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e\OneDrive\Desktop\"/>
    </mc:Choice>
  </mc:AlternateContent>
  <xr:revisionPtr revIDLastSave="0" documentId="13_ncr:1_{00AA464B-9E75-4927-9FF3-F701438F0511}" xr6:coauthVersionLast="47" xr6:coauthVersionMax="47" xr10:uidLastSave="{00000000-0000-0000-0000-000000000000}"/>
  <bookViews>
    <workbookView xWindow="-108" yWindow="-108" windowWidth="23256" windowHeight="12576" tabRatio="961" firstSheet="3" activeTab="5" xr2:uid="{BC6AC778-6DF2-4302-975D-72D56FE29613}"/>
  </bookViews>
  <sheets>
    <sheet name="Visualization Data" sheetId="15" state="hidden" r:id="rId1"/>
    <sheet name="Data Accuracy Checking" sheetId="16" state="hidden" r:id="rId2"/>
    <sheet name="Defense by Alliance" sheetId="17" state="hidden" r:id="rId3"/>
    <sheet name="Match Planning" sheetId="1" r:id="rId4"/>
    <sheet name="Alliance Builder" sheetId="2" state="hidden" r:id="rId5"/>
    <sheet name="Sort Stats" sheetId="3" r:id="rId6"/>
    <sheet name="Summary Statistics" sheetId="4" r:id="rId7"/>
    <sheet name="Setup" sheetId="7" r:id="rId8"/>
    <sheet name="Visualization Graphs 1" sheetId="5" r:id="rId9"/>
    <sheet name="Visualization Graphs 2" sheetId="6" r:id="rId10"/>
    <sheet name="Pit Scouting Input" sheetId="9" r:id="rId11"/>
    <sheet name="Raw Input" sheetId="8" r:id="rId12"/>
    <sheet name="Individual" sheetId="11" r:id="rId13"/>
    <sheet name="TeamFinder" sheetId="10" r:id="rId14"/>
  </sheets>
  <functionGroups builtInGroupCount="19"/>
  <externalReferences>
    <externalReference r:id="rId15"/>
    <externalReference r:id="rId16"/>
  </externalReferences>
  <definedNames>
    <definedName name="_xlnm._FilterDatabase" localSheetId="10" hidden="1">'Pit Scouting Input'!$A$1:$AE$2</definedName>
    <definedName name="_xlnm._FilterDatabase" localSheetId="11" hidden="1">'Raw Input'!$A$1:$AE$3</definedName>
    <definedName name="_xlnm._FilterDatabase" localSheetId="7" hidden="1">Setup!$R$3:$R$24</definedName>
    <definedName name="xAxisClimbing">OFFSET('[1]Visualization Data'!$F$2,0,0,COUNT('[1]Visualization Data'!$F$2:$F$101),1)</definedName>
    <definedName name="xAxisScatterplot">OFFSET('[1]Visualization Data'!$B$2,0,0,COUNT('[1]Visualization Data'!$B$2:$B$101),1)</definedName>
    <definedName name="yAxisScatterplot">OFFSET('[1]Visualization Data'!$C$2,0,0,COUNT('[1]Visualization Data'!$C$2:$C$101),1)</definedName>
    <definedName name="zAxisScatterplot">OFFSET('[1]Visualization Data'!$D$2,0,0,COUNT('[1]Visualization Data'!$D$2:$D$101),1)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1" l="1"/>
  <c r="E27" i="1"/>
  <c r="E28" i="1"/>
  <c r="C1" i="1"/>
  <c r="L1" i="1"/>
  <c r="L34" i="1" s="1"/>
  <c r="K1" i="1"/>
  <c r="J1" i="1"/>
  <c r="E1" i="1"/>
  <c r="D1" i="1"/>
  <c r="D4" i="1" s="1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" i="4"/>
  <c r="A101" i="4"/>
  <c r="A100" i="4"/>
  <c r="A99" i="4"/>
  <c r="A98" i="4"/>
  <c r="A97" i="4"/>
  <c r="A96" i="4"/>
  <c r="A95" i="4"/>
  <c r="AD95" i="4" s="1"/>
  <c r="A94" i="4"/>
  <c r="AG94" i="4" s="1"/>
  <c r="A93" i="4"/>
  <c r="A92" i="4"/>
  <c r="A91" i="4"/>
  <c r="A90" i="4"/>
  <c r="A89" i="4"/>
  <c r="A88" i="4"/>
  <c r="A87" i="4"/>
  <c r="AH87" i="4" s="1"/>
  <c r="A86" i="4"/>
  <c r="I86" i="4" s="1"/>
  <c r="A85" i="4"/>
  <c r="A84" i="4"/>
  <c r="A83" i="4"/>
  <c r="A82" i="4"/>
  <c r="A81" i="4"/>
  <c r="A80" i="4"/>
  <c r="A79" i="4"/>
  <c r="AB79" i="4" s="1"/>
  <c r="A78" i="4"/>
  <c r="I78" i="4" s="1"/>
  <c r="A77" i="4"/>
  <c r="A76" i="4"/>
  <c r="A75" i="4"/>
  <c r="A74" i="4"/>
  <c r="A73" i="4"/>
  <c r="A72" i="4"/>
  <c r="A71" i="4"/>
  <c r="AA71" i="4" s="1"/>
  <c r="A70" i="4"/>
  <c r="Q70" i="4" s="1"/>
  <c r="A69" i="4"/>
  <c r="A68" i="4"/>
  <c r="A67" i="4"/>
  <c r="A66" i="4"/>
  <c r="A65" i="4"/>
  <c r="A64" i="4"/>
  <c r="A63" i="4"/>
  <c r="X63" i="4" s="1"/>
  <c r="A62" i="4"/>
  <c r="AH62" i="4" s="1"/>
  <c r="A61" i="4"/>
  <c r="A60" i="4"/>
  <c r="A59" i="4"/>
  <c r="A58" i="4"/>
  <c r="A57" i="4"/>
  <c r="A56" i="4"/>
  <c r="A55" i="4"/>
  <c r="N55" i="4" s="1"/>
  <c r="A54" i="4"/>
  <c r="K54" i="4" s="1"/>
  <c r="A53" i="4"/>
  <c r="A52" i="4"/>
  <c r="A51" i="4"/>
  <c r="A50" i="4"/>
  <c r="A49" i="4"/>
  <c r="A48" i="4"/>
  <c r="A47" i="4"/>
  <c r="V47" i="4" s="1"/>
  <c r="A46" i="4"/>
  <c r="C46" i="4" s="1"/>
  <c r="A45" i="4"/>
  <c r="A44" i="4"/>
  <c r="A43" i="4"/>
  <c r="A42" i="4"/>
  <c r="A41" i="4"/>
  <c r="A40" i="4"/>
  <c r="A39" i="4"/>
  <c r="A38" i="4"/>
  <c r="AG38" i="4" s="1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2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AF97" i="4"/>
  <c r="X97" i="4"/>
  <c r="P97" i="4"/>
  <c r="H97" i="4"/>
  <c r="AE97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AF95" i="4"/>
  <c r="AE95" i="4"/>
  <c r="X95" i="4"/>
  <c r="W95" i="4"/>
  <c r="P95" i="4"/>
  <c r="O95" i="4"/>
  <c r="H95" i="4"/>
  <c r="G95" i="4"/>
  <c r="Q94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AF89" i="4"/>
  <c r="X89" i="4"/>
  <c r="P89" i="4"/>
  <c r="H89" i="4"/>
  <c r="AE89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AI87" i="4"/>
  <c r="AB87" i="4"/>
  <c r="AA87" i="4"/>
  <c r="T87" i="4"/>
  <c r="S87" i="4"/>
  <c r="L87" i="4"/>
  <c r="K87" i="4"/>
  <c r="D87" i="4"/>
  <c r="C87" i="4"/>
  <c r="AB85" i="4"/>
  <c r="T85" i="4"/>
  <c r="L85" i="4"/>
  <c r="D85" i="4"/>
  <c r="AI85" i="4"/>
  <c r="AE84" i="4"/>
  <c r="W84" i="4"/>
  <c r="O84" i="4"/>
  <c r="G84" i="4"/>
  <c r="AD84" i="4"/>
  <c r="AH83" i="4"/>
  <c r="Z83" i="4"/>
  <c r="R83" i="4"/>
  <c r="J83" i="4"/>
  <c r="B83" i="4"/>
  <c r="AG83" i="4"/>
  <c r="AC82" i="4"/>
  <c r="Z82" i="4"/>
  <c r="U82" i="4"/>
  <c r="R82" i="4"/>
  <c r="M82" i="4"/>
  <c r="J82" i="4"/>
  <c r="E82" i="4"/>
  <c r="B82" i="4"/>
  <c r="AB82" i="4"/>
  <c r="AF81" i="4"/>
  <c r="AC81" i="4"/>
  <c r="X81" i="4"/>
  <c r="U81" i="4"/>
  <c r="P81" i="4"/>
  <c r="M81" i="4"/>
  <c r="H81" i="4"/>
  <c r="E81" i="4"/>
  <c r="AE81" i="4"/>
  <c r="AI80" i="4"/>
  <c r="AF80" i="4"/>
  <c r="AA80" i="4"/>
  <c r="X80" i="4"/>
  <c r="S80" i="4"/>
  <c r="P80" i="4"/>
  <c r="K80" i="4"/>
  <c r="H80" i="4"/>
  <c r="C80" i="4"/>
  <c r="AH80" i="4"/>
  <c r="AI79" i="4"/>
  <c r="AD79" i="4"/>
  <c r="L79" i="4"/>
  <c r="K79" i="4"/>
  <c r="AB77" i="4"/>
  <c r="T77" i="4"/>
  <c r="L77" i="4"/>
  <c r="D77" i="4"/>
  <c r="AI77" i="4"/>
  <c r="AE76" i="4"/>
  <c r="AB76" i="4"/>
  <c r="W76" i="4"/>
  <c r="T76" i="4"/>
  <c r="O76" i="4"/>
  <c r="L76" i="4"/>
  <c r="G76" i="4"/>
  <c r="D76" i="4"/>
  <c r="AD76" i="4"/>
  <c r="AH75" i="4"/>
  <c r="AE75" i="4"/>
  <c r="Z75" i="4"/>
  <c r="W75" i="4"/>
  <c r="R75" i="4"/>
  <c r="P75" i="4"/>
  <c r="O75" i="4"/>
  <c r="L75" i="4"/>
  <c r="J75" i="4"/>
  <c r="H75" i="4"/>
  <c r="G75" i="4"/>
  <c r="D75" i="4"/>
  <c r="B75" i="4"/>
  <c r="AG75" i="4"/>
  <c r="AH74" i="4"/>
  <c r="AC74" i="4"/>
  <c r="Z74" i="4"/>
  <c r="U74" i="4"/>
  <c r="R74" i="4"/>
  <c r="M74" i="4"/>
  <c r="J74" i="4"/>
  <c r="E74" i="4"/>
  <c r="B74" i="4"/>
  <c r="AB74" i="4"/>
  <c r="AF73" i="4"/>
  <c r="AC73" i="4"/>
  <c r="X73" i="4"/>
  <c r="U73" i="4"/>
  <c r="P73" i="4"/>
  <c r="M73" i="4"/>
  <c r="L73" i="4"/>
  <c r="H73" i="4"/>
  <c r="E73" i="4"/>
  <c r="D73" i="4"/>
  <c r="AE73" i="4"/>
  <c r="AI72" i="4"/>
  <c r="AF72" i="4"/>
  <c r="AE72" i="4"/>
  <c r="AA72" i="4"/>
  <c r="X72" i="4"/>
  <c r="W72" i="4"/>
  <c r="S72" i="4"/>
  <c r="P72" i="4"/>
  <c r="O72" i="4"/>
  <c r="K72" i="4"/>
  <c r="H72" i="4"/>
  <c r="G72" i="4"/>
  <c r="C72" i="4"/>
  <c r="AH72" i="4"/>
  <c r="AH71" i="4"/>
  <c r="AD71" i="4"/>
  <c r="K71" i="4"/>
  <c r="J71" i="4"/>
  <c r="I70" i="4"/>
  <c r="AD69" i="4"/>
  <c r="AC69" i="4"/>
  <c r="V69" i="4"/>
  <c r="U69" i="4"/>
  <c r="N69" i="4"/>
  <c r="M69" i="4"/>
  <c r="F69" i="4"/>
  <c r="E69" i="4"/>
  <c r="AG69" i="4"/>
  <c r="Q68" i="4"/>
  <c r="AG68" i="4"/>
  <c r="AI67" i="4"/>
  <c r="AB67" i="4"/>
  <c r="AA67" i="4"/>
  <c r="T67" i="4"/>
  <c r="S67" i="4"/>
  <c r="L67" i="4"/>
  <c r="K67" i="4"/>
  <c r="D67" i="4"/>
  <c r="C67" i="4"/>
  <c r="AH67" i="4"/>
  <c r="AE66" i="4"/>
  <c r="AD66" i="4"/>
  <c r="W66" i="4"/>
  <c r="V66" i="4"/>
  <c r="O66" i="4"/>
  <c r="N66" i="4"/>
  <c r="G66" i="4"/>
  <c r="F66" i="4"/>
  <c r="AC66" i="4"/>
  <c r="AH65" i="4"/>
  <c r="Z65" i="4"/>
  <c r="R65" i="4"/>
  <c r="J65" i="4"/>
  <c r="B65" i="4"/>
  <c r="AF65" i="4"/>
  <c r="AC64" i="4"/>
  <c r="AB64" i="4"/>
  <c r="U64" i="4"/>
  <c r="T64" i="4"/>
  <c r="M64" i="4"/>
  <c r="L64" i="4"/>
  <c r="E64" i="4"/>
  <c r="D64" i="4"/>
  <c r="AI64" i="4"/>
  <c r="AF63" i="4"/>
  <c r="AE63" i="4"/>
  <c r="O63" i="4"/>
  <c r="AD63" i="4"/>
  <c r="AI62" i="4"/>
  <c r="C62" i="4"/>
  <c r="AD61" i="4"/>
  <c r="AC61" i="4"/>
  <c r="AB61" i="4"/>
  <c r="V61" i="4"/>
  <c r="U61" i="4"/>
  <c r="T61" i="4"/>
  <c r="N61" i="4"/>
  <c r="M61" i="4"/>
  <c r="L61" i="4"/>
  <c r="F61" i="4"/>
  <c r="E61" i="4"/>
  <c r="D61" i="4"/>
  <c r="AI61" i="4"/>
  <c r="Q60" i="4"/>
  <c r="AG60" i="4"/>
  <c r="AI59" i="4"/>
  <c r="AB59" i="4"/>
  <c r="AA59" i="4"/>
  <c r="T59" i="4"/>
  <c r="S59" i="4"/>
  <c r="L59" i="4"/>
  <c r="K59" i="4"/>
  <c r="D59" i="4"/>
  <c r="C59" i="4"/>
  <c r="AH59" i="4"/>
  <c r="AE58" i="4"/>
  <c r="AD58" i="4"/>
  <c r="W58" i="4"/>
  <c r="V58" i="4"/>
  <c r="O58" i="4"/>
  <c r="N58" i="4"/>
  <c r="G58" i="4"/>
  <c r="F58" i="4"/>
  <c r="AC58" i="4"/>
  <c r="AH57" i="4"/>
  <c r="Z57" i="4"/>
  <c r="R57" i="4"/>
  <c r="J57" i="4"/>
  <c r="B57" i="4"/>
  <c r="AF57" i="4"/>
  <c r="AC56" i="4"/>
  <c r="AA56" i="4"/>
  <c r="U56" i="4"/>
  <c r="S56" i="4"/>
  <c r="M56" i="4"/>
  <c r="K56" i="4"/>
  <c r="E56" i="4"/>
  <c r="C56" i="4"/>
  <c r="AI56" i="4"/>
  <c r="AF55" i="4"/>
  <c r="V55" i="4"/>
  <c r="P55" i="4"/>
  <c r="AC55" i="4"/>
  <c r="S54" i="4"/>
  <c r="AD53" i="4"/>
  <c r="AB53" i="4"/>
  <c r="V53" i="4"/>
  <c r="T53" i="4"/>
  <c r="N53" i="4"/>
  <c r="L53" i="4"/>
  <c r="F53" i="4"/>
  <c r="D53" i="4"/>
  <c r="AI53" i="4"/>
  <c r="AE52" i="4"/>
  <c r="W52" i="4"/>
  <c r="G52" i="4"/>
  <c r="Y52" i="4"/>
  <c r="AH51" i="4"/>
  <c r="AB51" i="4"/>
  <c r="Z51" i="4"/>
  <c r="T51" i="4"/>
  <c r="R51" i="4"/>
  <c r="L51" i="4"/>
  <c r="J51" i="4"/>
  <c r="D51" i="4"/>
  <c r="B51" i="4"/>
  <c r="AG51" i="4"/>
  <c r="AE50" i="4"/>
  <c r="S50" i="4"/>
  <c r="M50" i="4"/>
  <c r="AI49" i="4"/>
  <c r="AH49" i="4"/>
  <c r="AF49" i="4"/>
  <c r="AE49" i="4"/>
  <c r="AD49" i="4"/>
  <c r="AC49" i="4"/>
  <c r="AB49" i="4"/>
  <c r="AA49" i="4"/>
  <c r="Z49" i="4"/>
  <c r="X49" i="4"/>
  <c r="W49" i="4"/>
  <c r="V49" i="4"/>
  <c r="U49" i="4"/>
  <c r="T49" i="4"/>
  <c r="S49" i="4"/>
  <c r="R49" i="4"/>
  <c r="P49" i="4"/>
  <c r="O49" i="4"/>
  <c r="N49" i="4"/>
  <c r="M49" i="4"/>
  <c r="L49" i="4"/>
  <c r="K49" i="4"/>
  <c r="J49" i="4"/>
  <c r="H49" i="4"/>
  <c r="G49" i="4"/>
  <c r="F49" i="4"/>
  <c r="E49" i="4"/>
  <c r="D49" i="4"/>
  <c r="C49" i="4"/>
  <c r="B49" i="4"/>
  <c r="AG49" i="4"/>
  <c r="AI48" i="4"/>
  <c r="AH48" i="4"/>
  <c r="AE48" i="4"/>
  <c r="AD48" i="4"/>
  <c r="AC48" i="4"/>
  <c r="AA48" i="4"/>
  <c r="Z48" i="4"/>
  <c r="W48" i="4"/>
  <c r="V48" i="4"/>
  <c r="U48" i="4"/>
  <c r="S48" i="4"/>
  <c r="R48" i="4"/>
  <c r="O48" i="4"/>
  <c r="N48" i="4"/>
  <c r="M48" i="4"/>
  <c r="K48" i="4"/>
  <c r="J48" i="4"/>
  <c r="G48" i="4"/>
  <c r="F48" i="4"/>
  <c r="E48" i="4"/>
  <c r="C48" i="4"/>
  <c r="B48" i="4"/>
  <c r="AB48" i="4"/>
  <c r="AH47" i="4"/>
  <c r="Z47" i="4"/>
  <c r="X47" i="4"/>
  <c r="N47" i="4"/>
  <c r="F47" i="4"/>
  <c r="B47" i="4"/>
  <c r="E46" i="4"/>
  <c r="AI45" i="4"/>
  <c r="AH45" i="4"/>
  <c r="AF45" i="4"/>
  <c r="AE45" i="4"/>
  <c r="AD45" i="4"/>
  <c r="AB45" i="4"/>
  <c r="AA45" i="4"/>
  <c r="Z45" i="4"/>
  <c r="X45" i="4"/>
  <c r="W45" i="4"/>
  <c r="V45" i="4"/>
  <c r="T45" i="4"/>
  <c r="S45" i="4"/>
  <c r="R45" i="4"/>
  <c r="P45" i="4"/>
  <c r="O45" i="4"/>
  <c r="N45" i="4"/>
  <c r="L45" i="4"/>
  <c r="K45" i="4"/>
  <c r="J45" i="4"/>
  <c r="H45" i="4"/>
  <c r="G45" i="4"/>
  <c r="F45" i="4"/>
  <c r="D45" i="4"/>
  <c r="C45" i="4"/>
  <c r="B45" i="4"/>
  <c r="AC45" i="4"/>
  <c r="AI44" i="4"/>
  <c r="AG44" i="4"/>
  <c r="AE44" i="4"/>
  <c r="AA44" i="4"/>
  <c r="Q44" i="4"/>
  <c r="O44" i="4"/>
  <c r="K44" i="4"/>
  <c r="I44" i="4"/>
  <c r="G44" i="4"/>
  <c r="S44" i="4"/>
  <c r="AH43" i="4"/>
  <c r="AD43" i="4"/>
  <c r="AB43" i="4"/>
  <c r="Z43" i="4"/>
  <c r="V43" i="4"/>
  <c r="T43" i="4"/>
  <c r="R43" i="4"/>
  <c r="N43" i="4"/>
  <c r="L43" i="4"/>
  <c r="J43" i="4"/>
  <c r="F43" i="4"/>
  <c r="D43" i="4"/>
  <c r="B43" i="4"/>
  <c r="AC43" i="4"/>
  <c r="U42" i="4"/>
  <c r="Q42" i="4"/>
  <c r="AI41" i="4"/>
  <c r="AH41" i="4"/>
  <c r="AF41" i="4"/>
  <c r="AE41" i="4"/>
  <c r="AD41" i="4"/>
  <c r="AB41" i="4"/>
  <c r="AA41" i="4"/>
  <c r="Z41" i="4"/>
  <c r="X41" i="4"/>
  <c r="W41" i="4"/>
  <c r="V41" i="4"/>
  <c r="T41" i="4"/>
  <c r="S41" i="4"/>
  <c r="R41" i="4"/>
  <c r="P41" i="4"/>
  <c r="O41" i="4"/>
  <c r="N41" i="4"/>
  <c r="L41" i="4"/>
  <c r="K41" i="4"/>
  <c r="J41" i="4"/>
  <c r="H41" i="4"/>
  <c r="G41" i="4"/>
  <c r="F41" i="4"/>
  <c r="E41" i="4"/>
  <c r="D41" i="4"/>
  <c r="C41" i="4"/>
  <c r="B41" i="4"/>
  <c r="AG41" i="4"/>
  <c r="AI40" i="4"/>
  <c r="AH40" i="4"/>
  <c r="AE40" i="4"/>
  <c r="AD40" i="4"/>
  <c r="AC40" i="4"/>
  <c r="AA40" i="4"/>
  <c r="Z40" i="4"/>
  <c r="W40" i="4"/>
  <c r="V40" i="4"/>
  <c r="U40" i="4"/>
  <c r="S40" i="4"/>
  <c r="R40" i="4"/>
  <c r="O40" i="4"/>
  <c r="N40" i="4"/>
  <c r="M40" i="4"/>
  <c r="K40" i="4"/>
  <c r="J40" i="4"/>
  <c r="G40" i="4"/>
  <c r="F40" i="4"/>
  <c r="E40" i="4"/>
  <c r="C40" i="4"/>
  <c r="B40" i="4"/>
  <c r="AB40" i="4"/>
  <c r="AH39" i="4"/>
  <c r="AF39" i="4"/>
  <c r="AD39" i="4"/>
  <c r="Z39" i="4"/>
  <c r="X39" i="4"/>
  <c r="V39" i="4"/>
  <c r="R39" i="4"/>
  <c r="P39" i="4"/>
  <c r="N39" i="4"/>
  <c r="J39" i="4"/>
  <c r="H39" i="4"/>
  <c r="F39" i="4"/>
  <c r="B39" i="4"/>
  <c r="AG39" i="4"/>
  <c r="AI38" i="4"/>
  <c r="AI37" i="4"/>
  <c r="AH37" i="4"/>
  <c r="AF37" i="4"/>
  <c r="AE37" i="4"/>
  <c r="AD37" i="4"/>
  <c r="AB37" i="4"/>
  <c r="AA37" i="4"/>
  <c r="Z37" i="4"/>
  <c r="X37" i="4"/>
  <c r="W37" i="4"/>
  <c r="V37" i="4"/>
  <c r="T37" i="4"/>
  <c r="S37" i="4"/>
  <c r="R37" i="4"/>
  <c r="P37" i="4"/>
  <c r="O37" i="4"/>
  <c r="N37" i="4"/>
  <c r="L37" i="4"/>
  <c r="K37" i="4"/>
  <c r="J37" i="4"/>
  <c r="H37" i="4"/>
  <c r="G37" i="4"/>
  <c r="F37" i="4"/>
  <c r="D37" i="4"/>
  <c r="C37" i="4"/>
  <c r="B37" i="4"/>
  <c r="AC37" i="4"/>
  <c r="S36" i="4"/>
  <c r="Q36" i="4"/>
  <c r="AH35" i="4"/>
  <c r="AD35" i="4"/>
  <c r="AB35" i="4"/>
  <c r="Z35" i="4"/>
  <c r="V35" i="4"/>
  <c r="T35" i="4"/>
  <c r="R35" i="4"/>
  <c r="N35" i="4"/>
  <c r="M35" i="4"/>
  <c r="L35" i="4"/>
  <c r="J35" i="4"/>
  <c r="F35" i="4"/>
  <c r="E35" i="4"/>
  <c r="D35" i="4"/>
  <c r="B35" i="4"/>
  <c r="AC35" i="4"/>
  <c r="A665" i="17"/>
  <c r="A977" i="17"/>
  <c r="A1276" i="17"/>
  <c r="A613" i="17"/>
  <c r="A1172" i="17"/>
  <c r="A821" i="17"/>
  <c r="B833" i="17"/>
  <c r="B1277" i="17"/>
  <c r="B622" i="17"/>
  <c r="A184" i="17"/>
  <c r="A171" i="17"/>
  <c r="D1174" i="17"/>
  <c r="A1289" i="17"/>
  <c r="A678" i="17"/>
  <c r="A275" i="17"/>
  <c r="A1068" i="17"/>
  <c r="A262" i="17"/>
  <c r="A639" i="17"/>
  <c r="A925" i="17"/>
  <c r="B929" i="17" s="1"/>
  <c r="A938" i="17"/>
  <c r="B1178" i="17"/>
  <c r="B933" i="17"/>
  <c r="A522" i="17"/>
  <c r="B525" i="17" s="1"/>
  <c r="B625" i="17"/>
  <c r="B1288" i="17"/>
  <c r="B984" i="17"/>
  <c r="B931" i="17"/>
  <c r="A106" i="17"/>
  <c r="B614" i="17"/>
  <c r="A28" i="17"/>
  <c r="B1174" i="17"/>
  <c r="B945" i="17"/>
  <c r="D1179" i="17"/>
  <c r="A197" i="17"/>
  <c r="A912" i="17"/>
  <c r="A158" i="17"/>
  <c r="B1182" i="17"/>
  <c r="B527" i="17"/>
  <c r="D1298" i="17"/>
  <c r="B1283" i="17"/>
  <c r="D1176" i="17"/>
  <c r="D943" i="17"/>
  <c r="C932" i="17"/>
  <c r="B823" i="17"/>
  <c r="D915" i="17"/>
  <c r="D829" i="17"/>
  <c r="D675" i="17"/>
  <c r="D648" i="17"/>
  <c r="C913" i="17"/>
  <c r="A1146" i="17"/>
  <c r="A652" i="17"/>
  <c r="B926" i="17"/>
  <c r="A1133" i="17"/>
  <c r="A561" i="17"/>
  <c r="C570" i="17" s="1"/>
  <c r="B1136" i="17"/>
  <c r="B944" i="17"/>
  <c r="B523" i="17"/>
  <c r="D1147" i="17"/>
  <c r="A41" i="17"/>
  <c r="B1177" i="17"/>
  <c r="B563" i="17"/>
  <c r="B533" i="17"/>
  <c r="B1280" i="17"/>
  <c r="B1145" i="17"/>
  <c r="B568" i="17"/>
  <c r="A93" i="17"/>
  <c r="B1184" i="17"/>
  <c r="B936" i="17"/>
  <c r="B571" i="17"/>
  <c r="D1295" i="17"/>
  <c r="D1158" i="17"/>
  <c r="B932" i="17"/>
  <c r="B532" i="17"/>
  <c r="A80" i="17"/>
  <c r="B940" i="17"/>
  <c r="B640" i="17"/>
  <c r="B1070" i="17"/>
  <c r="B980" i="17"/>
  <c r="D1286" i="17"/>
  <c r="B673" i="17"/>
  <c r="D1134" i="17"/>
  <c r="D979" i="17"/>
  <c r="D941" i="17"/>
  <c r="D823" i="17"/>
  <c r="D563" i="17"/>
  <c r="C1147" i="17"/>
  <c r="C984" i="17"/>
  <c r="C939" i="17"/>
  <c r="C653" i="17"/>
  <c r="C641" i="17"/>
  <c r="D623" i="17"/>
  <c r="D645" i="17"/>
  <c r="C1155" i="17"/>
  <c r="C985" i="17"/>
  <c r="B987" i="17"/>
  <c r="D1149" i="17"/>
  <c r="D923" i="17"/>
  <c r="A496" i="17"/>
  <c r="A873" i="17"/>
  <c r="B1140" i="17"/>
  <c r="B562" i="17"/>
  <c r="A1120" i="17"/>
  <c r="A899" i="17"/>
  <c r="A626" i="17"/>
  <c r="A1003" i="17"/>
  <c r="B624" i="17"/>
  <c r="A483" i="17"/>
  <c r="B1132" i="17"/>
  <c r="B485" i="17"/>
  <c r="D1128" i="17"/>
  <c r="A756" i="17"/>
  <c r="A470" i="17"/>
  <c r="B1278" i="17"/>
  <c r="B1011" i="17"/>
  <c r="B645" i="17"/>
  <c r="D1287" i="17"/>
  <c r="B1147" i="17"/>
  <c r="B654" i="17"/>
  <c r="B1154" i="17"/>
  <c r="B1015" i="17"/>
  <c r="B911" i="17"/>
  <c r="B672" i="17"/>
  <c r="B529" i="17"/>
  <c r="B1281" i="17"/>
  <c r="B949" i="17"/>
  <c r="B650" i="17"/>
  <c r="D1300" i="17"/>
  <c r="D1156" i="17"/>
  <c r="B627" i="17"/>
  <c r="B1279" i="17"/>
  <c r="B1076" i="17"/>
  <c r="B942" i="17"/>
  <c r="B643" i="17"/>
  <c r="D1296" i="17"/>
  <c r="A366" i="17"/>
  <c r="B880" i="17"/>
  <c r="D1284" i="17"/>
  <c r="D1184" i="17"/>
  <c r="A1094" i="17"/>
  <c r="B1131" i="17"/>
  <c r="B647" i="17"/>
  <c r="D1153" i="17"/>
  <c r="D922" i="17"/>
  <c r="D828" i="17"/>
  <c r="D759" i="17"/>
  <c r="D667" i="17"/>
  <c r="D640" i="17"/>
  <c r="D627" i="17"/>
  <c r="D485" i="17"/>
  <c r="C1128" i="17"/>
  <c r="C981" i="17"/>
  <c r="C920" i="17"/>
  <c r="C825" i="17"/>
  <c r="C672" i="17"/>
  <c r="C566" i="17"/>
  <c r="C833" i="17"/>
  <c r="C526" i="17"/>
  <c r="C488" i="17"/>
  <c r="A548" i="17"/>
  <c r="B550" i="17" s="1"/>
  <c r="D909" i="17"/>
  <c r="D621" i="17"/>
  <c r="D531" i="17"/>
  <c r="D493" i="17"/>
  <c r="C1121" i="17"/>
  <c r="C989" i="17"/>
  <c r="C883" i="17"/>
  <c r="C673" i="17"/>
  <c r="B498" i="17"/>
  <c r="D904" i="17"/>
  <c r="A1185" i="17"/>
  <c r="A1029" i="17"/>
  <c r="A1237" i="17"/>
  <c r="A600" i="17"/>
  <c r="B1142" i="17"/>
  <c r="A509" i="17"/>
  <c r="A808" i="17"/>
  <c r="B1012" i="17"/>
  <c r="B827" i="17"/>
  <c r="A1211" i="17"/>
  <c r="B565" i="17"/>
  <c r="A314" i="17"/>
  <c r="B1220" i="17"/>
  <c r="B947" i="17"/>
  <c r="B675" i="17"/>
  <c r="B492" i="17"/>
  <c r="D1132" i="17"/>
  <c r="B473" i="17"/>
  <c r="B1285" i="17"/>
  <c r="B1150" i="17"/>
  <c r="B988" i="17"/>
  <c r="B766" i="17"/>
  <c r="B497" i="17"/>
  <c r="D1285" i="17"/>
  <c r="A691" i="17"/>
  <c r="B1130" i="17"/>
  <c r="B981" i="17"/>
  <c r="B882" i="17"/>
  <c r="B605" i="17"/>
  <c r="B701" i="17"/>
  <c r="D1216" i="17"/>
  <c r="D1136" i="17"/>
  <c r="B983" i="17"/>
  <c r="B631" i="17"/>
  <c r="B1197" i="17"/>
  <c r="B1009" i="17"/>
  <c r="B905" i="17"/>
  <c r="B505" i="17"/>
  <c r="D1288" i="17"/>
  <c r="D1122" i="17"/>
  <c r="A431" i="17"/>
  <c r="B1155" i="17"/>
  <c r="B1013" i="17"/>
  <c r="B909" i="17"/>
  <c r="D1293" i="17"/>
  <c r="A860" i="17"/>
  <c r="B507" i="17"/>
  <c r="A119" i="17"/>
  <c r="B863" i="17"/>
  <c r="B671" i="17"/>
  <c r="B630" i="17"/>
  <c r="D1194" i="17"/>
  <c r="B633" i="17"/>
  <c r="D1131" i="17"/>
  <c r="D1033" i="17"/>
  <c r="D903" i="17"/>
  <c r="D818" i="17"/>
  <c r="D757" i="17"/>
  <c r="D615" i="17"/>
  <c r="D644" i="17"/>
  <c r="D695" i="17"/>
  <c r="C1291" i="17"/>
  <c r="C1132" i="17"/>
  <c r="C1031" i="17"/>
  <c r="C924" i="17"/>
  <c r="C816" i="17"/>
  <c r="C761" i="17"/>
  <c r="C669" i="17"/>
  <c r="C565" i="17"/>
  <c r="C630" i="17"/>
  <c r="C495" i="17"/>
  <c r="C813" i="17"/>
  <c r="C520" i="17"/>
  <c r="A418" i="17"/>
  <c r="B906" i="17"/>
  <c r="D1283" i="17"/>
  <c r="D1098" i="17"/>
  <c r="D682" i="17"/>
  <c r="D519" i="17"/>
  <c r="C1299" i="17"/>
  <c r="C1125" i="17"/>
  <c r="C1039" i="17"/>
  <c r="C869" i="17"/>
  <c r="C624" i="17"/>
  <c r="C560" i="17"/>
  <c r="A236" i="17"/>
  <c r="D1239" i="17"/>
  <c r="D1102" i="17"/>
  <c r="A1055" i="17"/>
  <c r="A1224" i="17"/>
  <c r="B612" i="17"/>
  <c r="A1081" i="17"/>
  <c r="B1058" i="17"/>
  <c r="A1198" i="17"/>
  <c r="B885" i="17"/>
  <c r="B1206" i="17"/>
  <c r="B513" i="17"/>
  <c r="A210" i="17"/>
  <c r="B1205" i="17"/>
  <c r="B1060" i="17"/>
  <c r="B903" i="17"/>
  <c r="B657" i="17"/>
  <c r="D1279" i="17"/>
  <c r="D1236" i="17"/>
  <c r="B1223" i="17"/>
  <c r="B474" i="17"/>
  <c r="B1126" i="17"/>
  <c r="A1016" i="17"/>
  <c r="B618" i="17"/>
  <c r="B1239" i="17"/>
  <c r="B1125" i="17"/>
  <c r="B822" i="17"/>
  <c r="B663" i="17"/>
  <c r="B480" i="17"/>
  <c r="D1206" i="17"/>
  <c r="D1150" i="17"/>
  <c r="B570" i="17"/>
  <c r="B1158" i="17"/>
  <c r="B979" i="17"/>
  <c r="B908" i="17"/>
  <c r="D1182" i="17"/>
  <c r="B1299" i="17"/>
  <c r="B439" i="17"/>
  <c r="B1247" i="17"/>
  <c r="B1127" i="17"/>
  <c r="B986" i="17"/>
  <c r="D1281" i="17"/>
  <c r="A782" i="17"/>
  <c r="B519" i="17"/>
  <c r="A2" i="17"/>
  <c r="B1173" i="17"/>
  <c r="B1027" i="17"/>
  <c r="B817" i="17"/>
  <c r="B687" i="17"/>
  <c r="B700" i="17"/>
  <c r="D1248" i="17"/>
  <c r="D1142" i="17"/>
  <c r="B572" i="17"/>
  <c r="B1006" i="17"/>
  <c r="B433" i="17"/>
  <c r="D1026" i="17"/>
  <c r="D901" i="17"/>
  <c r="D620" i="17"/>
  <c r="D523" i="17"/>
  <c r="D693" i="17"/>
  <c r="C1279" i="17"/>
  <c r="C1236" i="17"/>
  <c r="C1036" i="17"/>
  <c r="C1024" i="17"/>
  <c r="C906" i="17"/>
  <c r="C820" i="17"/>
  <c r="C616" i="17"/>
  <c r="C648" i="17"/>
  <c r="C629" i="17"/>
  <c r="C677" i="17"/>
  <c r="C501" i="17"/>
  <c r="D663" i="17"/>
  <c r="A223" i="17"/>
  <c r="B813" i="17"/>
  <c r="D1219" i="17"/>
  <c r="D1089" i="17"/>
  <c r="D1074" i="17"/>
  <c r="D881" i="17"/>
  <c r="D601" i="17"/>
  <c r="D517" i="17"/>
  <c r="D559" i="17"/>
  <c r="C1287" i="17"/>
  <c r="C1229" i="17"/>
  <c r="C1037" i="17"/>
  <c r="C1021" i="17"/>
  <c r="C809" i="17"/>
  <c r="C601" i="17"/>
  <c r="C480" i="17"/>
  <c r="D1212" i="17"/>
  <c r="D1106" i="17"/>
  <c r="D1070" i="17"/>
  <c r="A951" i="17"/>
  <c r="A834" i="17"/>
  <c r="B1059" i="17"/>
  <c r="B603" i="17"/>
  <c r="A1042" i="17"/>
  <c r="A730" i="17"/>
  <c r="A1263" i="17"/>
  <c r="B1062" i="17"/>
  <c r="B1199" i="17"/>
  <c r="B935" i="17"/>
  <c r="B734" i="17"/>
  <c r="B733" i="17"/>
  <c r="A249" i="17"/>
  <c r="B1234" i="17"/>
  <c r="B1044" i="17"/>
  <c r="B878" i="17"/>
  <c r="B646" i="17"/>
  <c r="D1277" i="17"/>
  <c r="D1177" i="17"/>
  <c r="B1153" i="17"/>
  <c r="B642" i="17"/>
  <c r="A353" i="17"/>
  <c r="B1246" i="17"/>
  <c r="B1121" i="17"/>
  <c r="B958" i="17"/>
  <c r="B628" i="17"/>
  <c r="D1249" i="17"/>
  <c r="A886" i="17"/>
  <c r="A340" i="17"/>
  <c r="B1222" i="17"/>
  <c r="B1089" i="17"/>
  <c r="B1022" i="17"/>
  <c r="B841" i="17"/>
  <c r="B567" i="17"/>
  <c r="B486" i="17"/>
  <c r="D1210" i="17"/>
  <c r="D1148" i="17"/>
  <c r="A847" i="17"/>
  <c r="B641" i="17"/>
  <c r="B1243" i="17"/>
  <c r="B1123" i="17"/>
  <c r="B985" i="17"/>
  <c r="B875" i="17"/>
  <c r="B676" i="17"/>
  <c r="B636" i="17"/>
  <c r="D1275" i="17"/>
  <c r="D1180" i="17"/>
  <c r="B1183" i="17"/>
  <c r="B670" i="17"/>
  <c r="A392" i="17"/>
  <c r="B1203" i="17"/>
  <c r="B989" i="17"/>
  <c r="B879" i="17"/>
  <c r="B669" i="17"/>
  <c r="B629" i="17"/>
  <c r="D1264" i="17"/>
  <c r="B666" i="17"/>
  <c r="B1286" i="17"/>
  <c r="B1192" i="17"/>
  <c r="B1034" i="17"/>
  <c r="B961" i="17"/>
  <c r="B852" i="17"/>
  <c r="B685" i="17"/>
  <c r="B477" i="17"/>
  <c r="D1222" i="17"/>
  <c r="D1139" i="17"/>
  <c r="A574" i="17"/>
  <c r="B1026" i="17"/>
  <c r="D1282" i="17"/>
  <c r="D1105" i="17"/>
  <c r="D952" i="17"/>
  <c r="D897" i="17"/>
  <c r="D837" i="17"/>
  <c r="D735" i="17"/>
  <c r="D689" i="17"/>
  <c r="D511" i="17"/>
  <c r="D585" i="17"/>
  <c r="C1277" i="17"/>
  <c r="C1177" i="17"/>
  <c r="C1103" i="17"/>
  <c r="C1028" i="17"/>
  <c r="C895" i="17"/>
  <c r="C835" i="17"/>
  <c r="C687" i="17"/>
  <c r="C534" i="17"/>
  <c r="C698" i="17"/>
  <c r="C947" i="17"/>
  <c r="C853" i="17"/>
  <c r="C680" i="17"/>
  <c r="D528" i="17"/>
  <c r="B1287" i="17"/>
  <c r="B765" i="17"/>
  <c r="D1225" i="17"/>
  <c r="D1093" i="17"/>
  <c r="D1015" i="17"/>
  <c r="D937" i="17"/>
  <c r="D885" i="17"/>
  <c r="D784" i="17"/>
  <c r="D605" i="17"/>
  <c r="D499" i="17"/>
  <c r="D557" i="17"/>
  <c r="C1285" i="17"/>
  <c r="C1178" i="17"/>
  <c r="C1096" i="17"/>
  <c r="C962" i="17"/>
  <c r="C856" i="17"/>
  <c r="C661" i="17"/>
  <c r="C443" i="17"/>
  <c r="A795" i="17"/>
  <c r="A704" i="17"/>
  <c r="D1266" i="17"/>
  <c r="B668" i="17"/>
  <c r="B1129" i="17"/>
  <c r="B534" i="17"/>
  <c r="B658" i="17"/>
  <c r="B472" i="17"/>
  <c r="B913" i="17"/>
  <c r="D1201" i="17"/>
  <c r="D1230" i="17"/>
  <c r="D877" i="17"/>
  <c r="D506" i="17"/>
  <c r="C1083" i="17"/>
  <c r="C852" i="17"/>
  <c r="C579" i="17"/>
  <c r="C699" i="17"/>
  <c r="D1143" i="17"/>
  <c r="D831" i="17"/>
  <c r="D805" i="17"/>
  <c r="C1091" i="17"/>
  <c r="C533" i="17"/>
  <c r="B688" i="17"/>
  <c r="D1062" i="17"/>
  <c r="D930" i="17"/>
  <c r="D792" i="17"/>
  <c r="D713" i="17"/>
  <c r="D659" i="17"/>
  <c r="D507" i="17"/>
  <c r="D480" i="17"/>
  <c r="C1267" i="17"/>
  <c r="C1179" i="17"/>
  <c r="C1025" i="17"/>
  <c r="C900" i="17"/>
  <c r="C838" i="17"/>
  <c r="C617" i="17"/>
  <c r="C530" i="17"/>
  <c r="C692" i="17"/>
  <c r="C489" i="17"/>
  <c r="C485" i="17"/>
  <c r="B585" i="17"/>
  <c r="A990" i="17"/>
  <c r="B937" i="17"/>
  <c r="D1187" i="17"/>
  <c r="B638" i="17"/>
  <c r="B644" i="17"/>
  <c r="A405" i="17"/>
  <c r="B703" i="17"/>
  <c r="B1284" i="17"/>
  <c r="B851" i="17"/>
  <c r="D1154" i="17"/>
  <c r="D1088" i="17"/>
  <c r="D850" i="17"/>
  <c r="D479" i="17"/>
  <c r="C1071" i="17"/>
  <c r="C731" i="17"/>
  <c r="C917" i="17"/>
  <c r="D501" i="17"/>
  <c r="D1066" i="17"/>
  <c r="D789" i="17"/>
  <c r="D472" i="17"/>
  <c r="C1079" i="17"/>
  <c r="D935" i="17"/>
  <c r="B648" i="17"/>
  <c r="D1059" i="17"/>
  <c r="D945" i="17"/>
  <c r="D670" i="17"/>
  <c r="D566" i="17"/>
  <c r="D800" i="17"/>
  <c r="D437" i="17"/>
  <c r="C1238" i="17"/>
  <c r="C1190" i="17"/>
  <c r="C1104" i="17"/>
  <c r="C1002" i="17"/>
  <c r="C958" i="17"/>
  <c r="C896" i="17"/>
  <c r="C836" i="17"/>
  <c r="C742" i="17"/>
  <c r="C688" i="17"/>
  <c r="C510" i="17"/>
  <c r="C575" i="17"/>
  <c r="C700" i="17"/>
  <c r="A1250" i="17"/>
  <c r="D1269" i="17"/>
  <c r="D893" i="17"/>
  <c r="D650" i="17"/>
  <c r="B1266" i="17"/>
  <c r="B848" i="17"/>
  <c r="D1247" i="17"/>
  <c r="D1095" i="17"/>
  <c r="D993" i="17"/>
  <c r="D1020" i="17"/>
  <c r="D887" i="17"/>
  <c r="D842" i="17"/>
  <c r="D679" i="17"/>
  <c r="D526" i="17"/>
  <c r="D697" i="17"/>
  <c r="D435" i="17"/>
  <c r="C1246" i="17"/>
  <c r="C1191" i="17"/>
  <c r="C1097" i="17"/>
  <c r="C995" i="17"/>
  <c r="C959" i="17"/>
  <c r="C889" i="17"/>
  <c r="C844" i="17"/>
  <c r="C734" i="17"/>
  <c r="C681" i="17"/>
  <c r="C516" i="17"/>
  <c r="C481" i="17"/>
  <c r="B662" i="17"/>
  <c r="D1011" i="17"/>
  <c r="D803" i="17"/>
  <c r="B1254" i="17"/>
  <c r="B854" i="17"/>
  <c r="D1240" i="17"/>
  <c r="D1100" i="17"/>
  <c r="D1071" i="17"/>
  <c r="D954" i="17"/>
  <c r="D892" i="17"/>
  <c r="D848" i="17"/>
  <c r="D731" i="17"/>
  <c r="D684" i="17"/>
  <c r="D527" i="17"/>
  <c r="D698" i="17"/>
  <c r="C1268" i="17"/>
  <c r="C1175" i="17"/>
  <c r="C1033" i="17"/>
  <c r="C903" i="17"/>
  <c r="C818" i="17"/>
  <c r="C757" i="17"/>
  <c r="C620" i="17"/>
  <c r="C568" i="17"/>
  <c r="C797" i="17"/>
  <c r="C478" i="17"/>
  <c r="B858" i="17"/>
  <c r="D1037" i="17"/>
  <c r="D813" i="17"/>
  <c r="D573" i="17"/>
  <c r="B487" i="17"/>
  <c r="B950" i="17"/>
  <c r="D1278" i="17"/>
  <c r="D991" i="17"/>
  <c r="D1018" i="17"/>
  <c r="D908" i="17"/>
  <c r="D846" i="17"/>
  <c r="D619" i="17"/>
  <c r="D647" i="17"/>
  <c r="D634" i="17"/>
  <c r="D475" i="17"/>
  <c r="C1286" i="17"/>
  <c r="C1201" i="17"/>
  <c r="C1127" i="17"/>
  <c r="B736" i="17"/>
  <c r="B512" i="17"/>
  <c r="B1087" i="17"/>
  <c r="D1223" i="17"/>
  <c r="D1280" i="17"/>
  <c r="B826" i="17"/>
  <c r="B1235" i="17"/>
  <c r="B698" i="17"/>
  <c r="B1270" i="17"/>
  <c r="D1127" i="17"/>
  <c r="D1085" i="17"/>
  <c r="D791" i="17"/>
  <c r="D476" i="17"/>
  <c r="C1069" i="17"/>
  <c r="C888" i="17"/>
  <c r="B1134" i="17"/>
  <c r="D1048" i="17"/>
  <c r="D477" i="17"/>
  <c r="C1077" i="17"/>
  <c r="B1065" i="17"/>
  <c r="B692" i="17"/>
  <c r="D1049" i="17"/>
  <c r="D918" i="17"/>
  <c r="D668" i="17"/>
  <c r="D564" i="17"/>
  <c r="D630" i="17"/>
  <c r="D442" i="17"/>
  <c r="C1242" i="17"/>
  <c r="C1188" i="17"/>
  <c r="C1086" i="17"/>
  <c r="C1072" i="17"/>
  <c r="C955" i="17"/>
  <c r="C878" i="17"/>
  <c r="C849" i="17"/>
  <c r="C732" i="17"/>
  <c r="C602" i="17"/>
  <c r="C513" i="17"/>
  <c r="C554" i="17"/>
  <c r="C583" i="17"/>
  <c r="B520" i="17"/>
  <c r="D833" i="17"/>
  <c r="D497" i="17"/>
  <c r="B1204" i="17"/>
  <c r="D1207" i="17"/>
  <c r="D1099" i="17"/>
  <c r="D1078" i="17"/>
  <c r="D961" i="17"/>
  <c r="D891" i="17"/>
  <c r="D855" i="17"/>
  <c r="D738" i="17"/>
  <c r="D683" i="17"/>
  <c r="D532" i="17"/>
  <c r="D575" i="17"/>
  <c r="D489" i="17"/>
  <c r="C1243" i="17"/>
  <c r="C1196" i="17"/>
  <c r="C1087" i="17"/>
  <c r="C1080" i="17"/>
  <c r="C963" i="17"/>
  <c r="C879" i="17"/>
  <c r="C857" i="17"/>
  <c r="C740" i="17"/>
  <c r="C604" i="17"/>
  <c r="C521" i="17"/>
  <c r="C491" i="17"/>
  <c r="D1244" i="17"/>
  <c r="B1295" i="17"/>
  <c r="B1229" i="17"/>
  <c r="D1200" i="17"/>
  <c r="D1083" i="17"/>
  <c r="D1069" i="17"/>
  <c r="D927" i="17"/>
  <c r="D875" i="17"/>
  <c r="D852" i="17"/>
  <c r="D610" i="17"/>
  <c r="D525" i="17"/>
  <c r="D583" i="17"/>
  <c r="D438" i="17"/>
  <c r="C1251" i="17"/>
  <c r="C1173" i="17"/>
  <c r="C999" i="17"/>
  <c r="C1026" i="17"/>
  <c r="C901" i="17"/>
  <c r="C839" i="17"/>
  <c r="C619" i="17"/>
  <c r="C646" i="17"/>
  <c r="C632" i="17"/>
  <c r="C475" i="17"/>
  <c r="B802" i="17"/>
  <c r="D1077" i="17"/>
  <c r="D853" i="17"/>
  <c r="D521" i="17"/>
  <c r="B1282" i="17"/>
  <c r="B870" i="17"/>
  <c r="D1251" i="17"/>
  <c r="D1097" i="17"/>
  <c r="D995" i="17"/>
  <c r="D959" i="17"/>
  <c r="D889" i="17"/>
  <c r="D844" i="17"/>
  <c r="D734" i="17"/>
  <c r="D681" i="17"/>
  <c r="D651" i="17"/>
  <c r="D702" i="17"/>
  <c r="C1284" i="17"/>
  <c r="C1231" i="17"/>
  <c r="C1124" i="17"/>
  <c r="C1038" i="17"/>
  <c r="C916" i="17"/>
  <c r="C815" i="17"/>
  <c r="C768" i="17"/>
  <c r="C676" i="17"/>
  <c r="C564" i="17"/>
  <c r="B1241" i="17"/>
  <c r="A54" i="17"/>
  <c r="B659" i="17"/>
  <c r="A743" i="17"/>
  <c r="D1233" i="17"/>
  <c r="B680" i="17"/>
  <c r="B1082" i="17"/>
  <c r="B1269" i="17"/>
  <c r="B1157" i="17"/>
  <c r="B653" i="17"/>
  <c r="B435" i="17"/>
  <c r="D1073" i="17"/>
  <c r="D733" i="17"/>
  <c r="C1266" i="17"/>
  <c r="C954" i="17"/>
  <c r="C684" i="17"/>
  <c r="B1244" i="17"/>
  <c r="D1013" i="17"/>
  <c r="D705" i="17"/>
  <c r="C1274" i="17"/>
  <c r="C935" i="17"/>
  <c r="B1207" i="17"/>
  <c r="D1234" i="17"/>
  <c r="D1075" i="17"/>
  <c r="D874" i="17"/>
  <c r="D760" i="17"/>
  <c r="D616" i="17"/>
  <c r="D641" i="17"/>
  <c r="D628" i="17"/>
  <c r="D488" i="17"/>
  <c r="C1216" i="17"/>
  <c r="C1136" i="17"/>
  <c r="C1084" i="17"/>
  <c r="C1006" i="17"/>
  <c r="C928" i="17"/>
  <c r="C876" i="17"/>
  <c r="C790" i="17"/>
  <c r="C609" i="17"/>
  <c r="C508" i="17"/>
  <c r="C553" i="17"/>
  <c r="C556" i="17"/>
  <c r="B434" i="17"/>
  <c r="D1091" i="17"/>
  <c r="D843" i="17"/>
  <c r="B1000" i="17"/>
  <c r="B1195" i="17"/>
  <c r="B681" i="17"/>
  <c r="D1227" i="17"/>
  <c r="D1090" i="17"/>
  <c r="D1076" i="17"/>
  <c r="D926" i="17"/>
  <c r="D882" i="17"/>
  <c r="D859" i="17"/>
  <c r="D602" i="17"/>
  <c r="D520" i="17"/>
  <c r="D579" i="17"/>
  <c r="C1295" i="17"/>
  <c r="C1217" i="17"/>
  <c r="C1144" i="17"/>
  <c r="C1092" i="17"/>
  <c r="C1014" i="17"/>
  <c r="C936" i="17"/>
  <c r="C884" i="17"/>
  <c r="C783" i="17"/>
  <c r="C603" i="17"/>
  <c r="C503" i="17"/>
  <c r="C484" i="17"/>
  <c r="D1229" i="17"/>
  <c r="D933" i="17"/>
  <c r="D739" i="17"/>
  <c r="B978" i="17"/>
  <c r="B1190" i="17"/>
  <c r="B655" i="17"/>
  <c r="D1235" i="17"/>
  <c r="D1056" i="17"/>
  <c r="D1010" i="17"/>
  <c r="D932" i="17"/>
  <c r="D863" i="17"/>
  <c r="D793" i="17"/>
  <c r="D655" i="17"/>
  <c r="D513" i="17"/>
  <c r="D580" i="17"/>
  <c r="D443" i="17"/>
  <c r="C1239" i="17"/>
  <c r="C1192" i="17"/>
  <c r="C1105" i="17"/>
  <c r="C996" i="17"/>
  <c r="C952" i="17"/>
  <c r="C897" i="17"/>
  <c r="C837" i="17"/>
  <c r="C735" i="17"/>
  <c r="C689" i="17"/>
  <c r="C651" i="17"/>
  <c r="C695" i="17"/>
  <c r="D1290" i="17"/>
  <c r="D985" i="17"/>
  <c r="D632" i="17"/>
  <c r="B1249" i="17"/>
  <c r="D1214" i="17"/>
  <c r="D1087" i="17"/>
  <c r="D1080" i="17"/>
  <c r="D963" i="17"/>
  <c r="D879" i="17"/>
  <c r="D857" i="17"/>
  <c r="D740" i="17"/>
  <c r="D607" i="17"/>
  <c r="D530" i="17"/>
  <c r="D700" i="17"/>
  <c r="C1273" i="17"/>
  <c r="C1228" i="17"/>
  <c r="C1035" i="17"/>
  <c r="C1023" i="17"/>
  <c r="C905" i="17"/>
  <c r="C812" i="17"/>
  <c r="C751" i="17"/>
  <c r="C623" i="17"/>
  <c r="C571" i="17"/>
  <c r="A964" i="17"/>
  <c r="B1179" i="17"/>
  <c r="A301" i="17"/>
  <c r="B476" i="17"/>
  <c r="D1129" i="17"/>
  <c r="B699" i="17"/>
  <c r="B970" i="17"/>
  <c r="B1137" i="17"/>
  <c r="B1156" i="17"/>
  <c r="B651" i="17"/>
  <c r="A288" i="17"/>
  <c r="D1007" i="17"/>
  <c r="C1241" i="17"/>
  <c r="C927" i="17"/>
  <c r="C608" i="17"/>
  <c r="B1124" i="17"/>
  <c r="D987" i="17"/>
  <c r="D709" i="17"/>
  <c r="C1249" i="17"/>
  <c r="C933" i="17"/>
  <c r="B1191" i="17"/>
  <c r="D1173" i="17"/>
  <c r="D1008" i="17"/>
  <c r="D862" i="17"/>
  <c r="D747" i="17"/>
  <c r="D686" i="17"/>
  <c r="D534" i="17"/>
  <c r="D696" i="17"/>
  <c r="C1294" i="17"/>
  <c r="C1206" i="17"/>
  <c r="C1150" i="17"/>
  <c r="C1057" i="17"/>
  <c r="C1004" i="17"/>
  <c r="C942" i="17"/>
  <c r="C864" i="17"/>
  <c r="C794" i="17"/>
  <c r="C710" i="17"/>
  <c r="C663" i="17"/>
  <c r="C798" i="17"/>
  <c r="C474" i="17"/>
  <c r="C555" i="17"/>
  <c r="B1255" i="17"/>
  <c r="D1051" i="17"/>
  <c r="D786" i="17"/>
  <c r="B510" i="17"/>
  <c r="D1181" i="17"/>
  <c r="D1063" i="17"/>
  <c r="D1009" i="17"/>
  <c r="D931" i="17"/>
  <c r="D870" i="17"/>
  <c r="D785" i="17"/>
  <c r="D654" i="17"/>
  <c r="D503" i="17"/>
  <c r="D560" i="17"/>
  <c r="C1300" i="17"/>
  <c r="C1199" i="17"/>
  <c r="C1158" i="17"/>
  <c r="C1065" i="17"/>
  <c r="C1012" i="17"/>
  <c r="C950" i="17"/>
  <c r="C872" i="17"/>
  <c r="C787" i="17"/>
  <c r="C711" i="17"/>
  <c r="C656" i="17"/>
  <c r="C806" i="17"/>
  <c r="A587" i="17"/>
  <c r="D1141" i="17"/>
  <c r="D917" i="17"/>
  <c r="D707" i="17"/>
  <c r="B741" i="17"/>
  <c r="B1104" i="17"/>
  <c r="B798" i="17"/>
  <c r="D1186" i="17"/>
  <c r="D1060" i="17"/>
  <c r="D984" i="17"/>
  <c r="D939" i="17"/>
  <c r="D861" i="17"/>
  <c r="D714" i="17"/>
  <c r="D653" i="17"/>
  <c r="D504" i="17"/>
  <c r="D553" i="17"/>
  <c r="D490" i="17"/>
  <c r="C1244" i="17"/>
  <c r="C1189" i="17"/>
  <c r="C1088" i="17"/>
  <c r="C1073" i="17"/>
  <c r="C956" i="17"/>
  <c r="C880" i="17"/>
  <c r="C850" i="17"/>
  <c r="C733" i="17"/>
  <c r="C606" i="17"/>
  <c r="C528" i="17"/>
  <c r="C693" i="17"/>
  <c r="C437" i="17"/>
  <c r="D1208" i="17"/>
  <c r="D1021" i="17"/>
  <c r="D749" i="17"/>
  <c r="B1141" i="17"/>
  <c r="B1181" i="17"/>
  <c r="B667" i="17"/>
  <c r="D1205" i="17"/>
  <c r="D1092" i="17"/>
  <c r="D1014" i="17"/>
  <c r="D936" i="17"/>
  <c r="D884" i="17"/>
  <c r="D783" i="17"/>
  <c r="D604" i="17"/>
  <c r="D518" i="17"/>
  <c r="D577" i="17"/>
  <c r="C1262" i="17"/>
  <c r="C1184" i="17"/>
  <c r="C1095" i="17"/>
  <c r="C993" i="17"/>
  <c r="C1020" i="17"/>
  <c r="C887" i="17"/>
  <c r="C842" i="17"/>
  <c r="C755" i="17"/>
  <c r="C679" i="17"/>
  <c r="C640" i="17"/>
  <c r="C635" i="17"/>
  <c r="B1033" i="17"/>
  <c r="B927" i="17"/>
  <c r="B518" i="17"/>
  <c r="B941" i="17"/>
  <c r="B952" i="17"/>
  <c r="B1202" i="17"/>
  <c r="A1107" i="17"/>
  <c r="B684" i="17"/>
  <c r="B479" i="17"/>
  <c r="B943" i="17"/>
  <c r="D1220" i="17"/>
  <c r="D1218" i="17"/>
  <c r="D880" i="17"/>
  <c r="D516" i="17"/>
  <c r="C1100" i="17"/>
  <c r="C848" i="17"/>
  <c r="C586" i="17"/>
  <c r="C637" i="17"/>
  <c r="D1178" i="17"/>
  <c r="D866" i="17"/>
  <c r="D807" i="17"/>
  <c r="C1101" i="17"/>
  <c r="C573" i="17"/>
  <c r="B750" i="17"/>
  <c r="D1082" i="17"/>
  <c r="D934" i="17"/>
  <c r="D851" i="17"/>
  <c r="D662" i="17"/>
  <c r="D502" i="17"/>
  <c r="D552" i="17"/>
  <c r="C1270" i="17"/>
  <c r="C1174" i="17"/>
  <c r="C1110" i="17"/>
  <c r="C1032" i="17"/>
  <c r="C971" i="17"/>
  <c r="C902" i="17"/>
  <c r="C817" i="17"/>
  <c r="C763" i="17"/>
  <c r="C618" i="17"/>
  <c r="C649" i="17"/>
  <c r="C694" i="17"/>
  <c r="C490" i="17"/>
  <c r="C494" i="17"/>
  <c r="D962" i="17"/>
  <c r="D677" i="17"/>
  <c r="B506" i="17"/>
  <c r="B957" i="17"/>
  <c r="B484" i="17"/>
  <c r="D1157" i="17"/>
  <c r="D1038" i="17"/>
  <c r="D976" i="17"/>
  <c r="D916" i="17"/>
  <c r="D815" i="17"/>
  <c r="D768" i="17"/>
  <c r="D676" i="17"/>
  <c r="D572" i="17"/>
  <c r="D638" i="17"/>
  <c r="D473" i="17"/>
  <c r="C1275" i="17"/>
  <c r="C1182" i="17"/>
  <c r="C1118" i="17"/>
  <c r="C1040" i="17"/>
  <c r="C972" i="17"/>
  <c r="C910" i="17"/>
  <c r="C810" i="17"/>
  <c r="C764" i="17"/>
  <c r="C622" i="17"/>
  <c r="C643" i="17"/>
  <c r="C702" i="17"/>
  <c r="B969" i="17"/>
  <c r="D1039" i="17"/>
  <c r="D809" i="17"/>
  <c r="D569" i="17"/>
  <c r="A379" i="17"/>
  <c r="B948" i="17"/>
  <c r="D1297" i="17"/>
  <c r="D1112" i="17"/>
  <c r="D1036" i="17"/>
  <c r="D1024" i="17"/>
  <c r="D906" i="17"/>
  <c r="D820" i="17"/>
  <c r="D744" i="17"/>
  <c r="D617" i="17"/>
  <c r="D565" i="17"/>
  <c r="D631" i="17"/>
  <c r="D481" i="17"/>
  <c r="C1281" i="17"/>
  <c r="C1204" i="17"/>
  <c r="C1149" i="17"/>
  <c r="C1047" i="17"/>
  <c r="C979" i="17"/>
  <c r="C941" i="17"/>
  <c r="C823" i="17"/>
  <c r="A717" i="17"/>
  <c r="B1225" i="17"/>
  <c r="B674" i="17"/>
  <c r="D956" i="17"/>
  <c r="C525" i="17"/>
  <c r="D658" i="17"/>
  <c r="D1192" i="17"/>
  <c r="D690" i="17"/>
  <c r="C1210" i="17"/>
  <c r="C940" i="17"/>
  <c r="C572" i="17"/>
  <c r="B1084" i="17"/>
  <c r="B504" i="17"/>
  <c r="D1265" i="17"/>
  <c r="D988" i="17"/>
  <c r="D649" i="17"/>
  <c r="C1271" i="17"/>
  <c r="C1054" i="17"/>
  <c r="C908" i="17"/>
  <c r="C674" i="17"/>
  <c r="A67" i="17"/>
  <c r="D856" i="17"/>
  <c r="B965" i="17"/>
  <c r="D1043" i="17"/>
  <c r="D895" i="17"/>
  <c r="D669" i="17"/>
  <c r="C1234" i="17"/>
  <c r="C1005" i="17"/>
  <c r="C791" i="17"/>
  <c r="C664" i="17"/>
  <c r="C558" i="17"/>
  <c r="D1121" i="17"/>
  <c r="D673" i="17"/>
  <c r="B1090" i="17"/>
  <c r="D1197" i="17"/>
  <c r="D986" i="17"/>
  <c r="D830" i="17"/>
  <c r="D708" i="17"/>
  <c r="D498" i="17"/>
  <c r="D494" i="17"/>
  <c r="C1142" i="17"/>
  <c r="C1078" i="17"/>
  <c r="C946" i="17"/>
  <c r="C859" i="17"/>
  <c r="C671" i="17"/>
  <c r="C519" i="17"/>
  <c r="C559" i="17"/>
  <c r="D817" i="17"/>
  <c r="C1301" i="17"/>
  <c r="C1015" i="17"/>
  <c r="C729" i="17"/>
  <c r="C767" i="17"/>
  <c r="D900" i="17"/>
  <c r="D439" i="17"/>
  <c r="C1008" i="17"/>
  <c r="C722" i="17"/>
  <c r="C477" i="17"/>
  <c r="C529" i="17"/>
  <c r="D896" i="17"/>
  <c r="D436" i="17"/>
  <c r="C1013" i="17"/>
  <c r="C705" i="17"/>
  <c r="B1236" i="17"/>
  <c r="D732" i="17"/>
  <c r="C1240" i="17"/>
  <c r="C1027" i="17"/>
  <c r="C686" i="17"/>
  <c r="C441" i="17"/>
  <c r="C1186" i="17"/>
  <c r="B579" i="17"/>
  <c r="D876" i="17"/>
  <c r="D491" i="17"/>
  <c r="C997" i="17"/>
  <c r="C736" i="17"/>
  <c r="C479" i="17"/>
  <c r="C505" i="17"/>
  <c r="C858" i="17"/>
  <c r="D966" i="17"/>
  <c r="D478" i="17"/>
  <c r="C1082" i="17"/>
  <c r="C851" i="17"/>
  <c r="C580" i="17"/>
  <c r="C1269" i="17"/>
  <c r="B607" i="17"/>
  <c r="B993" i="17"/>
  <c r="B615" i="17"/>
  <c r="B1175" i="17"/>
  <c r="B814" i="17"/>
  <c r="B1008" i="17"/>
  <c r="B716" i="17"/>
  <c r="B762" i="17"/>
  <c r="B478" i="17"/>
  <c r="B888" i="17"/>
  <c r="B746" i="17"/>
  <c r="D1299" i="17"/>
  <c r="B1294" i="17"/>
  <c r="B856" i="17"/>
  <c r="D1108" i="17"/>
  <c r="B1116" i="17"/>
  <c r="B917" i="17"/>
  <c r="B923" i="17"/>
  <c r="B869" i="17"/>
  <c r="B791" i="17"/>
  <c r="B784" i="17"/>
  <c r="B1105" i="17"/>
  <c r="B575" i="17"/>
  <c r="D549" i="17"/>
  <c r="B549" i="17"/>
  <c r="D1252" i="17"/>
  <c r="B1251" i="17"/>
  <c r="D1253" i="17"/>
  <c r="B589" i="17"/>
  <c r="B593" i="17"/>
  <c r="B599" i="17"/>
  <c r="A769" i="17"/>
  <c r="B1061" i="17"/>
  <c r="B569" i="17"/>
  <c r="D929" i="17"/>
  <c r="C512" i="17"/>
  <c r="D571" i="17"/>
  <c r="D1137" i="17"/>
  <c r="D609" i="17"/>
  <c r="C1233" i="17"/>
  <c r="C921" i="17"/>
  <c r="C644" i="17"/>
  <c r="B939" i="17"/>
  <c r="A457" i="17"/>
  <c r="D1193" i="17"/>
  <c r="D1023" i="17"/>
  <c r="D780" i="17"/>
  <c r="D500" i="17"/>
  <c r="C1258" i="17"/>
  <c r="C1052" i="17"/>
  <c r="C830" i="17"/>
  <c r="C625" i="17"/>
  <c r="B1194" i="17"/>
  <c r="D625" i="17"/>
  <c r="B881" i="17"/>
  <c r="D1031" i="17"/>
  <c r="D825" i="17"/>
  <c r="D687" i="17"/>
  <c r="D461" i="17"/>
  <c r="C1137" i="17"/>
  <c r="C967" i="17"/>
  <c r="C788" i="17"/>
  <c r="C588" i="17"/>
  <c r="C549" i="17"/>
  <c r="D1101" i="17"/>
  <c r="D680" i="17"/>
  <c r="B1069" i="17"/>
  <c r="D1152" i="17"/>
  <c r="D974" i="17"/>
  <c r="D827" i="17"/>
  <c r="D674" i="17"/>
  <c r="D806" i="17"/>
  <c r="D492" i="17"/>
  <c r="C1139" i="17"/>
  <c r="C1076" i="17"/>
  <c r="C919" i="17"/>
  <c r="C785" i="17"/>
  <c r="C683" i="17"/>
  <c r="C500" i="17"/>
  <c r="A327" i="17"/>
  <c r="D763" i="17"/>
  <c r="C1259" i="17"/>
  <c r="C973" i="17"/>
  <c r="C614" i="17"/>
  <c r="C807" i="17"/>
  <c r="D838" i="17"/>
  <c r="C1278" i="17"/>
  <c r="C1022" i="17"/>
  <c r="C615" i="17"/>
  <c r="C439" i="17"/>
  <c r="B1071" i="17"/>
  <c r="C458" i="17"/>
  <c r="D836" i="17"/>
  <c r="C1282" i="17"/>
  <c r="C1019" i="17"/>
  <c r="C621" i="17"/>
  <c r="C433" i="17"/>
  <c r="D576" i="17"/>
  <c r="B714" i="17"/>
  <c r="D606" i="17"/>
  <c r="C1230" i="17"/>
  <c r="C945" i="17"/>
  <c r="C658" i="17"/>
  <c r="B623" i="17"/>
  <c r="C1049" i="17"/>
  <c r="D822" i="17"/>
  <c r="B904" i="17"/>
  <c r="D790" i="17"/>
  <c r="C1272" i="17"/>
  <c r="C987" i="17"/>
  <c r="C709" i="17"/>
  <c r="C1265" i="17"/>
  <c r="C597" i="17"/>
  <c r="D921" i="17"/>
  <c r="C1030" i="17"/>
  <c r="C760" i="17"/>
  <c r="C465" i="17"/>
  <c r="C741" i="17"/>
  <c r="B611" i="17"/>
  <c r="B996" i="17"/>
  <c r="B616" i="17"/>
  <c r="B1180" i="17"/>
  <c r="B819" i="17"/>
  <c r="B1004" i="17"/>
  <c r="B1219" i="17"/>
  <c r="B767" i="17"/>
  <c r="B471" i="17"/>
  <c r="B889" i="17"/>
  <c r="B747" i="17"/>
  <c r="D1291" i="17"/>
  <c r="B1293" i="17"/>
  <c r="B690" i="17"/>
  <c r="D1110" i="17"/>
  <c r="B1075" i="17"/>
  <c r="B924" i="17"/>
  <c r="B920" i="17"/>
  <c r="B865" i="17"/>
  <c r="B787" i="17"/>
  <c r="B789" i="17"/>
  <c r="B1097" i="17"/>
  <c r="B586" i="17"/>
  <c r="D551" i="17"/>
  <c r="B555" i="17"/>
  <c r="C1253" i="17"/>
  <c r="D1258" i="17"/>
  <c r="D1255" i="17"/>
  <c r="D467" i="17"/>
  <c r="B461" i="17"/>
  <c r="B732" i="17"/>
  <c r="B780" i="17"/>
  <c r="B1080" i="17"/>
  <c r="D608" i="17"/>
  <c r="C685" i="17"/>
  <c r="C1195" i="17"/>
  <c r="D982" i="17"/>
  <c r="D524" i="17"/>
  <c r="C1148" i="17"/>
  <c r="C822" i="17"/>
  <c r="C796" i="17"/>
  <c r="D1079" i="17"/>
  <c r="A132" i="17"/>
  <c r="D1145" i="17"/>
  <c r="D946" i="17"/>
  <c r="D751" i="17"/>
  <c r="D801" i="17"/>
  <c r="C1203" i="17"/>
  <c r="C991" i="17"/>
  <c r="C827" i="17"/>
  <c r="C567" i="17"/>
  <c r="B876" i="17"/>
  <c r="D603" i="17"/>
  <c r="B702" i="17"/>
  <c r="D1001" i="17"/>
  <c r="D816" i="17"/>
  <c r="D594" i="17"/>
  <c r="C1151" i="17"/>
  <c r="C929" i="17"/>
  <c r="C759" i="17"/>
  <c r="C589" i="17"/>
  <c r="C464" i="17"/>
  <c r="D1061" i="17"/>
  <c r="D661" i="17"/>
  <c r="B1020" i="17"/>
  <c r="D1123" i="17"/>
  <c r="D972" i="17"/>
  <c r="D810" i="17"/>
  <c r="D622" i="17"/>
  <c r="D804" i="17"/>
  <c r="C1298" i="17"/>
  <c r="C1154" i="17"/>
  <c r="C1009" i="17"/>
  <c r="C891" i="17"/>
  <c r="C775" i="17"/>
  <c r="C607" i="17"/>
  <c r="C499" i="17"/>
  <c r="B946" i="17"/>
  <c r="D614" i="17"/>
  <c r="C1200" i="17"/>
  <c r="C937" i="17"/>
  <c r="C605" i="17"/>
  <c r="A15" i="17"/>
  <c r="D745" i="17"/>
  <c r="C1252" i="17"/>
  <c r="C930" i="17"/>
  <c r="C662" i="17"/>
  <c r="B797" i="17"/>
  <c r="D1046" i="17"/>
  <c r="B1260" i="17"/>
  <c r="D742" i="17"/>
  <c r="C1247" i="17"/>
  <c r="C944" i="17"/>
  <c r="C657" i="17"/>
  <c r="D692" i="17"/>
  <c r="C1183" i="17"/>
  <c r="D1204" i="17"/>
  <c r="D529" i="17"/>
  <c r="C894" i="17"/>
  <c r="C647" i="17"/>
  <c r="D1004" i="17"/>
  <c r="C980" i="17"/>
  <c r="D505" i="17"/>
  <c r="B1148" i="17"/>
  <c r="D720" i="17"/>
  <c r="C1245" i="17"/>
  <c r="C960" i="17"/>
  <c r="C682" i="17"/>
  <c r="C492" i="17"/>
  <c r="C1235" i="17"/>
  <c r="D1189" i="17"/>
  <c r="D826" i="17"/>
  <c r="C1290" i="17"/>
  <c r="C1075" i="17"/>
  <c r="C726" i="17"/>
  <c r="C487" i="17"/>
  <c r="B1135" i="17"/>
  <c r="B995" i="17"/>
  <c r="B617" i="17"/>
  <c r="B976" i="17"/>
  <c r="B818" i="17"/>
  <c r="B831" i="17"/>
  <c r="B1213" i="17"/>
  <c r="B760" i="17"/>
  <c r="B1028" i="17"/>
  <c r="B887" i="17"/>
  <c r="B748" i="17"/>
  <c r="B1291" i="17"/>
  <c r="B1298" i="17"/>
  <c r="B679" i="17"/>
  <c r="B1111" i="17"/>
  <c r="B1074" i="17"/>
  <c r="B922" i="17"/>
  <c r="B436" i="17"/>
  <c r="B872" i="17"/>
  <c r="B783" i="17"/>
  <c r="B786" i="17"/>
  <c r="B1098" i="17"/>
  <c r="B582" i="17"/>
  <c r="B557" i="17"/>
  <c r="B560" i="17"/>
  <c r="C1255" i="17"/>
  <c r="B1262" i="17"/>
  <c r="B1258" i="17"/>
  <c r="C469" i="17"/>
  <c r="B465" i="17"/>
  <c r="C598" i="17"/>
  <c r="D599" i="17"/>
  <c r="B596" i="17"/>
  <c r="B1138" i="17"/>
  <c r="B531" i="17"/>
  <c r="B1078" i="17"/>
  <c r="D612" i="17"/>
  <c r="C655" i="17"/>
  <c r="C1143" i="17"/>
  <c r="D980" i="17"/>
  <c r="D512" i="17"/>
  <c r="C1129" i="17"/>
  <c r="C826" i="17"/>
  <c r="C636" i="17"/>
  <c r="D989" i="17"/>
  <c r="B1030" i="17"/>
  <c r="D1119" i="17"/>
  <c r="D919" i="17"/>
  <c r="D706" i="17"/>
  <c r="D636" i="17"/>
  <c r="C1226" i="17"/>
  <c r="C986" i="17"/>
  <c r="C846" i="17"/>
  <c r="C642" i="17"/>
  <c r="D1096" i="17"/>
  <c r="D533" i="17"/>
  <c r="D981" i="17"/>
  <c r="D835" i="17"/>
  <c r="D568" i="17"/>
  <c r="C1296" i="17"/>
  <c r="C1130" i="17"/>
  <c r="C943" i="17"/>
  <c r="C721" i="17"/>
  <c r="C514" i="17"/>
  <c r="B928" i="17"/>
  <c r="D947" i="17"/>
  <c r="B877" i="17"/>
  <c r="B588" i="17"/>
  <c r="D1065" i="17"/>
  <c r="D950" i="17"/>
  <c r="D787" i="17"/>
  <c r="D664" i="17"/>
  <c r="D558" i="17"/>
  <c r="C1260" i="17"/>
  <c r="C1099" i="17"/>
  <c r="C983" i="17"/>
  <c r="C882" i="17"/>
  <c r="C780" i="17"/>
  <c r="C654" i="17"/>
  <c r="C801" i="17"/>
  <c r="D1301" i="17"/>
  <c r="D562" i="17"/>
  <c r="C1181" i="17"/>
  <c r="C911" i="17"/>
  <c r="C569" i="17"/>
  <c r="B866" i="17"/>
  <c r="D618" i="17"/>
  <c r="C1208" i="17"/>
  <c r="C904" i="17"/>
  <c r="C563" i="17"/>
  <c r="D598" i="17"/>
  <c r="B793" i="17"/>
  <c r="D688" i="17"/>
  <c r="C1205" i="17"/>
  <c r="C909" i="17"/>
  <c r="C650" i="17"/>
  <c r="C854" i="17"/>
  <c r="C1053" i="17"/>
  <c r="D1086" i="17"/>
  <c r="D694" i="17"/>
  <c r="C1153" i="17"/>
  <c r="C867" i="17"/>
  <c r="C498" i="17"/>
  <c r="D864" i="17"/>
  <c r="C898" i="17"/>
  <c r="B664" i="17"/>
  <c r="D611" i="17"/>
  <c r="C1227" i="17"/>
  <c r="C949" i="17"/>
  <c r="C590" i="17"/>
  <c r="B1086" i="17"/>
  <c r="C1106" i="17"/>
  <c r="D940" i="17"/>
  <c r="B502" i="17"/>
  <c r="D758" i="17"/>
  <c r="C1254" i="17"/>
  <c r="C968" i="17"/>
  <c r="C668" i="17"/>
  <c r="C438" i="17"/>
  <c r="B1149" i="17"/>
  <c r="B1144" i="17"/>
  <c r="B997" i="17"/>
  <c r="B619" i="17"/>
  <c r="B971" i="17"/>
  <c r="B812" i="17"/>
  <c r="B824" i="17"/>
  <c r="B1214" i="17"/>
  <c r="B764" i="17"/>
  <c r="B1018" i="17"/>
  <c r="B892" i="17"/>
  <c r="B751" i="17"/>
  <c r="B1301" i="17"/>
  <c r="B1297" i="17"/>
  <c r="B686" i="17"/>
  <c r="B1117" i="17"/>
  <c r="B1079" i="17"/>
  <c r="B918" i="17"/>
  <c r="B442" i="17"/>
  <c r="B871" i="17"/>
  <c r="B790" i="17"/>
  <c r="B1100" i="17"/>
  <c r="B1102" i="17"/>
  <c r="B584" i="17"/>
  <c r="B554" i="17"/>
  <c r="B551" i="17"/>
  <c r="D1259" i="17"/>
  <c r="D1257" i="17"/>
  <c r="B1252" i="17"/>
  <c r="C462" i="17"/>
  <c r="B467" i="17"/>
  <c r="D593" i="17"/>
  <c r="C592" i="17"/>
  <c r="B590" i="17"/>
  <c r="B1038" i="17"/>
  <c r="D1246" i="17"/>
  <c r="B441" i="17"/>
  <c r="C1187" i="17"/>
  <c r="B677" i="17"/>
  <c r="C786" i="17"/>
  <c r="D867" i="17"/>
  <c r="D582" i="17"/>
  <c r="C1046" i="17"/>
  <c r="C770" i="17"/>
  <c r="C473" i="17"/>
  <c r="D913" i="17"/>
  <c r="B982" i="17"/>
  <c r="D1067" i="17"/>
  <c r="D905" i="17"/>
  <c r="D671" i="17"/>
  <c r="D463" i="17"/>
  <c r="C1180" i="17"/>
  <c r="C974" i="17"/>
  <c r="C778" i="17"/>
  <c r="C527" i="17"/>
  <c r="D1064" i="17"/>
  <c r="B566" i="17"/>
  <c r="D1268" i="17"/>
  <c r="D969" i="17"/>
  <c r="D773" i="17"/>
  <c r="D642" i="17"/>
  <c r="C1293" i="17"/>
  <c r="C1085" i="17"/>
  <c r="C922" i="17"/>
  <c r="C712" i="17"/>
  <c r="C515" i="17"/>
  <c r="A535" i="17"/>
  <c r="D907" i="17"/>
  <c r="B573" i="17"/>
  <c r="B801" i="17"/>
  <c r="D1054" i="17"/>
  <c r="D948" i="17"/>
  <c r="D778" i="17"/>
  <c r="D590" i="17"/>
  <c r="D556" i="17"/>
  <c r="C1248" i="17"/>
  <c r="C1090" i="17"/>
  <c r="C988" i="17"/>
  <c r="C870" i="17"/>
  <c r="C738" i="17"/>
  <c r="C659" i="17"/>
  <c r="C628" i="17"/>
  <c r="D1130" i="17"/>
  <c r="D796" i="17"/>
  <c r="C1145" i="17"/>
  <c r="C885" i="17"/>
  <c r="C518" i="17"/>
  <c r="D1254" i="17"/>
  <c r="D646" i="17"/>
  <c r="C1138" i="17"/>
  <c r="C862" i="17"/>
  <c r="C511" i="17"/>
  <c r="C1126" i="17"/>
  <c r="C1297" i="17"/>
  <c r="D1245" i="17"/>
  <c r="D643" i="17"/>
  <c r="C1152" i="17"/>
  <c r="C866" i="17"/>
  <c r="C517" i="17"/>
  <c r="C594" i="17"/>
  <c r="C915" i="17"/>
  <c r="D1072" i="17"/>
  <c r="D555" i="17"/>
  <c r="C1102" i="17"/>
  <c r="C841" i="17"/>
  <c r="C627" i="17"/>
  <c r="D710" i="17"/>
  <c r="C772" i="17"/>
  <c r="C1197" i="17"/>
  <c r="D1175" i="17"/>
  <c r="D510" i="17"/>
  <c r="C1193" i="17"/>
  <c r="C890" i="17"/>
  <c r="C645" i="17"/>
  <c r="D1057" i="17"/>
  <c r="C1070" i="17"/>
  <c r="D715" i="17"/>
  <c r="B974" i="17"/>
  <c r="D666" i="17"/>
  <c r="C1212" i="17"/>
  <c r="C934" i="17"/>
  <c r="C612" i="17"/>
  <c r="C493" i="17"/>
  <c r="B835" i="17"/>
  <c r="B1139" i="17"/>
  <c r="B1002" i="17"/>
  <c r="B620" i="17"/>
  <c r="B900" i="17"/>
  <c r="B526" i="17"/>
  <c r="B828" i="17"/>
  <c r="B1215" i="17"/>
  <c r="B768" i="17"/>
  <c r="B1024" i="17"/>
  <c r="B890" i="17"/>
  <c r="B697" i="17"/>
  <c r="B1292" i="17"/>
  <c r="B853" i="17"/>
  <c r="B689" i="17"/>
  <c r="B1113" i="17"/>
  <c r="B1073" i="17"/>
  <c r="B915" i="17"/>
  <c r="B438" i="17"/>
  <c r="B861" i="17"/>
  <c r="B792" i="17"/>
  <c r="B1096" i="17"/>
  <c r="B1101" i="17"/>
  <c r="B578" i="17"/>
  <c r="B552" i="17"/>
  <c r="B558" i="17"/>
  <c r="D1260" i="17"/>
  <c r="B1261" i="17"/>
  <c r="B1253" i="17"/>
  <c r="C461" i="17"/>
  <c r="B460" i="17"/>
  <c r="D595" i="17"/>
  <c r="C599" i="17"/>
  <c r="B591" i="17"/>
  <c r="D545" i="17"/>
  <c r="D544" i="17"/>
  <c r="B884" i="17"/>
  <c r="D1191" i="17"/>
  <c r="B488" i="17"/>
  <c r="C1135" i="17"/>
  <c r="B649" i="17"/>
  <c r="C762" i="17"/>
  <c r="D824" i="17"/>
  <c r="D586" i="17"/>
  <c r="C1044" i="17"/>
  <c r="C758" i="17"/>
  <c r="C434" i="17"/>
  <c r="D762" i="17"/>
  <c r="B898" i="17"/>
  <c r="D1050" i="17"/>
  <c r="D868" i="17"/>
  <c r="D624" i="17"/>
  <c r="D468" i="17"/>
  <c r="C1156" i="17"/>
  <c r="C1018" i="17"/>
  <c r="C766" i="17"/>
  <c r="C804" i="17"/>
  <c r="D994" i="17"/>
  <c r="A444" i="17"/>
  <c r="D1138" i="17"/>
  <c r="D1028" i="17"/>
  <c r="D761" i="17"/>
  <c r="D508" i="17"/>
  <c r="C1264" i="17"/>
  <c r="C1058" i="17"/>
  <c r="C877" i="17"/>
  <c r="C716" i="17"/>
  <c r="C504" i="17"/>
  <c r="B1231" i="17"/>
  <c r="D883" i="17"/>
  <c r="B524" i="17"/>
  <c r="B583" i="17"/>
  <c r="D1052" i="17"/>
  <c r="D914" i="17"/>
  <c r="D766" i="17"/>
  <c r="D596" i="17"/>
  <c r="D466" i="17"/>
  <c r="C1222" i="17"/>
  <c r="C1063" i="17"/>
  <c r="C961" i="17"/>
  <c r="C868" i="17"/>
  <c r="C718" i="17"/>
  <c r="C591" i="17"/>
  <c r="C697" i="17"/>
  <c r="D1032" i="17"/>
  <c r="D581" i="17"/>
  <c r="C1119" i="17"/>
  <c r="C811" i="17"/>
  <c r="C584" i="17"/>
  <c r="D1115" i="17"/>
  <c r="D633" i="17"/>
  <c r="C1112" i="17"/>
  <c r="C819" i="17"/>
  <c r="C638" i="17"/>
  <c r="C953" i="17"/>
  <c r="C1089" i="17"/>
  <c r="D1104" i="17"/>
  <c r="D637" i="17"/>
  <c r="C1117" i="17"/>
  <c r="C840" i="17"/>
  <c r="C633" i="17"/>
  <c r="C468" i="17"/>
  <c r="C675" i="17"/>
  <c r="D955" i="17"/>
  <c r="D455" i="17"/>
  <c r="C1059" i="17"/>
  <c r="C774" i="17"/>
  <c r="C551" i="17"/>
  <c r="D514" i="17"/>
  <c r="C690" i="17"/>
  <c r="C1074" i="17"/>
  <c r="D1084" i="17"/>
  <c r="D699" i="17"/>
  <c r="C1157" i="17"/>
  <c r="C831" i="17"/>
  <c r="C497" i="17"/>
  <c r="D942" i="17"/>
  <c r="C918" i="17"/>
  <c r="D469" i="17"/>
  <c r="B542" i="17"/>
  <c r="D588" i="17"/>
  <c r="C1176" i="17"/>
  <c r="C923" i="17"/>
  <c r="C562" i="17"/>
  <c r="C805" i="17"/>
  <c r="B930" i="17"/>
  <c r="B1143" i="17"/>
  <c r="B999" i="17"/>
  <c r="B621" i="17"/>
  <c r="B811" i="17"/>
  <c r="B530" i="17"/>
  <c r="B825" i="17"/>
  <c r="B1216" i="17"/>
  <c r="B763" i="17"/>
  <c r="B1021" i="17"/>
  <c r="B893" i="17"/>
  <c r="B693" i="17"/>
  <c r="B1296" i="17"/>
  <c r="B859" i="17"/>
  <c r="B682" i="17"/>
  <c r="B1115" i="17"/>
  <c r="B1072" i="17"/>
  <c r="B919" i="17"/>
  <c r="B443" i="17"/>
  <c r="B867" i="17"/>
  <c r="B794" i="17"/>
  <c r="B1103" i="17"/>
  <c r="B1106" i="17"/>
  <c r="B580" i="17"/>
  <c r="B553" i="17"/>
  <c r="C1257" i="17"/>
  <c r="D1262" i="17"/>
  <c r="D1261" i="17"/>
  <c r="C466" i="17"/>
  <c r="C460" i="17"/>
  <c r="B469" i="17"/>
  <c r="C593" i="17"/>
  <c r="D589" i="17"/>
  <c r="B594" i="17"/>
  <c r="D450" i="17"/>
  <c r="B449" i="17"/>
  <c r="B1085" i="17"/>
  <c r="B839" i="17"/>
  <c r="B809" i="17"/>
  <c r="C875" i="17"/>
  <c r="D949" i="17"/>
  <c r="B1053" i="17"/>
  <c r="D726" i="17"/>
  <c r="C1280" i="17"/>
  <c r="C966" i="17"/>
  <c r="C666" i="17"/>
  <c r="C436" i="17"/>
  <c r="D685" i="17"/>
  <c r="B466" i="17"/>
  <c r="D983" i="17"/>
  <c r="D812" i="17"/>
  <c r="D567" i="17"/>
  <c r="C1288" i="17"/>
  <c r="C1116" i="17"/>
  <c r="C914" i="17"/>
  <c r="C708" i="17"/>
  <c r="C463" i="17"/>
  <c r="D871" i="17"/>
  <c r="B1036" i="17"/>
  <c r="D1103" i="17"/>
  <c r="D924" i="17"/>
  <c r="D672" i="17"/>
  <c r="D629" i="17"/>
  <c r="C1207" i="17"/>
  <c r="C1007" i="17"/>
  <c r="C828" i="17"/>
  <c r="C611" i="17"/>
  <c r="C576" i="17"/>
  <c r="D1195" i="17"/>
  <c r="D725" i="17"/>
  <c r="B1152" i="17"/>
  <c r="D1183" i="17"/>
  <c r="D1012" i="17"/>
  <c r="D872" i="17"/>
  <c r="D711" i="17"/>
  <c r="D515" i="17"/>
  <c r="D432" i="17"/>
  <c r="C1194" i="17"/>
  <c r="C1050" i="17"/>
  <c r="C931" i="17"/>
  <c r="C855" i="17"/>
  <c r="C706" i="17"/>
  <c r="C531" i="17"/>
  <c r="C585" i="17"/>
  <c r="D902" i="17"/>
  <c r="D441" i="17"/>
  <c r="C1041" i="17"/>
  <c r="C765" i="17"/>
  <c r="C1219" i="17"/>
  <c r="D1025" i="17"/>
  <c r="D482" i="17"/>
  <c r="C1034" i="17"/>
  <c r="C750" i="17"/>
  <c r="C467" i="17"/>
  <c r="C532" i="17"/>
  <c r="C829" i="17"/>
  <c r="D958" i="17"/>
  <c r="D447" i="17"/>
  <c r="C992" i="17"/>
  <c r="C754" i="17"/>
  <c r="C482" i="17"/>
  <c r="D978" i="17"/>
  <c r="A1159" i="17"/>
  <c r="C1163" i="17" s="1"/>
  <c r="D849" i="17"/>
  <c r="C1283" i="17"/>
  <c r="C982" i="17"/>
  <c r="C713" i="17"/>
  <c r="C546" i="17"/>
  <c r="C1214" i="17"/>
  <c r="C486" i="17"/>
  <c r="C610" i="17"/>
  <c r="D928" i="17"/>
  <c r="D453" i="17"/>
  <c r="C1048" i="17"/>
  <c r="C779" i="17"/>
  <c r="C557" i="17"/>
  <c r="D656" i="17"/>
  <c r="C670" i="17"/>
  <c r="C957" i="17"/>
  <c r="D1044" i="17"/>
  <c r="D584" i="17"/>
  <c r="C1131" i="17"/>
  <c r="C814" i="17"/>
  <c r="C800" i="17"/>
  <c r="C442" i="17"/>
  <c r="B610" i="17"/>
  <c r="B991" i="17"/>
  <c r="B740" i="17"/>
  <c r="B1176" i="17"/>
  <c r="B815" i="17"/>
  <c r="B1200" i="17"/>
  <c r="B829" i="17"/>
  <c r="B1218" i="17"/>
  <c r="B475" i="17"/>
  <c r="B894" i="17"/>
  <c r="B752" i="17"/>
  <c r="D1294" i="17"/>
  <c r="B1300" i="17"/>
  <c r="B855" i="17"/>
  <c r="D1118" i="17"/>
  <c r="B1109" i="17"/>
  <c r="B921" i="17"/>
  <c r="B914" i="17"/>
  <c r="B862" i="17"/>
  <c r="B868" i="17"/>
  <c r="B788" i="17"/>
  <c r="B1095" i="17"/>
  <c r="B577" i="17"/>
  <c r="C552" i="17"/>
  <c r="B559" i="17"/>
  <c r="C1256" i="17"/>
  <c r="B1256" i="17"/>
  <c r="B1259" i="17"/>
  <c r="D462" i="17"/>
  <c r="B463" i="17"/>
  <c r="B459" i="17"/>
  <c r="D592" i="17"/>
  <c r="B592" i="17"/>
  <c r="B598" i="17"/>
  <c r="D449" i="17"/>
  <c r="B447" i="17"/>
  <c r="B456" i="17"/>
  <c r="C545" i="17"/>
  <c r="D737" i="17"/>
  <c r="D832" i="17"/>
  <c r="A145" i="17"/>
  <c r="C667" i="17"/>
  <c r="D764" i="17"/>
  <c r="C524" i="17"/>
  <c r="D550" i="17"/>
  <c r="C1066" i="17"/>
  <c r="C747" i="17"/>
  <c r="C845" i="17"/>
  <c r="C874" i="17"/>
  <c r="B1210" i="17"/>
  <c r="B849" i="17"/>
  <c r="B1099" i="17"/>
  <c r="D459" i="17"/>
  <c r="D451" i="17"/>
  <c r="C547" i="17"/>
  <c r="B540" i="17"/>
  <c r="D1162" i="17"/>
  <c r="C1169" i="17"/>
  <c r="C1160" i="17"/>
  <c r="B1170" i="17"/>
  <c r="B1160" i="17"/>
  <c r="D1040" i="17"/>
  <c r="D536" i="17"/>
  <c r="C1292" i="17"/>
  <c r="D660" i="17"/>
  <c r="D1126" i="17"/>
  <c r="C799" i="17"/>
  <c r="D570" i="17"/>
  <c r="C582" i="17"/>
  <c r="C1062" i="17"/>
  <c r="C789" i="17"/>
  <c r="C471" i="17"/>
  <c r="C703" i="17"/>
  <c r="C523" i="17"/>
  <c r="B832" i="17"/>
  <c r="B683" i="17"/>
  <c r="B576" i="17"/>
  <c r="B464" i="17"/>
  <c r="D445" i="17"/>
  <c r="C540" i="17"/>
  <c r="B538" i="17"/>
  <c r="C1170" i="17"/>
  <c r="D1168" i="17"/>
  <c r="D1163" i="17"/>
  <c r="B1166" i="17"/>
  <c r="B1167" i="17"/>
  <c r="C1166" i="17"/>
  <c r="B1164" i="17"/>
  <c r="D1164" i="17"/>
  <c r="D1160" i="17"/>
  <c r="D944" i="17"/>
  <c r="C832" i="17"/>
  <c r="D486" i="17"/>
  <c r="D798" i="17"/>
  <c r="B597" i="17"/>
  <c r="B543" i="17"/>
  <c r="B1221" i="17"/>
  <c r="C978" i="17"/>
  <c r="D433" i="17"/>
  <c r="D920" i="17"/>
  <c r="B1040" i="17"/>
  <c r="D471" i="17"/>
  <c r="D971" i="17"/>
  <c r="C792" i="17"/>
  <c r="C550" i="17"/>
  <c r="D484" i="17"/>
  <c r="D794" i="17"/>
  <c r="C459" i="17"/>
  <c r="B1217" i="17"/>
  <c r="B1108" i="17"/>
  <c r="B581" i="17"/>
  <c r="C595" i="17"/>
  <c r="C456" i="17"/>
  <c r="C538" i="17"/>
  <c r="B545" i="17"/>
  <c r="C1161" i="17"/>
  <c r="B1165" i="17"/>
  <c r="B864" i="17"/>
  <c r="B830" i="17"/>
  <c r="C715" i="17"/>
  <c r="C1122" i="17"/>
  <c r="D748" i="17"/>
  <c r="D869" i="17"/>
  <c r="C1220" i="17"/>
  <c r="D474" i="17"/>
  <c r="C577" i="17"/>
  <c r="B528" i="17"/>
  <c r="C696" i="17"/>
  <c r="C824" i="17"/>
  <c r="B934" i="17"/>
  <c r="B759" i="17"/>
  <c r="B1077" i="17"/>
  <c r="B556" i="17"/>
  <c r="C596" i="17"/>
  <c r="B446" i="17"/>
  <c r="D537" i="17"/>
  <c r="B541" i="17"/>
  <c r="C1171" i="17"/>
  <c r="C1165" i="17"/>
  <c r="D1171" i="17"/>
  <c r="B1162" i="17"/>
  <c r="C631" i="17"/>
  <c r="D1256" i="17"/>
  <c r="B1161" i="17"/>
  <c r="B902" i="17"/>
  <c r="C476" i="17"/>
  <c r="C948" i="17"/>
  <c r="D802" i="17"/>
  <c r="B481" i="17"/>
  <c r="C1067" i="17"/>
  <c r="C1093" i="17"/>
  <c r="C737" i="17"/>
  <c r="C701" i="17"/>
  <c r="C881" i="17"/>
  <c r="C1123" i="17"/>
  <c r="B1046" i="17"/>
  <c r="B891" i="17"/>
  <c r="B916" i="17"/>
  <c r="C1261" i="17"/>
  <c r="D597" i="17"/>
  <c r="B450" i="17"/>
  <c r="C544" i="17"/>
  <c r="B547" i="17"/>
  <c r="C1167" i="17"/>
  <c r="C1168" i="17"/>
  <c r="D1167" i="17"/>
  <c r="C1045" i="17"/>
  <c r="D1292" i="17"/>
  <c r="B1168" i="17"/>
  <c r="C892" i="17"/>
  <c r="D727" i="17"/>
  <c r="C753" i="17"/>
  <c r="C1218" i="17"/>
  <c r="B546" i="17"/>
  <c r="C926" i="17"/>
  <c r="C784" i="17"/>
  <c r="C975" i="17"/>
  <c r="D878" i="17"/>
  <c r="D1006" i="17"/>
  <c r="D1151" i="17"/>
  <c r="B1001" i="17"/>
  <c r="B755" i="17"/>
  <c r="B432" i="17"/>
  <c r="B1257" i="17"/>
  <c r="D591" i="17"/>
  <c r="B455" i="17"/>
  <c r="D540" i="17"/>
  <c r="B537" i="17"/>
  <c r="D1170" i="17"/>
  <c r="D1165" i="17"/>
  <c r="B1169" i="17"/>
  <c r="B1171" i="17"/>
  <c r="B696" i="17"/>
  <c r="C450" i="17"/>
  <c r="D465" i="17"/>
  <c r="B564" i="17"/>
  <c r="B452" i="17"/>
  <c r="D1169" i="17"/>
  <c r="B1112" i="17"/>
  <c r="D1035" i="17"/>
  <c r="D888" i="17"/>
  <c r="C865" i="17"/>
  <c r="D910" i="17"/>
  <c r="C723" i="17"/>
  <c r="D998" i="17"/>
  <c r="D554" i="17"/>
  <c r="C1000" i="17"/>
  <c r="C1098" i="17"/>
  <c r="C1134" i="17"/>
  <c r="B810" i="17"/>
  <c r="B1290" i="17"/>
  <c r="B785" i="17"/>
  <c r="D460" i="17"/>
  <c r="B595" i="17"/>
  <c r="D538" i="17"/>
  <c r="B539" i="17"/>
  <c r="B544" i="17"/>
  <c r="D1166" i="17"/>
  <c r="C1164" i="17"/>
  <c r="D1161" i="17"/>
  <c r="B1163" i="17"/>
  <c r="D1002" i="17"/>
  <c r="C1162" i="17"/>
  <c r="D1155" i="17"/>
  <c r="B1151" i="17"/>
  <c r="C660" i="17"/>
  <c r="D657" i="17"/>
  <c r="B660" i="17"/>
  <c r="B656" i="17"/>
  <c r="B661" i="17"/>
  <c r="C1141" i="17"/>
  <c r="C1140" i="17"/>
  <c r="D1144" i="17"/>
  <c r="D1140" i="17"/>
  <c r="D1135" i="17"/>
  <c r="B508" i="17"/>
  <c r="C507" i="17"/>
  <c r="B500" i="17"/>
  <c r="C506" i="17"/>
  <c r="C502" i="17"/>
  <c r="B499" i="17"/>
  <c r="B501" i="17"/>
  <c r="B503" i="17"/>
  <c r="B874" i="17"/>
  <c r="B883" i="17"/>
  <c r="D1125" i="17"/>
  <c r="B1122" i="17"/>
  <c r="D1124" i="17"/>
  <c r="B1128" i="17"/>
  <c r="C907" i="17"/>
  <c r="D911" i="17"/>
  <c r="B901" i="17"/>
  <c r="B910" i="17"/>
  <c r="B907" i="17"/>
  <c r="C634" i="17"/>
  <c r="B632" i="17"/>
  <c r="B634" i="17"/>
  <c r="D635" i="17"/>
  <c r="B637" i="17"/>
  <c r="B635" i="17"/>
  <c r="B1010" i="17"/>
  <c r="B1005" i="17"/>
  <c r="C1011" i="17"/>
  <c r="C1010" i="17"/>
  <c r="D1005" i="17"/>
  <c r="B1014" i="17"/>
  <c r="B1007" i="17"/>
  <c r="B495" i="17"/>
  <c r="D495" i="17"/>
  <c r="D487" i="17"/>
  <c r="B489" i="17"/>
  <c r="B494" i="17"/>
  <c r="B493" i="17"/>
  <c r="B490" i="17"/>
  <c r="B491" i="17"/>
  <c r="D765" i="17"/>
  <c r="B757" i="17"/>
  <c r="D767" i="17"/>
  <c r="B761" i="17"/>
  <c r="B758" i="17"/>
  <c r="C472" i="17"/>
  <c r="B482" i="17"/>
  <c r="B1186" i="17"/>
  <c r="B1188" i="17"/>
  <c r="D1188" i="17"/>
  <c r="B1189" i="17"/>
  <c r="B1187" i="17"/>
  <c r="D1190" i="17"/>
  <c r="B1193" i="17"/>
  <c r="D1196" i="17"/>
  <c r="B1196" i="17"/>
  <c r="D1034" i="17"/>
  <c r="B1039" i="17"/>
  <c r="D1030" i="17"/>
  <c r="D1041" i="17"/>
  <c r="B1032" i="17"/>
  <c r="B1031" i="17"/>
  <c r="B1037" i="17"/>
  <c r="B1035" i="17"/>
  <c r="B1041" i="17"/>
  <c r="D1242" i="17"/>
  <c r="B1242" i="17"/>
  <c r="B1240" i="17"/>
  <c r="B1248" i="17"/>
  <c r="D1238" i="17"/>
  <c r="B1245" i="17"/>
  <c r="B1238" i="17"/>
  <c r="D1243" i="17"/>
  <c r="D1241" i="17"/>
  <c r="B606" i="17"/>
  <c r="B602" i="17"/>
  <c r="B608" i="17"/>
  <c r="B609" i="17"/>
  <c r="B601" i="17"/>
  <c r="B604" i="17"/>
  <c r="B516" i="17"/>
  <c r="B521" i="17"/>
  <c r="B511" i="17"/>
  <c r="B514" i="17"/>
  <c r="B517" i="17"/>
  <c r="B515" i="17"/>
  <c r="D819" i="17"/>
  <c r="D814" i="17"/>
  <c r="D811" i="17"/>
  <c r="B820" i="17"/>
  <c r="B816" i="17"/>
  <c r="C1221" i="17"/>
  <c r="C1213" i="17"/>
  <c r="B1212" i="17"/>
  <c r="D1213" i="17"/>
  <c r="C1223" i="17"/>
  <c r="C1215" i="17"/>
  <c r="D1217" i="17"/>
  <c r="D1215" i="17"/>
  <c r="D1221" i="17"/>
  <c r="D701" i="17"/>
  <c r="B695" i="17"/>
  <c r="D703" i="17"/>
  <c r="B694" i="17"/>
  <c r="B437" i="17"/>
  <c r="C435" i="17"/>
  <c r="C432" i="17"/>
  <c r="C440" i="17"/>
  <c r="D434" i="17"/>
  <c r="D440" i="17"/>
  <c r="B440" i="17"/>
  <c r="C871" i="17"/>
  <c r="C861" i="17"/>
  <c r="C863" i="17"/>
  <c r="D865" i="17"/>
  <c r="B1056" i="17"/>
  <c r="B1064" i="17"/>
  <c r="B1063" i="17"/>
  <c r="C1061" i="17"/>
  <c r="C1060" i="17"/>
  <c r="C1064" i="17"/>
  <c r="C1056" i="17"/>
  <c r="D1058" i="17"/>
  <c r="B1066" i="17"/>
  <c r="B1067" i="17"/>
  <c r="B1057" i="17"/>
  <c r="C1225" i="17"/>
  <c r="C1232" i="17"/>
  <c r="B1233" i="17"/>
  <c r="D1226" i="17"/>
  <c r="D1232" i="17"/>
  <c r="D1228" i="17"/>
  <c r="D1231" i="17"/>
  <c r="B1228" i="17"/>
  <c r="B1226" i="17"/>
  <c r="B1232" i="17"/>
  <c r="B1227" i="17"/>
  <c r="B1230" i="17"/>
  <c r="B1092" i="17"/>
  <c r="B1091" i="17"/>
  <c r="B1088" i="17"/>
  <c r="B1093" i="17"/>
  <c r="B1083" i="17"/>
  <c r="C1202" i="17"/>
  <c r="C1209" i="17"/>
  <c r="B1208" i="17"/>
  <c r="D1203" i="17"/>
  <c r="D1209" i="17"/>
  <c r="D1199" i="17"/>
  <c r="B1201" i="17"/>
  <c r="D1202" i="17"/>
  <c r="B1209" i="17"/>
  <c r="D1027" i="17"/>
  <c r="C1017" i="17"/>
  <c r="D1017" i="17"/>
  <c r="B1017" i="17"/>
  <c r="D1022" i="17"/>
  <c r="D1019" i="17"/>
  <c r="B1025" i="17"/>
  <c r="B1023" i="17"/>
  <c r="B1019" i="17"/>
  <c r="C793" i="17"/>
  <c r="D788" i="17"/>
  <c r="D953" i="17"/>
  <c r="D957" i="17"/>
  <c r="B959" i="17"/>
  <c r="D960" i="17"/>
  <c r="B953" i="17"/>
  <c r="B954" i="17"/>
  <c r="B955" i="17"/>
  <c r="B963" i="17"/>
  <c r="B960" i="17"/>
  <c r="B956" i="17"/>
  <c r="B962" i="17"/>
  <c r="B837" i="17"/>
  <c r="C843" i="17"/>
  <c r="D839" i="17"/>
  <c r="D841" i="17"/>
  <c r="D845" i="17"/>
  <c r="B842" i="17"/>
  <c r="B840" i="17"/>
  <c r="D840" i="17"/>
  <c r="B845" i="17"/>
  <c r="B836" i="17"/>
  <c r="B843" i="17"/>
  <c r="B838" i="17"/>
  <c r="B846" i="17"/>
  <c r="B844" i="17"/>
  <c r="B1051" i="17"/>
  <c r="B1043" i="17"/>
  <c r="C1051" i="17"/>
  <c r="C1043" i="17"/>
  <c r="D1045" i="17"/>
  <c r="B1054" i="17"/>
  <c r="D1047" i="17"/>
  <c r="B1045" i="17"/>
  <c r="D1053" i="17"/>
  <c r="B1047" i="17"/>
  <c r="B1049" i="17"/>
  <c r="B1048" i="17"/>
  <c r="B1050" i="17"/>
  <c r="B1052" i="17"/>
  <c r="D741" i="17"/>
  <c r="B739" i="17"/>
  <c r="D736" i="17"/>
  <c r="B742" i="17"/>
  <c r="B737" i="17"/>
  <c r="C739" i="17"/>
  <c r="B731" i="17"/>
  <c r="B735" i="17"/>
  <c r="B738" i="17"/>
  <c r="B1275" i="17"/>
  <c r="D1271" i="17"/>
  <c r="B1274" i="17"/>
  <c r="D1274" i="17"/>
  <c r="B1271" i="17"/>
  <c r="D1273" i="17"/>
  <c r="B1272" i="17"/>
  <c r="B1268" i="17"/>
  <c r="B1273" i="17"/>
  <c r="B1265" i="17"/>
  <c r="D1272" i="17"/>
  <c r="B1264" i="17"/>
  <c r="B1267" i="17"/>
  <c r="D1267" i="17"/>
  <c r="D1270" i="17"/>
  <c r="D898" i="17"/>
  <c r="B896" i="17"/>
  <c r="B895" i="17"/>
  <c r="D894" i="17"/>
  <c r="B897" i="17"/>
  <c r="D890" i="17"/>
  <c r="C893" i="17"/>
  <c r="D854" i="17"/>
  <c r="D858" i="17"/>
  <c r="B850" i="17"/>
  <c r="B857" i="17"/>
  <c r="D578" i="17"/>
  <c r="C578" i="17"/>
  <c r="C581" i="17"/>
  <c r="C803" i="17"/>
  <c r="B804" i="17"/>
  <c r="B800" i="17"/>
  <c r="B807" i="17"/>
  <c r="B806" i="17"/>
  <c r="C802" i="17"/>
  <c r="B805" i="17"/>
  <c r="D797" i="17"/>
  <c r="B799" i="17"/>
  <c r="D799" i="17"/>
  <c r="B796" i="17"/>
  <c r="B803" i="17"/>
  <c r="B709" i="17"/>
  <c r="B710" i="17"/>
  <c r="B706" i="17"/>
  <c r="B708" i="17"/>
  <c r="C707" i="17"/>
  <c r="B711" i="17"/>
  <c r="B705" i="17"/>
  <c r="C714" i="17"/>
  <c r="D716" i="17"/>
  <c r="B713" i="17"/>
  <c r="B715" i="17"/>
  <c r="B712" i="17"/>
  <c r="D712" i="17"/>
  <c r="B707" i="17"/>
  <c r="C998" i="17"/>
  <c r="C994" i="17"/>
  <c r="C1001" i="17"/>
  <c r="D996" i="17"/>
  <c r="B998" i="17"/>
  <c r="D999" i="17"/>
  <c r="D1000" i="17"/>
  <c r="D997" i="17"/>
  <c r="D992" i="17"/>
  <c r="B994" i="17"/>
  <c r="B992" i="17"/>
  <c r="C746" i="17"/>
  <c r="D752" i="17"/>
  <c r="B754" i="17"/>
  <c r="D753" i="17"/>
  <c r="D755" i="17"/>
  <c r="C745" i="17"/>
  <c r="C748" i="17"/>
  <c r="C744" i="17"/>
  <c r="D746" i="17"/>
  <c r="B744" i="17"/>
  <c r="D750" i="17"/>
  <c r="D754" i="17"/>
  <c r="B753" i="17"/>
  <c r="B749" i="17"/>
  <c r="C749" i="17"/>
  <c r="C752" i="17"/>
  <c r="B745" i="17"/>
  <c r="C976" i="17"/>
  <c r="D970" i="17"/>
  <c r="C965" i="17"/>
  <c r="B972" i="17"/>
  <c r="C970" i="17"/>
  <c r="B967" i="17"/>
  <c r="B973" i="17"/>
  <c r="B968" i="17"/>
  <c r="C969" i="17"/>
  <c r="D965" i="17"/>
  <c r="D967" i="17"/>
  <c r="B975" i="17"/>
  <c r="D968" i="17"/>
  <c r="D973" i="17"/>
  <c r="B966" i="17"/>
  <c r="D975" i="17"/>
  <c r="B1110" i="17"/>
  <c r="C1113" i="17"/>
  <c r="C1109" i="17"/>
  <c r="D1114" i="17"/>
  <c r="D1116" i="17"/>
  <c r="C1111" i="17"/>
  <c r="C1108" i="17"/>
  <c r="B1114" i="17"/>
  <c r="C1115" i="17"/>
  <c r="C1114" i="17"/>
  <c r="D1109" i="17"/>
  <c r="D1111" i="17"/>
  <c r="D1117" i="17"/>
  <c r="D1113" i="17"/>
  <c r="B1119" i="17"/>
  <c r="B1118" i="17"/>
  <c r="B723" i="17"/>
  <c r="D722" i="17"/>
  <c r="D728" i="17"/>
  <c r="D723" i="17"/>
  <c r="B725" i="17"/>
  <c r="D721" i="17"/>
  <c r="D724" i="17"/>
  <c r="C728" i="17"/>
  <c r="D718" i="17"/>
  <c r="C720" i="17"/>
  <c r="D719" i="17"/>
  <c r="B719" i="17"/>
  <c r="C719" i="17"/>
  <c r="D729" i="17"/>
  <c r="B721" i="17"/>
  <c r="B729" i="17"/>
  <c r="B724" i="17"/>
  <c r="B726" i="17"/>
  <c r="B722" i="17"/>
  <c r="C725" i="17"/>
  <c r="B727" i="17"/>
  <c r="C727" i="17"/>
  <c r="C724" i="17"/>
  <c r="B728" i="17"/>
  <c r="B718" i="17"/>
  <c r="B720" i="17"/>
  <c r="D770" i="17"/>
  <c r="D775" i="17"/>
  <c r="C771" i="17"/>
  <c r="D776" i="17"/>
  <c r="C781" i="17"/>
  <c r="B770" i="17"/>
  <c r="D781" i="17"/>
  <c r="C777" i="17"/>
  <c r="D772" i="17"/>
  <c r="D779" i="17"/>
  <c r="B774" i="17"/>
  <c r="D777" i="17"/>
  <c r="D774" i="17"/>
  <c r="B775" i="17"/>
  <c r="B777" i="17"/>
  <c r="B781" i="17"/>
  <c r="C773" i="17"/>
  <c r="B771" i="17"/>
  <c r="C776" i="17"/>
  <c r="D771" i="17"/>
  <c r="B779" i="17"/>
  <c r="B778" i="17"/>
  <c r="B773" i="17"/>
  <c r="B772" i="17"/>
  <c r="B776" i="17"/>
  <c r="B468" i="17"/>
  <c r="B458" i="17"/>
  <c r="B462" i="17"/>
  <c r="D458" i="17"/>
  <c r="D464" i="17"/>
  <c r="D541" i="17"/>
  <c r="C539" i="17"/>
  <c r="D546" i="17"/>
  <c r="D542" i="17"/>
  <c r="C537" i="17"/>
  <c r="B536" i="17"/>
  <c r="C541" i="17"/>
  <c r="D539" i="17"/>
  <c r="C536" i="17"/>
  <c r="C543" i="17"/>
  <c r="C542" i="17"/>
  <c r="D547" i="17"/>
  <c r="D543" i="17"/>
  <c r="B454" i="17"/>
  <c r="D456" i="17"/>
  <c r="C445" i="17"/>
  <c r="B448" i="17"/>
  <c r="C454" i="17"/>
  <c r="C446" i="17"/>
  <c r="B453" i="17"/>
  <c r="B451" i="17"/>
  <c r="C449" i="17"/>
  <c r="D446" i="17"/>
  <c r="C453" i="17"/>
  <c r="D454" i="17"/>
  <c r="B445" i="17"/>
  <c r="C451" i="17"/>
  <c r="C452" i="17"/>
  <c r="C455" i="17"/>
  <c r="C447" i="17"/>
  <c r="C448" i="17"/>
  <c r="D448" i="17"/>
  <c r="D452" i="17"/>
  <c r="T1160" i="17" l="1"/>
  <c r="U1160" i="17"/>
  <c r="T1164" i="17"/>
  <c r="U1164" i="17"/>
  <c r="U1161" i="17"/>
  <c r="T1161" i="17"/>
  <c r="U1169" i="17"/>
  <c r="T1169" i="17"/>
  <c r="U1167" i="17"/>
  <c r="T1167" i="17"/>
  <c r="T1171" i="17"/>
  <c r="U1171" i="17"/>
  <c r="U1163" i="17"/>
  <c r="T1163" i="17"/>
  <c r="T1165" i="17"/>
  <c r="U1165" i="17"/>
  <c r="U1168" i="17"/>
  <c r="T1168" i="17"/>
  <c r="U1166" i="17"/>
  <c r="T1166" i="17"/>
  <c r="U1170" i="17"/>
  <c r="T1170" i="17"/>
  <c r="T1162" i="17"/>
  <c r="U1162" i="17"/>
  <c r="T536" i="17"/>
  <c r="U536" i="17"/>
  <c r="T540" i="17"/>
  <c r="U540" i="17"/>
  <c r="U544" i="17"/>
  <c r="T544" i="17"/>
  <c r="U541" i="17"/>
  <c r="T541" i="17"/>
  <c r="U537" i="17"/>
  <c r="T537" i="17"/>
  <c r="U545" i="17"/>
  <c r="T545" i="17"/>
  <c r="T538" i="17"/>
  <c r="U538" i="17"/>
  <c r="U456" i="17"/>
  <c r="T456" i="17"/>
  <c r="U449" i="17"/>
  <c r="T449" i="17"/>
  <c r="U445" i="17"/>
  <c r="T445" i="17"/>
  <c r="U450" i="17"/>
  <c r="T450" i="17"/>
  <c r="U446" i="17"/>
  <c r="T446" i="17"/>
  <c r="U451" i="17"/>
  <c r="T451" i="17"/>
  <c r="U591" i="17"/>
  <c r="T591" i="17"/>
  <c r="U589" i="17"/>
  <c r="T589" i="17"/>
  <c r="U599" i="17"/>
  <c r="T599" i="17"/>
  <c r="U597" i="17"/>
  <c r="T597" i="17"/>
  <c r="T592" i="17"/>
  <c r="U592" i="17"/>
  <c r="U595" i="17"/>
  <c r="T595" i="17"/>
  <c r="U593" i="17"/>
  <c r="T593" i="17"/>
  <c r="U459" i="17"/>
  <c r="T459" i="17"/>
  <c r="U467" i="17"/>
  <c r="T467" i="17"/>
  <c r="U462" i="17"/>
  <c r="T462" i="17"/>
  <c r="T460" i="17"/>
  <c r="U460" i="17"/>
  <c r="T1255" i="17"/>
  <c r="U1255" i="17"/>
  <c r="T1253" i="17"/>
  <c r="U1253" i="17"/>
  <c r="U1256" i="17"/>
  <c r="T1256" i="17"/>
  <c r="U1261" i="17"/>
  <c r="T1261" i="17"/>
  <c r="U1257" i="17"/>
  <c r="T1257" i="17"/>
  <c r="U1258" i="17"/>
  <c r="T1258" i="17"/>
  <c r="U1262" i="17"/>
  <c r="T1262" i="17"/>
  <c r="U1260" i="17"/>
  <c r="T1260" i="17"/>
  <c r="U1259" i="17"/>
  <c r="T1259" i="17"/>
  <c r="U1252" i="17"/>
  <c r="T1252" i="17"/>
  <c r="U551" i="17"/>
  <c r="T551" i="17"/>
  <c r="U549" i="17"/>
  <c r="T549" i="17"/>
  <c r="U1110" i="17"/>
  <c r="T1110" i="17"/>
  <c r="U1108" i="17"/>
  <c r="T1108" i="17"/>
  <c r="U1118" i="17"/>
  <c r="T1118" i="17"/>
  <c r="T1291" i="17"/>
  <c r="U1291" i="17"/>
  <c r="U1299" i="17"/>
  <c r="T1299" i="17"/>
  <c r="U1294" i="17"/>
  <c r="T1294" i="17"/>
  <c r="U1292" i="17"/>
  <c r="T1292" i="17"/>
  <c r="U539" i="17"/>
  <c r="T539" i="17"/>
  <c r="U478" i="17"/>
  <c r="T478" i="17"/>
  <c r="U584" i="17"/>
  <c r="T584" i="17"/>
  <c r="U798" i="17"/>
  <c r="T798" i="17"/>
  <c r="U588" i="17"/>
  <c r="T588" i="17"/>
  <c r="T666" i="17"/>
  <c r="U666" i="17"/>
  <c r="T758" i="17"/>
  <c r="U758" i="17"/>
  <c r="U826" i="17"/>
  <c r="T826" i="17"/>
  <c r="U921" i="17"/>
  <c r="T921" i="17"/>
  <c r="U966" i="17"/>
  <c r="T966" i="17"/>
  <c r="U1044" i="17"/>
  <c r="T1044" i="17"/>
  <c r="T1151" i="17"/>
  <c r="U1151" i="17"/>
  <c r="T469" i="17"/>
  <c r="U469" i="17"/>
  <c r="U715" i="17"/>
  <c r="T715" i="17"/>
  <c r="U940" i="17"/>
  <c r="T940" i="17"/>
  <c r="T1189" i="17"/>
  <c r="U1189" i="17"/>
  <c r="U458" i="17"/>
  <c r="T458" i="17"/>
  <c r="T656" i="17"/>
  <c r="U656" i="17"/>
  <c r="U794" i="17"/>
  <c r="T794" i="17"/>
  <c r="U942" i="17"/>
  <c r="T942" i="17"/>
  <c r="U1057" i="17"/>
  <c r="T1057" i="17"/>
  <c r="U491" i="17"/>
  <c r="T491" i="17"/>
  <c r="T453" i="17"/>
  <c r="U453" i="17"/>
  <c r="U465" i="17"/>
  <c r="T465" i="17"/>
  <c r="U699" i="17"/>
  <c r="T699" i="17"/>
  <c r="U510" i="17"/>
  <c r="T510" i="17"/>
  <c r="U611" i="17"/>
  <c r="T611" i="17"/>
  <c r="T720" i="17"/>
  <c r="U720" i="17"/>
  <c r="T790" i="17"/>
  <c r="U790" i="17"/>
  <c r="U876" i="17"/>
  <c r="T876" i="17"/>
  <c r="U928" i="17"/>
  <c r="T928" i="17"/>
  <c r="U1006" i="17"/>
  <c r="T1006" i="17"/>
  <c r="U1084" i="17"/>
  <c r="T1084" i="17"/>
  <c r="T1175" i="17"/>
  <c r="U1175" i="17"/>
  <c r="T546" i="17"/>
  <c r="U546" i="17"/>
  <c r="T505" i="17"/>
  <c r="U505" i="17"/>
  <c r="U822" i="17"/>
  <c r="T822" i="17"/>
  <c r="U484" i="17"/>
  <c r="T484" i="17"/>
  <c r="U514" i="17"/>
  <c r="T514" i="17"/>
  <c r="U710" i="17"/>
  <c r="T710" i="17"/>
  <c r="U864" i="17"/>
  <c r="T864" i="17"/>
  <c r="U1004" i="17"/>
  <c r="T1004" i="17"/>
  <c r="U486" i="17"/>
  <c r="T486" i="17"/>
  <c r="U455" i="17"/>
  <c r="T455" i="17"/>
  <c r="U555" i="17"/>
  <c r="T555" i="17"/>
  <c r="T694" i="17"/>
  <c r="U694" i="17"/>
  <c r="U529" i="17"/>
  <c r="T529" i="17"/>
  <c r="U606" i="17"/>
  <c r="T606" i="17"/>
  <c r="U732" i="17"/>
  <c r="T732" i="17"/>
  <c r="U849" i="17"/>
  <c r="T849" i="17"/>
  <c r="U878" i="17"/>
  <c r="T878" i="17"/>
  <c r="U955" i="17"/>
  <c r="T955" i="17"/>
  <c r="U1072" i="17"/>
  <c r="T1072" i="17"/>
  <c r="U1086" i="17"/>
  <c r="T1086" i="17"/>
  <c r="T1204" i="17"/>
  <c r="U1204" i="17"/>
  <c r="U576" i="17"/>
  <c r="T576" i="17"/>
  <c r="U770" i="17"/>
  <c r="T770" i="17"/>
  <c r="U978" i="17"/>
  <c r="T978" i="17"/>
  <c r="T692" i="17"/>
  <c r="U692" i="17"/>
  <c r="U436" i="17"/>
  <c r="T436" i="17"/>
  <c r="U447" i="17"/>
  <c r="T447" i="17"/>
  <c r="U554" i="17"/>
  <c r="T554" i="17"/>
  <c r="U637" i="17"/>
  <c r="T637" i="17"/>
  <c r="U643" i="17"/>
  <c r="T643" i="17"/>
  <c r="T688" i="17"/>
  <c r="U688" i="17"/>
  <c r="U742" i="17"/>
  <c r="T742" i="17"/>
  <c r="U836" i="17"/>
  <c r="T836" i="17"/>
  <c r="U896" i="17"/>
  <c r="T896" i="17"/>
  <c r="U958" i="17"/>
  <c r="T958" i="17"/>
  <c r="U1002" i="17"/>
  <c r="T1002" i="17"/>
  <c r="U1104" i="17"/>
  <c r="T1104" i="17"/>
  <c r="U1245" i="17"/>
  <c r="T1245" i="17"/>
  <c r="T598" i="17"/>
  <c r="U598" i="17"/>
  <c r="U1046" i="17"/>
  <c r="T1046" i="17"/>
  <c r="U542" i="17"/>
  <c r="T542" i="17"/>
  <c r="U439" i="17"/>
  <c r="T439" i="17"/>
  <c r="U482" i="17"/>
  <c r="T482" i="17"/>
  <c r="U550" i="17"/>
  <c r="T550" i="17"/>
  <c r="U633" i="17"/>
  <c r="T633" i="17"/>
  <c r="U646" i="17"/>
  <c r="T646" i="17"/>
  <c r="U618" i="17"/>
  <c r="T618" i="17"/>
  <c r="U745" i="17"/>
  <c r="T745" i="17"/>
  <c r="U838" i="17"/>
  <c r="T838" i="17"/>
  <c r="U900" i="17"/>
  <c r="T900" i="17"/>
  <c r="U1025" i="17"/>
  <c r="T1025" i="17"/>
  <c r="U998" i="17"/>
  <c r="T998" i="17"/>
  <c r="U1115" i="17"/>
  <c r="T1115" i="17"/>
  <c r="U1254" i="17"/>
  <c r="T1254" i="17"/>
  <c r="U441" i="17"/>
  <c r="T441" i="17"/>
  <c r="U474" i="17"/>
  <c r="T474" i="17"/>
  <c r="U581" i="17"/>
  <c r="T581" i="17"/>
  <c r="U796" i="17"/>
  <c r="T796" i="17"/>
  <c r="U562" i="17"/>
  <c r="T562" i="17"/>
  <c r="U614" i="17"/>
  <c r="T614" i="17"/>
  <c r="U763" i="17"/>
  <c r="T763" i="17"/>
  <c r="U817" i="17"/>
  <c r="T817" i="17"/>
  <c r="U902" i="17"/>
  <c r="T902" i="17"/>
  <c r="U971" i="17"/>
  <c r="T971" i="17"/>
  <c r="U1032" i="17"/>
  <c r="T1032" i="17"/>
  <c r="T1130" i="17"/>
  <c r="U1130" i="17"/>
  <c r="U1301" i="17"/>
  <c r="T1301" i="17"/>
  <c r="T492" i="17"/>
  <c r="U492" i="17"/>
  <c r="U494" i="17"/>
  <c r="T494" i="17"/>
  <c r="U432" i="17"/>
  <c r="T432" i="17"/>
  <c r="U547" i="17"/>
  <c r="T547" i="17"/>
  <c r="U543" i="17"/>
  <c r="T543" i="17"/>
  <c r="U448" i="17"/>
  <c r="T448" i="17"/>
  <c r="U475" i="17"/>
  <c r="T475" i="17"/>
  <c r="U471" i="17"/>
  <c r="T471" i="17"/>
  <c r="U466" i="17"/>
  <c r="T466" i="17"/>
  <c r="U556" i="17"/>
  <c r="T556" i="17"/>
  <c r="U558" i="17"/>
  <c r="T558" i="17"/>
  <c r="U577" i="17"/>
  <c r="T577" i="17"/>
  <c r="U700" i="17"/>
  <c r="T700" i="17"/>
  <c r="U702" i="17"/>
  <c r="T702" i="17"/>
  <c r="T634" i="17"/>
  <c r="U634" i="17"/>
  <c r="U804" i="17"/>
  <c r="T804" i="17"/>
  <c r="U806" i="17"/>
  <c r="T806" i="17"/>
  <c r="U498" i="17"/>
  <c r="T498" i="17"/>
  <c r="U515" i="17"/>
  <c r="T515" i="17"/>
  <c r="U518" i="17"/>
  <c r="T518" i="17"/>
  <c r="U530" i="17"/>
  <c r="T530" i="17"/>
  <c r="U651" i="17"/>
  <c r="T651" i="17"/>
  <c r="U647" i="17"/>
  <c r="T647" i="17"/>
  <c r="T570" i="17"/>
  <c r="U570" i="17"/>
  <c r="T596" i="17"/>
  <c r="U596" i="17"/>
  <c r="U590" i="17"/>
  <c r="T590" i="17"/>
  <c r="U664" i="17"/>
  <c r="T664" i="17"/>
  <c r="U604" i="17"/>
  <c r="T604" i="17"/>
  <c r="U607" i="17"/>
  <c r="T607" i="17"/>
  <c r="U681" i="17"/>
  <c r="T681" i="17"/>
  <c r="U619" i="17"/>
  <c r="T619" i="17"/>
  <c r="U622" i="17"/>
  <c r="T622" i="17"/>
  <c r="U674" i="17"/>
  <c r="T674" i="17"/>
  <c r="U708" i="17"/>
  <c r="T708" i="17"/>
  <c r="U711" i="17"/>
  <c r="T711" i="17"/>
  <c r="U728" i="17"/>
  <c r="T728" i="17"/>
  <c r="T740" i="17"/>
  <c r="U740" i="17"/>
  <c r="U734" i="17"/>
  <c r="T734" i="17"/>
  <c r="U753" i="17"/>
  <c r="T753" i="17"/>
  <c r="U764" i="17"/>
  <c r="T764" i="17"/>
  <c r="U766" i="17"/>
  <c r="T766" i="17"/>
  <c r="T778" i="17"/>
  <c r="U778" i="17"/>
  <c r="U787" i="17"/>
  <c r="T787" i="17"/>
  <c r="U783" i="17"/>
  <c r="T783" i="17"/>
  <c r="U857" i="17"/>
  <c r="T857" i="17"/>
  <c r="U844" i="17"/>
  <c r="T844" i="17"/>
  <c r="U846" i="17"/>
  <c r="T846" i="17"/>
  <c r="U810" i="17"/>
  <c r="T810" i="17"/>
  <c r="U827" i="17"/>
  <c r="T827" i="17"/>
  <c r="U830" i="17"/>
  <c r="T830" i="17"/>
  <c r="U872" i="17"/>
  <c r="T872" i="17"/>
  <c r="U884" i="17"/>
  <c r="T884" i="17"/>
  <c r="U879" i="17"/>
  <c r="T879" i="17"/>
  <c r="U889" i="17"/>
  <c r="T889" i="17"/>
  <c r="U908" i="17"/>
  <c r="T908" i="17"/>
  <c r="U910" i="17"/>
  <c r="T910" i="17"/>
  <c r="U914" i="17"/>
  <c r="T914" i="17"/>
  <c r="U948" i="17"/>
  <c r="T948" i="17"/>
  <c r="U950" i="17"/>
  <c r="T950" i="17"/>
  <c r="U936" i="17"/>
  <c r="T936" i="17"/>
  <c r="U963" i="17"/>
  <c r="T963" i="17"/>
  <c r="U959" i="17"/>
  <c r="T959" i="17"/>
  <c r="U1018" i="17"/>
  <c r="T1018" i="17"/>
  <c r="U972" i="17"/>
  <c r="T972" i="17"/>
  <c r="U974" i="17"/>
  <c r="T974" i="17"/>
  <c r="U986" i="17"/>
  <c r="T986" i="17"/>
  <c r="U1012" i="17"/>
  <c r="T1012" i="17"/>
  <c r="U1014" i="17"/>
  <c r="T1014" i="17"/>
  <c r="U1080" i="17"/>
  <c r="T1080" i="17"/>
  <c r="U995" i="17"/>
  <c r="T995" i="17"/>
  <c r="U991" i="17"/>
  <c r="T991" i="17"/>
  <c r="U1040" i="17"/>
  <c r="T1040" i="17"/>
  <c r="U1052" i="17"/>
  <c r="T1052" i="17"/>
  <c r="U1054" i="17"/>
  <c r="T1054" i="17"/>
  <c r="U1065" i="17"/>
  <c r="T1065" i="17"/>
  <c r="U1092" i="17"/>
  <c r="T1092" i="17"/>
  <c r="U1087" i="17"/>
  <c r="T1087" i="17"/>
  <c r="U1097" i="17"/>
  <c r="T1097" i="17"/>
  <c r="U1116" i="17"/>
  <c r="T1116" i="17"/>
  <c r="U1123" i="17"/>
  <c r="T1123" i="17"/>
  <c r="U1152" i="17"/>
  <c r="T1152" i="17"/>
  <c r="U1197" i="17"/>
  <c r="T1197" i="17"/>
  <c r="U1183" i="17"/>
  <c r="T1183" i="17"/>
  <c r="U1205" i="17"/>
  <c r="T1205" i="17"/>
  <c r="U1214" i="17"/>
  <c r="T1214" i="17"/>
  <c r="T1251" i="17"/>
  <c r="U1251" i="17"/>
  <c r="U1278" i="17"/>
  <c r="T1278" i="17"/>
  <c r="U632" i="17"/>
  <c r="T632" i="17"/>
  <c r="U521" i="17"/>
  <c r="T521" i="17"/>
  <c r="U573" i="17"/>
  <c r="T573" i="17"/>
  <c r="U661" i="17"/>
  <c r="T661" i="17"/>
  <c r="U680" i="17"/>
  <c r="T680" i="17"/>
  <c r="U673" i="17"/>
  <c r="T673" i="17"/>
  <c r="U725" i="17"/>
  <c r="T725" i="17"/>
  <c r="U749" i="17"/>
  <c r="T749" i="17"/>
  <c r="U781" i="17"/>
  <c r="T781" i="17"/>
  <c r="U853" i="17"/>
  <c r="T853" i="17"/>
  <c r="T813" i="17"/>
  <c r="U813" i="17"/>
  <c r="T869" i="17"/>
  <c r="U869" i="17"/>
  <c r="T883" i="17"/>
  <c r="U883" i="17"/>
  <c r="T907" i="17"/>
  <c r="U907" i="17"/>
  <c r="T947" i="17"/>
  <c r="U947" i="17"/>
  <c r="U1021" i="17"/>
  <c r="T1021" i="17"/>
  <c r="T985" i="17"/>
  <c r="U985" i="17"/>
  <c r="T1077" i="17"/>
  <c r="U1077" i="17"/>
  <c r="T1037" i="17"/>
  <c r="U1037" i="17"/>
  <c r="U1061" i="17"/>
  <c r="T1061" i="17"/>
  <c r="T1101" i="17"/>
  <c r="U1101" i="17"/>
  <c r="U1121" i="17"/>
  <c r="T1121" i="17"/>
  <c r="T1195" i="17"/>
  <c r="U1195" i="17"/>
  <c r="U1208" i="17"/>
  <c r="T1208" i="17"/>
  <c r="U1290" i="17"/>
  <c r="T1290" i="17"/>
  <c r="U490" i="17"/>
  <c r="T490" i="17"/>
  <c r="U443" i="17"/>
  <c r="T443" i="17"/>
  <c r="U438" i="17"/>
  <c r="T438" i="17"/>
  <c r="U452" i="17"/>
  <c r="T452" i="17"/>
  <c r="U454" i="17"/>
  <c r="T454" i="17"/>
  <c r="U481" i="17"/>
  <c r="T481" i="17"/>
  <c r="U461" i="17"/>
  <c r="T461" i="17"/>
  <c r="U464" i="17"/>
  <c r="T464" i="17"/>
  <c r="U553" i="17"/>
  <c r="T553" i="17"/>
  <c r="U580" i="17"/>
  <c r="T580" i="17"/>
  <c r="U583" i="17"/>
  <c r="T583" i="17"/>
  <c r="T698" i="17"/>
  <c r="U698" i="17"/>
  <c r="U629" i="17"/>
  <c r="T629" i="17"/>
  <c r="U631" i="17"/>
  <c r="T631" i="17"/>
  <c r="U802" i="17"/>
  <c r="T802" i="17"/>
  <c r="T508" i="17"/>
  <c r="U508" i="17"/>
  <c r="U504" i="17"/>
  <c r="T504" i="17"/>
  <c r="U513" i="17"/>
  <c r="T513" i="17"/>
  <c r="U525" i="17"/>
  <c r="T525" i="17"/>
  <c r="T527" i="17"/>
  <c r="U527" i="17"/>
  <c r="U642" i="17"/>
  <c r="T642" i="17"/>
  <c r="U565" i="17"/>
  <c r="T565" i="17"/>
  <c r="U568" i="17"/>
  <c r="T568" i="17"/>
  <c r="U594" i="17"/>
  <c r="T594" i="17"/>
  <c r="U653" i="17"/>
  <c r="T653" i="17"/>
  <c r="U655" i="17"/>
  <c r="T655" i="17"/>
  <c r="U610" i="17"/>
  <c r="T610" i="17"/>
  <c r="U684" i="17"/>
  <c r="T684" i="17"/>
  <c r="U687" i="17"/>
  <c r="T687" i="17"/>
  <c r="U617" i="17"/>
  <c r="T617" i="17"/>
  <c r="U669" i="17"/>
  <c r="T669" i="17"/>
  <c r="U672" i="17"/>
  <c r="T672" i="17"/>
  <c r="T714" i="17"/>
  <c r="U714" i="17"/>
  <c r="T724" i="17"/>
  <c r="U724" i="17"/>
  <c r="U719" i="17"/>
  <c r="T719" i="17"/>
  <c r="U731" i="17"/>
  <c r="T731" i="17"/>
  <c r="U748" i="17"/>
  <c r="T748" i="17"/>
  <c r="U744" i="17"/>
  <c r="T744" i="17"/>
  <c r="U761" i="17"/>
  <c r="T761" i="17"/>
  <c r="U773" i="17"/>
  <c r="T773" i="17"/>
  <c r="U776" i="17"/>
  <c r="T776" i="17"/>
  <c r="U793" i="17"/>
  <c r="T793" i="17"/>
  <c r="T852" i="17"/>
  <c r="U852" i="17"/>
  <c r="T848" i="17"/>
  <c r="U848" i="17"/>
  <c r="T835" i="17"/>
  <c r="U835" i="17"/>
  <c r="T820" i="17"/>
  <c r="U820" i="17"/>
  <c r="T816" i="17"/>
  <c r="U816" i="17"/>
  <c r="T825" i="17"/>
  <c r="U825" i="17"/>
  <c r="T861" i="17"/>
  <c r="U861" i="17"/>
  <c r="T863" i="17"/>
  <c r="U863" i="17"/>
  <c r="T875" i="17"/>
  <c r="U875" i="17"/>
  <c r="T892" i="17"/>
  <c r="U892" i="17"/>
  <c r="T895" i="17"/>
  <c r="U895" i="17"/>
  <c r="T906" i="17"/>
  <c r="U906" i="17"/>
  <c r="T924" i="17"/>
  <c r="U924" i="17"/>
  <c r="T920" i="17"/>
  <c r="U920" i="17"/>
  <c r="T939" i="17"/>
  <c r="U939" i="17"/>
  <c r="T932" i="17"/>
  <c r="U932" i="17"/>
  <c r="T927" i="17"/>
  <c r="U927" i="17"/>
  <c r="T954" i="17"/>
  <c r="U954" i="17"/>
  <c r="T1028" i="17"/>
  <c r="U1028" i="17"/>
  <c r="T1024" i="17"/>
  <c r="U1024" i="17"/>
  <c r="T969" i="17"/>
  <c r="U969" i="17"/>
  <c r="T981" i="17"/>
  <c r="U981" i="17"/>
  <c r="T984" i="17"/>
  <c r="U984" i="17"/>
  <c r="T1010" i="17"/>
  <c r="U1010" i="17"/>
  <c r="U1069" i="17"/>
  <c r="T1069" i="17"/>
  <c r="T1071" i="17"/>
  <c r="U1071" i="17"/>
  <c r="T1001" i="17"/>
  <c r="U1001" i="17"/>
  <c r="T1036" i="17"/>
  <c r="U1036" i="17"/>
  <c r="T1031" i="17"/>
  <c r="U1031" i="17"/>
  <c r="U1043" i="17"/>
  <c r="T1043" i="17"/>
  <c r="T1060" i="17"/>
  <c r="U1060" i="17"/>
  <c r="T1056" i="17"/>
  <c r="U1056" i="17"/>
  <c r="T1083" i="17"/>
  <c r="U1083" i="17"/>
  <c r="T1100" i="17"/>
  <c r="U1100" i="17"/>
  <c r="T1103" i="17"/>
  <c r="U1103" i="17"/>
  <c r="U1112" i="17"/>
  <c r="T1112" i="17"/>
  <c r="U1126" i="17"/>
  <c r="T1126" i="17"/>
  <c r="U1138" i="17"/>
  <c r="T1138" i="17"/>
  <c r="U1186" i="17"/>
  <c r="T1186" i="17"/>
  <c r="U1235" i="17"/>
  <c r="T1235" i="17"/>
  <c r="U1200" i="17"/>
  <c r="T1200" i="17"/>
  <c r="U1240" i="17"/>
  <c r="T1240" i="17"/>
  <c r="T1268" i="17"/>
  <c r="U1268" i="17"/>
  <c r="U1297" i="17"/>
  <c r="T1297" i="17"/>
  <c r="U803" i="17"/>
  <c r="T803" i="17"/>
  <c r="U533" i="17"/>
  <c r="T533" i="17"/>
  <c r="U569" i="17"/>
  <c r="T569" i="17"/>
  <c r="U603" i="17"/>
  <c r="T603" i="17"/>
  <c r="U625" i="17"/>
  <c r="T625" i="17"/>
  <c r="U707" i="17"/>
  <c r="T707" i="17"/>
  <c r="U739" i="17"/>
  <c r="T739" i="17"/>
  <c r="T752" i="17"/>
  <c r="U752" i="17"/>
  <c r="U777" i="17"/>
  <c r="T777" i="17"/>
  <c r="T856" i="17"/>
  <c r="U856" i="17"/>
  <c r="T809" i="17"/>
  <c r="U809" i="17"/>
  <c r="T871" i="17"/>
  <c r="U871" i="17"/>
  <c r="T888" i="17"/>
  <c r="U888" i="17"/>
  <c r="T917" i="17"/>
  <c r="U917" i="17"/>
  <c r="U933" i="17"/>
  <c r="T933" i="17"/>
  <c r="T970" i="17"/>
  <c r="U970" i="17"/>
  <c r="U1011" i="17"/>
  <c r="T1011" i="17"/>
  <c r="T994" i="17"/>
  <c r="U994" i="17"/>
  <c r="T1039" i="17"/>
  <c r="U1039" i="17"/>
  <c r="U1064" i="17"/>
  <c r="T1064" i="17"/>
  <c r="U1096" i="17"/>
  <c r="T1096" i="17"/>
  <c r="U1141" i="17"/>
  <c r="T1141" i="17"/>
  <c r="U1229" i="17"/>
  <c r="T1229" i="17"/>
  <c r="T1244" i="17"/>
  <c r="U1244" i="17"/>
  <c r="U489" i="17"/>
  <c r="T489" i="17"/>
  <c r="U435" i="17"/>
  <c r="T435" i="17"/>
  <c r="U433" i="17"/>
  <c r="T433" i="17"/>
  <c r="U473" i="17"/>
  <c r="T473" i="17"/>
  <c r="U468" i="17"/>
  <c r="T468" i="17"/>
  <c r="U463" i="17"/>
  <c r="T463" i="17"/>
  <c r="T560" i="17"/>
  <c r="U560" i="17"/>
  <c r="U579" i="17"/>
  <c r="T579" i="17"/>
  <c r="U575" i="17"/>
  <c r="T575" i="17"/>
  <c r="U697" i="17"/>
  <c r="T697" i="17"/>
  <c r="U636" i="17"/>
  <c r="T636" i="17"/>
  <c r="U638" i="17"/>
  <c r="T638" i="17"/>
  <c r="U801" i="17"/>
  <c r="T801" i="17"/>
  <c r="U500" i="17"/>
  <c r="T500" i="17"/>
  <c r="U503" i="17"/>
  <c r="T503" i="17"/>
  <c r="U520" i="17"/>
  <c r="T520" i="17"/>
  <c r="T532" i="17"/>
  <c r="U532" i="17"/>
  <c r="U526" i="17"/>
  <c r="T526" i="17"/>
  <c r="U649" i="17"/>
  <c r="T649" i="17"/>
  <c r="U572" i="17"/>
  <c r="T572" i="17"/>
  <c r="U567" i="17"/>
  <c r="T567" i="17"/>
  <c r="T660" i="17"/>
  <c r="U660" i="17"/>
  <c r="U654" i="17"/>
  <c r="T654" i="17"/>
  <c r="T602" i="17"/>
  <c r="U602" i="17"/>
  <c r="U683" i="17"/>
  <c r="T683" i="17"/>
  <c r="U679" i="17"/>
  <c r="T679" i="17"/>
  <c r="T624" i="17"/>
  <c r="U624" i="17"/>
  <c r="T676" i="17"/>
  <c r="U676" i="17"/>
  <c r="U671" i="17"/>
  <c r="T671" i="17"/>
  <c r="U706" i="17"/>
  <c r="T706" i="17"/>
  <c r="U723" i="17"/>
  <c r="T723" i="17"/>
  <c r="U718" i="17"/>
  <c r="T718" i="17"/>
  <c r="U738" i="17"/>
  <c r="T738" i="17"/>
  <c r="U755" i="17"/>
  <c r="T755" i="17"/>
  <c r="U751" i="17"/>
  <c r="T751" i="17"/>
  <c r="U768" i="17"/>
  <c r="T768" i="17"/>
  <c r="U780" i="17"/>
  <c r="T780" i="17"/>
  <c r="U775" i="17"/>
  <c r="T775" i="17"/>
  <c r="U785" i="17"/>
  <c r="T785" i="17"/>
  <c r="U859" i="17"/>
  <c r="T859" i="17"/>
  <c r="U855" i="17"/>
  <c r="T855" i="17"/>
  <c r="U842" i="17"/>
  <c r="T842" i="17"/>
  <c r="U812" i="17"/>
  <c r="T812" i="17"/>
  <c r="U815" i="17"/>
  <c r="T815" i="17"/>
  <c r="U832" i="17"/>
  <c r="T832" i="17"/>
  <c r="U868" i="17"/>
  <c r="T868" i="17"/>
  <c r="U870" i="17"/>
  <c r="T870" i="17"/>
  <c r="U882" i="17"/>
  <c r="T882" i="17"/>
  <c r="U891" i="17"/>
  <c r="T891" i="17"/>
  <c r="U887" i="17"/>
  <c r="T887" i="17"/>
  <c r="U905" i="17"/>
  <c r="T905" i="17"/>
  <c r="U916" i="17"/>
  <c r="T916" i="17"/>
  <c r="U919" i="17"/>
  <c r="T919" i="17"/>
  <c r="U946" i="17"/>
  <c r="T946" i="17"/>
  <c r="U931" i="17"/>
  <c r="T931" i="17"/>
  <c r="U926" i="17"/>
  <c r="T926" i="17"/>
  <c r="U961" i="17"/>
  <c r="T961" i="17"/>
  <c r="U1020" i="17"/>
  <c r="T1020" i="17"/>
  <c r="U1023" i="17"/>
  <c r="T1023" i="17"/>
  <c r="U976" i="17"/>
  <c r="T976" i="17"/>
  <c r="U988" i="17"/>
  <c r="T988" i="17"/>
  <c r="U983" i="17"/>
  <c r="T983" i="17"/>
  <c r="U1009" i="17"/>
  <c r="T1009" i="17"/>
  <c r="U1076" i="17"/>
  <c r="T1076" i="17"/>
  <c r="U1078" i="17"/>
  <c r="T1078" i="17"/>
  <c r="U993" i="17"/>
  <c r="T993" i="17"/>
  <c r="U1035" i="17"/>
  <c r="T1035" i="17"/>
  <c r="U1038" i="17"/>
  <c r="T1038" i="17"/>
  <c r="U1050" i="17"/>
  <c r="T1050" i="17"/>
  <c r="U1067" i="17"/>
  <c r="T1067" i="17"/>
  <c r="U1063" i="17"/>
  <c r="T1063" i="17"/>
  <c r="U1090" i="17"/>
  <c r="T1090" i="17"/>
  <c r="U1099" i="17"/>
  <c r="T1099" i="17"/>
  <c r="U1095" i="17"/>
  <c r="T1095" i="17"/>
  <c r="U1119" i="17"/>
  <c r="T1119" i="17"/>
  <c r="U1157" i="17"/>
  <c r="T1157" i="17"/>
  <c r="U1145" i="17"/>
  <c r="T1145" i="17"/>
  <c r="U1193" i="17"/>
  <c r="T1193" i="17"/>
  <c r="U1181" i="17"/>
  <c r="T1181" i="17"/>
  <c r="U1227" i="17"/>
  <c r="T1227" i="17"/>
  <c r="T1207" i="17"/>
  <c r="U1207" i="17"/>
  <c r="U1247" i="17"/>
  <c r="T1247" i="17"/>
  <c r="U1265" i="17"/>
  <c r="T1265" i="17"/>
  <c r="U497" i="17"/>
  <c r="T497" i="17"/>
  <c r="U650" i="17"/>
  <c r="T650" i="17"/>
  <c r="U685" i="17"/>
  <c r="T685" i="17"/>
  <c r="U677" i="17"/>
  <c r="T677" i="17"/>
  <c r="U727" i="17"/>
  <c r="T727" i="17"/>
  <c r="T762" i="17"/>
  <c r="U762" i="17"/>
  <c r="U786" i="17"/>
  <c r="T786" i="17"/>
  <c r="T843" i="17"/>
  <c r="U843" i="17"/>
  <c r="T833" i="17"/>
  <c r="U833" i="17"/>
  <c r="T893" i="17"/>
  <c r="U893" i="17"/>
  <c r="T913" i="17"/>
  <c r="U913" i="17"/>
  <c r="T962" i="17"/>
  <c r="U962" i="17"/>
  <c r="T989" i="17"/>
  <c r="U989" i="17"/>
  <c r="T1079" i="17"/>
  <c r="U1079" i="17"/>
  <c r="T1051" i="17"/>
  <c r="U1051" i="17"/>
  <c r="U1091" i="17"/>
  <c r="T1091" i="17"/>
  <c r="T1114" i="17"/>
  <c r="U1114" i="17"/>
  <c r="U1269" i="17"/>
  <c r="T1269" i="17"/>
  <c r="U488" i="17"/>
  <c r="T488" i="17"/>
  <c r="U442" i="17"/>
  <c r="T442" i="17"/>
  <c r="T437" i="17"/>
  <c r="U437" i="17"/>
  <c r="U480" i="17"/>
  <c r="T480" i="17"/>
  <c r="U552" i="17"/>
  <c r="T552" i="17"/>
  <c r="U586" i="17"/>
  <c r="T586" i="17"/>
  <c r="U582" i="17"/>
  <c r="T582" i="17"/>
  <c r="U696" i="17"/>
  <c r="T696" i="17"/>
  <c r="T628" i="17"/>
  <c r="U628" i="17"/>
  <c r="T630" i="17"/>
  <c r="U630" i="17"/>
  <c r="U800" i="17"/>
  <c r="T800" i="17"/>
  <c r="U507" i="17"/>
  <c r="T507" i="17"/>
  <c r="U502" i="17"/>
  <c r="T502" i="17"/>
  <c r="U512" i="17"/>
  <c r="T512" i="17"/>
  <c r="T524" i="17"/>
  <c r="U524" i="17"/>
  <c r="U534" i="17"/>
  <c r="T534" i="17"/>
  <c r="U641" i="17"/>
  <c r="T641" i="17"/>
  <c r="T564" i="17"/>
  <c r="U564" i="17"/>
  <c r="T566" i="17"/>
  <c r="U566" i="17"/>
  <c r="U659" i="17"/>
  <c r="T659" i="17"/>
  <c r="T662" i="17"/>
  <c r="U662" i="17"/>
  <c r="U609" i="17"/>
  <c r="T609" i="17"/>
  <c r="U690" i="17"/>
  <c r="T690" i="17"/>
  <c r="U686" i="17"/>
  <c r="T686" i="17"/>
  <c r="U616" i="17"/>
  <c r="T616" i="17"/>
  <c r="U668" i="17"/>
  <c r="T668" i="17"/>
  <c r="U670" i="17"/>
  <c r="T670" i="17"/>
  <c r="U713" i="17"/>
  <c r="T713" i="17"/>
  <c r="U722" i="17"/>
  <c r="T722" i="17"/>
  <c r="T726" i="17"/>
  <c r="U726" i="17"/>
  <c r="U737" i="17"/>
  <c r="T737" i="17"/>
  <c r="U747" i="17"/>
  <c r="T747" i="17"/>
  <c r="U750" i="17"/>
  <c r="T750" i="17"/>
  <c r="U760" i="17"/>
  <c r="T760" i="17"/>
  <c r="U772" i="17"/>
  <c r="T772" i="17"/>
  <c r="U774" i="17"/>
  <c r="T774" i="17"/>
  <c r="T792" i="17"/>
  <c r="U792" i="17"/>
  <c r="U851" i="17"/>
  <c r="T851" i="17"/>
  <c r="U854" i="17"/>
  <c r="T854" i="17"/>
  <c r="U841" i="17"/>
  <c r="T841" i="17"/>
  <c r="U819" i="17"/>
  <c r="T819" i="17"/>
  <c r="U814" i="17"/>
  <c r="T814" i="17"/>
  <c r="U824" i="17"/>
  <c r="T824" i="17"/>
  <c r="U867" i="17"/>
  <c r="T867" i="17"/>
  <c r="U862" i="17"/>
  <c r="T862" i="17"/>
  <c r="U874" i="17"/>
  <c r="T874" i="17"/>
  <c r="U898" i="17"/>
  <c r="T898" i="17"/>
  <c r="U894" i="17"/>
  <c r="T894" i="17"/>
  <c r="U904" i="17"/>
  <c r="T904" i="17"/>
  <c r="U923" i="17"/>
  <c r="T923" i="17"/>
  <c r="U918" i="17"/>
  <c r="T918" i="17"/>
  <c r="U945" i="17"/>
  <c r="T945" i="17"/>
  <c r="U930" i="17"/>
  <c r="T930" i="17"/>
  <c r="U934" i="17"/>
  <c r="T934" i="17"/>
  <c r="U953" i="17"/>
  <c r="T953" i="17"/>
  <c r="U1027" i="17"/>
  <c r="T1027" i="17"/>
  <c r="U1022" i="17"/>
  <c r="T1022" i="17"/>
  <c r="U968" i="17"/>
  <c r="T968" i="17"/>
  <c r="U980" i="17"/>
  <c r="T980" i="17"/>
  <c r="U982" i="17"/>
  <c r="T982" i="17"/>
  <c r="U1008" i="17"/>
  <c r="T1008" i="17"/>
  <c r="T1075" i="17"/>
  <c r="U1075" i="17"/>
  <c r="U1070" i="17"/>
  <c r="T1070" i="17"/>
  <c r="U1000" i="17"/>
  <c r="T1000" i="17"/>
  <c r="U1034" i="17"/>
  <c r="T1034" i="17"/>
  <c r="U1030" i="17"/>
  <c r="T1030" i="17"/>
  <c r="U1049" i="17"/>
  <c r="T1049" i="17"/>
  <c r="U1059" i="17"/>
  <c r="T1059" i="17"/>
  <c r="U1062" i="17"/>
  <c r="T1062" i="17"/>
  <c r="U1082" i="17"/>
  <c r="T1082" i="17"/>
  <c r="U1106" i="17"/>
  <c r="T1106" i="17"/>
  <c r="U1102" i="17"/>
  <c r="T1102" i="17"/>
  <c r="T1111" i="17"/>
  <c r="U1111" i="17"/>
  <c r="T1149" i="17"/>
  <c r="U1149" i="17"/>
  <c r="T1137" i="17"/>
  <c r="U1137" i="17"/>
  <c r="T1192" i="17"/>
  <c r="U1192" i="17"/>
  <c r="T1173" i="17"/>
  <c r="U1173" i="17"/>
  <c r="T1234" i="17"/>
  <c r="U1234" i="17"/>
  <c r="U1212" i="17"/>
  <c r="T1212" i="17"/>
  <c r="T1239" i="17"/>
  <c r="U1239" i="17"/>
  <c r="U1272" i="17"/>
  <c r="T1272" i="17"/>
  <c r="T935" i="17"/>
  <c r="U935" i="17"/>
  <c r="U493" i="17"/>
  <c r="T493" i="17"/>
  <c r="U495" i="17"/>
  <c r="T495" i="17"/>
  <c r="U434" i="17"/>
  <c r="T434" i="17"/>
  <c r="U477" i="17"/>
  <c r="T477" i="17"/>
  <c r="U472" i="17"/>
  <c r="T472" i="17"/>
  <c r="U557" i="17"/>
  <c r="T557" i="17"/>
  <c r="U559" i="17"/>
  <c r="T559" i="17"/>
  <c r="U578" i="17"/>
  <c r="T578" i="17"/>
  <c r="U701" i="17"/>
  <c r="T701" i="17"/>
  <c r="U703" i="17"/>
  <c r="T703" i="17"/>
  <c r="U635" i="17"/>
  <c r="T635" i="17"/>
  <c r="U805" i="17"/>
  <c r="T805" i="17"/>
  <c r="U807" i="17"/>
  <c r="T807" i="17"/>
  <c r="U499" i="17"/>
  <c r="T499" i="17"/>
  <c r="T517" i="17"/>
  <c r="U517" i="17"/>
  <c r="U519" i="17"/>
  <c r="T519" i="17"/>
  <c r="T531" i="17"/>
  <c r="U531" i="17"/>
  <c r="U645" i="17"/>
  <c r="T645" i="17"/>
  <c r="U648" i="17"/>
  <c r="T648" i="17"/>
  <c r="U571" i="17"/>
  <c r="T571" i="17"/>
  <c r="U658" i="17"/>
  <c r="T658" i="17"/>
  <c r="U605" i="17"/>
  <c r="T605" i="17"/>
  <c r="U601" i="17"/>
  <c r="T601" i="17"/>
  <c r="U682" i="17"/>
  <c r="T682" i="17"/>
  <c r="U621" i="17"/>
  <c r="T621" i="17"/>
  <c r="U623" i="17"/>
  <c r="T623" i="17"/>
  <c r="U675" i="17"/>
  <c r="T675" i="17"/>
  <c r="U709" i="17"/>
  <c r="T709" i="17"/>
  <c r="U705" i="17"/>
  <c r="T705" i="17"/>
  <c r="U729" i="17"/>
  <c r="T729" i="17"/>
  <c r="U741" i="17"/>
  <c r="T741" i="17"/>
  <c r="U736" i="17"/>
  <c r="T736" i="17"/>
  <c r="U754" i="17"/>
  <c r="T754" i="17"/>
  <c r="U765" i="17"/>
  <c r="T765" i="17"/>
  <c r="U767" i="17"/>
  <c r="T767" i="17"/>
  <c r="U779" i="17"/>
  <c r="T779" i="17"/>
  <c r="U789" i="17"/>
  <c r="T789" i="17"/>
  <c r="T784" i="17"/>
  <c r="U784" i="17"/>
  <c r="T858" i="17"/>
  <c r="U858" i="17"/>
  <c r="T845" i="17"/>
  <c r="U845" i="17"/>
  <c r="T840" i="17"/>
  <c r="U840" i="17"/>
  <c r="U811" i="17"/>
  <c r="T811" i="17"/>
  <c r="T829" i="17"/>
  <c r="U829" i="17"/>
  <c r="T831" i="17"/>
  <c r="U831" i="17"/>
  <c r="U866" i="17"/>
  <c r="T866" i="17"/>
  <c r="T885" i="17"/>
  <c r="U885" i="17"/>
  <c r="T881" i="17"/>
  <c r="U881" i="17"/>
  <c r="U890" i="17"/>
  <c r="T890" i="17"/>
  <c r="T909" i="17"/>
  <c r="U909" i="17"/>
  <c r="T911" i="17"/>
  <c r="U911" i="17"/>
  <c r="U915" i="17"/>
  <c r="T915" i="17"/>
  <c r="T949" i="17"/>
  <c r="U949" i="17"/>
  <c r="T944" i="17"/>
  <c r="U944" i="17"/>
  <c r="T937" i="17"/>
  <c r="U937" i="17"/>
  <c r="T957" i="17"/>
  <c r="U957" i="17"/>
  <c r="T960" i="17"/>
  <c r="U960" i="17"/>
  <c r="T1019" i="17"/>
  <c r="U1019" i="17"/>
  <c r="U973" i="17"/>
  <c r="T973" i="17"/>
  <c r="T975" i="17"/>
  <c r="U975" i="17"/>
  <c r="U987" i="17"/>
  <c r="T987" i="17"/>
  <c r="T1013" i="17"/>
  <c r="U1013" i="17"/>
  <c r="U1015" i="17"/>
  <c r="T1015" i="17"/>
  <c r="T1074" i="17"/>
  <c r="U1074" i="17"/>
  <c r="T997" i="17"/>
  <c r="U997" i="17"/>
  <c r="U992" i="17"/>
  <c r="T992" i="17"/>
  <c r="T1041" i="17"/>
  <c r="U1041" i="17"/>
  <c r="U1053" i="17"/>
  <c r="T1053" i="17"/>
  <c r="U1048" i="17"/>
  <c r="T1048" i="17"/>
  <c r="U1066" i="17"/>
  <c r="T1066" i="17"/>
  <c r="U1093" i="17"/>
  <c r="T1093" i="17"/>
  <c r="U1089" i="17"/>
  <c r="T1089" i="17"/>
  <c r="U1098" i="17"/>
  <c r="T1098" i="17"/>
  <c r="U1117" i="17"/>
  <c r="T1117" i="17"/>
  <c r="U1125" i="17"/>
  <c r="T1125" i="17"/>
  <c r="U1155" i="17"/>
  <c r="T1155" i="17"/>
  <c r="U1143" i="17"/>
  <c r="T1143" i="17"/>
  <c r="U1178" i="17"/>
  <c r="T1178" i="17"/>
  <c r="U1225" i="17"/>
  <c r="T1225" i="17"/>
  <c r="U1219" i="17"/>
  <c r="T1219" i="17"/>
  <c r="U1283" i="17"/>
  <c r="T1283" i="17"/>
  <c r="T501" i="17"/>
  <c r="U501" i="17"/>
  <c r="T528" i="17"/>
  <c r="U528" i="17"/>
  <c r="U663" i="17"/>
  <c r="T663" i="17"/>
  <c r="T1017" i="17"/>
  <c r="U1017" i="17"/>
  <c r="T485" i="17"/>
  <c r="U485" i="17"/>
  <c r="U487" i="17"/>
  <c r="T487" i="17"/>
  <c r="U440" i="17"/>
  <c r="T440" i="17"/>
  <c r="T476" i="17"/>
  <c r="U476" i="17"/>
  <c r="U479" i="17"/>
  <c r="T479" i="17"/>
  <c r="U585" i="17"/>
  <c r="T585" i="17"/>
  <c r="U693" i="17"/>
  <c r="T693" i="17"/>
  <c r="U695" i="17"/>
  <c r="T695" i="17"/>
  <c r="U627" i="17"/>
  <c r="T627" i="17"/>
  <c r="U797" i="17"/>
  <c r="T797" i="17"/>
  <c r="U799" i="17"/>
  <c r="T799" i="17"/>
  <c r="U506" i="17"/>
  <c r="T506" i="17"/>
  <c r="T516" i="17"/>
  <c r="U516" i="17"/>
  <c r="U511" i="17"/>
  <c r="T511" i="17"/>
  <c r="U523" i="17"/>
  <c r="T523" i="17"/>
  <c r="U644" i="17"/>
  <c r="T644" i="17"/>
  <c r="U640" i="17"/>
  <c r="T640" i="17"/>
  <c r="U563" i="17"/>
  <c r="T563" i="17"/>
  <c r="U657" i="17"/>
  <c r="T657" i="17"/>
  <c r="U612" i="17"/>
  <c r="T612" i="17"/>
  <c r="U608" i="17"/>
  <c r="T608" i="17"/>
  <c r="U689" i="17"/>
  <c r="T689" i="17"/>
  <c r="U620" i="17"/>
  <c r="T620" i="17"/>
  <c r="U615" i="17"/>
  <c r="T615" i="17"/>
  <c r="U667" i="17"/>
  <c r="T667" i="17"/>
  <c r="U716" i="17"/>
  <c r="T716" i="17"/>
  <c r="U712" i="17"/>
  <c r="T712" i="17"/>
  <c r="U721" i="17"/>
  <c r="T721" i="17"/>
  <c r="U733" i="17"/>
  <c r="T733" i="17"/>
  <c r="U735" i="17"/>
  <c r="T735" i="17"/>
  <c r="U746" i="17"/>
  <c r="T746" i="17"/>
  <c r="U757" i="17"/>
  <c r="T757" i="17"/>
  <c r="U759" i="17"/>
  <c r="T759" i="17"/>
  <c r="U771" i="17"/>
  <c r="T771" i="17"/>
  <c r="T788" i="17"/>
  <c r="U788" i="17"/>
  <c r="U791" i="17"/>
  <c r="T791" i="17"/>
  <c r="T850" i="17"/>
  <c r="U850" i="17"/>
  <c r="T837" i="17"/>
  <c r="U837" i="17"/>
  <c r="T839" i="17"/>
  <c r="U839" i="17"/>
  <c r="T818" i="17"/>
  <c r="U818" i="17"/>
  <c r="T828" i="17"/>
  <c r="U828" i="17"/>
  <c r="T823" i="17"/>
  <c r="U823" i="17"/>
  <c r="T865" i="17"/>
  <c r="U865" i="17"/>
  <c r="T877" i="17"/>
  <c r="U877" i="17"/>
  <c r="T880" i="17"/>
  <c r="U880" i="17"/>
  <c r="T897" i="17"/>
  <c r="U897" i="17"/>
  <c r="T901" i="17"/>
  <c r="U901" i="17"/>
  <c r="T903" i="17"/>
  <c r="U903" i="17"/>
  <c r="T922" i="17"/>
  <c r="U922" i="17"/>
  <c r="T941" i="17"/>
  <c r="U941" i="17"/>
  <c r="T943" i="17"/>
  <c r="U943" i="17"/>
  <c r="T929" i="17"/>
  <c r="U929" i="17"/>
  <c r="T956" i="17"/>
  <c r="U956" i="17"/>
  <c r="T952" i="17"/>
  <c r="U952" i="17"/>
  <c r="T1026" i="17"/>
  <c r="U1026" i="17"/>
  <c r="T965" i="17"/>
  <c r="U965" i="17"/>
  <c r="T967" i="17"/>
  <c r="U967" i="17"/>
  <c r="U979" i="17"/>
  <c r="T979" i="17"/>
  <c r="U1005" i="17"/>
  <c r="T1005" i="17"/>
  <c r="T1007" i="17"/>
  <c r="U1007" i="17"/>
  <c r="T1073" i="17"/>
  <c r="U1073" i="17"/>
  <c r="T996" i="17"/>
  <c r="U996" i="17"/>
  <c r="T999" i="17"/>
  <c r="U999" i="17"/>
  <c r="T1033" i="17"/>
  <c r="U1033" i="17"/>
  <c r="T1045" i="17"/>
  <c r="U1045" i="17"/>
  <c r="T1047" i="17"/>
  <c r="U1047" i="17"/>
  <c r="T1058" i="17"/>
  <c r="U1058" i="17"/>
  <c r="T1085" i="17"/>
  <c r="U1085" i="17"/>
  <c r="T1088" i="17"/>
  <c r="U1088" i="17"/>
  <c r="T1105" i="17"/>
  <c r="U1105" i="17"/>
  <c r="T1109" i="17"/>
  <c r="U1109" i="17"/>
  <c r="U1131" i="17"/>
  <c r="T1131" i="17"/>
  <c r="U1153" i="17"/>
  <c r="T1153" i="17"/>
  <c r="U1134" i="17"/>
  <c r="T1134" i="17"/>
  <c r="U1176" i="17"/>
  <c r="T1176" i="17"/>
  <c r="U1230" i="17"/>
  <c r="T1230" i="17"/>
  <c r="T1218" i="17"/>
  <c r="U1218" i="17"/>
  <c r="U1282" i="17"/>
  <c r="T1282" i="17"/>
  <c r="U1113" i="17"/>
  <c r="T1113" i="17"/>
  <c r="U1124" i="17"/>
  <c r="T1124" i="17"/>
  <c r="U1127" i="17"/>
  <c r="T1127" i="17"/>
  <c r="U1154" i="17"/>
  <c r="T1154" i="17"/>
  <c r="T1139" i="17"/>
  <c r="U1139" i="17"/>
  <c r="U1142" i="17"/>
  <c r="T1142" i="17"/>
  <c r="U1194" i="17"/>
  <c r="T1194" i="17"/>
  <c r="U1184" i="17"/>
  <c r="T1184" i="17"/>
  <c r="U1228" i="17"/>
  <c r="T1228" i="17"/>
  <c r="U1231" i="17"/>
  <c r="T1231" i="17"/>
  <c r="U1201" i="17"/>
  <c r="T1201" i="17"/>
  <c r="U1220" i="17"/>
  <c r="T1220" i="17"/>
  <c r="U1222" i="17"/>
  <c r="T1222" i="17"/>
  <c r="U1248" i="17"/>
  <c r="T1248" i="17"/>
  <c r="U1273" i="17"/>
  <c r="T1273" i="17"/>
  <c r="U1284" i="17"/>
  <c r="T1284" i="17"/>
  <c r="U1286" i="17"/>
  <c r="T1286" i="17"/>
  <c r="U1298" i="17"/>
  <c r="T1298" i="17"/>
  <c r="T1264" i="17"/>
  <c r="U1264" i="17"/>
  <c r="T1281" i="17"/>
  <c r="U1281" i="17"/>
  <c r="T1293" i="17"/>
  <c r="U1293" i="17"/>
  <c r="T1296" i="17"/>
  <c r="U1296" i="17"/>
  <c r="U1122" i="17"/>
  <c r="T1122" i="17"/>
  <c r="U1156" i="17"/>
  <c r="T1156" i="17"/>
  <c r="U1158" i="17"/>
  <c r="T1158" i="17"/>
  <c r="U1144" i="17"/>
  <c r="T1144" i="17"/>
  <c r="U1196" i="17"/>
  <c r="T1196" i="17"/>
  <c r="T1191" i="17"/>
  <c r="U1191" i="17"/>
  <c r="U1180" i="17"/>
  <c r="T1180" i="17"/>
  <c r="U1182" i="17"/>
  <c r="T1182" i="17"/>
  <c r="U1226" i="17"/>
  <c r="T1226" i="17"/>
  <c r="U1203" i="17"/>
  <c r="T1203" i="17"/>
  <c r="U1199" i="17"/>
  <c r="T1199" i="17"/>
  <c r="U1217" i="17"/>
  <c r="T1217" i="17"/>
  <c r="U1243" i="17"/>
  <c r="T1243" i="17"/>
  <c r="U1246" i="17"/>
  <c r="T1246" i="17"/>
  <c r="U1275" i="17"/>
  <c r="T1275" i="17"/>
  <c r="U1271" i="17"/>
  <c r="T1271" i="17"/>
  <c r="U1288" i="17"/>
  <c r="T1288" i="17"/>
  <c r="U1300" i="17"/>
  <c r="T1300" i="17"/>
  <c r="U1295" i="17"/>
  <c r="T1295" i="17"/>
  <c r="U1129" i="17"/>
  <c r="T1129" i="17"/>
  <c r="U1148" i="17"/>
  <c r="T1148" i="17"/>
  <c r="U1150" i="17"/>
  <c r="T1150" i="17"/>
  <c r="U1136" i="17"/>
  <c r="T1136" i="17"/>
  <c r="U1188" i="17"/>
  <c r="T1188" i="17"/>
  <c r="U1190" i="17"/>
  <c r="T1190" i="17"/>
  <c r="U1179" i="17"/>
  <c r="T1179" i="17"/>
  <c r="U1174" i="17"/>
  <c r="T1174" i="17"/>
  <c r="U1233" i="17"/>
  <c r="T1233" i="17"/>
  <c r="U1210" i="17"/>
  <c r="T1210" i="17"/>
  <c r="U1206" i="17"/>
  <c r="T1206" i="17"/>
  <c r="U1216" i="17"/>
  <c r="T1216" i="17"/>
  <c r="U1242" i="17"/>
  <c r="T1242" i="17"/>
  <c r="U1238" i="17"/>
  <c r="T1238" i="17"/>
  <c r="U1267" i="17"/>
  <c r="T1267" i="17"/>
  <c r="U1270" i="17"/>
  <c r="T1270" i="17"/>
  <c r="U1280" i="17"/>
  <c r="T1280" i="17"/>
  <c r="U1202" i="17"/>
  <c r="T1202" i="17"/>
  <c r="U1221" i="17"/>
  <c r="T1221" i="17"/>
  <c r="U1223" i="17"/>
  <c r="T1223" i="17"/>
  <c r="U1249" i="17"/>
  <c r="T1249" i="17"/>
  <c r="U1274" i="17"/>
  <c r="T1274" i="17"/>
  <c r="U1285" i="17"/>
  <c r="T1285" i="17"/>
  <c r="U1287" i="17"/>
  <c r="T1287" i="17"/>
  <c r="T1132" i="17"/>
  <c r="U1132" i="17"/>
  <c r="T1128" i="17"/>
  <c r="U1128" i="17"/>
  <c r="T1147" i="17"/>
  <c r="U1147" i="17"/>
  <c r="T1140" i="17"/>
  <c r="U1140" i="17"/>
  <c r="T1135" i="17"/>
  <c r="U1135" i="17"/>
  <c r="T1187" i="17"/>
  <c r="U1187" i="17"/>
  <c r="T1177" i="17"/>
  <c r="U1177" i="17"/>
  <c r="T1236" i="17"/>
  <c r="U1236" i="17"/>
  <c r="T1232" i="17"/>
  <c r="U1232" i="17"/>
  <c r="T1209" i="17"/>
  <c r="U1209" i="17"/>
  <c r="T1213" i="17"/>
  <c r="U1213" i="17"/>
  <c r="T1215" i="17"/>
  <c r="U1215" i="17"/>
  <c r="T1241" i="17"/>
  <c r="U1241" i="17"/>
  <c r="T1266" i="17"/>
  <c r="U1266" i="17"/>
  <c r="T1277" i="17"/>
  <c r="U1277" i="17"/>
  <c r="T1279" i="17"/>
  <c r="U1279" i="17"/>
  <c r="C34" i="1"/>
  <c r="C35" i="1"/>
  <c r="E35" i="1"/>
  <c r="E34" i="1"/>
  <c r="K35" i="1"/>
  <c r="D34" i="1"/>
  <c r="J34" i="1"/>
  <c r="L35" i="1"/>
  <c r="D35" i="1"/>
  <c r="K34" i="1"/>
  <c r="J35" i="1"/>
  <c r="M70" i="4"/>
  <c r="Y94" i="4"/>
  <c r="M46" i="4"/>
  <c r="H47" i="4"/>
  <c r="AD47" i="4"/>
  <c r="AA54" i="4"/>
  <c r="X55" i="4"/>
  <c r="K62" i="4"/>
  <c r="G63" i="4"/>
  <c r="AD70" i="4"/>
  <c r="N71" i="4"/>
  <c r="AI71" i="4"/>
  <c r="N79" i="4"/>
  <c r="E87" i="4"/>
  <c r="M87" i="4"/>
  <c r="U87" i="4"/>
  <c r="AC87" i="4"/>
  <c r="I95" i="4"/>
  <c r="Q95" i="4"/>
  <c r="Y95" i="4"/>
  <c r="AG95" i="4"/>
  <c r="I46" i="4"/>
  <c r="Y54" i="4"/>
  <c r="J62" i="4"/>
  <c r="K38" i="4"/>
  <c r="Q46" i="4"/>
  <c r="J47" i="4"/>
  <c r="AF47" i="4"/>
  <c r="AI54" i="4"/>
  <c r="AD55" i="4"/>
  <c r="R62" i="4"/>
  <c r="H63" i="4"/>
  <c r="AG70" i="4"/>
  <c r="R71" i="4"/>
  <c r="AC79" i="4"/>
  <c r="S79" i="4"/>
  <c r="F87" i="4"/>
  <c r="N87" i="4"/>
  <c r="V87" i="4"/>
  <c r="AD87" i="4"/>
  <c r="B95" i="4"/>
  <c r="J95" i="4"/>
  <c r="R95" i="4"/>
  <c r="Z95" i="4"/>
  <c r="AH95" i="4"/>
  <c r="AC71" i="4"/>
  <c r="S71" i="4"/>
  <c r="C79" i="4"/>
  <c r="T79" i="4"/>
  <c r="G87" i="4"/>
  <c r="O87" i="4"/>
  <c r="W87" i="4"/>
  <c r="AE87" i="4"/>
  <c r="C95" i="4"/>
  <c r="K95" i="4"/>
  <c r="S95" i="4"/>
  <c r="AA95" i="4"/>
  <c r="AI95" i="4"/>
  <c r="M38" i="4"/>
  <c r="S62" i="4"/>
  <c r="Q38" i="4"/>
  <c r="Y46" i="4"/>
  <c r="P47" i="4"/>
  <c r="C54" i="4"/>
  <c r="F55" i="4"/>
  <c r="Z62" i="4"/>
  <c r="P63" i="4"/>
  <c r="B71" i="4"/>
  <c r="V71" i="4"/>
  <c r="D79" i="4"/>
  <c r="V79" i="4"/>
  <c r="H87" i="4"/>
  <c r="P87" i="4"/>
  <c r="X87" i="4"/>
  <c r="AF87" i="4"/>
  <c r="D95" i="4"/>
  <c r="L95" i="4"/>
  <c r="T95" i="4"/>
  <c r="AB95" i="4"/>
  <c r="S38" i="4"/>
  <c r="AG46" i="4"/>
  <c r="R47" i="4"/>
  <c r="I54" i="4"/>
  <c r="H55" i="4"/>
  <c r="AG62" i="4"/>
  <c r="AA62" i="4"/>
  <c r="W63" i="4"/>
  <c r="C71" i="4"/>
  <c r="Z71" i="4"/>
  <c r="F79" i="4"/>
  <c r="AA79" i="4"/>
  <c r="I87" i="4"/>
  <c r="Q87" i="4"/>
  <c r="Y87" i="4"/>
  <c r="AG87" i="4"/>
  <c r="E95" i="4"/>
  <c r="M95" i="4"/>
  <c r="U95" i="4"/>
  <c r="AC95" i="4"/>
  <c r="U46" i="4"/>
  <c r="AG47" i="4"/>
  <c r="B62" i="4"/>
  <c r="F71" i="4"/>
  <c r="G79" i="4"/>
  <c r="B87" i="4"/>
  <c r="J87" i="4"/>
  <c r="R87" i="4"/>
  <c r="Z87" i="4"/>
  <c r="F95" i="4"/>
  <c r="N95" i="4"/>
  <c r="V95" i="4"/>
  <c r="AH36" i="4"/>
  <c r="Z36" i="4"/>
  <c r="R36" i="4"/>
  <c r="J36" i="4"/>
  <c r="B36" i="4"/>
  <c r="AF36" i="4"/>
  <c r="X36" i="4"/>
  <c r="P36" i="4"/>
  <c r="H36" i="4"/>
  <c r="AD36" i="4"/>
  <c r="V36" i="4"/>
  <c r="N36" i="4"/>
  <c r="F36" i="4"/>
  <c r="AC36" i="4"/>
  <c r="U36" i="4"/>
  <c r="M36" i="4"/>
  <c r="E36" i="4"/>
  <c r="AB36" i="4"/>
  <c r="T36" i="4"/>
  <c r="L36" i="4"/>
  <c r="D36" i="4"/>
  <c r="W36" i="4"/>
  <c r="AF42" i="4"/>
  <c r="X42" i="4"/>
  <c r="P42" i="4"/>
  <c r="H42" i="4"/>
  <c r="AD42" i="4"/>
  <c r="V42" i="4"/>
  <c r="N42" i="4"/>
  <c r="F42" i="4"/>
  <c r="AB42" i="4"/>
  <c r="T42" i="4"/>
  <c r="L42" i="4"/>
  <c r="D42" i="4"/>
  <c r="AI42" i="4"/>
  <c r="AA42" i="4"/>
  <c r="S42" i="4"/>
  <c r="K42" i="4"/>
  <c r="C42" i="4"/>
  <c r="AH42" i="4"/>
  <c r="Z42" i="4"/>
  <c r="R42" i="4"/>
  <c r="J42" i="4"/>
  <c r="B42" i="4"/>
  <c r="W42" i="4"/>
  <c r="C36" i="4"/>
  <c r="Y36" i="4"/>
  <c r="AB38" i="4"/>
  <c r="T38" i="4"/>
  <c r="L38" i="4"/>
  <c r="D38" i="4"/>
  <c r="AH38" i="4"/>
  <c r="Z38" i="4"/>
  <c r="R38" i="4"/>
  <c r="J38" i="4"/>
  <c r="B38" i="4"/>
  <c r="AF38" i="4"/>
  <c r="X38" i="4"/>
  <c r="P38" i="4"/>
  <c r="H38" i="4"/>
  <c r="AE38" i="4"/>
  <c r="W38" i="4"/>
  <c r="O38" i="4"/>
  <c r="G38" i="4"/>
  <c r="AD38" i="4"/>
  <c r="V38" i="4"/>
  <c r="N38" i="4"/>
  <c r="F38" i="4"/>
  <c r="U38" i="4"/>
  <c r="E42" i="4"/>
  <c r="Y42" i="4"/>
  <c r="G36" i="4"/>
  <c r="AA36" i="4"/>
  <c r="C38" i="4"/>
  <c r="Y38" i="4"/>
  <c r="G42" i="4"/>
  <c r="AC42" i="4"/>
  <c r="AB50" i="4"/>
  <c r="T50" i="4"/>
  <c r="AI50" i="4"/>
  <c r="AA50" i="4"/>
  <c r="AH50" i="4"/>
  <c r="Z50" i="4"/>
  <c r="AG50" i="4"/>
  <c r="Y50" i="4"/>
  <c r="Q50" i="4"/>
  <c r="AF50" i="4"/>
  <c r="X50" i="4"/>
  <c r="AD50" i="4"/>
  <c r="V50" i="4"/>
  <c r="N50" i="4"/>
  <c r="R50" i="4"/>
  <c r="H50" i="4"/>
  <c r="P50" i="4"/>
  <c r="G50" i="4"/>
  <c r="O50" i="4"/>
  <c r="F50" i="4"/>
  <c r="AC50" i="4"/>
  <c r="L50" i="4"/>
  <c r="D50" i="4"/>
  <c r="W50" i="4"/>
  <c r="K50" i="4"/>
  <c r="C50" i="4"/>
  <c r="U50" i="4"/>
  <c r="J50" i="4"/>
  <c r="B50" i="4"/>
  <c r="I36" i="4"/>
  <c r="AE36" i="4"/>
  <c r="E38" i="4"/>
  <c r="AA38" i="4"/>
  <c r="I42" i="4"/>
  <c r="AE42" i="4"/>
  <c r="AH44" i="4"/>
  <c r="Z44" i="4"/>
  <c r="R44" i="4"/>
  <c r="J44" i="4"/>
  <c r="B44" i="4"/>
  <c r="AF44" i="4"/>
  <c r="X44" i="4"/>
  <c r="P44" i="4"/>
  <c r="H44" i="4"/>
  <c r="AD44" i="4"/>
  <c r="V44" i="4"/>
  <c r="N44" i="4"/>
  <c r="F44" i="4"/>
  <c r="AC44" i="4"/>
  <c r="U44" i="4"/>
  <c r="M44" i="4"/>
  <c r="E44" i="4"/>
  <c r="AB44" i="4"/>
  <c r="T44" i="4"/>
  <c r="L44" i="4"/>
  <c r="D44" i="4"/>
  <c r="W44" i="4"/>
  <c r="E50" i="4"/>
  <c r="K36" i="4"/>
  <c r="AG36" i="4"/>
  <c r="I38" i="4"/>
  <c r="AC38" i="4"/>
  <c r="M42" i="4"/>
  <c r="AG42" i="4"/>
  <c r="C44" i="4"/>
  <c r="Y44" i="4"/>
  <c r="AB46" i="4"/>
  <c r="T46" i="4"/>
  <c r="L46" i="4"/>
  <c r="D46" i="4"/>
  <c r="AI46" i="4"/>
  <c r="AA46" i="4"/>
  <c r="S46" i="4"/>
  <c r="K46" i="4"/>
  <c r="AH46" i="4"/>
  <c r="Z46" i="4"/>
  <c r="R46" i="4"/>
  <c r="J46" i="4"/>
  <c r="B46" i="4"/>
  <c r="AF46" i="4"/>
  <c r="X46" i="4"/>
  <c r="P46" i="4"/>
  <c r="H46" i="4"/>
  <c r="AE46" i="4"/>
  <c r="W46" i="4"/>
  <c r="O46" i="4"/>
  <c r="G46" i="4"/>
  <c r="AD46" i="4"/>
  <c r="V46" i="4"/>
  <c r="N46" i="4"/>
  <c r="F46" i="4"/>
  <c r="AC46" i="4"/>
  <c r="I50" i="4"/>
  <c r="O36" i="4"/>
  <c r="AI36" i="4"/>
  <c r="O42" i="4"/>
  <c r="G35" i="4"/>
  <c r="O35" i="4"/>
  <c r="W35" i="4"/>
  <c r="AE35" i="4"/>
  <c r="I37" i="4"/>
  <c r="Q37" i="4"/>
  <c r="Y37" i="4"/>
  <c r="AG37" i="4"/>
  <c r="C39" i="4"/>
  <c r="K39" i="4"/>
  <c r="S39" i="4"/>
  <c r="AA39" i="4"/>
  <c r="AI39" i="4"/>
  <c r="H40" i="4"/>
  <c r="P40" i="4"/>
  <c r="X40" i="4"/>
  <c r="AF40" i="4"/>
  <c r="M41" i="4"/>
  <c r="U41" i="4"/>
  <c r="AC41" i="4"/>
  <c r="G43" i="4"/>
  <c r="O43" i="4"/>
  <c r="W43" i="4"/>
  <c r="AE43" i="4"/>
  <c r="I45" i="4"/>
  <c r="Q45" i="4"/>
  <c r="Y45" i="4"/>
  <c r="AG45" i="4"/>
  <c r="C47" i="4"/>
  <c r="K47" i="4"/>
  <c r="S47" i="4"/>
  <c r="AA47" i="4"/>
  <c r="AI47" i="4"/>
  <c r="H48" i="4"/>
  <c r="P48" i="4"/>
  <c r="X48" i="4"/>
  <c r="AF48" i="4"/>
  <c r="I52" i="4"/>
  <c r="AF54" i="4"/>
  <c r="X54" i="4"/>
  <c r="P54" i="4"/>
  <c r="H54" i="4"/>
  <c r="AE54" i="4"/>
  <c r="W54" i="4"/>
  <c r="O54" i="4"/>
  <c r="G54" i="4"/>
  <c r="AD54" i="4"/>
  <c r="V54" i="4"/>
  <c r="N54" i="4"/>
  <c r="F54" i="4"/>
  <c r="AC54" i="4"/>
  <c r="U54" i="4"/>
  <c r="M54" i="4"/>
  <c r="E54" i="4"/>
  <c r="AB54" i="4"/>
  <c r="T54" i="4"/>
  <c r="L54" i="4"/>
  <c r="D54" i="4"/>
  <c r="AH54" i="4"/>
  <c r="Z54" i="4"/>
  <c r="R54" i="4"/>
  <c r="J54" i="4"/>
  <c r="B54" i="4"/>
  <c r="AG54" i="4"/>
  <c r="Y60" i="4"/>
  <c r="Y68" i="4"/>
  <c r="H35" i="4"/>
  <c r="P35" i="4"/>
  <c r="X35" i="4"/>
  <c r="AF35" i="4"/>
  <c r="D39" i="4"/>
  <c r="L39" i="4"/>
  <c r="T39" i="4"/>
  <c r="AB39" i="4"/>
  <c r="I40" i="4"/>
  <c r="Q40" i="4"/>
  <c r="Y40" i="4"/>
  <c r="AG40" i="4"/>
  <c r="H43" i="4"/>
  <c r="P43" i="4"/>
  <c r="X43" i="4"/>
  <c r="AF43" i="4"/>
  <c r="D47" i="4"/>
  <c r="L47" i="4"/>
  <c r="T47" i="4"/>
  <c r="AB47" i="4"/>
  <c r="I48" i="4"/>
  <c r="Q48" i="4"/>
  <c r="Y48" i="4"/>
  <c r="AG48" i="4"/>
  <c r="O52" i="4"/>
  <c r="I35" i="4"/>
  <c r="Q35" i="4"/>
  <c r="Y35" i="4"/>
  <c r="AG35" i="4"/>
  <c r="E39" i="4"/>
  <c r="M39" i="4"/>
  <c r="U39" i="4"/>
  <c r="AC39" i="4"/>
  <c r="I43" i="4"/>
  <c r="Q43" i="4"/>
  <c r="Y43" i="4"/>
  <c r="AG43" i="4"/>
  <c r="E47" i="4"/>
  <c r="M47" i="4"/>
  <c r="U47" i="4"/>
  <c r="AC47" i="4"/>
  <c r="Q52" i="4"/>
  <c r="C35" i="4"/>
  <c r="K35" i="4"/>
  <c r="S35" i="4"/>
  <c r="AA35" i="4"/>
  <c r="AI35" i="4"/>
  <c r="E37" i="4"/>
  <c r="M37" i="4"/>
  <c r="U37" i="4"/>
  <c r="G39" i="4"/>
  <c r="O39" i="4"/>
  <c r="W39" i="4"/>
  <c r="AE39" i="4"/>
  <c r="D40" i="4"/>
  <c r="L40" i="4"/>
  <c r="T40" i="4"/>
  <c r="I41" i="4"/>
  <c r="Q41" i="4"/>
  <c r="Y41" i="4"/>
  <c r="C43" i="4"/>
  <c r="K43" i="4"/>
  <c r="S43" i="4"/>
  <c r="AA43" i="4"/>
  <c r="AI43" i="4"/>
  <c r="E45" i="4"/>
  <c r="M45" i="4"/>
  <c r="U45" i="4"/>
  <c r="G47" i="4"/>
  <c r="O47" i="4"/>
  <c r="W47" i="4"/>
  <c r="AE47" i="4"/>
  <c r="D48" i="4"/>
  <c r="L48" i="4"/>
  <c r="T48" i="4"/>
  <c r="I49" i="4"/>
  <c r="Q49" i="4"/>
  <c r="Y49" i="4"/>
  <c r="Q54" i="4"/>
  <c r="AE60" i="4"/>
  <c r="W60" i="4"/>
  <c r="O60" i="4"/>
  <c r="G60" i="4"/>
  <c r="AD60" i="4"/>
  <c r="V60" i="4"/>
  <c r="N60" i="4"/>
  <c r="F60" i="4"/>
  <c r="AC60" i="4"/>
  <c r="U60" i="4"/>
  <c r="M60" i="4"/>
  <c r="E60" i="4"/>
  <c r="AB60" i="4"/>
  <c r="T60" i="4"/>
  <c r="L60" i="4"/>
  <c r="D60" i="4"/>
  <c r="AI60" i="4"/>
  <c r="AA60" i="4"/>
  <c r="S60" i="4"/>
  <c r="K60" i="4"/>
  <c r="C60" i="4"/>
  <c r="AH60" i="4"/>
  <c r="Z60" i="4"/>
  <c r="R60" i="4"/>
  <c r="J60" i="4"/>
  <c r="B60" i="4"/>
  <c r="AF60" i="4"/>
  <c r="X60" i="4"/>
  <c r="P60" i="4"/>
  <c r="H60" i="4"/>
  <c r="AE68" i="4"/>
  <c r="W68" i="4"/>
  <c r="O68" i="4"/>
  <c r="G68" i="4"/>
  <c r="AD68" i="4"/>
  <c r="V68" i="4"/>
  <c r="N68" i="4"/>
  <c r="F68" i="4"/>
  <c r="AC68" i="4"/>
  <c r="U68" i="4"/>
  <c r="M68" i="4"/>
  <c r="E68" i="4"/>
  <c r="AB68" i="4"/>
  <c r="T68" i="4"/>
  <c r="L68" i="4"/>
  <c r="D68" i="4"/>
  <c r="AI68" i="4"/>
  <c r="AA68" i="4"/>
  <c r="S68" i="4"/>
  <c r="K68" i="4"/>
  <c r="C68" i="4"/>
  <c r="AH68" i="4"/>
  <c r="Z68" i="4"/>
  <c r="R68" i="4"/>
  <c r="J68" i="4"/>
  <c r="B68" i="4"/>
  <c r="AF68" i="4"/>
  <c r="X68" i="4"/>
  <c r="P68" i="4"/>
  <c r="H68" i="4"/>
  <c r="U35" i="4"/>
  <c r="I39" i="4"/>
  <c r="Q39" i="4"/>
  <c r="Y39" i="4"/>
  <c r="E43" i="4"/>
  <c r="M43" i="4"/>
  <c r="U43" i="4"/>
  <c r="I47" i="4"/>
  <c r="Q47" i="4"/>
  <c r="Y47" i="4"/>
  <c r="AD52" i="4"/>
  <c r="V52" i="4"/>
  <c r="N52" i="4"/>
  <c r="F52" i="4"/>
  <c r="AC52" i="4"/>
  <c r="U52" i="4"/>
  <c r="M52" i="4"/>
  <c r="E52" i="4"/>
  <c r="AB52" i="4"/>
  <c r="T52" i="4"/>
  <c r="L52" i="4"/>
  <c r="D52" i="4"/>
  <c r="AI52" i="4"/>
  <c r="AA52" i="4"/>
  <c r="S52" i="4"/>
  <c r="K52" i="4"/>
  <c r="C52" i="4"/>
  <c r="AH52" i="4"/>
  <c r="Z52" i="4"/>
  <c r="R52" i="4"/>
  <c r="J52" i="4"/>
  <c r="B52" i="4"/>
  <c r="AF52" i="4"/>
  <c r="X52" i="4"/>
  <c r="P52" i="4"/>
  <c r="H52" i="4"/>
  <c r="AG52" i="4"/>
  <c r="I60" i="4"/>
  <c r="I68" i="4"/>
  <c r="C51" i="4"/>
  <c r="K51" i="4"/>
  <c r="S51" i="4"/>
  <c r="AA51" i="4"/>
  <c r="AI51" i="4"/>
  <c r="E53" i="4"/>
  <c r="M53" i="4"/>
  <c r="U53" i="4"/>
  <c r="AC53" i="4"/>
  <c r="G55" i="4"/>
  <c r="O55" i="4"/>
  <c r="W55" i="4"/>
  <c r="AE55" i="4"/>
  <c r="D56" i="4"/>
  <c r="L56" i="4"/>
  <c r="T56" i="4"/>
  <c r="AB56" i="4"/>
  <c r="I57" i="4"/>
  <c r="Q57" i="4"/>
  <c r="Y57" i="4"/>
  <c r="AG57" i="4"/>
  <c r="I65" i="4"/>
  <c r="Q65" i="4"/>
  <c r="Y65" i="4"/>
  <c r="AG65" i="4"/>
  <c r="AF78" i="4"/>
  <c r="X78" i="4"/>
  <c r="P78" i="4"/>
  <c r="H78" i="4"/>
  <c r="AE78" i="4"/>
  <c r="W78" i="4"/>
  <c r="O78" i="4"/>
  <c r="G78" i="4"/>
  <c r="AD78" i="4"/>
  <c r="V78" i="4"/>
  <c r="N78" i="4"/>
  <c r="F78" i="4"/>
  <c r="AC78" i="4"/>
  <c r="U78" i="4"/>
  <c r="M78" i="4"/>
  <c r="E78" i="4"/>
  <c r="AB78" i="4"/>
  <c r="T78" i="4"/>
  <c r="L78" i="4"/>
  <c r="D78" i="4"/>
  <c r="AI78" i="4"/>
  <c r="AA78" i="4"/>
  <c r="S78" i="4"/>
  <c r="K78" i="4"/>
  <c r="C78" i="4"/>
  <c r="AH78" i="4"/>
  <c r="Z78" i="4"/>
  <c r="R78" i="4"/>
  <c r="J78" i="4"/>
  <c r="B78" i="4"/>
  <c r="AF86" i="4"/>
  <c r="X86" i="4"/>
  <c r="P86" i="4"/>
  <c r="H86" i="4"/>
  <c r="AE86" i="4"/>
  <c r="W86" i="4"/>
  <c r="O86" i="4"/>
  <c r="G86" i="4"/>
  <c r="AD86" i="4"/>
  <c r="V86" i="4"/>
  <c r="N86" i="4"/>
  <c r="F86" i="4"/>
  <c r="AC86" i="4"/>
  <c r="U86" i="4"/>
  <c r="M86" i="4"/>
  <c r="E86" i="4"/>
  <c r="AB86" i="4"/>
  <c r="T86" i="4"/>
  <c r="L86" i="4"/>
  <c r="D86" i="4"/>
  <c r="AI86" i="4"/>
  <c r="AA86" i="4"/>
  <c r="S86" i="4"/>
  <c r="K86" i="4"/>
  <c r="C86" i="4"/>
  <c r="AH86" i="4"/>
  <c r="Z86" i="4"/>
  <c r="R86" i="4"/>
  <c r="J86" i="4"/>
  <c r="B86" i="4"/>
  <c r="E51" i="4"/>
  <c r="M51" i="4"/>
  <c r="U51" i="4"/>
  <c r="AC51" i="4"/>
  <c r="G53" i="4"/>
  <c r="O53" i="4"/>
  <c r="W53" i="4"/>
  <c r="AE53" i="4"/>
  <c r="I55" i="4"/>
  <c r="Q55" i="4"/>
  <c r="Y55" i="4"/>
  <c r="AG55" i="4"/>
  <c r="F56" i="4"/>
  <c r="N56" i="4"/>
  <c r="V56" i="4"/>
  <c r="AD56" i="4"/>
  <c r="C57" i="4"/>
  <c r="K57" i="4"/>
  <c r="S57" i="4"/>
  <c r="AA57" i="4"/>
  <c r="AI57" i="4"/>
  <c r="H58" i="4"/>
  <c r="P58" i="4"/>
  <c r="X58" i="4"/>
  <c r="AF58" i="4"/>
  <c r="E59" i="4"/>
  <c r="M59" i="4"/>
  <c r="U59" i="4"/>
  <c r="AC59" i="4"/>
  <c r="G61" i="4"/>
  <c r="O61" i="4"/>
  <c r="W61" i="4"/>
  <c r="AE61" i="4"/>
  <c r="D62" i="4"/>
  <c r="L62" i="4"/>
  <c r="T62" i="4"/>
  <c r="AB62" i="4"/>
  <c r="I63" i="4"/>
  <c r="Q63" i="4"/>
  <c r="Y63" i="4"/>
  <c r="AG63" i="4"/>
  <c r="F64" i="4"/>
  <c r="N64" i="4"/>
  <c r="V64" i="4"/>
  <c r="AD64" i="4"/>
  <c r="C65" i="4"/>
  <c r="K65" i="4"/>
  <c r="S65" i="4"/>
  <c r="AA65" i="4"/>
  <c r="AI65" i="4"/>
  <c r="H66" i="4"/>
  <c r="P66" i="4"/>
  <c r="X66" i="4"/>
  <c r="AF66" i="4"/>
  <c r="E67" i="4"/>
  <c r="M67" i="4"/>
  <c r="U67" i="4"/>
  <c r="AC67" i="4"/>
  <c r="G69" i="4"/>
  <c r="O69" i="4"/>
  <c r="W69" i="4"/>
  <c r="AF69" i="4"/>
  <c r="N70" i="4"/>
  <c r="Q78" i="4"/>
  <c r="Q86" i="4"/>
  <c r="F51" i="4"/>
  <c r="N51" i="4"/>
  <c r="V51" i="4"/>
  <c r="AD51" i="4"/>
  <c r="H53" i="4"/>
  <c r="P53" i="4"/>
  <c r="X53" i="4"/>
  <c r="AF53" i="4"/>
  <c r="B55" i="4"/>
  <c r="J55" i="4"/>
  <c r="R55" i="4"/>
  <c r="Z55" i="4"/>
  <c r="AH55" i="4"/>
  <c r="G56" i="4"/>
  <c r="O56" i="4"/>
  <c r="W56" i="4"/>
  <c r="AE56" i="4"/>
  <c r="D57" i="4"/>
  <c r="L57" i="4"/>
  <c r="T57" i="4"/>
  <c r="AB57" i="4"/>
  <c r="I58" i="4"/>
  <c r="Q58" i="4"/>
  <c r="Y58" i="4"/>
  <c r="AG58" i="4"/>
  <c r="F59" i="4"/>
  <c r="N59" i="4"/>
  <c r="V59" i="4"/>
  <c r="AD59" i="4"/>
  <c r="H61" i="4"/>
  <c r="P61" i="4"/>
  <c r="X61" i="4"/>
  <c r="AF61" i="4"/>
  <c r="E62" i="4"/>
  <c r="M62" i="4"/>
  <c r="U62" i="4"/>
  <c r="AC62" i="4"/>
  <c r="B63" i="4"/>
  <c r="J63" i="4"/>
  <c r="R63" i="4"/>
  <c r="Z63" i="4"/>
  <c r="AH63" i="4"/>
  <c r="G64" i="4"/>
  <c r="O64" i="4"/>
  <c r="W64" i="4"/>
  <c r="AE64" i="4"/>
  <c r="D65" i="4"/>
  <c r="L65" i="4"/>
  <c r="T65" i="4"/>
  <c r="AB65" i="4"/>
  <c r="I66" i="4"/>
  <c r="Q66" i="4"/>
  <c r="Y66" i="4"/>
  <c r="AG66" i="4"/>
  <c r="F67" i="4"/>
  <c r="N67" i="4"/>
  <c r="V67" i="4"/>
  <c r="AD67" i="4"/>
  <c r="H69" i="4"/>
  <c r="P69" i="4"/>
  <c r="X69" i="4"/>
  <c r="Y78" i="4"/>
  <c r="Y86" i="4"/>
  <c r="G51" i="4"/>
  <c r="O51" i="4"/>
  <c r="W51" i="4"/>
  <c r="AE51" i="4"/>
  <c r="I53" i="4"/>
  <c r="Q53" i="4"/>
  <c r="Y53" i="4"/>
  <c r="AG53" i="4"/>
  <c r="C55" i="4"/>
  <c r="K55" i="4"/>
  <c r="S55" i="4"/>
  <c r="AA55" i="4"/>
  <c r="AI55" i="4"/>
  <c r="H56" i="4"/>
  <c r="P56" i="4"/>
  <c r="X56" i="4"/>
  <c r="AF56" i="4"/>
  <c r="E57" i="4"/>
  <c r="M57" i="4"/>
  <c r="U57" i="4"/>
  <c r="AC57" i="4"/>
  <c r="B58" i="4"/>
  <c r="J58" i="4"/>
  <c r="R58" i="4"/>
  <c r="Z58" i="4"/>
  <c r="AH58" i="4"/>
  <c r="G59" i="4"/>
  <c r="O59" i="4"/>
  <c r="W59" i="4"/>
  <c r="AE59" i="4"/>
  <c r="I61" i="4"/>
  <c r="Q61" i="4"/>
  <c r="Y61" i="4"/>
  <c r="AG61" i="4"/>
  <c r="F62" i="4"/>
  <c r="N62" i="4"/>
  <c r="V62" i="4"/>
  <c r="AD62" i="4"/>
  <c r="C63" i="4"/>
  <c r="K63" i="4"/>
  <c r="S63" i="4"/>
  <c r="AA63" i="4"/>
  <c r="AI63" i="4"/>
  <c r="H64" i="4"/>
  <c r="P64" i="4"/>
  <c r="X64" i="4"/>
  <c r="AF64" i="4"/>
  <c r="E65" i="4"/>
  <c r="M65" i="4"/>
  <c r="U65" i="4"/>
  <c r="AC65" i="4"/>
  <c r="B66" i="4"/>
  <c r="J66" i="4"/>
  <c r="R66" i="4"/>
  <c r="Z66" i="4"/>
  <c r="AH66" i="4"/>
  <c r="G67" i="4"/>
  <c r="O67" i="4"/>
  <c r="W67" i="4"/>
  <c r="AE67" i="4"/>
  <c r="AI69" i="4"/>
  <c r="AH69" i="4"/>
  <c r="AE69" i="4"/>
  <c r="I69" i="4"/>
  <c r="Q69" i="4"/>
  <c r="Y69" i="4"/>
  <c r="AF70" i="4"/>
  <c r="X70" i="4"/>
  <c r="P70" i="4"/>
  <c r="H70" i="4"/>
  <c r="AE70" i="4"/>
  <c r="W70" i="4"/>
  <c r="O70" i="4"/>
  <c r="G70" i="4"/>
  <c r="AB70" i="4"/>
  <c r="T70" i="4"/>
  <c r="L70" i="4"/>
  <c r="D70" i="4"/>
  <c r="AI70" i="4"/>
  <c r="AA70" i="4"/>
  <c r="S70" i="4"/>
  <c r="K70" i="4"/>
  <c r="AH70" i="4"/>
  <c r="Z70" i="4"/>
  <c r="R70" i="4"/>
  <c r="J70" i="4"/>
  <c r="B70" i="4"/>
  <c r="U70" i="4"/>
  <c r="AG78" i="4"/>
  <c r="AG86" i="4"/>
  <c r="AF94" i="4"/>
  <c r="X94" i="4"/>
  <c r="P94" i="4"/>
  <c r="H94" i="4"/>
  <c r="AE94" i="4"/>
  <c r="W94" i="4"/>
  <c r="O94" i="4"/>
  <c r="G94" i="4"/>
  <c r="AD94" i="4"/>
  <c r="V94" i="4"/>
  <c r="N94" i="4"/>
  <c r="F94" i="4"/>
  <c r="AC94" i="4"/>
  <c r="U94" i="4"/>
  <c r="M94" i="4"/>
  <c r="E94" i="4"/>
  <c r="AB94" i="4"/>
  <c r="T94" i="4"/>
  <c r="L94" i="4"/>
  <c r="D94" i="4"/>
  <c r="AI94" i="4"/>
  <c r="AA94" i="4"/>
  <c r="S94" i="4"/>
  <c r="K94" i="4"/>
  <c r="C94" i="4"/>
  <c r="AH94" i="4"/>
  <c r="Z94" i="4"/>
  <c r="R94" i="4"/>
  <c r="J94" i="4"/>
  <c r="B94" i="4"/>
  <c r="H51" i="4"/>
  <c r="P51" i="4"/>
  <c r="X51" i="4"/>
  <c r="AF51" i="4"/>
  <c r="B53" i="4"/>
  <c r="J53" i="4"/>
  <c r="R53" i="4"/>
  <c r="Z53" i="4"/>
  <c r="AH53" i="4"/>
  <c r="D55" i="4"/>
  <c r="L55" i="4"/>
  <c r="T55" i="4"/>
  <c r="AB55" i="4"/>
  <c r="I56" i="4"/>
  <c r="Q56" i="4"/>
  <c r="Y56" i="4"/>
  <c r="AG56" i="4"/>
  <c r="F57" i="4"/>
  <c r="N57" i="4"/>
  <c r="V57" i="4"/>
  <c r="AD57" i="4"/>
  <c r="C58" i="4"/>
  <c r="K58" i="4"/>
  <c r="S58" i="4"/>
  <c r="AA58" i="4"/>
  <c r="AI58" i="4"/>
  <c r="H59" i="4"/>
  <c r="P59" i="4"/>
  <c r="X59" i="4"/>
  <c r="AF59" i="4"/>
  <c r="B61" i="4"/>
  <c r="J61" i="4"/>
  <c r="R61" i="4"/>
  <c r="Z61" i="4"/>
  <c r="AH61" i="4"/>
  <c r="G62" i="4"/>
  <c r="O62" i="4"/>
  <c r="W62" i="4"/>
  <c r="AE62" i="4"/>
  <c r="D63" i="4"/>
  <c r="L63" i="4"/>
  <c r="T63" i="4"/>
  <c r="AB63" i="4"/>
  <c r="I64" i="4"/>
  <c r="Q64" i="4"/>
  <c r="Y64" i="4"/>
  <c r="AG64" i="4"/>
  <c r="F65" i="4"/>
  <c r="N65" i="4"/>
  <c r="V65" i="4"/>
  <c r="AD65" i="4"/>
  <c r="C66" i="4"/>
  <c r="K66" i="4"/>
  <c r="S66" i="4"/>
  <c r="AA66" i="4"/>
  <c r="AI66" i="4"/>
  <c r="H67" i="4"/>
  <c r="P67" i="4"/>
  <c r="X67" i="4"/>
  <c r="AF67" i="4"/>
  <c r="B69" i="4"/>
  <c r="J69" i="4"/>
  <c r="R69" i="4"/>
  <c r="Z69" i="4"/>
  <c r="C70" i="4"/>
  <c r="V70" i="4"/>
  <c r="I94" i="4"/>
  <c r="I51" i="4"/>
  <c r="Q51" i="4"/>
  <c r="Y51" i="4"/>
  <c r="C53" i="4"/>
  <c r="K53" i="4"/>
  <c r="S53" i="4"/>
  <c r="AA53" i="4"/>
  <c r="E55" i="4"/>
  <c r="M55" i="4"/>
  <c r="U55" i="4"/>
  <c r="B56" i="4"/>
  <c r="J56" i="4"/>
  <c r="R56" i="4"/>
  <c r="Z56" i="4"/>
  <c r="AH56" i="4"/>
  <c r="G57" i="4"/>
  <c r="O57" i="4"/>
  <c r="W57" i="4"/>
  <c r="AE57" i="4"/>
  <c r="D58" i="4"/>
  <c r="L58" i="4"/>
  <c r="T58" i="4"/>
  <c r="AB58" i="4"/>
  <c r="I59" i="4"/>
  <c r="Q59" i="4"/>
  <c r="Y59" i="4"/>
  <c r="AG59" i="4"/>
  <c r="C61" i="4"/>
  <c r="K61" i="4"/>
  <c r="S61" i="4"/>
  <c r="AA61" i="4"/>
  <c r="H62" i="4"/>
  <c r="P62" i="4"/>
  <c r="X62" i="4"/>
  <c r="AF62" i="4"/>
  <c r="E63" i="4"/>
  <c r="M63" i="4"/>
  <c r="U63" i="4"/>
  <c r="AC63" i="4"/>
  <c r="B64" i="4"/>
  <c r="J64" i="4"/>
  <c r="R64" i="4"/>
  <c r="Z64" i="4"/>
  <c r="AH64" i="4"/>
  <c r="G65" i="4"/>
  <c r="O65" i="4"/>
  <c r="W65" i="4"/>
  <c r="AE65" i="4"/>
  <c r="D66" i="4"/>
  <c r="L66" i="4"/>
  <c r="T66" i="4"/>
  <c r="AB66" i="4"/>
  <c r="I67" i="4"/>
  <c r="Q67" i="4"/>
  <c r="Y67" i="4"/>
  <c r="AG67" i="4"/>
  <c r="C69" i="4"/>
  <c r="K69" i="4"/>
  <c r="S69" i="4"/>
  <c r="AA69" i="4"/>
  <c r="E70" i="4"/>
  <c r="Y70" i="4"/>
  <c r="H57" i="4"/>
  <c r="P57" i="4"/>
  <c r="X57" i="4"/>
  <c r="E58" i="4"/>
  <c r="M58" i="4"/>
  <c r="U58" i="4"/>
  <c r="B59" i="4"/>
  <c r="J59" i="4"/>
  <c r="R59" i="4"/>
  <c r="Z59" i="4"/>
  <c r="I62" i="4"/>
  <c r="Q62" i="4"/>
  <c r="Y62" i="4"/>
  <c r="F63" i="4"/>
  <c r="N63" i="4"/>
  <c r="V63" i="4"/>
  <c r="C64" i="4"/>
  <c r="K64" i="4"/>
  <c r="S64" i="4"/>
  <c r="AA64" i="4"/>
  <c r="H65" i="4"/>
  <c r="P65" i="4"/>
  <c r="X65" i="4"/>
  <c r="E66" i="4"/>
  <c r="M66" i="4"/>
  <c r="U66" i="4"/>
  <c r="B67" i="4"/>
  <c r="J67" i="4"/>
  <c r="R67" i="4"/>
  <c r="Z67" i="4"/>
  <c r="D69" i="4"/>
  <c r="L69" i="4"/>
  <c r="T69" i="4"/>
  <c r="AB69" i="4"/>
  <c r="F70" i="4"/>
  <c r="AC70" i="4"/>
  <c r="G71" i="4"/>
  <c r="O71" i="4"/>
  <c r="W71" i="4"/>
  <c r="AE71" i="4"/>
  <c r="D72" i="4"/>
  <c r="L72" i="4"/>
  <c r="T72" i="4"/>
  <c r="AB72" i="4"/>
  <c r="I73" i="4"/>
  <c r="Q73" i="4"/>
  <c r="Y73" i="4"/>
  <c r="AG73" i="4"/>
  <c r="F74" i="4"/>
  <c r="N74" i="4"/>
  <c r="V74" i="4"/>
  <c r="AD74" i="4"/>
  <c r="C75" i="4"/>
  <c r="K75" i="4"/>
  <c r="S75" i="4"/>
  <c r="AA75" i="4"/>
  <c r="AI75" i="4"/>
  <c r="H76" i="4"/>
  <c r="P76" i="4"/>
  <c r="X76" i="4"/>
  <c r="AF76" i="4"/>
  <c r="E77" i="4"/>
  <c r="M77" i="4"/>
  <c r="U77" i="4"/>
  <c r="AC77" i="4"/>
  <c r="O79" i="4"/>
  <c r="W79" i="4"/>
  <c r="AE79" i="4"/>
  <c r="D80" i="4"/>
  <c r="L80" i="4"/>
  <c r="T80" i="4"/>
  <c r="AB80" i="4"/>
  <c r="I81" i="4"/>
  <c r="Q81" i="4"/>
  <c r="Y81" i="4"/>
  <c r="AG81" i="4"/>
  <c r="F82" i="4"/>
  <c r="N82" i="4"/>
  <c r="V82" i="4"/>
  <c r="AD82" i="4"/>
  <c r="C83" i="4"/>
  <c r="K83" i="4"/>
  <c r="S83" i="4"/>
  <c r="AA83" i="4"/>
  <c r="AI83" i="4"/>
  <c r="H84" i="4"/>
  <c r="P84" i="4"/>
  <c r="X84" i="4"/>
  <c r="AF84" i="4"/>
  <c r="E85" i="4"/>
  <c r="M85" i="4"/>
  <c r="U85" i="4"/>
  <c r="AC85" i="4"/>
  <c r="I89" i="4"/>
  <c r="Q89" i="4"/>
  <c r="Y89" i="4"/>
  <c r="AG89" i="4"/>
  <c r="I97" i="4"/>
  <c r="Q97" i="4"/>
  <c r="Y97" i="4"/>
  <c r="AG97" i="4"/>
  <c r="H71" i="4"/>
  <c r="P71" i="4"/>
  <c r="X71" i="4"/>
  <c r="AF71" i="4"/>
  <c r="E72" i="4"/>
  <c r="M72" i="4"/>
  <c r="U72" i="4"/>
  <c r="AC72" i="4"/>
  <c r="B73" i="4"/>
  <c r="J73" i="4"/>
  <c r="R73" i="4"/>
  <c r="Z73" i="4"/>
  <c r="AH73" i="4"/>
  <c r="G74" i="4"/>
  <c r="O74" i="4"/>
  <c r="W74" i="4"/>
  <c r="AE74" i="4"/>
  <c r="T75" i="4"/>
  <c r="AB75" i="4"/>
  <c r="I76" i="4"/>
  <c r="Q76" i="4"/>
  <c r="Y76" i="4"/>
  <c r="AG76" i="4"/>
  <c r="F77" i="4"/>
  <c r="N77" i="4"/>
  <c r="V77" i="4"/>
  <c r="AD77" i="4"/>
  <c r="H79" i="4"/>
  <c r="P79" i="4"/>
  <c r="X79" i="4"/>
  <c r="AF79" i="4"/>
  <c r="E80" i="4"/>
  <c r="M80" i="4"/>
  <c r="U80" i="4"/>
  <c r="AC80" i="4"/>
  <c r="B81" i="4"/>
  <c r="J81" i="4"/>
  <c r="R81" i="4"/>
  <c r="Z81" i="4"/>
  <c r="AH81" i="4"/>
  <c r="G82" i="4"/>
  <c r="O82" i="4"/>
  <c r="W82" i="4"/>
  <c r="AE82" i="4"/>
  <c r="D83" i="4"/>
  <c r="L83" i="4"/>
  <c r="T83" i="4"/>
  <c r="AB83" i="4"/>
  <c r="I84" i="4"/>
  <c r="Q84" i="4"/>
  <c r="Y84" i="4"/>
  <c r="AG84" i="4"/>
  <c r="F85" i="4"/>
  <c r="N85" i="4"/>
  <c r="V85" i="4"/>
  <c r="AD85" i="4"/>
  <c r="B89" i="4"/>
  <c r="J89" i="4"/>
  <c r="R89" i="4"/>
  <c r="Z89" i="4"/>
  <c r="AH89" i="4"/>
  <c r="B97" i="4"/>
  <c r="J97" i="4"/>
  <c r="R97" i="4"/>
  <c r="Z97" i="4"/>
  <c r="AH97" i="4"/>
  <c r="I71" i="4"/>
  <c r="Q71" i="4"/>
  <c r="Y71" i="4"/>
  <c r="AG71" i="4"/>
  <c r="F72" i="4"/>
  <c r="N72" i="4"/>
  <c r="V72" i="4"/>
  <c r="AD72" i="4"/>
  <c r="C73" i="4"/>
  <c r="K73" i="4"/>
  <c r="S73" i="4"/>
  <c r="AA73" i="4"/>
  <c r="AI73" i="4"/>
  <c r="H74" i="4"/>
  <c r="P74" i="4"/>
  <c r="X74" i="4"/>
  <c r="AF74" i="4"/>
  <c r="E75" i="4"/>
  <c r="M75" i="4"/>
  <c r="U75" i="4"/>
  <c r="AC75" i="4"/>
  <c r="B76" i="4"/>
  <c r="J76" i="4"/>
  <c r="R76" i="4"/>
  <c r="Z76" i="4"/>
  <c r="AH76" i="4"/>
  <c r="G77" i="4"/>
  <c r="O77" i="4"/>
  <c r="W77" i="4"/>
  <c r="AE77" i="4"/>
  <c r="I79" i="4"/>
  <c r="Q79" i="4"/>
  <c r="Y79" i="4"/>
  <c r="AG79" i="4"/>
  <c r="F80" i="4"/>
  <c r="N80" i="4"/>
  <c r="V80" i="4"/>
  <c r="AD80" i="4"/>
  <c r="C81" i="4"/>
  <c r="K81" i="4"/>
  <c r="S81" i="4"/>
  <c r="AA81" i="4"/>
  <c r="AI81" i="4"/>
  <c r="H82" i="4"/>
  <c r="P82" i="4"/>
  <c r="X82" i="4"/>
  <c r="AF82" i="4"/>
  <c r="E83" i="4"/>
  <c r="M83" i="4"/>
  <c r="U83" i="4"/>
  <c r="AC83" i="4"/>
  <c r="B84" i="4"/>
  <c r="J84" i="4"/>
  <c r="R84" i="4"/>
  <c r="Z84" i="4"/>
  <c r="AH84" i="4"/>
  <c r="G85" i="4"/>
  <c r="O85" i="4"/>
  <c r="W85" i="4"/>
  <c r="AE85" i="4"/>
  <c r="C89" i="4"/>
  <c r="K89" i="4"/>
  <c r="S89" i="4"/>
  <c r="AA89" i="4"/>
  <c r="AI89" i="4"/>
  <c r="C97" i="4"/>
  <c r="K97" i="4"/>
  <c r="S97" i="4"/>
  <c r="AA97" i="4"/>
  <c r="AI97" i="4"/>
  <c r="T73" i="4"/>
  <c r="AB73" i="4"/>
  <c r="I74" i="4"/>
  <c r="Q74" i="4"/>
  <c r="Y74" i="4"/>
  <c r="AG74" i="4"/>
  <c r="F75" i="4"/>
  <c r="N75" i="4"/>
  <c r="V75" i="4"/>
  <c r="AD75" i="4"/>
  <c r="C76" i="4"/>
  <c r="K76" i="4"/>
  <c r="S76" i="4"/>
  <c r="AA76" i="4"/>
  <c r="AI76" i="4"/>
  <c r="H77" i="4"/>
  <c r="P77" i="4"/>
  <c r="X77" i="4"/>
  <c r="AF77" i="4"/>
  <c r="B79" i="4"/>
  <c r="J79" i="4"/>
  <c r="R79" i="4"/>
  <c r="Z79" i="4"/>
  <c r="AH79" i="4"/>
  <c r="G80" i="4"/>
  <c r="O80" i="4"/>
  <c r="W80" i="4"/>
  <c r="AE80" i="4"/>
  <c r="D81" i="4"/>
  <c r="L81" i="4"/>
  <c r="T81" i="4"/>
  <c r="AB81" i="4"/>
  <c r="I82" i="4"/>
  <c r="Q82" i="4"/>
  <c r="Y82" i="4"/>
  <c r="AG82" i="4"/>
  <c r="F83" i="4"/>
  <c r="N83" i="4"/>
  <c r="V83" i="4"/>
  <c r="AD83" i="4"/>
  <c r="C84" i="4"/>
  <c r="K84" i="4"/>
  <c r="S84" i="4"/>
  <c r="AA84" i="4"/>
  <c r="AI84" i="4"/>
  <c r="H85" i="4"/>
  <c r="P85" i="4"/>
  <c r="X85" i="4"/>
  <c r="AF85" i="4"/>
  <c r="D89" i="4"/>
  <c r="L89" i="4"/>
  <c r="T89" i="4"/>
  <c r="AB89" i="4"/>
  <c r="D97" i="4"/>
  <c r="L97" i="4"/>
  <c r="T97" i="4"/>
  <c r="AB97" i="4"/>
  <c r="I77" i="4"/>
  <c r="Q77" i="4"/>
  <c r="Y77" i="4"/>
  <c r="AG77" i="4"/>
  <c r="AH82" i="4"/>
  <c r="G83" i="4"/>
  <c r="O83" i="4"/>
  <c r="W83" i="4"/>
  <c r="AE83" i="4"/>
  <c r="D84" i="4"/>
  <c r="L84" i="4"/>
  <c r="T84" i="4"/>
  <c r="AB84" i="4"/>
  <c r="I85" i="4"/>
  <c r="Q85" i="4"/>
  <c r="Y85" i="4"/>
  <c r="AG85" i="4"/>
  <c r="E89" i="4"/>
  <c r="M89" i="4"/>
  <c r="U89" i="4"/>
  <c r="AC89" i="4"/>
  <c r="E97" i="4"/>
  <c r="M97" i="4"/>
  <c r="U97" i="4"/>
  <c r="AC97" i="4"/>
  <c r="D71" i="4"/>
  <c r="L71" i="4"/>
  <c r="T71" i="4"/>
  <c r="AB71" i="4"/>
  <c r="I72" i="4"/>
  <c r="Q72" i="4"/>
  <c r="Y72" i="4"/>
  <c r="AG72" i="4"/>
  <c r="F73" i="4"/>
  <c r="N73" i="4"/>
  <c r="V73" i="4"/>
  <c r="AD73" i="4"/>
  <c r="C74" i="4"/>
  <c r="K74" i="4"/>
  <c r="S74" i="4"/>
  <c r="AA74" i="4"/>
  <c r="AI74" i="4"/>
  <c r="X75" i="4"/>
  <c r="AF75" i="4"/>
  <c r="E76" i="4"/>
  <c r="M76" i="4"/>
  <c r="U76" i="4"/>
  <c r="AC76" i="4"/>
  <c r="B77" i="4"/>
  <c r="J77" i="4"/>
  <c r="R77" i="4"/>
  <c r="Z77" i="4"/>
  <c r="AH77" i="4"/>
  <c r="I80" i="4"/>
  <c r="Q80" i="4"/>
  <c r="Y80" i="4"/>
  <c r="AG80" i="4"/>
  <c r="F81" i="4"/>
  <c r="N81" i="4"/>
  <c r="V81" i="4"/>
  <c r="AD81" i="4"/>
  <c r="C82" i="4"/>
  <c r="K82" i="4"/>
  <c r="S82" i="4"/>
  <c r="AA82" i="4"/>
  <c r="AI82" i="4"/>
  <c r="H83" i="4"/>
  <c r="P83" i="4"/>
  <c r="X83" i="4"/>
  <c r="AF83" i="4"/>
  <c r="E84" i="4"/>
  <c r="M84" i="4"/>
  <c r="U84" i="4"/>
  <c r="AC84" i="4"/>
  <c r="B85" i="4"/>
  <c r="J85" i="4"/>
  <c r="R85" i="4"/>
  <c r="Z85" i="4"/>
  <c r="AH85" i="4"/>
  <c r="F89" i="4"/>
  <c r="N89" i="4"/>
  <c r="V89" i="4"/>
  <c r="AD89" i="4"/>
  <c r="F97" i="4"/>
  <c r="N97" i="4"/>
  <c r="V97" i="4"/>
  <c r="AD97" i="4"/>
  <c r="E71" i="4"/>
  <c r="M71" i="4"/>
  <c r="U71" i="4"/>
  <c r="B72" i="4"/>
  <c r="J72" i="4"/>
  <c r="R72" i="4"/>
  <c r="Z72" i="4"/>
  <c r="G73" i="4"/>
  <c r="O73" i="4"/>
  <c r="W73" i="4"/>
  <c r="D74" i="4"/>
  <c r="L74" i="4"/>
  <c r="T74" i="4"/>
  <c r="I75" i="4"/>
  <c r="Q75" i="4"/>
  <c r="Y75" i="4"/>
  <c r="F76" i="4"/>
  <c r="N76" i="4"/>
  <c r="V76" i="4"/>
  <c r="C77" i="4"/>
  <c r="K77" i="4"/>
  <c r="S77" i="4"/>
  <c r="AA77" i="4"/>
  <c r="E79" i="4"/>
  <c r="M79" i="4"/>
  <c r="U79" i="4"/>
  <c r="B80" i="4"/>
  <c r="J80" i="4"/>
  <c r="R80" i="4"/>
  <c r="Z80" i="4"/>
  <c r="G81" i="4"/>
  <c r="O81" i="4"/>
  <c r="W81" i="4"/>
  <c r="D82" i="4"/>
  <c r="L82" i="4"/>
  <c r="T82" i="4"/>
  <c r="I83" i="4"/>
  <c r="Q83" i="4"/>
  <c r="Y83" i="4"/>
  <c r="F84" i="4"/>
  <c r="N84" i="4"/>
  <c r="V84" i="4"/>
  <c r="C85" i="4"/>
  <c r="K85" i="4"/>
  <c r="S85" i="4"/>
  <c r="AA85" i="4"/>
  <c r="G89" i="4"/>
  <c r="O89" i="4"/>
  <c r="W89" i="4"/>
  <c r="G97" i="4"/>
  <c r="O97" i="4"/>
  <c r="W97" i="4"/>
  <c r="C1146" i="17"/>
  <c r="C470" i="17"/>
  <c r="D119" i="17"/>
  <c r="C301" i="17"/>
  <c r="D795" i="17"/>
  <c r="D938" i="17"/>
  <c r="D340" i="17"/>
  <c r="C1263" i="17"/>
  <c r="C366" i="17"/>
  <c r="D353" i="17"/>
  <c r="D600" i="17"/>
  <c r="C106" i="17"/>
  <c r="D834" i="17"/>
  <c r="D223" i="17"/>
  <c r="C210" i="17"/>
  <c r="D1237" i="17"/>
  <c r="C379" i="17"/>
  <c r="C28" i="17"/>
  <c r="C561" i="17"/>
  <c r="C548" i="17"/>
  <c r="D613" i="17"/>
  <c r="D418" i="17"/>
  <c r="D184" i="17"/>
  <c r="C1276" i="17"/>
  <c r="D483" i="17"/>
  <c r="D704" i="17"/>
  <c r="D80" i="17"/>
  <c r="D54" i="17"/>
  <c r="D977" i="17"/>
  <c r="C1016" i="17"/>
  <c r="C158" i="17"/>
  <c r="C1159" i="17"/>
  <c r="C743" i="17"/>
  <c r="D925" i="17"/>
  <c r="D314" i="17"/>
  <c r="D717" i="17"/>
  <c r="C15" i="17"/>
  <c r="D67" i="17"/>
  <c r="C730" i="17"/>
  <c r="C1224" i="17"/>
  <c r="C782" i="17"/>
  <c r="C990" i="17"/>
  <c r="C288" i="17"/>
  <c r="C1094" i="17"/>
  <c r="C860" i="17"/>
  <c r="D1068" i="17"/>
  <c r="D444" i="17"/>
  <c r="D1133" i="17"/>
  <c r="D392" i="17"/>
  <c r="C483" i="17"/>
  <c r="C652" i="17"/>
  <c r="D1094" i="17"/>
  <c r="D41" i="17"/>
  <c r="C1081" i="17"/>
  <c r="C431" i="17"/>
  <c r="C1211" i="17"/>
  <c r="D769" i="17"/>
  <c r="D873" i="17"/>
  <c r="D1159" i="17"/>
  <c r="C262" i="17"/>
  <c r="C626" i="17"/>
  <c r="D665" i="17"/>
  <c r="C418" i="17"/>
  <c r="C184" i="17"/>
  <c r="D1276" i="17"/>
  <c r="C392" i="17"/>
  <c r="D951" i="17"/>
  <c r="D860" i="17"/>
  <c r="C314" i="17"/>
  <c r="D496" i="17"/>
  <c r="C795" i="17"/>
  <c r="D15" i="17"/>
  <c r="D1107" i="17"/>
  <c r="D1003" i="17"/>
  <c r="D1146" i="17"/>
  <c r="D366" i="17"/>
  <c r="C353" i="17"/>
  <c r="C600" i="17"/>
  <c r="D197" i="17"/>
  <c r="D1198" i="17"/>
  <c r="D639" i="17"/>
  <c r="C67" i="17"/>
  <c r="D327" i="17"/>
  <c r="D912" i="17"/>
  <c r="C964" i="17"/>
  <c r="C1185" i="17"/>
  <c r="D288" i="17"/>
  <c r="D756" i="17"/>
  <c r="C925" i="17"/>
  <c r="C847" i="17"/>
  <c r="D964" i="17"/>
  <c r="D405" i="17"/>
  <c r="D821" i="17"/>
  <c r="D1029" i="17"/>
  <c r="D652" i="17"/>
  <c r="C444" i="17"/>
  <c r="C93" i="17"/>
  <c r="D808" i="17"/>
  <c r="C951" i="17"/>
  <c r="D158" i="17"/>
  <c r="C249" i="17"/>
  <c r="D1224" i="17"/>
  <c r="D1289" i="17"/>
  <c r="C899" i="17"/>
  <c r="D1055" i="17"/>
  <c r="D509" i="17"/>
  <c r="C886" i="17"/>
  <c r="D262" i="17"/>
  <c r="C1107" i="17"/>
  <c r="D171" i="17"/>
  <c r="C1003" i="17"/>
  <c r="D236" i="17"/>
  <c r="D847" i="17"/>
  <c r="D1172" i="17"/>
  <c r="C132" i="17"/>
  <c r="D431" i="17"/>
  <c r="D1211" i="17"/>
  <c r="C769" i="17"/>
  <c r="C340" i="17"/>
  <c r="D1263" i="17"/>
  <c r="D1250" i="17"/>
  <c r="C327" i="17"/>
  <c r="D587" i="17"/>
  <c r="D691" i="17"/>
  <c r="C938" i="17"/>
  <c r="D210" i="17"/>
  <c r="C405" i="17"/>
  <c r="C821" i="17"/>
  <c r="C1029" i="17"/>
  <c r="D301" i="17"/>
  <c r="D535" i="17"/>
  <c r="D678" i="17"/>
  <c r="C1120" i="17"/>
  <c r="D574" i="17"/>
  <c r="D626" i="17"/>
  <c r="D548" i="17"/>
  <c r="C171" i="17"/>
  <c r="C613" i="17"/>
  <c r="D782" i="17"/>
  <c r="C197" i="17"/>
  <c r="C1198" i="17"/>
  <c r="D1016" i="17"/>
  <c r="D132" i="17"/>
  <c r="C1133" i="17"/>
  <c r="C1068" i="17"/>
  <c r="C717" i="17"/>
  <c r="D379" i="17"/>
  <c r="D561" i="17"/>
  <c r="C665" i="17"/>
  <c r="D886" i="17"/>
  <c r="C1289" i="17"/>
  <c r="C1055" i="17"/>
  <c r="C275" i="17"/>
  <c r="D470" i="17"/>
  <c r="C678" i="17"/>
  <c r="C236" i="17"/>
  <c r="C457" i="17"/>
  <c r="D990" i="17"/>
  <c r="D249" i="17"/>
  <c r="C834" i="17"/>
  <c r="C119" i="17"/>
  <c r="C756" i="17"/>
  <c r="D145" i="17"/>
  <c r="C223" i="17"/>
  <c r="C1237" i="17"/>
  <c r="D1042" i="17"/>
  <c r="C639" i="17"/>
  <c r="D730" i="17"/>
  <c r="C912" i="17"/>
  <c r="C145" i="17"/>
  <c r="D106" i="17"/>
  <c r="D1185" i="17"/>
  <c r="C522" i="17"/>
  <c r="C54" i="17"/>
  <c r="D28" i="17"/>
  <c r="C80" i="17"/>
  <c r="C574" i="17"/>
  <c r="C1042" i="17"/>
  <c r="C691" i="17"/>
  <c r="D899" i="17"/>
  <c r="C41" i="17"/>
  <c r="D1081" i="17"/>
  <c r="C587" i="17"/>
  <c r="C1250" i="17"/>
  <c r="C873" i="17"/>
  <c r="C535" i="17"/>
  <c r="D1120" i="17"/>
  <c r="C808" i="17"/>
  <c r="D743" i="17"/>
  <c r="D93" i="17"/>
  <c r="C509" i="17"/>
  <c r="C704" i="17"/>
  <c r="D457" i="17"/>
  <c r="C977" i="17"/>
  <c r="C1172" i="17"/>
  <c r="D275" i="17"/>
  <c r="C496" i="17"/>
  <c r="D522" i="17"/>
  <c r="U626" i="17" l="1"/>
  <c r="T626" i="17"/>
  <c r="T262" i="17"/>
  <c r="U262" i="17"/>
  <c r="U652" i="17"/>
  <c r="T652" i="17"/>
  <c r="U483" i="17"/>
  <c r="T483" i="17"/>
  <c r="U93" i="17"/>
  <c r="T93" i="17"/>
  <c r="U574" i="17"/>
  <c r="T574" i="17"/>
  <c r="U717" i="17"/>
  <c r="T717" i="17"/>
  <c r="U1029" i="17"/>
  <c r="T1029" i="17"/>
  <c r="U496" i="17"/>
  <c r="T496" i="17"/>
  <c r="T925" i="17"/>
  <c r="U925" i="17"/>
  <c r="T990" i="17"/>
  <c r="U990" i="17"/>
  <c r="T561" i="17"/>
  <c r="U561" i="17"/>
  <c r="T522" i="17"/>
  <c r="U522" i="17"/>
  <c r="T821" i="17"/>
  <c r="U821" i="17"/>
  <c r="T184" i="17"/>
  <c r="U184" i="17"/>
  <c r="T743" i="17"/>
  <c r="U743" i="17"/>
  <c r="T28" i="17"/>
  <c r="U28" i="17"/>
  <c r="U678" i="17"/>
  <c r="T678" i="17"/>
  <c r="T1068" i="17"/>
  <c r="U1068" i="17"/>
  <c r="U405" i="17"/>
  <c r="T405" i="17"/>
  <c r="U860" i="17"/>
  <c r="T860" i="17"/>
  <c r="U418" i="17"/>
  <c r="T418" i="17"/>
  <c r="U379" i="17"/>
  <c r="T379" i="17"/>
  <c r="U535" i="17"/>
  <c r="T535" i="17"/>
  <c r="U964" i="17"/>
  <c r="T964" i="17"/>
  <c r="U951" i="17"/>
  <c r="T951" i="17"/>
  <c r="U613" i="17"/>
  <c r="T613" i="17"/>
  <c r="U301" i="17"/>
  <c r="T301" i="17"/>
  <c r="U1276" i="17"/>
  <c r="T1276" i="17"/>
  <c r="U1120" i="17"/>
  <c r="T1120" i="17"/>
  <c r="T314" i="17"/>
  <c r="U314" i="17"/>
  <c r="T756" i="17"/>
  <c r="U756" i="17"/>
  <c r="T288" i="17"/>
  <c r="U288" i="17"/>
  <c r="U457" i="17"/>
  <c r="T457" i="17"/>
  <c r="U1185" i="17"/>
  <c r="T1185" i="17"/>
  <c r="U210" i="17"/>
  <c r="T210" i="17"/>
  <c r="U665" i="17"/>
  <c r="T665" i="17"/>
  <c r="U1237" i="17"/>
  <c r="T1237" i="17"/>
  <c r="T509" i="17"/>
  <c r="U509" i="17"/>
  <c r="U470" i="17"/>
  <c r="T470" i="17"/>
  <c r="T106" i="17"/>
  <c r="U106" i="17"/>
  <c r="U691" i="17"/>
  <c r="T691" i="17"/>
  <c r="U275" i="17"/>
  <c r="T275" i="17"/>
  <c r="U912" i="17"/>
  <c r="T912" i="17"/>
  <c r="U223" i="17"/>
  <c r="T223" i="17"/>
  <c r="T132" i="17"/>
  <c r="U132" i="17"/>
  <c r="U587" i="17"/>
  <c r="T587" i="17"/>
  <c r="U145" i="17"/>
  <c r="T145" i="17"/>
  <c r="U327" i="17"/>
  <c r="T327" i="17"/>
  <c r="T1159" i="17"/>
  <c r="U1159" i="17"/>
  <c r="U834" i="17"/>
  <c r="T834" i="17"/>
  <c r="U873" i="17"/>
  <c r="T873" i="17"/>
  <c r="U1250" i="17"/>
  <c r="T1250" i="17"/>
  <c r="T1055" i="17"/>
  <c r="U1055" i="17"/>
  <c r="T639" i="17"/>
  <c r="U639" i="17"/>
  <c r="U769" i="17"/>
  <c r="T769" i="17"/>
  <c r="T600" i="17"/>
  <c r="U600" i="17"/>
  <c r="T1081" i="17"/>
  <c r="U1081" i="17"/>
  <c r="U730" i="17"/>
  <c r="T730" i="17"/>
  <c r="T1263" i="17"/>
  <c r="U1263" i="17"/>
  <c r="U1198" i="17"/>
  <c r="T1198" i="17"/>
  <c r="T249" i="17"/>
  <c r="U249" i="17"/>
  <c r="U353" i="17"/>
  <c r="T353" i="17"/>
  <c r="U1016" i="17"/>
  <c r="T1016" i="17"/>
  <c r="U1289" i="17"/>
  <c r="T1289" i="17"/>
  <c r="U197" i="17"/>
  <c r="T197" i="17"/>
  <c r="U1224" i="17"/>
  <c r="T1224" i="17"/>
  <c r="T899" i="17"/>
  <c r="U899" i="17"/>
  <c r="U1211" i="17"/>
  <c r="T1211" i="17"/>
  <c r="U41" i="17"/>
  <c r="T41" i="17"/>
  <c r="T340" i="17"/>
  <c r="U340" i="17"/>
  <c r="U431" i="17"/>
  <c r="T431" i="17"/>
  <c r="U158" i="17"/>
  <c r="T158" i="17"/>
  <c r="T366" i="17"/>
  <c r="U366" i="17"/>
  <c r="U1094" i="17"/>
  <c r="T1094" i="17"/>
  <c r="U67" i="17"/>
  <c r="T67" i="17"/>
  <c r="U938" i="17"/>
  <c r="T938" i="17"/>
  <c r="U782" i="17"/>
  <c r="T782" i="17"/>
  <c r="U1146" i="17"/>
  <c r="T1146" i="17"/>
  <c r="U977" i="17"/>
  <c r="T977" i="17"/>
  <c r="U795" i="17"/>
  <c r="T795" i="17"/>
  <c r="U1172" i="17"/>
  <c r="T1172" i="17"/>
  <c r="U808" i="17"/>
  <c r="T808" i="17"/>
  <c r="T1003" i="17"/>
  <c r="U1003" i="17"/>
  <c r="U54" i="17"/>
  <c r="T54" i="17"/>
  <c r="U886" i="17"/>
  <c r="T886" i="17"/>
  <c r="U847" i="17"/>
  <c r="T847" i="17"/>
  <c r="T1107" i="17"/>
  <c r="U1107" i="17"/>
  <c r="T392" i="17"/>
  <c r="U392" i="17"/>
  <c r="U80" i="17"/>
  <c r="T80" i="17"/>
  <c r="T119" i="17"/>
  <c r="U119" i="17"/>
  <c r="U548" i="17"/>
  <c r="T548" i="17"/>
  <c r="T236" i="17"/>
  <c r="U236" i="17"/>
  <c r="T15" i="17"/>
  <c r="U15" i="17"/>
  <c r="T1133" i="17"/>
  <c r="U1133" i="17"/>
  <c r="U704" i="17"/>
  <c r="T704" i="17"/>
  <c r="U1042" i="17"/>
  <c r="T1042" i="17"/>
  <c r="U171" i="17"/>
  <c r="T171" i="17"/>
  <c r="T444" i="17"/>
  <c r="U444" i="17"/>
  <c r="B1" i="8"/>
  <c r="O2" i="7" a="1"/>
  <c r="O2" i="7" l="1"/>
  <c r="AY1602" i="16"/>
  <c r="AX1602" i="16"/>
  <c r="BB1600" i="16"/>
  <c r="AY1600" i="16"/>
  <c r="AX1600" i="16"/>
  <c r="BB1599" i="16"/>
  <c r="AY1599" i="16"/>
  <c r="AX1599" i="16"/>
  <c r="BB1598" i="16"/>
  <c r="AY1598" i="16"/>
  <c r="AX1598" i="16"/>
  <c r="BB1597" i="16"/>
  <c r="AY1597" i="16"/>
  <c r="AX1597" i="16"/>
  <c r="BB1596" i="16"/>
  <c r="AY1596" i="16"/>
  <c r="AX1596" i="16"/>
  <c r="BB1595" i="16"/>
  <c r="AY1595" i="16"/>
  <c r="AX1595" i="16"/>
  <c r="BB1594" i="16"/>
  <c r="AY1594" i="16"/>
  <c r="AX1594" i="16"/>
  <c r="BB1593" i="16"/>
  <c r="AY1593" i="16"/>
  <c r="AX1593" i="16"/>
  <c r="BB1592" i="16"/>
  <c r="AY1592" i="16"/>
  <c r="AX1592" i="16"/>
  <c r="BB1591" i="16"/>
  <c r="AY1591" i="16"/>
  <c r="AX1591" i="16"/>
  <c r="BB1590" i="16"/>
  <c r="AY1590" i="16"/>
  <c r="AX1590" i="16"/>
  <c r="BB1589" i="16"/>
  <c r="AY1589" i="16"/>
  <c r="AX1589" i="16"/>
  <c r="BB1588" i="16"/>
  <c r="AY1588" i="16"/>
  <c r="AX1588" i="16"/>
  <c r="BB1587" i="16"/>
  <c r="AY1587" i="16"/>
  <c r="AX1587" i="16"/>
  <c r="BB1586" i="16"/>
  <c r="AY1586" i="16"/>
  <c r="AX1586" i="16"/>
  <c r="BB1585" i="16"/>
  <c r="AY1585" i="16"/>
  <c r="AX1585" i="16"/>
  <c r="BB1584" i="16"/>
  <c r="AY1584" i="16"/>
  <c r="AX1584" i="16"/>
  <c r="BB1583" i="16"/>
  <c r="AY1583" i="16"/>
  <c r="AX1583" i="16"/>
  <c r="BB1582" i="16"/>
  <c r="AY1582" i="16"/>
  <c r="AX1582" i="16"/>
  <c r="BB1581" i="16"/>
  <c r="AY1581" i="16"/>
  <c r="AX1581" i="16"/>
  <c r="BB1580" i="16"/>
  <c r="AY1580" i="16"/>
  <c r="AX1580" i="16"/>
  <c r="BB1579" i="16"/>
  <c r="AY1579" i="16"/>
  <c r="AX1579" i="16"/>
  <c r="BB1578" i="16"/>
  <c r="AY1578" i="16"/>
  <c r="AX1578" i="16"/>
  <c r="BB1577" i="16"/>
  <c r="AY1577" i="16"/>
  <c r="AX1577" i="16"/>
  <c r="BB1576" i="16"/>
  <c r="AY1576" i="16"/>
  <c r="AX1576" i="16"/>
  <c r="BB1575" i="16"/>
  <c r="AY1575" i="16"/>
  <c r="AX1575" i="16"/>
  <c r="BB1574" i="16"/>
  <c r="AY1574" i="16"/>
  <c r="AX1574" i="16"/>
  <c r="BB1573" i="16"/>
  <c r="AY1573" i="16"/>
  <c r="AX1573" i="16"/>
  <c r="BB1572" i="16"/>
  <c r="AY1572" i="16"/>
  <c r="AX1572" i="16"/>
  <c r="BB1571" i="16"/>
  <c r="AY1571" i="16"/>
  <c r="AX1571" i="16"/>
  <c r="BB1570" i="16"/>
  <c r="AY1570" i="16"/>
  <c r="AX1570" i="16"/>
  <c r="BB1569" i="16"/>
  <c r="AY1569" i="16"/>
  <c r="AX1569" i="16"/>
  <c r="BB1568" i="16"/>
  <c r="AY1568" i="16"/>
  <c r="AX1568" i="16"/>
  <c r="BB1567" i="16"/>
  <c r="AY1567" i="16"/>
  <c r="AX1567" i="16"/>
  <c r="BB1566" i="16"/>
  <c r="AY1566" i="16"/>
  <c r="AX1566" i="16"/>
  <c r="BB1565" i="16"/>
  <c r="AY1565" i="16"/>
  <c r="AX1565" i="16"/>
  <c r="BB1564" i="16"/>
  <c r="AY1564" i="16"/>
  <c r="AX1564" i="16"/>
  <c r="BB1563" i="16"/>
  <c r="AY1563" i="16"/>
  <c r="AX1563" i="16"/>
  <c r="BB1562" i="16"/>
  <c r="AY1562" i="16"/>
  <c r="AX1562" i="16"/>
  <c r="BB1561" i="16"/>
  <c r="AY1561" i="16"/>
  <c r="AX1561" i="16"/>
  <c r="BB1560" i="16"/>
  <c r="AY1560" i="16"/>
  <c r="AX1560" i="16"/>
  <c r="BB1559" i="16"/>
  <c r="AY1559" i="16"/>
  <c r="AX1559" i="16"/>
  <c r="BB1558" i="16"/>
  <c r="AY1558" i="16"/>
  <c r="AX1558" i="16"/>
  <c r="BB1557" i="16"/>
  <c r="AY1557" i="16"/>
  <c r="AX1557" i="16"/>
  <c r="BB1556" i="16"/>
  <c r="AY1556" i="16"/>
  <c r="AX1556" i="16"/>
  <c r="BB1555" i="16"/>
  <c r="AY1555" i="16"/>
  <c r="AX1555" i="16"/>
  <c r="BB1554" i="16"/>
  <c r="AY1554" i="16"/>
  <c r="AX1554" i="16"/>
  <c r="BB1553" i="16"/>
  <c r="AY1553" i="16"/>
  <c r="AX1553" i="16"/>
  <c r="BB1552" i="16"/>
  <c r="AY1552" i="16"/>
  <c r="AX1552" i="16"/>
  <c r="BB1551" i="16"/>
  <c r="AY1551" i="16"/>
  <c r="AX1551" i="16"/>
  <c r="BB1550" i="16"/>
  <c r="AY1550" i="16"/>
  <c r="AX1550" i="16"/>
  <c r="BB1549" i="16"/>
  <c r="AY1549" i="16"/>
  <c r="AX1549" i="16"/>
  <c r="BB1548" i="16"/>
  <c r="AY1548" i="16"/>
  <c r="AX1548" i="16"/>
  <c r="BB1547" i="16"/>
  <c r="AY1547" i="16"/>
  <c r="AX1547" i="16"/>
  <c r="BB1546" i="16"/>
  <c r="AY1546" i="16"/>
  <c r="AX1546" i="16"/>
  <c r="BB1545" i="16"/>
  <c r="AY1545" i="16"/>
  <c r="AX1545" i="16"/>
  <c r="BB1544" i="16"/>
  <c r="AY1544" i="16"/>
  <c r="AX1544" i="16"/>
  <c r="BB1543" i="16"/>
  <c r="AY1543" i="16"/>
  <c r="AX1543" i="16"/>
  <c r="BB1542" i="16"/>
  <c r="AY1542" i="16"/>
  <c r="AX1542" i="16"/>
  <c r="BB1541" i="16"/>
  <c r="AY1541" i="16"/>
  <c r="AX1541" i="16"/>
  <c r="BB1540" i="16"/>
  <c r="AY1540" i="16"/>
  <c r="AX1540" i="16"/>
  <c r="BB1539" i="16"/>
  <c r="AY1539" i="16"/>
  <c r="AX1539" i="16"/>
  <c r="BB1538" i="16"/>
  <c r="AY1538" i="16"/>
  <c r="AX1538" i="16"/>
  <c r="BB1537" i="16"/>
  <c r="AY1537" i="16"/>
  <c r="AX1537" i="16"/>
  <c r="BB1536" i="16"/>
  <c r="AY1536" i="16"/>
  <c r="AX1536" i="16"/>
  <c r="BB1535" i="16"/>
  <c r="AY1535" i="16"/>
  <c r="AX1535" i="16"/>
  <c r="BB1534" i="16"/>
  <c r="AY1534" i="16"/>
  <c r="AX1534" i="16"/>
  <c r="BB1533" i="16"/>
  <c r="AY1533" i="16"/>
  <c r="AX1533" i="16"/>
  <c r="BB1532" i="16"/>
  <c r="AY1532" i="16"/>
  <c r="AX1532" i="16"/>
  <c r="BB1531" i="16"/>
  <c r="AY1531" i="16"/>
  <c r="AX1531" i="16"/>
  <c r="BB1530" i="16"/>
  <c r="AY1530" i="16"/>
  <c r="AX1530" i="16"/>
  <c r="BB1529" i="16"/>
  <c r="AY1529" i="16"/>
  <c r="AX1529" i="16"/>
  <c r="BB1528" i="16"/>
  <c r="AY1528" i="16"/>
  <c r="AX1528" i="16"/>
  <c r="BB1527" i="16"/>
  <c r="AY1527" i="16"/>
  <c r="AX1527" i="16"/>
  <c r="BB1526" i="16"/>
  <c r="AY1526" i="16"/>
  <c r="AX1526" i="16"/>
  <c r="BB1525" i="16"/>
  <c r="AY1525" i="16"/>
  <c r="AX1525" i="16"/>
  <c r="BB1524" i="16"/>
  <c r="AY1524" i="16"/>
  <c r="AX1524" i="16"/>
  <c r="BB1523" i="16"/>
  <c r="AY1523" i="16"/>
  <c r="AX1523" i="16"/>
  <c r="BB1522" i="16"/>
  <c r="AY1522" i="16"/>
  <c r="AX1522" i="16"/>
  <c r="BB1521" i="16"/>
  <c r="AY1521" i="16"/>
  <c r="AX1521" i="16"/>
  <c r="BB1520" i="16"/>
  <c r="AY1520" i="16"/>
  <c r="AX1520" i="16"/>
  <c r="BB1519" i="16"/>
  <c r="AY1519" i="16"/>
  <c r="AX1519" i="16"/>
  <c r="BB1518" i="16"/>
  <c r="AY1518" i="16"/>
  <c r="AX1518" i="16"/>
  <c r="BB1517" i="16"/>
  <c r="AY1517" i="16"/>
  <c r="AX1517" i="16"/>
  <c r="BB1516" i="16"/>
  <c r="AY1516" i="16"/>
  <c r="AX1516" i="16"/>
  <c r="BB1515" i="16"/>
  <c r="AY1515" i="16"/>
  <c r="AX1515" i="16"/>
  <c r="BB1514" i="16"/>
  <c r="AY1514" i="16"/>
  <c r="AX1514" i="16"/>
  <c r="BB1513" i="16"/>
  <c r="AY1513" i="16"/>
  <c r="AX1513" i="16"/>
  <c r="BB1512" i="16"/>
  <c r="AY1512" i="16"/>
  <c r="AX1512" i="16"/>
  <c r="BB1511" i="16"/>
  <c r="AY1511" i="16"/>
  <c r="AX1511" i="16"/>
  <c r="BB1510" i="16"/>
  <c r="AY1510" i="16"/>
  <c r="AX1510" i="16"/>
  <c r="BB1509" i="16"/>
  <c r="AY1509" i="16"/>
  <c r="AX1509" i="16"/>
  <c r="BB1508" i="16"/>
  <c r="AY1508" i="16"/>
  <c r="AX1508" i="16"/>
  <c r="BB1507" i="16"/>
  <c r="AY1507" i="16"/>
  <c r="AX1507" i="16"/>
  <c r="BB1506" i="16"/>
  <c r="AY1506" i="16"/>
  <c r="AX1506" i="16"/>
  <c r="BB1505" i="16"/>
  <c r="AY1505" i="16"/>
  <c r="AX1505" i="16"/>
  <c r="BB1504" i="16"/>
  <c r="AY1504" i="16"/>
  <c r="AX1504" i="16"/>
  <c r="BB1503" i="16"/>
  <c r="AY1503" i="16"/>
  <c r="AX1503" i="16"/>
  <c r="BB1502" i="16"/>
  <c r="AY1502" i="16"/>
  <c r="AX1502" i="16"/>
  <c r="BB1501" i="16"/>
  <c r="AY1501" i="16"/>
  <c r="AX1501" i="16"/>
  <c r="BB1500" i="16"/>
  <c r="AY1500" i="16"/>
  <c r="AX1500" i="16"/>
  <c r="BB1499" i="16"/>
  <c r="AY1499" i="16"/>
  <c r="AX1499" i="16"/>
  <c r="BB1498" i="16"/>
  <c r="AY1498" i="16"/>
  <c r="AX1498" i="16"/>
  <c r="BB1497" i="16"/>
  <c r="AY1497" i="16"/>
  <c r="AX1497" i="16"/>
  <c r="BB1496" i="16"/>
  <c r="AY1496" i="16"/>
  <c r="AX1496" i="16"/>
  <c r="BB1495" i="16"/>
  <c r="AY1495" i="16"/>
  <c r="AX1495" i="16"/>
  <c r="BB1494" i="16"/>
  <c r="AY1494" i="16"/>
  <c r="AX1494" i="16"/>
  <c r="BB1493" i="16"/>
  <c r="AY1493" i="16"/>
  <c r="AX1493" i="16"/>
  <c r="BB1492" i="16"/>
  <c r="AY1492" i="16"/>
  <c r="AX1492" i="16"/>
  <c r="BB1491" i="16"/>
  <c r="AY1491" i="16"/>
  <c r="AX1491" i="16"/>
  <c r="BB1490" i="16"/>
  <c r="AY1490" i="16"/>
  <c r="AX1490" i="16"/>
  <c r="BB1489" i="16"/>
  <c r="AY1489" i="16"/>
  <c r="AX1489" i="16"/>
  <c r="BB1488" i="16"/>
  <c r="AY1488" i="16"/>
  <c r="AX1488" i="16"/>
  <c r="BB1487" i="16"/>
  <c r="AY1487" i="16"/>
  <c r="AX1487" i="16"/>
  <c r="BB1486" i="16"/>
  <c r="AY1486" i="16"/>
  <c r="AX1486" i="16"/>
  <c r="BB1485" i="16"/>
  <c r="AY1485" i="16"/>
  <c r="AX1485" i="16"/>
  <c r="BB1484" i="16"/>
  <c r="AY1484" i="16"/>
  <c r="AX1484" i="16"/>
  <c r="BB1483" i="16"/>
  <c r="AY1483" i="16"/>
  <c r="AX1483" i="16"/>
  <c r="BB1482" i="16"/>
  <c r="AY1482" i="16"/>
  <c r="AX1482" i="16"/>
  <c r="BB1481" i="16"/>
  <c r="AY1481" i="16"/>
  <c r="AX1481" i="16"/>
  <c r="BB1480" i="16"/>
  <c r="AY1480" i="16"/>
  <c r="AX1480" i="16"/>
  <c r="BB1479" i="16"/>
  <c r="AY1479" i="16"/>
  <c r="AX1479" i="16"/>
  <c r="BB1478" i="16"/>
  <c r="AY1478" i="16"/>
  <c r="AX1478" i="16"/>
  <c r="BB1477" i="16"/>
  <c r="AY1477" i="16"/>
  <c r="AX1477" i="16"/>
  <c r="BB1476" i="16"/>
  <c r="AY1476" i="16"/>
  <c r="AX1476" i="16"/>
  <c r="BB1475" i="16"/>
  <c r="AY1475" i="16"/>
  <c r="AX1475" i="16"/>
  <c r="BB1474" i="16"/>
  <c r="AY1474" i="16"/>
  <c r="AX1474" i="16"/>
  <c r="BB1473" i="16"/>
  <c r="AY1473" i="16"/>
  <c r="AX1473" i="16"/>
  <c r="BB1472" i="16"/>
  <c r="AY1472" i="16"/>
  <c r="AX1472" i="16"/>
  <c r="BB1471" i="16"/>
  <c r="AY1471" i="16"/>
  <c r="AX1471" i="16"/>
  <c r="BB1470" i="16"/>
  <c r="AY1470" i="16"/>
  <c r="AX1470" i="16"/>
  <c r="BB1469" i="16"/>
  <c r="AY1469" i="16"/>
  <c r="AX1469" i="16"/>
  <c r="BB1468" i="16"/>
  <c r="AY1468" i="16"/>
  <c r="AX1468" i="16"/>
  <c r="BB1467" i="16"/>
  <c r="AY1467" i="16"/>
  <c r="AX1467" i="16"/>
  <c r="BB1466" i="16"/>
  <c r="AY1466" i="16"/>
  <c r="AX1466" i="16"/>
  <c r="BB1465" i="16"/>
  <c r="AY1465" i="16"/>
  <c r="AX1465" i="16"/>
  <c r="BB1464" i="16"/>
  <c r="AY1464" i="16"/>
  <c r="AX1464" i="16"/>
  <c r="BB1463" i="16"/>
  <c r="AY1463" i="16"/>
  <c r="AX1463" i="16"/>
  <c r="BB1462" i="16"/>
  <c r="AY1462" i="16"/>
  <c r="AX1462" i="16"/>
  <c r="BB1461" i="16"/>
  <c r="AY1461" i="16"/>
  <c r="AX1461" i="16"/>
  <c r="BB1460" i="16"/>
  <c r="AY1460" i="16"/>
  <c r="AX1460" i="16"/>
  <c r="BB1459" i="16"/>
  <c r="AY1459" i="16"/>
  <c r="AX1459" i="16"/>
  <c r="BB1458" i="16"/>
  <c r="AY1458" i="16"/>
  <c r="AX1458" i="16"/>
  <c r="BB1457" i="16"/>
  <c r="AY1457" i="16"/>
  <c r="AX1457" i="16"/>
  <c r="BB1456" i="16"/>
  <c r="AY1456" i="16"/>
  <c r="AX1456" i="16"/>
  <c r="BB1455" i="16"/>
  <c r="AY1455" i="16"/>
  <c r="AX1455" i="16"/>
  <c r="BB1454" i="16"/>
  <c r="AY1454" i="16"/>
  <c r="AX1454" i="16"/>
  <c r="BB1453" i="16"/>
  <c r="AY1453" i="16"/>
  <c r="AX1453" i="16"/>
  <c r="BB1452" i="16"/>
  <c r="AY1452" i="16"/>
  <c r="AX1452" i="16"/>
  <c r="BB1451" i="16"/>
  <c r="AY1451" i="16"/>
  <c r="AX1451" i="16"/>
  <c r="BB1450" i="16"/>
  <c r="AY1450" i="16"/>
  <c r="AX1450" i="16"/>
  <c r="BB1449" i="16"/>
  <c r="AY1449" i="16"/>
  <c r="AX1449" i="16"/>
  <c r="BB1448" i="16"/>
  <c r="AY1448" i="16"/>
  <c r="AX1448" i="16"/>
  <c r="BB1447" i="16"/>
  <c r="AY1447" i="16"/>
  <c r="AX1447" i="16"/>
  <c r="BB1446" i="16"/>
  <c r="AY1446" i="16"/>
  <c r="AX1446" i="16"/>
  <c r="BB1445" i="16"/>
  <c r="AY1445" i="16"/>
  <c r="AX1445" i="16"/>
  <c r="BB1444" i="16"/>
  <c r="AY1444" i="16"/>
  <c r="AX1444" i="16"/>
  <c r="BB1443" i="16"/>
  <c r="AY1443" i="16"/>
  <c r="AX1443" i="16"/>
  <c r="BB1442" i="16"/>
  <c r="AY1442" i="16"/>
  <c r="AX1442" i="16"/>
  <c r="BB1441" i="16"/>
  <c r="AY1441" i="16"/>
  <c r="AX1441" i="16"/>
  <c r="BB1440" i="16"/>
  <c r="AY1440" i="16"/>
  <c r="AX1440" i="16"/>
  <c r="BB1439" i="16"/>
  <c r="AY1439" i="16"/>
  <c r="AX1439" i="16"/>
  <c r="BB1438" i="16"/>
  <c r="AY1438" i="16"/>
  <c r="AX1438" i="16"/>
  <c r="BB1437" i="16"/>
  <c r="AY1437" i="16"/>
  <c r="AX1437" i="16"/>
  <c r="BB1436" i="16"/>
  <c r="AY1436" i="16"/>
  <c r="AX1436" i="16"/>
  <c r="BB1435" i="16"/>
  <c r="AY1435" i="16"/>
  <c r="AX1435" i="16"/>
  <c r="BB1434" i="16"/>
  <c r="AY1434" i="16"/>
  <c r="AX1434" i="16"/>
  <c r="BB1433" i="16"/>
  <c r="AY1433" i="16"/>
  <c r="AX1433" i="16"/>
  <c r="BB1432" i="16"/>
  <c r="AY1432" i="16"/>
  <c r="AX1432" i="16"/>
  <c r="BB1431" i="16"/>
  <c r="AY1431" i="16"/>
  <c r="AX1431" i="16"/>
  <c r="BB1430" i="16"/>
  <c r="AY1430" i="16"/>
  <c r="AX1430" i="16"/>
  <c r="BB1429" i="16"/>
  <c r="AY1429" i="16"/>
  <c r="AX1429" i="16"/>
  <c r="BB1428" i="16"/>
  <c r="AY1428" i="16"/>
  <c r="AX1428" i="16"/>
  <c r="BB1427" i="16"/>
  <c r="AY1427" i="16"/>
  <c r="AX1427" i="16"/>
  <c r="BB1426" i="16"/>
  <c r="AY1426" i="16"/>
  <c r="AX1426" i="16"/>
  <c r="BB1425" i="16"/>
  <c r="AY1425" i="16"/>
  <c r="AX1425" i="16"/>
  <c r="BB1424" i="16"/>
  <c r="AY1424" i="16"/>
  <c r="AX1424" i="16"/>
  <c r="BB1423" i="16"/>
  <c r="AY1423" i="16"/>
  <c r="AX1423" i="16"/>
  <c r="BB1422" i="16"/>
  <c r="AY1422" i="16"/>
  <c r="AX1422" i="16"/>
  <c r="BB1421" i="16"/>
  <c r="AY1421" i="16"/>
  <c r="AX1421" i="16"/>
  <c r="BB1420" i="16"/>
  <c r="AY1420" i="16"/>
  <c r="AX1420" i="16"/>
  <c r="BB1419" i="16"/>
  <c r="AY1419" i="16"/>
  <c r="AX1419" i="16"/>
  <c r="BB1418" i="16"/>
  <c r="AY1418" i="16"/>
  <c r="AX1418" i="16"/>
  <c r="BB1417" i="16"/>
  <c r="AY1417" i="16"/>
  <c r="AX1417" i="16"/>
  <c r="BB1416" i="16"/>
  <c r="AY1416" i="16"/>
  <c r="AX1416" i="16"/>
  <c r="BB1415" i="16"/>
  <c r="AY1415" i="16"/>
  <c r="AX1415" i="16"/>
  <c r="BB1414" i="16"/>
  <c r="AY1414" i="16"/>
  <c r="AX1414" i="16"/>
  <c r="BB1413" i="16"/>
  <c r="AY1413" i="16"/>
  <c r="AX1413" i="16"/>
  <c r="BB1412" i="16"/>
  <c r="AY1412" i="16"/>
  <c r="AX1412" i="16"/>
  <c r="BB1411" i="16"/>
  <c r="AY1411" i="16"/>
  <c r="AX1411" i="16"/>
  <c r="BB1410" i="16"/>
  <c r="AY1410" i="16"/>
  <c r="AX1410" i="16"/>
  <c r="BB1409" i="16"/>
  <c r="AY1409" i="16"/>
  <c r="AX1409" i="16"/>
  <c r="BB1408" i="16"/>
  <c r="AY1408" i="16"/>
  <c r="AX1408" i="16"/>
  <c r="BB1407" i="16"/>
  <c r="AY1407" i="16"/>
  <c r="AX1407" i="16"/>
  <c r="BB1406" i="16"/>
  <c r="AY1406" i="16"/>
  <c r="AX1406" i="16"/>
  <c r="BB1405" i="16"/>
  <c r="AY1405" i="16"/>
  <c r="AX1405" i="16"/>
  <c r="BB1404" i="16"/>
  <c r="AY1404" i="16"/>
  <c r="AX1404" i="16"/>
  <c r="BB1403" i="16"/>
  <c r="AY1403" i="16"/>
  <c r="AX1403" i="16"/>
  <c r="BB1402" i="16"/>
  <c r="AY1402" i="16"/>
  <c r="AX1402" i="16"/>
  <c r="BB1401" i="16"/>
  <c r="AY1401" i="16"/>
  <c r="AX1401" i="16"/>
  <c r="BB1400" i="16"/>
  <c r="AY1400" i="16"/>
  <c r="AX1400" i="16"/>
  <c r="BB1399" i="16"/>
  <c r="AY1399" i="16"/>
  <c r="AX1399" i="16"/>
  <c r="BB1398" i="16"/>
  <c r="AY1398" i="16"/>
  <c r="AX1398" i="16"/>
  <c r="BB1397" i="16"/>
  <c r="AY1397" i="16"/>
  <c r="AX1397" i="16"/>
  <c r="BB1396" i="16"/>
  <c r="AY1396" i="16"/>
  <c r="AX1396" i="16"/>
  <c r="BB1395" i="16"/>
  <c r="AY1395" i="16"/>
  <c r="AX1395" i="16"/>
  <c r="BB1394" i="16"/>
  <c r="AY1394" i="16"/>
  <c r="AX1394" i="16"/>
  <c r="BB1393" i="16"/>
  <c r="AY1393" i="16"/>
  <c r="AX1393" i="16"/>
  <c r="BB1392" i="16"/>
  <c r="AY1392" i="16"/>
  <c r="AX1392" i="16"/>
  <c r="BB1391" i="16"/>
  <c r="AY1391" i="16"/>
  <c r="AX1391" i="16"/>
  <c r="BB1390" i="16"/>
  <c r="AY1390" i="16"/>
  <c r="AX1390" i="16"/>
  <c r="BB1389" i="16"/>
  <c r="AY1389" i="16"/>
  <c r="AX1389" i="16"/>
  <c r="BB1388" i="16"/>
  <c r="AY1388" i="16"/>
  <c r="AX1388" i="16"/>
  <c r="BB1387" i="16"/>
  <c r="AY1387" i="16"/>
  <c r="AX1387" i="16"/>
  <c r="BB1386" i="16"/>
  <c r="AY1386" i="16"/>
  <c r="AX1386" i="16"/>
  <c r="BB1385" i="16"/>
  <c r="AY1385" i="16"/>
  <c r="AX1385" i="16"/>
  <c r="BB1384" i="16"/>
  <c r="AY1384" i="16"/>
  <c r="AX1384" i="16"/>
  <c r="BB1383" i="16"/>
  <c r="AY1383" i="16"/>
  <c r="AX1383" i="16"/>
  <c r="BB1382" i="16"/>
  <c r="AY1382" i="16"/>
  <c r="AX1382" i="16"/>
  <c r="BB1381" i="16"/>
  <c r="AY1381" i="16"/>
  <c r="AX1381" i="16"/>
  <c r="BB1380" i="16"/>
  <c r="AY1380" i="16"/>
  <c r="AX1380" i="16"/>
  <c r="BB1379" i="16"/>
  <c r="AY1379" i="16"/>
  <c r="AX1379" i="16"/>
  <c r="BB1378" i="16"/>
  <c r="AY1378" i="16"/>
  <c r="AX1378" i="16"/>
  <c r="BB1377" i="16"/>
  <c r="AY1377" i="16"/>
  <c r="AX1377" i="16"/>
  <c r="BB1376" i="16"/>
  <c r="AY1376" i="16"/>
  <c r="AX1376" i="16"/>
  <c r="BB1375" i="16"/>
  <c r="AY1375" i="16"/>
  <c r="AX1375" i="16"/>
  <c r="BB1374" i="16"/>
  <c r="AY1374" i="16"/>
  <c r="AX1374" i="16"/>
  <c r="BB1373" i="16"/>
  <c r="AY1373" i="16"/>
  <c r="AX1373" i="16"/>
  <c r="BB1372" i="16"/>
  <c r="AY1372" i="16"/>
  <c r="AX1372" i="16"/>
  <c r="BB1371" i="16"/>
  <c r="AY1371" i="16"/>
  <c r="AX1371" i="16"/>
  <c r="BB1370" i="16"/>
  <c r="AY1370" i="16"/>
  <c r="AX1370" i="16"/>
  <c r="BB1369" i="16"/>
  <c r="AY1369" i="16"/>
  <c r="AX1369" i="16"/>
  <c r="BB1368" i="16"/>
  <c r="AY1368" i="16"/>
  <c r="AX1368" i="16"/>
  <c r="BB1367" i="16"/>
  <c r="AY1367" i="16"/>
  <c r="AX1367" i="16"/>
  <c r="BB1366" i="16"/>
  <c r="AY1366" i="16"/>
  <c r="AX1366" i="16"/>
  <c r="BB1365" i="16"/>
  <c r="AY1365" i="16"/>
  <c r="AX1365" i="16"/>
  <c r="BB1364" i="16"/>
  <c r="AY1364" i="16"/>
  <c r="AX1364" i="16"/>
  <c r="BB1363" i="16"/>
  <c r="AY1363" i="16"/>
  <c r="AX1363" i="16"/>
  <c r="BB1362" i="16"/>
  <c r="AY1362" i="16"/>
  <c r="AX1362" i="16"/>
  <c r="BB1361" i="16"/>
  <c r="AY1361" i="16"/>
  <c r="AX1361" i="16"/>
  <c r="BB1360" i="16"/>
  <c r="AY1360" i="16"/>
  <c r="AX1360" i="16"/>
  <c r="BB1359" i="16"/>
  <c r="AY1359" i="16"/>
  <c r="AX1359" i="16"/>
  <c r="BB1358" i="16"/>
  <c r="AY1358" i="16"/>
  <c r="AX1358" i="16"/>
  <c r="BB1357" i="16"/>
  <c r="AY1357" i="16"/>
  <c r="AX1357" i="16"/>
  <c r="BB1356" i="16"/>
  <c r="AY1356" i="16"/>
  <c r="AX1356" i="16"/>
  <c r="BB1355" i="16"/>
  <c r="AY1355" i="16"/>
  <c r="AX1355" i="16"/>
  <c r="BB1354" i="16"/>
  <c r="AY1354" i="16"/>
  <c r="AX1354" i="16"/>
  <c r="BB1353" i="16"/>
  <c r="AY1353" i="16"/>
  <c r="AX1353" i="16"/>
  <c r="BB1352" i="16"/>
  <c r="AY1352" i="16"/>
  <c r="AX1352" i="16"/>
  <c r="BB1351" i="16"/>
  <c r="AY1351" i="16"/>
  <c r="AX1351" i="16"/>
  <c r="BB1350" i="16"/>
  <c r="AY1350" i="16"/>
  <c r="AX1350" i="16"/>
  <c r="BB1349" i="16"/>
  <c r="AY1349" i="16"/>
  <c r="AX1349" i="16"/>
  <c r="BB1348" i="16"/>
  <c r="AY1348" i="16"/>
  <c r="AX1348" i="16"/>
  <c r="BB1347" i="16"/>
  <c r="AY1347" i="16"/>
  <c r="AX1347" i="16"/>
  <c r="BB1346" i="16"/>
  <c r="AY1346" i="16"/>
  <c r="AX1346" i="16"/>
  <c r="BB1345" i="16"/>
  <c r="AY1345" i="16"/>
  <c r="AX1345" i="16"/>
  <c r="BB1344" i="16"/>
  <c r="AY1344" i="16"/>
  <c r="AX1344" i="16"/>
  <c r="BB1343" i="16"/>
  <c r="AY1343" i="16"/>
  <c r="AX1343" i="16"/>
  <c r="BB1342" i="16"/>
  <c r="AY1342" i="16"/>
  <c r="AX1342" i="16"/>
  <c r="BB1341" i="16"/>
  <c r="AY1341" i="16"/>
  <c r="AX1341" i="16"/>
  <c r="BB1340" i="16"/>
  <c r="AY1340" i="16"/>
  <c r="AX1340" i="16"/>
  <c r="BB1339" i="16"/>
  <c r="AY1339" i="16"/>
  <c r="AX1339" i="16"/>
  <c r="BB1338" i="16"/>
  <c r="AY1338" i="16"/>
  <c r="AX1338" i="16"/>
  <c r="BB1337" i="16"/>
  <c r="AY1337" i="16"/>
  <c r="AX1337" i="16"/>
  <c r="BB1336" i="16"/>
  <c r="AY1336" i="16"/>
  <c r="AX1336" i="16"/>
  <c r="BB1335" i="16"/>
  <c r="AY1335" i="16"/>
  <c r="AX1335" i="16"/>
  <c r="BB1334" i="16"/>
  <c r="AY1334" i="16"/>
  <c r="AX1334" i="16"/>
  <c r="BB1333" i="16"/>
  <c r="AY1333" i="16"/>
  <c r="AX1333" i="16"/>
  <c r="BB1332" i="16"/>
  <c r="AY1332" i="16"/>
  <c r="AX1332" i="16"/>
  <c r="BB1331" i="16"/>
  <c r="AY1331" i="16"/>
  <c r="AX1331" i="16"/>
  <c r="BB1330" i="16"/>
  <c r="AY1330" i="16"/>
  <c r="AX1330" i="16"/>
  <c r="BB1329" i="16"/>
  <c r="AY1329" i="16"/>
  <c r="AX1329" i="16"/>
  <c r="BB1328" i="16"/>
  <c r="AY1328" i="16"/>
  <c r="AX1328" i="16"/>
  <c r="BB1327" i="16"/>
  <c r="AY1327" i="16"/>
  <c r="AX1327" i="16"/>
  <c r="BB1326" i="16"/>
  <c r="AY1326" i="16"/>
  <c r="AX1326" i="16"/>
  <c r="BB1325" i="16"/>
  <c r="AY1325" i="16"/>
  <c r="AX1325" i="16"/>
  <c r="BB1324" i="16"/>
  <c r="AY1324" i="16"/>
  <c r="AX1324" i="16"/>
  <c r="BB1323" i="16"/>
  <c r="AY1323" i="16"/>
  <c r="AX1323" i="16"/>
  <c r="BB1322" i="16"/>
  <c r="AY1322" i="16"/>
  <c r="AX1322" i="16"/>
  <c r="BB1321" i="16"/>
  <c r="AY1321" i="16"/>
  <c r="AX1321" i="16"/>
  <c r="BB1320" i="16"/>
  <c r="AY1320" i="16"/>
  <c r="AX1320" i="16"/>
  <c r="BB1319" i="16"/>
  <c r="AY1319" i="16"/>
  <c r="AX1319" i="16"/>
  <c r="BB1318" i="16"/>
  <c r="AY1318" i="16"/>
  <c r="AX1318" i="16"/>
  <c r="BB1317" i="16"/>
  <c r="AY1317" i="16"/>
  <c r="AX1317" i="16"/>
  <c r="BB1316" i="16"/>
  <c r="AY1316" i="16"/>
  <c r="AX1316" i="16"/>
  <c r="BB1315" i="16"/>
  <c r="AY1315" i="16"/>
  <c r="AX1315" i="16"/>
  <c r="BB1314" i="16"/>
  <c r="AY1314" i="16"/>
  <c r="AX1314" i="16"/>
  <c r="BB1313" i="16"/>
  <c r="AY1313" i="16"/>
  <c r="AX1313" i="16"/>
  <c r="BB1312" i="16"/>
  <c r="AY1312" i="16"/>
  <c r="AX1312" i="16"/>
  <c r="BB1311" i="16"/>
  <c r="AY1311" i="16"/>
  <c r="AX1311" i="16"/>
  <c r="BB1310" i="16"/>
  <c r="AY1310" i="16"/>
  <c r="AX1310" i="16"/>
  <c r="BB1309" i="16"/>
  <c r="AY1309" i="16"/>
  <c r="AX1309" i="16"/>
  <c r="BB1308" i="16"/>
  <c r="AY1308" i="16"/>
  <c r="AX1308" i="16"/>
  <c r="BB1307" i="16"/>
  <c r="AY1307" i="16"/>
  <c r="AX1307" i="16"/>
  <c r="BB1306" i="16"/>
  <c r="AY1306" i="16"/>
  <c r="AX1306" i="16"/>
  <c r="BB1305" i="16"/>
  <c r="AY1305" i="16"/>
  <c r="AX1305" i="16"/>
  <c r="BB1304" i="16"/>
  <c r="AY1304" i="16"/>
  <c r="AX1304" i="16"/>
  <c r="BB1303" i="16"/>
  <c r="AY1303" i="16"/>
  <c r="AX1303" i="16"/>
  <c r="BB1302" i="16"/>
  <c r="AY1302" i="16"/>
  <c r="AX1302" i="16"/>
  <c r="BB1301" i="16"/>
  <c r="AY1301" i="16"/>
  <c r="AX1301" i="16"/>
  <c r="BB1300" i="16"/>
  <c r="AY1300" i="16"/>
  <c r="AX1300" i="16"/>
  <c r="BB1299" i="16"/>
  <c r="AY1299" i="16"/>
  <c r="AX1299" i="16"/>
  <c r="BB1298" i="16"/>
  <c r="AY1298" i="16"/>
  <c r="AX1298" i="16"/>
  <c r="BB1297" i="16"/>
  <c r="AY1297" i="16"/>
  <c r="AX1297" i="16"/>
  <c r="BB1296" i="16"/>
  <c r="AY1296" i="16"/>
  <c r="AX1296" i="16"/>
  <c r="BB1295" i="16"/>
  <c r="AY1295" i="16"/>
  <c r="AX1295" i="16"/>
  <c r="BB1294" i="16"/>
  <c r="AY1294" i="16"/>
  <c r="AX1294" i="16"/>
  <c r="BB1293" i="16"/>
  <c r="AY1293" i="16"/>
  <c r="AX1293" i="16"/>
  <c r="BB1292" i="16"/>
  <c r="AY1292" i="16"/>
  <c r="AX1292" i="16"/>
  <c r="BB1291" i="16"/>
  <c r="AY1291" i="16"/>
  <c r="AX1291" i="16"/>
  <c r="BB1290" i="16"/>
  <c r="AY1290" i="16"/>
  <c r="AX1290" i="16"/>
  <c r="BB1289" i="16"/>
  <c r="AY1289" i="16"/>
  <c r="AX1289" i="16"/>
  <c r="BB1288" i="16"/>
  <c r="AY1288" i="16"/>
  <c r="AX1288" i="16"/>
  <c r="BB1287" i="16"/>
  <c r="AY1287" i="16"/>
  <c r="AX1287" i="16"/>
  <c r="BB1286" i="16"/>
  <c r="AY1286" i="16"/>
  <c r="AX1286" i="16"/>
  <c r="BB1285" i="16"/>
  <c r="AY1285" i="16"/>
  <c r="AX1285" i="16"/>
  <c r="BB1284" i="16"/>
  <c r="AY1284" i="16"/>
  <c r="AX1284" i="16"/>
  <c r="BB1283" i="16"/>
  <c r="AY1283" i="16"/>
  <c r="AX1283" i="16"/>
  <c r="BB1282" i="16"/>
  <c r="AY1282" i="16"/>
  <c r="AX1282" i="16"/>
  <c r="BB1281" i="16"/>
  <c r="AY1281" i="16"/>
  <c r="AX1281" i="16"/>
  <c r="BB1280" i="16"/>
  <c r="AY1280" i="16"/>
  <c r="AX1280" i="16"/>
  <c r="BB1279" i="16"/>
  <c r="AY1279" i="16"/>
  <c r="AX1279" i="16"/>
  <c r="BB1278" i="16"/>
  <c r="AY1278" i="16"/>
  <c r="AX1278" i="16"/>
  <c r="BB1277" i="16"/>
  <c r="AY1277" i="16"/>
  <c r="AX1277" i="16"/>
  <c r="BB1276" i="16"/>
  <c r="AY1276" i="16"/>
  <c r="AX1276" i="16"/>
  <c r="BB1275" i="16"/>
  <c r="AY1275" i="16"/>
  <c r="AX1275" i="16"/>
  <c r="BB1274" i="16"/>
  <c r="AY1274" i="16"/>
  <c r="AX1274" i="16"/>
  <c r="BB1273" i="16"/>
  <c r="AY1273" i="16"/>
  <c r="AX1273" i="16"/>
  <c r="BB1272" i="16"/>
  <c r="AY1272" i="16"/>
  <c r="AX1272" i="16"/>
  <c r="BB1271" i="16"/>
  <c r="AY1271" i="16"/>
  <c r="AX1271" i="16"/>
  <c r="BB1270" i="16"/>
  <c r="AY1270" i="16"/>
  <c r="AX1270" i="16"/>
  <c r="BB1269" i="16"/>
  <c r="AY1269" i="16"/>
  <c r="AX1269" i="16"/>
  <c r="BB1268" i="16"/>
  <c r="AY1268" i="16"/>
  <c r="AX1268" i="16"/>
  <c r="BB1267" i="16"/>
  <c r="AY1267" i="16"/>
  <c r="AX1267" i="16"/>
  <c r="BB1266" i="16"/>
  <c r="AY1266" i="16"/>
  <c r="AX1266" i="16"/>
  <c r="BB1265" i="16"/>
  <c r="AY1265" i="16"/>
  <c r="AX1265" i="16"/>
  <c r="BB1264" i="16"/>
  <c r="AY1264" i="16"/>
  <c r="AX1264" i="16"/>
  <c r="BB1263" i="16"/>
  <c r="AY1263" i="16"/>
  <c r="AX1263" i="16"/>
  <c r="BB1262" i="16"/>
  <c r="AY1262" i="16"/>
  <c r="AX1262" i="16"/>
  <c r="BB1261" i="16"/>
  <c r="AY1261" i="16"/>
  <c r="AX1261" i="16"/>
  <c r="BB1260" i="16"/>
  <c r="AY1260" i="16"/>
  <c r="AX1260" i="16"/>
  <c r="BB1259" i="16"/>
  <c r="AY1259" i="16"/>
  <c r="AX1259" i="16"/>
  <c r="BB1258" i="16"/>
  <c r="AY1258" i="16"/>
  <c r="AX1258" i="16"/>
  <c r="BB1257" i="16"/>
  <c r="AY1257" i="16"/>
  <c r="AX1257" i="16"/>
  <c r="BB1256" i="16"/>
  <c r="AY1256" i="16"/>
  <c r="AX1256" i="16"/>
  <c r="BB1255" i="16"/>
  <c r="AY1255" i="16"/>
  <c r="AX1255" i="16"/>
  <c r="BB1254" i="16"/>
  <c r="AY1254" i="16"/>
  <c r="AX1254" i="16"/>
  <c r="BB1253" i="16"/>
  <c r="AY1253" i="16"/>
  <c r="AX1253" i="16"/>
  <c r="BB1252" i="16"/>
  <c r="AY1252" i="16"/>
  <c r="AX1252" i="16"/>
  <c r="BB1251" i="16"/>
  <c r="AY1251" i="16"/>
  <c r="AX1251" i="16"/>
  <c r="BB1250" i="16"/>
  <c r="AY1250" i="16"/>
  <c r="AX1250" i="16"/>
  <c r="BB1249" i="16"/>
  <c r="AY1249" i="16"/>
  <c r="AX1249" i="16"/>
  <c r="BB1248" i="16"/>
  <c r="AY1248" i="16"/>
  <c r="AX1248" i="16"/>
  <c r="BB1247" i="16"/>
  <c r="AY1247" i="16"/>
  <c r="AX1247" i="16"/>
  <c r="BB1246" i="16"/>
  <c r="AY1246" i="16"/>
  <c r="AX1246" i="16"/>
  <c r="BB1245" i="16"/>
  <c r="AY1245" i="16"/>
  <c r="AX1245" i="16"/>
  <c r="BB1244" i="16"/>
  <c r="AY1244" i="16"/>
  <c r="AX1244" i="16"/>
  <c r="BB1243" i="16"/>
  <c r="AY1243" i="16"/>
  <c r="AX1243" i="16"/>
  <c r="BB1242" i="16"/>
  <c r="AY1242" i="16"/>
  <c r="AX1242" i="16"/>
  <c r="BB1241" i="16"/>
  <c r="AY1241" i="16"/>
  <c r="AX1241" i="16"/>
  <c r="BB1240" i="16"/>
  <c r="AY1240" i="16"/>
  <c r="AX1240" i="16"/>
  <c r="BB1239" i="16"/>
  <c r="AY1239" i="16"/>
  <c r="AX1239" i="16"/>
  <c r="BB1238" i="16"/>
  <c r="AY1238" i="16"/>
  <c r="AX1238" i="16"/>
  <c r="BB1237" i="16"/>
  <c r="AY1237" i="16"/>
  <c r="AX1237" i="16"/>
  <c r="BB1236" i="16"/>
  <c r="AY1236" i="16"/>
  <c r="AX1236" i="16"/>
  <c r="BB1235" i="16"/>
  <c r="AY1235" i="16"/>
  <c r="AX1235" i="16"/>
  <c r="BB1234" i="16"/>
  <c r="AY1234" i="16"/>
  <c r="AX1234" i="16"/>
  <c r="BB1233" i="16"/>
  <c r="AY1233" i="16"/>
  <c r="AX1233" i="16"/>
  <c r="BB1232" i="16"/>
  <c r="AY1232" i="16"/>
  <c r="AX1232" i="16"/>
  <c r="BB1231" i="16"/>
  <c r="AY1231" i="16"/>
  <c r="AX1231" i="16"/>
  <c r="BB1230" i="16"/>
  <c r="AY1230" i="16"/>
  <c r="AX1230" i="16"/>
  <c r="BB1229" i="16"/>
  <c r="AY1229" i="16"/>
  <c r="AX1229" i="16"/>
  <c r="BB1228" i="16"/>
  <c r="AY1228" i="16"/>
  <c r="AX1228" i="16"/>
  <c r="BB1227" i="16"/>
  <c r="AY1227" i="16"/>
  <c r="AX1227" i="16"/>
  <c r="BB1226" i="16"/>
  <c r="AY1226" i="16"/>
  <c r="AX1226" i="16"/>
  <c r="BB1225" i="16"/>
  <c r="AY1225" i="16"/>
  <c r="AX1225" i="16"/>
  <c r="BB1224" i="16"/>
  <c r="AY1224" i="16"/>
  <c r="AX1224" i="16"/>
  <c r="BB1223" i="16"/>
  <c r="AY1223" i="16"/>
  <c r="AX1223" i="16"/>
  <c r="BB1222" i="16"/>
  <c r="AY1222" i="16"/>
  <c r="AX1222" i="16"/>
  <c r="BB1221" i="16"/>
  <c r="AY1221" i="16"/>
  <c r="AX1221" i="16"/>
  <c r="BB1220" i="16"/>
  <c r="AY1220" i="16"/>
  <c r="AX1220" i="16"/>
  <c r="BB1219" i="16"/>
  <c r="AY1219" i="16"/>
  <c r="AX1219" i="16"/>
  <c r="BB1218" i="16"/>
  <c r="AY1218" i="16"/>
  <c r="AX1218" i="16"/>
  <c r="BB1217" i="16"/>
  <c r="AY1217" i="16"/>
  <c r="AX1217" i="16"/>
  <c r="BB1216" i="16"/>
  <c r="AY1216" i="16"/>
  <c r="AX1216" i="16"/>
  <c r="BB1215" i="16"/>
  <c r="AY1215" i="16"/>
  <c r="AX1215" i="16"/>
  <c r="BB1214" i="16"/>
  <c r="AY1214" i="16"/>
  <c r="AX1214" i="16"/>
  <c r="BB1213" i="16"/>
  <c r="AY1213" i="16"/>
  <c r="AX1213" i="16"/>
  <c r="BB1212" i="16"/>
  <c r="AY1212" i="16"/>
  <c r="AX1212" i="16"/>
  <c r="BB1211" i="16"/>
  <c r="AY1211" i="16"/>
  <c r="AX1211" i="16"/>
  <c r="BB1210" i="16"/>
  <c r="AY1210" i="16"/>
  <c r="AX1210" i="16"/>
  <c r="BB1209" i="16"/>
  <c r="AY1209" i="16"/>
  <c r="AX1209" i="16"/>
  <c r="BB1208" i="16"/>
  <c r="AY1208" i="16"/>
  <c r="AX1208" i="16"/>
  <c r="BB1207" i="16"/>
  <c r="AY1207" i="16"/>
  <c r="AX1207" i="16"/>
  <c r="BB1206" i="16"/>
  <c r="AY1206" i="16"/>
  <c r="AX1206" i="16"/>
  <c r="BB1205" i="16"/>
  <c r="AY1205" i="16"/>
  <c r="AX1205" i="16"/>
  <c r="BB1204" i="16"/>
  <c r="AY1204" i="16"/>
  <c r="AX1204" i="16"/>
  <c r="BB1203" i="16"/>
  <c r="AY1203" i="16"/>
  <c r="AX1203" i="16"/>
  <c r="BB1202" i="16"/>
  <c r="AY1202" i="16"/>
  <c r="AX1202" i="16"/>
  <c r="BB1201" i="16"/>
  <c r="AY1201" i="16"/>
  <c r="AX1201" i="16"/>
  <c r="BB1200" i="16"/>
  <c r="AY1200" i="16"/>
  <c r="AX1200" i="16"/>
  <c r="BB1199" i="16"/>
  <c r="AY1199" i="16"/>
  <c r="AX1199" i="16"/>
  <c r="BB1198" i="16"/>
  <c r="AY1198" i="16"/>
  <c r="AX1198" i="16"/>
  <c r="BB1197" i="16"/>
  <c r="AY1197" i="16"/>
  <c r="AX1197" i="16"/>
  <c r="BB1196" i="16"/>
  <c r="AY1196" i="16"/>
  <c r="AX1196" i="16"/>
  <c r="BB1195" i="16"/>
  <c r="AY1195" i="16"/>
  <c r="AX1195" i="16"/>
  <c r="BB1194" i="16"/>
  <c r="AY1194" i="16"/>
  <c r="AX1194" i="16"/>
  <c r="BB1193" i="16"/>
  <c r="AY1193" i="16"/>
  <c r="AX1193" i="16"/>
  <c r="BB1192" i="16"/>
  <c r="AY1192" i="16"/>
  <c r="AX1192" i="16"/>
  <c r="BB1191" i="16"/>
  <c r="AY1191" i="16"/>
  <c r="AX1191" i="16"/>
  <c r="BB1190" i="16"/>
  <c r="AY1190" i="16"/>
  <c r="AX1190" i="16"/>
  <c r="BB1189" i="16"/>
  <c r="AY1189" i="16"/>
  <c r="AX1189" i="16"/>
  <c r="BB1188" i="16"/>
  <c r="AY1188" i="16"/>
  <c r="AX1188" i="16"/>
  <c r="BB1187" i="16"/>
  <c r="AY1187" i="16"/>
  <c r="AX1187" i="16"/>
  <c r="BB1186" i="16"/>
  <c r="AY1186" i="16"/>
  <c r="AX1186" i="16"/>
  <c r="BB1185" i="16"/>
  <c r="AY1185" i="16"/>
  <c r="AX1185" i="16"/>
  <c r="BB1184" i="16"/>
  <c r="AY1184" i="16"/>
  <c r="AX1184" i="16"/>
  <c r="BB1183" i="16"/>
  <c r="AY1183" i="16"/>
  <c r="AX1183" i="16"/>
  <c r="BB1182" i="16"/>
  <c r="AY1182" i="16"/>
  <c r="AX1182" i="16"/>
  <c r="BB1181" i="16"/>
  <c r="AY1181" i="16"/>
  <c r="AX1181" i="16"/>
  <c r="BB1180" i="16"/>
  <c r="AY1180" i="16"/>
  <c r="AX1180" i="16"/>
  <c r="BB1179" i="16"/>
  <c r="AY1179" i="16"/>
  <c r="AX1179" i="16"/>
  <c r="BB1178" i="16"/>
  <c r="AY1178" i="16"/>
  <c r="AX1178" i="16"/>
  <c r="BB1177" i="16"/>
  <c r="AY1177" i="16"/>
  <c r="AX1177" i="16"/>
  <c r="BB1176" i="16"/>
  <c r="AY1176" i="16"/>
  <c r="AX1176" i="16"/>
  <c r="BB1175" i="16"/>
  <c r="AY1175" i="16"/>
  <c r="AX1175" i="16"/>
  <c r="BB1174" i="16"/>
  <c r="AY1174" i="16"/>
  <c r="AX1174" i="16"/>
  <c r="BB1173" i="16"/>
  <c r="AY1173" i="16"/>
  <c r="AX1173" i="16"/>
  <c r="BB1172" i="16"/>
  <c r="AY1172" i="16"/>
  <c r="AX1172" i="16"/>
  <c r="BB1171" i="16"/>
  <c r="AY1171" i="16"/>
  <c r="AX1171" i="16"/>
  <c r="BB1170" i="16"/>
  <c r="AY1170" i="16"/>
  <c r="AX1170" i="16"/>
  <c r="BB1169" i="16"/>
  <c r="AY1169" i="16"/>
  <c r="AX1169" i="16"/>
  <c r="BB1168" i="16"/>
  <c r="AY1168" i="16"/>
  <c r="AX1168" i="16"/>
  <c r="BB1167" i="16"/>
  <c r="AY1167" i="16"/>
  <c r="AX1167" i="16"/>
  <c r="BB1166" i="16"/>
  <c r="AY1166" i="16"/>
  <c r="AX1166" i="16"/>
  <c r="BB1165" i="16"/>
  <c r="AY1165" i="16"/>
  <c r="AX1165" i="16"/>
  <c r="BB1164" i="16"/>
  <c r="AY1164" i="16"/>
  <c r="AX1164" i="16"/>
  <c r="BB1163" i="16"/>
  <c r="AY1163" i="16"/>
  <c r="AX1163" i="16"/>
  <c r="BB1162" i="16"/>
  <c r="AY1162" i="16"/>
  <c r="AX1162" i="16"/>
  <c r="BB1161" i="16"/>
  <c r="AY1161" i="16"/>
  <c r="AX1161" i="16"/>
  <c r="BB1160" i="16"/>
  <c r="AY1160" i="16"/>
  <c r="AX1160" i="16"/>
  <c r="BB1159" i="16"/>
  <c r="AY1159" i="16"/>
  <c r="AX1159" i="16"/>
  <c r="BB1158" i="16"/>
  <c r="AY1158" i="16"/>
  <c r="AX1158" i="16"/>
  <c r="BB1157" i="16"/>
  <c r="AY1157" i="16"/>
  <c r="AX1157" i="16"/>
  <c r="BB1156" i="16"/>
  <c r="AY1156" i="16"/>
  <c r="AX1156" i="16"/>
  <c r="BB1155" i="16"/>
  <c r="AY1155" i="16"/>
  <c r="AX1155" i="16"/>
  <c r="BB1154" i="16"/>
  <c r="AY1154" i="16"/>
  <c r="AX1154" i="16"/>
  <c r="BB1153" i="16"/>
  <c r="AY1153" i="16"/>
  <c r="AX1153" i="16"/>
  <c r="BB1152" i="16"/>
  <c r="AY1152" i="16"/>
  <c r="AX1152" i="16"/>
  <c r="BB1151" i="16"/>
  <c r="AY1151" i="16"/>
  <c r="AX1151" i="16"/>
  <c r="BB1150" i="16"/>
  <c r="AY1150" i="16"/>
  <c r="AX1150" i="16"/>
  <c r="BB1149" i="16"/>
  <c r="AY1149" i="16"/>
  <c r="AX1149" i="16"/>
  <c r="BB1148" i="16"/>
  <c r="AY1148" i="16"/>
  <c r="AX1148" i="16"/>
  <c r="BB1147" i="16"/>
  <c r="AY1147" i="16"/>
  <c r="AX1147" i="16"/>
  <c r="BB1146" i="16"/>
  <c r="AY1146" i="16"/>
  <c r="AX1146" i="16"/>
  <c r="BB1145" i="16"/>
  <c r="AY1145" i="16"/>
  <c r="AX1145" i="16"/>
  <c r="BB1144" i="16"/>
  <c r="AY1144" i="16"/>
  <c r="AX1144" i="16"/>
  <c r="BB1143" i="16"/>
  <c r="AY1143" i="16"/>
  <c r="AX1143" i="16"/>
  <c r="BB1142" i="16"/>
  <c r="AY1142" i="16"/>
  <c r="AX1142" i="16"/>
  <c r="BB1141" i="16"/>
  <c r="AY1141" i="16"/>
  <c r="AX1141" i="16"/>
  <c r="BB1140" i="16"/>
  <c r="AY1140" i="16"/>
  <c r="AX1140" i="16"/>
  <c r="BB1139" i="16"/>
  <c r="AY1139" i="16"/>
  <c r="AX1139" i="16"/>
  <c r="BB1138" i="16"/>
  <c r="AY1138" i="16"/>
  <c r="AX1138" i="16"/>
  <c r="BB1137" i="16"/>
  <c r="AY1137" i="16"/>
  <c r="AX1137" i="16"/>
  <c r="BB1136" i="16"/>
  <c r="AY1136" i="16"/>
  <c r="AX1136" i="16"/>
  <c r="BB1135" i="16"/>
  <c r="AY1135" i="16"/>
  <c r="AX1135" i="16"/>
  <c r="BB1134" i="16"/>
  <c r="AY1134" i="16"/>
  <c r="AX1134" i="16"/>
  <c r="BB1133" i="16"/>
  <c r="AY1133" i="16"/>
  <c r="AX1133" i="16"/>
  <c r="BB1132" i="16"/>
  <c r="AY1132" i="16"/>
  <c r="AX1132" i="16"/>
  <c r="BB1131" i="16"/>
  <c r="AY1131" i="16"/>
  <c r="AX1131" i="16"/>
  <c r="BB1130" i="16"/>
  <c r="AY1130" i="16"/>
  <c r="AX1130" i="16"/>
  <c r="BB1129" i="16"/>
  <c r="AY1129" i="16"/>
  <c r="AX1129" i="16"/>
  <c r="BB1128" i="16"/>
  <c r="AY1128" i="16"/>
  <c r="AX1128" i="16"/>
  <c r="BB1127" i="16"/>
  <c r="AY1127" i="16"/>
  <c r="AX1127" i="16"/>
  <c r="BB1126" i="16"/>
  <c r="AY1126" i="16"/>
  <c r="AX1126" i="16"/>
  <c r="BB1125" i="16"/>
  <c r="AY1125" i="16"/>
  <c r="AX1125" i="16"/>
  <c r="BB1124" i="16"/>
  <c r="AY1124" i="16"/>
  <c r="AX1124" i="16"/>
  <c r="BB1123" i="16"/>
  <c r="AY1123" i="16"/>
  <c r="AX1123" i="16"/>
  <c r="BB1122" i="16"/>
  <c r="AY1122" i="16"/>
  <c r="AX1122" i="16"/>
  <c r="BB1121" i="16"/>
  <c r="AY1121" i="16"/>
  <c r="AX1121" i="16"/>
  <c r="BB1120" i="16"/>
  <c r="AY1120" i="16"/>
  <c r="AX1120" i="16"/>
  <c r="BB1119" i="16"/>
  <c r="AY1119" i="16"/>
  <c r="AX1119" i="16"/>
  <c r="BB1118" i="16"/>
  <c r="AY1118" i="16"/>
  <c r="AX1118" i="16"/>
  <c r="BB1117" i="16"/>
  <c r="AY1117" i="16"/>
  <c r="AX1117" i="16"/>
  <c r="BB1116" i="16"/>
  <c r="AY1116" i="16"/>
  <c r="AX1116" i="16"/>
  <c r="BB1115" i="16"/>
  <c r="AY1115" i="16"/>
  <c r="AX1115" i="16"/>
  <c r="BB1114" i="16"/>
  <c r="AY1114" i="16"/>
  <c r="AX1114" i="16"/>
  <c r="BB1113" i="16"/>
  <c r="AY1113" i="16"/>
  <c r="AX1113" i="16"/>
  <c r="BB1112" i="16"/>
  <c r="AY1112" i="16"/>
  <c r="AX1112" i="16"/>
  <c r="BB1111" i="16"/>
  <c r="AY1111" i="16"/>
  <c r="AX1111" i="16"/>
  <c r="BB1110" i="16"/>
  <c r="AY1110" i="16"/>
  <c r="AX1110" i="16"/>
  <c r="BB1109" i="16"/>
  <c r="AY1109" i="16"/>
  <c r="AX1109" i="16"/>
  <c r="BB1108" i="16"/>
  <c r="AY1108" i="16"/>
  <c r="AX1108" i="16"/>
  <c r="BB1107" i="16"/>
  <c r="AY1107" i="16"/>
  <c r="AX1107" i="16"/>
  <c r="BB1106" i="16"/>
  <c r="AY1106" i="16"/>
  <c r="AX1106" i="16"/>
  <c r="BB1105" i="16"/>
  <c r="AY1105" i="16"/>
  <c r="AX1105" i="16"/>
  <c r="BB1104" i="16"/>
  <c r="AY1104" i="16"/>
  <c r="AX1104" i="16"/>
  <c r="BB1103" i="16"/>
  <c r="AY1103" i="16"/>
  <c r="AX1103" i="16"/>
  <c r="BB1102" i="16"/>
  <c r="AY1102" i="16"/>
  <c r="AX1102" i="16"/>
  <c r="BB1101" i="16"/>
  <c r="AY1101" i="16"/>
  <c r="AX1101" i="16"/>
  <c r="BB1100" i="16"/>
  <c r="AY1100" i="16"/>
  <c r="AX1100" i="16"/>
  <c r="BB1099" i="16"/>
  <c r="AY1099" i="16"/>
  <c r="AX1099" i="16"/>
  <c r="BB1098" i="16"/>
  <c r="AY1098" i="16"/>
  <c r="AX1098" i="16"/>
  <c r="BB1097" i="16"/>
  <c r="AY1097" i="16"/>
  <c r="AX1097" i="16"/>
  <c r="BB1096" i="16"/>
  <c r="AY1096" i="16"/>
  <c r="AX1096" i="16"/>
  <c r="BB1095" i="16"/>
  <c r="AY1095" i="16"/>
  <c r="AX1095" i="16"/>
  <c r="BB1094" i="16"/>
  <c r="AY1094" i="16"/>
  <c r="AX1094" i="16"/>
  <c r="BB1093" i="16"/>
  <c r="AY1093" i="16"/>
  <c r="AX1093" i="16"/>
  <c r="BB1092" i="16"/>
  <c r="AY1092" i="16"/>
  <c r="AX1092" i="16"/>
  <c r="BB1091" i="16"/>
  <c r="AY1091" i="16"/>
  <c r="AX1091" i="16"/>
  <c r="BB1090" i="16"/>
  <c r="AY1090" i="16"/>
  <c r="AX1090" i="16"/>
  <c r="BB1089" i="16"/>
  <c r="AY1089" i="16"/>
  <c r="AX1089" i="16"/>
  <c r="BB1088" i="16"/>
  <c r="AY1088" i="16"/>
  <c r="AX1088" i="16"/>
  <c r="BB1087" i="16"/>
  <c r="AY1087" i="16"/>
  <c r="AX1087" i="16"/>
  <c r="BB1086" i="16"/>
  <c r="AY1086" i="16"/>
  <c r="AX1086" i="16"/>
  <c r="BB1085" i="16"/>
  <c r="AY1085" i="16"/>
  <c r="AX1085" i="16"/>
  <c r="BB1084" i="16"/>
  <c r="AY1084" i="16"/>
  <c r="AX1084" i="16"/>
  <c r="BB1083" i="16"/>
  <c r="AY1083" i="16"/>
  <c r="AX1083" i="16"/>
  <c r="BB1082" i="16"/>
  <c r="AY1082" i="16"/>
  <c r="AX1082" i="16"/>
  <c r="BB1081" i="16"/>
  <c r="AY1081" i="16"/>
  <c r="AX1081" i="16"/>
  <c r="BB1080" i="16"/>
  <c r="AY1080" i="16"/>
  <c r="AX1080" i="16"/>
  <c r="BB1079" i="16"/>
  <c r="AY1079" i="16"/>
  <c r="AX1079" i="16"/>
  <c r="BB1078" i="16"/>
  <c r="AY1078" i="16"/>
  <c r="AX1078" i="16"/>
  <c r="BB1077" i="16"/>
  <c r="AY1077" i="16"/>
  <c r="AX1077" i="16"/>
  <c r="BB1076" i="16"/>
  <c r="AY1076" i="16"/>
  <c r="AX1076" i="16"/>
  <c r="BB1075" i="16"/>
  <c r="AY1075" i="16"/>
  <c r="AX1075" i="16"/>
  <c r="BB1074" i="16"/>
  <c r="AY1074" i="16"/>
  <c r="AX1074" i="16"/>
  <c r="BB1073" i="16"/>
  <c r="AY1073" i="16"/>
  <c r="AX1073" i="16"/>
  <c r="BB1072" i="16"/>
  <c r="AY1072" i="16"/>
  <c r="AX1072" i="16"/>
  <c r="BB1071" i="16"/>
  <c r="AY1071" i="16"/>
  <c r="AX1071" i="16"/>
  <c r="BB1070" i="16"/>
  <c r="AY1070" i="16"/>
  <c r="AX1070" i="16"/>
  <c r="BB1069" i="16"/>
  <c r="AY1069" i="16"/>
  <c r="AX1069" i="16"/>
  <c r="BB1068" i="16"/>
  <c r="AY1068" i="16"/>
  <c r="AX1068" i="16"/>
  <c r="BB1067" i="16"/>
  <c r="AY1067" i="16"/>
  <c r="AX1067" i="16"/>
  <c r="BB1066" i="16"/>
  <c r="AY1066" i="16"/>
  <c r="AX1066" i="16"/>
  <c r="BB1065" i="16"/>
  <c r="AY1065" i="16"/>
  <c r="AX1065" i="16"/>
  <c r="BB1064" i="16"/>
  <c r="AY1064" i="16"/>
  <c r="AX1064" i="16"/>
  <c r="BB1063" i="16"/>
  <c r="AY1063" i="16"/>
  <c r="AX1063" i="16"/>
  <c r="BB1062" i="16"/>
  <c r="AY1062" i="16"/>
  <c r="AX1062" i="16"/>
  <c r="BB1061" i="16"/>
  <c r="AY1061" i="16"/>
  <c r="AX1061" i="16"/>
  <c r="BB1060" i="16"/>
  <c r="AY1060" i="16"/>
  <c r="AX1060" i="16"/>
  <c r="BB1059" i="16"/>
  <c r="AY1059" i="16"/>
  <c r="AX1059" i="16"/>
  <c r="BB1058" i="16"/>
  <c r="AY1058" i="16"/>
  <c r="AX1058" i="16"/>
  <c r="BB1057" i="16"/>
  <c r="AY1057" i="16"/>
  <c r="AX1057" i="16"/>
  <c r="BB1056" i="16"/>
  <c r="AY1056" i="16"/>
  <c r="AX1056" i="16"/>
  <c r="BB1055" i="16"/>
  <c r="AY1055" i="16"/>
  <c r="AX1055" i="16"/>
  <c r="BB1054" i="16"/>
  <c r="AY1054" i="16"/>
  <c r="AX1054" i="16"/>
  <c r="BB1053" i="16"/>
  <c r="AY1053" i="16"/>
  <c r="AX1053" i="16"/>
  <c r="BB1052" i="16"/>
  <c r="AY1052" i="16"/>
  <c r="AX1052" i="16"/>
  <c r="BB1051" i="16"/>
  <c r="AY1051" i="16"/>
  <c r="AX1051" i="16"/>
  <c r="BB1050" i="16"/>
  <c r="AY1050" i="16"/>
  <c r="AX1050" i="16"/>
  <c r="BB1049" i="16"/>
  <c r="AY1049" i="16"/>
  <c r="AX1049" i="16"/>
  <c r="BB1048" i="16"/>
  <c r="AY1048" i="16"/>
  <c r="AX1048" i="16"/>
  <c r="BB1047" i="16"/>
  <c r="AY1047" i="16"/>
  <c r="AX1047" i="16"/>
  <c r="BB1046" i="16"/>
  <c r="AY1046" i="16"/>
  <c r="AX1046" i="16"/>
  <c r="BB1045" i="16"/>
  <c r="AY1045" i="16"/>
  <c r="AX1045" i="16"/>
  <c r="BB1044" i="16"/>
  <c r="AY1044" i="16"/>
  <c r="AX1044" i="16"/>
  <c r="BB1043" i="16"/>
  <c r="AY1043" i="16"/>
  <c r="AX1043" i="16"/>
  <c r="BB1042" i="16"/>
  <c r="AY1042" i="16"/>
  <c r="AX1042" i="16"/>
  <c r="BB1041" i="16"/>
  <c r="AY1041" i="16"/>
  <c r="AX1041" i="16"/>
  <c r="BB1040" i="16"/>
  <c r="AY1040" i="16"/>
  <c r="AX1040" i="16"/>
  <c r="BB1039" i="16"/>
  <c r="AY1039" i="16"/>
  <c r="AX1039" i="16"/>
  <c r="BB1038" i="16"/>
  <c r="AY1038" i="16"/>
  <c r="AX1038" i="16"/>
  <c r="BB1037" i="16"/>
  <c r="AY1037" i="16"/>
  <c r="AX1037" i="16"/>
  <c r="BB1036" i="16"/>
  <c r="AY1036" i="16"/>
  <c r="AX1036" i="16"/>
  <c r="BB1035" i="16"/>
  <c r="AY1035" i="16"/>
  <c r="AX1035" i="16"/>
  <c r="BB1034" i="16"/>
  <c r="AY1034" i="16"/>
  <c r="AX1034" i="16"/>
  <c r="BB1033" i="16"/>
  <c r="AY1033" i="16"/>
  <c r="AX1033" i="16"/>
  <c r="BB1032" i="16"/>
  <c r="AY1032" i="16"/>
  <c r="AX1032" i="16"/>
  <c r="BB1031" i="16"/>
  <c r="AY1031" i="16"/>
  <c r="AX1031" i="16"/>
  <c r="BB1030" i="16"/>
  <c r="AY1030" i="16"/>
  <c r="AX1030" i="16"/>
  <c r="BB1029" i="16"/>
  <c r="AY1029" i="16"/>
  <c r="AX1029" i="16"/>
  <c r="BB1028" i="16"/>
  <c r="AY1028" i="16"/>
  <c r="AX1028" i="16"/>
  <c r="BB1027" i="16"/>
  <c r="AY1027" i="16"/>
  <c r="AX1027" i="16"/>
  <c r="BB1026" i="16"/>
  <c r="AY1026" i="16"/>
  <c r="AX1026" i="16"/>
  <c r="BB1025" i="16"/>
  <c r="AY1025" i="16"/>
  <c r="AX1025" i="16"/>
  <c r="BB1024" i="16"/>
  <c r="AY1024" i="16"/>
  <c r="AX1024" i="16"/>
  <c r="BB1023" i="16"/>
  <c r="AY1023" i="16"/>
  <c r="AX1023" i="16"/>
  <c r="BB1022" i="16"/>
  <c r="AY1022" i="16"/>
  <c r="AX1022" i="16"/>
  <c r="BB1021" i="16"/>
  <c r="AY1021" i="16"/>
  <c r="AX1021" i="16"/>
  <c r="BB1020" i="16"/>
  <c r="AY1020" i="16"/>
  <c r="AX1020" i="16"/>
  <c r="BB1019" i="16"/>
  <c r="AY1019" i="16"/>
  <c r="AX1019" i="16"/>
  <c r="BB1018" i="16"/>
  <c r="AY1018" i="16"/>
  <c r="AX1018" i="16"/>
  <c r="BB1017" i="16"/>
  <c r="AY1017" i="16"/>
  <c r="AX1017" i="16"/>
  <c r="BB1016" i="16"/>
  <c r="AY1016" i="16"/>
  <c r="AX1016" i="16"/>
  <c r="BB1015" i="16"/>
  <c r="AY1015" i="16"/>
  <c r="AX1015" i="16"/>
  <c r="BB1014" i="16"/>
  <c r="AY1014" i="16"/>
  <c r="AX1014" i="16"/>
  <c r="BB1013" i="16"/>
  <c r="AY1013" i="16"/>
  <c r="AX1013" i="16"/>
  <c r="BB1012" i="16"/>
  <c r="AY1012" i="16"/>
  <c r="AX1012" i="16"/>
  <c r="BB1011" i="16"/>
  <c r="AY1011" i="16"/>
  <c r="AX1011" i="16"/>
  <c r="BB1010" i="16"/>
  <c r="AY1010" i="16"/>
  <c r="AX1010" i="16"/>
  <c r="BB1009" i="16"/>
  <c r="AY1009" i="16"/>
  <c r="AX1009" i="16"/>
  <c r="BB1008" i="16"/>
  <c r="AY1008" i="16"/>
  <c r="AX1008" i="16"/>
  <c r="BB1007" i="16"/>
  <c r="AY1007" i="16"/>
  <c r="AX1007" i="16"/>
  <c r="BB1006" i="16"/>
  <c r="AY1006" i="16"/>
  <c r="AX1006" i="16"/>
  <c r="BB1005" i="16"/>
  <c r="AY1005" i="16"/>
  <c r="AX1005" i="16"/>
  <c r="BB1004" i="16"/>
  <c r="AY1004" i="16"/>
  <c r="AX1004" i="16"/>
  <c r="BB1003" i="16"/>
  <c r="AY1003" i="16"/>
  <c r="AX1003" i="16"/>
  <c r="BB1002" i="16"/>
  <c r="AY1002" i="16"/>
  <c r="AX1002" i="16"/>
  <c r="BB1001" i="16"/>
  <c r="AY1001" i="16"/>
  <c r="AX1001" i="16"/>
  <c r="BB1000" i="16"/>
  <c r="AY1000" i="16"/>
  <c r="AX1000" i="16"/>
  <c r="BB999" i="16"/>
  <c r="AY999" i="16"/>
  <c r="AX999" i="16"/>
  <c r="BB998" i="16"/>
  <c r="AY998" i="16"/>
  <c r="AX998" i="16"/>
  <c r="BB997" i="16"/>
  <c r="AY997" i="16"/>
  <c r="AX997" i="16"/>
  <c r="BB996" i="16"/>
  <c r="AY996" i="16"/>
  <c r="AX996" i="16"/>
  <c r="BB995" i="16"/>
  <c r="AY995" i="16"/>
  <c r="AX995" i="16"/>
  <c r="BB994" i="16"/>
  <c r="AY994" i="16"/>
  <c r="AX994" i="16"/>
  <c r="BB993" i="16"/>
  <c r="AY993" i="16"/>
  <c r="AX993" i="16"/>
  <c r="BB992" i="16"/>
  <c r="AY992" i="16"/>
  <c r="AX992" i="16"/>
  <c r="BB991" i="16"/>
  <c r="AY991" i="16"/>
  <c r="AX991" i="16"/>
  <c r="BB990" i="16"/>
  <c r="AY990" i="16"/>
  <c r="AX990" i="16"/>
  <c r="BB989" i="16"/>
  <c r="AY989" i="16"/>
  <c r="AX989" i="16"/>
  <c r="BB988" i="16"/>
  <c r="AY988" i="16"/>
  <c r="AX988" i="16"/>
  <c r="BB987" i="16"/>
  <c r="AY987" i="16"/>
  <c r="AX987" i="16"/>
  <c r="BB986" i="16"/>
  <c r="AY986" i="16"/>
  <c r="AX986" i="16"/>
  <c r="BB985" i="16"/>
  <c r="AY985" i="16"/>
  <c r="AX985" i="16"/>
  <c r="BB984" i="16"/>
  <c r="AY984" i="16"/>
  <c r="AX984" i="16"/>
  <c r="BB983" i="16"/>
  <c r="AY983" i="16"/>
  <c r="AX983" i="16"/>
  <c r="BB982" i="16"/>
  <c r="AY982" i="16"/>
  <c r="AX982" i="16"/>
  <c r="BB981" i="16"/>
  <c r="AY981" i="16"/>
  <c r="AX981" i="16"/>
  <c r="BB980" i="16"/>
  <c r="AY980" i="16"/>
  <c r="AX980" i="16"/>
  <c r="BB979" i="16"/>
  <c r="AY979" i="16"/>
  <c r="AX979" i="16"/>
  <c r="BB978" i="16"/>
  <c r="AY978" i="16"/>
  <c r="AX978" i="16"/>
  <c r="BB977" i="16"/>
  <c r="AY977" i="16"/>
  <c r="AX977" i="16"/>
  <c r="BB976" i="16"/>
  <c r="AY976" i="16"/>
  <c r="AX976" i="16"/>
  <c r="BB975" i="16"/>
  <c r="AY975" i="16"/>
  <c r="AX975" i="16"/>
  <c r="BB974" i="16"/>
  <c r="AY974" i="16"/>
  <c r="AX974" i="16"/>
  <c r="BB973" i="16"/>
  <c r="AY973" i="16"/>
  <c r="AX973" i="16"/>
  <c r="BB972" i="16"/>
  <c r="AY972" i="16"/>
  <c r="AX972" i="16"/>
  <c r="BB971" i="16"/>
  <c r="AY971" i="16"/>
  <c r="AX971" i="16"/>
  <c r="BB970" i="16"/>
  <c r="AY970" i="16"/>
  <c r="AX970" i="16"/>
  <c r="BB969" i="16"/>
  <c r="AY969" i="16"/>
  <c r="AX969" i="16"/>
  <c r="BB968" i="16"/>
  <c r="AY968" i="16"/>
  <c r="AX968" i="16"/>
  <c r="BB967" i="16"/>
  <c r="AY967" i="16"/>
  <c r="AX967" i="16"/>
  <c r="BB966" i="16"/>
  <c r="AY966" i="16"/>
  <c r="AX966" i="16"/>
  <c r="BB965" i="16"/>
  <c r="AY965" i="16"/>
  <c r="AX965" i="16"/>
  <c r="BB964" i="16"/>
  <c r="AY964" i="16"/>
  <c r="AX964" i="16"/>
  <c r="BB963" i="16"/>
  <c r="AY963" i="16"/>
  <c r="AX963" i="16"/>
  <c r="BB962" i="16"/>
  <c r="AY962" i="16"/>
  <c r="AX962" i="16"/>
  <c r="BB961" i="16"/>
  <c r="AY961" i="16"/>
  <c r="AX961" i="16"/>
  <c r="BB960" i="16"/>
  <c r="AY960" i="16"/>
  <c r="AX960" i="16"/>
  <c r="BB959" i="16"/>
  <c r="AY959" i="16"/>
  <c r="AX959" i="16"/>
  <c r="BB958" i="16"/>
  <c r="AY958" i="16"/>
  <c r="AX958" i="16"/>
  <c r="BB957" i="16"/>
  <c r="AY957" i="16"/>
  <c r="AX957" i="16"/>
  <c r="BB956" i="16"/>
  <c r="AY956" i="16"/>
  <c r="AX956" i="16"/>
  <c r="BB955" i="16"/>
  <c r="AY955" i="16"/>
  <c r="AX955" i="16"/>
  <c r="BB954" i="16"/>
  <c r="AY954" i="16"/>
  <c r="AX954" i="16"/>
  <c r="BB953" i="16"/>
  <c r="AY953" i="16"/>
  <c r="AX953" i="16"/>
  <c r="BB952" i="16"/>
  <c r="AY952" i="16"/>
  <c r="AX952" i="16"/>
  <c r="BB951" i="16"/>
  <c r="AY951" i="16"/>
  <c r="AX951" i="16"/>
  <c r="BB950" i="16"/>
  <c r="AY950" i="16"/>
  <c r="AX950" i="16"/>
  <c r="BB949" i="16"/>
  <c r="AY949" i="16"/>
  <c r="AX949" i="16"/>
  <c r="BB948" i="16"/>
  <c r="AY948" i="16"/>
  <c r="AX948" i="16"/>
  <c r="BB947" i="16"/>
  <c r="AY947" i="16"/>
  <c r="AX947" i="16"/>
  <c r="BB946" i="16"/>
  <c r="AY946" i="16"/>
  <c r="AX946" i="16"/>
  <c r="BB945" i="16"/>
  <c r="AY945" i="16"/>
  <c r="AX945" i="16"/>
  <c r="BB944" i="16"/>
  <c r="AY944" i="16"/>
  <c r="AX944" i="16"/>
  <c r="BB943" i="16"/>
  <c r="AY943" i="16"/>
  <c r="AX943" i="16"/>
  <c r="BB942" i="16"/>
  <c r="AY942" i="16"/>
  <c r="AX942" i="16"/>
  <c r="BB941" i="16"/>
  <c r="AY941" i="16"/>
  <c r="AX941" i="16"/>
  <c r="BB940" i="16"/>
  <c r="AY940" i="16"/>
  <c r="AX940" i="16"/>
  <c r="BB939" i="16"/>
  <c r="AY939" i="16"/>
  <c r="AX939" i="16"/>
  <c r="BB938" i="16"/>
  <c r="AY938" i="16"/>
  <c r="AX938" i="16"/>
  <c r="BB937" i="16"/>
  <c r="AY937" i="16"/>
  <c r="AX937" i="16"/>
  <c r="BB936" i="16"/>
  <c r="AY936" i="16"/>
  <c r="AX936" i="16"/>
  <c r="BB935" i="16"/>
  <c r="AY935" i="16"/>
  <c r="AX935" i="16"/>
  <c r="BB934" i="16"/>
  <c r="AY934" i="16"/>
  <c r="AX934" i="16"/>
  <c r="BB933" i="16"/>
  <c r="AY933" i="16"/>
  <c r="AX933" i="16"/>
  <c r="BB932" i="16"/>
  <c r="AY932" i="16"/>
  <c r="AX932" i="16"/>
  <c r="BB931" i="16"/>
  <c r="AY931" i="16"/>
  <c r="AX931" i="16"/>
  <c r="BB930" i="16"/>
  <c r="AY930" i="16"/>
  <c r="AX930" i="16"/>
  <c r="BB929" i="16"/>
  <c r="AY929" i="16"/>
  <c r="AX929" i="16"/>
  <c r="BB928" i="16"/>
  <c r="AY928" i="16"/>
  <c r="AX928" i="16"/>
  <c r="BB927" i="16"/>
  <c r="AY927" i="16"/>
  <c r="AX927" i="16"/>
  <c r="BB926" i="16"/>
  <c r="AY926" i="16"/>
  <c r="AX926" i="16"/>
  <c r="BB925" i="16"/>
  <c r="AY925" i="16"/>
  <c r="AX925" i="16"/>
  <c r="BB924" i="16"/>
  <c r="AY924" i="16"/>
  <c r="AX924" i="16"/>
  <c r="BB923" i="16"/>
  <c r="AY923" i="16"/>
  <c r="AX923" i="16"/>
  <c r="BB922" i="16"/>
  <c r="AY922" i="16"/>
  <c r="AX922" i="16"/>
  <c r="BB921" i="16"/>
  <c r="AY921" i="16"/>
  <c r="AX921" i="16"/>
  <c r="BB920" i="16"/>
  <c r="AY920" i="16"/>
  <c r="AX920" i="16"/>
  <c r="BB919" i="16"/>
  <c r="AY919" i="16"/>
  <c r="AX919" i="16"/>
  <c r="BB918" i="16"/>
  <c r="AY918" i="16"/>
  <c r="AX918" i="16"/>
  <c r="BB917" i="16"/>
  <c r="AY917" i="16"/>
  <c r="AX917" i="16"/>
  <c r="BB916" i="16"/>
  <c r="AY916" i="16"/>
  <c r="AX916" i="16"/>
  <c r="BB915" i="16"/>
  <c r="AY915" i="16"/>
  <c r="AX915" i="16"/>
  <c r="BB914" i="16"/>
  <c r="AY914" i="16"/>
  <c r="AX914" i="16"/>
  <c r="BB913" i="16"/>
  <c r="AY913" i="16"/>
  <c r="AX913" i="16"/>
  <c r="BB912" i="16"/>
  <c r="AY912" i="16"/>
  <c r="AX912" i="16"/>
  <c r="BB911" i="16"/>
  <c r="AY911" i="16"/>
  <c r="AX911" i="16"/>
  <c r="BB910" i="16"/>
  <c r="AY910" i="16"/>
  <c r="AX910" i="16"/>
  <c r="BB909" i="16"/>
  <c r="AY909" i="16"/>
  <c r="AX909" i="16"/>
  <c r="BB908" i="16"/>
  <c r="AY908" i="16"/>
  <c r="AX908" i="16"/>
  <c r="BB907" i="16"/>
  <c r="AY907" i="16"/>
  <c r="AX907" i="16"/>
  <c r="BB906" i="16"/>
  <c r="AY906" i="16"/>
  <c r="AX906" i="16"/>
  <c r="BB905" i="16"/>
  <c r="AY905" i="16"/>
  <c r="AX905" i="16"/>
  <c r="BB904" i="16"/>
  <c r="AY904" i="16"/>
  <c r="AX904" i="16"/>
  <c r="BB903" i="16"/>
  <c r="AY903" i="16"/>
  <c r="AX903" i="16"/>
  <c r="BB902" i="16"/>
  <c r="AY902" i="16"/>
  <c r="AX902" i="16"/>
  <c r="BB901" i="16"/>
  <c r="AY901" i="16"/>
  <c r="AX901" i="16"/>
  <c r="BB900" i="16"/>
  <c r="AY900" i="16"/>
  <c r="AX900" i="16"/>
  <c r="BB899" i="16"/>
  <c r="AY899" i="16"/>
  <c r="AX899" i="16"/>
  <c r="BB898" i="16"/>
  <c r="AY898" i="16"/>
  <c r="AX898" i="16"/>
  <c r="BB897" i="16"/>
  <c r="AY897" i="16"/>
  <c r="AX897" i="16"/>
  <c r="BB896" i="16"/>
  <c r="AY896" i="16"/>
  <c r="AX896" i="16"/>
  <c r="BB895" i="16"/>
  <c r="AY895" i="16"/>
  <c r="AX895" i="16"/>
  <c r="BB894" i="16"/>
  <c r="AY894" i="16"/>
  <c r="AX894" i="16"/>
  <c r="BB893" i="16"/>
  <c r="AY893" i="16"/>
  <c r="AX893" i="16"/>
  <c r="BB892" i="16"/>
  <c r="AY892" i="16"/>
  <c r="AX892" i="16"/>
  <c r="BB891" i="16"/>
  <c r="AY891" i="16"/>
  <c r="AX891" i="16"/>
  <c r="BB890" i="16"/>
  <c r="AY890" i="16"/>
  <c r="AX890" i="16"/>
  <c r="BB889" i="16"/>
  <c r="AY889" i="16"/>
  <c r="AX889" i="16"/>
  <c r="BB888" i="16"/>
  <c r="AY888" i="16"/>
  <c r="AX888" i="16"/>
  <c r="BB887" i="16"/>
  <c r="AY887" i="16"/>
  <c r="AX887" i="16"/>
  <c r="BB886" i="16"/>
  <c r="AY886" i="16"/>
  <c r="AX886" i="16"/>
  <c r="BB885" i="16"/>
  <c r="AY885" i="16"/>
  <c r="AX885" i="16"/>
  <c r="BB884" i="16"/>
  <c r="AY884" i="16"/>
  <c r="AX884" i="16"/>
  <c r="BB883" i="16"/>
  <c r="AY883" i="16"/>
  <c r="AX883" i="16"/>
  <c r="BB882" i="16"/>
  <c r="AY882" i="16"/>
  <c r="AX882" i="16"/>
  <c r="BB881" i="16"/>
  <c r="AY881" i="16"/>
  <c r="AX881" i="16"/>
  <c r="BB880" i="16"/>
  <c r="AY880" i="16"/>
  <c r="AX880" i="16"/>
  <c r="BB879" i="16"/>
  <c r="AY879" i="16"/>
  <c r="AX879" i="16"/>
  <c r="BB878" i="16"/>
  <c r="AY878" i="16"/>
  <c r="AX878" i="16"/>
  <c r="BB877" i="16"/>
  <c r="AY877" i="16"/>
  <c r="AX877" i="16"/>
  <c r="BB876" i="16"/>
  <c r="AY876" i="16"/>
  <c r="AX876" i="16"/>
  <c r="BB875" i="16"/>
  <c r="AY875" i="16"/>
  <c r="AX875" i="16"/>
  <c r="BB874" i="16"/>
  <c r="AY874" i="16"/>
  <c r="AX874" i="16"/>
  <c r="BB873" i="16"/>
  <c r="AY873" i="16"/>
  <c r="AX873" i="16"/>
  <c r="BB872" i="16"/>
  <c r="AY872" i="16"/>
  <c r="AX872" i="16"/>
  <c r="BB871" i="16"/>
  <c r="AY871" i="16"/>
  <c r="AX871" i="16"/>
  <c r="BB870" i="16"/>
  <c r="AY870" i="16"/>
  <c r="AX870" i="16"/>
  <c r="BB869" i="16"/>
  <c r="AY869" i="16"/>
  <c r="AX869" i="16"/>
  <c r="BB868" i="16"/>
  <c r="AY868" i="16"/>
  <c r="AX868" i="16"/>
  <c r="BB867" i="16"/>
  <c r="AY867" i="16"/>
  <c r="AX867" i="16"/>
  <c r="BB866" i="16"/>
  <c r="AY866" i="16"/>
  <c r="AX866" i="16"/>
  <c r="BB865" i="16"/>
  <c r="AY865" i="16"/>
  <c r="AX865" i="16"/>
  <c r="BB864" i="16"/>
  <c r="AY864" i="16"/>
  <c r="AX864" i="16"/>
  <c r="BB863" i="16"/>
  <c r="AY863" i="16"/>
  <c r="AX863" i="16"/>
  <c r="BB862" i="16"/>
  <c r="AY862" i="16"/>
  <c r="AX862" i="16"/>
  <c r="BB861" i="16"/>
  <c r="AY861" i="16"/>
  <c r="AX861" i="16"/>
  <c r="BB860" i="16"/>
  <c r="AY860" i="16"/>
  <c r="AX860" i="16"/>
  <c r="BB859" i="16"/>
  <c r="AY859" i="16"/>
  <c r="AX859" i="16"/>
  <c r="BB858" i="16"/>
  <c r="AY858" i="16"/>
  <c r="AX858" i="16"/>
  <c r="BB857" i="16"/>
  <c r="AY857" i="16"/>
  <c r="AX857" i="16"/>
  <c r="BB856" i="16"/>
  <c r="AY856" i="16"/>
  <c r="AX856" i="16"/>
  <c r="BB855" i="16"/>
  <c r="AY855" i="16"/>
  <c r="AX855" i="16"/>
  <c r="BB854" i="16"/>
  <c r="AY854" i="16"/>
  <c r="AX854" i="16"/>
  <c r="BB853" i="16"/>
  <c r="AY853" i="16"/>
  <c r="AX853" i="16"/>
  <c r="BB852" i="16"/>
  <c r="AY852" i="16"/>
  <c r="AX852" i="16"/>
  <c r="BB851" i="16"/>
  <c r="AY851" i="16"/>
  <c r="AX851" i="16"/>
  <c r="BB850" i="16"/>
  <c r="AY850" i="16"/>
  <c r="AX850" i="16"/>
  <c r="BB849" i="16"/>
  <c r="AY849" i="16"/>
  <c r="AX849" i="16"/>
  <c r="BB848" i="16"/>
  <c r="AY848" i="16"/>
  <c r="AX848" i="16"/>
  <c r="BB847" i="16"/>
  <c r="AY847" i="16"/>
  <c r="AX847" i="16"/>
  <c r="BB846" i="16"/>
  <c r="AY846" i="16"/>
  <c r="AX846" i="16"/>
  <c r="BB845" i="16"/>
  <c r="AY845" i="16"/>
  <c r="AX845" i="16"/>
  <c r="BB844" i="16"/>
  <c r="AY844" i="16"/>
  <c r="AX844" i="16"/>
  <c r="BB843" i="16"/>
  <c r="AY843" i="16"/>
  <c r="AX843" i="16"/>
  <c r="BB842" i="16"/>
  <c r="AY842" i="16"/>
  <c r="AX842" i="16"/>
  <c r="BB841" i="16"/>
  <c r="AY841" i="16"/>
  <c r="AX841" i="16"/>
  <c r="BB840" i="16"/>
  <c r="AY840" i="16"/>
  <c r="AX840" i="16"/>
  <c r="BB839" i="16"/>
  <c r="AY839" i="16"/>
  <c r="AX839" i="16"/>
  <c r="BB838" i="16"/>
  <c r="AY838" i="16"/>
  <c r="AX838" i="16"/>
  <c r="BB837" i="16"/>
  <c r="AY837" i="16"/>
  <c r="AX837" i="16"/>
  <c r="BB836" i="16"/>
  <c r="AY836" i="16"/>
  <c r="AX836" i="16"/>
  <c r="BB835" i="16"/>
  <c r="AY835" i="16"/>
  <c r="AX835" i="16"/>
  <c r="BB834" i="16"/>
  <c r="AY834" i="16"/>
  <c r="AX834" i="16"/>
  <c r="BB833" i="16"/>
  <c r="AY833" i="16"/>
  <c r="AX833" i="16"/>
  <c r="BB832" i="16"/>
  <c r="AY832" i="16"/>
  <c r="AX832" i="16"/>
  <c r="BB831" i="16"/>
  <c r="AY831" i="16"/>
  <c r="AX831" i="16"/>
  <c r="BB830" i="16"/>
  <c r="AY830" i="16"/>
  <c r="AX830" i="16"/>
  <c r="BB829" i="16"/>
  <c r="AY829" i="16"/>
  <c r="AX829" i="16"/>
  <c r="BB828" i="16"/>
  <c r="AY828" i="16"/>
  <c r="AX828" i="16"/>
  <c r="BB827" i="16"/>
  <c r="AY827" i="16"/>
  <c r="AX827" i="16"/>
  <c r="BB826" i="16"/>
  <c r="AY826" i="16"/>
  <c r="AX826" i="16"/>
  <c r="BB825" i="16"/>
  <c r="AY825" i="16"/>
  <c r="AX825" i="16"/>
  <c r="BB824" i="16"/>
  <c r="AY824" i="16"/>
  <c r="AX824" i="16"/>
  <c r="BB823" i="16"/>
  <c r="AY823" i="16"/>
  <c r="AX823" i="16"/>
  <c r="BB822" i="16"/>
  <c r="AY822" i="16"/>
  <c r="AX822" i="16"/>
  <c r="BB821" i="16"/>
  <c r="AY821" i="16"/>
  <c r="AX821" i="16"/>
  <c r="BB820" i="16"/>
  <c r="AY820" i="16"/>
  <c r="AX820" i="16"/>
  <c r="BB819" i="16"/>
  <c r="AY819" i="16"/>
  <c r="AX819" i="16"/>
  <c r="BB818" i="16"/>
  <c r="AY818" i="16"/>
  <c r="AX818" i="16"/>
  <c r="BB817" i="16"/>
  <c r="AY817" i="16"/>
  <c r="AX817" i="16"/>
  <c r="BB816" i="16"/>
  <c r="AY816" i="16"/>
  <c r="AX816" i="16"/>
  <c r="BB815" i="16"/>
  <c r="AY815" i="16"/>
  <c r="AX815" i="16"/>
  <c r="BB814" i="16"/>
  <c r="AY814" i="16"/>
  <c r="AX814" i="16"/>
  <c r="BB813" i="16"/>
  <c r="AY813" i="16"/>
  <c r="AX813" i="16"/>
  <c r="BB812" i="16"/>
  <c r="AY812" i="16"/>
  <c r="AX812" i="16"/>
  <c r="BB811" i="16"/>
  <c r="AY811" i="16"/>
  <c r="AX811" i="16"/>
  <c r="BB810" i="16"/>
  <c r="AY810" i="16"/>
  <c r="AX810" i="16"/>
  <c r="BB809" i="16"/>
  <c r="AY809" i="16"/>
  <c r="AX809" i="16"/>
  <c r="BB808" i="16"/>
  <c r="AY808" i="16"/>
  <c r="AX808" i="16"/>
  <c r="BB807" i="16"/>
  <c r="AY807" i="16"/>
  <c r="AX807" i="16"/>
  <c r="BB806" i="16"/>
  <c r="AY806" i="16"/>
  <c r="AX806" i="16"/>
  <c r="BB805" i="16"/>
  <c r="AY805" i="16"/>
  <c r="AX805" i="16"/>
  <c r="BB804" i="16"/>
  <c r="AY804" i="16"/>
  <c r="AX804" i="16"/>
  <c r="BB803" i="16"/>
  <c r="AY803" i="16"/>
  <c r="AX803" i="16"/>
  <c r="BB802" i="16"/>
  <c r="AY802" i="16"/>
  <c r="AX802" i="16"/>
  <c r="BB801" i="16"/>
  <c r="AY801" i="16"/>
  <c r="AX801" i="16"/>
  <c r="BB800" i="16"/>
  <c r="AY800" i="16"/>
  <c r="AX800" i="16"/>
  <c r="BB799" i="16"/>
  <c r="AY799" i="16"/>
  <c r="AX799" i="16"/>
  <c r="BB798" i="16"/>
  <c r="AY798" i="16"/>
  <c r="AX798" i="16"/>
  <c r="BB797" i="16"/>
  <c r="AY797" i="16"/>
  <c r="AX797" i="16"/>
  <c r="BB796" i="16"/>
  <c r="AY796" i="16"/>
  <c r="AX796" i="16"/>
  <c r="BB795" i="16"/>
  <c r="AY795" i="16"/>
  <c r="AX795" i="16"/>
  <c r="BB794" i="16"/>
  <c r="AY794" i="16"/>
  <c r="AX794" i="16"/>
  <c r="BB793" i="16"/>
  <c r="AY793" i="16"/>
  <c r="AX793" i="16"/>
  <c r="BB792" i="16"/>
  <c r="AY792" i="16"/>
  <c r="AX792" i="16"/>
  <c r="BB791" i="16"/>
  <c r="AY791" i="16"/>
  <c r="AX791" i="16"/>
  <c r="BB790" i="16"/>
  <c r="AY790" i="16"/>
  <c r="AX790" i="16"/>
  <c r="BB789" i="16"/>
  <c r="AY789" i="16"/>
  <c r="AX789" i="16"/>
  <c r="BB788" i="16"/>
  <c r="AY788" i="16"/>
  <c r="AX788" i="16"/>
  <c r="BB787" i="16"/>
  <c r="AY787" i="16"/>
  <c r="AX787" i="16"/>
  <c r="BB786" i="16"/>
  <c r="AY786" i="16"/>
  <c r="AX786" i="16"/>
  <c r="BB785" i="16"/>
  <c r="AY785" i="16"/>
  <c r="AX785" i="16"/>
  <c r="BB784" i="16"/>
  <c r="AY784" i="16"/>
  <c r="AX784" i="16"/>
  <c r="BB783" i="16"/>
  <c r="AY783" i="16"/>
  <c r="AX783" i="16"/>
  <c r="BB782" i="16"/>
  <c r="AY782" i="16"/>
  <c r="AX782" i="16"/>
  <c r="BB781" i="16"/>
  <c r="AY781" i="16"/>
  <c r="AX781" i="16"/>
  <c r="BB780" i="16"/>
  <c r="AY780" i="16"/>
  <c r="AX780" i="16"/>
  <c r="BB779" i="16"/>
  <c r="AY779" i="16"/>
  <c r="AX779" i="16"/>
  <c r="BB778" i="16"/>
  <c r="AY778" i="16"/>
  <c r="AX778" i="16"/>
  <c r="BB777" i="16"/>
  <c r="AY777" i="16"/>
  <c r="AX777" i="16"/>
  <c r="BB776" i="16"/>
  <c r="AY776" i="16"/>
  <c r="AX776" i="16"/>
  <c r="BB775" i="16"/>
  <c r="AY775" i="16"/>
  <c r="AX775" i="16"/>
  <c r="BB774" i="16"/>
  <c r="AY774" i="16"/>
  <c r="AX774" i="16"/>
  <c r="BB773" i="16"/>
  <c r="AY773" i="16"/>
  <c r="AX773" i="16"/>
  <c r="BB772" i="16"/>
  <c r="AY772" i="16"/>
  <c r="AX772" i="16"/>
  <c r="BB771" i="16"/>
  <c r="AY771" i="16"/>
  <c r="AX771" i="16"/>
  <c r="BB770" i="16"/>
  <c r="AY770" i="16"/>
  <c r="AX770" i="16"/>
  <c r="BB769" i="16"/>
  <c r="AY769" i="16"/>
  <c r="AX769" i="16"/>
  <c r="BB768" i="16"/>
  <c r="AY768" i="16"/>
  <c r="AX768" i="16"/>
  <c r="BB767" i="16"/>
  <c r="AY767" i="16"/>
  <c r="AX767" i="16"/>
  <c r="BB766" i="16"/>
  <c r="AY766" i="16"/>
  <c r="AX766" i="16"/>
  <c r="BB765" i="16"/>
  <c r="AY765" i="16"/>
  <c r="AX765" i="16"/>
  <c r="BB764" i="16"/>
  <c r="AY764" i="16"/>
  <c r="AX764" i="16"/>
  <c r="BB763" i="16"/>
  <c r="AY763" i="16"/>
  <c r="AX763" i="16"/>
  <c r="BB762" i="16"/>
  <c r="AY762" i="16"/>
  <c r="AX762" i="16"/>
  <c r="BB761" i="16"/>
  <c r="AY761" i="16"/>
  <c r="AX761" i="16"/>
  <c r="BB760" i="16"/>
  <c r="AY760" i="16"/>
  <c r="AX760" i="16"/>
  <c r="BB759" i="16"/>
  <c r="AY759" i="16"/>
  <c r="AX759" i="16"/>
  <c r="BB758" i="16"/>
  <c r="AY758" i="16"/>
  <c r="AX758" i="16"/>
  <c r="BB757" i="16"/>
  <c r="AY757" i="16"/>
  <c r="AX757" i="16"/>
  <c r="BB756" i="16"/>
  <c r="AY756" i="16"/>
  <c r="AX756" i="16"/>
  <c r="BB755" i="16"/>
  <c r="AY755" i="16"/>
  <c r="AX755" i="16"/>
  <c r="BB754" i="16"/>
  <c r="AY754" i="16"/>
  <c r="AX754" i="16"/>
  <c r="BB753" i="16"/>
  <c r="AY753" i="16"/>
  <c r="AX753" i="16"/>
  <c r="BB752" i="16"/>
  <c r="AY752" i="16"/>
  <c r="AX752" i="16"/>
  <c r="BB751" i="16"/>
  <c r="AY751" i="16"/>
  <c r="AX751" i="16"/>
  <c r="BB750" i="16"/>
  <c r="AY750" i="16"/>
  <c r="AX750" i="16"/>
  <c r="BB749" i="16"/>
  <c r="AY749" i="16"/>
  <c r="AX749" i="16"/>
  <c r="BB748" i="16"/>
  <c r="AY748" i="16"/>
  <c r="AX748" i="16"/>
  <c r="BB747" i="16"/>
  <c r="AY747" i="16"/>
  <c r="AX747" i="16"/>
  <c r="BB746" i="16"/>
  <c r="AY746" i="16"/>
  <c r="AX746" i="16"/>
  <c r="BB745" i="16"/>
  <c r="AY745" i="16"/>
  <c r="AX745" i="16"/>
  <c r="BB744" i="16"/>
  <c r="AY744" i="16"/>
  <c r="AX744" i="16"/>
  <c r="BB743" i="16"/>
  <c r="AY743" i="16"/>
  <c r="AX743" i="16"/>
  <c r="BB742" i="16"/>
  <c r="AY742" i="16"/>
  <c r="AX742" i="16"/>
  <c r="BB741" i="16"/>
  <c r="AY741" i="16"/>
  <c r="AX741" i="16"/>
  <c r="BB740" i="16"/>
  <c r="AY740" i="16"/>
  <c r="AX740" i="16"/>
  <c r="BB739" i="16"/>
  <c r="AY739" i="16"/>
  <c r="AX739" i="16"/>
  <c r="BB738" i="16"/>
  <c r="AY738" i="16"/>
  <c r="AX738" i="16"/>
  <c r="BB737" i="16"/>
  <c r="AY737" i="16"/>
  <c r="AX737" i="16"/>
  <c r="BB736" i="16"/>
  <c r="AY736" i="16"/>
  <c r="AX736" i="16"/>
  <c r="BB735" i="16"/>
  <c r="AY735" i="16"/>
  <c r="AX735" i="16"/>
  <c r="BB734" i="16"/>
  <c r="AY734" i="16"/>
  <c r="AX734" i="16"/>
  <c r="BB733" i="16"/>
  <c r="AY733" i="16"/>
  <c r="AX733" i="16"/>
  <c r="BB732" i="16"/>
  <c r="AY732" i="16"/>
  <c r="AX732" i="16"/>
  <c r="BB731" i="16"/>
  <c r="AY731" i="16"/>
  <c r="AX731" i="16"/>
  <c r="BB730" i="16"/>
  <c r="AY730" i="16"/>
  <c r="AX730" i="16"/>
  <c r="BB729" i="16"/>
  <c r="AY729" i="16"/>
  <c r="AX729" i="16"/>
  <c r="BB728" i="16"/>
  <c r="AY728" i="16"/>
  <c r="AX728" i="16"/>
  <c r="BB727" i="16"/>
  <c r="AY727" i="16"/>
  <c r="AX727" i="16"/>
  <c r="BB726" i="16"/>
  <c r="AY726" i="16"/>
  <c r="AX726" i="16"/>
  <c r="BB725" i="16"/>
  <c r="AY725" i="16"/>
  <c r="AX725" i="16"/>
  <c r="BB724" i="16"/>
  <c r="AY724" i="16"/>
  <c r="AX724" i="16"/>
  <c r="BB723" i="16"/>
  <c r="AY723" i="16"/>
  <c r="AX723" i="16"/>
  <c r="BB722" i="16"/>
  <c r="AY722" i="16"/>
  <c r="AX722" i="16"/>
  <c r="BB721" i="16"/>
  <c r="AY721" i="16"/>
  <c r="AX721" i="16"/>
  <c r="BB720" i="16"/>
  <c r="AY720" i="16"/>
  <c r="AX720" i="16"/>
  <c r="BB719" i="16"/>
  <c r="AY719" i="16"/>
  <c r="AX719" i="16"/>
  <c r="BB718" i="16"/>
  <c r="AY718" i="16"/>
  <c r="AX718" i="16"/>
  <c r="BB717" i="16"/>
  <c r="AY717" i="16"/>
  <c r="AX717" i="16"/>
  <c r="BB716" i="16"/>
  <c r="AY716" i="16"/>
  <c r="AX716" i="16"/>
  <c r="BB715" i="16"/>
  <c r="AY715" i="16"/>
  <c r="AX715" i="16"/>
  <c r="BB714" i="16"/>
  <c r="AY714" i="16"/>
  <c r="AX714" i="16"/>
  <c r="BB713" i="16"/>
  <c r="AY713" i="16"/>
  <c r="AX713" i="16"/>
  <c r="BB712" i="16"/>
  <c r="AY712" i="16"/>
  <c r="AX712" i="16"/>
  <c r="BB711" i="16"/>
  <c r="AY711" i="16"/>
  <c r="AX711" i="16"/>
  <c r="BB710" i="16"/>
  <c r="AY710" i="16"/>
  <c r="AX710" i="16"/>
  <c r="BB709" i="16"/>
  <c r="AY709" i="16"/>
  <c r="AX709" i="16"/>
  <c r="BB708" i="16"/>
  <c r="AY708" i="16"/>
  <c r="AX708" i="16"/>
  <c r="BB707" i="16"/>
  <c r="AY707" i="16"/>
  <c r="AX707" i="16"/>
  <c r="BB706" i="16"/>
  <c r="AY706" i="16"/>
  <c r="AX706" i="16"/>
  <c r="BB705" i="16"/>
  <c r="AY705" i="16"/>
  <c r="AX705" i="16"/>
  <c r="BB704" i="16"/>
  <c r="AY704" i="16"/>
  <c r="AX704" i="16"/>
  <c r="BB703" i="16"/>
  <c r="AY703" i="16"/>
  <c r="AX703" i="16"/>
  <c r="BB702" i="16"/>
  <c r="AY702" i="16"/>
  <c r="AX702" i="16"/>
  <c r="BB701" i="16"/>
  <c r="AY701" i="16"/>
  <c r="AX701" i="16"/>
  <c r="BB700" i="16"/>
  <c r="AY700" i="16"/>
  <c r="AX700" i="16"/>
  <c r="BB699" i="16"/>
  <c r="AY699" i="16"/>
  <c r="AX699" i="16"/>
  <c r="BB698" i="16"/>
  <c r="AY698" i="16"/>
  <c r="AX698" i="16"/>
  <c r="BB697" i="16"/>
  <c r="AY697" i="16"/>
  <c r="AX697" i="16"/>
  <c r="BB696" i="16"/>
  <c r="AY696" i="16"/>
  <c r="AX696" i="16"/>
  <c r="BB695" i="16"/>
  <c r="AY695" i="16"/>
  <c r="AX695" i="16"/>
  <c r="BB694" i="16"/>
  <c r="AY694" i="16"/>
  <c r="AX694" i="16"/>
  <c r="BB693" i="16"/>
  <c r="AY693" i="16"/>
  <c r="AX693" i="16"/>
  <c r="BB692" i="16"/>
  <c r="AY692" i="16"/>
  <c r="AX692" i="16"/>
  <c r="BB691" i="16"/>
  <c r="AY691" i="16"/>
  <c r="AX691" i="16"/>
  <c r="BB690" i="16"/>
  <c r="AY690" i="16"/>
  <c r="AX690" i="16"/>
  <c r="BB689" i="16"/>
  <c r="AY689" i="16"/>
  <c r="AX689" i="16"/>
  <c r="BB688" i="16"/>
  <c r="AY688" i="16"/>
  <c r="AX688" i="16"/>
  <c r="BB687" i="16"/>
  <c r="AY687" i="16"/>
  <c r="AX687" i="16"/>
  <c r="BB686" i="16"/>
  <c r="AY686" i="16"/>
  <c r="AX686" i="16"/>
  <c r="BB685" i="16"/>
  <c r="AY685" i="16"/>
  <c r="AX685" i="16"/>
  <c r="BB684" i="16"/>
  <c r="AY684" i="16"/>
  <c r="AX684" i="16"/>
  <c r="BB683" i="16"/>
  <c r="AY683" i="16"/>
  <c r="AX683" i="16"/>
  <c r="BB682" i="16"/>
  <c r="AY682" i="16"/>
  <c r="AX682" i="16"/>
  <c r="BB681" i="16"/>
  <c r="AY681" i="16"/>
  <c r="AX681" i="16"/>
  <c r="BB680" i="16"/>
  <c r="AY680" i="16"/>
  <c r="AX680" i="16"/>
  <c r="BB679" i="16"/>
  <c r="AY679" i="16"/>
  <c r="AX679" i="16"/>
  <c r="BB678" i="16"/>
  <c r="AY678" i="16"/>
  <c r="AX678" i="16"/>
  <c r="BB677" i="16"/>
  <c r="AY677" i="16"/>
  <c r="AX677" i="16"/>
  <c r="BB676" i="16"/>
  <c r="AY676" i="16"/>
  <c r="AX676" i="16"/>
  <c r="BB675" i="16"/>
  <c r="AY675" i="16"/>
  <c r="AX675" i="16"/>
  <c r="BB674" i="16"/>
  <c r="AY674" i="16"/>
  <c r="AX674" i="16"/>
  <c r="BB673" i="16"/>
  <c r="AY673" i="16"/>
  <c r="AX673" i="16"/>
  <c r="BB672" i="16"/>
  <c r="AY672" i="16"/>
  <c r="AX672" i="16"/>
  <c r="BB671" i="16"/>
  <c r="AY671" i="16"/>
  <c r="AX671" i="16"/>
  <c r="BB670" i="16"/>
  <c r="AY670" i="16"/>
  <c r="AX670" i="16"/>
  <c r="BB669" i="16"/>
  <c r="AY669" i="16"/>
  <c r="AX669" i="16"/>
  <c r="BB668" i="16"/>
  <c r="AY668" i="16"/>
  <c r="AX668" i="16"/>
  <c r="BB667" i="16"/>
  <c r="AY667" i="16"/>
  <c r="AX667" i="16"/>
  <c r="BB666" i="16"/>
  <c r="AY666" i="16"/>
  <c r="AX666" i="16"/>
  <c r="BB665" i="16"/>
  <c r="AY665" i="16"/>
  <c r="AX665" i="16"/>
  <c r="BB664" i="16"/>
  <c r="AY664" i="16"/>
  <c r="AX664" i="16"/>
  <c r="BB663" i="16"/>
  <c r="AY663" i="16"/>
  <c r="AX663" i="16"/>
  <c r="BB662" i="16"/>
  <c r="AY662" i="16"/>
  <c r="AX662" i="16"/>
  <c r="BB661" i="16"/>
  <c r="AY661" i="16"/>
  <c r="AX661" i="16"/>
  <c r="BB660" i="16"/>
  <c r="AY660" i="16"/>
  <c r="AX660" i="16"/>
  <c r="BB659" i="16"/>
  <c r="AY659" i="16"/>
  <c r="AX659" i="16"/>
  <c r="BB658" i="16"/>
  <c r="AY658" i="16"/>
  <c r="AX658" i="16"/>
  <c r="BB657" i="16"/>
  <c r="AY657" i="16"/>
  <c r="AX657" i="16"/>
  <c r="BB656" i="16"/>
  <c r="AY656" i="16"/>
  <c r="AX656" i="16"/>
  <c r="BB655" i="16"/>
  <c r="AY655" i="16"/>
  <c r="AX655" i="16"/>
  <c r="BB654" i="16"/>
  <c r="AY654" i="16"/>
  <c r="AX654" i="16"/>
  <c r="BB653" i="16"/>
  <c r="AY653" i="16"/>
  <c r="AX653" i="16"/>
  <c r="BB652" i="16"/>
  <c r="AY652" i="16"/>
  <c r="AX652" i="16"/>
  <c r="BB651" i="16"/>
  <c r="AY651" i="16"/>
  <c r="AX651" i="16"/>
  <c r="BB650" i="16"/>
  <c r="AY650" i="16"/>
  <c r="AX650" i="16"/>
  <c r="BB649" i="16"/>
  <c r="AY649" i="16"/>
  <c r="AX649" i="16"/>
  <c r="BB648" i="16"/>
  <c r="AY648" i="16"/>
  <c r="AX648" i="16"/>
  <c r="BB647" i="16"/>
  <c r="AY647" i="16"/>
  <c r="AX647" i="16"/>
  <c r="BB646" i="16"/>
  <c r="AY646" i="16"/>
  <c r="AX646" i="16"/>
  <c r="BB645" i="16"/>
  <c r="AY645" i="16"/>
  <c r="AX645" i="16"/>
  <c r="BB644" i="16"/>
  <c r="AY644" i="16"/>
  <c r="AX644" i="16"/>
  <c r="BB643" i="16"/>
  <c r="AY643" i="16"/>
  <c r="AX643" i="16"/>
  <c r="BB642" i="16"/>
  <c r="AY642" i="16"/>
  <c r="AX642" i="16"/>
  <c r="BB641" i="16"/>
  <c r="AY641" i="16"/>
  <c r="AX641" i="16"/>
  <c r="BB640" i="16"/>
  <c r="AY640" i="16"/>
  <c r="AX640" i="16"/>
  <c r="BB639" i="16"/>
  <c r="AY639" i="16"/>
  <c r="AX639" i="16"/>
  <c r="BB638" i="16"/>
  <c r="AY638" i="16"/>
  <c r="AX638" i="16"/>
  <c r="BB637" i="16"/>
  <c r="AY637" i="16"/>
  <c r="AX637" i="16"/>
  <c r="BB636" i="16"/>
  <c r="AY636" i="16"/>
  <c r="AX636" i="16"/>
  <c r="BB635" i="16"/>
  <c r="AY635" i="16"/>
  <c r="AX635" i="16"/>
  <c r="BB634" i="16"/>
  <c r="AY634" i="16"/>
  <c r="AX634" i="16"/>
  <c r="BB633" i="16"/>
  <c r="AY633" i="16"/>
  <c r="AX633" i="16"/>
  <c r="BB632" i="16"/>
  <c r="AY632" i="16"/>
  <c r="AX632" i="16"/>
  <c r="BB631" i="16"/>
  <c r="AY631" i="16"/>
  <c r="AX631" i="16"/>
  <c r="BB630" i="16"/>
  <c r="AY630" i="16"/>
  <c r="AX630" i="16"/>
  <c r="BB629" i="16"/>
  <c r="AY629" i="16"/>
  <c r="AX629" i="16"/>
  <c r="BB628" i="16"/>
  <c r="AY628" i="16"/>
  <c r="AX628" i="16"/>
  <c r="BB627" i="16"/>
  <c r="AY627" i="16"/>
  <c r="AX627" i="16"/>
  <c r="BB626" i="16"/>
  <c r="AY626" i="16"/>
  <c r="AX626" i="16"/>
  <c r="BB625" i="16"/>
  <c r="AY625" i="16"/>
  <c r="AX625" i="16"/>
  <c r="BB624" i="16"/>
  <c r="AY624" i="16"/>
  <c r="AX624" i="16"/>
  <c r="BB623" i="16"/>
  <c r="AY623" i="16"/>
  <c r="AX623" i="16"/>
  <c r="BB622" i="16"/>
  <c r="AY622" i="16"/>
  <c r="AX622" i="16"/>
  <c r="BB621" i="16"/>
  <c r="AY621" i="16"/>
  <c r="AX621" i="16"/>
  <c r="BB620" i="16"/>
  <c r="AY620" i="16"/>
  <c r="AX620" i="16"/>
  <c r="BB619" i="16"/>
  <c r="AY619" i="16"/>
  <c r="AX619" i="16"/>
  <c r="BB618" i="16"/>
  <c r="AY618" i="16"/>
  <c r="AX618" i="16"/>
  <c r="BB617" i="16"/>
  <c r="AY617" i="16"/>
  <c r="AX617" i="16"/>
  <c r="BB616" i="16"/>
  <c r="AY616" i="16"/>
  <c r="AX616" i="16"/>
  <c r="BB615" i="16"/>
  <c r="AY615" i="16"/>
  <c r="AX615" i="16"/>
  <c r="BB614" i="16"/>
  <c r="AY614" i="16"/>
  <c r="AX614" i="16"/>
  <c r="BB613" i="16"/>
  <c r="AY613" i="16"/>
  <c r="AX613" i="16"/>
  <c r="BB612" i="16"/>
  <c r="AY612" i="16"/>
  <c r="AX612" i="16"/>
  <c r="BB611" i="16"/>
  <c r="AY611" i="16"/>
  <c r="AX611" i="16"/>
  <c r="BB610" i="16"/>
  <c r="AY610" i="16"/>
  <c r="AX610" i="16"/>
  <c r="BB609" i="16"/>
  <c r="AY609" i="16"/>
  <c r="AX609" i="16"/>
  <c r="BB608" i="16"/>
  <c r="AY608" i="16"/>
  <c r="AX608" i="16"/>
  <c r="BB607" i="16"/>
  <c r="AY607" i="16"/>
  <c r="AX607" i="16"/>
  <c r="BB606" i="16"/>
  <c r="AY606" i="16"/>
  <c r="AX606" i="16"/>
  <c r="BB605" i="16"/>
  <c r="AY605" i="16"/>
  <c r="AX605" i="16"/>
  <c r="BB604" i="16"/>
  <c r="AY604" i="16"/>
  <c r="AX604" i="16"/>
  <c r="BB603" i="16"/>
  <c r="AY603" i="16"/>
  <c r="AX603" i="16"/>
  <c r="BB602" i="16"/>
  <c r="AY602" i="16"/>
  <c r="AX602" i="16"/>
  <c r="BB601" i="16"/>
  <c r="AY601" i="16"/>
  <c r="AX601" i="16"/>
  <c r="BB600" i="16"/>
  <c r="AY600" i="16"/>
  <c r="AX600" i="16"/>
  <c r="BB599" i="16"/>
  <c r="AY599" i="16"/>
  <c r="AX599" i="16"/>
  <c r="BB598" i="16"/>
  <c r="AY598" i="16"/>
  <c r="AX598" i="16"/>
  <c r="BB597" i="16"/>
  <c r="AY597" i="16"/>
  <c r="AX597" i="16"/>
  <c r="BB596" i="16"/>
  <c r="AY596" i="16"/>
  <c r="AX596" i="16"/>
  <c r="BB595" i="16"/>
  <c r="AY595" i="16"/>
  <c r="AX595" i="16"/>
  <c r="BB594" i="16"/>
  <c r="AY594" i="16"/>
  <c r="AX594" i="16"/>
  <c r="BB593" i="16"/>
  <c r="AY593" i="16"/>
  <c r="AX593" i="16"/>
  <c r="BB592" i="16"/>
  <c r="AY592" i="16"/>
  <c r="AX592" i="16"/>
  <c r="BB591" i="16"/>
  <c r="AY591" i="16"/>
  <c r="AX591" i="16"/>
  <c r="BB590" i="16"/>
  <c r="AY590" i="16"/>
  <c r="AX590" i="16"/>
  <c r="BB589" i="16"/>
  <c r="AY589" i="16"/>
  <c r="AX589" i="16"/>
  <c r="BB588" i="16"/>
  <c r="AY588" i="16"/>
  <c r="AX588" i="16"/>
  <c r="BB587" i="16"/>
  <c r="AY587" i="16"/>
  <c r="AX587" i="16"/>
  <c r="BB586" i="16"/>
  <c r="AY586" i="16"/>
  <c r="AX586" i="16"/>
  <c r="BB585" i="16"/>
  <c r="AY585" i="16"/>
  <c r="AX585" i="16"/>
  <c r="BB584" i="16"/>
  <c r="AY584" i="16"/>
  <c r="AX584" i="16"/>
  <c r="BB583" i="16"/>
  <c r="AY583" i="16"/>
  <c r="AX583" i="16"/>
  <c r="BB582" i="16"/>
  <c r="AY582" i="16"/>
  <c r="AX582" i="16"/>
  <c r="BB581" i="16"/>
  <c r="AY581" i="16"/>
  <c r="AX581" i="16"/>
  <c r="BB580" i="16"/>
  <c r="AY580" i="16"/>
  <c r="AX580" i="16"/>
  <c r="BB579" i="16"/>
  <c r="AY579" i="16"/>
  <c r="AX579" i="16"/>
  <c r="BB578" i="16"/>
  <c r="AY578" i="16"/>
  <c r="AX578" i="16"/>
  <c r="BB577" i="16"/>
  <c r="AY577" i="16"/>
  <c r="AX577" i="16"/>
  <c r="BB576" i="16"/>
  <c r="AY576" i="16"/>
  <c r="AX576" i="16"/>
  <c r="BB575" i="16"/>
  <c r="AY575" i="16"/>
  <c r="AX575" i="16"/>
  <c r="BB574" i="16"/>
  <c r="AY574" i="16"/>
  <c r="AX574" i="16"/>
  <c r="BB573" i="16"/>
  <c r="AY573" i="16"/>
  <c r="AX573" i="16"/>
  <c r="BB572" i="16"/>
  <c r="AY572" i="16"/>
  <c r="AX572" i="16"/>
  <c r="BB571" i="16"/>
  <c r="AY571" i="16"/>
  <c r="AX571" i="16"/>
  <c r="BB570" i="16"/>
  <c r="AY570" i="16"/>
  <c r="AX570" i="16"/>
  <c r="BB569" i="16"/>
  <c r="AY569" i="16"/>
  <c r="AX569" i="16"/>
  <c r="BB568" i="16"/>
  <c r="AY568" i="16"/>
  <c r="AX568" i="16"/>
  <c r="BB567" i="16"/>
  <c r="AY567" i="16"/>
  <c r="AX567" i="16"/>
  <c r="BB566" i="16"/>
  <c r="AY566" i="16"/>
  <c r="AX566" i="16"/>
  <c r="BB565" i="16"/>
  <c r="AY565" i="16"/>
  <c r="AX565" i="16"/>
  <c r="BB564" i="16"/>
  <c r="AY564" i="16"/>
  <c r="AX564" i="16"/>
  <c r="BB563" i="16"/>
  <c r="AY563" i="16"/>
  <c r="AX563" i="16"/>
  <c r="BB562" i="16"/>
  <c r="AY562" i="16"/>
  <c r="AX562" i="16"/>
  <c r="BB561" i="16"/>
  <c r="AY561" i="16"/>
  <c r="AX561" i="16"/>
  <c r="BB560" i="16"/>
  <c r="AY560" i="16"/>
  <c r="AX560" i="16"/>
  <c r="BB559" i="16"/>
  <c r="AY559" i="16"/>
  <c r="AX559" i="16"/>
  <c r="BB558" i="16"/>
  <c r="AY558" i="16"/>
  <c r="AX558" i="16"/>
  <c r="BB557" i="16"/>
  <c r="AY557" i="16"/>
  <c r="AX557" i="16"/>
  <c r="BB556" i="16"/>
  <c r="AY556" i="16"/>
  <c r="AX556" i="16"/>
  <c r="BB555" i="16"/>
  <c r="AY555" i="16"/>
  <c r="AX555" i="16"/>
  <c r="BB554" i="16"/>
  <c r="AY554" i="16"/>
  <c r="AX554" i="16"/>
  <c r="BB553" i="16"/>
  <c r="AY553" i="16"/>
  <c r="AX553" i="16"/>
  <c r="BB552" i="16"/>
  <c r="AY552" i="16"/>
  <c r="AX552" i="16"/>
  <c r="BB551" i="16"/>
  <c r="AY551" i="16"/>
  <c r="AX551" i="16"/>
  <c r="BB550" i="16"/>
  <c r="AY550" i="16"/>
  <c r="AX550" i="16"/>
  <c r="BB549" i="16"/>
  <c r="AY549" i="16"/>
  <c r="AX549" i="16"/>
  <c r="BB548" i="16"/>
  <c r="AY548" i="16"/>
  <c r="AX548" i="16"/>
  <c r="BB547" i="16"/>
  <c r="AY547" i="16"/>
  <c r="AX547" i="16"/>
  <c r="BB546" i="16"/>
  <c r="AY546" i="16"/>
  <c r="AX546" i="16"/>
  <c r="BB545" i="16"/>
  <c r="AY545" i="16"/>
  <c r="AX545" i="16"/>
  <c r="BB544" i="16"/>
  <c r="AY544" i="16"/>
  <c r="AX544" i="16"/>
  <c r="BB543" i="16"/>
  <c r="AY543" i="16"/>
  <c r="AX543" i="16"/>
  <c r="BB542" i="16"/>
  <c r="AY542" i="16"/>
  <c r="AX542" i="16"/>
  <c r="BB541" i="16"/>
  <c r="AY541" i="16"/>
  <c r="AX541" i="16"/>
  <c r="BB540" i="16"/>
  <c r="AY540" i="16"/>
  <c r="AX540" i="16"/>
  <c r="BB539" i="16"/>
  <c r="AY539" i="16"/>
  <c r="AX539" i="16"/>
  <c r="BB538" i="16"/>
  <c r="AY538" i="16"/>
  <c r="AX538" i="16"/>
  <c r="BB537" i="16"/>
  <c r="AY537" i="16"/>
  <c r="AX537" i="16"/>
  <c r="BB536" i="16"/>
  <c r="AY536" i="16"/>
  <c r="AX536" i="16"/>
  <c r="BB535" i="16"/>
  <c r="AY535" i="16"/>
  <c r="AX535" i="16"/>
  <c r="BB534" i="16"/>
  <c r="AY534" i="16"/>
  <c r="AX534" i="16"/>
  <c r="BB533" i="16"/>
  <c r="AY533" i="16"/>
  <c r="AX533" i="16"/>
  <c r="BB532" i="16"/>
  <c r="AY532" i="16"/>
  <c r="AX532" i="16"/>
  <c r="BB531" i="16"/>
  <c r="AY531" i="16"/>
  <c r="AX531" i="16"/>
  <c r="BB530" i="16"/>
  <c r="AY530" i="16"/>
  <c r="AX530" i="16"/>
  <c r="BB529" i="16"/>
  <c r="AY529" i="16"/>
  <c r="AX529" i="16"/>
  <c r="BB528" i="16"/>
  <c r="AY528" i="16"/>
  <c r="AX528" i="16"/>
  <c r="BB527" i="16"/>
  <c r="AY527" i="16"/>
  <c r="AX527" i="16"/>
  <c r="BB526" i="16"/>
  <c r="AY526" i="16"/>
  <c r="AX526" i="16"/>
  <c r="BB525" i="16"/>
  <c r="AY525" i="16"/>
  <c r="AX525" i="16"/>
  <c r="BB524" i="16"/>
  <c r="AY524" i="16"/>
  <c r="AX524" i="16"/>
  <c r="BB523" i="16"/>
  <c r="AY523" i="16"/>
  <c r="AX523" i="16"/>
  <c r="BB522" i="16"/>
  <c r="AY522" i="16"/>
  <c r="AX522" i="16"/>
  <c r="BB521" i="16"/>
  <c r="AY521" i="16"/>
  <c r="AX521" i="16"/>
  <c r="BB520" i="16"/>
  <c r="AY520" i="16"/>
  <c r="AX520" i="16"/>
  <c r="BB519" i="16"/>
  <c r="AY519" i="16"/>
  <c r="AX519" i="16"/>
  <c r="BB518" i="16"/>
  <c r="AY518" i="16"/>
  <c r="AX518" i="16"/>
  <c r="BB517" i="16"/>
  <c r="AY517" i="16"/>
  <c r="AX517" i="16"/>
  <c r="BB516" i="16"/>
  <c r="AY516" i="16"/>
  <c r="AX516" i="16"/>
  <c r="BB515" i="16"/>
  <c r="AY515" i="16"/>
  <c r="AX515" i="16"/>
  <c r="BB514" i="16"/>
  <c r="AY514" i="16"/>
  <c r="AX514" i="16"/>
  <c r="BB513" i="16"/>
  <c r="AY513" i="16"/>
  <c r="AX513" i="16"/>
  <c r="BB512" i="16"/>
  <c r="AY512" i="16"/>
  <c r="AX512" i="16"/>
  <c r="BB511" i="16"/>
  <c r="AY511" i="16"/>
  <c r="AX511" i="16"/>
  <c r="BB510" i="16"/>
  <c r="AY510" i="16"/>
  <c r="AX510" i="16"/>
  <c r="BB509" i="16"/>
  <c r="AY509" i="16"/>
  <c r="AX509" i="16"/>
  <c r="BB508" i="16"/>
  <c r="AY508" i="16"/>
  <c r="AX508" i="16"/>
  <c r="BB507" i="16"/>
  <c r="AY507" i="16"/>
  <c r="AX507" i="16"/>
  <c r="BB506" i="16"/>
  <c r="AY506" i="16"/>
  <c r="AX506" i="16"/>
  <c r="BB505" i="16"/>
  <c r="AY505" i="16"/>
  <c r="AX505" i="16"/>
  <c r="BB504" i="16"/>
  <c r="AY504" i="16"/>
  <c r="AX504" i="16"/>
  <c r="BB503" i="16"/>
  <c r="AY503" i="16"/>
  <c r="AX503" i="16"/>
  <c r="BB502" i="16"/>
  <c r="AY502" i="16"/>
  <c r="AX502" i="16"/>
  <c r="BB501" i="16"/>
  <c r="AY501" i="16"/>
  <c r="AX501" i="16"/>
  <c r="BB500" i="16"/>
  <c r="AY500" i="16"/>
  <c r="AX500" i="16"/>
  <c r="BB499" i="16"/>
  <c r="AY499" i="16"/>
  <c r="AX499" i="16"/>
  <c r="BB498" i="16"/>
  <c r="AY498" i="16"/>
  <c r="AX498" i="16"/>
  <c r="BB497" i="16"/>
  <c r="AY497" i="16"/>
  <c r="AX497" i="16"/>
  <c r="BB496" i="16"/>
  <c r="AY496" i="16"/>
  <c r="AX496" i="16"/>
  <c r="BB495" i="16"/>
  <c r="AY495" i="16"/>
  <c r="AX495" i="16"/>
  <c r="BB494" i="16"/>
  <c r="AY494" i="16"/>
  <c r="AX494" i="16"/>
  <c r="BB493" i="16"/>
  <c r="AY493" i="16"/>
  <c r="AX493" i="16"/>
  <c r="BB492" i="16"/>
  <c r="AY492" i="16"/>
  <c r="AX492" i="16"/>
  <c r="BB491" i="16"/>
  <c r="AY491" i="16"/>
  <c r="AX491" i="16"/>
  <c r="BB490" i="16"/>
  <c r="AY490" i="16"/>
  <c r="AX490" i="16"/>
  <c r="BB489" i="16"/>
  <c r="AY489" i="16"/>
  <c r="AX489" i="16"/>
  <c r="BB488" i="16"/>
  <c r="AY488" i="16"/>
  <c r="AX488" i="16"/>
  <c r="BB487" i="16"/>
  <c r="AY487" i="16"/>
  <c r="AX487" i="16"/>
  <c r="BB486" i="16"/>
  <c r="AY486" i="16"/>
  <c r="AX486" i="16"/>
  <c r="BB485" i="16"/>
  <c r="AY485" i="16"/>
  <c r="AX485" i="16"/>
  <c r="BB484" i="16"/>
  <c r="AY484" i="16"/>
  <c r="AX484" i="16"/>
  <c r="BB483" i="16"/>
  <c r="AY483" i="16"/>
  <c r="AX483" i="16"/>
  <c r="BB482" i="16"/>
  <c r="AY482" i="16"/>
  <c r="AX482" i="16"/>
  <c r="BB481" i="16"/>
  <c r="AY481" i="16"/>
  <c r="AX481" i="16"/>
  <c r="BB480" i="16"/>
  <c r="AY480" i="16"/>
  <c r="AX480" i="16"/>
  <c r="BB479" i="16"/>
  <c r="AY479" i="16"/>
  <c r="AX479" i="16"/>
  <c r="BB478" i="16"/>
  <c r="AY478" i="16"/>
  <c r="AX478" i="16"/>
  <c r="BB477" i="16"/>
  <c r="AY477" i="16"/>
  <c r="AX477" i="16"/>
  <c r="BB476" i="16"/>
  <c r="AY476" i="16"/>
  <c r="AX476" i="16"/>
  <c r="BB475" i="16"/>
  <c r="AY475" i="16"/>
  <c r="AX475" i="16"/>
  <c r="BB474" i="16"/>
  <c r="AY474" i="16"/>
  <c r="AX474" i="16"/>
  <c r="BB473" i="16"/>
  <c r="AY473" i="16"/>
  <c r="AX473" i="16"/>
  <c r="BB472" i="16"/>
  <c r="AY472" i="16"/>
  <c r="AX472" i="16"/>
  <c r="BB471" i="16"/>
  <c r="AY471" i="16"/>
  <c r="AX471" i="16"/>
  <c r="BB470" i="16"/>
  <c r="AY470" i="16"/>
  <c r="AX470" i="16"/>
  <c r="BB469" i="16"/>
  <c r="AY469" i="16"/>
  <c r="AX469" i="16"/>
  <c r="BB468" i="16"/>
  <c r="AY468" i="16"/>
  <c r="AX468" i="16"/>
  <c r="BB467" i="16"/>
  <c r="AY467" i="16"/>
  <c r="AX467" i="16"/>
  <c r="BB466" i="16"/>
  <c r="AY466" i="16"/>
  <c r="AX466" i="16"/>
  <c r="BB465" i="16"/>
  <c r="AY465" i="16"/>
  <c r="AX465" i="16"/>
  <c r="BB464" i="16"/>
  <c r="AY464" i="16"/>
  <c r="AX464" i="16"/>
  <c r="BB463" i="16"/>
  <c r="AY463" i="16"/>
  <c r="AX463" i="16"/>
  <c r="BB462" i="16"/>
  <c r="AY462" i="16"/>
  <c r="AX462" i="16"/>
  <c r="BB461" i="16"/>
  <c r="AY461" i="16"/>
  <c r="AX461" i="16"/>
  <c r="BB460" i="16"/>
  <c r="AY460" i="16"/>
  <c r="AX460" i="16"/>
  <c r="BB459" i="16"/>
  <c r="AY459" i="16"/>
  <c r="AX459" i="16"/>
  <c r="BB458" i="16"/>
  <c r="AY458" i="16"/>
  <c r="AX458" i="16"/>
  <c r="BB457" i="16"/>
  <c r="AY457" i="16"/>
  <c r="AX457" i="16"/>
  <c r="BB456" i="16"/>
  <c r="AY456" i="16"/>
  <c r="AX456" i="16"/>
  <c r="BB455" i="16"/>
  <c r="AY455" i="16"/>
  <c r="AX455" i="16"/>
  <c r="BB454" i="16"/>
  <c r="AY454" i="16"/>
  <c r="AX454" i="16"/>
  <c r="BB453" i="16"/>
  <c r="AY453" i="16"/>
  <c r="AX453" i="16"/>
  <c r="BB452" i="16"/>
  <c r="AY452" i="16"/>
  <c r="AX452" i="16"/>
  <c r="BB451" i="16"/>
  <c r="AY451" i="16"/>
  <c r="AX451" i="16"/>
  <c r="BB450" i="16"/>
  <c r="AY450" i="16"/>
  <c r="AX450" i="16"/>
  <c r="BB449" i="16"/>
  <c r="AY449" i="16"/>
  <c r="AX449" i="16"/>
  <c r="BB448" i="16"/>
  <c r="AY448" i="16"/>
  <c r="AX448" i="16"/>
  <c r="BB447" i="16"/>
  <c r="AY447" i="16"/>
  <c r="AX447" i="16"/>
  <c r="BB446" i="16"/>
  <c r="AY446" i="16"/>
  <c r="AX446" i="16"/>
  <c r="BB445" i="16"/>
  <c r="AY445" i="16"/>
  <c r="AX445" i="16"/>
  <c r="BB444" i="16"/>
  <c r="AY444" i="16"/>
  <c r="AX444" i="16"/>
  <c r="BB443" i="16"/>
  <c r="AY443" i="16"/>
  <c r="AX443" i="16"/>
  <c r="BB442" i="16"/>
  <c r="AY442" i="16"/>
  <c r="AX442" i="16"/>
  <c r="BB441" i="16"/>
  <c r="AY441" i="16"/>
  <c r="AX441" i="16"/>
  <c r="BB440" i="16"/>
  <c r="AY440" i="16"/>
  <c r="AX440" i="16"/>
  <c r="BB439" i="16"/>
  <c r="AY439" i="16"/>
  <c r="AX439" i="16"/>
  <c r="BB438" i="16"/>
  <c r="AY438" i="16"/>
  <c r="AX438" i="16"/>
  <c r="BB437" i="16"/>
  <c r="AY437" i="16"/>
  <c r="AX437" i="16"/>
  <c r="BB436" i="16"/>
  <c r="AY436" i="16"/>
  <c r="AX436" i="16"/>
  <c r="BB435" i="16"/>
  <c r="AY435" i="16"/>
  <c r="AX435" i="16"/>
  <c r="BB434" i="16"/>
  <c r="AY434" i="16"/>
  <c r="AX434" i="16"/>
  <c r="BB433" i="16"/>
  <c r="AY433" i="16"/>
  <c r="AX433" i="16"/>
  <c r="BB432" i="16"/>
  <c r="AY432" i="16"/>
  <c r="AX432" i="16"/>
  <c r="BB431" i="16"/>
  <c r="AY431" i="16"/>
  <c r="AX431" i="16"/>
  <c r="BB430" i="16"/>
  <c r="AY430" i="16"/>
  <c r="AX430" i="16"/>
  <c r="BB429" i="16"/>
  <c r="AY429" i="16"/>
  <c r="AX429" i="16"/>
  <c r="BB428" i="16"/>
  <c r="AY428" i="16"/>
  <c r="AX428" i="16"/>
  <c r="BB427" i="16"/>
  <c r="AY427" i="16"/>
  <c r="AX427" i="16"/>
  <c r="BB426" i="16"/>
  <c r="AY426" i="16"/>
  <c r="AX426" i="16"/>
  <c r="BB425" i="16"/>
  <c r="AY425" i="16"/>
  <c r="AX425" i="16"/>
  <c r="BB424" i="16"/>
  <c r="AY424" i="16"/>
  <c r="AX424" i="16"/>
  <c r="BB423" i="16"/>
  <c r="AY423" i="16"/>
  <c r="AX423" i="16"/>
  <c r="BB422" i="16"/>
  <c r="AY422" i="16"/>
  <c r="AX422" i="16"/>
  <c r="BB421" i="16"/>
  <c r="AY421" i="16"/>
  <c r="AX421" i="16"/>
  <c r="BB420" i="16"/>
  <c r="AY420" i="16"/>
  <c r="AX420" i="16"/>
  <c r="BB419" i="16"/>
  <c r="AY419" i="16"/>
  <c r="AX419" i="16"/>
  <c r="BB418" i="16"/>
  <c r="AY418" i="16"/>
  <c r="AX418" i="16"/>
  <c r="BB417" i="16"/>
  <c r="AY417" i="16"/>
  <c r="AX417" i="16"/>
  <c r="BB416" i="16"/>
  <c r="AY416" i="16"/>
  <c r="AX416" i="16"/>
  <c r="BB415" i="16"/>
  <c r="AY415" i="16"/>
  <c r="AX415" i="16"/>
  <c r="BB414" i="16"/>
  <c r="AY414" i="16"/>
  <c r="AX414" i="16"/>
  <c r="BB413" i="16"/>
  <c r="AY413" i="16"/>
  <c r="AX413" i="16"/>
  <c r="BB412" i="16"/>
  <c r="AY412" i="16"/>
  <c r="AX412" i="16"/>
  <c r="BB411" i="16"/>
  <c r="AY411" i="16"/>
  <c r="AX411" i="16"/>
  <c r="BB410" i="16"/>
  <c r="AY410" i="16"/>
  <c r="AX410" i="16"/>
  <c r="BB409" i="16"/>
  <c r="AY409" i="16"/>
  <c r="AX409" i="16"/>
  <c r="BB408" i="16"/>
  <c r="AY408" i="16"/>
  <c r="AX408" i="16"/>
  <c r="BB407" i="16"/>
  <c r="AY407" i="16"/>
  <c r="AX407" i="16"/>
  <c r="BB406" i="16"/>
  <c r="AY406" i="16"/>
  <c r="AX406" i="16"/>
  <c r="BB405" i="16"/>
  <c r="AY405" i="16"/>
  <c r="AX405" i="16"/>
  <c r="BB404" i="16"/>
  <c r="AY404" i="16"/>
  <c r="AX404" i="16"/>
  <c r="BB403" i="16"/>
  <c r="AY403" i="16"/>
  <c r="AX403" i="16"/>
  <c r="BB402" i="16"/>
  <c r="AY402" i="16"/>
  <c r="AX402" i="16"/>
  <c r="BB401" i="16"/>
  <c r="AY401" i="16"/>
  <c r="AX401" i="16"/>
  <c r="BB400" i="16"/>
  <c r="AY400" i="16"/>
  <c r="AX400" i="16"/>
  <c r="BB399" i="16"/>
  <c r="AY399" i="16"/>
  <c r="AX399" i="16"/>
  <c r="BB398" i="16"/>
  <c r="AY398" i="16"/>
  <c r="AX398" i="16"/>
  <c r="BB397" i="16"/>
  <c r="AY397" i="16"/>
  <c r="AX397" i="16"/>
  <c r="BB396" i="16"/>
  <c r="AY396" i="16"/>
  <c r="AX396" i="16"/>
  <c r="BB395" i="16"/>
  <c r="AY395" i="16"/>
  <c r="AX395" i="16"/>
  <c r="BB394" i="16"/>
  <c r="AY394" i="16"/>
  <c r="AX394" i="16"/>
  <c r="BB393" i="16"/>
  <c r="AY393" i="16"/>
  <c r="AX393" i="16"/>
  <c r="BB392" i="16"/>
  <c r="AY392" i="16"/>
  <c r="AX392" i="16"/>
  <c r="BB391" i="16"/>
  <c r="AY391" i="16"/>
  <c r="AX391" i="16"/>
  <c r="BB390" i="16"/>
  <c r="AY390" i="16"/>
  <c r="AX390" i="16"/>
  <c r="BB389" i="16"/>
  <c r="AY389" i="16"/>
  <c r="AX389" i="16"/>
  <c r="BB388" i="16"/>
  <c r="AY388" i="16"/>
  <c r="AX388" i="16"/>
  <c r="BB387" i="16"/>
  <c r="AY387" i="16"/>
  <c r="AX387" i="16"/>
  <c r="BB386" i="16"/>
  <c r="AY386" i="16"/>
  <c r="AX386" i="16"/>
  <c r="BB385" i="16"/>
  <c r="AY385" i="16"/>
  <c r="AX385" i="16"/>
  <c r="BB384" i="16"/>
  <c r="AY384" i="16"/>
  <c r="AX384" i="16"/>
  <c r="BB383" i="16"/>
  <c r="AY383" i="16"/>
  <c r="AX383" i="16"/>
  <c r="BB382" i="16"/>
  <c r="AY382" i="16"/>
  <c r="AX382" i="16"/>
  <c r="BB381" i="16"/>
  <c r="AY381" i="16"/>
  <c r="AX381" i="16"/>
  <c r="BB380" i="16"/>
  <c r="AY380" i="16"/>
  <c r="AX380" i="16"/>
  <c r="BB379" i="16"/>
  <c r="AY379" i="16"/>
  <c r="AX379" i="16"/>
  <c r="BB378" i="16"/>
  <c r="AY378" i="16"/>
  <c r="AX378" i="16"/>
  <c r="BB377" i="16"/>
  <c r="AY377" i="16"/>
  <c r="AX377" i="16"/>
  <c r="BB376" i="16"/>
  <c r="AY376" i="16"/>
  <c r="AX376" i="16"/>
  <c r="BB375" i="16"/>
  <c r="AY375" i="16"/>
  <c r="AX375" i="16"/>
  <c r="BB374" i="16"/>
  <c r="AY374" i="16"/>
  <c r="AX374" i="16"/>
  <c r="BB373" i="16"/>
  <c r="AY373" i="16"/>
  <c r="AX373" i="16"/>
  <c r="BB372" i="16"/>
  <c r="AY372" i="16"/>
  <c r="AX372" i="16"/>
  <c r="BB371" i="16"/>
  <c r="AY371" i="16"/>
  <c r="AX371" i="16"/>
  <c r="BB370" i="16"/>
  <c r="AY370" i="16"/>
  <c r="AX370" i="16"/>
  <c r="BB369" i="16"/>
  <c r="AY369" i="16"/>
  <c r="AX369" i="16"/>
  <c r="BB368" i="16"/>
  <c r="AY368" i="16"/>
  <c r="AX368" i="16"/>
  <c r="BB367" i="16"/>
  <c r="AY367" i="16"/>
  <c r="AX367" i="16"/>
  <c r="BB366" i="16"/>
  <c r="AY366" i="16"/>
  <c r="AX366" i="16"/>
  <c r="BB365" i="16"/>
  <c r="AY365" i="16"/>
  <c r="AX365" i="16"/>
  <c r="BB364" i="16"/>
  <c r="AY364" i="16"/>
  <c r="AX364" i="16"/>
  <c r="BB363" i="16"/>
  <c r="AY363" i="16"/>
  <c r="AX363" i="16"/>
  <c r="BB362" i="16"/>
  <c r="AY362" i="16"/>
  <c r="AX362" i="16"/>
  <c r="BB361" i="16"/>
  <c r="AY361" i="16"/>
  <c r="AX361" i="16"/>
  <c r="BB360" i="16"/>
  <c r="AY360" i="16"/>
  <c r="AX360" i="16"/>
  <c r="BB359" i="16"/>
  <c r="AY359" i="16"/>
  <c r="AX359" i="16"/>
  <c r="BB358" i="16"/>
  <c r="AY358" i="16"/>
  <c r="AX358" i="16"/>
  <c r="BB357" i="16"/>
  <c r="AY357" i="16"/>
  <c r="AX357" i="16"/>
  <c r="BB356" i="16"/>
  <c r="AY356" i="16"/>
  <c r="AX356" i="16"/>
  <c r="BB355" i="16"/>
  <c r="AY355" i="16"/>
  <c r="AX355" i="16"/>
  <c r="BB354" i="16"/>
  <c r="AY354" i="16"/>
  <c r="AX354" i="16"/>
  <c r="BB353" i="16"/>
  <c r="AY353" i="16"/>
  <c r="AX353" i="16"/>
  <c r="BB352" i="16"/>
  <c r="AY352" i="16"/>
  <c r="AX352" i="16"/>
  <c r="BB351" i="16"/>
  <c r="AY351" i="16"/>
  <c r="AX351" i="16"/>
  <c r="BB350" i="16"/>
  <c r="AY350" i="16"/>
  <c r="AX350" i="16"/>
  <c r="BB349" i="16"/>
  <c r="AY349" i="16"/>
  <c r="AX349" i="16"/>
  <c r="BB348" i="16"/>
  <c r="AY348" i="16"/>
  <c r="AX348" i="16"/>
  <c r="BB347" i="16"/>
  <c r="AY347" i="16"/>
  <c r="AX347" i="16"/>
  <c r="BB346" i="16"/>
  <c r="AY346" i="16"/>
  <c r="AX346" i="16"/>
  <c r="BB345" i="16"/>
  <c r="AY345" i="16"/>
  <c r="AX345" i="16"/>
  <c r="BB344" i="16"/>
  <c r="AY344" i="16"/>
  <c r="AX344" i="16"/>
  <c r="BB343" i="16"/>
  <c r="AY343" i="16"/>
  <c r="AX343" i="16"/>
  <c r="BB342" i="16"/>
  <c r="AY342" i="16"/>
  <c r="AX342" i="16"/>
  <c r="BB341" i="16"/>
  <c r="AY341" i="16"/>
  <c r="AX341" i="16"/>
  <c r="BB340" i="16"/>
  <c r="AY340" i="16"/>
  <c r="AX340" i="16"/>
  <c r="BB339" i="16"/>
  <c r="AY339" i="16"/>
  <c r="AX339" i="16"/>
  <c r="BB338" i="16"/>
  <c r="AY338" i="16"/>
  <c r="AX338" i="16"/>
  <c r="BB337" i="16"/>
  <c r="AY337" i="16"/>
  <c r="AX337" i="16"/>
  <c r="BB336" i="16"/>
  <c r="AY336" i="16"/>
  <c r="AX336" i="16"/>
  <c r="BB335" i="16"/>
  <c r="AY335" i="16"/>
  <c r="AX335" i="16"/>
  <c r="BB334" i="16"/>
  <c r="AY334" i="16"/>
  <c r="AX334" i="16"/>
  <c r="BB333" i="16"/>
  <c r="AY333" i="16"/>
  <c r="AX333" i="16"/>
  <c r="BB332" i="16"/>
  <c r="AY332" i="16"/>
  <c r="AX332" i="16"/>
  <c r="BB331" i="16"/>
  <c r="AY331" i="16"/>
  <c r="AX331" i="16"/>
  <c r="BB330" i="16"/>
  <c r="AY330" i="16"/>
  <c r="AX330" i="16"/>
  <c r="BB329" i="16"/>
  <c r="AY329" i="16"/>
  <c r="AX329" i="16"/>
  <c r="BB328" i="16"/>
  <c r="AY328" i="16"/>
  <c r="AX328" i="16"/>
  <c r="BB327" i="16"/>
  <c r="AY327" i="16"/>
  <c r="AX327" i="16"/>
  <c r="BB326" i="16"/>
  <c r="AY326" i="16"/>
  <c r="AX326" i="16"/>
  <c r="BB325" i="16"/>
  <c r="AY325" i="16"/>
  <c r="AX325" i="16"/>
  <c r="BB324" i="16"/>
  <c r="AY324" i="16"/>
  <c r="AX324" i="16"/>
  <c r="BB323" i="16"/>
  <c r="AY323" i="16"/>
  <c r="AX323" i="16"/>
  <c r="BB322" i="16"/>
  <c r="AY322" i="16"/>
  <c r="AX322" i="16"/>
  <c r="BB321" i="16"/>
  <c r="AY321" i="16"/>
  <c r="AX321" i="16"/>
  <c r="BB320" i="16"/>
  <c r="AY320" i="16"/>
  <c r="AX320" i="16"/>
  <c r="BB319" i="16"/>
  <c r="AY319" i="16"/>
  <c r="AX319" i="16"/>
  <c r="BB318" i="16"/>
  <c r="AY318" i="16"/>
  <c r="AX318" i="16"/>
  <c r="BB317" i="16"/>
  <c r="AY317" i="16"/>
  <c r="AX317" i="16"/>
  <c r="BB316" i="16"/>
  <c r="AY316" i="16"/>
  <c r="AX316" i="16"/>
  <c r="BB315" i="16"/>
  <c r="AY315" i="16"/>
  <c r="AX315" i="16"/>
  <c r="BB314" i="16"/>
  <c r="AY314" i="16"/>
  <c r="AX314" i="16"/>
  <c r="BB313" i="16"/>
  <c r="AY313" i="16"/>
  <c r="AX313" i="16"/>
  <c r="BB312" i="16"/>
  <c r="AY312" i="16"/>
  <c r="AX312" i="16"/>
  <c r="BB311" i="16"/>
  <c r="AY311" i="16"/>
  <c r="AX311" i="16"/>
  <c r="BB310" i="16"/>
  <c r="AY310" i="16"/>
  <c r="AX310" i="16"/>
  <c r="BB309" i="16"/>
  <c r="AY309" i="16"/>
  <c r="AX309" i="16"/>
  <c r="BB308" i="16"/>
  <c r="AY308" i="16"/>
  <c r="AX308" i="16"/>
  <c r="BB307" i="16"/>
  <c r="AY307" i="16"/>
  <c r="AX307" i="16"/>
  <c r="BB306" i="16"/>
  <c r="AY306" i="16"/>
  <c r="AX306" i="16"/>
  <c r="BB305" i="16"/>
  <c r="AY305" i="16"/>
  <c r="AX305" i="16"/>
  <c r="BB304" i="16"/>
  <c r="AY304" i="16"/>
  <c r="AX304" i="16"/>
  <c r="BB303" i="16"/>
  <c r="AY303" i="16"/>
  <c r="AX303" i="16"/>
  <c r="BB302" i="16"/>
  <c r="AY302" i="16"/>
  <c r="AX302" i="16"/>
  <c r="BB301" i="16"/>
  <c r="AY301" i="16"/>
  <c r="AX301" i="16"/>
  <c r="BB300" i="16"/>
  <c r="AY300" i="16"/>
  <c r="AX300" i="16"/>
  <c r="BB299" i="16"/>
  <c r="AY299" i="16"/>
  <c r="AX299" i="16"/>
  <c r="BB298" i="16"/>
  <c r="AY298" i="16"/>
  <c r="AX298" i="16"/>
  <c r="BB297" i="16"/>
  <c r="AY297" i="16"/>
  <c r="AX297" i="16"/>
  <c r="BB295" i="16"/>
  <c r="AY295" i="16"/>
  <c r="AX295" i="16"/>
  <c r="BB294" i="16"/>
  <c r="AY294" i="16"/>
  <c r="AX294" i="16"/>
  <c r="BB293" i="16"/>
  <c r="AY293" i="16"/>
  <c r="AX293" i="16"/>
  <c r="BB292" i="16"/>
  <c r="AY292" i="16"/>
  <c r="AX292" i="16"/>
  <c r="BB291" i="16"/>
  <c r="AY291" i="16"/>
  <c r="AX291" i="16"/>
  <c r="BB290" i="16"/>
  <c r="AY290" i="16"/>
  <c r="AX290" i="16"/>
  <c r="BB289" i="16"/>
  <c r="AY289" i="16"/>
  <c r="AX289" i="16"/>
  <c r="BB287" i="16"/>
  <c r="AY287" i="16"/>
  <c r="AX287" i="16"/>
  <c r="BB286" i="16"/>
  <c r="AY286" i="16"/>
  <c r="AX286" i="16"/>
  <c r="BB285" i="16"/>
  <c r="AY285" i="16"/>
  <c r="AX285" i="16"/>
  <c r="BB284" i="16"/>
  <c r="AY284" i="16"/>
  <c r="AX284" i="16"/>
  <c r="BB283" i="16"/>
  <c r="AY283" i="16"/>
  <c r="AX283" i="16"/>
  <c r="BB282" i="16"/>
  <c r="AY282" i="16"/>
  <c r="AX282" i="16"/>
  <c r="BB281" i="16"/>
  <c r="BB279" i="16"/>
  <c r="AY279" i="16"/>
  <c r="AX279" i="16"/>
  <c r="BB278" i="16"/>
  <c r="AY278" i="16"/>
  <c r="AX278" i="16"/>
  <c r="BB277" i="16"/>
  <c r="AY277" i="16"/>
  <c r="AX277" i="16"/>
  <c r="BB276" i="16"/>
  <c r="AY276" i="16"/>
  <c r="AX276" i="16"/>
  <c r="BB275" i="16"/>
  <c r="AY275" i="16"/>
  <c r="AX275" i="16"/>
  <c r="BB274" i="16"/>
  <c r="AY274" i="16"/>
  <c r="AX274" i="16"/>
  <c r="BB273" i="16"/>
  <c r="BB271" i="16"/>
  <c r="AY271" i="16"/>
  <c r="AX271" i="16"/>
  <c r="BB270" i="16"/>
  <c r="AY270" i="16"/>
  <c r="AX270" i="16"/>
  <c r="BB269" i="16"/>
  <c r="AY269" i="16"/>
  <c r="AX269" i="16"/>
  <c r="BB268" i="16"/>
  <c r="AY268" i="16"/>
  <c r="AX268" i="16"/>
  <c r="BB267" i="16"/>
  <c r="AY267" i="16"/>
  <c r="AX267" i="16"/>
  <c r="BB266" i="16"/>
  <c r="AY266" i="16"/>
  <c r="AX266" i="16"/>
  <c r="BB265" i="16"/>
  <c r="BB263" i="16"/>
  <c r="AY263" i="16"/>
  <c r="AX263" i="16"/>
  <c r="BB262" i="16"/>
  <c r="AY262" i="16"/>
  <c r="AX262" i="16"/>
  <c r="BB261" i="16"/>
  <c r="AY261" i="16"/>
  <c r="AX261" i="16"/>
  <c r="BB260" i="16"/>
  <c r="AY260" i="16"/>
  <c r="AX260" i="16"/>
  <c r="BB259" i="16"/>
  <c r="AY259" i="16"/>
  <c r="AX259" i="16"/>
  <c r="BB258" i="16"/>
  <c r="AY258" i="16"/>
  <c r="AX258" i="16"/>
  <c r="BB257" i="16"/>
  <c r="BB255" i="16"/>
  <c r="AY255" i="16"/>
  <c r="AX255" i="16"/>
  <c r="BB254" i="16"/>
  <c r="AY254" i="16"/>
  <c r="AX254" i="16"/>
  <c r="BB253" i="16"/>
  <c r="AY253" i="16"/>
  <c r="AX253" i="16"/>
  <c r="BB252" i="16"/>
  <c r="AY252" i="16"/>
  <c r="AX252" i="16"/>
  <c r="BB251" i="16"/>
  <c r="AY251" i="16"/>
  <c r="AX251" i="16"/>
  <c r="BB250" i="16"/>
  <c r="AY250" i="16"/>
  <c r="AX250" i="16"/>
  <c r="BB249" i="16"/>
  <c r="BB247" i="16"/>
  <c r="AY247" i="16"/>
  <c r="AX247" i="16"/>
  <c r="BB246" i="16"/>
  <c r="AY246" i="16"/>
  <c r="AX246" i="16"/>
  <c r="BB245" i="16"/>
  <c r="AY245" i="16"/>
  <c r="AX245" i="16"/>
  <c r="BB244" i="16"/>
  <c r="AY244" i="16"/>
  <c r="AX244" i="16"/>
  <c r="BB243" i="16"/>
  <c r="AY243" i="16"/>
  <c r="AX243" i="16"/>
  <c r="BB242" i="16"/>
  <c r="AY242" i="16"/>
  <c r="AX242" i="16"/>
  <c r="BB241" i="16"/>
  <c r="BB239" i="16"/>
  <c r="AY239" i="16"/>
  <c r="AX239" i="16"/>
  <c r="BB238" i="16"/>
  <c r="AY238" i="16"/>
  <c r="AX238" i="16"/>
  <c r="BB237" i="16"/>
  <c r="AY237" i="16"/>
  <c r="AX237" i="16"/>
  <c r="BB236" i="16"/>
  <c r="AY236" i="16"/>
  <c r="AX236" i="16"/>
  <c r="BB235" i="16"/>
  <c r="AY235" i="16"/>
  <c r="AX235" i="16"/>
  <c r="BB234" i="16"/>
  <c r="AY234" i="16"/>
  <c r="AX234" i="16"/>
  <c r="BB233" i="16"/>
  <c r="BB231" i="16"/>
  <c r="AY231" i="16"/>
  <c r="AX231" i="16"/>
  <c r="BB230" i="16"/>
  <c r="AY230" i="16"/>
  <c r="AX230" i="16"/>
  <c r="BB229" i="16"/>
  <c r="AY229" i="16"/>
  <c r="AX229" i="16"/>
  <c r="BB228" i="16"/>
  <c r="AY228" i="16"/>
  <c r="AX228" i="16"/>
  <c r="BB227" i="16"/>
  <c r="AY227" i="16"/>
  <c r="AX227" i="16"/>
  <c r="BB226" i="16"/>
  <c r="AY226" i="16"/>
  <c r="AX226" i="16"/>
  <c r="BB225" i="16"/>
  <c r="BB223" i="16"/>
  <c r="AY223" i="16"/>
  <c r="AX223" i="16"/>
  <c r="BB222" i="16"/>
  <c r="AY222" i="16"/>
  <c r="AX222" i="16"/>
  <c r="BB221" i="16"/>
  <c r="AY221" i="16"/>
  <c r="AX221" i="16"/>
  <c r="BB220" i="16"/>
  <c r="AY220" i="16"/>
  <c r="AX220" i="16"/>
  <c r="BB219" i="16"/>
  <c r="AY219" i="16"/>
  <c r="AX219" i="16"/>
  <c r="BB218" i="16"/>
  <c r="AY218" i="16"/>
  <c r="AX218" i="16"/>
  <c r="BB217" i="16"/>
  <c r="BB215" i="16"/>
  <c r="AY215" i="16"/>
  <c r="AX215" i="16"/>
  <c r="BB214" i="16"/>
  <c r="AY214" i="16"/>
  <c r="AX214" i="16"/>
  <c r="BB213" i="16"/>
  <c r="AY213" i="16"/>
  <c r="AX213" i="16"/>
  <c r="BB212" i="16"/>
  <c r="AY212" i="16"/>
  <c r="AX212" i="16"/>
  <c r="BB211" i="16"/>
  <c r="AY211" i="16"/>
  <c r="AX211" i="16"/>
  <c r="BB210" i="16"/>
  <c r="AY210" i="16"/>
  <c r="AX210" i="16"/>
  <c r="BB209" i="16"/>
  <c r="BB207" i="16"/>
  <c r="AY207" i="16"/>
  <c r="AX207" i="16"/>
  <c r="BB206" i="16"/>
  <c r="AY206" i="16"/>
  <c r="AX206" i="16"/>
  <c r="BB205" i="16"/>
  <c r="AY205" i="16"/>
  <c r="AX205" i="16"/>
  <c r="BB204" i="16"/>
  <c r="AY204" i="16"/>
  <c r="AX204" i="16"/>
  <c r="BB203" i="16"/>
  <c r="AY203" i="16"/>
  <c r="AX203" i="16"/>
  <c r="BB202" i="16"/>
  <c r="AY202" i="16"/>
  <c r="AX202" i="16"/>
  <c r="BB201" i="16"/>
  <c r="BB199" i="16"/>
  <c r="AY199" i="16"/>
  <c r="AX199" i="16"/>
  <c r="BB198" i="16"/>
  <c r="AY198" i="16"/>
  <c r="AX198" i="16"/>
  <c r="BB197" i="16"/>
  <c r="AY197" i="16"/>
  <c r="AX197" i="16"/>
  <c r="BB196" i="16"/>
  <c r="AY196" i="16"/>
  <c r="AX196" i="16"/>
  <c r="BB195" i="16"/>
  <c r="AY195" i="16"/>
  <c r="AX195" i="16"/>
  <c r="BB194" i="16"/>
  <c r="AY194" i="16"/>
  <c r="AX194" i="16"/>
  <c r="BB193" i="16"/>
  <c r="BB191" i="16"/>
  <c r="AY191" i="16"/>
  <c r="AX191" i="16"/>
  <c r="BB190" i="16"/>
  <c r="AY190" i="16"/>
  <c r="AX190" i="16"/>
  <c r="BB189" i="16"/>
  <c r="AY189" i="16"/>
  <c r="AX189" i="16"/>
  <c r="BB188" i="16"/>
  <c r="AY188" i="16"/>
  <c r="AX188" i="16"/>
  <c r="BB187" i="16"/>
  <c r="AY187" i="16"/>
  <c r="AX187" i="16"/>
  <c r="BB186" i="16"/>
  <c r="AY186" i="16"/>
  <c r="AX186" i="16"/>
  <c r="BB185" i="16"/>
  <c r="BB183" i="16"/>
  <c r="AY183" i="16"/>
  <c r="AX183" i="16"/>
  <c r="BB182" i="16"/>
  <c r="AY182" i="16"/>
  <c r="AX182" i="16"/>
  <c r="BB181" i="16"/>
  <c r="AY181" i="16"/>
  <c r="AX181" i="16"/>
  <c r="BB180" i="16"/>
  <c r="AY180" i="16"/>
  <c r="AX180" i="16"/>
  <c r="BB179" i="16"/>
  <c r="AY179" i="16"/>
  <c r="AX179" i="16"/>
  <c r="BB178" i="16"/>
  <c r="AY178" i="16"/>
  <c r="AX178" i="16"/>
  <c r="BB177" i="16"/>
  <c r="BB175" i="16"/>
  <c r="AY175" i="16"/>
  <c r="AX175" i="16"/>
  <c r="BB174" i="16"/>
  <c r="AY174" i="16"/>
  <c r="AX174" i="16"/>
  <c r="BB173" i="16"/>
  <c r="AY173" i="16"/>
  <c r="AX173" i="16"/>
  <c r="BB172" i="16"/>
  <c r="AY172" i="16"/>
  <c r="AX172" i="16"/>
  <c r="BB171" i="16"/>
  <c r="AY171" i="16"/>
  <c r="AX171" i="16"/>
  <c r="BB170" i="16"/>
  <c r="AY170" i="16"/>
  <c r="AX170" i="16"/>
  <c r="BB169" i="16"/>
  <c r="BB167" i="16"/>
  <c r="AY167" i="16"/>
  <c r="AX167" i="16"/>
  <c r="BB166" i="16"/>
  <c r="AY166" i="16"/>
  <c r="AX166" i="16"/>
  <c r="BB165" i="16"/>
  <c r="AY165" i="16"/>
  <c r="AX165" i="16"/>
  <c r="BB164" i="16"/>
  <c r="AY164" i="16"/>
  <c r="AX164" i="16"/>
  <c r="BB163" i="16"/>
  <c r="AY163" i="16"/>
  <c r="AX163" i="16"/>
  <c r="BB162" i="16"/>
  <c r="AY162" i="16"/>
  <c r="AX162" i="16"/>
  <c r="BB161" i="16"/>
  <c r="BB159" i="16"/>
  <c r="AY159" i="16"/>
  <c r="AX159" i="16"/>
  <c r="BB158" i="16"/>
  <c r="AY158" i="16"/>
  <c r="AX158" i="16"/>
  <c r="BB157" i="16"/>
  <c r="AY157" i="16"/>
  <c r="AX157" i="16"/>
  <c r="BB156" i="16"/>
  <c r="AY156" i="16"/>
  <c r="AX156" i="16"/>
  <c r="BB155" i="16"/>
  <c r="AY155" i="16"/>
  <c r="AX155" i="16"/>
  <c r="BB154" i="16"/>
  <c r="AY154" i="16"/>
  <c r="AX154" i="16"/>
  <c r="BB153" i="16"/>
  <c r="BB151" i="16"/>
  <c r="AY151" i="16"/>
  <c r="AX151" i="16"/>
  <c r="BB150" i="16"/>
  <c r="AY150" i="16"/>
  <c r="AX150" i="16"/>
  <c r="BB149" i="16"/>
  <c r="AY149" i="16"/>
  <c r="AX149" i="16"/>
  <c r="BB148" i="16"/>
  <c r="AY148" i="16"/>
  <c r="AX148" i="16"/>
  <c r="BB147" i="16"/>
  <c r="AY147" i="16"/>
  <c r="AX147" i="16"/>
  <c r="BB146" i="16"/>
  <c r="AY146" i="16"/>
  <c r="AX146" i="16"/>
  <c r="BB145" i="16"/>
  <c r="BB143" i="16"/>
  <c r="AY143" i="16"/>
  <c r="AX143" i="16"/>
  <c r="BB142" i="16"/>
  <c r="AY142" i="16"/>
  <c r="AX142" i="16"/>
  <c r="BB141" i="16"/>
  <c r="AY141" i="16"/>
  <c r="AX141" i="16"/>
  <c r="BB140" i="16"/>
  <c r="AY140" i="16"/>
  <c r="AX140" i="16"/>
  <c r="BB139" i="16"/>
  <c r="AY139" i="16"/>
  <c r="AX139" i="16"/>
  <c r="BB138" i="16"/>
  <c r="AY138" i="16"/>
  <c r="AX138" i="16"/>
  <c r="BB137" i="16"/>
  <c r="BB135" i="16"/>
  <c r="AY135" i="16"/>
  <c r="AX135" i="16"/>
  <c r="BB134" i="16"/>
  <c r="AY134" i="16"/>
  <c r="AX134" i="16"/>
  <c r="BB133" i="16"/>
  <c r="AY133" i="16"/>
  <c r="AX133" i="16"/>
  <c r="BB132" i="16"/>
  <c r="AY132" i="16"/>
  <c r="AX132" i="16"/>
  <c r="BB131" i="16"/>
  <c r="AY131" i="16"/>
  <c r="AX131" i="16"/>
  <c r="BB130" i="16"/>
  <c r="AY130" i="16"/>
  <c r="AX130" i="16"/>
  <c r="BB129" i="16"/>
  <c r="BB127" i="16"/>
  <c r="AY127" i="16"/>
  <c r="AX127" i="16"/>
  <c r="BB126" i="16"/>
  <c r="AY126" i="16"/>
  <c r="AX126" i="16"/>
  <c r="BB125" i="16"/>
  <c r="AY125" i="16"/>
  <c r="AX125" i="16"/>
  <c r="BB124" i="16"/>
  <c r="AY124" i="16"/>
  <c r="AX124" i="16"/>
  <c r="BB123" i="16"/>
  <c r="AY123" i="16"/>
  <c r="AX123" i="16"/>
  <c r="BB122" i="16"/>
  <c r="AY122" i="16"/>
  <c r="AX122" i="16"/>
  <c r="BB121" i="16"/>
  <c r="BB119" i="16"/>
  <c r="AY119" i="16"/>
  <c r="AX119" i="16"/>
  <c r="BB118" i="16"/>
  <c r="AY118" i="16"/>
  <c r="AX118" i="16"/>
  <c r="BB117" i="16"/>
  <c r="AY117" i="16"/>
  <c r="AX117" i="16"/>
  <c r="BB116" i="16"/>
  <c r="AY116" i="16"/>
  <c r="AX116" i="16"/>
  <c r="BB115" i="16"/>
  <c r="AY115" i="16"/>
  <c r="AX115" i="16"/>
  <c r="BB114" i="16"/>
  <c r="AY114" i="16"/>
  <c r="AX114" i="16"/>
  <c r="BB113" i="16"/>
  <c r="BB111" i="16"/>
  <c r="AY111" i="16"/>
  <c r="AX111" i="16"/>
  <c r="BB110" i="16"/>
  <c r="AY110" i="16"/>
  <c r="AX110" i="16"/>
  <c r="BB109" i="16"/>
  <c r="AY109" i="16"/>
  <c r="AX109" i="16"/>
  <c r="BB108" i="16"/>
  <c r="AY108" i="16"/>
  <c r="AX108" i="16"/>
  <c r="BB107" i="16"/>
  <c r="AY107" i="16"/>
  <c r="AX107" i="16"/>
  <c r="BB106" i="16"/>
  <c r="AY106" i="16"/>
  <c r="AX106" i="16"/>
  <c r="BB105" i="16"/>
  <c r="BB103" i="16"/>
  <c r="AY103" i="16"/>
  <c r="AX103" i="16"/>
  <c r="BB102" i="16"/>
  <c r="AY102" i="16"/>
  <c r="AX102" i="16"/>
  <c r="BB101" i="16"/>
  <c r="AY101" i="16"/>
  <c r="AX101" i="16"/>
  <c r="BB100" i="16"/>
  <c r="AY100" i="16"/>
  <c r="AX100" i="16"/>
  <c r="BB99" i="16"/>
  <c r="AY99" i="16"/>
  <c r="AX99" i="16"/>
  <c r="BB98" i="16"/>
  <c r="AY98" i="16"/>
  <c r="AX98" i="16"/>
  <c r="BB97" i="16"/>
  <c r="BB95" i="16"/>
  <c r="AY95" i="16"/>
  <c r="AX95" i="16"/>
  <c r="BB94" i="16"/>
  <c r="AY94" i="16"/>
  <c r="AX94" i="16"/>
  <c r="BB93" i="16"/>
  <c r="AY93" i="16"/>
  <c r="AX93" i="16"/>
  <c r="BB92" i="16"/>
  <c r="AY92" i="16"/>
  <c r="AX92" i="16"/>
  <c r="BB91" i="16"/>
  <c r="AY91" i="16"/>
  <c r="AX91" i="16"/>
  <c r="BB90" i="16"/>
  <c r="AY90" i="16"/>
  <c r="AX90" i="16"/>
  <c r="BB89" i="16"/>
  <c r="BB87" i="16"/>
  <c r="AY87" i="16"/>
  <c r="AX87" i="16"/>
  <c r="BB86" i="16"/>
  <c r="AY86" i="16"/>
  <c r="AX86" i="16"/>
  <c r="BB85" i="16"/>
  <c r="AY85" i="16"/>
  <c r="AX85" i="16"/>
  <c r="BB84" i="16"/>
  <c r="AY84" i="16"/>
  <c r="AX84" i="16"/>
  <c r="BB83" i="16"/>
  <c r="AY83" i="16"/>
  <c r="AX83" i="16"/>
  <c r="BB82" i="16"/>
  <c r="AY82" i="16"/>
  <c r="AX82" i="16"/>
  <c r="BB81" i="16"/>
  <c r="BB79" i="16"/>
  <c r="AY79" i="16"/>
  <c r="AX79" i="16"/>
  <c r="BB78" i="16"/>
  <c r="AY78" i="16"/>
  <c r="AX78" i="16"/>
  <c r="BB77" i="16"/>
  <c r="AY77" i="16"/>
  <c r="AX77" i="16"/>
  <c r="BB76" i="16"/>
  <c r="AY76" i="16"/>
  <c r="AX76" i="16"/>
  <c r="BB75" i="16"/>
  <c r="AY75" i="16"/>
  <c r="AX75" i="16"/>
  <c r="BB74" i="16"/>
  <c r="AY74" i="16"/>
  <c r="AX74" i="16"/>
  <c r="BB73" i="16"/>
  <c r="BB71" i="16"/>
  <c r="AY71" i="16"/>
  <c r="AX71" i="16"/>
  <c r="BB70" i="16"/>
  <c r="AY70" i="16"/>
  <c r="AX70" i="16"/>
  <c r="BB69" i="16"/>
  <c r="AY69" i="16"/>
  <c r="AX69" i="16"/>
  <c r="BB68" i="16"/>
  <c r="AY68" i="16"/>
  <c r="AX68" i="16"/>
  <c r="BB67" i="16"/>
  <c r="AY67" i="16"/>
  <c r="AX67" i="16"/>
  <c r="BB66" i="16"/>
  <c r="AY66" i="16"/>
  <c r="AX66" i="16"/>
  <c r="BB65" i="16"/>
  <c r="BB63" i="16"/>
  <c r="AY63" i="16"/>
  <c r="AX63" i="16"/>
  <c r="BB62" i="16"/>
  <c r="AY62" i="16"/>
  <c r="AX62" i="16"/>
  <c r="BB61" i="16"/>
  <c r="AY61" i="16"/>
  <c r="AX61" i="16"/>
  <c r="BB60" i="16"/>
  <c r="AY60" i="16"/>
  <c r="AX60" i="16"/>
  <c r="BB59" i="16"/>
  <c r="AY59" i="16"/>
  <c r="AX59" i="16"/>
  <c r="BB58" i="16"/>
  <c r="AY58" i="16"/>
  <c r="AX58" i="16"/>
  <c r="BB57" i="16"/>
  <c r="BB55" i="16"/>
  <c r="AY55" i="16"/>
  <c r="AX55" i="16"/>
  <c r="BB54" i="16"/>
  <c r="AY54" i="16"/>
  <c r="AX54" i="16"/>
  <c r="BB53" i="16"/>
  <c r="AY53" i="16"/>
  <c r="AX53" i="16"/>
  <c r="BB52" i="16"/>
  <c r="AY52" i="16"/>
  <c r="AX52" i="16"/>
  <c r="BB51" i="16"/>
  <c r="AY51" i="16"/>
  <c r="AX51" i="16"/>
  <c r="BB50" i="16"/>
  <c r="AY50" i="16"/>
  <c r="AX50" i="16"/>
  <c r="BB49" i="16"/>
  <c r="BB47" i="16"/>
  <c r="AY47" i="16"/>
  <c r="AX47" i="16"/>
  <c r="BB46" i="16"/>
  <c r="AY46" i="16"/>
  <c r="AX46" i="16"/>
  <c r="BB45" i="16"/>
  <c r="AY45" i="16"/>
  <c r="AX45" i="16"/>
  <c r="BB44" i="16"/>
  <c r="AY44" i="16"/>
  <c r="AX44" i="16"/>
  <c r="BB43" i="16"/>
  <c r="AY43" i="16"/>
  <c r="AX43" i="16"/>
  <c r="BB42" i="16"/>
  <c r="AY42" i="16"/>
  <c r="AX42" i="16"/>
  <c r="BB41" i="16"/>
  <c r="BB39" i="16"/>
  <c r="AY39" i="16"/>
  <c r="AX39" i="16"/>
  <c r="BB38" i="16"/>
  <c r="AY38" i="16"/>
  <c r="AX38" i="16"/>
  <c r="BB37" i="16"/>
  <c r="AY37" i="16"/>
  <c r="AX37" i="16"/>
  <c r="BB36" i="16"/>
  <c r="AY36" i="16"/>
  <c r="AX36" i="16"/>
  <c r="BB35" i="16"/>
  <c r="AY35" i="16"/>
  <c r="AX35" i="16"/>
  <c r="BB34" i="16"/>
  <c r="AY34" i="16"/>
  <c r="AX34" i="16"/>
  <c r="BB33" i="16"/>
  <c r="BB31" i="16"/>
  <c r="AY31" i="16"/>
  <c r="AX31" i="16"/>
  <c r="BB30" i="16"/>
  <c r="AY30" i="16"/>
  <c r="AX30" i="16"/>
  <c r="BB29" i="16"/>
  <c r="AY29" i="16"/>
  <c r="AX29" i="16"/>
  <c r="BB28" i="16"/>
  <c r="AY28" i="16"/>
  <c r="AX28" i="16"/>
  <c r="BB27" i="16"/>
  <c r="AY27" i="16"/>
  <c r="AX27" i="16"/>
  <c r="BB26" i="16"/>
  <c r="AY26" i="16"/>
  <c r="AX26" i="16"/>
  <c r="BB25" i="16"/>
  <c r="BB23" i="16"/>
  <c r="AY23" i="16"/>
  <c r="AX23" i="16"/>
  <c r="BB22" i="16"/>
  <c r="AY22" i="16"/>
  <c r="AX22" i="16"/>
  <c r="BB21" i="16"/>
  <c r="AY21" i="16"/>
  <c r="AX21" i="16"/>
  <c r="BB20" i="16"/>
  <c r="AY20" i="16"/>
  <c r="AX20" i="16"/>
  <c r="BB19" i="16"/>
  <c r="AY19" i="16"/>
  <c r="AX19" i="16"/>
  <c r="BB18" i="16"/>
  <c r="AY18" i="16"/>
  <c r="AX18" i="16"/>
  <c r="BB17" i="16"/>
  <c r="BB15" i="16"/>
  <c r="AY15" i="16"/>
  <c r="AX15" i="16"/>
  <c r="BB14" i="16"/>
  <c r="AY14" i="16"/>
  <c r="AX14" i="16"/>
  <c r="BB13" i="16"/>
  <c r="AY13" i="16"/>
  <c r="AX13" i="16"/>
  <c r="BB12" i="16"/>
  <c r="AY12" i="16"/>
  <c r="AX12" i="16"/>
  <c r="BB11" i="16"/>
  <c r="AY11" i="16"/>
  <c r="AX11" i="16"/>
  <c r="BB10" i="16"/>
  <c r="AY10" i="16"/>
  <c r="AX10" i="16"/>
  <c r="BB9" i="16"/>
  <c r="BB7" i="16"/>
  <c r="AY7" i="16"/>
  <c r="AX7" i="16"/>
  <c r="BB6" i="16"/>
  <c r="AY6" i="16"/>
  <c r="AX6" i="16"/>
  <c r="BB5" i="16"/>
  <c r="AY5" i="16"/>
  <c r="AX5" i="16"/>
  <c r="BB4" i="16"/>
  <c r="AY4" i="16"/>
  <c r="AX4" i="16"/>
  <c r="BB3" i="16"/>
  <c r="AY3" i="16"/>
  <c r="AX3" i="16"/>
  <c r="BB2" i="16"/>
  <c r="AY2" i="16"/>
  <c r="AX2" i="16"/>
  <c r="BB1" i="16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R4" i="15"/>
  <c r="A4" i="15"/>
  <c r="R3" i="15"/>
  <c r="A3" i="15"/>
  <c r="R2" i="15"/>
  <c r="A2" i="15"/>
  <c r="AB1" i="15"/>
  <c r="AA1" i="15"/>
  <c r="U1" i="15"/>
  <c r="T1" i="15"/>
  <c r="S1" i="15"/>
  <c r="S3" i="15" s="1"/>
  <c r="D1" i="15"/>
  <c r="C1" i="15"/>
  <c r="B1" i="15"/>
  <c r="B5" i="15" s="1"/>
  <c r="U2" i="15" l="1"/>
  <c r="S4" i="15"/>
  <c r="T3" i="15"/>
  <c r="T4" i="15"/>
  <c r="U3" i="15"/>
  <c r="U4" i="15"/>
  <c r="D4" i="15"/>
  <c r="B4" i="15"/>
  <c r="S2" i="15"/>
  <c r="C5" i="15"/>
  <c r="T2" i="15"/>
  <c r="D5" i="15"/>
  <c r="C4" i="15"/>
  <c r="M490" i="17" a="1"/>
  <c r="K543" i="17" a="1"/>
  <c r="O453" i="17" a="1"/>
  <c r="L559" i="17" a="1"/>
  <c r="N580" i="17" a="1"/>
  <c r="P702" i="17" a="1"/>
  <c r="L699" i="17" a="1"/>
  <c r="P635" i="17" a="1"/>
  <c r="P798" i="17" a="1"/>
  <c r="K650" i="17" a="1"/>
  <c r="L596" i="17" a="1"/>
  <c r="L655" i="17" a="1"/>
  <c r="P680" i="17" a="1"/>
  <c r="P675" i="17" a="1"/>
  <c r="P719" i="17" a="1"/>
  <c r="O749" i="17" a="1"/>
  <c r="P778" i="17" a="1"/>
  <c r="O854" i="17" a="1"/>
  <c r="M846" i="17" a="1"/>
  <c r="P867" i="17" a="1"/>
  <c r="M881" i="17" a="1"/>
  <c r="P908" i="17" a="1"/>
  <c r="O917" i="17" a="1"/>
  <c r="N948" i="17" a="1"/>
  <c r="N956" i="17" a="1"/>
  <c r="L1021" i="17" a="1"/>
  <c r="L965" i="17" a="1"/>
  <c r="L979" i="17" a="1"/>
  <c r="N1072" i="17" a="1"/>
  <c r="N1036" i="17" a="1"/>
  <c r="L1045" i="17" a="1"/>
  <c r="N1060" i="17" a="1"/>
  <c r="P495" i="17" a="1"/>
  <c r="P432" i="17" a="1"/>
  <c r="O544" i="17" a="1"/>
  <c r="P462" i="17" a="1"/>
  <c r="P560" i="17" a="1"/>
  <c r="N581" i="17" a="1"/>
  <c r="O692" i="17" a="1"/>
  <c r="L632" i="17" a="1"/>
  <c r="M803" i="17" a="1"/>
  <c r="K648" i="17" a="1"/>
  <c r="O567" i="17" a="1"/>
  <c r="K657" i="17" a="1"/>
  <c r="N688" i="17" a="1"/>
  <c r="P672" i="17" a="1"/>
  <c r="K705" i="17" a="1"/>
  <c r="P750" i="17" a="1"/>
  <c r="O775" i="17" a="1"/>
  <c r="P855" i="17" a="1"/>
  <c r="K837" i="17" a="1"/>
  <c r="M822" i="17" a="1"/>
  <c r="L884" i="17" a="1"/>
  <c r="O897" i="17" a="1"/>
  <c r="K901" i="17" a="1"/>
  <c r="P947" i="17" a="1"/>
  <c r="K953" i="17" a="1"/>
  <c r="K1022" i="17" a="1"/>
  <c r="P966" i="17" a="1"/>
  <c r="K987" i="17" a="1"/>
  <c r="K1005" i="17" a="1"/>
  <c r="L1077" i="17" a="1"/>
  <c r="N1053" i="17" a="1"/>
  <c r="P1061" i="17" a="1"/>
  <c r="P490" i="17" a="1"/>
  <c r="K547" i="17" a="1"/>
  <c r="N536" i="17" a="1"/>
  <c r="P559" i="17" a="1"/>
  <c r="N584" i="17" a="1"/>
  <c r="P585" i="17" a="1"/>
  <c r="P699" i="17" a="1"/>
  <c r="K628" i="17" a="1"/>
  <c r="N802" i="17" a="1"/>
  <c r="O650" i="17" a="1"/>
  <c r="L563" i="17" a="1"/>
  <c r="K662" i="17" a="1"/>
  <c r="N680" i="17" a="1"/>
  <c r="L668" i="17" a="1"/>
  <c r="P723" i="17" a="1"/>
  <c r="M749" i="17" a="1"/>
  <c r="K771" i="17" a="1"/>
  <c r="N858" i="17" a="1"/>
  <c r="K846" i="17" a="1"/>
  <c r="M871" i="17" a="1"/>
  <c r="N876" i="17" a="1"/>
  <c r="O908" i="17" a="1"/>
  <c r="P921" i="17" a="1"/>
  <c r="M939" i="17" a="1"/>
  <c r="K956" i="17" a="1"/>
  <c r="P486" i="17" a="1"/>
  <c r="K539" i="17" a="1"/>
  <c r="K453" i="17" a="1"/>
  <c r="O555" i="17" a="1"/>
  <c r="P576" i="17" a="1"/>
  <c r="K702" i="17" a="1"/>
  <c r="L695" i="17" a="1"/>
  <c r="M805" i="17" a="1"/>
  <c r="P484" i="17" a="1"/>
  <c r="L436" i="17" a="1"/>
  <c r="N544" i="17" a="1"/>
  <c r="M466" i="17" a="1"/>
  <c r="N549" i="17" a="1"/>
  <c r="M581" i="17" a="1"/>
  <c r="L696" i="17" a="1"/>
  <c r="K636" i="17" a="1"/>
  <c r="N803" i="17" a="1"/>
  <c r="K510" i="17" a="1"/>
  <c r="N571" i="17" a="1"/>
  <c r="P657" i="17" a="1"/>
  <c r="P681" i="17" a="1"/>
  <c r="P676" i="17" a="1"/>
  <c r="M705" i="17" a="1"/>
  <c r="K754" i="17" a="1"/>
  <c r="K779" i="17" a="1"/>
  <c r="O855" i="17" a="1"/>
  <c r="N848" i="17" a="1"/>
  <c r="L826" i="17" a="1"/>
  <c r="O884" i="17" a="1"/>
  <c r="M898" i="17" a="1"/>
  <c r="M905" i="17" a="1"/>
  <c r="O947" i="17" a="1"/>
  <c r="L957" i="17" a="1"/>
  <c r="N1019" i="17" a="1"/>
  <c r="K966" i="17" a="1"/>
  <c r="M982" i="17" a="1"/>
  <c r="P1009" i="17" a="1"/>
  <c r="K1077" i="17" a="1"/>
  <c r="P1030" i="17" a="1"/>
  <c r="P491" i="17" a="1"/>
  <c r="N539" i="17" a="1"/>
  <c r="K449" i="17" a="1"/>
  <c r="P551" i="17" a="1"/>
  <c r="L576" i="17" a="1"/>
  <c r="K698" i="17" a="1"/>
  <c r="M638" i="17" a="1"/>
  <c r="O805" i="17" a="1"/>
  <c r="O806" i="17" a="1"/>
  <c r="L645" i="17" a="1"/>
  <c r="N592" i="17" a="1"/>
  <c r="M658" i="17" a="1"/>
  <c r="P686" i="17" a="1"/>
  <c r="L671" i="17" a="1"/>
  <c r="M726" i="17" a="1"/>
  <c r="M766" i="17" a="1"/>
  <c r="L774" i="17" a="1"/>
  <c r="K850" i="17" a="1"/>
  <c r="P843" i="17" a="1"/>
  <c r="N863" i="17" a="1"/>
  <c r="L879" i="17" a="1"/>
  <c r="L907" i="17" a="1"/>
  <c r="N913" i="17" a="1"/>
  <c r="L940" i="17" a="1"/>
  <c r="O1028" i="17" a="1"/>
  <c r="N1017" i="17" a="1"/>
  <c r="O989" i="17" a="1"/>
  <c r="M1011" i="17" a="1"/>
  <c r="O1078" i="17" a="1"/>
  <c r="N1032" i="17" a="1"/>
  <c r="K1048" i="17" a="1"/>
  <c r="L1056" i="17" a="1"/>
  <c r="O494" i="17" a="1"/>
  <c r="L547" i="17" a="1"/>
  <c r="O536" i="17" a="1"/>
  <c r="M458" i="17" a="1"/>
  <c r="K584" i="17" a="1"/>
  <c r="M585" i="17" a="1"/>
  <c r="L703" i="17" a="1"/>
  <c r="P628" i="17" a="1"/>
  <c r="L802" i="17" a="1"/>
  <c r="P643" i="17" a="1"/>
  <c r="M563" i="17" a="1"/>
  <c r="L662" i="17" a="1"/>
  <c r="K684" i="17" a="1"/>
  <c r="M668" i="17" a="1"/>
  <c r="M723" i="17" a="1"/>
  <c r="O753" i="17" a="1"/>
  <c r="L771" i="17" a="1"/>
  <c r="O858" i="17" a="1"/>
  <c r="P839" i="17" a="1"/>
  <c r="O871" i="17" a="1"/>
  <c r="K876" i="17" a="1"/>
  <c r="O896" i="17" a="1"/>
  <c r="L921" i="17" a="1"/>
  <c r="N939" i="17" a="1"/>
  <c r="K960" i="17" a="1"/>
  <c r="L1018" i="17" a="1"/>
  <c r="K969" i="17" a="1"/>
  <c r="N986" i="17" a="1"/>
  <c r="L1079" i="17" a="1"/>
  <c r="L1040" i="17" a="1"/>
  <c r="M1049" i="17" a="1"/>
  <c r="N1057" i="17" a="1"/>
  <c r="L486" i="17" a="1"/>
  <c r="L539" i="17" a="1"/>
  <c r="P453" i="17" a="1"/>
  <c r="P555" i="17" a="1"/>
  <c r="N576" i="17" a="1"/>
  <c r="L702" i="17" a="1"/>
  <c r="M695" i="17" a="1"/>
  <c r="N805" i="17" a="1"/>
  <c r="M798" i="17" a="1"/>
  <c r="L644" i="17" a="1"/>
  <c r="P592" i="17" a="1"/>
  <c r="N655" i="17" a="1"/>
  <c r="P690" i="17" a="1"/>
  <c r="P671" i="17" a="1"/>
  <c r="M719" i="17" a="1"/>
  <c r="O745" i="17" a="1"/>
  <c r="P774" i="17" a="1"/>
  <c r="K854" i="17" a="1"/>
  <c r="N841" i="17" a="1"/>
  <c r="L863" i="17" a="1"/>
  <c r="K881" i="17" a="1"/>
  <c r="N911" i="17" a="1"/>
  <c r="L913" i="17" a="1"/>
  <c r="P948" i="17" a="1"/>
  <c r="K952" i="17" a="1"/>
  <c r="K491" i="17" a="1"/>
  <c r="K546" i="17" a="1"/>
  <c r="L445" i="17" a="1"/>
  <c r="K551" i="17" a="1"/>
  <c r="L583" i="17" a="1"/>
  <c r="L694" i="17" a="1"/>
  <c r="N638" i="17" a="1"/>
  <c r="M801" i="17" a="1"/>
  <c r="N494" i="17" a="1"/>
  <c r="K432" i="17" a="1"/>
  <c r="P540" i="17" a="1"/>
  <c r="L458" i="17" a="1"/>
  <c r="M560" i="17" a="1"/>
  <c r="O577" i="17" a="1"/>
  <c r="P703" i="17" a="1"/>
  <c r="O632" i="17" a="1"/>
  <c r="K799" i="17" a="1"/>
  <c r="K643" i="17" a="1"/>
  <c r="L567" i="17" a="1"/>
  <c r="K653" i="17" a="1"/>
  <c r="P684" i="17" a="1"/>
  <c r="M672" i="17" a="1"/>
  <c r="P727" i="17" a="1"/>
  <c r="N753" i="17" a="1"/>
  <c r="L775" i="17" a="1"/>
  <c r="K851" i="17" a="1"/>
  <c r="O839" i="17" a="1"/>
  <c r="K822" i="17" a="1"/>
  <c r="N880" i="17" a="1"/>
  <c r="N896" i="17" a="1"/>
  <c r="M901" i="17" a="1"/>
  <c r="P943" i="17" a="1"/>
  <c r="O960" i="17" a="1"/>
  <c r="L1022" i="17" a="1"/>
  <c r="K975" i="17" a="1"/>
  <c r="M986" i="17" a="1"/>
  <c r="N1005" i="17" a="1"/>
  <c r="N1080" i="17" a="1"/>
  <c r="L485" i="17" a="1"/>
  <c r="M542" i="17" a="1"/>
  <c r="O445" i="17" a="1"/>
  <c r="M558" i="17" a="1"/>
  <c r="M579" i="17" a="1"/>
  <c r="O694" i="17" a="1"/>
  <c r="L634" i="17" a="1"/>
  <c r="N797" i="17" a="1"/>
  <c r="N505" i="17" a="1"/>
  <c r="O646" i="17" a="1"/>
  <c r="N664" i="17" a="1"/>
  <c r="K609" i="17" a="1"/>
  <c r="M682" i="17" a="1"/>
  <c r="N714" i="17" a="1"/>
  <c r="M722" i="17" a="1"/>
  <c r="P762" i="17" a="1"/>
  <c r="N793" i="17" a="1"/>
  <c r="L857" i="17" a="1"/>
  <c r="O844" i="17" a="1"/>
  <c r="P866" i="17" a="1"/>
  <c r="O875" i="17" a="1"/>
  <c r="P903" i="17" a="1"/>
  <c r="P946" i="17" a="1"/>
  <c r="N936" i="17" a="1"/>
  <c r="N1024" i="17" a="1"/>
  <c r="M974" i="17" a="1"/>
  <c r="K985" i="17" a="1"/>
  <c r="N1007" i="17" a="1"/>
  <c r="O1071" i="17" a="1"/>
  <c r="K1039" i="17" a="1"/>
  <c r="K1044" i="17" a="1"/>
  <c r="M1086" i="17" a="1"/>
  <c r="M486" i="17" a="1"/>
  <c r="N543" i="17" a="1"/>
  <c r="L453" i="17" a="1"/>
  <c r="K555" i="17" a="1"/>
  <c r="L580" i="17" a="1"/>
  <c r="M702" i="17" a="1"/>
  <c r="N695" i="17" a="1"/>
  <c r="N635" i="17" a="1"/>
  <c r="N798" i="17" a="1"/>
  <c r="M644" i="17" a="1"/>
  <c r="O596" i="17" a="1"/>
  <c r="O655" i="17" a="1"/>
  <c r="K690" i="17" a="1"/>
  <c r="M675" i="17" a="1"/>
  <c r="N719" i="17" a="1"/>
  <c r="P745" i="17" a="1"/>
  <c r="M778" i="17" a="1"/>
  <c r="L854" i="17" a="1"/>
  <c r="O841" i="17" a="1"/>
  <c r="L867" i="17" a="1"/>
  <c r="O881" i="17" a="1"/>
  <c r="O911" i="17" a="1"/>
  <c r="L917" i="17" a="1"/>
  <c r="K948" i="17" a="1"/>
  <c r="L952" i="17" a="1"/>
  <c r="N1021" i="17" a="1"/>
  <c r="N965" i="17" a="1"/>
  <c r="O1015" i="17" a="1"/>
  <c r="K1072" i="17" a="1"/>
  <c r="P1036" i="17" a="1"/>
  <c r="O1052" i="17" a="1"/>
  <c r="K1060" i="17" a="1"/>
  <c r="L491" i="17" a="1"/>
  <c r="L546" i="17" a="1"/>
  <c r="M445" i="17" a="1"/>
  <c r="L551" i="17" a="1"/>
  <c r="P583" i="17" a="1"/>
  <c r="M694" i="17" a="1"/>
  <c r="O638" i="17" a="1"/>
  <c r="P801" i="17" a="1"/>
  <c r="L505" i="17" a="1"/>
  <c r="N645" i="17" a="1"/>
  <c r="O588" i="17" a="1"/>
  <c r="N609" i="17" a="1"/>
  <c r="L686" i="17" a="1"/>
  <c r="M667" i="17" a="1"/>
  <c r="P722" i="17" a="1"/>
  <c r="O766" i="17" a="1"/>
  <c r="M770" i="17" a="1"/>
  <c r="P857" i="17" a="1"/>
  <c r="L843" i="17" a="1"/>
  <c r="O870" i="17" a="1"/>
  <c r="M875" i="17" a="1"/>
  <c r="N907" i="17" a="1"/>
  <c r="K950" i="17" a="1"/>
  <c r="L936" i="17" a="1"/>
  <c r="P1028" i="17" a="1"/>
  <c r="K441" i="17" a="1"/>
  <c r="N542" i="17" a="1"/>
  <c r="O480" i="17" a="1"/>
  <c r="P554" i="17" a="1"/>
  <c r="K579" i="17" a="1"/>
  <c r="O701" i="17" a="1"/>
  <c r="K630" i="17" a="1"/>
  <c r="K797" i="17" a="1"/>
  <c r="O490" i="17" a="1"/>
  <c r="M543" i="17" a="1"/>
  <c r="L536" i="17" a="1"/>
  <c r="N559" i="17" a="1"/>
  <c r="O580" i="17" a="1"/>
  <c r="O585" i="17" a="1"/>
  <c r="N699" i="17" a="1"/>
  <c r="M635" i="17" a="1"/>
  <c r="K802" i="17" a="1"/>
  <c r="M650" i="17" a="1"/>
  <c r="N596" i="17" a="1"/>
  <c r="O662" i="17" a="1"/>
  <c r="L680" i="17" a="1"/>
  <c r="L675" i="17" a="1"/>
  <c r="O723" i="17" a="1"/>
  <c r="K749" i="17" a="1"/>
  <c r="L778" i="17" a="1"/>
  <c r="L858" i="17" a="1"/>
  <c r="O846" i="17" a="1"/>
  <c r="N867" i="17" a="1"/>
  <c r="L876" i="17" a="1"/>
  <c r="M908" i="17" a="1"/>
  <c r="P917" i="17" a="1"/>
  <c r="K939" i="17" a="1"/>
  <c r="M956" i="17" a="1"/>
  <c r="M1021" i="17" a="1"/>
  <c r="M969" i="17" a="1"/>
  <c r="N979" i="17" a="1"/>
  <c r="P1072" i="17" a="1"/>
  <c r="N493" i="17" a="1"/>
  <c r="P441" i="17" a="1"/>
  <c r="O538" i="17" a="1"/>
  <c r="P482" i="17" a="1"/>
  <c r="M554" i="17" a="1"/>
  <c r="K575" i="17" a="1"/>
  <c r="K697" i="17" a="1"/>
  <c r="M630" i="17" a="1"/>
  <c r="N804" i="17" a="1"/>
  <c r="L497" i="17" a="1"/>
  <c r="P651" i="17" a="1"/>
  <c r="L660" i="17" a="1"/>
  <c r="P601" i="17" a="1"/>
  <c r="L687" i="17" a="1"/>
  <c r="P710" i="17" a="1"/>
  <c r="O739" i="17" a="1"/>
  <c r="L758" i="17" a="1"/>
  <c r="K791" i="17" a="1"/>
  <c r="M849" i="17" a="1"/>
  <c r="N817" i="17" a="1"/>
  <c r="O862" i="17" a="1"/>
  <c r="M883" i="17" a="1"/>
  <c r="N910" i="17" a="1"/>
  <c r="K942" i="17" a="1"/>
  <c r="M958" i="17" a="1"/>
  <c r="K1027" i="17" a="1"/>
  <c r="L970" i="17" a="1"/>
  <c r="L988" i="17" a="1"/>
  <c r="P1014" i="17" a="1"/>
  <c r="N1076" i="17" a="1"/>
  <c r="M1031" i="17" a="1"/>
  <c r="K1051" i="17" a="1"/>
  <c r="M493" i="17" a="1"/>
  <c r="M491" i="17" a="1"/>
  <c r="M546" i="17" a="1"/>
  <c r="M449" i="17" a="1"/>
  <c r="M551" i="17" a="1"/>
  <c r="M583" i="17" a="1"/>
  <c r="N698" i="17" a="1"/>
  <c r="K638" i="17" a="1"/>
  <c r="O801" i="17" a="1"/>
  <c r="M806" i="17" a="1"/>
  <c r="O645" i="17" a="1"/>
  <c r="L588" i="17" a="1"/>
  <c r="P658" i="17" a="1"/>
  <c r="M686" i="17" a="1"/>
  <c r="N667" i="17" a="1"/>
  <c r="K726" i="17" a="1"/>
  <c r="P766" i="17" a="1"/>
  <c r="N770" i="17" a="1"/>
  <c r="N850" i="17" a="1"/>
  <c r="M843" i="17" a="1"/>
  <c r="L870" i="17" a="1"/>
  <c r="K879" i="17" a="1"/>
  <c r="O907" i="17" a="1"/>
  <c r="L950" i="17" a="1"/>
  <c r="O940" i="17" a="1"/>
  <c r="M1028" i="17" a="1"/>
  <c r="K1020" i="17" a="1"/>
  <c r="L989" i="17" a="1"/>
  <c r="L1011" i="17" a="1"/>
  <c r="P1069" i="17" a="1"/>
  <c r="P1032" i="17" a="1"/>
  <c r="N1048" i="17" a="1"/>
  <c r="L1090" i="17" a="1"/>
  <c r="O441" i="17" a="1"/>
  <c r="O542" i="17" a="1"/>
  <c r="K480" i="17" a="1"/>
  <c r="K554" i="17" a="1"/>
  <c r="N579" i="17" a="1"/>
  <c r="L701" i="17" a="1"/>
  <c r="P630" i="17" a="1"/>
  <c r="L797" i="17" a="1"/>
  <c r="L501" i="17" a="1"/>
  <c r="N651" i="17" a="1"/>
  <c r="P664" i="17" a="1"/>
  <c r="M605" i="17" a="1"/>
  <c r="P687" i="17" a="1"/>
  <c r="O714" i="17" a="1"/>
  <c r="K718" i="17" a="1"/>
  <c r="P758" i="17" a="1"/>
  <c r="L793" i="17" a="1"/>
  <c r="L853" i="17" a="1"/>
  <c r="L817" i="17" a="1"/>
  <c r="M866" i="17" a="1"/>
  <c r="N882" i="17" a="1"/>
  <c r="L910" i="17" a="1"/>
  <c r="L946" i="17" a="1"/>
  <c r="K962" i="17" a="1"/>
  <c r="O493" i="17" a="1"/>
  <c r="M437" i="17" a="1"/>
  <c r="M545" i="17" a="1"/>
  <c r="L482" i="17" a="1"/>
  <c r="M550" i="17" a="1"/>
  <c r="L586" i="17" a="1"/>
  <c r="L697" i="17" a="1"/>
  <c r="L637" i="17" a="1"/>
  <c r="L800" i="17" a="1"/>
  <c r="K486" i="17" a="1"/>
  <c r="P539" i="17" a="1"/>
  <c r="L449" i="17" a="1"/>
  <c r="N555" i="17" a="1"/>
  <c r="O576" i="17" a="1"/>
  <c r="M698" i="17" a="1"/>
  <c r="K695" i="17" a="1"/>
  <c r="P805" i="17" a="1"/>
  <c r="P806" i="17" a="1"/>
  <c r="K644" i="17" a="1"/>
  <c r="O592" i="17" a="1"/>
  <c r="O658" i="17" a="1"/>
  <c r="N690" i="17" a="1"/>
  <c r="N671" i="17" a="1"/>
  <c r="O726" i="17" a="1"/>
  <c r="M745" i="17" a="1"/>
  <c r="N774" i="17" a="1"/>
  <c r="M850" i="17" a="1"/>
  <c r="L841" i="17" a="1"/>
  <c r="P863" i="17" a="1"/>
  <c r="M879" i="17" a="1"/>
  <c r="L911" i="17" a="1"/>
  <c r="K913" i="17" a="1"/>
  <c r="N940" i="17" a="1"/>
  <c r="O952" i="17" a="1"/>
  <c r="P1017" i="17" a="1"/>
  <c r="P989" i="17" a="1"/>
  <c r="K1015" i="17" a="1"/>
  <c r="K1078" i="17" a="1"/>
  <c r="K1032" i="17" a="1"/>
  <c r="M492" i="17" a="1"/>
  <c r="O433" i="17" a="1"/>
  <c r="P545" i="17" a="1"/>
  <c r="N475" i="17" a="1"/>
  <c r="M557" i="17" a="1"/>
  <c r="N586" i="17" a="1"/>
  <c r="K693" i="17" a="1"/>
  <c r="P633" i="17" a="1"/>
  <c r="K800" i="17" a="1"/>
  <c r="L518" i="17" a="1"/>
  <c r="N647" i="17" a="1"/>
  <c r="M656" i="17" a="1"/>
  <c r="O689" i="17" a="1"/>
  <c r="K673" i="17" a="1"/>
  <c r="L706" i="17" a="1"/>
  <c r="O735" i="17" a="1"/>
  <c r="K761" i="17" a="1"/>
  <c r="O787" i="17" a="1"/>
  <c r="M856" i="17" a="1"/>
  <c r="O809" i="17" a="1"/>
  <c r="K869" i="17" a="1"/>
  <c r="N878" i="17" a="1"/>
  <c r="N902" i="17" a="1"/>
  <c r="P949" i="17" a="1"/>
  <c r="L954" i="17" a="1"/>
  <c r="O1026" i="17" a="1"/>
  <c r="M972" i="17" a="1"/>
  <c r="M984" i="17" a="1"/>
  <c r="O1006" i="17" a="1"/>
  <c r="K1075" i="17" a="1"/>
  <c r="O1038" i="17" a="1"/>
  <c r="M1043" i="17" a="1"/>
  <c r="L493" i="17" a="1"/>
  <c r="O485" i="17" a="1"/>
  <c r="P542" i="17" a="1"/>
  <c r="P480" i="17" a="1"/>
  <c r="P558" i="17" a="1"/>
  <c r="O579" i="17" a="1"/>
  <c r="M701" i="17" a="1"/>
  <c r="O634" i="17" a="1"/>
  <c r="M797" i="17" a="1"/>
  <c r="M501" i="17" a="1"/>
  <c r="L646" i="17" a="1"/>
  <c r="K664" i="17" a="1"/>
  <c r="N605" i="17" a="1"/>
  <c r="P682" i="17" a="1"/>
  <c r="P714" i="17" a="1"/>
  <c r="P718" i="17" a="1"/>
  <c r="M762" i="17" a="1"/>
  <c r="M793" i="17" a="1"/>
  <c r="M853" i="17" a="1"/>
  <c r="L844" i="17" a="1"/>
  <c r="N866" i="17" a="1"/>
  <c r="K882" i="17" a="1"/>
  <c r="N903" i="17" a="1"/>
  <c r="M946" i="17" a="1"/>
  <c r="P962" i="17" a="1"/>
  <c r="L1024" i="17" a="1"/>
  <c r="K974" i="17" a="1"/>
  <c r="P981" i="17" a="1"/>
  <c r="P1007" i="17" a="1"/>
  <c r="L1071" i="17" a="1"/>
  <c r="K1035" i="17" a="1"/>
  <c r="M1044" i="17" a="1"/>
  <c r="P493" i="17" a="1"/>
  <c r="N437" i="17" a="1"/>
  <c r="N545" i="17" a="1"/>
  <c r="M482" i="17" a="1"/>
  <c r="N550" i="17" a="1"/>
  <c r="P586" i="17" a="1"/>
  <c r="M697" i="17" a="1"/>
  <c r="M637" i="17" a="1"/>
  <c r="P800" i="17" a="1"/>
  <c r="N497" i="17" a="1"/>
  <c r="O649" i="17" a="1"/>
  <c r="K656" i="17" a="1"/>
  <c r="M601" i="17" a="1"/>
  <c r="K677" i="17" a="1"/>
  <c r="P706" i="17" a="1"/>
  <c r="P739" i="17" a="1"/>
  <c r="K765" i="17" a="1"/>
  <c r="N787" i="17" a="1"/>
  <c r="O849" i="17" a="1"/>
  <c r="P813" i="17" a="1"/>
  <c r="N869" i="17" a="1"/>
  <c r="K883" i="17" a="1"/>
  <c r="P906" i="17" a="1"/>
  <c r="N949" i="17" a="1"/>
  <c r="O958" i="17" a="1"/>
  <c r="P488" i="17" a="1"/>
  <c r="L433" i="17" a="1"/>
  <c r="O541" i="17" a="1"/>
  <c r="M477" i="17" a="1"/>
  <c r="N557" i="17" a="1"/>
  <c r="P582" i="17" a="1"/>
  <c r="M700" i="17" a="1"/>
  <c r="L633" i="17" a="1"/>
  <c r="M796" i="17" a="1"/>
  <c r="N485" i="17" a="1"/>
  <c r="P546" i="17" a="1"/>
  <c r="P445" i="17" a="1"/>
  <c r="O558" i="17" a="1"/>
  <c r="O583" i="17" a="1"/>
  <c r="K694" i="17" a="1"/>
  <c r="N634" i="17" a="1"/>
  <c r="L801" i="17" a="1"/>
  <c r="P505" i="17" a="1"/>
  <c r="P646" i="17" a="1"/>
  <c r="N588" i="17" a="1"/>
  <c r="L609" i="17" a="1"/>
  <c r="O682" i="17" a="1"/>
  <c r="K667" i="17" a="1"/>
  <c r="O722" i="17" a="1"/>
  <c r="L762" i="17" a="1"/>
  <c r="K770" i="17" a="1"/>
  <c r="N857" i="17" a="1"/>
  <c r="K844" i="17" a="1"/>
  <c r="M870" i="17" a="1"/>
  <c r="L875" i="17" a="1"/>
  <c r="M903" i="17" a="1"/>
  <c r="O950" i="17" a="1"/>
  <c r="P936" i="17" a="1"/>
  <c r="O1024" i="17" a="1"/>
  <c r="M1020" i="17" a="1"/>
  <c r="L985" i="17" a="1"/>
  <c r="M1007" i="17" a="1"/>
  <c r="M1069" i="17" a="1"/>
  <c r="L1039" i="17" a="1"/>
  <c r="N488" i="17" a="1"/>
  <c r="L440" i="17" a="1"/>
  <c r="K537" i="17" a="1"/>
  <c r="P477" i="17" a="1"/>
  <c r="O553" i="17" a="1"/>
  <c r="N578" i="17" a="1"/>
  <c r="O700" i="17" a="1"/>
  <c r="K629" i="17" a="1"/>
  <c r="N807" i="17" a="1"/>
  <c r="M514" i="17" a="1"/>
  <c r="M640" i="17" a="1"/>
  <c r="M661" i="17" a="1"/>
  <c r="L685" i="17" a="1"/>
  <c r="N669" i="17" a="1"/>
  <c r="L709" i="17" a="1"/>
  <c r="N731" i="17" a="1"/>
  <c r="N757" i="17" a="1"/>
  <c r="P859" i="17" a="1"/>
  <c r="P852" i="17" a="1"/>
  <c r="O830" i="17" a="1"/>
  <c r="K861" i="17" a="1"/>
  <c r="N874" i="17" a="1"/>
  <c r="L909" i="17" a="1"/>
  <c r="N941" i="17" a="1"/>
  <c r="P961" i="17" a="1"/>
  <c r="L1023" i="17" a="1"/>
  <c r="O973" i="17" a="1"/>
  <c r="K980" i="17" a="1"/>
  <c r="P1013" i="17" a="1"/>
  <c r="K1073" i="17" a="1"/>
  <c r="N1034" i="17" a="1"/>
  <c r="M1067" i="17" a="1"/>
  <c r="K493" i="17" a="1"/>
  <c r="K437" i="17" a="1"/>
  <c r="L538" i="17" a="1"/>
  <c r="N482" i="17" a="1"/>
  <c r="O550" i="17" a="1"/>
  <c r="M575" i="17" a="1"/>
  <c r="N697" i="17" a="1"/>
  <c r="N637" i="17" a="1"/>
  <c r="K804" i="17" a="1"/>
  <c r="O497" i="17" a="1"/>
  <c r="K649" i="17" a="1"/>
  <c r="O660" i="17" a="1"/>
  <c r="N601" i="17" a="1"/>
  <c r="L677" i="17" a="1"/>
  <c r="M710" i="17" a="1"/>
  <c r="K739" i="17" a="1"/>
  <c r="L765" i="17" a="1"/>
  <c r="M791" i="17" a="1"/>
  <c r="P849" i="17" a="1"/>
  <c r="L813" i="17" a="1"/>
  <c r="L862" i="17" a="1"/>
  <c r="O883" i="17" a="1"/>
  <c r="L906" i="17" a="1"/>
  <c r="N942" i="17" a="1"/>
  <c r="P958" i="17" a="1"/>
  <c r="P1025" i="17" a="1"/>
  <c r="O970" i="17" a="1"/>
  <c r="O988" i="17" a="1"/>
  <c r="K1010" i="17" a="1"/>
  <c r="K1076" i="17" a="1"/>
  <c r="O1031" i="17" a="1"/>
  <c r="P1047" i="17" a="1"/>
  <c r="L488" i="17" a="1"/>
  <c r="P433" i="17" a="1"/>
  <c r="P541" i="17" a="1"/>
  <c r="N477" i="17" a="1"/>
  <c r="O557" i="17" a="1"/>
  <c r="N582" i="17" a="1"/>
  <c r="K700" i="17" a="1"/>
  <c r="M633" i="17" a="1"/>
  <c r="N796" i="17" a="1"/>
  <c r="P514" i="17" a="1"/>
  <c r="K647" i="17" a="1"/>
  <c r="L663" i="17" a="1"/>
  <c r="P685" i="17" a="1"/>
  <c r="M673" i="17" a="1"/>
  <c r="M713" i="17" a="1"/>
  <c r="L731" i="17" a="1"/>
  <c r="M761" i="17" a="1"/>
  <c r="K783" i="17" a="1"/>
  <c r="N852" i="17" a="1"/>
  <c r="P809" i="17" a="1"/>
  <c r="M865" i="17" a="1"/>
  <c r="O874" i="17" a="1"/>
  <c r="K902" i="17" a="1"/>
  <c r="O945" i="17" a="1"/>
  <c r="M961" i="17" a="1"/>
  <c r="L484" i="17" a="1"/>
  <c r="P436" i="17" a="1"/>
  <c r="L537" i="17" a="1"/>
  <c r="N466" i="17" a="1"/>
  <c r="O549" i="17" a="1"/>
  <c r="P578" i="17" a="1"/>
  <c r="M696" i="17" a="1"/>
  <c r="P636" i="17" a="1"/>
  <c r="K807" i="17" a="1"/>
  <c r="N441" i="17" a="1"/>
  <c r="K538" i="17" a="1"/>
  <c r="N480" i="17" a="1"/>
  <c r="O554" i="17" a="1"/>
  <c r="P575" i="17" a="1"/>
  <c r="K701" i="17" a="1"/>
  <c r="O630" i="17" a="1"/>
  <c r="P804" i="17" a="1"/>
  <c r="P501" i="17" a="1"/>
  <c r="L651" i="17" a="1"/>
  <c r="N660" i="17" a="1"/>
  <c r="P605" i="17" a="1"/>
  <c r="N687" i="17" a="1"/>
  <c r="O710" i="17" a="1"/>
  <c r="N718" i="17" a="1"/>
  <c r="N758" i="17" a="1"/>
  <c r="N791" i="17" a="1"/>
  <c r="P853" i="17" a="1"/>
  <c r="K817" i="17" a="1"/>
  <c r="K862" i="17" a="1"/>
  <c r="P882" i="17" a="1"/>
  <c r="K910" i="17" a="1"/>
  <c r="M942" i="17" a="1"/>
  <c r="N962" i="17" a="1"/>
  <c r="L1027" i="17" a="1"/>
  <c r="N970" i="17" a="1"/>
  <c r="N981" i="17" a="1"/>
  <c r="M1014" i="17" a="1"/>
  <c r="P1076" i="17" a="1"/>
  <c r="M1035" i="17" a="1"/>
  <c r="M495" i="17" a="1"/>
  <c r="K436" i="17" a="1"/>
  <c r="L544" i="17" a="1"/>
  <c r="N462" i="17" a="1"/>
  <c r="L549" i="17" a="1"/>
  <c r="L581" i="17" a="1"/>
  <c r="L692" i="17" a="1"/>
  <c r="N636" i="17" a="1"/>
  <c r="L803" i="17" a="1"/>
  <c r="M648" i="17" a="1"/>
  <c r="L571" i="17" a="1"/>
  <c r="N657" i="17" a="1"/>
  <c r="K688" i="17" a="1"/>
  <c r="N676" i="17" a="1"/>
  <c r="O705" i="17" a="1"/>
  <c r="M750" i="17" a="1"/>
  <c r="O779" i="17" a="1"/>
  <c r="M855" i="17" a="1"/>
  <c r="N837" i="17" a="1"/>
  <c r="K826" i="17" a="1"/>
  <c r="N884" i="17" a="1"/>
  <c r="L897" i="17" a="1"/>
  <c r="P905" i="17" a="1"/>
  <c r="M947" i="17" a="1"/>
  <c r="P953" i="17" a="1"/>
  <c r="K1019" i="17" a="1"/>
  <c r="N966" i="17" a="1"/>
  <c r="M987" i="17" a="1"/>
  <c r="N1009" i="17" a="1"/>
  <c r="O1077" i="17" a="1"/>
  <c r="K1053" i="17" a="1"/>
  <c r="O1066" i="17" a="1"/>
  <c r="K492" i="17" a="1"/>
  <c r="M433" i="17" a="1"/>
  <c r="K541" i="17" a="1"/>
  <c r="K475" i="17" a="1"/>
  <c r="P557" i="17" a="1"/>
  <c r="K582" i="17" a="1"/>
  <c r="N693" i="17" a="1"/>
  <c r="N633" i="17" a="1"/>
  <c r="L796" i="17" a="1"/>
  <c r="O518" i="17" a="1"/>
  <c r="P647" i="17" a="1"/>
  <c r="M663" i="17" a="1"/>
  <c r="L689" i="17" a="1"/>
  <c r="N673" i="17" a="1"/>
  <c r="N713" i="17" a="1"/>
  <c r="L735" i="17" a="1"/>
  <c r="N761" i="17" a="1"/>
  <c r="L783" i="17" a="1"/>
  <c r="P856" i="17" a="1"/>
  <c r="L809" i="17" a="1"/>
  <c r="O865" i="17" a="1"/>
  <c r="M878" i="17" a="1"/>
  <c r="P902" i="17" a="1"/>
  <c r="P945" i="17" a="1"/>
  <c r="O954" i="17" a="1"/>
  <c r="M1026" i="17" a="1"/>
  <c r="M967" i="17" a="1"/>
  <c r="K984" i="17" a="1"/>
  <c r="L1006" i="17" a="1"/>
  <c r="L1074" i="17" a="1"/>
  <c r="L1038" i="17" a="1"/>
  <c r="K1043" i="17" a="1"/>
  <c r="M484" i="17" a="1"/>
  <c r="M436" i="17" a="1"/>
  <c r="M537" i="17" a="1"/>
  <c r="O466" i="17" a="1"/>
  <c r="P549" i="17" a="1"/>
  <c r="K578" i="17" a="1"/>
  <c r="N696" i="17" a="1"/>
  <c r="L636" i="17" a="1"/>
  <c r="O807" i="17" a="1"/>
  <c r="L510" i="17" a="1"/>
  <c r="P571" i="17" a="1"/>
  <c r="O661" i="17" a="1"/>
  <c r="L681" i="17" a="1"/>
  <c r="L676" i="17" a="1"/>
  <c r="N709" i="17" a="1"/>
  <c r="M754" i="17" a="1"/>
  <c r="N779" i="17" a="1"/>
  <c r="L859" i="17" a="1"/>
  <c r="P848" i="17" a="1"/>
  <c r="N826" i="17" a="1"/>
  <c r="M861" i="17" a="1"/>
  <c r="O898" i="17" a="1"/>
  <c r="O905" i="17" a="1"/>
  <c r="P941" i="17" a="1"/>
  <c r="P957" i="17" a="1"/>
  <c r="N495" i="17" a="1"/>
  <c r="O432" i="17" a="1"/>
  <c r="K540" i="17" a="1"/>
  <c r="O462" i="17" a="1"/>
  <c r="N560" i="17" a="1"/>
  <c r="L577" i="17" a="1"/>
  <c r="M692" i="17" a="1"/>
  <c r="K632" i="17" a="1"/>
  <c r="O492" i="17" a="1"/>
  <c r="P437" i="17" a="1"/>
  <c r="L545" i="17" a="1"/>
  <c r="P475" i="17" a="1"/>
  <c r="L550" i="17" a="1"/>
  <c r="O586" i="17" a="1"/>
  <c r="M693" i="17" a="1"/>
  <c r="P637" i="17" a="1"/>
  <c r="N800" i="17" a="1"/>
  <c r="N518" i="17" a="1"/>
  <c r="M649" i="17" a="1"/>
  <c r="O656" i="17" a="1"/>
  <c r="K689" i="17" a="1"/>
  <c r="O677" i="17" a="1"/>
  <c r="O706" i="17" a="1"/>
  <c r="P735" i="17" a="1"/>
  <c r="O765" i="17" a="1"/>
  <c r="K787" i="17" a="1"/>
  <c r="O856" i="17" a="1"/>
  <c r="O813" i="17" a="1"/>
  <c r="M869" i="17" a="1"/>
  <c r="O878" i="17" a="1"/>
  <c r="O906" i="17" a="1"/>
  <c r="L949" i="17" a="1"/>
  <c r="N954" i="17" a="1"/>
  <c r="K1025" i="17" a="1"/>
  <c r="O972" i="17" a="1"/>
  <c r="O984" i="17" a="1"/>
  <c r="P1010" i="17" a="1"/>
  <c r="L494" i="17" a="1"/>
  <c r="O547" i="17" a="1"/>
  <c r="N540" i="17" a="1"/>
  <c r="K458" i="17" a="1"/>
  <c r="P584" i="17" a="1"/>
  <c r="M577" i="17" a="1"/>
  <c r="O703" i="17" a="1"/>
  <c r="N628" i="17" a="1"/>
  <c r="O799" i="17" a="1"/>
  <c r="N643" i="17" a="1"/>
  <c r="P563" i="17" a="1"/>
  <c r="O653" i="17" a="1"/>
  <c r="N684" i="17" a="1"/>
  <c r="P668" i="17" a="1"/>
  <c r="O727" i="17" a="1"/>
  <c r="L753" i="17" a="1"/>
  <c r="O771" i="17" a="1"/>
  <c r="O851" i="17" a="1"/>
  <c r="M839" i="17" a="1"/>
  <c r="N871" i="17" a="1"/>
  <c r="P880" i="17" a="1"/>
  <c r="L896" i="17" a="1"/>
  <c r="O921" i="17" a="1"/>
  <c r="N943" i="17" a="1"/>
  <c r="L960" i="17" a="1"/>
  <c r="O1018" i="17" a="1"/>
  <c r="N975" i="17" a="1"/>
  <c r="P986" i="17" a="1"/>
  <c r="O1079" i="17" a="1"/>
  <c r="L1080" i="17" a="1"/>
  <c r="P1049" i="17" a="1"/>
  <c r="K1057" i="17" a="1"/>
  <c r="N484" i="17" a="1"/>
  <c r="N440" i="17" a="1"/>
  <c r="N537" i="17" a="1"/>
  <c r="K466" i="17" a="1"/>
  <c r="L553" i="17" a="1"/>
  <c r="L578" i="17" a="1"/>
  <c r="O696" i="17" a="1"/>
  <c r="M629" i="17" a="1"/>
  <c r="L807" i="17" a="1"/>
  <c r="M510" i="17" a="1"/>
  <c r="K640" i="17" a="1"/>
  <c r="P661" i="17" a="1"/>
  <c r="M681" i="17" a="1"/>
  <c r="K669" i="17" a="1"/>
  <c r="O709" i="17" a="1"/>
  <c r="N754" i="17" a="1"/>
  <c r="K757" i="17" a="1"/>
  <c r="M859" i="17" a="1"/>
  <c r="K848" i="17" a="1"/>
  <c r="L830" i="17" a="1"/>
  <c r="N861" i="17" a="1"/>
  <c r="K898" i="17" a="1"/>
  <c r="O909" i="17" a="1"/>
  <c r="K941" i="17" a="1"/>
  <c r="N957" i="17" a="1"/>
  <c r="K1023" i="17" a="1"/>
  <c r="L973" i="17" a="1"/>
  <c r="K982" i="17" a="1"/>
  <c r="L1013" i="17" a="1"/>
  <c r="N1073" i="17" a="1"/>
  <c r="K1030" i="17" a="1"/>
  <c r="P1067" i="17" a="1"/>
  <c r="O495" i="17" a="1"/>
  <c r="L432" i="17" a="1"/>
  <c r="L540" i="17" a="1"/>
  <c r="K462" i="17" a="1"/>
  <c r="O560" i="17" a="1"/>
  <c r="P577" i="17" a="1"/>
  <c r="N692" i="17" a="1"/>
  <c r="P632" i="17" a="1"/>
  <c r="N799" i="17" a="1"/>
  <c r="O648" i="17" a="1"/>
  <c r="N567" i="17" a="1"/>
  <c r="M653" i="17" a="1"/>
  <c r="M688" i="17" a="1"/>
  <c r="O672" i="17" a="1"/>
  <c r="M727" i="17" a="1"/>
  <c r="O750" i="17" a="1"/>
  <c r="N775" i="17" a="1"/>
  <c r="M851" i="17" a="1"/>
  <c r="P837" i="17" a="1"/>
  <c r="L822" i="17" a="1"/>
  <c r="O880" i="17" a="1"/>
  <c r="N897" i="17" a="1"/>
  <c r="O901" i="17" a="1"/>
  <c r="L943" i="17" a="1"/>
  <c r="O953" i="17" a="1"/>
  <c r="K490" i="17" a="1"/>
  <c r="P547" i="17" a="1"/>
  <c r="M536" i="17" a="1"/>
  <c r="O559" i="17" a="1"/>
  <c r="M584" i="17" a="1"/>
  <c r="L585" i="17" a="1"/>
  <c r="O699" i="17" a="1"/>
  <c r="O628" i="17" a="1"/>
  <c r="K488" i="17" a="1"/>
  <c r="M440" i="17" a="1"/>
  <c r="N541" i="17" a="1"/>
  <c r="L477" i="17" a="1"/>
  <c r="K553" i="17" a="1"/>
  <c r="M582" i="17" a="1"/>
  <c r="L700" i="17" a="1"/>
  <c r="L629" i="17" a="1"/>
  <c r="K796" i="17" a="1"/>
  <c r="O514" i="17" a="1"/>
  <c r="O640" i="17" a="1"/>
  <c r="P663" i="17" a="1"/>
  <c r="N685" i="17" a="1"/>
  <c r="P669" i="17" a="1"/>
  <c r="P713" i="17" a="1"/>
  <c r="K731" i="17" a="1"/>
  <c r="P757" i="17" a="1"/>
  <c r="O783" i="17" a="1"/>
  <c r="L852" i="17" a="1"/>
  <c r="K830" i="17" a="1"/>
  <c r="K865" i="17" a="1"/>
  <c r="P874" i="17" a="1"/>
  <c r="N909" i="17" a="1"/>
  <c r="M945" i="17" a="1"/>
  <c r="K961" i="17" a="1"/>
  <c r="M1023" i="17" a="1"/>
  <c r="O967" i="17" a="1"/>
  <c r="L980" i="17" a="1"/>
  <c r="M1013" i="17" a="1"/>
  <c r="O1074" i="17" a="1"/>
  <c r="K1034" i="17" a="1"/>
  <c r="M1075" i="17" a="1"/>
  <c r="O488" i="17" a="1"/>
  <c r="P440" i="17" a="1"/>
  <c r="M541" i="17" a="1"/>
  <c r="K477" i="17" a="1"/>
  <c r="P553" i="17" a="1"/>
  <c r="L582" i="17" a="1"/>
  <c r="P700" i="17" a="1"/>
  <c r="P629" i="17" a="1"/>
  <c r="L490" i="17" a="1"/>
  <c r="P580" i="17" a="1"/>
  <c r="K803" i="17" a="1"/>
  <c r="P567" i="17" a="1"/>
  <c r="O688" i="17" a="1"/>
  <c r="P705" i="17" a="1"/>
  <c r="P775" i="17" a="1"/>
  <c r="L837" i="17" a="1"/>
  <c r="P884" i="17" a="1"/>
  <c r="P901" i="17" a="1"/>
  <c r="M953" i="17" a="1"/>
  <c r="N972" i="17" a="1"/>
  <c r="L1015" i="17" a="1"/>
  <c r="M1073" i="17" a="1"/>
  <c r="O1044" i="17" a="1"/>
  <c r="L1093" i="17" a="1"/>
  <c r="L1095" i="17" a="1"/>
  <c r="L1131" i="17" a="1"/>
  <c r="P1158" i="17" a="1"/>
  <c r="M1196" i="17" a="1"/>
  <c r="K1164" i="17" a="1"/>
  <c r="K1228" i="17" a="1"/>
  <c r="K1205" i="17" a="1"/>
  <c r="K1240" i="17" a="1"/>
  <c r="M453" i="17" a="1"/>
  <c r="O695" i="17" a="1"/>
  <c r="N648" i="17" a="1"/>
  <c r="L653" i="17" a="1"/>
  <c r="N672" i="17" a="1"/>
  <c r="N750" i="17" a="1"/>
  <c r="L851" i="17" a="1"/>
  <c r="P822" i="17" a="1"/>
  <c r="M897" i="17" a="1"/>
  <c r="K943" i="17" a="1"/>
  <c r="O1019" i="17" a="1"/>
  <c r="K981" i="17" a="1"/>
  <c r="M1079" i="17" a="1"/>
  <c r="N1038" i="17" a="1"/>
  <c r="L1057" i="17" a="1"/>
  <c r="N1104" i="17" a="1"/>
  <c r="O1125" i="17" a="1"/>
  <c r="K1122" i="17" a="1"/>
  <c r="K1190" i="17" a="1"/>
  <c r="P1170" i="17" a="1"/>
  <c r="O1179" i="17" a="1"/>
  <c r="O1229" i="17" a="1"/>
  <c r="M1222" i="17" a="1"/>
  <c r="K1242" i="17" a="1"/>
  <c r="M1254" i="17" a="1"/>
  <c r="L1264" i="17" a="1"/>
  <c r="O1277" i="17" a="1"/>
  <c r="M488" i="17" a="1"/>
  <c r="N553" i="17" a="1"/>
  <c r="P796" i="17" a="1"/>
  <c r="N640" i="17" a="1"/>
  <c r="M685" i="17" a="1"/>
  <c r="K713" i="17" a="1"/>
  <c r="O757" i="17" a="1"/>
  <c r="K852" i="17" a="1"/>
  <c r="P865" i="17" a="1"/>
  <c r="M909" i="17" a="1"/>
  <c r="O961" i="17" a="1"/>
  <c r="N974" i="17" a="1"/>
  <c r="K979" i="17" a="1"/>
  <c r="M1074" i="17" a="1"/>
  <c r="P1048" i="17" a="1"/>
  <c r="N1082" i="17" a="1"/>
  <c r="L1099" i="17" a="1"/>
  <c r="P1124" i="17" a="1"/>
  <c r="K1155" i="17" a="1"/>
  <c r="N1189" i="17" a="1"/>
  <c r="N1168" i="17" a="1"/>
  <c r="K1232" i="17" a="1"/>
  <c r="N1209" i="17" a="1"/>
  <c r="P466" i="17" a="1"/>
  <c r="N629" i="17" a="1"/>
  <c r="P645" i="17" a="1"/>
  <c r="L658" i="17" a="1"/>
  <c r="K671" i="17" a="1"/>
  <c r="L766" i="17" a="1"/>
  <c r="P850" i="17" a="1"/>
  <c r="M863" i="17" a="1"/>
  <c r="P907" i="17" a="1"/>
  <c r="K940" i="17" a="1"/>
  <c r="N1018" i="17" a="1"/>
  <c r="N980" i="17" a="1"/>
  <c r="K1069" i="17" a="1"/>
  <c r="P1053" i="17" a="1"/>
  <c r="M1090" i="17" a="1"/>
  <c r="P1096" i="17" a="1"/>
  <c r="P1121" i="17" a="1"/>
  <c r="P1152" i="17" a="1"/>
  <c r="K1197" i="17" a="1"/>
  <c r="M1166" i="17" a="1"/>
  <c r="L1181" i="17" a="1"/>
  <c r="O1227" i="17" a="1"/>
  <c r="M1221" i="17" a="1"/>
  <c r="K1249" i="17" a="1"/>
  <c r="P1274" i="17" a="1"/>
  <c r="O1285" i="17" a="1"/>
  <c r="N1282" i="17" a="1"/>
  <c r="O450" i="17" a="1"/>
  <c r="N473" i="17" a="1"/>
  <c r="P448" i="17" a="1"/>
  <c r="L556" i="17" a="1"/>
  <c r="L507" i="17" a="1"/>
  <c r="M462" i="17" a="1"/>
  <c r="M636" i="17" a="1"/>
  <c r="K645" i="17" a="1"/>
  <c r="K658" i="17" a="1"/>
  <c r="O667" i="17" a="1"/>
  <c r="K766" i="17" a="1"/>
  <c r="O850" i="17" a="1"/>
  <c r="P870" i="17" a="1"/>
  <c r="K907" i="17" a="1"/>
  <c r="P940" i="17" a="1"/>
  <c r="P1021" i="17" a="1"/>
  <c r="M980" i="17" a="1"/>
  <c r="O1069" i="17" a="1"/>
  <c r="O1053" i="17" a="1"/>
  <c r="K1090" i="17" a="1"/>
  <c r="O1096" i="17" a="1"/>
  <c r="L1121" i="17" a="1"/>
  <c r="N1152" i="17" a="1"/>
  <c r="P1197" i="17" a="1"/>
  <c r="L1166" i="17" a="1"/>
  <c r="K1181" i="17" a="1"/>
  <c r="N1227" i="17" a="1"/>
  <c r="L1221" i="17" a="1"/>
  <c r="P1249" i="17" a="1"/>
  <c r="O1274" i="17" a="1"/>
  <c r="P1285" i="17" a="1"/>
  <c r="M1282" i="17" a="1"/>
  <c r="N450" i="17" a="1"/>
  <c r="M473" i="17" a="1"/>
  <c r="K448" i="17" a="1"/>
  <c r="K556" i="17" a="1"/>
  <c r="K507" i="17" a="1"/>
  <c r="K558" i="17" a="1"/>
  <c r="O797" i="17" a="1"/>
  <c r="N649" i="17" a="1"/>
  <c r="L601" i="17" a="1"/>
  <c r="K706" i="17" a="1"/>
  <c r="P765" i="17" a="1"/>
  <c r="N849" i="17" a="1"/>
  <c r="O869" i="17" a="1"/>
  <c r="K906" i="17" a="1"/>
  <c r="N958" i="17" a="1"/>
  <c r="N1020" i="17" a="1"/>
  <c r="O987" i="17" a="1"/>
  <c r="L1076" i="17" a="1"/>
  <c r="K1045" i="17" a="1"/>
  <c r="M1082" i="17" a="1"/>
  <c r="K1103" i="17" a="1"/>
  <c r="M1128" i="17" a="1"/>
  <c r="M1155" i="17" a="1"/>
  <c r="P494" i="17" a="1"/>
  <c r="L584" i="17" a="1"/>
  <c r="P803" i="17" a="1"/>
  <c r="M571" i="17" a="1"/>
  <c r="O681" i="17" a="1"/>
  <c r="L705" i="17" a="1"/>
  <c r="P779" i="17" a="1"/>
  <c r="M848" i="17" a="1"/>
  <c r="K494" i="17" a="1"/>
  <c r="K884" i="17" a="1"/>
  <c r="M1015" i="17" a="1"/>
  <c r="N1095" i="17" a="1"/>
  <c r="L1170" i="17" a="1"/>
  <c r="L1204" i="17" a="1"/>
  <c r="M1262" i="17" a="1"/>
  <c r="N1285" i="17" a="1"/>
  <c r="L487" i="17" a="1"/>
  <c r="M455" i="17" a="1"/>
  <c r="P456" i="17" a="1"/>
  <c r="O627" i="17" a="1"/>
  <c r="M516" i="17" a="1"/>
  <c r="N525" i="17" a="1"/>
  <c r="K526" i="17" a="1"/>
  <c r="L573" i="17" a="1"/>
  <c r="L607" i="17" a="1"/>
  <c r="P624" i="17" a="1"/>
  <c r="O617" i="17" a="1"/>
  <c r="N736" i="17" a="1"/>
  <c r="N734" i="17" a="1"/>
  <c r="L768" i="17" a="1"/>
  <c r="L831" i="17" a="1"/>
  <c r="L815" i="17" a="1"/>
  <c r="K833" i="17" a="1"/>
  <c r="L904" i="17" a="1"/>
  <c r="O926" i="17" a="1"/>
  <c r="P935" i="17" a="1"/>
  <c r="L959" i="17" a="1"/>
  <c r="N1041" i="17" a="1"/>
  <c r="P1037" i="17" a="1"/>
  <c r="O1083" i="17" a="1"/>
  <c r="O1098" i="17" a="1"/>
  <c r="K1145" i="17" a="1"/>
  <c r="M1140" i="17" a="1"/>
  <c r="K1183" i="17" a="1"/>
  <c r="N1218" i="17" a="1"/>
  <c r="O778" i="17" a="1"/>
  <c r="K972" i="17" a="1"/>
  <c r="M1093" i="17" a="1"/>
  <c r="P1196" i="17" a="1"/>
  <c r="N1235" i="17" a="1"/>
  <c r="N1245" i="17" a="1"/>
  <c r="P1275" i="17" a="1"/>
  <c r="O552" i="17" a="1"/>
  <c r="P589" i="17" a="1"/>
  <c r="K502" i="17" a="1"/>
  <c r="M511" i="17" a="1"/>
  <c r="K593" i="17" a="1"/>
  <c r="L500" i="17" a="1"/>
  <c r="P572" i="17" a="1"/>
  <c r="M610" i="17" a="1"/>
  <c r="O728" i="17" a="1"/>
  <c r="L616" i="17" a="1"/>
  <c r="L744" i="17" a="1"/>
  <c r="O711" i="17" a="1"/>
  <c r="K748" i="17" a="1"/>
  <c r="O780" i="17" a="1"/>
  <c r="N786" i="17" a="1"/>
  <c r="L864" i="17" a="1"/>
  <c r="K812" i="17" a="1"/>
  <c r="K900" i="17" a="1"/>
  <c r="O895" i="17" a="1"/>
  <c r="O915" i="17" a="1"/>
  <c r="L924" i="17" a="1"/>
  <c r="M998" i="17" a="1"/>
  <c r="O993" i="17" a="1"/>
  <c r="N1097" i="17" a="1"/>
  <c r="P1118" i="17" a="1"/>
  <c r="L722" i="17" a="1"/>
  <c r="P1022" i="17" a="1"/>
  <c r="P1056" i="17" a="1"/>
  <c r="L1186" i="17" a="1"/>
  <c r="O1233" i="17" a="1"/>
  <c r="N1242" i="17" a="1"/>
  <c r="N1270" i="17" a="1"/>
  <c r="O1282" i="17" a="1"/>
  <c r="M489" i="17" a="1"/>
  <c r="K481" i="17" a="1"/>
  <c r="O531" i="17" a="1"/>
  <c r="K570" i="17" a="1"/>
  <c r="O1040" i="17" a="1"/>
  <c r="K484" i="17" a="1"/>
  <c r="O436" i="17" a="1"/>
  <c r="M544" i="17" a="1"/>
  <c r="L466" i="17" a="1"/>
  <c r="M549" i="17" a="1"/>
  <c r="P581" i="17" a="1"/>
  <c r="K696" i="17" a="1"/>
  <c r="O636" i="17" a="1"/>
  <c r="K433" i="17" a="1"/>
  <c r="M586" i="17" a="1"/>
  <c r="O798" i="17" a="1"/>
  <c r="K596" i="17" a="1"/>
  <c r="L690" i="17" a="1"/>
  <c r="O719" i="17" a="1"/>
  <c r="N778" i="17" a="1"/>
  <c r="P841" i="17" a="1"/>
  <c r="L881" i="17" a="1"/>
  <c r="M917" i="17" a="1"/>
  <c r="N952" i="17" a="1"/>
  <c r="P973" i="17" a="1"/>
  <c r="K1007" i="17" a="1"/>
  <c r="K1080" i="17" a="1"/>
  <c r="O1047" i="17" a="1"/>
  <c r="P1085" i="17" a="1"/>
  <c r="P1119" i="17" a="1"/>
  <c r="N1127" i="17" a="1"/>
  <c r="K1150" i="17" a="1"/>
  <c r="K1192" i="17" a="1"/>
  <c r="K1182" i="17" a="1"/>
  <c r="L1226" i="17" a="1"/>
  <c r="O1208" i="17" a="1"/>
  <c r="O1247" i="17" a="1"/>
  <c r="L475" i="17" a="1"/>
  <c r="O633" i="17" a="1"/>
  <c r="P644" i="17" a="1"/>
  <c r="M655" i="17" a="1"/>
  <c r="O671" i="17" a="1"/>
  <c r="N745" i="17" a="1"/>
  <c r="P854" i="17" a="1"/>
  <c r="K863" i="17" a="1"/>
  <c r="M911" i="17" a="1"/>
  <c r="O948" i="17" a="1"/>
  <c r="M1018" i="17" a="1"/>
  <c r="L984" i="17" a="1"/>
  <c r="P1078" i="17" a="1"/>
  <c r="M1030" i="17" a="1"/>
  <c r="M1056" i="17" a="1"/>
  <c r="L1100" i="17" a="1"/>
  <c r="N1121" i="17" a="1"/>
  <c r="O1152" i="17" a="1"/>
  <c r="O1186" i="17" a="1"/>
  <c r="O1166" i="17" a="1"/>
  <c r="N1181" i="17" a="1"/>
  <c r="K1235" i="17" a="1"/>
  <c r="O1221" i="17" a="1"/>
  <c r="M1249" i="17" a="1"/>
  <c r="N1251" i="17" a="1"/>
  <c r="L1285" i="17" a="1"/>
  <c r="P1282" i="17" a="1"/>
  <c r="O491" i="17" a="1"/>
  <c r="K576" i="17" a="1"/>
  <c r="P799" i="17" a="1"/>
  <c r="K567" i="17" a="1"/>
  <c r="O684" i="17" a="1"/>
  <c r="K727" i="17" a="1"/>
  <c r="K775" i="17" a="1"/>
  <c r="N839" i="17" a="1"/>
  <c r="M880" i="17" a="1"/>
  <c r="L901" i="17" a="1"/>
  <c r="N960" i="17" a="1"/>
  <c r="N967" i="17" a="1"/>
  <c r="O1011" i="17" a="1"/>
  <c r="P1077" i="17" a="1"/>
  <c r="O1051" i="17" a="1"/>
  <c r="P1089" i="17" a="1"/>
  <c r="P1095" i="17" a="1"/>
  <c r="K1131" i="17" a="1"/>
  <c r="K1154" i="17" a="1"/>
  <c r="K1196" i="17" a="1"/>
  <c r="M1164" i="17" a="1"/>
  <c r="L1230" i="17" a="1"/>
  <c r="M1205" i="17" a="1"/>
  <c r="N551" i="17" a="1"/>
  <c r="N801" i="17" a="1"/>
  <c r="O651" i="17" a="1"/>
  <c r="K601" i="17" a="1"/>
  <c r="L710" i="17" a="1"/>
  <c r="K758" i="17" a="1"/>
  <c r="L849" i="17" a="1"/>
  <c r="N862" i="17" a="1"/>
  <c r="M910" i="17" a="1"/>
  <c r="L958" i="17" a="1"/>
  <c r="O1020" i="17" a="1"/>
  <c r="L987" i="17" a="1"/>
  <c r="O1076" i="17" a="1"/>
  <c r="O1045" i="17" a="1"/>
  <c r="O1086" i="17" a="1"/>
  <c r="M1103" i="17" a="1"/>
  <c r="O1128" i="17" a="1"/>
  <c r="M1148" i="17" a="1"/>
  <c r="O1193" i="17" a="1"/>
  <c r="O1169" i="17" a="1"/>
  <c r="L1236" i="17" a="1"/>
  <c r="O1225" i="17" a="1"/>
  <c r="L1248" i="17" a="1"/>
  <c r="M1260" i="17" a="1"/>
  <c r="L1273" i="17" a="1"/>
  <c r="L1284" i="17" a="1"/>
  <c r="L467" i="17" a="1"/>
  <c r="L454" i="17" a="1"/>
  <c r="O435" i="17" a="1"/>
  <c r="N452" i="17" a="1"/>
  <c r="N531" i="17" a="1"/>
  <c r="L528" i="17" a="1"/>
  <c r="L558" i="17" a="1"/>
  <c r="P797" i="17" a="1"/>
  <c r="P649" i="17" a="1"/>
  <c r="O601" i="17" a="1"/>
  <c r="K710" i="17" a="1"/>
  <c r="M765" i="17" a="1"/>
  <c r="K849" i="17" a="1"/>
  <c r="M862" i="17" a="1"/>
  <c r="M906" i="17" a="1"/>
  <c r="K958" i="17" a="1"/>
  <c r="P1020" i="17" a="1"/>
  <c r="P987" i="17" a="1"/>
  <c r="M1076" i="17" a="1"/>
  <c r="M1045" i="17" a="1"/>
  <c r="N1086" i="17" a="1"/>
  <c r="L1103" i="17" a="1"/>
  <c r="N1128" i="17" a="1"/>
  <c r="L1148" i="17" a="1"/>
  <c r="N1193" i="17" a="1"/>
  <c r="N1169" i="17" a="1"/>
  <c r="K1236" i="17" a="1"/>
  <c r="N1225" i="17" a="1"/>
  <c r="K1248" i="17" a="1"/>
  <c r="L1260" i="17" a="1"/>
  <c r="K1273" i="17" a="1"/>
  <c r="K1284" i="17" a="1"/>
  <c r="K467" i="17" a="1"/>
  <c r="P454" i="17" a="1"/>
  <c r="K435" i="17" a="1"/>
  <c r="M452" i="17" a="1"/>
  <c r="M531" i="17" a="1"/>
  <c r="K495" i="17" a="1"/>
  <c r="K560" i="17" a="1"/>
  <c r="P807" i="17" a="1"/>
  <c r="O571" i="17" a="1"/>
  <c r="K681" i="17" a="1"/>
  <c r="M709" i="17" a="1"/>
  <c r="L779" i="17" a="1"/>
  <c r="O848" i="17" a="1"/>
  <c r="L861" i="17" a="1"/>
  <c r="N905" i="17" a="1"/>
  <c r="M957" i="17" a="1"/>
  <c r="K970" i="17" a="1"/>
  <c r="P979" i="17" a="1"/>
  <c r="N1074" i="17" a="1"/>
  <c r="L1048" i="17" a="1"/>
  <c r="O1093" i="17" a="1"/>
  <c r="O1095" i="17" a="1"/>
  <c r="K1124" i="17" a="1"/>
  <c r="N1158" i="17" a="1"/>
  <c r="L441" i="17" a="1"/>
  <c r="O575" i="17" a="1"/>
  <c r="O802" i="17" a="1"/>
  <c r="M596" i="17" a="1"/>
  <c r="K680" i="17" a="1"/>
  <c r="L723" i="17" a="1"/>
  <c r="K778" i="17" a="1"/>
  <c r="N846" i="17" a="1"/>
  <c r="O584" i="17" a="1"/>
  <c r="L898" i="17" a="1"/>
  <c r="O1005" i="17" a="1"/>
  <c r="L1129" i="17" a="1"/>
  <c r="K1169" i="17" a="1"/>
  <c r="K1202" i="17" a="1"/>
  <c r="O1258" i="17" a="1"/>
  <c r="P1284" i="17" a="1"/>
  <c r="K459" i="17" a="1"/>
  <c r="P527" i="17" a="1"/>
  <c r="N479" i="17" a="1"/>
  <c r="O641" i="17" a="1"/>
  <c r="N520" i="17" a="1"/>
  <c r="P529" i="17" a="1"/>
  <c r="P534" i="17" a="1"/>
  <c r="N590" i="17" a="1"/>
  <c r="N611" i="17" a="1"/>
  <c r="L604" i="17" a="1"/>
  <c r="P621" i="17" a="1"/>
  <c r="N740" i="17" a="1"/>
  <c r="P742" i="17" a="1"/>
  <c r="L785" i="17" a="1"/>
  <c r="M840" i="17" a="1"/>
  <c r="M835" i="17" a="1"/>
  <c r="P825" i="17" a="1"/>
  <c r="L932" i="17" a="1"/>
  <c r="M934" i="17" a="1"/>
  <c r="O994" i="17" a="1"/>
  <c r="P968" i="17" a="1"/>
  <c r="M995" i="17" a="1"/>
  <c r="M1065" i="17" a="1"/>
  <c r="M1087" i="17" a="1"/>
  <c r="M1106" i="17" a="1"/>
  <c r="L1147" i="17" a="1"/>
  <c r="O1144" i="17" a="1"/>
  <c r="P1200" i="17" a="1"/>
  <c r="K1223" i="17" a="1"/>
  <c r="L846" i="17" a="1"/>
  <c r="O985" i="17" a="1"/>
  <c r="P1104" i="17" a="1"/>
  <c r="O1191" i="17" a="1"/>
  <c r="P1205" i="17" a="1"/>
  <c r="N1256" i="17" a="1"/>
  <c r="P1268" i="17" a="1"/>
  <c r="N476" i="17" a="1"/>
  <c r="P451" i="17" a="1"/>
  <c r="K452" i="17" a="1"/>
  <c r="L515" i="17" a="1"/>
  <c r="P512" i="17" a="1"/>
  <c r="M504" i="17" a="1"/>
  <c r="K606" i="17" a="1"/>
  <c r="L569" i="17" a="1"/>
  <c r="P755" i="17" a="1"/>
  <c r="O620" i="17" a="1"/>
  <c r="L792" i="17" a="1"/>
  <c r="M715" i="17" a="1"/>
  <c r="M772" i="17" a="1"/>
  <c r="K764" i="17" a="1"/>
  <c r="K790" i="17" a="1"/>
  <c r="O811" i="17" a="1"/>
  <c r="L820" i="17" a="1"/>
  <c r="L914" i="17" a="1"/>
  <c r="P918" i="17" a="1"/>
  <c r="P923" i="17" a="1"/>
  <c r="M978" i="17" a="1"/>
  <c r="N1008" i="17" a="1"/>
  <c r="K1001" i="17" a="1"/>
  <c r="P1059" i="17" a="1"/>
  <c r="P1038" i="17" a="1"/>
  <c r="M494" i="17" a="1"/>
  <c r="N432" i="17" a="1"/>
  <c r="O540" i="17" a="1"/>
  <c r="P458" i="17" a="1"/>
  <c r="L560" i="17" a="1"/>
  <c r="N577" i="17" a="1"/>
  <c r="K703" i="17" a="1"/>
  <c r="N632" i="17" a="1"/>
  <c r="P543" i="17" a="1"/>
  <c r="O702" i="17" a="1"/>
  <c r="N501" i="17" a="1"/>
  <c r="L664" i="17" a="1"/>
  <c r="K682" i="17" a="1"/>
  <c r="L718" i="17" a="1"/>
  <c r="O793" i="17" a="1"/>
  <c r="M844" i="17" a="1"/>
  <c r="O882" i="17" a="1"/>
  <c r="N946" i="17" a="1"/>
  <c r="P1024" i="17" a="1"/>
  <c r="M975" i="17" a="1"/>
  <c r="N1010" i="17" a="1"/>
  <c r="O1036" i="17" a="1"/>
  <c r="O1067" i="17" a="1"/>
  <c r="M1092" i="17" a="1"/>
  <c r="L1112" i="17" a="1"/>
  <c r="L1123" i="17" a="1"/>
  <c r="N1151" i="17" a="1"/>
  <c r="N1191" i="17" a="1"/>
  <c r="K1184" i="17" a="1"/>
  <c r="P1234" i="17" a="1"/>
  <c r="L1207" i="17" a="1"/>
  <c r="N1243" i="17" a="1"/>
  <c r="L555" i="17" a="1"/>
  <c r="O635" i="17" a="1"/>
  <c r="M651" i="17" a="1"/>
  <c r="L605" i="17" a="1"/>
  <c r="K714" i="17" a="1"/>
  <c r="O758" i="17" a="1"/>
  <c r="K853" i="17" a="1"/>
  <c r="K866" i="17" a="1"/>
  <c r="P910" i="17" a="1"/>
  <c r="O962" i="17" a="1"/>
  <c r="O1017" i="17" a="1"/>
  <c r="N982" i="17" a="1"/>
  <c r="K1071" i="17" a="1"/>
  <c r="N1049" i="17" a="1"/>
  <c r="K1086" i="17" a="1"/>
  <c r="O1103" i="17" a="1"/>
  <c r="O1132" i="17" a="1"/>
  <c r="P1148" i="17" a="1"/>
  <c r="K1193" i="17" a="1"/>
  <c r="P1162" i="17" a="1"/>
  <c r="N1236" i="17" a="1"/>
  <c r="K1225" i="17" a="1"/>
  <c r="L1220" i="17" a="1"/>
  <c r="O1260" i="17" a="1"/>
  <c r="N1273" i="17" a="1"/>
  <c r="M1288" i="17" a="1"/>
  <c r="N467" i="17" a="1"/>
  <c r="O440" i="17" a="1"/>
  <c r="O578" i="17" a="1"/>
  <c r="L806" i="17" a="1"/>
  <c r="K592" i="17" a="1"/>
  <c r="M690" i="17" a="1"/>
  <c r="N726" i="17" a="1"/>
  <c r="M774" i="17" a="1"/>
  <c r="K841" i="17" a="1"/>
  <c r="P879" i="17" a="1"/>
  <c r="O913" i="17" a="1"/>
  <c r="M952" i="17" a="1"/>
  <c r="O966" i="17" a="1"/>
  <c r="K1014" i="17" a="1"/>
  <c r="P1040" i="17" a="1"/>
  <c r="M1047" i="17" a="1"/>
  <c r="N1085" i="17" a="1"/>
  <c r="L1110" i="17" a="1"/>
  <c r="L1127" i="17" a="1"/>
  <c r="M1150" i="17" a="1"/>
  <c r="N1195" i="17" a="1"/>
  <c r="O1182" i="17" a="1"/>
  <c r="P1226" i="17" a="1"/>
  <c r="O484" i="17" a="1"/>
  <c r="M553" i="17" a="1"/>
  <c r="O796" i="17" a="1"/>
  <c r="L640" i="17" a="1"/>
  <c r="K685" i="17" a="1"/>
  <c r="P709" i="17" a="1"/>
  <c r="M757" i="17" a="1"/>
  <c r="O852" i="17" a="1"/>
  <c r="P861" i="17" a="1"/>
  <c r="P909" i="17" a="1"/>
  <c r="N961" i="17" a="1"/>
  <c r="M970" i="17" a="1"/>
  <c r="O979" i="17" a="1"/>
  <c r="K1074" i="17" a="1"/>
  <c r="O1048" i="17" a="1"/>
  <c r="K1093" i="17" a="1"/>
  <c r="K1099" i="17" a="1"/>
  <c r="L1124" i="17" a="1"/>
  <c r="O1158" i="17" a="1"/>
  <c r="M1189" i="17" a="1"/>
  <c r="M1168" i="17" a="1"/>
  <c r="P1228" i="17" a="1"/>
  <c r="O1209" i="17" a="1"/>
  <c r="N1244" i="17" a="1"/>
  <c r="K1262" i="17" a="1"/>
  <c r="K1271" i="17" a="1"/>
  <c r="N1287" i="17" a="1"/>
  <c r="M442" i="17" a="1"/>
  <c r="M474" i="17" a="1"/>
  <c r="N439" i="17" a="1"/>
  <c r="M471" i="17" a="1"/>
  <c r="K618" i="17" a="1"/>
  <c r="L495" i="17" a="1"/>
  <c r="K549" i="17" a="1"/>
  <c r="M807" i="17" a="1"/>
  <c r="P640" i="17" a="1"/>
  <c r="N681" i="17" a="1"/>
  <c r="K709" i="17" a="1"/>
  <c r="L757" i="17" a="1"/>
  <c r="L848" i="17" a="1"/>
  <c r="O861" i="17" a="1"/>
  <c r="K909" i="17" a="1"/>
  <c r="O957" i="17" a="1"/>
  <c r="P970" i="17" a="1"/>
  <c r="M979" i="17" a="1"/>
  <c r="P1074" i="17" a="1"/>
  <c r="M1048" i="17" a="1"/>
  <c r="P1093" i="17" a="1"/>
  <c r="P1099" i="17" a="1"/>
  <c r="O1124" i="17" a="1"/>
  <c r="K1158" i="17" a="1"/>
  <c r="L1189" i="17" a="1"/>
  <c r="L1168" i="17" a="1"/>
  <c r="O1228" i="17" a="1"/>
  <c r="M1209" i="17" a="1"/>
  <c r="M1244" i="17" a="1"/>
  <c r="P1262" i="17" a="1"/>
  <c r="L1271" i="17" a="1"/>
  <c r="M1287" i="17" a="1"/>
  <c r="P442" i="17" a="1"/>
  <c r="L474" i="17" a="1"/>
  <c r="M439" i="17" a="1"/>
  <c r="L471" i="17" a="1"/>
  <c r="O618" i="17" a="1"/>
  <c r="P485" i="17" a="1"/>
  <c r="L579" i="17" a="1"/>
  <c r="M802" i="17" a="1"/>
  <c r="K563" i="17" a="1"/>
  <c r="M680" i="17" a="1"/>
  <c r="K723" i="17" a="1"/>
  <c r="P771" i="17" a="1"/>
  <c r="P846" i="17" a="1"/>
  <c r="P876" i="17" a="1"/>
  <c r="K921" i="17" a="1"/>
  <c r="O956" i="17" a="1"/>
  <c r="L967" i="17" a="1"/>
  <c r="P1011" i="17" a="1"/>
  <c r="P1080" i="17" a="1"/>
  <c r="L1051" i="17" a="1"/>
  <c r="M1089" i="17" a="1"/>
  <c r="N1119" i="17" a="1"/>
  <c r="P1127" i="17" a="1"/>
  <c r="L1154" i="17" a="1"/>
  <c r="N547" i="17" a="1"/>
  <c r="K577" i="17" a="1"/>
  <c r="O505" i="17" a="1"/>
  <c r="M588" i="17" a="1"/>
  <c r="N682" i="17" a="1"/>
  <c r="N722" i="17" a="1"/>
  <c r="P770" i="17" a="1"/>
  <c r="P844" i="17" a="1"/>
  <c r="O803" i="17" a="1"/>
  <c r="L905" i="17" a="1"/>
  <c r="P1073" i="17" a="1"/>
  <c r="N1124" i="17" a="1"/>
  <c r="M1184" i="17" a="1"/>
  <c r="P1220" i="17" a="1"/>
  <c r="N1255" i="17" a="1"/>
  <c r="O1283" i="17" a="1"/>
  <c r="K446" i="17" a="1"/>
  <c r="K439" i="17" a="1"/>
  <c r="O465" i="17" a="1"/>
  <c r="N503" i="17" a="1"/>
  <c r="N602" i="17" a="1"/>
  <c r="L533" i="17" a="1"/>
  <c r="O568" i="17" a="1"/>
  <c r="P598" i="17" a="1"/>
  <c r="P679" i="17" a="1"/>
  <c r="M608" i="17" a="1"/>
  <c r="N720" i="17" a="1"/>
  <c r="L759" i="17" a="1"/>
  <c r="L767" i="17" a="1"/>
  <c r="M827" i="17" a="1"/>
  <c r="O810" i="17" a="1"/>
  <c r="M838" i="17" a="1"/>
  <c r="P868" i="17" a="1"/>
  <c r="P889" i="17" a="1"/>
  <c r="P927" i="17" a="1"/>
  <c r="N933" i="17" a="1"/>
  <c r="P983" i="17" a="1"/>
  <c r="N999" i="17" a="1"/>
  <c r="N1033" i="17" a="1"/>
  <c r="M1105" i="17" a="1"/>
  <c r="N1108" i="17" a="1"/>
  <c r="L1176" i="17" a="1"/>
  <c r="K1165" i="17" a="1"/>
  <c r="N1217" i="17" a="1"/>
  <c r="O437" i="17" a="1"/>
  <c r="M884" i="17" a="1"/>
  <c r="N1015" i="17" a="1"/>
  <c r="M1095" i="17" a="1"/>
  <c r="K1170" i="17" a="1"/>
  <c r="K1204" i="17" a="1"/>
  <c r="P1261" i="17" a="1"/>
  <c r="M1285" i="17" a="1"/>
  <c r="K487" i="17" a="1"/>
  <c r="L473" i="17" a="1"/>
  <c r="K471" i="17" a="1"/>
  <c r="N627" i="17" a="1"/>
  <c r="L516" i="17" a="1"/>
  <c r="M525" i="17" a="1"/>
  <c r="O526" i="17" a="1"/>
  <c r="K573" i="17" a="1"/>
  <c r="P607" i="17" a="1"/>
  <c r="K624" i="17" a="1"/>
  <c r="N617" i="17" a="1"/>
  <c r="M736" i="17" a="1"/>
  <c r="M734" i="17" a="1"/>
  <c r="K768" i="17" a="1"/>
  <c r="K831" i="17" a="1"/>
  <c r="P815" i="17" a="1"/>
  <c r="P833" i="17" a="1"/>
  <c r="P904" i="17" a="1"/>
  <c r="N926" i="17" a="1"/>
  <c r="O935" i="17" a="1"/>
  <c r="P959" i="17" a="1"/>
  <c r="M1041" i="17" a="1"/>
  <c r="K1037" i="17" a="1"/>
  <c r="N1083" i="17" a="1"/>
  <c r="N1098" i="17" a="1"/>
  <c r="N844" i="17" a="1"/>
  <c r="N988" i="17" a="1"/>
  <c r="O1100" i="17" a="1"/>
  <c r="O1187" i="17" a="1"/>
  <c r="L1205" i="17" a="1"/>
  <c r="M1256" i="17" a="1"/>
  <c r="O1268" i="17" a="1"/>
  <c r="P476" i="17" a="1"/>
  <c r="K451" i="17" a="1"/>
  <c r="O452" i="17" a="1"/>
  <c r="K515" i="17" a="1"/>
  <c r="K512" i="17" a="1"/>
  <c r="L1049" i="17" a="1"/>
  <c r="N490" i="17" a="1"/>
  <c r="L543" i="17" a="1"/>
  <c r="K536" i="17" a="1"/>
  <c r="M559" i="17" a="1"/>
  <c r="K580" i="17" a="1"/>
  <c r="K585" i="17" a="1"/>
  <c r="M699" i="17" a="1"/>
  <c r="L635" i="17" a="1"/>
  <c r="O545" i="17" a="1"/>
  <c r="P693" i="17" a="1"/>
  <c r="K518" i="17" a="1"/>
  <c r="N663" i="17" a="1"/>
  <c r="O673" i="17" a="1"/>
  <c r="M735" i="17" a="1"/>
  <c r="N783" i="17" a="1"/>
  <c r="M809" i="17" a="1"/>
  <c r="L878" i="17" a="1"/>
  <c r="K945" i="17" a="1"/>
  <c r="N1025" i="17" a="1"/>
  <c r="O965" i="17" a="1"/>
  <c r="M1009" i="17" a="1"/>
  <c r="P1035" i="17" a="1"/>
  <c r="N1066" i="17" a="1"/>
  <c r="K1088" i="17" a="1"/>
  <c r="K1114" i="17" a="1"/>
  <c r="P1126" i="17" a="1"/>
  <c r="N1157" i="17" a="1"/>
  <c r="L1187" i="17" a="1"/>
  <c r="K1177" i="17" a="1"/>
  <c r="L1233" i="17" a="1"/>
  <c r="L1203" i="17" a="1"/>
  <c r="P492" i="17" a="1"/>
  <c r="K557" i="17" a="1"/>
  <c r="O800" i="17" a="1"/>
  <c r="O647" i="17" a="1"/>
  <c r="O685" i="17" a="1"/>
  <c r="L713" i="17" a="1"/>
  <c r="L761" i="17" a="1"/>
  <c r="M852" i="17" a="1"/>
  <c r="L865" i="17" a="1"/>
  <c r="O902" i="17" a="1"/>
  <c r="L961" i="17" a="1"/>
  <c r="O974" i="17" a="1"/>
  <c r="O986" i="17" a="1"/>
  <c r="P1075" i="17" a="1"/>
  <c r="K1052" i="17" a="1"/>
  <c r="O1082" i="17" a="1"/>
  <c r="M1099" i="17" a="1"/>
  <c r="M1124" i="17" a="1"/>
  <c r="L1155" i="17" a="1"/>
  <c r="O1189" i="17" a="1"/>
  <c r="O1168" i="17" a="1"/>
  <c r="L1232" i="17" a="1"/>
  <c r="P1209" i="17" a="1"/>
  <c r="O1244" i="17" a="1"/>
  <c r="P1256" i="17" a="1"/>
  <c r="N1271" i="17" a="1"/>
  <c r="P1287" i="17" a="1"/>
  <c r="L552" i="17" a="1"/>
  <c r="M539" i="17" a="1"/>
  <c r="P698" i="17" a="1"/>
  <c r="O501" i="17" a="1"/>
  <c r="M660" i="17" a="1"/>
  <c r="M687" i="17" a="1"/>
  <c r="M718" i="17" a="1"/>
  <c r="L791" i="17" a="1"/>
  <c r="O817" i="17" a="1"/>
  <c r="L882" i="17" a="1"/>
  <c r="L942" i="17" a="1"/>
  <c r="P1027" i="17" a="1"/>
  <c r="O969" i="17" a="1"/>
  <c r="M1006" i="17" a="1"/>
  <c r="M1032" i="17" a="1"/>
  <c r="L1067" i="17" a="1"/>
  <c r="K1092" i="17" a="1"/>
  <c r="N1112" i="17" a="1"/>
  <c r="M1130" i="17" a="1"/>
  <c r="K1151" i="17" a="1"/>
  <c r="L1191" i="17" a="1"/>
  <c r="P1174" i="17" a="1"/>
  <c r="N1234" i="17" a="1"/>
  <c r="N491" i="17" a="1"/>
  <c r="N583" i="17" a="1"/>
  <c r="M799" i="17" a="1"/>
  <c r="O563" i="17" a="1"/>
  <c r="M684" i="17" a="1"/>
  <c r="N727" i="17" a="1"/>
  <c r="N771" i="17" a="1"/>
  <c r="L839" i="17" a="1"/>
  <c r="L880" i="17" a="1"/>
  <c r="N921" i="17" a="1"/>
  <c r="P960" i="17" a="1"/>
  <c r="P967" i="17" a="1"/>
  <c r="N1011" i="17" a="1"/>
  <c r="N1077" i="17" a="1"/>
  <c r="N1051" i="17" a="1"/>
  <c r="O1089" i="17" a="1"/>
  <c r="O1119" i="17" a="1"/>
  <c r="O1131" i="17" a="1"/>
  <c r="N1154" i="17" a="1"/>
  <c r="P1192" i="17" a="1"/>
  <c r="P1164" i="17" a="1"/>
  <c r="K1230" i="17" a="1"/>
  <c r="N1208" i="17" a="1"/>
  <c r="N1240" i="17" a="1"/>
  <c r="O1261" i="17" a="1"/>
  <c r="P1270" i="17" a="1"/>
  <c r="K1283" i="17" a="1"/>
  <c r="M476" i="17" a="1"/>
  <c r="L489" i="17" a="1"/>
  <c r="M443" i="17" a="1"/>
  <c r="K479" i="17" a="1"/>
  <c r="P515" i="17" a="1"/>
  <c r="K485" i="17" a="1"/>
  <c r="P579" i="17" a="1"/>
  <c r="P802" i="17" a="1"/>
  <c r="N563" i="17" a="1"/>
  <c r="L684" i="17" a="1"/>
  <c r="N723" i="17" a="1"/>
  <c r="M771" i="17" a="1"/>
  <c r="K839" i="17" a="1"/>
  <c r="O876" i="17" a="1"/>
  <c r="M921" i="17" a="1"/>
  <c r="M960" i="17" a="1"/>
  <c r="K967" i="17" a="1"/>
  <c r="K1011" i="17" a="1"/>
  <c r="M1077" i="17" a="1"/>
  <c r="M1051" i="17" a="1"/>
  <c r="N1089" i="17" a="1"/>
  <c r="K1119" i="17" a="1"/>
  <c r="N1131" i="17" a="1"/>
  <c r="M1154" i="17" a="1"/>
  <c r="O1192" i="17" a="1"/>
  <c r="L1164" i="17" a="1"/>
  <c r="P1230" i="17" a="1"/>
  <c r="M1208" i="17" a="1"/>
  <c r="L1240" i="17" a="1"/>
  <c r="N1261" i="17" a="1"/>
  <c r="O1270" i="17" a="1"/>
  <c r="L1283" i="17" a="1"/>
  <c r="L476" i="17" a="1"/>
  <c r="K489" i="17" a="1"/>
  <c r="L443" i="17" a="1"/>
  <c r="P479" i="17" a="1"/>
  <c r="O515" i="17" a="1"/>
  <c r="M432" i="17" a="1"/>
  <c r="O581" i="17" a="1"/>
  <c r="K505" i="17" a="1"/>
  <c r="K588" i="17" a="1"/>
  <c r="K686" i="17" a="1"/>
  <c r="K722" i="17" a="1"/>
  <c r="L770" i="17" a="1"/>
  <c r="K843" i="17" a="1"/>
  <c r="P875" i="17" a="1"/>
  <c r="P950" i="17" a="1"/>
  <c r="L1028" i="17" a="1"/>
  <c r="L975" i="17" a="1"/>
  <c r="O1010" i="17" a="1"/>
  <c r="M1036" i="17" a="1"/>
  <c r="P1043" i="17" a="1"/>
  <c r="P1092" i="17" a="1"/>
  <c r="M1110" i="17" a="1"/>
  <c r="N1123" i="17" a="1"/>
  <c r="M1151" i="17" a="1"/>
  <c r="N538" i="17" a="1"/>
  <c r="P697" i="17" a="1"/>
  <c r="M518" i="17" a="1"/>
  <c r="N656" i="17" a="1"/>
  <c r="N677" i="17" a="1"/>
  <c r="K735" i="17" a="1"/>
  <c r="P787" i="17" a="1"/>
  <c r="N813" i="17" a="1"/>
  <c r="K571" i="17" a="1"/>
  <c r="N947" i="17" a="1"/>
  <c r="K1031" i="17" a="1"/>
  <c r="P1122" i="17" a="1"/>
  <c r="N1173" i="17" a="1"/>
  <c r="P1244" i="17" a="1"/>
  <c r="K1251" i="17" a="1"/>
  <c r="K1281" i="17" a="1"/>
  <c r="K450" i="17" a="1"/>
  <c r="N460" i="17" a="1"/>
  <c r="O523" i="17" a="1"/>
  <c r="L524" i="17" a="1"/>
  <c r="L631" i="17" a="1"/>
  <c r="M724" i="17" a="1"/>
  <c r="M614" i="17" a="1"/>
  <c r="L615" i="17" a="1"/>
  <c r="M737" i="17" a="1"/>
  <c r="N1045" i="17" a="1"/>
  <c r="O486" i="17" a="1"/>
  <c r="O539" i="17" a="1"/>
  <c r="P449" i="17" a="1"/>
  <c r="M555" i="17" a="1"/>
  <c r="M576" i="17" a="1"/>
  <c r="L698" i="17" a="1"/>
  <c r="P695" i="17" a="1"/>
  <c r="L805" i="17" a="1"/>
  <c r="N453" i="17" a="1"/>
  <c r="K699" i="17" a="1"/>
  <c r="P648" i="17" a="1"/>
  <c r="L657" i="17" a="1"/>
  <c r="K672" i="17" a="1"/>
  <c r="K750" i="17" a="1"/>
  <c r="K855" i="17" a="1"/>
  <c r="N822" i="17" a="1"/>
  <c r="K897" i="17" a="1"/>
  <c r="K947" i="17" a="1"/>
  <c r="M1019" i="17" a="1"/>
  <c r="L981" i="17" a="1"/>
  <c r="N1079" i="17" a="1"/>
  <c r="K1038" i="17" a="1"/>
  <c r="M1057" i="17" a="1"/>
  <c r="O1104" i="17" a="1"/>
  <c r="K1129" i="17" a="1"/>
  <c r="O1122" i="17" a="1"/>
  <c r="L1190" i="17" a="1"/>
  <c r="K1188" i="17" a="1"/>
  <c r="P1179" i="17" a="1"/>
  <c r="P1229" i="17" a="1"/>
  <c r="N1202" i="17" a="1"/>
  <c r="N486" i="17" a="1"/>
  <c r="M580" i="17" a="1"/>
  <c r="L799" i="17" a="1"/>
  <c r="M567" i="17" a="1"/>
  <c r="L688" i="17" a="1"/>
  <c r="L727" i="17" a="1"/>
  <c r="M775" i="17" a="1"/>
  <c r="O837" i="17" a="1"/>
  <c r="K880" i="17" a="1"/>
  <c r="N901" i="17" a="1"/>
  <c r="N953" i="17" a="1"/>
  <c r="L972" i="17" a="1"/>
  <c r="P1015" i="17" a="1"/>
  <c r="L1073" i="17" a="1"/>
  <c r="N1044" i="17" a="1"/>
  <c r="K1089" i="17" a="1"/>
  <c r="K1095" i="17" a="1"/>
  <c r="P1131" i="17" a="1"/>
  <c r="O1154" i="17" a="1"/>
  <c r="L1196" i="17" a="1"/>
  <c r="N1164" i="17" a="1"/>
  <c r="M1230" i="17" a="1"/>
  <c r="N1205" i="17" a="1"/>
  <c r="P1240" i="17" a="1"/>
  <c r="K1261" i="17" a="1"/>
  <c r="K1267" i="17" a="1"/>
  <c r="N1283" i="17" a="1"/>
  <c r="O476" i="17" a="1"/>
  <c r="P537" i="17" a="1"/>
  <c r="N700" i="17" a="1"/>
  <c r="N514" i="17" a="1"/>
  <c r="O663" i="17" a="1"/>
  <c r="O669" i="17" a="1"/>
  <c r="O731" i="17" a="1"/>
  <c r="M783" i="17" a="1"/>
  <c r="P830" i="17" a="1"/>
  <c r="L874" i="17" a="1"/>
  <c r="L945" i="17" a="1"/>
  <c r="N1026" i="17" a="1"/>
  <c r="N989" i="17" a="1"/>
  <c r="O1009" i="17" a="1"/>
  <c r="N1035" i="17" a="1"/>
  <c r="O1061" i="17" a="1"/>
  <c r="O1084" i="17" a="1"/>
  <c r="M1114" i="17" a="1"/>
  <c r="O1126" i="17" a="1"/>
  <c r="L1194" i="17" a="1"/>
  <c r="P1187" i="17" a="1"/>
  <c r="O1177" i="17" a="1"/>
  <c r="N1231" i="17" a="1"/>
  <c r="K440" i="17" a="1"/>
  <c r="M578" i="17" a="1"/>
  <c r="K806" i="17" a="1"/>
  <c r="M592" i="17" a="1"/>
  <c r="O686" i="17" a="1"/>
  <c r="P726" i="17" a="1"/>
  <c r="K774" i="17" a="1"/>
  <c r="O843" i="17" a="1"/>
  <c r="N879" i="17" a="1"/>
  <c r="M913" i="17" a="1"/>
  <c r="K1028" i="17" a="1"/>
  <c r="M966" i="17" a="1"/>
  <c r="L1014" i="17" a="1"/>
  <c r="K1040" i="17" a="1"/>
  <c r="L1047" i="17" a="1"/>
  <c r="M1085" i="17" a="1"/>
  <c r="O1110" i="17" a="1"/>
  <c r="O1123" i="17" a="1"/>
  <c r="L1150" i="17" a="1"/>
  <c r="M1195" i="17" a="1"/>
  <c r="P1184" i="17" a="1"/>
  <c r="O1226" i="17" a="1"/>
  <c r="O1204" i="17" a="1"/>
  <c r="M1243" i="17" a="1"/>
  <c r="K1259" i="17" a="1"/>
  <c r="N1266" i="17" a="1"/>
  <c r="N1281" i="17" a="1"/>
  <c r="O463" i="17" a="1"/>
  <c r="O506" i="17" a="1"/>
  <c r="L464" i="17" a="1"/>
  <c r="P461" i="17" a="1"/>
  <c r="K519" i="17" a="1"/>
  <c r="N436" i="17" a="1"/>
  <c r="K581" i="17" a="1"/>
  <c r="N806" i="17" a="1"/>
  <c r="P588" i="17" a="1"/>
  <c r="N686" i="17" a="1"/>
  <c r="L726" i="17" a="1"/>
  <c r="O770" i="17" a="1"/>
  <c r="N843" i="17" a="1"/>
  <c r="O879" i="17" a="1"/>
  <c r="M950" i="17" a="1"/>
  <c r="N1028" i="17" a="1"/>
  <c r="L966" i="17" a="1"/>
  <c r="N1014" i="17" a="1"/>
  <c r="N1040" i="17" a="1"/>
  <c r="L1043" i="17" a="1"/>
  <c r="L1085" i="17" a="1"/>
  <c r="N1110" i="17" a="1"/>
  <c r="K1123" i="17" a="1"/>
  <c r="P1150" i="17" a="1"/>
  <c r="L1195" i="17" a="1"/>
  <c r="O1184" i="17" a="1"/>
  <c r="N1226" i="17" a="1"/>
  <c r="N1204" i="17" a="1"/>
  <c r="P1243" i="17" a="1"/>
  <c r="L1259" i="17" a="1"/>
  <c r="M1266" i="17" a="1"/>
  <c r="M1281" i="17" a="1"/>
  <c r="N463" i="17" a="1"/>
  <c r="N506" i="17" a="1"/>
  <c r="P464" i="17" a="1"/>
  <c r="O461" i="17" a="1"/>
  <c r="P519" i="17" a="1"/>
  <c r="K542" i="17" a="1"/>
  <c r="N701" i="17" a="1"/>
  <c r="M497" i="17" a="1"/>
  <c r="P656" i="17" a="1"/>
  <c r="P677" i="17" a="1"/>
  <c r="L739" i="17" a="1"/>
  <c r="L787" i="17" a="1"/>
  <c r="K813" i="17" a="1"/>
  <c r="N883" i="17" a="1"/>
  <c r="M949" i="17" a="1"/>
  <c r="M1025" i="17" a="1"/>
  <c r="P965" i="17" a="1"/>
  <c r="K1013" i="17" a="1"/>
  <c r="M1039" i="17" a="1"/>
  <c r="L1066" i="17" a="1"/>
  <c r="N1088" i="17" a="1"/>
  <c r="P1114" i="17" a="1"/>
  <c r="K1130" i="17" a="1"/>
  <c r="K1157" i="17" a="1"/>
  <c r="M540" i="17" a="1"/>
  <c r="N703" i="17" a="1"/>
  <c r="O510" i="17" a="1"/>
  <c r="O657" i="17" a="1"/>
  <c r="O676" i="17" a="1"/>
  <c r="P754" i="17" a="1"/>
  <c r="N855" i="17" a="1"/>
  <c r="P826" i="17" a="1"/>
  <c r="P688" i="17" a="1"/>
  <c r="K957" i="17" a="1"/>
  <c r="L1044" i="17" a="1"/>
  <c r="M1158" i="17" a="1"/>
  <c r="N1232" i="17" a="1"/>
  <c r="L1243" i="17" a="1"/>
  <c r="O1273" i="17" a="1"/>
  <c r="M1278" i="17" a="1"/>
  <c r="N474" i="17" a="1"/>
  <c r="M464" i="17" a="1"/>
  <c r="K498" i="17" a="1"/>
  <c r="O532" i="17" a="1"/>
  <c r="N654" i="17" a="1"/>
  <c r="P513" i="17" a="1"/>
  <c r="O562" i="17" a="1"/>
  <c r="O619" i="17" a="1"/>
  <c r="P591" i="17" a="1"/>
  <c r="L712" i="17" a="1"/>
  <c r="L716" i="17" a="1"/>
  <c r="K725" i="17" a="1"/>
  <c r="P784" i="17" a="1"/>
  <c r="M777" i="17" a="1"/>
  <c r="L836" i="17" a="1"/>
  <c r="L828" i="17" a="1"/>
  <c r="O877" i="17" a="1"/>
  <c r="M892" i="17" a="1"/>
  <c r="L944" i="17" a="1"/>
  <c r="O971" i="17" a="1"/>
  <c r="M1002" i="17" a="1"/>
  <c r="M1062" i="17" a="1"/>
  <c r="O1050" i="17" a="1"/>
  <c r="K1115" i="17" a="1"/>
  <c r="P1142" i="17" a="1"/>
  <c r="O1139" i="17" a="1"/>
  <c r="K1141" i="17" a="1"/>
  <c r="N1212" i="17" a="1"/>
  <c r="L798" i="17" a="1"/>
  <c r="K905" i="17" a="1"/>
  <c r="O1073" i="17" a="1"/>
  <c r="M1131" i="17" a="1"/>
  <c r="L1184" i="17" a="1"/>
  <c r="O1220" i="17" a="1"/>
  <c r="K1255" i="17" a="1"/>
  <c r="M1283" i="17" a="1"/>
  <c r="O446" i="17" a="1"/>
  <c r="P439" i="17" a="1"/>
  <c r="N465" i="17" a="1"/>
  <c r="P507" i="17" a="1"/>
  <c r="M602" i="17" a="1"/>
  <c r="K533" i="17" a="1"/>
  <c r="N568" i="17" a="1"/>
  <c r="K598" i="17" a="1"/>
  <c r="O679" i="17" a="1"/>
  <c r="L608" i="17" a="1"/>
  <c r="M720" i="17" a="1"/>
  <c r="K759" i="17" a="1"/>
  <c r="K767" i="17" a="1"/>
  <c r="L827" i="17" a="1"/>
  <c r="N810" i="17" a="1"/>
  <c r="L838" i="17" a="1"/>
  <c r="L868" i="17" a="1"/>
  <c r="K889" i="17" a="1"/>
  <c r="O927" i="17" a="1"/>
  <c r="M933" i="17" a="1"/>
  <c r="K983" i="17" a="1"/>
  <c r="L999" i="17" a="1"/>
  <c r="M1033" i="17" a="1"/>
  <c r="L1105" i="17" a="1"/>
  <c r="L1052" i="17" a="1"/>
  <c r="M485" i="17" a="1"/>
  <c r="O546" i="17" a="1"/>
  <c r="K445" i="17" a="1"/>
  <c r="N558" i="17" a="1"/>
  <c r="K583" i="17" a="1"/>
  <c r="P694" i="17" a="1"/>
  <c r="M634" i="17" a="1"/>
  <c r="K801" i="17" a="1"/>
  <c r="M475" i="17" a="1"/>
  <c r="K633" i="17" a="1"/>
  <c r="N644" i="17" a="1"/>
  <c r="P655" i="17" a="1"/>
  <c r="N675" i="17" a="1"/>
  <c r="K745" i="17" a="1"/>
  <c r="M854" i="17" a="1"/>
  <c r="M867" i="17" a="1"/>
  <c r="K911" i="17" a="1"/>
  <c r="L948" i="17" a="1"/>
  <c r="K1018" i="17" a="1"/>
  <c r="N984" i="17" a="1"/>
  <c r="L1078" i="17" a="1"/>
  <c r="N1030" i="17" a="1"/>
  <c r="N1056" i="17" a="1"/>
  <c r="M1100" i="17" a="1"/>
  <c r="K1121" i="17" a="1"/>
  <c r="L1156" i="17" a="1"/>
  <c r="P1186" i="17" a="1"/>
  <c r="K1166" i="17" a="1"/>
  <c r="K1173" i="17" a="1"/>
  <c r="L1235" i="17" a="1"/>
  <c r="P1221" i="17" a="1"/>
  <c r="N433" i="17" a="1"/>
  <c r="O582" i="17" a="1"/>
  <c r="K798" i="17" a="1"/>
  <c r="L592" i="17" a="1"/>
  <c r="O690" i="17" a="1"/>
  <c r="L719" i="17" a="1"/>
  <c r="O774" i="17" a="1"/>
  <c r="M841" i="17" a="1"/>
  <c r="N881" i="17" a="1"/>
  <c r="P913" i="17" a="1"/>
  <c r="P952" i="17" a="1"/>
  <c r="K973" i="17" a="1"/>
  <c r="O1014" i="17" a="1"/>
  <c r="M1040" i="17" a="1"/>
  <c r="N1047" i="17" a="1"/>
  <c r="O1085" i="17" a="1"/>
  <c r="P1110" i="17" a="1"/>
  <c r="M1127" i="17" a="1"/>
  <c r="N1150" i="17" a="1"/>
  <c r="O1195" i="17" a="1"/>
  <c r="P1182" i="17" a="1"/>
  <c r="K1226" i="17" a="1"/>
  <c r="M1204" i="17" a="1"/>
  <c r="N1247" i="17" a="1"/>
  <c r="N1259" i="17" a="1"/>
  <c r="P1266" i="17" a="1"/>
  <c r="K1279" i="17" a="1"/>
  <c r="K463" i="17" a="1"/>
  <c r="O449" i="17" a="1"/>
  <c r="L638" i="17" a="1"/>
  <c r="O643" i="17" a="1"/>
  <c r="P653" i="17" a="1"/>
  <c r="L672" i="17" a="1"/>
  <c r="M753" i="17" a="1"/>
  <c r="P851" i="17" a="1"/>
  <c r="O822" i="17" a="1"/>
  <c r="M896" i="17" a="1"/>
  <c r="O943" i="17" a="1"/>
  <c r="L1019" i="17" a="1"/>
  <c r="O981" i="17" a="1"/>
  <c r="K1079" i="17" a="1"/>
  <c r="M1038" i="17" a="1"/>
  <c r="P1060" i="17" a="1"/>
  <c r="M1104" i="17" a="1"/>
  <c r="K1125" i="17" a="1"/>
  <c r="N1122" i="17" a="1"/>
  <c r="P1190" i="17" a="1"/>
  <c r="O1170" i="17" a="1"/>
  <c r="N1179" i="17" a="1"/>
  <c r="N1229" i="17" a="1"/>
  <c r="N546" i="17" a="1"/>
  <c r="O698" i="17" a="1"/>
  <c r="K497" i="17" a="1"/>
  <c r="K660" i="17" a="1"/>
  <c r="K687" i="17" a="1"/>
  <c r="N739" i="17" a="1"/>
  <c r="P791" i="17" a="1"/>
  <c r="M817" i="17" a="1"/>
  <c r="P883" i="17" a="1"/>
  <c r="P942" i="17" a="1"/>
  <c r="O1027" i="17" a="1"/>
  <c r="N969" i="17" a="1"/>
  <c r="P1006" i="17" a="1"/>
  <c r="L1032" i="17" a="1"/>
  <c r="K1067" i="17" a="1"/>
  <c r="P1088" i="17" a="1"/>
  <c r="M1112" i="17" a="1"/>
  <c r="L1130" i="17" a="1"/>
  <c r="M1157" i="17" a="1"/>
  <c r="K1191" i="17" a="1"/>
  <c r="O1174" i="17" a="1"/>
  <c r="K1233" i="17" a="1"/>
  <c r="N1207" i="17" a="1"/>
  <c r="P1239" i="17" a="1"/>
  <c r="P1257" i="17" a="1"/>
  <c r="K1275" i="17" a="1"/>
  <c r="P1280" i="17" a="1"/>
  <c r="M438" i="17" a="1"/>
  <c r="O589" i="17" a="1"/>
  <c r="M468" i="17" a="1"/>
  <c r="N469" i="17" a="1"/>
  <c r="L627" i="17" a="1"/>
  <c r="L542" i="17" a="1"/>
  <c r="N694" i="17" a="1"/>
  <c r="P497" i="17" a="1"/>
  <c r="P660" i="17" a="1"/>
  <c r="M677" i="17" a="1"/>
  <c r="M739" i="17" a="1"/>
  <c r="O791" i="17" a="1"/>
  <c r="M813" i="17" a="1"/>
  <c r="L883" i="17" a="1"/>
  <c r="O942" i="17" a="1"/>
  <c r="N1027" i="17" a="1"/>
  <c r="L969" i="17" a="1"/>
  <c r="N1006" i="17" a="1"/>
  <c r="N1039" i="17" a="1"/>
  <c r="M1066" i="17" a="1"/>
  <c r="O1088" i="17" a="1"/>
  <c r="K1112" i="17" a="1"/>
  <c r="P1130" i="17" a="1"/>
  <c r="L1157" i="17" a="1"/>
  <c r="P1191" i="17" a="1"/>
  <c r="N1174" i="17" a="1"/>
  <c r="P1233" i="17" a="1"/>
  <c r="M1207" i="17" a="1"/>
  <c r="N1239" i="17" a="1"/>
  <c r="O1257" i="17" a="1"/>
  <c r="L1275" i="17" a="1"/>
  <c r="O1280" i="17" a="1"/>
  <c r="P438" i="17" a="1"/>
  <c r="K589" i="17" a="1"/>
  <c r="L468" i="17" a="1"/>
  <c r="M469" i="17" a="1"/>
  <c r="P627" i="17" a="1"/>
  <c r="P544" i="17" a="1"/>
  <c r="P692" i="17" a="1"/>
  <c r="P510" i="17" a="1"/>
  <c r="N661" i="17" a="1"/>
  <c r="K676" i="17" a="1"/>
  <c r="L754" i="17" a="1"/>
  <c r="K859" i="17" a="1"/>
  <c r="M826" i="17" a="1"/>
  <c r="N898" i="17" a="1"/>
  <c r="O941" i="17" a="1"/>
  <c r="P1023" i="17" a="1"/>
  <c r="M985" i="17" a="1"/>
  <c r="P1005" i="17" a="1"/>
  <c r="L1031" i="17" a="1"/>
  <c r="L1061" i="17" a="1"/>
  <c r="L1084" i="17" a="1"/>
  <c r="M1129" i="17" a="1"/>
  <c r="M1122" i="17" a="1"/>
  <c r="O1194" i="17" a="1"/>
  <c r="K482" i="17" a="1"/>
  <c r="L630" i="17" a="1"/>
  <c r="L650" i="17" a="1"/>
  <c r="N662" i="17" a="1"/>
  <c r="K675" i="17" a="1"/>
  <c r="P749" i="17" a="1"/>
  <c r="K858" i="17" a="1"/>
  <c r="K867" i="17" a="1"/>
  <c r="N705" i="17" a="1"/>
  <c r="O1023" i="17" a="1"/>
  <c r="P1057" i="17" a="1"/>
  <c r="N1194" i="17" a="1"/>
  <c r="L1234" i="17" a="1"/>
  <c r="O1246" i="17" a="1"/>
  <c r="M1267" i="17" a="1"/>
  <c r="L1286" i="17" a="1"/>
  <c r="O489" i="17" a="1"/>
  <c r="O472" i="17" a="1"/>
  <c r="M556" i="17" a="1"/>
  <c r="M570" i="17" a="1"/>
  <c r="N733" i="17" a="1"/>
  <c r="P517" i="17" a="1"/>
  <c r="O564" i="17" a="1"/>
  <c r="P670" i="17" a="1"/>
  <c r="L595" i="17" a="1"/>
  <c r="N741" i="17" a="1"/>
  <c r="N707" i="17" a="1"/>
  <c r="P729" i="17" a="1"/>
  <c r="L885" i="17" a="1"/>
  <c r="P794" i="17" a="1"/>
  <c r="L842" i="17" a="1"/>
  <c r="P832" i="17" a="1"/>
  <c r="O976" i="17" a="1"/>
  <c r="K893" i="17" a="1"/>
  <c r="O955" i="17" a="1"/>
  <c r="L920" i="17" a="1"/>
  <c r="M1012" i="17" a="1"/>
  <c r="O1113" i="17" a="1"/>
  <c r="P1064" i="17" a="1"/>
  <c r="O1109" i="17" a="1"/>
  <c r="M1160" i="17" a="1"/>
  <c r="P1171" i="17" a="1"/>
  <c r="N1178" i="17" a="1"/>
  <c r="L1213" i="17" a="1"/>
  <c r="P596" i="17" a="1"/>
  <c r="L947" i="17" a="1"/>
  <c r="N1031" i="17" a="1"/>
  <c r="L1122" i="17" a="1"/>
  <c r="M1173" i="17" a="1"/>
  <c r="L1244" i="17" a="1"/>
  <c r="P1251" i="17" a="1"/>
  <c r="O1281" i="17" a="1"/>
  <c r="N454" i="17" a="1"/>
  <c r="M460" i="17" a="1"/>
  <c r="L523" i="17" a="1"/>
  <c r="P524" i="17" a="1"/>
  <c r="P631" i="17" a="1"/>
  <c r="L724" i="17" a="1"/>
  <c r="L614" i="17" a="1"/>
  <c r="P615" i="17" a="1"/>
  <c r="L737" i="17" a="1"/>
  <c r="O612" i="17" a="1"/>
  <c r="O746" i="17" a="1"/>
  <c r="L721" i="17" a="1"/>
  <c r="O751" i="17" a="1"/>
  <c r="M773" i="17" a="1"/>
  <c r="O818" i="17" a="1"/>
  <c r="N872" i="17" a="1"/>
  <c r="K890" i="17" a="1"/>
  <c r="L887" i="17" a="1"/>
  <c r="P931" i="17" a="1"/>
  <c r="L963" i="17" a="1"/>
  <c r="K996" i="17" a="1"/>
  <c r="N1070" i="17" a="1"/>
  <c r="N1046" i="17" a="1"/>
  <c r="P1101" i="17" a="1"/>
  <c r="M505" i="17" a="1"/>
  <c r="K917" i="17" a="1"/>
  <c r="O1080" i="17" a="1"/>
  <c r="K1127" i="17" a="1"/>
  <c r="M1174" i="17" a="1"/>
  <c r="N1220" i="17" a="1"/>
  <c r="P1255" i="17" a="1"/>
  <c r="P1279" i="17" a="1"/>
  <c r="N446" i="17" a="1"/>
  <c r="L439" i="17" a="1"/>
  <c r="M465" i="17" a="1"/>
  <c r="O507" i="17" a="1"/>
  <c r="L602" i="17" a="1"/>
  <c r="L597" i="17" a="1"/>
  <c r="K4" i="11" a="1"/>
  <c r="M441" i="17" a="1"/>
  <c r="P538" i="17" a="1"/>
  <c r="M480" i="17" a="1"/>
  <c r="N554" i="17" a="1"/>
  <c r="L575" i="17" a="1"/>
  <c r="P701" i="17" a="1"/>
  <c r="N630" i="17" a="1"/>
  <c r="L804" i="17" a="1"/>
  <c r="K559" i="17" a="1"/>
  <c r="K635" i="17" a="1"/>
  <c r="M646" i="17" a="1"/>
  <c r="O605" i="17" a="1"/>
  <c r="L714" i="17" a="1"/>
  <c r="N762" i="17" a="1"/>
  <c r="N853" i="17" a="1"/>
  <c r="O866" i="17" a="1"/>
  <c r="O903" i="17" a="1"/>
  <c r="L962" i="17" a="1"/>
  <c r="K1017" i="17" a="1"/>
  <c r="O982" i="17" a="1"/>
  <c r="M1071" i="17" a="1"/>
  <c r="O1049" i="17" a="1"/>
  <c r="L1086" i="17" a="1"/>
  <c r="K1096" i="17" a="1"/>
  <c r="K1132" i="17" a="1"/>
  <c r="K1148" i="17" a="1"/>
  <c r="L1197" i="17" a="1"/>
  <c r="M1162" i="17" a="1"/>
  <c r="O1236" i="17" a="1"/>
  <c r="P1227" i="17" a="1"/>
  <c r="M1220" i="17" a="1"/>
  <c r="O543" i="17" a="1"/>
  <c r="N702" i="17" a="1"/>
  <c r="K501" i="17" a="1"/>
  <c r="O664" i="17" a="1"/>
  <c r="O687" i="17" a="1"/>
  <c r="O718" i="17" a="1"/>
  <c r="K793" i="17" a="1"/>
  <c r="P817" i="17" a="1"/>
  <c r="M882" i="17" a="1"/>
  <c r="K946" i="17" a="1"/>
  <c r="M1027" i="17" a="1"/>
  <c r="P969" i="17" a="1"/>
  <c r="K1006" i="17" a="1"/>
  <c r="O1032" i="17" a="1"/>
  <c r="N1067" i="17" a="1"/>
  <c r="L1092" i="17" a="1"/>
  <c r="O1112" i="17" a="1"/>
  <c r="N1130" i="17" a="1"/>
  <c r="L1151" i="17" a="1"/>
  <c r="M1191" i="17" a="1"/>
  <c r="K1174" i="17" a="1"/>
  <c r="O1234" i="17" a="1"/>
  <c r="O1207" i="17" a="1"/>
  <c r="O1239" i="17" a="1"/>
  <c r="L1258" i="17" a="1"/>
  <c r="N1275" i="17" a="1"/>
  <c r="L1280" i="17" a="1"/>
  <c r="O487" i="17" a="1"/>
  <c r="O477" i="17" a="1"/>
  <c r="O629" i="17" a="1"/>
  <c r="O644" i="17" a="1"/>
  <c r="N658" i="17" a="1"/>
  <c r="M671" i="17" a="1"/>
  <c r="L745" i="17" a="1"/>
  <c r="L850" i="17" a="1"/>
  <c r="O863" i="17" a="1"/>
  <c r="P911" i="17" a="1"/>
  <c r="M940" i="17" a="1"/>
  <c r="P1018" i="17" a="1"/>
  <c r="P984" i="17" a="1"/>
  <c r="N1078" i="17" a="1"/>
  <c r="L1030" i="17" a="1"/>
  <c r="K1056" i="17" a="1"/>
  <c r="K1100" i="17" a="1"/>
  <c r="M1121" i="17" a="1"/>
  <c r="K1152" i="17" a="1"/>
  <c r="N1186" i="17" a="1"/>
  <c r="N1166" i="17" a="1"/>
  <c r="M1181" i="17" a="1"/>
  <c r="P1235" i="17" a="1"/>
  <c r="O537" i="17" a="1"/>
  <c r="P696" i="17" a="1"/>
  <c r="L514" i="17" a="1"/>
  <c r="L661" i="17" a="1"/>
  <c r="M669" i="17" a="1"/>
  <c r="M731" i="17" a="1"/>
  <c r="O859" i="17" a="1"/>
  <c r="N830" i="17" a="1"/>
  <c r="M874" i="17" a="1"/>
  <c r="M941" i="17" a="1"/>
  <c r="P1026" i="17" a="1"/>
  <c r="M989" i="17" a="1"/>
  <c r="L1009" i="17" a="1"/>
  <c r="L1035" i="17" a="1"/>
  <c r="N1061" i="17" a="1"/>
  <c r="N1084" i="17" a="1"/>
  <c r="O1129" i="17" a="1"/>
  <c r="K1126" i="17" a="1"/>
  <c r="K1194" i="17" a="1"/>
  <c r="P1188" i="17" a="1"/>
  <c r="N1177" i="17" a="1"/>
  <c r="M1231" i="17" a="1"/>
  <c r="M1202" i="17" a="1"/>
  <c r="N1246" i="17" a="1"/>
  <c r="M1255" i="17" a="1"/>
  <c r="L1268" i="17" a="1"/>
  <c r="L1278" i="17" a="1"/>
  <c r="O459" i="17" a="1"/>
  <c r="M451" i="17" a="1"/>
  <c r="N472" i="17" a="1"/>
  <c r="N523" i="17" a="1"/>
  <c r="P499" i="17" a="1"/>
  <c r="K544" i="17" a="1"/>
  <c r="K692" i="17" a="1"/>
  <c r="N510" i="17" a="1"/>
  <c r="K661" i="17" a="1"/>
  <c r="L669" i="17" a="1"/>
  <c r="O754" i="17" a="1"/>
  <c r="N859" i="17" a="1"/>
  <c r="M830" i="17" a="1"/>
  <c r="P898" i="17" a="1"/>
  <c r="L941" i="17" a="1"/>
  <c r="L1026" i="17" a="1"/>
  <c r="N985" i="17" a="1"/>
  <c r="M1005" i="17" a="1"/>
  <c r="P1031" i="17" a="1"/>
  <c r="M1061" i="17" a="1"/>
  <c r="M1084" i="17" a="1"/>
  <c r="N1129" i="17" a="1"/>
  <c r="N1126" i="17" a="1"/>
  <c r="P1194" i="17" a="1"/>
  <c r="O1188" i="17" a="1"/>
  <c r="M1177" i="17" a="1"/>
  <c r="L1231" i="17" a="1"/>
  <c r="L1202" i="17" a="1"/>
  <c r="M1246" i="17" a="1"/>
  <c r="L1255" i="17" a="1"/>
  <c r="K1268" i="17" a="1"/>
  <c r="K1278" i="17" a="1"/>
  <c r="N459" i="17" a="1"/>
  <c r="L451" i="17" a="1"/>
  <c r="M472" i="17" a="1"/>
  <c r="M523" i="17" a="1"/>
  <c r="O499" i="17" a="1"/>
  <c r="L480" i="17" a="1"/>
  <c r="K634" i="17" a="1"/>
  <c r="N650" i="17" a="1"/>
  <c r="P662" i="17" a="1"/>
  <c r="K668" i="17" a="1"/>
  <c r="L749" i="17" a="1"/>
  <c r="M858" i="17" a="1"/>
  <c r="L871" i="17" a="1"/>
  <c r="N908" i="17" a="1"/>
  <c r="L939" i="17" a="1"/>
  <c r="N1022" i="17" a="1"/>
  <c r="K988" i="17" a="1"/>
  <c r="M1072" i="17" a="1"/>
  <c r="O1034" i="17" a="1"/>
  <c r="L1060" i="17" a="1"/>
  <c r="P1100" i="17" a="1"/>
  <c r="P1125" i="17" a="1"/>
  <c r="P1156" i="17" a="1"/>
  <c r="M1186" i="17" a="1"/>
  <c r="O458" i="17" a="1"/>
  <c r="M628" i="17" a="1"/>
  <c r="K646" i="17" a="1"/>
  <c r="P609" i="17" a="1"/>
  <c r="P667" i="17" a="1"/>
  <c r="K762" i="17" a="1"/>
  <c r="M857" i="17" a="1"/>
  <c r="K870" i="17" a="1"/>
  <c r="M779" i="17" a="1"/>
  <c r="P972" i="17" a="1"/>
  <c r="N1093" i="17" a="1"/>
  <c r="K1189" i="17" a="1"/>
  <c r="O1235" i="17" a="1"/>
  <c r="O1245" i="17" a="1"/>
  <c r="K1266" i="17" a="1"/>
  <c r="P552" i="17" a="1"/>
  <c r="M589" i="17" a="1"/>
  <c r="P502" i="17" a="1"/>
  <c r="P618" i="17" a="1"/>
  <c r="O593" i="17" a="1"/>
  <c r="M500" i="17" a="1"/>
  <c r="K572" i="17" a="1"/>
  <c r="N610" i="17" a="1"/>
  <c r="K728" i="17" a="1"/>
  <c r="M616" i="17" a="1"/>
  <c r="M744" i="17" a="1"/>
  <c r="K711" i="17" a="1"/>
  <c r="L748" i="17" a="1"/>
  <c r="K780" i="17" a="1"/>
  <c r="O786" i="17" a="1"/>
  <c r="P864" i="17" a="1"/>
  <c r="P812" i="17" a="1"/>
  <c r="P900" i="17" a="1"/>
  <c r="K895" i="17" a="1"/>
  <c r="K915" i="17" a="1"/>
  <c r="M924" i="17" a="1"/>
  <c r="O998" i="17" a="1"/>
  <c r="K993" i="17" a="1"/>
  <c r="O1097" i="17" a="1"/>
  <c r="M1118" i="17" a="1"/>
  <c r="P1167" i="17" a="1"/>
  <c r="K1153" i="17" a="1"/>
  <c r="M1180" i="17" a="1"/>
  <c r="P1214" i="17" a="1"/>
  <c r="O680" i="17" a="1"/>
  <c r="L953" i="17" a="1"/>
  <c r="P1044" i="17" a="1"/>
  <c r="L1158" i="17" a="1"/>
  <c r="N1228" i="17" a="1"/>
  <c r="O1243" i="17" a="1"/>
  <c r="P1273" i="17" a="1"/>
  <c r="N1277" i="17" a="1"/>
  <c r="N478" i="17" a="1"/>
  <c r="O468" i="17" a="1"/>
  <c r="O498" i="17" a="1"/>
  <c r="N532" i="17" a="1"/>
  <c r="M654" i="17" a="1"/>
  <c r="O513" i="17" a="1"/>
  <c r="N562" i="17" a="1"/>
  <c r="N619" i="17" a="1"/>
  <c r="L591" i="17" a="1"/>
  <c r="P712" i="17" a="1"/>
  <c r="P716" i="17" a="1"/>
  <c r="O725" i="17" a="1"/>
  <c r="L784" i="17" a="1"/>
  <c r="L777" i="17" a="1"/>
  <c r="K836" i="17" a="1"/>
  <c r="P828" i="17" a="1"/>
  <c r="K877" i="17" a="1"/>
  <c r="L892" i="17" a="1"/>
  <c r="K944" i="17" a="1"/>
  <c r="N971" i="17" a="1"/>
  <c r="L1002" i="17" a="1"/>
  <c r="L1062" i="17" a="1"/>
  <c r="N1050" i="17" a="1"/>
  <c r="P1115" i="17" a="1"/>
  <c r="M664" i="17" a="1"/>
  <c r="P939" i="17" a="1"/>
  <c r="M1034" i="17" a="1"/>
  <c r="N1156" i="17" a="1"/>
  <c r="L1173" i="17" a="1"/>
  <c r="M1240" i="17" a="1"/>
  <c r="O1251" i="17" a="1"/>
  <c r="P1281" i="17" a="1"/>
  <c r="M454" i="17" a="1"/>
  <c r="L460" i="17" a="1"/>
  <c r="K523" i="17" a="1"/>
  <c r="K524" i="17" a="1"/>
  <c r="K631" i="17" a="1"/>
  <c r="P724" i="17" a="1"/>
  <c r="N492" i="17" a="1"/>
  <c r="L492" i="17" a="1"/>
  <c r="N865" i="17" a="1"/>
  <c r="N1099" i="17" a="1"/>
  <c r="L541" i="17" a="1"/>
  <c r="K874" i="17" a="1"/>
  <c r="N1114" i="17" a="1"/>
  <c r="O1255" i="17" a="1"/>
  <c r="N710" i="17" a="1"/>
  <c r="P1071" i="17" a="1"/>
  <c r="M1236" i="17" a="1"/>
  <c r="N851" i="17" a="1"/>
  <c r="O1060" i="17" a="1"/>
  <c r="K1222" i="17" a="1"/>
  <c r="K666" i="17" a="1"/>
  <c r="P858" i="17" a="1"/>
  <c r="M1060" i="17" a="1"/>
  <c r="P1222" i="17" a="1"/>
  <c r="P666" i="17" a="1"/>
  <c r="O857" i="17" a="1"/>
  <c r="P1090" i="17" a="1"/>
  <c r="P689" i="17" a="1"/>
  <c r="P1195" i="17" a="1"/>
  <c r="L512" i="17" a="1"/>
  <c r="P746" i="17" a="1"/>
  <c r="K818" i="17" a="1"/>
  <c r="K931" i="17" a="1"/>
  <c r="O1046" i="17" a="1"/>
  <c r="O1137" i="17" a="1"/>
  <c r="L1005" i="17" a="1"/>
  <c r="N1258" i="17" a="1"/>
  <c r="N461" i="17" a="1"/>
  <c r="O534" i="17" a="1"/>
  <c r="K621" i="17" a="1"/>
  <c r="L840" i="17" a="1"/>
  <c r="L934" i="17" a="1"/>
  <c r="L1065" i="17" a="1"/>
  <c r="P793" i="17" a="1"/>
  <c r="L1089" i="17" a="1"/>
  <c r="M1235" i="17" a="1"/>
  <c r="O1275" i="17" a="1"/>
  <c r="L589" i="17" a="1"/>
  <c r="L511" i="17" a="1"/>
  <c r="L733" i="17" a="1"/>
  <c r="O606" i="17" a="1"/>
  <c r="K569" i="17" a="1"/>
  <c r="M603" i="17" a="1"/>
  <c r="N620" i="17" a="1"/>
  <c r="N792" i="17" a="1"/>
  <c r="K732" i="17" a="1"/>
  <c r="L772" i="17" a="1"/>
  <c r="P764" i="17" a="1"/>
  <c r="M823" i="17" a="1"/>
  <c r="N811" i="17" a="1"/>
  <c r="P820" i="17" a="1"/>
  <c r="L891" i="17" a="1"/>
  <c r="K918" i="17" a="1"/>
  <c r="K923" i="17" a="1"/>
  <c r="K929" i="17" a="1"/>
  <c r="M1008" i="17" a="1"/>
  <c r="P1001" i="17" a="1"/>
  <c r="O1063" i="17" a="1"/>
  <c r="M1134" i="17" a="1"/>
  <c r="L1138" i="17" a="1"/>
  <c r="O1136" i="17" a="1"/>
  <c r="K1199" i="17" a="1"/>
  <c r="M1216" i="17" a="1"/>
  <c r="N735" i="17" a="1"/>
  <c r="M1022" i="17" a="1"/>
  <c r="O1056" i="17" a="1"/>
  <c r="K1186" i="17" a="1"/>
  <c r="N1233" i="17" a="1"/>
  <c r="M1242" i="17" a="1"/>
  <c r="M1270" i="17" a="1"/>
  <c r="L1282" i="17" a="1"/>
  <c r="P506" i="17" a="1"/>
  <c r="P481" i="17" a="1"/>
  <c r="L531" i="17" a="1"/>
  <c r="P570" i="17" a="1"/>
  <c r="O733" i="17" a="1"/>
  <c r="K521" i="17" a="1"/>
  <c r="L564" i="17" a="1"/>
  <c r="M670" i="17" a="1"/>
  <c r="M599" i="17" a="1"/>
  <c r="L741" i="17" a="1"/>
  <c r="O707" i="17" a="1"/>
  <c r="K747" i="17" a="1"/>
  <c r="N885" i="17" a="1"/>
  <c r="N794" i="17" a="1"/>
  <c r="P845" i="17" a="1"/>
  <c r="M832" i="17" a="1"/>
  <c r="L976" i="17" a="1"/>
  <c r="K655" i="17" a="1"/>
  <c r="M936" i="17" a="1"/>
  <c r="K1049" i="17" a="1"/>
  <c r="O1148" i="17" a="1"/>
  <c r="P1236" i="17" a="1"/>
  <c r="K1247" i="17" a="1"/>
  <c r="L1274" i="17" a="1"/>
  <c r="N1280" i="17" a="1"/>
  <c r="P474" i="17" a="1"/>
  <c r="K464" i="17" a="1"/>
  <c r="M666" i="17" a="1"/>
  <c r="O528" i="17" a="1"/>
  <c r="K654" i="17" a="1"/>
  <c r="N724" i="17" a="1"/>
  <c r="O642" i="17" a="1"/>
  <c r="L619" i="17" a="1"/>
  <c r="N737" i="17" a="1"/>
  <c r="L683" i="17" a="1"/>
  <c r="O716" i="17" a="1"/>
  <c r="N721" i="17" a="1"/>
  <c r="N776" i="17" a="1"/>
  <c r="P777" i="17" a="1"/>
  <c r="P818" i="17" a="1"/>
  <c r="N824" i="17" a="1"/>
  <c r="P877" i="17" a="1"/>
  <c r="N887" i="17" a="1"/>
  <c r="N937" i="17" a="1"/>
  <c r="L971" i="17" a="1"/>
  <c r="M996" i="17" a="1"/>
  <c r="N1000" i="17" a="1"/>
  <c r="L1050" i="17" a="1"/>
  <c r="L1101" i="17" a="1"/>
  <c r="M714" i="17" a="1"/>
  <c r="L1025" i="17" a="1"/>
  <c r="K1066" i="17" a="1"/>
  <c r="P1157" i="17" a="1"/>
  <c r="M1226" i="17" a="1"/>
  <c r="L1246" i="17" a="1"/>
  <c r="O1267" i="17" a="1"/>
  <c r="N1286" i="17" a="1"/>
  <c r="O478" i="17" a="1"/>
  <c r="P472" i="17" a="1"/>
  <c r="O556" i="17" a="1"/>
  <c r="O570" i="17" a="1"/>
  <c r="P659" i="17" a="1"/>
  <c r="L517" i="17" a="1"/>
  <c r="K564" i="17" a="1"/>
  <c r="N623" i="17" a="1"/>
  <c r="N595" i="17" a="1"/>
  <c r="P741" i="17" a="1"/>
  <c r="N763" i="17" a="1"/>
  <c r="M729" i="17" a="1"/>
  <c r="M885" i="17" a="1"/>
  <c r="L781" i="17" a="1"/>
  <c r="N842" i="17" a="1"/>
  <c r="L832" i="17" a="1"/>
  <c r="N888" i="17" a="1"/>
  <c r="L893" i="17" a="1"/>
  <c r="L955" i="17" a="1"/>
  <c r="O916" i="17" a="1"/>
  <c r="P1012" i="17" a="1"/>
  <c r="N1113" i="17" a="1"/>
  <c r="O1054" i="17" a="1"/>
  <c r="K1109" i="17" a="1"/>
  <c r="O1043" i="17" a="1"/>
  <c r="M1271" i="17" a="1"/>
  <c r="L498" i="17" a="1"/>
  <c r="K562" i="17" a="1"/>
  <c r="P763" i="17" a="1"/>
  <c r="P842" i="17" a="1"/>
  <c r="K930" i="17" a="1"/>
  <c r="K998" i="17" a="1"/>
  <c r="M1101" i="17" a="1"/>
  <c r="N1145" i="17" a="1"/>
  <c r="L1161" i="17" a="1"/>
  <c r="M1214" i="17" a="1"/>
  <c r="O1294" i="17" a="1"/>
  <c r="M1301" i="17" a="1"/>
  <c r="G441" i="17" a="1"/>
  <c r="F538" i="17" a="1"/>
  <c r="G480" i="17" a="1"/>
  <c r="J554" i="17" a="1"/>
  <c r="G575" i="17" a="1"/>
  <c r="E701" i="17" a="1"/>
  <c r="E630" i="17" a="1"/>
  <c r="J804" i="17" a="1"/>
  <c r="G501" i="17" a="1"/>
  <c r="F651" i="17" a="1"/>
  <c r="E660" i="17" a="1"/>
  <c r="J605" i="17" a="1"/>
  <c r="E687" i="17" a="1"/>
  <c r="F710" i="17" a="1"/>
  <c r="E718" i="17" a="1"/>
  <c r="E758" i="17" a="1"/>
  <c r="F791" i="17" a="1"/>
  <c r="H853" i="17" a="1"/>
  <c r="H817" i="17" a="1"/>
  <c r="F862" i="17" a="1"/>
  <c r="E882" i="17" a="1"/>
  <c r="J910" i="17" a="1"/>
  <c r="J942" i="17" a="1"/>
  <c r="F962" i="17" a="1"/>
  <c r="F1027" i="17" a="1"/>
  <c r="E970" i="17" a="1"/>
  <c r="E981" i="17" a="1"/>
  <c r="H1014" i="17" a="1"/>
  <c r="G1076" i="17" a="1"/>
  <c r="I1035" i="17" a="1"/>
  <c r="F1051" i="17" a="1"/>
  <c r="J1082" i="17" a="1"/>
  <c r="J1103" i="17" a="1"/>
  <c r="J1128" i="17" a="1"/>
  <c r="J1155" i="17" a="1"/>
  <c r="H1193" i="17" a="1"/>
  <c r="F1169" i="17" a="1"/>
  <c r="E1232" i="17" a="1"/>
  <c r="F1225" i="17" a="1"/>
  <c r="I1248" i="17" a="1"/>
  <c r="O1157" i="17" a="1"/>
  <c r="M1286" i="17" a="1"/>
  <c r="N570" i="17" a="1"/>
  <c r="M623" i="17" a="1"/>
  <c r="L729" i="17" a="1"/>
  <c r="K832" i="17" a="1"/>
  <c r="P919" i="17" a="1"/>
  <c r="L1000" i="17" a="1"/>
  <c r="K1102" i="17" a="1"/>
  <c r="N1135" i="17" a="1"/>
  <c r="M1175" i="17" a="1"/>
  <c r="O1223" i="17" a="1"/>
  <c r="P1295" i="17" a="1"/>
  <c r="H488" i="17" a="1"/>
  <c r="J440" i="17" a="1"/>
  <c r="J537" i="17" a="1"/>
  <c r="F477" i="17" a="1"/>
  <c r="H553" i="17" a="1"/>
  <c r="H578" i="17" a="1"/>
  <c r="E700" i="17" a="1"/>
  <c r="E629" i="17" a="1"/>
  <c r="J807" i="17" a="1"/>
  <c r="J514" i="17" a="1"/>
  <c r="G640" i="17" a="1"/>
  <c r="L437" i="17" a="1"/>
  <c r="L557" i="17" a="1"/>
  <c r="L902" i="17" a="1"/>
  <c r="K1128" i="17" a="1"/>
  <c r="O693" i="17" a="1"/>
  <c r="N945" i="17" a="1"/>
  <c r="L1126" i="17" a="1"/>
  <c r="M1272" i="17" a="1"/>
  <c r="M758" i="17" a="1"/>
  <c r="P1045" i="17" a="1"/>
  <c r="P1225" i="17" a="1"/>
  <c r="K871" i="17" a="1"/>
  <c r="L1104" i="17" a="1"/>
  <c r="M1245" i="17" a="1"/>
  <c r="K503" i="17" a="1"/>
  <c r="P871" i="17" a="1"/>
  <c r="K1104" i="17" a="1"/>
  <c r="L1245" i="17" a="1"/>
  <c r="P503" i="17" a="1"/>
  <c r="N870" i="17" a="1"/>
  <c r="N1096" i="17" a="1"/>
  <c r="N706" i="17" a="1"/>
  <c r="L1209" i="17" a="1"/>
  <c r="N504" i="17" a="1"/>
  <c r="N715" i="17" a="1"/>
  <c r="K811" i="17" a="1"/>
  <c r="L923" i="17" a="1"/>
  <c r="K1059" i="17" a="1"/>
  <c r="M1199" i="17" a="1"/>
  <c r="O1057" i="17" a="1"/>
  <c r="L1267" i="17" a="1"/>
  <c r="P531" i="17" a="1"/>
  <c r="N564" i="17" a="1"/>
  <c r="P707" i="17" a="1"/>
  <c r="K842" i="17" a="1"/>
  <c r="M955" i="17" a="1"/>
  <c r="O1064" i="17" a="1"/>
  <c r="M876" i="17" a="1"/>
  <c r="M1119" i="17" a="1"/>
  <c r="P1207" i="17" a="1"/>
  <c r="K1285" i="17" a="1"/>
  <c r="K473" i="17" a="1"/>
  <c r="M627" i="17" a="1"/>
  <c r="P500" i="17" a="1"/>
  <c r="P530" i="17" a="1"/>
  <c r="O573" i="17" a="1"/>
  <c r="K607" i="17" a="1"/>
  <c r="L674" i="17" a="1"/>
  <c r="M617" i="17" a="1"/>
  <c r="L736" i="17" a="1"/>
  <c r="P738" i="17" a="1"/>
  <c r="P768" i="17" a="1"/>
  <c r="P831" i="17" a="1"/>
  <c r="N819" i="17" a="1"/>
  <c r="O833" i="17" a="1"/>
  <c r="K904" i="17" a="1"/>
  <c r="P930" i="17" a="1"/>
  <c r="N935" i="17" a="1"/>
  <c r="K959" i="17" a="1"/>
  <c r="O991" i="17" a="1"/>
  <c r="O1037" i="17" a="1"/>
  <c r="M1083" i="17" a="1"/>
  <c r="M1102" i="17" a="1"/>
  <c r="O1145" i="17" a="1"/>
  <c r="P1140" i="17" a="1"/>
  <c r="M1210" i="17" a="1"/>
  <c r="L1218" i="17" a="1"/>
  <c r="M787" i="17" a="1"/>
  <c r="M973" i="17" a="1"/>
  <c r="K1085" i="17" a="1"/>
  <c r="N1196" i="17" a="1"/>
  <c r="M1227" i="17" a="1"/>
  <c r="O1249" i="17" a="1"/>
  <c r="M1275" i="17" a="1"/>
  <c r="M552" i="17" a="1"/>
  <c r="N447" i="17" a="1"/>
  <c r="M448" i="17" a="1"/>
  <c r="K511" i="17" a="1"/>
  <c r="L622" i="17" a="1"/>
  <c r="K500" i="17" a="1"/>
  <c r="N572" i="17" a="1"/>
  <c r="L565" i="17" a="1"/>
  <c r="N728" i="17" a="1"/>
  <c r="K616" i="17" a="1"/>
  <c r="M752" i="17" a="1"/>
  <c r="L711" i="17" a="1"/>
  <c r="O748" i="17" a="1"/>
  <c r="P760" i="17" a="1"/>
  <c r="K786" i="17" a="1"/>
  <c r="K864" i="17" a="1"/>
  <c r="M816" i="17" a="1"/>
  <c r="N900" i="17" a="1"/>
  <c r="O675" i="17" a="1"/>
  <c r="M1024" i="17" a="1"/>
  <c r="N1043" i="17" a="1"/>
  <c r="O1151" i="17" a="1"/>
  <c r="N1230" i="17" a="1"/>
  <c r="L1239" i="17" a="1"/>
  <c r="P1267" i="17" a="1"/>
  <c r="P1277" i="17" a="1"/>
  <c r="K478" i="17" a="1"/>
  <c r="L472" i="17" a="1"/>
  <c r="P556" i="17" a="1"/>
  <c r="P532" i="17" a="1"/>
  <c r="K659" i="17" a="1"/>
  <c r="M517" i="17" a="1"/>
  <c r="P562" i="17" a="1"/>
  <c r="O623" i="17" a="1"/>
  <c r="O595" i="17" a="1"/>
  <c r="N712" i="17" a="1"/>
  <c r="O763" i="17" a="1"/>
  <c r="N729" i="17" a="1"/>
  <c r="O784" i="17" a="1"/>
  <c r="M781" i="17" a="1"/>
  <c r="O842" i="17" a="1"/>
  <c r="M828" i="17" a="1"/>
  <c r="O888" i="17" a="1"/>
  <c r="M893" i="17" a="1"/>
  <c r="M944" i="17" a="1"/>
  <c r="K916" i="17" a="1"/>
  <c r="K1012" i="17" a="1"/>
  <c r="N1062" i="17" a="1"/>
  <c r="P1054" i="17" a="1"/>
  <c r="L1109" i="17" a="1"/>
  <c r="O762" i="17" a="1"/>
  <c r="L1020" i="17" a="1"/>
  <c r="L1082" i="17" a="1"/>
  <c r="M1193" i="17" a="1"/>
  <c r="P1231" i="17" a="1"/>
  <c r="P1245" i="17" a="1"/>
  <c r="O1266" i="17" a="1"/>
  <c r="O467" i="17" a="1"/>
  <c r="L506" i="17" a="1"/>
  <c r="M481" i="17" a="1"/>
  <c r="M618" i="17" a="1"/>
  <c r="P593" i="17" a="1"/>
  <c r="O500" i="17" a="1"/>
  <c r="N521" i="17" a="1"/>
  <c r="K610" i="17" a="1"/>
  <c r="L728" i="17" a="1"/>
  <c r="K599" i="17" a="1"/>
  <c r="O744" i="17" a="1"/>
  <c r="M711" i="17" a="1"/>
  <c r="N747" i="17" a="1"/>
  <c r="N780" i="17" a="1"/>
  <c r="P786" i="17" a="1"/>
  <c r="M845" i="17" a="1"/>
  <c r="M812" i="17" a="1"/>
  <c r="M900" i="17" a="1"/>
  <c r="N894" i="17" a="1"/>
  <c r="L915" i="17" a="1"/>
  <c r="O924" i="17" a="1"/>
  <c r="P992" i="17" a="1"/>
  <c r="L993" i="17" a="1"/>
  <c r="K1097" i="17" a="1"/>
  <c r="M1111" i="17" a="1"/>
  <c r="K1110" i="17" a="1"/>
  <c r="K1288" i="17" a="1"/>
  <c r="M641" i="17" a="1"/>
  <c r="P590" i="17" a="1"/>
  <c r="P736" i="17" a="1"/>
  <c r="L819" i="17" a="1"/>
  <c r="O937" i="17" a="1"/>
  <c r="K991" i="17" a="1"/>
  <c r="O1118" i="17" a="1"/>
  <c r="O1163" i="17" a="1"/>
  <c r="M1141" i="17" a="1"/>
  <c r="K1215" i="17" a="1"/>
  <c r="L1298" i="17" a="1"/>
  <c r="E492" i="17" a="1"/>
  <c r="J437" i="17" a="1"/>
  <c r="H545" i="17" a="1"/>
  <c r="E475" i="17" a="1"/>
  <c r="E550" i="17" a="1"/>
  <c r="J586" i="17" a="1"/>
  <c r="G693" i="17" a="1"/>
  <c r="I637" i="17" a="1"/>
  <c r="F800" i="17" a="1"/>
  <c r="E518" i="17" a="1"/>
  <c r="F649" i="17" a="1"/>
  <c r="F656" i="17" a="1"/>
  <c r="F689" i="17" a="1"/>
  <c r="G677" i="17" a="1"/>
  <c r="E706" i="17" a="1"/>
  <c r="J735" i="17" a="1"/>
  <c r="E765" i="17" a="1"/>
  <c r="F787" i="17" a="1"/>
  <c r="H856" i="17" a="1"/>
  <c r="F813" i="17" a="1"/>
  <c r="I869" i="17" a="1"/>
  <c r="F878" i="17" a="1"/>
  <c r="G906" i="17" a="1"/>
  <c r="I949" i="17" a="1"/>
  <c r="E954" i="17" a="1"/>
  <c r="H1025" i="17" a="1"/>
  <c r="J972" i="17" a="1"/>
  <c r="H984" i="17" a="1"/>
  <c r="I1010" i="17" a="1"/>
  <c r="H1075" i="17" a="1"/>
  <c r="I1038" i="17" a="1"/>
  <c r="F1047" i="17" a="1"/>
  <c r="E1093" i="17" a="1"/>
  <c r="F1095" i="17" a="1"/>
  <c r="E1124" i="17" a="1"/>
  <c r="I1158" i="17" a="1"/>
  <c r="I1196" i="17" a="1"/>
  <c r="F1168" i="17" a="1"/>
  <c r="G1228" i="17" a="1"/>
  <c r="E1205" i="17" a="1"/>
  <c r="P550" i="17" a="1"/>
  <c r="L1169" i="17" a="1"/>
  <c r="N438" i="17" a="1"/>
  <c r="O520" i="17" a="1"/>
  <c r="O611" i="17" a="1"/>
  <c r="L738" i="17" a="1"/>
  <c r="L825" i="17" a="1"/>
  <c r="K928" i="17" a="1"/>
  <c r="K997" i="17" a="1"/>
  <c r="P1108" i="17" a="1"/>
  <c r="O1143" i="17" a="1"/>
  <c r="L1199" i="17" a="1"/>
  <c r="N1241" i="17" a="1"/>
  <c r="O1299" i="17" a="1"/>
  <c r="G495" i="17" a="1"/>
  <c r="H436" i="17" a="1"/>
  <c r="F544" i="17" a="1"/>
  <c r="G462" i="17" a="1"/>
  <c r="G549" i="17" a="1"/>
  <c r="J581" i="17" a="1"/>
  <c r="H692" i="17" a="1"/>
  <c r="I636" i="17" a="1"/>
  <c r="I803" i="17" a="1"/>
  <c r="I648" i="17" a="1"/>
  <c r="H571" i="17" a="1"/>
  <c r="H657" i="17" a="1"/>
  <c r="J688" i="17" a="1"/>
  <c r="E676" i="17" a="1"/>
  <c r="I705" i="17" a="1"/>
  <c r="H750" i="17" a="1"/>
  <c r="J779" i="17" a="1"/>
  <c r="F855" i="17" a="1"/>
  <c r="G837" i="17" a="1"/>
  <c r="G826" i="17" a="1"/>
  <c r="I884" i="17" a="1"/>
  <c r="J897" i="17" a="1"/>
  <c r="G905" i="17" a="1"/>
  <c r="G947" i="17" a="1"/>
  <c r="G953" i="17" a="1"/>
  <c r="E1019" i="17" a="1"/>
  <c r="E966" i="17" a="1"/>
  <c r="F987" i="17" a="1"/>
  <c r="J1009" i="17" a="1"/>
  <c r="I1077" i="17" a="1"/>
  <c r="H1053" i="17" a="1"/>
  <c r="H1066" i="17" a="1"/>
  <c r="K545" i="17" a="1"/>
  <c r="M800" i="17" a="1"/>
  <c r="P954" i="17" a="1"/>
  <c r="N1155" i="17" a="1"/>
  <c r="K514" i="17" a="1"/>
  <c r="K1026" i="17" a="1"/>
  <c r="M1194" i="17" a="1"/>
  <c r="N1278" i="17" a="1"/>
  <c r="O853" i="17" a="1"/>
  <c r="P1086" i="17" a="1"/>
  <c r="N449" i="17" a="1"/>
  <c r="P896" i="17" a="1"/>
  <c r="N1125" i="17" a="1"/>
  <c r="K1254" i="17" a="1"/>
  <c r="N445" i="17" a="1"/>
  <c r="K896" i="17" a="1"/>
  <c r="M1125" i="17" a="1"/>
  <c r="P1254" i="17" a="1"/>
  <c r="L462" i="17" a="1"/>
  <c r="M907" i="17" a="1"/>
  <c r="M1132" i="17" a="1"/>
  <c r="N765" i="17" a="1"/>
  <c r="O1256" i="17" a="1"/>
  <c r="P606" i="17" a="1"/>
  <c r="M721" i="17" a="1"/>
  <c r="O872" i="17" a="1"/>
  <c r="N963" i="17" a="1"/>
  <c r="K1101" i="17" a="1"/>
  <c r="L1219" i="17" a="1"/>
  <c r="P1129" i="17" a="1"/>
  <c r="O1284" i="17" a="1"/>
  <c r="N499" i="17" a="1"/>
  <c r="M590" i="17" a="1"/>
  <c r="M740" i="17" a="1"/>
  <c r="L835" i="17" a="1"/>
  <c r="N994" i="17" a="1"/>
  <c r="L1087" i="17" a="1"/>
  <c r="L908" i="17" a="1"/>
  <c r="L1125" i="17" a="1"/>
  <c r="O1202" i="17" a="1"/>
  <c r="M1284" i="17" a="1"/>
  <c r="N527" i="17" a="1"/>
  <c r="M499" i="17" a="1"/>
  <c r="O508" i="17" a="1"/>
  <c r="N534" i="17" a="1"/>
  <c r="L594" i="17" a="1"/>
  <c r="L611" i="17" a="1"/>
  <c r="K604" i="17" a="1"/>
  <c r="N625" i="17" a="1"/>
  <c r="K740" i="17" a="1"/>
  <c r="N742" i="17" a="1"/>
  <c r="N789" i="17" a="1"/>
  <c r="K840" i="17" a="1"/>
  <c r="K835" i="17" a="1"/>
  <c r="L829" i="17" a="1"/>
  <c r="P932" i="17" a="1"/>
  <c r="K934" i="17" a="1"/>
  <c r="L928" i="17" a="1"/>
  <c r="O968" i="17" a="1"/>
  <c r="P995" i="17" a="1"/>
  <c r="M1058" i="17" a="1"/>
  <c r="K1087" i="17" a="1"/>
  <c r="K1106" i="17" a="1"/>
  <c r="M1163" i="17" a="1"/>
  <c r="M1144" i="17" a="1"/>
  <c r="N1200" i="17" a="1"/>
  <c r="P1241" i="17" a="1"/>
  <c r="N809" i="17" a="1"/>
  <c r="M988" i="17" a="1"/>
  <c r="N1100" i="17" a="1"/>
  <c r="N1187" i="17" a="1"/>
  <c r="O1205" i="17" a="1"/>
  <c r="L1256" i="17" a="1"/>
  <c r="M1268" i="17" a="1"/>
  <c r="K476" i="17" a="1"/>
  <c r="O451" i="17" a="1"/>
  <c r="K456" i="17" a="1"/>
  <c r="M519" i="17" a="1"/>
  <c r="O512" i="17" a="1"/>
  <c r="N508" i="17" a="1"/>
  <c r="N606" i="17" a="1"/>
  <c r="P569" i="17" a="1"/>
  <c r="L603" i="17" a="1"/>
  <c r="M620" i="17" a="1"/>
  <c r="M792" i="17" a="1"/>
  <c r="O732" i="17" a="1"/>
  <c r="K772" i="17" a="1"/>
  <c r="O764" i="17" a="1"/>
  <c r="L823" i="17" a="1"/>
  <c r="M811" i="17" a="1"/>
  <c r="K820" i="17" a="1"/>
  <c r="P891" i="17" a="1"/>
  <c r="N749" i="17" a="1"/>
  <c r="M1017" i="17" a="1"/>
  <c r="N1090" i="17" a="1"/>
  <c r="M1197" i="17" a="1"/>
  <c r="K1231" i="17" a="1"/>
  <c r="P1242" i="17" a="1"/>
  <c r="K1270" i="17" a="1"/>
  <c r="P467" i="17" a="1"/>
  <c r="M506" i="17" a="1"/>
  <c r="N481" i="17" a="1"/>
  <c r="N618" i="17" a="1"/>
  <c r="M593" i="17" a="1"/>
  <c r="K733" i="17" a="1"/>
  <c r="O521" i="17" a="1"/>
  <c r="P610" i="17" a="1"/>
  <c r="K670" i="17" a="1"/>
  <c r="P599" i="17" a="1"/>
  <c r="P744" i="17" a="1"/>
  <c r="L707" i="17" a="1"/>
  <c r="O747" i="17" a="1"/>
  <c r="L780" i="17" a="1"/>
  <c r="K794" i="17" a="1"/>
  <c r="N845" i="17" a="1"/>
  <c r="N812" i="17" a="1"/>
  <c r="K976" i="17" a="1"/>
  <c r="O894" i="17" a="1"/>
  <c r="M915" i="17" a="1"/>
  <c r="M920" i="17" a="1"/>
  <c r="L992" i="17" a="1"/>
  <c r="M993" i="17" a="1"/>
  <c r="K1064" i="17" a="1"/>
  <c r="O1111" i="17" a="1"/>
  <c r="K857" i="17" a="1"/>
  <c r="K965" i="17" a="1"/>
  <c r="M1088" i="17" a="1"/>
  <c r="L1192" i="17" a="1"/>
  <c r="M1225" i="17" a="1"/>
  <c r="P1260" i="17" a="1"/>
  <c r="P1272" i="17" a="1"/>
  <c r="O442" i="17" a="1"/>
  <c r="P447" i="17" a="1"/>
  <c r="N448" i="17" a="1"/>
  <c r="N511" i="17" a="1"/>
  <c r="O622" i="17" a="1"/>
  <c r="K504" i="17" a="1"/>
  <c r="M606" i="17" a="1"/>
  <c r="O565" i="17" a="1"/>
  <c r="M755" i="17" a="1"/>
  <c r="L620" i="17" a="1"/>
  <c r="P752" i="17" a="1"/>
  <c r="K715" i="17" a="1"/>
  <c r="P772" i="17" a="1"/>
  <c r="M760" i="17" a="1"/>
  <c r="O790" i="17" a="1"/>
  <c r="L811" i="17" a="1"/>
  <c r="K816" i="17" a="1"/>
  <c r="O914" i="17" a="1"/>
  <c r="N918" i="17" a="1"/>
  <c r="O919" i="17" a="1"/>
  <c r="K978" i="17" a="1"/>
  <c r="O1008" i="17" a="1"/>
  <c r="O997" i="17" a="1"/>
  <c r="M1059" i="17" a="1"/>
  <c r="P1134" i="17" a="1"/>
  <c r="P1151" i="17" a="1"/>
  <c r="K1277" i="17" a="1"/>
  <c r="K532" i="17" a="1"/>
  <c r="K623" i="17" a="1"/>
  <c r="O729" i="17" a="1"/>
  <c r="N828" i="17" a="1"/>
  <c r="L919" i="17" a="1"/>
  <c r="P1000" i="17" a="1"/>
  <c r="L1102" i="17" a="1"/>
  <c r="K1135" i="17" a="1"/>
  <c r="N1175" i="17" a="1"/>
  <c r="K1218" i="17" a="1"/>
  <c r="L1291" i="17" a="1"/>
  <c r="I488" i="17" a="1"/>
  <c r="G440" i="17" a="1"/>
  <c r="H541" i="17" a="1"/>
  <c r="J477" i="17" a="1"/>
  <c r="I553" i="17" a="1"/>
  <c r="E582" i="17" a="1"/>
  <c r="F700" i="17" a="1"/>
  <c r="F629" i="17" a="1"/>
  <c r="E796" i="17" a="1"/>
  <c r="E514" i="17" a="1"/>
  <c r="H640" i="17" a="1"/>
  <c r="J663" i="17" a="1"/>
  <c r="I685" i="17" a="1"/>
  <c r="E669" i="17" a="1"/>
  <c r="G713" i="17" a="1"/>
  <c r="F731" i="17" a="1"/>
  <c r="G757" i="17" a="1"/>
  <c r="H783" i="17" a="1"/>
  <c r="I852" i="17" a="1"/>
  <c r="G830" i="17" a="1"/>
  <c r="E865" i="17" a="1"/>
  <c r="G874" i="17" a="1"/>
  <c r="F909" i="17" a="1"/>
  <c r="G945" i="17" a="1"/>
  <c r="E961" i="17" a="1"/>
  <c r="E1023" i="17" a="1"/>
  <c r="H967" i="17" a="1"/>
  <c r="I980" i="17" a="1"/>
  <c r="I1013" i="17" a="1"/>
  <c r="G1074" i="17" a="1"/>
  <c r="E1034" i="17" a="1"/>
  <c r="F1067" i="17" a="1"/>
  <c r="E1089" i="17" a="1"/>
  <c r="J1119" i="17" a="1"/>
  <c r="H1127" i="17" a="1"/>
  <c r="H1154" i="17" a="1"/>
  <c r="F1192" i="17" a="1"/>
  <c r="I1182" i="17" a="1"/>
  <c r="F1230" i="17" a="1"/>
  <c r="G1208" i="17" a="1"/>
  <c r="M706" i="17" a="1"/>
  <c r="M1234" i="17" a="1"/>
  <c r="P489" i="17" a="1"/>
  <c r="O659" i="17" a="1"/>
  <c r="M595" i="17" a="1"/>
  <c r="P885" i="17" a="1"/>
  <c r="M888" i="17" a="1"/>
  <c r="K971" i="17" a="1"/>
  <c r="L1058" i="17" a="1"/>
  <c r="N1116" i="17" a="1"/>
  <c r="M1153" i="17" a="1"/>
  <c r="K1210" i="17" a="1"/>
  <c r="N1252" i="17" a="1"/>
  <c r="M1292" i="17" a="1"/>
  <c r="F494" i="17" a="1"/>
  <c r="I547" i="17" a="1"/>
  <c r="H540" i="17" a="1"/>
  <c r="H458" i="17" a="1"/>
  <c r="E584" i="17" a="1"/>
  <c r="E577" i="17" a="1"/>
  <c r="J703" i="17" a="1"/>
  <c r="G628" i="17" a="1"/>
  <c r="G799" i="17" a="1"/>
  <c r="I643" i="17" a="1"/>
  <c r="E563" i="17" a="1"/>
  <c r="I653" i="17" a="1"/>
  <c r="H684" i="17" a="1"/>
  <c r="E668" i="17" a="1"/>
  <c r="J727" i="17" a="1"/>
  <c r="H753" i="17" a="1"/>
  <c r="G771" i="17" a="1"/>
  <c r="F851" i="17" a="1"/>
  <c r="G839" i="17" a="1"/>
  <c r="H871" i="17" a="1"/>
  <c r="J880" i="17" a="1"/>
  <c r="I896" i="17" a="1"/>
  <c r="E921" i="17" a="1"/>
  <c r="J943" i="17" a="1"/>
  <c r="F960" i="17" a="1"/>
  <c r="H1018" i="17" a="1"/>
  <c r="G975" i="17" a="1"/>
  <c r="E986" i="17" a="1"/>
  <c r="I1079" i="17" a="1"/>
  <c r="G1080" i="17" a="1"/>
  <c r="O475" i="17" a="1"/>
  <c r="L647" i="17" a="1"/>
  <c r="P974" i="17" a="1"/>
  <c r="P1189" i="17" a="1"/>
  <c r="K663" i="17" a="1"/>
  <c r="K989" i="17" a="1"/>
  <c r="K1187" i="17" a="1"/>
  <c r="P459" i="17" a="1"/>
  <c r="P862" i="17" a="1"/>
  <c r="N1103" i="17" a="1"/>
  <c r="P638" i="17" a="1"/>
  <c r="M943" i="17" a="1"/>
  <c r="O1156" i="17" a="1"/>
  <c r="P1264" i="17" a="1"/>
  <c r="P634" i="17" a="1"/>
  <c r="O939" i="17" a="1"/>
  <c r="K1156" i="17" a="1"/>
  <c r="O1264" i="17" a="1"/>
  <c r="M632" i="17" a="1"/>
  <c r="K936" i="17" a="1"/>
  <c r="M1152" i="17" a="1"/>
  <c r="N856" i="17" a="1"/>
  <c r="N1272" i="17" a="1"/>
  <c r="M569" i="17" a="1"/>
  <c r="N772" i="17" a="1"/>
  <c r="M820" i="17" a="1"/>
  <c r="N978" i="17" a="1"/>
  <c r="O1134" i="17" a="1"/>
  <c r="O1216" i="17" a="1"/>
  <c r="M1190" i="17" a="1"/>
  <c r="K1286" i="17" a="1"/>
  <c r="L570" i="17" a="1"/>
  <c r="O670" i="17" a="1"/>
  <c r="K729" i="17" a="1"/>
  <c r="O832" i="17" a="1"/>
  <c r="P920" i="17" a="1"/>
  <c r="M1109" i="17" a="1"/>
  <c r="P956" i="17" a="1"/>
  <c r="P1154" i="17" a="1"/>
  <c r="K1243" i="17" a="1"/>
  <c r="M1277" i="17" a="1"/>
  <c r="N468" i="17" a="1"/>
  <c r="M532" i="17" a="1"/>
  <c r="L525" i="17" a="1"/>
  <c r="M568" i="17" a="1"/>
  <c r="O598" i="17" a="1"/>
  <c r="M708" i="17" a="1"/>
  <c r="P608" i="17" a="1"/>
  <c r="L720" i="17" a="1"/>
  <c r="P788" i="17" a="1"/>
  <c r="P767" i="17" a="1"/>
  <c r="K827" i="17" a="1"/>
  <c r="L814" i="17" a="1"/>
  <c r="K838" i="17" a="1"/>
  <c r="M868" i="17" a="1"/>
  <c r="M922" i="17" a="1"/>
  <c r="N927" i="17" a="1"/>
  <c r="L933" i="17" a="1"/>
  <c r="O1004" i="17" a="1"/>
  <c r="K999" i="17" a="1"/>
  <c r="L1033" i="17" a="1"/>
  <c r="O1091" i="17" a="1"/>
  <c r="L1108" i="17" a="1"/>
  <c r="P1176" i="17" a="1"/>
  <c r="M1161" i="17" a="1"/>
  <c r="L1217" i="17" a="1"/>
  <c r="M538" i="17" a="1"/>
  <c r="P881" i="17" a="1"/>
  <c r="L1007" i="17" a="1"/>
  <c r="L1119" i="17" a="1"/>
  <c r="O1162" i="17" a="1"/>
  <c r="K1207" i="17" a="1"/>
  <c r="M1261" i="17" a="1"/>
  <c r="L1288" i="17" a="1"/>
  <c r="N487" i="17" a="1"/>
  <c r="P473" i="17" a="1"/>
  <c r="O471" i="17" a="1"/>
  <c r="N641" i="17" a="1"/>
  <c r="K516" i="17" a="1"/>
  <c r="K525" i="17" a="1"/>
  <c r="K530" i="17" a="1"/>
  <c r="N573" i="17" a="1"/>
  <c r="O607" i="17" a="1"/>
  <c r="K674" i="17" a="1"/>
  <c r="L617" i="17" a="1"/>
  <c r="K736" i="17" a="1"/>
  <c r="K738" i="17" a="1"/>
  <c r="O768" i="17" a="1"/>
  <c r="O831" i="17" a="1"/>
  <c r="M819" i="17" a="1"/>
  <c r="N833" i="17" a="1"/>
  <c r="O904" i="17" a="1"/>
  <c r="N854" i="17" a="1"/>
  <c r="O975" i="17" a="1"/>
  <c r="N1092" i="17" a="1"/>
  <c r="M1192" i="17" a="1"/>
  <c r="K1227" i="17" a="1"/>
  <c r="K1260" i="17" a="1"/>
  <c r="K1272" i="17" a="1"/>
  <c r="L442" i="17" a="1"/>
  <c r="L447" i="17" a="1"/>
  <c r="O448" i="17" a="1"/>
  <c r="O511" i="17" a="1"/>
  <c r="K622" i="17" a="1"/>
  <c r="P504" i="17" a="1"/>
  <c r="L572" i="17" a="1"/>
  <c r="P565" i="17" a="1"/>
  <c r="N755" i="17" a="1"/>
  <c r="N616" i="17" a="1"/>
  <c r="K752" i="17" a="1"/>
  <c r="P715" i="17" a="1"/>
  <c r="M748" i="17" a="1"/>
  <c r="N760" i="17" a="1"/>
  <c r="L790" i="17" a="1"/>
  <c r="N864" i="17" a="1"/>
  <c r="P816" i="17" a="1"/>
  <c r="K914" i="17" a="1"/>
  <c r="P895" i="17" a="1"/>
  <c r="K919" i="17" a="1"/>
  <c r="P978" i="17" a="1"/>
  <c r="N998" i="17" a="1"/>
  <c r="P997" i="17" a="1"/>
  <c r="N1059" i="17" a="1"/>
  <c r="N1118" i="17" a="1"/>
  <c r="L866" i="17" a="1"/>
  <c r="N987" i="17" a="1"/>
  <c r="P1103" i="17" a="1"/>
  <c r="M1188" i="17" a="1"/>
  <c r="P1208" i="17" a="1"/>
  <c r="N1262" i="17" a="1"/>
  <c r="M1264" i="17" a="1"/>
  <c r="P463" i="17" a="1"/>
  <c r="P455" i="17" a="1"/>
  <c r="M456" i="17" a="1"/>
  <c r="N519" i="17" a="1"/>
  <c r="O516" i="17" a="1"/>
  <c r="P508" i="17" a="1"/>
  <c r="L526" i="17" a="1"/>
  <c r="P573" i="17" a="1"/>
  <c r="O603" i="17" a="1"/>
  <c r="M624" i="17" a="1"/>
  <c r="P617" i="17" a="1"/>
  <c r="L732" i="17" a="1"/>
  <c r="K734" i="17" a="1"/>
  <c r="N768" i="17" a="1"/>
  <c r="O823" i="17" a="1"/>
  <c r="N815" i="17" a="1"/>
  <c r="M833" i="17" a="1"/>
  <c r="N891" i="17" a="1"/>
  <c r="K926" i="17" a="1"/>
  <c r="L935" i="17" a="1"/>
  <c r="M929" i="17" a="1"/>
  <c r="K1041" i="17" a="1"/>
  <c r="M1037" i="17" a="1"/>
  <c r="K1063" i="17" a="1"/>
  <c r="P536" i="17" a="1"/>
  <c r="K1162" i="17" a="1"/>
  <c r="L438" i="17" a="1"/>
  <c r="L520" i="17" a="1"/>
  <c r="N607" i="17" a="1"/>
  <c r="O738" i="17" a="1"/>
  <c r="O825" i="17" a="1"/>
  <c r="K994" i="17" a="1"/>
  <c r="L997" i="17" a="1"/>
  <c r="N1106" i="17" a="1"/>
  <c r="P1143" i="17" a="1"/>
  <c r="N1199" i="17" a="1"/>
  <c r="K1241" i="17" a="1"/>
  <c r="L1299" i="17" a="1"/>
  <c r="H484" i="17" a="1"/>
  <c r="I436" i="17" a="1"/>
  <c r="G544" i="17" a="1"/>
  <c r="G466" i="17" a="1"/>
  <c r="H549" i="17" a="1"/>
  <c r="F581" i="17" a="1"/>
  <c r="I696" i="17" a="1"/>
  <c r="J636" i="17" a="1"/>
  <c r="F803" i="17" a="1"/>
  <c r="J510" i="17" a="1"/>
  <c r="J571" i="17" a="1"/>
  <c r="I657" i="17" a="1"/>
  <c r="I681" i="17" a="1"/>
  <c r="G676" i="17" a="1"/>
  <c r="F705" i="17" a="1"/>
  <c r="F754" i="17" a="1"/>
  <c r="H779" i="17" a="1"/>
  <c r="G855" i="17" a="1"/>
  <c r="J848" i="17" a="1"/>
  <c r="H826" i="17" a="1"/>
  <c r="J884" i="17" a="1"/>
  <c r="E898" i="17" a="1"/>
  <c r="H905" i="17" a="1"/>
  <c r="H947" i="17" a="1"/>
  <c r="H957" i="17" a="1"/>
  <c r="F1019" i="17" a="1"/>
  <c r="F966" i="17" a="1"/>
  <c r="E982" i="17" a="1"/>
  <c r="E1009" i="17" a="1"/>
  <c r="E1077" i="17" a="1"/>
  <c r="E1030" i="17" a="1"/>
  <c r="E1066" i="17" a="1"/>
  <c r="I1092" i="17" a="1"/>
  <c r="H1110" i="17" a="1"/>
  <c r="E1123" i="17" a="1"/>
  <c r="J1151" i="17" a="1"/>
  <c r="H1195" i="17" a="1"/>
  <c r="G1184" i="17" a="1"/>
  <c r="J1234" i="17" a="1"/>
  <c r="F1204" i="17" a="1"/>
  <c r="P878" i="17" a="1"/>
  <c r="P1203" i="17" a="1"/>
  <c r="K527" i="17" a="1"/>
  <c r="K529" i="17" a="1"/>
  <c r="M674" i="17" a="1"/>
  <c r="M785" i="17" a="1"/>
  <c r="M932" i="17" a="1"/>
  <c r="L978" i="17" a="1"/>
  <c r="P1050" i="17" a="1"/>
  <c r="M1142" i="17" a="1"/>
  <c r="K1206" i="17" a="1"/>
  <c r="P1217" i="17" a="1"/>
  <c r="L1253" i="17" a="1"/>
  <c r="N1300" i="17" a="1"/>
  <c r="J490" i="17" a="1"/>
  <c r="E543" i="17" a="1"/>
  <c r="I453" i="17" a="1"/>
  <c r="E559" i="17" a="1"/>
  <c r="I580" i="17" a="1"/>
  <c r="H702" i="17" a="1"/>
  <c r="E699" i="17" a="1"/>
  <c r="J635" i="17" a="1"/>
  <c r="I798" i="17" a="1"/>
  <c r="G650" i="17" a="1"/>
  <c r="F596" i="17" a="1"/>
  <c r="H655" i="17" a="1"/>
  <c r="E680" i="17" a="1"/>
  <c r="I675" i="17" a="1"/>
  <c r="H719" i="17" a="1"/>
  <c r="E749" i="17" a="1"/>
  <c r="E778" i="17" a="1"/>
  <c r="G854" i="17" a="1"/>
  <c r="J846" i="17" a="1"/>
  <c r="I867" i="17" a="1"/>
  <c r="I881" i="17" a="1"/>
  <c r="H908" i="17" a="1"/>
  <c r="I917" i="17" a="1"/>
  <c r="G948" i="17" a="1"/>
  <c r="E956" i="17" a="1"/>
  <c r="H1021" i="17" a="1"/>
  <c r="F965" i="17" a="1"/>
  <c r="H979" i="17" a="1"/>
  <c r="E1072" i="17" a="1"/>
  <c r="I1036" i="17" a="1"/>
  <c r="F1045" i="17" a="1"/>
  <c r="K550" i="17" a="1"/>
  <c r="M689" i="17" a="1"/>
  <c r="K986" i="17" a="1"/>
  <c r="P1169" i="17" a="1"/>
  <c r="L673" i="17" a="1"/>
  <c r="K1009" i="17" a="1"/>
  <c r="P1177" i="17" a="1"/>
  <c r="O551" i="17" a="1"/>
  <c r="O910" i="17" a="1"/>
  <c r="N1132" i="17" a="1"/>
  <c r="M643" i="17" a="1"/>
  <c r="P1019" i="17" a="1"/>
  <c r="O1190" i="17" a="1"/>
  <c r="P1286" i="17" a="1"/>
  <c r="L643" i="17" a="1"/>
  <c r="O1022" i="17" a="1"/>
  <c r="N1190" i="17" a="1"/>
  <c r="O1286" i="17" a="1"/>
  <c r="M645" i="17" a="1"/>
  <c r="K1021" i="17" a="1"/>
  <c r="O1197" i="17" a="1"/>
  <c r="L869" i="17" a="1"/>
  <c r="N442" i="17" a="1"/>
  <c r="K755" i="17" a="1"/>
  <c r="P751" i="17" a="1"/>
  <c r="P890" i="17" a="1"/>
  <c r="L996" i="17" a="1"/>
  <c r="K1116" i="17" a="1"/>
  <c r="N575" i="17" a="1"/>
  <c r="K1168" i="17" a="1"/>
  <c r="M459" i="17" a="1"/>
  <c r="M520" i="17" a="1"/>
  <c r="M611" i="17" a="1"/>
  <c r="O742" i="17" a="1"/>
  <c r="K825" i="17" a="1"/>
  <c r="K968" i="17" a="1"/>
  <c r="N1134" i="17" a="1"/>
  <c r="N973" i="17" a="1"/>
  <c r="O1196" i="17" a="1"/>
  <c r="L1249" i="17" a="1"/>
  <c r="N552" i="17" a="1"/>
  <c r="O502" i="17" a="1"/>
  <c r="M622" i="17" a="1"/>
  <c r="N529" i="17" a="1"/>
  <c r="L642" i="17" a="1"/>
  <c r="K615" i="17" a="1"/>
  <c r="P737" i="17" a="1"/>
  <c r="O683" i="17" a="1"/>
  <c r="N746" i="17" a="1"/>
  <c r="P721" i="17" a="1"/>
  <c r="K776" i="17" a="1"/>
  <c r="L773" i="17" a="1"/>
  <c r="N818" i="17" a="1"/>
  <c r="P824" i="17" a="1"/>
  <c r="O890" i="17" a="1"/>
  <c r="P887" i="17" a="1"/>
  <c r="K937" i="17" a="1"/>
  <c r="P963" i="17" a="1"/>
  <c r="P996" i="17" a="1"/>
  <c r="O1000" i="17" a="1"/>
  <c r="M1046" i="17" a="1"/>
  <c r="O1101" i="17" a="1"/>
  <c r="O1117" i="17" a="1"/>
  <c r="M1135" i="17" a="1"/>
  <c r="M1137" i="17" a="1"/>
  <c r="K1201" i="17" a="1"/>
  <c r="O697" i="17" a="1"/>
  <c r="K908" i="17" a="1"/>
  <c r="M1078" i="17" a="1"/>
  <c r="O1121" i="17" a="1"/>
  <c r="O1164" i="17" a="1"/>
  <c r="L1222" i="17" a="1"/>
  <c r="K1258" i="17" a="1"/>
  <c r="N1284" i="17" a="1"/>
  <c r="M434" i="17" a="1"/>
  <c r="N435" i="17" a="1"/>
  <c r="L461" i="17" a="1"/>
  <c r="L499" i="17" a="1"/>
  <c r="N566" i="17" a="1"/>
  <c r="M529" i="17" a="1"/>
  <c r="M534" i="17" a="1"/>
  <c r="P594" i="17" a="1"/>
  <c r="P611" i="17" a="1"/>
  <c r="O604" i="17" a="1"/>
  <c r="M625" i="17" a="1"/>
  <c r="L740" i="17" a="1"/>
  <c r="M742" i="17" a="1"/>
  <c r="P789" i="17" a="1"/>
  <c r="P840" i="17" a="1"/>
  <c r="P835" i="17" a="1"/>
  <c r="K829" i="17" a="1"/>
  <c r="O932" i="17" a="1"/>
  <c r="O867" i="17" a="1"/>
  <c r="P982" i="17" a="1"/>
  <c r="L1096" i="17" a="1"/>
  <c r="N1188" i="17" a="1"/>
  <c r="K1208" i="17" a="1"/>
  <c r="O1262" i="17" a="1"/>
  <c r="K1264" i="17" a="1"/>
  <c r="L463" i="17" a="1"/>
  <c r="L455" i="17" a="1"/>
  <c r="N456" i="17" a="1"/>
  <c r="O519" i="17" a="1"/>
  <c r="M512" i="17" a="1"/>
  <c r="L508" i="17" a="1"/>
  <c r="M526" i="17" a="1"/>
  <c r="N569" i="17" a="1"/>
  <c r="K603" i="17" a="1"/>
  <c r="N624" i="17" a="1"/>
  <c r="O792" i="17" a="1"/>
  <c r="M732" i="17" a="1"/>
  <c r="P734" i="17" a="1"/>
  <c r="M764" i="17" a="1"/>
  <c r="K823" i="17" a="1"/>
  <c r="O815" i="17" a="1"/>
  <c r="N820" i="17" a="1"/>
  <c r="O891" i="17" a="1"/>
  <c r="L926" i="17" a="1"/>
  <c r="M923" i="17" a="1"/>
  <c r="N929" i="17" a="1"/>
  <c r="P1041" i="17" a="1"/>
  <c r="L1001" i="17" a="1"/>
  <c r="L1063" i="17" a="1"/>
  <c r="N458" i="17" a="1"/>
  <c r="K878" i="17" a="1"/>
  <c r="O1013" i="17" a="1"/>
  <c r="L1114" i="17" a="1"/>
  <c r="M1169" i="17" a="1"/>
  <c r="M1203" i="17" a="1"/>
  <c r="M1259" i="17" a="1"/>
  <c r="O1288" i="17" a="1"/>
  <c r="K438" i="17" a="1"/>
  <c r="L527" i="17" a="1"/>
  <c r="L479" i="17" a="1"/>
  <c r="P641" i="17" a="1"/>
  <c r="K520" i="17" a="1"/>
  <c r="L529" i="17" a="1"/>
  <c r="M530" i="17" a="1"/>
  <c r="O590" i="17" a="1"/>
  <c r="K611" i="17" a="1"/>
  <c r="N674" i="17" a="1"/>
  <c r="M621" i="17" a="1"/>
  <c r="P740" i="17" a="1"/>
  <c r="M738" i="17" a="1"/>
  <c r="O785" i="17" a="1"/>
  <c r="O840" i="17" a="1"/>
  <c r="K819" i="17" a="1"/>
  <c r="M825" i="17" a="1"/>
  <c r="N932" i="17" a="1"/>
  <c r="L930" i="17" a="1"/>
  <c r="P994" i="17" a="1"/>
  <c r="M968" i="17" a="1"/>
  <c r="P991" i="17" a="1"/>
  <c r="O1065" i="17" a="1"/>
  <c r="O1087" i="17" a="1"/>
  <c r="M676" i="17" a="1"/>
  <c r="O1230" i="17" a="1"/>
  <c r="P478" i="17" a="1"/>
  <c r="L659" i="17" a="1"/>
  <c r="K595" i="17" a="1"/>
  <c r="K784" i="17" a="1"/>
  <c r="K888" i="17" a="1"/>
  <c r="M971" i="17" a="1"/>
  <c r="N1065" i="17" a="1"/>
  <c r="O1116" i="17" a="1"/>
  <c r="K1171" i="17" a="1"/>
  <c r="L1210" i="17" a="1"/>
  <c r="N1238" i="17" a="1"/>
  <c r="O1292" i="17" a="1"/>
  <c r="G494" i="17" a="1"/>
  <c r="F432" i="17" a="1"/>
  <c r="I540" i="17" a="1"/>
  <c r="E458" i="17" a="1"/>
  <c r="J560" i="17" a="1"/>
  <c r="H577" i="17" a="1"/>
  <c r="G703" i="17" a="1"/>
  <c r="E632" i="17" a="1"/>
  <c r="H799" i="17" a="1"/>
  <c r="J643" i="17" a="1"/>
  <c r="E567" i="17" a="1"/>
  <c r="J653" i="17" a="1"/>
  <c r="F684" i="17" a="1"/>
  <c r="E672" i="17" a="1"/>
  <c r="G727" i="17" a="1"/>
  <c r="I753" i="17" a="1"/>
  <c r="F775" i="17" a="1"/>
  <c r="H851" i="17" a="1"/>
  <c r="H839" i="17" a="1"/>
  <c r="G822" i="17" a="1"/>
  <c r="E880" i="17" a="1"/>
  <c r="F896" i="17" a="1"/>
  <c r="F901" i="17" a="1"/>
  <c r="F943" i="17" a="1"/>
  <c r="G960" i="17" a="1"/>
  <c r="F1022" i="17" a="1"/>
  <c r="J975" i="17" a="1"/>
  <c r="F986" i="17" a="1"/>
  <c r="E1005" i="17" a="1"/>
  <c r="I1080" i="17" a="1"/>
  <c r="E1049" i="17" a="1"/>
  <c r="G1061" i="17" a="1"/>
  <c r="I1088" i="17" a="1"/>
  <c r="J1114" i="17" a="1"/>
  <c r="F1130" i="17" a="1"/>
  <c r="I1157" i="17" a="1"/>
  <c r="J1187" i="17" a="1"/>
  <c r="F1174" i="17" a="1"/>
  <c r="G1233" i="17" a="1"/>
  <c r="E1203" i="17" a="1"/>
  <c r="O1025" i="17" a="1"/>
  <c r="P1246" i="17" a="1"/>
  <c r="K472" i="17" a="1"/>
  <c r="K517" i="17" a="1"/>
  <c r="O741" i="17" a="1"/>
  <c r="K781" i="17" a="1"/>
  <c r="N892" i="17" a="1"/>
  <c r="N968" i="17" a="1"/>
  <c r="O1059" i="17" a="1"/>
  <c r="M1167" i="17" a="1"/>
  <c r="O1140" i="17" a="1"/>
  <c r="K1219" i="17" a="1"/>
  <c r="O1265" i="17" a="1"/>
  <c r="L1293" i="17" a="1"/>
  <c r="G491" i="17" a="1"/>
  <c r="E539" i="17" a="1"/>
  <c r="E449" i="17" a="1"/>
  <c r="F551" i="17" a="1"/>
  <c r="J576" i="17" a="1"/>
  <c r="J698" i="17" a="1"/>
  <c r="H638" i="17" a="1"/>
  <c r="G805" i="17" a="1"/>
  <c r="F806" i="17" a="1"/>
  <c r="G645" i="17" a="1"/>
  <c r="K586" i="17" a="1"/>
  <c r="O713" i="17" a="1"/>
  <c r="L1075" i="17" a="1"/>
  <c r="M1232" i="17" a="1"/>
  <c r="P731" i="17" a="1"/>
  <c r="O1035" i="17" a="1"/>
  <c r="O1231" i="17" a="1"/>
  <c r="K805" i="17" a="1"/>
  <c r="M962" i="17" a="1"/>
  <c r="N1148" i="17" a="1"/>
  <c r="N653" i="17" a="1"/>
  <c r="M981" i="17" a="1"/>
  <c r="N1170" i="17" a="1"/>
  <c r="K434" i="17" a="1"/>
  <c r="M662" i="17" a="1"/>
  <c r="P988" i="17" a="1"/>
  <c r="M1170" i="17" a="1"/>
  <c r="N434" i="17" a="1"/>
  <c r="M609" i="17" a="1"/>
  <c r="P980" i="17" a="1"/>
  <c r="L554" i="17" a="1"/>
  <c r="M837" i="17" a="1"/>
  <c r="O447" i="17" a="1"/>
  <c r="K620" i="17" a="1"/>
  <c r="L764" i="17" a="1"/>
  <c r="M914" i="17" a="1"/>
  <c r="P1008" i="17" a="1"/>
  <c r="N1138" i="17" a="1"/>
  <c r="K719" i="17" a="1"/>
  <c r="K1234" i="17" a="1"/>
  <c r="N489" i="17" a="1"/>
  <c r="M733" i="17" a="1"/>
  <c r="P595" i="17" a="1"/>
  <c r="O885" i="17" a="1"/>
  <c r="N976" i="17" a="1"/>
  <c r="L1012" i="17" a="1"/>
  <c r="M547" i="17" a="1"/>
  <c r="O1007" i="17" a="1"/>
  <c r="P1166" i="17" a="1"/>
  <c r="L1261" i="17" a="1"/>
  <c r="P487" i="17" a="1"/>
  <c r="P471" i="17" a="1"/>
  <c r="P516" i="17" a="1"/>
  <c r="N513" i="17" a="1"/>
  <c r="M562" i="17" a="1"/>
  <c r="L623" i="17" a="1"/>
  <c r="O591" i="17" a="1"/>
  <c r="K712" i="17" a="1"/>
  <c r="L763" i="17" a="1"/>
  <c r="N725" i="17" a="1"/>
  <c r="N784" i="17" a="1"/>
  <c r="N781" i="17" a="1"/>
  <c r="P836" i="17" a="1"/>
  <c r="K828" i="17" a="1"/>
  <c r="L888" i="17" a="1"/>
  <c r="P892" i="17" a="1"/>
  <c r="P944" i="17" a="1"/>
  <c r="M916" i="17" a="1"/>
  <c r="P1002" i="17" a="1"/>
  <c r="K1062" i="17" a="1"/>
  <c r="M1054" i="17" a="1"/>
  <c r="O1115" i="17" a="1"/>
  <c r="O1142" i="17" a="1"/>
  <c r="K1143" i="17" a="1"/>
  <c r="N1141" i="17" a="1"/>
  <c r="L1212" i="17" a="1"/>
  <c r="P518" i="17" a="1"/>
  <c r="N917" i="17" a="1"/>
  <c r="M1080" i="17" a="1"/>
  <c r="O1127" i="17" a="1"/>
  <c r="L1174" i="17" a="1"/>
  <c r="K1220" i="17" a="1"/>
  <c r="O1254" i="17" a="1"/>
  <c r="O1279" i="17" a="1"/>
  <c r="M446" i="17" a="1"/>
  <c r="P443" i="17" a="1"/>
  <c r="L469" i="17" a="1"/>
  <c r="N507" i="17" a="1"/>
  <c r="P602" i="17" a="1"/>
  <c r="P597" i="17" a="1"/>
  <c r="L568" i="17" a="1"/>
  <c r="N598" i="17" a="1"/>
  <c r="L708" i="17" a="1"/>
  <c r="K608" i="17" a="1"/>
  <c r="K720" i="17" a="1"/>
  <c r="L788" i="17" a="1"/>
  <c r="O767" i="17" a="1"/>
  <c r="P827" i="17" a="1"/>
  <c r="P814" i="17" a="1"/>
  <c r="P838" i="17" a="1"/>
  <c r="K868" i="17" a="1"/>
  <c r="O482" i="17" a="1"/>
  <c r="K875" i="17" a="1"/>
  <c r="L1010" i="17" a="1"/>
  <c r="P1112" i="17" a="1"/>
  <c r="N1162" i="17" a="1"/>
  <c r="N1203" i="17" a="1"/>
  <c r="O1259" i="17" a="1"/>
  <c r="P1288" i="17" a="1"/>
  <c r="O438" i="17" a="1"/>
  <c r="M527" i="17" a="1"/>
  <c r="M479" i="17" a="1"/>
  <c r="L641" i="17" a="1"/>
  <c r="P520" i="17" a="1"/>
  <c r="O525" i="17" a="1"/>
  <c r="N530" i="17" a="1"/>
  <c r="L590" i="17" a="1"/>
  <c r="M607" i="17" a="1"/>
  <c r="O674" i="17" a="1"/>
  <c r="N621" i="17" a="1"/>
  <c r="O736" i="17" a="1"/>
  <c r="N738" i="17" a="1"/>
  <c r="P785" i="17" a="1"/>
  <c r="M831" i="17" a="1"/>
  <c r="P819" i="17" a="1"/>
  <c r="N825" i="17" a="1"/>
  <c r="M904" i="17" a="1"/>
  <c r="M930" i="17" a="1"/>
  <c r="L994" i="17" a="1"/>
  <c r="N959" i="17" a="1"/>
  <c r="L991" i="17" a="1"/>
  <c r="P1065" i="17" a="1"/>
  <c r="P1083" i="17" a="1"/>
  <c r="L628" i="17" a="1"/>
  <c r="N906" i="17" a="1"/>
  <c r="O1075" i="17" a="1"/>
  <c r="L1128" i="17" a="1"/>
  <c r="L1182" i="17" a="1"/>
  <c r="K1221" i="17" a="1"/>
  <c r="L1257" i="17" a="1"/>
  <c r="L1287" i="17" a="1"/>
  <c r="O434" i="17" a="1"/>
  <c r="L435" i="17" a="1"/>
  <c r="K465" i="17" a="1"/>
  <c r="L503" i="17" a="1"/>
  <c r="K566" i="17" a="1"/>
  <c r="N533" i="17" a="1"/>
  <c r="K568" i="17" a="1"/>
  <c r="N594" i="17" a="1"/>
  <c r="L679" i="17" a="1"/>
  <c r="O608" i="17" a="1"/>
  <c r="K625" i="17" a="1"/>
  <c r="N759" i="17" a="1"/>
  <c r="N767" i="17" a="1"/>
  <c r="L789" i="17" a="1"/>
  <c r="P810" i="17" a="1"/>
  <c r="O838" i="17" a="1"/>
  <c r="N829" i="17" a="1"/>
  <c r="M889" i="17" a="1"/>
  <c r="L927" i="17" a="1"/>
  <c r="N928" i="17" a="1"/>
  <c r="M983" i="17" a="1"/>
  <c r="M999" i="17" a="1"/>
  <c r="O1058" i="17" a="1"/>
  <c r="O1105" i="17" a="1"/>
  <c r="N875" i="17" a="1"/>
  <c r="O1203" i="17" a="1"/>
  <c r="O473" i="17" a="1"/>
  <c r="P525" i="17" a="1"/>
  <c r="P674" i="17" a="1"/>
  <c r="N785" i="17" a="1"/>
  <c r="N904" i="17" a="1"/>
  <c r="P924" i="17" a="1"/>
  <c r="M1050" i="17" a="1"/>
  <c r="N1142" i="17" a="1"/>
  <c r="O1206" i="17" a="1"/>
  <c r="K1200" i="17" a="1"/>
  <c r="M1253" i="17" a="1"/>
  <c r="N1296" i="17" a="1"/>
  <c r="I490" i="17" a="1"/>
  <c r="J543" i="17" a="1"/>
  <c r="I536" i="17" a="1"/>
  <c r="G559" i="17" a="1"/>
  <c r="G580" i="17" a="1"/>
  <c r="H585" i="17" a="1"/>
  <c r="F699" i="17" a="1"/>
  <c r="E635" i="17" a="1"/>
  <c r="I802" i="17" a="1"/>
  <c r="H650" i="17" a="1"/>
  <c r="G596" i="17" a="1"/>
  <c r="I662" i="17" a="1"/>
  <c r="G680" i="17" a="1"/>
  <c r="F675" i="17" a="1"/>
  <c r="E723" i="17" a="1"/>
  <c r="F749" i="17" a="1"/>
  <c r="F778" i="17" a="1"/>
  <c r="E858" i="17" a="1"/>
  <c r="E846" i="17" a="1"/>
  <c r="J867" i="17" a="1"/>
  <c r="F876" i="17" a="1"/>
  <c r="E908" i="17" a="1"/>
  <c r="J917" i="17" a="1"/>
  <c r="E939" i="17" a="1"/>
  <c r="J956" i="17" a="1"/>
  <c r="I1021" i="17" a="1"/>
  <c r="E969" i="17" a="1"/>
  <c r="I979" i="17" a="1"/>
  <c r="J1072" i="17" a="1"/>
  <c r="G1040" i="17" a="1"/>
  <c r="G1045" i="17" a="1"/>
  <c r="F1060" i="17" a="1"/>
  <c r="J1084" i="17" a="1"/>
  <c r="J1129" i="17" a="1"/>
  <c r="J1122" i="17" a="1"/>
  <c r="E1194" i="17" a="1"/>
  <c r="F1188" i="17" a="1"/>
  <c r="F1179" i="17" a="1"/>
  <c r="F1231" i="17" a="1"/>
  <c r="G1202" i="17" a="1"/>
  <c r="N1013" i="17" a="1"/>
  <c r="P1258" i="17" a="1"/>
  <c r="O479" i="17" a="1"/>
  <c r="L530" i="17" a="1"/>
  <c r="L621" i="17" a="1"/>
  <c r="N840" i="17" a="1"/>
  <c r="L895" i="17" a="1"/>
  <c r="K1002" i="17" a="1"/>
  <c r="P1087" i="17" a="1"/>
  <c r="M1138" i="17" a="1"/>
  <c r="L1165" i="17" a="1"/>
  <c r="O1212" i="17" a="1"/>
  <c r="P1290" i="17" a="1"/>
  <c r="O1297" i="17" a="1"/>
  <c r="H485" i="17" a="1"/>
  <c r="E542" i="17" a="1"/>
  <c r="I445" i="17" a="1"/>
  <c r="G558" i="17" a="1"/>
  <c r="H579" i="17" a="1"/>
  <c r="I694" i="17" a="1"/>
  <c r="I634" i="17" a="1"/>
  <c r="H797" i="17" a="1"/>
  <c r="F505" i="17" a="1"/>
  <c r="F646" i="17" a="1"/>
  <c r="I664" i="17" a="1"/>
  <c r="F609" i="17" a="1"/>
  <c r="H682" i="17" a="1"/>
  <c r="J714" i="17" a="1"/>
  <c r="I722" i="17" a="1"/>
  <c r="E762" i="17" a="1"/>
  <c r="H793" i="17" a="1"/>
  <c r="F857" i="17" a="1"/>
  <c r="J844" i="17" a="1"/>
  <c r="J866" i="17" a="1"/>
  <c r="F875" i="17" a="1"/>
  <c r="H903" i="17" a="1"/>
  <c r="E946" i="17" a="1"/>
  <c r="I936" i="17" a="1"/>
  <c r="J1024" i="17" a="1"/>
  <c r="I974" i="17" a="1"/>
  <c r="I985" i="17" a="1"/>
  <c r="J1007" i="17" a="1"/>
  <c r="I1071" i="17" a="1"/>
  <c r="L693" i="17" a="1"/>
  <c r="O761" i="17" a="1"/>
  <c r="M1052" i="17" a="1"/>
  <c r="K1209" i="17" a="1"/>
  <c r="P783" i="17" a="1"/>
  <c r="K1061" i="17" a="1"/>
  <c r="K1203" i="17" a="1"/>
  <c r="K651" i="17" a="1"/>
  <c r="L1017" i="17" a="1"/>
  <c r="P1193" i="17" a="1"/>
  <c r="O668" i="17" a="1"/>
  <c r="P1079" i="17" a="1"/>
  <c r="P1173" i="17" a="1"/>
  <c r="K455" i="17" a="1"/>
  <c r="N668" i="17" a="1"/>
  <c r="O1072" i="17" a="1"/>
  <c r="O1173" i="17" a="1"/>
  <c r="O455" i="17" a="1"/>
  <c r="L667" i="17" a="1"/>
  <c r="N1069" i="17" a="1"/>
  <c r="M804" i="17" a="1"/>
  <c r="P985" i="17" a="1"/>
  <c r="P452" i="17" a="1"/>
  <c r="K612" i="17" a="1"/>
  <c r="N773" i="17" a="1"/>
  <c r="M887" i="17" a="1"/>
  <c r="O1070" i="17" a="1"/>
  <c r="O1135" i="17" a="1"/>
  <c r="P897" i="17" a="1"/>
  <c r="P1202" i="17" a="1"/>
  <c r="O527" i="17" a="1"/>
  <c r="O529" i="17" a="1"/>
  <c r="P604" i="17" a="1"/>
  <c r="K785" i="17" a="1"/>
  <c r="K932" i="17" a="1"/>
  <c r="L995" i="17" a="1"/>
  <c r="N585" i="17" a="1"/>
  <c r="L1072" i="17" a="1"/>
  <c r="P1168" i="17" a="1"/>
  <c r="M1258" i="17" a="1"/>
  <c r="L459" i="17" a="1"/>
  <c r="M461" i="17" a="1"/>
  <c r="O566" i="17" a="1"/>
  <c r="L521" i="17" a="1"/>
  <c r="M564" i="17" a="1"/>
  <c r="N670" i="17" a="1"/>
  <c r="N599" i="17" a="1"/>
  <c r="K741" i="17" a="1"/>
  <c r="K707" i="17" a="1"/>
  <c r="L747" i="17" a="1"/>
  <c r="K885" i="17" a="1"/>
  <c r="O794" i="17" a="1"/>
  <c r="K845" i="17" a="1"/>
  <c r="N832" i="17" a="1"/>
  <c r="M976" i="17" a="1"/>
  <c r="L894" i="17" a="1"/>
  <c r="K955" i="17" a="1"/>
  <c r="K920" i="17" a="1"/>
  <c r="O992" i="17" a="1"/>
  <c r="L1113" i="17" a="1"/>
  <c r="N1064" i="17" a="1"/>
  <c r="N1111" i="17" a="1"/>
  <c r="L1160" i="17" a="1"/>
  <c r="N1171" i="17" a="1"/>
  <c r="K1175" i="17" a="1"/>
  <c r="P1213" i="17" a="1"/>
  <c r="L656" i="17" a="1"/>
  <c r="M948" i="17" a="1"/>
  <c r="O1030" i="17" a="1"/>
  <c r="M1156" i="17" a="1"/>
  <c r="P1181" i="17" a="1"/>
  <c r="O1240" i="17" a="1"/>
  <c r="N1274" i="17" a="1"/>
  <c r="K1280" i="17" a="1"/>
  <c r="K454" i="17" a="1"/>
  <c r="P460" i="17" a="1"/>
  <c r="O666" i="17" a="1"/>
  <c r="P528" i="17" a="1"/>
  <c r="O631" i="17" a="1"/>
  <c r="K724" i="17" a="1"/>
  <c r="P642" i="17" a="1"/>
  <c r="O615" i="17" a="1"/>
  <c r="K737" i="17" a="1"/>
  <c r="N683" i="17" a="1"/>
  <c r="M746" i="17" a="1"/>
  <c r="K721" i="17" a="1"/>
  <c r="P776" i="17" a="1"/>
  <c r="K773" i="17" a="1"/>
  <c r="M818" i="17" a="1"/>
  <c r="K824" i="17" a="1"/>
  <c r="N890" i="17" a="1"/>
  <c r="O637" i="17" a="1"/>
  <c r="K903" i="17" a="1"/>
  <c r="N1071" i="17" a="1"/>
  <c r="P1132" i="17" a="1"/>
  <c r="M1182" i="17" a="1"/>
  <c r="N1222" i="17" a="1"/>
  <c r="M1257" i="17" a="1"/>
  <c r="K1287" i="17" a="1"/>
  <c r="L434" i="17" a="1"/>
  <c r="P435" i="17" a="1"/>
  <c r="L465" i="17" a="1"/>
  <c r="M503" i="17" a="1"/>
  <c r="L566" i="17" a="1"/>
  <c r="O533" i="17" a="1"/>
  <c r="K534" i="17" a="1"/>
  <c r="K594" i="17" a="1"/>
  <c r="M679" i="17" a="1"/>
  <c r="M604" i="17" a="1"/>
  <c r="P625" i="17" a="1"/>
  <c r="O759" i="17" a="1"/>
  <c r="K742" i="17" a="1"/>
  <c r="M789" i="17" a="1"/>
  <c r="L810" i="17" a="1"/>
  <c r="N835" i="17" a="1"/>
  <c r="O829" i="17" a="1"/>
  <c r="N889" i="17" a="1"/>
  <c r="N934" i="17" a="1"/>
  <c r="O928" i="17" a="1"/>
  <c r="N983" i="17" a="1"/>
  <c r="N995" i="17" a="1"/>
  <c r="P1058" i="17" a="1"/>
  <c r="P1105" i="17" a="1"/>
  <c r="N646" i="17" a="1"/>
  <c r="K949" i="17" a="1"/>
  <c r="P1039" i="17" a="1"/>
  <c r="O1130" i="17" a="1"/>
  <c r="L1179" i="17" a="1"/>
  <c r="M1248" i="17" a="1"/>
  <c r="M1251" i="17" a="1"/>
  <c r="L1279" i="17" a="1"/>
  <c r="L450" i="17" a="1"/>
  <c r="N443" i="17" a="1"/>
  <c r="O469" i="17" a="1"/>
  <c r="N524" i="17" a="1"/>
  <c r="N631" i="17" a="1"/>
  <c r="N597" i="17" a="1"/>
  <c r="O614" i="17" a="1"/>
  <c r="N615" i="17" a="1"/>
  <c r="O708" i="17" a="1"/>
  <c r="L612" i="17" a="1"/>
  <c r="L746" i="17" a="1"/>
  <c r="K788" i="17" a="1"/>
  <c r="L751" i="17" a="1"/>
  <c r="P773" i="17" a="1"/>
  <c r="N814" i="17" a="1"/>
  <c r="M872" i="17" a="1"/>
  <c r="M890" i="17" a="1"/>
  <c r="O922" i="17" a="1"/>
  <c r="M931" i="17" a="1"/>
  <c r="K963" i="17" a="1"/>
  <c r="M1004" i="17" a="1"/>
  <c r="K1070" i="17" a="1"/>
  <c r="K1046" i="17" a="1"/>
  <c r="K1091" i="17" a="1"/>
  <c r="K1024" i="17" a="1"/>
  <c r="M1239" i="17" a="1"/>
  <c r="K468" i="17" a="1"/>
  <c r="N517" i="17" a="1"/>
  <c r="O712" i="17" a="1"/>
  <c r="O781" i="17" a="1"/>
  <c r="O887" i="17" a="1"/>
  <c r="L968" i="17" a="1"/>
  <c r="L1097" i="17" a="1"/>
  <c r="N1167" i="17" a="1"/>
  <c r="K1140" i="17" a="1"/>
  <c r="M1219" i="17" a="1"/>
  <c r="K1265" i="17" a="1"/>
  <c r="M1293" i="17" a="1"/>
  <c r="E486" i="17" a="1"/>
  <c r="F539" i="17" a="1"/>
  <c r="F449" i="17" a="1"/>
  <c r="G555" i="17" a="1"/>
  <c r="E576" i="17" a="1"/>
  <c r="G698" i="17" a="1"/>
  <c r="I695" i="17" a="1"/>
  <c r="I805" i="17" a="1"/>
  <c r="H806" i="17" a="1"/>
  <c r="H644" i="17" a="1"/>
  <c r="H592" i="17" a="1"/>
  <c r="I658" i="17" a="1"/>
  <c r="G690" i="17" a="1"/>
  <c r="E671" i="17" a="1"/>
  <c r="G726" i="17" a="1"/>
  <c r="F745" i="17" a="1"/>
  <c r="G774" i="17" a="1"/>
  <c r="I850" i="17" a="1"/>
  <c r="E841" i="17" a="1"/>
  <c r="E863" i="17" a="1"/>
  <c r="F879" i="17" a="1"/>
  <c r="F911" i="17" a="1"/>
  <c r="H913" i="17" a="1"/>
  <c r="F940" i="17" a="1"/>
  <c r="I952" i="17" a="1"/>
  <c r="J1017" i="17" a="1"/>
  <c r="G989" i="17" a="1"/>
  <c r="G1015" i="17" a="1"/>
  <c r="I1078" i="17" a="1"/>
  <c r="E1032" i="17" a="1"/>
  <c r="I1052" i="17" a="1"/>
  <c r="E1056" i="17" a="1"/>
  <c r="E1100" i="17" a="1"/>
  <c r="I1125" i="17" a="1"/>
  <c r="I1156" i="17" a="1"/>
  <c r="H1186" i="17" a="1"/>
  <c r="F1170" i="17" a="1"/>
  <c r="I1173" i="17" a="1"/>
  <c r="H1235" i="17" a="1"/>
  <c r="I1222" i="17" a="1"/>
  <c r="P1066" i="17" a="1"/>
  <c r="N1267" i="17" a="1"/>
  <c r="N556" i="17" a="1"/>
  <c r="P564" i="17" a="1"/>
  <c r="M763" i="17" a="1"/>
  <c r="M842" i="17" a="1"/>
  <c r="P934" i="17" a="1"/>
  <c r="P998" i="17" a="1"/>
  <c r="M1115" i="17" a="1"/>
  <c r="M1147" i="17" a="1"/>
  <c r="N1137" i="17" a="1"/>
  <c r="L1214" i="17" a="1"/>
  <c r="N1294" i="17" a="1"/>
  <c r="J493" i="17" a="1"/>
  <c r="H441" i="17" a="1"/>
  <c r="J538" i="17" a="1"/>
  <c r="H482" i="17" a="1"/>
  <c r="E554" i="17" a="1"/>
  <c r="J575" i="17" a="1"/>
  <c r="H697" i="17" a="1"/>
  <c r="I630" i="17" a="1"/>
  <c r="I804" i="17" a="1"/>
  <c r="E497" i="17" a="1"/>
  <c r="H651" i="17" a="1"/>
  <c r="J660" i="17" a="1"/>
  <c r="E601" i="17" a="1"/>
  <c r="H687" i="17" a="1"/>
  <c r="I710" i="17" a="1"/>
  <c r="I739" i="17" a="1"/>
  <c r="J758" i="17" a="1"/>
  <c r="E791" i="17" a="1"/>
  <c r="J849" i="17" a="1"/>
  <c r="G817" i="17" a="1"/>
  <c r="E862" i="17" a="1"/>
  <c r="J883" i="17" a="1"/>
  <c r="E910" i="17" a="1"/>
  <c r="I942" i="17" a="1"/>
  <c r="J958" i="17" a="1"/>
  <c r="E1027" i="17" a="1"/>
  <c r="F970" i="17" a="1"/>
  <c r="J988" i="17" a="1"/>
  <c r="G1014" i="17" a="1"/>
  <c r="J1076" i="17" a="1"/>
  <c r="E1031" i="17" a="1"/>
  <c r="E1051" i="17" a="1"/>
  <c r="E1082" i="17" a="1"/>
  <c r="I1099" i="17" a="1"/>
  <c r="I1128" i="17" a="1"/>
  <c r="K637" i="17" a="1"/>
  <c r="K856" i="17" a="1"/>
  <c r="P1082" i="17" a="1"/>
  <c r="N1248" i="17" a="1"/>
  <c r="K809" i="17" a="1"/>
  <c r="P1084" i="17" a="1"/>
  <c r="K1246" i="17" a="1"/>
  <c r="K605" i="17" a="1"/>
  <c r="L982" i="17" a="1"/>
  <c r="L1162" i="17" a="1"/>
  <c r="K753" i="17" a="1"/>
  <c r="L1034" i="17" a="1"/>
  <c r="M1229" i="17" a="1"/>
  <c r="N502" i="17" a="1"/>
  <c r="P753" i="17" a="1"/>
  <c r="P1034" i="17" a="1"/>
  <c r="L1229" i="17" a="1"/>
  <c r="M502" i="17" a="1"/>
  <c r="N766" i="17" a="1"/>
  <c r="M1053" i="17" a="1"/>
  <c r="L649" i="17" a="1"/>
  <c r="K1084" i="17" a="1"/>
  <c r="M515" i="17" a="1"/>
  <c r="P792" i="17" a="1"/>
  <c r="M790" i="17" a="1"/>
  <c r="L918" i="17" a="1"/>
  <c r="M1001" i="17" a="1"/>
  <c r="L1206" i="17" a="1"/>
  <c r="N1023" i="17" a="1"/>
  <c r="O1242" i="17" a="1"/>
  <c r="L481" i="17" a="1"/>
  <c r="O517" i="17" a="1"/>
  <c r="M741" i="17" a="1"/>
  <c r="L794" i="17" a="1"/>
  <c r="O893" i="17" a="1"/>
  <c r="M1113" i="17" a="1"/>
  <c r="L682" i="17" a="1"/>
  <c r="P1051" i="17" a="1"/>
  <c r="M1228" i="17" a="1"/>
  <c r="P1271" i="17" a="1"/>
  <c r="M478" i="17" a="1"/>
  <c r="N498" i="17" a="1"/>
  <c r="N659" i="17" a="1"/>
  <c r="O572" i="17" a="1"/>
  <c r="M565" i="17" a="1"/>
  <c r="M728" i="17" a="1"/>
  <c r="P616" i="17" a="1"/>
  <c r="N752" i="17" a="1"/>
  <c r="N711" i="17" a="1"/>
  <c r="P748" i="17" a="1"/>
  <c r="K760" i="17" a="1"/>
  <c r="M786" i="17" a="1"/>
  <c r="M864" i="17" a="1"/>
  <c r="N816" i="17" a="1"/>
  <c r="O900" i="17" a="1"/>
  <c r="N895" i="17" a="1"/>
  <c r="M919" i="17" a="1"/>
  <c r="K924" i="17" a="1"/>
  <c r="L998" i="17" a="1"/>
  <c r="M997" i="17" a="1"/>
  <c r="M1097" i="17" a="1"/>
  <c r="L1118" i="17" a="1"/>
  <c r="M1149" i="17" a="1"/>
  <c r="O1153" i="17" a="1"/>
  <c r="K1180" i="17" a="1"/>
  <c r="O1215" i="17" a="1"/>
  <c r="P673" i="17" a="1"/>
  <c r="L956" i="17" a="1"/>
  <c r="K1047" i="17" a="1"/>
  <c r="O1150" i="17" a="1"/>
  <c r="L1228" i="17" a="1"/>
  <c r="K1239" i="17" a="1"/>
  <c r="O1271" i="17" a="1"/>
  <c r="L1277" i="17" a="1"/>
  <c r="L478" i="17" a="1"/>
  <c r="P468" i="17" a="1"/>
  <c r="M498" i="17" a="1"/>
  <c r="L532" i="17" a="1"/>
  <c r="M659" i="17" a="1"/>
  <c r="M513" i="17" a="1"/>
  <c r="L562" i="17" a="1"/>
  <c r="P623" i="17" a="1"/>
  <c r="K591" i="17" a="1"/>
  <c r="M712" i="17" a="1"/>
  <c r="K763" i="17" a="1"/>
  <c r="M725" i="17" a="1"/>
  <c r="M784" i="17" a="1"/>
  <c r="P781" i="17" a="1"/>
  <c r="O836" i="17" a="1"/>
  <c r="O828" i="17" a="1"/>
  <c r="P888" i="17" a="1"/>
  <c r="P650" i="17" a="1"/>
  <c r="O946" i="17" a="1"/>
  <c r="K1036" i="17" a="1"/>
  <c r="P1123" i="17" a="1"/>
  <c r="M1179" i="17" a="1"/>
  <c r="O1248" i="17" a="1"/>
  <c r="L1254" i="17" a="1"/>
  <c r="M1279" i="17" a="1"/>
  <c r="M450" i="17" a="1"/>
  <c r="K443" i="17" a="1"/>
  <c r="P469" i="17" a="1"/>
  <c r="O524" i="17" a="1"/>
  <c r="O602" i="17" a="1"/>
  <c r="O597" i="17" a="1"/>
  <c r="K614" i="17" a="1"/>
  <c r="L598" i="17" a="1"/>
  <c r="P708" i="17" a="1"/>
  <c r="M612" i="17" a="1"/>
  <c r="P720" i="17" a="1"/>
  <c r="M788" i="17" a="1"/>
  <c r="M751" i="17" a="1"/>
  <c r="N827" i="17" a="1"/>
  <c r="O814" i="17" a="1"/>
  <c r="L872" i="17" a="1"/>
  <c r="N868" i="17" a="1"/>
  <c r="K922" i="17" a="1"/>
  <c r="N931" i="17" a="1"/>
  <c r="O933" i="17" a="1"/>
  <c r="N1004" i="17" a="1"/>
  <c r="L1070" i="17" a="1"/>
  <c r="O1033" i="17" a="1"/>
  <c r="L1091" i="17" a="1"/>
  <c r="O609" i="17" a="1"/>
  <c r="M954" i="17" a="1"/>
  <c r="P1052" i="17" a="1"/>
  <c r="P1155" i="17" a="1"/>
  <c r="P1232" i="17" a="1"/>
  <c r="P1247" i="17" a="1"/>
  <c r="K1274" i="17" a="1"/>
  <c r="P1278" i="17" a="1"/>
  <c r="K474" i="17" a="1"/>
  <c r="O464" i="17" a="1"/>
  <c r="L666" i="17" a="1"/>
  <c r="N528" i="17" a="1"/>
  <c r="P654" i="17" a="1"/>
  <c r="L513" i="17" a="1"/>
  <c r="N642" i="17" a="1"/>
  <c r="P619" i="17" a="1"/>
  <c r="N591" i="17" a="1"/>
  <c r="K683" i="17" a="1"/>
  <c r="N716" i="17" a="1"/>
  <c r="L725" i="17" a="1"/>
  <c r="M776" i="17" a="1"/>
  <c r="O777" i="17" a="1"/>
  <c r="N836" i="17" a="1"/>
  <c r="M824" i="17" a="1"/>
  <c r="L877" i="17" a="1"/>
  <c r="O892" i="17" a="1"/>
  <c r="M937" i="17" a="1"/>
  <c r="P971" i="17" a="1"/>
  <c r="O1002" i="17" a="1"/>
  <c r="M1000" i="17" a="1"/>
  <c r="K1050" i="17" a="1"/>
  <c r="N1115" i="17" a="1"/>
  <c r="M1010" i="17" a="1"/>
  <c r="P1259" i="17" a="1"/>
  <c r="N471" i="17" a="1"/>
  <c r="O530" i="17" a="1"/>
  <c r="O621" i="17" a="1"/>
  <c r="N831" i="17" a="1"/>
  <c r="M895" i="17" a="1"/>
  <c r="N996" i="17" a="1"/>
  <c r="N1087" i="17" a="1"/>
  <c r="N1149" i="17" a="1"/>
  <c r="P1165" i="17" a="1"/>
  <c r="K1212" i="17" a="1"/>
  <c r="P1269" i="17" a="1"/>
  <c r="K1297" i="17" a="1"/>
  <c r="I485" i="17" a="1"/>
  <c r="H546" i="17" a="1"/>
  <c r="H445" i="17" a="1"/>
  <c r="I558" i="17" a="1"/>
  <c r="G583" i="17" a="1"/>
  <c r="F694" i="17" a="1"/>
  <c r="J634" i="17" a="1"/>
  <c r="I801" i="17" a="1"/>
  <c r="H505" i="17" a="1"/>
  <c r="G646" i="17" a="1"/>
  <c r="J588" i="17" a="1"/>
  <c r="H609" i="17" a="1"/>
  <c r="F682" i="17" a="1"/>
  <c r="G667" i="17" a="1"/>
  <c r="F722" i="17" a="1"/>
  <c r="F762" i="17" a="1"/>
  <c r="H770" i="17" a="1"/>
  <c r="G857" i="17" a="1"/>
  <c r="E844" i="17" a="1"/>
  <c r="H870" i="17" a="1"/>
  <c r="G875" i="17" a="1"/>
  <c r="E903" i="17" a="1"/>
  <c r="F950" i="17" a="1"/>
  <c r="E936" i="17" a="1"/>
  <c r="E1024" i="17" a="1"/>
  <c r="E1020" i="17" a="1"/>
  <c r="J985" i="17" a="1"/>
  <c r="E1007" i="17" a="1"/>
  <c r="F1069" i="17" a="1"/>
  <c r="H1039" i="17" a="1"/>
  <c r="H1044" i="17" a="1"/>
  <c r="G1090" i="17" a="1"/>
  <c r="F1096" i="17" a="1"/>
  <c r="G1132" i="17" a="1"/>
  <c r="H1152" i="17" a="1"/>
  <c r="E1197" i="17" a="1"/>
  <c r="E1162" i="17" a="1"/>
  <c r="H1181" i="17" a="1"/>
  <c r="G1227" i="17" a="1"/>
  <c r="E1220" i="17" a="1"/>
  <c r="O1114" i="17" a="1"/>
  <c r="N1288" i="17" a="1"/>
  <c r="K641" i="17" a="1"/>
  <c r="K590" i="17" a="1"/>
  <c r="O740" i="17" a="1"/>
  <c r="O819" i="17" a="1"/>
  <c r="L937" i="17" a="1"/>
  <c r="K995" i="17" a="1"/>
  <c r="K1118" i="17" a="1"/>
  <c r="K1163" i="17" a="1"/>
  <c r="L1178" i="17" a="1"/>
  <c r="N1216" i="17" a="1"/>
  <c r="O1298" i="17" a="1"/>
  <c r="J492" i="17" a="1"/>
  <c r="J433" i="17" a="1"/>
  <c r="G545" i="17" a="1"/>
  <c r="J475" i="17" a="1"/>
  <c r="I557" i="17" a="1"/>
  <c r="I586" i="17" a="1"/>
  <c r="J693" i="17" a="1"/>
  <c r="J633" i="17" a="1"/>
  <c r="E800" i="17" a="1"/>
  <c r="H518" i="17" a="1"/>
  <c r="I647" i="17" a="1"/>
  <c r="J656" i="17" a="1"/>
  <c r="I689" i="17" a="1"/>
  <c r="J673" i="17" a="1"/>
  <c r="H706" i="17" a="1"/>
  <c r="E735" i="17" a="1"/>
  <c r="F761" i="17" a="1"/>
  <c r="J787" i="17" a="1"/>
  <c r="G856" i="17" a="1"/>
  <c r="E809" i="17" a="1"/>
  <c r="H869" i="17" a="1"/>
  <c r="E878" i="17" a="1"/>
  <c r="I902" i="17" a="1"/>
  <c r="H949" i="17" a="1"/>
  <c r="I954" i="17" a="1"/>
  <c r="H1026" i="17" a="1"/>
  <c r="H972" i="17" a="1"/>
  <c r="G984" i="17" a="1"/>
  <c r="E1006" i="17" a="1"/>
  <c r="I1075" i="17" a="1"/>
  <c r="H1038" i="17" a="1"/>
  <c r="H1043" i="17" a="1"/>
  <c r="G592" i="17" a="1"/>
  <c r="F726" i="17" a="1"/>
  <c r="E843" i="17" a="1"/>
  <c r="G913" i="17" a="1"/>
  <c r="F989" i="17" a="1"/>
  <c r="J1034" i="17" a="1"/>
  <c r="H1086" i="17" a="1"/>
  <c r="J1095" i="17" a="1"/>
  <c r="F1127" i="17" a="1"/>
  <c r="G1150" i="17" a="1"/>
  <c r="E1192" i="17" a="1"/>
  <c r="H1182" i="17" a="1"/>
  <c r="I1226" i="17" a="1"/>
  <c r="J1208" i="17" a="1"/>
  <c r="F1247" i="17" a="1"/>
  <c r="G1259" i="17" a="1"/>
  <c r="J1270" i="17" a="1"/>
  <c r="J1279" i="17" a="1"/>
  <c r="I463" i="17" a="1"/>
  <c r="E489" i="17" a="1"/>
  <c r="I460" i="17" a="1"/>
  <c r="F461" i="17" a="1"/>
  <c r="F515" i="17" a="1"/>
  <c r="I593" i="17" a="1"/>
  <c r="M703" i="17" a="1"/>
  <c r="N1182" i="17" a="1"/>
  <c r="P434" i="17" a="1"/>
  <c r="M566" i="17" a="1"/>
  <c r="N679" i="17" a="1"/>
  <c r="L742" i="17" a="1"/>
  <c r="P829" i="17" a="1"/>
  <c r="P928" i="17" a="1"/>
  <c r="N997" i="17" a="1"/>
  <c r="O1108" i="17" a="1"/>
  <c r="N1143" i="17" a="1"/>
  <c r="P1199" i="17" a="1"/>
  <c r="M1241" i="17" a="1"/>
  <c r="K1299" i="17" a="1"/>
  <c r="F495" i="17" a="1"/>
  <c r="G436" i="17" a="1"/>
  <c r="J544" i="17" a="1"/>
  <c r="F462" i="17" a="1"/>
  <c r="F549" i="17" a="1"/>
  <c r="H581" i="17" a="1"/>
  <c r="G692" i="17" a="1"/>
  <c r="H636" i="17" a="1"/>
  <c r="J803" i="17" a="1"/>
  <c r="H648" i="17" a="1"/>
  <c r="G571" i="17" a="1"/>
  <c r="G657" i="17" a="1"/>
  <c r="F688" i="17" a="1"/>
  <c r="I676" i="17" a="1"/>
  <c r="E705" i="17" a="1"/>
  <c r="E750" i="17" a="1"/>
  <c r="I779" i="17" a="1"/>
  <c r="E855" i="17" a="1"/>
  <c r="F837" i="17" a="1"/>
  <c r="F826" i="17" a="1"/>
  <c r="H884" i="17" a="1"/>
  <c r="F897" i="17" a="1"/>
  <c r="F905" i="17" a="1"/>
  <c r="F947" i="17" a="1"/>
  <c r="F953" i="17" a="1"/>
  <c r="J1019" i="17" a="1"/>
  <c r="J966" i="17" a="1"/>
  <c r="E987" i="17" a="1"/>
  <c r="I1009" i="17" a="1"/>
  <c r="H1077" i="17" a="1"/>
  <c r="G1053" i="17" a="1"/>
  <c r="G1066" i="17" a="1"/>
  <c r="G1092" i="17" a="1"/>
  <c r="J1112" i="17" a="1"/>
  <c r="G1123" i="17" a="1"/>
  <c r="I1151" i="17" a="1"/>
  <c r="J1191" i="17" a="1"/>
  <c r="F1184" i="17" a="1"/>
  <c r="I1234" i="17" a="1"/>
  <c r="E1207" i="17" a="1"/>
  <c r="I1243" i="17" a="1"/>
  <c r="I1258" i="17" a="1"/>
  <c r="I1275" i="17" a="1"/>
  <c r="I1281" i="17" a="1"/>
  <c r="J487" i="17" a="1"/>
  <c r="H589" i="17" a="1"/>
  <c r="H464" i="17" a="1"/>
  <c r="E465" i="17" a="1"/>
  <c r="E627" i="17" a="1"/>
  <c r="J622" i="17" a="1"/>
  <c r="P761" i="17" a="1"/>
  <c r="K1229" i="17" a="1"/>
  <c r="N589" i="17" a="1"/>
  <c r="N500" i="17" a="1"/>
  <c r="O599" i="17" a="1"/>
  <c r="M780" i="17" a="1"/>
  <c r="L900" i="17" a="1"/>
  <c r="P916" i="17" a="1"/>
  <c r="N1058" i="17" a="1"/>
  <c r="N1117" i="17" a="1"/>
  <c r="P1153" i="17" a="1"/>
  <c r="O1210" i="17" a="1"/>
  <c r="L1252" i="17" a="1"/>
  <c r="L1296" i="17" a="1"/>
  <c r="E494" i="17" a="1"/>
  <c r="G547" i="17" a="1"/>
  <c r="H536" i="17" a="1"/>
  <c r="I458" i="17" a="1"/>
  <c r="I584" i="17" a="1"/>
  <c r="F585" i="17" a="1"/>
  <c r="E703" i="17" a="1"/>
  <c r="E628" i="17" a="1"/>
  <c r="F802" i="17" a="1"/>
  <c r="H643" i="17" a="1"/>
  <c r="J563" i="17" a="1"/>
  <c r="G662" i="17" a="1"/>
  <c r="G684" i="17" a="1"/>
  <c r="I668" i="17" a="1"/>
  <c r="H723" i="17" a="1"/>
  <c r="F753" i="17" a="1"/>
  <c r="E771" i="17" a="1"/>
  <c r="J858" i="17" a="1"/>
  <c r="E839" i="17" a="1"/>
  <c r="F871" i="17" a="1"/>
  <c r="E876" i="17" a="1"/>
  <c r="G896" i="17" a="1"/>
  <c r="I921" i="17" a="1"/>
  <c r="I939" i="17" a="1"/>
  <c r="E960" i="17" a="1"/>
  <c r="F1018" i="17" a="1"/>
  <c r="I969" i="17" a="1"/>
  <c r="I986" i="17" a="1"/>
  <c r="N950" i="17" a="1"/>
  <c r="P1248" i="17" a="1"/>
  <c r="O443" i="17" a="1"/>
  <c r="K597" i="17" a="1"/>
  <c r="N612" i="17" a="1"/>
  <c r="O827" i="17" a="1"/>
  <c r="L922" i="17" a="1"/>
  <c r="O929" i="17" a="1"/>
  <c r="N1054" i="17" a="1"/>
  <c r="K1160" i="17" a="1"/>
  <c r="L1136" i="17" a="1"/>
  <c r="K1217" i="17" a="1"/>
  <c r="P1253" i="17" a="1"/>
  <c r="L1300" i="17" a="1"/>
  <c r="G486" i="17" a="1"/>
  <c r="G543" i="17" a="1"/>
  <c r="H453" i="17" a="1"/>
  <c r="F555" i="17" a="1"/>
  <c r="E580" i="17" a="1"/>
  <c r="K1195" i="17" a="1"/>
  <c r="K442" i="17" a="1"/>
  <c r="N622" i="17" a="1"/>
  <c r="L755" i="17" a="1"/>
  <c r="O772" i="17" a="1"/>
  <c r="O816" i="17" a="1"/>
  <c r="K935" i="17" a="1"/>
  <c r="K1113" i="17" a="1"/>
  <c r="L1106" i="17" a="1"/>
  <c r="P1139" i="17" a="1"/>
  <c r="O1180" i="17" a="1"/>
  <c r="P1223" i="17" a="1"/>
  <c r="K1295" i="17" a="1"/>
  <c r="J484" i="17" a="1"/>
  <c r="F436" i="17" a="1"/>
  <c r="G537" i="17" a="1"/>
  <c r="I466" i="17" a="1"/>
  <c r="J549" i="17" a="1"/>
  <c r="G578" i="17" a="1"/>
  <c r="J696" i="17" a="1"/>
  <c r="G636" i="17" a="1"/>
  <c r="H807" i="17" a="1"/>
  <c r="F510" i="17" a="1"/>
  <c r="I571" i="17" a="1"/>
  <c r="I661" i="17" a="1"/>
  <c r="H681" i="17" a="1"/>
  <c r="J676" i="17" a="1"/>
  <c r="H709" i="17" a="1"/>
  <c r="J754" i="17" a="1"/>
  <c r="G779" i="17" a="1"/>
  <c r="G859" i="17" a="1"/>
  <c r="G848" i="17" a="1"/>
  <c r="E826" i="17" a="1"/>
  <c r="H861" i="17" a="1"/>
  <c r="F898" i="17" a="1"/>
  <c r="J905" i="17" a="1"/>
  <c r="H941" i="17" a="1"/>
  <c r="J957" i="17" a="1"/>
  <c r="I1019" i="17" a="1"/>
  <c r="G973" i="17" a="1"/>
  <c r="F982" i="17" a="1"/>
  <c r="H1009" i="17" a="1"/>
  <c r="J1073" i="17" a="1"/>
  <c r="H1030" i="17" a="1"/>
  <c r="J1066" i="17" a="1"/>
  <c r="H1085" i="17" a="1"/>
  <c r="F1110" i="17" a="1"/>
  <c r="I1123" i="17" a="1"/>
  <c r="E1150" i="17" a="1"/>
  <c r="J1195" i="17" a="1"/>
  <c r="J1184" i="17" a="1"/>
  <c r="G1226" i="17" a="1"/>
  <c r="H1204" i="17" a="1"/>
  <c r="J1243" i="17" a="1"/>
  <c r="I1259" i="17" a="1"/>
  <c r="H1266" i="17" a="1"/>
  <c r="H1281" i="17" a="1"/>
  <c r="E463" i="17" a="1"/>
  <c r="J506" i="17" a="1"/>
  <c r="F464" i="17" a="1"/>
  <c r="H461" i="17" a="1"/>
  <c r="H519" i="17" a="1"/>
  <c r="M1096" i="17" a="1"/>
  <c r="N1268" i="17" a="1"/>
  <c r="L519" i="17" a="1"/>
  <c r="O569" i="17" a="1"/>
  <c r="N732" i="17" a="1"/>
  <c r="K815" i="17" a="1"/>
  <c r="L931" i="17" a="1"/>
  <c r="G661" i="17" a="1"/>
  <c r="J731" i="17" a="1"/>
  <c r="F830" i="17" a="1"/>
  <c r="F941" i="17" a="1"/>
  <c r="H980" i="17" a="1"/>
  <c r="J1049" i="17" a="1"/>
  <c r="H1093" i="17" a="1"/>
  <c r="E1119" i="17" a="1"/>
  <c r="J1123" i="17" a="1"/>
  <c r="F1151" i="17" a="1"/>
  <c r="E1191" i="17" a="1"/>
  <c r="E1184" i="17" a="1"/>
  <c r="E1234" i="17" a="1"/>
  <c r="I1207" i="17" a="1"/>
  <c r="G1243" i="17" a="1"/>
  <c r="J1258" i="17" a="1"/>
  <c r="J1275" i="17" a="1"/>
  <c r="J1281" i="17" a="1"/>
  <c r="E487" i="17" a="1"/>
  <c r="I589" i="17" a="1"/>
  <c r="G464" i="17" a="1"/>
  <c r="F465" i="17" a="1"/>
  <c r="F627" i="17" a="1"/>
  <c r="E622" i="17" a="1"/>
  <c r="L750" i="17" a="1"/>
  <c r="M1233" i="17" a="1"/>
  <c r="K506" i="17" a="1"/>
  <c r="P733" i="17" a="1"/>
  <c r="L599" i="17" a="1"/>
  <c r="P780" i="17" a="1"/>
  <c r="P976" i="17" a="1"/>
  <c r="L916" i="17" a="1"/>
  <c r="K1058" i="17" a="1"/>
  <c r="K1117" i="17" a="1"/>
  <c r="L1153" i="17" a="1"/>
  <c r="P1210" i="17" a="1"/>
  <c r="M1252" i="17" a="1"/>
  <c r="N1292" i="17" a="1"/>
  <c r="I494" i="17" a="1"/>
  <c r="H547" i="17" a="1"/>
  <c r="G540" i="17" a="1"/>
  <c r="F458" i="17" a="1"/>
  <c r="J584" i="17" a="1"/>
  <c r="F577" i="17" a="1"/>
  <c r="F703" i="17" a="1"/>
  <c r="F628" i="17" a="1"/>
  <c r="E799" i="17" a="1"/>
  <c r="F643" i="17" a="1"/>
  <c r="G563" i="17" a="1"/>
  <c r="H653" i="17" a="1"/>
  <c r="I684" i="17" a="1"/>
  <c r="J668" i="17" a="1"/>
  <c r="F727" i="17" a="1"/>
  <c r="G753" i="17" a="1"/>
  <c r="F771" i="17" a="1"/>
  <c r="G851" i="17" a="1"/>
  <c r="F839" i="17" a="1"/>
  <c r="G871" i="17" a="1"/>
  <c r="I880" i="17" a="1"/>
  <c r="H896" i="17" a="1"/>
  <c r="J921" i="17" a="1"/>
  <c r="E943" i="17" a="1"/>
  <c r="J960" i="17" a="1"/>
  <c r="G1018" i="17" a="1"/>
  <c r="F975" i="17" a="1"/>
  <c r="J986" i="17" a="1"/>
  <c r="H1079" i="17" a="1"/>
  <c r="H1080" i="17" a="1"/>
  <c r="I1049" i="17" a="1"/>
  <c r="F1057" i="17" a="1"/>
  <c r="E1088" i="17" a="1"/>
  <c r="I1114" i="17" a="1"/>
  <c r="J1126" i="17" a="1"/>
  <c r="H1157" i="17" a="1"/>
  <c r="G1187" i="17" a="1"/>
  <c r="F1177" i="17" a="1"/>
  <c r="J1233" i="17" a="1"/>
  <c r="G1203" i="17" a="1"/>
  <c r="F1246" i="17" a="1"/>
  <c r="F1257" i="17" a="1"/>
  <c r="G1272" i="17" a="1"/>
  <c r="J1278" i="17" a="1"/>
  <c r="J438" i="17" a="1"/>
  <c r="H447" i="17" a="1"/>
  <c r="J472" i="17" a="1"/>
  <c r="E469" i="17" a="1"/>
  <c r="G641" i="17" a="1"/>
  <c r="F516" i="17" a="1"/>
  <c r="M902" i="17" a="1"/>
  <c r="N1221" i="17" a="1"/>
  <c r="O439" i="17" a="1"/>
  <c r="M533" i="17" a="1"/>
  <c r="N608" i="17" a="1"/>
  <c r="K789" i="17" a="1"/>
  <c r="L889" i="17" a="1"/>
  <c r="P929" i="17" a="1"/>
  <c r="K1054" i="17" a="1"/>
  <c r="O1160" i="17" a="1"/>
  <c r="M1136" i="17" a="1"/>
  <c r="M1217" i="17" a="1"/>
  <c r="O1253" i="17" a="1"/>
  <c r="P1300" i="17" a="1"/>
  <c r="H486" i="17" a="1"/>
  <c r="H543" i="17" a="1"/>
  <c r="J453" i="17" a="1"/>
  <c r="J555" i="17" a="1"/>
  <c r="F580" i="17" a="1"/>
  <c r="J702" i="17" a="1"/>
  <c r="H695" i="17" a="1"/>
  <c r="G635" i="17" a="1"/>
  <c r="J798" i="17" a="1"/>
  <c r="F644" i="17" a="1"/>
  <c r="I596" i="17" a="1"/>
  <c r="F655" i="17" a="1"/>
  <c r="J690" i="17" a="1"/>
  <c r="E675" i="17" a="1"/>
  <c r="J719" i="17" a="1"/>
  <c r="E745" i="17" a="1"/>
  <c r="I778" i="17" a="1"/>
  <c r="E854" i="17" a="1"/>
  <c r="J841" i="17" a="1"/>
  <c r="G867" i="17" a="1"/>
  <c r="G881" i="17" a="1"/>
  <c r="E911" i="17" a="1"/>
  <c r="G917" i="17" a="1"/>
  <c r="E948" i="17" a="1"/>
  <c r="H952" i="17" a="1"/>
  <c r="F1021" i="17" a="1"/>
  <c r="J965" i="17" a="1"/>
  <c r="F1015" i="17" a="1"/>
  <c r="P975" i="17" a="1"/>
  <c r="N1249" i="17" a="1"/>
  <c r="L448" i="17" a="1"/>
  <c r="M572" i="17" a="1"/>
  <c r="L752" i="17" a="1"/>
  <c r="P790" i="17" a="1"/>
  <c r="P893" i="17" a="1"/>
  <c r="K1004" i="17" a="1"/>
  <c r="M1063" i="17" a="1"/>
  <c r="L1149" i="17" a="1"/>
  <c r="P1144" i="17" a="1"/>
  <c r="N1201" i="17" a="1"/>
  <c r="M1269" i="17" a="1"/>
  <c r="P1293" i="17" a="1"/>
  <c r="J491" i="17" a="1"/>
  <c r="F546" i="17" a="1"/>
  <c r="G449" i="17" a="1"/>
  <c r="E551" i="17" a="1"/>
  <c r="M647" i="17" a="1"/>
  <c r="K1179" i="17" a="1"/>
  <c r="P450" i="17" a="1"/>
  <c r="M631" i="17" a="1"/>
  <c r="N708" i="17" a="1"/>
  <c r="K751" i="17" a="1"/>
  <c r="L890" i="17" a="1"/>
  <c r="P933" i="17" a="1"/>
  <c r="L1037" i="17" a="1"/>
  <c r="M1116" i="17" a="1"/>
  <c r="O1171" i="17" a="1"/>
  <c r="M1183" i="17" a="1"/>
  <c r="K1238" i="17" a="1"/>
  <c r="L1292" i="17" a="1"/>
  <c r="H495" i="17" a="1"/>
  <c r="J432" i="17" a="1"/>
  <c r="F540" i="17" a="1"/>
  <c r="H462" i="17" a="1"/>
  <c r="I560" i="17" a="1"/>
  <c r="G577" i="17" a="1"/>
  <c r="E692" i="17" a="1"/>
  <c r="H632" i="17" a="1"/>
  <c r="J799" i="17" a="1"/>
  <c r="J648" i="17" a="1"/>
  <c r="J567" i="17" a="1"/>
  <c r="G653" i="17" a="1"/>
  <c r="H688" i="17" a="1"/>
  <c r="G672" i="17" a="1"/>
  <c r="E727" i="17" a="1"/>
  <c r="J750" i="17" a="1"/>
  <c r="H775" i="17" a="1"/>
  <c r="E851" i="17" a="1"/>
  <c r="I837" i="17" a="1"/>
  <c r="E822" i="17" a="1"/>
  <c r="H880" i="17" a="1"/>
  <c r="H897" i="17" a="1"/>
  <c r="H901" i="17" a="1"/>
  <c r="I943" i="17" a="1"/>
  <c r="I953" i="17" a="1"/>
  <c r="I1022" i="17" a="1"/>
  <c r="I975" i="17" a="1"/>
  <c r="H987" i="17" a="1"/>
  <c r="H1005" i="17" a="1"/>
  <c r="F1080" i="17" a="1"/>
  <c r="E1053" i="17" a="1"/>
  <c r="I1061" i="17" a="1"/>
  <c r="G1088" i="17" a="1"/>
  <c r="E1112" i="17" a="1"/>
  <c r="I1130" i="17" a="1"/>
  <c r="G1157" i="17" a="1"/>
  <c r="F1191" i="17" a="1"/>
  <c r="H1174" i="17" a="1"/>
  <c r="H658" i="17" a="1"/>
  <c r="J766" i="17" a="1"/>
  <c r="J863" i="17" a="1"/>
  <c r="E940" i="17" a="1"/>
  <c r="I1011" i="17" a="1"/>
  <c r="F1048" i="17" a="1"/>
  <c r="G1085" i="17" a="1"/>
  <c r="G1112" i="17" a="1"/>
  <c r="E1126" i="17" a="1"/>
  <c r="E1157" i="17" a="1"/>
  <c r="I1187" i="17" a="1"/>
  <c r="G1177" i="17" a="1"/>
  <c r="F1233" i="17" a="1"/>
  <c r="H1203" i="17" a="1"/>
  <c r="J1246" i="17" a="1"/>
  <c r="G1257" i="17" a="1"/>
  <c r="H1272" i="17" a="1"/>
  <c r="E1278" i="17" a="1"/>
  <c r="F438" i="17" a="1"/>
  <c r="I447" i="17" a="1"/>
  <c r="E472" i="17" a="1"/>
  <c r="J469" i="17" a="1"/>
  <c r="H641" i="17" a="1"/>
  <c r="G516" i="17" a="1"/>
  <c r="L903" i="17" a="1"/>
  <c r="O1222" i="17" a="1"/>
  <c r="M435" i="17" a="1"/>
  <c r="P533" i="17" a="1"/>
  <c r="N604" i="17" a="1"/>
  <c r="O789" i="17" a="1"/>
  <c r="O889" i="17" a="1"/>
  <c r="O978" i="17" a="1"/>
  <c r="L1054" i="17" a="1"/>
  <c r="L1142" i="17" a="1"/>
  <c r="N1136" i="17" a="1"/>
  <c r="O1217" i="17" a="1"/>
  <c r="K1253" i="17" a="1"/>
  <c r="M1300" i="17" a="1"/>
  <c r="E490" i="17" a="1"/>
  <c r="I543" i="17" a="1"/>
  <c r="E453" i="17" a="1"/>
  <c r="I559" i="17" a="1"/>
  <c r="J580" i="17" a="1"/>
  <c r="G702" i="17" a="1"/>
  <c r="I699" i="17" a="1"/>
  <c r="I635" i="17" a="1"/>
  <c r="E798" i="17" a="1"/>
  <c r="F650" i="17" a="1"/>
  <c r="E596" i="17" a="1"/>
  <c r="G655" i="17" a="1"/>
  <c r="I680" i="17" a="1"/>
  <c r="H675" i="17" a="1"/>
  <c r="G719" i="17" a="1"/>
  <c r="J749" i="17" a="1"/>
  <c r="J778" i="17" a="1"/>
  <c r="F854" i="17" a="1"/>
  <c r="I846" i="17" a="1"/>
  <c r="H867" i="17" a="1"/>
  <c r="H881" i="17" a="1"/>
  <c r="G908" i="17" a="1"/>
  <c r="H917" i="17" a="1"/>
  <c r="F948" i="17" a="1"/>
  <c r="I956" i="17" a="1"/>
  <c r="G1021" i="17" a="1"/>
  <c r="E965" i="17" a="1"/>
  <c r="E979" i="17" a="1"/>
  <c r="I1072" i="17" a="1"/>
  <c r="H1036" i="17" a="1"/>
  <c r="E1045" i="17" a="1"/>
  <c r="E1060" i="17" a="1"/>
  <c r="E1104" i="17" a="1"/>
  <c r="I1129" i="17" a="1"/>
  <c r="G1122" i="17" a="1"/>
  <c r="H1190" i="17" a="1"/>
  <c r="J1188" i="17" a="1"/>
  <c r="I1179" i="17" a="1"/>
  <c r="E1229" i="17" a="1"/>
  <c r="J1202" i="17" a="1"/>
  <c r="E1242" i="17" a="1"/>
  <c r="E1254" i="17" a="1"/>
  <c r="F1268" i="17" a="1"/>
  <c r="G1277" i="17" a="1"/>
  <c r="F434" i="17" a="1"/>
  <c r="G451" i="17" a="1"/>
  <c r="J481" i="17" a="1"/>
  <c r="I666" i="17" a="1"/>
  <c r="I499" i="17" a="1"/>
  <c r="F520" i="17" a="1"/>
  <c r="L974" i="17" a="1"/>
  <c r="K1245" i="17" a="1"/>
  <c r="L502" i="17" a="1"/>
  <c r="M521" i="17" a="1"/>
  <c r="N744" i="17" a="1"/>
  <c r="L786" i="17" a="1"/>
  <c r="N893" i="17" a="1"/>
  <c r="L983" i="17" a="1"/>
  <c r="N1063" i="17" a="1"/>
  <c r="K1167" i="17" a="1"/>
  <c r="K1144" i="17" a="1"/>
  <c r="O1201" i="17" a="1"/>
  <c r="N1269" i="17" a="1"/>
  <c r="O1293" i="17" a="1"/>
  <c r="E491" i="17" a="1"/>
  <c r="G546" i="17" a="1"/>
  <c r="I449" i="17" a="1"/>
  <c r="J551" i="17" a="1"/>
  <c r="I583" i="17" a="1"/>
  <c r="I698" i="17" a="1"/>
  <c r="F638" i="17" a="1"/>
  <c r="E801" i="17" a="1"/>
  <c r="J806" i="17" a="1"/>
  <c r="E645" i="17" a="1"/>
  <c r="H588" i="17" a="1"/>
  <c r="F658" i="17" a="1"/>
  <c r="H686" i="17" a="1"/>
  <c r="E667" i="17" a="1"/>
  <c r="E726" i="17" a="1"/>
  <c r="H766" i="17" a="1"/>
  <c r="G770" i="17" a="1"/>
  <c r="F850" i="17" a="1"/>
  <c r="I843" i="17" a="1"/>
  <c r="G870" i="17" a="1"/>
  <c r="I879" i="17" a="1"/>
  <c r="I907" i="17" a="1"/>
  <c r="E950" i="17" a="1"/>
  <c r="I940" i="17" a="1"/>
  <c r="H1028" i="17" a="1"/>
  <c r="J1020" i="17" a="1"/>
  <c r="J989" i="17" a="1"/>
  <c r="G1011" i="17" a="1"/>
  <c r="L1036" i="17" a="1"/>
  <c r="N1254" i="17" a="1"/>
  <c r="K469" i="17" a="1"/>
  <c r="P614" i="17" a="1"/>
  <c r="O720" i="17" a="1"/>
  <c r="K814" i="17" a="1"/>
  <c r="M926" i="17" a="1"/>
  <c r="N1012" i="17" a="1"/>
  <c r="N1091" i="17" a="1"/>
  <c r="O1138" i="17" a="1"/>
  <c r="P1161" i="17" a="1"/>
  <c r="M1213" i="17" a="1"/>
  <c r="M1290" i="17" a="1"/>
  <c r="L1301" i="17" a="1"/>
  <c r="F485" i="17" a="1"/>
  <c r="G542" i="17" a="1"/>
  <c r="J480" i="17" a="1"/>
  <c r="H558" i="17" a="1"/>
  <c r="L856" i="17" a="1"/>
  <c r="L1225" i="17" a="1"/>
  <c r="K447" i="17" a="1"/>
  <c r="O504" i="17" a="1"/>
  <c r="P620" i="17" a="1"/>
  <c r="L760" i="17" a="1"/>
  <c r="N914" i="17" a="1"/>
  <c r="O920" i="17" a="1"/>
  <c r="K1033" i="17" a="1"/>
  <c r="P1117" i="17" a="1"/>
  <c r="N1206" i="17" a="1"/>
  <c r="O1200" i="17" a="1"/>
  <c r="P1252" i="17" a="1"/>
  <c r="P1296" i="17" a="1"/>
  <c r="H490" i="17" a="1"/>
  <c r="J547" i="17" a="1"/>
  <c r="J536" i="17" a="1"/>
  <c r="J559" i="17" a="1"/>
  <c r="F584" i="17" a="1"/>
  <c r="J585" i="17" a="1"/>
  <c r="H699" i="17" a="1"/>
  <c r="I628" i="17" a="1"/>
  <c r="H802" i="17" a="1"/>
  <c r="E650" i="17" a="1"/>
  <c r="F563" i="17" a="1"/>
  <c r="E662" i="17" a="1"/>
  <c r="J680" i="17" a="1"/>
  <c r="H668" i="17" a="1"/>
  <c r="J723" i="17" a="1"/>
  <c r="G749" i="17" a="1"/>
  <c r="I771" i="17" a="1"/>
  <c r="H858" i="17" a="1"/>
  <c r="H846" i="17" a="1"/>
  <c r="J871" i="17" a="1"/>
  <c r="I876" i="17" a="1"/>
  <c r="J908" i="17" a="1"/>
  <c r="G921" i="17" a="1"/>
  <c r="G939" i="17" a="1"/>
  <c r="H956" i="17" a="1"/>
  <c r="J1018" i="17" a="1"/>
  <c r="H969" i="17" a="1"/>
  <c r="G979" i="17" a="1"/>
  <c r="J1079" i="17" a="1"/>
  <c r="J1040" i="17" a="1"/>
  <c r="J1045" i="17" a="1"/>
  <c r="H1057" i="17" a="1"/>
  <c r="H1084" i="17" a="1"/>
  <c r="G1129" i="17" a="1"/>
  <c r="H1126" i="17" a="1"/>
  <c r="H1194" i="17" a="1"/>
  <c r="I1188" i="17" a="1"/>
  <c r="H1177" i="17" a="1"/>
  <c r="H1231" i="17" a="1"/>
  <c r="I1202" i="17" a="1"/>
  <c r="H1246" i="17" a="1"/>
  <c r="H1255" i="17" a="1"/>
  <c r="I1268" i="17" a="1"/>
  <c r="F1278" i="17" a="1"/>
  <c r="J459" i="17" a="1"/>
  <c r="H451" i="17" a="1"/>
  <c r="F472" i="17" a="1"/>
  <c r="J523" i="17" a="1"/>
  <c r="H499" i="17" a="1"/>
  <c r="M1187" i="17" a="1"/>
  <c r="M463" i="17" a="1"/>
  <c r="N512" i="17" a="1"/>
  <c r="P603" i="17" a="1"/>
  <c r="L734" i="17" a="1"/>
  <c r="O820" i="17" a="1"/>
  <c r="M935" i="17" a="1"/>
  <c r="N993" i="17" a="1"/>
  <c r="P1106" i="17" a="1"/>
  <c r="K1139" i="17" a="1"/>
  <c r="N1180" i="17" a="1"/>
  <c r="L1241" i="17" a="1"/>
  <c r="L1295" i="17" a="1"/>
  <c r="I484" i="17" a="1"/>
  <c r="J436" i="17" a="1"/>
  <c r="F537" i="17" a="1"/>
  <c r="H466" i="17" a="1"/>
  <c r="E549" i="17" a="1"/>
  <c r="E578" i="17" a="1"/>
  <c r="F696" i="17" a="1"/>
  <c r="F636" i="17" a="1"/>
  <c r="E807" i="17" a="1"/>
  <c r="E510" i="17" a="1"/>
  <c r="F571" i="17" a="1"/>
  <c r="H661" i="17" a="1"/>
  <c r="G681" i="17" a="1"/>
  <c r="F676" i="17" a="1"/>
  <c r="G709" i="17" a="1"/>
  <c r="I754" i="17" a="1"/>
  <c r="F779" i="17" a="1"/>
  <c r="F859" i="17" a="1"/>
  <c r="F848" i="17" a="1"/>
  <c r="J826" i="17" a="1"/>
  <c r="G861" i="17" a="1"/>
  <c r="I898" i="17" a="1"/>
  <c r="I905" i="17" a="1"/>
  <c r="G941" i="17" a="1"/>
  <c r="E957" i="17" a="1"/>
  <c r="H1019" i="17" a="1"/>
  <c r="F973" i="17" a="1"/>
  <c r="I982" i="17" a="1"/>
  <c r="G1009" i="17" a="1"/>
  <c r="H1073" i="17" a="1"/>
  <c r="G1030" i="17" a="1"/>
  <c r="G685" i="17" a="1"/>
  <c r="F757" i="17" a="1"/>
  <c r="F861" i="17" a="1"/>
  <c r="I961" i="17" a="1"/>
  <c r="H1013" i="17" a="1"/>
  <c r="G1044" i="17" a="1"/>
  <c r="H1092" i="17" a="1"/>
  <c r="F1114" i="17" a="1"/>
  <c r="I1122" i="17" a="1"/>
  <c r="I1190" i="17" a="1"/>
  <c r="E1188" i="17" a="1"/>
  <c r="E1179" i="17" a="1"/>
  <c r="I1229" i="17" a="1"/>
  <c r="F1202" i="17" a="1"/>
  <c r="G1242" i="17" a="1"/>
  <c r="I1254" i="17" a="1"/>
  <c r="J1268" i="17" a="1"/>
  <c r="H1277" i="17" a="1"/>
  <c r="G434" i="17" a="1"/>
  <c r="I451" i="17" a="1"/>
  <c r="G481" i="17" a="1"/>
  <c r="J666" i="17" a="1"/>
  <c r="J499" i="17" a="1"/>
  <c r="G520" i="17" a="1"/>
  <c r="O1021" i="17" a="1"/>
  <c r="L1242" i="17" a="1"/>
  <c r="O481" i="17" a="1"/>
  <c r="P521" i="17" a="1"/>
  <c r="K744" i="17" a="1"/>
  <c r="M794" i="17" a="1"/>
  <c r="K892" i="17" a="1"/>
  <c r="O983" i="17" a="1"/>
  <c r="L1059" i="17" a="1"/>
  <c r="L1167" i="17" a="1"/>
  <c r="N1140" i="17" a="1"/>
  <c r="P1201" i="17" a="1"/>
  <c r="P1265" i="17" a="1"/>
  <c r="K1293" i="17" a="1"/>
  <c r="F491" i="17" a="1"/>
  <c r="J539" i="17" a="1"/>
  <c r="H449" i="17" a="1"/>
  <c r="G551" i="17" a="1"/>
  <c r="F576" i="17" a="1"/>
  <c r="F698" i="17" a="1"/>
  <c r="G638" i="17" a="1"/>
  <c r="F805" i="17" a="1"/>
  <c r="E806" i="17" a="1"/>
  <c r="F645" i="17" a="1"/>
  <c r="F592" i="17" a="1"/>
  <c r="E658" i="17" a="1"/>
  <c r="F686" i="17" a="1"/>
  <c r="J671" i="17" a="1"/>
  <c r="J726" i="17" a="1"/>
  <c r="I766" i="17" a="1"/>
  <c r="E774" i="17" a="1"/>
  <c r="G850" i="17" a="1"/>
  <c r="J843" i="17" a="1"/>
  <c r="I863" i="17" a="1"/>
  <c r="J879" i="17" a="1"/>
  <c r="F907" i="17" a="1"/>
  <c r="F913" i="17" a="1"/>
  <c r="J940" i="17" a="1"/>
  <c r="I1028" i="17" a="1"/>
  <c r="H1017" i="17" a="1"/>
  <c r="E989" i="17" a="1"/>
  <c r="H1011" i="17" a="1"/>
  <c r="E1078" i="17" a="1"/>
  <c r="I1032" i="17" a="1"/>
  <c r="E1048" i="17" a="1"/>
  <c r="G1056" i="17" a="1"/>
  <c r="J1100" i="17" a="1"/>
  <c r="F1121" i="17" a="1"/>
  <c r="H1156" i="17" a="1"/>
  <c r="F1186" i="17" a="1"/>
  <c r="J1166" i="17" a="1"/>
  <c r="H1173" i="17" a="1"/>
  <c r="F1235" i="17" a="1"/>
  <c r="F1221" i="17" a="1"/>
  <c r="G1245" i="17" a="1"/>
  <c r="G1251" i="17" a="1"/>
  <c r="I1285" i="17" a="1"/>
  <c r="G1286" i="17" a="1"/>
  <c r="I446" i="17" a="1"/>
  <c r="H473" i="17" a="1"/>
  <c r="E502" i="17" a="1"/>
  <c r="J498" i="17" a="1"/>
  <c r="E507" i="17" a="1"/>
  <c r="H566" i="17" a="1"/>
  <c r="N1075" i="17" a="1"/>
  <c r="K1257" i="17" a="1"/>
  <c r="P465" i="17" a="1"/>
  <c r="P568" i="17" a="1"/>
  <c r="O625" i="17" a="1"/>
  <c r="K810" i="17" a="1"/>
  <c r="O918" i="17" a="1"/>
  <c r="O1012" i="17" a="1"/>
  <c r="N1105" i="17" a="1"/>
  <c r="K1138" i="17" a="1"/>
  <c r="N1165" i="17" a="1"/>
  <c r="N1213" i="17" a="1"/>
  <c r="N1290" i="17" a="1"/>
  <c r="P1301" i="17" a="1"/>
  <c r="E485" i="17" a="1"/>
  <c r="H542" i="17" a="1"/>
  <c r="E480" i="17" a="1"/>
  <c r="J558" i="17" a="1"/>
  <c r="J579" i="17" a="1"/>
  <c r="H701" i="17" a="1"/>
  <c r="F634" i="17" a="1"/>
  <c r="F797" i="17" a="1"/>
  <c r="E501" i="17" a="1"/>
  <c r="I646" i="17" a="1"/>
  <c r="G664" i="17" a="1"/>
  <c r="H605" i="17" a="1"/>
  <c r="G682" i="17" a="1"/>
  <c r="I714" i="17" a="1"/>
  <c r="H718" i="17" a="1"/>
  <c r="H762" i="17" a="1"/>
  <c r="F793" i="17" a="1"/>
  <c r="G853" i="17" a="1"/>
  <c r="G844" i="17" a="1"/>
  <c r="H866" i="17" a="1"/>
  <c r="J882" i="17" a="1"/>
  <c r="G903" i="17" a="1"/>
  <c r="I946" i="17" a="1"/>
  <c r="J962" i="17" a="1"/>
  <c r="H1024" i="17" a="1"/>
  <c r="F974" i="17" a="1"/>
  <c r="G981" i="17" a="1"/>
  <c r="H1007" i="17" a="1"/>
  <c r="O1092" i="17" a="1"/>
  <c r="L1272" i="17" a="1"/>
  <c r="P511" i="17" a="1"/>
  <c r="K565" i="17" a="1"/>
  <c r="L715" i="17" a="1"/>
  <c r="O864" i="17" a="1"/>
  <c r="M927" i="17" a="1"/>
  <c r="L1041" i="17" a="1"/>
  <c r="P1109" i="17" a="1"/>
  <c r="N1147" i="17" a="1"/>
  <c r="K1137" i="17" a="1"/>
  <c r="N1215" i="17" a="1"/>
  <c r="K1294" i="17" a="1"/>
  <c r="G493" i="17" a="1"/>
  <c r="G437" i="17" a="1"/>
  <c r="H538" i="17" a="1"/>
  <c r="E482" i="17" a="1"/>
  <c r="H550" i="17" a="1"/>
  <c r="O949" i="17" a="1"/>
  <c r="K1244" i="17" a="1"/>
  <c r="O460" i="17" a="1"/>
  <c r="M597" i="17" a="1"/>
  <c r="P612" i="17" a="1"/>
  <c r="O773" i="17" a="1"/>
  <c r="P922" i="17" a="1"/>
  <c r="L929" i="17" a="1"/>
  <c r="M1064" i="17" a="1"/>
  <c r="P1160" i="17" a="1"/>
  <c r="P1136" i="17" a="1"/>
  <c r="P1219" i="17" a="1"/>
  <c r="N1265" i="17" a="1"/>
  <c r="O1300" i="17" a="1"/>
  <c r="F486" i="17" a="1"/>
  <c r="I539" i="17" a="1"/>
  <c r="G453" i="17" a="1"/>
  <c r="E555" i="17" a="1"/>
  <c r="H576" i="17" a="1"/>
  <c r="I702" i="17" a="1"/>
  <c r="J695" i="17" a="1"/>
  <c r="H805" i="17" a="1"/>
  <c r="F798" i="17" a="1"/>
  <c r="J644" i="17" a="1"/>
  <c r="E592" i="17" a="1"/>
  <c r="I655" i="17" a="1"/>
  <c r="I690" i="17" a="1"/>
  <c r="H671" i="17" a="1"/>
  <c r="I719" i="17" a="1"/>
  <c r="I745" i="17" a="1"/>
  <c r="J774" i="17" a="1"/>
  <c r="I854" i="17" a="1"/>
  <c r="H841" i="17" a="1"/>
  <c r="H863" i="17" a="1"/>
  <c r="E881" i="17" a="1"/>
  <c r="H911" i="17" a="1"/>
  <c r="J913" i="17" a="1"/>
  <c r="I948" i="17" a="1"/>
  <c r="F952" i="17" a="1"/>
  <c r="G1017" i="17" a="1"/>
  <c r="H965" i="17" a="1"/>
  <c r="J1015" i="17" a="1"/>
  <c r="G1078" i="17" a="1"/>
  <c r="E1036" i="17" a="1"/>
  <c r="F1052" i="17" a="1"/>
  <c r="J1056" i="17" a="1"/>
  <c r="J1104" i="17" a="1"/>
  <c r="E1125" i="17" a="1"/>
  <c r="G1156" i="17" a="1"/>
  <c r="E1190" i="17" a="1"/>
  <c r="I1170" i="17" a="1"/>
  <c r="G1173" i="17" a="1"/>
  <c r="F1229" i="17" a="1"/>
  <c r="F1222" i="17" a="1"/>
  <c r="J1245" i="17" a="1"/>
  <c r="J1254" i="17" a="1"/>
  <c r="H1264" i="17" a="1"/>
  <c r="E1286" i="17" a="1"/>
  <c r="H434" i="17" a="1"/>
  <c r="J455" i="17" a="1"/>
  <c r="I502" i="17" a="1"/>
  <c r="E666" i="17" a="1"/>
  <c r="M657" i="17" a="1"/>
  <c r="O1181" i="17" a="1"/>
  <c r="O454" i="17" a="1"/>
  <c r="L654" i="17" a="1"/>
  <c r="O737" i="17" a="1"/>
  <c r="O776" i="17" a="1"/>
  <c r="M877" i="17" a="1"/>
  <c r="J686" i="17" a="1"/>
  <c r="F774" i="17" a="1"/>
  <c r="E879" i="17" a="1"/>
  <c r="J1028" i="17" a="1"/>
  <c r="H1078" i="17" a="1"/>
  <c r="I1067" i="17" a="1"/>
  <c r="H1088" i="17" a="1"/>
  <c r="H1129" i="17" a="1"/>
  <c r="E1156" i="17" a="1"/>
  <c r="G1186" i="17" a="1"/>
  <c r="E1166" i="17" a="1"/>
  <c r="J1173" i="17" a="1"/>
  <c r="G1235" i="17" a="1"/>
  <c r="G1221" i="17" a="1"/>
  <c r="H1245" i="17" a="1"/>
  <c r="H1251" i="17" a="1"/>
  <c r="J1285" i="17" a="1"/>
  <c r="F1286" i="17" a="1"/>
  <c r="E446" i="17" a="1"/>
  <c r="I473" i="17" a="1"/>
  <c r="F502" i="17" a="1"/>
  <c r="G498" i="17" a="1"/>
  <c r="F507" i="17" a="1"/>
  <c r="G566" i="17" a="1"/>
  <c r="L1069" i="17" a="1"/>
  <c r="N1257" i="17" a="1"/>
  <c r="K461" i="17" a="1"/>
  <c r="L534" i="17" a="1"/>
  <c r="L625" i="17" a="1"/>
  <c r="M810" i="17" a="1"/>
  <c r="M918" i="17" a="1"/>
  <c r="N1002" i="17" a="1"/>
  <c r="K1105" i="17" a="1"/>
  <c r="P1138" i="17" a="1"/>
  <c r="O1165" i="17" a="1"/>
  <c r="P1212" i="17" a="1"/>
  <c r="O1290" i="17" a="1"/>
  <c r="P1297" i="17" a="1"/>
  <c r="G485" i="17" a="1"/>
  <c r="I542" i="17" a="1"/>
  <c r="G445" i="17" a="1"/>
  <c r="E558" i="17" a="1"/>
  <c r="G579" i="17" a="1"/>
  <c r="E694" i="17" a="1"/>
  <c r="H634" i="17" a="1"/>
  <c r="G797" i="17" a="1"/>
  <c r="G505" i="17" a="1"/>
  <c r="E646" i="17" a="1"/>
  <c r="H664" i="17" a="1"/>
  <c r="G609" i="17" a="1"/>
  <c r="E682" i="17" a="1"/>
  <c r="F714" i="17" a="1"/>
  <c r="E722" i="17" a="1"/>
  <c r="J762" i="17" a="1"/>
  <c r="G793" i="17" a="1"/>
  <c r="E857" i="17" a="1"/>
  <c r="I844" i="17" a="1"/>
  <c r="I866" i="17" a="1"/>
  <c r="E875" i="17" a="1"/>
  <c r="J903" i="17" a="1"/>
  <c r="J946" i="17" a="1"/>
  <c r="H936" i="17" a="1"/>
  <c r="I1024" i="17" a="1"/>
  <c r="E974" i="17" a="1"/>
  <c r="H985" i="17" a="1"/>
  <c r="I1007" i="17" a="1"/>
  <c r="H1071" i="17" a="1"/>
  <c r="F1039" i="17" a="1"/>
  <c r="F1044" i="17" a="1"/>
  <c r="G1086" i="17" a="1"/>
  <c r="E1096" i="17" a="1"/>
  <c r="J1132" i="17" a="1"/>
  <c r="J1148" i="17" a="1"/>
  <c r="G1197" i="17" a="1"/>
  <c r="G1162" i="17" a="1"/>
  <c r="G1236" i="17" a="1"/>
  <c r="F1227" i="17" a="1"/>
  <c r="I1220" i="17" a="1"/>
  <c r="G1260" i="17" a="1"/>
  <c r="J1274" i="17" a="1"/>
  <c r="J1288" i="17" a="1"/>
  <c r="F467" i="17" a="1"/>
  <c r="H450" i="17" a="1"/>
  <c r="E527" i="17" a="1"/>
  <c r="H452" i="17" a="1"/>
  <c r="H556" i="17" a="1"/>
  <c r="J524" i="17" a="1"/>
  <c r="H631" i="17" a="1"/>
  <c r="K1082" i="17" a="1"/>
  <c r="L1266" i="17" a="1"/>
  <c r="L618" i="17" a="1"/>
  <c r="O610" i="17" a="1"/>
  <c r="P711" i="17" a="1"/>
  <c r="L845" i="17" a="1"/>
  <c r="K927" i="17" a="1"/>
  <c r="L1008" i="17" a="1"/>
  <c r="N1109" i="17" a="1"/>
  <c r="O1147" i="17" a="1"/>
  <c r="P1137" i="17" a="1"/>
  <c r="O1214" i="17" a="1"/>
  <c r="L1294" i="17" a="1"/>
  <c r="H493" i="17" a="1"/>
  <c r="H437" i="17" a="1"/>
  <c r="E538" i="17" a="1"/>
  <c r="F482" i="17" a="1"/>
  <c r="I550" i="17" a="1"/>
  <c r="F575" i="17" a="1"/>
  <c r="J697" i="17" a="1"/>
  <c r="G637" i="17" a="1"/>
  <c r="F804" i="17" a="1"/>
  <c r="I497" i="17" a="1"/>
  <c r="J649" i="17" a="1"/>
  <c r="G660" i="17" a="1"/>
  <c r="I601" i="17" a="1"/>
  <c r="J677" i="17" a="1"/>
  <c r="H710" i="17" a="1"/>
  <c r="G739" i="17" a="1"/>
  <c r="I765" i="17" a="1"/>
  <c r="I791" i="17" a="1"/>
  <c r="H849" i="17" a="1"/>
  <c r="H813" i="17" a="1"/>
  <c r="H862" i="17" a="1"/>
  <c r="H883" i="17" a="1"/>
  <c r="J906" i="17" a="1"/>
  <c r="G942" i="17" a="1"/>
  <c r="I958" i="17" a="1"/>
  <c r="G1025" i="17" a="1"/>
  <c r="H970" i="17" a="1"/>
  <c r="H988" i="17" a="1"/>
  <c r="H1010" i="17" a="1"/>
  <c r="M1123" i="17" a="1"/>
  <c r="N1279" i="17" a="1"/>
  <c r="M507" i="17" a="1"/>
  <c r="M598" i="17" a="1"/>
  <c r="N788" i="17" a="1"/>
  <c r="P872" i="17" a="1"/>
  <c r="N955" i="17" a="1"/>
  <c r="P999" i="17" a="1"/>
  <c r="M1098" i="17" a="1"/>
  <c r="O1176" i="17" a="1"/>
  <c r="O1178" i="17" a="1"/>
  <c r="P1216" i="17" a="1"/>
  <c r="O1291" i="17" a="1"/>
  <c r="G492" i="17" a="1"/>
  <c r="G433" i="17" a="1"/>
  <c r="F541" i="17" a="1"/>
  <c r="H475" i="17" a="1"/>
  <c r="J557" i="17" a="1"/>
  <c r="M965" i="17" a="1"/>
  <c r="N1260" i="17" a="1"/>
  <c r="L452" i="17" a="1"/>
  <c r="L606" i="17" a="1"/>
  <c r="O752" i="17" a="1"/>
  <c r="N790" i="17" a="1"/>
  <c r="P894" i="17" a="1"/>
  <c r="P1004" i="17" a="1"/>
  <c r="P1063" i="17" a="1"/>
  <c r="K1149" i="17" a="1"/>
  <c r="N1144" i="17" a="1"/>
  <c r="M1201" i="17" a="1"/>
  <c r="L1269" i="17" a="1"/>
  <c r="N1297" i="17" a="1"/>
  <c r="H491" i="17" a="1"/>
  <c r="J546" i="17" a="1"/>
  <c r="J445" i="17" a="1"/>
  <c r="I551" i="17" a="1"/>
  <c r="E583" i="17" a="1"/>
  <c r="H694" i="17" a="1"/>
  <c r="I638" i="17" a="1"/>
  <c r="F801" i="17" a="1"/>
  <c r="E505" i="17" a="1"/>
  <c r="H645" i="17" a="1"/>
  <c r="F588" i="17" a="1"/>
  <c r="E609" i="17" a="1"/>
  <c r="G686" i="17" a="1"/>
  <c r="I667" i="17" a="1"/>
  <c r="H722" i="17" a="1"/>
  <c r="E766" i="17" a="1"/>
  <c r="E770" i="17" a="1"/>
  <c r="J857" i="17" a="1"/>
  <c r="G843" i="17" a="1"/>
  <c r="E870" i="17" a="1"/>
  <c r="J875" i="17" a="1"/>
  <c r="H907" i="17" a="1"/>
  <c r="I950" i="17" a="1"/>
  <c r="G936" i="17" a="1"/>
  <c r="F1028" i="17" a="1"/>
  <c r="H1020" i="17" a="1"/>
  <c r="G985" i="17" a="1"/>
  <c r="E1011" i="17" a="1"/>
  <c r="I1069" i="17" a="1"/>
  <c r="E1039" i="17" a="1"/>
  <c r="H1048" i="17" a="1"/>
  <c r="E1090" i="17" a="1"/>
  <c r="I1096" i="17" a="1"/>
  <c r="H1121" i="17" a="1"/>
  <c r="F1152" i="17" a="1"/>
  <c r="J1197" i="17" a="1"/>
  <c r="F1166" i="17" a="1"/>
  <c r="J669" i="17" a="1"/>
  <c r="E859" i="17" a="1"/>
  <c r="F874" i="17" a="1"/>
  <c r="J1023" i="17" a="1"/>
  <c r="G1073" i="17" a="1"/>
  <c r="J1057" i="17" a="1"/>
  <c r="I1104" i="17" a="1"/>
  <c r="G1121" i="17" a="1"/>
  <c r="G1148" i="17" a="1"/>
  <c r="H1197" i="17" a="1"/>
  <c r="H1162" i="17" a="1"/>
  <c r="H1236" i="17" a="1"/>
  <c r="J1227" i="17" a="1"/>
  <c r="J1220" i="17" a="1"/>
  <c r="H1260" i="17" a="1"/>
  <c r="E1274" i="17" a="1"/>
  <c r="E1288" i="17" a="1"/>
  <c r="G467" i="17" a="1"/>
  <c r="G450" i="17" a="1"/>
  <c r="G527" i="17" a="1"/>
  <c r="E452" i="17" a="1"/>
  <c r="G556" i="17" a="1"/>
  <c r="E524" i="17" a="1"/>
  <c r="I631" i="17" a="1"/>
  <c r="O1090" i="17" a="1"/>
  <c r="L1270" i="17" a="1"/>
  <c r="K531" i="17" a="1"/>
  <c r="L610" i="17" a="1"/>
  <c r="M707" i="17" a="1"/>
  <c r="O845" i="17" a="1"/>
  <c r="O934" i="17" a="1"/>
  <c r="K1008" i="17" a="1"/>
  <c r="L1115" i="17" a="1"/>
  <c r="P1147" i="17" a="1"/>
  <c r="L1137" i="17" a="1"/>
  <c r="K1214" i="17" a="1"/>
  <c r="M1294" i="17" a="1"/>
  <c r="I493" i="17" a="1"/>
  <c r="F441" i="17" a="1"/>
  <c r="I538" i="17" a="1"/>
  <c r="G482" i="17" a="1"/>
  <c r="I554" i="17" a="1"/>
  <c r="E575" i="17" a="1"/>
  <c r="G697" i="17" a="1"/>
  <c r="J630" i="17" a="1"/>
  <c r="H804" i="17" a="1"/>
  <c r="J497" i="17" a="1"/>
  <c r="G651" i="17" a="1"/>
  <c r="I660" i="17" a="1"/>
  <c r="J601" i="17" a="1"/>
  <c r="G687" i="17" a="1"/>
  <c r="E710" i="17" a="1"/>
  <c r="H739" i="17" a="1"/>
  <c r="F758" i="17" a="1"/>
  <c r="G791" i="17" a="1"/>
  <c r="I849" i="17" a="1"/>
  <c r="F817" i="17" a="1"/>
  <c r="J862" i="17" a="1"/>
  <c r="I883" i="17" a="1"/>
  <c r="I910" i="17" a="1"/>
  <c r="H942" i="17" a="1"/>
  <c r="E958" i="17" a="1"/>
  <c r="J1027" i="17" a="1"/>
  <c r="J970" i="17" a="1"/>
  <c r="I988" i="17" a="1"/>
  <c r="F1014" i="17" a="1"/>
  <c r="E1076" i="17" a="1"/>
  <c r="J1031" i="17" a="1"/>
  <c r="J1051" i="17" a="1"/>
  <c r="I1082" i="17" a="1"/>
  <c r="E1099" i="17" a="1"/>
  <c r="E1128" i="17" a="1"/>
  <c r="I1155" i="17" a="1"/>
  <c r="J1189" i="17" a="1"/>
  <c r="J1169" i="17" a="1"/>
  <c r="G1232" i="17" a="1"/>
  <c r="E1209" i="17" a="1"/>
  <c r="H1248" i="17" a="1"/>
  <c r="H1256" i="17" a="1"/>
  <c r="E1271" i="17" a="1"/>
  <c r="E1284" i="17" a="1"/>
  <c r="I552" i="17" a="1"/>
  <c r="G474" i="17" a="1"/>
  <c r="E435" i="17" a="1"/>
  <c r="J456" i="17" a="1"/>
  <c r="J618" i="17" a="1"/>
  <c r="G528" i="17" a="1"/>
  <c r="H654" i="17" a="1"/>
  <c r="P1128" i="17" a="1"/>
  <c r="P1283" i="17" a="1"/>
  <c r="O503" i="17" a="1"/>
  <c r="M594" i="17" a="1"/>
  <c r="M759" i="17" a="1"/>
  <c r="N838" i="17" a="1"/>
  <c r="N944" i="17" a="1"/>
  <c r="O999" i="17" a="1"/>
  <c r="L1134" i="17" a="1"/>
  <c r="K1176" i="17" a="1"/>
  <c r="P1178" i="17" a="1"/>
  <c r="K1216" i="17" a="1"/>
  <c r="P1291" i="17" a="1"/>
  <c r="H492" i="17" a="1"/>
  <c r="I433" i="17" a="1"/>
  <c r="G541" i="17" a="1"/>
  <c r="G475" i="17" a="1"/>
  <c r="E557" i="17" a="1"/>
  <c r="J582" i="17" a="1"/>
  <c r="I693" i="17" a="1"/>
  <c r="H633" i="17" a="1"/>
  <c r="J796" i="17" a="1"/>
  <c r="G518" i="17" a="1"/>
  <c r="G647" i="17" a="1"/>
  <c r="H663" i="17" a="1"/>
  <c r="H689" i="17" a="1"/>
  <c r="I673" i="17" a="1"/>
  <c r="J713" i="17" a="1"/>
  <c r="H735" i="17" a="1"/>
  <c r="J761" i="17" a="1"/>
  <c r="F783" i="17" a="1"/>
  <c r="E856" i="17" a="1"/>
  <c r="H809" i="17" a="1"/>
  <c r="I865" i="17" a="1"/>
  <c r="I878" i="17" a="1"/>
  <c r="H902" i="17" a="1"/>
  <c r="F945" i="17" a="1"/>
  <c r="G954" i="17" a="1"/>
  <c r="F1026" i="17" a="1"/>
  <c r="G967" i="17" a="1"/>
  <c r="F984" i="17" a="1"/>
  <c r="I1006" i="17" a="1"/>
  <c r="N1192" i="17" a="1"/>
  <c r="K552" i="17" a="1"/>
  <c r="P622" i="17" a="1"/>
  <c r="O755" i="17" a="1"/>
  <c r="N748" i="17" a="1"/>
  <c r="L816" i="17" a="1"/>
  <c r="N923" i="17" a="1"/>
  <c r="P1113" i="17" a="1"/>
  <c r="N1102" i="17" a="1"/>
  <c r="L1139" i="17" a="1"/>
  <c r="P1180" i="17" a="1"/>
  <c r="L1223" i="17" a="1"/>
  <c r="M1295" i="17" a="1"/>
  <c r="E484" i="17" a="1"/>
  <c r="F440" i="17" a="1"/>
  <c r="H537" i="17" a="1"/>
  <c r="E466" i="17" a="1"/>
  <c r="J553" i="17" a="1"/>
  <c r="O1039" i="17" a="1"/>
  <c r="L1251" i="17" a="1"/>
  <c r="P523" i="17" a="1"/>
  <c r="N614" i="17" a="1"/>
  <c r="K746" i="17" a="1"/>
  <c r="M814" i="17" a="1"/>
  <c r="P926" i="17" a="1"/>
  <c r="N992" i="17" a="1"/>
  <c r="M1091" i="17" a="1"/>
  <c r="M1145" i="17" a="1"/>
  <c r="O1161" i="17" a="1"/>
  <c r="K1213" i="17" a="1"/>
  <c r="L1290" i="17" a="1"/>
  <c r="O1301" i="17" a="1"/>
  <c r="J441" i="17" a="1"/>
  <c r="F542" i="17" a="1"/>
  <c r="I480" i="17" a="1"/>
  <c r="G554" i="17" a="1"/>
  <c r="I579" i="17" a="1"/>
  <c r="J701" i="17" a="1"/>
  <c r="H630" i="17" a="1"/>
  <c r="I797" i="17" a="1"/>
  <c r="I501" i="17" a="1"/>
  <c r="E651" i="17" a="1"/>
  <c r="J664" i="17" a="1"/>
  <c r="F605" i="17" a="1"/>
  <c r="J687" i="17" a="1"/>
  <c r="H714" i="17" a="1"/>
  <c r="J718" i="17" a="1"/>
  <c r="I758" i="17" a="1"/>
  <c r="I793" i="17" a="1"/>
  <c r="E853" i="17" a="1"/>
  <c r="E817" i="17" a="1"/>
  <c r="F866" i="17" a="1"/>
  <c r="H882" i="17" a="1"/>
  <c r="H910" i="17" a="1"/>
  <c r="G946" i="17" a="1"/>
  <c r="I962" i="17" a="1"/>
  <c r="I1027" i="17" a="1"/>
  <c r="H974" i="17" a="1"/>
  <c r="F981" i="17" a="1"/>
  <c r="E1014" i="17" a="1"/>
  <c r="J1071" i="17" a="1"/>
  <c r="F1035" i="17" a="1"/>
  <c r="H1051" i="17" a="1"/>
  <c r="F1086" i="17" a="1"/>
  <c r="H1103" i="17" a="1"/>
  <c r="H1128" i="17" a="1"/>
  <c r="I1148" i="17" a="1"/>
  <c r="J1193" i="17" a="1"/>
  <c r="I1169" i="17" a="1"/>
  <c r="I1236" i="17" a="1"/>
  <c r="H1225" i="17" a="1"/>
  <c r="G1248" i="17" a="1"/>
  <c r="J1260" i="17" a="1"/>
  <c r="F1273" i="17" a="1"/>
  <c r="J1284" i="17" a="1"/>
  <c r="I467" i="17" a="1"/>
  <c r="G454" i="17" a="1"/>
  <c r="I435" i="17" a="1"/>
  <c r="G452" i="17" a="1"/>
  <c r="J531" i="17" a="1"/>
  <c r="O936" i="17" a="1"/>
  <c r="L1247" i="17" a="1"/>
  <c r="K460" i="17" a="1"/>
  <c r="O724" i="17" a="1"/>
  <c r="M683" i="17" a="1"/>
  <c r="K777" i="17" a="1"/>
  <c r="N922" i="17" a="1"/>
  <c r="M959" i="17" a="1"/>
  <c r="L1064" i="17" a="1"/>
  <c r="N1160" i="17" a="1"/>
  <c r="K1136" i="17" a="1"/>
  <c r="O1219" i="17" a="1"/>
  <c r="M1265" i="17" a="1"/>
  <c r="K1300" i="17" a="1"/>
  <c r="I486" i="17" a="1"/>
  <c r="H539" i="17" a="1"/>
  <c r="F453" i="17" a="1"/>
  <c r="I555" i="17" a="1"/>
  <c r="G576" i="17" a="1"/>
  <c r="E702" i="17" a="1"/>
  <c r="F695" i="17" a="1"/>
  <c r="E805" i="17" a="1"/>
  <c r="G798" i="17" a="1"/>
  <c r="G644" i="17" a="1"/>
  <c r="J592" i="17" a="1"/>
  <c r="J655" i="17" a="1"/>
  <c r="E690" i="17" a="1"/>
  <c r="G671" i="17" a="1"/>
  <c r="E719" i="17" a="1"/>
  <c r="H745" i="17" a="1"/>
  <c r="I774" i="17" a="1"/>
  <c r="H854" i="17" a="1"/>
  <c r="G841" i="17" a="1"/>
  <c r="G863" i="17" a="1"/>
  <c r="J881" i="17" a="1"/>
  <c r="G911" i="17" a="1"/>
  <c r="E913" i="17" a="1"/>
  <c r="H948" i="17" a="1"/>
  <c r="J952" i="17" a="1"/>
  <c r="F1017" i="17" a="1"/>
  <c r="G965" i="17" a="1"/>
  <c r="I1015" i="17" a="1"/>
  <c r="F1078" i="17" a="1"/>
  <c r="J1036" i="17" a="1"/>
  <c r="E1052" i="17" a="1"/>
  <c r="F1056" i="17" a="1"/>
  <c r="J709" i="17" a="1"/>
  <c r="H852" i="17" a="1"/>
  <c r="I909" i="17" a="1"/>
  <c r="I973" i="17" a="1"/>
  <c r="G1039" i="17" a="1"/>
  <c r="H1056" i="17" a="1"/>
  <c r="J1096" i="17" a="1"/>
  <c r="I1131" i="17" a="1"/>
  <c r="E1158" i="17" a="1"/>
  <c r="H1196" i="17" a="1"/>
  <c r="F1164" i="17" a="1"/>
  <c r="J1228" i="17" a="1"/>
  <c r="H1205" i="17" a="1"/>
  <c r="J1240" i="17" a="1"/>
  <c r="E1262" i="17" a="1"/>
  <c r="H1267" i="17" a="1"/>
  <c r="I1283" i="17" a="1"/>
  <c r="E442" i="17" a="1"/>
  <c r="F478" i="17" a="1"/>
  <c r="I443" i="17" a="1"/>
  <c r="G471" i="17" a="1"/>
  <c r="G511" i="17" a="1"/>
  <c r="J570" i="17" a="1"/>
  <c r="F659" i="17" a="1"/>
  <c r="N1197" i="17" a="1"/>
  <c r="K1282" i="17" a="1"/>
  <c r="N593" i="17" a="1"/>
  <c r="L670" i="17" a="1"/>
  <c r="P747" i="17" a="1"/>
  <c r="O812" i="17" a="1"/>
  <c r="N919" i="17" a="1"/>
  <c r="P1062" i="17" a="1"/>
  <c r="P1102" i="17" a="1"/>
  <c r="L1135" i="17" a="1"/>
  <c r="L1175" i="17" a="1"/>
  <c r="N1223" i="17" a="1"/>
  <c r="O1295" i="17" a="1"/>
  <c r="G488" i="17" a="1"/>
  <c r="E440" i="17" a="1"/>
  <c r="E537" i="17" a="1"/>
  <c r="E477" i="17" a="1"/>
  <c r="G553" i="17" a="1"/>
  <c r="F578" i="17" a="1"/>
  <c r="I700" i="17" a="1"/>
  <c r="H629" i="17" a="1"/>
  <c r="I807" i="17" a="1"/>
  <c r="I514" i="17" a="1"/>
  <c r="F640" i="17" a="1"/>
  <c r="F661" i="17" a="1"/>
  <c r="E685" i="17" a="1"/>
  <c r="G669" i="17" a="1"/>
  <c r="F709" i="17" a="1"/>
  <c r="E731" i="17" a="1"/>
  <c r="J757" i="17" a="1"/>
  <c r="J859" i="17" a="1"/>
  <c r="G852" i="17" a="1"/>
  <c r="E830" i="17" a="1"/>
  <c r="E861" i="17" a="1"/>
  <c r="E874" i="17" a="1"/>
  <c r="E909" i="17" a="1"/>
  <c r="E941" i="17" a="1"/>
  <c r="H961" i="17" a="1"/>
  <c r="I1023" i="17" a="1"/>
  <c r="E973" i="17" a="1"/>
  <c r="E980" i="17" a="1"/>
  <c r="G1013" i="17" a="1"/>
  <c r="F1073" i="17" a="1"/>
  <c r="I1034" i="17" a="1"/>
  <c r="E1067" i="17" a="1"/>
  <c r="F1085" i="17" a="1"/>
  <c r="F1119" i="17" a="1"/>
  <c r="E1127" i="17" a="1"/>
  <c r="J1150" i="17" a="1"/>
  <c r="J1192" i="17" a="1"/>
  <c r="G1182" i="17" a="1"/>
  <c r="E1226" i="17" a="1"/>
  <c r="F1208" i="17" a="1"/>
  <c r="I1247" i="17" a="1"/>
  <c r="F1259" i="17" a="1"/>
  <c r="F1270" i="17" a="1"/>
  <c r="I1279" i="17" a="1"/>
  <c r="H463" i="17" a="1"/>
  <c r="F489" i="17" a="1"/>
  <c r="J460" i="17" a="1"/>
  <c r="J461" i="17" a="1"/>
  <c r="E515" i="17" a="1"/>
  <c r="F593" i="17" a="1"/>
  <c r="O804" i="17" a="1"/>
  <c r="N1184" i="17" a="1"/>
  <c r="P446" i="17" a="1"/>
  <c r="P566" i="17" a="1"/>
  <c r="K679" i="17" a="1"/>
  <c r="M767" i="17" a="1"/>
  <c r="M829" i="17" a="1"/>
  <c r="M928" i="17" a="1"/>
  <c r="O1001" i="17" a="1"/>
  <c r="M1108" i="17" a="1"/>
  <c r="M1143" i="17" a="1"/>
  <c r="O1183" i="17" a="1"/>
  <c r="M1238" i="17" a="1"/>
  <c r="N1299" i="17" a="1"/>
  <c r="E495" i="17" a="1"/>
  <c r="H432" i="17" a="1"/>
  <c r="I544" i="17" a="1"/>
  <c r="J462" i="17" a="1"/>
  <c r="E560" i="17" a="1"/>
  <c r="G581" i="17" a="1"/>
  <c r="J692" i="17" a="1"/>
  <c r="J632" i="17" a="1"/>
  <c r="H803" i="17" a="1"/>
  <c r="G648" i="17" a="1"/>
  <c r="I567" i="17" a="1"/>
  <c r="F657" i="17" a="1"/>
  <c r="I688" i="17" a="1"/>
  <c r="I672" i="17" a="1"/>
  <c r="H705" i="17" a="1"/>
  <c r="G750" i="17" a="1"/>
  <c r="J775" i="17" a="1"/>
  <c r="I855" i="17" a="1"/>
  <c r="E837" i="17" a="1"/>
  <c r="H822" i="17" a="1"/>
  <c r="F884" i="17" a="1"/>
  <c r="E897" i="17" a="1"/>
  <c r="I901" i="17" a="1"/>
  <c r="E947" i="17" a="1"/>
  <c r="J953" i="17" a="1"/>
  <c r="E1022" i="17" a="1"/>
  <c r="I966" i="17" a="1"/>
  <c r="J987" i="17" a="1"/>
  <c r="L855" i="17" a="1"/>
  <c r="L1227" i="17" a="1"/>
  <c r="M447" i="17" a="1"/>
  <c r="L504" i="17" a="1"/>
  <c r="O616" i="17" a="1"/>
  <c r="O760" i="17" a="1"/>
  <c r="P914" i="17" a="1"/>
  <c r="N916" i="17" a="1"/>
  <c r="P1033" i="17" a="1"/>
  <c r="M1117" i="17" a="1"/>
  <c r="N1153" i="17" a="1"/>
  <c r="N1210" i="17" a="1"/>
  <c r="K1252" i="17" a="1"/>
  <c r="K1296" i="17" a="1"/>
  <c r="J494" i="17" a="1"/>
  <c r="F547" i="17" a="1"/>
  <c r="G536" i="17" a="1"/>
  <c r="G458" i="17" a="1"/>
  <c r="H584" i="17" a="1"/>
  <c r="M1126" i="17" a="1"/>
  <c r="L1281" i="17" a="1"/>
  <c r="M524" i="17" a="1"/>
  <c r="M615" i="17" a="1"/>
  <c r="O788" i="17" a="1"/>
  <c r="K872" i="17" a="1"/>
  <c r="P955" i="17" a="1"/>
  <c r="M1070" i="17" a="1"/>
  <c r="I671" i="17" a="1"/>
  <c r="F1155" i="17" a="1"/>
  <c r="F1284" i="17" a="1"/>
  <c r="L1132" i="17" a="1"/>
  <c r="K1134" i="17" a="1"/>
  <c r="I475" i="17" a="1"/>
  <c r="E656" i="17" a="1"/>
  <c r="J809" i="17" a="1"/>
  <c r="I984" i="17" a="1"/>
  <c r="H1158" i="17" a="1"/>
  <c r="H1283" i="17" a="1"/>
  <c r="L1193" i="17" a="1"/>
  <c r="O1102" i="17" a="1"/>
  <c r="J466" i="17" a="1"/>
  <c r="E661" i="17" a="1"/>
  <c r="J830" i="17" a="1"/>
  <c r="G982" i="17" a="1"/>
  <c r="K933" i="17" a="1"/>
  <c r="G432" i="17" a="1"/>
  <c r="O715" i="17" a="1"/>
  <c r="L1141" i="17" a="1"/>
  <c r="F437" i="17" a="1"/>
  <c r="G586" i="17" a="1"/>
  <c r="F497" i="17" a="1"/>
  <c r="I677" i="17" a="1"/>
  <c r="I787" i="17" a="1"/>
  <c r="F883" i="17" a="1"/>
  <c r="E1025" i="17" a="1"/>
  <c r="F1075" i="17" a="1"/>
  <c r="H1099" i="17" a="1"/>
  <c r="I1168" i="17" a="1"/>
  <c r="I1208" i="17" a="1"/>
  <c r="F1261" i="17" a="1"/>
  <c r="E1283" i="17" a="1"/>
  <c r="J489" i="17" a="1"/>
  <c r="J479" i="17" a="1"/>
  <c r="L1053" i="17" a="1"/>
  <c r="N666" i="17" a="1"/>
  <c r="K716" i="17" a="1"/>
  <c r="O930" i="17" a="1"/>
  <c r="N1037" i="17" a="1"/>
  <c r="P1149" i="17" a="1"/>
  <c r="P1141" i="17" a="1"/>
  <c r="P1238" i="17" a="1"/>
  <c r="M1297" i="17" a="1"/>
  <c r="E437" i="17" a="1"/>
  <c r="J540" i="17" a="1"/>
  <c r="H551" i="17" a="1"/>
  <c r="F586" i="17" a="1"/>
  <c r="I692" i="17" a="1"/>
  <c r="H801" i="17" a="1"/>
  <c r="G497" i="17" a="1"/>
  <c r="H567" i="17" a="1"/>
  <c r="J609" i="17" a="1"/>
  <c r="H677" i="17" a="1"/>
  <c r="I727" i="17" a="1"/>
  <c r="F766" i="17" a="1"/>
  <c r="H787" i="17" a="1"/>
  <c r="H837" i="17" a="1"/>
  <c r="J870" i="17" a="1"/>
  <c r="E883" i="17" a="1"/>
  <c r="J901" i="17" a="1"/>
  <c r="F936" i="17" a="1"/>
  <c r="J1025" i="17" a="1"/>
  <c r="E975" i="17" a="1"/>
  <c r="J1011" i="17" a="1"/>
  <c r="J1075" i="17" a="1"/>
  <c r="I1053" i="17" a="1"/>
  <c r="G1057" i="17" a="1"/>
  <c r="G1104" i="17" a="1"/>
  <c r="J1125" i="17" a="1"/>
  <c r="J1156" i="17" a="1"/>
  <c r="J1190" i="17" a="1"/>
  <c r="G1170" i="17" a="1"/>
  <c r="F1173" i="17" a="1"/>
  <c r="J1229" i="17" a="1"/>
  <c r="E1222" i="17" a="1"/>
  <c r="F1245" i="17" a="1"/>
  <c r="F1254" i="17" a="1"/>
  <c r="G1264" i="17" a="1"/>
  <c r="J1286" i="17" a="1"/>
  <c r="E434" i="17" a="1"/>
  <c r="I455" i="17" a="1"/>
  <c r="H502" i="17" a="1"/>
  <c r="F666" i="17" a="1"/>
  <c r="G503" i="17" a="1"/>
  <c r="M963" i="17" a="1"/>
  <c r="I432" i="17" a="1"/>
  <c r="J637" i="17" a="1"/>
  <c r="G656" i="17" a="1"/>
  <c r="F735" i="17" a="1"/>
  <c r="I813" i="17" a="1"/>
  <c r="J949" i="17" a="1"/>
  <c r="J984" i="17" a="1"/>
  <c r="F1038" i="17" a="1"/>
  <c r="H1100" i="17" a="1"/>
  <c r="F1157" i="17" a="1"/>
  <c r="I1230" i="17" a="1"/>
  <c r="F1242" i="17" a="1"/>
  <c r="G1268" i="17" a="1"/>
  <c r="H459" i="17" a="1"/>
  <c r="H481" i="17" a="1"/>
  <c r="E499" i="17" a="1"/>
  <c r="G654" i="17" a="1"/>
  <c r="H513" i="17" a="1"/>
  <c r="J562" i="17" a="1"/>
  <c r="I619" i="17" a="1"/>
  <c r="H591" i="17" a="1"/>
  <c r="J712" i="17" a="1"/>
  <c r="H716" i="17" a="1"/>
  <c r="E725" i="17" a="1"/>
  <c r="G784" i="17" a="1"/>
  <c r="G777" i="17" a="1"/>
  <c r="J836" i="17" a="1"/>
  <c r="G828" i="17" a="1"/>
  <c r="H877" i="17" a="1"/>
  <c r="I892" i="17" a="1"/>
  <c r="G944" i="17" a="1"/>
  <c r="G971" i="17" a="1"/>
  <c r="G1002" i="17" a="1"/>
  <c r="J1062" i="17" a="1"/>
  <c r="F1050" i="17" a="1"/>
  <c r="F1115" i="17" a="1"/>
  <c r="I1142" i="17" a="1"/>
  <c r="J1139" i="17" a="1"/>
  <c r="H1141" i="17" a="1"/>
  <c r="H1212" i="17" a="1"/>
  <c r="J1253" i="17" a="1"/>
  <c r="F1300" i="17" a="1"/>
  <c r="O171" i="17" a="1"/>
  <c r="N236" i="17" a="1"/>
  <c r="P301" i="17" a="1"/>
  <c r="L548" i="17" a="1"/>
  <c r="O613" i="17" a="1"/>
  <c r="N834" i="17" a="1"/>
  <c r="M938" i="17" a="1"/>
  <c r="M1068" i="17" a="1"/>
  <c r="K1146" i="17" a="1"/>
  <c r="P869" i="17" a="1"/>
  <c r="L1046" i="17" a="1"/>
  <c r="E536" i="17" a="1"/>
  <c r="H635" i="17" a="1"/>
  <c r="E655" i="17" a="1"/>
  <c r="J745" i="17" a="1"/>
  <c r="F867" i="17" a="1"/>
  <c r="J948" i="17" a="1"/>
  <c r="E1015" i="17" a="1"/>
  <c r="H1049" i="17" a="1"/>
  <c r="E1095" i="17" a="1"/>
  <c r="I1197" i="17" a="1"/>
  <c r="I1231" i="17" a="1"/>
  <c r="F1260" i="17" a="1"/>
  <c r="I1288" i="17" a="1"/>
  <c r="F454" i="17" a="1"/>
  <c r="J452" i="17" a="1"/>
  <c r="H507" i="17" a="1"/>
  <c r="F733" i="17" a="1"/>
  <c r="H517" i="17" a="1"/>
  <c r="I564" i="17" a="1"/>
  <c r="F670" i="17" a="1"/>
  <c r="I595" i="17" a="1"/>
  <c r="H741" i="17" a="1"/>
  <c r="F707" i="17" a="1"/>
  <c r="E729" i="17" a="1"/>
  <c r="I885" i="17" a="1"/>
  <c r="I794" i="17" a="1"/>
  <c r="F842" i="17" a="1"/>
  <c r="G832" i="17" a="1"/>
  <c r="E976" i="17" a="1"/>
  <c r="G893" i="17" a="1"/>
  <c r="F955" i="17" a="1"/>
  <c r="E920" i="17" a="1"/>
  <c r="E1012" i="17" a="1"/>
  <c r="I1113" i="17" a="1"/>
  <c r="F1064" i="17" a="1"/>
  <c r="H1109" i="17" a="1"/>
  <c r="G1160" i="17" a="1"/>
  <c r="H1171" i="17" a="1"/>
  <c r="F1178" i="17" a="1"/>
  <c r="J1213" i="17" a="1"/>
  <c r="E1269" i="17" a="1"/>
  <c r="F1293" i="17" a="1"/>
  <c r="N54" i="17" a="1"/>
  <c r="P683" i="17" a="1"/>
  <c r="L1265" i="17" a="1"/>
  <c r="H698" i="17" a="1"/>
  <c r="I644" i="17" a="1"/>
  <c r="F671" i="17" a="1"/>
  <c r="J850" i="17" a="1"/>
  <c r="J911" i="17" a="1"/>
  <c r="E1017" i="17" a="1"/>
  <c r="J1074" i="17" a="1"/>
  <c r="J1086" i="17" a="1"/>
  <c r="G1126" i="17" a="1"/>
  <c r="J1182" i="17" a="1"/>
  <c r="H1220" i="17" a="1"/>
  <c r="G1273" i="17" a="1"/>
  <c r="E467" i="17" a="1"/>
  <c r="F527" i="17" a="1"/>
  <c r="F531" i="17" a="1"/>
  <c r="E516" i="17" a="1"/>
  <c r="F529" i="17" a="1"/>
  <c r="E534" i="17" a="1"/>
  <c r="F594" i="17" a="1"/>
  <c r="I611" i="17" a="1"/>
  <c r="E604" i="17" a="1"/>
  <c r="E625" i="17" a="1"/>
  <c r="H740" i="17" a="1"/>
  <c r="I742" i="17" a="1"/>
  <c r="E789" i="17" a="1"/>
  <c r="J840" i="17" a="1"/>
  <c r="I835" i="17" a="1"/>
  <c r="G829" i="17" a="1"/>
  <c r="I932" i="17" a="1"/>
  <c r="G934" i="17" a="1"/>
  <c r="G928" i="17" a="1"/>
  <c r="J968" i="17" a="1"/>
  <c r="H995" i="17" a="1"/>
  <c r="J1058" i="17" a="1"/>
  <c r="H1087" i="17" a="1"/>
  <c r="H1106" i="17" a="1"/>
  <c r="F1163" i="17" a="1"/>
  <c r="F1144" i="17" a="1"/>
  <c r="H1200" i="17" a="1"/>
  <c r="E1241" i="17" a="1"/>
  <c r="H1295" i="17" a="1"/>
  <c r="M28" i="17" a="1"/>
  <c r="L184" i="17" a="1"/>
  <c r="N197" i="17" a="1"/>
  <c r="M405" i="17" a="1"/>
  <c r="P522" i="17" a="1"/>
  <c r="K756" i="17" a="1"/>
  <c r="H850" i="17" a="1"/>
  <c r="E1189" i="17" a="1"/>
  <c r="E552" i="17" a="1"/>
  <c r="O1287" i="17" a="1"/>
  <c r="N1163" i="17" a="1"/>
  <c r="F557" i="17" a="1"/>
  <c r="E689" i="17" a="1"/>
  <c r="G869" i="17" a="1"/>
  <c r="J1006" i="17" a="1"/>
  <c r="G1196" i="17" a="1"/>
  <c r="H442" i="17" a="1"/>
  <c r="M467" i="17" a="1"/>
  <c r="M1139" i="17" a="1"/>
  <c r="F553" i="17" a="1"/>
  <c r="J681" i="17" a="1"/>
  <c r="J861" i="17" a="1"/>
  <c r="L648" i="17" a="1"/>
  <c r="N1001" i="17" a="1"/>
  <c r="E544" i="17" a="1"/>
  <c r="P811" i="17" a="1"/>
  <c r="M1178" i="17" a="1"/>
  <c r="H433" i="17" a="1"/>
  <c r="G582" i="17" a="1"/>
  <c r="H514" i="17" a="1"/>
  <c r="E673" i="17" a="1"/>
  <c r="J783" i="17" a="1"/>
  <c r="J874" i="17" a="1"/>
  <c r="J1026" i="17" a="1"/>
  <c r="H1074" i="17" a="1"/>
  <c r="I1119" i="17" a="1"/>
  <c r="I1164" i="17" a="1"/>
  <c r="J1207" i="17" a="1"/>
  <c r="E1257" i="17" a="1"/>
  <c r="E1280" i="17" a="1"/>
  <c r="E589" i="17" a="1"/>
  <c r="H469" i="17" a="1"/>
  <c r="L1152" i="17" a="1"/>
  <c r="K528" i="17" a="1"/>
  <c r="O721" i="17" a="1"/>
  <c r="N915" i="17" a="1"/>
  <c r="P1046" i="17" a="1"/>
  <c r="L1145" i="17" a="1"/>
  <c r="P1175" i="17" a="1"/>
  <c r="O1252" i="17" a="1"/>
  <c r="K1301" i="17" a="1"/>
  <c r="F433" i="17" a="1"/>
  <c r="F536" i="17" a="1"/>
  <c r="H554" i="17" a="1"/>
  <c r="I582" i="17" a="1"/>
  <c r="G699" i="17" a="1"/>
  <c r="J797" i="17" a="1"/>
  <c r="G514" i="17" a="1"/>
  <c r="I563" i="17" a="1"/>
  <c r="E605" i="17" a="1"/>
  <c r="G673" i="17" a="1"/>
  <c r="F723" i="17" a="1"/>
  <c r="H758" i="17" a="1"/>
  <c r="G783" i="17" a="1"/>
  <c r="G846" i="17" a="1"/>
  <c r="E866" i="17" a="1"/>
  <c r="I874" i="17" a="1"/>
  <c r="F921" i="17" a="1"/>
  <c r="H962" i="17" a="1"/>
  <c r="I1026" i="17" a="1"/>
  <c r="G969" i="17" a="1"/>
  <c r="J1014" i="17" a="1"/>
  <c r="F1074" i="17" a="1"/>
  <c r="I1045" i="17" a="1"/>
  <c r="I1090" i="17" a="1"/>
  <c r="H1096" i="17" a="1"/>
  <c r="I1121" i="17" a="1"/>
  <c r="I1152" i="17" a="1"/>
  <c r="F1197" i="17" a="1"/>
  <c r="H1166" i="17" a="1"/>
  <c r="I1181" i="17" a="1"/>
  <c r="E1227" i="17" a="1"/>
  <c r="H1221" i="17" a="1"/>
  <c r="I1249" i="17" a="1"/>
  <c r="H1274" i="17" a="1"/>
  <c r="F1285" i="17" a="1"/>
  <c r="E1282" i="17" a="1"/>
  <c r="I450" i="17" a="1"/>
  <c r="F473" i="17" a="1"/>
  <c r="I448" i="17" a="1"/>
  <c r="F556" i="17" a="1"/>
  <c r="N689" i="17" a="1"/>
  <c r="K1065" i="17" a="1"/>
  <c r="E540" i="17" a="1"/>
  <c r="F635" i="17" a="1"/>
  <c r="J662" i="17" a="1"/>
  <c r="H749" i="17" a="1"/>
  <c r="E867" i="17" a="1"/>
  <c r="J939" i="17" a="1"/>
  <c r="F979" i="17" a="1"/>
  <c r="F1049" i="17" a="1"/>
  <c r="H1095" i="17" a="1"/>
  <c r="J1186" i="17" a="1"/>
  <c r="H1233" i="17" a="1"/>
  <c r="H1249" i="17" a="1"/>
  <c r="F1288" i="17" a="1"/>
  <c r="J450" i="17" a="1"/>
  <c r="E448" i="17" a="1"/>
  <c r="I507" i="17" a="1"/>
  <c r="G733" i="17" a="1"/>
  <c r="G517" i="17" a="1"/>
  <c r="H564" i="17" a="1"/>
  <c r="G670" i="17" a="1"/>
  <c r="H595" i="17" a="1"/>
  <c r="I741" i="17" a="1"/>
  <c r="J707" i="17" a="1"/>
  <c r="I729" i="17" a="1"/>
  <c r="J885" i="17" a="1"/>
  <c r="F794" i="17" a="1"/>
  <c r="G842" i="17" a="1"/>
  <c r="H832" i="17" a="1"/>
  <c r="I976" i="17" a="1"/>
  <c r="H893" i="17" a="1"/>
  <c r="G955" i="17" a="1"/>
  <c r="F920" i="17" a="1"/>
  <c r="F1012" i="17" a="1"/>
  <c r="F1113" i="17" a="1"/>
  <c r="J1064" i="17" a="1"/>
  <c r="E1109" i="17" a="1"/>
  <c r="H1160" i="17" a="1"/>
  <c r="I1171" i="17" a="1"/>
  <c r="E1178" i="17" a="1"/>
  <c r="E1213" i="17" a="1"/>
  <c r="I1269" i="17" a="1"/>
  <c r="E1293" i="17" a="1"/>
  <c r="N41" i="17" a="1"/>
  <c r="O665" i="17" a="1"/>
  <c r="L249" i="17" a="1"/>
  <c r="M548" i="17" a="1"/>
  <c r="O626" i="17" a="1"/>
  <c r="N730" i="17" a="1"/>
  <c r="K951" i="17" a="1"/>
  <c r="L1029" i="17" a="1"/>
  <c r="K1224" i="17" a="1"/>
  <c r="P1204" i="17" a="1"/>
  <c r="K1142" i="17" a="1"/>
  <c r="F559" i="17" a="1"/>
  <c r="I796" i="17" a="1"/>
  <c r="G689" i="17" a="1"/>
  <c r="G761" i="17" a="1"/>
  <c r="H865" i="17" a="1"/>
  <c r="F954" i="17" a="1"/>
  <c r="H1006" i="17" a="1"/>
  <c r="I1044" i="17" a="1"/>
  <c r="E1114" i="17" a="1"/>
  <c r="E1196" i="17" a="1"/>
  <c r="H1227" i="17" a="1"/>
  <c r="H1261" i="17" a="1"/>
  <c r="G1283" i="17" a="1"/>
  <c r="I478" i="17" a="1"/>
  <c r="F479" i="17" a="1"/>
  <c r="I528" i="17" a="1"/>
  <c r="I500" i="17" a="1"/>
  <c r="J572" i="17" a="1"/>
  <c r="H610" i="17" a="1"/>
  <c r="E728" i="17" a="1"/>
  <c r="I616" i="17" a="1"/>
  <c r="G744" i="17" a="1"/>
  <c r="E711" i="17" a="1"/>
  <c r="F748" i="17" a="1"/>
  <c r="J780" i="17" a="1"/>
  <c r="J786" i="17" a="1"/>
  <c r="H864" i="17" a="1"/>
  <c r="I812" i="17" a="1"/>
  <c r="J900" i="17" a="1"/>
  <c r="F895" i="17" a="1"/>
  <c r="E915" i="17" a="1"/>
  <c r="I924" i="17" a="1"/>
  <c r="E998" i="17" a="1"/>
  <c r="I993" i="17" a="1"/>
  <c r="I1097" i="17" a="1"/>
  <c r="E1118" i="17" a="1"/>
  <c r="J1167" i="17" a="1"/>
  <c r="I1153" i="17" a="1"/>
  <c r="I1180" i="17" a="1"/>
  <c r="I1214" i="17" a="1"/>
  <c r="E1290" i="17" a="1"/>
  <c r="J1301" i="17" a="1"/>
  <c r="P171" i="17" a="1"/>
  <c r="N777" i="17" a="1"/>
  <c r="N1293" i="17" a="1"/>
  <c r="J700" i="17" a="1"/>
  <c r="I640" i="17" a="1"/>
  <c r="H713" i="17" a="1"/>
  <c r="J852" i="17" a="1"/>
  <c r="J909" i="17" a="1"/>
  <c r="I967" i="17" a="1"/>
  <c r="E1040" i="17" a="1"/>
  <c r="G1089" i="17" a="1"/>
  <c r="F1148" i="17" a="1"/>
  <c r="I1177" i="17" a="1"/>
  <c r="E1240" i="17" a="1"/>
  <c r="F1267" i="17" a="1"/>
  <c r="J476" i="17" a="1"/>
  <c r="J443" i="17" a="1"/>
  <c r="E511" i="17" a="1"/>
  <c r="J566" i="17" a="1"/>
  <c r="I597" i="17" a="1"/>
  <c r="I568" i="17" a="1"/>
  <c r="G598" i="17" a="1"/>
  <c r="J708" i="17" a="1"/>
  <c r="G608" i="17" a="1"/>
  <c r="J720" i="17" a="1"/>
  <c r="J788" i="17" a="1"/>
  <c r="G767" i="17" a="1"/>
  <c r="J827" i="17" a="1"/>
  <c r="I814" i="17" a="1"/>
  <c r="J838" i="17" a="1"/>
  <c r="I868" i="17" a="1"/>
  <c r="I922" i="17" a="1"/>
  <c r="E927" i="17" a="1"/>
  <c r="I933" i="17" a="1"/>
  <c r="J1004" i="17" a="1"/>
  <c r="H999" i="17" a="1"/>
  <c r="E1033" i="17" a="1"/>
  <c r="H1091" i="17" a="1"/>
  <c r="I1108" i="17" a="1"/>
  <c r="H1176" i="17" a="1"/>
  <c r="I1161" i="17" a="1"/>
  <c r="F1217" i="17" a="1"/>
  <c r="G1238" i="17" a="1"/>
  <c r="J1292" i="17" a="1"/>
  <c r="N171" i="17" a="1"/>
  <c r="P41" i="17" a="1"/>
  <c r="N314" i="17" a="1"/>
  <c r="M522" i="17" a="1"/>
  <c r="P665" i="17" a="1"/>
  <c r="P730" i="17" a="1"/>
  <c r="J907" i="17" a="1"/>
  <c r="E1169" i="17" a="1"/>
  <c r="H474" i="17" a="1"/>
  <c r="K499" i="17" a="1"/>
  <c r="K1178" i="17" a="1"/>
  <c r="H586" i="17" a="1"/>
  <c r="F673" i="17" a="1"/>
  <c r="J878" i="17" a="1"/>
  <c r="G1075" i="17" a="1"/>
  <c r="E1164" i="17" a="1"/>
  <c r="E478" i="17" a="1"/>
  <c r="L593" i="17" a="1"/>
  <c r="L1180" i="17" a="1"/>
  <c r="J578" i="17" a="1"/>
  <c r="I669" i="17" a="1"/>
  <c r="G898" i="17" a="1"/>
  <c r="L1177" i="17" a="1"/>
  <c r="K1108" i="17" a="1"/>
  <c r="E462" i="17" a="1"/>
  <c r="O931" i="17" a="1"/>
  <c r="M1215" i="17" a="1"/>
  <c r="J545" i="17" a="1"/>
  <c r="I697" i="17" a="1"/>
  <c r="H649" i="17" a="1"/>
  <c r="J706" i="17" a="1"/>
  <c r="F849" i="17" a="1"/>
  <c r="I906" i="17" a="1"/>
  <c r="I972" i="17" a="1"/>
  <c r="G1031" i="17" a="1"/>
  <c r="F1124" i="17" a="1"/>
  <c r="E1181" i="17" a="1"/>
  <c r="I1221" i="17" a="1"/>
  <c r="I1274" i="17" a="1"/>
  <c r="F1282" i="17" a="1"/>
  <c r="E473" i="17" a="1"/>
  <c r="J556" i="17" a="1"/>
  <c r="L1208" i="17" a="1"/>
  <c r="M508" i="17" a="1"/>
  <c r="N764" i="17" a="1"/>
  <c r="O963" i="17" a="1"/>
  <c r="L1083" i="17" a="1"/>
  <c r="P1163" i="17" a="1"/>
  <c r="L1183" i="17" a="1"/>
  <c r="K1269" i="17" a="1"/>
  <c r="F493" i="17" a="1"/>
  <c r="E432" i="17" a="1"/>
  <c r="F445" i="17" a="1"/>
  <c r="F550" i="17" a="1"/>
  <c r="J577" i="17" a="1"/>
  <c r="J638" i="17" a="1"/>
  <c r="G800" i="17" a="1"/>
  <c r="E648" i="17" a="1"/>
  <c r="E588" i="17" a="1"/>
  <c r="G601" i="17" a="1"/>
  <c r="F672" i="17" a="1"/>
  <c r="G722" i="17" a="1"/>
  <c r="F765" i="17" a="1"/>
  <c r="J851" i="17" a="1"/>
  <c r="F843" i="17" a="1"/>
  <c r="E869" i="17" a="1"/>
  <c r="G897" i="17" a="1"/>
  <c r="H950" i="17" a="1"/>
  <c r="F958" i="17" a="1"/>
  <c r="H1022" i="17" a="1"/>
  <c r="F985" i="17" a="1"/>
  <c r="E1010" i="17" a="1"/>
  <c r="J1080" i="17" a="1"/>
  <c r="G1048" i="17" a="1"/>
  <c r="I1086" i="17" a="1"/>
  <c r="G1103" i="17" a="1"/>
  <c r="G1128" i="17" a="1"/>
  <c r="E1148" i="17" a="1"/>
  <c r="I1193" i="17" a="1"/>
  <c r="H1169" i="17" a="1"/>
  <c r="J1236" i="17" a="1"/>
  <c r="J1225" i="17" a="1"/>
  <c r="J1248" i="17" a="1"/>
  <c r="I1260" i="17" a="1"/>
  <c r="E1273" i="17" a="1"/>
  <c r="I1284" i="17" a="1"/>
  <c r="H467" i="17" a="1"/>
  <c r="E454" i="17" a="1"/>
  <c r="H435" i="17" a="1"/>
  <c r="F452" i="17" a="1"/>
  <c r="I531" i="17" a="1"/>
  <c r="O1232" i="17" a="1"/>
  <c r="L1116" i="17" a="1"/>
  <c r="J458" i="17" a="1"/>
  <c r="H800" i="17" a="1"/>
  <c r="J689" i="17" a="1"/>
  <c r="J765" i="17" a="1"/>
  <c r="J869" i="17" a="1"/>
  <c r="J954" i="17" a="1"/>
  <c r="J1010" i="17" a="1"/>
  <c r="I1048" i="17" a="1"/>
  <c r="G1114" i="17" a="1"/>
  <c r="F1196" i="17" a="1"/>
  <c r="E1235" i="17" a="1"/>
  <c r="F1262" i="17" a="1"/>
  <c r="H1287" i="17" a="1"/>
  <c r="G478" i="17" a="1"/>
  <c r="I471" i="17" a="1"/>
  <c r="E528" i="17" a="1"/>
  <c r="J500" i="17" a="1"/>
  <c r="F572" i="17" a="1"/>
  <c r="G610" i="17" a="1"/>
  <c r="J728" i="17" a="1"/>
  <c r="J616" i="17" a="1"/>
  <c r="F744" i="17" a="1"/>
  <c r="I711" i="17" a="1"/>
  <c r="G748" i="17" a="1"/>
  <c r="I780" i="17" a="1"/>
  <c r="E786" i="17" a="1"/>
  <c r="I864" i="17" a="1"/>
  <c r="H812" i="17" a="1"/>
  <c r="H900" i="17" a="1"/>
  <c r="J895" i="17" a="1"/>
  <c r="J915" i="17" a="1"/>
  <c r="J924" i="17" a="1"/>
  <c r="F998" i="17" a="1"/>
  <c r="J993" i="17" a="1"/>
  <c r="E1097" i="17" a="1"/>
  <c r="J1118" i="17" a="1"/>
  <c r="E1167" i="17" a="1"/>
  <c r="F1153" i="17" a="1"/>
  <c r="J1180" i="17" a="1"/>
  <c r="J1214" i="17" a="1"/>
  <c r="F1290" i="17" a="1"/>
  <c r="G1301" i="17" a="1"/>
  <c r="N158" i="17" a="1"/>
  <c r="K327" i="17" a="1"/>
  <c r="O444" i="17" a="1"/>
  <c r="N483" i="17" a="1"/>
  <c r="K626" i="17" a="1"/>
  <c r="M860" i="17" a="1"/>
  <c r="N912" i="17" a="1"/>
  <c r="P1068" i="17" a="1"/>
  <c r="K1211" i="17" a="1"/>
  <c r="N455" i="17" a="1"/>
  <c r="P1206" i="17" a="1"/>
  <c r="H580" i="17" a="1"/>
  <c r="H798" i="17" a="1"/>
  <c r="F690" i="17" a="1"/>
  <c r="H778" i="17" a="1"/>
  <c r="F881" i="17" a="1"/>
  <c r="G952" i="17" a="1"/>
  <c r="G1079" i="17" a="1"/>
  <c r="E1043" i="17" a="1"/>
  <c r="H1132" i="17" a="1"/>
  <c r="H1187" i="17" a="1"/>
  <c r="J1205" i="17" a="1"/>
  <c r="H1258" i="17" a="1"/>
  <c r="G1280" i="17" a="1"/>
  <c r="G589" i="17" a="1"/>
  <c r="J465" i="17" a="1"/>
  <c r="G570" i="17" a="1"/>
  <c r="F504" i="17" a="1"/>
  <c r="F606" i="17" a="1"/>
  <c r="J569" i="17" a="1"/>
  <c r="J755" i="17" a="1"/>
  <c r="J620" i="17" a="1"/>
  <c r="G792" i="17" a="1"/>
  <c r="G715" i="17" a="1"/>
  <c r="E772" i="17" a="1"/>
  <c r="H764" i="17" a="1"/>
  <c r="E790" i="17" a="1"/>
  <c r="E811" i="17" a="1"/>
  <c r="F820" i="17" a="1"/>
  <c r="H914" i="17" a="1"/>
  <c r="F918" i="17" a="1"/>
  <c r="F923" i="17" a="1"/>
  <c r="E978" i="17" a="1"/>
  <c r="J1008" i="17" a="1"/>
  <c r="G1001" i="17" a="1"/>
  <c r="G1059" i="17" a="1"/>
  <c r="H1134" i="17" a="1"/>
  <c r="E1138" i="17" a="1"/>
  <c r="F1206" i="17" a="1"/>
  <c r="I1199" i="17" a="1"/>
  <c r="H1216" i="17" a="1"/>
  <c r="F1294" i="17" a="1"/>
  <c r="I273" i="17" a="1"/>
  <c r="O158" i="17" a="1"/>
  <c r="K887" i="17" a="1"/>
  <c r="J486" i="17" a="1"/>
  <c r="E695" i="17" a="1"/>
  <c r="I592" i="17" a="1"/>
  <c r="H726" i="17" a="1"/>
  <c r="F841" i="17" a="1"/>
  <c r="I913" i="17" a="1"/>
  <c r="H989" i="17" a="1"/>
  <c r="H1035" i="17" a="1"/>
  <c r="I1084" i="17" a="1"/>
  <c r="E1154" i="17" a="1"/>
  <c r="F1236" i="17" a="1"/>
  <c r="I1239" i="17" a="1"/>
  <c r="G1275" i="17" a="1"/>
  <c r="I487" i="17" a="1"/>
  <c r="I468" i="17" a="1"/>
  <c r="I627" i="17" a="1"/>
  <c r="G602" i="17" a="1"/>
  <c r="G724" i="17" a="1"/>
  <c r="E642" i="17" a="1"/>
  <c r="J615" i="17" a="1"/>
  <c r="I737" i="17" a="1"/>
  <c r="J683" i="17" a="1"/>
  <c r="I746" i="17" a="1"/>
  <c r="J721" i="17" a="1"/>
  <c r="E776" i="17" a="1"/>
  <c r="J773" i="17" a="1"/>
  <c r="H818" i="17" a="1"/>
  <c r="J824" i="17" a="1"/>
  <c r="F890" i="17" a="1"/>
  <c r="E887" i="17" a="1"/>
  <c r="J937" i="17" a="1"/>
  <c r="G963" i="17" a="1"/>
  <c r="H996" i="17" a="1"/>
  <c r="G1000" i="17" a="1"/>
  <c r="F1046" i="17" a="1"/>
  <c r="J1101" i="17" a="1"/>
  <c r="G1117" i="17" a="1"/>
  <c r="F1135" i="17" a="1"/>
  <c r="J1137" i="17" a="1"/>
  <c r="I1201" i="17" a="1"/>
  <c r="J1252" i="17" a="1"/>
  <c r="J1296" i="17" a="1"/>
  <c r="N28" i="17" a="1"/>
  <c r="K171" i="17" a="1"/>
  <c r="L223" i="17" a="1"/>
  <c r="P470" i="17" a="1"/>
  <c r="N639" i="17" a="1"/>
  <c r="O782" i="17" a="1"/>
  <c r="P912" i="17" a="1"/>
  <c r="N1081" i="17" a="1"/>
  <c r="P1185" i="17" a="1"/>
  <c r="L986" i="17" a="1"/>
  <c r="K1083" i="17" a="1"/>
  <c r="E445" i="17" a="1"/>
  <c r="G801" i="17" a="1"/>
  <c r="G658" i="17" a="1"/>
  <c r="G766" i="17" a="1"/>
  <c r="F870" i="17" a="1"/>
  <c r="H940" i="17" a="1"/>
  <c r="F1011" i="17" a="1"/>
  <c r="H1045" i="17" a="1"/>
  <c r="G1110" i="17" a="1"/>
  <c r="E1193" i="17" a="1"/>
  <c r="J1231" i="17" a="1"/>
  <c r="E1256" i="17" a="1"/>
  <c r="H1284" i="17" a="1"/>
  <c r="J454" i="17" a="1"/>
  <c r="E456" i="17" a="1"/>
  <c r="F524" i="17" a="1"/>
  <c r="E733" i="17" a="1"/>
  <c r="I521" i="17" a="1"/>
  <c r="F564" i="17" a="1"/>
  <c r="J670" i="17" a="1"/>
  <c r="I1017" i="17" a="1"/>
  <c r="H1232" i="17" a="1"/>
  <c r="G435" i="17" a="1"/>
  <c r="O594" i="17" a="1"/>
  <c r="L1216" i="17" a="1"/>
  <c r="F693" i="17" a="1"/>
  <c r="G706" i="17" a="1"/>
  <c r="E902" i="17" a="1"/>
  <c r="G1038" i="17" a="1"/>
  <c r="F1228" i="17" a="1"/>
  <c r="H443" i="17" a="1"/>
  <c r="P728" i="17" a="1"/>
  <c r="M1223" i="17" a="1"/>
  <c r="H696" i="17" a="1"/>
  <c r="I709" i="17" a="1"/>
  <c r="H909" i="17" a="1"/>
  <c r="L446" i="17" a="1"/>
  <c r="L1143" i="17" a="1"/>
  <c r="H560" i="17" a="1"/>
  <c r="O1041" i="17" a="1"/>
  <c r="P1218" i="17" a="1"/>
  <c r="J541" i="17" a="1"/>
  <c r="H700" i="17" a="1"/>
  <c r="J647" i="17" a="1"/>
  <c r="I713" i="17" a="1"/>
  <c r="F852" i="17" a="1"/>
  <c r="G902" i="17" a="1"/>
  <c r="E967" i="17" a="1"/>
  <c r="H1034" i="17" a="1"/>
  <c r="J1131" i="17" a="1"/>
  <c r="I1228" i="17" a="1"/>
  <c r="H1244" i="17" a="1"/>
  <c r="J1271" i="17" a="1"/>
  <c r="G442" i="17" a="1"/>
  <c r="J439" i="17" a="1"/>
  <c r="H618" i="17" a="1"/>
  <c r="K1256" i="17" a="1"/>
  <c r="N526" i="17" a="1"/>
  <c r="P823" i="17" a="1"/>
  <c r="N920" i="17" a="1"/>
  <c r="P1091" i="17" a="1"/>
  <c r="M1176" i="17" a="1"/>
  <c r="M1200" i="17" a="1"/>
  <c r="K1290" i="17" a="1"/>
  <c r="E488" i="17" a="1"/>
  <c r="E547" i="17" a="1"/>
  <c r="H480" i="17" a="1"/>
  <c r="G557" i="17" a="1"/>
  <c r="I585" i="17" a="1"/>
  <c r="G630" i="17" a="1"/>
  <c r="G796" i="17" a="1"/>
  <c r="J650" i="17" a="1"/>
  <c r="E664" i="17" a="1"/>
  <c r="F685" i="17" a="1"/>
  <c r="G668" i="17" a="1"/>
  <c r="F718" i="17" a="1"/>
  <c r="H761" i="17" a="1"/>
  <c r="G858" i="17" a="1"/>
  <c r="J817" i="17" a="1"/>
  <c r="F865" i="17" a="1"/>
  <c r="F908" i="17" a="1"/>
  <c r="F946" i="17" a="1"/>
  <c r="F961" i="17" a="1"/>
  <c r="I1018" i="17" a="1"/>
  <c r="I981" i="17" a="1"/>
  <c r="F1006" i="17" a="1"/>
  <c r="I1040" i="17" a="1"/>
  <c r="G1051" i="17" a="1"/>
  <c r="F1093" i="17" a="1"/>
  <c r="J1099" i="17" a="1"/>
  <c r="J1124" i="17" a="1"/>
  <c r="J1158" i="17" a="1"/>
  <c r="F1189" i="17" a="1"/>
  <c r="G1168" i="17" a="1"/>
  <c r="E1228" i="17" a="1"/>
  <c r="F1209" i="17" a="1"/>
  <c r="I1244" i="17" a="1"/>
  <c r="H1262" i="17" a="1"/>
  <c r="F1271" i="17" a="1"/>
  <c r="I1287" i="17" a="1"/>
  <c r="F442" i="17" a="1"/>
  <c r="I474" i="17" a="1"/>
  <c r="E439" i="17" a="1"/>
  <c r="E471" i="17" a="1"/>
  <c r="G618" i="17" a="1"/>
  <c r="O474" i="17" a="1"/>
  <c r="L1171" i="17" a="1"/>
  <c r="F560" i="17" a="1"/>
  <c r="G802" i="17" a="1"/>
  <c r="H680" i="17" a="1"/>
  <c r="G778" i="17" a="1"/>
  <c r="G876" i="17" a="1"/>
  <c r="F956" i="17" a="1"/>
  <c r="F1005" i="17" a="1"/>
  <c r="F1043" i="17" a="1"/>
  <c r="J1121" i="17" a="1"/>
  <c r="E1187" i="17" a="1"/>
  <c r="F1205" i="17" a="1"/>
  <c r="E1258" i="17" a="1"/>
  <c r="E1281" i="17" a="1"/>
  <c r="G506" i="17" a="1"/>
  <c r="G465" i="17" a="1"/>
  <c r="I570" i="17" a="1"/>
  <c r="E504" i="17" a="1"/>
  <c r="G606" i="17" a="1"/>
  <c r="F569" i="17" a="1"/>
  <c r="G755" i="17" a="1"/>
  <c r="E620" i="17" a="1"/>
  <c r="E792" i="17" a="1"/>
  <c r="H715" i="17" a="1"/>
  <c r="F772" i="17" a="1"/>
  <c r="I764" i="17" a="1"/>
  <c r="J790" i="17" a="1"/>
  <c r="I811" i="17" a="1"/>
  <c r="G820" i="17" a="1"/>
  <c r="I914" i="17" a="1"/>
  <c r="G918" i="17" a="1"/>
  <c r="G923" i="17" a="1"/>
  <c r="H978" i="17" a="1"/>
  <c r="E1008" i="17" a="1"/>
  <c r="H1001" i="17" a="1"/>
  <c r="H1059" i="17" a="1"/>
  <c r="E1134" i="17" a="1"/>
  <c r="I1138" i="17" a="1"/>
  <c r="J1206" i="17" a="1"/>
  <c r="J1199" i="17" a="1"/>
  <c r="I1216" i="17" a="1"/>
  <c r="G1294" i="17" a="1"/>
  <c r="H273" i="17" a="1"/>
  <c r="M145" i="17" a="1"/>
  <c r="K223" i="17" a="1"/>
  <c r="K301" i="17" a="1"/>
  <c r="O574" i="17" a="1"/>
  <c r="L626" i="17" a="1"/>
  <c r="P847" i="17" a="1"/>
  <c r="L1081" i="17" a="1"/>
  <c r="O1055" i="17" a="1"/>
  <c r="N1276" i="17" a="1"/>
  <c r="K508" i="17" a="1"/>
  <c r="L1200" i="17" a="1"/>
  <c r="H582" i="17" a="1"/>
  <c r="J518" i="17" a="1"/>
  <c r="H673" i="17" a="1"/>
  <c r="E783" i="17" a="1"/>
  <c r="H878" i="17" a="1"/>
  <c r="E1026" i="17" a="1"/>
  <c r="G1069" i="17" a="1"/>
  <c r="I1057" i="17" a="1"/>
  <c r="E1131" i="17" a="1"/>
  <c r="I1162" i="17" a="1"/>
  <c r="J1203" i="17" a="1"/>
  <c r="H1254" i="17" a="1"/>
  <c r="E1277" i="17" a="1"/>
  <c r="H455" i="17" a="1"/>
  <c r="H666" i="17" a="1"/>
  <c r="H622" i="17" a="1"/>
  <c r="E525" i="17" a="1"/>
  <c r="J526" i="17" a="1"/>
  <c r="I573" i="17" a="1"/>
  <c r="I607" i="17" a="1"/>
  <c r="F624" i="17" a="1"/>
  <c r="H617" i="17" a="1"/>
  <c r="G736" i="17" a="1"/>
  <c r="F734" i="17" a="1"/>
  <c r="F768" i="17" a="1"/>
  <c r="H831" i="17" a="1"/>
  <c r="J815" i="17" a="1"/>
  <c r="G833" i="17" a="1"/>
  <c r="E904" i="17" a="1"/>
  <c r="E926" i="17" a="1"/>
  <c r="J935" i="17" a="1"/>
  <c r="H959" i="17" a="1"/>
  <c r="H1041" i="17" a="1"/>
  <c r="G1037" i="17" a="1"/>
  <c r="G1083" i="17" a="1"/>
  <c r="F1098" i="17" a="1"/>
  <c r="J1145" i="17" a="1"/>
  <c r="J1032" i="17" a="1"/>
  <c r="I1209" i="17" a="1"/>
  <c r="G456" i="17" a="1"/>
  <c r="P759" i="17" a="1"/>
  <c r="K1298" i="17" a="1"/>
  <c r="I633" i="17" a="1"/>
  <c r="I735" i="17" a="1"/>
  <c r="G949" i="17" a="1"/>
  <c r="G1043" i="17" a="1"/>
  <c r="G1205" i="17" a="1"/>
  <c r="H471" i="17" a="1"/>
  <c r="M747" i="17" a="1"/>
  <c r="N1295" i="17" a="1"/>
  <c r="J629" i="17" a="1"/>
  <c r="E754" i="17" a="1"/>
  <c r="J941" i="17" a="1"/>
  <c r="K602" i="17" a="1"/>
  <c r="N1183" i="17" a="1"/>
  <c r="L1088" i="17" a="1"/>
  <c r="K1111" i="17" a="1"/>
  <c r="N1298" i="17" a="1"/>
  <c r="J482" i="17" a="1"/>
  <c r="E637" i="17" a="1"/>
  <c r="I656" i="17" a="1"/>
  <c r="J739" i="17" a="1"/>
  <c r="E813" i="17" a="1"/>
  <c r="F949" i="17" a="1"/>
  <c r="F988" i="17" a="1"/>
  <c r="I1047" i="17" a="1"/>
  <c r="G1158" i="17" a="1"/>
  <c r="H1230" i="17" a="1"/>
  <c r="G1240" i="17" a="1"/>
  <c r="I1270" i="17" a="1"/>
  <c r="I476" i="17" a="1"/>
  <c r="G443" i="17" a="1"/>
  <c r="J515" i="17" a="1"/>
  <c r="M1274" i="17" a="1"/>
  <c r="K642" i="17" a="1"/>
  <c r="L818" i="17" a="1"/>
  <c r="L1004" i="17" a="1"/>
  <c r="P1111" i="17" a="1"/>
  <c r="M1171" i="17" a="1"/>
  <c r="L1201" i="17" a="1"/>
  <c r="M1298" i="17" a="1"/>
  <c r="I495" i="17" a="1"/>
  <c r="E546" i="17" a="1"/>
  <c r="I482" i="17" a="1"/>
  <c r="G560" i="17" a="1"/>
  <c r="G694" i="17" a="1"/>
  <c r="H637" i="17" a="1"/>
  <c r="I799" i="17" a="1"/>
  <c r="I645" i="17" a="1"/>
  <c r="H656" i="17" a="1"/>
  <c r="G688" i="17" a="1"/>
  <c r="H667" i="17" a="1"/>
  <c r="E739" i="17" a="1"/>
  <c r="E775" i="17" a="1"/>
  <c r="I857" i="17" a="1"/>
  <c r="J813" i="17" a="1"/>
  <c r="G880" i="17" a="1"/>
  <c r="G907" i="17" a="1"/>
  <c r="E949" i="17" a="1"/>
  <c r="H953" i="17" a="1"/>
  <c r="G1020" i="17" a="1"/>
  <c r="E988" i="17" a="1"/>
  <c r="G1005" i="17" a="1"/>
  <c r="J1039" i="17" a="1"/>
  <c r="H1047" i="17" a="1"/>
  <c r="J1089" i="17" a="1"/>
  <c r="H1119" i="17" a="1"/>
  <c r="G1131" i="17" a="1"/>
  <c r="I1154" i="17" a="1"/>
  <c r="H1192" i="17" a="1"/>
  <c r="G1164" i="17" a="1"/>
  <c r="G1230" i="17" a="1"/>
  <c r="E1208" i="17" a="1"/>
  <c r="F1240" i="17" a="1"/>
  <c r="E1261" i="17" a="1"/>
  <c r="E1270" i="17" a="1"/>
  <c r="J1283" i="17" a="1"/>
  <c r="H476" i="17" a="1"/>
  <c r="I489" i="17" a="1"/>
  <c r="E443" i="17" a="1"/>
  <c r="I479" i="17" a="1"/>
  <c r="I515" i="17" a="1"/>
  <c r="O654" i="17" a="1"/>
  <c r="P1183" i="17" a="1"/>
  <c r="E586" i="17" a="1"/>
  <c r="F518" i="17" a="1"/>
  <c r="E677" i="17" a="1"/>
  <c r="G787" i="17" a="1"/>
  <c r="G878" i="17" a="1"/>
  <c r="I1025" i="17" a="1"/>
  <c r="E1069" i="17" a="1"/>
  <c r="H1061" i="17" a="1"/>
  <c r="F1131" i="17" a="1"/>
  <c r="G1166" i="17" a="1"/>
  <c r="I1203" i="17" a="1"/>
  <c r="F1255" i="17" a="1"/>
  <c r="I1277" i="17" a="1"/>
  <c r="J451" i="17" a="1"/>
  <c r="E523" i="17" a="1"/>
  <c r="I622" i="17" a="1"/>
  <c r="J525" i="17" a="1"/>
  <c r="I526" i="17" a="1"/>
  <c r="E573" i="17" a="1"/>
  <c r="J607" i="17" a="1"/>
  <c r="E624" i="17" a="1"/>
  <c r="I617" i="17" a="1"/>
  <c r="H736" i="17" a="1"/>
  <c r="J734" i="17" a="1"/>
  <c r="I768" i="17" a="1"/>
  <c r="I831" i="17" a="1"/>
  <c r="H815" i="17" a="1"/>
  <c r="H833" i="17" a="1"/>
  <c r="I904" i="17" a="1"/>
  <c r="J926" i="17" a="1"/>
  <c r="F935" i="17" a="1"/>
  <c r="I959" i="17" a="1"/>
  <c r="I1041" i="17" a="1"/>
  <c r="H1037" i="17" a="1"/>
  <c r="H1083" i="17" a="1"/>
  <c r="J1098" i="17" a="1"/>
  <c r="H1145" i="17" a="1"/>
  <c r="I1140" i="17" a="1"/>
  <c r="J1183" i="17" a="1"/>
  <c r="H1218" i="17" a="1"/>
  <c r="I1291" i="17" a="1"/>
  <c r="L54" i="17" a="1"/>
  <c r="P15" i="17" a="1"/>
  <c r="L327" i="17" a="1"/>
  <c r="M743" i="17" a="1"/>
  <c r="O483" i="17" a="1"/>
  <c r="L639" i="17" a="1"/>
  <c r="L834" i="17" a="1"/>
  <c r="N1094" i="17" a="1"/>
  <c r="K1159" i="17" a="1"/>
  <c r="O1263" i="17" a="1"/>
  <c r="L624" i="17" a="1"/>
  <c r="N1253" i="17" a="1"/>
  <c r="F702" i="17" a="1"/>
  <c r="E644" i="17" a="1"/>
  <c r="G675" i="17" a="1"/>
  <c r="J854" i="17" a="1"/>
  <c r="I911" i="17" a="1"/>
  <c r="E1021" i="17" a="1"/>
  <c r="I1074" i="17" a="1"/>
  <c r="H1090" i="17" a="1"/>
  <c r="I1126" i="17" a="1"/>
  <c r="H1164" i="17" a="1"/>
  <c r="F1220" i="17" a="1"/>
  <c r="H1273" i="17" a="1"/>
  <c r="J467" i="17" a="1"/>
  <c r="J527" i="17" a="1"/>
  <c r="G531" i="17" a="1"/>
  <c r="E512" i="17" a="1"/>
  <c r="I529" i="17" a="1"/>
  <c r="F534" i="17" a="1"/>
  <c r="E590" i="17" a="1"/>
  <c r="J611" i="17" a="1"/>
  <c r="F604" i="17" a="1"/>
  <c r="J621" i="17" a="1"/>
  <c r="E740" i="17" a="1"/>
  <c r="J742" i="17" a="1"/>
  <c r="F785" i="17" a="1"/>
  <c r="F840" i="17" a="1"/>
  <c r="J835" i="17" a="1"/>
  <c r="E825" i="17" a="1"/>
  <c r="E932" i="17" a="1"/>
  <c r="H934" i="17" a="1"/>
  <c r="J994" i="17" a="1"/>
  <c r="E968" i="17" a="1"/>
  <c r="I995" i="17" a="1"/>
  <c r="G1065" i="17" a="1"/>
  <c r="G1087" i="17" a="1"/>
  <c r="E1106" i="17" a="1"/>
  <c r="E1147" i="17" a="1"/>
  <c r="J1144" i="17" a="1"/>
  <c r="E1200" i="17" a="1"/>
  <c r="E1223" i="17" a="1"/>
  <c r="I1295" i="17" a="1"/>
  <c r="L197" i="17" a="1"/>
  <c r="K954" i="17" a="1"/>
  <c r="P1097" i="17" a="1"/>
  <c r="J449" i="17" a="1"/>
  <c r="J805" i="17" a="1"/>
  <c r="J658" i="17" a="1"/>
  <c r="G745" i="17" a="1"/>
  <c r="F863" i="17" a="1"/>
  <c r="G940" i="17" a="1"/>
  <c r="H1015" i="17" a="1"/>
  <c r="G1049" i="17" a="1"/>
  <c r="G1119" i="17" a="1"/>
  <c r="F1193" i="17" a="1"/>
  <c r="E1231" i="17" a="1"/>
  <c r="E1260" i="17" a="1"/>
  <c r="H1288" i="17" a="1"/>
  <c r="H454" i="17" a="1"/>
  <c r="I452" i="17" a="1"/>
  <c r="H524" i="17" a="1"/>
  <c r="J733" i="17" a="1"/>
  <c r="J521" i="17" a="1"/>
  <c r="G564" i="17" a="1"/>
  <c r="E670" i="17" a="1"/>
  <c r="J599" i="17" a="1"/>
  <c r="G741" i="17" a="1"/>
  <c r="I707" i="17" a="1"/>
  <c r="F747" i="17" a="1"/>
  <c r="H885" i="17" a="1"/>
  <c r="J794" i="17" a="1"/>
  <c r="G845" i="17" a="1"/>
  <c r="F832" i="17" a="1"/>
  <c r="H976" i="17" a="1"/>
  <c r="J894" i="17" a="1"/>
  <c r="J955" i="17" a="1"/>
  <c r="J920" i="17" a="1"/>
  <c r="G992" i="17" a="1"/>
  <c r="E1113" i="17" a="1"/>
  <c r="I1064" i="17" a="1"/>
  <c r="G1111" i="17" a="1"/>
  <c r="I1060" i="17" a="1"/>
  <c r="E1248" i="17" a="1"/>
  <c r="E618" i="17" a="1"/>
  <c r="O835" i="17" a="1"/>
  <c r="I492" i="17" a="1"/>
  <c r="I800" i="17" a="1"/>
  <c r="E761" i="17" a="1"/>
  <c r="H954" i="17" a="1"/>
  <c r="I1093" i="17" a="1"/>
  <c r="I1240" i="17" a="1"/>
  <c r="F511" i="17" a="1"/>
  <c r="L812" i="17" a="1"/>
  <c r="F484" i="17" a="1"/>
  <c r="G807" i="17" a="1"/>
  <c r="I757" i="17" a="1"/>
  <c r="G957" i="17" a="1"/>
  <c r="K708" i="17" a="1"/>
  <c r="L1238" i="17" a="1"/>
  <c r="O1272" i="17" a="1"/>
  <c r="L1098" i="17" a="1"/>
  <c r="N1291" i="17" a="1"/>
  <c r="I477" i="17" a="1"/>
  <c r="G633" i="17" a="1"/>
  <c r="F663" i="17" a="1"/>
  <c r="I731" i="17" a="1"/>
  <c r="I809" i="17" a="1"/>
  <c r="J945" i="17" a="1"/>
  <c r="G980" i="17" a="1"/>
  <c r="J1043" i="17" a="1"/>
  <c r="F1154" i="17" a="1"/>
  <c r="I1233" i="17" a="1"/>
  <c r="H1239" i="17" a="1"/>
  <c r="F1275" i="17" a="1"/>
  <c r="E438" i="17" a="1"/>
  <c r="H468" i="17" a="1"/>
  <c r="G627" i="17" a="1"/>
  <c r="M1280" i="17" a="1"/>
  <c r="M619" i="17" a="1"/>
  <c r="O824" i="17" a="1"/>
  <c r="M992" i="17" a="1"/>
  <c r="K1098" i="17" a="1"/>
  <c r="M1206" i="17" a="1"/>
  <c r="O1213" i="17" a="1"/>
  <c r="M1291" i="17" a="1"/>
  <c r="G490" i="17" a="1"/>
  <c r="J542" i="17" a="1"/>
  <c r="H477" i="17" a="1"/>
  <c r="G584" i="17" a="1"/>
  <c r="F701" i="17" a="1"/>
  <c r="F633" i="17" a="1"/>
  <c r="J802" i="17" a="1"/>
  <c r="J651" i="17" a="1"/>
  <c r="E663" i="17" a="1"/>
  <c r="F680" i="17" a="1"/>
  <c r="G714" i="17" a="1"/>
  <c r="H731" i="17" a="1"/>
  <c r="J771" i="17" a="1"/>
  <c r="J853" i="17" a="1"/>
  <c r="F809" i="17" a="1"/>
  <c r="H876" i="17" a="1"/>
  <c r="G910" i="17" a="1"/>
  <c r="I945" i="17" a="1"/>
  <c r="G956" i="17" a="1"/>
  <c r="G974" i="17" a="1"/>
  <c r="J980" i="17" a="1"/>
  <c r="E1079" i="17" a="1"/>
  <c r="E1035" i="17" a="1"/>
  <c r="I1043" i="17" a="1"/>
  <c r="I1085" i="17" a="1"/>
  <c r="I1110" i="17" a="1"/>
  <c r="H1123" i="17" a="1"/>
  <c r="H1150" i="17" a="1"/>
  <c r="I1195" i="17" a="1"/>
  <c r="I1184" i="17" a="1"/>
  <c r="F1226" i="17" a="1"/>
  <c r="G1204" i="17" a="1"/>
  <c r="F1243" i="17" a="1"/>
  <c r="H1259" i="17" a="1"/>
  <c r="G1266" i="17" a="1"/>
  <c r="G1281" i="17" a="1"/>
  <c r="F463" i="17" a="1"/>
  <c r="I506" i="17" a="1"/>
  <c r="J464" i="17" a="1"/>
  <c r="G461" i="17" a="1"/>
  <c r="E519" i="17" a="1"/>
  <c r="M591" i="17" a="1"/>
  <c r="O1238" i="17" a="1"/>
  <c r="G585" i="17" a="1"/>
  <c r="I650" i="17" a="1"/>
  <c r="J675" i="17" a="1"/>
  <c r="F858" i="17" a="1"/>
  <c r="I908" i="17" a="1"/>
  <c r="J1021" i="17" a="1"/>
  <c r="E1074" i="17" a="1"/>
  <c r="J1090" i="17" a="1"/>
  <c r="H1130" i="17" a="1"/>
  <c r="J1164" i="17" a="1"/>
  <c r="J1221" i="17" a="1"/>
  <c r="F1274" i="17" a="1"/>
  <c r="J1282" i="17" a="1"/>
  <c r="H527" i="17" a="1"/>
  <c r="I556" i="17" a="1"/>
  <c r="F512" i="17" a="1"/>
  <c r="J529" i="17" a="1"/>
  <c r="G534" i="17" a="1"/>
  <c r="J590" i="17" a="1"/>
  <c r="E611" i="17" a="1"/>
  <c r="G604" i="17" a="1"/>
  <c r="I621" i="17" a="1"/>
  <c r="J740" i="17" a="1"/>
  <c r="E742" i="17" a="1"/>
  <c r="E785" i="17" a="1"/>
  <c r="G840" i="17" a="1"/>
  <c r="E835" i="17" a="1"/>
  <c r="F825" i="17" a="1"/>
  <c r="J932" i="17" a="1"/>
  <c r="I934" i="17" a="1"/>
  <c r="E994" i="17" a="1"/>
  <c r="F968" i="17" a="1"/>
  <c r="J995" i="17" a="1"/>
  <c r="H1065" i="17" a="1"/>
  <c r="I1087" i="17" a="1"/>
  <c r="I1106" i="17" a="1"/>
  <c r="I1147" i="17" a="1"/>
  <c r="H1144" i="17" a="1"/>
  <c r="I1200" i="17" a="1"/>
  <c r="F1223" i="17" a="1"/>
  <c r="J1295" i="17" a="1"/>
  <c r="O184" i="17" a="1"/>
  <c r="N145" i="17" a="1"/>
  <c r="P548" i="17" a="1"/>
  <c r="L535" i="17" a="1"/>
  <c r="N509" i="17" a="1"/>
  <c r="O730" i="17" a="1"/>
  <c r="P808" i="17" a="1"/>
  <c r="P1107" i="17" a="1"/>
  <c r="L1146" i="17" a="1"/>
  <c r="K1276" i="17" a="1"/>
  <c r="M768" i="17" a="1"/>
  <c r="M1296" i="17" a="1"/>
  <c r="E693" i="17" a="1"/>
  <c r="F647" i="17" a="1"/>
  <c r="F713" i="17" a="1"/>
  <c r="J856" i="17" a="1"/>
  <c r="J902" i="17" a="1"/>
  <c r="F967" i="17" a="1"/>
  <c r="F1040" i="17" a="1"/>
  <c r="H1089" i="17" a="1"/>
  <c r="E1152" i="17" a="1"/>
  <c r="E1177" i="17" a="1"/>
  <c r="H1240" i="17" a="1"/>
  <c r="J1267" i="17" a="1"/>
  <c r="E476" i="17" a="1"/>
  <c r="F443" i="17" a="1"/>
  <c r="J511" i="17" a="1"/>
  <c r="I520" i="17" a="1"/>
  <c r="F533" i="17" a="1"/>
  <c r="H568" i="17" a="1"/>
  <c r="H598" i="17" a="1"/>
  <c r="E679" i="17" a="1"/>
  <c r="E608" i="17" a="1"/>
  <c r="G720" i="17" a="1"/>
  <c r="F759" i="17" a="1"/>
  <c r="H767" i="17" a="1"/>
  <c r="E827" i="17" a="1"/>
  <c r="F810" i="17" a="1"/>
  <c r="E838" i="17" a="1"/>
  <c r="J868" i="17" a="1"/>
  <c r="J889" i="17" a="1"/>
  <c r="J927" i="17" a="1"/>
  <c r="E933" i="17" a="1"/>
  <c r="E983" i="17" a="1"/>
  <c r="I999" i="17" a="1"/>
  <c r="F1033" i="17" a="1"/>
  <c r="F1105" i="17" a="1"/>
  <c r="E1108" i="17" a="1"/>
  <c r="I1176" i="17" a="1"/>
  <c r="J1165" i="17" a="1"/>
  <c r="G1217" i="17" a="1"/>
  <c r="H1238" i="17" a="1"/>
  <c r="F1299" i="17" a="1"/>
  <c r="L158" i="17" a="1"/>
  <c r="M1247" i="17" a="1"/>
  <c r="O1167" i="17" a="1"/>
  <c r="H555" i="17" a="1"/>
  <c r="F796" i="17" a="1"/>
  <c r="H685" i="17" a="1"/>
  <c r="H757" i="17" a="1"/>
  <c r="J865" i="17" a="1"/>
  <c r="J961" i="17" a="1"/>
  <c r="J1013" i="17" a="1"/>
  <c r="E1044" i="17" a="1"/>
  <c r="H1114" i="17" a="1"/>
  <c r="G1192" i="17" a="1"/>
  <c r="I1225" i="17" a="1"/>
  <c r="G1261" i="17" a="1"/>
  <c r="F1283" i="17" a="1"/>
  <c r="J478" i="17" a="1"/>
  <c r="E479" i="17" a="1"/>
  <c r="H532" i="17" a="1"/>
  <c r="G500" i="17" a="1"/>
  <c r="E572" i="17" a="1"/>
  <c r="F565" i="17" a="1"/>
  <c r="I728" i="17" a="1"/>
  <c r="H616" i="17" a="1"/>
  <c r="J752" i="17" a="1"/>
  <c r="H711" i="17" a="1"/>
  <c r="J748" i="17" a="1"/>
  <c r="J760" i="17" a="1"/>
  <c r="G786" i="17" a="1"/>
  <c r="G864" i="17" a="1"/>
  <c r="J816" i="17" a="1"/>
  <c r="F900" i="17" a="1"/>
  <c r="E895" i="17" a="1"/>
  <c r="G919" i="17" a="1"/>
  <c r="H924" i="17" a="1"/>
  <c r="J998" i="17" a="1"/>
  <c r="E997" i="17" a="1"/>
  <c r="G1097" i="17" a="1"/>
  <c r="I1118" i="17" a="1"/>
  <c r="F1132" i="17" a="1"/>
  <c r="I1271" i="17" a="1"/>
  <c r="E654" i="17" a="1"/>
  <c r="O995" i="17" a="1"/>
  <c r="F545" i="17" a="1"/>
  <c r="H647" i="17" a="1"/>
  <c r="F856" i="17" a="1"/>
  <c r="G972" i="17" a="1"/>
  <c r="H1131" i="17" a="1"/>
  <c r="G1267" i="17" a="1"/>
  <c r="G659" i="17" a="1"/>
  <c r="O1062" i="17" a="1"/>
  <c r="I537" i="17" a="1"/>
  <c r="J640" i="17" a="1"/>
  <c r="I848" i="17" a="1"/>
  <c r="J973" i="17" a="1"/>
  <c r="O868" i="17" a="1"/>
  <c r="J495" i="17" a="1"/>
  <c r="N565" i="17" a="1"/>
  <c r="N1176" i="17" a="1"/>
  <c r="F488" i="17" a="1"/>
  <c r="H557" i="17" a="1"/>
  <c r="H796" i="17" a="1"/>
  <c r="J685" i="17" a="1"/>
  <c r="I761" i="17" a="1"/>
  <c r="G865" i="17" a="1"/>
  <c r="G961" i="17" a="1"/>
  <c r="G1006" i="17" a="1"/>
  <c r="F1089" i="17" a="1"/>
  <c r="I1192" i="17" a="1"/>
  <c r="J1209" i="17" a="1"/>
  <c r="I1262" i="17" a="1"/>
  <c r="J1287" i="17" a="1"/>
  <c r="J474" i="17" a="1"/>
  <c r="F471" i="17" a="1"/>
  <c r="O980" i="17" a="1"/>
  <c r="O456" i="17" a="1"/>
  <c r="K792" i="17" a="1"/>
  <c r="K894" i="17" a="1"/>
  <c r="P1070" i="17" a="1"/>
  <c r="L1117" i="17" a="1"/>
  <c r="K1161" i="17" a="1"/>
  <c r="O1218" i="17" a="1"/>
  <c r="O1296" i="17" a="1"/>
  <c r="E441" i="17" a="1"/>
  <c r="E541" i="17" a="1"/>
  <c r="H559" i="17" a="1"/>
  <c r="F579" i="17" a="1"/>
  <c r="G700" i="17" a="1"/>
  <c r="H628" i="17" a="1"/>
  <c r="H501" i="17" a="1"/>
  <c r="E647" i="17" a="1"/>
  <c r="H662" i="17" a="1"/>
  <c r="F687" i="17" a="1"/>
  <c r="E713" i="17" a="1"/>
  <c r="I749" i="17" a="1"/>
  <c r="J793" i="17" a="1"/>
  <c r="E852" i="17" a="1"/>
  <c r="I871" i="17" a="1"/>
  <c r="G882" i="17" a="1"/>
  <c r="F902" i="17" a="1"/>
  <c r="F939" i="17" a="1"/>
  <c r="H1027" i="17" a="1"/>
  <c r="J967" i="17" a="1"/>
  <c r="J979" i="17" a="1"/>
  <c r="E1071" i="17" a="1"/>
  <c r="G1034" i="17" a="1"/>
  <c r="E1061" i="17" a="1"/>
  <c r="G1084" i="17" a="1"/>
  <c r="F1129" i="17" a="1"/>
  <c r="F1126" i="17" a="1"/>
  <c r="G1194" i="17" a="1"/>
  <c r="H1188" i="17" a="1"/>
  <c r="J1177" i="17" a="1"/>
  <c r="G1231" i="17" a="1"/>
  <c r="E1202" i="17" a="1"/>
  <c r="G1246" i="17" a="1"/>
  <c r="G1255" i="17" a="1"/>
  <c r="E1268" i="17" a="1"/>
  <c r="G1278" i="17" a="1"/>
  <c r="E459" i="17" a="1"/>
  <c r="F451" i="17" a="1"/>
  <c r="G472" i="17" a="1"/>
  <c r="I523" i="17" a="1"/>
  <c r="G499" i="17" a="1"/>
  <c r="N877" i="17" a="1"/>
  <c r="H494" i="17" a="1"/>
  <c r="J699" i="17" a="1"/>
  <c r="H596" i="17" a="1"/>
  <c r="I723" i="17" a="1"/>
  <c r="F846" i="17" a="1"/>
  <c r="E917" i="17" a="1"/>
  <c r="F969" i="17" a="1"/>
  <c r="G1032" i="17" a="1"/>
  <c r="J1088" i="17" a="1"/>
  <c r="G1154" i="17" a="1"/>
  <c r="F1181" i="17" a="1"/>
  <c r="E1243" i="17" a="1"/>
  <c r="F1266" i="17" a="1"/>
  <c r="F487" i="17" a="1"/>
  <c r="I464" i="17" a="1"/>
  <c r="F519" i="17" a="1"/>
  <c r="J602" i="17" a="1"/>
  <c r="I724" i="17" a="1"/>
  <c r="J614" i="17" a="1"/>
  <c r="G615" i="17" a="1"/>
  <c r="J737" i="17" a="1"/>
  <c r="J612" i="17" a="1"/>
  <c r="F746" i="17" a="1"/>
  <c r="H721" i="17" a="1"/>
  <c r="J751" i="17" a="1"/>
  <c r="G773" i="17" a="1"/>
  <c r="E818" i="17" a="1"/>
  <c r="E872" i="17" a="1"/>
  <c r="H890" i="17" a="1"/>
  <c r="G887" i="17" a="1"/>
  <c r="E931" i="17" a="1"/>
  <c r="I963" i="17" a="1"/>
  <c r="J996" i="17" a="1"/>
  <c r="H1070" i="17" a="1"/>
  <c r="H1046" i="17" a="1"/>
  <c r="I1101" i="17" a="1"/>
  <c r="E1116" i="17" a="1"/>
  <c r="I1135" i="17" a="1"/>
  <c r="I1137" i="17" a="1"/>
  <c r="G1219" i="17" a="1"/>
  <c r="H1252" i="17" a="1"/>
  <c r="F1296" i="17" a="1"/>
  <c r="P67" i="17" a="1"/>
  <c r="M132" i="17" a="1"/>
  <c r="K483" i="17" a="1"/>
  <c r="L457" i="17" a="1"/>
  <c r="P587" i="17" a="1"/>
  <c r="M756" i="17" a="1"/>
  <c r="P899" i="17" a="1"/>
  <c r="L1042" i="17" a="1"/>
  <c r="O1185" i="17" a="1"/>
  <c r="V9" i="11" a="1"/>
  <c r="N924" i="17" a="1"/>
  <c r="F543" i="17" a="1"/>
  <c r="E633" i="17" a="1"/>
  <c r="G663" i="17" a="1"/>
  <c r="G735" i="17" a="1"/>
  <c r="G809" i="17" a="1"/>
  <c r="E945" i="17" a="1"/>
  <c r="E984" i="17" a="1"/>
  <c r="E1038" i="17" a="1"/>
  <c r="G1096" i="17" a="1"/>
  <c r="J1194" i="17" a="1"/>
  <c r="E1230" i="17" a="1"/>
  <c r="H1242" i="17" a="1"/>
  <c r="J1264" i="17" a="1"/>
  <c r="J434" i="17" a="1"/>
  <c r="F481" i="17" a="1"/>
  <c r="J503" i="17" a="1"/>
  <c r="F654" i="17" a="1"/>
  <c r="E513" i="17" a="1"/>
  <c r="H562" i="17" a="1"/>
  <c r="H619" i="17" a="1"/>
  <c r="G591" i="17" a="1"/>
  <c r="F712" i="17" a="1"/>
  <c r="G716" i="17" a="1"/>
  <c r="I725" i="17" a="1"/>
  <c r="I784" i="17" a="1"/>
  <c r="H777" i="17" a="1"/>
  <c r="I836" i="17" a="1"/>
  <c r="F828" i="17" a="1"/>
  <c r="G877" i="17" a="1"/>
  <c r="H892" i="17" a="1"/>
  <c r="F944" i="17" a="1"/>
  <c r="F971" i="17" a="1"/>
  <c r="F1002" i="17" a="1"/>
  <c r="F1062" i="17" a="1"/>
  <c r="E1050" i="17" a="1"/>
  <c r="I1115" i="17" a="1"/>
  <c r="E1142" i="17" a="1"/>
  <c r="G1139" i="17" a="1"/>
  <c r="J1141" i="17" a="1"/>
  <c r="G1212" i="17" a="1"/>
  <c r="F1253" i="17" a="1"/>
  <c r="E1300" i="17" a="1"/>
  <c r="P197" i="17" a="1"/>
  <c r="K513" i="17" a="1"/>
  <c r="N1219" i="17" a="1"/>
  <c r="F582" i="17" a="1"/>
  <c r="F514" i="17" a="1"/>
  <c r="F669" i="17" a="1"/>
  <c r="I783" i="17" a="1"/>
  <c r="H874" i="17" a="1"/>
  <c r="F1023" i="17" a="1"/>
  <c r="G1071" i="17" a="1"/>
  <c r="E1057" i="17" a="1"/>
  <c r="I1127" i="17" a="1"/>
  <c r="J1162" i="17" a="1"/>
  <c r="F1203" i="17" a="1"/>
  <c r="G1254" i="17" a="1"/>
  <c r="F1277" i="17" a="1"/>
  <c r="F455" i="17" a="1"/>
  <c r="G666" i="17" a="1"/>
  <c r="G622" i="17" a="1"/>
  <c r="I525" i="17" a="1"/>
  <c r="E530" i="17" a="1"/>
  <c r="G573" i="17" a="1"/>
  <c r="H607" i="17" a="1"/>
  <c r="J674" i="17" a="1"/>
  <c r="G617" i="17" a="1"/>
  <c r="F736" i="17" a="1"/>
  <c r="G738" i="17" a="1"/>
  <c r="H768" i="17" a="1"/>
  <c r="G831" i="17" a="1"/>
  <c r="F819" i="17" a="1"/>
  <c r="E833" i="17" a="1"/>
  <c r="H904" i="17" a="1"/>
  <c r="I930" i="17" a="1"/>
  <c r="E935" i="17" a="1"/>
  <c r="G959" i="17" a="1"/>
  <c r="F991" i="17" a="1"/>
  <c r="F1037" i="17" a="1"/>
  <c r="F1083" i="17" a="1"/>
  <c r="I1102" i="17" a="1"/>
  <c r="F1145" i="17" a="1"/>
  <c r="H1140" i="17" a="1"/>
  <c r="I1210" i="17" a="1"/>
  <c r="F1218" i="17" a="1"/>
  <c r="G1291" i="17" a="1"/>
  <c r="L93" i="17" a="1"/>
  <c r="O41" i="17" a="1"/>
  <c r="K353" i="17" a="1"/>
  <c r="O457" i="17" a="1"/>
  <c r="L561" i="17" a="1"/>
  <c r="M678" i="17" a="1"/>
  <c r="P860" i="17" a="1"/>
  <c r="L977" i="17" a="1"/>
  <c r="L1159" i="17" a="1"/>
  <c r="K1250" i="17" a="1"/>
  <c r="N823" i="17" a="1"/>
  <c r="L1297" i="17" a="1"/>
  <c r="G696" i="17" a="1"/>
  <c r="E640" i="17" a="1"/>
  <c r="E709" i="17" a="1"/>
  <c r="H848" i="17" a="1"/>
  <c r="G909" i="17" a="1"/>
  <c r="H973" i="17" a="1"/>
  <c r="H1040" i="17" a="1"/>
  <c r="J1085" i="17" a="1"/>
  <c r="H1148" i="17" a="1"/>
  <c r="G1179" i="17" a="1"/>
  <c r="G1247" i="17" a="1"/>
  <c r="H1270" i="17" a="1"/>
  <c r="F476" i="17" a="1"/>
  <c r="H460" i="17" a="1"/>
  <c r="H515" i="17" a="1"/>
  <c r="E566" i="17" a="1"/>
  <c r="H597" i="17" a="1"/>
  <c r="G568" i="17" a="1"/>
  <c r="F1100" i="17" a="1"/>
  <c r="I1095" i="17" a="1"/>
  <c r="N751" i="17" a="1"/>
  <c r="G765" i="17" a="1"/>
  <c r="E1285" i="17" a="1"/>
  <c r="P1116" i="17" a="1"/>
  <c r="E697" i="17" a="1"/>
  <c r="J770" i="17" a="1"/>
  <c r="G987" i="17" a="1"/>
  <c r="H1191" i="17" a="1"/>
  <c r="I438" i="17" a="1"/>
  <c r="E649" i="17" a="1"/>
  <c r="E1174" i="17" a="1"/>
  <c r="E568" i="17" a="1"/>
  <c r="G810" i="17" a="1"/>
  <c r="G1033" i="17" a="1"/>
  <c r="P132" i="17" a="1"/>
  <c r="N1159" i="17" a="1"/>
  <c r="F917" i="17" a="1"/>
  <c r="H487" i="17" a="1"/>
  <c r="I612" i="17" a="1"/>
  <c r="F887" i="17" a="1"/>
  <c r="H1135" i="17" a="1"/>
  <c r="E1296" i="17" a="1"/>
  <c r="I576" i="17" a="1"/>
  <c r="G879" i="17" a="1"/>
  <c r="I1132" i="17" a="1"/>
  <c r="F1280" i="17" a="1"/>
  <c r="G508" i="17" a="1"/>
  <c r="H620" i="17" a="1"/>
  <c r="G764" i="17" a="1"/>
  <c r="J891" i="17" a="1"/>
  <c r="I1008" i="17" a="1"/>
  <c r="J1160" i="17" a="1"/>
  <c r="G1175" i="17" a="1"/>
  <c r="H1269" i="17" a="1"/>
  <c r="L80" i="17" a="1"/>
  <c r="P288" i="17" a="1"/>
  <c r="L652" i="17" a="1"/>
  <c r="P886" i="17" a="1"/>
  <c r="N1042" i="17" a="1"/>
  <c r="M1263" i="17" a="1"/>
  <c r="O996" i="17" a="1"/>
  <c r="H583" i="17" a="1"/>
  <c r="J645" i="17" a="1"/>
  <c r="H754" i="17" a="1"/>
  <c r="H879" i="17" a="1"/>
  <c r="I1020" i="17" a="1"/>
  <c r="J1030" i="17" a="1"/>
  <c r="E1132" i="17" a="1"/>
  <c r="E1182" i="17" a="1"/>
  <c r="I1245" i="17" a="1"/>
  <c r="I1280" i="17" a="1"/>
  <c r="F435" i="17" a="1"/>
  <c r="H503" i="17" a="1"/>
  <c r="F508" i="17" a="1"/>
  <c r="J534" i="17" a="1"/>
  <c r="E615" i="17" a="1"/>
  <c r="F591" i="17" a="1"/>
  <c r="E712" i="17" a="1"/>
  <c r="G763" i="17" a="1"/>
  <c r="G725" i="17" a="1"/>
  <c r="F784" i="17" a="1"/>
  <c r="H781" i="17" a="1"/>
  <c r="G836" i="17" a="1"/>
  <c r="J828" i="17" a="1"/>
  <c r="G888" i="17" a="1"/>
  <c r="E892" i="17" a="1"/>
  <c r="J944" i="17" a="1"/>
  <c r="E916" i="17" a="1"/>
  <c r="J1002" i="17" a="1"/>
  <c r="E1062" i="17" a="1"/>
  <c r="G1054" i="17" a="1"/>
  <c r="H1115" i="17" a="1"/>
  <c r="J1142" i="17" a="1"/>
  <c r="E1143" i="17" a="1"/>
  <c r="G1141" i="17" a="1"/>
  <c r="J1212" i="17" a="1"/>
  <c r="F1265" i="17" a="1"/>
  <c r="J1300" i="17" a="1"/>
  <c r="P54" i="17" a="1"/>
  <c r="M991" i="17" a="1"/>
  <c r="I545" i="17" a="1"/>
  <c r="I632" i="17" a="1"/>
  <c r="E657" i="17" a="1"/>
  <c r="F750" i="17" a="1"/>
  <c r="F822" i="17" a="1"/>
  <c r="J947" i="17" a="1"/>
  <c r="I987" i="17" a="1"/>
  <c r="F1030" i="17" a="1"/>
  <c r="G1099" i="17" a="1"/>
  <c r="F1190" i="17" a="1"/>
  <c r="F1234" i="17" a="1"/>
  <c r="G1249" i="17" a="1"/>
  <c r="H1285" i="17" a="1"/>
  <c r="H446" i="17" a="1"/>
  <c r="J448" i="17" a="1"/>
  <c r="E503" i="17" a="1"/>
  <c r="J659" i="17" a="1"/>
  <c r="F517" i="17" a="1"/>
  <c r="G562" i="17" a="1"/>
  <c r="F623" i="17" a="1"/>
  <c r="F595" i="17" a="1"/>
  <c r="G712" i="17" a="1"/>
  <c r="E763" i="17" a="1"/>
  <c r="G729" i="17" a="1"/>
  <c r="J784" i="17" a="1"/>
  <c r="F781" i="17" a="1"/>
  <c r="J842" i="17" a="1"/>
  <c r="H828" i="17" a="1"/>
  <c r="E888" i="17" a="1"/>
  <c r="F893" i="17" a="1"/>
  <c r="H944" i="17" a="1"/>
  <c r="I916" i="17" a="1"/>
  <c r="I1012" i="17" a="1"/>
  <c r="G1062" i="17" a="1"/>
  <c r="F1054" i="17" a="1"/>
  <c r="J1109" i="17" a="1"/>
  <c r="G1142" i="17" a="1"/>
  <c r="J1143" i="17" a="1"/>
  <c r="I1178" i="17" a="1"/>
  <c r="I1212" i="17" a="1"/>
  <c r="I1265" i="17" a="1"/>
  <c r="I1293" i="17" a="1"/>
  <c r="K93" i="17" a="1"/>
  <c r="K366" i="17" a="1"/>
  <c r="K392" i="17" a="1"/>
  <c r="P418" i="17" a="1"/>
  <c r="K600" i="17" a="1"/>
  <c r="K795" i="17" a="1"/>
  <c r="N886" i="17" a="1"/>
  <c r="N1068" i="17" a="1"/>
  <c r="P1211" i="17" a="1"/>
  <c r="O1278" i="17" a="1"/>
  <c r="P1135" i="17" a="1"/>
  <c r="E553" i="17" a="1"/>
  <c r="F799" i="17" a="1"/>
  <c r="J684" i="17" a="1"/>
  <c r="G775" i="17" a="1"/>
  <c r="F880" i="17" a="1"/>
  <c r="H960" i="17" a="1"/>
  <c r="J1005" i="17" a="1"/>
  <c r="J1047" i="17" a="1"/>
  <c r="H1125" i="17" a="1"/>
  <c r="I1191" i="17" a="1"/>
  <c r="G1209" i="17" a="1"/>
  <c r="J1259" i="17" a="1"/>
  <c r="H1279" i="17" a="1"/>
  <c r="E506" i="17" a="1"/>
  <c r="I461" i="17" a="1"/>
  <c r="E532" i="17" a="1"/>
  <c r="H504" i="17" a="1"/>
  <c r="I606" i="17" a="1"/>
  <c r="E565" i="17" a="1"/>
  <c r="I755" i="17" a="1"/>
  <c r="G620" i="17" a="1"/>
  <c r="F752" i="17" a="1"/>
  <c r="I715" i="17" a="1"/>
  <c r="H772" i="17" a="1"/>
  <c r="G760" i="17" a="1"/>
  <c r="G790" i="17" a="1"/>
  <c r="F811" i="17" a="1"/>
  <c r="I816" i="17" a="1"/>
  <c r="J914" i="17" a="1"/>
  <c r="I918" i="17" a="1"/>
  <c r="I919" i="17" a="1"/>
  <c r="F978" i="17" a="1"/>
  <c r="G1008" i="17" a="1"/>
  <c r="G997" i="17" a="1"/>
  <c r="I1059" i="17" a="1"/>
  <c r="F1134" i="17" a="1"/>
  <c r="E1149" i="17" a="1"/>
  <c r="H1206" i="17" a="1"/>
  <c r="H1199" i="17" a="1"/>
  <c r="J1215" i="17" a="1"/>
  <c r="I1294" i="17" a="1"/>
  <c r="E273" i="17" a="1"/>
  <c r="M119" i="17" a="1"/>
  <c r="O509" i="17" a="1"/>
  <c r="O273" i="17" a="1"/>
  <c r="N548" i="17" a="1"/>
  <c r="N587" i="17" a="1"/>
  <c r="N821" i="17" a="1"/>
  <c r="L990" i="17" a="1"/>
  <c r="M1029" i="17" a="1"/>
  <c r="M1211" i="17" a="1"/>
  <c r="P1294" i="17" a="1"/>
  <c r="H857" i="17" a="1"/>
  <c r="F1082" i="17" a="1"/>
  <c r="J1273" i="17" a="1"/>
  <c r="I516" i="17" a="1"/>
  <c r="H679" i="17" a="1"/>
  <c r="G742" i="17" a="1"/>
  <c r="E829" i="17" a="1"/>
  <c r="F983" i="17" a="1"/>
  <c r="G1106" i="17" a="1"/>
  <c r="I1241" i="17" a="1"/>
  <c r="N249" i="17" a="1"/>
  <c r="L574" i="17" a="1"/>
  <c r="M730" i="17" a="1"/>
  <c r="O1081" i="17" a="1"/>
  <c r="L1188" i="17" a="1"/>
  <c r="H601" i="17" a="1"/>
  <c r="G1010" i="17" a="1"/>
  <c r="J1235" i="17" a="1"/>
  <c r="J471" i="17" a="1"/>
  <c r="I610" i="17" a="1"/>
  <c r="F711" i="17" a="1"/>
  <c r="H845" i="17" a="1"/>
  <c r="F915" i="17" a="1"/>
  <c r="J1097" i="17" a="1"/>
  <c r="H1175" i="17" a="1"/>
  <c r="M106" i="17" a="1"/>
  <c r="P717" i="17" a="1"/>
  <c r="M665" i="17" a="1"/>
  <c r="I1256" i="17" a="1"/>
  <c r="J1262" i="17" a="1"/>
  <c r="M1299" i="17" a="1"/>
  <c r="F869" i="17" a="1"/>
  <c r="F450" i="17" a="1"/>
  <c r="L1144" i="17" a="1"/>
  <c r="G632" i="17" a="1"/>
  <c r="E849" i="17" a="1"/>
  <c r="H1069" i="17" a="1"/>
  <c r="G1174" i="17" a="1"/>
  <c r="J589" i="17" a="1"/>
  <c r="I706" i="17" a="1"/>
  <c r="G1244" i="17" a="1"/>
  <c r="I598" i="17" a="1"/>
  <c r="F838" i="17" a="1"/>
  <c r="J1105" i="17" a="1"/>
  <c r="P28" i="17" a="1"/>
  <c r="V15" i="11" a="1"/>
  <c r="I965" i="17" a="1"/>
  <c r="J468" i="17" a="1"/>
  <c r="E746" i="17" a="1"/>
  <c r="I931" i="17" a="1"/>
  <c r="E1140" i="17" a="1"/>
  <c r="L67" i="17" a="1"/>
  <c r="G629" i="17" a="1"/>
  <c r="H945" i="17" a="1"/>
  <c r="I1194" i="17" a="1"/>
  <c r="I434" i="17" a="1"/>
  <c r="G513" i="17" a="1"/>
  <c r="I712" i="17" a="1"/>
  <c r="I781" i="17" a="1"/>
  <c r="G892" i="17" a="1"/>
  <c r="I1062" i="17" a="1"/>
  <c r="G1149" i="17" a="1"/>
  <c r="H1180" i="17" a="1"/>
  <c r="I1290" i="17" a="1"/>
  <c r="O15" i="17" a="1"/>
  <c r="N561" i="17" a="1"/>
  <c r="K639" i="17" a="1"/>
  <c r="N977" i="17" a="1"/>
  <c r="N1107" i="17" a="1"/>
  <c r="M1250" i="17" a="1"/>
  <c r="O1149" i="17" a="1"/>
  <c r="I578" i="17" a="1"/>
  <c r="G588" i="17" a="1"/>
  <c r="E757" i="17" a="1"/>
  <c r="J898" i="17" a="1"/>
  <c r="I989" i="17" a="1"/>
  <c r="J1044" i="17" a="1"/>
  <c r="J1127" i="17" a="1"/>
  <c r="E1236" i="17" a="1"/>
  <c r="J1261" i="17" a="1"/>
  <c r="I1286" i="17" a="1"/>
  <c r="E468" i="17" a="1"/>
  <c r="F532" i="17" a="1"/>
  <c r="H525" i="17" a="1"/>
  <c r="J642" i="17" a="1"/>
  <c r="H623" i="17" a="1"/>
  <c r="I599" i="17" a="1"/>
  <c r="F741" i="17" a="1"/>
  <c r="E707" i="17" a="1"/>
  <c r="I747" i="17" a="1"/>
  <c r="G885" i="17" a="1"/>
  <c r="H794" i="17" a="1"/>
  <c r="F845" i="17" a="1"/>
  <c r="E832" i="17" a="1"/>
  <c r="J976" i="17" a="1"/>
  <c r="F894" i="17" a="1"/>
  <c r="E955" i="17" a="1"/>
  <c r="I920" i="17" a="1"/>
  <c r="F992" i="17" a="1"/>
  <c r="H1113" i="17" a="1"/>
  <c r="E1064" i="17" a="1"/>
  <c r="J1111" i="17" a="1"/>
  <c r="F1160" i="17" a="1"/>
  <c r="F1171" i="17" a="1"/>
  <c r="F1175" i="17" a="1"/>
  <c r="H1213" i="17" a="1"/>
  <c r="G1269" i="17" a="1"/>
  <c r="F1297" i="17" a="1"/>
  <c r="O1099" i="17" a="1"/>
  <c r="L1111" i="17" a="1"/>
  <c r="F475" i="17" a="1"/>
  <c r="E797" i="17" a="1"/>
  <c r="G605" i="17" a="1"/>
  <c r="I762" i="17" a="1"/>
  <c r="G866" i="17" a="1"/>
  <c r="E962" i="17" a="1"/>
  <c r="G1007" i="17" a="1"/>
  <c r="G1052" i="17" a="1"/>
  <c r="E1110" i="17" a="1"/>
  <c r="I1189" i="17" a="1"/>
  <c r="G1229" i="17" a="1"/>
  <c r="G1256" i="17" a="1"/>
  <c r="F1287" i="17" a="1"/>
  <c r="F474" i="17" a="1"/>
  <c r="I456" i="17" a="1"/>
  <c r="I524" i="17" a="1"/>
  <c r="H733" i="17" a="1"/>
  <c r="G521" i="17" a="1"/>
  <c r="E610" i="17" a="1"/>
  <c r="I670" i="17" a="1"/>
  <c r="G599" i="17" a="1"/>
  <c r="J744" i="17" a="1"/>
  <c r="G707" i="17" a="1"/>
  <c r="H747" i="17" a="1"/>
  <c r="G780" i="17" a="1"/>
  <c r="G794" i="17" a="1"/>
  <c r="J845" i="17" a="1"/>
  <c r="F812" i="17" a="1"/>
  <c r="F976" i="17" a="1"/>
  <c r="H894" i="17" a="1"/>
  <c r="H915" i="17" a="1"/>
  <c r="G920" i="17" a="1"/>
  <c r="J992" i="17" a="1"/>
  <c r="G993" i="17" a="1"/>
  <c r="G1064" i="17" a="1"/>
  <c r="I1111" i="17" a="1"/>
  <c r="H1167" i="17" a="1"/>
  <c r="J1171" i="17" a="1"/>
  <c r="I1175" i="17" a="1"/>
  <c r="G1214" i="17" a="1"/>
  <c r="F1269" i="17" a="1"/>
  <c r="J1297" i="17" a="1"/>
  <c r="L119" i="17" a="1"/>
  <c r="N262" i="17" a="1"/>
  <c r="N353" i="17" a="1"/>
  <c r="M444" i="17" a="1"/>
  <c r="P691" i="17" a="1"/>
  <c r="L860" i="17" a="1"/>
  <c r="P964" i="17" a="1"/>
  <c r="K1094" i="17" a="1"/>
  <c r="N1237" i="17" a="1"/>
  <c r="M528" i="17" a="1"/>
  <c r="O1175" i="17" a="1"/>
  <c r="H575" i="17" a="1"/>
  <c r="F501" i="17" a="1"/>
  <c r="I687" i="17" a="1"/>
  <c r="J791" i="17" a="1"/>
  <c r="F882" i="17" a="1"/>
  <c r="G1027" i="17" a="1"/>
  <c r="J1078" i="17" a="1"/>
  <c r="J1061" i="17" a="1"/>
  <c r="G1124" i="17" a="1"/>
  <c r="H1170" i="17" a="1"/>
  <c r="H1207" i="17" a="1"/>
  <c r="E1255" i="17" a="1"/>
  <c r="H1278" i="17" a="1"/>
  <c r="E447" i="17" a="1"/>
  <c r="F523" i="17" a="1"/>
  <c r="H593" i="17" a="1"/>
  <c r="J508" i="17" a="1"/>
  <c r="E526" i="17" a="1"/>
  <c r="F573" i="17" a="1"/>
  <c r="I603" i="17" a="1"/>
  <c r="H624" i="17" a="1"/>
  <c r="E617" i="17" a="1"/>
  <c r="H732" i="17" a="1"/>
  <c r="H734" i="17" a="1"/>
  <c r="E768" i="17" a="1"/>
  <c r="E823" i="17" a="1"/>
  <c r="F815" i="17" a="1"/>
  <c r="J833" i="17" a="1"/>
  <c r="G891" i="17" a="1"/>
  <c r="G926" i="17" a="1"/>
  <c r="H935" i="17" a="1"/>
  <c r="F929" i="17" a="1"/>
  <c r="E1041" i="17" a="1"/>
  <c r="J1037" i="17" a="1"/>
  <c r="H1063" i="17" a="1"/>
  <c r="H1098" i="17" a="1"/>
  <c r="I1145" i="17" a="1"/>
  <c r="G1136" i="17" a="1"/>
  <c r="E1183" i="17" a="1"/>
  <c r="J1218" i="17" a="1"/>
  <c r="I1298" i="17" a="1"/>
  <c r="K273" i="17" a="1"/>
  <c r="L171" i="17" a="1"/>
  <c r="N301" i="17" a="1"/>
  <c r="M392" i="17" a="1"/>
  <c r="N444" i="17" a="1"/>
  <c r="P873" i="17" a="1"/>
  <c r="M873" i="17" a="1"/>
  <c r="K1003" i="17" a="1"/>
  <c r="O1120" i="17" a="1"/>
  <c r="O1276" i="17" a="1"/>
  <c r="F480" i="17" a="1"/>
  <c r="I870" i="17" a="1"/>
  <c r="J1110" i="17" a="1"/>
  <c r="G1284" i="17" a="1"/>
  <c r="I733" i="17" a="1"/>
  <c r="H599" i="17" a="1"/>
  <c r="H780" i="17" a="1"/>
  <c r="G976" i="17" a="1"/>
  <c r="E992" i="17" a="1"/>
  <c r="I1167" i="17" a="1"/>
  <c r="J1269" i="17" a="1"/>
  <c r="P340" i="17" a="1"/>
  <c r="K496" i="17" a="1"/>
  <c r="N808" i="17" a="1"/>
  <c r="L1094" i="17" a="1"/>
  <c r="O734" i="17" a="1"/>
  <c r="G710" i="17" a="1"/>
  <c r="F1077" i="17" a="1"/>
  <c r="E1244" i="17" a="1"/>
  <c r="I511" i="17" a="1"/>
  <c r="H594" i="17" a="1"/>
  <c r="J759" i="17" a="1"/>
  <c r="G838" i="17" a="1"/>
  <c r="H928" i="17" a="1"/>
  <c r="G1105" i="17" a="1"/>
  <c r="I1217" i="17" a="1"/>
  <c r="O54" i="17" a="1"/>
  <c r="O470" i="17" a="1"/>
  <c r="L691" i="17" a="1"/>
  <c r="N990" i="17" a="1"/>
  <c r="P1263" i="17" a="1"/>
  <c r="G803" i="17" a="1"/>
  <c r="I957" i="17" a="1"/>
  <c r="E1195" i="17" a="1"/>
  <c r="G489" i="17" a="1"/>
  <c r="I572" i="17" a="1"/>
  <c r="G752" i="17" a="1"/>
  <c r="I790" i="17" a="1"/>
  <c r="H895" i="17" a="1"/>
  <c r="I997" i="17" a="1"/>
  <c r="I1206" i="17" a="1"/>
  <c r="I1301" i="17" a="1"/>
  <c r="L353" i="17" a="1"/>
  <c r="N691" i="17" a="1"/>
  <c r="O912" i="17" a="1"/>
  <c r="N1185" i="17" a="1"/>
  <c r="E436" i="17" a="1"/>
  <c r="G813" i="17" a="1"/>
  <c r="G1100" i="17" a="1"/>
  <c r="H1268" i="17" a="1"/>
  <c r="E631" i="17" a="1"/>
  <c r="I591" i="17" a="1"/>
  <c r="G776" i="17" a="1"/>
  <c r="I877" i="17" a="1"/>
  <c r="H1002" i="17" a="1"/>
  <c r="H1117" i="17" a="1"/>
  <c r="G1253" i="17" a="1"/>
  <c r="O223" i="17" a="1"/>
  <c r="N678" i="17" a="1"/>
  <c r="M808" i="17" a="1"/>
  <c r="M1055" i="17" a="1"/>
  <c r="K992" i="17" a="1"/>
  <c r="G754" i="17" a="1"/>
  <c r="I1030" i="17" a="1"/>
  <c r="E1245" i="17" a="1"/>
  <c r="F503" i="17" a="1"/>
  <c r="G623" i="17" a="1"/>
  <c r="H729" i="17" a="1"/>
  <c r="I828" i="17" a="1"/>
  <c r="J916" i="17" a="1"/>
  <c r="G1109" i="17" a="1"/>
  <c r="E1212" i="17" a="1"/>
  <c r="K314" i="17" a="1"/>
  <c r="O418" i="17" a="1"/>
  <c r="M847" i="17" a="1"/>
  <c r="P1016" i="17" a="1"/>
  <c r="L1276" i="17" a="1"/>
  <c r="F1090" i="17" a="1"/>
  <c r="J565" i="17" a="1"/>
  <c r="I887" i="17" a="1"/>
  <c r="H1223" i="17" a="1"/>
  <c r="L613" i="17" a="1"/>
  <c r="G484" i="17" a="1"/>
  <c r="E1204" i="17" a="1"/>
  <c r="J741" i="17" a="1"/>
  <c r="E1004" i="17" a="1"/>
  <c r="N67" i="17" a="1"/>
  <c r="K938" i="17" a="1"/>
  <c r="F668" i="17" a="1"/>
  <c r="H506" i="17" a="1"/>
  <c r="I776" i="17" a="1"/>
  <c r="H528" i="17" a="1"/>
  <c r="E570" i="17" a="1"/>
  <c r="N515" i="17" a="1"/>
  <c r="G958" i="17" a="1"/>
  <c r="G448" i="17" a="1"/>
  <c r="L1215" i="17" a="1"/>
  <c r="J505" i="17" a="1"/>
  <c r="J822" i="17" a="1"/>
  <c r="F1031" i="17" a="1"/>
  <c r="E1233" i="17" a="1"/>
  <c r="G468" i="17" a="1"/>
  <c r="I856" i="17" a="1"/>
  <c r="E1267" i="17" a="1"/>
  <c r="F679" i="17" a="1"/>
  <c r="E868" i="17" a="1"/>
  <c r="F1108" i="17" a="1"/>
  <c r="O288" i="17" a="1"/>
  <c r="M891" i="17" a="1"/>
  <c r="I1039" i="17" a="1"/>
  <c r="J627" i="17" a="1"/>
  <c r="G721" i="17" a="1"/>
  <c r="H963" i="17" a="1"/>
  <c r="E1137" i="17" a="1"/>
  <c r="N15" i="17" a="1"/>
  <c r="I806" i="17" a="1"/>
  <c r="E952" i="17" a="1"/>
  <c r="F1187" i="17" a="1"/>
  <c r="F589" i="17" a="1"/>
  <c r="J606" i="17" a="1"/>
  <c r="J792" i="17" a="1"/>
  <c r="I823" i="17" a="1"/>
  <c r="J918" i="17" a="1"/>
  <c r="F1001" i="17" a="1"/>
  <c r="J1138" i="17" a="1"/>
  <c r="F1199" i="17" a="1"/>
  <c r="H1298" i="17" a="1"/>
  <c r="K184" i="17" a="1"/>
  <c r="O327" i="17" a="1"/>
  <c r="M652" i="17" a="1"/>
  <c r="M925" i="17" a="1"/>
  <c r="M1094" i="17" a="1"/>
  <c r="V11" i="11" a="1"/>
  <c r="M1165" i="17" a="1"/>
  <c r="E698" i="17" a="1"/>
  <c r="J661" i="17" a="1"/>
  <c r="F770" i="17" a="1"/>
  <c r="E907" i="17" a="1"/>
  <c r="J982" i="17" a="1"/>
  <c r="H1067" i="17" a="1"/>
  <c r="E1122" i="17" a="1"/>
  <c r="H1226" i="17" a="1"/>
  <c r="I1257" i="17" a="1"/>
  <c r="H552" i="17" a="1"/>
  <c r="G502" i="17" a="1"/>
  <c r="H570" i="17" a="1"/>
  <c r="E529" i="17" a="1"/>
  <c r="E562" i="17" a="1"/>
  <c r="H728" i="17" a="1"/>
  <c r="G616" i="17" a="1"/>
  <c r="I752" i="17" a="1"/>
  <c r="G711" i="17" a="1"/>
  <c r="I748" i="17" a="1"/>
  <c r="I760" i="17" a="1"/>
  <c r="H786" i="17" a="1"/>
  <c r="F864" i="17" a="1"/>
  <c r="H816" i="17" a="1"/>
  <c r="G900" i="17" a="1"/>
  <c r="I895" i="17" a="1"/>
  <c r="F919" i="17" a="1"/>
  <c r="G924" i="17" a="1"/>
  <c r="I998" i="17" a="1"/>
  <c r="J997" i="17" a="1"/>
  <c r="H1097" i="17" a="1"/>
  <c r="H1118" i="17" a="1"/>
  <c r="J1149" i="17" a="1"/>
  <c r="H1153" i="17" a="1"/>
  <c r="G1180" i="17" a="1"/>
  <c r="G1215" i="17" a="1"/>
  <c r="J1290" i="17" a="1"/>
  <c r="E1301" i="17" a="1"/>
  <c r="N1264" i="17" a="1"/>
  <c r="L1163" i="17" a="1"/>
  <c r="J550" i="17" a="1"/>
  <c r="E803" i="17" a="1"/>
  <c r="E688" i="17" a="1"/>
  <c r="I775" i="17" a="1"/>
  <c r="G884" i="17" a="1"/>
  <c r="E953" i="17" a="1"/>
  <c r="F1009" i="17" a="1"/>
  <c r="E1047" i="17" a="1"/>
  <c r="F1125" i="17" a="1"/>
  <c r="G1195" i="17" a="1"/>
  <c r="H1209" i="17" a="1"/>
  <c r="E1259" i="17" a="1"/>
  <c r="G1279" i="17" a="1"/>
  <c r="F506" i="17" a="1"/>
  <c r="E461" i="17" a="1"/>
  <c r="G532" i="17" a="1"/>
  <c r="I504" i="17" a="1"/>
  <c r="G572" i="17" a="1"/>
  <c r="H565" i="17" a="1"/>
  <c r="E755" i="17" a="1"/>
  <c r="F616" i="17" a="1"/>
  <c r="H752" i="17" a="1"/>
  <c r="F715" i="17" a="1"/>
  <c r="E748" i="17" a="1"/>
  <c r="H760" i="17" a="1"/>
  <c r="H790" i="17" a="1"/>
  <c r="J864" i="17" a="1"/>
  <c r="F816" i="17" a="1"/>
  <c r="F914" i="17" a="1"/>
  <c r="G895" i="17" a="1"/>
  <c r="J919" i="17" a="1"/>
  <c r="J978" i="17" a="1"/>
  <c r="G998" i="17" a="1"/>
  <c r="H997" i="17" a="1"/>
  <c r="F1059" i="17" a="1"/>
  <c r="G1118" i="17" a="1"/>
  <c r="H1149" i="17" a="1"/>
  <c r="E1206" i="17" a="1"/>
  <c r="F1180" i="17" a="1"/>
  <c r="E1215" i="17" a="1"/>
  <c r="J1294" i="17" a="1"/>
  <c r="H1301" i="17" a="1"/>
  <c r="N106" i="17" a="1"/>
  <c r="L431" i="17" a="1"/>
  <c r="M249" i="17" a="1"/>
  <c r="O535" i="17" a="1"/>
  <c r="K782" i="17" a="1"/>
  <c r="K873" i="17" a="1"/>
  <c r="O977" i="17" a="1"/>
  <c r="O1016" i="17" a="1"/>
  <c r="P1224" i="17" a="1"/>
  <c r="K619" i="17" a="1"/>
  <c r="M1218" i="17" a="1"/>
  <c r="I577" i="17" a="1"/>
  <c r="E643" i="17" a="1"/>
  <c r="J672" i="17" a="1"/>
  <c r="I851" i="17" a="1"/>
  <c r="J896" i="17" a="1"/>
  <c r="G1022" i="17" a="1"/>
  <c r="F1076" i="17" a="1"/>
  <c r="I1056" i="17" a="1"/>
  <c r="E1130" i="17" a="1"/>
  <c r="J1168" i="17" a="1"/>
  <c r="J1222" i="17" a="1"/>
  <c r="F1251" i="17" a="1"/>
  <c r="G1282" i="17" a="1"/>
  <c r="J473" i="17" a="1"/>
  <c r="E498" i="17" a="1"/>
  <c r="H512" i="17" a="1"/>
  <c r="H529" i="17" a="1"/>
  <c r="H530" i="17" a="1"/>
  <c r="G590" i="17" a="1"/>
  <c r="G611" i="17" a="1"/>
  <c r="E674" i="17" a="1"/>
  <c r="F621" i="17" a="1"/>
  <c r="I740" i="17" a="1"/>
  <c r="I738" i="17" a="1"/>
  <c r="I785" i="17" a="1"/>
  <c r="I840" i="17" a="1"/>
  <c r="G819" i="17" a="1"/>
  <c r="H825" i="17" a="1"/>
  <c r="G932" i="17" a="1"/>
  <c r="J930" i="17" a="1"/>
  <c r="G994" i="17" a="1"/>
  <c r="H968" i="17" a="1"/>
  <c r="H991" i="17" a="1"/>
  <c r="I1065" i="17" a="1"/>
  <c r="J1087" i="17" a="1"/>
  <c r="J1102" i="17" a="1"/>
  <c r="F1147" i="17" a="1"/>
  <c r="I1144" i="17" a="1"/>
  <c r="F1210" i="17" a="1"/>
  <c r="I1223" i="17" a="1"/>
  <c r="F1295" i="17" a="1"/>
  <c r="K158" i="17" a="1"/>
  <c r="O106" i="17" a="1"/>
  <c r="P431" i="17" a="1"/>
  <c r="P509" i="17" a="1"/>
  <c r="P483" i="17" a="1"/>
  <c r="K704" i="17" a="1"/>
  <c r="N795" i="17" a="1"/>
  <c r="M964" i="17" a="1"/>
  <c r="K1133" i="17" a="1"/>
  <c r="L1250" i="17" a="1"/>
  <c r="J694" i="17" a="1"/>
  <c r="I903" i="17" a="1"/>
  <c r="H1122" i="17" a="1"/>
  <c r="J552" i="17" a="1"/>
  <c r="J533" i="17" a="1"/>
  <c r="J604" i="17" a="1"/>
  <c r="F789" i="17" a="1"/>
  <c r="I889" i="17" a="1"/>
  <c r="F995" i="17" a="1"/>
  <c r="J1163" i="17" a="1"/>
  <c r="G1299" i="17" a="1"/>
  <c r="K340" i="17" a="1"/>
  <c r="P535" i="17" a="1"/>
  <c r="K847" i="17" a="1"/>
  <c r="O1133" i="17" a="1"/>
  <c r="O1106" i="17" a="1"/>
  <c r="H765" i="17" a="1"/>
  <c r="J1048" i="17" a="1"/>
  <c r="G1262" i="17" a="1"/>
  <c r="J528" i="17" a="1"/>
  <c r="F728" i="17" a="1"/>
  <c r="E747" i="17" a="1"/>
  <c r="J812" i="17" a="1"/>
  <c r="E924" i="17" a="1"/>
  <c r="H1111" i="17" a="1"/>
  <c r="E1214" i="17" a="1"/>
  <c r="K54" i="17" a="1"/>
  <c r="K548" i="17" a="1"/>
  <c r="N743" i="17" a="1"/>
  <c r="P1042" i="17" a="1"/>
  <c r="V6" i="11" a="1"/>
  <c r="E571" i="17" a="1"/>
  <c r="G966" i="17" a="1"/>
  <c r="J1179" i="17" a="1"/>
  <c r="G460" i="17" a="1"/>
  <c r="I614" i="17" a="1"/>
  <c r="E720" i="17" a="1"/>
  <c r="F814" i="17" a="1"/>
  <c r="H931" i="17" a="1"/>
  <c r="I1033" i="17" a="1"/>
  <c r="H1161" i="17" a="1"/>
  <c r="O197" i="17" a="1"/>
  <c r="O366" i="17" a="1"/>
  <c r="M587" i="17" a="1"/>
  <c r="N938" i="17" a="1"/>
  <c r="M1198" i="17" a="1"/>
  <c r="I575" i="17" a="1"/>
  <c r="G883" i="17" a="1"/>
  <c r="I1124" i="17" a="1"/>
  <c r="J1277" i="17" a="1"/>
  <c r="I508" i="17" a="1"/>
  <c r="G624" i="17" a="1"/>
  <c r="J768" i="17" a="1"/>
  <c r="H891" i="17" a="1"/>
  <c r="J1041" i="17" a="1"/>
  <c r="E1145" i="17" a="1"/>
  <c r="J1298" i="17" a="1"/>
  <c r="O262" i="17" a="1"/>
  <c r="M418" i="17" a="1"/>
  <c r="K808" i="17" a="1"/>
  <c r="O1107" i="17" a="1"/>
  <c r="N1214" i="17" a="1"/>
  <c r="H855" i="17" a="1"/>
  <c r="H1060" i="17" a="1"/>
  <c r="E1251" i="17" a="1"/>
  <c r="J512" i="17" a="1"/>
  <c r="F607" i="17" a="1"/>
  <c r="J738" i="17" a="1"/>
  <c r="J825" i="17" a="1"/>
  <c r="J959" i="17" a="1"/>
  <c r="H1102" i="17" a="1"/>
  <c r="G1223" i="17" a="1"/>
  <c r="O944" i="17" a="1"/>
  <c r="O923" i="17" a="1"/>
  <c r="K1147" i="17" a="1"/>
  <c r="F1010" i="17" a="1"/>
  <c r="O826" i="17" a="1"/>
  <c r="K1292" i="17" a="1"/>
  <c r="G649" i="17" a="1"/>
  <c r="I875" i="17" a="1"/>
  <c r="F1066" i="17" a="1"/>
  <c r="F1207" i="17" a="1"/>
  <c r="G469" i="17" a="1"/>
  <c r="H906" i="17" a="1"/>
  <c r="I442" i="17" a="1"/>
  <c r="H608" i="17" a="1"/>
  <c r="E889" i="17" a="1"/>
  <c r="J1176" i="17" a="1"/>
  <c r="P457" i="17" a="1"/>
  <c r="F490" i="17" a="1"/>
  <c r="E1084" i="17" a="1"/>
  <c r="I602" i="17" a="1"/>
  <c r="G751" i="17" a="1"/>
  <c r="I996" i="17" a="1"/>
  <c r="H1183" i="17" a="1"/>
  <c r="K28" i="17" a="1"/>
  <c r="I663" i="17" a="1"/>
  <c r="F980" i="17" a="1"/>
  <c r="J1230" i="17" a="1"/>
  <c r="E481" i="17" a="1"/>
  <c r="F562" i="17" a="1"/>
  <c r="H763" i="17" a="1"/>
  <c r="H836" i="17" a="1"/>
  <c r="E944" i="17" a="1"/>
  <c r="H1054" i="17" a="1"/>
  <c r="I1143" i="17" a="1"/>
  <c r="F1212" i="17" a="1"/>
  <c r="I1300" i="17" a="1"/>
  <c r="P273" i="17" a="1"/>
  <c r="K587" i="17" a="1"/>
  <c r="P743" i="17" a="1"/>
  <c r="P938" i="17" a="1"/>
  <c r="N1198" i="17" a="1"/>
  <c r="L1262" i="17" a="1"/>
  <c r="M1212" i="17" a="1"/>
  <c r="E638" i="17" a="1"/>
  <c r="F681" i="17" a="1"/>
  <c r="H859" i="17" a="1"/>
  <c r="J950" i="17" a="1"/>
  <c r="F1013" i="17" a="1"/>
  <c r="J1060" i="17" a="1"/>
  <c r="F1150" i="17" a="1"/>
  <c r="E1225" i="17" a="1"/>
  <c r="I1251" i="17" a="1"/>
  <c r="H438" i="17" a="1"/>
  <c r="G479" i="17" a="1"/>
  <c r="F622" i="17" a="1"/>
  <c r="F724" i="17" a="1"/>
  <c r="I565" i="17" a="1"/>
  <c r="F603" i="17" a="1"/>
  <c r="I620" i="17" a="1"/>
  <c r="I792" i="17" a="1"/>
  <c r="J732" i="17" a="1"/>
  <c r="J772" i="17" a="1"/>
  <c r="F764" i="17" a="1"/>
  <c r="H823" i="17" a="1"/>
  <c r="G811" i="17" a="1"/>
  <c r="J820" i="17" a="1"/>
  <c r="F891" i="17" a="1"/>
  <c r="E918" i="17" a="1"/>
  <c r="J923" i="17" a="1"/>
  <c r="E929" i="17" a="1"/>
  <c r="H1008" i="17" a="1"/>
  <c r="E1001" i="17" a="1"/>
  <c r="F1063" i="17" a="1"/>
  <c r="I1134" i="17" a="1"/>
  <c r="G1138" i="17" a="1"/>
  <c r="E1136" i="17" a="1"/>
  <c r="E1199" i="17" a="1"/>
  <c r="F1216" i="17" a="1"/>
  <c r="G1298" i="17" a="1"/>
  <c r="G273" i="17" a="1"/>
  <c r="K627" i="17" a="1"/>
  <c r="O1141" i="17" a="1"/>
  <c r="E579" i="17" a="1"/>
  <c r="J501" i="17" a="1"/>
  <c r="I682" i="17" a="1"/>
  <c r="E793" i="17" a="1"/>
  <c r="I882" i="17" a="1"/>
  <c r="G1024" i="17" a="1"/>
  <c r="H1072" i="17" a="1"/>
  <c r="I1066" i="17" a="1"/>
  <c r="H1124" i="17" a="1"/>
  <c r="J1170" i="17" a="1"/>
  <c r="J1204" i="17" a="1"/>
  <c r="I1255" i="17" a="1"/>
  <c r="I1278" i="17" a="1"/>
  <c r="G447" i="17" a="1"/>
  <c r="G523" i="17" a="1"/>
  <c r="J593" i="17" a="1"/>
  <c r="H508" i="17" a="1"/>
  <c r="F526" i="17" a="1"/>
  <c r="H569" i="17" a="1"/>
  <c r="J603" i="17" a="1"/>
  <c r="I624" i="17" a="1"/>
  <c r="F792" i="17" a="1"/>
  <c r="I732" i="17" a="1"/>
  <c r="I734" i="17" a="1"/>
  <c r="J764" i="17" a="1"/>
  <c r="F823" i="17" a="1"/>
  <c r="G815" i="17" a="1"/>
  <c r="H820" i="17" a="1"/>
  <c r="I891" i="17" a="1"/>
  <c r="H926" i="17" a="1"/>
  <c r="H923" i="17" a="1"/>
  <c r="H929" i="17" a="1"/>
  <c r="F1041" i="17" a="1"/>
  <c r="I1001" i="17" a="1"/>
  <c r="E1063" i="17" a="1"/>
  <c r="E1098" i="17" a="1"/>
  <c r="F1138" i="17" a="1"/>
  <c r="H1136" i="17" a="1"/>
  <c r="F1183" i="17" a="1"/>
  <c r="J1216" i="17" a="1"/>
  <c r="E1298" i="17" a="1"/>
  <c r="K197" i="17" a="1"/>
  <c r="P145" i="17" a="1"/>
  <c r="N288" i="17" a="1"/>
  <c r="K379" i="17" a="1"/>
  <c r="O431" i="17" a="1"/>
  <c r="K717" i="17" a="1"/>
  <c r="O821" i="17" a="1"/>
  <c r="P977" i="17" a="1"/>
  <c r="K1120" i="17" a="1"/>
  <c r="N1263" i="17" a="1"/>
  <c r="P725" i="17" a="1"/>
  <c r="K1291" i="17" a="1"/>
  <c r="I701" i="17" a="1"/>
  <c r="I651" i="17" a="1"/>
  <c r="J710" i="17" a="1"/>
  <c r="I853" i="17" a="1"/>
  <c r="F910" i="17" a="1"/>
  <c r="I970" i="17" a="1"/>
  <c r="G1077" i="17" a="1"/>
  <c r="G1082" i="17" a="1"/>
  <c r="F1156" i="17" a="1"/>
  <c r="J1174" i="17" a="1"/>
  <c r="F1244" i="17" a="1"/>
  <c r="G1271" i="17" a="1"/>
  <c r="F552" i="17" a="1"/>
  <c r="F439" i="17" a="1"/>
  <c r="F618" i="17" a="1"/>
  <c r="E520" i="17" a="1"/>
  <c r="I533" i="17" a="1"/>
  <c r="F568" i="17" a="1"/>
  <c r="I594" i="17" a="1"/>
  <c r="I679" i="17" a="1"/>
  <c r="J608" i="17" a="1"/>
  <c r="G625" i="17" a="1"/>
  <c r="E759" i="17" a="1"/>
  <c r="E767" i="17" a="1"/>
  <c r="H789" i="17" a="1"/>
  <c r="H810" i="17" a="1"/>
  <c r="H838" i="17" a="1"/>
  <c r="I829" i="17" a="1"/>
  <c r="G889" i="17" a="1"/>
  <c r="H927" i="17" a="1"/>
  <c r="I928" i="17" a="1"/>
  <c r="I983" i="17" a="1"/>
  <c r="F999" i="17" a="1"/>
  <c r="H1058" i="17" a="1"/>
  <c r="H1105" i="17" a="1"/>
  <c r="G1108" i="17" a="1"/>
  <c r="G1163" i="17" a="1"/>
  <c r="G1165" i="17" a="1"/>
  <c r="J1217" i="17" a="1"/>
  <c r="F1241" i="17" a="1"/>
  <c r="I1299" i="17" a="1"/>
  <c r="M93" i="17" a="1"/>
  <c r="K67" i="17" a="1"/>
  <c r="K249" i="17" a="1"/>
  <c r="P444" i="17" a="1"/>
  <c r="N600" i="17" a="1"/>
  <c r="M782" i="17" a="1"/>
  <c r="O899" i="17" a="1"/>
  <c r="N964" i="17" a="1"/>
  <c r="N1146" i="17" a="1"/>
  <c r="V4" i="11" a="1"/>
  <c r="J801" i="17" a="1"/>
  <c r="J936" i="17" a="1"/>
  <c r="G1193" i="17" a="1"/>
  <c r="I454" i="17" a="1"/>
  <c r="H521" i="17" a="1"/>
  <c r="E744" i="17" a="1"/>
  <c r="E794" i="17" a="1"/>
  <c r="I894" i="17" a="1"/>
  <c r="H993" i="17" a="1"/>
  <c r="E1171" i="17" a="1"/>
  <c r="E1297" i="17" a="1"/>
  <c r="O301" i="17" a="1"/>
  <c r="O652" i="17" a="1"/>
  <c r="L886" i="17" a="1"/>
  <c r="L1172" i="17" a="1"/>
  <c r="P1299" i="17" a="1"/>
  <c r="G849" i="17" a="1"/>
  <c r="J1093" i="17" a="1"/>
  <c r="I1267" i="17" a="1"/>
  <c r="H520" i="17" a="1"/>
  <c r="G679" i="17" a="1"/>
  <c r="J767" i="17" a="1"/>
  <c r="H829" i="17" a="1"/>
  <c r="H983" i="17" a="1"/>
  <c r="J1108" i="17" a="1"/>
  <c r="G1241" i="17" a="1"/>
  <c r="M288" i="17" a="1"/>
  <c r="N405" i="17" a="1"/>
  <c r="O756" i="17" a="1"/>
  <c r="M1042" i="17" a="1"/>
  <c r="M1273" i="17" a="1"/>
  <c r="E681" i="17" a="1"/>
  <c r="E1013" i="17" a="1"/>
  <c r="G1225" i="17" a="1"/>
  <c r="H479" i="17" a="1"/>
  <c r="G565" i="17" a="1"/>
  <c r="J715" i="17" a="1"/>
  <c r="E864" i="17" a="1"/>
  <c r="E919" i="17" a="1"/>
  <c r="J1059" i="17" a="1"/>
  <c r="E1180" i="17" a="1"/>
  <c r="L145" i="17" a="1"/>
  <c r="M236" i="17" a="1"/>
  <c r="L678" i="17" a="1"/>
  <c r="O964" i="17" a="1"/>
  <c r="O1224" i="17" a="1"/>
  <c r="F637" i="17" a="1"/>
  <c r="F942" i="17" a="1"/>
  <c r="H1151" i="17" a="1"/>
  <c r="I459" i="17" a="1"/>
  <c r="I513" i="17" a="1"/>
  <c r="G683" i="17" a="1"/>
  <c r="I777" i="17" a="1"/>
  <c r="F892" i="17" a="1"/>
  <c r="H1000" i="17" a="1"/>
  <c r="F1139" i="17" a="1"/>
  <c r="H1300" i="17" a="1"/>
  <c r="L210" i="17" a="1"/>
  <c r="O548" i="17" a="1"/>
  <c r="L847" i="17" a="1"/>
  <c r="M1120" i="17" a="1"/>
  <c r="G538" i="17" a="1"/>
  <c r="I826" i="17" a="1"/>
  <c r="F1103" i="17" a="1"/>
  <c r="E1264" i="17" a="1"/>
  <c r="E659" i="17" a="1"/>
  <c r="G595" i="17" a="1"/>
  <c r="E784" i="17" a="1"/>
  <c r="F888" i="17" a="1"/>
  <c r="E433" i="17" a="1"/>
  <c r="I440" i="17" a="1"/>
  <c r="E493" i="17" a="1"/>
  <c r="G1093" i="17" a="1"/>
  <c r="N451" i="17" a="1"/>
  <c r="I491" i="17" a="1"/>
  <c r="F653" i="17" a="1"/>
  <c r="E906" i="17" a="1"/>
  <c r="F1088" i="17" a="1"/>
  <c r="G1239" i="17" a="1"/>
  <c r="H627" i="17" a="1"/>
  <c r="F972" i="17" a="1"/>
  <c r="I439" i="17" a="1"/>
  <c r="H720" i="17" a="1"/>
  <c r="F927" i="17" a="1"/>
  <c r="E1165" i="17" a="1"/>
  <c r="M639" i="17" a="1"/>
  <c r="G695" i="17" a="1"/>
  <c r="J1154" i="17" a="1"/>
  <c r="H724" i="17" a="1"/>
  <c r="F773" i="17" a="1"/>
  <c r="E1070" i="17" a="1"/>
  <c r="F1219" i="17" a="1"/>
  <c r="N464" i="17" a="1"/>
  <c r="H690" i="17" a="1"/>
  <c r="F1079" i="17" a="1"/>
  <c r="H1208" i="17" a="1"/>
  <c r="I465" i="17" a="1"/>
  <c r="E569" i="17" a="1"/>
  <c r="F732" i="17" a="1"/>
  <c r="H811" i="17" a="1"/>
  <c r="E923" i="17" a="1"/>
  <c r="J1063" i="17" a="1"/>
  <c r="G1171" i="17" a="1"/>
  <c r="I1213" i="17" a="1"/>
  <c r="G1297" i="17" a="1"/>
  <c r="K210" i="17" a="1"/>
  <c r="O587" i="17" a="1"/>
  <c r="L795" i="17" a="1"/>
  <c r="K977" i="17" a="1"/>
  <c r="M1185" i="17" a="1"/>
  <c r="L456" i="17" a="1"/>
  <c r="O1269" i="17" a="1"/>
  <c r="I629" i="17" a="1"/>
  <c r="I686" i="17" a="1"/>
  <c r="E850" i="17" a="1"/>
  <c r="I941" i="17" a="1"/>
  <c r="F1072" i="17" a="1"/>
  <c r="E1086" i="17" a="1"/>
  <c r="F1194" i="17" a="1"/>
  <c r="I1204" i="17" a="1"/>
  <c r="I1273" i="17" a="1"/>
  <c r="J446" i="17" a="1"/>
  <c r="F469" i="17" a="1"/>
  <c r="J516" i="17" a="1"/>
  <c r="F513" i="17" a="1"/>
  <c r="I569" i="17" a="1"/>
  <c r="G607" i="17" a="1"/>
  <c r="F674" i="17" a="1"/>
  <c r="F617" i="17" a="1"/>
  <c r="J736" i="17" a="1"/>
  <c r="F738" i="17" a="1"/>
  <c r="G768" i="17" a="1"/>
  <c r="F831" i="17" a="1"/>
  <c r="J819" i="17" a="1"/>
  <c r="F833" i="17" a="1"/>
  <c r="J904" i="17" a="1"/>
  <c r="H930" i="17" a="1"/>
  <c r="I935" i="17" a="1"/>
  <c r="F959" i="17" a="1"/>
  <c r="E991" i="17" a="1"/>
  <c r="E1037" i="17" a="1"/>
  <c r="E1083" i="17" a="1"/>
  <c r="E1102" i="17" a="1"/>
  <c r="G1145" i="17" a="1"/>
  <c r="J1140" i="17" a="1"/>
  <c r="E1210" i="17" a="1"/>
  <c r="E1218" i="17" a="1"/>
  <c r="F1291" i="17" a="1"/>
  <c r="K106" i="17" a="1"/>
  <c r="M573" i="17" a="1"/>
  <c r="P1215" i="17" a="1"/>
  <c r="E581" i="17" a="1"/>
  <c r="F648" i="17" a="1"/>
  <c r="H672" i="17" a="1"/>
  <c r="J855" i="17" a="1"/>
  <c r="I897" i="17" a="1"/>
  <c r="J1022" i="17" a="1"/>
  <c r="I1076" i="17" a="1"/>
  <c r="G1060" i="17" a="1"/>
  <c r="F1123" i="17" a="1"/>
  <c r="E1168" i="17" a="1"/>
  <c r="G1222" i="17" a="1"/>
  <c r="J1251" i="17" a="1"/>
  <c r="H1282" i="17" a="1"/>
  <c r="G473" i="17" a="1"/>
  <c r="F498" i="17" a="1"/>
  <c r="I512" i="17" a="1"/>
  <c r="F525" i="17" a="1"/>
  <c r="G530" i="17" a="1"/>
  <c r="H590" i="17" a="1"/>
  <c r="E607" i="17" a="1"/>
  <c r="G674" i="17" a="1"/>
  <c r="G621" i="17" a="1"/>
  <c r="E736" i="17" a="1"/>
  <c r="E738" i="17" a="1"/>
  <c r="J785" i="17" a="1"/>
  <c r="J831" i="17" a="1"/>
  <c r="H819" i="17" a="1"/>
  <c r="I825" i="17" a="1"/>
  <c r="F904" i="17" a="1"/>
  <c r="F930" i="17" a="1"/>
  <c r="H994" i="17" a="1"/>
  <c r="E959" i="17" a="1"/>
  <c r="I991" i="17" a="1"/>
  <c r="F1065" i="17" a="1"/>
  <c r="J1083" i="17" a="1"/>
  <c r="G1102" i="17" a="1"/>
  <c r="J1147" i="17" a="1"/>
  <c r="G1140" i="17" a="1"/>
  <c r="G1210" i="17" a="1"/>
  <c r="J1223" i="17" a="1"/>
  <c r="J1291" i="17" a="1"/>
  <c r="O132" i="17" a="1"/>
  <c r="O93" i="17" a="1"/>
  <c r="L405" i="17" a="1"/>
  <c r="N496" i="17" a="1"/>
  <c r="N470" i="17" a="1"/>
  <c r="M795" i="17" a="1"/>
  <c r="P782" i="17" a="1"/>
  <c r="N1016" i="17" a="1"/>
  <c r="P1120" i="17" a="1"/>
  <c r="L1289" i="17" a="1"/>
  <c r="L824" i="17" a="1"/>
  <c r="J488" i="17" a="1"/>
  <c r="H703" i="17" a="1"/>
  <c r="G567" i="17" a="1"/>
  <c r="H727" i="17" a="1"/>
  <c r="I839" i="17" a="1"/>
  <c r="G901" i="17" a="1"/>
  <c r="H975" i="17" a="1"/>
  <c r="F1032" i="17" a="1"/>
  <c r="F1092" i="17" a="1"/>
  <c r="H1155" i="17" a="1"/>
  <c r="E1173" i="17" a="1"/>
  <c r="H1247" i="17" a="1"/>
  <c r="E1266" i="17" a="1"/>
  <c r="J463" i="17" a="1"/>
  <c r="E460" i="17" a="1"/>
  <c r="I519" i="17" a="1"/>
  <c r="F602" i="17" a="1"/>
  <c r="J597" i="17" a="1"/>
  <c r="G614" i="17" a="1"/>
  <c r="I615" i="17" a="1"/>
  <c r="H708" i="17" a="1"/>
  <c r="E612" i="17" a="1"/>
  <c r="H746" i="17" a="1"/>
  <c r="G788" i="17" a="1"/>
  <c r="F751" i="17" a="1"/>
  <c r="I773" i="17" a="1"/>
  <c r="J814" i="17" a="1"/>
  <c r="G872" i="17" a="1"/>
  <c r="J890" i="17" a="1"/>
  <c r="J922" i="17" a="1"/>
  <c r="F931" i="17" a="1"/>
  <c r="E963" i="17" a="1"/>
  <c r="F1004" i="17" a="1"/>
  <c r="J1070" i="17" a="1"/>
  <c r="J1046" i="17" a="1"/>
  <c r="I1091" i="17" a="1"/>
  <c r="F1116" i="17" a="1"/>
  <c r="J1135" i="17" a="1"/>
  <c r="J1161" i="17" a="1"/>
  <c r="I1219" i="17" a="1"/>
  <c r="I1252" i="17" a="1"/>
  <c r="F1292" i="17" a="1"/>
  <c r="L301" i="17" a="1"/>
  <c r="P93" i="17" a="1"/>
  <c r="P379" i="17" a="1"/>
  <c r="N704" i="17" a="1"/>
  <c r="N574" i="17" a="1"/>
  <c r="P795" i="17" a="1"/>
  <c r="L938" i="17" a="1"/>
  <c r="O1094" i="17" a="1"/>
  <c r="O1159" i="17" a="1"/>
  <c r="V10" i="11" a="1"/>
  <c r="H646" i="17" a="1"/>
  <c r="F1020" i="17" a="1"/>
  <c r="F1182" i="17" a="1"/>
  <c r="J435" i="17" a="1"/>
  <c r="I534" i="17" a="1"/>
  <c r="I625" i="17" a="1"/>
  <c r="E810" i="17" a="1"/>
  <c r="E934" i="17" a="1"/>
  <c r="I1058" i="17" a="1"/>
  <c r="I1165" i="17" a="1"/>
  <c r="K80" i="17" a="1"/>
  <c r="O314" i="17" a="1"/>
  <c r="K652" i="17" a="1"/>
  <c r="O951" i="17" a="1"/>
  <c r="O1146" i="17" a="1"/>
  <c r="F466" i="17" a="1"/>
  <c r="I862" i="17" a="1"/>
  <c r="I1112" i="17" a="1"/>
  <c r="G1287" i="17" a="1"/>
  <c r="E500" i="17" a="1"/>
  <c r="F599" i="17" a="1"/>
  <c r="E780" i="17" a="1"/>
  <c r="E900" i="17" a="1"/>
  <c r="H992" i="17" a="1"/>
  <c r="F1167" i="17" a="1"/>
  <c r="G1290" i="17" a="1"/>
  <c r="N379" i="17" a="1"/>
  <c r="M509" i="17" a="1"/>
  <c r="O847" i="17" a="1"/>
  <c r="I518" i="17" a="1"/>
  <c r="H510" i="17" a="1"/>
  <c r="G550" i="17" a="1"/>
  <c r="H1189" i="17" a="1"/>
  <c r="O624" i="17" a="1"/>
  <c r="E545" i="17" a="1"/>
  <c r="E686" i="17" a="1"/>
  <c r="H943" i="17" a="1"/>
  <c r="H1112" i="17" a="1"/>
  <c r="J1257" i="17" a="1"/>
  <c r="L776" i="17" a="1"/>
  <c r="E1080" i="17" a="1"/>
  <c r="H511" i="17" a="1"/>
  <c r="G759" i="17" a="1"/>
  <c r="J933" i="17" a="1"/>
  <c r="H1217" i="17" a="1"/>
  <c r="L704" i="17" a="1"/>
  <c r="J596" i="17" a="1"/>
  <c r="J1181" i="17" a="1"/>
  <c r="E614" i="17" a="1"/>
  <c r="I818" i="17" a="1"/>
  <c r="G1046" i="17" a="1"/>
  <c r="G1218" i="17" a="1"/>
  <c r="O959" i="17" a="1"/>
  <c r="G731" i="17" a="1"/>
  <c r="F1034" i="17" a="1"/>
  <c r="I1242" i="17" a="1"/>
  <c r="I503" i="17" a="1"/>
  <c r="I623" i="17" a="1"/>
  <c r="H725" i="17" a="1"/>
  <c r="E828" i="17" a="1"/>
  <c r="F916" i="17" a="1"/>
  <c r="E1115" i="17" a="1"/>
  <c r="E1153" i="17" a="1"/>
  <c r="H1215" i="17" a="1"/>
  <c r="F1301" i="17" a="1"/>
  <c r="L366" i="17" a="1"/>
  <c r="P496" i="17" a="1"/>
  <c r="P834" i="17" a="1"/>
  <c r="M977" i="17" a="1"/>
  <c r="M1159" i="17" a="1"/>
  <c r="P526" i="17" a="1"/>
  <c r="J485" i="17" a="1"/>
  <c r="F807" i="17" a="1"/>
  <c r="H669" i="17" a="1"/>
  <c r="H843" i="17" a="1"/>
  <c r="F957" i="17" a="1"/>
  <c r="F1071" i="17" a="1"/>
  <c r="F1084" i="17" a="1"/>
  <c r="F1195" i="17" a="1"/>
  <c r="H1202" i="17" a="1"/>
  <c r="I1272" i="17" a="1"/>
  <c r="H489" i="17" a="1"/>
  <c r="I498" i="17" a="1"/>
  <c r="H602" i="17" a="1"/>
  <c r="H572" i="17" a="1"/>
  <c r="H573" i="17" a="1"/>
  <c r="H611" i="17" a="1"/>
  <c r="H604" i="17" a="1"/>
  <c r="J625" i="17" a="1"/>
  <c r="G740" i="17" a="1"/>
  <c r="H742" i="17" a="1"/>
  <c r="G789" i="17" a="1"/>
  <c r="E840" i="17" a="1"/>
  <c r="H835" i="17" a="1"/>
  <c r="F829" i="17" a="1"/>
  <c r="H932" i="17" a="1"/>
  <c r="F934" i="17" a="1"/>
  <c r="F928" i="17" a="1"/>
  <c r="I968" i="17" a="1"/>
  <c r="G995" i="17" a="1"/>
  <c r="F1058" i="17" a="1"/>
  <c r="F1087" i="17" a="1"/>
  <c r="J1106" i="17" a="1"/>
  <c r="E1163" i="17" a="1"/>
  <c r="G1144" i="17" a="1"/>
  <c r="G1200" i="17" a="1"/>
  <c r="J1241" i="17" a="1"/>
  <c r="G1295" i="17" a="1"/>
  <c r="M41" i="17" a="1"/>
  <c r="P732" i="17" a="1"/>
  <c r="P1298" i="17" a="1"/>
  <c r="G701" i="17" a="1"/>
  <c r="J646" i="17" a="1"/>
  <c r="E714" i="17" a="1"/>
  <c r="F853" i="17" a="1"/>
  <c r="F903" i="17" a="1"/>
  <c r="J974" i="17" a="1"/>
  <c r="J1077" i="17" a="1"/>
  <c r="H1082" i="17" a="1"/>
  <c r="F1122" i="17" a="1"/>
  <c r="H1184" i="17" a="1"/>
  <c r="J1244" i="17" a="1"/>
  <c r="H1271" i="17" a="1"/>
  <c r="G552" i="17" a="1"/>
  <c r="G439" i="17" a="1"/>
  <c r="I618" i="17" a="1"/>
  <c r="H516" i="17" a="1"/>
  <c r="E533" i="17" a="1"/>
  <c r="H534" i="17" a="1"/>
  <c r="G594" i="17" a="1"/>
  <c r="J679" i="17" a="1"/>
  <c r="I604" i="17" a="1"/>
  <c r="H625" i="17" a="1"/>
  <c r="H759" i="17" a="1"/>
  <c r="F742" i="17" a="1"/>
  <c r="J789" i="17" a="1"/>
  <c r="I810" i="17" a="1"/>
  <c r="F835" i="17" a="1"/>
  <c r="J829" i="17" a="1"/>
  <c r="H889" i="17" a="1"/>
  <c r="J934" i="17" a="1"/>
  <c r="E928" i="17" a="1"/>
  <c r="J983" i="17" a="1"/>
  <c r="E995" i="17" a="1"/>
  <c r="E1058" i="17" a="1"/>
  <c r="E1105" i="17" a="1"/>
  <c r="F1106" i="17" a="1"/>
  <c r="I1163" i="17" a="1"/>
  <c r="H1165" i="17" a="1"/>
  <c r="F1200" i="17" a="1"/>
  <c r="H1241" i="17" a="1"/>
  <c r="J1299" i="17" a="1"/>
  <c r="P80" i="17" a="1"/>
  <c r="L41" i="17" a="1"/>
  <c r="P236" i="17" a="1"/>
  <c r="M431" i="17" a="1"/>
  <c r="M613" i="17" a="1"/>
  <c r="L756" i="17" a="1"/>
  <c r="O873" i="17" a="1"/>
  <c r="P1055" i="17" a="1"/>
  <c r="L1133" i="17" a="1"/>
  <c r="N1289" i="17" a="1"/>
  <c r="P915" i="17" a="1"/>
  <c r="H440" i="17" a="1"/>
  <c r="F630" i="17" a="1"/>
  <c r="F660" i="17" a="1"/>
  <c r="I718" i="17" a="1"/>
  <c r="I817" i="17" a="1"/>
  <c r="E942" i="17" a="1"/>
  <c r="H981" i="17" a="1"/>
  <c r="H1031" i="17" a="1"/>
  <c r="I1100" i="17" a="1"/>
  <c r="E1151" i="17" a="1"/>
  <c r="F1232" i="17" a="1"/>
  <c r="E1246" i="17" a="1"/>
  <c r="F1272" i="17" a="1"/>
  <c r="F459" i="17" a="1"/>
  <c r="H472" i="17" a="1"/>
  <c r="F641" i="17" a="1"/>
  <c r="J631" i="17" a="1"/>
  <c r="J513" i="17" a="1"/>
  <c r="G642" i="17" a="1"/>
  <c r="J619" i="17" a="1"/>
  <c r="J591" i="17" a="1"/>
  <c r="E683" i="17" a="1"/>
  <c r="I716" i="17" a="1"/>
  <c r="F725" i="17" a="1"/>
  <c r="F776" i="17" a="1"/>
  <c r="J777" i="17" a="1"/>
  <c r="F836" i="17" a="1"/>
  <c r="F824" i="17" a="1"/>
  <c r="J877" i="17" a="1"/>
  <c r="J892" i="17" a="1"/>
  <c r="G937" i="17" a="1"/>
  <c r="J971" i="17" a="1"/>
  <c r="I1002" i="17" a="1"/>
  <c r="I1000" i="17" a="1"/>
  <c r="I1050" i="17" a="1"/>
  <c r="G1115" i="17" a="1"/>
  <c r="E1117" i="17" a="1"/>
  <c r="H1139" i="17" a="1"/>
  <c r="I1141" i="17" a="1"/>
  <c r="J1201" i="17" a="1"/>
  <c r="H1253" i="17" a="1"/>
  <c r="G1300" i="17" a="1"/>
  <c r="K145" i="17" a="1"/>
  <c r="N392" i="17" a="1"/>
  <c r="N273" i="17" a="1"/>
  <c r="N522" i="17" a="1"/>
  <c r="O769" i="17" a="1"/>
  <c r="N756" i="17" a="1"/>
  <c r="L899" i="17" a="1"/>
  <c r="O1029" i="17" a="1"/>
  <c r="L1198" i="17" a="1"/>
  <c r="N1052" i="17" a="1"/>
  <c r="I609" i="17" a="1"/>
  <c r="F1007" i="17" a="1"/>
  <c r="H1229" i="17" a="1"/>
  <c r="H456" i="17" a="1"/>
  <c r="F610" i="17" a="1"/>
  <c r="H707" i="17" a="1"/>
  <c r="E845" i="17" a="1"/>
  <c r="I915" i="17" a="1"/>
  <c r="H1064" i="17" a="1"/>
  <c r="E1175" i="17" a="1"/>
  <c r="N93" i="17" a="1"/>
  <c r="K535" i="17" a="1"/>
  <c r="P626" i="17" a="1"/>
  <c r="N925" i="17" a="1"/>
  <c r="N1224" i="17" a="1"/>
  <c r="F697" i="17" a="1"/>
  <c r="F906" i="17" a="1"/>
  <c r="G1152" i="17" a="1"/>
  <c r="J442" i="17" a="1"/>
  <c r="H533" i="17" a="1"/>
  <c r="I608" i="17" a="1"/>
  <c r="I789" i="17" a="1"/>
  <c r="F889" i="17" a="1"/>
  <c r="E999" i="17" a="1"/>
  <c r="H1163" i="17" a="1"/>
  <c r="H1299" i="17" a="1"/>
  <c r="M366" i="17" a="1"/>
  <c r="P574" i="17" a="1"/>
  <c r="M951" i="17" a="1"/>
  <c r="L1185" i="17" a="1"/>
  <c r="P1145" i="17" a="1"/>
  <c r="E779" i="17" a="1"/>
  <c r="I1051" i="17" a="1"/>
  <c r="I1261" i="17" a="1"/>
  <c r="I532" i="17" a="1"/>
  <c r="F755" i="17" a="1"/>
  <c r="H748" i="17" a="1"/>
  <c r="G816" i="17" a="1"/>
  <c r="G978" i="17" a="1"/>
  <c r="F1118" i="17" a="1"/>
  <c r="F1215" i="17" a="1"/>
  <c r="O67" i="17" a="1"/>
  <c r="P561" i="17" a="1"/>
  <c r="K769" i="17" a="1"/>
  <c r="K1068" i="17" a="1"/>
  <c r="V12" i="11" a="1"/>
  <c r="H660" i="17" a="1"/>
  <c r="G988" i="17" a="1"/>
  <c r="H1228" i="17" a="1"/>
  <c r="I481" i="17" a="1"/>
  <c r="F642" i="17" a="1"/>
  <c r="E716" i="17" a="1"/>
  <c r="E836" i="17" a="1"/>
  <c r="F937" i="17" a="1"/>
  <c r="G1050" i="17" a="1"/>
  <c r="E1141" i="17" a="1"/>
  <c r="M158" i="17" a="1"/>
  <c r="N327" i="17" a="1"/>
  <c r="L665" i="17" a="1"/>
  <c r="O938" i="17" a="1"/>
  <c r="P1289" i="17" a="1"/>
  <c r="E636" i="17" a="1"/>
  <c r="I947" i="17" a="1"/>
  <c r="G1190" i="17" a="1"/>
  <c r="F446" i="17" a="1"/>
  <c r="I517" i="17" a="1"/>
  <c r="H712" i="17" a="1"/>
  <c r="G781" i="17" a="1"/>
  <c r="J893" i="17" a="1"/>
  <c r="H1062" i="17" a="1"/>
  <c r="H1143" i="17" a="1"/>
  <c r="J1293" i="17" a="1"/>
  <c r="E787" i="17" a="1"/>
  <c r="I859" i="17" a="1"/>
  <c r="J800" i="17" a="1"/>
  <c r="I1227" i="17" a="1"/>
  <c r="K891" i="17" a="1"/>
  <c r="I462" i="17" a="1"/>
  <c r="F706" i="17" a="1"/>
  <c r="E1028" i="17" a="1"/>
  <c r="G1130" i="17" a="1"/>
  <c r="E1275" i="17" a="1"/>
  <c r="P1292" i="17" a="1"/>
  <c r="I1089" i="17" a="1"/>
  <c r="J520" i="17" a="1"/>
  <c r="I767" i="17" a="1"/>
  <c r="G983" i="17" a="1"/>
  <c r="I1238" i="17" a="1"/>
  <c r="N873" i="17" a="1"/>
  <c r="F719" i="17" a="1"/>
  <c r="J1239" i="17" a="1"/>
  <c r="F615" i="17" a="1"/>
  <c r="J872" i="17" a="1"/>
  <c r="E1101" i="17" a="1"/>
  <c r="G1252" i="17" a="1"/>
  <c r="L1140" i="17" a="1"/>
  <c r="H774" i="17" a="1"/>
  <c r="J1067" i="17" a="1"/>
  <c r="G1258" i="17" a="1"/>
  <c r="F570" i="17" a="1"/>
  <c r="G603" i="17" a="1"/>
  <c r="I772" i="17" a="1"/>
  <c r="E820" i="17" a="1"/>
  <c r="J929" i="17" a="1"/>
  <c r="G1134" i="17" a="1"/>
  <c r="I1136" i="17" a="1"/>
  <c r="G1216" i="17" a="1"/>
  <c r="J273" i="17" a="1"/>
  <c r="O249" i="17" a="1"/>
  <c r="O405" i="17" a="1"/>
  <c r="L873" i="17" a="1"/>
  <c r="N1029" i="17" a="1"/>
  <c r="O1250" i="17" a="1"/>
  <c r="K617" i="17" a="1"/>
  <c r="I546" i="17" a="1"/>
  <c r="G806" i="17" a="1"/>
  <c r="J667" i="17" a="1"/>
  <c r="I830" i="17" a="1"/>
  <c r="G1028" i="17" a="1"/>
  <c r="E1073" i="17" a="1"/>
  <c r="E1103" i="17" a="1"/>
  <c r="G1188" i="17" a="1"/>
  <c r="G1220" i="17" a="1"/>
  <c r="F1264" i="17" a="1"/>
  <c r="J447" i="17" a="1"/>
  <c r="H531" i="17" a="1"/>
  <c r="I654" i="17" a="1"/>
  <c r="E606" i="17" a="1"/>
  <c r="E594" i="17" a="1"/>
  <c r="F708" i="17" a="1"/>
  <c r="F608" i="17" a="1"/>
  <c r="F720" i="17" a="1"/>
  <c r="E788" i="17" a="1"/>
  <c r="F767" i="17" a="1"/>
  <c r="I827" i="17" a="1"/>
  <c r="H814" i="17" a="1"/>
  <c r="I838" i="17" a="1"/>
  <c r="H868" i="17" a="1"/>
  <c r="H922" i="17" a="1"/>
  <c r="I927" i="17" a="1"/>
  <c r="H933" i="17" a="1"/>
  <c r="I1004" i="17" a="1"/>
  <c r="G999" i="17" a="1"/>
  <c r="J1033" i="17" a="1"/>
  <c r="G1091" i="17" a="1"/>
  <c r="H1108" i="17" a="1"/>
  <c r="G1176" i="17" a="1"/>
  <c r="E1161" i="17" a="1"/>
  <c r="E1217" i="17" a="1"/>
  <c r="F1238" i="17" a="1"/>
  <c r="I1292" i="17" a="1"/>
  <c r="P184" i="17" a="1"/>
  <c r="M815" i="17" a="1"/>
  <c r="F492" i="17" a="1"/>
  <c r="F692" i="17" a="1"/>
  <c r="F567" i="17" a="1"/>
  <c r="G705" i="17" a="1"/>
  <c r="J837" i="17" a="1"/>
  <c r="E901" i="17" a="1"/>
  <c r="H966" i="17" a="1"/>
  <c r="F1036" i="17" a="1"/>
  <c r="E1092" i="17" a="1"/>
  <c r="E1155" i="17" a="1"/>
  <c r="H1179" i="17" a="1"/>
  <c r="E1247" i="17" a="1"/>
  <c r="I1266" i="17" a="1"/>
  <c r="G463" i="17" a="1"/>
  <c r="F460" i="17" a="1"/>
  <c r="J519" i="17" a="1"/>
  <c r="I566" i="17" a="1"/>
  <c r="F597" i="17" a="1"/>
  <c r="H614" i="17" a="1"/>
  <c r="E598" i="17" a="1"/>
  <c r="E708" i="17" a="1"/>
  <c r="F612" i="17" a="1"/>
  <c r="I720" i="17" a="1"/>
  <c r="H788" i="17" a="1"/>
  <c r="H751" i="17" a="1"/>
  <c r="G827" i="17" a="1"/>
  <c r="E814" i="17" a="1"/>
  <c r="H872" i="17" a="1"/>
  <c r="F868" i="17" a="1"/>
  <c r="F922" i="17" a="1"/>
  <c r="G931" i="17" a="1"/>
  <c r="F933" i="17" a="1"/>
  <c r="G1004" i="17" a="1"/>
  <c r="F1070" i="17" a="1"/>
  <c r="H1033" i="17" a="1"/>
  <c r="E1091" i="17" a="1"/>
  <c r="J1116" i="17" a="1"/>
  <c r="F1176" i="17" a="1"/>
  <c r="G1161" i="17" a="1"/>
  <c r="J1219" i="17" a="1"/>
  <c r="E1238" i="17" a="1"/>
  <c r="G1292" i="17" a="1"/>
  <c r="M262" i="17" a="1"/>
  <c r="N80" i="17" a="1"/>
  <c r="N366" i="17" a="1"/>
  <c r="K574" i="17" a="1"/>
  <c r="O704" i="17" a="1"/>
  <c r="N782" i="17" a="1"/>
  <c r="O925" i="17" a="1"/>
  <c r="M1081" i="17" a="1"/>
  <c r="P1198" i="17" a="1"/>
  <c r="V14" i="11" a="1"/>
  <c r="K1000" i="17" a="1"/>
  <c r="I541" i="17" a="1"/>
  <c r="F632" i="17" a="1"/>
  <c r="E653" i="17" a="1"/>
  <c r="J753" i="17" a="1"/>
  <c r="I822" i="17" a="1"/>
  <c r="G943" i="17" a="1"/>
  <c r="G986" i="17" a="1"/>
  <c r="J1053" i="17" a="1"/>
  <c r="F1099" i="17" a="1"/>
  <c r="I1186" i="17" a="1"/>
  <c r="H1234" i="17" a="1"/>
  <c r="J1249" i="17" a="1"/>
  <c r="G1285" i="17" a="1"/>
  <c r="G446" i="17" a="1"/>
  <c r="F448" i="17" a="1"/>
  <c r="J507" i="17" a="1"/>
  <c r="I659" i="17" a="1"/>
  <c r="E517" i="17" a="1"/>
  <c r="J564" i="17" a="1"/>
  <c r="J623" i="17" a="1"/>
  <c r="E595" i="17" a="1"/>
  <c r="E741" i="17" a="1"/>
  <c r="I763" i="17" a="1"/>
  <c r="F729" i="17" a="1"/>
  <c r="F885" i="17" a="1"/>
  <c r="J781" i="17" a="1"/>
  <c r="I842" i="17" a="1"/>
  <c r="J832" i="17" a="1"/>
  <c r="J888" i="17" a="1"/>
  <c r="E893" i="17" a="1"/>
  <c r="I955" i="17" a="1"/>
  <c r="H916" i="17" a="1"/>
  <c r="H1012" i="17" a="1"/>
  <c r="G1113" i="17" a="1"/>
  <c r="I1054" i="17" a="1"/>
  <c r="F1109" i="17" a="1"/>
  <c r="I1160" i="17" a="1"/>
  <c r="F1143" i="17" a="1"/>
  <c r="H1178" i="17" a="1"/>
  <c r="G1213" i="17" a="1"/>
  <c r="H1265" i="17" a="1"/>
  <c r="H1293" i="17" a="1"/>
  <c r="O119" i="17" a="1"/>
  <c r="M379" i="17" a="1"/>
  <c r="M210" i="17" a="1"/>
  <c r="N431" i="17" a="1"/>
  <c r="P600" i="17" a="1"/>
  <c r="L821" i="17" a="1"/>
  <c r="M899" i="17" a="1"/>
  <c r="P1081" i="17" a="1"/>
  <c r="L1237" i="17" a="1"/>
  <c r="M716" i="17" a="1"/>
  <c r="F667" i="17" a="1"/>
  <c r="I1073" i="17" a="1"/>
  <c r="F1248" i="17" a="1"/>
  <c r="E531" i="17" a="1"/>
  <c r="J594" i="17" a="1"/>
  <c r="I759" i="17" a="1"/>
  <c r="G835" i="17" a="1"/>
  <c r="J928" i="17" a="1"/>
  <c r="I1105" i="17" a="1"/>
  <c r="J1200" i="17" a="1"/>
  <c r="K15" i="17" a="1"/>
  <c r="K444" i="17" a="1"/>
  <c r="N652" i="17" a="1"/>
  <c r="L964" i="17" a="1"/>
  <c r="P1276" i="17" a="1"/>
  <c r="E804" i="17" a="1"/>
  <c r="H958" i="17" a="1"/>
  <c r="J1196" i="17" a="1"/>
  <c r="H478" i="17" a="1"/>
  <c r="E521" i="17" a="1"/>
  <c r="H744" i="17" a="1"/>
  <c r="F786" i="17" a="1"/>
  <c r="E894" i="17" a="1"/>
  <c r="E993" i="17" a="1"/>
  <c r="J1153" i="17" a="1"/>
  <c r="I1297" i="17" a="1"/>
  <c r="M327" i="17" a="1"/>
  <c r="O678" i="17" a="1"/>
  <c r="K899" i="17" a="1"/>
  <c r="O1198" i="17" a="1"/>
  <c r="N1301" i="17" a="1"/>
  <c r="E848" i="17" a="1"/>
  <c r="E1085" i="17" a="1"/>
  <c r="G1270" i="17" a="1"/>
  <c r="F566" i="17" a="1"/>
  <c r="I708" i="17" a="1"/>
  <c r="I751" i="17" a="1"/>
  <c r="G868" i="17" a="1"/>
  <c r="H1004" i="17" a="1"/>
  <c r="G1116" i="17" a="1"/>
  <c r="J1238" i="17" a="1"/>
  <c r="M301" i="17" a="1"/>
  <c r="L418" i="17" a="1"/>
  <c r="N769" i="17" a="1"/>
  <c r="L1055" i="17" a="1"/>
  <c r="N516" i="17" a="1"/>
  <c r="F677" i="17" a="1"/>
  <c r="J1069" i="17" a="1"/>
  <c r="G1207" i="17" a="1"/>
  <c r="H523" i="17" a="1"/>
  <c r="J573" i="17" a="1"/>
  <c r="G732" i="17" a="1"/>
  <c r="E815" i="17" a="1"/>
  <c r="G935" i="17" a="1"/>
  <c r="G1063" i="17" a="1"/>
  <c r="I1183" i="17" a="1"/>
  <c r="L132" i="17" a="1"/>
  <c r="N340" i="17" a="1"/>
  <c r="N665" i="17" a="1"/>
  <c r="M990" i="17" a="1"/>
  <c r="M1276" i="17" a="1"/>
  <c r="I510" i="17" a="1"/>
  <c r="G1019" i="17" a="1"/>
  <c r="G1169" i="17" a="1"/>
  <c r="G455" i="17" a="1"/>
  <c r="F530" i="17" a="1"/>
  <c r="H621" i="17" a="1"/>
  <c r="E831" i="17" a="1"/>
  <c r="G930" i="17" a="1"/>
  <c r="J1065" i="17" a="1"/>
  <c r="F1140" i="17" a="1"/>
  <c r="P119" i="17" a="1"/>
  <c r="P249" i="17" a="1"/>
  <c r="P678" i="17" a="1"/>
  <c r="P925" i="17" a="1"/>
  <c r="K1198" i="17" a="1"/>
  <c r="I858" i="17" a="1"/>
  <c r="H465" i="17" a="1"/>
  <c r="F777" i="17" a="1"/>
  <c r="F1102" i="17" a="1"/>
  <c r="L288" i="17" a="1"/>
  <c r="P1159" i="17" a="1"/>
  <c r="G1072" i="17" a="1"/>
  <c r="J517" i="17" a="1"/>
  <c r="I890" i="17" a="1"/>
  <c r="G1183" i="17" a="1"/>
  <c r="N613" i="17" a="1"/>
  <c r="N603" i="17" a="1"/>
  <c r="G1191" i="17" a="1"/>
  <c r="G737" i="17" a="1"/>
  <c r="G1026" i="17" a="1"/>
  <c r="H1023" i="17" a="1"/>
  <c r="F601" i="17" a="1"/>
  <c r="F1249" i="17" a="1"/>
  <c r="N991" i="17" a="1"/>
  <c r="F583" i="17" a="1"/>
  <c r="I750" i="17" a="1"/>
  <c r="E972" i="17" a="1"/>
  <c r="J1157" i="17" a="1"/>
  <c r="J1280" i="17" a="1"/>
  <c r="H693" i="17" a="1"/>
  <c r="J1152" i="17" a="1"/>
  <c r="G533" i="17" a="1"/>
  <c r="F827" i="17" a="1"/>
  <c r="J999" i="17" a="1"/>
  <c r="E1299" i="17" a="1"/>
  <c r="P990" i="17" a="1"/>
  <c r="I841" i="17" a="1"/>
  <c r="H1275" i="17" a="1"/>
  <c r="E737" i="17" a="1"/>
  <c r="G890" i="17" a="1"/>
  <c r="H1116" i="17" a="1"/>
  <c r="H1291" i="17" a="1"/>
  <c r="G539" i="17" a="1"/>
  <c r="H830" i="17" a="1"/>
  <c r="I1103" i="17" a="1"/>
  <c r="I1264" i="17" a="1"/>
  <c r="J654" i="17" a="1"/>
  <c r="E591" i="17" a="1"/>
  <c r="H784" i="17" a="1"/>
  <c r="H888" i="17" a="1"/>
  <c r="E1002" i="17" a="1"/>
  <c r="H1142" i="17" a="1"/>
  <c r="F1141" i="17" a="1"/>
  <c r="J1265" i="17" a="1"/>
  <c r="P327" i="17" a="1"/>
  <c r="L340" i="17" a="1"/>
  <c r="K665" i="17" a="1"/>
  <c r="M834" i="17" a="1"/>
  <c r="K1107" i="17" a="1"/>
  <c r="P1237" i="17" a="1"/>
  <c r="M894" i="17" a="1"/>
  <c r="F558" i="17" a="1"/>
  <c r="G510" i="17" a="1"/>
  <c r="I726" i="17" a="1"/>
  <c r="I861" i="17" a="1"/>
  <c r="G1023" i="17" a="1"/>
  <c r="G1035" i="17" a="1"/>
  <c r="E1129" i="17" a="1"/>
  <c r="F1162" i="17" a="1"/>
  <c r="F1239" i="17" a="1"/>
  <c r="F1279" i="17" a="1"/>
  <c r="E455" i="17" a="1"/>
  <c r="J641" i="17" a="1"/>
  <c r="H500" i="17" a="1"/>
  <c r="I530" i="17" a="1"/>
  <c r="F598" i="17" a="1"/>
  <c r="H737" i="17" a="1"/>
  <c r="F683" i="17" a="1"/>
  <c r="J746" i="17" a="1"/>
  <c r="F721" i="17" a="1"/>
  <c r="J776" i="17" a="1"/>
  <c r="E773" i="17" a="1"/>
  <c r="F818" i="17" a="1"/>
  <c r="I824" i="17" a="1"/>
  <c r="E890" i="17" a="1"/>
  <c r="J887" i="17" a="1"/>
  <c r="E937" i="17" a="1"/>
  <c r="F963" i="17" a="1"/>
  <c r="G996" i="17" a="1"/>
  <c r="F1000" i="17" a="1"/>
  <c r="E1046" i="17" a="1"/>
  <c r="H1101" i="17" a="1"/>
  <c r="J1117" i="17" a="1"/>
  <c r="G1135" i="17" a="1"/>
  <c r="H1137" i="17" a="1"/>
  <c r="E1201" i="17" a="1"/>
  <c r="F1252" i="17" a="1"/>
  <c r="I1296" i="17" a="1"/>
  <c r="M54" i="17" a="1"/>
  <c r="P937" i="17" a="1"/>
  <c r="I437" i="17" a="1"/>
  <c r="G634" i="17" a="1"/>
  <c r="F664" i="17" a="1"/>
  <c r="G718" i="17" a="1"/>
  <c r="H844" i="17" a="1"/>
  <c r="H946" i="17" a="1"/>
  <c r="J981" i="17" a="1"/>
  <c r="I1031" i="17" a="1"/>
  <c r="F1104" i="17" a="1"/>
  <c r="G1151" i="17" a="1"/>
  <c r="J1232" i="17" a="1"/>
  <c r="I1246" i="17" a="1"/>
  <c r="J1272" i="17" a="1"/>
  <c r="G459" i="17" a="1"/>
  <c r="I472" i="17" a="1"/>
  <c r="E641" i="17" a="1"/>
  <c r="F631" i="17" a="1"/>
  <c r="E724" i="17" a="1"/>
  <c r="H642" i="17" a="1"/>
  <c r="E619" i="17" a="1"/>
  <c r="F737" i="17" a="1"/>
  <c r="I683" i="17" a="1"/>
  <c r="F716" i="17" a="1"/>
  <c r="I721" i="17" a="1"/>
  <c r="H776" i="17" a="1"/>
  <c r="E777" i="17" a="1"/>
  <c r="G818" i="17" a="1"/>
  <c r="G824" i="17" a="1"/>
  <c r="E877" i="17" a="1"/>
  <c r="H887" i="17" a="1"/>
  <c r="H937" i="17" a="1"/>
  <c r="E971" i="17" a="1"/>
  <c r="E996" i="17" a="1"/>
  <c r="J1000" i="17" a="1"/>
  <c r="J1050" i="17" a="1"/>
  <c r="G1101" i="17" a="1"/>
  <c r="I1117" i="17" a="1"/>
  <c r="E1139" i="17" a="1"/>
  <c r="G1137" i="17" a="1"/>
  <c r="G1201" i="17" a="1"/>
  <c r="E1253" i="17" a="1"/>
  <c r="H1296" i="17" a="1"/>
  <c r="K119" i="17" a="1"/>
  <c r="O340" i="17" a="1"/>
  <c r="P262" i="17" a="1"/>
  <c r="L509" i="17" a="1"/>
  <c r="P704" i="17" a="1"/>
  <c r="O743" i="17" a="1"/>
  <c r="M886" i="17" a="1"/>
  <c r="K1029" i="17" a="1"/>
  <c r="P1172" i="17" a="1"/>
  <c r="O1155" i="17" a="1"/>
  <c r="P1098" i="17" a="1"/>
  <c r="G477" i="17" a="1"/>
  <c r="G804" i="17" a="1"/>
  <c r="I605" i="17" a="1"/>
  <c r="G758" i="17" a="1"/>
  <c r="G862" i="17" a="1"/>
  <c r="G962" i="17" a="1"/>
  <c r="I1014" i="17" a="1"/>
  <c r="J1052" i="17" a="1"/>
  <c r="F1112" i="17" a="1"/>
  <c r="G1189" i="17" a="1"/>
  <c r="I1235" i="17" a="1"/>
  <c r="F1256" i="17" a="1"/>
  <c r="E1287" i="17" a="1"/>
  <c r="E474" i="17" a="1"/>
  <c r="F456" i="17" a="1"/>
  <c r="F528" i="17" a="1"/>
  <c r="F500" i="17" a="1"/>
  <c r="F521" i="17" a="1"/>
  <c r="J610" i="17" a="1"/>
  <c r="G728" i="17" a="1"/>
  <c r="E599" i="17" a="1"/>
  <c r="I744" i="17" a="1"/>
  <c r="J711" i="17" a="1"/>
  <c r="G747" i="17" a="1"/>
  <c r="F780" i="17" a="1"/>
  <c r="I786" i="17" a="1"/>
  <c r="I845" i="17" a="1"/>
  <c r="E812" i="17" a="1"/>
  <c r="I900" i="17" a="1"/>
  <c r="G894" i="17" a="1"/>
  <c r="G915" i="17" a="1"/>
  <c r="F924" i="17" a="1"/>
  <c r="I992" i="17" a="1"/>
  <c r="F993" i="17" a="1"/>
  <c r="F1097" i="17" a="1"/>
  <c r="E1111" i="17" a="1"/>
  <c r="G1167" i="17" a="1"/>
  <c r="G1153" i="17" a="1"/>
  <c r="J1175" i="17" a="1"/>
  <c r="F1214" i="17" a="1"/>
  <c r="H1290" i="17" a="1"/>
  <c r="H1297" i="17" a="1"/>
  <c r="K132" i="17" a="1"/>
  <c r="L273" i="17" a="1"/>
  <c r="P366" i="17" a="1"/>
  <c r="M457" i="17" a="1"/>
  <c r="L600" i="17" a="1"/>
  <c r="M821" i="17" a="1"/>
  <c r="K886" i="17" a="1"/>
  <c r="M1107" i="17" a="1"/>
  <c r="M1224" i="17" a="1"/>
  <c r="N1101" i="17" a="1"/>
  <c r="G762" i="17" a="1"/>
  <c r="H1052" i="17" a="1"/>
  <c r="J1256" i="17" a="1"/>
  <c r="G524" i="17" a="1"/>
  <c r="H670" i="17" a="1"/>
  <c r="J747" i="17" a="1"/>
  <c r="G812" i="17" a="1"/>
  <c r="H920" i="17" a="1"/>
  <c r="F1111" i="17" a="1"/>
  <c r="H1214" i="17" a="1"/>
  <c r="K41" i="17" a="1"/>
  <c r="K509" i="17" a="1"/>
  <c r="L717" i="17" a="1"/>
  <c r="O1003" i="17" a="1"/>
  <c r="V8" i="11" a="1"/>
  <c r="I649" i="17" a="1"/>
  <c r="G970" i="17" a="1"/>
  <c r="I1174" i="17" a="1"/>
  <c r="H439" i="17" a="1"/>
  <c r="J568" i="17" a="1"/>
  <c r="F625" i="17" a="1"/>
  <c r="J810" i="17" a="1"/>
  <c r="G927" i="17" a="1"/>
  <c r="G1058" i="17" a="1"/>
  <c r="F1165" i="17" a="1"/>
  <c r="L106" i="17" a="1"/>
  <c r="M353" i="17" a="1"/>
  <c r="O691" i="17" a="1"/>
  <c r="L925" i="17" a="1"/>
  <c r="K1185" i="17" a="1"/>
  <c r="F554" i="17" a="1"/>
  <c r="E884" i="17" a="1"/>
  <c r="G1125" i="17" a="1"/>
  <c r="E1279" i="17" a="1"/>
  <c r="J504" i="17" a="1"/>
  <c r="E616" i="17" a="1"/>
  <c r="F760" i="17" a="1"/>
  <c r="G914" i="17" a="1"/>
  <c r="H998" i="17" a="1"/>
  <c r="F1149" i="17" a="1"/>
  <c r="E1294" i="17" a="1"/>
  <c r="P392" i="17" a="1"/>
  <c r="O522" i="17" a="1"/>
  <c r="N860" i="17" a="1"/>
  <c r="K1016" i="17" a="1"/>
  <c r="M994" i="17" a="1"/>
  <c r="F739" i="17" a="1"/>
  <c r="J1038" i="17" a="1"/>
  <c r="J1242" i="17" a="1"/>
  <c r="F499" i="17" a="1"/>
  <c r="G619" i="17" a="1"/>
  <c r="J725" i="17" a="1"/>
  <c r="E824" i="17" a="1"/>
  <c r="H971" i="17" a="1"/>
  <c r="J1115" i="17" a="1"/>
  <c r="F1201" i="17" a="1"/>
  <c r="N210" i="17" a="1"/>
  <c r="K418" i="17" a="1"/>
  <c r="P769" i="17" a="1"/>
  <c r="N1003" i="17" a="1"/>
  <c r="L1263" i="17" a="1"/>
  <c r="J657" i="17" a="1"/>
  <c r="H982" i="17" a="1"/>
  <c r="J1226" i="17" a="1"/>
  <c r="J502" i="17" a="1"/>
  <c r="I562" i="17" a="1"/>
  <c r="F763" i="17" a="1"/>
  <c r="E842" i="17" a="1"/>
  <c r="I944" i="17" a="1"/>
  <c r="P1003" i="17" a="1"/>
  <c r="G1155" i="17" a="1"/>
  <c r="H827" i="17" a="1"/>
  <c r="H1292" i="17" a="1"/>
  <c r="L1120" i="17" a="1"/>
  <c r="J1255" i="17" a="1"/>
  <c r="I833" i="17" a="1"/>
  <c r="M184" i="17" a="1"/>
  <c r="M642" i="17" a="1"/>
  <c r="H498" i="17" a="1"/>
  <c r="I994" i="17" a="1"/>
  <c r="H1210" i="17" a="1"/>
  <c r="P223" i="17" a="1"/>
  <c r="K691" i="17" a="1"/>
  <c r="O1068" i="17" a="1"/>
  <c r="E684" i="17" a="1"/>
  <c r="J724" i="17" a="1"/>
  <c r="G968" i="17" a="1"/>
  <c r="M626" i="17" a="1"/>
  <c r="P498" i="17" a="1"/>
  <c r="E450" i="17" a="1"/>
  <c r="I815" i="17" a="1"/>
  <c r="G1293" i="17" a="1"/>
  <c r="L1107" i="17" a="1"/>
  <c r="H1104" i="17" a="1"/>
  <c r="F740" i="17" a="1"/>
  <c r="E1087" i="17" a="1"/>
  <c r="P405" i="17" a="1"/>
  <c r="P1029" i="17" a="1"/>
  <c r="H659" i="17" a="1"/>
  <c r="J1136" i="17" a="1"/>
  <c r="K1263" i="17" a="1"/>
  <c r="E930" i="17" a="1"/>
  <c r="E1249" i="17" a="1"/>
  <c r="H771" i="17" a="1"/>
  <c r="L808" i="17" a="1"/>
  <c r="H921" i="17" a="1"/>
  <c r="M1003" i="17" a="1"/>
  <c r="J1247" i="17" a="1"/>
  <c r="I872" i="17" a="1"/>
  <c r="M80" i="17" a="1"/>
  <c r="K1289" i="17" a="1"/>
  <c r="E451" i="17" a="1"/>
  <c r="F926" i="17" a="1"/>
  <c r="L236" i="17" a="1"/>
  <c r="I581" i="17" a="1"/>
  <c r="G525" i="17" a="1"/>
  <c r="J1012" i="17" a="1"/>
  <c r="E1265" i="17" a="1"/>
  <c r="M340" i="17" a="1"/>
  <c r="M717" i="17" a="1"/>
  <c r="P1146" i="17" a="1"/>
  <c r="G950" i="17" a="1"/>
  <c r="F611" i="17" a="1"/>
  <c r="E1000" i="17" a="1"/>
  <c r="M535" i="17" a="1"/>
  <c r="J628" i="17" a="1"/>
  <c r="I469" i="17" a="1"/>
  <c r="I893" i="17" a="1"/>
  <c r="O392" i="17" a="1"/>
  <c r="K1172" i="17" a="1"/>
  <c r="E1221" i="17" a="1"/>
  <c r="F790" i="17" a="1"/>
  <c r="F1117" i="17" a="1"/>
  <c r="N418" i="17" a="1"/>
  <c r="M1172" i="17" a="1"/>
  <c r="H1032" i="17" a="1"/>
  <c r="G526" i="17" a="1"/>
  <c r="I888" i="17" a="1"/>
  <c r="H1219" i="17" a="1"/>
  <c r="N626" i="17" a="1"/>
  <c r="N930" i="17" a="1"/>
  <c r="H1168" i="17" a="1"/>
  <c r="F620" i="17" a="1"/>
  <c r="I971" i="17" a="1"/>
  <c r="M171" i="17" a="1"/>
  <c r="K834" i="17" a="1"/>
  <c r="H563" i="17" a="1"/>
  <c r="H1280" i="17" a="1"/>
  <c r="J729" i="17" a="1"/>
  <c r="I1046" i="17" a="1"/>
  <c r="K236" i="17" a="1"/>
  <c r="K990" i="17" a="1"/>
  <c r="E896" i="17" a="1"/>
  <c r="J532" i="17" a="1"/>
  <c r="J818" i="17" a="1"/>
  <c r="H1147" i="17" a="1"/>
  <c r="L444" i="17" a="1"/>
  <c r="M1237" i="17" a="1"/>
  <c r="I703" i="17" a="1"/>
  <c r="E734" i="17" a="1"/>
  <c r="L392" i="17" a="1"/>
  <c r="H986" i="17" a="1"/>
  <c r="E922" i="17" a="1"/>
  <c r="P210" i="17" a="1"/>
  <c r="G814" i="17" a="1"/>
  <c r="G1047" i="17" a="1"/>
  <c r="J763" i="17" a="1"/>
  <c r="L1211" i="17" a="1"/>
  <c r="G476" i="17" a="1"/>
  <c r="G922" i="17" a="1"/>
  <c r="O379" i="17" a="1"/>
  <c r="O1199" i="17" a="1"/>
  <c r="G593" i="17" a="1"/>
  <c r="G929" i="17" a="1"/>
  <c r="M483" i="17" a="1"/>
  <c r="H676" i="17" a="1"/>
  <c r="I590" i="17" a="1"/>
  <c r="J991" i="17" a="1"/>
  <c r="E1291" i="17" a="1"/>
  <c r="O353" i="17" a="1"/>
  <c r="O834" i="17" a="1"/>
  <c r="M1146" i="17" a="1"/>
  <c r="I1005" i="17" a="1"/>
  <c r="H683" i="17" a="1"/>
  <c r="E1059" i="17" a="1"/>
  <c r="K522" i="17" a="1"/>
  <c r="J682" i="17" a="1"/>
  <c r="E602" i="17" a="1"/>
  <c r="I923" i="17" a="1"/>
  <c r="K262" i="17" a="1"/>
  <c r="N1250" i="17" a="1"/>
  <c r="E1272" i="17" a="1"/>
  <c r="E819" i="17" a="1"/>
  <c r="G1206" i="17" a="1"/>
  <c r="M574" i="17" a="1"/>
  <c r="P1250" i="17" a="1"/>
  <c r="G1095" i="17" a="1"/>
  <c r="H615" i="17" a="1"/>
  <c r="I926" i="17" a="1"/>
  <c r="G1265" i="17" a="1"/>
  <c r="O717" i="17" a="1"/>
  <c r="I549" i="17" a="1"/>
  <c r="E1239" i="17" a="1"/>
  <c r="E621" i="17" a="1"/>
  <c r="F1008" i="17" a="1"/>
  <c r="P158" i="17" a="1"/>
  <c r="L912" i="17" a="1"/>
  <c r="E753" i="17" a="1"/>
  <c r="E464" i="17" a="1"/>
  <c r="E764" i="17" a="1"/>
  <c r="I1109" i="17" a="1"/>
  <c r="M223" i="17" a="1"/>
  <c r="K1081" i="17" a="1"/>
  <c r="E985" i="17" a="1"/>
  <c r="G529" i="17" a="1"/>
  <c r="E816" i="17" a="1"/>
  <c r="F1137" i="17" a="1"/>
  <c r="M470" i="17" a="1"/>
  <c r="V13" i="11" a="1"/>
  <c r="H1257" i="17" a="1"/>
  <c r="E1054" i="17" a="1"/>
  <c r="P1133" i="17" a="1"/>
  <c r="E597" i="17" a="1"/>
  <c r="E1216" i="17" a="1"/>
  <c r="E556" i="17" a="1"/>
  <c r="J963" i="17" a="1"/>
  <c r="N847" i="17" a="1"/>
  <c r="F1281" i="17" a="1"/>
  <c r="E1065" i="17" a="1"/>
  <c r="H875" i="17" a="1"/>
  <c r="H1138" i="17" a="1"/>
  <c r="O1211" i="17" a="1"/>
  <c r="O639" i="17" a="1"/>
  <c r="M836" i="17" a="1"/>
  <c r="G515" i="17" a="1"/>
  <c r="G933" i="17" a="1"/>
  <c r="L483" i="17" a="1"/>
  <c r="H497" i="17" a="1"/>
  <c r="H526" i="17" a="1"/>
  <c r="I1037" i="17" a="1"/>
  <c r="P652" i="17" a="1"/>
  <c r="H898" i="17" a="1"/>
  <c r="H674" i="17" a="1"/>
  <c r="J1054" i="17" a="1"/>
  <c r="O80" i="17" a="1"/>
  <c r="O496" i="17" a="1"/>
  <c r="O808" i="17" a="1"/>
  <c r="L1224" i="17" a="1"/>
  <c r="I1150" i="17" a="1"/>
  <c r="E715" i="17" a="1"/>
  <c r="I1139" i="17" a="1"/>
  <c r="M769" i="17" a="1"/>
  <c r="J839" i="17" a="1"/>
  <c r="G569" i="17" a="1"/>
  <c r="J1113" i="17" a="1"/>
  <c r="P314" i="17" a="1"/>
  <c r="I441" i="17" a="1"/>
  <c r="F877" i="17" a="1"/>
  <c r="J1210" i="17" a="1"/>
  <c r="L587" i="17" a="1"/>
  <c r="L833" i="17" a="1"/>
  <c r="E1170" i="17" a="1"/>
  <c r="J595" i="17" a="1"/>
  <c r="N184" i="17" a="1"/>
  <c r="G643" i="17" a="1"/>
  <c r="E721" i="17" a="1"/>
  <c r="P951" i="17" a="1"/>
  <c r="G507" i="17" a="1"/>
  <c r="K457" i="17" a="1"/>
  <c r="I1215" i="17" a="1"/>
  <c r="E696" i="17" a="1"/>
  <c r="G597" i="17" a="1"/>
  <c r="G1070" i="17" a="1"/>
  <c r="N457" i="17" a="1"/>
  <c r="H791" i="17" a="1"/>
  <c r="H603" i="17" a="1"/>
  <c r="G1098" i="17" a="1"/>
  <c r="M704" i="17" a="1"/>
  <c r="H1076" i="17" a="1"/>
  <c r="I736" i="17" a="1"/>
  <c r="I1083" i="17" a="1"/>
  <c r="L379" i="17" a="1"/>
  <c r="K730" i="17" a="1"/>
  <c r="K860" i="17" a="1"/>
  <c r="O1289" i="17" a="1"/>
  <c r="I1205" i="17" a="1"/>
  <c r="H738" i="17" a="1"/>
  <c r="G1199" i="17" a="1"/>
  <c r="P821" i="17" a="1"/>
  <c r="H939" i="17" a="1"/>
  <c r="G708" i="17" a="1"/>
  <c r="I1063" i="17" a="1"/>
  <c r="N535" i="17" a="1"/>
  <c r="E802" i="17" a="1"/>
  <c r="G631" i="17" a="1"/>
  <c r="H918" i="17" a="1"/>
  <c r="I1253" i="17" a="1"/>
  <c r="M600" i="17" a="1"/>
  <c r="H544" i="17" a="1"/>
  <c r="H1243" i="17" a="1"/>
  <c r="H792" i="17" a="1"/>
  <c r="G1012" i="17" a="1"/>
  <c r="N119" i="17" a="1"/>
  <c r="K912" i="17" a="1"/>
  <c r="J722" i="17" a="1"/>
  <c r="I527" i="17" a="1"/>
  <c r="E760" i="17" a="1"/>
  <c r="F1101" i="17" a="1"/>
  <c r="K288" i="17" a="1"/>
  <c r="O1042" i="17" a="1"/>
  <c r="J969" i="17" a="1"/>
  <c r="E508" i="17" a="1"/>
  <c r="I832" i="17" a="1"/>
  <c r="F1161" i="17" a="1"/>
  <c r="K405" i="17" a="1"/>
  <c r="V7" i="11" a="1"/>
  <c r="J1130" i="17" a="1"/>
  <c r="H755" i="17" a="1"/>
  <c r="I937" i="17" a="1"/>
  <c r="E1295" i="17" a="1"/>
  <c r="L730" i="17" a="1"/>
  <c r="G1234" i="17" a="1"/>
  <c r="I1070" i="17" a="1"/>
  <c r="L1068" i="17" a="1"/>
  <c r="E593" i="17" a="1"/>
  <c r="G1178" i="17" a="1"/>
  <c r="F1158" i="17" a="1"/>
  <c r="O145" i="17" a="1"/>
  <c r="H842" i="17" a="1"/>
  <c r="E603" i="17" a="1"/>
  <c r="H1294" i="17" a="1"/>
  <c r="M912" i="17" a="1"/>
  <c r="L262" i="17" a="1"/>
  <c r="O1237" i="17" a="1"/>
  <c r="I642" i="17" a="1"/>
  <c r="I820" i="17" a="1"/>
  <c r="J705" i="17" a="1"/>
  <c r="J598" i="17" a="1"/>
  <c r="F1091" i="17" a="1"/>
  <c r="K743" i="17" a="1"/>
  <c r="F1025" i="17" a="1"/>
  <c r="J617" i="17" a="1"/>
  <c r="F1136" i="17" a="1"/>
  <c r="K925" i="17" a="1"/>
  <c r="G1127" i="17" a="1"/>
  <c r="H785" i="17" a="1"/>
  <c r="F1142" i="17" a="1"/>
  <c r="N223" i="17" a="1"/>
  <c r="K431" i="17" a="1"/>
  <c r="L951" i="17" a="1"/>
  <c r="M487" i="17" a="1"/>
  <c r="G1274" i="17" a="1"/>
  <c r="J811" i="17" a="1"/>
  <c r="G1296" i="17" a="1"/>
  <c r="K1042" i="17" a="1"/>
  <c r="J1092" i="17" a="1"/>
  <c r="E732" i="17" a="1"/>
  <c r="I1116" i="17" a="1"/>
  <c r="P639" i="17" a="1"/>
  <c r="F844" i="17" a="1"/>
  <c r="H606" i="17" a="1"/>
  <c r="F994" i="17" a="1"/>
  <c r="F273" i="17" a="1"/>
  <c r="P756" i="17" a="1"/>
  <c r="I505" i="17" a="1"/>
  <c r="G1288" i="17" a="1"/>
  <c r="F788" i="17" a="1"/>
  <c r="J1001" i="17" a="1"/>
  <c r="L314" i="17" a="1"/>
  <c r="O990" i="17" a="1"/>
  <c r="J876" i="17" a="1"/>
  <c r="I641" i="17" a="1"/>
  <c r="H840" i="17" a="1"/>
  <c r="I1149" i="17" a="1"/>
  <c r="O561" i="17" a="1"/>
  <c r="N1211" i="17" a="1"/>
  <c r="F1053" i="17" a="1"/>
  <c r="F614" i="17" a="1"/>
  <c r="E891" i="17" a="1"/>
  <c r="F1213" i="17" a="1"/>
  <c r="K613" i="17" a="1"/>
  <c r="N1139" i="17" a="1"/>
  <c r="I1232" i="17" a="1"/>
  <c r="I674" i="17" a="1"/>
  <c r="I978" i="17" a="1"/>
  <c r="M67" i="17" a="1"/>
  <c r="K821" i="17" a="1"/>
  <c r="H612" i="17" a="1"/>
  <c r="I770" i="17" a="1"/>
  <c r="L496" i="17" a="1"/>
  <c r="G746" i="17" a="1"/>
  <c r="G785" i="17" a="1"/>
  <c r="I1098" i="17" a="1"/>
  <c r="F932" i="17" a="1"/>
  <c r="P613" i="17" a="1"/>
  <c r="E905" i="17" a="1"/>
  <c r="G612" i="17" a="1"/>
  <c r="E1176" i="17" a="1"/>
  <c r="L782" i="17" a="1"/>
  <c r="F1061" i="17" a="1"/>
  <c r="G734" i="17" a="1"/>
  <c r="I1218" i="17" a="1"/>
  <c r="P1094" i="17" a="1"/>
  <c r="H1222" i="17" a="1"/>
  <c r="I819" i="17" a="1"/>
  <c r="G1147" i="17" a="1"/>
  <c r="O236" i="17" a="1"/>
  <c r="M561" i="17" a="1"/>
  <c r="L1016" i="17" a="1"/>
  <c r="O1241" i="17" a="1"/>
  <c r="G438" i="17" a="1"/>
  <c r="G825" i="17" a="1"/>
  <c r="O28" i="17" a="1"/>
  <c r="K1055" i="17" a="1"/>
  <c r="E1186" i="17" a="1"/>
  <c r="E751" i="17" a="1"/>
  <c r="G1143" i="17" a="1"/>
  <c r="N717" i="17" a="1"/>
  <c r="I960" i="17" a="1"/>
  <c r="F590" i="17" a="1"/>
  <c r="F996" i="17" a="1"/>
  <c r="L28" i="17" a="1"/>
  <c r="N951" i="17" a="1"/>
  <c r="G723" i="17" a="1"/>
  <c r="F447" i="17" a="1"/>
  <c r="E885" i="17" a="1"/>
  <c r="J1091" i="17" a="1"/>
  <c r="M691" i="17" a="1"/>
  <c r="N1055" i="17" a="1"/>
  <c r="E1018" i="17" a="1"/>
  <c r="G504" i="17" a="1"/>
  <c r="H824" i="17" a="1"/>
  <c r="E1144" i="17" a="1"/>
  <c r="K561" i="17" a="1"/>
  <c r="M1289" i="17" a="1"/>
  <c r="F1128" i="17" a="1"/>
  <c r="E623" i="17" a="1"/>
  <c r="J931" i="17" a="1"/>
  <c r="F1298" i="17" a="1"/>
  <c r="O795" i="17" a="1"/>
  <c r="E585" i="17" a="1"/>
  <c r="F1258" i="17" a="1"/>
  <c r="J716" i="17" a="1"/>
  <c r="G991" i="17" a="1"/>
  <c r="P106" i="17" a="1"/>
  <c r="N899" i="17" a="1"/>
  <c r="I929" i="17" a="1"/>
  <c r="O886" i="17" a="1"/>
  <c r="H448" i="17" a="1"/>
  <c r="E1135" i="17" a="1"/>
  <c r="V5" i="11" a="1"/>
  <c r="H955" i="17" a="1"/>
  <c r="G1067" i="17" a="1"/>
  <c r="F1024" i="17" a="1"/>
  <c r="L470" i="17" a="1"/>
  <c r="E1121" i="17" a="1"/>
  <c r="L743" i="17" a="1"/>
  <c r="G1041" i="17" a="1"/>
  <c r="F468" i="17" a="1"/>
  <c r="N1133" i="17" a="1"/>
  <c r="E564" i="17" a="1"/>
  <c r="M496" i="17" a="1"/>
  <c r="G1036" i="17" a="1"/>
  <c r="I788" i="17" a="1"/>
  <c r="E1219" i="17" a="1"/>
  <c r="L1003" i="17" a="1"/>
  <c r="I1166" i="17" a="1"/>
  <c r="J823" i="17" a="1"/>
  <c r="M15" i="17" a="1"/>
  <c r="O1172" i="17" a="1"/>
  <c r="H1286" i="17" a="1"/>
  <c r="G904" i="17" a="1"/>
  <c r="J1178" i="17" a="1"/>
  <c r="M273" i="17" a="1"/>
  <c r="K678" i="17" a="1"/>
  <c r="M1133" i="17" a="1"/>
  <c r="E634" i="17" a="1"/>
  <c r="G512" i="17" a="1"/>
  <c r="H919" i="17" a="1"/>
  <c r="O210" i="17" a="1"/>
  <c r="K1237" i="17" a="1"/>
  <c r="J1266" i="17" a="1"/>
  <c r="E781" i="17" a="1"/>
  <c r="E1252" i="17" a="1"/>
  <c r="K964" i="17" a="1"/>
  <c r="E1075" i="17" a="1"/>
  <c r="E752" i="17" a="1"/>
  <c r="F997" i="17" a="1"/>
  <c r="M197" i="17" a="1"/>
  <c r="M1016" i="17" a="1"/>
  <c r="E871" i="17" a="1"/>
  <c r="G519" i="17" a="1"/>
  <c r="G823" i="17" a="1"/>
  <c r="E1160" i="17" a="1"/>
  <c r="L522" i="17" a="1"/>
  <c r="N1172" i="17" a="1"/>
  <c r="J1035" i="17" a="1"/>
  <c r="J530" i="17" a="1"/>
  <c r="E914" i="17" a="1"/>
  <c r="H1201" i="17" a="1"/>
  <c r="O600" i="17" a="1"/>
  <c r="P993" i="17" a="1"/>
  <c r="G1181" i="17" a="1"/>
  <c r="J624" i="17" a="1"/>
  <c r="G916" i="17" a="1"/>
  <c r="P353" i="17" a="1"/>
  <c r="O860" i="17" a="1"/>
  <c r="I588" i="17" a="1"/>
  <c r="I1282" i="17" a="1"/>
  <c r="G772" i="17" a="1"/>
  <c r="H1050" i="17" a="1"/>
  <c r="M314" i="17" a="1"/>
  <c r="N1120" i="17" a="1"/>
  <c r="N132" i="17" a="1"/>
  <c r="F662" i="17" a="1"/>
  <c r="H773" i="17" a="1"/>
  <c r="K470" i="17" a="1"/>
  <c r="E1292" i="17" a="1"/>
  <c r="F872" i="17" a="1"/>
  <c r="F619" i="17" a="1"/>
  <c r="J583" i="17" a="1"/>
  <c r="L15" i="17" a="1"/>
  <c r="J1134" i="17" a="1"/>
  <c r="G487" i="17" a="1"/>
  <c r="L769" i="17" a="1"/>
  <c r="N1161" i="17" a="1"/>
  <c r="B4" i="11" a="1"/>
  <c r="D9" i="11" a="1"/>
  <c r="J10" i="11" a="1"/>
  <c r="E13" i="11" a="1"/>
  <c r="H5" i="11" a="1"/>
  <c r="B9" i="11" a="1"/>
  <c r="L6" i="11" a="1"/>
  <c r="E15" i="11" a="1"/>
  <c r="T14" i="11" a="1"/>
  <c r="S7" i="11" a="1"/>
  <c r="Z13" i="11" a="1"/>
  <c r="D14" i="11" a="1"/>
  <c r="X8" i="11" a="1"/>
  <c r="S6" i="11" a="1"/>
  <c r="S8" i="11" a="1"/>
  <c r="O14" i="11" a="1"/>
  <c r="R8" i="11" a="1"/>
  <c r="P10" i="11" a="1"/>
  <c r="Q4" i="11" a="1"/>
  <c r="AA4" i="11" a="1"/>
  <c r="C15" i="11" a="1"/>
  <c r="S11" i="11" a="1"/>
  <c r="AN4" i="11" a="1"/>
  <c r="U12" i="11" a="1"/>
  <c r="Z7" i="11" a="1"/>
  <c r="I11" i="11" a="1"/>
  <c r="H8" i="11" a="1"/>
  <c r="P6" i="11" a="1"/>
  <c r="L13" i="11" a="1"/>
  <c r="W15" i="11" a="1"/>
  <c r="G4" i="11" a="1"/>
  <c r="Y9" i="11" a="1"/>
  <c r="R11" i="11" a="1"/>
  <c r="P15" i="11" a="1"/>
  <c r="R15" i="11" a="1"/>
  <c r="AF4" i="11" a="1"/>
  <c r="F6" i="11" a="1"/>
  <c r="G12" i="11" a="1"/>
  <c r="L7" i="11" a="1"/>
  <c r="P9" i="11" a="1"/>
  <c r="T9" i="11" a="1"/>
  <c r="P14" i="11" a="1"/>
  <c r="M6" i="11" a="1"/>
  <c r="N12" i="11" a="1"/>
  <c r="F10" i="11" a="1"/>
  <c r="J8" i="11" a="1"/>
  <c r="Z10" i="11" a="1"/>
  <c r="O6" i="11" a="1"/>
  <c r="AA15" i="11" a="1"/>
  <c r="T5" i="11" a="1"/>
  <c r="X5" i="11" a="1"/>
  <c r="W4" i="11" a="1"/>
  <c r="Z4" i="11" a="1"/>
  <c r="U5" i="11" a="1"/>
  <c r="P5" i="11" a="1"/>
  <c r="Z6" i="11" a="1"/>
  <c r="N14" i="11" a="1"/>
  <c r="AA12" i="11" a="1"/>
  <c r="P4" i="11" a="1"/>
  <c r="S14" i="11" a="1"/>
  <c r="G13" i="11" a="1"/>
  <c r="AP4" i="11" a="1"/>
  <c r="L15" i="11" a="1"/>
  <c r="I8" i="11" a="1"/>
  <c r="C4" i="11" a="1"/>
  <c r="M5" i="11" a="1"/>
  <c r="R6" i="11" a="1"/>
  <c r="E8" i="11" a="1"/>
  <c r="P13" i="11" a="1"/>
  <c r="O5" i="11" a="1"/>
  <c r="Z14" i="11" a="1"/>
  <c r="J5" i="11" a="1"/>
  <c r="W11" i="11" a="1"/>
  <c r="O15" i="11" a="1"/>
  <c r="D5" i="11" a="1"/>
  <c r="H4" i="11" a="1"/>
  <c r="S5" i="11" a="1"/>
  <c r="J14" i="11" a="1"/>
  <c r="Q7" i="11" a="1"/>
  <c r="M11" i="11" a="1"/>
  <c r="AA8" i="11" a="1"/>
  <c r="O13" i="11" a="1"/>
  <c r="N5" i="11" a="1"/>
  <c r="S12" i="11" a="1"/>
  <c r="N7" i="11" a="1"/>
  <c r="H13" i="11" a="1"/>
  <c r="Y4" i="11" a="1"/>
  <c r="X6" i="11" a="1"/>
  <c r="AA13" i="11" a="1"/>
  <c r="U6" i="11" a="1"/>
  <c r="I9" i="11" a="1"/>
  <c r="C14" i="11" a="1"/>
  <c r="Y6" i="11" a="1"/>
  <c r="R14" i="11" a="1"/>
  <c r="T8" i="11" a="1"/>
  <c r="S10" i="11" a="1"/>
  <c r="Y14" i="11" a="1"/>
  <c r="C7" i="11" a="1"/>
  <c r="O9" i="11" a="1"/>
  <c r="K5" i="11" a="1"/>
  <c r="F11" i="11" a="1"/>
  <c r="AG4" i="11" a="1"/>
  <c r="D10" i="11" a="1"/>
  <c r="AO4" i="11" a="1"/>
  <c r="AD4" i="11" a="1"/>
  <c r="X9" i="11" a="1"/>
  <c r="Q14" i="11" a="1"/>
  <c r="F8" i="11" a="1"/>
  <c r="AJ4" i="11" a="1"/>
  <c r="H11" i="11" a="1"/>
  <c r="Y10" i="11" a="1"/>
  <c r="F13" i="11" a="1"/>
  <c r="Q11" i="11" a="1"/>
  <c r="O12" i="11" a="1"/>
  <c r="K13" i="11" a="1"/>
  <c r="W9" i="11" a="1"/>
  <c r="I15" i="11" a="1"/>
  <c r="Y7" i="11" a="1"/>
  <c r="B5" i="11" a="1"/>
  <c r="B7" i="11" a="1"/>
  <c r="X11" i="11" a="1"/>
  <c r="J7" i="11" a="1"/>
  <c r="L11" i="11" a="1"/>
  <c r="Q8" i="11" a="1"/>
  <c r="W13" i="11" a="1"/>
  <c r="E11" i="11" a="1"/>
  <c r="R7" i="11" a="1"/>
  <c r="O7" i="11" a="1"/>
  <c r="B13" i="11" a="1"/>
  <c r="P8" i="11" a="1"/>
  <c r="D4" i="11" a="1"/>
  <c r="C6" i="11" a="1"/>
  <c r="T10" i="11" a="1"/>
  <c r="B14" i="11" a="1"/>
  <c r="C8" i="11" a="1"/>
  <c r="F12" i="11" a="1"/>
  <c r="Z8" i="11" a="1"/>
  <c r="E5" i="11" a="1"/>
  <c r="H10" i="11" a="1"/>
  <c r="N15" i="11" a="1"/>
  <c r="R10" i="11" a="1"/>
  <c r="Z5" i="11" a="1"/>
  <c r="J11" i="11" a="1"/>
  <c r="K10" i="11" a="1"/>
  <c r="C12" i="11" a="1"/>
  <c r="C9" i="11" a="1"/>
  <c r="AE4" i="11" a="1"/>
  <c r="N8" i="11" a="1"/>
  <c r="X12" i="11" a="1"/>
  <c r="E6" i="11" a="1"/>
  <c r="N9" i="11" a="1"/>
  <c r="U14" i="11" a="1"/>
  <c r="D7" i="11" a="1"/>
  <c r="I13" i="11" a="1"/>
  <c r="G14" i="11" a="1"/>
  <c r="I7" i="11" a="1"/>
  <c r="Z12" i="11" a="1"/>
  <c r="AA5" i="11" a="1"/>
  <c r="L4" i="11" a="1"/>
  <c r="P12" i="11" a="1"/>
  <c r="D11" i="11" a="1"/>
  <c r="G9" i="11" a="1"/>
  <c r="AA7" i="11" a="1"/>
  <c r="Q5" i="11" a="1"/>
  <c r="J15" i="11" a="1"/>
  <c r="M12" i="11" a="1"/>
  <c r="N6" i="11" a="1"/>
  <c r="Z11" i="11" a="1"/>
  <c r="D6" i="11" a="1"/>
  <c r="I14" i="11" a="1"/>
  <c r="H12" i="11" a="1"/>
  <c r="Y15" i="11" a="1"/>
  <c r="M7" i="11" a="1"/>
  <c r="AI4" i="11" a="1"/>
  <c r="M15" i="11" a="1"/>
  <c r="B12" i="11" a="1"/>
  <c r="N11" i="11" a="1"/>
  <c r="AA10" i="11" a="1"/>
  <c r="U9" i="11" a="1"/>
  <c r="P11" i="11" a="1"/>
  <c r="D8" i="11" a="1"/>
  <c r="W6" i="11" a="1"/>
  <c r="G15" i="11" a="1"/>
  <c r="K12" i="11" a="1"/>
  <c r="I10" i="11" a="1"/>
  <c r="Q9" i="11" a="1"/>
  <c r="T4" i="11" a="1"/>
  <c r="D15" i="11" a="1"/>
  <c r="AA14" i="11" a="1"/>
  <c r="T13" i="11" a="1"/>
  <c r="L12" i="11" a="1"/>
  <c r="K8" i="11" a="1"/>
  <c r="AH4" i="11" a="1"/>
  <c r="H6" i="11" a="1"/>
  <c r="O11" i="11" a="1"/>
  <c r="K15" i="11" a="1"/>
  <c r="T15" i="11" a="1"/>
  <c r="C13" i="11" a="1"/>
  <c r="H14" i="11" a="1"/>
  <c r="J9" i="11" a="1"/>
  <c r="B6" i="11" a="1"/>
  <c r="T12" i="11" a="1"/>
  <c r="C5" i="11" a="1"/>
  <c r="U8" i="11" a="1"/>
  <c r="Q10" i="11" a="1"/>
  <c r="I12" i="11" a="1"/>
  <c r="B10" i="11" a="1"/>
  <c r="R5" i="11" a="1"/>
  <c r="G11" i="11" a="1"/>
  <c r="P7" i="11" a="1"/>
  <c r="F9" i="11" a="1"/>
  <c r="Q12" i="11" a="1"/>
  <c r="S9" i="11" a="1"/>
  <c r="U10" i="11" a="1"/>
  <c r="AK4" i="11" a="1"/>
  <c r="J13" i="11" a="1"/>
  <c r="H15" i="11" a="1"/>
  <c r="W8" i="11" a="1"/>
  <c r="X15" i="11" a="1"/>
  <c r="O4" i="11" a="1"/>
  <c r="Q15" i="11" a="1"/>
  <c r="K11" i="11" a="1"/>
  <c r="J6" i="11" a="1"/>
  <c r="Y5" i="11" a="1"/>
  <c r="Z15" i="11" a="1"/>
  <c r="M13" i="11" a="1"/>
  <c r="G7" i="11" a="1"/>
  <c r="F14" i="11" a="1"/>
  <c r="J4" i="11" a="1"/>
  <c r="U15" i="11" a="1"/>
  <c r="N13" i="11" a="1"/>
  <c r="X14" i="11" a="1"/>
  <c r="Y12" i="11" a="1"/>
  <c r="D13" i="11" a="1"/>
  <c r="G5" i="11" a="1"/>
  <c r="G8" i="11" a="1"/>
  <c r="L5" i="11" a="1"/>
  <c r="C11" i="11" a="1"/>
  <c r="G10" i="11" a="1"/>
  <c r="D12" i="11" a="1"/>
  <c r="E14" i="11" a="1"/>
  <c r="E12" i="11" a="1"/>
  <c r="T11" i="11" a="1"/>
  <c r="Q6" i="11" a="1"/>
  <c r="W14" i="11" a="1"/>
  <c r="R13" i="11" a="1"/>
  <c r="L8" i="11" a="1"/>
  <c r="W12" i="11" a="1"/>
  <c r="H7" i="11" a="1"/>
  <c r="I4" i="11" a="1"/>
  <c r="L10" i="11" a="1"/>
  <c r="Y11" i="11" a="1"/>
  <c r="L14" i="11" a="1"/>
  <c r="E10" i="11" a="1"/>
  <c r="O8" i="11" a="1"/>
  <c r="R12" i="11" a="1"/>
  <c r="L9" i="11" a="1"/>
  <c r="F5" i="11" a="1"/>
  <c r="AA11" i="11" a="1"/>
  <c r="F15" i="11" a="1"/>
  <c r="S4" i="11" a="1"/>
  <c r="U4" i="11" a="1"/>
  <c r="K9" i="11" a="1"/>
  <c r="X4" i="11" a="1"/>
  <c r="I5" i="11" a="1"/>
  <c r="AL4" i="11" a="1"/>
  <c r="E7" i="11" a="1"/>
  <c r="M9" i="11" a="1"/>
  <c r="N10" i="11" a="1"/>
  <c r="T7" i="11" a="1"/>
  <c r="F7" i="11" a="1"/>
  <c r="H9" i="11" a="1"/>
  <c r="J12" i="11" a="1"/>
  <c r="W10" i="11" a="1"/>
  <c r="U7" i="11" a="1"/>
  <c r="S13" i="11" a="1"/>
  <c r="I6" i="11" a="1"/>
  <c r="W5" i="11" a="1"/>
  <c r="O10" i="11" a="1"/>
  <c r="M8" i="11" a="1"/>
  <c r="AQ4" i="11" a="1"/>
  <c r="R4" i="11" a="1"/>
  <c r="B8" i="11" a="1"/>
  <c r="AA9" i="11" a="1"/>
  <c r="K14" i="11" a="1"/>
  <c r="E9" i="11" a="1"/>
  <c r="Z9" i="11" a="1"/>
  <c r="Q13" i="11" a="1"/>
  <c r="X7" i="11" a="1"/>
  <c r="C10" i="11" a="1"/>
  <c r="X13" i="11" a="1"/>
  <c r="Y13" i="11" a="1"/>
  <c r="G6" i="11" a="1"/>
  <c r="K6" i="11" a="1"/>
  <c r="M10" i="11" a="1"/>
  <c r="Y8" i="11" a="1"/>
  <c r="N4" i="11" a="1"/>
  <c r="M4" i="11" a="1"/>
  <c r="E4" i="11" a="1"/>
  <c r="T6" i="11" a="1"/>
  <c r="K7" i="11" a="1"/>
  <c r="S15" i="11" a="1"/>
  <c r="U11" i="11" a="1"/>
  <c r="B11" i="11" a="1"/>
  <c r="R9" i="11" a="1"/>
  <c r="W7" i="11" a="1"/>
  <c r="B15" i="11" a="1"/>
  <c r="X10" i="11" a="1"/>
  <c r="U13" i="11" a="1"/>
  <c r="AA6" i="11" a="1"/>
  <c r="AM4" i="11" a="1"/>
  <c r="M14" i="11" a="1"/>
  <c r="F4" i="11" a="1"/>
  <c r="N1161" i="17" l="1"/>
  <c r="L769" i="17"/>
  <c r="G487" i="17"/>
  <c r="J1134" i="17"/>
  <c r="L15" i="17"/>
  <c r="J583" i="17"/>
  <c r="F619" i="17"/>
  <c r="F872" i="17"/>
  <c r="E1292" i="17"/>
  <c r="K470" i="17"/>
  <c r="H773" i="17"/>
  <c r="F662" i="17"/>
  <c r="N132" i="17"/>
  <c r="N1120" i="17"/>
  <c r="M314" i="17"/>
  <c r="H1050" i="17"/>
  <c r="G772" i="17"/>
  <c r="I1282" i="17"/>
  <c r="I588" i="17"/>
  <c r="O860" i="17"/>
  <c r="P353" i="17"/>
  <c r="G916" i="17"/>
  <c r="J624" i="17"/>
  <c r="G1181" i="17"/>
  <c r="P993" i="17"/>
  <c r="O600" i="17"/>
  <c r="H1201" i="17"/>
  <c r="E914" i="17"/>
  <c r="J530" i="17"/>
  <c r="J1035" i="17"/>
  <c r="N1172" i="17"/>
  <c r="L522" i="17"/>
  <c r="E1160" i="17"/>
  <c r="G823" i="17"/>
  <c r="G519" i="17"/>
  <c r="E871" i="17"/>
  <c r="M1016" i="17"/>
  <c r="M197" i="17"/>
  <c r="F997" i="17"/>
  <c r="E752" i="17"/>
  <c r="E1075" i="17"/>
  <c r="K964" i="17"/>
  <c r="E1252" i="17"/>
  <c r="E781" i="17"/>
  <c r="J1266" i="17"/>
  <c r="K1237" i="17"/>
  <c r="O210" i="17"/>
  <c r="H919" i="17"/>
  <c r="G512" i="17"/>
  <c r="E634" i="17"/>
  <c r="M1133" i="17"/>
  <c r="K678" i="17"/>
  <c r="M273" i="17"/>
  <c r="J1178" i="17"/>
  <c r="G904" i="17"/>
  <c r="H1286" i="17"/>
  <c r="O1172" i="17"/>
  <c r="M15" i="17"/>
  <c r="J823" i="17"/>
  <c r="I1166" i="17"/>
  <c r="L1003" i="17"/>
  <c r="E1219" i="17"/>
  <c r="I788" i="17"/>
  <c r="G1036" i="17"/>
  <c r="M496" i="17"/>
  <c r="E564" i="17"/>
  <c r="N1133" i="17"/>
  <c r="F468" i="17"/>
  <c r="G1041" i="17"/>
  <c r="L743" i="17"/>
  <c r="E1121" i="17"/>
  <c r="L470" i="17"/>
  <c r="F1024" i="17"/>
  <c r="G1067" i="17"/>
  <c r="H955" i="17"/>
  <c r="V5" i="11"/>
  <c r="E1135" i="17"/>
  <c r="H448" i="17"/>
  <c r="O886" i="17"/>
  <c r="I929" i="17"/>
  <c r="N899" i="17"/>
  <c r="P106" i="17"/>
  <c r="G991" i="17"/>
  <c r="J716" i="17"/>
  <c r="F1258" i="17"/>
  <c r="E585" i="17"/>
  <c r="O795" i="17"/>
  <c r="F1298" i="17"/>
  <c r="J931" i="17"/>
  <c r="E623" i="17"/>
  <c r="F1128" i="17"/>
  <c r="M1289" i="17"/>
  <c r="K561" i="17"/>
  <c r="E1144" i="17"/>
  <c r="H824" i="17"/>
  <c r="G504" i="17"/>
  <c r="E1018" i="17"/>
  <c r="N1055" i="17"/>
  <c r="M691" i="17"/>
  <c r="J1091" i="17"/>
  <c r="E885" i="17"/>
  <c r="F447" i="17"/>
  <c r="G723" i="17"/>
  <c r="N951" i="17"/>
  <c r="L28" i="17"/>
  <c r="F996" i="17"/>
  <c r="F590" i="17"/>
  <c r="I960" i="17"/>
  <c r="N717" i="17"/>
  <c r="G1143" i="17"/>
  <c r="E751" i="17"/>
  <c r="E1186" i="17"/>
  <c r="K1055" i="17"/>
  <c r="O28" i="17"/>
  <c r="G825" i="17"/>
  <c r="G438" i="17"/>
  <c r="O1241" i="17"/>
  <c r="L1016" i="17"/>
  <c r="M561" i="17"/>
  <c r="O236" i="17"/>
  <c r="G1147" i="17"/>
  <c r="I819" i="17"/>
  <c r="H1222" i="17"/>
  <c r="P1094" i="17"/>
  <c r="I1218" i="17"/>
  <c r="G734" i="17"/>
  <c r="F1061" i="17"/>
  <c r="L782" i="17"/>
  <c r="E1176" i="17"/>
  <c r="G612" i="17"/>
  <c r="E905" i="17"/>
  <c r="P613" i="17"/>
  <c r="F932" i="17"/>
  <c r="I1098" i="17"/>
  <c r="G785" i="17"/>
  <c r="G746" i="17"/>
  <c r="L496" i="17"/>
  <c r="I770" i="17"/>
  <c r="H612" i="17"/>
  <c r="K821" i="17"/>
  <c r="M67" i="17"/>
  <c r="I978" i="17"/>
  <c r="I674" i="17"/>
  <c r="I1232" i="17"/>
  <c r="N1139" i="17"/>
  <c r="K613" i="17"/>
  <c r="F1213" i="17"/>
  <c r="E891" i="17"/>
  <c r="F614" i="17"/>
  <c r="F1053" i="17"/>
  <c r="N1211" i="17"/>
  <c r="O561" i="17"/>
  <c r="I1149" i="17"/>
  <c r="H840" i="17"/>
  <c r="I641" i="17"/>
  <c r="J876" i="17"/>
  <c r="O990" i="17"/>
  <c r="L314" i="17"/>
  <c r="J1001" i="17"/>
  <c r="F788" i="17"/>
  <c r="G1288" i="17"/>
  <c r="I505" i="17"/>
  <c r="P756" i="17"/>
  <c r="F273" i="17"/>
  <c r="F994" i="17"/>
  <c r="H606" i="17"/>
  <c r="F844" i="17"/>
  <c r="P639" i="17"/>
  <c r="I1116" i="17"/>
  <c r="E732" i="17"/>
  <c r="J1092" i="17"/>
  <c r="K1042" i="17"/>
  <c r="G1296" i="17"/>
  <c r="J811" i="17"/>
  <c r="G1274" i="17"/>
  <c r="M487" i="17"/>
  <c r="L951" i="17"/>
  <c r="K431" i="17"/>
  <c r="N223" i="17"/>
  <c r="F1142" i="17"/>
  <c r="H785" i="17"/>
  <c r="G1127" i="17"/>
  <c r="K925" i="17"/>
  <c r="F1136" i="17"/>
  <c r="J617" i="17"/>
  <c r="F1025" i="17"/>
  <c r="K743" i="17"/>
  <c r="F1091" i="17"/>
  <c r="J598" i="17"/>
  <c r="J705" i="17"/>
  <c r="I820" i="17"/>
  <c r="I642" i="17"/>
  <c r="O1237" i="17"/>
  <c r="L262" i="17"/>
  <c r="M912" i="17"/>
  <c r="H1294" i="17"/>
  <c r="E603" i="17"/>
  <c r="H842" i="17"/>
  <c r="O145" i="17"/>
  <c r="F1158" i="17"/>
  <c r="G1178" i="17"/>
  <c r="E593" i="17"/>
  <c r="L1068" i="17"/>
  <c r="I1070" i="17"/>
  <c r="G1234" i="17"/>
  <c r="L730" i="17"/>
  <c r="E1295" i="17"/>
  <c r="I937" i="17"/>
  <c r="H755" i="17"/>
  <c r="J1130" i="17"/>
  <c r="V7" i="11"/>
  <c r="K405" i="17"/>
  <c r="F1161" i="17"/>
  <c r="I832" i="17"/>
  <c r="E508" i="17"/>
  <c r="J969" i="17"/>
  <c r="O1042" i="17"/>
  <c r="K288" i="17"/>
  <c r="F1101" i="17"/>
  <c r="E760" i="17"/>
  <c r="I527" i="17"/>
  <c r="J722" i="17"/>
  <c r="K912" i="17"/>
  <c r="N119" i="17"/>
  <c r="G1012" i="17"/>
  <c r="H792" i="17"/>
  <c r="H1243" i="17"/>
  <c r="H544" i="17"/>
  <c r="M600" i="17"/>
  <c r="I1253" i="17"/>
  <c r="H918" i="17"/>
  <c r="G631" i="17"/>
  <c r="E802" i="17"/>
  <c r="N535" i="17"/>
  <c r="I1063" i="17"/>
  <c r="G708" i="17"/>
  <c r="H939" i="17"/>
  <c r="P821" i="17"/>
  <c r="G1199" i="17"/>
  <c r="H738" i="17"/>
  <c r="I1205" i="17"/>
  <c r="O1289" i="17"/>
  <c r="K860" i="17"/>
  <c r="K730" i="17"/>
  <c r="L379" i="17"/>
  <c r="I1083" i="17"/>
  <c r="I736" i="17"/>
  <c r="H1076" i="17"/>
  <c r="M704" i="17"/>
  <c r="G1098" i="17"/>
  <c r="H603" i="17"/>
  <c r="H791" i="17"/>
  <c r="N457" i="17"/>
  <c r="G1070" i="17"/>
  <c r="G597" i="17"/>
  <c r="E696" i="17"/>
  <c r="I1215" i="17"/>
  <c r="K457" i="17"/>
  <c r="G507" i="17"/>
  <c r="P951" i="17"/>
  <c r="E721" i="17"/>
  <c r="G643" i="17"/>
  <c r="N184" i="17"/>
  <c r="J595" i="17"/>
  <c r="E1170" i="17"/>
  <c r="L833" i="17"/>
  <c r="L587" i="17"/>
  <c r="J1210" i="17"/>
  <c r="F877" i="17"/>
  <c r="I441" i="17"/>
  <c r="P314" i="17"/>
  <c r="J1113" i="17"/>
  <c r="G569" i="17"/>
  <c r="J839" i="17"/>
  <c r="M769" i="17"/>
  <c r="I1139" i="17"/>
  <c r="E715" i="17"/>
  <c r="I1150" i="17"/>
  <c r="L1224" i="17"/>
  <c r="O808" i="17"/>
  <c r="O496" i="17"/>
  <c r="O80" i="17"/>
  <c r="J1054" i="17"/>
  <c r="H674" i="17"/>
  <c r="H898" i="17"/>
  <c r="P652" i="17"/>
  <c r="I1037" i="17"/>
  <c r="H526" i="17"/>
  <c r="H497" i="17"/>
  <c r="L483" i="17"/>
  <c r="G933" i="17"/>
  <c r="G515" i="17"/>
  <c r="M836" i="17"/>
  <c r="O639" i="17"/>
  <c r="O1211" i="17"/>
  <c r="H1138" i="17"/>
  <c r="H875" i="17"/>
  <c r="E1065" i="17"/>
  <c r="F1281" i="17"/>
  <c r="N847" i="17"/>
  <c r="J963" i="17"/>
  <c r="E556" i="17"/>
  <c r="E1216" i="17"/>
  <c r="E597" i="17"/>
  <c r="P1133" i="17"/>
  <c r="E1054" i="17"/>
  <c r="H1257" i="17"/>
  <c r="V13" i="11"/>
  <c r="M470" i="17"/>
  <c r="F1137" i="17"/>
  <c r="E816" i="17"/>
  <c r="G529" i="17"/>
  <c r="E985" i="17"/>
  <c r="K1081" i="17"/>
  <c r="M223" i="17"/>
  <c r="I1109" i="17"/>
  <c r="E764" i="17"/>
  <c r="E464" i="17"/>
  <c r="E753" i="17"/>
  <c r="L912" i="17"/>
  <c r="P158" i="17"/>
  <c r="F1008" i="17"/>
  <c r="E621" i="17"/>
  <c r="E1239" i="17"/>
  <c r="I549" i="17"/>
  <c r="O717" i="17"/>
  <c r="G1265" i="17"/>
  <c r="I926" i="17"/>
  <c r="H615" i="17"/>
  <c r="G1095" i="17"/>
  <c r="P1250" i="17"/>
  <c r="M574" i="17"/>
  <c r="G1206" i="17"/>
  <c r="E819" i="17"/>
  <c r="E1272" i="17"/>
  <c r="N1250" i="17"/>
  <c r="K262" i="17"/>
  <c r="I923" i="17"/>
  <c r="E602" i="17"/>
  <c r="J682" i="17"/>
  <c r="K522" i="17"/>
  <c r="E1059" i="17"/>
  <c r="H683" i="17"/>
  <c r="I1005" i="17"/>
  <c r="M1146" i="17"/>
  <c r="O834" i="17"/>
  <c r="O353" i="17"/>
  <c r="E1291" i="17"/>
  <c r="J991" i="17"/>
  <c r="I590" i="17"/>
  <c r="H676" i="17"/>
  <c r="M483" i="17"/>
  <c r="G929" i="17"/>
  <c r="G593" i="17"/>
  <c r="O1199" i="17"/>
  <c r="O379" i="17"/>
  <c r="G922" i="17"/>
  <c r="G476" i="17"/>
  <c r="L1211" i="17"/>
  <c r="J763" i="17"/>
  <c r="G1047" i="17"/>
  <c r="G814" i="17"/>
  <c r="P210" i="17"/>
  <c r="E922" i="17"/>
  <c r="H986" i="17"/>
  <c r="L392" i="17"/>
  <c r="E734" i="17"/>
  <c r="I703" i="17"/>
  <c r="M1237" i="17"/>
  <c r="L444" i="17"/>
  <c r="H1147" i="17"/>
  <c r="J818" i="17"/>
  <c r="J532" i="17"/>
  <c r="E896" i="17"/>
  <c r="K990" i="17"/>
  <c r="K236" i="17"/>
  <c r="I1046" i="17"/>
  <c r="J729" i="17"/>
  <c r="H1280" i="17"/>
  <c r="H563" i="17"/>
  <c r="K834" i="17"/>
  <c r="M171" i="17"/>
  <c r="I971" i="17"/>
  <c r="F620" i="17"/>
  <c r="H1168" i="17"/>
  <c r="N930" i="17"/>
  <c r="N626" i="17"/>
  <c r="H1219" i="17"/>
  <c r="I888" i="17"/>
  <c r="G526" i="17"/>
  <c r="H1032" i="17"/>
  <c r="M1172" i="17"/>
  <c r="N418" i="17"/>
  <c r="F1117" i="17"/>
  <c r="F790" i="17"/>
  <c r="E1221" i="17"/>
  <c r="K1172" i="17"/>
  <c r="O392" i="17"/>
  <c r="I893" i="17"/>
  <c r="I469" i="17"/>
  <c r="J628" i="17"/>
  <c r="M535" i="17"/>
  <c r="E1000" i="17"/>
  <c r="F611" i="17"/>
  <c r="G950" i="17"/>
  <c r="P1146" i="17"/>
  <c r="M717" i="17"/>
  <c r="M340" i="17"/>
  <c r="E1265" i="17"/>
  <c r="J1012" i="17"/>
  <c r="G525" i="17"/>
  <c r="I581" i="17"/>
  <c r="L236" i="17"/>
  <c r="F926" i="17"/>
  <c r="E451" i="17"/>
  <c r="K1289" i="17"/>
  <c r="M80" i="17"/>
  <c r="I872" i="17"/>
  <c r="J1247" i="17"/>
  <c r="M1003" i="17"/>
  <c r="H921" i="17"/>
  <c r="L808" i="17"/>
  <c r="H771" i="17"/>
  <c r="E1249" i="17"/>
  <c r="E930" i="17"/>
  <c r="K1263" i="17"/>
  <c r="J1136" i="17"/>
  <c r="H659" i="17"/>
  <c r="P1029" i="17"/>
  <c r="P405" i="17"/>
  <c r="E1087" i="17"/>
  <c r="F740" i="17"/>
  <c r="H1104" i="17"/>
  <c r="L1107" i="17"/>
  <c r="G1293" i="17"/>
  <c r="I815" i="17"/>
  <c r="E450" i="17"/>
  <c r="P498" i="17"/>
  <c r="M626" i="17"/>
  <c r="G968" i="17"/>
  <c r="J724" i="17"/>
  <c r="E684" i="17"/>
  <c r="O1068" i="17"/>
  <c r="K691" i="17"/>
  <c r="P223" i="17"/>
  <c r="H1210" i="17"/>
  <c r="I994" i="17"/>
  <c r="H498" i="17"/>
  <c r="M642" i="17"/>
  <c r="M184" i="17"/>
  <c r="I833" i="17"/>
  <c r="J1255" i="17"/>
  <c r="L1120" i="17"/>
  <c r="H1292" i="17"/>
  <c r="H827" i="17"/>
  <c r="G1155" i="17"/>
  <c r="P1003" i="17"/>
  <c r="I944" i="17"/>
  <c r="E842" i="17"/>
  <c r="F763" i="17"/>
  <c r="I562" i="17"/>
  <c r="J502" i="17"/>
  <c r="J1226" i="17"/>
  <c r="H982" i="17"/>
  <c r="J657" i="17"/>
  <c r="L1263" i="17"/>
  <c r="N1003" i="17"/>
  <c r="P769" i="17"/>
  <c r="K418" i="17"/>
  <c r="N210" i="17"/>
  <c r="F1201" i="17"/>
  <c r="J1115" i="17"/>
  <c r="H971" i="17"/>
  <c r="E824" i="17"/>
  <c r="J725" i="17"/>
  <c r="G619" i="17"/>
  <c r="F499" i="17"/>
  <c r="J1242" i="17"/>
  <c r="J1038" i="17"/>
  <c r="F739" i="17"/>
  <c r="M994" i="17"/>
  <c r="K1016" i="17"/>
  <c r="N860" i="17"/>
  <c r="O522" i="17"/>
  <c r="P392" i="17"/>
  <c r="E1294" i="17"/>
  <c r="F1149" i="17"/>
  <c r="H998" i="17"/>
  <c r="G914" i="17"/>
  <c r="F760" i="17"/>
  <c r="E616" i="17"/>
  <c r="J504" i="17"/>
  <c r="E1279" i="17"/>
  <c r="G1125" i="17"/>
  <c r="E884" i="17"/>
  <c r="F554" i="17"/>
  <c r="K1185" i="17"/>
  <c r="L925" i="17"/>
  <c r="O691" i="17"/>
  <c r="M353" i="17"/>
  <c r="L106" i="17"/>
  <c r="F1165" i="17"/>
  <c r="G1058" i="17"/>
  <c r="G927" i="17"/>
  <c r="J810" i="17"/>
  <c r="F625" i="17"/>
  <c r="J568" i="17"/>
  <c r="H439" i="17"/>
  <c r="I1174" i="17"/>
  <c r="G970" i="17"/>
  <c r="I649" i="17"/>
  <c r="V8" i="11"/>
  <c r="O1003" i="17"/>
  <c r="L717" i="17"/>
  <c r="K509" i="17"/>
  <c r="K41" i="17"/>
  <c r="H1214" i="17"/>
  <c r="F1111" i="17"/>
  <c r="H920" i="17"/>
  <c r="G812" i="17"/>
  <c r="J747" i="17"/>
  <c r="H670" i="17"/>
  <c r="G524" i="17"/>
  <c r="J1256" i="17"/>
  <c r="H1052" i="17"/>
  <c r="G762" i="17"/>
  <c r="N1101" i="17"/>
  <c r="M1224" i="17"/>
  <c r="M1107" i="17"/>
  <c r="K886" i="17"/>
  <c r="M821" i="17"/>
  <c r="L600" i="17"/>
  <c r="M457" i="17"/>
  <c r="P366" i="17"/>
  <c r="L273" i="17"/>
  <c r="K132" i="17"/>
  <c r="H1297" i="17"/>
  <c r="H1290" i="17"/>
  <c r="F1214" i="17"/>
  <c r="J1175" i="17"/>
  <c r="G1153" i="17"/>
  <c r="G1167" i="17"/>
  <c r="E1111" i="17"/>
  <c r="F1097" i="17"/>
  <c r="F993" i="17"/>
  <c r="I992" i="17"/>
  <c r="F924" i="17"/>
  <c r="G915" i="17"/>
  <c r="G894" i="17"/>
  <c r="I900" i="17"/>
  <c r="E812" i="17"/>
  <c r="I845" i="17"/>
  <c r="I786" i="17"/>
  <c r="F780" i="17"/>
  <c r="G747" i="17"/>
  <c r="J711" i="17"/>
  <c r="I744" i="17"/>
  <c r="E599" i="17"/>
  <c r="G728" i="17"/>
  <c r="J610" i="17"/>
  <c r="F521" i="17"/>
  <c r="F500" i="17"/>
  <c r="F528" i="17"/>
  <c r="F456" i="17"/>
  <c r="E474" i="17"/>
  <c r="E1287" i="17"/>
  <c r="F1256" i="17"/>
  <c r="I1235" i="17"/>
  <c r="G1189" i="17"/>
  <c r="F1112" i="17"/>
  <c r="J1052" i="17"/>
  <c r="I1014" i="17"/>
  <c r="G962" i="17"/>
  <c r="G862" i="17"/>
  <c r="G758" i="17"/>
  <c r="I605" i="17"/>
  <c r="G804" i="17"/>
  <c r="G477" i="17"/>
  <c r="P1098" i="17"/>
  <c r="O1155" i="17"/>
  <c r="P1172" i="17"/>
  <c r="K1029" i="17"/>
  <c r="M886" i="17"/>
  <c r="O743" i="17"/>
  <c r="P704" i="17"/>
  <c r="L509" i="17"/>
  <c r="P262" i="17"/>
  <c r="O340" i="17"/>
  <c r="K119" i="17"/>
  <c r="H1296" i="17"/>
  <c r="E1253" i="17"/>
  <c r="G1201" i="17"/>
  <c r="G1137" i="17"/>
  <c r="E1139" i="17"/>
  <c r="I1117" i="17"/>
  <c r="G1101" i="17"/>
  <c r="J1050" i="17"/>
  <c r="J1000" i="17"/>
  <c r="E996" i="17"/>
  <c r="E971" i="17"/>
  <c r="H937" i="17"/>
  <c r="H887" i="17"/>
  <c r="E877" i="17"/>
  <c r="G824" i="17"/>
  <c r="G818" i="17"/>
  <c r="E777" i="17"/>
  <c r="H776" i="17"/>
  <c r="I721" i="17"/>
  <c r="F716" i="17"/>
  <c r="I683" i="17"/>
  <c r="F737" i="17"/>
  <c r="E619" i="17"/>
  <c r="H642" i="17"/>
  <c r="E724" i="17"/>
  <c r="F631" i="17"/>
  <c r="E641" i="17"/>
  <c r="I472" i="17"/>
  <c r="G459" i="17"/>
  <c r="J1272" i="17"/>
  <c r="I1246" i="17"/>
  <c r="J1232" i="17"/>
  <c r="G1151" i="17"/>
  <c r="F1104" i="17"/>
  <c r="I1031" i="17"/>
  <c r="J981" i="17"/>
  <c r="H946" i="17"/>
  <c r="H844" i="17"/>
  <c r="G718" i="17"/>
  <c r="F664" i="17"/>
  <c r="G634" i="17"/>
  <c r="I437" i="17"/>
  <c r="P937" i="17"/>
  <c r="M54" i="17"/>
  <c r="I1296" i="17"/>
  <c r="F1252" i="17"/>
  <c r="E1201" i="17"/>
  <c r="H1137" i="17"/>
  <c r="G1135" i="17"/>
  <c r="J1117" i="17"/>
  <c r="H1101" i="17"/>
  <c r="E1046" i="17"/>
  <c r="F1000" i="17"/>
  <c r="G996" i="17"/>
  <c r="F963" i="17"/>
  <c r="E937" i="17"/>
  <c r="J887" i="17"/>
  <c r="E890" i="17"/>
  <c r="I824" i="17"/>
  <c r="F818" i="17"/>
  <c r="E773" i="17"/>
  <c r="J776" i="17"/>
  <c r="F721" i="17"/>
  <c r="J746" i="17"/>
  <c r="F683" i="17"/>
  <c r="H737" i="17"/>
  <c r="F598" i="17"/>
  <c r="I530" i="17"/>
  <c r="H500" i="17"/>
  <c r="J641" i="17"/>
  <c r="E455" i="17"/>
  <c r="F1279" i="17"/>
  <c r="F1239" i="17"/>
  <c r="F1162" i="17"/>
  <c r="E1129" i="17"/>
  <c r="G1035" i="17"/>
  <c r="G1023" i="17"/>
  <c r="I861" i="17"/>
  <c r="I726" i="17"/>
  <c r="G510" i="17"/>
  <c r="F558" i="17"/>
  <c r="M894" i="17"/>
  <c r="P1237" i="17"/>
  <c r="K1107" i="17"/>
  <c r="M834" i="17"/>
  <c r="K665" i="17"/>
  <c r="L340" i="17"/>
  <c r="P327" i="17"/>
  <c r="J1265" i="17"/>
  <c r="F1141" i="17"/>
  <c r="H1142" i="17"/>
  <c r="E1002" i="17"/>
  <c r="H888" i="17"/>
  <c r="H784" i="17"/>
  <c r="E591" i="17"/>
  <c r="J654" i="17"/>
  <c r="I1264" i="17"/>
  <c r="I1103" i="17"/>
  <c r="H830" i="17"/>
  <c r="G539" i="17"/>
  <c r="H1291" i="17"/>
  <c r="H1116" i="17"/>
  <c r="G890" i="17"/>
  <c r="E737" i="17"/>
  <c r="H1275" i="17"/>
  <c r="I841" i="17"/>
  <c r="P990" i="17"/>
  <c r="E1299" i="17"/>
  <c r="J999" i="17"/>
  <c r="F827" i="17"/>
  <c r="G533" i="17"/>
  <c r="J1152" i="17"/>
  <c r="H693" i="17"/>
  <c r="J1280" i="17"/>
  <c r="J1157" i="17"/>
  <c r="E972" i="17"/>
  <c r="I750" i="17"/>
  <c r="F583" i="17"/>
  <c r="N991" i="17"/>
  <c r="F1249" i="17"/>
  <c r="F601" i="17"/>
  <c r="H1023" i="17"/>
  <c r="G1026" i="17"/>
  <c r="G737" i="17"/>
  <c r="G1191" i="17"/>
  <c r="N603" i="17"/>
  <c r="N613" i="17"/>
  <c r="G1183" i="17"/>
  <c r="I890" i="17"/>
  <c r="J517" i="17"/>
  <c r="G1072" i="17"/>
  <c r="P1159" i="17"/>
  <c r="L288" i="17"/>
  <c r="F1102" i="17"/>
  <c r="F777" i="17"/>
  <c r="H465" i="17"/>
  <c r="I858" i="17"/>
  <c r="K1198" i="17"/>
  <c r="P925" i="17"/>
  <c r="P678" i="17"/>
  <c r="P249" i="17"/>
  <c r="P119" i="17"/>
  <c r="F1140" i="17"/>
  <c r="J1065" i="17"/>
  <c r="G930" i="17"/>
  <c r="E831" i="17"/>
  <c r="H621" i="17"/>
  <c r="F530" i="17"/>
  <c r="G455" i="17"/>
  <c r="G1169" i="17"/>
  <c r="G1019" i="17"/>
  <c r="I510" i="17"/>
  <c r="M1276" i="17"/>
  <c r="M990" i="17"/>
  <c r="N665" i="17"/>
  <c r="N340" i="17"/>
  <c r="L132" i="17"/>
  <c r="I1183" i="17"/>
  <c r="G1063" i="17"/>
  <c r="G935" i="17"/>
  <c r="E815" i="17"/>
  <c r="G732" i="17"/>
  <c r="J573" i="17"/>
  <c r="H523" i="17"/>
  <c r="G1207" i="17"/>
  <c r="J1069" i="17"/>
  <c r="F677" i="17"/>
  <c r="N516" i="17"/>
  <c r="L1055" i="17"/>
  <c r="N769" i="17"/>
  <c r="L418" i="17"/>
  <c r="M301" i="17"/>
  <c r="J1238" i="17"/>
  <c r="G1116" i="17"/>
  <c r="H1004" i="17"/>
  <c r="G868" i="17"/>
  <c r="I751" i="17"/>
  <c r="I708" i="17"/>
  <c r="F566" i="17"/>
  <c r="G1270" i="17"/>
  <c r="E1085" i="17"/>
  <c r="E848" i="17"/>
  <c r="N1301" i="17"/>
  <c r="O1198" i="17"/>
  <c r="K899" i="17"/>
  <c r="O678" i="17"/>
  <c r="M327" i="17"/>
  <c r="I1297" i="17"/>
  <c r="J1153" i="17"/>
  <c r="E993" i="17"/>
  <c r="E894" i="17"/>
  <c r="F786" i="17"/>
  <c r="H744" i="17"/>
  <c r="E521" i="17"/>
  <c r="H478" i="17"/>
  <c r="J1196" i="17"/>
  <c r="H958" i="17"/>
  <c r="E804" i="17"/>
  <c r="P1276" i="17"/>
  <c r="L964" i="17"/>
  <c r="N652" i="17"/>
  <c r="K444" i="17"/>
  <c r="K15" i="17"/>
  <c r="J1200" i="17"/>
  <c r="I1105" i="17"/>
  <c r="J928" i="17"/>
  <c r="G835" i="17"/>
  <c r="I759" i="17"/>
  <c r="J594" i="17"/>
  <c r="E531" i="17"/>
  <c r="F1248" i="17"/>
  <c r="I1073" i="17"/>
  <c r="F667" i="17"/>
  <c r="M716" i="17"/>
  <c r="L1237" i="17"/>
  <c r="P1081" i="17"/>
  <c r="M899" i="17"/>
  <c r="L821" i="17"/>
  <c r="P600" i="17"/>
  <c r="N431" i="17"/>
  <c r="M210" i="17"/>
  <c r="M379" i="17"/>
  <c r="O119" i="17"/>
  <c r="H1293" i="17"/>
  <c r="H1265" i="17"/>
  <c r="G1213" i="17"/>
  <c r="H1178" i="17"/>
  <c r="F1143" i="17"/>
  <c r="I1160" i="17"/>
  <c r="F1109" i="17"/>
  <c r="I1054" i="17"/>
  <c r="G1113" i="17"/>
  <c r="H1012" i="17"/>
  <c r="H916" i="17"/>
  <c r="I955" i="17"/>
  <c r="E893" i="17"/>
  <c r="J888" i="17"/>
  <c r="J832" i="17"/>
  <c r="I842" i="17"/>
  <c r="J781" i="17"/>
  <c r="F885" i="17"/>
  <c r="F729" i="17"/>
  <c r="I763" i="17"/>
  <c r="E741" i="17"/>
  <c r="E595" i="17"/>
  <c r="J623" i="17"/>
  <c r="J564" i="17"/>
  <c r="E517" i="17"/>
  <c r="I659" i="17"/>
  <c r="J507" i="17"/>
  <c r="F448" i="17"/>
  <c r="G446" i="17"/>
  <c r="G1285" i="17"/>
  <c r="J1249" i="17"/>
  <c r="H1234" i="17"/>
  <c r="I1186" i="17"/>
  <c r="F1099" i="17"/>
  <c r="J1053" i="17"/>
  <c r="G986" i="17"/>
  <c r="G943" i="17"/>
  <c r="I822" i="17"/>
  <c r="J753" i="17"/>
  <c r="E653" i="17"/>
  <c r="F632" i="17"/>
  <c r="I541" i="17"/>
  <c r="K1000" i="17"/>
  <c r="V14" i="11"/>
  <c r="P1198" i="17"/>
  <c r="M1081" i="17"/>
  <c r="O925" i="17"/>
  <c r="N782" i="17"/>
  <c r="O704" i="17"/>
  <c r="K574" i="17"/>
  <c r="N366" i="17"/>
  <c r="N80" i="17"/>
  <c r="M262" i="17"/>
  <c r="G1292" i="17"/>
  <c r="E1238" i="17"/>
  <c r="J1219" i="17"/>
  <c r="G1161" i="17"/>
  <c r="F1176" i="17"/>
  <c r="J1116" i="17"/>
  <c r="E1091" i="17"/>
  <c r="H1033" i="17"/>
  <c r="F1070" i="17"/>
  <c r="G1004" i="17"/>
  <c r="F933" i="17"/>
  <c r="G931" i="17"/>
  <c r="F922" i="17"/>
  <c r="F868" i="17"/>
  <c r="H872" i="17"/>
  <c r="E814" i="17"/>
  <c r="G827" i="17"/>
  <c r="H751" i="17"/>
  <c r="H788" i="17"/>
  <c r="I720" i="17"/>
  <c r="F612" i="17"/>
  <c r="E708" i="17"/>
  <c r="E598" i="17"/>
  <c r="H614" i="17"/>
  <c r="F597" i="17"/>
  <c r="I566" i="17"/>
  <c r="J519" i="17"/>
  <c r="F460" i="17"/>
  <c r="G463" i="17"/>
  <c r="I1266" i="17"/>
  <c r="E1247" i="17"/>
  <c r="H1179" i="17"/>
  <c r="E1155" i="17"/>
  <c r="E1092" i="17"/>
  <c r="F1036" i="17"/>
  <c r="H966" i="17"/>
  <c r="E901" i="17"/>
  <c r="J837" i="17"/>
  <c r="G705" i="17"/>
  <c r="F567" i="17"/>
  <c r="F692" i="17"/>
  <c r="F492" i="17"/>
  <c r="M815" i="17"/>
  <c r="P184" i="17"/>
  <c r="I1292" i="17"/>
  <c r="F1238" i="17"/>
  <c r="E1217" i="17"/>
  <c r="E1161" i="17"/>
  <c r="G1176" i="17"/>
  <c r="H1108" i="17"/>
  <c r="G1091" i="17"/>
  <c r="J1033" i="17"/>
  <c r="G999" i="17"/>
  <c r="I1004" i="17"/>
  <c r="H933" i="17"/>
  <c r="I927" i="17"/>
  <c r="H922" i="17"/>
  <c r="H868" i="17"/>
  <c r="I838" i="17"/>
  <c r="H814" i="17"/>
  <c r="I827" i="17"/>
  <c r="F767" i="17"/>
  <c r="E788" i="17"/>
  <c r="F720" i="17"/>
  <c r="F608" i="17"/>
  <c r="F708" i="17"/>
  <c r="E594" i="17"/>
  <c r="E606" i="17"/>
  <c r="I654" i="17"/>
  <c r="H531" i="17"/>
  <c r="J447" i="17"/>
  <c r="F1264" i="17"/>
  <c r="G1220" i="17"/>
  <c r="G1188" i="17"/>
  <c r="E1103" i="17"/>
  <c r="E1073" i="17"/>
  <c r="G1028" i="17"/>
  <c r="I830" i="17"/>
  <c r="J667" i="17"/>
  <c r="G806" i="17"/>
  <c r="I546" i="17"/>
  <c r="K617" i="17"/>
  <c r="O1250" i="17"/>
  <c r="N1029" i="17"/>
  <c r="L873" i="17"/>
  <c r="O405" i="17"/>
  <c r="O249" i="17"/>
  <c r="J273" i="17"/>
  <c r="G1216" i="17"/>
  <c r="I1136" i="17"/>
  <c r="G1134" i="17"/>
  <c r="J929" i="17"/>
  <c r="E820" i="17"/>
  <c r="I772" i="17"/>
  <c r="G603" i="17"/>
  <c r="F570" i="17"/>
  <c r="G1258" i="17"/>
  <c r="J1067" i="17"/>
  <c r="H774" i="17"/>
  <c r="L1140" i="17"/>
  <c r="G1252" i="17"/>
  <c r="E1101" i="17"/>
  <c r="J872" i="17"/>
  <c r="F615" i="17"/>
  <c r="J1239" i="17"/>
  <c r="F719" i="17"/>
  <c r="N873" i="17"/>
  <c r="I1238" i="17"/>
  <c r="G983" i="17"/>
  <c r="I767" i="17"/>
  <c r="J520" i="17"/>
  <c r="I1089" i="17"/>
  <c r="P1292" i="17"/>
  <c r="E1275" i="17"/>
  <c r="G1130" i="17"/>
  <c r="E1028" i="17"/>
  <c r="F706" i="17"/>
  <c r="I462" i="17"/>
  <c r="K891" i="17"/>
  <c r="I1227" i="17"/>
  <c r="J800" i="17"/>
  <c r="I859" i="17"/>
  <c r="E787" i="17"/>
  <c r="J1293" i="17"/>
  <c r="H1143" i="17"/>
  <c r="H1062" i="17"/>
  <c r="J893" i="17"/>
  <c r="G781" i="17"/>
  <c r="H712" i="17"/>
  <c r="I517" i="17"/>
  <c r="F446" i="17"/>
  <c r="G1190" i="17"/>
  <c r="I947" i="17"/>
  <c r="E636" i="17"/>
  <c r="P1289" i="17"/>
  <c r="O938" i="17"/>
  <c r="L665" i="17"/>
  <c r="N327" i="17"/>
  <c r="M158" i="17"/>
  <c r="E1141" i="17"/>
  <c r="G1050" i="17"/>
  <c r="F937" i="17"/>
  <c r="E836" i="17"/>
  <c r="E716" i="17"/>
  <c r="F642" i="17"/>
  <c r="I481" i="17"/>
  <c r="H1228" i="17"/>
  <c r="G988" i="17"/>
  <c r="H660" i="17"/>
  <c r="V12" i="11"/>
  <c r="K1068" i="17"/>
  <c r="K769" i="17"/>
  <c r="P561" i="17"/>
  <c r="O67" i="17"/>
  <c r="F1215" i="17"/>
  <c r="F1118" i="17"/>
  <c r="G978" i="17"/>
  <c r="G816" i="17"/>
  <c r="H748" i="17"/>
  <c r="F755" i="17"/>
  <c r="I532" i="17"/>
  <c r="I1261" i="17"/>
  <c r="I1051" i="17"/>
  <c r="E779" i="17"/>
  <c r="P1145" i="17"/>
  <c r="L1185" i="17"/>
  <c r="M951" i="17"/>
  <c r="P574" i="17"/>
  <c r="M366" i="17"/>
  <c r="H1299" i="17"/>
  <c r="H1163" i="17"/>
  <c r="E999" i="17"/>
  <c r="F889" i="17"/>
  <c r="I789" i="17"/>
  <c r="I608" i="17"/>
  <c r="H533" i="17"/>
  <c r="J442" i="17"/>
  <c r="G1152" i="17"/>
  <c r="F906" i="17"/>
  <c r="F697" i="17"/>
  <c r="N1224" i="17"/>
  <c r="N925" i="17"/>
  <c r="P626" i="17"/>
  <c r="K535" i="17"/>
  <c r="N93" i="17"/>
  <c r="E1175" i="17"/>
  <c r="H1064" i="17"/>
  <c r="I915" i="17"/>
  <c r="E845" i="17"/>
  <c r="H707" i="17"/>
  <c r="F610" i="17"/>
  <c r="H456" i="17"/>
  <c r="H1229" i="17"/>
  <c r="F1007" i="17"/>
  <c r="I609" i="17"/>
  <c r="N1052" i="17"/>
  <c r="L1198" i="17"/>
  <c r="O1029" i="17"/>
  <c r="L899" i="17"/>
  <c r="N756" i="17"/>
  <c r="O769" i="17"/>
  <c r="N522" i="17"/>
  <c r="N273" i="17"/>
  <c r="N392" i="17"/>
  <c r="K145" i="17"/>
  <c r="G1300" i="17"/>
  <c r="H1253" i="17"/>
  <c r="J1201" i="17"/>
  <c r="I1141" i="17"/>
  <c r="H1139" i="17"/>
  <c r="E1117" i="17"/>
  <c r="G1115" i="17"/>
  <c r="I1050" i="17"/>
  <c r="I1000" i="17"/>
  <c r="I1002" i="17"/>
  <c r="J971" i="17"/>
  <c r="G937" i="17"/>
  <c r="J892" i="17"/>
  <c r="J877" i="17"/>
  <c r="F824" i="17"/>
  <c r="F836" i="17"/>
  <c r="J777" i="17"/>
  <c r="F776" i="17"/>
  <c r="F725" i="17"/>
  <c r="I716" i="17"/>
  <c r="E683" i="17"/>
  <c r="J591" i="17"/>
  <c r="J619" i="17"/>
  <c r="G642" i="17"/>
  <c r="J513" i="17"/>
  <c r="J631" i="17"/>
  <c r="F641" i="17"/>
  <c r="H472" i="17"/>
  <c r="F459" i="17"/>
  <c r="F1272" i="17"/>
  <c r="E1246" i="17"/>
  <c r="F1232" i="17"/>
  <c r="E1151" i="17"/>
  <c r="I1100" i="17"/>
  <c r="H1031" i="17"/>
  <c r="H981" i="17"/>
  <c r="E942" i="17"/>
  <c r="I817" i="17"/>
  <c r="I718" i="17"/>
  <c r="F660" i="17"/>
  <c r="F630" i="17"/>
  <c r="H440" i="17"/>
  <c r="P915" i="17"/>
  <c r="N1289" i="17"/>
  <c r="L1133" i="17"/>
  <c r="P1055" i="17"/>
  <c r="O873" i="17"/>
  <c r="L756" i="17"/>
  <c r="M613" i="17"/>
  <c r="M431" i="17"/>
  <c r="P236" i="17"/>
  <c r="L41" i="17"/>
  <c r="P80" i="17"/>
  <c r="J1299" i="17"/>
  <c r="H1241" i="17"/>
  <c r="F1200" i="17"/>
  <c r="H1165" i="17"/>
  <c r="I1163" i="17"/>
  <c r="F1106" i="17"/>
  <c r="E1105" i="17"/>
  <c r="E1058" i="17"/>
  <c r="E995" i="17"/>
  <c r="J983" i="17"/>
  <c r="E928" i="17"/>
  <c r="J934" i="17"/>
  <c r="H889" i="17"/>
  <c r="J829" i="17"/>
  <c r="F835" i="17"/>
  <c r="I810" i="17"/>
  <c r="J789" i="17"/>
  <c r="F742" i="17"/>
  <c r="H759" i="17"/>
  <c r="H625" i="17"/>
  <c r="I604" i="17"/>
  <c r="J679" i="17"/>
  <c r="G594" i="17"/>
  <c r="H534" i="17"/>
  <c r="E533" i="17"/>
  <c r="H516" i="17"/>
  <c r="I618" i="17"/>
  <c r="G439" i="17"/>
  <c r="G552" i="17"/>
  <c r="H1271" i="17"/>
  <c r="J1244" i="17"/>
  <c r="H1184" i="17"/>
  <c r="F1122" i="17"/>
  <c r="H1082" i="17"/>
  <c r="J1077" i="17"/>
  <c r="J974" i="17"/>
  <c r="F903" i="17"/>
  <c r="F853" i="17"/>
  <c r="E714" i="17"/>
  <c r="J646" i="17"/>
  <c r="G701" i="17"/>
  <c r="P1298" i="17"/>
  <c r="P732" i="17"/>
  <c r="M41" i="17"/>
  <c r="G1295" i="17"/>
  <c r="J1241" i="17"/>
  <c r="G1200" i="17"/>
  <c r="G1144" i="17"/>
  <c r="E1163" i="17"/>
  <c r="J1106" i="17"/>
  <c r="F1087" i="17"/>
  <c r="F1058" i="17"/>
  <c r="G995" i="17"/>
  <c r="I968" i="17"/>
  <c r="F928" i="17"/>
  <c r="F934" i="17"/>
  <c r="H932" i="17"/>
  <c r="F829" i="17"/>
  <c r="H835" i="17"/>
  <c r="E840" i="17"/>
  <c r="G789" i="17"/>
  <c r="H742" i="17"/>
  <c r="G740" i="17"/>
  <c r="J625" i="17"/>
  <c r="H604" i="17"/>
  <c r="H611" i="17"/>
  <c r="H573" i="17"/>
  <c r="H572" i="17"/>
  <c r="H602" i="17"/>
  <c r="I498" i="17"/>
  <c r="H489" i="17"/>
  <c r="I1272" i="17"/>
  <c r="H1202" i="17"/>
  <c r="F1195" i="17"/>
  <c r="F1084" i="17"/>
  <c r="F1071" i="17"/>
  <c r="F957" i="17"/>
  <c r="H843" i="17"/>
  <c r="H669" i="17"/>
  <c r="F807" i="17"/>
  <c r="J485" i="17"/>
  <c r="P526" i="17"/>
  <c r="M1159" i="17"/>
  <c r="M977" i="17"/>
  <c r="P834" i="17"/>
  <c r="P496" i="17"/>
  <c r="L366" i="17"/>
  <c r="F1301" i="17"/>
  <c r="H1215" i="17"/>
  <c r="E1153" i="17"/>
  <c r="E1115" i="17"/>
  <c r="F916" i="17"/>
  <c r="E828" i="17"/>
  <c r="H725" i="17"/>
  <c r="I623" i="17"/>
  <c r="I503" i="17"/>
  <c r="I1242" i="17"/>
  <c r="F1034" i="17"/>
  <c r="G731" i="17"/>
  <c r="O959" i="17"/>
  <c r="G1218" i="17"/>
  <c r="G1046" i="17"/>
  <c r="I818" i="17"/>
  <c r="E614" i="17"/>
  <c r="J1181" i="17"/>
  <c r="J596" i="17"/>
  <c r="L704" i="17"/>
  <c r="H1217" i="17"/>
  <c r="J933" i="17"/>
  <c r="G759" i="17"/>
  <c r="H511" i="17"/>
  <c r="E1080" i="17"/>
  <c r="L776" i="17"/>
  <c r="J1257" i="17"/>
  <c r="H1112" i="17"/>
  <c r="H943" i="17"/>
  <c r="E686" i="17"/>
  <c r="E545" i="17"/>
  <c r="O624" i="17"/>
  <c r="H1189" i="17"/>
  <c r="G550" i="17"/>
  <c r="H510" i="17"/>
  <c r="I518" i="17"/>
  <c r="O847" i="17"/>
  <c r="M509" i="17"/>
  <c r="N379" i="17"/>
  <c r="G1290" i="17"/>
  <c r="F1167" i="17"/>
  <c r="H992" i="17"/>
  <c r="E900" i="17"/>
  <c r="E780" i="17"/>
  <c r="F599" i="17"/>
  <c r="E500" i="17"/>
  <c r="G1287" i="17"/>
  <c r="I1112" i="17"/>
  <c r="I862" i="17"/>
  <c r="F466" i="17"/>
  <c r="O1146" i="17"/>
  <c r="O951" i="17"/>
  <c r="K652" i="17"/>
  <c r="O314" i="17"/>
  <c r="K80" i="17"/>
  <c r="I1165" i="17"/>
  <c r="I1058" i="17"/>
  <c r="E934" i="17"/>
  <c r="E810" i="17"/>
  <c r="I625" i="17"/>
  <c r="I534" i="17"/>
  <c r="J435" i="17"/>
  <c r="F1182" i="17"/>
  <c r="F1020" i="17"/>
  <c r="H646" i="17"/>
  <c r="V10" i="11"/>
  <c r="O1159" i="17"/>
  <c r="O1094" i="17"/>
  <c r="L938" i="17"/>
  <c r="P795" i="17"/>
  <c r="N574" i="17"/>
  <c r="N704" i="17"/>
  <c r="P379" i="17"/>
  <c r="P93" i="17"/>
  <c r="L301" i="17"/>
  <c r="F1292" i="17"/>
  <c r="I1252" i="17"/>
  <c r="I1219" i="17"/>
  <c r="J1161" i="17"/>
  <c r="J1135" i="17"/>
  <c r="F1116" i="17"/>
  <c r="I1091" i="17"/>
  <c r="J1046" i="17"/>
  <c r="J1070" i="17"/>
  <c r="F1004" i="17"/>
  <c r="E963" i="17"/>
  <c r="F931" i="17"/>
  <c r="J922" i="17"/>
  <c r="J890" i="17"/>
  <c r="G872" i="17"/>
  <c r="J814" i="17"/>
  <c r="I773" i="17"/>
  <c r="F751" i="17"/>
  <c r="G788" i="17"/>
  <c r="H746" i="17"/>
  <c r="E612" i="17"/>
  <c r="H708" i="17"/>
  <c r="I615" i="17"/>
  <c r="G614" i="17"/>
  <c r="J597" i="17"/>
  <c r="F602" i="17"/>
  <c r="I519" i="17"/>
  <c r="E460" i="17"/>
  <c r="J463" i="17"/>
  <c r="E1266" i="17"/>
  <c r="H1247" i="17"/>
  <c r="E1173" i="17"/>
  <c r="H1155" i="17"/>
  <c r="F1092" i="17"/>
  <c r="F1032" i="17"/>
  <c r="H975" i="17"/>
  <c r="G901" i="17"/>
  <c r="I839" i="17"/>
  <c r="H727" i="17"/>
  <c r="G567" i="17"/>
  <c r="H703" i="17"/>
  <c r="J488" i="17"/>
  <c r="L824" i="17"/>
  <c r="L1289" i="17"/>
  <c r="P1120" i="17"/>
  <c r="N1016" i="17"/>
  <c r="P782" i="17"/>
  <c r="M795" i="17"/>
  <c r="N470" i="17"/>
  <c r="N496" i="17"/>
  <c r="L405" i="17"/>
  <c r="O93" i="17"/>
  <c r="O132" i="17"/>
  <c r="J1291" i="17"/>
  <c r="J1223" i="17"/>
  <c r="G1210" i="17"/>
  <c r="G1140" i="17"/>
  <c r="J1147" i="17"/>
  <c r="G1102" i="17"/>
  <c r="J1083" i="17"/>
  <c r="F1065" i="17"/>
  <c r="I991" i="17"/>
  <c r="E959" i="17"/>
  <c r="H994" i="17"/>
  <c r="F930" i="17"/>
  <c r="F904" i="17"/>
  <c r="I825" i="17"/>
  <c r="H819" i="17"/>
  <c r="J831" i="17"/>
  <c r="J785" i="17"/>
  <c r="E738" i="17"/>
  <c r="E736" i="17"/>
  <c r="G621" i="17"/>
  <c r="G674" i="17"/>
  <c r="E607" i="17"/>
  <c r="H590" i="17"/>
  <c r="G530" i="17"/>
  <c r="F525" i="17"/>
  <c r="I512" i="17"/>
  <c r="F498" i="17"/>
  <c r="G473" i="17"/>
  <c r="H1282" i="17"/>
  <c r="J1251" i="17"/>
  <c r="G1222" i="17"/>
  <c r="E1168" i="17"/>
  <c r="F1123" i="17"/>
  <c r="G1060" i="17"/>
  <c r="I1076" i="17"/>
  <c r="J1022" i="17"/>
  <c r="I897" i="17"/>
  <c r="J855" i="17"/>
  <c r="H672" i="17"/>
  <c r="F648" i="17"/>
  <c r="E581" i="17"/>
  <c r="P1215" i="17"/>
  <c r="M573" i="17"/>
  <c r="K106" i="17"/>
  <c r="F1291" i="17"/>
  <c r="E1218" i="17"/>
  <c r="E1210" i="17"/>
  <c r="J1140" i="17"/>
  <c r="G1145" i="17"/>
  <c r="E1102" i="17"/>
  <c r="E1083" i="17"/>
  <c r="E1037" i="17"/>
  <c r="E991" i="17"/>
  <c r="F959" i="17"/>
  <c r="I935" i="17"/>
  <c r="H930" i="17"/>
  <c r="J904" i="17"/>
  <c r="F833" i="17"/>
  <c r="J819" i="17"/>
  <c r="F831" i="17"/>
  <c r="G768" i="17"/>
  <c r="F738" i="17"/>
  <c r="J736" i="17"/>
  <c r="F617" i="17"/>
  <c r="F674" i="17"/>
  <c r="G607" i="17"/>
  <c r="I569" i="17"/>
  <c r="F513" i="17"/>
  <c r="J516" i="17"/>
  <c r="F469" i="17"/>
  <c r="J446" i="17"/>
  <c r="I1273" i="17"/>
  <c r="I1204" i="17"/>
  <c r="F1194" i="17"/>
  <c r="E1086" i="17"/>
  <c r="F1072" i="17"/>
  <c r="I941" i="17"/>
  <c r="E850" i="17"/>
  <c r="I686" i="17"/>
  <c r="I629" i="17"/>
  <c r="O1269" i="17"/>
  <c r="L456" i="17"/>
  <c r="M1185" i="17"/>
  <c r="K977" i="17"/>
  <c r="L795" i="17"/>
  <c r="O587" i="17"/>
  <c r="K210" i="17"/>
  <c r="G1297" i="17"/>
  <c r="I1213" i="17"/>
  <c r="G1171" i="17"/>
  <c r="J1063" i="17"/>
  <c r="E923" i="17"/>
  <c r="H811" i="17"/>
  <c r="F732" i="17"/>
  <c r="E569" i="17"/>
  <c r="I465" i="17"/>
  <c r="H1208" i="17"/>
  <c r="F1079" i="17"/>
  <c r="H690" i="17"/>
  <c r="N464" i="17"/>
  <c r="F1219" i="17"/>
  <c r="E1070" i="17"/>
  <c r="F773" i="17"/>
  <c r="H724" i="17"/>
  <c r="J1154" i="17"/>
  <c r="G695" i="17"/>
  <c r="M639" i="17"/>
  <c r="E1165" i="17"/>
  <c r="F927" i="17"/>
  <c r="H720" i="17"/>
  <c r="I439" i="17"/>
  <c r="F972" i="17"/>
  <c r="H627" i="17"/>
  <c r="G1239" i="17"/>
  <c r="F1088" i="17"/>
  <c r="E906" i="17"/>
  <c r="F653" i="17"/>
  <c r="I491" i="17"/>
  <c r="N451" i="17"/>
  <c r="G1093" i="17"/>
  <c r="E493" i="17"/>
  <c r="I440" i="17"/>
  <c r="E433" i="17"/>
  <c r="F888" i="17"/>
  <c r="E784" i="17"/>
  <c r="G595" i="17"/>
  <c r="E659" i="17"/>
  <c r="E1264" i="17"/>
  <c r="F1103" i="17"/>
  <c r="I826" i="17"/>
  <c r="G538" i="17"/>
  <c r="M1120" i="17"/>
  <c r="L847" i="17"/>
  <c r="O548" i="17"/>
  <c r="L210" i="17"/>
  <c r="H1300" i="17"/>
  <c r="F1139" i="17"/>
  <c r="H1000" i="17"/>
  <c r="F892" i="17"/>
  <c r="I777" i="17"/>
  <c r="G683" i="17"/>
  <c r="I513" i="17"/>
  <c r="I459" i="17"/>
  <c r="H1151" i="17"/>
  <c r="F942" i="17"/>
  <c r="F637" i="17"/>
  <c r="O1224" i="17"/>
  <c r="O964" i="17"/>
  <c r="L678" i="17"/>
  <c r="M236" i="17"/>
  <c r="L145" i="17"/>
  <c r="E1180" i="17"/>
  <c r="J1059" i="17"/>
  <c r="E919" i="17"/>
  <c r="E864" i="17"/>
  <c r="J715" i="17"/>
  <c r="G565" i="17"/>
  <c r="H479" i="17"/>
  <c r="G1225" i="17"/>
  <c r="E1013" i="17"/>
  <c r="E681" i="17"/>
  <c r="M1273" i="17"/>
  <c r="M1042" i="17"/>
  <c r="O756" i="17"/>
  <c r="N405" i="17"/>
  <c r="M288" i="17"/>
  <c r="G1241" i="17"/>
  <c r="J1108" i="17"/>
  <c r="H983" i="17"/>
  <c r="H829" i="17"/>
  <c r="J767" i="17"/>
  <c r="G679" i="17"/>
  <c r="H520" i="17"/>
  <c r="I1267" i="17"/>
  <c r="J1093" i="17"/>
  <c r="G849" i="17"/>
  <c r="P1299" i="17"/>
  <c r="L1172" i="17"/>
  <c r="L886" i="17"/>
  <c r="O652" i="17"/>
  <c r="O301" i="17"/>
  <c r="E1297" i="17"/>
  <c r="E1171" i="17"/>
  <c r="H993" i="17"/>
  <c r="I894" i="17"/>
  <c r="E794" i="17"/>
  <c r="E744" i="17"/>
  <c r="H521" i="17"/>
  <c r="I454" i="17"/>
  <c r="G1193" i="17"/>
  <c r="J936" i="17"/>
  <c r="J801" i="17"/>
  <c r="V4" i="11"/>
  <c r="N1146" i="17"/>
  <c r="N964" i="17"/>
  <c r="O899" i="17"/>
  <c r="M782" i="17"/>
  <c r="N600" i="17"/>
  <c r="P444" i="17"/>
  <c r="K249" i="17"/>
  <c r="K67" i="17"/>
  <c r="M93" i="17"/>
  <c r="I1299" i="17"/>
  <c r="F1241" i="17"/>
  <c r="J1217" i="17"/>
  <c r="G1165" i="17"/>
  <c r="G1163" i="17"/>
  <c r="G1108" i="17"/>
  <c r="H1105" i="17"/>
  <c r="H1058" i="17"/>
  <c r="F999" i="17"/>
  <c r="I983" i="17"/>
  <c r="I928" i="17"/>
  <c r="H927" i="17"/>
  <c r="G889" i="17"/>
  <c r="I829" i="17"/>
  <c r="H838" i="17"/>
  <c r="H810" i="17"/>
  <c r="H789" i="17"/>
  <c r="E767" i="17"/>
  <c r="E759" i="17"/>
  <c r="G625" i="17"/>
  <c r="J608" i="17"/>
  <c r="I679" i="17"/>
  <c r="I594" i="17"/>
  <c r="F568" i="17"/>
  <c r="I533" i="17"/>
  <c r="E520" i="17"/>
  <c r="F618" i="17"/>
  <c r="F439" i="17"/>
  <c r="F552" i="17"/>
  <c r="G1271" i="17"/>
  <c r="F1244" i="17"/>
  <c r="J1174" i="17"/>
  <c r="F1156" i="17"/>
  <c r="G1082" i="17"/>
  <c r="G1077" i="17"/>
  <c r="I970" i="17"/>
  <c r="F910" i="17"/>
  <c r="I853" i="17"/>
  <c r="J710" i="17"/>
  <c r="I651" i="17"/>
  <c r="I701" i="17"/>
  <c r="K1291" i="17"/>
  <c r="P725" i="17"/>
  <c r="N1263" i="17"/>
  <c r="K1120" i="17"/>
  <c r="P977" i="17"/>
  <c r="O821" i="17"/>
  <c r="K717" i="17"/>
  <c r="O431" i="17"/>
  <c r="K379" i="17"/>
  <c r="N288" i="17"/>
  <c r="P145" i="17"/>
  <c r="K197" i="17"/>
  <c r="E1298" i="17"/>
  <c r="J1216" i="17"/>
  <c r="F1183" i="17"/>
  <c r="H1136" i="17"/>
  <c r="F1138" i="17"/>
  <c r="E1098" i="17"/>
  <c r="E1063" i="17"/>
  <c r="I1001" i="17"/>
  <c r="F1041" i="17"/>
  <c r="H929" i="17"/>
  <c r="H923" i="17"/>
  <c r="H926" i="17"/>
  <c r="I891" i="17"/>
  <c r="H820" i="17"/>
  <c r="G815" i="17"/>
  <c r="F823" i="17"/>
  <c r="J764" i="17"/>
  <c r="I734" i="17"/>
  <c r="I732" i="17"/>
  <c r="F792" i="17"/>
  <c r="I624" i="17"/>
  <c r="J603" i="17"/>
  <c r="H569" i="17"/>
  <c r="F526" i="17"/>
  <c r="H508" i="17"/>
  <c r="J593" i="17"/>
  <c r="G523" i="17"/>
  <c r="G447" i="17"/>
  <c r="I1278" i="17"/>
  <c r="I1255" i="17"/>
  <c r="J1204" i="17"/>
  <c r="J1170" i="17"/>
  <c r="H1124" i="17"/>
  <c r="I1066" i="17"/>
  <c r="H1072" i="17"/>
  <c r="G1024" i="17"/>
  <c r="I882" i="17"/>
  <c r="E793" i="17"/>
  <c r="I682" i="17"/>
  <c r="J501" i="17"/>
  <c r="E579" i="17"/>
  <c r="O1141" i="17"/>
  <c r="K627" i="17"/>
  <c r="G273" i="17"/>
  <c r="G1298" i="17"/>
  <c r="F1216" i="17"/>
  <c r="E1199" i="17"/>
  <c r="E1136" i="17"/>
  <c r="G1138" i="17"/>
  <c r="I1134" i="17"/>
  <c r="F1063" i="17"/>
  <c r="E1001" i="17"/>
  <c r="H1008" i="17"/>
  <c r="E929" i="17"/>
  <c r="J923" i="17"/>
  <c r="E918" i="17"/>
  <c r="F891" i="17"/>
  <c r="J820" i="17"/>
  <c r="G811" i="17"/>
  <c r="H823" i="17"/>
  <c r="F764" i="17"/>
  <c r="J772" i="17"/>
  <c r="J732" i="17"/>
  <c r="I792" i="17"/>
  <c r="I620" i="17"/>
  <c r="F603" i="17"/>
  <c r="I565" i="17"/>
  <c r="F724" i="17"/>
  <c r="F622" i="17"/>
  <c r="G479" i="17"/>
  <c r="H438" i="17"/>
  <c r="I1251" i="17"/>
  <c r="E1225" i="17"/>
  <c r="F1150" i="17"/>
  <c r="J1060" i="17"/>
  <c r="F1013" i="17"/>
  <c r="J950" i="17"/>
  <c r="H859" i="17"/>
  <c r="F681" i="17"/>
  <c r="E638" i="17"/>
  <c r="M1212" i="17"/>
  <c r="L1262" i="17"/>
  <c r="N1198" i="17"/>
  <c r="P938" i="17"/>
  <c r="P743" i="17"/>
  <c r="K587" i="17"/>
  <c r="P273" i="17"/>
  <c r="I1300" i="17"/>
  <c r="F1212" i="17"/>
  <c r="I1143" i="17"/>
  <c r="H1054" i="17"/>
  <c r="E944" i="17"/>
  <c r="H836" i="17"/>
  <c r="H763" i="17"/>
  <c r="F562" i="17"/>
  <c r="E481" i="17"/>
  <c r="J1230" i="17"/>
  <c r="F980" i="17"/>
  <c r="I663" i="17"/>
  <c r="K28" i="17"/>
  <c r="H1183" i="17"/>
  <c r="I996" i="17"/>
  <c r="G751" i="17"/>
  <c r="I602" i="17"/>
  <c r="E1084" i="17"/>
  <c r="F490" i="17"/>
  <c r="P457" i="17"/>
  <c r="J1176" i="17"/>
  <c r="E889" i="17"/>
  <c r="H608" i="17"/>
  <c r="I442" i="17"/>
  <c r="H906" i="17"/>
  <c r="G469" i="17"/>
  <c r="F1207" i="17"/>
  <c r="F1066" i="17"/>
  <c r="I875" i="17"/>
  <c r="G649" i="17"/>
  <c r="K1292" i="17"/>
  <c r="Q1292" i="17" s="1"/>
  <c r="O826" i="17"/>
  <c r="F1010" i="17"/>
  <c r="K1147" i="17"/>
  <c r="O923" i="17"/>
  <c r="O944" i="17"/>
  <c r="G1223" i="17"/>
  <c r="H1102" i="17"/>
  <c r="J959" i="17"/>
  <c r="J825" i="17"/>
  <c r="J738" i="17"/>
  <c r="F607" i="17"/>
  <c r="J512" i="17"/>
  <c r="E1251" i="17"/>
  <c r="H1060" i="17"/>
  <c r="H855" i="17"/>
  <c r="N1214" i="17"/>
  <c r="O1107" i="17"/>
  <c r="K808" i="17"/>
  <c r="M418" i="17"/>
  <c r="O262" i="17"/>
  <c r="J1298" i="17"/>
  <c r="E1145" i="17"/>
  <c r="J1041" i="17"/>
  <c r="H891" i="17"/>
  <c r="J768" i="17"/>
  <c r="G624" i="17"/>
  <c r="I508" i="17"/>
  <c r="J1277" i="17"/>
  <c r="I1124" i="17"/>
  <c r="G883" i="17"/>
  <c r="I575" i="17"/>
  <c r="M1198" i="17"/>
  <c r="N938" i="17"/>
  <c r="M587" i="17"/>
  <c r="O366" i="17"/>
  <c r="O197" i="17"/>
  <c r="H1161" i="17"/>
  <c r="I1033" i="17"/>
  <c r="H931" i="17"/>
  <c r="F814" i="17"/>
  <c r="E720" i="17"/>
  <c r="I614" i="17"/>
  <c r="G460" i="17"/>
  <c r="J1179" i="17"/>
  <c r="G966" i="17"/>
  <c r="E571" i="17"/>
  <c r="V6" i="11"/>
  <c r="P1042" i="17"/>
  <c r="N743" i="17"/>
  <c r="K548" i="17"/>
  <c r="K54" i="17"/>
  <c r="E1214" i="17"/>
  <c r="H1111" i="17"/>
  <c r="E924" i="17"/>
  <c r="J812" i="17"/>
  <c r="E747" i="17"/>
  <c r="F728" i="17"/>
  <c r="J528" i="17"/>
  <c r="G1262" i="17"/>
  <c r="J1048" i="17"/>
  <c r="H765" i="17"/>
  <c r="O1106" i="17"/>
  <c r="O1133" i="17"/>
  <c r="K847" i="17"/>
  <c r="P535" i="17"/>
  <c r="K340" i="17"/>
  <c r="G1299" i="17"/>
  <c r="J1163" i="17"/>
  <c r="F995" i="17"/>
  <c r="I889" i="17"/>
  <c r="F789" i="17"/>
  <c r="J604" i="17"/>
  <c r="J533" i="17"/>
  <c r="J552" i="17"/>
  <c r="H1122" i="17"/>
  <c r="I903" i="17"/>
  <c r="J694" i="17"/>
  <c r="L1250" i="17"/>
  <c r="K1133" i="17"/>
  <c r="M964" i="17"/>
  <c r="N795" i="17"/>
  <c r="K704" i="17"/>
  <c r="P483" i="17"/>
  <c r="P509" i="17"/>
  <c r="P431" i="17"/>
  <c r="O106" i="17"/>
  <c r="K158" i="17"/>
  <c r="F1295" i="17"/>
  <c r="I1223" i="17"/>
  <c r="F1210" i="17"/>
  <c r="I1144" i="17"/>
  <c r="F1147" i="17"/>
  <c r="J1102" i="17"/>
  <c r="J1087" i="17"/>
  <c r="I1065" i="17"/>
  <c r="H991" i="17"/>
  <c r="H968" i="17"/>
  <c r="G994" i="17"/>
  <c r="J930" i="17"/>
  <c r="G932" i="17"/>
  <c r="H825" i="17"/>
  <c r="G819" i="17"/>
  <c r="I840" i="17"/>
  <c r="I785" i="17"/>
  <c r="I738" i="17"/>
  <c r="I740" i="17"/>
  <c r="F621" i="17"/>
  <c r="E674" i="17"/>
  <c r="G611" i="17"/>
  <c r="G590" i="17"/>
  <c r="H530" i="17"/>
  <c r="H529" i="17"/>
  <c r="H512" i="17"/>
  <c r="E498" i="17"/>
  <c r="J473" i="17"/>
  <c r="G1282" i="17"/>
  <c r="F1251" i="17"/>
  <c r="J1222" i="17"/>
  <c r="J1168" i="17"/>
  <c r="E1130" i="17"/>
  <c r="I1056" i="17"/>
  <c r="F1076" i="17"/>
  <c r="G1022" i="17"/>
  <c r="J896" i="17"/>
  <c r="I851" i="17"/>
  <c r="J672" i="17"/>
  <c r="E643" i="17"/>
  <c r="I577" i="17"/>
  <c r="M1218" i="17"/>
  <c r="K619" i="17"/>
  <c r="P1224" i="17"/>
  <c r="O1016" i="17"/>
  <c r="O977" i="17"/>
  <c r="K873" i="17"/>
  <c r="K782" i="17"/>
  <c r="O535" i="17"/>
  <c r="M249" i="17"/>
  <c r="L431" i="17"/>
  <c r="N106" i="17"/>
  <c r="H1301" i="17"/>
  <c r="J1294" i="17"/>
  <c r="E1215" i="17"/>
  <c r="F1180" i="17"/>
  <c r="E1206" i="17"/>
  <c r="H1149" i="17"/>
  <c r="G1118" i="17"/>
  <c r="F1059" i="17"/>
  <c r="H997" i="17"/>
  <c r="G998" i="17"/>
  <c r="J978" i="17"/>
  <c r="J919" i="17"/>
  <c r="G895" i="17"/>
  <c r="F914" i="17"/>
  <c r="F816" i="17"/>
  <c r="J864" i="17"/>
  <c r="H790" i="17"/>
  <c r="H760" i="17"/>
  <c r="E748" i="17"/>
  <c r="F715" i="17"/>
  <c r="H752" i="17"/>
  <c r="F616" i="17"/>
  <c r="E755" i="17"/>
  <c r="H565" i="17"/>
  <c r="G572" i="17"/>
  <c r="I504" i="17"/>
  <c r="G532" i="17"/>
  <c r="E461" i="17"/>
  <c r="F506" i="17"/>
  <c r="G1279" i="17"/>
  <c r="E1259" i="17"/>
  <c r="H1209" i="17"/>
  <c r="G1195" i="17"/>
  <c r="F1125" i="17"/>
  <c r="E1047" i="17"/>
  <c r="F1009" i="17"/>
  <c r="E953" i="17"/>
  <c r="G884" i="17"/>
  <c r="I775" i="17"/>
  <c r="E688" i="17"/>
  <c r="E803" i="17"/>
  <c r="J550" i="17"/>
  <c r="L1163" i="17"/>
  <c r="N1264" i="17"/>
  <c r="E1301" i="17"/>
  <c r="J1290" i="17"/>
  <c r="G1215" i="17"/>
  <c r="G1180" i="17"/>
  <c r="H1153" i="17"/>
  <c r="J1149" i="17"/>
  <c r="H1118" i="17"/>
  <c r="H1097" i="17"/>
  <c r="J997" i="17"/>
  <c r="I998" i="17"/>
  <c r="G924" i="17"/>
  <c r="F919" i="17"/>
  <c r="I895" i="17"/>
  <c r="G900" i="17"/>
  <c r="H816" i="17"/>
  <c r="F864" i="17"/>
  <c r="H786" i="17"/>
  <c r="I760" i="17"/>
  <c r="I748" i="17"/>
  <c r="G711" i="17"/>
  <c r="I752" i="17"/>
  <c r="G616" i="17"/>
  <c r="H728" i="17"/>
  <c r="E562" i="17"/>
  <c r="E529" i="17"/>
  <c r="H570" i="17"/>
  <c r="G502" i="17"/>
  <c r="H552" i="17"/>
  <c r="I1257" i="17"/>
  <c r="H1226" i="17"/>
  <c r="E1122" i="17"/>
  <c r="H1067" i="17"/>
  <c r="J982" i="17"/>
  <c r="E907" i="17"/>
  <c r="F770" i="17"/>
  <c r="J661" i="17"/>
  <c r="E698" i="17"/>
  <c r="M1165" i="17"/>
  <c r="V11" i="11"/>
  <c r="M1094" i="17"/>
  <c r="M925" i="17"/>
  <c r="M652" i="17"/>
  <c r="O327" i="17"/>
  <c r="K184" i="17"/>
  <c r="H1298" i="17"/>
  <c r="F1199" i="17"/>
  <c r="J1138" i="17"/>
  <c r="F1001" i="17"/>
  <c r="J918" i="17"/>
  <c r="I823" i="17"/>
  <c r="J792" i="17"/>
  <c r="J606" i="17"/>
  <c r="F589" i="17"/>
  <c r="F1187" i="17"/>
  <c r="E952" i="17"/>
  <c r="I806" i="17"/>
  <c r="N15" i="17"/>
  <c r="E1137" i="17"/>
  <c r="H963" i="17"/>
  <c r="G721" i="17"/>
  <c r="J627" i="17"/>
  <c r="I1039" i="17"/>
  <c r="M891" i="17"/>
  <c r="O288" i="17"/>
  <c r="F1108" i="17"/>
  <c r="E868" i="17"/>
  <c r="F679" i="17"/>
  <c r="E1267" i="17"/>
  <c r="I856" i="17"/>
  <c r="G468" i="17"/>
  <c r="E1233" i="17"/>
  <c r="F1031" i="17"/>
  <c r="J822" i="17"/>
  <c r="J505" i="17"/>
  <c r="L1215" i="17"/>
  <c r="G448" i="17"/>
  <c r="G958" i="17"/>
  <c r="N515" i="17"/>
  <c r="E570" i="17"/>
  <c r="H528" i="17"/>
  <c r="I776" i="17"/>
  <c r="H506" i="17"/>
  <c r="F668" i="17"/>
  <c r="K938" i="17"/>
  <c r="N67" i="17"/>
  <c r="E1004" i="17"/>
  <c r="J741" i="17"/>
  <c r="E1204" i="17"/>
  <c r="G484" i="17"/>
  <c r="L613" i="17"/>
  <c r="H1223" i="17"/>
  <c r="I887" i="17"/>
  <c r="J565" i="17"/>
  <c r="F1090" i="17"/>
  <c r="L1276" i="17"/>
  <c r="P1016" i="17"/>
  <c r="M847" i="17"/>
  <c r="O418" i="17"/>
  <c r="K314" i="17"/>
  <c r="E1212" i="17"/>
  <c r="G1109" i="17"/>
  <c r="J916" i="17"/>
  <c r="I828" i="17"/>
  <c r="H729" i="17"/>
  <c r="G623" i="17"/>
  <c r="F503" i="17"/>
  <c r="E1245" i="17"/>
  <c r="I1030" i="17"/>
  <c r="G754" i="17"/>
  <c r="K992" i="17"/>
  <c r="M1055" i="17"/>
  <c r="M808" i="17"/>
  <c r="N678" i="17"/>
  <c r="O223" i="17"/>
  <c r="G1253" i="17"/>
  <c r="H1117" i="17"/>
  <c r="H1002" i="17"/>
  <c r="I877" i="17"/>
  <c r="G776" i="17"/>
  <c r="I591" i="17"/>
  <c r="E631" i="17"/>
  <c r="H1268" i="17"/>
  <c r="G1100" i="17"/>
  <c r="G813" i="17"/>
  <c r="E436" i="17"/>
  <c r="N1185" i="17"/>
  <c r="O912" i="17"/>
  <c r="N691" i="17"/>
  <c r="L353" i="17"/>
  <c r="I1301" i="17"/>
  <c r="I1206" i="17"/>
  <c r="I997" i="17"/>
  <c r="H895" i="17"/>
  <c r="I790" i="17"/>
  <c r="G752" i="17"/>
  <c r="I572" i="17"/>
  <c r="G489" i="17"/>
  <c r="E1195" i="17"/>
  <c r="I957" i="17"/>
  <c r="G803" i="17"/>
  <c r="P1263" i="17"/>
  <c r="N990" i="17"/>
  <c r="L691" i="17"/>
  <c r="O470" i="17"/>
  <c r="O54" i="17"/>
  <c r="I1217" i="17"/>
  <c r="G1105" i="17"/>
  <c r="H928" i="17"/>
  <c r="G838" i="17"/>
  <c r="J759" i="17"/>
  <c r="H594" i="17"/>
  <c r="I511" i="17"/>
  <c r="E1244" i="17"/>
  <c r="F1077" i="17"/>
  <c r="G710" i="17"/>
  <c r="O734" i="17"/>
  <c r="L1094" i="17"/>
  <c r="N808" i="17"/>
  <c r="K496" i="17"/>
  <c r="P340" i="17"/>
  <c r="J1269" i="17"/>
  <c r="I1167" i="17"/>
  <c r="E992" i="17"/>
  <c r="G976" i="17"/>
  <c r="H780" i="17"/>
  <c r="H599" i="17"/>
  <c r="I733" i="17"/>
  <c r="G1284" i="17"/>
  <c r="J1110" i="17"/>
  <c r="I870" i="17"/>
  <c r="F480" i="17"/>
  <c r="O1276" i="17"/>
  <c r="O1120" i="17"/>
  <c r="K1003" i="17"/>
  <c r="M873" i="17"/>
  <c r="P873" i="17"/>
  <c r="N444" i="17"/>
  <c r="M392" i="17"/>
  <c r="N301" i="17"/>
  <c r="L171" i="17"/>
  <c r="K273" i="17"/>
  <c r="I1298" i="17"/>
  <c r="J1218" i="17"/>
  <c r="E1183" i="17"/>
  <c r="G1136" i="17"/>
  <c r="I1145" i="17"/>
  <c r="H1098" i="17"/>
  <c r="H1063" i="17"/>
  <c r="J1037" i="17"/>
  <c r="E1041" i="17"/>
  <c r="F929" i="17"/>
  <c r="H935" i="17"/>
  <c r="G926" i="17"/>
  <c r="G891" i="17"/>
  <c r="J833" i="17"/>
  <c r="F815" i="17"/>
  <c r="E823" i="17"/>
  <c r="E768" i="17"/>
  <c r="H734" i="17"/>
  <c r="H732" i="17"/>
  <c r="E617" i="17"/>
  <c r="H624" i="17"/>
  <c r="I603" i="17"/>
  <c r="F573" i="17"/>
  <c r="E526" i="17"/>
  <c r="J508" i="17"/>
  <c r="H593" i="17"/>
  <c r="F523" i="17"/>
  <c r="E447" i="17"/>
  <c r="H1278" i="17"/>
  <c r="E1255" i="17"/>
  <c r="H1207" i="17"/>
  <c r="H1170" i="17"/>
  <c r="G1124" i="17"/>
  <c r="J1061" i="17"/>
  <c r="J1078" i="17"/>
  <c r="G1027" i="17"/>
  <c r="F882" i="17"/>
  <c r="J791" i="17"/>
  <c r="I687" i="17"/>
  <c r="F501" i="17"/>
  <c r="H575" i="17"/>
  <c r="O1175" i="17"/>
  <c r="M528" i="17"/>
  <c r="N1237" i="17"/>
  <c r="K1094" i="17"/>
  <c r="P964" i="17"/>
  <c r="L860" i="17"/>
  <c r="P691" i="17"/>
  <c r="M444" i="17"/>
  <c r="N353" i="17"/>
  <c r="N262" i="17"/>
  <c r="L119" i="17"/>
  <c r="J1297" i="17"/>
  <c r="F1269" i="17"/>
  <c r="G1214" i="17"/>
  <c r="I1175" i="17"/>
  <c r="J1171" i="17"/>
  <c r="H1167" i="17"/>
  <c r="I1111" i="17"/>
  <c r="G1064" i="17"/>
  <c r="G993" i="17"/>
  <c r="J992" i="17"/>
  <c r="G920" i="17"/>
  <c r="H915" i="17"/>
  <c r="H894" i="17"/>
  <c r="F976" i="17"/>
  <c r="F812" i="17"/>
  <c r="J845" i="17"/>
  <c r="G794" i="17"/>
  <c r="G780" i="17"/>
  <c r="H747" i="17"/>
  <c r="G707" i="17"/>
  <c r="J744" i="17"/>
  <c r="G599" i="17"/>
  <c r="I670" i="17"/>
  <c r="E610" i="17"/>
  <c r="G521" i="17"/>
  <c r="H733" i="17"/>
  <c r="I524" i="17"/>
  <c r="I456" i="17"/>
  <c r="F474" i="17"/>
  <c r="F1287" i="17"/>
  <c r="G1256" i="17"/>
  <c r="G1229" i="17"/>
  <c r="I1189" i="17"/>
  <c r="E1110" i="17"/>
  <c r="G1052" i="17"/>
  <c r="G1007" i="17"/>
  <c r="E962" i="17"/>
  <c r="G866" i="17"/>
  <c r="I762" i="17"/>
  <c r="G605" i="17"/>
  <c r="E797" i="17"/>
  <c r="F475" i="17"/>
  <c r="L1111" i="17"/>
  <c r="O1099" i="17"/>
  <c r="F1297" i="17"/>
  <c r="G1269" i="17"/>
  <c r="H1213" i="17"/>
  <c r="F1175" i="17"/>
  <c r="F1171" i="17"/>
  <c r="F1160" i="17"/>
  <c r="J1111" i="17"/>
  <c r="E1064" i="17"/>
  <c r="H1113" i="17"/>
  <c r="F992" i="17"/>
  <c r="I920" i="17"/>
  <c r="E955" i="17"/>
  <c r="F894" i="17"/>
  <c r="J976" i="17"/>
  <c r="E832" i="17"/>
  <c r="F845" i="17"/>
  <c r="H794" i="17"/>
  <c r="G885" i="17"/>
  <c r="I747" i="17"/>
  <c r="E707" i="17"/>
  <c r="F741" i="17"/>
  <c r="I599" i="17"/>
  <c r="H623" i="17"/>
  <c r="J642" i="17"/>
  <c r="H525" i="17"/>
  <c r="F532" i="17"/>
  <c r="E468" i="17"/>
  <c r="I1286" i="17"/>
  <c r="J1261" i="17"/>
  <c r="E1236" i="17"/>
  <c r="J1127" i="17"/>
  <c r="J1044" i="17"/>
  <c r="I989" i="17"/>
  <c r="J898" i="17"/>
  <c r="E757" i="17"/>
  <c r="G588" i="17"/>
  <c r="I578" i="17"/>
  <c r="O1149" i="17"/>
  <c r="M1250" i="17"/>
  <c r="N1107" i="17"/>
  <c r="N977" i="17"/>
  <c r="K639" i="17"/>
  <c r="N561" i="17"/>
  <c r="O15" i="17"/>
  <c r="I1290" i="17"/>
  <c r="H1180" i="17"/>
  <c r="G1149" i="17"/>
  <c r="I1062" i="17"/>
  <c r="G892" i="17"/>
  <c r="I781" i="17"/>
  <c r="I712" i="17"/>
  <c r="G513" i="17"/>
  <c r="I434" i="17"/>
  <c r="I1194" i="17"/>
  <c r="H945" i="17"/>
  <c r="G629" i="17"/>
  <c r="L67" i="17"/>
  <c r="E1140" i="17"/>
  <c r="I931" i="17"/>
  <c r="E746" i="17"/>
  <c r="J468" i="17"/>
  <c r="I965" i="17"/>
  <c r="V15" i="11"/>
  <c r="P28" i="17"/>
  <c r="J1105" i="17"/>
  <c r="F838" i="17"/>
  <c r="I598" i="17"/>
  <c r="G1244" i="17"/>
  <c r="I706" i="17"/>
  <c r="J589" i="17"/>
  <c r="G1174" i="17"/>
  <c r="H1069" i="17"/>
  <c r="E849" i="17"/>
  <c r="G632" i="17"/>
  <c r="L1144" i="17"/>
  <c r="F450" i="17"/>
  <c r="F869" i="17"/>
  <c r="M1299" i="17"/>
  <c r="J1262" i="17"/>
  <c r="I1256" i="17"/>
  <c r="M665" i="17"/>
  <c r="P717" i="17"/>
  <c r="M106" i="17"/>
  <c r="H1175" i="17"/>
  <c r="J1097" i="17"/>
  <c r="F915" i="17"/>
  <c r="H845" i="17"/>
  <c r="F711" i="17"/>
  <c r="I610" i="17"/>
  <c r="J471" i="17"/>
  <c r="J1235" i="17"/>
  <c r="G1010" i="17"/>
  <c r="H601" i="17"/>
  <c r="L1188" i="17"/>
  <c r="O1081" i="17"/>
  <c r="M730" i="17"/>
  <c r="L574" i="17"/>
  <c r="N249" i="17"/>
  <c r="I1241" i="17"/>
  <c r="G1106" i="17"/>
  <c r="F983" i="17"/>
  <c r="E829" i="17"/>
  <c r="G742" i="17"/>
  <c r="H679" i="17"/>
  <c r="I516" i="17"/>
  <c r="J1273" i="17"/>
  <c r="F1082" i="17"/>
  <c r="H857" i="17"/>
  <c r="P1294" i="17"/>
  <c r="M1211" i="17"/>
  <c r="M1029" i="17"/>
  <c r="L990" i="17"/>
  <c r="N821" i="17"/>
  <c r="N587" i="17"/>
  <c r="N548" i="17"/>
  <c r="O273" i="17"/>
  <c r="O509" i="17"/>
  <c r="M119" i="17"/>
  <c r="E273" i="17"/>
  <c r="I1294" i="17"/>
  <c r="J1215" i="17"/>
  <c r="H1199" i="17"/>
  <c r="H1206" i="17"/>
  <c r="E1149" i="17"/>
  <c r="F1134" i="17"/>
  <c r="I1059" i="17"/>
  <c r="G997" i="17"/>
  <c r="G1008" i="17"/>
  <c r="F978" i="17"/>
  <c r="I919" i="17"/>
  <c r="I918" i="17"/>
  <c r="J914" i="17"/>
  <c r="I816" i="17"/>
  <c r="F811" i="17"/>
  <c r="G790" i="17"/>
  <c r="G760" i="17"/>
  <c r="H772" i="17"/>
  <c r="I715" i="17"/>
  <c r="F752" i="17"/>
  <c r="G620" i="17"/>
  <c r="I755" i="17"/>
  <c r="E565" i="17"/>
  <c r="I606" i="17"/>
  <c r="H504" i="17"/>
  <c r="E532" i="17"/>
  <c r="I461" i="17"/>
  <c r="E506" i="17"/>
  <c r="H1279" i="17"/>
  <c r="J1259" i="17"/>
  <c r="G1209" i="17"/>
  <c r="I1191" i="17"/>
  <c r="H1125" i="17"/>
  <c r="J1047" i="17"/>
  <c r="J1005" i="17"/>
  <c r="H960" i="17"/>
  <c r="F880" i="17"/>
  <c r="G775" i="17"/>
  <c r="J684" i="17"/>
  <c r="F799" i="17"/>
  <c r="E553" i="17"/>
  <c r="P1135" i="17"/>
  <c r="O1278" i="17"/>
  <c r="P1211" i="17"/>
  <c r="N1068" i="17"/>
  <c r="N886" i="17"/>
  <c r="K795" i="17"/>
  <c r="K600" i="17"/>
  <c r="P418" i="17"/>
  <c r="K392" i="17"/>
  <c r="K366" i="17"/>
  <c r="K93" i="17"/>
  <c r="I1293" i="17"/>
  <c r="I1265" i="17"/>
  <c r="I1212" i="17"/>
  <c r="I1178" i="17"/>
  <c r="J1143" i="17"/>
  <c r="G1142" i="17"/>
  <c r="J1109" i="17"/>
  <c r="F1054" i="17"/>
  <c r="G1062" i="17"/>
  <c r="I1012" i="17"/>
  <c r="I916" i="17"/>
  <c r="H944" i="17"/>
  <c r="F893" i="17"/>
  <c r="E888" i="17"/>
  <c r="H828" i="17"/>
  <c r="J842" i="17"/>
  <c r="F781" i="17"/>
  <c r="J784" i="17"/>
  <c r="G729" i="17"/>
  <c r="E763" i="17"/>
  <c r="G712" i="17"/>
  <c r="F595" i="17"/>
  <c r="F623" i="17"/>
  <c r="G562" i="17"/>
  <c r="F517" i="17"/>
  <c r="J659" i="17"/>
  <c r="E503" i="17"/>
  <c r="J448" i="17"/>
  <c r="H446" i="17"/>
  <c r="H1285" i="17"/>
  <c r="G1249" i="17"/>
  <c r="F1234" i="17"/>
  <c r="F1190" i="17"/>
  <c r="G1099" i="17"/>
  <c r="F1030" i="17"/>
  <c r="I987" i="17"/>
  <c r="J947" i="17"/>
  <c r="F822" i="17"/>
  <c r="F750" i="17"/>
  <c r="E657" i="17"/>
  <c r="I632" i="17"/>
  <c r="I545" i="17"/>
  <c r="M991" i="17"/>
  <c r="P54" i="17"/>
  <c r="J1300" i="17"/>
  <c r="F1265" i="17"/>
  <c r="J1212" i="17"/>
  <c r="G1141" i="17"/>
  <c r="E1143" i="17"/>
  <c r="J1142" i="17"/>
  <c r="H1115" i="17"/>
  <c r="G1054" i="17"/>
  <c r="E1062" i="17"/>
  <c r="J1002" i="17"/>
  <c r="E916" i="17"/>
  <c r="J944" i="17"/>
  <c r="E892" i="17"/>
  <c r="G888" i="17"/>
  <c r="J828" i="17"/>
  <c r="G836" i="17"/>
  <c r="H781" i="17"/>
  <c r="F784" i="17"/>
  <c r="G725" i="17"/>
  <c r="G763" i="17"/>
  <c r="E712" i="17"/>
  <c r="F591" i="17"/>
  <c r="E615" i="17"/>
  <c r="J534" i="17"/>
  <c r="F508" i="17"/>
  <c r="H503" i="17"/>
  <c r="F435" i="17"/>
  <c r="I1280" i="17"/>
  <c r="I1245" i="17"/>
  <c r="E1182" i="17"/>
  <c r="E1132" i="17"/>
  <c r="J1030" i="17"/>
  <c r="I1020" i="17"/>
  <c r="H879" i="17"/>
  <c r="H754" i="17"/>
  <c r="J645" i="17"/>
  <c r="H583" i="17"/>
  <c r="O996" i="17"/>
  <c r="M1263" i="17"/>
  <c r="N1042" i="17"/>
  <c r="P886" i="17"/>
  <c r="L652" i="17"/>
  <c r="P288" i="17"/>
  <c r="L80" i="17"/>
  <c r="H1269" i="17"/>
  <c r="G1175" i="17"/>
  <c r="J1160" i="17"/>
  <c r="I1008" i="17"/>
  <c r="J891" i="17"/>
  <c r="G764" i="17"/>
  <c r="H620" i="17"/>
  <c r="G508" i="17"/>
  <c r="F1280" i="17"/>
  <c r="I1132" i="17"/>
  <c r="G879" i="17"/>
  <c r="I576" i="17"/>
  <c r="E1296" i="17"/>
  <c r="H1135" i="17"/>
  <c r="F887" i="17"/>
  <c r="I612" i="17"/>
  <c r="H487" i="17"/>
  <c r="F917" i="17"/>
  <c r="N1159" i="17"/>
  <c r="P132" i="17"/>
  <c r="G1033" i="17"/>
  <c r="G810" i="17"/>
  <c r="E568" i="17"/>
  <c r="E1174" i="17"/>
  <c r="E649" i="17"/>
  <c r="I438" i="17"/>
  <c r="H1191" i="17"/>
  <c r="G987" i="17"/>
  <c r="J770" i="17"/>
  <c r="E697" i="17"/>
  <c r="P1116" i="17"/>
  <c r="E1285" i="17"/>
  <c r="G765" i="17"/>
  <c r="N751" i="17"/>
  <c r="I1095" i="17"/>
  <c r="F1100" i="17"/>
  <c r="G568" i="17"/>
  <c r="H597" i="17"/>
  <c r="E566" i="17"/>
  <c r="H515" i="17"/>
  <c r="H460" i="17"/>
  <c r="F476" i="17"/>
  <c r="H1270" i="17"/>
  <c r="G1247" i="17"/>
  <c r="G1179" i="17"/>
  <c r="H1148" i="17"/>
  <c r="J1085" i="17"/>
  <c r="H1040" i="17"/>
  <c r="H973" i="17"/>
  <c r="G909" i="17"/>
  <c r="H848" i="17"/>
  <c r="E709" i="17"/>
  <c r="E640" i="17"/>
  <c r="G696" i="17"/>
  <c r="L1297" i="17"/>
  <c r="N823" i="17"/>
  <c r="K1250" i="17"/>
  <c r="L1159" i="17"/>
  <c r="L977" i="17"/>
  <c r="P860" i="17"/>
  <c r="M678" i="17"/>
  <c r="L561" i="17"/>
  <c r="O457" i="17"/>
  <c r="K353" i="17"/>
  <c r="O41" i="17"/>
  <c r="L93" i="17"/>
  <c r="G1291" i="17"/>
  <c r="F1218" i="17"/>
  <c r="I1210" i="17"/>
  <c r="H1140" i="17"/>
  <c r="F1145" i="17"/>
  <c r="I1102" i="17"/>
  <c r="F1083" i="17"/>
  <c r="F1037" i="17"/>
  <c r="F991" i="17"/>
  <c r="G959" i="17"/>
  <c r="E935" i="17"/>
  <c r="I930" i="17"/>
  <c r="H904" i="17"/>
  <c r="E833" i="17"/>
  <c r="F819" i="17"/>
  <c r="G831" i="17"/>
  <c r="H768" i="17"/>
  <c r="G738" i="17"/>
  <c r="F736" i="17"/>
  <c r="G617" i="17"/>
  <c r="J674" i="17"/>
  <c r="H607" i="17"/>
  <c r="G573" i="17"/>
  <c r="E530" i="17"/>
  <c r="I525" i="17"/>
  <c r="G622" i="17"/>
  <c r="G666" i="17"/>
  <c r="F455" i="17"/>
  <c r="F1277" i="17"/>
  <c r="G1254" i="17"/>
  <c r="F1203" i="17"/>
  <c r="J1162" i="17"/>
  <c r="I1127" i="17"/>
  <c r="E1057" i="17"/>
  <c r="G1071" i="17"/>
  <c r="F1023" i="17"/>
  <c r="H874" i="17"/>
  <c r="I783" i="17"/>
  <c r="F669" i="17"/>
  <c r="F514" i="17"/>
  <c r="F582" i="17"/>
  <c r="N1219" i="17"/>
  <c r="K513" i="17"/>
  <c r="P197" i="17"/>
  <c r="E1300" i="17"/>
  <c r="F1253" i="17"/>
  <c r="G1212" i="17"/>
  <c r="J1141" i="17"/>
  <c r="G1139" i="17"/>
  <c r="E1142" i="17"/>
  <c r="I1115" i="17"/>
  <c r="E1050" i="17"/>
  <c r="F1062" i="17"/>
  <c r="F1002" i="17"/>
  <c r="F971" i="17"/>
  <c r="F944" i="17"/>
  <c r="H892" i="17"/>
  <c r="G877" i="17"/>
  <c r="F828" i="17"/>
  <c r="I836" i="17"/>
  <c r="H777" i="17"/>
  <c r="I784" i="17"/>
  <c r="I725" i="17"/>
  <c r="G716" i="17"/>
  <c r="F712" i="17"/>
  <c r="G591" i="17"/>
  <c r="H619" i="17"/>
  <c r="H562" i="17"/>
  <c r="E513" i="17"/>
  <c r="F654" i="17"/>
  <c r="J503" i="17"/>
  <c r="F481" i="17"/>
  <c r="J434" i="17"/>
  <c r="J1264" i="17"/>
  <c r="H1242" i="17"/>
  <c r="E1230" i="17"/>
  <c r="J1194" i="17"/>
  <c r="G1096" i="17"/>
  <c r="E1038" i="17"/>
  <c r="E984" i="17"/>
  <c r="E945" i="17"/>
  <c r="G809" i="17"/>
  <c r="G735" i="17"/>
  <c r="G663" i="17"/>
  <c r="E633" i="17"/>
  <c r="F543" i="17"/>
  <c r="N924" i="17"/>
  <c r="V9" i="11"/>
  <c r="O1185" i="17"/>
  <c r="L1042" i="17"/>
  <c r="P899" i="17"/>
  <c r="M756" i="17"/>
  <c r="P587" i="17"/>
  <c r="L457" i="17"/>
  <c r="K483" i="17"/>
  <c r="M132" i="17"/>
  <c r="P67" i="17"/>
  <c r="F1296" i="17"/>
  <c r="H1252" i="17"/>
  <c r="G1219" i="17"/>
  <c r="I1137" i="17"/>
  <c r="I1135" i="17"/>
  <c r="E1116" i="17"/>
  <c r="I1101" i="17"/>
  <c r="H1046" i="17"/>
  <c r="H1070" i="17"/>
  <c r="J996" i="17"/>
  <c r="I963" i="17"/>
  <c r="E931" i="17"/>
  <c r="G887" i="17"/>
  <c r="H890" i="17"/>
  <c r="E872" i="17"/>
  <c r="E818" i="17"/>
  <c r="G773" i="17"/>
  <c r="J751" i="17"/>
  <c r="H721" i="17"/>
  <c r="F746" i="17"/>
  <c r="J612" i="17"/>
  <c r="J737" i="17"/>
  <c r="G615" i="17"/>
  <c r="J614" i="17"/>
  <c r="I724" i="17"/>
  <c r="J602" i="17"/>
  <c r="F519" i="17"/>
  <c r="I464" i="17"/>
  <c r="F487" i="17"/>
  <c r="F1266" i="17"/>
  <c r="E1243" i="17"/>
  <c r="F1181" i="17"/>
  <c r="G1154" i="17"/>
  <c r="J1088" i="17"/>
  <c r="G1032" i="17"/>
  <c r="F969" i="17"/>
  <c r="E917" i="17"/>
  <c r="F846" i="17"/>
  <c r="I723" i="17"/>
  <c r="H596" i="17"/>
  <c r="J699" i="17"/>
  <c r="H494" i="17"/>
  <c r="N877" i="17"/>
  <c r="G499" i="17"/>
  <c r="I523" i="17"/>
  <c r="G472" i="17"/>
  <c r="F451" i="17"/>
  <c r="E459" i="17"/>
  <c r="G1278" i="17"/>
  <c r="E1268" i="17"/>
  <c r="G1255" i="17"/>
  <c r="G1246" i="17"/>
  <c r="E1202" i="17"/>
  <c r="G1231" i="17"/>
  <c r="J1177" i="17"/>
  <c r="H1188" i="17"/>
  <c r="G1194" i="17"/>
  <c r="F1126" i="17"/>
  <c r="F1129" i="17"/>
  <c r="G1084" i="17"/>
  <c r="E1061" i="17"/>
  <c r="G1034" i="17"/>
  <c r="E1071" i="17"/>
  <c r="J979" i="17"/>
  <c r="J967" i="17"/>
  <c r="H1027" i="17"/>
  <c r="F939" i="17"/>
  <c r="F902" i="17"/>
  <c r="G882" i="17"/>
  <c r="I871" i="17"/>
  <c r="E852" i="17"/>
  <c r="J793" i="17"/>
  <c r="I749" i="17"/>
  <c r="E713" i="17"/>
  <c r="F687" i="17"/>
  <c r="H662" i="17"/>
  <c r="E647" i="17"/>
  <c r="H501" i="17"/>
  <c r="H628" i="17"/>
  <c r="G700" i="17"/>
  <c r="F579" i="17"/>
  <c r="H559" i="17"/>
  <c r="E541" i="17"/>
  <c r="E441" i="17"/>
  <c r="O1296" i="17"/>
  <c r="O1218" i="17"/>
  <c r="K1161" i="17"/>
  <c r="Q1161" i="17" s="1"/>
  <c r="L1117" i="17"/>
  <c r="P1070" i="17"/>
  <c r="K894" i="17"/>
  <c r="K792" i="17"/>
  <c r="O456" i="17"/>
  <c r="O980" i="17"/>
  <c r="F471" i="17"/>
  <c r="J474" i="17"/>
  <c r="J1287" i="17"/>
  <c r="I1262" i="17"/>
  <c r="J1209" i="17"/>
  <c r="I1192" i="17"/>
  <c r="F1089" i="17"/>
  <c r="G1006" i="17"/>
  <c r="G961" i="17"/>
  <c r="G865" i="17"/>
  <c r="I761" i="17"/>
  <c r="J685" i="17"/>
  <c r="H796" i="17"/>
  <c r="H557" i="17"/>
  <c r="F488" i="17"/>
  <c r="N1176" i="17"/>
  <c r="N565" i="17"/>
  <c r="J495" i="17"/>
  <c r="O868" i="17"/>
  <c r="J973" i="17"/>
  <c r="I848" i="17"/>
  <c r="J640" i="17"/>
  <c r="I537" i="17"/>
  <c r="O1062" i="17"/>
  <c r="G659" i="17"/>
  <c r="G1267" i="17"/>
  <c r="H1131" i="17"/>
  <c r="G972" i="17"/>
  <c r="F856" i="17"/>
  <c r="H647" i="17"/>
  <c r="F545" i="17"/>
  <c r="O995" i="17"/>
  <c r="E654" i="17"/>
  <c r="I1271" i="17"/>
  <c r="F1132" i="17"/>
  <c r="I1118" i="17"/>
  <c r="G1097" i="17"/>
  <c r="E997" i="17"/>
  <c r="J998" i="17"/>
  <c r="H924" i="17"/>
  <c r="G919" i="17"/>
  <c r="E895" i="17"/>
  <c r="F900" i="17"/>
  <c r="J816" i="17"/>
  <c r="G864" i="17"/>
  <c r="G786" i="17"/>
  <c r="J760" i="17"/>
  <c r="J748" i="17"/>
  <c r="H711" i="17"/>
  <c r="J752" i="17"/>
  <c r="H616" i="17"/>
  <c r="I728" i="17"/>
  <c r="F565" i="17"/>
  <c r="E572" i="17"/>
  <c r="G500" i="17"/>
  <c r="H532" i="17"/>
  <c r="E479" i="17"/>
  <c r="J478" i="17"/>
  <c r="F1283" i="17"/>
  <c r="G1261" i="17"/>
  <c r="I1225" i="17"/>
  <c r="G1192" i="17"/>
  <c r="H1114" i="17"/>
  <c r="E1044" i="17"/>
  <c r="J1013" i="17"/>
  <c r="J961" i="17"/>
  <c r="J865" i="17"/>
  <c r="H757" i="17"/>
  <c r="H685" i="17"/>
  <c r="F796" i="17"/>
  <c r="H555" i="17"/>
  <c r="O1167" i="17"/>
  <c r="M1247" i="17"/>
  <c r="L158" i="17"/>
  <c r="F1299" i="17"/>
  <c r="H1238" i="17"/>
  <c r="G1217" i="17"/>
  <c r="J1165" i="17"/>
  <c r="I1176" i="17"/>
  <c r="E1108" i="17"/>
  <c r="F1105" i="17"/>
  <c r="F1033" i="17"/>
  <c r="I999" i="17"/>
  <c r="E983" i="17"/>
  <c r="E933" i="17"/>
  <c r="J927" i="17"/>
  <c r="J889" i="17"/>
  <c r="J868" i="17"/>
  <c r="E838" i="17"/>
  <c r="F810" i="17"/>
  <c r="E827" i="17"/>
  <c r="H767" i="17"/>
  <c r="F759" i="17"/>
  <c r="G720" i="17"/>
  <c r="E608" i="17"/>
  <c r="E679" i="17"/>
  <c r="H598" i="17"/>
  <c r="H568" i="17"/>
  <c r="F533" i="17"/>
  <c r="I520" i="17"/>
  <c r="J511" i="17"/>
  <c r="F443" i="17"/>
  <c r="E476" i="17"/>
  <c r="J1267" i="17"/>
  <c r="H1240" i="17"/>
  <c r="E1177" i="17"/>
  <c r="E1152" i="17"/>
  <c r="H1089" i="17"/>
  <c r="F1040" i="17"/>
  <c r="F967" i="17"/>
  <c r="J902" i="17"/>
  <c r="J856" i="17"/>
  <c r="F713" i="17"/>
  <c r="F647" i="17"/>
  <c r="E693" i="17"/>
  <c r="M1296" i="17"/>
  <c r="M768" i="17"/>
  <c r="K1276" i="17"/>
  <c r="L1146" i="17"/>
  <c r="P1107" i="17"/>
  <c r="P808" i="17"/>
  <c r="O730" i="17"/>
  <c r="N509" i="17"/>
  <c r="L535" i="17"/>
  <c r="P548" i="17"/>
  <c r="N145" i="17"/>
  <c r="O184" i="17"/>
  <c r="J1295" i="17"/>
  <c r="F1223" i="17"/>
  <c r="I1200" i="17"/>
  <c r="H1144" i="17"/>
  <c r="I1147" i="17"/>
  <c r="I1106" i="17"/>
  <c r="I1087" i="17"/>
  <c r="H1065" i="17"/>
  <c r="J995" i="17"/>
  <c r="F968" i="17"/>
  <c r="E994" i="17"/>
  <c r="I934" i="17"/>
  <c r="J932" i="17"/>
  <c r="F825" i="17"/>
  <c r="E835" i="17"/>
  <c r="G840" i="17"/>
  <c r="E785" i="17"/>
  <c r="E742" i="17"/>
  <c r="J740" i="17"/>
  <c r="I621" i="17"/>
  <c r="G604" i="17"/>
  <c r="E611" i="17"/>
  <c r="J590" i="17"/>
  <c r="G534" i="17"/>
  <c r="J529" i="17"/>
  <c r="F512" i="17"/>
  <c r="I556" i="17"/>
  <c r="H527" i="17"/>
  <c r="J1282" i="17"/>
  <c r="F1274" i="17"/>
  <c r="J1221" i="17"/>
  <c r="J1164" i="17"/>
  <c r="H1130" i="17"/>
  <c r="J1090" i="17"/>
  <c r="E1074" i="17"/>
  <c r="J1021" i="17"/>
  <c r="I908" i="17"/>
  <c r="F858" i="17"/>
  <c r="J675" i="17"/>
  <c r="I650" i="17"/>
  <c r="G585" i="17"/>
  <c r="O1238" i="17"/>
  <c r="M591" i="17"/>
  <c r="E519" i="17"/>
  <c r="G461" i="17"/>
  <c r="J464" i="17"/>
  <c r="I506" i="17"/>
  <c r="F463" i="17"/>
  <c r="G1281" i="17"/>
  <c r="G1266" i="17"/>
  <c r="H1259" i="17"/>
  <c r="F1243" i="17"/>
  <c r="G1204" i="17"/>
  <c r="F1226" i="17"/>
  <c r="I1184" i="17"/>
  <c r="I1195" i="17"/>
  <c r="H1150" i="17"/>
  <c r="H1123" i="17"/>
  <c r="I1110" i="17"/>
  <c r="I1085" i="17"/>
  <c r="I1043" i="17"/>
  <c r="E1035" i="17"/>
  <c r="E1079" i="17"/>
  <c r="J980" i="17"/>
  <c r="G974" i="17"/>
  <c r="G956" i="17"/>
  <c r="I945" i="17"/>
  <c r="G910" i="17"/>
  <c r="H876" i="17"/>
  <c r="F809" i="17"/>
  <c r="J853" i="17"/>
  <c r="J771" i="17"/>
  <c r="H731" i="17"/>
  <c r="G714" i="17"/>
  <c r="F680" i="17"/>
  <c r="E663" i="17"/>
  <c r="J651" i="17"/>
  <c r="J802" i="17"/>
  <c r="F633" i="17"/>
  <c r="F701" i="17"/>
  <c r="G584" i="17"/>
  <c r="H477" i="17"/>
  <c r="J542" i="17"/>
  <c r="G490" i="17"/>
  <c r="M1291" i="17"/>
  <c r="O1213" i="17"/>
  <c r="M1206" i="17"/>
  <c r="K1098" i="17"/>
  <c r="M992" i="17"/>
  <c r="O824" i="17"/>
  <c r="M619" i="17"/>
  <c r="M1280" i="17"/>
  <c r="G627" i="17"/>
  <c r="H468" i="17"/>
  <c r="E438" i="17"/>
  <c r="F1275" i="17"/>
  <c r="H1239" i="17"/>
  <c r="I1233" i="17"/>
  <c r="F1154" i="17"/>
  <c r="J1043" i="17"/>
  <c r="G980" i="17"/>
  <c r="J945" i="17"/>
  <c r="I809" i="17"/>
  <c r="I731" i="17"/>
  <c r="F663" i="17"/>
  <c r="G633" i="17"/>
  <c r="I477" i="17"/>
  <c r="N1291" i="17"/>
  <c r="L1098" i="17"/>
  <c r="O1272" i="17"/>
  <c r="L1238" i="17"/>
  <c r="K708" i="17"/>
  <c r="G957" i="17"/>
  <c r="I757" i="17"/>
  <c r="G807" i="17"/>
  <c r="F484" i="17"/>
  <c r="L812" i="17"/>
  <c r="F511" i="17"/>
  <c r="I1240" i="17"/>
  <c r="I1093" i="17"/>
  <c r="H954" i="17"/>
  <c r="E761" i="17"/>
  <c r="I800" i="17"/>
  <c r="I492" i="17"/>
  <c r="O835" i="17"/>
  <c r="E618" i="17"/>
  <c r="E1248" i="17"/>
  <c r="I1060" i="17"/>
  <c r="G1111" i="17"/>
  <c r="I1064" i="17"/>
  <c r="E1113" i="17"/>
  <c r="G992" i="17"/>
  <c r="J920" i="17"/>
  <c r="J955" i="17"/>
  <c r="J894" i="17"/>
  <c r="H976" i="17"/>
  <c r="F832" i="17"/>
  <c r="G845" i="17"/>
  <c r="J794" i="17"/>
  <c r="H885" i="17"/>
  <c r="F747" i="17"/>
  <c r="I707" i="17"/>
  <c r="G741" i="17"/>
  <c r="J599" i="17"/>
  <c r="E670" i="17"/>
  <c r="G564" i="17"/>
  <c r="J521" i="17"/>
  <c r="J733" i="17"/>
  <c r="H524" i="17"/>
  <c r="I452" i="17"/>
  <c r="H454" i="17"/>
  <c r="H1288" i="17"/>
  <c r="E1260" i="17"/>
  <c r="E1231" i="17"/>
  <c r="F1193" i="17"/>
  <c r="G1119" i="17"/>
  <c r="G1049" i="17"/>
  <c r="H1015" i="17"/>
  <c r="G940" i="17"/>
  <c r="F863" i="17"/>
  <c r="G745" i="17"/>
  <c r="J658" i="17"/>
  <c r="J805" i="17"/>
  <c r="J449" i="17"/>
  <c r="P1097" i="17"/>
  <c r="K954" i="17"/>
  <c r="L197" i="17"/>
  <c r="I1295" i="17"/>
  <c r="E1223" i="17"/>
  <c r="E1200" i="17"/>
  <c r="J1144" i="17"/>
  <c r="E1147" i="17"/>
  <c r="E1106" i="17"/>
  <c r="G1087" i="17"/>
  <c r="G1065" i="17"/>
  <c r="I995" i="17"/>
  <c r="E968" i="17"/>
  <c r="J994" i="17"/>
  <c r="H934" i="17"/>
  <c r="E932" i="17"/>
  <c r="E825" i="17"/>
  <c r="J835" i="17"/>
  <c r="F840" i="17"/>
  <c r="F785" i="17"/>
  <c r="J742" i="17"/>
  <c r="E740" i="17"/>
  <c r="J621" i="17"/>
  <c r="F604" i="17"/>
  <c r="J611" i="17"/>
  <c r="E590" i="17"/>
  <c r="F534" i="17"/>
  <c r="I529" i="17"/>
  <c r="E512" i="17"/>
  <c r="G531" i="17"/>
  <c r="J527" i="17"/>
  <c r="J467" i="17"/>
  <c r="H1273" i="17"/>
  <c r="F1220" i="17"/>
  <c r="H1164" i="17"/>
  <c r="I1126" i="17"/>
  <c r="H1090" i="17"/>
  <c r="I1074" i="17"/>
  <c r="E1021" i="17"/>
  <c r="I911" i="17"/>
  <c r="J854" i="17"/>
  <c r="G675" i="17"/>
  <c r="E644" i="17"/>
  <c r="F702" i="17"/>
  <c r="N1253" i="17"/>
  <c r="L624" i="17"/>
  <c r="O1263" i="17"/>
  <c r="K1159" i="17"/>
  <c r="N1094" i="17"/>
  <c r="L834" i="17"/>
  <c r="L639" i="17"/>
  <c r="O483" i="17"/>
  <c r="M743" i="17"/>
  <c r="L327" i="17"/>
  <c r="P15" i="17"/>
  <c r="L54" i="17"/>
  <c r="I1291" i="17"/>
  <c r="H1218" i="17"/>
  <c r="J1183" i="17"/>
  <c r="I1140" i="17"/>
  <c r="H1145" i="17"/>
  <c r="J1098" i="17"/>
  <c r="H1083" i="17"/>
  <c r="H1037" i="17"/>
  <c r="I1041" i="17"/>
  <c r="I959" i="17"/>
  <c r="F935" i="17"/>
  <c r="J926" i="17"/>
  <c r="I904" i="17"/>
  <c r="H833" i="17"/>
  <c r="H815" i="17"/>
  <c r="I831" i="17"/>
  <c r="I768" i="17"/>
  <c r="J734" i="17"/>
  <c r="H736" i="17"/>
  <c r="I617" i="17"/>
  <c r="E624" i="17"/>
  <c r="J607" i="17"/>
  <c r="E573" i="17"/>
  <c r="I526" i="17"/>
  <c r="J525" i="17"/>
  <c r="I622" i="17"/>
  <c r="E523" i="17"/>
  <c r="J451" i="17"/>
  <c r="I1277" i="17"/>
  <c r="F1255" i="17"/>
  <c r="I1203" i="17"/>
  <c r="G1166" i="17"/>
  <c r="F1131" i="17"/>
  <c r="H1061" i="17"/>
  <c r="E1069" i="17"/>
  <c r="I1025" i="17"/>
  <c r="G878" i="17"/>
  <c r="G787" i="17"/>
  <c r="E677" i="17"/>
  <c r="F518" i="17"/>
  <c r="E586" i="17"/>
  <c r="P1183" i="17"/>
  <c r="O654" i="17"/>
  <c r="I515" i="17"/>
  <c r="I479" i="17"/>
  <c r="E443" i="17"/>
  <c r="I489" i="17"/>
  <c r="H476" i="17"/>
  <c r="J1283" i="17"/>
  <c r="E1270" i="17"/>
  <c r="E1261" i="17"/>
  <c r="F1240" i="17"/>
  <c r="E1208" i="17"/>
  <c r="G1230" i="17"/>
  <c r="G1164" i="17"/>
  <c r="H1192" i="17"/>
  <c r="I1154" i="17"/>
  <c r="G1131" i="17"/>
  <c r="H1119" i="17"/>
  <c r="J1089" i="17"/>
  <c r="H1047" i="17"/>
  <c r="J1039" i="17"/>
  <c r="G1005" i="17"/>
  <c r="E988" i="17"/>
  <c r="G1020" i="17"/>
  <c r="H953" i="17"/>
  <c r="E949" i="17"/>
  <c r="G907" i="17"/>
  <c r="G880" i="17"/>
  <c r="J813" i="17"/>
  <c r="I857" i="17"/>
  <c r="E775" i="17"/>
  <c r="E739" i="17"/>
  <c r="H667" i="17"/>
  <c r="G688" i="17"/>
  <c r="H656" i="17"/>
  <c r="I645" i="17"/>
  <c r="I799" i="17"/>
  <c r="H637" i="17"/>
  <c r="G694" i="17"/>
  <c r="G560" i="17"/>
  <c r="I482" i="17"/>
  <c r="E546" i="17"/>
  <c r="I495" i="17"/>
  <c r="M1298" i="17"/>
  <c r="L1201" i="17"/>
  <c r="M1171" i="17"/>
  <c r="P1111" i="17"/>
  <c r="L1004" i="17"/>
  <c r="L818" i="17"/>
  <c r="K642" i="17"/>
  <c r="M1274" i="17"/>
  <c r="J515" i="17"/>
  <c r="G443" i="17"/>
  <c r="I476" i="17"/>
  <c r="I1270" i="17"/>
  <c r="G1240" i="17"/>
  <c r="H1230" i="17"/>
  <c r="G1158" i="17"/>
  <c r="I1047" i="17"/>
  <c r="F988" i="17"/>
  <c r="F949" i="17"/>
  <c r="E813" i="17"/>
  <c r="J739" i="17"/>
  <c r="I656" i="17"/>
  <c r="E637" i="17"/>
  <c r="J482" i="17"/>
  <c r="N1298" i="17"/>
  <c r="K1111" i="17"/>
  <c r="L1088" i="17"/>
  <c r="N1183" i="17"/>
  <c r="K602" i="17"/>
  <c r="J941" i="17"/>
  <c r="E754" i="17"/>
  <c r="J629" i="17"/>
  <c r="N1295" i="17"/>
  <c r="M747" i="17"/>
  <c r="H471" i="17"/>
  <c r="G1205" i="17"/>
  <c r="G1043" i="17"/>
  <c r="G949" i="17"/>
  <c r="I735" i="17"/>
  <c r="I633" i="17"/>
  <c r="K1298" i="17"/>
  <c r="P759" i="17"/>
  <c r="G456" i="17"/>
  <c r="I1209" i="17"/>
  <c r="J1032" i="17"/>
  <c r="J1145" i="17"/>
  <c r="F1098" i="17"/>
  <c r="G1083" i="17"/>
  <c r="G1037" i="17"/>
  <c r="H1041" i="17"/>
  <c r="H959" i="17"/>
  <c r="J935" i="17"/>
  <c r="E926" i="17"/>
  <c r="E904" i="17"/>
  <c r="G833" i="17"/>
  <c r="J815" i="17"/>
  <c r="H831" i="17"/>
  <c r="F768" i="17"/>
  <c r="F734" i="17"/>
  <c r="G736" i="17"/>
  <c r="H617" i="17"/>
  <c r="F624" i="17"/>
  <c r="I607" i="17"/>
  <c r="I573" i="17"/>
  <c r="J526" i="17"/>
  <c r="E525" i="17"/>
  <c r="H622" i="17"/>
  <c r="H666" i="17"/>
  <c r="H455" i="17"/>
  <c r="E1277" i="17"/>
  <c r="H1254" i="17"/>
  <c r="J1203" i="17"/>
  <c r="I1162" i="17"/>
  <c r="E1131" i="17"/>
  <c r="I1057" i="17"/>
  <c r="G1069" i="17"/>
  <c r="E1026" i="17"/>
  <c r="H878" i="17"/>
  <c r="E783" i="17"/>
  <c r="H673" i="17"/>
  <c r="J518" i="17"/>
  <c r="H582" i="17"/>
  <c r="L1200" i="17"/>
  <c r="K508" i="17"/>
  <c r="N1276" i="17"/>
  <c r="O1055" i="17"/>
  <c r="L1081" i="17"/>
  <c r="P847" i="17"/>
  <c r="L626" i="17"/>
  <c r="O574" i="17"/>
  <c r="K301" i="17"/>
  <c r="K223" i="17"/>
  <c r="M145" i="17"/>
  <c r="H273" i="17"/>
  <c r="G1294" i="17"/>
  <c r="I1216" i="17"/>
  <c r="J1199" i="17"/>
  <c r="J1206" i="17"/>
  <c r="I1138" i="17"/>
  <c r="E1134" i="17"/>
  <c r="H1059" i="17"/>
  <c r="H1001" i="17"/>
  <c r="E1008" i="17"/>
  <c r="H978" i="17"/>
  <c r="G923" i="17"/>
  <c r="G918" i="17"/>
  <c r="I914" i="17"/>
  <c r="G820" i="17"/>
  <c r="I811" i="17"/>
  <c r="J790" i="17"/>
  <c r="I764" i="17"/>
  <c r="F772" i="17"/>
  <c r="H715" i="17"/>
  <c r="E792" i="17"/>
  <c r="E620" i="17"/>
  <c r="G755" i="17"/>
  <c r="F569" i="17"/>
  <c r="G606" i="17"/>
  <c r="E504" i="17"/>
  <c r="I570" i="17"/>
  <c r="G465" i="17"/>
  <c r="G506" i="17"/>
  <c r="E1281" i="17"/>
  <c r="E1258" i="17"/>
  <c r="F1205" i="17"/>
  <c r="E1187" i="17"/>
  <c r="J1121" i="17"/>
  <c r="F1043" i="17"/>
  <c r="F1005" i="17"/>
  <c r="F956" i="17"/>
  <c r="G876" i="17"/>
  <c r="G778" i="17"/>
  <c r="H680" i="17"/>
  <c r="G802" i="17"/>
  <c r="F560" i="17"/>
  <c r="L1171" i="17"/>
  <c r="O474" i="17"/>
  <c r="G618" i="17"/>
  <c r="E471" i="17"/>
  <c r="E439" i="17"/>
  <c r="I474" i="17"/>
  <c r="F442" i="17"/>
  <c r="I1287" i="17"/>
  <c r="F1271" i="17"/>
  <c r="H1262" i="17"/>
  <c r="I1244" i="17"/>
  <c r="F1209" i="17"/>
  <c r="E1228" i="17"/>
  <c r="G1168" i="17"/>
  <c r="F1189" i="17"/>
  <c r="J1158" i="17"/>
  <c r="J1124" i="17"/>
  <c r="J1099" i="17"/>
  <c r="F1093" i="17"/>
  <c r="G1051" i="17"/>
  <c r="I1040" i="17"/>
  <c r="F1006" i="17"/>
  <c r="I981" i="17"/>
  <c r="I1018" i="17"/>
  <c r="F961" i="17"/>
  <c r="F946" i="17"/>
  <c r="F908" i="17"/>
  <c r="F865" i="17"/>
  <c r="J817" i="17"/>
  <c r="G858" i="17"/>
  <c r="H761" i="17"/>
  <c r="F718" i="17"/>
  <c r="G668" i="17"/>
  <c r="F685" i="17"/>
  <c r="E664" i="17"/>
  <c r="J650" i="17"/>
  <c r="G796" i="17"/>
  <c r="G630" i="17"/>
  <c r="I585" i="17"/>
  <c r="G557" i="17"/>
  <c r="H480" i="17"/>
  <c r="E547" i="17"/>
  <c r="E488" i="17"/>
  <c r="K1290" i="17"/>
  <c r="M1200" i="17"/>
  <c r="M1176" i="17"/>
  <c r="P1091" i="17"/>
  <c r="N920" i="17"/>
  <c r="P823" i="17"/>
  <c r="N526" i="17"/>
  <c r="K1256" i="17"/>
  <c r="H618" i="17"/>
  <c r="J439" i="17"/>
  <c r="G442" i="17"/>
  <c r="J1271" i="17"/>
  <c r="H1244" i="17"/>
  <c r="I1228" i="17"/>
  <c r="J1131" i="17"/>
  <c r="H1034" i="17"/>
  <c r="E967" i="17"/>
  <c r="G902" i="17"/>
  <c r="F852" i="17"/>
  <c r="I713" i="17"/>
  <c r="J647" i="17"/>
  <c r="H700" i="17"/>
  <c r="J541" i="17"/>
  <c r="P1218" i="17"/>
  <c r="O1041" i="17"/>
  <c r="H560" i="17"/>
  <c r="L1143" i="17"/>
  <c r="L446" i="17"/>
  <c r="H909" i="17"/>
  <c r="I709" i="17"/>
  <c r="H696" i="17"/>
  <c r="M1223" i="17"/>
  <c r="P728" i="17"/>
  <c r="H443" i="17"/>
  <c r="F1228" i="17"/>
  <c r="G1038" i="17"/>
  <c r="E902" i="17"/>
  <c r="G706" i="17"/>
  <c r="F693" i="17"/>
  <c r="L1216" i="17"/>
  <c r="O594" i="17"/>
  <c r="G435" i="17"/>
  <c r="H1232" i="17"/>
  <c r="I1017" i="17"/>
  <c r="J670" i="17"/>
  <c r="F564" i="17"/>
  <c r="I521" i="17"/>
  <c r="E733" i="17"/>
  <c r="F524" i="17"/>
  <c r="E456" i="17"/>
  <c r="J454" i="17"/>
  <c r="H1284" i="17"/>
  <c r="E1256" i="17"/>
  <c r="J1231" i="17"/>
  <c r="E1193" i="17"/>
  <c r="G1110" i="17"/>
  <c r="H1045" i="17"/>
  <c r="F1011" i="17"/>
  <c r="H940" i="17"/>
  <c r="F870" i="17"/>
  <c r="G766" i="17"/>
  <c r="G658" i="17"/>
  <c r="G801" i="17"/>
  <c r="E445" i="17"/>
  <c r="K1083" i="17"/>
  <c r="L986" i="17"/>
  <c r="P1185" i="17"/>
  <c r="N1081" i="17"/>
  <c r="P912" i="17"/>
  <c r="O782" i="17"/>
  <c r="N639" i="17"/>
  <c r="P470" i="17"/>
  <c r="L223" i="17"/>
  <c r="K171" i="17"/>
  <c r="N28" i="17"/>
  <c r="J1296" i="17"/>
  <c r="J1252" i="17"/>
  <c r="I1201" i="17"/>
  <c r="J1137" i="17"/>
  <c r="F1135" i="17"/>
  <c r="G1117" i="17"/>
  <c r="J1101" i="17"/>
  <c r="F1046" i="17"/>
  <c r="G1000" i="17"/>
  <c r="H996" i="17"/>
  <c r="G963" i="17"/>
  <c r="J937" i="17"/>
  <c r="E887" i="17"/>
  <c r="F890" i="17"/>
  <c r="J824" i="17"/>
  <c r="H818" i="17"/>
  <c r="J773" i="17"/>
  <c r="E776" i="17"/>
  <c r="J721" i="17"/>
  <c r="I746" i="17"/>
  <c r="J683" i="17"/>
  <c r="I737" i="17"/>
  <c r="J615" i="17"/>
  <c r="E642" i="17"/>
  <c r="G724" i="17"/>
  <c r="G602" i="17"/>
  <c r="I627" i="17"/>
  <c r="I468" i="17"/>
  <c r="I487" i="17"/>
  <c r="G1275" i="17"/>
  <c r="I1239" i="17"/>
  <c r="F1236" i="17"/>
  <c r="E1154" i="17"/>
  <c r="I1084" i="17"/>
  <c r="H1035" i="17"/>
  <c r="H989" i="17"/>
  <c r="I913" i="17"/>
  <c r="F841" i="17"/>
  <c r="H726" i="17"/>
  <c r="I592" i="17"/>
  <c r="E695" i="17"/>
  <c r="J486" i="17"/>
  <c r="K887" i="17"/>
  <c r="O158" i="17"/>
  <c r="I273" i="17"/>
  <c r="F1294" i="17"/>
  <c r="H1216" i="17"/>
  <c r="I1199" i="17"/>
  <c r="F1206" i="17"/>
  <c r="E1138" i="17"/>
  <c r="H1134" i="17"/>
  <c r="G1059" i="17"/>
  <c r="G1001" i="17"/>
  <c r="J1008" i="17"/>
  <c r="E978" i="17"/>
  <c r="F923" i="17"/>
  <c r="F918" i="17"/>
  <c r="H914" i="17"/>
  <c r="F820" i="17"/>
  <c r="E811" i="17"/>
  <c r="E790" i="17"/>
  <c r="H764" i="17"/>
  <c r="E772" i="17"/>
  <c r="G715" i="17"/>
  <c r="G792" i="17"/>
  <c r="J620" i="17"/>
  <c r="J755" i="17"/>
  <c r="J569" i="17"/>
  <c r="F606" i="17"/>
  <c r="F504" i="17"/>
  <c r="G570" i="17"/>
  <c r="J465" i="17"/>
  <c r="G589" i="17"/>
  <c r="G1280" i="17"/>
  <c r="H1258" i="17"/>
  <c r="J1205" i="17"/>
  <c r="H1187" i="17"/>
  <c r="H1132" i="17"/>
  <c r="E1043" i="17"/>
  <c r="G1079" i="17"/>
  <c r="G952" i="17"/>
  <c r="F881" i="17"/>
  <c r="H778" i="17"/>
  <c r="F690" i="17"/>
  <c r="H798" i="17"/>
  <c r="H580" i="17"/>
  <c r="P1206" i="17"/>
  <c r="N455" i="17"/>
  <c r="K1211" i="17"/>
  <c r="P1068" i="17"/>
  <c r="N912" i="17"/>
  <c r="M860" i="17"/>
  <c r="K626" i="17"/>
  <c r="N483" i="17"/>
  <c r="O444" i="17"/>
  <c r="K327" i="17"/>
  <c r="N158" i="17"/>
  <c r="G1301" i="17"/>
  <c r="F1290" i="17"/>
  <c r="J1214" i="17"/>
  <c r="J1180" i="17"/>
  <c r="F1153" i="17"/>
  <c r="E1167" i="17"/>
  <c r="J1118" i="17"/>
  <c r="E1097" i="17"/>
  <c r="J993" i="17"/>
  <c r="F998" i="17"/>
  <c r="J924" i="17"/>
  <c r="J915" i="17"/>
  <c r="J895" i="17"/>
  <c r="H900" i="17"/>
  <c r="H812" i="17"/>
  <c r="I864" i="17"/>
  <c r="E786" i="17"/>
  <c r="I780" i="17"/>
  <c r="G748" i="17"/>
  <c r="I711" i="17"/>
  <c r="F744" i="17"/>
  <c r="J616" i="17"/>
  <c r="J728" i="17"/>
  <c r="G610" i="17"/>
  <c r="F572" i="17"/>
  <c r="J500" i="17"/>
  <c r="E528" i="17"/>
  <c r="I471" i="17"/>
  <c r="G478" i="17"/>
  <c r="H1287" i="17"/>
  <c r="F1262" i="17"/>
  <c r="E1235" i="17"/>
  <c r="F1196" i="17"/>
  <c r="G1114" i="17"/>
  <c r="I1048" i="17"/>
  <c r="J1010" i="17"/>
  <c r="J954" i="17"/>
  <c r="J869" i="17"/>
  <c r="J765" i="17"/>
  <c r="J689" i="17"/>
  <c r="H800" i="17"/>
  <c r="J458" i="17"/>
  <c r="L1116" i="17"/>
  <c r="O1232" i="17"/>
  <c r="I531" i="17"/>
  <c r="F452" i="17"/>
  <c r="H435" i="17"/>
  <c r="E454" i="17"/>
  <c r="H467" i="17"/>
  <c r="I1284" i="17"/>
  <c r="E1273" i="17"/>
  <c r="I1260" i="17"/>
  <c r="J1248" i="17"/>
  <c r="J1225" i="17"/>
  <c r="J1236" i="17"/>
  <c r="H1169" i="17"/>
  <c r="I1193" i="17"/>
  <c r="E1148" i="17"/>
  <c r="G1128" i="17"/>
  <c r="G1103" i="17"/>
  <c r="I1086" i="17"/>
  <c r="G1048" i="17"/>
  <c r="J1080" i="17"/>
  <c r="E1010" i="17"/>
  <c r="F985" i="17"/>
  <c r="H1022" i="17"/>
  <c r="F958" i="17"/>
  <c r="H950" i="17"/>
  <c r="G897" i="17"/>
  <c r="E869" i="17"/>
  <c r="F843" i="17"/>
  <c r="J851" i="17"/>
  <c r="F765" i="17"/>
  <c r="G722" i="17"/>
  <c r="F672" i="17"/>
  <c r="G601" i="17"/>
  <c r="E588" i="17"/>
  <c r="E648" i="17"/>
  <c r="G800" i="17"/>
  <c r="J638" i="17"/>
  <c r="J577" i="17"/>
  <c r="F550" i="17"/>
  <c r="F445" i="17"/>
  <c r="E432" i="17"/>
  <c r="F493" i="17"/>
  <c r="K1269" i="17"/>
  <c r="L1183" i="17"/>
  <c r="P1163" i="17"/>
  <c r="L1083" i="17"/>
  <c r="O963" i="17"/>
  <c r="N764" i="17"/>
  <c r="M508" i="17"/>
  <c r="L1208" i="17"/>
  <c r="J556" i="17"/>
  <c r="E473" i="17"/>
  <c r="F1282" i="17"/>
  <c r="I1274" i="17"/>
  <c r="I1221" i="17"/>
  <c r="E1181" i="17"/>
  <c r="F1124" i="17"/>
  <c r="G1031" i="17"/>
  <c r="I972" i="17"/>
  <c r="I906" i="17"/>
  <c r="F849" i="17"/>
  <c r="J706" i="17"/>
  <c r="H649" i="17"/>
  <c r="I697" i="17"/>
  <c r="J545" i="17"/>
  <c r="M1215" i="17"/>
  <c r="O931" i="17"/>
  <c r="E462" i="17"/>
  <c r="K1108" i="17"/>
  <c r="Q1108" i="17" s="1"/>
  <c r="L1177" i="17"/>
  <c r="G898" i="17"/>
  <c r="I669" i="17"/>
  <c r="J578" i="17"/>
  <c r="L1180" i="17"/>
  <c r="L593" i="17"/>
  <c r="E478" i="17"/>
  <c r="E1164" i="17"/>
  <c r="G1075" i="17"/>
  <c r="J878" i="17"/>
  <c r="F673" i="17"/>
  <c r="H586" i="17"/>
  <c r="K1178" i="17"/>
  <c r="K499" i="17"/>
  <c r="H474" i="17"/>
  <c r="E1169" i="17"/>
  <c r="J907" i="17"/>
  <c r="P730" i="17"/>
  <c r="P665" i="17"/>
  <c r="M522" i="17"/>
  <c r="N314" i="17"/>
  <c r="P41" i="17"/>
  <c r="N171" i="17"/>
  <c r="J1292" i="17"/>
  <c r="G1238" i="17"/>
  <c r="F1217" i="17"/>
  <c r="I1161" i="17"/>
  <c r="H1176" i="17"/>
  <c r="I1108" i="17"/>
  <c r="H1091" i="17"/>
  <c r="E1033" i="17"/>
  <c r="H999" i="17"/>
  <c r="J1004" i="17"/>
  <c r="I933" i="17"/>
  <c r="E927" i="17"/>
  <c r="I922" i="17"/>
  <c r="I868" i="17"/>
  <c r="J838" i="17"/>
  <c r="I814" i="17"/>
  <c r="J827" i="17"/>
  <c r="G767" i="17"/>
  <c r="J788" i="17"/>
  <c r="J720" i="17"/>
  <c r="G608" i="17"/>
  <c r="J708" i="17"/>
  <c r="G598" i="17"/>
  <c r="I568" i="17"/>
  <c r="I597" i="17"/>
  <c r="J566" i="17"/>
  <c r="E511" i="17"/>
  <c r="J443" i="17"/>
  <c r="J476" i="17"/>
  <c r="F1267" i="17"/>
  <c r="E1240" i="17"/>
  <c r="I1177" i="17"/>
  <c r="F1148" i="17"/>
  <c r="G1089" i="17"/>
  <c r="E1040" i="17"/>
  <c r="I967" i="17"/>
  <c r="J909" i="17"/>
  <c r="J852" i="17"/>
  <c r="H713" i="17"/>
  <c r="I640" i="17"/>
  <c r="J700" i="17"/>
  <c r="N1293" i="17"/>
  <c r="N777" i="17"/>
  <c r="P171" i="17"/>
  <c r="J1301" i="17"/>
  <c r="E1290" i="17"/>
  <c r="I1214" i="17"/>
  <c r="I1180" i="17"/>
  <c r="I1153" i="17"/>
  <c r="J1167" i="17"/>
  <c r="E1118" i="17"/>
  <c r="I1097" i="17"/>
  <c r="I993" i="17"/>
  <c r="E998" i="17"/>
  <c r="I924" i="17"/>
  <c r="E915" i="17"/>
  <c r="F895" i="17"/>
  <c r="J900" i="17"/>
  <c r="I812" i="17"/>
  <c r="H864" i="17"/>
  <c r="J786" i="17"/>
  <c r="J780" i="17"/>
  <c r="F748" i="17"/>
  <c r="E711" i="17"/>
  <c r="G744" i="17"/>
  <c r="I616" i="17"/>
  <c r="E728" i="17"/>
  <c r="H610" i="17"/>
  <c r="J572" i="17"/>
  <c r="I500" i="17"/>
  <c r="I528" i="17"/>
  <c r="F479" i="17"/>
  <c r="I478" i="17"/>
  <c r="G1283" i="17"/>
  <c r="H1261" i="17"/>
  <c r="H1227" i="17"/>
  <c r="E1196" i="17"/>
  <c r="E1114" i="17"/>
  <c r="I1044" i="17"/>
  <c r="H1006" i="17"/>
  <c r="F954" i="17"/>
  <c r="H865" i="17"/>
  <c r="G761" i="17"/>
  <c r="G689" i="17"/>
  <c r="I796" i="17"/>
  <c r="F559" i="17"/>
  <c r="K1142" i="17"/>
  <c r="P1204" i="17"/>
  <c r="K1224" i="17"/>
  <c r="L1029" i="17"/>
  <c r="K951" i="17"/>
  <c r="N730" i="17"/>
  <c r="O626" i="17"/>
  <c r="M548" i="17"/>
  <c r="L249" i="17"/>
  <c r="O665" i="17"/>
  <c r="N41" i="17"/>
  <c r="E1293" i="17"/>
  <c r="I1269" i="17"/>
  <c r="E1213" i="17"/>
  <c r="E1178" i="17"/>
  <c r="I1171" i="17"/>
  <c r="H1160" i="17"/>
  <c r="E1109" i="17"/>
  <c r="J1064" i="17"/>
  <c r="F1113" i="17"/>
  <c r="F1012" i="17"/>
  <c r="F920" i="17"/>
  <c r="G955" i="17"/>
  <c r="H893" i="17"/>
  <c r="I976" i="17"/>
  <c r="H832" i="17"/>
  <c r="G842" i="17"/>
  <c r="F794" i="17"/>
  <c r="J885" i="17"/>
  <c r="I729" i="17"/>
  <c r="J707" i="17"/>
  <c r="I741" i="17"/>
  <c r="H595" i="17"/>
  <c r="G670" i="17"/>
  <c r="H564" i="17"/>
  <c r="G517" i="17"/>
  <c r="G733" i="17"/>
  <c r="I507" i="17"/>
  <c r="E448" i="17"/>
  <c r="J450" i="17"/>
  <c r="F1288" i="17"/>
  <c r="H1249" i="17"/>
  <c r="H1233" i="17"/>
  <c r="J1186" i="17"/>
  <c r="H1095" i="17"/>
  <c r="F1049" i="17"/>
  <c r="F979" i="17"/>
  <c r="J939" i="17"/>
  <c r="E867" i="17"/>
  <c r="H749" i="17"/>
  <c r="J662" i="17"/>
  <c r="F635" i="17"/>
  <c r="E540" i="17"/>
  <c r="K1065" i="17"/>
  <c r="N689" i="17"/>
  <c r="F556" i="17"/>
  <c r="I448" i="17"/>
  <c r="F473" i="17"/>
  <c r="I450" i="17"/>
  <c r="E1282" i="17"/>
  <c r="F1285" i="17"/>
  <c r="H1274" i="17"/>
  <c r="I1249" i="17"/>
  <c r="H1221" i="17"/>
  <c r="E1227" i="17"/>
  <c r="I1181" i="17"/>
  <c r="H1166" i="17"/>
  <c r="F1197" i="17"/>
  <c r="I1152" i="17"/>
  <c r="I1121" i="17"/>
  <c r="H1096" i="17"/>
  <c r="I1090" i="17"/>
  <c r="I1045" i="17"/>
  <c r="F1074" i="17"/>
  <c r="J1014" i="17"/>
  <c r="G969" i="17"/>
  <c r="I1026" i="17"/>
  <c r="H962" i="17"/>
  <c r="F921" i="17"/>
  <c r="I874" i="17"/>
  <c r="E866" i="17"/>
  <c r="G846" i="17"/>
  <c r="G783" i="17"/>
  <c r="H758" i="17"/>
  <c r="F723" i="17"/>
  <c r="G673" i="17"/>
  <c r="E605" i="17"/>
  <c r="I563" i="17"/>
  <c r="G514" i="17"/>
  <c r="J797" i="17"/>
  <c r="G699" i="17"/>
  <c r="I582" i="17"/>
  <c r="H554" i="17"/>
  <c r="F536" i="17"/>
  <c r="F433" i="17"/>
  <c r="K1301" i="17"/>
  <c r="Q1301" i="17" s="1"/>
  <c r="O1252" i="17"/>
  <c r="P1175" i="17"/>
  <c r="L1145" i="17"/>
  <c r="P1046" i="17"/>
  <c r="N915" i="17"/>
  <c r="O721" i="17"/>
  <c r="K528" i="17"/>
  <c r="L1152" i="17"/>
  <c r="H469" i="17"/>
  <c r="E589" i="17"/>
  <c r="E1280" i="17"/>
  <c r="E1257" i="17"/>
  <c r="J1207" i="17"/>
  <c r="I1164" i="17"/>
  <c r="I1119" i="17"/>
  <c r="H1074" i="17"/>
  <c r="J1026" i="17"/>
  <c r="J874" i="17"/>
  <c r="J783" i="17"/>
  <c r="E673" i="17"/>
  <c r="H514" i="17"/>
  <c r="G582" i="17"/>
  <c r="H433" i="17"/>
  <c r="M1178" i="17"/>
  <c r="P811" i="17"/>
  <c r="E544" i="17"/>
  <c r="N1001" i="17"/>
  <c r="L648" i="17"/>
  <c r="J861" i="17"/>
  <c r="J681" i="17"/>
  <c r="F553" i="17"/>
  <c r="M1139" i="17"/>
  <c r="M467" i="17"/>
  <c r="H442" i="17"/>
  <c r="G1196" i="17"/>
  <c r="J1006" i="17"/>
  <c r="G869" i="17"/>
  <c r="E689" i="17"/>
  <c r="F557" i="17"/>
  <c r="N1163" i="17"/>
  <c r="O1287" i="17"/>
  <c r="E552" i="17"/>
  <c r="E1189" i="17"/>
  <c r="H850" i="17"/>
  <c r="K756" i="17"/>
  <c r="P522" i="17"/>
  <c r="M405" i="17"/>
  <c r="N197" i="17"/>
  <c r="L184" i="17"/>
  <c r="M28" i="17"/>
  <c r="H1295" i="17"/>
  <c r="E1241" i="17"/>
  <c r="H1200" i="17"/>
  <c r="F1144" i="17"/>
  <c r="F1163" i="17"/>
  <c r="H1106" i="17"/>
  <c r="H1087" i="17"/>
  <c r="J1058" i="17"/>
  <c r="H995" i="17"/>
  <c r="J968" i="17"/>
  <c r="G928" i="17"/>
  <c r="G934" i="17"/>
  <c r="I932" i="17"/>
  <c r="G829" i="17"/>
  <c r="I835" i="17"/>
  <c r="J840" i="17"/>
  <c r="E789" i="17"/>
  <c r="I742" i="17"/>
  <c r="H740" i="17"/>
  <c r="E625" i="17"/>
  <c r="E604" i="17"/>
  <c r="I611" i="17"/>
  <c r="F594" i="17"/>
  <c r="E534" i="17"/>
  <c r="F529" i="17"/>
  <c r="E516" i="17"/>
  <c r="F531" i="17"/>
  <c r="F527" i="17"/>
  <c r="E467" i="17"/>
  <c r="G1273" i="17"/>
  <c r="H1220" i="17"/>
  <c r="J1182" i="17"/>
  <c r="G1126" i="17"/>
  <c r="J1086" i="17"/>
  <c r="J1074" i="17"/>
  <c r="E1017" i="17"/>
  <c r="J911" i="17"/>
  <c r="J850" i="17"/>
  <c r="F671" i="17"/>
  <c r="I644" i="17"/>
  <c r="H698" i="17"/>
  <c r="L1265" i="17"/>
  <c r="P683" i="17"/>
  <c r="N54" i="17"/>
  <c r="F1293" i="17"/>
  <c r="E1269" i="17"/>
  <c r="J1213" i="17"/>
  <c r="F1178" i="17"/>
  <c r="H1171" i="17"/>
  <c r="G1160" i="17"/>
  <c r="H1109" i="17"/>
  <c r="F1064" i="17"/>
  <c r="I1113" i="17"/>
  <c r="E1012" i="17"/>
  <c r="E920" i="17"/>
  <c r="F955" i="17"/>
  <c r="G893" i="17"/>
  <c r="E976" i="17"/>
  <c r="G832" i="17"/>
  <c r="F842" i="17"/>
  <c r="I794" i="17"/>
  <c r="I885" i="17"/>
  <c r="E729" i="17"/>
  <c r="F707" i="17"/>
  <c r="H741" i="17"/>
  <c r="I595" i="17"/>
  <c r="F670" i="17"/>
  <c r="I564" i="17"/>
  <c r="H517" i="17"/>
  <c r="F733" i="17"/>
  <c r="H507" i="17"/>
  <c r="J452" i="17"/>
  <c r="F454" i="17"/>
  <c r="I1288" i="17"/>
  <c r="F1260" i="17"/>
  <c r="I1231" i="17"/>
  <c r="I1197" i="17"/>
  <c r="E1095" i="17"/>
  <c r="H1049" i="17"/>
  <c r="E1015" i="17"/>
  <c r="J948" i="17"/>
  <c r="F867" i="17"/>
  <c r="J745" i="17"/>
  <c r="E655" i="17"/>
  <c r="H635" i="17"/>
  <c r="E536" i="17"/>
  <c r="L1046" i="17"/>
  <c r="P869" i="17"/>
  <c r="K1146" i="17"/>
  <c r="M1068" i="17"/>
  <c r="M938" i="17"/>
  <c r="N834" i="17"/>
  <c r="O613" i="17"/>
  <c r="L548" i="17"/>
  <c r="P301" i="17"/>
  <c r="N236" i="17"/>
  <c r="O171" i="17"/>
  <c r="F1300" i="17"/>
  <c r="J1253" i="17"/>
  <c r="H1212" i="17"/>
  <c r="H1141" i="17"/>
  <c r="J1139" i="17"/>
  <c r="I1142" i="17"/>
  <c r="F1115" i="17"/>
  <c r="F1050" i="17"/>
  <c r="J1062" i="17"/>
  <c r="G1002" i="17"/>
  <c r="G971" i="17"/>
  <c r="G944" i="17"/>
  <c r="I892" i="17"/>
  <c r="H877" i="17"/>
  <c r="G828" i="17"/>
  <c r="J836" i="17"/>
  <c r="G777" i="17"/>
  <c r="G784" i="17"/>
  <c r="E725" i="17"/>
  <c r="H716" i="17"/>
  <c r="J712" i="17"/>
  <c r="H591" i="17"/>
  <c r="I619" i="17"/>
  <c r="J562" i="17"/>
  <c r="H513" i="17"/>
  <c r="G654" i="17"/>
  <c r="E499" i="17"/>
  <c r="H481" i="17"/>
  <c r="H459" i="17"/>
  <c r="G1268" i="17"/>
  <c r="F1242" i="17"/>
  <c r="I1230" i="17"/>
  <c r="F1157" i="17"/>
  <c r="H1100" i="17"/>
  <c r="F1038" i="17"/>
  <c r="J984" i="17"/>
  <c r="J949" i="17"/>
  <c r="I813" i="17"/>
  <c r="F735" i="17"/>
  <c r="G656" i="17"/>
  <c r="J637" i="17"/>
  <c r="I432" i="17"/>
  <c r="M963" i="17"/>
  <c r="G503" i="17"/>
  <c r="F666" i="17"/>
  <c r="H502" i="17"/>
  <c r="I455" i="17"/>
  <c r="E434" i="17"/>
  <c r="J1286" i="17"/>
  <c r="G1264" i="17"/>
  <c r="F1254" i="17"/>
  <c r="F1245" i="17"/>
  <c r="E1222" i="17"/>
  <c r="J1229" i="17"/>
  <c r="F1173" i="17"/>
  <c r="G1170" i="17"/>
  <c r="J1190" i="17"/>
  <c r="J1156" i="17"/>
  <c r="J1125" i="17"/>
  <c r="G1104" i="17"/>
  <c r="G1057" i="17"/>
  <c r="I1053" i="17"/>
  <c r="J1075" i="17"/>
  <c r="J1011" i="17"/>
  <c r="E975" i="17"/>
  <c r="J1025" i="17"/>
  <c r="F936" i="17"/>
  <c r="J901" i="17"/>
  <c r="E883" i="17"/>
  <c r="J870" i="17"/>
  <c r="H837" i="17"/>
  <c r="H787" i="17"/>
  <c r="F766" i="17"/>
  <c r="I727" i="17"/>
  <c r="H677" i="17"/>
  <c r="J609" i="17"/>
  <c r="H567" i="17"/>
  <c r="G497" i="17"/>
  <c r="H801" i="17"/>
  <c r="I692" i="17"/>
  <c r="F586" i="17"/>
  <c r="H551" i="17"/>
  <c r="J540" i="17"/>
  <c r="E437" i="17"/>
  <c r="M1297" i="17"/>
  <c r="P1238" i="17"/>
  <c r="P1141" i="17"/>
  <c r="P1149" i="17"/>
  <c r="N1037" i="17"/>
  <c r="O930" i="17"/>
  <c r="K716" i="17"/>
  <c r="N666" i="17"/>
  <c r="L1053" i="17"/>
  <c r="J479" i="17"/>
  <c r="J489" i="17"/>
  <c r="E1283" i="17"/>
  <c r="F1261" i="17"/>
  <c r="I1208" i="17"/>
  <c r="I1168" i="17"/>
  <c r="H1099" i="17"/>
  <c r="F1075" i="17"/>
  <c r="E1025" i="17"/>
  <c r="F883" i="17"/>
  <c r="I787" i="17"/>
  <c r="I677" i="17"/>
  <c r="F497" i="17"/>
  <c r="G586" i="17"/>
  <c r="F437" i="17"/>
  <c r="L1141" i="17"/>
  <c r="O715" i="17"/>
  <c r="G432" i="17"/>
  <c r="K933" i="17"/>
  <c r="Q933" i="17" s="1"/>
  <c r="G982" i="17"/>
  <c r="J830" i="17"/>
  <c r="E661" i="17"/>
  <c r="J466" i="17"/>
  <c r="O1102" i="17"/>
  <c r="L1193" i="17"/>
  <c r="H1283" i="17"/>
  <c r="H1158" i="17"/>
  <c r="I984" i="17"/>
  <c r="J809" i="17"/>
  <c r="E656" i="17"/>
  <c r="I475" i="17"/>
  <c r="K1134" i="17"/>
  <c r="L1132" i="17"/>
  <c r="F1284" i="17"/>
  <c r="F1155" i="17"/>
  <c r="I671" i="17"/>
  <c r="M1070" i="17"/>
  <c r="P955" i="17"/>
  <c r="K872" i="17"/>
  <c r="O788" i="17"/>
  <c r="M615" i="17"/>
  <c r="M524" i="17"/>
  <c r="L1281" i="17"/>
  <c r="M1126" i="17"/>
  <c r="H584" i="17"/>
  <c r="G458" i="17"/>
  <c r="G536" i="17"/>
  <c r="F547" i="17"/>
  <c r="J494" i="17"/>
  <c r="K1296" i="17"/>
  <c r="K1252" i="17"/>
  <c r="Q1252" i="17" s="1"/>
  <c r="N1210" i="17"/>
  <c r="N1153" i="17"/>
  <c r="M1117" i="17"/>
  <c r="P1033" i="17"/>
  <c r="N916" i="17"/>
  <c r="P914" i="17"/>
  <c r="O760" i="17"/>
  <c r="O616" i="17"/>
  <c r="L504" i="17"/>
  <c r="M447" i="17"/>
  <c r="L1227" i="17"/>
  <c r="L855" i="17"/>
  <c r="J987" i="17"/>
  <c r="I966" i="17"/>
  <c r="E1022" i="17"/>
  <c r="J953" i="17"/>
  <c r="E947" i="17"/>
  <c r="I901" i="17"/>
  <c r="E897" i="17"/>
  <c r="F884" i="17"/>
  <c r="H822" i="17"/>
  <c r="E837" i="17"/>
  <c r="I855" i="17"/>
  <c r="J775" i="17"/>
  <c r="G750" i="17"/>
  <c r="H705" i="17"/>
  <c r="I672" i="17"/>
  <c r="I688" i="17"/>
  <c r="F657" i="17"/>
  <c r="I567" i="17"/>
  <c r="G648" i="17"/>
  <c r="H803" i="17"/>
  <c r="J632" i="17"/>
  <c r="J692" i="17"/>
  <c r="G581" i="17"/>
  <c r="E560" i="17"/>
  <c r="J462" i="17"/>
  <c r="I544" i="17"/>
  <c r="H432" i="17"/>
  <c r="E495" i="17"/>
  <c r="N1299" i="17"/>
  <c r="M1238" i="17"/>
  <c r="O1183" i="17"/>
  <c r="M1143" i="17"/>
  <c r="M1108" i="17"/>
  <c r="O1001" i="17"/>
  <c r="M928" i="17"/>
  <c r="M829" i="17"/>
  <c r="M767" i="17"/>
  <c r="K679" i="17"/>
  <c r="P566" i="17"/>
  <c r="P446" i="17"/>
  <c r="N1184" i="17"/>
  <c r="O804" i="17"/>
  <c r="F593" i="17"/>
  <c r="E515" i="17"/>
  <c r="J461" i="17"/>
  <c r="J460" i="17"/>
  <c r="F489" i="17"/>
  <c r="H463" i="17"/>
  <c r="I1279" i="17"/>
  <c r="F1270" i="17"/>
  <c r="F1259" i="17"/>
  <c r="I1247" i="17"/>
  <c r="F1208" i="17"/>
  <c r="E1226" i="17"/>
  <c r="G1182" i="17"/>
  <c r="J1192" i="17"/>
  <c r="J1150" i="17"/>
  <c r="E1127" i="17"/>
  <c r="F1119" i="17"/>
  <c r="F1085" i="17"/>
  <c r="E1067" i="17"/>
  <c r="I1034" i="17"/>
  <c r="F1073" i="17"/>
  <c r="G1013" i="17"/>
  <c r="E980" i="17"/>
  <c r="E973" i="17"/>
  <c r="I1023" i="17"/>
  <c r="H961" i="17"/>
  <c r="E941" i="17"/>
  <c r="E909" i="17"/>
  <c r="E874" i="17"/>
  <c r="E861" i="17"/>
  <c r="E830" i="17"/>
  <c r="G852" i="17"/>
  <c r="J859" i="17"/>
  <c r="J757" i="17"/>
  <c r="E731" i="17"/>
  <c r="F709" i="17"/>
  <c r="G669" i="17"/>
  <c r="E685" i="17"/>
  <c r="F661" i="17"/>
  <c r="F640" i="17"/>
  <c r="I514" i="17"/>
  <c r="I807" i="17"/>
  <c r="H629" i="17"/>
  <c r="I700" i="17"/>
  <c r="F578" i="17"/>
  <c r="G553" i="17"/>
  <c r="E477" i="17"/>
  <c r="E537" i="17"/>
  <c r="E440" i="17"/>
  <c r="G488" i="17"/>
  <c r="O1295" i="17"/>
  <c r="N1223" i="17"/>
  <c r="L1175" i="17"/>
  <c r="L1135" i="17"/>
  <c r="P1102" i="17"/>
  <c r="P1062" i="17"/>
  <c r="N919" i="17"/>
  <c r="O812" i="17"/>
  <c r="P747" i="17"/>
  <c r="L670" i="17"/>
  <c r="N593" i="17"/>
  <c r="K1282" i="17"/>
  <c r="N1197" i="17"/>
  <c r="F659" i="17"/>
  <c r="J570" i="17"/>
  <c r="G511" i="17"/>
  <c r="G471" i="17"/>
  <c r="I443" i="17"/>
  <c r="F478" i="17"/>
  <c r="E442" i="17"/>
  <c r="I1283" i="17"/>
  <c r="H1267" i="17"/>
  <c r="E1262" i="17"/>
  <c r="J1240" i="17"/>
  <c r="H1205" i="17"/>
  <c r="J1228" i="17"/>
  <c r="F1164" i="17"/>
  <c r="H1196" i="17"/>
  <c r="E1158" i="17"/>
  <c r="I1131" i="17"/>
  <c r="J1096" i="17"/>
  <c r="H1056" i="17"/>
  <c r="G1039" i="17"/>
  <c r="I973" i="17"/>
  <c r="I909" i="17"/>
  <c r="H852" i="17"/>
  <c r="J709" i="17"/>
  <c r="F1056" i="17"/>
  <c r="E1052" i="17"/>
  <c r="J1036" i="17"/>
  <c r="F1078" i="17"/>
  <c r="I1015" i="17"/>
  <c r="G965" i="17"/>
  <c r="F1017" i="17"/>
  <c r="J952" i="17"/>
  <c r="H948" i="17"/>
  <c r="E913" i="17"/>
  <c r="G911" i="17"/>
  <c r="J881" i="17"/>
  <c r="G863" i="17"/>
  <c r="G841" i="17"/>
  <c r="H854" i="17"/>
  <c r="I774" i="17"/>
  <c r="H745" i="17"/>
  <c r="E719" i="17"/>
  <c r="G671" i="17"/>
  <c r="E690" i="17"/>
  <c r="J655" i="17"/>
  <c r="J592" i="17"/>
  <c r="G644" i="17"/>
  <c r="G798" i="17"/>
  <c r="E805" i="17"/>
  <c r="F695" i="17"/>
  <c r="E702" i="17"/>
  <c r="G576" i="17"/>
  <c r="I555" i="17"/>
  <c r="F453" i="17"/>
  <c r="H539" i="17"/>
  <c r="I486" i="17"/>
  <c r="K1300" i="17"/>
  <c r="Q1300" i="17" s="1"/>
  <c r="M1265" i="17"/>
  <c r="O1219" i="17"/>
  <c r="K1136" i="17"/>
  <c r="N1160" i="17"/>
  <c r="L1064" i="17"/>
  <c r="M959" i="17"/>
  <c r="N922" i="17"/>
  <c r="K777" i="17"/>
  <c r="Q777" i="17" s="1"/>
  <c r="M683" i="17"/>
  <c r="O724" i="17"/>
  <c r="K460" i="17"/>
  <c r="L1247" i="17"/>
  <c r="O936" i="17"/>
  <c r="J531" i="17"/>
  <c r="G452" i="17"/>
  <c r="I435" i="17"/>
  <c r="G454" i="17"/>
  <c r="I467" i="17"/>
  <c r="J1284" i="17"/>
  <c r="F1273" i="17"/>
  <c r="J1260" i="17"/>
  <c r="G1248" i="17"/>
  <c r="H1225" i="17"/>
  <c r="I1236" i="17"/>
  <c r="I1169" i="17"/>
  <c r="J1193" i="17"/>
  <c r="I1148" i="17"/>
  <c r="H1128" i="17"/>
  <c r="H1103" i="17"/>
  <c r="F1086" i="17"/>
  <c r="H1051" i="17"/>
  <c r="F1035" i="17"/>
  <c r="J1071" i="17"/>
  <c r="E1014" i="17"/>
  <c r="F981" i="17"/>
  <c r="H974" i="17"/>
  <c r="I1027" i="17"/>
  <c r="I962" i="17"/>
  <c r="G946" i="17"/>
  <c r="H910" i="17"/>
  <c r="H882" i="17"/>
  <c r="F866" i="17"/>
  <c r="E817" i="17"/>
  <c r="E853" i="17"/>
  <c r="I793" i="17"/>
  <c r="I758" i="17"/>
  <c r="J718" i="17"/>
  <c r="H714" i="17"/>
  <c r="J687" i="17"/>
  <c r="F605" i="17"/>
  <c r="J664" i="17"/>
  <c r="E651" i="17"/>
  <c r="I501" i="17"/>
  <c r="I797" i="17"/>
  <c r="H630" i="17"/>
  <c r="J701" i="17"/>
  <c r="I579" i="17"/>
  <c r="G554" i="17"/>
  <c r="I480" i="17"/>
  <c r="F542" i="17"/>
  <c r="J441" i="17"/>
  <c r="O1301" i="17"/>
  <c r="L1290" i="17"/>
  <c r="K1213" i="17"/>
  <c r="O1161" i="17"/>
  <c r="M1145" i="17"/>
  <c r="M1091" i="17"/>
  <c r="N992" i="17"/>
  <c r="P926" i="17"/>
  <c r="M814" i="17"/>
  <c r="K746" i="17"/>
  <c r="Q746" i="17" s="1"/>
  <c r="N614" i="17"/>
  <c r="P523" i="17"/>
  <c r="L1251" i="17"/>
  <c r="O1039" i="17"/>
  <c r="J553" i="17"/>
  <c r="E466" i="17"/>
  <c r="H537" i="17"/>
  <c r="F440" i="17"/>
  <c r="E484" i="17"/>
  <c r="M1295" i="17"/>
  <c r="L1223" i="17"/>
  <c r="P1180" i="17"/>
  <c r="L1139" i="17"/>
  <c r="N1102" i="17"/>
  <c r="P1113" i="17"/>
  <c r="N923" i="17"/>
  <c r="L816" i="17"/>
  <c r="N748" i="17"/>
  <c r="O755" i="17"/>
  <c r="P622" i="17"/>
  <c r="K552" i="17"/>
  <c r="N1192" i="17"/>
  <c r="I1006" i="17"/>
  <c r="F984" i="17"/>
  <c r="G967" i="17"/>
  <c r="F1026" i="17"/>
  <c r="G954" i="17"/>
  <c r="F945" i="17"/>
  <c r="H902" i="17"/>
  <c r="I878" i="17"/>
  <c r="I865" i="17"/>
  <c r="H809" i="17"/>
  <c r="E856" i="17"/>
  <c r="F783" i="17"/>
  <c r="J761" i="17"/>
  <c r="H735" i="17"/>
  <c r="J713" i="17"/>
  <c r="I673" i="17"/>
  <c r="H689" i="17"/>
  <c r="H663" i="17"/>
  <c r="G647" i="17"/>
  <c r="G518" i="17"/>
  <c r="J796" i="17"/>
  <c r="H633" i="17"/>
  <c r="I693" i="17"/>
  <c r="J582" i="17"/>
  <c r="E557" i="17"/>
  <c r="G475" i="17"/>
  <c r="G541" i="17"/>
  <c r="I433" i="17"/>
  <c r="H492" i="17"/>
  <c r="P1291" i="17"/>
  <c r="K1216" i="17"/>
  <c r="P1178" i="17"/>
  <c r="K1176" i="17"/>
  <c r="L1134" i="17"/>
  <c r="O999" i="17"/>
  <c r="N944" i="17"/>
  <c r="N838" i="17"/>
  <c r="M759" i="17"/>
  <c r="M594" i="17"/>
  <c r="O503" i="17"/>
  <c r="P1283" i="17"/>
  <c r="P1128" i="17"/>
  <c r="H654" i="17"/>
  <c r="G528" i="17"/>
  <c r="J618" i="17"/>
  <c r="J456" i="17"/>
  <c r="E435" i="17"/>
  <c r="G474" i="17"/>
  <c r="I552" i="17"/>
  <c r="E1284" i="17"/>
  <c r="E1271" i="17"/>
  <c r="H1256" i="17"/>
  <c r="H1248" i="17"/>
  <c r="E1209" i="17"/>
  <c r="G1232" i="17"/>
  <c r="J1169" i="17"/>
  <c r="J1189" i="17"/>
  <c r="I1155" i="17"/>
  <c r="E1128" i="17"/>
  <c r="E1099" i="17"/>
  <c r="I1082" i="17"/>
  <c r="J1051" i="17"/>
  <c r="J1031" i="17"/>
  <c r="E1076" i="17"/>
  <c r="F1014" i="17"/>
  <c r="I988" i="17"/>
  <c r="J970" i="17"/>
  <c r="J1027" i="17"/>
  <c r="E958" i="17"/>
  <c r="H942" i="17"/>
  <c r="I910" i="17"/>
  <c r="I883" i="17"/>
  <c r="J862" i="17"/>
  <c r="F817" i="17"/>
  <c r="I849" i="17"/>
  <c r="G791" i="17"/>
  <c r="F758" i="17"/>
  <c r="H739" i="17"/>
  <c r="E710" i="17"/>
  <c r="G687" i="17"/>
  <c r="J601" i="17"/>
  <c r="I660" i="17"/>
  <c r="G651" i="17"/>
  <c r="J497" i="17"/>
  <c r="H804" i="17"/>
  <c r="J630" i="17"/>
  <c r="G697" i="17"/>
  <c r="E575" i="17"/>
  <c r="I554" i="17"/>
  <c r="G482" i="17"/>
  <c r="I538" i="17"/>
  <c r="F441" i="17"/>
  <c r="I493" i="17"/>
  <c r="M1294" i="17"/>
  <c r="K1214" i="17"/>
  <c r="L1137" i="17"/>
  <c r="P1147" i="17"/>
  <c r="L1115" i="17"/>
  <c r="K1008" i="17"/>
  <c r="O934" i="17"/>
  <c r="O845" i="17"/>
  <c r="M707" i="17"/>
  <c r="L610" i="17"/>
  <c r="K531" i="17"/>
  <c r="L1270" i="17"/>
  <c r="O1090" i="17"/>
  <c r="I631" i="17"/>
  <c r="E524" i="17"/>
  <c r="G556" i="17"/>
  <c r="E452" i="17"/>
  <c r="G527" i="17"/>
  <c r="G450" i="17"/>
  <c r="G467" i="17"/>
  <c r="E1288" i="17"/>
  <c r="E1274" i="17"/>
  <c r="H1260" i="17"/>
  <c r="J1220" i="17"/>
  <c r="J1227" i="17"/>
  <c r="H1236" i="17"/>
  <c r="H1162" i="17"/>
  <c r="H1197" i="17"/>
  <c r="G1148" i="17"/>
  <c r="G1121" i="17"/>
  <c r="I1104" i="17"/>
  <c r="J1057" i="17"/>
  <c r="G1073" i="17"/>
  <c r="J1023" i="17"/>
  <c r="F874" i="17"/>
  <c r="E859" i="17"/>
  <c r="J669" i="17"/>
  <c r="F1166" i="17"/>
  <c r="J1197" i="17"/>
  <c r="F1152" i="17"/>
  <c r="H1121" i="17"/>
  <c r="I1096" i="17"/>
  <c r="E1090" i="17"/>
  <c r="H1048" i="17"/>
  <c r="E1039" i="17"/>
  <c r="I1069" i="17"/>
  <c r="E1011" i="17"/>
  <c r="G985" i="17"/>
  <c r="H1020" i="17"/>
  <c r="F1028" i="17"/>
  <c r="G936" i="17"/>
  <c r="I950" i="17"/>
  <c r="H907" i="17"/>
  <c r="J875" i="17"/>
  <c r="E870" i="17"/>
  <c r="G843" i="17"/>
  <c r="J857" i="17"/>
  <c r="E770" i="17"/>
  <c r="E766" i="17"/>
  <c r="H722" i="17"/>
  <c r="I667" i="17"/>
  <c r="G686" i="17"/>
  <c r="E609" i="17"/>
  <c r="F588" i="17"/>
  <c r="H645" i="17"/>
  <c r="E505" i="17"/>
  <c r="F801" i="17"/>
  <c r="I638" i="17"/>
  <c r="H694" i="17"/>
  <c r="E583" i="17"/>
  <c r="I551" i="17"/>
  <c r="J445" i="17"/>
  <c r="J546" i="17"/>
  <c r="H491" i="17"/>
  <c r="N1297" i="17"/>
  <c r="L1269" i="17"/>
  <c r="M1201" i="17"/>
  <c r="N1144" i="17"/>
  <c r="K1149" i="17"/>
  <c r="P1063" i="17"/>
  <c r="P1004" i="17"/>
  <c r="P894" i="17"/>
  <c r="N790" i="17"/>
  <c r="O752" i="17"/>
  <c r="L606" i="17"/>
  <c r="L452" i="17"/>
  <c r="N1260" i="17"/>
  <c r="M965" i="17"/>
  <c r="J557" i="17"/>
  <c r="H475" i="17"/>
  <c r="F541" i="17"/>
  <c r="G433" i="17"/>
  <c r="G492" i="17"/>
  <c r="O1291" i="17"/>
  <c r="P1216" i="17"/>
  <c r="O1178" i="17"/>
  <c r="O1176" i="17"/>
  <c r="M1098" i="17"/>
  <c r="P999" i="17"/>
  <c r="N955" i="17"/>
  <c r="P872" i="17"/>
  <c r="N788" i="17"/>
  <c r="M598" i="17"/>
  <c r="M507" i="17"/>
  <c r="N1279" i="17"/>
  <c r="M1123" i="17"/>
  <c r="H1010" i="17"/>
  <c r="H988" i="17"/>
  <c r="H970" i="17"/>
  <c r="G1025" i="17"/>
  <c r="I958" i="17"/>
  <c r="G942" i="17"/>
  <c r="J906" i="17"/>
  <c r="H883" i="17"/>
  <c r="H862" i="17"/>
  <c r="H813" i="17"/>
  <c r="H849" i="17"/>
  <c r="I791" i="17"/>
  <c r="I765" i="17"/>
  <c r="G739" i="17"/>
  <c r="H710" i="17"/>
  <c r="J677" i="17"/>
  <c r="I601" i="17"/>
  <c r="G660" i="17"/>
  <c r="J649" i="17"/>
  <c r="I497" i="17"/>
  <c r="F804" i="17"/>
  <c r="G637" i="17"/>
  <c r="J697" i="17"/>
  <c r="F575" i="17"/>
  <c r="I550" i="17"/>
  <c r="F482" i="17"/>
  <c r="E538" i="17"/>
  <c r="H437" i="17"/>
  <c r="H493" i="17"/>
  <c r="L1294" i="17"/>
  <c r="O1214" i="17"/>
  <c r="P1137" i="17"/>
  <c r="O1147" i="17"/>
  <c r="N1109" i="17"/>
  <c r="L1008" i="17"/>
  <c r="K927" i="17"/>
  <c r="L845" i="17"/>
  <c r="P711" i="17"/>
  <c r="O610" i="17"/>
  <c r="L618" i="17"/>
  <c r="L1266" i="17"/>
  <c r="K1082" i="17"/>
  <c r="H631" i="17"/>
  <c r="J524" i="17"/>
  <c r="H556" i="17"/>
  <c r="H452" i="17"/>
  <c r="E527" i="17"/>
  <c r="H450" i="17"/>
  <c r="F467" i="17"/>
  <c r="J1288" i="17"/>
  <c r="J1274" i="17"/>
  <c r="G1260" i="17"/>
  <c r="I1220" i="17"/>
  <c r="F1227" i="17"/>
  <c r="G1236" i="17"/>
  <c r="G1162" i="17"/>
  <c r="G1197" i="17"/>
  <c r="J1148" i="17"/>
  <c r="J1132" i="17"/>
  <c r="E1096" i="17"/>
  <c r="G1086" i="17"/>
  <c r="F1044" i="17"/>
  <c r="F1039" i="17"/>
  <c r="H1071" i="17"/>
  <c r="I1007" i="17"/>
  <c r="H985" i="17"/>
  <c r="E974" i="17"/>
  <c r="I1024" i="17"/>
  <c r="H936" i="17"/>
  <c r="J946" i="17"/>
  <c r="J903" i="17"/>
  <c r="E875" i="17"/>
  <c r="I866" i="17"/>
  <c r="I844" i="17"/>
  <c r="E857" i="17"/>
  <c r="G793" i="17"/>
  <c r="J762" i="17"/>
  <c r="E722" i="17"/>
  <c r="F714" i="17"/>
  <c r="E682" i="17"/>
  <c r="G609" i="17"/>
  <c r="H664" i="17"/>
  <c r="E646" i="17"/>
  <c r="G505" i="17"/>
  <c r="G797" i="17"/>
  <c r="H634" i="17"/>
  <c r="E694" i="17"/>
  <c r="G579" i="17"/>
  <c r="E558" i="17"/>
  <c r="G445" i="17"/>
  <c r="I542" i="17"/>
  <c r="G485" i="17"/>
  <c r="P1297" i="17"/>
  <c r="O1290" i="17"/>
  <c r="P1212" i="17"/>
  <c r="O1165" i="17"/>
  <c r="P1138" i="17"/>
  <c r="K1105" i="17"/>
  <c r="N1002" i="17"/>
  <c r="M918" i="17"/>
  <c r="M810" i="17"/>
  <c r="L625" i="17"/>
  <c r="L534" i="17"/>
  <c r="K461" i="17"/>
  <c r="N1257" i="17"/>
  <c r="L1069" i="17"/>
  <c r="G566" i="17"/>
  <c r="F507" i="17"/>
  <c r="G498" i="17"/>
  <c r="F502" i="17"/>
  <c r="I473" i="17"/>
  <c r="E446" i="17"/>
  <c r="F1286" i="17"/>
  <c r="J1285" i="17"/>
  <c r="H1251" i="17"/>
  <c r="H1245" i="17"/>
  <c r="G1221" i="17"/>
  <c r="G1235" i="17"/>
  <c r="J1173" i="17"/>
  <c r="E1166" i="17"/>
  <c r="G1186" i="17"/>
  <c r="E1156" i="17"/>
  <c r="H1129" i="17"/>
  <c r="H1088" i="17"/>
  <c r="I1067" i="17"/>
  <c r="H1078" i="17"/>
  <c r="J1028" i="17"/>
  <c r="E879" i="17"/>
  <c r="F774" i="17"/>
  <c r="J686" i="17"/>
  <c r="M877" i="17"/>
  <c r="O776" i="17"/>
  <c r="O737" i="17"/>
  <c r="L654" i="17"/>
  <c r="O454" i="17"/>
  <c r="O1181" i="17"/>
  <c r="M657" i="17"/>
  <c r="E666" i="17"/>
  <c r="I502" i="17"/>
  <c r="J455" i="17"/>
  <c r="H434" i="17"/>
  <c r="E1286" i="17"/>
  <c r="H1264" i="17"/>
  <c r="J1254" i="17"/>
  <c r="J1245" i="17"/>
  <c r="F1222" i="17"/>
  <c r="F1229" i="17"/>
  <c r="G1173" i="17"/>
  <c r="I1170" i="17"/>
  <c r="E1190" i="17"/>
  <c r="G1156" i="17"/>
  <c r="E1125" i="17"/>
  <c r="J1104" i="17"/>
  <c r="J1056" i="17"/>
  <c r="F1052" i="17"/>
  <c r="E1036" i="17"/>
  <c r="G1078" i="17"/>
  <c r="J1015" i="17"/>
  <c r="H965" i="17"/>
  <c r="G1017" i="17"/>
  <c r="F952" i="17"/>
  <c r="I948" i="17"/>
  <c r="J913" i="17"/>
  <c r="H911" i="17"/>
  <c r="E881" i="17"/>
  <c r="H863" i="17"/>
  <c r="H841" i="17"/>
  <c r="I854" i="17"/>
  <c r="J774" i="17"/>
  <c r="I745" i="17"/>
  <c r="I719" i="17"/>
  <c r="H671" i="17"/>
  <c r="I690" i="17"/>
  <c r="I655" i="17"/>
  <c r="E592" i="17"/>
  <c r="J644" i="17"/>
  <c r="F798" i="17"/>
  <c r="H805" i="17"/>
  <c r="J695" i="17"/>
  <c r="I702" i="17"/>
  <c r="H576" i="17"/>
  <c r="E555" i="17"/>
  <c r="G453" i="17"/>
  <c r="I539" i="17"/>
  <c r="F486" i="17"/>
  <c r="O1300" i="17"/>
  <c r="N1265" i="17"/>
  <c r="P1219" i="17"/>
  <c r="P1136" i="17"/>
  <c r="P1160" i="17"/>
  <c r="M1064" i="17"/>
  <c r="L929" i="17"/>
  <c r="P922" i="17"/>
  <c r="O773" i="17"/>
  <c r="P612" i="17"/>
  <c r="M597" i="17"/>
  <c r="O460" i="17"/>
  <c r="K1244" i="17"/>
  <c r="O949" i="17"/>
  <c r="H550" i="17"/>
  <c r="E482" i="17"/>
  <c r="H538" i="17"/>
  <c r="G437" i="17"/>
  <c r="G493" i="17"/>
  <c r="K1294" i="17"/>
  <c r="N1215" i="17"/>
  <c r="K1137" i="17"/>
  <c r="N1147" i="17"/>
  <c r="P1109" i="17"/>
  <c r="L1041" i="17"/>
  <c r="M927" i="17"/>
  <c r="O864" i="17"/>
  <c r="L715" i="17"/>
  <c r="K565" i="17"/>
  <c r="Q565" i="17" s="1"/>
  <c r="P511" i="17"/>
  <c r="L1272" i="17"/>
  <c r="O1092" i="17"/>
  <c r="H1007" i="17"/>
  <c r="G981" i="17"/>
  <c r="F974" i="17"/>
  <c r="H1024" i="17"/>
  <c r="J962" i="17"/>
  <c r="I946" i="17"/>
  <c r="G903" i="17"/>
  <c r="J882" i="17"/>
  <c r="H866" i="17"/>
  <c r="G844" i="17"/>
  <c r="G853" i="17"/>
  <c r="F793" i="17"/>
  <c r="H762" i="17"/>
  <c r="H718" i="17"/>
  <c r="I714" i="17"/>
  <c r="G682" i="17"/>
  <c r="H605" i="17"/>
  <c r="G664" i="17"/>
  <c r="I646" i="17"/>
  <c r="E501" i="17"/>
  <c r="F797" i="17"/>
  <c r="F634" i="17"/>
  <c r="H701" i="17"/>
  <c r="J579" i="17"/>
  <c r="J558" i="17"/>
  <c r="E480" i="17"/>
  <c r="H542" i="17"/>
  <c r="E485" i="17"/>
  <c r="P1301" i="17"/>
  <c r="N1290" i="17"/>
  <c r="N1213" i="17"/>
  <c r="N1165" i="17"/>
  <c r="K1138" i="17"/>
  <c r="N1105" i="17"/>
  <c r="O1012" i="17"/>
  <c r="O918" i="17"/>
  <c r="K810" i="17"/>
  <c r="Q810" i="17" s="1"/>
  <c r="O625" i="17"/>
  <c r="P568" i="17"/>
  <c r="P465" i="17"/>
  <c r="K1257" i="17"/>
  <c r="N1075" i="17"/>
  <c r="H566" i="17"/>
  <c r="E507" i="17"/>
  <c r="J498" i="17"/>
  <c r="E502" i="17"/>
  <c r="H473" i="17"/>
  <c r="I446" i="17"/>
  <c r="G1286" i="17"/>
  <c r="I1285" i="17"/>
  <c r="G1251" i="17"/>
  <c r="G1245" i="17"/>
  <c r="F1221" i="17"/>
  <c r="F1235" i="17"/>
  <c r="H1173" i="17"/>
  <c r="J1166" i="17"/>
  <c r="F1186" i="17"/>
  <c r="H1156" i="17"/>
  <c r="F1121" i="17"/>
  <c r="J1100" i="17"/>
  <c r="G1056" i="17"/>
  <c r="E1048" i="17"/>
  <c r="I1032" i="17"/>
  <c r="E1078" i="17"/>
  <c r="H1011" i="17"/>
  <c r="E989" i="17"/>
  <c r="H1017" i="17"/>
  <c r="I1028" i="17"/>
  <c r="J940" i="17"/>
  <c r="F913" i="17"/>
  <c r="F907" i="17"/>
  <c r="J879" i="17"/>
  <c r="I863" i="17"/>
  <c r="J843" i="17"/>
  <c r="G850" i="17"/>
  <c r="E774" i="17"/>
  <c r="I766" i="17"/>
  <c r="J726" i="17"/>
  <c r="J671" i="17"/>
  <c r="F686" i="17"/>
  <c r="E658" i="17"/>
  <c r="F592" i="17"/>
  <c r="F645" i="17"/>
  <c r="E806" i="17"/>
  <c r="F805" i="17"/>
  <c r="G638" i="17"/>
  <c r="F698" i="17"/>
  <c r="F576" i="17"/>
  <c r="G551" i="17"/>
  <c r="H449" i="17"/>
  <c r="J539" i="17"/>
  <c r="F491" i="17"/>
  <c r="K1293" i="17"/>
  <c r="Q1293" i="17" s="1"/>
  <c r="P1265" i="17"/>
  <c r="P1201" i="17"/>
  <c r="N1140" i="17"/>
  <c r="L1167" i="17"/>
  <c r="L1059" i="17"/>
  <c r="O983" i="17"/>
  <c r="K892" i="17"/>
  <c r="M794" i="17"/>
  <c r="K744" i="17"/>
  <c r="P521" i="17"/>
  <c r="O481" i="17"/>
  <c r="L1242" i="17"/>
  <c r="O1021" i="17"/>
  <c r="G520" i="17"/>
  <c r="J499" i="17"/>
  <c r="J666" i="17"/>
  <c r="G481" i="17"/>
  <c r="I451" i="17"/>
  <c r="G434" i="17"/>
  <c r="H1277" i="17"/>
  <c r="J1268" i="17"/>
  <c r="I1254" i="17"/>
  <c r="G1242" i="17"/>
  <c r="F1202" i="17"/>
  <c r="I1229" i="17"/>
  <c r="E1179" i="17"/>
  <c r="E1188" i="17"/>
  <c r="I1190" i="17"/>
  <c r="I1122" i="17"/>
  <c r="F1114" i="17"/>
  <c r="H1092" i="17"/>
  <c r="G1044" i="17"/>
  <c r="H1013" i="17"/>
  <c r="I961" i="17"/>
  <c r="F861" i="17"/>
  <c r="F757" i="17"/>
  <c r="G685" i="17"/>
  <c r="G1030" i="17"/>
  <c r="H1073" i="17"/>
  <c r="G1009" i="17"/>
  <c r="I982" i="17"/>
  <c r="F973" i="17"/>
  <c r="H1019" i="17"/>
  <c r="E957" i="17"/>
  <c r="G941" i="17"/>
  <c r="I905" i="17"/>
  <c r="I898" i="17"/>
  <c r="G861" i="17"/>
  <c r="J826" i="17"/>
  <c r="F848" i="17"/>
  <c r="F859" i="17"/>
  <c r="F779" i="17"/>
  <c r="I754" i="17"/>
  <c r="G709" i="17"/>
  <c r="F676" i="17"/>
  <c r="G681" i="17"/>
  <c r="H661" i="17"/>
  <c r="F571" i="17"/>
  <c r="E510" i="17"/>
  <c r="E807" i="17"/>
  <c r="F636" i="17"/>
  <c r="F696" i="17"/>
  <c r="E578" i="17"/>
  <c r="E549" i="17"/>
  <c r="H466" i="17"/>
  <c r="F537" i="17"/>
  <c r="J436" i="17"/>
  <c r="I484" i="17"/>
  <c r="L1295" i="17"/>
  <c r="L1241" i="17"/>
  <c r="N1180" i="17"/>
  <c r="K1139" i="17"/>
  <c r="Q1139" i="17" s="1"/>
  <c r="P1106" i="17"/>
  <c r="N993" i="17"/>
  <c r="M935" i="17"/>
  <c r="O820" i="17"/>
  <c r="L734" i="17"/>
  <c r="P603" i="17"/>
  <c r="N512" i="17"/>
  <c r="M463" i="17"/>
  <c r="M1187" i="17"/>
  <c r="H499" i="17"/>
  <c r="J523" i="17"/>
  <c r="F472" i="17"/>
  <c r="H451" i="17"/>
  <c r="J459" i="17"/>
  <c r="F1278" i="17"/>
  <c r="I1268" i="17"/>
  <c r="H1255" i="17"/>
  <c r="H1246" i="17"/>
  <c r="I1202" i="17"/>
  <c r="H1231" i="17"/>
  <c r="H1177" i="17"/>
  <c r="I1188" i="17"/>
  <c r="H1194" i="17"/>
  <c r="H1126" i="17"/>
  <c r="G1129" i="17"/>
  <c r="H1084" i="17"/>
  <c r="H1057" i="17"/>
  <c r="J1045" i="17"/>
  <c r="J1040" i="17"/>
  <c r="J1079" i="17"/>
  <c r="G979" i="17"/>
  <c r="H969" i="17"/>
  <c r="J1018" i="17"/>
  <c r="H956" i="17"/>
  <c r="G939" i="17"/>
  <c r="G921" i="17"/>
  <c r="J908" i="17"/>
  <c r="I876" i="17"/>
  <c r="J871" i="17"/>
  <c r="H846" i="17"/>
  <c r="H858" i="17"/>
  <c r="I771" i="17"/>
  <c r="G749" i="17"/>
  <c r="J723" i="17"/>
  <c r="H668" i="17"/>
  <c r="J680" i="17"/>
  <c r="E662" i="17"/>
  <c r="F563" i="17"/>
  <c r="E650" i="17"/>
  <c r="H802" i="17"/>
  <c r="I628" i="17"/>
  <c r="H699" i="17"/>
  <c r="J585" i="17"/>
  <c r="F584" i="17"/>
  <c r="J559" i="17"/>
  <c r="J536" i="17"/>
  <c r="J547" i="17"/>
  <c r="H490" i="17"/>
  <c r="P1296" i="17"/>
  <c r="P1252" i="17"/>
  <c r="O1200" i="17"/>
  <c r="N1206" i="17"/>
  <c r="P1117" i="17"/>
  <c r="K1033" i="17"/>
  <c r="Q1033" i="17" s="1"/>
  <c r="O920" i="17"/>
  <c r="N914" i="17"/>
  <c r="L760" i="17"/>
  <c r="P620" i="17"/>
  <c r="O504" i="17"/>
  <c r="K447" i="17"/>
  <c r="L1225" i="17"/>
  <c r="L856" i="17"/>
  <c r="H558" i="17"/>
  <c r="J480" i="17"/>
  <c r="G542" i="17"/>
  <c r="F485" i="17"/>
  <c r="L1301" i="17"/>
  <c r="M1290" i="17"/>
  <c r="M1213" i="17"/>
  <c r="P1161" i="17"/>
  <c r="O1138" i="17"/>
  <c r="N1091" i="17"/>
  <c r="N1012" i="17"/>
  <c r="M926" i="17"/>
  <c r="K814" i="17"/>
  <c r="Q814" i="17" s="1"/>
  <c r="O720" i="17"/>
  <c r="P614" i="17"/>
  <c r="K469" i="17"/>
  <c r="N1254" i="17"/>
  <c r="L1036" i="17"/>
  <c r="G1011" i="17"/>
  <c r="J989" i="17"/>
  <c r="J1020" i="17"/>
  <c r="H1028" i="17"/>
  <c r="I940" i="17"/>
  <c r="E950" i="17"/>
  <c r="I907" i="17"/>
  <c r="I879" i="17"/>
  <c r="G870" i="17"/>
  <c r="I843" i="17"/>
  <c r="F850" i="17"/>
  <c r="G770" i="17"/>
  <c r="H766" i="17"/>
  <c r="E726" i="17"/>
  <c r="E667" i="17"/>
  <c r="H686" i="17"/>
  <c r="F658" i="17"/>
  <c r="H588" i="17"/>
  <c r="E645" i="17"/>
  <c r="J806" i="17"/>
  <c r="E801" i="17"/>
  <c r="F638" i="17"/>
  <c r="I698" i="17"/>
  <c r="I583" i="17"/>
  <c r="J551" i="17"/>
  <c r="I449" i="17"/>
  <c r="G546" i="17"/>
  <c r="E491" i="17"/>
  <c r="O1293" i="17"/>
  <c r="N1269" i="17"/>
  <c r="O1201" i="17"/>
  <c r="K1144" i="17"/>
  <c r="Q1144" i="17" s="1"/>
  <c r="K1167" i="17"/>
  <c r="N1063" i="17"/>
  <c r="L983" i="17"/>
  <c r="N893" i="17"/>
  <c r="L786" i="17"/>
  <c r="N744" i="17"/>
  <c r="M521" i="17"/>
  <c r="L502" i="17"/>
  <c r="K1245" i="17"/>
  <c r="L974" i="17"/>
  <c r="F520" i="17"/>
  <c r="I499" i="17"/>
  <c r="I666" i="17"/>
  <c r="J481" i="17"/>
  <c r="G451" i="17"/>
  <c r="F434" i="17"/>
  <c r="G1277" i="17"/>
  <c r="F1268" i="17"/>
  <c r="E1254" i="17"/>
  <c r="E1242" i="17"/>
  <c r="J1202" i="17"/>
  <c r="E1229" i="17"/>
  <c r="I1179" i="17"/>
  <c r="J1188" i="17"/>
  <c r="H1190" i="17"/>
  <c r="G1122" i="17"/>
  <c r="I1129" i="17"/>
  <c r="E1104" i="17"/>
  <c r="E1060" i="17"/>
  <c r="E1045" i="17"/>
  <c r="H1036" i="17"/>
  <c r="I1072" i="17"/>
  <c r="E979" i="17"/>
  <c r="E965" i="17"/>
  <c r="G1021" i="17"/>
  <c r="I956" i="17"/>
  <c r="F948" i="17"/>
  <c r="H917" i="17"/>
  <c r="G908" i="17"/>
  <c r="H881" i="17"/>
  <c r="H867" i="17"/>
  <c r="I846" i="17"/>
  <c r="F854" i="17"/>
  <c r="J778" i="17"/>
  <c r="J749" i="17"/>
  <c r="G719" i="17"/>
  <c r="H675" i="17"/>
  <c r="I680" i="17"/>
  <c r="G655" i="17"/>
  <c r="E596" i="17"/>
  <c r="F650" i="17"/>
  <c r="E798" i="17"/>
  <c r="I635" i="17"/>
  <c r="I699" i="17"/>
  <c r="G702" i="17"/>
  <c r="J580" i="17"/>
  <c r="I559" i="17"/>
  <c r="E453" i="17"/>
  <c r="I543" i="17"/>
  <c r="E490" i="17"/>
  <c r="M1300" i="17"/>
  <c r="K1253" i="17"/>
  <c r="O1217" i="17"/>
  <c r="N1136" i="17"/>
  <c r="L1142" i="17"/>
  <c r="L1054" i="17"/>
  <c r="O978" i="17"/>
  <c r="O889" i="17"/>
  <c r="O789" i="17"/>
  <c r="N604" i="17"/>
  <c r="P533" i="17"/>
  <c r="M435" i="17"/>
  <c r="O1222" i="17"/>
  <c r="L903" i="17"/>
  <c r="G516" i="17"/>
  <c r="H641" i="17"/>
  <c r="J469" i="17"/>
  <c r="E472" i="17"/>
  <c r="I447" i="17"/>
  <c r="F438" i="17"/>
  <c r="E1278" i="17"/>
  <c r="H1272" i="17"/>
  <c r="G1257" i="17"/>
  <c r="J1246" i="17"/>
  <c r="H1203" i="17"/>
  <c r="F1233" i="17"/>
  <c r="G1177" i="17"/>
  <c r="I1187" i="17"/>
  <c r="E1157" i="17"/>
  <c r="E1126" i="17"/>
  <c r="G1112" i="17"/>
  <c r="G1085" i="17"/>
  <c r="F1048" i="17"/>
  <c r="I1011" i="17"/>
  <c r="E940" i="17"/>
  <c r="J863" i="17"/>
  <c r="J766" i="17"/>
  <c r="H658" i="17"/>
  <c r="H1174" i="17"/>
  <c r="F1191" i="17"/>
  <c r="G1157" i="17"/>
  <c r="I1130" i="17"/>
  <c r="E1112" i="17"/>
  <c r="G1088" i="17"/>
  <c r="I1061" i="17"/>
  <c r="E1053" i="17"/>
  <c r="F1080" i="17"/>
  <c r="H1005" i="17"/>
  <c r="H987" i="17"/>
  <c r="I975" i="17"/>
  <c r="I1022" i="17"/>
  <c r="I953" i="17"/>
  <c r="I943" i="17"/>
  <c r="H901" i="17"/>
  <c r="H897" i="17"/>
  <c r="H880" i="17"/>
  <c r="E822" i="17"/>
  <c r="I837" i="17"/>
  <c r="E851" i="17"/>
  <c r="H775" i="17"/>
  <c r="J750" i="17"/>
  <c r="E727" i="17"/>
  <c r="G672" i="17"/>
  <c r="H688" i="17"/>
  <c r="G653" i="17"/>
  <c r="J567" i="17"/>
  <c r="J648" i="17"/>
  <c r="J799" i="17"/>
  <c r="H632" i="17"/>
  <c r="E692" i="17"/>
  <c r="G577" i="17"/>
  <c r="I560" i="17"/>
  <c r="H462" i="17"/>
  <c r="F540" i="17"/>
  <c r="J432" i="17"/>
  <c r="H495" i="17"/>
  <c r="L1292" i="17"/>
  <c r="K1238" i="17"/>
  <c r="Q1238" i="17" s="1"/>
  <c r="M1183" i="17"/>
  <c r="O1171" i="17"/>
  <c r="M1116" i="17"/>
  <c r="L1037" i="17"/>
  <c r="P933" i="17"/>
  <c r="L890" i="17"/>
  <c r="K751" i="17"/>
  <c r="N708" i="17"/>
  <c r="M631" i="17"/>
  <c r="P450" i="17"/>
  <c r="K1179" i="17"/>
  <c r="M647" i="17"/>
  <c r="E551" i="17"/>
  <c r="G449" i="17"/>
  <c r="F546" i="17"/>
  <c r="J491" i="17"/>
  <c r="P1293" i="17"/>
  <c r="M1269" i="17"/>
  <c r="N1201" i="17"/>
  <c r="P1144" i="17"/>
  <c r="L1149" i="17"/>
  <c r="M1063" i="17"/>
  <c r="K1004" i="17"/>
  <c r="Q1004" i="17" s="1"/>
  <c r="P893" i="17"/>
  <c r="P790" i="17"/>
  <c r="L752" i="17"/>
  <c r="M572" i="17"/>
  <c r="L448" i="17"/>
  <c r="N1249" i="17"/>
  <c r="P975" i="17"/>
  <c r="F1015" i="17"/>
  <c r="J965" i="17"/>
  <c r="F1021" i="17"/>
  <c r="H952" i="17"/>
  <c r="E948" i="17"/>
  <c r="G917" i="17"/>
  <c r="E911" i="17"/>
  <c r="G881" i="17"/>
  <c r="G867" i="17"/>
  <c r="J841" i="17"/>
  <c r="E854" i="17"/>
  <c r="I778" i="17"/>
  <c r="E745" i="17"/>
  <c r="J719" i="17"/>
  <c r="E675" i="17"/>
  <c r="J690" i="17"/>
  <c r="F655" i="17"/>
  <c r="I596" i="17"/>
  <c r="F644" i="17"/>
  <c r="J798" i="17"/>
  <c r="G635" i="17"/>
  <c r="H695" i="17"/>
  <c r="J702" i="17"/>
  <c r="F580" i="17"/>
  <c r="J555" i="17"/>
  <c r="J453" i="17"/>
  <c r="H543" i="17"/>
  <c r="H486" i="17"/>
  <c r="P1300" i="17"/>
  <c r="O1253" i="17"/>
  <c r="M1217" i="17"/>
  <c r="M1136" i="17"/>
  <c r="O1160" i="17"/>
  <c r="K1054" i="17"/>
  <c r="P929" i="17"/>
  <c r="L889" i="17"/>
  <c r="K789" i="17"/>
  <c r="N608" i="17"/>
  <c r="M533" i="17"/>
  <c r="O439" i="17"/>
  <c r="N1221" i="17"/>
  <c r="M902" i="17"/>
  <c r="F516" i="17"/>
  <c r="G641" i="17"/>
  <c r="E469" i="17"/>
  <c r="J472" i="17"/>
  <c r="H447" i="17"/>
  <c r="J438" i="17"/>
  <c r="J1278" i="17"/>
  <c r="G1272" i="17"/>
  <c r="F1257" i="17"/>
  <c r="F1246" i="17"/>
  <c r="G1203" i="17"/>
  <c r="J1233" i="17"/>
  <c r="F1177" i="17"/>
  <c r="G1187" i="17"/>
  <c r="H1157" i="17"/>
  <c r="J1126" i="17"/>
  <c r="I1114" i="17"/>
  <c r="E1088" i="17"/>
  <c r="F1057" i="17"/>
  <c r="I1049" i="17"/>
  <c r="H1080" i="17"/>
  <c r="H1079" i="17"/>
  <c r="J986" i="17"/>
  <c r="F975" i="17"/>
  <c r="G1018" i="17"/>
  <c r="J960" i="17"/>
  <c r="E943" i="17"/>
  <c r="J921" i="17"/>
  <c r="H896" i="17"/>
  <c r="I880" i="17"/>
  <c r="G871" i="17"/>
  <c r="F839" i="17"/>
  <c r="G851" i="17"/>
  <c r="F771" i="17"/>
  <c r="G753" i="17"/>
  <c r="F727" i="17"/>
  <c r="J668" i="17"/>
  <c r="I684" i="17"/>
  <c r="H653" i="17"/>
  <c r="G563" i="17"/>
  <c r="F643" i="17"/>
  <c r="E799" i="17"/>
  <c r="F628" i="17"/>
  <c r="F703" i="17"/>
  <c r="F577" i="17"/>
  <c r="J584" i="17"/>
  <c r="F458" i="17"/>
  <c r="G540" i="17"/>
  <c r="H547" i="17"/>
  <c r="I494" i="17"/>
  <c r="N1292" i="17"/>
  <c r="M1252" i="17"/>
  <c r="P1210" i="17"/>
  <c r="L1153" i="17"/>
  <c r="K1117" i="17"/>
  <c r="K1058" i="17"/>
  <c r="L916" i="17"/>
  <c r="P976" i="17"/>
  <c r="P780" i="17"/>
  <c r="L599" i="17"/>
  <c r="P733" i="17"/>
  <c r="K506" i="17"/>
  <c r="M1233" i="17"/>
  <c r="L750" i="17"/>
  <c r="E622" i="17"/>
  <c r="F627" i="17"/>
  <c r="F465" i="17"/>
  <c r="G464" i="17"/>
  <c r="I589" i="17"/>
  <c r="E487" i="17"/>
  <c r="J1281" i="17"/>
  <c r="J1275" i="17"/>
  <c r="J1258" i="17"/>
  <c r="G1243" i="17"/>
  <c r="I1207" i="17"/>
  <c r="E1234" i="17"/>
  <c r="E1184" i="17"/>
  <c r="E1191" i="17"/>
  <c r="F1151" i="17"/>
  <c r="J1123" i="17"/>
  <c r="E1119" i="17"/>
  <c r="H1093" i="17"/>
  <c r="J1049" i="17"/>
  <c r="H980" i="17"/>
  <c r="F941" i="17"/>
  <c r="F830" i="17"/>
  <c r="J731" i="17"/>
  <c r="G661" i="17"/>
  <c r="L931" i="17"/>
  <c r="K815" i="17"/>
  <c r="Q815" i="17" s="1"/>
  <c r="N732" i="17"/>
  <c r="O569" i="17"/>
  <c r="L519" i="17"/>
  <c r="N1268" i="17"/>
  <c r="M1096" i="17"/>
  <c r="H519" i="17"/>
  <c r="H461" i="17"/>
  <c r="F464" i="17"/>
  <c r="J506" i="17"/>
  <c r="E463" i="17"/>
  <c r="H1281" i="17"/>
  <c r="H1266" i="17"/>
  <c r="I1259" i="17"/>
  <c r="J1243" i="17"/>
  <c r="H1204" i="17"/>
  <c r="G1226" i="17"/>
  <c r="J1184" i="17"/>
  <c r="J1195" i="17"/>
  <c r="E1150" i="17"/>
  <c r="I1123" i="17"/>
  <c r="F1110" i="17"/>
  <c r="H1085" i="17"/>
  <c r="J1066" i="17"/>
  <c r="H1030" i="17"/>
  <c r="J1073" i="17"/>
  <c r="H1009" i="17"/>
  <c r="F982" i="17"/>
  <c r="G973" i="17"/>
  <c r="I1019" i="17"/>
  <c r="J957" i="17"/>
  <c r="H941" i="17"/>
  <c r="J905" i="17"/>
  <c r="F898" i="17"/>
  <c r="H861" i="17"/>
  <c r="E826" i="17"/>
  <c r="G848" i="17"/>
  <c r="G859" i="17"/>
  <c r="G779" i="17"/>
  <c r="J754" i="17"/>
  <c r="H709" i="17"/>
  <c r="J676" i="17"/>
  <c r="H681" i="17"/>
  <c r="I661" i="17"/>
  <c r="I571" i="17"/>
  <c r="F510" i="17"/>
  <c r="H807" i="17"/>
  <c r="G636" i="17"/>
  <c r="J696" i="17"/>
  <c r="G578" i="17"/>
  <c r="J549" i="17"/>
  <c r="I466" i="17"/>
  <c r="G537" i="17"/>
  <c r="F436" i="17"/>
  <c r="J484" i="17"/>
  <c r="K1295" i="17"/>
  <c r="Q1295" i="17" s="1"/>
  <c r="P1223" i="17"/>
  <c r="O1180" i="17"/>
  <c r="P1139" i="17"/>
  <c r="L1106" i="17"/>
  <c r="K1113" i="17"/>
  <c r="K935" i="17"/>
  <c r="O816" i="17"/>
  <c r="O772" i="17"/>
  <c r="L755" i="17"/>
  <c r="N622" i="17"/>
  <c r="K442" i="17"/>
  <c r="Q442" i="17" s="1"/>
  <c r="K1195" i="17"/>
  <c r="E580" i="17"/>
  <c r="F555" i="17"/>
  <c r="H453" i="17"/>
  <c r="G543" i="17"/>
  <c r="G486" i="17"/>
  <c r="L1300" i="17"/>
  <c r="P1253" i="17"/>
  <c r="K1217" i="17"/>
  <c r="L1136" i="17"/>
  <c r="K1160" i="17"/>
  <c r="N1054" i="17"/>
  <c r="O929" i="17"/>
  <c r="L922" i="17"/>
  <c r="O827" i="17"/>
  <c r="N612" i="17"/>
  <c r="K597" i="17"/>
  <c r="O443" i="17"/>
  <c r="P1248" i="17"/>
  <c r="N950" i="17"/>
  <c r="I986" i="17"/>
  <c r="I969" i="17"/>
  <c r="F1018" i="17"/>
  <c r="E960" i="17"/>
  <c r="I939" i="17"/>
  <c r="I921" i="17"/>
  <c r="G896" i="17"/>
  <c r="E876" i="17"/>
  <c r="F871" i="17"/>
  <c r="E839" i="17"/>
  <c r="J858" i="17"/>
  <c r="E771" i="17"/>
  <c r="F753" i="17"/>
  <c r="H723" i="17"/>
  <c r="I668" i="17"/>
  <c r="G684" i="17"/>
  <c r="G662" i="17"/>
  <c r="J563" i="17"/>
  <c r="H643" i="17"/>
  <c r="F802" i="17"/>
  <c r="E628" i="17"/>
  <c r="E703" i="17"/>
  <c r="F585" i="17"/>
  <c r="I584" i="17"/>
  <c r="I458" i="17"/>
  <c r="H536" i="17"/>
  <c r="G547" i="17"/>
  <c r="E494" i="17"/>
  <c r="L1296" i="17"/>
  <c r="L1252" i="17"/>
  <c r="O1210" i="17"/>
  <c r="P1153" i="17"/>
  <c r="N1117" i="17"/>
  <c r="N1058" i="17"/>
  <c r="P916" i="17"/>
  <c r="L900" i="17"/>
  <c r="M780" i="17"/>
  <c r="O599" i="17"/>
  <c r="N500" i="17"/>
  <c r="N589" i="17"/>
  <c r="K1229" i="17"/>
  <c r="P761" i="17"/>
  <c r="J622" i="17"/>
  <c r="E627" i="17"/>
  <c r="Q627" i="17" s="1"/>
  <c r="E465" i="17"/>
  <c r="H464" i="17"/>
  <c r="H589" i="17"/>
  <c r="J487" i="17"/>
  <c r="I1281" i="17"/>
  <c r="I1275" i="17"/>
  <c r="I1258" i="17"/>
  <c r="I1243" i="17"/>
  <c r="E1207" i="17"/>
  <c r="I1234" i="17"/>
  <c r="F1184" i="17"/>
  <c r="J1191" i="17"/>
  <c r="I1151" i="17"/>
  <c r="G1123" i="17"/>
  <c r="J1112" i="17"/>
  <c r="G1092" i="17"/>
  <c r="G1066" i="17"/>
  <c r="G1053" i="17"/>
  <c r="H1077" i="17"/>
  <c r="I1009" i="17"/>
  <c r="E987" i="17"/>
  <c r="J966" i="17"/>
  <c r="J1019" i="17"/>
  <c r="F953" i="17"/>
  <c r="F947" i="17"/>
  <c r="F905" i="17"/>
  <c r="F897" i="17"/>
  <c r="H884" i="17"/>
  <c r="F826" i="17"/>
  <c r="F837" i="17"/>
  <c r="E855" i="17"/>
  <c r="I779" i="17"/>
  <c r="E750" i="17"/>
  <c r="E705" i="17"/>
  <c r="I676" i="17"/>
  <c r="F688" i="17"/>
  <c r="G657" i="17"/>
  <c r="G571" i="17"/>
  <c r="H648" i="17"/>
  <c r="J803" i="17"/>
  <c r="H636" i="17"/>
  <c r="G692" i="17"/>
  <c r="H581" i="17"/>
  <c r="F549" i="17"/>
  <c r="F462" i="17"/>
  <c r="J544" i="17"/>
  <c r="G436" i="17"/>
  <c r="F495" i="17"/>
  <c r="K1299" i="17"/>
  <c r="Q1299" i="17" s="1"/>
  <c r="M1241" i="17"/>
  <c r="P1199" i="17"/>
  <c r="N1143" i="17"/>
  <c r="O1108" i="17"/>
  <c r="N997" i="17"/>
  <c r="P928" i="17"/>
  <c r="P829" i="17"/>
  <c r="L742" i="17"/>
  <c r="N679" i="17"/>
  <c r="M566" i="17"/>
  <c r="P434" i="17"/>
  <c r="N1182" i="17"/>
  <c r="M703" i="17"/>
  <c r="I593" i="17"/>
  <c r="F515" i="17"/>
  <c r="F461" i="17"/>
  <c r="I460" i="17"/>
  <c r="E489" i="17"/>
  <c r="I463" i="17"/>
  <c r="J1279" i="17"/>
  <c r="J1270" i="17"/>
  <c r="G1259" i="17"/>
  <c r="F1247" i="17"/>
  <c r="J1208" i="17"/>
  <c r="I1226" i="17"/>
  <c r="H1182" i="17"/>
  <c r="E1192" i="17"/>
  <c r="G1150" i="17"/>
  <c r="F1127" i="17"/>
  <c r="J1095" i="17"/>
  <c r="H1086" i="17"/>
  <c r="J1034" i="17"/>
  <c r="F989" i="17"/>
  <c r="G913" i="17"/>
  <c r="E843" i="17"/>
  <c r="F726" i="17"/>
  <c r="G592" i="17"/>
  <c r="H1043" i="17"/>
  <c r="H1038" i="17"/>
  <c r="I1075" i="17"/>
  <c r="E1006" i="17"/>
  <c r="G984" i="17"/>
  <c r="H972" i="17"/>
  <c r="H1026" i="17"/>
  <c r="I954" i="17"/>
  <c r="H949" i="17"/>
  <c r="I902" i="17"/>
  <c r="E878" i="17"/>
  <c r="H869" i="17"/>
  <c r="E809" i="17"/>
  <c r="G856" i="17"/>
  <c r="J787" i="17"/>
  <c r="F761" i="17"/>
  <c r="E735" i="17"/>
  <c r="H706" i="17"/>
  <c r="J673" i="17"/>
  <c r="I689" i="17"/>
  <c r="J656" i="17"/>
  <c r="I647" i="17"/>
  <c r="H518" i="17"/>
  <c r="E800" i="17"/>
  <c r="J633" i="17"/>
  <c r="J693" i="17"/>
  <c r="I586" i="17"/>
  <c r="I557" i="17"/>
  <c r="J475" i="17"/>
  <c r="G545" i="17"/>
  <c r="J433" i="17"/>
  <c r="J492" i="17"/>
  <c r="O1298" i="17"/>
  <c r="N1216" i="17"/>
  <c r="L1178" i="17"/>
  <c r="K1163" i="17"/>
  <c r="K1118" i="17"/>
  <c r="K995" i="17"/>
  <c r="L937" i="17"/>
  <c r="O819" i="17"/>
  <c r="O740" i="17"/>
  <c r="K590" i="17"/>
  <c r="Q590" i="17" s="1"/>
  <c r="K641" i="17"/>
  <c r="N1288" i="17"/>
  <c r="O1114" i="17"/>
  <c r="E1220" i="17"/>
  <c r="G1227" i="17"/>
  <c r="H1181" i="17"/>
  <c r="E1162" i="17"/>
  <c r="E1197" i="17"/>
  <c r="H1152" i="17"/>
  <c r="G1132" i="17"/>
  <c r="F1096" i="17"/>
  <c r="G1090" i="17"/>
  <c r="H1044" i="17"/>
  <c r="H1039" i="17"/>
  <c r="F1069" i="17"/>
  <c r="E1007" i="17"/>
  <c r="J985" i="17"/>
  <c r="E1020" i="17"/>
  <c r="E1024" i="17"/>
  <c r="E936" i="17"/>
  <c r="F950" i="17"/>
  <c r="E903" i="17"/>
  <c r="G875" i="17"/>
  <c r="H870" i="17"/>
  <c r="E844" i="17"/>
  <c r="G857" i="17"/>
  <c r="H770" i="17"/>
  <c r="F762" i="17"/>
  <c r="F722" i="17"/>
  <c r="G667" i="17"/>
  <c r="F682" i="17"/>
  <c r="H609" i="17"/>
  <c r="J588" i="17"/>
  <c r="G646" i="17"/>
  <c r="H505" i="17"/>
  <c r="I801" i="17"/>
  <c r="J634" i="17"/>
  <c r="F694" i="17"/>
  <c r="G583" i="17"/>
  <c r="I558" i="17"/>
  <c r="H445" i="17"/>
  <c r="H546" i="17"/>
  <c r="I485" i="17"/>
  <c r="K1297" i="17"/>
  <c r="P1269" i="17"/>
  <c r="K1212" i="17"/>
  <c r="P1165" i="17"/>
  <c r="N1149" i="17"/>
  <c r="N1087" i="17"/>
  <c r="N996" i="17"/>
  <c r="M895" i="17"/>
  <c r="N831" i="17"/>
  <c r="O621" i="17"/>
  <c r="O530" i="17"/>
  <c r="N471" i="17"/>
  <c r="P1259" i="17"/>
  <c r="M1010" i="17"/>
  <c r="N1115" i="17"/>
  <c r="K1050" i="17"/>
  <c r="M1000" i="17"/>
  <c r="O1002" i="17"/>
  <c r="P971" i="17"/>
  <c r="M937" i="17"/>
  <c r="O892" i="17"/>
  <c r="L877" i="17"/>
  <c r="M824" i="17"/>
  <c r="N836" i="17"/>
  <c r="O777" i="17"/>
  <c r="M776" i="17"/>
  <c r="L725" i="17"/>
  <c r="N716" i="17"/>
  <c r="K683" i="17"/>
  <c r="Q683" i="17" s="1"/>
  <c r="N591" i="17"/>
  <c r="P619" i="17"/>
  <c r="N642" i="17"/>
  <c r="L513" i="17"/>
  <c r="P654" i="17"/>
  <c r="N528" i="17"/>
  <c r="L666" i="17"/>
  <c r="O464" i="17"/>
  <c r="K474" i="17"/>
  <c r="Q474" i="17" s="1"/>
  <c r="P1278" i="17"/>
  <c r="K1274" i="17"/>
  <c r="P1247" i="17"/>
  <c r="P1232" i="17"/>
  <c r="P1155" i="17"/>
  <c r="P1052" i="17"/>
  <c r="M954" i="17"/>
  <c r="O609" i="17"/>
  <c r="L1091" i="17"/>
  <c r="O1033" i="17"/>
  <c r="L1070" i="17"/>
  <c r="N1004" i="17"/>
  <c r="O933" i="17"/>
  <c r="N931" i="17"/>
  <c r="K922" i="17"/>
  <c r="Q922" i="17" s="1"/>
  <c r="N868" i="17"/>
  <c r="L872" i="17"/>
  <c r="O814" i="17"/>
  <c r="N827" i="17"/>
  <c r="M751" i="17"/>
  <c r="M788" i="17"/>
  <c r="P720" i="17"/>
  <c r="M612" i="17"/>
  <c r="P708" i="17"/>
  <c r="L598" i="17"/>
  <c r="K614" i="17"/>
  <c r="O597" i="17"/>
  <c r="O602" i="17"/>
  <c r="O524" i="17"/>
  <c r="P469" i="17"/>
  <c r="K443" i="17"/>
  <c r="M450" i="17"/>
  <c r="M1279" i="17"/>
  <c r="L1254" i="17"/>
  <c r="O1248" i="17"/>
  <c r="M1179" i="17"/>
  <c r="P1123" i="17"/>
  <c r="K1036" i="17"/>
  <c r="O946" i="17"/>
  <c r="P650" i="17"/>
  <c r="P888" i="17"/>
  <c r="O828" i="17"/>
  <c r="O836" i="17"/>
  <c r="P781" i="17"/>
  <c r="M784" i="17"/>
  <c r="M725" i="17"/>
  <c r="K763" i="17"/>
  <c r="Q763" i="17" s="1"/>
  <c r="M712" i="17"/>
  <c r="K591" i="17"/>
  <c r="P623" i="17"/>
  <c r="L562" i="17"/>
  <c r="M513" i="17"/>
  <c r="M659" i="17"/>
  <c r="L532" i="17"/>
  <c r="M498" i="17"/>
  <c r="P468" i="17"/>
  <c r="L478" i="17"/>
  <c r="L1277" i="17"/>
  <c r="O1271" i="17"/>
  <c r="K1239" i="17"/>
  <c r="Q1239" i="17" s="1"/>
  <c r="L1228" i="17"/>
  <c r="O1150" i="17"/>
  <c r="K1047" i="17"/>
  <c r="Q1047" i="17" s="1"/>
  <c r="L956" i="17"/>
  <c r="P673" i="17"/>
  <c r="O1215" i="17"/>
  <c r="K1180" i="17"/>
  <c r="O1153" i="17"/>
  <c r="M1149" i="17"/>
  <c r="L1118" i="17"/>
  <c r="M1097" i="17"/>
  <c r="M997" i="17"/>
  <c r="L998" i="17"/>
  <c r="K924" i="17"/>
  <c r="M919" i="17"/>
  <c r="N895" i="17"/>
  <c r="O900" i="17"/>
  <c r="N816" i="17"/>
  <c r="M864" i="17"/>
  <c r="M786" i="17"/>
  <c r="K760" i="17"/>
  <c r="P748" i="17"/>
  <c r="N711" i="17"/>
  <c r="N752" i="17"/>
  <c r="P616" i="17"/>
  <c r="M728" i="17"/>
  <c r="M565" i="17"/>
  <c r="O572" i="17"/>
  <c r="N659" i="17"/>
  <c r="N498" i="17"/>
  <c r="M478" i="17"/>
  <c r="P1271" i="17"/>
  <c r="M1228" i="17"/>
  <c r="P1051" i="17"/>
  <c r="L682" i="17"/>
  <c r="M1113" i="17"/>
  <c r="O893" i="17"/>
  <c r="L794" i="17"/>
  <c r="M741" i="17"/>
  <c r="O517" i="17"/>
  <c r="L481" i="17"/>
  <c r="O1242" i="17"/>
  <c r="N1023" i="17"/>
  <c r="L1206" i="17"/>
  <c r="M1001" i="17"/>
  <c r="L918" i="17"/>
  <c r="M790" i="17"/>
  <c r="P792" i="17"/>
  <c r="M515" i="17"/>
  <c r="K1084" i="17"/>
  <c r="L649" i="17"/>
  <c r="M1053" i="17"/>
  <c r="N766" i="17"/>
  <c r="M502" i="17"/>
  <c r="L1229" i="17"/>
  <c r="P1034" i="17"/>
  <c r="P753" i="17"/>
  <c r="N502" i="17"/>
  <c r="M1229" i="17"/>
  <c r="L1034" i="17"/>
  <c r="K753" i="17"/>
  <c r="L1162" i="17"/>
  <c r="L982" i="17"/>
  <c r="K605" i="17"/>
  <c r="Q605" i="17" s="1"/>
  <c r="K1246" i="17"/>
  <c r="Q1246" i="17" s="1"/>
  <c r="P1084" i="17"/>
  <c r="K809" i="17"/>
  <c r="Q809" i="17" s="1"/>
  <c r="N1248" i="17"/>
  <c r="P1082" i="17"/>
  <c r="K856" i="17"/>
  <c r="K637" i="17"/>
  <c r="I1128" i="17"/>
  <c r="I1099" i="17"/>
  <c r="E1082" i="17"/>
  <c r="E1051" i="17"/>
  <c r="E1031" i="17"/>
  <c r="J1076" i="17"/>
  <c r="G1014" i="17"/>
  <c r="J988" i="17"/>
  <c r="F970" i="17"/>
  <c r="E1027" i="17"/>
  <c r="J958" i="17"/>
  <c r="I942" i="17"/>
  <c r="E910" i="17"/>
  <c r="J883" i="17"/>
  <c r="E862" i="17"/>
  <c r="G817" i="17"/>
  <c r="J849" i="17"/>
  <c r="E791" i="17"/>
  <c r="J758" i="17"/>
  <c r="I739" i="17"/>
  <c r="I710" i="17"/>
  <c r="H687" i="17"/>
  <c r="E601" i="17"/>
  <c r="J660" i="17"/>
  <c r="H651" i="17"/>
  <c r="E497" i="17"/>
  <c r="I804" i="17"/>
  <c r="I630" i="17"/>
  <c r="H697" i="17"/>
  <c r="J575" i="17"/>
  <c r="E554" i="17"/>
  <c r="H482" i="17"/>
  <c r="J538" i="17"/>
  <c r="H441" i="17"/>
  <c r="J493" i="17"/>
  <c r="N1294" i="17"/>
  <c r="L1214" i="17"/>
  <c r="N1137" i="17"/>
  <c r="M1147" i="17"/>
  <c r="M1115" i="17"/>
  <c r="P998" i="17"/>
  <c r="P934" i="17"/>
  <c r="M842" i="17"/>
  <c r="M763" i="17"/>
  <c r="P564" i="17"/>
  <c r="N556" i="17"/>
  <c r="N1267" i="17"/>
  <c r="P1066" i="17"/>
  <c r="I1222" i="17"/>
  <c r="H1235" i="17"/>
  <c r="I1173" i="17"/>
  <c r="F1170" i="17"/>
  <c r="H1186" i="17"/>
  <c r="I1156" i="17"/>
  <c r="I1125" i="17"/>
  <c r="E1100" i="17"/>
  <c r="E1056" i="17"/>
  <c r="I1052" i="17"/>
  <c r="E1032" i="17"/>
  <c r="I1078" i="17"/>
  <c r="G1015" i="17"/>
  <c r="G989" i="17"/>
  <c r="J1017" i="17"/>
  <c r="I952" i="17"/>
  <c r="F940" i="17"/>
  <c r="H913" i="17"/>
  <c r="F911" i="17"/>
  <c r="F879" i="17"/>
  <c r="E863" i="17"/>
  <c r="E841" i="17"/>
  <c r="I850" i="17"/>
  <c r="G774" i="17"/>
  <c r="F745" i="17"/>
  <c r="G726" i="17"/>
  <c r="E671" i="17"/>
  <c r="G690" i="17"/>
  <c r="I658" i="17"/>
  <c r="H592" i="17"/>
  <c r="H644" i="17"/>
  <c r="H806" i="17"/>
  <c r="I805" i="17"/>
  <c r="I695" i="17"/>
  <c r="G698" i="17"/>
  <c r="E576" i="17"/>
  <c r="G555" i="17"/>
  <c r="F449" i="17"/>
  <c r="F539" i="17"/>
  <c r="E486" i="17"/>
  <c r="M1293" i="17"/>
  <c r="K1265" i="17"/>
  <c r="Q1265" i="17" s="1"/>
  <c r="M1219" i="17"/>
  <c r="K1140" i="17"/>
  <c r="Q1140" i="17" s="1"/>
  <c r="N1167" i="17"/>
  <c r="L1097" i="17"/>
  <c r="L968" i="17"/>
  <c r="O887" i="17"/>
  <c r="O781" i="17"/>
  <c r="O712" i="17"/>
  <c r="N517" i="17"/>
  <c r="K468" i="17"/>
  <c r="Q468" i="17" s="1"/>
  <c r="M1239" i="17"/>
  <c r="K1024" i="17"/>
  <c r="K1091" i="17"/>
  <c r="K1046" i="17"/>
  <c r="K1070" i="17"/>
  <c r="M1004" i="17"/>
  <c r="K963" i="17"/>
  <c r="M931" i="17"/>
  <c r="O922" i="17"/>
  <c r="M890" i="17"/>
  <c r="M872" i="17"/>
  <c r="N814" i="17"/>
  <c r="P773" i="17"/>
  <c r="L751" i="17"/>
  <c r="K788" i="17"/>
  <c r="L746" i="17"/>
  <c r="L612" i="17"/>
  <c r="O708" i="17"/>
  <c r="N615" i="17"/>
  <c r="O614" i="17"/>
  <c r="N597" i="17"/>
  <c r="N631" i="17"/>
  <c r="N524" i="17"/>
  <c r="O469" i="17"/>
  <c r="N443" i="17"/>
  <c r="L450" i="17"/>
  <c r="L1279" i="17"/>
  <c r="M1251" i="17"/>
  <c r="M1248" i="17"/>
  <c r="L1179" i="17"/>
  <c r="O1130" i="17"/>
  <c r="P1039" i="17"/>
  <c r="K949" i="17"/>
  <c r="Q949" i="17" s="1"/>
  <c r="N646" i="17"/>
  <c r="P1105" i="17"/>
  <c r="P1058" i="17"/>
  <c r="N995" i="17"/>
  <c r="N983" i="17"/>
  <c r="O928" i="17"/>
  <c r="N934" i="17"/>
  <c r="N889" i="17"/>
  <c r="O829" i="17"/>
  <c r="N835" i="17"/>
  <c r="L810" i="17"/>
  <c r="M789" i="17"/>
  <c r="K742" i="17"/>
  <c r="O759" i="17"/>
  <c r="P625" i="17"/>
  <c r="M604" i="17"/>
  <c r="M679" i="17"/>
  <c r="K594" i="17"/>
  <c r="K534" i="17"/>
  <c r="O533" i="17"/>
  <c r="L566" i="17"/>
  <c r="M503" i="17"/>
  <c r="L465" i="17"/>
  <c r="P435" i="17"/>
  <c r="L434" i="17"/>
  <c r="K1287" i="17"/>
  <c r="M1257" i="17"/>
  <c r="N1222" i="17"/>
  <c r="M1182" i="17"/>
  <c r="P1132" i="17"/>
  <c r="N1071" i="17"/>
  <c r="K903" i="17"/>
  <c r="O637" i="17"/>
  <c r="N890" i="17"/>
  <c r="K824" i="17"/>
  <c r="M818" i="17"/>
  <c r="K773" i="17"/>
  <c r="P776" i="17"/>
  <c r="K721" i="17"/>
  <c r="Q721" i="17" s="1"/>
  <c r="M746" i="17"/>
  <c r="N683" i="17"/>
  <c r="K737" i="17"/>
  <c r="O615" i="17"/>
  <c r="P642" i="17"/>
  <c r="K724" i="17"/>
  <c r="Q724" i="17" s="1"/>
  <c r="O631" i="17"/>
  <c r="P528" i="17"/>
  <c r="O666" i="17"/>
  <c r="P460" i="17"/>
  <c r="K454" i="17"/>
  <c r="K1280" i="17"/>
  <c r="N1274" i="17"/>
  <c r="O1240" i="17"/>
  <c r="P1181" i="17"/>
  <c r="M1156" i="17"/>
  <c r="O1030" i="17"/>
  <c r="M948" i="17"/>
  <c r="L656" i="17"/>
  <c r="P1213" i="17"/>
  <c r="K1175" i="17"/>
  <c r="Q1175" i="17" s="1"/>
  <c r="N1171" i="17"/>
  <c r="L1160" i="17"/>
  <c r="N1111" i="17"/>
  <c r="N1064" i="17"/>
  <c r="L1113" i="17"/>
  <c r="O992" i="17"/>
  <c r="K920" i="17"/>
  <c r="K955" i="17"/>
  <c r="L894" i="17"/>
  <c r="M976" i="17"/>
  <c r="N832" i="17"/>
  <c r="K845" i="17"/>
  <c r="Q845" i="17" s="1"/>
  <c r="O794" i="17"/>
  <c r="K885" i="17"/>
  <c r="L747" i="17"/>
  <c r="K707" i="17"/>
  <c r="Q707" i="17" s="1"/>
  <c r="K741" i="17"/>
  <c r="Q741" i="17" s="1"/>
  <c r="N599" i="17"/>
  <c r="N670" i="17"/>
  <c r="M564" i="17"/>
  <c r="L521" i="17"/>
  <c r="O566" i="17"/>
  <c r="M461" i="17"/>
  <c r="L459" i="17"/>
  <c r="M1258" i="17"/>
  <c r="P1168" i="17"/>
  <c r="L1072" i="17"/>
  <c r="N585" i="17"/>
  <c r="L995" i="17"/>
  <c r="K932" i="17"/>
  <c r="K785" i="17"/>
  <c r="P604" i="17"/>
  <c r="O529" i="17"/>
  <c r="O527" i="17"/>
  <c r="P1202" i="17"/>
  <c r="P897" i="17"/>
  <c r="O1135" i="17"/>
  <c r="O1070" i="17"/>
  <c r="M887" i="17"/>
  <c r="N773" i="17"/>
  <c r="K612" i="17"/>
  <c r="P452" i="17"/>
  <c r="P985" i="17"/>
  <c r="M804" i="17"/>
  <c r="N1069" i="17"/>
  <c r="L667" i="17"/>
  <c r="O455" i="17"/>
  <c r="O1173" i="17"/>
  <c r="O1072" i="17"/>
  <c r="N668" i="17"/>
  <c r="K455" i="17"/>
  <c r="Q455" i="17" s="1"/>
  <c r="P1173" i="17"/>
  <c r="P1079" i="17"/>
  <c r="O668" i="17"/>
  <c r="P1193" i="17"/>
  <c r="L1017" i="17"/>
  <c r="K651" i="17"/>
  <c r="Q651" i="17" s="1"/>
  <c r="K1203" i="17"/>
  <c r="K1061" i="17"/>
  <c r="Q1061" i="17" s="1"/>
  <c r="P783" i="17"/>
  <c r="K1209" i="17"/>
  <c r="M1052" i="17"/>
  <c r="O761" i="17"/>
  <c r="L693" i="17"/>
  <c r="I1071" i="17"/>
  <c r="J1007" i="17"/>
  <c r="I985" i="17"/>
  <c r="I974" i="17"/>
  <c r="J1024" i="17"/>
  <c r="I936" i="17"/>
  <c r="E946" i="17"/>
  <c r="H903" i="17"/>
  <c r="F875" i="17"/>
  <c r="J866" i="17"/>
  <c r="J844" i="17"/>
  <c r="F857" i="17"/>
  <c r="H793" i="17"/>
  <c r="E762" i="17"/>
  <c r="I722" i="17"/>
  <c r="J714" i="17"/>
  <c r="H682" i="17"/>
  <c r="F609" i="17"/>
  <c r="I664" i="17"/>
  <c r="F646" i="17"/>
  <c r="F505" i="17"/>
  <c r="H797" i="17"/>
  <c r="I634" i="17"/>
  <c r="I694" i="17"/>
  <c r="H579" i="17"/>
  <c r="G558" i="17"/>
  <c r="I445" i="17"/>
  <c r="E542" i="17"/>
  <c r="H485" i="17"/>
  <c r="O1297" i="17"/>
  <c r="P1290" i="17"/>
  <c r="O1212" i="17"/>
  <c r="L1165" i="17"/>
  <c r="M1138" i="17"/>
  <c r="P1087" i="17"/>
  <c r="K1002" i="17"/>
  <c r="Q1002" i="17" s="1"/>
  <c r="L895" i="17"/>
  <c r="N840" i="17"/>
  <c r="L621" i="17"/>
  <c r="L530" i="17"/>
  <c r="O479" i="17"/>
  <c r="P1258" i="17"/>
  <c r="N1013" i="17"/>
  <c r="G1202" i="17"/>
  <c r="F1231" i="17"/>
  <c r="F1179" i="17"/>
  <c r="F1188" i="17"/>
  <c r="E1194" i="17"/>
  <c r="J1122" i="17"/>
  <c r="J1129" i="17"/>
  <c r="J1084" i="17"/>
  <c r="F1060" i="17"/>
  <c r="G1045" i="17"/>
  <c r="G1040" i="17"/>
  <c r="J1072" i="17"/>
  <c r="I979" i="17"/>
  <c r="E969" i="17"/>
  <c r="I1021" i="17"/>
  <c r="J956" i="17"/>
  <c r="E939" i="17"/>
  <c r="J917" i="17"/>
  <c r="E908" i="17"/>
  <c r="F876" i="17"/>
  <c r="J867" i="17"/>
  <c r="E846" i="17"/>
  <c r="E858" i="17"/>
  <c r="F778" i="17"/>
  <c r="F749" i="17"/>
  <c r="E723" i="17"/>
  <c r="F675" i="17"/>
  <c r="G680" i="17"/>
  <c r="I662" i="17"/>
  <c r="G596" i="17"/>
  <c r="H650" i="17"/>
  <c r="I802" i="17"/>
  <c r="E635" i="17"/>
  <c r="F699" i="17"/>
  <c r="H585" i="17"/>
  <c r="G580" i="17"/>
  <c r="G559" i="17"/>
  <c r="I536" i="17"/>
  <c r="J543" i="17"/>
  <c r="I490" i="17"/>
  <c r="N1296" i="17"/>
  <c r="M1253" i="17"/>
  <c r="K1200" i="17"/>
  <c r="O1206" i="17"/>
  <c r="N1142" i="17"/>
  <c r="M1050" i="17"/>
  <c r="P924" i="17"/>
  <c r="N904" i="17"/>
  <c r="N785" i="17"/>
  <c r="P674" i="17"/>
  <c r="P525" i="17"/>
  <c r="O473" i="17"/>
  <c r="O1203" i="17"/>
  <c r="N875" i="17"/>
  <c r="O1105" i="17"/>
  <c r="O1058" i="17"/>
  <c r="M999" i="17"/>
  <c r="M983" i="17"/>
  <c r="N928" i="17"/>
  <c r="L927" i="17"/>
  <c r="M889" i="17"/>
  <c r="N829" i="17"/>
  <c r="O838" i="17"/>
  <c r="P810" i="17"/>
  <c r="L789" i="17"/>
  <c r="N767" i="17"/>
  <c r="N759" i="17"/>
  <c r="K625" i="17"/>
  <c r="Q625" i="17" s="1"/>
  <c r="O608" i="17"/>
  <c r="L679" i="17"/>
  <c r="N594" i="17"/>
  <c r="K568" i="17"/>
  <c r="Q568" i="17" s="1"/>
  <c r="N533" i="17"/>
  <c r="K566" i="17"/>
  <c r="L503" i="17"/>
  <c r="K465" i="17"/>
  <c r="L435" i="17"/>
  <c r="O434" i="17"/>
  <c r="L1287" i="17"/>
  <c r="L1257" i="17"/>
  <c r="K1221" i="17"/>
  <c r="Q1221" i="17" s="1"/>
  <c r="L1182" i="17"/>
  <c r="L1128" i="17"/>
  <c r="O1075" i="17"/>
  <c r="N906" i="17"/>
  <c r="L628" i="17"/>
  <c r="P1083" i="17"/>
  <c r="P1065" i="17"/>
  <c r="L991" i="17"/>
  <c r="N959" i="17"/>
  <c r="L994" i="17"/>
  <c r="M930" i="17"/>
  <c r="M904" i="17"/>
  <c r="N825" i="17"/>
  <c r="P819" i="17"/>
  <c r="M831" i="17"/>
  <c r="P785" i="17"/>
  <c r="N738" i="17"/>
  <c r="O736" i="17"/>
  <c r="N621" i="17"/>
  <c r="O674" i="17"/>
  <c r="M607" i="17"/>
  <c r="L590" i="17"/>
  <c r="N530" i="17"/>
  <c r="O525" i="17"/>
  <c r="P520" i="17"/>
  <c r="L641" i="17"/>
  <c r="M479" i="17"/>
  <c r="M527" i="17"/>
  <c r="O438" i="17"/>
  <c r="P1288" i="17"/>
  <c r="O1259" i="17"/>
  <c r="N1203" i="17"/>
  <c r="N1162" i="17"/>
  <c r="P1112" i="17"/>
  <c r="L1010" i="17"/>
  <c r="K875" i="17"/>
  <c r="O482" i="17"/>
  <c r="K868" i="17"/>
  <c r="P838" i="17"/>
  <c r="P814" i="17"/>
  <c r="P827" i="17"/>
  <c r="O767" i="17"/>
  <c r="L788" i="17"/>
  <c r="K720" i="17"/>
  <c r="K608" i="17"/>
  <c r="Q608" i="17" s="1"/>
  <c r="L708" i="17"/>
  <c r="N598" i="17"/>
  <c r="L568" i="17"/>
  <c r="P597" i="17"/>
  <c r="P602" i="17"/>
  <c r="N507" i="17"/>
  <c r="L469" i="17"/>
  <c r="P443" i="17"/>
  <c r="M446" i="17"/>
  <c r="O1279" i="17"/>
  <c r="O1254" i="17"/>
  <c r="K1220" i="17"/>
  <c r="L1174" i="17"/>
  <c r="O1127" i="17"/>
  <c r="M1080" i="17"/>
  <c r="N917" i="17"/>
  <c r="P518" i="17"/>
  <c r="L1212" i="17"/>
  <c r="N1141" i="17"/>
  <c r="K1143" i="17"/>
  <c r="O1142" i="17"/>
  <c r="O1115" i="17"/>
  <c r="M1054" i="17"/>
  <c r="K1062" i="17"/>
  <c r="Q1062" i="17" s="1"/>
  <c r="P1002" i="17"/>
  <c r="M916" i="17"/>
  <c r="P944" i="17"/>
  <c r="P892" i="17"/>
  <c r="L888" i="17"/>
  <c r="K828" i="17"/>
  <c r="P836" i="17"/>
  <c r="N781" i="17"/>
  <c r="N784" i="17"/>
  <c r="N725" i="17"/>
  <c r="L763" i="17"/>
  <c r="K712" i="17"/>
  <c r="O591" i="17"/>
  <c r="L623" i="17"/>
  <c r="M562" i="17"/>
  <c r="N513" i="17"/>
  <c r="P516" i="17"/>
  <c r="P471" i="17"/>
  <c r="P487" i="17"/>
  <c r="L1261" i="17"/>
  <c r="P1166" i="17"/>
  <c r="O1007" i="17"/>
  <c r="M547" i="17"/>
  <c r="L1012" i="17"/>
  <c r="N976" i="17"/>
  <c r="O885" i="17"/>
  <c r="P595" i="17"/>
  <c r="M733" i="17"/>
  <c r="N489" i="17"/>
  <c r="K1234" i="17"/>
  <c r="K719" i="17"/>
  <c r="Q719" i="17" s="1"/>
  <c r="N1138" i="17"/>
  <c r="P1008" i="17"/>
  <c r="M914" i="17"/>
  <c r="L764" i="17"/>
  <c r="K620" i="17"/>
  <c r="O447" i="17"/>
  <c r="M837" i="17"/>
  <c r="L554" i="17"/>
  <c r="P980" i="17"/>
  <c r="M609" i="17"/>
  <c r="N434" i="17"/>
  <c r="M1170" i="17"/>
  <c r="P988" i="17"/>
  <c r="M662" i="17"/>
  <c r="K434" i="17"/>
  <c r="N1170" i="17"/>
  <c r="M981" i="17"/>
  <c r="N653" i="17"/>
  <c r="N1148" i="17"/>
  <c r="M962" i="17"/>
  <c r="K805" i="17"/>
  <c r="O1231" i="17"/>
  <c r="O1035" i="17"/>
  <c r="P731" i="17"/>
  <c r="M1232" i="17"/>
  <c r="L1075" i="17"/>
  <c r="O713" i="17"/>
  <c r="K586" i="17"/>
  <c r="Q586" i="17" s="1"/>
  <c r="G645" i="17"/>
  <c r="F806" i="17"/>
  <c r="G805" i="17"/>
  <c r="H638" i="17"/>
  <c r="J698" i="17"/>
  <c r="J576" i="17"/>
  <c r="F551" i="17"/>
  <c r="E449" i="17"/>
  <c r="E539" i="17"/>
  <c r="G491" i="17"/>
  <c r="L1293" i="17"/>
  <c r="O1265" i="17"/>
  <c r="K1219" i="17"/>
  <c r="Q1219" i="17" s="1"/>
  <c r="O1140" i="17"/>
  <c r="M1167" i="17"/>
  <c r="O1059" i="17"/>
  <c r="N968" i="17"/>
  <c r="N892" i="17"/>
  <c r="K781" i="17"/>
  <c r="O741" i="17"/>
  <c r="K517" i="17"/>
  <c r="Q517" i="17" s="1"/>
  <c r="K472" i="17"/>
  <c r="P1246" i="17"/>
  <c r="O1025" i="17"/>
  <c r="E1203" i="17"/>
  <c r="G1233" i="17"/>
  <c r="F1174" i="17"/>
  <c r="J1187" i="17"/>
  <c r="I1157" i="17"/>
  <c r="F1130" i="17"/>
  <c r="J1114" i="17"/>
  <c r="I1088" i="17"/>
  <c r="G1061" i="17"/>
  <c r="E1049" i="17"/>
  <c r="I1080" i="17"/>
  <c r="E1005" i="17"/>
  <c r="F986" i="17"/>
  <c r="J975" i="17"/>
  <c r="F1022" i="17"/>
  <c r="G960" i="17"/>
  <c r="F943" i="17"/>
  <c r="F901" i="17"/>
  <c r="F896" i="17"/>
  <c r="E880" i="17"/>
  <c r="G822" i="17"/>
  <c r="H839" i="17"/>
  <c r="H851" i="17"/>
  <c r="F775" i="17"/>
  <c r="I753" i="17"/>
  <c r="G727" i="17"/>
  <c r="E672" i="17"/>
  <c r="F684" i="17"/>
  <c r="J653" i="17"/>
  <c r="E567" i="17"/>
  <c r="J643" i="17"/>
  <c r="H799" i="17"/>
  <c r="E632" i="17"/>
  <c r="G703" i="17"/>
  <c r="H577" i="17"/>
  <c r="J560" i="17"/>
  <c r="E458" i="17"/>
  <c r="I540" i="17"/>
  <c r="F432" i="17"/>
  <c r="G494" i="17"/>
  <c r="O1292" i="17"/>
  <c r="N1238" i="17"/>
  <c r="L1210" i="17"/>
  <c r="K1171" i="17"/>
  <c r="Q1171" i="17" s="1"/>
  <c r="O1116" i="17"/>
  <c r="N1065" i="17"/>
  <c r="M971" i="17"/>
  <c r="K888" i="17"/>
  <c r="Q888" i="17" s="1"/>
  <c r="K784" i="17"/>
  <c r="K595" i="17"/>
  <c r="L659" i="17"/>
  <c r="P478" i="17"/>
  <c r="O1230" i="17"/>
  <c r="M676" i="17"/>
  <c r="O1087" i="17"/>
  <c r="O1065" i="17"/>
  <c r="P991" i="17"/>
  <c r="M968" i="17"/>
  <c r="P994" i="17"/>
  <c r="L930" i="17"/>
  <c r="N932" i="17"/>
  <c r="M825" i="17"/>
  <c r="K819" i="17"/>
  <c r="O840" i="17"/>
  <c r="O785" i="17"/>
  <c r="M738" i="17"/>
  <c r="P740" i="17"/>
  <c r="M621" i="17"/>
  <c r="N674" i="17"/>
  <c r="K611" i="17"/>
  <c r="O590" i="17"/>
  <c r="M530" i="17"/>
  <c r="L529" i="17"/>
  <c r="K520" i="17"/>
  <c r="P641" i="17"/>
  <c r="L479" i="17"/>
  <c r="L527" i="17"/>
  <c r="K438" i="17"/>
  <c r="O1288" i="17"/>
  <c r="M1259" i="17"/>
  <c r="M1203" i="17"/>
  <c r="M1169" i="17"/>
  <c r="L1114" i="17"/>
  <c r="O1013" i="17"/>
  <c r="K878" i="17"/>
  <c r="N458" i="17"/>
  <c r="L1063" i="17"/>
  <c r="L1001" i="17"/>
  <c r="P1041" i="17"/>
  <c r="N929" i="17"/>
  <c r="M923" i="17"/>
  <c r="L926" i="17"/>
  <c r="O891" i="17"/>
  <c r="N820" i="17"/>
  <c r="O815" i="17"/>
  <c r="K823" i="17"/>
  <c r="Q823" i="17" s="1"/>
  <c r="M764" i="17"/>
  <c r="P734" i="17"/>
  <c r="M732" i="17"/>
  <c r="O792" i="17"/>
  <c r="N624" i="17"/>
  <c r="K603" i="17"/>
  <c r="N569" i="17"/>
  <c r="M526" i="17"/>
  <c r="L508" i="17"/>
  <c r="M512" i="17"/>
  <c r="O519" i="17"/>
  <c r="N456" i="17"/>
  <c r="L455" i="17"/>
  <c r="L463" i="17"/>
  <c r="K1264" i="17"/>
  <c r="Q1264" i="17" s="1"/>
  <c r="O1262" i="17"/>
  <c r="K1208" i="17"/>
  <c r="N1188" i="17"/>
  <c r="L1096" i="17"/>
  <c r="P982" i="17"/>
  <c r="O867" i="17"/>
  <c r="O932" i="17"/>
  <c r="K829" i="17"/>
  <c r="Q829" i="17" s="1"/>
  <c r="P835" i="17"/>
  <c r="P840" i="17"/>
  <c r="P789" i="17"/>
  <c r="M742" i="17"/>
  <c r="L740" i="17"/>
  <c r="M625" i="17"/>
  <c r="O604" i="17"/>
  <c r="P611" i="17"/>
  <c r="P594" i="17"/>
  <c r="M534" i="17"/>
  <c r="M529" i="17"/>
  <c r="N566" i="17"/>
  <c r="L499" i="17"/>
  <c r="L461" i="17"/>
  <c r="N435" i="17"/>
  <c r="M434" i="17"/>
  <c r="N1284" i="17"/>
  <c r="K1258" i="17"/>
  <c r="L1222" i="17"/>
  <c r="O1164" i="17"/>
  <c r="O1121" i="17"/>
  <c r="M1078" i="17"/>
  <c r="K908" i="17"/>
  <c r="O697" i="17"/>
  <c r="K1201" i="17"/>
  <c r="Q1201" i="17" s="1"/>
  <c r="M1137" i="17"/>
  <c r="M1135" i="17"/>
  <c r="O1117" i="17"/>
  <c r="O1101" i="17"/>
  <c r="M1046" i="17"/>
  <c r="O1000" i="17"/>
  <c r="P996" i="17"/>
  <c r="P963" i="17"/>
  <c r="K937" i="17"/>
  <c r="P887" i="17"/>
  <c r="O890" i="17"/>
  <c r="P824" i="17"/>
  <c r="N818" i="17"/>
  <c r="L773" i="17"/>
  <c r="K776" i="17"/>
  <c r="Q776" i="17" s="1"/>
  <c r="P721" i="17"/>
  <c r="N746" i="17"/>
  <c r="O683" i="17"/>
  <c r="P737" i="17"/>
  <c r="K615" i="17"/>
  <c r="Q615" i="17" s="1"/>
  <c r="L642" i="17"/>
  <c r="N529" i="17"/>
  <c r="M622" i="17"/>
  <c r="O502" i="17"/>
  <c r="N552" i="17"/>
  <c r="L1249" i="17"/>
  <c r="O1196" i="17"/>
  <c r="N973" i="17"/>
  <c r="N1134" i="17"/>
  <c r="K968" i="17"/>
  <c r="Q968" i="17" s="1"/>
  <c r="K825" i="17"/>
  <c r="Q825" i="17" s="1"/>
  <c r="O742" i="17"/>
  <c r="M611" i="17"/>
  <c r="M520" i="17"/>
  <c r="M459" i="17"/>
  <c r="K1168" i="17"/>
  <c r="Q1168" i="17" s="1"/>
  <c r="N575" i="17"/>
  <c r="K1116" i="17"/>
  <c r="L996" i="17"/>
  <c r="P890" i="17"/>
  <c r="P751" i="17"/>
  <c r="K755" i="17"/>
  <c r="N442" i="17"/>
  <c r="L869" i="17"/>
  <c r="O1197" i="17"/>
  <c r="K1021" i="17"/>
  <c r="M645" i="17"/>
  <c r="O1286" i="17"/>
  <c r="N1190" i="17"/>
  <c r="O1022" i="17"/>
  <c r="L643" i="17"/>
  <c r="P1286" i="17"/>
  <c r="O1190" i="17"/>
  <c r="P1019" i="17"/>
  <c r="M643" i="17"/>
  <c r="N1132" i="17"/>
  <c r="O910" i="17"/>
  <c r="O551" i="17"/>
  <c r="P1177" i="17"/>
  <c r="K1009" i="17"/>
  <c r="Q1009" i="17" s="1"/>
  <c r="L673" i="17"/>
  <c r="P1169" i="17"/>
  <c r="K986" i="17"/>
  <c r="Q986" i="17" s="1"/>
  <c r="M689" i="17"/>
  <c r="K550" i="17"/>
  <c r="F1045" i="17"/>
  <c r="I1036" i="17"/>
  <c r="E1072" i="17"/>
  <c r="H979" i="17"/>
  <c r="F965" i="17"/>
  <c r="H1021" i="17"/>
  <c r="E956" i="17"/>
  <c r="G948" i="17"/>
  <c r="I917" i="17"/>
  <c r="H908" i="17"/>
  <c r="I881" i="17"/>
  <c r="I867" i="17"/>
  <c r="J846" i="17"/>
  <c r="G854" i="17"/>
  <c r="E778" i="17"/>
  <c r="E749" i="17"/>
  <c r="H719" i="17"/>
  <c r="I675" i="17"/>
  <c r="E680" i="17"/>
  <c r="H655" i="17"/>
  <c r="F596" i="17"/>
  <c r="G650" i="17"/>
  <c r="I798" i="17"/>
  <c r="J635" i="17"/>
  <c r="E699" i="17"/>
  <c r="H702" i="17"/>
  <c r="I580" i="17"/>
  <c r="E559" i="17"/>
  <c r="I453" i="17"/>
  <c r="E543" i="17"/>
  <c r="J490" i="17"/>
  <c r="N1300" i="17"/>
  <c r="L1253" i="17"/>
  <c r="P1217" i="17"/>
  <c r="K1206" i="17"/>
  <c r="Q1206" i="17" s="1"/>
  <c r="M1142" i="17"/>
  <c r="P1050" i="17"/>
  <c r="L978" i="17"/>
  <c r="M932" i="17"/>
  <c r="M785" i="17"/>
  <c r="M674" i="17"/>
  <c r="K529" i="17"/>
  <c r="K527" i="17"/>
  <c r="Q527" i="17" s="1"/>
  <c r="P1203" i="17"/>
  <c r="P878" i="17"/>
  <c r="F1204" i="17"/>
  <c r="J1234" i="17"/>
  <c r="G1184" i="17"/>
  <c r="H1195" i="17"/>
  <c r="J1151" i="17"/>
  <c r="E1123" i="17"/>
  <c r="H1110" i="17"/>
  <c r="I1092" i="17"/>
  <c r="E1066" i="17"/>
  <c r="E1030" i="17"/>
  <c r="E1077" i="17"/>
  <c r="E1009" i="17"/>
  <c r="E982" i="17"/>
  <c r="F966" i="17"/>
  <c r="F1019" i="17"/>
  <c r="H957" i="17"/>
  <c r="H947" i="17"/>
  <c r="H905" i="17"/>
  <c r="E898" i="17"/>
  <c r="J884" i="17"/>
  <c r="H826" i="17"/>
  <c r="J848" i="17"/>
  <c r="G855" i="17"/>
  <c r="H779" i="17"/>
  <c r="F754" i="17"/>
  <c r="F705" i="17"/>
  <c r="G676" i="17"/>
  <c r="I681" i="17"/>
  <c r="I657" i="17"/>
  <c r="J571" i="17"/>
  <c r="J510" i="17"/>
  <c r="F803" i="17"/>
  <c r="J636" i="17"/>
  <c r="I696" i="17"/>
  <c r="F581" i="17"/>
  <c r="H549" i="17"/>
  <c r="G466" i="17"/>
  <c r="G544" i="17"/>
  <c r="I436" i="17"/>
  <c r="H484" i="17"/>
  <c r="L1299" i="17"/>
  <c r="K1241" i="17"/>
  <c r="Q1241" i="17" s="1"/>
  <c r="N1199" i="17"/>
  <c r="P1143" i="17"/>
  <c r="N1106" i="17"/>
  <c r="L997" i="17"/>
  <c r="K994" i="17"/>
  <c r="Q994" i="17" s="1"/>
  <c r="O825" i="17"/>
  <c r="O738" i="17"/>
  <c r="N607" i="17"/>
  <c r="L520" i="17"/>
  <c r="L438" i="17"/>
  <c r="K1162" i="17"/>
  <c r="P536" i="17"/>
  <c r="K1063" i="17"/>
  <c r="Q1063" i="17" s="1"/>
  <c r="M1037" i="17"/>
  <c r="K1041" i="17"/>
  <c r="Q1041" i="17" s="1"/>
  <c r="M929" i="17"/>
  <c r="L935" i="17"/>
  <c r="K926" i="17"/>
  <c r="N891" i="17"/>
  <c r="M833" i="17"/>
  <c r="N815" i="17"/>
  <c r="O823" i="17"/>
  <c r="N768" i="17"/>
  <c r="K734" i="17"/>
  <c r="L732" i="17"/>
  <c r="P617" i="17"/>
  <c r="M624" i="17"/>
  <c r="O603" i="17"/>
  <c r="P573" i="17"/>
  <c r="L526" i="17"/>
  <c r="P508" i="17"/>
  <c r="O516" i="17"/>
  <c r="N519" i="17"/>
  <c r="M456" i="17"/>
  <c r="P455" i="17"/>
  <c r="P463" i="17"/>
  <c r="M1264" i="17"/>
  <c r="N1262" i="17"/>
  <c r="P1208" i="17"/>
  <c r="M1188" i="17"/>
  <c r="P1103" i="17"/>
  <c r="N987" i="17"/>
  <c r="L866" i="17"/>
  <c r="N1118" i="17"/>
  <c r="N1059" i="17"/>
  <c r="P997" i="17"/>
  <c r="N998" i="17"/>
  <c r="P978" i="17"/>
  <c r="K919" i="17"/>
  <c r="P895" i="17"/>
  <c r="K914" i="17"/>
  <c r="P816" i="17"/>
  <c r="N864" i="17"/>
  <c r="L790" i="17"/>
  <c r="N760" i="17"/>
  <c r="M748" i="17"/>
  <c r="P715" i="17"/>
  <c r="K752" i="17"/>
  <c r="N616" i="17"/>
  <c r="N755" i="17"/>
  <c r="P565" i="17"/>
  <c r="L572" i="17"/>
  <c r="P504" i="17"/>
  <c r="K622" i="17"/>
  <c r="O511" i="17"/>
  <c r="O448" i="17"/>
  <c r="L447" i="17"/>
  <c r="L442" i="17"/>
  <c r="K1272" i="17"/>
  <c r="Q1272" i="17" s="1"/>
  <c r="K1260" i="17"/>
  <c r="K1227" i="17"/>
  <c r="M1192" i="17"/>
  <c r="N1092" i="17"/>
  <c r="O975" i="17"/>
  <c r="N854" i="17"/>
  <c r="O904" i="17"/>
  <c r="N833" i="17"/>
  <c r="M819" i="17"/>
  <c r="O831" i="17"/>
  <c r="O768" i="17"/>
  <c r="K738" i="17"/>
  <c r="K736" i="17"/>
  <c r="L617" i="17"/>
  <c r="K674" i="17"/>
  <c r="O607" i="17"/>
  <c r="N573" i="17"/>
  <c r="K530" i="17"/>
  <c r="K525" i="17"/>
  <c r="Q525" i="17" s="1"/>
  <c r="K516" i="17"/>
  <c r="N641" i="17"/>
  <c r="O471" i="17"/>
  <c r="P473" i="17"/>
  <c r="N487" i="17"/>
  <c r="L1288" i="17"/>
  <c r="M1261" i="17"/>
  <c r="K1207" i="17"/>
  <c r="O1162" i="17"/>
  <c r="L1119" i="17"/>
  <c r="L1007" i="17"/>
  <c r="P881" i="17"/>
  <c r="M538" i="17"/>
  <c r="L1217" i="17"/>
  <c r="M1161" i="17"/>
  <c r="P1176" i="17"/>
  <c r="L1108" i="17"/>
  <c r="O1091" i="17"/>
  <c r="L1033" i="17"/>
  <c r="K999" i="17"/>
  <c r="Q999" i="17" s="1"/>
  <c r="O1004" i="17"/>
  <c r="L933" i="17"/>
  <c r="N927" i="17"/>
  <c r="M922" i="17"/>
  <c r="M868" i="17"/>
  <c r="K838" i="17"/>
  <c r="L814" i="17"/>
  <c r="K827" i="17"/>
  <c r="Q827" i="17" s="1"/>
  <c r="P767" i="17"/>
  <c r="P788" i="17"/>
  <c r="L720" i="17"/>
  <c r="P608" i="17"/>
  <c r="M708" i="17"/>
  <c r="O598" i="17"/>
  <c r="M568" i="17"/>
  <c r="L525" i="17"/>
  <c r="M532" i="17"/>
  <c r="N468" i="17"/>
  <c r="M1277" i="17"/>
  <c r="K1243" i="17"/>
  <c r="P1154" i="17"/>
  <c r="P956" i="17"/>
  <c r="M1109" i="17"/>
  <c r="P920" i="17"/>
  <c r="O832" i="17"/>
  <c r="K729" i="17"/>
  <c r="O670" i="17"/>
  <c r="L570" i="17"/>
  <c r="K1286" i="17"/>
  <c r="M1190" i="17"/>
  <c r="O1216" i="17"/>
  <c r="O1134" i="17"/>
  <c r="N978" i="17"/>
  <c r="M820" i="17"/>
  <c r="N772" i="17"/>
  <c r="M569" i="17"/>
  <c r="N1272" i="17"/>
  <c r="N856" i="17"/>
  <c r="M1152" i="17"/>
  <c r="K936" i="17"/>
  <c r="Q936" i="17" s="1"/>
  <c r="M632" i="17"/>
  <c r="O1264" i="17"/>
  <c r="K1156" i="17"/>
  <c r="Q1156" i="17" s="1"/>
  <c r="O939" i="17"/>
  <c r="P634" i="17"/>
  <c r="P1264" i="17"/>
  <c r="O1156" i="17"/>
  <c r="M943" i="17"/>
  <c r="P638" i="17"/>
  <c r="N1103" i="17"/>
  <c r="P862" i="17"/>
  <c r="P459" i="17"/>
  <c r="K1187" i="17"/>
  <c r="K989" i="17"/>
  <c r="K663" i="17"/>
  <c r="P1189" i="17"/>
  <c r="P974" i="17"/>
  <c r="L647" i="17"/>
  <c r="O475" i="17"/>
  <c r="G1080" i="17"/>
  <c r="I1079" i="17"/>
  <c r="E986" i="17"/>
  <c r="G975" i="17"/>
  <c r="H1018" i="17"/>
  <c r="F960" i="17"/>
  <c r="J943" i="17"/>
  <c r="E921" i="17"/>
  <c r="I896" i="17"/>
  <c r="J880" i="17"/>
  <c r="H871" i="17"/>
  <c r="G839" i="17"/>
  <c r="F851" i="17"/>
  <c r="G771" i="17"/>
  <c r="H753" i="17"/>
  <c r="J727" i="17"/>
  <c r="E668" i="17"/>
  <c r="H684" i="17"/>
  <c r="I653" i="17"/>
  <c r="E563" i="17"/>
  <c r="I643" i="17"/>
  <c r="G799" i="17"/>
  <c r="G628" i="17"/>
  <c r="J703" i="17"/>
  <c r="E577" i="17"/>
  <c r="E584" i="17"/>
  <c r="H458" i="17"/>
  <c r="H540" i="17"/>
  <c r="I547" i="17"/>
  <c r="F494" i="17"/>
  <c r="M1292" i="17"/>
  <c r="N1252" i="17"/>
  <c r="K1210" i="17"/>
  <c r="Q1210" i="17" s="1"/>
  <c r="M1153" i="17"/>
  <c r="N1116" i="17"/>
  <c r="L1058" i="17"/>
  <c r="K971" i="17"/>
  <c r="M888" i="17"/>
  <c r="P885" i="17"/>
  <c r="M595" i="17"/>
  <c r="O659" i="17"/>
  <c r="P489" i="17"/>
  <c r="M1234" i="17"/>
  <c r="M706" i="17"/>
  <c r="G1208" i="17"/>
  <c r="F1230" i="17"/>
  <c r="I1182" i="17"/>
  <c r="F1192" i="17"/>
  <c r="H1154" i="17"/>
  <c r="H1127" i="17"/>
  <c r="J1119" i="17"/>
  <c r="E1089" i="17"/>
  <c r="F1067" i="17"/>
  <c r="E1034" i="17"/>
  <c r="G1074" i="17"/>
  <c r="I1013" i="17"/>
  <c r="I980" i="17"/>
  <c r="H967" i="17"/>
  <c r="E1023" i="17"/>
  <c r="E961" i="17"/>
  <c r="G945" i="17"/>
  <c r="F909" i="17"/>
  <c r="G874" i="17"/>
  <c r="E865" i="17"/>
  <c r="G830" i="17"/>
  <c r="I852" i="17"/>
  <c r="H783" i="17"/>
  <c r="G757" i="17"/>
  <c r="F731" i="17"/>
  <c r="G713" i="17"/>
  <c r="E669" i="17"/>
  <c r="I685" i="17"/>
  <c r="J663" i="17"/>
  <c r="H640" i="17"/>
  <c r="E514" i="17"/>
  <c r="E796" i="17"/>
  <c r="F629" i="17"/>
  <c r="F700" i="17"/>
  <c r="E582" i="17"/>
  <c r="I553" i="17"/>
  <c r="J477" i="17"/>
  <c r="H541" i="17"/>
  <c r="G440" i="17"/>
  <c r="I488" i="17"/>
  <c r="L1291" i="17"/>
  <c r="K1218" i="17"/>
  <c r="Q1218" i="17" s="1"/>
  <c r="N1175" i="17"/>
  <c r="K1135" i="17"/>
  <c r="Q1135" i="17" s="1"/>
  <c r="R1135" i="17" s="1"/>
  <c r="S1135" i="17" s="1"/>
  <c r="L1102" i="17"/>
  <c r="P1000" i="17"/>
  <c r="L919" i="17"/>
  <c r="N828" i="17"/>
  <c r="O729" i="17"/>
  <c r="K623" i="17"/>
  <c r="Q623" i="17" s="1"/>
  <c r="K532" i="17"/>
  <c r="K1277" i="17"/>
  <c r="Q1277" i="17" s="1"/>
  <c r="P1151" i="17"/>
  <c r="P1134" i="17"/>
  <c r="M1059" i="17"/>
  <c r="O997" i="17"/>
  <c r="O1008" i="17"/>
  <c r="K978" i="17"/>
  <c r="Q978" i="17" s="1"/>
  <c r="O919" i="17"/>
  <c r="N918" i="17"/>
  <c r="O914" i="17"/>
  <c r="K816" i="17"/>
  <c r="L811" i="17"/>
  <c r="O790" i="17"/>
  <c r="M760" i="17"/>
  <c r="P772" i="17"/>
  <c r="K715" i="17"/>
  <c r="Q715" i="17" s="1"/>
  <c r="P752" i="17"/>
  <c r="L620" i="17"/>
  <c r="M755" i="17"/>
  <c r="O565" i="17"/>
  <c r="M606" i="17"/>
  <c r="K504" i="17"/>
  <c r="Q504" i="17" s="1"/>
  <c r="O622" i="17"/>
  <c r="N511" i="17"/>
  <c r="N448" i="17"/>
  <c r="P447" i="17"/>
  <c r="O442" i="17"/>
  <c r="P1272" i="17"/>
  <c r="P1260" i="17"/>
  <c r="M1225" i="17"/>
  <c r="L1192" i="17"/>
  <c r="M1088" i="17"/>
  <c r="K965" i="17"/>
  <c r="Q965" i="17" s="1"/>
  <c r="K857" i="17"/>
  <c r="O1111" i="17"/>
  <c r="K1064" i="17"/>
  <c r="M993" i="17"/>
  <c r="L992" i="17"/>
  <c r="M920" i="17"/>
  <c r="M915" i="17"/>
  <c r="O894" i="17"/>
  <c r="K976" i="17"/>
  <c r="Q976" i="17" s="1"/>
  <c r="N812" i="17"/>
  <c r="N845" i="17"/>
  <c r="K794" i="17"/>
  <c r="L780" i="17"/>
  <c r="O747" i="17"/>
  <c r="L707" i="17"/>
  <c r="P744" i="17"/>
  <c r="P599" i="17"/>
  <c r="K670" i="17"/>
  <c r="P610" i="17"/>
  <c r="O521" i="17"/>
  <c r="K733" i="17"/>
  <c r="M593" i="17"/>
  <c r="N618" i="17"/>
  <c r="N481" i="17"/>
  <c r="M506" i="17"/>
  <c r="P467" i="17"/>
  <c r="K1270" i="17"/>
  <c r="P1242" i="17"/>
  <c r="K1231" i="17"/>
  <c r="M1197" i="17"/>
  <c r="N1090" i="17"/>
  <c r="M1017" i="17"/>
  <c r="N749" i="17"/>
  <c r="P891" i="17"/>
  <c r="K820" i="17"/>
  <c r="M811" i="17"/>
  <c r="L823" i="17"/>
  <c r="O764" i="17"/>
  <c r="K772" i="17"/>
  <c r="O732" i="17"/>
  <c r="M792" i="17"/>
  <c r="M620" i="17"/>
  <c r="L603" i="17"/>
  <c r="P569" i="17"/>
  <c r="N606" i="17"/>
  <c r="N508" i="17"/>
  <c r="O512" i="17"/>
  <c r="M519" i="17"/>
  <c r="K456" i="17"/>
  <c r="O451" i="17"/>
  <c r="K476" i="17"/>
  <c r="M1268" i="17"/>
  <c r="L1256" i="17"/>
  <c r="O1205" i="17"/>
  <c r="N1187" i="17"/>
  <c r="N1100" i="17"/>
  <c r="M988" i="17"/>
  <c r="N809" i="17"/>
  <c r="P1241" i="17"/>
  <c r="N1200" i="17"/>
  <c r="M1144" i="17"/>
  <c r="M1163" i="17"/>
  <c r="K1106" i="17"/>
  <c r="K1087" i="17"/>
  <c r="M1058" i="17"/>
  <c r="P995" i="17"/>
  <c r="O968" i="17"/>
  <c r="L928" i="17"/>
  <c r="K934" i="17"/>
  <c r="Q934" i="17" s="1"/>
  <c r="P932" i="17"/>
  <c r="L829" i="17"/>
  <c r="K835" i="17"/>
  <c r="Q835" i="17" s="1"/>
  <c r="K840" i="17"/>
  <c r="N789" i="17"/>
  <c r="N742" i="17"/>
  <c r="K740" i="17"/>
  <c r="N625" i="17"/>
  <c r="K604" i="17"/>
  <c r="Q604" i="17" s="1"/>
  <c r="L611" i="17"/>
  <c r="L594" i="17"/>
  <c r="N534" i="17"/>
  <c r="O508" i="17"/>
  <c r="M499" i="17"/>
  <c r="N527" i="17"/>
  <c r="M1284" i="17"/>
  <c r="O1202" i="17"/>
  <c r="L1125" i="17"/>
  <c r="L908" i="17"/>
  <c r="L1087" i="17"/>
  <c r="N994" i="17"/>
  <c r="L835" i="17"/>
  <c r="M740" i="17"/>
  <c r="M590" i="17"/>
  <c r="N499" i="17"/>
  <c r="O1284" i="17"/>
  <c r="P1129" i="17"/>
  <c r="L1219" i="17"/>
  <c r="K1101" i="17"/>
  <c r="N963" i="17"/>
  <c r="O872" i="17"/>
  <c r="M721" i="17"/>
  <c r="P606" i="17"/>
  <c r="O1256" i="17"/>
  <c r="N765" i="17"/>
  <c r="M1132" i="17"/>
  <c r="M907" i="17"/>
  <c r="L462" i="17"/>
  <c r="P1254" i="17"/>
  <c r="M1125" i="17"/>
  <c r="K896" i="17"/>
  <c r="Q896" i="17" s="1"/>
  <c r="N445" i="17"/>
  <c r="K1254" i="17"/>
  <c r="N1125" i="17"/>
  <c r="P896" i="17"/>
  <c r="N449" i="17"/>
  <c r="P1086" i="17"/>
  <c r="O853" i="17"/>
  <c r="N1278" i="17"/>
  <c r="M1194" i="17"/>
  <c r="K1026" i="17"/>
  <c r="Q1026" i="17" s="1"/>
  <c r="K514" i="17"/>
  <c r="N1155" i="17"/>
  <c r="P954" i="17"/>
  <c r="M800" i="17"/>
  <c r="K545" i="17"/>
  <c r="Q545" i="17" s="1"/>
  <c r="H1066" i="17"/>
  <c r="H1053" i="17"/>
  <c r="I1077" i="17"/>
  <c r="J1009" i="17"/>
  <c r="F987" i="17"/>
  <c r="E966" i="17"/>
  <c r="E1019" i="17"/>
  <c r="G953" i="17"/>
  <c r="G947" i="17"/>
  <c r="G905" i="17"/>
  <c r="J897" i="17"/>
  <c r="I884" i="17"/>
  <c r="G826" i="17"/>
  <c r="G837" i="17"/>
  <c r="F855" i="17"/>
  <c r="J779" i="17"/>
  <c r="H750" i="17"/>
  <c r="I705" i="17"/>
  <c r="E676" i="17"/>
  <c r="J688" i="17"/>
  <c r="H657" i="17"/>
  <c r="H571" i="17"/>
  <c r="I648" i="17"/>
  <c r="I803" i="17"/>
  <c r="I636" i="17"/>
  <c r="H692" i="17"/>
  <c r="J581" i="17"/>
  <c r="G549" i="17"/>
  <c r="G462" i="17"/>
  <c r="F544" i="17"/>
  <c r="H436" i="17"/>
  <c r="G495" i="17"/>
  <c r="O1299" i="17"/>
  <c r="N1241" i="17"/>
  <c r="L1199" i="17"/>
  <c r="O1143" i="17"/>
  <c r="P1108" i="17"/>
  <c r="K997" i="17"/>
  <c r="K928" i="17"/>
  <c r="L825" i="17"/>
  <c r="L738" i="17"/>
  <c r="O611" i="17"/>
  <c r="O520" i="17"/>
  <c r="N438" i="17"/>
  <c r="L1169" i="17"/>
  <c r="P550" i="17"/>
  <c r="E1205" i="17"/>
  <c r="G1228" i="17"/>
  <c r="F1168" i="17"/>
  <c r="I1196" i="17"/>
  <c r="I1158" i="17"/>
  <c r="E1124" i="17"/>
  <c r="F1095" i="17"/>
  <c r="E1093" i="17"/>
  <c r="F1047" i="17"/>
  <c r="I1038" i="17"/>
  <c r="H1075" i="17"/>
  <c r="I1010" i="17"/>
  <c r="H984" i="17"/>
  <c r="J972" i="17"/>
  <c r="H1025" i="17"/>
  <c r="E954" i="17"/>
  <c r="I949" i="17"/>
  <c r="G906" i="17"/>
  <c r="F878" i="17"/>
  <c r="I869" i="17"/>
  <c r="F813" i="17"/>
  <c r="H856" i="17"/>
  <c r="F787" i="17"/>
  <c r="E765" i="17"/>
  <c r="J735" i="17"/>
  <c r="E706" i="17"/>
  <c r="G677" i="17"/>
  <c r="F689" i="17"/>
  <c r="F656" i="17"/>
  <c r="F649" i="17"/>
  <c r="E518" i="17"/>
  <c r="F800" i="17"/>
  <c r="I637" i="17"/>
  <c r="G693" i="17"/>
  <c r="J586" i="17"/>
  <c r="E550" i="17"/>
  <c r="E475" i="17"/>
  <c r="H545" i="17"/>
  <c r="J437" i="17"/>
  <c r="E492" i="17"/>
  <c r="L1298" i="17"/>
  <c r="K1215" i="17"/>
  <c r="Q1215" i="17" s="1"/>
  <c r="M1141" i="17"/>
  <c r="O1163" i="17"/>
  <c r="O1118" i="17"/>
  <c r="K991" i="17"/>
  <c r="O937" i="17"/>
  <c r="L819" i="17"/>
  <c r="P736" i="17"/>
  <c r="P590" i="17"/>
  <c r="M641" i="17"/>
  <c r="K1288" i="17"/>
  <c r="K1110" i="17"/>
  <c r="Q1110" i="17" s="1"/>
  <c r="M1111" i="17"/>
  <c r="K1097" i="17"/>
  <c r="L993" i="17"/>
  <c r="P992" i="17"/>
  <c r="O924" i="17"/>
  <c r="L915" i="17"/>
  <c r="N894" i="17"/>
  <c r="M900" i="17"/>
  <c r="M812" i="17"/>
  <c r="M845" i="17"/>
  <c r="P786" i="17"/>
  <c r="N780" i="17"/>
  <c r="N747" i="17"/>
  <c r="M711" i="17"/>
  <c r="O744" i="17"/>
  <c r="K599" i="17"/>
  <c r="Q599" i="17" s="1"/>
  <c r="L728" i="17"/>
  <c r="K610" i="17"/>
  <c r="N521" i="17"/>
  <c r="O500" i="17"/>
  <c r="P593" i="17"/>
  <c r="M618" i="17"/>
  <c r="M481" i="17"/>
  <c r="L506" i="17"/>
  <c r="O467" i="17"/>
  <c r="O1266" i="17"/>
  <c r="P1245" i="17"/>
  <c r="P1231" i="17"/>
  <c r="M1193" i="17"/>
  <c r="L1082" i="17"/>
  <c r="L1020" i="17"/>
  <c r="O762" i="17"/>
  <c r="L1109" i="17"/>
  <c r="P1054" i="17"/>
  <c r="N1062" i="17"/>
  <c r="K1012" i="17"/>
  <c r="K916" i="17"/>
  <c r="Q916" i="17" s="1"/>
  <c r="M944" i="17"/>
  <c r="M893" i="17"/>
  <c r="O888" i="17"/>
  <c r="M828" i="17"/>
  <c r="O842" i="17"/>
  <c r="M781" i="17"/>
  <c r="O784" i="17"/>
  <c r="N729" i="17"/>
  <c r="O763" i="17"/>
  <c r="N712" i="17"/>
  <c r="O595" i="17"/>
  <c r="O623" i="17"/>
  <c r="P562" i="17"/>
  <c r="M517" i="17"/>
  <c r="K659" i="17"/>
  <c r="P532" i="17"/>
  <c r="P556" i="17"/>
  <c r="L472" i="17"/>
  <c r="K478" i="17"/>
  <c r="Q478" i="17" s="1"/>
  <c r="P1277" i="17"/>
  <c r="P1267" i="17"/>
  <c r="L1239" i="17"/>
  <c r="N1230" i="17"/>
  <c r="O1151" i="17"/>
  <c r="N1043" i="17"/>
  <c r="M1024" i="17"/>
  <c r="O675" i="17"/>
  <c r="N900" i="17"/>
  <c r="M816" i="17"/>
  <c r="K864" i="17"/>
  <c r="K786" i="17"/>
  <c r="P760" i="17"/>
  <c r="O748" i="17"/>
  <c r="L711" i="17"/>
  <c r="M752" i="17"/>
  <c r="K616" i="17"/>
  <c r="Q616" i="17" s="1"/>
  <c r="N728" i="17"/>
  <c r="L565" i="17"/>
  <c r="N572" i="17"/>
  <c r="K500" i="17"/>
  <c r="L622" i="17"/>
  <c r="K511" i="17"/>
  <c r="M448" i="17"/>
  <c r="N447" i="17"/>
  <c r="M552" i="17"/>
  <c r="M1275" i="17"/>
  <c r="O1249" i="17"/>
  <c r="M1227" i="17"/>
  <c r="N1196" i="17"/>
  <c r="K1085" i="17"/>
  <c r="M973" i="17"/>
  <c r="M787" i="17"/>
  <c r="L1218" i="17"/>
  <c r="M1210" i="17"/>
  <c r="P1140" i="17"/>
  <c r="O1145" i="17"/>
  <c r="M1102" i="17"/>
  <c r="M1083" i="17"/>
  <c r="O1037" i="17"/>
  <c r="O991" i="17"/>
  <c r="K959" i="17"/>
  <c r="N935" i="17"/>
  <c r="P930" i="17"/>
  <c r="K904" i="17"/>
  <c r="Q904" i="17" s="1"/>
  <c r="O833" i="17"/>
  <c r="N819" i="17"/>
  <c r="P831" i="17"/>
  <c r="P768" i="17"/>
  <c r="P738" i="17"/>
  <c r="L736" i="17"/>
  <c r="M617" i="17"/>
  <c r="L674" i="17"/>
  <c r="K607" i="17"/>
  <c r="Q607" i="17" s="1"/>
  <c r="O573" i="17"/>
  <c r="P530" i="17"/>
  <c r="P500" i="17"/>
  <c r="M627" i="17"/>
  <c r="K473" i="17"/>
  <c r="K1285" i="17"/>
  <c r="P1207" i="17"/>
  <c r="M1119" i="17"/>
  <c r="M876" i="17"/>
  <c r="O1064" i="17"/>
  <c r="M955" i="17"/>
  <c r="K842" i="17"/>
  <c r="P707" i="17"/>
  <c r="N564" i="17"/>
  <c r="P531" i="17"/>
  <c r="L1267" i="17"/>
  <c r="O1057" i="17"/>
  <c r="M1199" i="17"/>
  <c r="K1059" i="17"/>
  <c r="Q1059" i="17" s="1"/>
  <c r="L923" i="17"/>
  <c r="K811" i="17"/>
  <c r="N715" i="17"/>
  <c r="N504" i="17"/>
  <c r="L1209" i="17"/>
  <c r="N706" i="17"/>
  <c r="N1096" i="17"/>
  <c r="N870" i="17"/>
  <c r="P503" i="17"/>
  <c r="L1245" i="17"/>
  <c r="K1104" i="17"/>
  <c r="P871" i="17"/>
  <c r="K503" i="17"/>
  <c r="Q503" i="17" s="1"/>
  <c r="M1245" i="17"/>
  <c r="L1104" i="17"/>
  <c r="K871" i="17"/>
  <c r="Q871" i="17" s="1"/>
  <c r="P1225" i="17"/>
  <c r="P1045" i="17"/>
  <c r="M758" i="17"/>
  <c r="M1272" i="17"/>
  <c r="L1126" i="17"/>
  <c r="N945" i="17"/>
  <c r="O693" i="17"/>
  <c r="K1128" i="17"/>
  <c r="L902" i="17"/>
  <c r="L557" i="17"/>
  <c r="L437" i="17"/>
  <c r="G640" i="17"/>
  <c r="J514" i="17"/>
  <c r="J807" i="17"/>
  <c r="E629" i="17"/>
  <c r="E700" i="17"/>
  <c r="H578" i="17"/>
  <c r="H553" i="17"/>
  <c r="F477" i="17"/>
  <c r="J537" i="17"/>
  <c r="J440" i="17"/>
  <c r="H488" i="17"/>
  <c r="P1295" i="17"/>
  <c r="O1223" i="17"/>
  <c r="M1175" i="17"/>
  <c r="N1135" i="17"/>
  <c r="K1102" i="17"/>
  <c r="L1000" i="17"/>
  <c r="P919" i="17"/>
  <c r="K832" i="17"/>
  <c r="L729" i="17"/>
  <c r="M623" i="17"/>
  <c r="N570" i="17"/>
  <c r="M1286" i="17"/>
  <c r="O1157" i="17"/>
  <c r="I1248" i="17"/>
  <c r="F1225" i="17"/>
  <c r="E1232" i="17"/>
  <c r="F1169" i="17"/>
  <c r="H1193" i="17"/>
  <c r="J1155" i="17"/>
  <c r="J1128" i="17"/>
  <c r="J1103" i="17"/>
  <c r="J1082" i="17"/>
  <c r="F1051" i="17"/>
  <c r="I1035" i="17"/>
  <c r="G1076" i="17"/>
  <c r="H1014" i="17"/>
  <c r="E981" i="17"/>
  <c r="E970" i="17"/>
  <c r="F1027" i="17"/>
  <c r="F962" i="17"/>
  <c r="J942" i="17"/>
  <c r="J910" i="17"/>
  <c r="E882" i="17"/>
  <c r="F862" i="17"/>
  <c r="H817" i="17"/>
  <c r="H853" i="17"/>
  <c r="F791" i="17"/>
  <c r="E758" i="17"/>
  <c r="E718" i="17"/>
  <c r="F710" i="17"/>
  <c r="E687" i="17"/>
  <c r="J605" i="17"/>
  <c r="E660" i="17"/>
  <c r="F651" i="17"/>
  <c r="G501" i="17"/>
  <c r="J804" i="17"/>
  <c r="E630" i="17"/>
  <c r="E701" i="17"/>
  <c r="G575" i="17"/>
  <c r="J554" i="17"/>
  <c r="G480" i="17"/>
  <c r="F538" i="17"/>
  <c r="G441" i="17"/>
  <c r="M1301" i="17"/>
  <c r="O1294" i="17"/>
  <c r="M1214" i="17"/>
  <c r="L1161" i="17"/>
  <c r="N1145" i="17"/>
  <c r="M1101" i="17"/>
  <c r="K998" i="17"/>
  <c r="K930" i="17"/>
  <c r="P842" i="17"/>
  <c r="P763" i="17"/>
  <c r="K562" i="17"/>
  <c r="L498" i="17"/>
  <c r="M1271" i="17"/>
  <c r="O1043" i="17"/>
  <c r="K1109" i="17"/>
  <c r="O1054" i="17"/>
  <c r="N1113" i="17"/>
  <c r="P1012" i="17"/>
  <c r="O916" i="17"/>
  <c r="L955" i="17"/>
  <c r="L893" i="17"/>
  <c r="N888" i="17"/>
  <c r="L832" i="17"/>
  <c r="N842" i="17"/>
  <c r="L781" i="17"/>
  <c r="M885" i="17"/>
  <c r="M729" i="17"/>
  <c r="N763" i="17"/>
  <c r="P741" i="17"/>
  <c r="N595" i="17"/>
  <c r="N623" i="17"/>
  <c r="K564" i="17"/>
  <c r="L517" i="17"/>
  <c r="P659" i="17"/>
  <c r="O570" i="17"/>
  <c r="O556" i="17"/>
  <c r="P472" i="17"/>
  <c r="O478" i="17"/>
  <c r="N1286" i="17"/>
  <c r="O1267" i="17"/>
  <c r="L1246" i="17"/>
  <c r="M1226" i="17"/>
  <c r="P1157" i="17"/>
  <c r="K1066" i="17"/>
  <c r="Q1066" i="17" s="1"/>
  <c r="L1025" i="17"/>
  <c r="M714" i="17"/>
  <c r="L1101" i="17"/>
  <c r="L1050" i="17"/>
  <c r="N1000" i="17"/>
  <c r="M996" i="17"/>
  <c r="L971" i="17"/>
  <c r="N937" i="17"/>
  <c r="N887" i="17"/>
  <c r="P877" i="17"/>
  <c r="N824" i="17"/>
  <c r="P818" i="17"/>
  <c r="P777" i="17"/>
  <c r="N776" i="17"/>
  <c r="N721" i="17"/>
  <c r="O716" i="17"/>
  <c r="L683" i="17"/>
  <c r="N737" i="17"/>
  <c r="L619" i="17"/>
  <c r="O642" i="17"/>
  <c r="N724" i="17"/>
  <c r="K654" i="17"/>
  <c r="Q654" i="17" s="1"/>
  <c r="O528" i="17"/>
  <c r="M666" i="17"/>
  <c r="K464" i="17"/>
  <c r="Q464" i="17" s="1"/>
  <c r="P474" i="17"/>
  <c r="N1280" i="17"/>
  <c r="L1274" i="17"/>
  <c r="K1247" i="17"/>
  <c r="P1236" i="17"/>
  <c r="O1148" i="17"/>
  <c r="K1049" i="17"/>
  <c r="Q1049" i="17" s="1"/>
  <c r="M936" i="17"/>
  <c r="K655" i="17"/>
  <c r="L976" i="17"/>
  <c r="M832" i="17"/>
  <c r="P845" i="17"/>
  <c r="N794" i="17"/>
  <c r="N885" i="17"/>
  <c r="K747" i="17"/>
  <c r="O707" i="17"/>
  <c r="L741" i="17"/>
  <c r="M599" i="17"/>
  <c r="M670" i="17"/>
  <c r="L564" i="17"/>
  <c r="K521" i="17"/>
  <c r="Q521" i="17" s="1"/>
  <c r="O733" i="17"/>
  <c r="P570" i="17"/>
  <c r="L531" i="17"/>
  <c r="P481" i="17"/>
  <c r="P506" i="17"/>
  <c r="L1282" i="17"/>
  <c r="M1270" i="17"/>
  <c r="M1242" i="17"/>
  <c r="N1233" i="17"/>
  <c r="K1186" i="17"/>
  <c r="O1056" i="17"/>
  <c r="M1022" i="17"/>
  <c r="N735" i="17"/>
  <c r="M1216" i="17"/>
  <c r="K1199" i="17"/>
  <c r="O1136" i="17"/>
  <c r="L1138" i="17"/>
  <c r="M1134" i="17"/>
  <c r="O1063" i="17"/>
  <c r="P1001" i="17"/>
  <c r="M1008" i="17"/>
  <c r="K929" i="17"/>
  <c r="K923" i="17"/>
  <c r="K918" i="17"/>
  <c r="Q918" i="17" s="1"/>
  <c r="L891" i="17"/>
  <c r="P820" i="17"/>
  <c r="N811" i="17"/>
  <c r="M823" i="17"/>
  <c r="P764" i="17"/>
  <c r="L772" i="17"/>
  <c r="K732" i="17"/>
  <c r="Q732" i="17" s="1"/>
  <c r="N792" i="17"/>
  <c r="N620" i="17"/>
  <c r="M603" i="17"/>
  <c r="K569" i="17"/>
  <c r="Q569" i="17" s="1"/>
  <c r="O606" i="17"/>
  <c r="L733" i="17"/>
  <c r="L511" i="17"/>
  <c r="L589" i="17"/>
  <c r="O1275" i="17"/>
  <c r="M1235" i="17"/>
  <c r="L1089" i="17"/>
  <c r="P793" i="17"/>
  <c r="L1065" i="17"/>
  <c r="L934" i="17"/>
  <c r="L840" i="17"/>
  <c r="K621" i="17"/>
  <c r="O534" i="17"/>
  <c r="N461" i="17"/>
  <c r="N1258" i="17"/>
  <c r="L1005" i="17"/>
  <c r="O1137" i="17"/>
  <c r="O1046" i="17"/>
  <c r="K931" i="17"/>
  <c r="K818" i="17"/>
  <c r="P746" i="17"/>
  <c r="L512" i="17"/>
  <c r="P1195" i="17"/>
  <c r="P689" i="17"/>
  <c r="P1090" i="17"/>
  <c r="O857" i="17"/>
  <c r="P666" i="17"/>
  <c r="P1222" i="17"/>
  <c r="M1060" i="17"/>
  <c r="P858" i="17"/>
  <c r="K666" i="17"/>
  <c r="Q666" i="17" s="1"/>
  <c r="K1222" i="17"/>
  <c r="O1060" i="17"/>
  <c r="N851" i="17"/>
  <c r="M1236" i="17"/>
  <c r="P1071" i="17"/>
  <c r="N710" i="17"/>
  <c r="O1255" i="17"/>
  <c r="N1114" i="17"/>
  <c r="K874" i="17"/>
  <c r="Q874" i="17" s="1"/>
  <c r="L541" i="17"/>
  <c r="N1099" i="17"/>
  <c r="N865" i="17"/>
  <c r="L492" i="17"/>
  <c r="N492" i="17"/>
  <c r="P724" i="17"/>
  <c r="K631" i="17"/>
  <c r="K524" i="17"/>
  <c r="Q524" i="17" s="1"/>
  <c r="K523" i="17"/>
  <c r="L460" i="17"/>
  <c r="M454" i="17"/>
  <c r="P1281" i="17"/>
  <c r="O1251" i="17"/>
  <c r="M1240" i="17"/>
  <c r="L1173" i="17"/>
  <c r="N1156" i="17"/>
  <c r="M1034" i="17"/>
  <c r="P939" i="17"/>
  <c r="M664" i="17"/>
  <c r="P1115" i="17"/>
  <c r="N1050" i="17"/>
  <c r="L1062" i="17"/>
  <c r="L1002" i="17"/>
  <c r="N971" i="17"/>
  <c r="K944" i="17"/>
  <c r="L892" i="17"/>
  <c r="K877" i="17"/>
  <c r="P828" i="17"/>
  <c r="K836" i="17"/>
  <c r="Q836" i="17" s="1"/>
  <c r="L777" i="17"/>
  <c r="L784" i="17"/>
  <c r="O725" i="17"/>
  <c r="P716" i="17"/>
  <c r="P712" i="17"/>
  <c r="L591" i="17"/>
  <c r="N619" i="17"/>
  <c r="N562" i="17"/>
  <c r="O513" i="17"/>
  <c r="M654" i="17"/>
  <c r="N532" i="17"/>
  <c r="O498" i="17"/>
  <c r="O468" i="17"/>
  <c r="N478" i="17"/>
  <c r="N1277" i="17"/>
  <c r="P1273" i="17"/>
  <c r="O1243" i="17"/>
  <c r="N1228" i="17"/>
  <c r="L1158" i="17"/>
  <c r="P1044" i="17"/>
  <c r="L953" i="17"/>
  <c r="O680" i="17"/>
  <c r="P1214" i="17"/>
  <c r="M1180" i="17"/>
  <c r="K1153" i="17"/>
  <c r="P1167" i="17"/>
  <c r="M1118" i="17"/>
  <c r="O1097" i="17"/>
  <c r="K993" i="17"/>
  <c r="O998" i="17"/>
  <c r="M924" i="17"/>
  <c r="K915" i="17"/>
  <c r="Q915" i="17" s="1"/>
  <c r="K895" i="17"/>
  <c r="P900" i="17"/>
  <c r="P812" i="17"/>
  <c r="P864" i="17"/>
  <c r="O786" i="17"/>
  <c r="K780" i="17"/>
  <c r="L748" i="17"/>
  <c r="K711" i="17"/>
  <c r="Q711" i="17" s="1"/>
  <c r="M744" i="17"/>
  <c r="M616" i="17"/>
  <c r="K728" i="17"/>
  <c r="Q728" i="17" s="1"/>
  <c r="N610" i="17"/>
  <c r="K572" i="17"/>
  <c r="M500" i="17"/>
  <c r="O593" i="17"/>
  <c r="P618" i="17"/>
  <c r="P502" i="17"/>
  <c r="M589" i="17"/>
  <c r="P552" i="17"/>
  <c r="K1266" i="17"/>
  <c r="O1245" i="17"/>
  <c r="O1235" i="17"/>
  <c r="K1189" i="17"/>
  <c r="N1093" i="17"/>
  <c r="P972" i="17"/>
  <c r="M779" i="17"/>
  <c r="K870" i="17"/>
  <c r="Q870" i="17" s="1"/>
  <c r="M857" i="17"/>
  <c r="K762" i="17"/>
  <c r="P667" i="17"/>
  <c r="P609" i="17"/>
  <c r="K646" i="17"/>
  <c r="Q646" i="17" s="1"/>
  <c r="M628" i="17"/>
  <c r="O458" i="17"/>
  <c r="M1186" i="17"/>
  <c r="P1156" i="17"/>
  <c r="P1125" i="17"/>
  <c r="P1100" i="17"/>
  <c r="L1060" i="17"/>
  <c r="O1034" i="17"/>
  <c r="M1072" i="17"/>
  <c r="K988" i="17"/>
  <c r="Q988" i="17" s="1"/>
  <c r="N1022" i="17"/>
  <c r="L939" i="17"/>
  <c r="N908" i="17"/>
  <c r="L871" i="17"/>
  <c r="M858" i="17"/>
  <c r="L749" i="17"/>
  <c r="K668" i="17"/>
  <c r="P662" i="17"/>
  <c r="N650" i="17"/>
  <c r="K634" i="17"/>
  <c r="Q634" i="17" s="1"/>
  <c r="L480" i="17"/>
  <c r="O499" i="17"/>
  <c r="M523" i="17"/>
  <c r="M472" i="17"/>
  <c r="L451" i="17"/>
  <c r="N459" i="17"/>
  <c r="K1278" i="17"/>
  <c r="Q1278" i="17" s="1"/>
  <c r="K1268" i="17"/>
  <c r="L1255" i="17"/>
  <c r="M1246" i="17"/>
  <c r="L1202" i="17"/>
  <c r="L1231" i="17"/>
  <c r="M1177" i="17"/>
  <c r="O1188" i="17"/>
  <c r="P1194" i="17"/>
  <c r="N1126" i="17"/>
  <c r="N1129" i="17"/>
  <c r="M1084" i="17"/>
  <c r="M1061" i="17"/>
  <c r="P1031" i="17"/>
  <c r="M1005" i="17"/>
  <c r="N985" i="17"/>
  <c r="L1026" i="17"/>
  <c r="L941" i="17"/>
  <c r="P898" i="17"/>
  <c r="M830" i="17"/>
  <c r="N859" i="17"/>
  <c r="O754" i="17"/>
  <c r="L669" i="17"/>
  <c r="K661" i="17"/>
  <c r="N510" i="17"/>
  <c r="K692" i="17"/>
  <c r="K544" i="17"/>
  <c r="P499" i="17"/>
  <c r="N523" i="17"/>
  <c r="N472" i="17"/>
  <c r="M451" i="17"/>
  <c r="O459" i="17"/>
  <c r="L1278" i="17"/>
  <c r="L1268" i="17"/>
  <c r="M1255" i="17"/>
  <c r="N1246" i="17"/>
  <c r="M1202" i="17"/>
  <c r="M1231" i="17"/>
  <c r="N1177" i="17"/>
  <c r="P1188" i="17"/>
  <c r="K1194" i="17"/>
  <c r="K1126" i="17"/>
  <c r="O1129" i="17"/>
  <c r="N1084" i="17"/>
  <c r="N1061" i="17"/>
  <c r="L1035" i="17"/>
  <c r="L1009" i="17"/>
  <c r="M989" i="17"/>
  <c r="P1026" i="17"/>
  <c r="M941" i="17"/>
  <c r="M874" i="17"/>
  <c r="N830" i="17"/>
  <c r="O859" i="17"/>
  <c r="M731" i="17"/>
  <c r="M669" i="17"/>
  <c r="L661" i="17"/>
  <c r="L514" i="17"/>
  <c r="P696" i="17"/>
  <c r="O537" i="17"/>
  <c r="P1235" i="17"/>
  <c r="M1181" i="17"/>
  <c r="N1166" i="17"/>
  <c r="N1186" i="17"/>
  <c r="K1152" i="17"/>
  <c r="Q1152" i="17" s="1"/>
  <c r="M1121" i="17"/>
  <c r="K1100" i="17"/>
  <c r="K1056" i="17"/>
  <c r="L1030" i="17"/>
  <c r="N1078" i="17"/>
  <c r="P984" i="17"/>
  <c r="P1018" i="17"/>
  <c r="M940" i="17"/>
  <c r="P911" i="17"/>
  <c r="O863" i="17"/>
  <c r="L850" i="17"/>
  <c r="L745" i="17"/>
  <c r="M671" i="17"/>
  <c r="N658" i="17"/>
  <c r="O644" i="17"/>
  <c r="O629" i="17"/>
  <c r="O477" i="17"/>
  <c r="O487" i="17"/>
  <c r="L1280" i="17"/>
  <c r="N1275" i="17"/>
  <c r="L1258" i="17"/>
  <c r="O1239" i="17"/>
  <c r="O1207" i="17"/>
  <c r="O1234" i="17"/>
  <c r="K1174" i="17"/>
  <c r="Q1174" i="17" s="1"/>
  <c r="M1191" i="17"/>
  <c r="L1151" i="17"/>
  <c r="N1130" i="17"/>
  <c r="O1112" i="17"/>
  <c r="L1092" i="17"/>
  <c r="N1067" i="17"/>
  <c r="O1032" i="17"/>
  <c r="K1006" i="17"/>
  <c r="Q1006" i="17" s="1"/>
  <c r="P969" i="17"/>
  <c r="M1027" i="17"/>
  <c r="K946" i="17"/>
  <c r="Q946" i="17" s="1"/>
  <c r="M882" i="17"/>
  <c r="P817" i="17"/>
  <c r="K793" i="17"/>
  <c r="O718" i="17"/>
  <c r="O687" i="17"/>
  <c r="O664" i="17"/>
  <c r="K501" i="17"/>
  <c r="N702" i="17"/>
  <c r="O543" i="17"/>
  <c r="M1220" i="17"/>
  <c r="P1227" i="17"/>
  <c r="O1236" i="17"/>
  <c r="M1162" i="17"/>
  <c r="L1197" i="17"/>
  <c r="K1148" i="17"/>
  <c r="K1132" i="17"/>
  <c r="Q1132" i="17" s="1"/>
  <c r="K1096" i="17"/>
  <c r="L1086" i="17"/>
  <c r="O1049" i="17"/>
  <c r="M1071" i="17"/>
  <c r="O982" i="17"/>
  <c r="K1017" i="17"/>
  <c r="L962" i="17"/>
  <c r="O903" i="17"/>
  <c r="O866" i="17"/>
  <c r="N853" i="17"/>
  <c r="N762" i="17"/>
  <c r="L714" i="17"/>
  <c r="O605" i="17"/>
  <c r="M646" i="17"/>
  <c r="K635" i="17"/>
  <c r="K559" i="17"/>
  <c r="L804" i="17"/>
  <c r="N630" i="17"/>
  <c r="P701" i="17"/>
  <c r="L575" i="17"/>
  <c r="N554" i="17"/>
  <c r="M480" i="17"/>
  <c r="P538" i="17"/>
  <c r="M441" i="17"/>
  <c r="K4" i="11"/>
  <c r="L597" i="17"/>
  <c r="L602" i="17"/>
  <c r="O507" i="17"/>
  <c r="M465" i="17"/>
  <c r="L439" i="17"/>
  <c r="N446" i="17"/>
  <c r="P1279" i="17"/>
  <c r="P1255" i="17"/>
  <c r="N1220" i="17"/>
  <c r="M1174" i="17"/>
  <c r="K1127" i="17"/>
  <c r="O1080" i="17"/>
  <c r="K917" i="17"/>
  <c r="M505" i="17"/>
  <c r="P1101" i="17"/>
  <c r="N1046" i="17"/>
  <c r="N1070" i="17"/>
  <c r="K996" i="17"/>
  <c r="L963" i="17"/>
  <c r="P931" i="17"/>
  <c r="L887" i="17"/>
  <c r="K890" i="17"/>
  <c r="N872" i="17"/>
  <c r="O818" i="17"/>
  <c r="M773" i="17"/>
  <c r="O751" i="17"/>
  <c r="L721" i="17"/>
  <c r="O746" i="17"/>
  <c r="O612" i="17"/>
  <c r="L737" i="17"/>
  <c r="P615" i="17"/>
  <c r="L614" i="17"/>
  <c r="L724" i="17"/>
  <c r="P631" i="17"/>
  <c r="P524" i="17"/>
  <c r="L523" i="17"/>
  <c r="M460" i="17"/>
  <c r="N454" i="17"/>
  <c r="O1281" i="17"/>
  <c r="P1251" i="17"/>
  <c r="L1244" i="17"/>
  <c r="M1173" i="17"/>
  <c r="L1122" i="17"/>
  <c r="N1031" i="17"/>
  <c r="L947" i="17"/>
  <c r="P596" i="17"/>
  <c r="L1213" i="17"/>
  <c r="N1178" i="17"/>
  <c r="P1171" i="17"/>
  <c r="M1160" i="17"/>
  <c r="O1109" i="17"/>
  <c r="P1064" i="17"/>
  <c r="O1113" i="17"/>
  <c r="M1012" i="17"/>
  <c r="L920" i="17"/>
  <c r="O955" i="17"/>
  <c r="K893" i="17"/>
  <c r="Q893" i="17" s="1"/>
  <c r="O976" i="17"/>
  <c r="P832" i="17"/>
  <c r="L842" i="17"/>
  <c r="P794" i="17"/>
  <c r="L885" i="17"/>
  <c r="P729" i="17"/>
  <c r="N707" i="17"/>
  <c r="N741" i="17"/>
  <c r="L595" i="17"/>
  <c r="P670" i="17"/>
  <c r="O564" i="17"/>
  <c r="P517" i="17"/>
  <c r="N733" i="17"/>
  <c r="M570" i="17"/>
  <c r="M556" i="17"/>
  <c r="O472" i="17"/>
  <c r="O489" i="17"/>
  <c r="L1286" i="17"/>
  <c r="M1267" i="17"/>
  <c r="O1246" i="17"/>
  <c r="L1234" i="17"/>
  <c r="N1194" i="17"/>
  <c r="P1057" i="17"/>
  <c r="O1023" i="17"/>
  <c r="N705" i="17"/>
  <c r="K867" i="17"/>
  <c r="K858" i="17"/>
  <c r="Q858" i="17" s="1"/>
  <c r="P749" i="17"/>
  <c r="K675" i="17"/>
  <c r="N662" i="17"/>
  <c r="L650" i="17"/>
  <c r="L630" i="17"/>
  <c r="K482" i="17"/>
  <c r="O1194" i="17"/>
  <c r="M1122" i="17"/>
  <c r="M1129" i="17"/>
  <c r="L1084" i="17"/>
  <c r="L1061" i="17"/>
  <c r="L1031" i="17"/>
  <c r="P1005" i="17"/>
  <c r="M985" i="17"/>
  <c r="P1023" i="17"/>
  <c r="O941" i="17"/>
  <c r="N898" i="17"/>
  <c r="M826" i="17"/>
  <c r="K859" i="17"/>
  <c r="L754" i="17"/>
  <c r="K676" i="17"/>
  <c r="N661" i="17"/>
  <c r="P510" i="17"/>
  <c r="P692" i="17"/>
  <c r="P544" i="17"/>
  <c r="P627" i="17"/>
  <c r="M469" i="17"/>
  <c r="L468" i="17"/>
  <c r="K589" i="17"/>
  <c r="Q589" i="17" s="1"/>
  <c r="P438" i="17"/>
  <c r="O1280" i="17"/>
  <c r="L1275" i="17"/>
  <c r="O1257" i="17"/>
  <c r="N1239" i="17"/>
  <c r="M1207" i="17"/>
  <c r="P1233" i="17"/>
  <c r="N1174" i="17"/>
  <c r="P1191" i="17"/>
  <c r="L1157" i="17"/>
  <c r="P1130" i="17"/>
  <c r="K1112" i="17"/>
  <c r="O1088" i="17"/>
  <c r="M1066" i="17"/>
  <c r="N1039" i="17"/>
  <c r="N1006" i="17"/>
  <c r="L969" i="17"/>
  <c r="N1027" i="17"/>
  <c r="O942" i="17"/>
  <c r="L883" i="17"/>
  <c r="M813" i="17"/>
  <c r="O791" i="17"/>
  <c r="M739" i="17"/>
  <c r="M677" i="17"/>
  <c r="P660" i="17"/>
  <c r="P497" i="17"/>
  <c r="N694" i="17"/>
  <c r="L542" i="17"/>
  <c r="L627" i="17"/>
  <c r="N469" i="17"/>
  <c r="M468" i="17"/>
  <c r="O589" i="17"/>
  <c r="M438" i="17"/>
  <c r="P1280" i="17"/>
  <c r="K1275" i="17"/>
  <c r="Q1275" i="17" s="1"/>
  <c r="P1257" i="17"/>
  <c r="P1239" i="17"/>
  <c r="N1207" i="17"/>
  <c r="K1233" i="17"/>
  <c r="Q1233" i="17" s="1"/>
  <c r="O1174" i="17"/>
  <c r="K1191" i="17"/>
  <c r="M1157" i="17"/>
  <c r="L1130" i="17"/>
  <c r="M1112" i="17"/>
  <c r="P1088" i="17"/>
  <c r="K1067" i="17"/>
  <c r="L1032" i="17"/>
  <c r="P1006" i="17"/>
  <c r="N969" i="17"/>
  <c r="O1027" i="17"/>
  <c r="P942" i="17"/>
  <c r="P883" i="17"/>
  <c r="M817" i="17"/>
  <c r="P791" i="17"/>
  <c r="N739" i="17"/>
  <c r="K687" i="17"/>
  <c r="K660" i="17"/>
  <c r="K497" i="17"/>
  <c r="O698" i="17"/>
  <c r="N546" i="17"/>
  <c r="N1229" i="17"/>
  <c r="N1179" i="17"/>
  <c r="O1170" i="17"/>
  <c r="P1190" i="17"/>
  <c r="N1122" i="17"/>
  <c r="K1125" i="17"/>
  <c r="M1104" i="17"/>
  <c r="P1060" i="17"/>
  <c r="M1038" i="17"/>
  <c r="K1079" i="17"/>
  <c r="O981" i="17"/>
  <c r="L1019" i="17"/>
  <c r="O943" i="17"/>
  <c r="M896" i="17"/>
  <c r="O822" i="17"/>
  <c r="P851" i="17"/>
  <c r="M753" i="17"/>
  <c r="L672" i="17"/>
  <c r="P653" i="17"/>
  <c r="O643" i="17"/>
  <c r="L638" i="17"/>
  <c r="O449" i="17"/>
  <c r="K463" i="17"/>
  <c r="K1279" i="17"/>
  <c r="P1266" i="17"/>
  <c r="N1259" i="17"/>
  <c r="N1247" i="17"/>
  <c r="M1204" i="17"/>
  <c r="K1226" i="17"/>
  <c r="P1182" i="17"/>
  <c r="O1195" i="17"/>
  <c r="N1150" i="17"/>
  <c r="M1127" i="17"/>
  <c r="P1110" i="17"/>
  <c r="O1085" i="17"/>
  <c r="N1047" i="17"/>
  <c r="M1040" i="17"/>
  <c r="O1014" i="17"/>
  <c r="K973" i="17"/>
  <c r="P952" i="17"/>
  <c r="P913" i="17"/>
  <c r="N881" i="17"/>
  <c r="M841" i="17"/>
  <c r="O774" i="17"/>
  <c r="L719" i="17"/>
  <c r="O690" i="17"/>
  <c r="L592" i="17"/>
  <c r="K798" i="17"/>
  <c r="O582" i="17"/>
  <c r="N433" i="17"/>
  <c r="P1221" i="17"/>
  <c r="L1235" i="17"/>
  <c r="K1173" i="17"/>
  <c r="K1166" i="17"/>
  <c r="Q1166" i="17" s="1"/>
  <c r="P1186" i="17"/>
  <c r="L1156" i="17"/>
  <c r="K1121" i="17"/>
  <c r="M1100" i="17"/>
  <c r="N1056" i="17"/>
  <c r="N1030" i="17"/>
  <c r="L1078" i="17"/>
  <c r="N984" i="17"/>
  <c r="K1018" i="17"/>
  <c r="Q1018" i="17" s="1"/>
  <c r="L948" i="17"/>
  <c r="K911" i="17"/>
  <c r="M867" i="17"/>
  <c r="M854" i="17"/>
  <c r="K745" i="17"/>
  <c r="Q745" i="17" s="1"/>
  <c r="N675" i="17"/>
  <c r="P655" i="17"/>
  <c r="N644" i="17"/>
  <c r="K633" i="17"/>
  <c r="M475" i="17"/>
  <c r="K801" i="17"/>
  <c r="M634" i="17"/>
  <c r="P694" i="17"/>
  <c r="K583" i="17"/>
  <c r="N558" i="17"/>
  <c r="K445" i="17"/>
  <c r="Q445" i="17" s="1"/>
  <c r="O546" i="17"/>
  <c r="M485" i="17"/>
  <c r="L1052" i="17"/>
  <c r="L1105" i="17"/>
  <c r="M1033" i="17"/>
  <c r="L999" i="17"/>
  <c r="K983" i="17"/>
  <c r="Q983" i="17" s="1"/>
  <c r="M933" i="17"/>
  <c r="O927" i="17"/>
  <c r="K889" i="17"/>
  <c r="L868" i="17"/>
  <c r="L838" i="17"/>
  <c r="N810" i="17"/>
  <c r="L827" i="17"/>
  <c r="K767" i="17"/>
  <c r="Q767" i="17" s="1"/>
  <c r="K759" i="17"/>
  <c r="M720" i="17"/>
  <c r="L608" i="17"/>
  <c r="O679" i="17"/>
  <c r="K598" i="17"/>
  <c r="N568" i="17"/>
  <c r="K533" i="17"/>
  <c r="M602" i="17"/>
  <c r="P507" i="17"/>
  <c r="N465" i="17"/>
  <c r="P439" i="17"/>
  <c r="O446" i="17"/>
  <c r="M1283" i="17"/>
  <c r="K1255" i="17"/>
  <c r="Q1255" i="17" s="1"/>
  <c r="O1220" i="17"/>
  <c r="L1184" i="17"/>
  <c r="M1131" i="17"/>
  <c r="O1073" i="17"/>
  <c r="K905" i="17"/>
  <c r="L798" i="17"/>
  <c r="N1212" i="17"/>
  <c r="K1141" i="17"/>
  <c r="Q1141" i="17" s="1"/>
  <c r="O1139" i="17"/>
  <c r="P1142" i="17"/>
  <c r="K1115" i="17"/>
  <c r="Q1115" i="17" s="1"/>
  <c r="O1050" i="17"/>
  <c r="M1062" i="17"/>
  <c r="M1002" i="17"/>
  <c r="O971" i="17"/>
  <c r="L944" i="17"/>
  <c r="M892" i="17"/>
  <c r="O877" i="17"/>
  <c r="L828" i="17"/>
  <c r="L836" i="17"/>
  <c r="M777" i="17"/>
  <c r="P784" i="17"/>
  <c r="K725" i="17"/>
  <c r="Q725" i="17" s="1"/>
  <c r="L716" i="17"/>
  <c r="L712" i="17"/>
  <c r="P591" i="17"/>
  <c r="O619" i="17"/>
  <c r="O562" i="17"/>
  <c r="P513" i="17"/>
  <c r="N654" i="17"/>
  <c r="O532" i="17"/>
  <c r="K498" i="17"/>
  <c r="Q498" i="17" s="1"/>
  <c r="M464" i="17"/>
  <c r="N474" i="17"/>
  <c r="M1278" i="17"/>
  <c r="O1273" i="17"/>
  <c r="L1243" i="17"/>
  <c r="N1232" i="17"/>
  <c r="M1158" i="17"/>
  <c r="L1044" i="17"/>
  <c r="K957" i="17"/>
  <c r="P688" i="17"/>
  <c r="P826" i="17"/>
  <c r="N855" i="17"/>
  <c r="P754" i="17"/>
  <c r="O676" i="17"/>
  <c r="O657" i="17"/>
  <c r="O510" i="17"/>
  <c r="N703" i="17"/>
  <c r="M540" i="17"/>
  <c r="K1157" i="17"/>
  <c r="Q1157" i="17" s="1"/>
  <c r="K1130" i="17"/>
  <c r="P1114" i="17"/>
  <c r="N1088" i="17"/>
  <c r="L1066" i="17"/>
  <c r="M1039" i="17"/>
  <c r="K1013" i="17"/>
  <c r="P965" i="17"/>
  <c r="M1025" i="17"/>
  <c r="M949" i="17"/>
  <c r="N883" i="17"/>
  <c r="K813" i="17"/>
  <c r="L787" i="17"/>
  <c r="L739" i="17"/>
  <c r="P677" i="17"/>
  <c r="P656" i="17"/>
  <c r="M497" i="17"/>
  <c r="N701" i="17"/>
  <c r="K542" i="17"/>
  <c r="P519" i="17"/>
  <c r="O461" i="17"/>
  <c r="P464" i="17"/>
  <c r="N506" i="17"/>
  <c r="N463" i="17"/>
  <c r="M1281" i="17"/>
  <c r="M1266" i="17"/>
  <c r="L1259" i="17"/>
  <c r="P1243" i="17"/>
  <c r="N1204" i="17"/>
  <c r="N1226" i="17"/>
  <c r="O1184" i="17"/>
  <c r="L1195" i="17"/>
  <c r="P1150" i="17"/>
  <c r="K1123" i="17"/>
  <c r="N1110" i="17"/>
  <c r="L1085" i="17"/>
  <c r="L1043" i="17"/>
  <c r="N1040" i="17"/>
  <c r="N1014" i="17"/>
  <c r="L966" i="17"/>
  <c r="N1028" i="17"/>
  <c r="M950" i="17"/>
  <c r="O879" i="17"/>
  <c r="N843" i="17"/>
  <c r="O770" i="17"/>
  <c r="L726" i="17"/>
  <c r="N686" i="17"/>
  <c r="P588" i="17"/>
  <c r="N806" i="17"/>
  <c r="K581" i="17"/>
  <c r="N436" i="17"/>
  <c r="K519" i="17"/>
  <c r="P461" i="17"/>
  <c r="L464" i="17"/>
  <c r="O506" i="17"/>
  <c r="O463" i="17"/>
  <c r="N1281" i="17"/>
  <c r="N1266" i="17"/>
  <c r="K1259" i="17"/>
  <c r="M1243" i="17"/>
  <c r="O1204" i="17"/>
  <c r="O1226" i="17"/>
  <c r="P1184" i="17"/>
  <c r="M1195" i="17"/>
  <c r="L1150" i="17"/>
  <c r="O1123" i="17"/>
  <c r="O1110" i="17"/>
  <c r="M1085" i="17"/>
  <c r="L1047" i="17"/>
  <c r="K1040" i="17"/>
  <c r="Q1040" i="17" s="1"/>
  <c r="L1014" i="17"/>
  <c r="M966" i="17"/>
  <c r="K1028" i="17"/>
  <c r="Q1028" i="17" s="1"/>
  <c r="M913" i="17"/>
  <c r="N879" i="17"/>
  <c r="O843" i="17"/>
  <c r="K774" i="17"/>
  <c r="Q774" i="17" s="1"/>
  <c r="P726" i="17"/>
  <c r="O686" i="17"/>
  <c r="M592" i="17"/>
  <c r="K806" i="17"/>
  <c r="Q806" i="17" s="1"/>
  <c r="M578" i="17"/>
  <c r="K440" i="17"/>
  <c r="N1231" i="17"/>
  <c r="O1177" i="17"/>
  <c r="P1187" i="17"/>
  <c r="L1194" i="17"/>
  <c r="O1126" i="17"/>
  <c r="M1114" i="17"/>
  <c r="O1084" i="17"/>
  <c r="O1061" i="17"/>
  <c r="N1035" i="17"/>
  <c r="O1009" i="17"/>
  <c r="N989" i="17"/>
  <c r="N1026" i="17"/>
  <c r="L945" i="17"/>
  <c r="L874" i="17"/>
  <c r="P830" i="17"/>
  <c r="M783" i="17"/>
  <c r="O731" i="17"/>
  <c r="O669" i="17"/>
  <c r="O663" i="17"/>
  <c r="N514" i="17"/>
  <c r="N700" i="17"/>
  <c r="P537" i="17"/>
  <c r="O476" i="17"/>
  <c r="N1283" i="17"/>
  <c r="K1267" i="17"/>
  <c r="K1261" i="17"/>
  <c r="Q1261" i="17" s="1"/>
  <c r="P1240" i="17"/>
  <c r="N1205" i="17"/>
  <c r="M1230" i="17"/>
  <c r="N1164" i="17"/>
  <c r="L1196" i="17"/>
  <c r="O1154" i="17"/>
  <c r="P1131" i="17"/>
  <c r="K1095" i="17"/>
  <c r="Q1095" i="17" s="1"/>
  <c r="K1089" i="17"/>
  <c r="N1044" i="17"/>
  <c r="L1073" i="17"/>
  <c r="P1015" i="17"/>
  <c r="L972" i="17"/>
  <c r="N953" i="17"/>
  <c r="N901" i="17"/>
  <c r="K880" i="17"/>
  <c r="Q880" i="17" s="1"/>
  <c r="O837" i="17"/>
  <c r="M775" i="17"/>
  <c r="L727" i="17"/>
  <c r="L688" i="17"/>
  <c r="M567" i="17"/>
  <c r="L799" i="17"/>
  <c r="M580" i="17"/>
  <c r="N486" i="17"/>
  <c r="N1202" i="17"/>
  <c r="P1229" i="17"/>
  <c r="P1179" i="17"/>
  <c r="K1188" i="17"/>
  <c r="Q1188" i="17" s="1"/>
  <c r="L1190" i="17"/>
  <c r="O1122" i="17"/>
  <c r="K1129" i="17"/>
  <c r="O1104" i="17"/>
  <c r="M1057" i="17"/>
  <c r="K1038" i="17"/>
  <c r="N1079" i="17"/>
  <c r="L981" i="17"/>
  <c r="M1019" i="17"/>
  <c r="K947" i="17"/>
  <c r="K897" i="17"/>
  <c r="Q897" i="17" s="1"/>
  <c r="N822" i="17"/>
  <c r="K855" i="17"/>
  <c r="Q855" i="17" s="1"/>
  <c r="K750" i="17"/>
  <c r="K672" i="17"/>
  <c r="Q672" i="17" s="1"/>
  <c r="L657" i="17"/>
  <c r="P648" i="17"/>
  <c r="K699" i="17"/>
  <c r="N453" i="17"/>
  <c r="L805" i="17"/>
  <c r="P695" i="17"/>
  <c r="L698" i="17"/>
  <c r="M576" i="17"/>
  <c r="M555" i="17"/>
  <c r="P449" i="17"/>
  <c r="O539" i="17"/>
  <c r="O486" i="17"/>
  <c r="N1045" i="17"/>
  <c r="M737" i="17"/>
  <c r="L615" i="17"/>
  <c r="M614" i="17"/>
  <c r="M724" i="17"/>
  <c r="L631" i="17"/>
  <c r="L524" i="17"/>
  <c r="O523" i="17"/>
  <c r="N460" i="17"/>
  <c r="K450" i="17"/>
  <c r="Q450" i="17" s="1"/>
  <c r="K1281" i="17"/>
  <c r="K1251" i="17"/>
  <c r="Q1251" i="17" s="1"/>
  <c r="P1244" i="17"/>
  <c r="N1173" i="17"/>
  <c r="P1122" i="17"/>
  <c r="K1031" i="17"/>
  <c r="N947" i="17"/>
  <c r="K571" i="17"/>
  <c r="Q571" i="17" s="1"/>
  <c r="N813" i="17"/>
  <c r="P787" i="17"/>
  <c r="K735" i="17"/>
  <c r="Q735" i="17" s="1"/>
  <c r="N677" i="17"/>
  <c r="N656" i="17"/>
  <c r="M518" i="17"/>
  <c r="P697" i="17"/>
  <c r="N538" i="17"/>
  <c r="M1151" i="17"/>
  <c r="N1123" i="17"/>
  <c r="M1110" i="17"/>
  <c r="P1092" i="17"/>
  <c r="P1043" i="17"/>
  <c r="M1036" i="17"/>
  <c r="O1010" i="17"/>
  <c r="L975" i="17"/>
  <c r="L1028" i="17"/>
  <c r="P950" i="17"/>
  <c r="P875" i="17"/>
  <c r="K843" i="17"/>
  <c r="L770" i="17"/>
  <c r="K722" i="17"/>
  <c r="K686" i="17"/>
  <c r="K588" i="17"/>
  <c r="Q588" i="17" s="1"/>
  <c r="K505" i="17"/>
  <c r="O581" i="17"/>
  <c r="M432" i="17"/>
  <c r="O515" i="17"/>
  <c r="P479" i="17"/>
  <c r="L443" i="17"/>
  <c r="K489" i="17"/>
  <c r="Q489" i="17" s="1"/>
  <c r="L476" i="17"/>
  <c r="L1283" i="17"/>
  <c r="O1270" i="17"/>
  <c r="N1261" i="17"/>
  <c r="L1240" i="17"/>
  <c r="M1208" i="17"/>
  <c r="P1230" i="17"/>
  <c r="L1164" i="17"/>
  <c r="O1192" i="17"/>
  <c r="M1154" i="17"/>
  <c r="N1131" i="17"/>
  <c r="K1119" i="17"/>
  <c r="N1089" i="17"/>
  <c r="M1051" i="17"/>
  <c r="M1077" i="17"/>
  <c r="K1011" i="17"/>
  <c r="Q1011" i="17" s="1"/>
  <c r="K967" i="17"/>
  <c r="Q967" i="17" s="1"/>
  <c r="M960" i="17"/>
  <c r="M921" i="17"/>
  <c r="O876" i="17"/>
  <c r="K839" i="17"/>
  <c r="M771" i="17"/>
  <c r="N723" i="17"/>
  <c r="L684" i="17"/>
  <c r="N563" i="17"/>
  <c r="P802" i="17"/>
  <c r="P579" i="17"/>
  <c r="K485" i="17"/>
  <c r="Q485" i="17" s="1"/>
  <c r="P515" i="17"/>
  <c r="K479" i="17"/>
  <c r="M443" i="17"/>
  <c r="L489" i="17"/>
  <c r="M476" i="17"/>
  <c r="K1283" i="17"/>
  <c r="P1270" i="17"/>
  <c r="O1261" i="17"/>
  <c r="N1240" i="17"/>
  <c r="N1208" i="17"/>
  <c r="K1230" i="17"/>
  <c r="P1164" i="17"/>
  <c r="P1192" i="17"/>
  <c r="N1154" i="17"/>
  <c r="O1131" i="17"/>
  <c r="O1119" i="17"/>
  <c r="O1089" i="17"/>
  <c r="N1051" i="17"/>
  <c r="N1077" i="17"/>
  <c r="N1011" i="17"/>
  <c r="P967" i="17"/>
  <c r="P960" i="17"/>
  <c r="N921" i="17"/>
  <c r="L880" i="17"/>
  <c r="L839" i="17"/>
  <c r="N771" i="17"/>
  <c r="N727" i="17"/>
  <c r="M684" i="17"/>
  <c r="O563" i="17"/>
  <c r="M799" i="17"/>
  <c r="N583" i="17"/>
  <c r="N491" i="17"/>
  <c r="N1234" i="17"/>
  <c r="P1174" i="17"/>
  <c r="L1191" i="17"/>
  <c r="K1151" i="17"/>
  <c r="Q1151" i="17" s="1"/>
  <c r="M1130" i="17"/>
  <c r="N1112" i="17"/>
  <c r="K1092" i="17"/>
  <c r="Q1092" i="17" s="1"/>
  <c r="L1067" i="17"/>
  <c r="M1032" i="17"/>
  <c r="M1006" i="17"/>
  <c r="O969" i="17"/>
  <c r="P1027" i="17"/>
  <c r="L942" i="17"/>
  <c r="L882" i="17"/>
  <c r="O817" i="17"/>
  <c r="L791" i="17"/>
  <c r="M718" i="17"/>
  <c r="M687" i="17"/>
  <c r="M660" i="17"/>
  <c r="O501" i="17"/>
  <c r="P698" i="17"/>
  <c r="M539" i="17"/>
  <c r="L552" i="17"/>
  <c r="P1287" i="17"/>
  <c r="N1271" i="17"/>
  <c r="P1256" i="17"/>
  <c r="O1244" i="17"/>
  <c r="P1209" i="17"/>
  <c r="L1232" i="17"/>
  <c r="O1168" i="17"/>
  <c r="O1189" i="17"/>
  <c r="L1155" i="17"/>
  <c r="M1124" i="17"/>
  <c r="M1099" i="17"/>
  <c r="O1082" i="17"/>
  <c r="K1052" i="17"/>
  <c r="Q1052" i="17" s="1"/>
  <c r="P1075" i="17"/>
  <c r="O986" i="17"/>
  <c r="O974" i="17"/>
  <c r="L961" i="17"/>
  <c r="O902" i="17"/>
  <c r="L865" i="17"/>
  <c r="M852" i="17"/>
  <c r="L761" i="17"/>
  <c r="L713" i="17"/>
  <c r="O685" i="17"/>
  <c r="O647" i="17"/>
  <c r="O800" i="17"/>
  <c r="K557" i="17"/>
  <c r="P492" i="17"/>
  <c r="L1203" i="17"/>
  <c r="L1233" i="17"/>
  <c r="K1177" i="17"/>
  <c r="Q1177" i="17" s="1"/>
  <c r="L1187" i="17"/>
  <c r="N1157" i="17"/>
  <c r="P1126" i="17"/>
  <c r="K1114" i="17"/>
  <c r="K1088" i="17"/>
  <c r="N1066" i="17"/>
  <c r="P1035" i="17"/>
  <c r="M1009" i="17"/>
  <c r="O965" i="17"/>
  <c r="N1025" i="17"/>
  <c r="K945" i="17"/>
  <c r="Q945" i="17" s="1"/>
  <c r="L878" i="17"/>
  <c r="M809" i="17"/>
  <c r="N783" i="17"/>
  <c r="M735" i="17"/>
  <c r="O673" i="17"/>
  <c r="N663" i="17"/>
  <c r="K518" i="17"/>
  <c r="Q518" i="17" s="1"/>
  <c r="P693" i="17"/>
  <c r="O545" i="17"/>
  <c r="L635" i="17"/>
  <c r="M699" i="17"/>
  <c r="K585" i="17"/>
  <c r="Q585" i="17" s="1"/>
  <c r="K580" i="17"/>
  <c r="Q580" i="17" s="1"/>
  <c r="M559" i="17"/>
  <c r="K536" i="17"/>
  <c r="L543" i="17"/>
  <c r="N490" i="17"/>
  <c r="L1049" i="17"/>
  <c r="K512" i="17"/>
  <c r="K515" i="17"/>
  <c r="O452" i="17"/>
  <c r="K451" i="17"/>
  <c r="P476" i="17"/>
  <c r="O1268" i="17"/>
  <c r="M1256" i="17"/>
  <c r="L1205" i="17"/>
  <c r="O1187" i="17"/>
  <c r="O1100" i="17"/>
  <c r="N988" i="17"/>
  <c r="N844" i="17"/>
  <c r="N1098" i="17"/>
  <c r="N1083" i="17"/>
  <c r="K1037" i="17"/>
  <c r="M1041" i="17"/>
  <c r="P959" i="17"/>
  <c r="O935" i="17"/>
  <c r="N926" i="17"/>
  <c r="P904" i="17"/>
  <c r="P833" i="17"/>
  <c r="P815" i="17"/>
  <c r="K831" i="17"/>
  <c r="K768" i="17"/>
  <c r="M734" i="17"/>
  <c r="M736" i="17"/>
  <c r="N617" i="17"/>
  <c r="K624" i="17"/>
  <c r="P607" i="17"/>
  <c r="K573" i="17"/>
  <c r="O526" i="17"/>
  <c r="M525" i="17"/>
  <c r="L516" i="17"/>
  <c r="N627" i="17"/>
  <c r="K471" i="17"/>
  <c r="Q471" i="17" s="1"/>
  <c r="L473" i="17"/>
  <c r="K487" i="17"/>
  <c r="Q487" i="17" s="1"/>
  <c r="M1285" i="17"/>
  <c r="P1261" i="17"/>
  <c r="K1204" i="17"/>
  <c r="K1170" i="17"/>
  <c r="M1095" i="17"/>
  <c r="N1015" i="17"/>
  <c r="M884" i="17"/>
  <c r="O437" i="17"/>
  <c r="N1217" i="17"/>
  <c r="K1165" i="17"/>
  <c r="L1176" i="17"/>
  <c r="N1108" i="17"/>
  <c r="M1105" i="17"/>
  <c r="N1033" i="17"/>
  <c r="N999" i="17"/>
  <c r="P983" i="17"/>
  <c r="N933" i="17"/>
  <c r="P927" i="17"/>
  <c r="P889" i="17"/>
  <c r="P868" i="17"/>
  <c r="M838" i="17"/>
  <c r="O810" i="17"/>
  <c r="M827" i="17"/>
  <c r="L767" i="17"/>
  <c r="L759" i="17"/>
  <c r="N720" i="17"/>
  <c r="M608" i="17"/>
  <c r="P679" i="17"/>
  <c r="P598" i="17"/>
  <c r="O568" i="17"/>
  <c r="L533" i="17"/>
  <c r="N602" i="17"/>
  <c r="N503" i="17"/>
  <c r="O465" i="17"/>
  <c r="K439" i="17"/>
  <c r="K446" i="17"/>
  <c r="Q446" i="17" s="1"/>
  <c r="O1283" i="17"/>
  <c r="N1255" i="17"/>
  <c r="P1220" i="17"/>
  <c r="M1184" i="17"/>
  <c r="N1124" i="17"/>
  <c r="P1073" i="17"/>
  <c r="L905" i="17"/>
  <c r="O803" i="17"/>
  <c r="P844" i="17"/>
  <c r="P770" i="17"/>
  <c r="N722" i="17"/>
  <c r="N682" i="17"/>
  <c r="M588" i="17"/>
  <c r="O505" i="17"/>
  <c r="K577" i="17"/>
  <c r="N547" i="17"/>
  <c r="L1154" i="17"/>
  <c r="P1127" i="17"/>
  <c r="N1119" i="17"/>
  <c r="M1089" i="17"/>
  <c r="L1051" i="17"/>
  <c r="P1080" i="17"/>
  <c r="P1011" i="17"/>
  <c r="L967" i="17"/>
  <c r="O956" i="17"/>
  <c r="K921" i="17"/>
  <c r="P876" i="17"/>
  <c r="P846" i="17"/>
  <c r="P771" i="17"/>
  <c r="K723" i="17"/>
  <c r="M680" i="17"/>
  <c r="K563" i="17"/>
  <c r="M802" i="17"/>
  <c r="L579" i="17"/>
  <c r="P485" i="17"/>
  <c r="O618" i="17"/>
  <c r="L471" i="17"/>
  <c r="M439" i="17"/>
  <c r="L474" i="17"/>
  <c r="P442" i="17"/>
  <c r="M1287" i="17"/>
  <c r="L1271" i="17"/>
  <c r="P1262" i="17"/>
  <c r="M1244" i="17"/>
  <c r="M1209" i="17"/>
  <c r="O1228" i="17"/>
  <c r="L1168" i="17"/>
  <c r="L1189" i="17"/>
  <c r="K1158" i="17"/>
  <c r="Q1158" i="17" s="1"/>
  <c r="O1124" i="17"/>
  <c r="P1099" i="17"/>
  <c r="P1093" i="17"/>
  <c r="M1048" i="17"/>
  <c r="P1074" i="17"/>
  <c r="M979" i="17"/>
  <c r="P970" i="17"/>
  <c r="O957" i="17"/>
  <c r="K909" i="17"/>
  <c r="Q909" i="17" s="1"/>
  <c r="O861" i="17"/>
  <c r="L848" i="17"/>
  <c r="L757" i="17"/>
  <c r="K709" i="17"/>
  <c r="N681" i="17"/>
  <c r="P640" i="17"/>
  <c r="M807" i="17"/>
  <c r="K549" i="17"/>
  <c r="L495" i="17"/>
  <c r="K618" i="17"/>
  <c r="Q618" i="17" s="1"/>
  <c r="M471" i="17"/>
  <c r="N439" i="17"/>
  <c r="M474" i="17"/>
  <c r="M442" i="17"/>
  <c r="N1287" i="17"/>
  <c r="K1271" i="17"/>
  <c r="Q1271" i="17" s="1"/>
  <c r="K1262" i="17"/>
  <c r="N1244" i="17"/>
  <c r="O1209" i="17"/>
  <c r="P1228" i="17"/>
  <c r="M1168" i="17"/>
  <c r="M1189" i="17"/>
  <c r="O1158" i="17"/>
  <c r="L1124" i="17"/>
  <c r="K1099" i="17"/>
  <c r="K1093" i="17"/>
  <c r="Q1093" i="17" s="1"/>
  <c r="O1048" i="17"/>
  <c r="K1074" i="17"/>
  <c r="O979" i="17"/>
  <c r="M970" i="17"/>
  <c r="N961" i="17"/>
  <c r="P909" i="17"/>
  <c r="P861" i="17"/>
  <c r="O852" i="17"/>
  <c r="M757" i="17"/>
  <c r="P709" i="17"/>
  <c r="K685" i="17"/>
  <c r="L640" i="17"/>
  <c r="O796" i="17"/>
  <c r="M553" i="17"/>
  <c r="O484" i="17"/>
  <c r="P1226" i="17"/>
  <c r="O1182" i="17"/>
  <c r="N1195" i="17"/>
  <c r="M1150" i="17"/>
  <c r="L1127" i="17"/>
  <c r="L1110" i="17"/>
  <c r="N1085" i="17"/>
  <c r="M1047" i="17"/>
  <c r="P1040" i="17"/>
  <c r="K1014" i="17"/>
  <c r="O966" i="17"/>
  <c r="M952" i="17"/>
  <c r="O913" i="17"/>
  <c r="P879" i="17"/>
  <c r="K841" i="17"/>
  <c r="Q841" i="17" s="1"/>
  <c r="M774" i="17"/>
  <c r="N726" i="17"/>
  <c r="M690" i="17"/>
  <c r="K592" i="17"/>
  <c r="L806" i="17"/>
  <c r="O578" i="17"/>
  <c r="O440" i="17"/>
  <c r="N467" i="17"/>
  <c r="M1288" i="17"/>
  <c r="N1273" i="17"/>
  <c r="O1260" i="17"/>
  <c r="L1220" i="17"/>
  <c r="K1225" i="17"/>
  <c r="N1236" i="17"/>
  <c r="P1162" i="17"/>
  <c r="K1193" i="17"/>
  <c r="Q1193" i="17" s="1"/>
  <c r="P1148" i="17"/>
  <c r="O1132" i="17"/>
  <c r="O1103" i="17"/>
  <c r="K1086" i="17"/>
  <c r="N1049" i="17"/>
  <c r="K1071" i="17"/>
  <c r="N982" i="17"/>
  <c r="O1017" i="17"/>
  <c r="O962" i="17"/>
  <c r="P910" i="17"/>
  <c r="K866" i="17"/>
  <c r="K853" i="17"/>
  <c r="O758" i="17"/>
  <c r="K714" i="17"/>
  <c r="L605" i="17"/>
  <c r="M651" i="17"/>
  <c r="O635" i="17"/>
  <c r="L555" i="17"/>
  <c r="N1243" i="17"/>
  <c r="L1207" i="17"/>
  <c r="P1234" i="17"/>
  <c r="K1184" i="17"/>
  <c r="Q1184" i="17" s="1"/>
  <c r="N1191" i="17"/>
  <c r="N1151" i="17"/>
  <c r="L1123" i="17"/>
  <c r="L1112" i="17"/>
  <c r="M1092" i="17"/>
  <c r="O1067" i="17"/>
  <c r="O1036" i="17"/>
  <c r="N1010" i="17"/>
  <c r="M975" i="17"/>
  <c r="P1024" i="17"/>
  <c r="N946" i="17"/>
  <c r="O882" i="17"/>
  <c r="M844" i="17"/>
  <c r="O793" i="17"/>
  <c r="L718" i="17"/>
  <c r="K682" i="17"/>
  <c r="Q682" i="17" s="1"/>
  <c r="L664" i="17"/>
  <c r="N501" i="17"/>
  <c r="O702" i="17"/>
  <c r="P543" i="17"/>
  <c r="N632" i="17"/>
  <c r="K703" i="17"/>
  <c r="N577" i="17"/>
  <c r="L560" i="17"/>
  <c r="P458" i="17"/>
  <c r="O540" i="17"/>
  <c r="N432" i="17"/>
  <c r="M494" i="17"/>
  <c r="P1038" i="17"/>
  <c r="P1059" i="17"/>
  <c r="K1001" i="17"/>
  <c r="N1008" i="17"/>
  <c r="M978" i="17"/>
  <c r="P923" i="17"/>
  <c r="P918" i="17"/>
  <c r="L914" i="17"/>
  <c r="L820" i="17"/>
  <c r="O811" i="17"/>
  <c r="K790" i="17"/>
  <c r="Q790" i="17" s="1"/>
  <c r="K764" i="17"/>
  <c r="M772" i="17"/>
  <c r="M715" i="17"/>
  <c r="L792" i="17"/>
  <c r="O620" i="17"/>
  <c r="P755" i="17"/>
  <c r="L569" i="17"/>
  <c r="K606" i="17"/>
  <c r="M504" i="17"/>
  <c r="P512" i="17"/>
  <c r="L515" i="17"/>
  <c r="K452" i="17"/>
  <c r="P451" i="17"/>
  <c r="N476" i="17"/>
  <c r="P1268" i="17"/>
  <c r="N1256" i="17"/>
  <c r="P1205" i="17"/>
  <c r="O1191" i="17"/>
  <c r="P1104" i="17"/>
  <c r="O985" i="17"/>
  <c r="L846" i="17"/>
  <c r="K1223" i="17"/>
  <c r="Q1223" i="17" s="1"/>
  <c r="P1200" i="17"/>
  <c r="O1144" i="17"/>
  <c r="L1147" i="17"/>
  <c r="M1106" i="17"/>
  <c r="M1087" i="17"/>
  <c r="M1065" i="17"/>
  <c r="M995" i="17"/>
  <c r="P968" i="17"/>
  <c r="O994" i="17"/>
  <c r="M934" i="17"/>
  <c r="L932" i="17"/>
  <c r="P825" i="17"/>
  <c r="M835" i="17"/>
  <c r="M840" i="17"/>
  <c r="L785" i="17"/>
  <c r="P742" i="17"/>
  <c r="N740" i="17"/>
  <c r="P621" i="17"/>
  <c r="L604" i="17"/>
  <c r="N611" i="17"/>
  <c r="N590" i="17"/>
  <c r="P534" i="17"/>
  <c r="P529" i="17"/>
  <c r="N520" i="17"/>
  <c r="O641" i="17"/>
  <c r="N479" i="17"/>
  <c r="P527" i="17"/>
  <c r="K459" i="17"/>
  <c r="Q459" i="17" s="1"/>
  <c r="P1284" i="17"/>
  <c r="O1258" i="17"/>
  <c r="K1202" i="17"/>
  <c r="Q1202" i="17" s="1"/>
  <c r="K1169" i="17"/>
  <c r="L1129" i="17"/>
  <c r="O1005" i="17"/>
  <c r="L898" i="17"/>
  <c r="O584" i="17"/>
  <c r="N846" i="17"/>
  <c r="K778" i="17"/>
  <c r="L723" i="17"/>
  <c r="K680" i="17"/>
  <c r="M596" i="17"/>
  <c r="O802" i="17"/>
  <c r="O575" i="17"/>
  <c r="L441" i="17"/>
  <c r="N1158" i="17"/>
  <c r="K1124" i="17"/>
  <c r="O1095" i="17"/>
  <c r="O1093" i="17"/>
  <c r="L1048" i="17"/>
  <c r="N1074" i="17"/>
  <c r="P979" i="17"/>
  <c r="K970" i="17"/>
  <c r="Q970" i="17" s="1"/>
  <c r="M957" i="17"/>
  <c r="N905" i="17"/>
  <c r="L861" i="17"/>
  <c r="O848" i="17"/>
  <c r="L779" i="17"/>
  <c r="M709" i="17"/>
  <c r="K681" i="17"/>
  <c r="O571" i="17"/>
  <c r="P807" i="17"/>
  <c r="K560" i="17"/>
  <c r="K495" i="17"/>
  <c r="Q495" i="17" s="1"/>
  <c r="M531" i="17"/>
  <c r="M452" i="17"/>
  <c r="K435" i="17"/>
  <c r="P454" i="17"/>
  <c r="K467" i="17"/>
  <c r="Q467" i="17" s="1"/>
  <c r="K1284" i="17"/>
  <c r="Q1284" i="17" s="1"/>
  <c r="K1273" i="17"/>
  <c r="L1260" i="17"/>
  <c r="K1248" i="17"/>
  <c r="Q1248" i="17" s="1"/>
  <c r="N1225" i="17"/>
  <c r="K1236" i="17"/>
  <c r="N1169" i="17"/>
  <c r="N1193" i="17"/>
  <c r="L1148" i="17"/>
  <c r="N1128" i="17"/>
  <c r="L1103" i="17"/>
  <c r="N1086" i="17"/>
  <c r="M1045" i="17"/>
  <c r="M1076" i="17"/>
  <c r="P987" i="17"/>
  <c r="P1020" i="17"/>
  <c r="K958" i="17"/>
  <c r="M906" i="17"/>
  <c r="M862" i="17"/>
  <c r="K849" i="17"/>
  <c r="Q849" i="17" s="1"/>
  <c r="M765" i="17"/>
  <c r="K710" i="17"/>
  <c r="O601" i="17"/>
  <c r="P649" i="17"/>
  <c r="P797" i="17"/>
  <c r="L558" i="17"/>
  <c r="L528" i="17"/>
  <c r="N531" i="17"/>
  <c r="N452" i="17"/>
  <c r="O435" i="17"/>
  <c r="L454" i="17"/>
  <c r="L467" i="17"/>
  <c r="L1284" i="17"/>
  <c r="L1273" i="17"/>
  <c r="M1260" i="17"/>
  <c r="L1248" i="17"/>
  <c r="O1225" i="17"/>
  <c r="L1236" i="17"/>
  <c r="O1169" i="17"/>
  <c r="O1193" i="17"/>
  <c r="M1148" i="17"/>
  <c r="O1128" i="17"/>
  <c r="M1103" i="17"/>
  <c r="O1086" i="17"/>
  <c r="O1045" i="17"/>
  <c r="O1076" i="17"/>
  <c r="L987" i="17"/>
  <c r="O1020" i="17"/>
  <c r="L958" i="17"/>
  <c r="M910" i="17"/>
  <c r="N862" i="17"/>
  <c r="L849" i="17"/>
  <c r="K758" i="17"/>
  <c r="L710" i="17"/>
  <c r="K601" i="17"/>
  <c r="Q601" i="17" s="1"/>
  <c r="O651" i="17"/>
  <c r="N801" i="17"/>
  <c r="N551" i="17"/>
  <c r="M1205" i="17"/>
  <c r="L1230" i="17"/>
  <c r="M1164" i="17"/>
  <c r="K1196" i="17"/>
  <c r="K1154" i="17"/>
  <c r="Q1154" i="17" s="1"/>
  <c r="K1131" i="17"/>
  <c r="Q1131" i="17" s="1"/>
  <c r="P1095" i="17"/>
  <c r="P1089" i="17"/>
  <c r="O1051" i="17"/>
  <c r="P1077" i="17"/>
  <c r="O1011" i="17"/>
  <c r="N967" i="17"/>
  <c r="N960" i="17"/>
  <c r="L901" i="17"/>
  <c r="M880" i="17"/>
  <c r="N839" i="17"/>
  <c r="K775" i="17"/>
  <c r="Q775" i="17" s="1"/>
  <c r="K727" i="17"/>
  <c r="Q727" i="17" s="1"/>
  <c r="O684" i="17"/>
  <c r="K567" i="17"/>
  <c r="P799" i="17"/>
  <c r="K576" i="17"/>
  <c r="O491" i="17"/>
  <c r="P1282" i="17"/>
  <c r="L1285" i="17"/>
  <c r="N1251" i="17"/>
  <c r="M1249" i="17"/>
  <c r="O1221" i="17"/>
  <c r="K1235" i="17"/>
  <c r="Q1235" i="17" s="1"/>
  <c r="N1181" i="17"/>
  <c r="O1166" i="17"/>
  <c r="O1186" i="17"/>
  <c r="O1152" i="17"/>
  <c r="N1121" i="17"/>
  <c r="L1100" i="17"/>
  <c r="M1056" i="17"/>
  <c r="M1030" i="17"/>
  <c r="P1078" i="17"/>
  <c r="L984" i="17"/>
  <c r="M1018" i="17"/>
  <c r="O948" i="17"/>
  <c r="M911" i="17"/>
  <c r="K863" i="17"/>
  <c r="P854" i="17"/>
  <c r="N745" i="17"/>
  <c r="O671" i="17"/>
  <c r="M655" i="17"/>
  <c r="P644" i="17"/>
  <c r="O633" i="17"/>
  <c r="L475" i="17"/>
  <c r="O1247" i="17"/>
  <c r="O1208" i="17"/>
  <c r="L1226" i="17"/>
  <c r="K1182" i="17"/>
  <c r="K1192" i="17"/>
  <c r="Q1192" i="17" s="1"/>
  <c r="K1150" i="17"/>
  <c r="N1127" i="17"/>
  <c r="P1119" i="17"/>
  <c r="P1085" i="17"/>
  <c r="O1047" i="17"/>
  <c r="K1080" i="17"/>
  <c r="Q1080" i="17" s="1"/>
  <c r="K1007" i="17"/>
  <c r="P973" i="17"/>
  <c r="N952" i="17"/>
  <c r="M917" i="17"/>
  <c r="L881" i="17"/>
  <c r="P841" i="17"/>
  <c r="N778" i="17"/>
  <c r="O719" i="17"/>
  <c r="L690" i="17"/>
  <c r="K596" i="17"/>
  <c r="Q596" i="17" s="1"/>
  <c r="O798" i="17"/>
  <c r="M586" i="17"/>
  <c r="K433" i="17"/>
  <c r="O636" i="17"/>
  <c r="K696" i="17"/>
  <c r="P581" i="17"/>
  <c r="M549" i="17"/>
  <c r="L466" i="17"/>
  <c r="M544" i="17"/>
  <c r="O436" i="17"/>
  <c r="K484" i="17"/>
  <c r="O1040" i="17"/>
  <c r="K570" i="17"/>
  <c r="O531" i="17"/>
  <c r="K481" i="17"/>
  <c r="Q481" i="17" s="1"/>
  <c r="M489" i="17"/>
  <c r="O1282" i="17"/>
  <c r="N1270" i="17"/>
  <c r="N1242" i="17"/>
  <c r="O1233" i="17"/>
  <c r="L1186" i="17"/>
  <c r="P1056" i="17"/>
  <c r="P1022" i="17"/>
  <c r="L722" i="17"/>
  <c r="P1118" i="17"/>
  <c r="N1097" i="17"/>
  <c r="O993" i="17"/>
  <c r="M998" i="17"/>
  <c r="L924" i="17"/>
  <c r="O915" i="17"/>
  <c r="O895" i="17"/>
  <c r="K900" i="17"/>
  <c r="Q900" i="17" s="1"/>
  <c r="K812" i="17"/>
  <c r="L864" i="17"/>
  <c r="N786" i="17"/>
  <c r="O780" i="17"/>
  <c r="K748" i="17"/>
  <c r="O711" i="17"/>
  <c r="L744" i="17"/>
  <c r="L616" i="17"/>
  <c r="O728" i="17"/>
  <c r="M610" i="17"/>
  <c r="P572" i="17"/>
  <c r="L500" i="17"/>
  <c r="K593" i="17"/>
  <c r="Q593" i="17" s="1"/>
  <c r="M511" i="17"/>
  <c r="K502" i="17"/>
  <c r="Q502" i="17" s="1"/>
  <c r="P589" i="17"/>
  <c r="O552" i="17"/>
  <c r="P1275" i="17"/>
  <c r="N1245" i="17"/>
  <c r="N1235" i="17"/>
  <c r="P1196" i="17"/>
  <c r="M1093" i="17"/>
  <c r="K972" i="17"/>
  <c r="Q972" i="17" s="1"/>
  <c r="O778" i="17"/>
  <c r="N1218" i="17"/>
  <c r="K1183" i="17"/>
  <c r="Q1183" i="17" s="1"/>
  <c r="M1140" i="17"/>
  <c r="K1145" i="17"/>
  <c r="O1098" i="17"/>
  <c r="O1083" i="17"/>
  <c r="P1037" i="17"/>
  <c r="N1041" i="17"/>
  <c r="L959" i="17"/>
  <c r="P935" i="17"/>
  <c r="O926" i="17"/>
  <c r="L904" i="17"/>
  <c r="K833" i="17"/>
  <c r="L815" i="17"/>
  <c r="L831" i="17"/>
  <c r="L768" i="17"/>
  <c r="N734" i="17"/>
  <c r="N736" i="17"/>
  <c r="O617" i="17"/>
  <c r="P624" i="17"/>
  <c r="L607" i="17"/>
  <c r="L573" i="17"/>
  <c r="K526" i="17"/>
  <c r="Q526" i="17" s="1"/>
  <c r="N525" i="17"/>
  <c r="M516" i="17"/>
  <c r="O627" i="17"/>
  <c r="P456" i="17"/>
  <c r="M455" i="17"/>
  <c r="L487" i="17"/>
  <c r="N1285" i="17"/>
  <c r="M1262" i="17"/>
  <c r="L1204" i="17"/>
  <c r="L1170" i="17"/>
  <c r="N1095" i="17"/>
  <c r="M1015" i="17"/>
  <c r="K884" i="17"/>
  <c r="K494" i="17"/>
  <c r="M848" i="17"/>
  <c r="P779" i="17"/>
  <c r="L705" i="17"/>
  <c r="O681" i="17"/>
  <c r="M571" i="17"/>
  <c r="P803" i="17"/>
  <c r="L584" i="17"/>
  <c r="P494" i="17"/>
  <c r="M1155" i="17"/>
  <c r="M1128" i="17"/>
  <c r="K1103" i="17"/>
  <c r="Q1103" i="17" s="1"/>
  <c r="M1082" i="17"/>
  <c r="K1045" i="17"/>
  <c r="Q1045" i="17" s="1"/>
  <c r="L1076" i="17"/>
  <c r="O987" i="17"/>
  <c r="N1020" i="17"/>
  <c r="N958" i="17"/>
  <c r="K906" i="17"/>
  <c r="Q906" i="17" s="1"/>
  <c r="O869" i="17"/>
  <c r="N849" i="17"/>
  <c r="P765" i="17"/>
  <c r="K706" i="17"/>
  <c r="L601" i="17"/>
  <c r="N649" i="17"/>
  <c r="O797" i="17"/>
  <c r="K558" i="17"/>
  <c r="Q558" i="17" s="1"/>
  <c r="K507" i="17"/>
  <c r="Q507" i="17" s="1"/>
  <c r="K556" i="17"/>
  <c r="K448" i="17"/>
  <c r="Q448" i="17" s="1"/>
  <c r="M473" i="17"/>
  <c r="N450" i="17"/>
  <c r="M1282" i="17"/>
  <c r="P1285" i="17"/>
  <c r="O1274" i="17"/>
  <c r="P1249" i="17"/>
  <c r="L1221" i="17"/>
  <c r="N1227" i="17"/>
  <c r="K1181" i="17"/>
  <c r="Q1181" i="17" s="1"/>
  <c r="L1166" i="17"/>
  <c r="P1197" i="17"/>
  <c r="N1152" i="17"/>
  <c r="L1121" i="17"/>
  <c r="O1096" i="17"/>
  <c r="K1090" i="17"/>
  <c r="O1053" i="17"/>
  <c r="O1069" i="17"/>
  <c r="M980" i="17"/>
  <c r="P1021" i="17"/>
  <c r="P940" i="17"/>
  <c r="K907" i="17"/>
  <c r="P870" i="17"/>
  <c r="O850" i="17"/>
  <c r="K766" i="17"/>
  <c r="Q766" i="17" s="1"/>
  <c r="O667" i="17"/>
  <c r="K658" i="17"/>
  <c r="K645" i="17"/>
  <c r="M636" i="17"/>
  <c r="M462" i="17"/>
  <c r="L507" i="17"/>
  <c r="L556" i="17"/>
  <c r="P448" i="17"/>
  <c r="N473" i="17"/>
  <c r="O450" i="17"/>
  <c r="N1282" i="17"/>
  <c r="O1285" i="17"/>
  <c r="P1274" i="17"/>
  <c r="K1249" i="17"/>
  <c r="Q1249" i="17" s="1"/>
  <c r="M1221" i="17"/>
  <c r="O1227" i="17"/>
  <c r="L1181" i="17"/>
  <c r="M1166" i="17"/>
  <c r="K1197" i="17"/>
  <c r="P1152" i="17"/>
  <c r="P1121" i="17"/>
  <c r="P1096" i="17"/>
  <c r="M1090" i="17"/>
  <c r="P1053" i="17"/>
  <c r="K1069" i="17"/>
  <c r="Q1069" i="17" s="1"/>
  <c r="N980" i="17"/>
  <c r="N1018" i="17"/>
  <c r="K940" i="17"/>
  <c r="Q940" i="17" s="1"/>
  <c r="P907" i="17"/>
  <c r="M863" i="17"/>
  <c r="P850" i="17"/>
  <c r="L766" i="17"/>
  <c r="K671" i="17"/>
  <c r="Q671" i="17" s="1"/>
  <c r="L658" i="17"/>
  <c r="P645" i="17"/>
  <c r="N629" i="17"/>
  <c r="P466" i="17"/>
  <c r="N1209" i="17"/>
  <c r="K1232" i="17"/>
  <c r="N1168" i="17"/>
  <c r="N1189" i="17"/>
  <c r="K1155" i="17"/>
  <c r="P1124" i="17"/>
  <c r="L1099" i="17"/>
  <c r="N1082" i="17"/>
  <c r="P1048" i="17"/>
  <c r="M1074" i="17"/>
  <c r="K979" i="17"/>
  <c r="Q979" i="17" s="1"/>
  <c r="N974" i="17"/>
  <c r="O961" i="17"/>
  <c r="M909" i="17"/>
  <c r="P865" i="17"/>
  <c r="K852" i="17"/>
  <c r="O757" i="17"/>
  <c r="K713" i="17"/>
  <c r="M685" i="17"/>
  <c r="N640" i="17"/>
  <c r="P796" i="17"/>
  <c r="N553" i="17"/>
  <c r="M488" i="17"/>
  <c r="O1277" i="17"/>
  <c r="L1264" i="17"/>
  <c r="M1254" i="17"/>
  <c r="K1242" i="17"/>
  <c r="M1222" i="17"/>
  <c r="O1229" i="17"/>
  <c r="O1179" i="17"/>
  <c r="P1170" i="17"/>
  <c r="K1190" i="17"/>
  <c r="K1122" i="17"/>
  <c r="Q1122" i="17" s="1"/>
  <c r="O1125" i="17"/>
  <c r="N1104" i="17"/>
  <c r="L1057" i="17"/>
  <c r="N1038" i="17"/>
  <c r="M1079" i="17"/>
  <c r="K981" i="17"/>
  <c r="Q981" i="17" s="1"/>
  <c r="O1019" i="17"/>
  <c r="K943" i="17"/>
  <c r="Q943" i="17" s="1"/>
  <c r="M897" i="17"/>
  <c r="P822" i="17"/>
  <c r="L851" i="17"/>
  <c r="N750" i="17"/>
  <c r="N672" i="17"/>
  <c r="L653" i="17"/>
  <c r="N648" i="17"/>
  <c r="O695" i="17"/>
  <c r="M453" i="17"/>
  <c r="K1240" i="17"/>
  <c r="K1205" i="17"/>
  <c r="Q1205" i="17" s="1"/>
  <c r="K1228" i="17"/>
  <c r="K1164" i="17"/>
  <c r="M1196" i="17"/>
  <c r="P1158" i="17"/>
  <c r="L1131" i="17"/>
  <c r="L1095" i="17"/>
  <c r="L1093" i="17"/>
  <c r="O1044" i="17"/>
  <c r="M1073" i="17"/>
  <c r="L1015" i="17"/>
  <c r="N972" i="17"/>
  <c r="M953" i="17"/>
  <c r="P901" i="17"/>
  <c r="P884" i="17"/>
  <c r="L837" i="17"/>
  <c r="P775" i="17"/>
  <c r="P705" i="17"/>
  <c r="O688" i="17"/>
  <c r="P567" i="17"/>
  <c r="K803" i="17"/>
  <c r="Q803" i="17" s="1"/>
  <c r="P580" i="17"/>
  <c r="L490" i="17"/>
  <c r="P629" i="17"/>
  <c r="P700" i="17"/>
  <c r="L582" i="17"/>
  <c r="P553" i="17"/>
  <c r="K477" i="17"/>
  <c r="M541" i="17"/>
  <c r="P440" i="17"/>
  <c r="O488" i="17"/>
  <c r="M1075" i="17"/>
  <c r="K1034" i="17"/>
  <c r="O1074" i="17"/>
  <c r="M1013" i="17"/>
  <c r="L980" i="17"/>
  <c r="O967" i="17"/>
  <c r="M1023" i="17"/>
  <c r="K961" i="17"/>
  <c r="M945" i="17"/>
  <c r="N909" i="17"/>
  <c r="P874" i="17"/>
  <c r="K865" i="17"/>
  <c r="K830" i="17"/>
  <c r="L852" i="17"/>
  <c r="O783" i="17"/>
  <c r="P757" i="17"/>
  <c r="K731" i="17"/>
  <c r="P713" i="17"/>
  <c r="P669" i="17"/>
  <c r="N685" i="17"/>
  <c r="P663" i="17"/>
  <c r="O640" i="17"/>
  <c r="O514" i="17"/>
  <c r="K796" i="17"/>
  <c r="L629" i="17"/>
  <c r="L700" i="17"/>
  <c r="M582" i="17"/>
  <c r="K553" i="17"/>
  <c r="L477" i="17"/>
  <c r="N541" i="17"/>
  <c r="M440" i="17"/>
  <c r="K488" i="17"/>
  <c r="O628" i="17"/>
  <c r="O699" i="17"/>
  <c r="L585" i="17"/>
  <c r="M584" i="17"/>
  <c r="O559" i="17"/>
  <c r="M536" i="17"/>
  <c r="P547" i="17"/>
  <c r="K490" i="17"/>
  <c r="O953" i="17"/>
  <c r="L943" i="17"/>
  <c r="O901" i="17"/>
  <c r="N897" i="17"/>
  <c r="O880" i="17"/>
  <c r="L822" i="17"/>
  <c r="P837" i="17"/>
  <c r="M851" i="17"/>
  <c r="N775" i="17"/>
  <c r="O750" i="17"/>
  <c r="M727" i="17"/>
  <c r="O672" i="17"/>
  <c r="M688" i="17"/>
  <c r="M653" i="17"/>
  <c r="N567" i="17"/>
  <c r="O648" i="17"/>
  <c r="N799" i="17"/>
  <c r="P632" i="17"/>
  <c r="N692" i="17"/>
  <c r="P577" i="17"/>
  <c r="O560" i="17"/>
  <c r="K462" i="17"/>
  <c r="Q462" i="17" s="1"/>
  <c r="L540" i="17"/>
  <c r="L432" i="17"/>
  <c r="O495" i="17"/>
  <c r="P1067" i="17"/>
  <c r="K1030" i="17"/>
  <c r="N1073" i="17"/>
  <c r="L1013" i="17"/>
  <c r="K982" i="17"/>
  <c r="Q982" i="17" s="1"/>
  <c r="L973" i="17"/>
  <c r="K1023" i="17"/>
  <c r="N957" i="17"/>
  <c r="K941" i="17"/>
  <c r="O909" i="17"/>
  <c r="K898" i="17"/>
  <c r="N861" i="17"/>
  <c r="L830" i="17"/>
  <c r="K848" i="17"/>
  <c r="Q848" i="17" s="1"/>
  <c r="M859" i="17"/>
  <c r="K757" i="17"/>
  <c r="Q757" i="17" s="1"/>
  <c r="N754" i="17"/>
  <c r="O709" i="17"/>
  <c r="K669" i="17"/>
  <c r="M681" i="17"/>
  <c r="P661" i="17"/>
  <c r="K640" i="17"/>
  <c r="Q640" i="17" s="1"/>
  <c r="M510" i="17"/>
  <c r="L807" i="17"/>
  <c r="M629" i="17"/>
  <c r="O696" i="17"/>
  <c r="L578" i="17"/>
  <c r="L553" i="17"/>
  <c r="K466" i="17"/>
  <c r="Q466" i="17" s="1"/>
  <c r="N537" i="17"/>
  <c r="N440" i="17"/>
  <c r="N484" i="17"/>
  <c r="K1057" i="17"/>
  <c r="P1049" i="17"/>
  <c r="L1080" i="17"/>
  <c r="O1079" i="17"/>
  <c r="P986" i="17"/>
  <c r="N975" i="17"/>
  <c r="O1018" i="17"/>
  <c r="L960" i="17"/>
  <c r="N943" i="17"/>
  <c r="O921" i="17"/>
  <c r="L896" i="17"/>
  <c r="P880" i="17"/>
  <c r="N871" i="17"/>
  <c r="M839" i="17"/>
  <c r="O851" i="17"/>
  <c r="O771" i="17"/>
  <c r="L753" i="17"/>
  <c r="O727" i="17"/>
  <c r="P668" i="17"/>
  <c r="N684" i="17"/>
  <c r="O653" i="17"/>
  <c r="P563" i="17"/>
  <c r="N643" i="17"/>
  <c r="O799" i="17"/>
  <c r="N628" i="17"/>
  <c r="O703" i="17"/>
  <c r="M577" i="17"/>
  <c r="P584" i="17"/>
  <c r="K458" i="17"/>
  <c r="N540" i="17"/>
  <c r="O547" i="17"/>
  <c r="L494" i="17"/>
  <c r="P1010" i="17"/>
  <c r="O984" i="17"/>
  <c r="O972" i="17"/>
  <c r="K1025" i="17"/>
  <c r="N954" i="17"/>
  <c r="L949" i="17"/>
  <c r="O906" i="17"/>
  <c r="O878" i="17"/>
  <c r="M869" i="17"/>
  <c r="O813" i="17"/>
  <c r="O856" i="17"/>
  <c r="K787" i="17"/>
  <c r="O765" i="17"/>
  <c r="P735" i="17"/>
  <c r="O706" i="17"/>
  <c r="O677" i="17"/>
  <c r="K689" i="17"/>
  <c r="Q689" i="17" s="1"/>
  <c r="O656" i="17"/>
  <c r="M649" i="17"/>
  <c r="N518" i="17"/>
  <c r="N800" i="17"/>
  <c r="P637" i="17"/>
  <c r="M693" i="17"/>
  <c r="O586" i="17"/>
  <c r="L550" i="17"/>
  <c r="P475" i="17"/>
  <c r="L545" i="17"/>
  <c r="P437" i="17"/>
  <c r="O492" i="17"/>
  <c r="K632" i="17"/>
  <c r="Q632" i="17" s="1"/>
  <c r="M692" i="17"/>
  <c r="L577" i="17"/>
  <c r="N560" i="17"/>
  <c r="O462" i="17"/>
  <c r="K540" i="17"/>
  <c r="O432" i="17"/>
  <c r="N495" i="17"/>
  <c r="P957" i="17"/>
  <c r="P941" i="17"/>
  <c r="O905" i="17"/>
  <c r="O898" i="17"/>
  <c r="M861" i="17"/>
  <c r="N826" i="17"/>
  <c r="P848" i="17"/>
  <c r="L859" i="17"/>
  <c r="N779" i="17"/>
  <c r="M754" i="17"/>
  <c r="N709" i="17"/>
  <c r="L676" i="17"/>
  <c r="L681" i="17"/>
  <c r="O661" i="17"/>
  <c r="P571" i="17"/>
  <c r="L510" i="17"/>
  <c r="O807" i="17"/>
  <c r="L636" i="17"/>
  <c r="N696" i="17"/>
  <c r="K578" i="17"/>
  <c r="Q578" i="17" s="1"/>
  <c r="P549" i="17"/>
  <c r="O466" i="17"/>
  <c r="M537" i="17"/>
  <c r="M436" i="17"/>
  <c r="M484" i="17"/>
  <c r="K1043" i="17"/>
  <c r="L1038" i="17"/>
  <c r="L1074" i="17"/>
  <c r="L1006" i="17"/>
  <c r="K984" i="17"/>
  <c r="M967" i="17"/>
  <c r="M1026" i="17"/>
  <c r="O954" i="17"/>
  <c r="P945" i="17"/>
  <c r="P902" i="17"/>
  <c r="M878" i="17"/>
  <c r="O865" i="17"/>
  <c r="L809" i="17"/>
  <c r="P856" i="17"/>
  <c r="L783" i="17"/>
  <c r="N761" i="17"/>
  <c r="L735" i="17"/>
  <c r="N713" i="17"/>
  <c r="N673" i="17"/>
  <c r="L689" i="17"/>
  <c r="M663" i="17"/>
  <c r="P647" i="17"/>
  <c r="O518" i="17"/>
  <c r="L796" i="17"/>
  <c r="N633" i="17"/>
  <c r="N693" i="17"/>
  <c r="K582" i="17"/>
  <c r="Q582" i="17" s="1"/>
  <c r="P557" i="17"/>
  <c r="K475" i="17"/>
  <c r="K541" i="17"/>
  <c r="Q541" i="17" s="1"/>
  <c r="M433" i="17"/>
  <c r="K492" i="17"/>
  <c r="Q492" i="17" s="1"/>
  <c r="O1066" i="17"/>
  <c r="K1053" i="17"/>
  <c r="Q1053" i="17" s="1"/>
  <c r="O1077" i="17"/>
  <c r="N1009" i="17"/>
  <c r="M987" i="17"/>
  <c r="N966" i="17"/>
  <c r="K1019" i="17"/>
  <c r="Q1019" i="17" s="1"/>
  <c r="P953" i="17"/>
  <c r="M947" i="17"/>
  <c r="P905" i="17"/>
  <c r="L897" i="17"/>
  <c r="N884" i="17"/>
  <c r="K826" i="17"/>
  <c r="N837" i="17"/>
  <c r="M855" i="17"/>
  <c r="O779" i="17"/>
  <c r="M750" i="17"/>
  <c r="O705" i="17"/>
  <c r="N676" i="17"/>
  <c r="K688" i="17"/>
  <c r="N657" i="17"/>
  <c r="L571" i="17"/>
  <c r="M648" i="17"/>
  <c r="L803" i="17"/>
  <c r="N636" i="17"/>
  <c r="L692" i="17"/>
  <c r="L581" i="17"/>
  <c r="L549" i="17"/>
  <c r="N462" i="17"/>
  <c r="L544" i="17"/>
  <c r="K436" i="17"/>
  <c r="Q436" i="17" s="1"/>
  <c r="M495" i="17"/>
  <c r="M1035" i="17"/>
  <c r="P1076" i="17"/>
  <c r="M1014" i="17"/>
  <c r="N981" i="17"/>
  <c r="N970" i="17"/>
  <c r="L1027" i="17"/>
  <c r="N962" i="17"/>
  <c r="M942" i="17"/>
  <c r="K910" i="17"/>
  <c r="P882" i="17"/>
  <c r="K862" i="17"/>
  <c r="Q862" i="17" s="1"/>
  <c r="K817" i="17"/>
  <c r="Q817" i="17" s="1"/>
  <c r="P853" i="17"/>
  <c r="N791" i="17"/>
  <c r="N758" i="17"/>
  <c r="N718" i="17"/>
  <c r="O710" i="17"/>
  <c r="N687" i="17"/>
  <c r="P605" i="17"/>
  <c r="N660" i="17"/>
  <c r="L651" i="17"/>
  <c r="P501" i="17"/>
  <c r="P804" i="17"/>
  <c r="O630" i="17"/>
  <c r="K701" i="17"/>
  <c r="P575" i="17"/>
  <c r="O554" i="17"/>
  <c r="N480" i="17"/>
  <c r="K538" i="17"/>
  <c r="N441" i="17"/>
  <c r="K807" i="17"/>
  <c r="Q807" i="17" s="1"/>
  <c r="P636" i="17"/>
  <c r="M696" i="17"/>
  <c r="P578" i="17"/>
  <c r="O549" i="17"/>
  <c r="N466" i="17"/>
  <c r="L537" i="17"/>
  <c r="P436" i="17"/>
  <c r="L484" i="17"/>
  <c r="M961" i="17"/>
  <c r="O945" i="17"/>
  <c r="K902" i="17"/>
  <c r="Q902" i="17" s="1"/>
  <c r="O874" i="17"/>
  <c r="M865" i="17"/>
  <c r="P809" i="17"/>
  <c r="N852" i="17"/>
  <c r="K783" i="17"/>
  <c r="Q783" i="17" s="1"/>
  <c r="M761" i="17"/>
  <c r="L731" i="17"/>
  <c r="M713" i="17"/>
  <c r="M673" i="17"/>
  <c r="P685" i="17"/>
  <c r="L663" i="17"/>
  <c r="K647" i="17"/>
  <c r="Q647" i="17" s="1"/>
  <c r="P514" i="17"/>
  <c r="N796" i="17"/>
  <c r="M633" i="17"/>
  <c r="K700" i="17"/>
  <c r="N582" i="17"/>
  <c r="O557" i="17"/>
  <c r="N477" i="17"/>
  <c r="P541" i="17"/>
  <c r="P433" i="17"/>
  <c r="L488" i="17"/>
  <c r="P1047" i="17"/>
  <c r="O1031" i="17"/>
  <c r="K1076" i="17"/>
  <c r="Q1076" i="17" s="1"/>
  <c r="K1010" i="17"/>
  <c r="O988" i="17"/>
  <c r="O970" i="17"/>
  <c r="P1025" i="17"/>
  <c r="P958" i="17"/>
  <c r="N942" i="17"/>
  <c r="L906" i="17"/>
  <c r="O883" i="17"/>
  <c r="L862" i="17"/>
  <c r="L813" i="17"/>
  <c r="P849" i="17"/>
  <c r="M791" i="17"/>
  <c r="L765" i="17"/>
  <c r="K739" i="17"/>
  <c r="M710" i="17"/>
  <c r="Q710" i="17" s="1"/>
  <c r="L677" i="17"/>
  <c r="N601" i="17"/>
  <c r="O660" i="17"/>
  <c r="K649" i="17"/>
  <c r="Q649" i="17" s="1"/>
  <c r="O497" i="17"/>
  <c r="K804" i="17"/>
  <c r="Q804" i="17" s="1"/>
  <c r="N637" i="17"/>
  <c r="N697" i="17"/>
  <c r="M575" i="17"/>
  <c r="O550" i="17"/>
  <c r="N482" i="17"/>
  <c r="L538" i="17"/>
  <c r="K437" i="17"/>
  <c r="Q437" i="17" s="1"/>
  <c r="K493" i="17"/>
  <c r="Q493" i="17" s="1"/>
  <c r="M1067" i="17"/>
  <c r="N1034" i="17"/>
  <c r="K1073" i="17"/>
  <c r="Q1073" i="17" s="1"/>
  <c r="P1013" i="17"/>
  <c r="K980" i="17"/>
  <c r="O973" i="17"/>
  <c r="L1023" i="17"/>
  <c r="P961" i="17"/>
  <c r="N941" i="17"/>
  <c r="L909" i="17"/>
  <c r="N874" i="17"/>
  <c r="K861" i="17"/>
  <c r="O830" i="17"/>
  <c r="P852" i="17"/>
  <c r="P859" i="17"/>
  <c r="N757" i="17"/>
  <c r="N731" i="17"/>
  <c r="L709" i="17"/>
  <c r="N669" i="17"/>
  <c r="L685" i="17"/>
  <c r="M661" i="17"/>
  <c r="M640" i="17"/>
  <c r="M514" i="17"/>
  <c r="N807" i="17"/>
  <c r="K629" i="17"/>
  <c r="O700" i="17"/>
  <c r="N578" i="17"/>
  <c r="O553" i="17"/>
  <c r="P477" i="17"/>
  <c r="K537" i="17"/>
  <c r="L440" i="17"/>
  <c r="N488" i="17"/>
  <c r="L1039" i="17"/>
  <c r="M1069" i="17"/>
  <c r="M1007" i="17"/>
  <c r="L985" i="17"/>
  <c r="M1020" i="17"/>
  <c r="O1024" i="17"/>
  <c r="P936" i="17"/>
  <c r="O950" i="17"/>
  <c r="M903" i="17"/>
  <c r="L875" i="17"/>
  <c r="M870" i="17"/>
  <c r="K844" i="17"/>
  <c r="N857" i="17"/>
  <c r="K770" i="17"/>
  <c r="Q770" i="17" s="1"/>
  <c r="L762" i="17"/>
  <c r="O722" i="17"/>
  <c r="K667" i="17"/>
  <c r="O682" i="17"/>
  <c r="L609" i="17"/>
  <c r="N588" i="17"/>
  <c r="P646" i="17"/>
  <c r="P505" i="17"/>
  <c r="L801" i="17"/>
  <c r="N634" i="17"/>
  <c r="K694" i="17"/>
  <c r="O583" i="17"/>
  <c r="O558" i="17"/>
  <c r="P445" i="17"/>
  <c r="P546" i="17"/>
  <c r="N485" i="17"/>
  <c r="M796" i="17"/>
  <c r="L633" i="17"/>
  <c r="M700" i="17"/>
  <c r="P582" i="17"/>
  <c r="N557" i="17"/>
  <c r="M477" i="17"/>
  <c r="O541" i="17"/>
  <c r="L433" i="17"/>
  <c r="P488" i="17"/>
  <c r="O958" i="17"/>
  <c r="N949" i="17"/>
  <c r="P906" i="17"/>
  <c r="K883" i="17"/>
  <c r="N869" i="17"/>
  <c r="P813" i="17"/>
  <c r="O849" i="17"/>
  <c r="N787" i="17"/>
  <c r="K765" i="17"/>
  <c r="Q765" i="17" s="1"/>
  <c r="P739" i="17"/>
  <c r="P706" i="17"/>
  <c r="K677" i="17"/>
  <c r="M601" i="17"/>
  <c r="K656" i="17"/>
  <c r="O649" i="17"/>
  <c r="N497" i="17"/>
  <c r="P800" i="17"/>
  <c r="M637" i="17"/>
  <c r="M697" i="17"/>
  <c r="P586" i="17"/>
  <c r="N550" i="17"/>
  <c r="M482" i="17"/>
  <c r="N545" i="17"/>
  <c r="N437" i="17"/>
  <c r="P493" i="17"/>
  <c r="M1044" i="17"/>
  <c r="K1035" i="17"/>
  <c r="Q1035" i="17" s="1"/>
  <c r="L1071" i="17"/>
  <c r="P1007" i="17"/>
  <c r="P981" i="17"/>
  <c r="K974" i="17"/>
  <c r="L1024" i="17"/>
  <c r="P962" i="17"/>
  <c r="M946" i="17"/>
  <c r="N903" i="17"/>
  <c r="K882" i="17"/>
  <c r="N866" i="17"/>
  <c r="L844" i="17"/>
  <c r="M853" i="17"/>
  <c r="M793" i="17"/>
  <c r="M762" i="17"/>
  <c r="P718" i="17"/>
  <c r="P714" i="17"/>
  <c r="P682" i="17"/>
  <c r="N605" i="17"/>
  <c r="K664" i="17"/>
  <c r="L646" i="17"/>
  <c r="M501" i="17"/>
  <c r="M797" i="17"/>
  <c r="O634" i="17"/>
  <c r="M701" i="17"/>
  <c r="O579" i="17"/>
  <c r="P558" i="17"/>
  <c r="P480" i="17"/>
  <c r="P542" i="17"/>
  <c r="O485" i="17"/>
  <c r="L493" i="17"/>
  <c r="M1043" i="17"/>
  <c r="O1038" i="17"/>
  <c r="K1075" i="17"/>
  <c r="Q1075" i="17" s="1"/>
  <c r="O1006" i="17"/>
  <c r="M984" i="17"/>
  <c r="M972" i="17"/>
  <c r="O1026" i="17"/>
  <c r="L954" i="17"/>
  <c r="P949" i="17"/>
  <c r="N902" i="17"/>
  <c r="N878" i="17"/>
  <c r="K869" i="17"/>
  <c r="O809" i="17"/>
  <c r="M856" i="17"/>
  <c r="O787" i="17"/>
  <c r="K761" i="17"/>
  <c r="Q761" i="17" s="1"/>
  <c r="O735" i="17"/>
  <c r="L706" i="17"/>
  <c r="K673" i="17"/>
  <c r="Q673" i="17" s="1"/>
  <c r="O689" i="17"/>
  <c r="M656" i="17"/>
  <c r="N647" i="17"/>
  <c r="L518" i="17"/>
  <c r="K800" i="17"/>
  <c r="Q800" i="17" s="1"/>
  <c r="P633" i="17"/>
  <c r="K693" i="17"/>
  <c r="Q693" i="17" s="1"/>
  <c r="N586" i="17"/>
  <c r="M557" i="17"/>
  <c r="N475" i="17"/>
  <c r="P545" i="17"/>
  <c r="O433" i="17"/>
  <c r="M492" i="17"/>
  <c r="K1032" i="17"/>
  <c r="K1078" i="17"/>
  <c r="K1015" i="17"/>
  <c r="Q1015" i="17" s="1"/>
  <c r="P989" i="17"/>
  <c r="P1017" i="17"/>
  <c r="O952" i="17"/>
  <c r="N940" i="17"/>
  <c r="K913" i="17"/>
  <c r="Q913" i="17" s="1"/>
  <c r="L911" i="17"/>
  <c r="M879" i="17"/>
  <c r="P863" i="17"/>
  <c r="L841" i="17"/>
  <c r="M850" i="17"/>
  <c r="N774" i="17"/>
  <c r="M745" i="17"/>
  <c r="O726" i="17"/>
  <c r="N671" i="17"/>
  <c r="N690" i="17"/>
  <c r="O658" i="17"/>
  <c r="O592" i="17"/>
  <c r="K644" i="17"/>
  <c r="P806" i="17"/>
  <c r="P805" i="17"/>
  <c r="K695" i="17"/>
  <c r="M698" i="17"/>
  <c r="O576" i="17"/>
  <c r="N555" i="17"/>
  <c r="L449" i="17"/>
  <c r="P539" i="17"/>
  <c r="K486" i="17"/>
  <c r="Q486" i="17" s="1"/>
  <c r="L800" i="17"/>
  <c r="L637" i="17"/>
  <c r="L697" i="17"/>
  <c r="L586" i="17"/>
  <c r="M550" i="17"/>
  <c r="L482" i="17"/>
  <c r="M545" i="17"/>
  <c r="M437" i="17"/>
  <c r="O493" i="17"/>
  <c r="K962" i="17"/>
  <c r="Q962" i="17" s="1"/>
  <c r="L946" i="17"/>
  <c r="L910" i="17"/>
  <c r="N882" i="17"/>
  <c r="M866" i="17"/>
  <c r="L817" i="17"/>
  <c r="L853" i="17"/>
  <c r="L793" i="17"/>
  <c r="P758" i="17"/>
  <c r="K718" i="17"/>
  <c r="O714" i="17"/>
  <c r="P687" i="17"/>
  <c r="M605" i="17"/>
  <c r="P664" i="17"/>
  <c r="N651" i="17"/>
  <c r="L501" i="17"/>
  <c r="L797" i="17"/>
  <c r="P630" i="17"/>
  <c r="L701" i="17"/>
  <c r="N579" i="17"/>
  <c r="K554" i="17"/>
  <c r="Q554" i="17" s="1"/>
  <c r="K480" i="17"/>
  <c r="O542" i="17"/>
  <c r="O441" i="17"/>
  <c r="L1090" i="17"/>
  <c r="N1048" i="17"/>
  <c r="P1032" i="17"/>
  <c r="P1069" i="17"/>
  <c r="L1011" i="17"/>
  <c r="L989" i="17"/>
  <c r="K1020" i="17"/>
  <c r="Q1020" i="17" s="1"/>
  <c r="M1028" i="17"/>
  <c r="O940" i="17"/>
  <c r="L950" i="17"/>
  <c r="O907" i="17"/>
  <c r="K879" i="17"/>
  <c r="Q879" i="17" s="1"/>
  <c r="L870" i="17"/>
  <c r="M843" i="17"/>
  <c r="N850" i="17"/>
  <c r="N770" i="17"/>
  <c r="P766" i="17"/>
  <c r="K726" i="17"/>
  <c r="N667" i="17"/>
  <c r="M686" i="17"/>
  <c r="P658" i="17"/>
  <c r="L588" i="17"/>
  <c r="O645" i="17"/>
  <c r="M806" i="17"/>
  <c r="O801" i="17"/>
  <c r="K638" i="17"/>
  <c r="N698" i="17"/>
  <c r="M583" i="17"/>
  <c r="M551" i="17"/>
  <c r="M449" i="17"/>
  <c r="M546" i="17"/>
  <c r="M491" i="17"/>
  <c r="M493" i="17"/>
  <c r="K1051" i="17"/>
  <c r="M1031" i="17"/>
  <c r="N1076" i="17"/>
  <c r="P1014" i="17"/>
  <c r="L988" i="17"/>
  <c r="L970" i="17"/>
  <c r="K1027" i="17"/>
  <c r="M958" i="17"/>
  <c r="K942" i="17"/>
  <c r="N910" i="17"/>
  <c r="M883" i="17"/>
  <c r="O862" i="17"/>
  <c r="N817" i="17"/>
  <c r="M849" i="17"/>
  <c r="K791" i="17"/>
  <c r="L758" i="17"/>
  <c r="O739" i="17"/>
  <c r="P710" i="17"/>
  <c r="L687" i="17"/>
  <c r="P601" i="17"/>
  <c r="L660" i="17"/>
  <c r="P651" i="17"/>
  <c r="L497" i="17"/>
  <c r="N804" i="17"/>
  <c r="M630" i="17"/>
  <c r="K697" i="17"/>
  <c r="Q697" i="17" s="1"/>
  <c r="K575" i="17"/>
  <c r="Q575" i="17" s="1"/>
  <c r="M554" i="17"/>
  <c r="P482" i="17"/>
  <c r="O538" i="17"/>
  <c r="P441" i="17"/>
  <c r="N493" i="17"/>
  <c r="P1072" i="17"/>
  <c r="N979" i="17"/>
  <c r="M969" i="17"/>
  <c r="M1021" i="17"/>
  <c r="M956" i="17"/>
  <c r="K939" i="17"/>
  <c r="P917" i="17"/>
  <c r="M908" i="17"/>
  <c r="L876" i="17"/>
  <c r="N867" i="17"/>
  <c r="O846" i="17"/>
  <c r="L858" i="17"/>
  <c r="L778" i="17"/>
  <c r="K749" i="17"/>
  <c r="Q749" i="17" s="1"/>
  <c r="O723" i="17"/>
  <c r="L675" i="17"/>
  <c r="L680" i="17"/>
  <c r="O662" i="17"/>
  <c r="N596" i="17"/>
  <c r="M650" i="17"/>
  <c r="K802" i="17"/>
  <c r="M635" i="17"/>
  <c r="N699" i="17"/>
  <c r="O585" i="17"/>
  <c r="O580" i="17"/>
  <c r="N559" i="17"/>
  <c r="L536" i="17"/>
  <c r="M543" i="17"/>
  <c r="O490" i="17"/>
  <c r="K797" i="17"/>
  <c r="K630" i="17"/>
  <c r="O701" i="17"/>
  <c r="K579" i="17"/>
  <c r="P554" i="17"/>
  <c r="O480" i="17"/>
  <c r="N542" i="17"/>
  <c r="K441" i="17"/>
  <c r="Q441" i="17" s="1"/>
  <c r="P1028" i="17"/>
  <c r="L936" i="17"/>
  <c r="K950" i="17"/>
  <c r="N907" i="17"/>
  <c r="M875" i="17"/>
  <c r="O870" i="17"/>
  <c r="L843" i="17"/>
  <c r="P857" i="17"/>
  <c r="M770" i="17"/>
  <c r="O766" i="17"/>
  <c r="P722" i="17"/>
  <c r="M667" i="17"/>
  <c r="L686" i="17"/>
  <c r="N609" i="17"/>
  <c r="O588" i="17"/>
  <c r="N645" i="17"/>
  <c r="L505" i="17"/>
  <c r="P801" i="17"/>
  <c r="O638" i="17"/>
  <c r="M694" i="17"/>
  <c r="P583" i="17"/>
  <c r="L551" i="17"/>
  <c r="M445" i="17"/>
  <c r="L546" i="17"/>
  <c r="L491" i="17"/>
  <c r="K1060" i="17"/>
  <c r="Q1060" i="17" s="1"/>
  <c r="O1052" i="17"/>
  <c r="P1036" i="17"/>
  <c r="K1072" i="17"/>
  <c r="O1015" i="17"/>
  <c r="N965" i="17"/>
  <c r="N1021" i="17"/>
  <c r="L952" i="17"/>
  <c r="K948" i="17"/>
  <c r="Q948" i="17" s="1"/>
  <c r="L917" i="17"/>
  <c r="O911" i="17"/>
  <c r="O881" i="17"/>
  <c r="L867" i="17"/>
  <c r="O841" i="17"/>
  <c r="L854" i="17"/>
  <c r="M778" i="17"/>
  <c r="P745" i="17"/>
  <c r="N719" i="17"/>
  <c r="M675" i="17"/>
  <c r="K690" i="17"/>
  <c r="Q690" i="17" s="1"/>
  <c r="O655" i="17"/>
  <c r="O596" i="17"/>
  <c r="M644" i="17"/>
  <c r="N798" i="17"/>
  <c r="N635" i="17"/>
  <c r="N695" i="17"/>
  <c r="M702" i="17"/>
  <c r="L580" i="17"/>
  <c r="K555" i="17"/>
  <c r="L453" i="17"/>
  <c r="N543" i="17"/>
  <c r="M486" i="17"/>
  <c r="M1086" i="17"/>
  <c r="K1044" i="17"/>
  <c r="Q1044" i="17" s="1"/>
  <c r="K1039" i="17"/>
  <c r="O1071" i="17"/>
  <c r="N1007" i="17"/>
  <c r="K985" i="17"/>
  <c r="Q985" i="17" s="1"/>
  <c r="M974" i="17"/>
  <c r="N1024" i="17"/>
  <c r="N936" i="17"/>
  <c r="P946" i="17"/>
  <c r="P903" i="17"/>
  <c r="O875" i="17"/>
  <c r="P866" i="17"/>
  <c r="O844" i="17"/>
  <c r="L857" i="17"/>
  <c r="N793" i="17"/>
  <c r="P762" i="17"/>
  <c r="M722" i="17"/>
  <c r="N714" i="17"/>
  <c r="M682" i="17"/>
  <c r="K609" i="17"/>
  <c r="Q609" i="17" s="1"/>
  <c r="N664" i="17"/>
  <c r="O646" i="17"/>
  <c r="N505" i="17"/>
  <c r="N797" i="17"/>
  <c r="L634" i="17"/>
  <c r="O694" i="17"/>
  <c r="M579" i="17"/>
  <c r="M558" i="17"/>
  <c r="O445" i="17"/>
  <c r="M542" i="17"/>
  <c r="L485" i="17"/>
  <c r="N1080" i="17"/>
  <c r="N1005" i="17"/>
  <c r="M986" i="17"/>
  <c r="K975" i="17"/>
  <c r="Q975" i="17" s="1"/>
  <c r="L1022" i="17"/>
  <c r="O960" i="17"/>
  <c r="P943" i="17"/>
  <c r="M901" i="17"/>
  <c r="N896" i="17"/>
  <c r="N880" i="17"/>
  <c r="K822" i="17"/>
  <c r="Q822" i="17" s="1"/>
  <c r="O839" i="17"/>
  <c r="K851" i="17"/>
  <c r="Q851" i="17" s="1"/>
  <c r="L775" i="17"/>
  <c r="N753" i="17"/>
  <c r="P727" i="17"/>
  <c r="M672" i="17"/>
  <c r="P684" i="17"/>
  <c r="K653" i="17"/>
  <c r="L567" i="17"/>
  <c r="K643" i="17"/>
  <c r="Q643" i="17" s="1"/>
  <c r="K799" i="17"/>
  <c r="O632" i="17"/>
  <c r="P703" i="17"/>
  <c r="O577" i="17"/>
  <c r="M560" i="17"/>
  <c r="L458" i="17"/>
  <c r="P540" i="17"/>
  <c r="K432" i="17"/>
  <c r="Q432" i="17" s="1"/>
  <c r="N494" i="17"/>
  <c r="M801" i="17"/>
  <c r="N638" i="17"/>
  <c r="L694" i="17"/>
  <c r="L583" i="17"/>
  <c r="K551" i="17"/>
  <c r="L445" i="17"/>
  <c r="K546" i="17"/>
  <c r="Q546" i="17" s="1"/>
  <c r="K491" i="17"/>
  <c r="K952" i="17"/>
  <c r="P948" i="17"/>
  <c r="L913" i="17"/>
  <c r="N911" i="17"/>
  <c r="K881" i="17"/>
  <c r="L863" i="17"/>
  <c r="N841" i="17"/>
  <c r="K854" i="17"/>
  <c r="P774" i="17"/>
  <c r="O745" i="17"/>
  <c r="M719" i="17"/>
  <c r="P671" i="17"/>
  <c r="P690" i="17"/>
  <c r="N655" i="17"/>
  <c r="P592" i="17"/>
  <c r="L644" i="17"/>
  <c r="M798" i="17"/>
  <c r="N805" i="17"/>
  <c r="M695" i="17"/>
  <c r="L702" i="17"/>
  <c r="N576" i="17"/>
  <c r="P555" i="17"/>
  <c r="P453" i="17"/>
  <c r="L539" i="17"/>
  <c r="L486" i="17"/>
  <c r="N1057" i="17"/>
  <c r="M1049" i="17"/>
  <c r="L1040" i="17"/>
  <c r="L1079" i="17"/>
  <c r="N986" i="17"/>
  <c r="K969" i="17"/>
  <c r="L1018" i="17"/>
  <c r="K960" i="17"/>
  <c r="N939" i="17"/>
  <c r="L921" i="17"/>
  <c r="O896" i="17"/>
  <c r="K876" i="17"/>
  <c r="O871" i="17"/>
  <c r="P839" i="17"/>
  <c r="O858" i="17"/>
  <c r="L771" i="17"/>
  <c r="O753" i="17"/>
  <c r="M723" i="17"/>
  <c r="M668" i="17"/>
  <c r="K684" i="17"/>
  <c r="L662" i="17"/>
  <c r="M563" i="17"/>
  <c r="P643" i="17"/>
  <c r="L802" i="17"/>
  <c r="P628" i="17"/>
  <c r="L703" i="17"/>
  <c r="M585" i="17"/>
  <c r="K584" i="17"/>
  <c r="M458" i="17"/>
  <c r="O536" i="17"/>
  <c r="L547" i="17"/>
  <c r="O494" i="17"/>
  <c r="L1056" i="17"/>
  <c r="K1048" i="17"/>
  <c r="Q1048" i="17" s="1"/>
  <c r="N1032" i="17"/>
  <c r="O1078" i="17"/>
  <c r="M1011" i="17"/>
  <c r="O989" i="17"/>
  <c r="N1017" i="17"/>
  <c r="O1028" i="17"/>
  <c r="L940" i="17"/>
  <c r="N913" i="17"/>
  <c r="L907" i="17"/>
  <c r="L879" i="17"/>
  <c r="N863" i="17"/>
  <c r="P843" i="17"/>
  <c r="K850" i="17"/>
  <c r="L774" i="17"/>
  <c r="M766" i="17"/>
  <c r="M726" i="17"/>
  <c r="L671" i="17"/>
  <c r="P686" i="17"/>
  <c r="M658" i="17"/>
  <c r="N592" i="17"/>
  <c r="L645" i="17"/>
  <c r="O806" i="17"/>
  <c r="O805" i="17"/>
  <c r="M638" i="17"/>
  <c r="K698" i="17"/>
  <c r="Q698" i="17" s="1"/>
  <c r="L576" i="17"/>
  <c r="P551" i="17"/>
  <c r="K449" i="17"/>
  <c r="Q449" i="17" s="1"/>
  <c r="N539" i="17"/>
  <c r="P491" i="17"/>
  <c r="P1030" i="17"/>
  <c r="K1077" i="17"/>
  <c r="Q1077" i="17" s="1"/>
  <c r="P1009" i="17"/>
  <c r="M982" i="17"/>
  <c r="K966" i="17"/>
  <c r="Q966" i="17" s="1"/>
  <c r="N1019" i="17"/>
  <c r="L957" i="17"/>
  <c r="O947" i="17"/>
  <c r="M905" i="17"/>
  <c r="M898" i="17"/>
  <c r="O884" i="17"/>
  <c r="L826" i="17"/>
  <c r="N848" i="17"/>
  <c r="O855" i="17"/>
  <c r="K779" i="17"/>
  <c r="Q779" i="17" s="1"/>
  <c r="K754" i="17"/>
  <c r="M705" i="17"/>
  <c r="P676" i="17"/>
  <c r="P681" i="17"/>
  <c r="P657" i="17"/>
  <c r="N571" i="17"/>
  <c r="K510" i="17"/>
  <c r="Q510" i="17" s="1"/>
  <c r="N803" i="17"/>
  <c r="K636" i="17"/>
  <c r="L696" i="17"/>
  <c r="M581" i="17"/>
  <c r="N549" i="17"/>
  <c r="M466" i="17"/>
  <c r="N544" i="17"/>
  <c r="L436" i="17"/>
  <c r="P484" i="17"/>
  <c r="M805" i="17"/>
  <c r="L695" i="17"/>
  <c r="K702" i="17"/>
  <c r="P576" i="17"/>
  <c r="O555" i="17"/>
  <c r="K453" i="17"/>
  <c r="Q453" i="17" s="1"/>
  <c r="K539" i="17"/>
  <c r="Q539" i="17" s="1"/>
  <c r="P486" i="17"/>
  <c r="K956" i="17"/>
  <c r="M939" i="17"/>
  <c r="P921" i="17"/>
  <c r="O908" i="17"/>
  <c r="N876" i="17"/>
  <c r="M871" i="17"/>
  <c r="K846" i="17"/>
  <c r="N858" i="17"/>
  <c r="K771" i="17"/>
  <c r="M749" i="17"/>
  <c r="P723" i="17"/>
  <c r="L668" i="17"/>
  <c r="N680" i="17"/>
  <c r="K662" i="17"/>
  <c r="Q662" i="17" s="1"/>
  <c r="L563" i="17"/>
  <c r="O650" i="17"/>
  <c r="N802" i="17"/>
  <c r="K628" i="17"/>
  <c r="P699" i="17"/>
  <c r="P585" i="17"/>
  <c r="N584" i="17"/>
  <c r="P559" i="17"/>
  <c r="N536" i="17"/>
  <c r="K547" i="17"/>
  <c r="P490" i="17"/>
  <c r="P1061" i="17"/>
  <c r="N1053" i="17"/>
  <c r="L1077" i="17"/>
  <c r="K1005" i="17"/>
  <c r="K987" i="17"/>
  <c r="P966" i="17"/>
  <c r="K1022" i="17"/>
  <c r="Q1022" i="17" s="1"/>
  <c r="K953" i="17"/>
  <c r="P947" i="17"/>
  <c r="K901" i="17"/>
  <c r="Q901" i="17" s="1"/>
  <c r="O897" i="17"/>
  <c r="L884" i="17"/>
  <c r="M822" i="17"/>
  <c r="K837" i="17"/>
  <c r="P855" i="17"/>
  <c r="O775" i="17"/>
  <c r="P750" i="17"/>
  <c r="K705" i="17"/>
  <c r="Q705" i="17" s="1"/>
  <c r="P672" i="17"/>
  <c r="N688" i="17"/>
  <c r="K657" i="17"/>
  <c r="Q657" i="17" s="1"/>
  <c r="O567" i="17"/>
  <c r="K648" i="17"/>
  <c r="M803" i="17"/>
  <c r="L632" i="17"/>
  <c r="O692" i="17"/>
  <c r="N581" i="17"/>
  <c r="P560" i="17"/>
  <c r="P462" i="17"/>
  <c r="O544" i="17"/>
  <c r="P432" i="17"/>
  <c r="P495" i="17"/>
  <c r="N1060" i="17"/>
  <c r="L1045" i="17"/>
  <c r="N1036" i="17"/>
  <c r="Q1036" i="17" s="1"/>
  <c r="N1072" i="17"/>
  <c r="L979" i="17"/>
  <c r="L965" i="17"/>
  <c r="L1021" i="17"/>
  <c r="N956" i="17"/>
  <c r="N948" i="17"/>
  <c r="O917" i="17"/>
  <c r="P908" i="17"/>
  <c r="M881" i="17"/>
  <c r="P867" i="17"/>
  <c r="M846" i="17"/>
  <c r="O854" i="17"/>
  <c r="P778" i="17"/>
  <c r="O749" i="17"/>
  <c r="P719" i="17"/>
  <c r="P675" i="17"/>
  <c r="P680" i="17"/>
  <c r="L655" i="17"/>
  <c r="L596" i="17"/>
  <c r="K650" i="17"/>
  <c r="Q650" i="17" s="1"/>
  <c r="P798" i="17"/>
  <c r="P635" i="17"/>
  <c r="L699" i="17"/>
  <c r="P702" i="17"/>
  <c r="N580" i="17"/>
  <c r="L559" i="17"/>
  <c r="O453" i="17"/>
  <c r="K543" i="17"/>
  <c r="M490" i="17"/>
  <c r="Q1291" i="17"/>
  <c r="Q1023" i="17"/>
  <c r="Q669" i="17"/>
  <c r="Q1013" i="17"/>
  <c r="Q1279" i="17"/>
  <c r="Q438" i="17"/>
  <c r="Q675" i="17"/>
  <c r="Q488" i="17"/>
  <c r="Q532" i="17"/>
  <c r="Q1149" i="17"/>
  <c r="Q699" i="17"/>
  <c r="Q692" i="17"/>
  <c r="Q881" i="17"/>
  <c r="Q1207" i="17"/>
  <c r="Q584" i="17"/>
  <c r="Q1067" i="17"/>
  <c r="Q1112" i="17"/>
  <c r="Q876" i="17"/>
  <c r="Q501" i="17"/>
  <c r="Q664" i="17"/>
  <c r="Q793" i="17"/>
  <c r="Q591" i="17"/>
  <c r="Q1259" i="17"/>
  <c r="Q638" i="17"/>
  <c r="Q859" i="17"/>
  <c r="Q989" i="17"/>
  <c r="Q667" i="17"/>
  <c r="Q853" i="17"/>
  <c r="Q1017" i="17"/>
  <c r="Q1086" i="17"/>
  <c r="Q1236" i="17"/>
  <c r="Q1225" i="17"/>
  <c r="Q1220" i="17"/>
  <c r="Q1260" i="17"/>
  <c r="Q1273" i="17"/>
  <c r="Q592" i="17"/>
  <c r="Q952" i="17"/>
  <c r="Q1150" i="17"/>
  <c r="Q1176" i="17"/>
  <c r="Q1165" i="17"/>
  <c r="Q701" i="17"/>
  <c r="Q1084" i="17"/>
  <c r="Q980" i="17"/>
  <c r="Q744" i="17"/>
  <c r="Q786" i="17"/>
  <c r="Q812" i="17"/>
  <c r="Q924" i="17"/>
  <c r="Q993" i="17"/>
  <c r="Q1064" i="17"/>
  <c r="Q1257" i="17"/>
  <c r="Q435" i="17"/>
  <c r="Q594" i="17"/>
  <c r="Q440" i="17"/>
  <c r="Q553" i="17"/>
  <c r="Q796" i="17"/>
  <c r="Q685" i="17"/>
  <c r="Q961" i="17"/>
  <c r="Q1099" i="17"/>
  <c r="Q1262" i="17"/>
  <c r="Q505" i="17"/>
  <c r="Q602" i="17"/>
  <c r="Q754" i="17"/>
  <c r="Q898" i="17"/>
  <c r="Q645" i="17"/>
  <c r="Q658" i="17"/>
  <c r="Q644" i="17"/>
  <c r="Q911" i="17"/>
  <c r="Q694" i="17"/>
  <c r="Q801" i="17"/>
  <c r="Q1203" i="17"/>
  <c r="Q660" i="17"/>
  <c r="Q942" i="17"/>
  <c r="Q482" i="17"/>
  <c r="Q826" i="17"/>
  <c r="Q957" i="17"/>
  <c r="Q540" i="17"/>
  <c r="Q954" i="17"/>
  <c r="Q1090" i="17"/>
  <c r="Q944" i="17"/>
  <c r="Q708" i="17"/>
  <c r="Q533" i="17"/>
  <c r="Q889" i="17"/>
  <c r="Q1170" i="17"/>
  <c r="Q1204" i="17"/>
  <c r="Q1285" i="17"/>
  <c r="Q473" i="17"/>
  <c r="Q516" i="17"/>
  <c r="Q624" i="17"/>
  <c r="Q617" i="17"/>
  <c r="Q736" i="17"/>
  <c r="Q653" i="17"/>
  <c r="Q557" i="17"/>
  <c r="Q713" i="17"/>
  <c r="Q1232" i="17"/>
  <c r="Q552" i="17"/>
  <c r="Q663" i="17"/>
  <c r="Q637" i="17"/>
  <c r="Q768" i="17"/>
  <c r="Q833" i="17"/>
  <c r="Q926" i="17"/>
  <c r="Q1037" i="17"/>
  <c r="Q1083" i="17"/>
  <c r="Q1098" i="17"/>
  <c r="Q1100" i="17"/>
  <c r="Q1256" i="17"/>
  <c r="Q476" i="17"/>
  <c r="Q452" i="17"/>
  <c r="Q512" i="17"/>
  <c r="Q606" i="17"/>
  <c r="Q603" i="17"/>
  <c r="Q792" i="17"/>
  <c r="Q764" i="17"/>
  <c r="Q811" i="17"/>
  <c r="Q820" i="17"/>
  <c r="Q923" i="17"/>
  <c r="Q1001" i="17"/>
  <c r="Q1138" i="17"/>
  <c r="Q1282" i="17"/>
  <c r="Q506" i="17"/>
  <c r="Q733" i="17"/>
  <c r="R733" i="17" s="1"/>
  <c r="S733" i="17" s="1"/>
  <c r="Q670" i="17"/>
  <c r="Q794" i="17"/>
  <c r="Q528" i="17"/>
  <c r="Q642" i="17"/>
  <c r="Q619" i="17"/>
  <c r="Q716" i="17"/>
  <c r="Q824" i="17"/>
  <c r="Q877" i="17"/>
  <c r="Q937" i="17"/>
  <c r="Q1050" i="17"/>
  <c r="Q556" i="17"/>
  <c r="Q659" i="17"/>
  <c r="Q781" i="17"/>
  <c r="Q842" i="17"/>
  <c r="Q1294" i="17"/>
  <c r="Q1230" i="17"/>
  <c r="Q875" i="17"/>
  <c r="Q538" i="17"/>
  <c r="Q656" i="17"/>
  <c r="Q787" i="17"/>
  <c r="Q1173" i="17"/>
  <c r="Q460" i="17"/>
  <c r="Q523" i="17"/>
  <c r="Q614" i="17"/>
  <c r="Q1046" i="17"/>
  <c r="Q1116" i="17"/>
  <c r="Q461" i="17"/>
  <c r="Q520" i="17"/>
  <c r="Q534" i="17"/>
  <c r="Q611" i="17"/>
  <c r="Q621" i="17"/>
  <c r="Q785" i="17"/>
  <c r="Q932" i="17"/>
  <c r="Q995" i="17"/>
  <c r="Q1065" i="17"/>
  <c r="Q998" i="17"/>
  <c r="Q674" i="17"/>
  <c r="Q511" i="17"/>
  <c r="Q760" i="17"/>
  <c r="Q1214" i="17"/>
  <c r="Q1196" i="17"/>
  <c r="Q748" i="17"/>
  <c r="Q864" i="17"/>
  <c r="Q712" i="17"/>
  <c r="Q784" i="17"/>
  <c r="Q894" i="17"/>
  <c r="Q919" i="17"/>
  <c r="Q1032" i="17"/>
  <c r="Q1208" i="17"/>
  <c r="Q762" i="17"/>
  <c r="Q1231" i="17"/>
  <c r="Q1245" i="17"/>
  <c r="Q1266" i="17"/>
  <c r="Q992" i="17"/>
  <c r="Q1270" i="17"/>
  <c r="Q737" i="17"/>
  <c r="Q818" i="17"/>
  <c r="Q887" i="17"/>
  <c r="Q1109" i="17"/>
  <c r="Q562" i="17"/>
  <c r="Q930" i="17"/>
  <c r="Q1145" i="17"/>
  <c r="Q1102" i="17"/>
  <c r="Q566" i="17"/>
  <c r="Q928" i="17"/>
  <c r="Q997" i="17"/>
  <c r="Q780" i="17"/>
  <c r="Q1058" i="17"/>
  <c r="Q1117" i="17"/>
  <c r="R1117" i="17" s="1"/>
  <c r="Q1153" i="17"/>
  <c r="Q1296" i="17"/>
  <c r="Q1160" i="17"/>
  <c r="Q755" i="17"/>
  <c r="Q551" i="17"/>
  <c r="Q843" i="17"/>
  <c r="Q1082" i="17"/>
  <c r="Q819" i="17"/>
  <c r="Q1118" i="17"/>
  <c r="Q550" i="17"/>
  <c r="Q738" i="17"/>
  <c r="Q572" i="17"/>
  <c r="Q1179" i="17"/>
  <c r="Q816" i="17"/>
  <c r="Q519" i="17"/>
  <c r="Q931" i="17"/>
  <c r="Q1163" i="17"/>
  <c r="Q914" i="17"/>
  <c r="Q1126" i="17"/>
  <c r="Q564" i="17"/>
  <c r="Q832" i="17"/>
  <c r="Q679" i="17"/>
  <c r="Q1136" i="17"/>
  <c r="Q935" i="17"/>
  <c r="Q959" i="17"/>
  <c r="Q723" i="17"/>
  <c r="Q1226" i="17"/>
  <c r="Q908" i="17"/>
  <c r="Q861" i="17"/>
  <c r="Q1209" i="17"/>
  <c r="Q1287" i="17"/>
  <c r="Q655" i="17"/>
  <c r="Q905" i="17"/>
  <c r="Q1148" i="17"/>
  <c r="Q947" i="17"/>
  <c r="Q563" i="17"/>
  <c r="Q885" i="17"/>
  <c r="Q1268" i="17"/>
  <c r="Q581" i="17"/>
  <c r="Q802" i="17"/>
  <c r="Q544" i="17"/>
  <c r="Q560" i="17"/>
  <c r="Q681" i="17"/>
  <c r="Q547" i="17"/>
  <c r="Q1191" i="17"/>
  <c r="Q703" i="17"/>
  <c r="Q1079" i="17"/>
  <c r="Q570" i="17"/>
  <c r="Q917" i="17"/>
  <c r="Q1024" i="17"/>
  <c r="Q1162" i="17"/>
  <c r="Q955" i="17"/>
  <c r="S7" i="11"/>
  <c r="E8" i="11"/>
  <c r="AP4" i="11"/>
  <c r="B8" i="11"/>
  <c r="L25" i="11" s="1"/>
  <c r="R9" i="11"/>
  <c r="L9" i="11"/>
  <c r="F11" i="11"/>
  <c r="N6" i="11"/>
  <c r="C15" i="11"/>
  <c r="S8" i="11"/>
  <c r="D13" i="11"/>
  <c r="I5" i="11"/>
  <c r="M11" i="11"/>
  <c r="C8" i="11"/>
  <c r="E7" i="11"/>
  <c r="U12" i="11"/>
  <c r="O9" i="11"/>
  <c r="U13" i="11"/>
  <c r="K12" i="11"/>
  <c r="G8" i="11"/>
  <c r="U4" i="11"/>
  <c r="B10" i="11"/>
  <c r="L27" i="11" s="1"/>
  <c r="E10" i="11"/>
  <c r="L15" i="11"/>
  <c r="K6" i="11"/>
  <c r="X7" i="11"/>
  <c r="D7" i="11"/>
  <c r="AN4" i="11"/>
  <c r="T7" i="11"/>
  <c r="U6" i="11"/>
  <c r="U8" i="11"/>
  <c r="Q8" i="11"/>
  <c r="R13" i="11"/>
  <c r="D12" i="11"/>
  <c r="H11" i="11"/>
  <c r="J9" i="11"/>
  <c r="Q12" i="11"/>
  <c r="O13" i="11"/>
  <c r="M7" i="11"/>
  <c r="J8" i="11"/>
  <c r="K15" i="11"/>
  <c r="T13" i="11"/>
  <c r="P5" i="11"/>
  <c r="E12" i="11"/>
  <c r="R11" i="11"/>
  <c r="R15" i="11"/>
  <c r="B13" i="11"/>
  <c r="K30" i="11" s="1"/>
  <c r="Z5" i="11"/>
  <c r="J15" i="11"/>
  <c r="L4" i="11"/>
  <c r="E15" i="11"/>
  <c r="I9" i="11"/>
  <c r="X4" i="11"/>
  <c r="AI4" i="11"/>
  <c r="D5" i="11"/>
  <c r="O14" i="11"/>
  <c r="J7" i="11"/>
  <c r="W9" i="11"/>
  <c r="X10" i="11"/>
  <c r="T10" i="11"/>
  <c r="M15" i="11"/>
  <c r="K10" i="11"/>
  <c r="P6" i="11"/>
  <c r="P13" i="11"/>
  <c r="R6" i="11"/>
  <c r="G13" i="11"/>
  <c r="R4" i="11"/>
  <c r="AA11" i="11"/>
  <c r="W10" i="11"/>
  <c r="P8" i="11"/>
  <c r="J11" i="11"/>
  <c r="AA9" i="11"/>
  <c r="AA4" i="11"/>
  <c r="S6" i="11"/>
  <c r="Y12" i="11"/>
  <c r="Q9" i="11"/>
  <c r="U10" i="11"/>
  <c r="N10" i="11"/>
  <c r="K7" i="11"/>
  <c r="N4" i="11"/>
  <c r="AA6" i="11"/>
  <c r="H9" i="11"/>
  <c r="G15" i="11"/>
  <c r="J12" i="11"/>
  <c r="C6" i="11"/>
  <c r="J14" i="11"/>
  <c r="L14" i="11"/>
  <c r="C7" i="11"/>
  <c r="AL4" i="11"/>
  <c r="Q13" i="11"/>
  <c r="U14" i="11"/>
  <c r="D6" i="11"/>
  <c r="B11" i="11"/>
  <c r="F15" i="11"/>
  <c r="C5" i="11"/>
  <c r="S11" i="11"/>
  <c r="W14" i="11"/>
  <c r="G10" i="11"/>
  <c r="AJ4" i="11"/>
  <c r="K8" i="11"/>
  <c r="R14" i="11"/>
  <c r="G4" i="11"/>
  <c r="Y15" i="11"/>
  <c r="G5" i="11"/>
  <c r="O11" i="11"/>
  <c r="AA14" i="11"/>
  <c r="U5" i="11"/>
  <c r="H13" i="11"/>
  <c r="N5" i="11"/>
  <c r="P7" i="11"/>
  <c r="O7" i="11"/>
  <c r="H7" i="11"/>
  <c r="Q5" i="11"/>
  <c r="AA5" i="11"/>
  <c r="L6" i="11"/>
  <c r="S12" i="11"/>
  <c r="F5" i="11"/>
  <c r="J6" i="11"/>
  <c r="O15" i="11"/>
  <c r="C10" i="11"/>
  <c r="X11" i="11"/>
  <c r="K13" i="11"/>
  <c r="S10" i="11"/>
  <c r="G14" i="11"/>
  <c r="P14" i="11"/>
  <c r="Y6" i="11"/>
  <c r="H8" i="11"/>
  <c r="Q15" i="11"/>
  <c r="M5" i="11"/>
  <c r="S14" i="11"/>
  <c r="AQ4" i="11"/>
  <c r="Y8" i="11"/>
  <c r="R5" i="11"/>
  <c r="U11" i="11"/>
  <c r="K11" i="11"/>
  <c r="I10" i="11"/>
  <c r="Q4" i="11"/>
  <c r="X8" i="11"/>
  <c r="X14" i="11"/>
  <c r="G11" i="11"/>
  <c r="N7" i="11"/>
  <c r="T9" i="11"/>
  <c r="T6" i="11"/>
  <c r="H14" i="11"/>
  <c r="R10" i="11"/>
  <c r="N15" i="11"/>
  <c r="W6" i="11"/>
  <c r="E11" i="11"/>
  <c r="G12" i="11"/>
  <c r="R12" i="11"/>
  <c r="Y11" i="11"/>
  <c r="E14" i="11"/>
  <c r="G6" i="11"/>
  <c r="Z9" i="11"/>
  <c r="N9" i="11"/>
  <c r="F6" i="11"/>
  <c r="B14" i="11"/>
  <c r="L31" i="11" s="1"/>
  <c r="I12" i="11"/>
  <c r="T12" i="11"/>
  <c r="M10" i="11"/>
  <c r="Q6" i="11"/>
  <c r="C11" i="11"/>
  <c r="F8" i="11"/>
  <c r="L7" i="11"/>
  <c r="AF4" i="11"/>
  <c r="AA8" i="11"/>
  <c r="H12" i="11"/>
  <c r="I13" i="11"/>
  <c r="H6" i="11"/>
  <c r="D15" i="11"/>
  <c r="Z4" i="11"/>
  <c r="D11" i="11"/>
  <c r="C12" i="11"/>
  <c r="M6" i="11"/>
  <c r="R7" i="11"/>
  <c r="Z11" i="11"/>
  <c r="AA7" i="11"/>
  <c r="Z12" i="11"/>
  <c r="B9" i="11"/>
  <c r="L26" i="11" s="1"/>
  <c r="F13" i="11"/>
  <c r="AA13" i="11"/>
  <c r="P9" i="11"/>
  <c r="W11" i="11"/>
  <c r="L12" i="11"/>
  <c r="B7" i="11"/>
  <c r="O12" i="11"/>
  <c r="E5" i="11"/>
  <c r="W12" i="11"/>
  <c r="Y5" i="11"/>
  <c r="S5" i="11"/>
  <c r="I11" i="11"/>
  <c r="L8" i="11"/>
  <c r="C4" i="11"/>
  <c r="P4" i="11"/>
  <c r="M8" i="11"/>
  <c r="AK4" i="11"/>
  <c r="H15" i="11"/>
  <c r="W15" i="11"/>
  <c r="K5" i="11"/>
  <c r="Y10" i="11"/>
  <c r="P10" i="11"/>
  <c r="AO4" i="11"/>
  <c r="D14" i="11"/>
  <c r="N13" i="11"/>
  <c r="N12" i="11"/>
  <c r="Q7" i="11"/>
  <c r="P15" i="11"/>
  <c r="E4" i="11"/>
  <c r="W13" i="11"/>
  <c r="AA15" i="11"/>
  <c r="B12" i="11"/>
  <c r="G42" i="11" s="1"/>
  <c r="X15" i="11"/>
  <c r="D8" i="11"/>
  <c r="F4" i="11"/>
  <c r="J13" i="11"/>
  <c r="Z10" i="11"/>
  <c r="L10" i="11"/>
  <c r="D9" i="11"/>
  <c r="P12" i="11"/>
  <c r="Y13" i="11"/>
  <c r="E9" i="11"/>
  <c r="E6" i="11"/>
  <c r="Z14" i="11"/>
  <c r="K9" i="11"/>
  <c r="S15" i="11"/>
  <c r="Z8" i="11"/>
  <c r="B6" i="11"/>
  <c r="K36" i="11" s="1"/>
  <c r="T15" i="11"/>
  <c r="T11" i="11"/>
  <c r="L5" i="11"/>
  <c r="Q14" i="11"/>
  <c r="Z15" i="11"/>
  <c r="Y9" i="11"/>
  <c r="S13" i="11"/>
  <c r="O8" i="11"/>
  <c r="I14" i="11"/>
  <c r="Z6" i="11"/>
  <c r="AH4" i="11"/>
  <c r="T4" i="11"/>
  <c r="W4" i="11"/>
  <c r="N14" i="11"/>
  <c r="G7" i="11"/>
  <c r="S9" i="11"/>
  <c r="Q10" i="11"/>
  <c r="Y4" i="11"/>
  <c r="M12" i="11"/>
  <c r="G9" i="11"/>
  <c r="I7" i="11"/>
  <c r="H5" i="11"/>
  <c r="N11" i="11"/>
  <c r="Y7" i="11"/>
  <c r="X9" i="11"/>
  <c r="S4" i="11"/>
  <c r="C14" i="11"/>
  <c r="J5" i="11"/>
  <c r="T14" i="11"/>
  <c r="B5" i="11"/>
  <c r="H35" i="11" s="1"/>
  <c r="C9" i="11"/>
  <c r="Q11" i="11"/>
  <c r="X5" i="11"/>
  <c r="AD4" i="11"/>
  <c r="W8" i="11"/>
  <c r="C13" i="11"/>
  <c r="M14" i="11"/>
  <c r="X6" i="11"/>
  <c r="D10" i="11"/>
  <c r="Z7" i="11"/>
  <c r="E13" i="11"/>
  <c r="T5" i="11"/>
  <c r="I15" i="11"/>
  <c r="I8" i="11"/>
  <c r="AA12" i="11"/>
  <c r="O10" i="11"/>
  <c r="O6" i="11"/>
  <c r="D4" i="11"/>
  <c r="B15" i="11"/>
  <c r="K45" i="11" s="1"/>
  <c r="J10" i="11"/>
  <c r="F9" i="11"/>
  <c r="H4" i="11"/>
  <c r="AM4" i="11"/>
  <c r="O5" i="11"/>
  <c r="B4" i="11"/>
  <c r="K21" i="11" s="1"/>
  <c r="R8" i="11"/>
  <c r="W5" i="11"/>
  <c r="F7" i="11"/>
  <c r="Z13" i="11"/>
  <c r="U15" i="11"/>
  <c r="W7" i="11"/>
  <c r="M9" i="11"/>
  <c r="T8" i="11"/>
  <c r="AG4" i="11"/>
  <c r="J4" i="11"/>
  <c r="I6" i="11"/>
  <c r="M4" i="11"/>
  <c r="H10" i="11"/>
  <c r="O4" i="11"/>
  <c r="Y14" i="11"/>
  <c r="U7" i="11"/>
  <c r="P11" i="11"/>
  <c r="U9" i="11"/>
  <c r="F14" i="11"/>
  <c r="F12" i="11"/>
  <c r="F10" i="11"/>
  <c r="L13" i="11"/>
  <c r="I4" i="11"/>
  <c r="M13" i="11"/>
  <c r="L11" i="11"/>
  <c r="N8" i="11"/>
  <c r="AA10" i="11"/>
  <c r="X13" i="11"/>
  <c r="K14" i="11"/>
  <c r="X12" i="11"/>
  <c r="AE4" i="11"/>
  <c r="D29" i="15"/>
  <c r="D2" i="15"/>
  <c r="P21" i="4"/>
  <c r="C383" i="17"/>
  <c r="C4" i="17"/>
  <c r="C422" i="17"/>
  <c r="C283" i="17"/>
  <c r="C148" i="17"/>
  <c r="C16" i="17"/>
  <c r="D386" i="17"/>
  <c r="D157" i="17"/>
  <c r="D34" i="17"/>
  <c r="D382" i="17"/>
  <c r="D358" i="17"/>
  <c r="D57" i="17"/>
  <c r="B403" i="17"/>
  <c r="B370" i="17"/>
  <c r="B136" i="17"/>
  <c r="B74" i="17"/>
  <c r="B13" i="17"/>
  <c r="B397" i="17"/>
  <c r="B201" i="17"/>
  <c r="S27" i="11" a="1"/>
  <c r="P34" i="11" a="1"/>
  <c r="AA57" i="10" a="1"/>
  <c r="R52" i="10" a="1"/>
  <c r="O25" i="11" a="1"/>
  <c r="N55" i="10" a="1"/>
  <c r="C88" i="17"/>
  <c r="C147" i="17"/>
  <c r="C276" i="17"/>
  <c r="C102" i="17"/>
  <c r="C19" i="17"/>
  <c r="C185" i="17"/>
  <c r="D215" i="17"/>
  <c r="D21" i="17"/>
  <c r="D371" i="17"/>
  <c r="D317" i="17"/>
  <c r="D232" i="17"/>
  <c r="D408" i="17"/>
  <c r="B267" i="17"/>
  <c r="B205" i="17"/>
  <c r="B14" i="17"/>
  <c r="B430" i="17"/>
  <c r="B254" i="17"/>
  <c r="B177" i="17"/>
  <c r="N35" i="11" a="1"/>
  <c r="P43" i="11" a="1"/>
  <c r="Q50" i="10" a="1"/>
  <c r="Q41" i="11" a="1"/>
  <c r="R36" i="11" a="1"/>
  <c r="R37" i="11" a="1"/>
  <c r="L56" i="10" a="1"/>
  <c r="F205" i="17" a="1"/>
  <c r="C358" i="17"/>
  <c r="C165" i="17"/>
  <c r="C109" i="17"/>
  <c r="C9" i="17"/>
  <c r="C391" i="17"/>
  <c r="C231" i="17"/>
  <c r="D385" i="17"/>
  <c r="D185" i="17"/>
  <c r="D96" i="17"/>
  <c r="D107" i="17"/>
  <c r="D244" i="17"/>
  <c r="D259" i="17"/>
  <c r="B157" i="17"/>
  <c r="B69" i="17"/>
  <c r="B398" i="17"/>
  <c r="B345" i="17"/>
  <c r="B85" i="17"/>
  <c r="B90" i="17"/>
  <c r="O49" i="10" a="1"/>
  <c r="B50" i="10" a="1"/>
  <c r="D56" i="10" a="1"/>
  <c r="P31" i="11" a="1"/>
  <c r="Q20" i="10" a="1"/>
  <c r="N45" i="11" a="1"/>
  <c r="R53" i="10" a="1"/>
  <c r="F397" i="17" a="1"/>
  <c r="L157" i="17" a="1"/>
  <c r="G254" i="17" a="1"/>
  <c r="N69" i="17" a="1"/>
  <c r="O430" i="17" a="1"/>
  <c r="P201" i="17" a="1"/>
  <c r="C412" i="17"/>
  <c r="C84" i="17"/>
  <c r="C427" i="17"/>
  <c r="C269" i="17"/>
  <c r="C188" i="17"/>
  <c r="C71" i="17"/>
  <c r="D369" i="17"/>
  <c r="D213" i="17"/>
  <c r="D72" i="17"/>
  <c r="D47" i="17"/>
  <c r="D350" i="17"/>
  <c r="D190" i="17"/>
  <c r="D32" i="17"/>
  <c r="B341" i="17"/>
  <c r="B217" i="17"/>
  <c r="B98" i="17"/>
  <c r="B65" i="17"/>
  <c r="B342" i="17"/>
  <c r="B315" i="17"/>
  <c r="M48" i="10" a="1"/>
  <c r="O21" i="11" a="1"/>
  <c r="F8" i="10" a="1"/>
  <c r="T57" i="10" a="1"/>
  <c r="N25" i="11" a="1"/>
  <c r="J52" i="10" a="1"/>
  <c r="G90" i="17" a="1"/>
  <c r="C407" i="17"/>
  <c r="C319" i="17"/>
  <c r="C100" i="17"/>
  <c r="C419" i="17"/>
  <c r="C342" i="17"/>
  <c r="C173" i="17"/>
  <c r="C51" i="17"/>
  <c r="D410" i="17"/>
  <c r="D175" i="17"/>
  <c r="D129" i="17"/>
  <c r="D38" i="17"/>
  <c r="D299" i="17"/>
  <c r="D143" i="17"/>
  <c r="B168" i="17"/>
  <c r="B374" i="17"/>
  <c r="B221" i="17"/>
  <c r="B224" i="17"/>
  <c r="B82" i="17"/>
  <c r="B321" i="17"/>
  <c r="B46" i="10" a="1"/>
  <c r="Q8" i="10" a="1"/>
  <c r="C54" i="10" a="1"/>
  <c r="F57" i="10" a="1"/>
  <c r="R50" i="10" a="1"/>
  <c r="E57" i="10" a="1"/>
  <c r="G403" i="17" a="1"/>
  <c r="E370" i="17" a="1"/>
  <c r="I65" i="17" a="1"/>
  <c r="I85" i="17" a="1"/>
  <c r="I90" i="17" a="1"/>
  <c r="P217" i="17" a="1"/>
  <c r="P65" i="17" a="1"/>
  <c r="C415" i="17"/>
  <c r="C208" i="17"/>
  <c r="C152" i="17"/>
  <c r="C30" i="17"/>
  <c r="C350" i="17"/>
  <c r="C222" i="17"/>
  <c r="D105" i="17"/>
  <c r="D389" i="17"/>
  <c r="D183" i="17"/>
  <c r="D177" i="17"/>
  <c r="D428" i="17"/>
  <c r="D309" i="17"/>
  <c r="B181" i="17"/>
  <c r="B199" i="17"/>
  <c r="B243" i="17"/>
  <c r="B423" i="17"/>
  <c r="B180" i="17"/>
  <c r="B153" i="17"/>
  <c r="O51" i="10" a="1"/>
  <c r="E48" i="10" a="1"/>
  <c r="L48" i="10" a="1"/>
  <c r="R31" i="11" a="1"/>
  <c r="S47" i="10" a="1"/>
  <c r="G48" i="10" a="1"/>
  <c r="P47" i="10" a="1"/>
  <c r="J157" i="17" a="1"/>
  <c r="G374" i="17" a="1"/>
  <c r="O168" i="17" a="1"/>
  <c r="O398" i="17" a="1"/>
  <c r="C81" i="17"/>
  <c r="C356" i="17"/>
  <c r="C398" i="17"/>
  <c r="C97" i="17"/>
  <c r="C69" i="17"/>
  <c r="C376" i="17"/>
  <c r="D189" i="17"/>
  <c r="D30" i="17"/>
  <c r="D367" i="17"/>
  <c r="D201" i="17"/>
  <c r="D273" i="17"/>
  <c r="D381" i="17"/>
  <c r="B240" i="17"/>
  <c r="B255" i="17"/>
  <c r="B84" i="17"/>
  <c r="B408" i="17"/>
  <c r="B302" i="17"/>
  <c r="B248" i="17"/>
  <c r="O22" i="11" a="1"/>
  <c r="Q43" i="11" a="1"/>
  <c r="J54" i="10" a="1"/>
  <c r="S28" i="11" a="1"/>
  <c r="Q2" i="10" a="1"/>
  <c r="U50" i="10" a="1"/>
  <c r="L52" i="10" a="1"/>
  <c r="H168" i="17" a="1"/>
  <c r="F217" i="17" a="1"/>
  <c r="H254" i="17" a="1"/>
  <c r="I180" i="17" a="1"/>
  <c r="H321" i="17" a="1"/>
  <c r="P341" i="17" a="1"/>
  <c r="K69" i="17" a="1"/>
  <c r="O74" i="17" a="1"/>
  <c r="N201" i="17" a="1"/>
  <c r="P248" i="17" a="1"/>
  <c r="C250" i="17"/>
  <c r="C104" i="17"/>
  <c r="C381" i="17"/>
  <c r="C200" i="17"/>
  <c r="C64" i="17"/>
  <c r="C52" i="17"/>
  <c r="D373" i="17"/>
  <c r="D161" i="17"/>
  <c r="D40" i="17"/>
  <c r="D253" i="17"/>
  <c r="D404" i="17"/>
  <c r="D94" i="17"/>
  <c r="D29" i="17"/>
  <c r="B376" i="17"/>
  <c r="B196" i="17"/>
  <c r="B58" i="17"/>
  <c r="B32" i="17"/>
  <c r="B422" i="17"/>
  <c r="B232" i="17"/>
  <c r="Q40" i="11" a="1"/>
  <c r="P21" i="11" a="1"/>
  <c r="R47" i="10" a="1"/>
  <c r="F48" i="10" a="1"/>
  <c r="Q25" i="11" a="1"/>
  <c r="Q22" i="10" a="1"/>
  <c r="G217" i="17" a="1"/>
  <c r="H14" i="17" a="1"/>
  <c r="H430" i="17" a="1"/>
  <c r="J422" i="17" a="1"/>
  <c r="L255" i="17" a="1"/>
  <c r="M345" i="17" a="1"/>
  <c r="N205" i="17" a="1"/>
  <c r="F157" i="17" a="1"/>
  <c r="G69" i="17" a="1"/>
  <c r="L398" i="17" a="1"/>
  <c r="J85" i="17" a="1"/>
  <c r="M341" i="17" a="1"/>
  <c r="E98" i="17" a="1"/>
  <c r="O342" i="17" a="1"/>
  <c r="M168" i="17" a="1"/>
  <c r="J374" i="17" a="1"/>
  <c r="I221" i="17" a="1"/>
  <c r="N224" i="17" a="1"/>
  <c r="M82" i="17" a="1"/>
  <c r="P321" i="17" a="1"/>
  <c r="K181" i="17" a="1"/>
  <c r="J199" i="17" a="1"/>
  <c r="P243" i="17" a="1"/>
  <c r="F423" i="17" a="1"/>
  <c r="K180" i="17" a="1"/>
  <c r="H153" i="17" a="1"/>
  <c r="N240" i="17" a="1"/>
  <c r="M255" i="17" a="1"/>
  <c r="I84" i="17" a="1"/>
  <c r="K408" i="17" a="1"/>
  <c r="O302" i="17" a="1"/>
  <c r="F248" i="17" a="1"/>
  <c r="M376" i="17" a="1"/>
  <c r="K196" i="17" a="1"/>
  <c r="L58" i="17" a="1"/>
  <c r="G32" i="17" a="1"/>
  <c r="M422" i="17" a="1"/>
  <c r="J232" i="17" a="1"/>
  <c r="L232" i="17" a="1"/>
  <c r="I232" i="17" a="1"/>
  <c r="O232" i="17" a="1"/>
  <c r="K232" i="17" a="1"/>
  <c r="C176" i="17"/>
  <c r="C390" i="17"/>
  <c r="C351" i="17"/>
  <c r="C160" i="17"/>
  <c r="C60" i="17"/>
  <c r="C394" i="17"/>
  <c r="D258" i="17"/>
  <c r="D77" i="17"/>
  <c r="D421" i="17"/>
  <c r="D393" i="17"/>
  <c r="D403" i="17"/>
  <c r="D25" i="17"/>
  <c r="B373" i="17"/>
  <c r="B246" i="17"/>
  <c r="B126" i="17"/>
  <c r="B11" i="17"/>
  <c r="B270" i="17"/>
  <c r="B412" i="17"/>
  <c r="B77" i="17"/>
  <c r="S43" i="11" a="1"/>
  <c r="R49" i="10" a="1"/>
  <c r="U46" i="10" a="1"/>
  <c r="R29" i="11" a="1"/>
  <c r="S39" i="11" a="1"/>
  <c r="F6" i="10" a="1"/>
  <c r="H201" i="17" a="1"/>
  <c r="K74" i="17" a="1"/>
  <c r="O201" i="17" a="1"/>
  <c r="O412" i="17" a="1"/>
  <c r="C10" i="17"/>
  <c r="C213" i="17"/>
  <c r="C143" i="17"/>
  <c r="C50" i="17"/>
  <c r="C420" i="17"/>
  <c r="C291" i="17"/>
  <c r="D110" i="17"/>
  <c r="D409" i="17"/>
  <c r="D238" i="17"/>
  <c r="D207" i="17"/>
  <c r="D74" i="17"/>
  <c r="D282" i="17"/>
  <c r="B336" i="17"/>
  <c r="B233" i="17"/>
  <c r="B419" i="17"/>
  <c r="B355" i="17"/>
  <c r="B183" i="17"/>
  <c r="B133" i="17"/>
  <c r="S22" i="11" a="1"/>
  <c r="J49" i="10" a="1"/>
  <c r="P50" i="10" a="1"/>
  <c r="O44" i="11" a="1"/>
  <c r="Q23" i="11" a="1"/>
  <c r="Q37" i="11" a="1"/>
  <c r="S57" i="10" a="1"/>
  <c r="J254" i="17" a="1"/>
  <c r="L233" i="17" a="1"/>
  <c r="L136" i="17" a="1"/>
  <c r="L275" i="17" a="1"/>
  <c r="N183" i="17" a="1"/>
  <c r="C421" i="17"/>
  <c r="C308" i="17"/>
  <c r="C55" i="17"/>
  <c r="C48" i="17"/>
  <c r="C402" i="17"/>
  <c r="C318" i="17"/>
  <c r="C76" i="17"/>
  <c r="D346" i="17"/>
  <c r="D225" i="17"/>
  <c r="D118" i="17"/>
  <c r="D83" i="17"/>
  <c r="D330" i="17"/>
  <c r="D188" i="17"/>
  <c r="B114" i="17"/>
  <c r="B385" i="17"/>
  <c r="B231" i="17"/>
  <c r="B252" i="17"/>
  <c r="M252" i="17" s="1" a="1"/>
  <c r="B123" i="17"/>
  <c r="F123" i="17" s="1" a="1"/>
  <c r="B45" i="17"/>
  <c r="H45" i="17" s="1" a="1"/>
  <c r="F54" i="10" a="1"/>
  <c r="L50" i="10" a="1"/>
  <c r="S52" i="10" a="1"/>
  <c r="K53" i="10" a="1"/>
  <c r="T49" i="10" a="1"/>
  <c r="M54" i="10" a="1"/>
  <c r="M55" i="10" a="1"/>
  <c r="E13" i="17" a="1"/>
  <c r="J201" i="17" a="1"/>
  <c r="O373" i="17" a="1"/>
  <c r="L246" i="17" a="1"/>
  <c r="M126" i="17" a="1"/>
  <c r="J183" i="17" a="1"/>
  <c r="H177" i="17" a="1"/>
  <c r="P398" i="17" a="1"/>
  <c r="L45" i="17" a="1"/>
  <c r="C295" i="17"/>
  <c r="C25" i="17"/>
  <c r="C331" i="17"/>
  <c r="C136" i="17"/>
  <c r="C166" i="17"/>
  <c r="C345" i="17"/>
  <c r="D402" i="17"/>
  <c r="D116" i="17"/>
  <c r="D31" i="17"/>
  <c r="D425" i="17"/>
  <c r="D263" i="17"/>
  <c r="D50" i="17"/>
  <c r="B344" i="17"/>
  <c r="B371" i="17"/>
  <c r="B178" i="17"/>
  <c r="B50" i="17"/>
  <c r="B410" i="17"/>
  <c r="J410" i="17" s="1" a="1"/>
  <c r="B402" i="17"/>
  <c r="B122" i="17"/>
  <c r="K122" i="17" s="1" a="1"/>
  <c r="Q27" i="11" a="1"/>
  <c r="O54" i="10" a="1"/>
  <c r="W57" i="10" a="1"/>
  <c r="O42" i="11" a="1"/>
  <c r="P39" i="11" a="1"/>
  <c r="F52" i="10" a="1"/>
  <c r="I344" i="17" a="1"/>
  <c r="E371" i="17" a="1"/>
  <c r="G45" i="17" a="1"/>
  <c r="N344" i="17" a="1"/>
  <c r="P114" i="17" a="1"/>
  <c r="N254" i="17" a="1"/>
  <c r="L397" i="17" a="1"/>
  <c r="N90" i="17" a="1"/>
  <c r="C424" i="17"/>
  <c r="C179" i="17"/>
  <c r="C36" i="17"/>
  <c r="C408" i="17"/>
  <c r="C233" i="17"/>
  <c r="C75" i="17"/>
  <c r="D375" i="17"/>
  <c r="D292" i="17"/>
  <c r="D154" i="17"/>
  <c r="D12" i="17"/>
  <c r="D354" i="17"/>
  <c r="D234" i="17"/>
  <c r="D135" i="17"/>
  <c r="B34" i="17"/>
  <c r="K34" i="17" s="1" a="1"/>
  <c r="B290" i="17"/>
  <c r="B162" i="17"/>
  <c r="H162" i="17" s="1" a="1"/>
  <c r="B125" i="17"/>
  <c r="B19" i="17"/>
  <c r="M19" i="17" s="1" a="1"/>
  <c r="B367" i="17"/>
  <c r="H367" i="17" s="1" a="1"/>
  <c r="K50" i="10" a="1"/>
  <c r="M49" i="10" a="1"/>
  <c r="N50" i="10" a="1"/>
  <c r="H53" i="10" a="1"/>
  <c r="C47" i="10" a="1"/>
  <c r="T46" i="10" a="1"/>
  <c r="J267" i="17" a="1"/>
  <c r="H290" i="17" a="1"/>
  <c r="G126" i="17" a="1"/>
  <c r="I11" i="17" a="1"/>
  <c r="J252" i="17" a="1"/>
  <c r="H402" i="17" a="1"/>
  <c r="N157" i="17" a="1"/>
  <c r="M385" i="17" a="1"/>
  <c r="L50" i="17" a="1"/>
  <c r="K183" i="17" a="1"/>
  <c r="M412" i="17" a="1"/>
  <c r="N133" i="17" a="1"/>
  <c r="C357" i="17"/>
  <c r="C129" i="17"/>
  <c r="C6" i="17"/>
  <c r="C367" i="17"/>
  <c r="C292" i="17"/>
  <c r="C156" i="17"/>
  <c r="D376" i="17"/>
  <c r="D243" i="17"/>
  <c r="D63" i="17"/>
  <c r="D84" i="17"/>
  <c r="D363" i="17"/>
  <c r="D242" i="17"/>
  <c r="B150" i="17"/>
  <c r="B30" i="17"/>
  <c r="B173" i="17"/>
  <c r="B215" i="17"/>
  <c r="B95" i="17"/>
  <c r="J95" i="17" s="1" a="1"/>
  <c r="B49" i="17"/>
  <c r="P49" i="17" s="1" a="1"/>
  <c r="U47" i="10" a="1"/>
  <c r="O57" i="10" a="1"/>
  <c r="U57" i="10" a="1"/>
  <c r="T51" i="10" a="1"/>
  <c r="C52" i="10" a="1"/>
  <c r="R32" i="11" a="1"/>
  <c r="P55" i="10" a="1"/>
  <c r="E419" i="17" a="1"/>
  <c r="G173" i="17" a="1"/>
  <c r="J74" i="17" a="1"/>
  <c r="I355" i="17" a="1"/>
  <c r="E123" i="17" a="1"/>
  <c r="F412" i="17" a="1"/>
  <c r="E90" i="17" a="1"/>
  <c r="P373" i="17" a="1"/>
  <c r="O341" i="17" a="1"/>
  <c r="P126" i="17" a="1"/>
  <c r="C96" i="17"/>
  <c r="C201" i="17"/>
  <c r="C216" i="17"/>
  <c r="C128" i="17"/>
  <c r="C304" i="17"/>
  <c r="C244" i="17"/>
  <c r="D227" i="17"/>
  <c r="D387" i="17"/>
  <c r="D247" i="17"/>
  <c r="D173" i="17"/>
  <c r="D114" i="17"/>
  <c r="D374" i="17"/>
  <c r="B266" i="17"/>
  <c r="J266" i="17" s="1" a="1"/>
  <c r="B212" i="17"/>
  <c r="K212" i="17" s="1" a="1"/>
  <c r="B425" i="17"/>
  <c r="B347" i="17"/>
  <c r="I347" i="17" s="1" a="1"/>
  <c r="B306" i="17"/>
  <c r="B127" i="17"/>
  <c r="J127" i="17" s="1" a="1"/>
  <c r="Q35" i="11" a="1"/>
  <c r="D46" i="10" a="1"/>
  <c r="H55" i="10" a="1"/>
  <c r="P41" i="11" a="1"/>
  <c r="S23" i="11" a="1"/>
  <c r="S24" i="11" a="1"/>
  <c r="D57" i="10" a="1"/>
  <c r="I373" i="17" a="1"/>
  <c r="H341" i="17" a="1"/>
  <c r="F246" i="17" a="1"/>
  <c r="I69" i="17" a="1"/>
  <c r="F215" i="17" a="1"/>
  <c r="L267" i="17" a="1"/>
  <c r="N212" i="17" a="1"/>
  <c r="M217" i="17" a="1"/>
  <c r="P425" i="17" a="1"/>
  <c r="M221" i="17" a="1"/>
  <c r="M397" i="17" a="1"/>
  <c r="O367" i="17" a="1"/>
  <c r="P410" i="17" a="1"/>
  <c r="M315" i="17" a="1"/>
  <c r="C205" i="17"/>
  <c r="C423" i="17"/>
  <c r="C303" i="17"/>
  <c r="C174" i="17"/>
  <c r="C116" i="17"/>
  <c r="C333" i="17"/>
  <c r="D254" i="17"/>
  <c r="D102" i="17"/>
  <c r="D416" i="17"/>
  <c r="D372" i="17"/>
  <c r="D383" i="17"/>
  <c r="D10" i="17"/>
  <c r="B332" i="17"/>
  <c r="G332" i="17" s="1" a="1"/>
  <c r="B316" i="17"/>
  <c r="B110" i="17"/>
  <c r="B38" i="17"/>
  <c r="B328" i="17"/>
  <c r="B356" i="17"/>
  <c r="B88" i="17"/>
  <c r="O40" i="11" a="1"/>
  <c r="D49" i="10" a="1"/>
  <c r="F16" i="10" a="1"/>
  <c r="O29" i="11" a="1"/>
  <c r="N26" i="11" a="1"/>
  <c r="I57" i="10" a="1"/>
  <c r="J336" i="17" a="1"/>
  <c r="I205" i="17" a="1"/>
  <c r="I126" i="17" a="1"/>
  <c r="E243" i="17" a="1"/>
  <c r="G11" i="17" a="1"/>
  <c r="J423" i="17" a="1"/>
  <c r="F125" i="17" a="1"/>
  <c r="G123" i="17" a="1"/>
  <c r="H397" i="17" a="1"/>
  <c r="I321" i="17" a="1"/>
  <c r="K336" i="17" a="1"/>
  <c r="N371" i="17" a="1"/>
  <c r="K30" i="17" a="1"/>
  <c r="O14" i="17" a="1"/>
  <c r="N328" i="17" a="1"/>
  <c r="P356" i="17" a="1"/>
  <c r="E205" i="17" a="1"/>
  <c r="P275" i="17" a="1"/>
  <c r="G183" i="17" a="1"/>
  <c r="E157" i="17" a="1"/>
  <c r="P385" i="17" a="1"/>
  <c r="G398" i="17" a="1"/>
  <c r="O345" i="17" a="1"/>
  <c r="O85" i="17" a="1"/>
  <c r="M344" i="17" a="1"/>
  <c r="E341" i="17" a="1"/>
  <c r="H371" i="17" a="1"/>
  <c r="K217" i="17" a="1"/>
  <c r="J178" i="17" a="1"/>
  <c r="O98" i="17" a="1"/>
  <c r="E50" i="17" a="1"/>
  <c r="G410" i="17" a="1"/>
  <c r="M402" i="17" a="1"/>
  <c r="F315" i="17" a="1"/>
  <c r="F122" i="17" a="1"/>
  <c r="L168" i="17" a="1"/>
  <c r="G34" i="17" a="1"/>
  <c r="O374" i="17" a="1"/>
  <c r="J290" i="17" a="1"/>
  <c r="P162" i="17" a="1"/>
  <c r="F224" i="17" a="1"/>
  <c r="H125" i="17" a="1"/>
  <c r="K82" i="17" a="1"/>
  <c r="I19" i="17" a="1"/>
  <c r="O321" i="17" a="1"/>
  <c r="G367" i="17" a="1"/>
  <c r="J181" i="17" a="1"/>
  <c r="O199" i="17" a="1"/>
  <c r="E30" i="17" a="1"/>
  <c r="K243" i="17" a="1"/>
  <c r="K423" i="17" a="1"/>
  <c r="L215" i="17" a="1"/>
  <c r="G180" i="17" a="1"/>
  <c r="L95" i="17" a="1"/>
  <c r="L153" i="17" a="1"/>
  <c r="G49" i="17" a="1"/>
  <c r="F240" i="17" a="1"/>
  <c r="N266" i="17" a="1"/>
  <c r="G255" i="17" a="1"/>
  <c r="F212" i="17" a="1"/>
  <c r="P84" i="17" a="1"/>
  <c r="H425" i="17" a="1"/>
  <c r="G408" i="17" a="1"/>
  <c r="P347" i="17" a="1"/>
  <c r="H302" i="17" a="1"/>
  <c r="H306" i="17" a="1"/>
  <c r="M248" i="17" a="1"/>
  <c r="K127" i="17" a="1"/>
  <c r="P332" i="17" a="1"/>
  <c r="H376" i="17" a="1"/>
  <c r="J316" i="17" a="1"/>
  <c r="N196" i="17" a="1"/>
  <c r="G110" i="17" a="1"/>
  <c r="H58" i="17" a="1"/>
  <c r="H38" i="17" a="1"/>
  <c r="E32" i="17" a="1"/>
  <c r="K328" i="17" a="1"/>
  <c r="H328" i="17" a="1"/>
  <c r="H422" i="17" a="1"/>
  <c r="L356" i="17" a="1"/>
  <c r="F276" i="17" a="1"/>
  <c r="E356" i="17" a="1"/>
  <c r="F232" i="17" a="1"/>
  <c r="G232" i="17" a="1"/>
  <c r="N88" i="17" a="1"/>
  <c r="O422" i="17" a="1"/>
  <c r="P276" i="17" a="1"/>
  <c r="K356" i="17" a="1"/>
  <c r="K88" i="17" a="1"/>
  <c r="E88" i="17" a="1"/>
  <c r="E422" i="17" a="1"/>
  <c r="O88" i="17" a="1"/>
  <c r="F422" i="17" a="1"/>
  <c r="M88" i="17" a="1"/>
  <c r="C130" i="17"/>
  <c r="C346" i="17"/>
  <c r="C239" i="17"/>
  <c r="C126" i="17"/>
  <c r="C34" i="17"/>
  <c r="C362" i="17"/>
  <c r="D218" i="17"/>
  <c r="D73" i="17"/>
  <c r="D360" i="17"/>
  <c r="D300" i="17"/>
  <c r="D312" i="17"/>
  <c r="D359" i="17"/>
  <c r="B280" i="17"/>
  <c r="B219" i="17"/>
  <c r="B6" i="17"/>
  <c r="P6" i="17" s="1" a="1"/>
  <c r="B286" i="17"/>
  <c r="B323" i="17"/>
  <c r="B218" i="17"/>
  <c r="K218" i="17" s="1" a="1"/>
  <c r="P22" i="11" a="1"/>
  <c r="R43" i="11" a="1"/>
  <c r="M52" i="10" a="1"/>
  <c r="Q28" i="11" a="1"/>
  <c r="N36" i="11" a="1"/>
  <c r="R24" i="11" a="1"/>
  <c r="B54" i="10" a="1"/>
  <c r="I77" i="17" a="1"/>
  <c r="P11" i="17" a="1"/>
  <c r="P77" i="17" a="1"/>
  <c r="L218" i="17" a="1"/>
  <c r="C328" i="17"/>
  <c r="C135" i="17"/>
  <c r="C113" i="17"/>
  <c r="C5" i="17"/>
  <c r="C377" i="17"/>
  <c r="C228" i="17"/>
  <c r="D17" i="17"/>
  <c r="D290" i="17"/>
  <c r="D165" i="17"/>
  <c r="D150" i="17"/>
  <c r="D356" i="17"/>
  <c r="D304" i="17"/>
  <c r="B131" i="17"/>
  <c r="B91" i="17"/>
  <c r="G91" i="17" s="1" a="1"/>
  <c r="B245" i="17"/>
  <c r="B279" i="17"/>
  <c r="B109" i="17"/>
  <c r="B64" i="17"/>
  <c r="M51" i="10" a="1"/>
  <c r="I54" i="10" a="1"/>
  <c r="P46" i="10" a="1"/>
  <c r="Q44" i="11" a="1"/>
  <c r="G55" i="10" a="1"/>
  <c r="O32" i="11" a="1"/>
  <c r="T52" i="10" a="1"/>
  <c r="I233" i="17" a="1"/>
  <c r="H74" i="17" a="1"/>
  <c r="C315" i="17"/>
  <c r="C230" i="17"/>
  <c r="C56" i="17"/>
  <c r="C395" i="17"/>
  <c r="C271" i="17"/>
  <c r="C159" i="17"/>
  <c r="C24" i="17"/>
  <c r="D250" i="17"/>
  <c r="D125" i="17"/>
  <c r="D89" i="17"/>
  <c r="D368" i="17"/>
  <c r="D206" i="17"/>
  <c r="D112" i="17"/>
  <c r="B101" i="17"/>
  <c r="B378" i="17"/>
  <c r="B229" i="17"/>
  <c r="B148" i="17"/>
  <c r="B75" i="17"/>
  <c r="B362" i="17"/>
  <c r="J46" i="10" a="1"/>
  <c r="M46" i="10" a="1"/>
  <c r="B55" i="10" a="1"/>
  <c r="I47" i="10" a="1"/>
  <c r="J56" i="10" a="1"/>
  <c r="F10" i="10" a="1"/>
  <c r="J131" i="17" a="1"/>
  <c r="J91" i="17" a="1"/>
  <c r="G136" i="17" a="1"/>
  <c r="E245" i="17" a="1"/>
  <c r="E345" i="17" a="1"/>
  <c r="F90" i="17" a="1"/>
  <c r="O114" i="17" a="1"/>
  <c r="L219" i="17" a="1"/>
  <c r="K385" i="17" a="1"/>
  <c r="N275" i="17" a="1"/>
  <c r="L75" i="17" a="1"/>
  <c r="M218" i="17" a="1"/>
  <c r="L90" i="17" a="1"/>
  <c r="F133" i="17" a="1"/>
  <c r="M378" i="17" a="1"/>
  <c r="P109" i="17" a="1"/>
  <c r="K77" i="17" a="1"/>
  <c r="L85" i="17" a="1"/>
  <c r="C140" i="17"/>
  <c r="C410" i="17"/>
  <c r="C313" i="17"/>
  <c r="C153" i="17"/>
  <c r="C114" i="17"/>
  <c r="C339" i="17"/>
  <c r="D313" i="17"/>
  <c r="D66" i="17"/>
  <c r="D329" i="17"/>
  <c r="D283" i="17"/>
  <c r="D245" i="17"/>
  <c r="D344" i="17"/>
  <c r="B242" i="17"/>
  <c r="B326" i="17"/>
  <c r="M326" i="17" s="1" a="1"/>
  <c r="B112" i="17"/>
  <c r="B12" i="17"/>
  <c r="E12" i="17" s="1" a="1"/>
  <c r="B396" i="17"/>
  <c r="B399" i="17"/>
  <c r="K47" i="10" a="1"/>
  <c r="P30" i="11" a="1"/>
  <c r="B56" i="10" a="1"/>
  <c r="B57" i="10" a="1"/>
  <c r="P42" i="11" a="1"/>
  <c r="P26" i="11" a="1"/>
  <c r="B51" i="10" a="1"/>
  <c r="J101" i="17" a="1"/>
  <c r="J246" i="17" a="1"/>
  <c r="I245" i="17" a="1"/>
  <c r="F345" i="17" a="1"/>
  <c r="K101" i="17" a="1"/>
  <c r="L385" i="17" a="1"/>
  <c r="N6" i="17" a="1"/>
  <c r="P183" i="17" a="1"/>
  <c r="C238" i="17"/>
  <c r="C117" i="17"/>
  <c r="C361" i="17"/>
  <c r="C406" i="17"/>
  <c r="C127" i="17"/>
  <c r="C125" i="17"/>
  <c r="D380" i="17"/>
  <c r="D229" i="17"/>
  <c r="D120" i="17"/>
  <c r="D4" i="17"/>
  <c r="D332" i="17"/>
  <c r="D153" i="17"/>
  <c r="D60" i="17"/>
  <c r="B343" i="17"/>
  <c r="B141" i="17"/>
  <c r="B108" i="17"/>
  <c r="B78" i="17"/>
  <c r="B426" i="17"/>
  <c r="B297" i="17"/>
  <c r="R27" i="11" a="1"/>
  <c r="R21" i="11" a="1"/>
  <c r="I52" i="10" a="1"/>
  <c r="E46" i="10" a="1"/>
  <c r="P25" i="11" a="1"/>
  <c r="C51" i="10" a="1"/>
  <c r="I157" i="17" a="1"/>
  <c r="F101" i="17" a="1"/>
  <c r="I419" i="17" a="1"/>
  <c r="H355" i="17" a="1"/>
  <c r="F19" i="17" a="1"/>
  <c r="K267" i="17" a="1"/>
  <c r="O136" i="17" a="1"/>
  <c r="M14" i="17" a="1"/>
  <c r="L229" i="17" a="1"/>
  <c r="O355" i="17" a="1"/>
  <c r="K342" i="17" a="1"/>
  <c r="N399" i="17" a="1"/>
  <c r="K321" i="17" a="1"/>
  <c r="L323" i="17" a="1"/>
  <c r="B27" i="17"/>
  <c r="C321" i="17"/>
  <c r="C221" i="17"/>
  <c r="C42" i="17"/>
  <c r="C400" i="17"/>
  <c r="C273" i="17"/>
  <c r="C256" i="17"/>
  <c r="C45" i="17"/>
  <c r="D339" i="17"/>
  <c r="D217" i="17"/>
  <c r="D46" i="17"/>
  <c r="D45" i="17"/>
  <c r="D316" i="17"/>
  <c r="D122" i="17"/>
  <c r="B104" i="17"/>
  <c r="B299" i="17"/>
  <c r="B188" i="17"/>
  <c r="B216" i="17"/>
  <c r="B56" i="17"/>
  <c r="B282" i="17"/>
  <c r="H56" i="10" a="1"/>
  <c r="B49" i="10" a="1"/>
  <c r="K54" i="10" a="1"/>
  <c r="E53" i="10" a="1"/>
  <c r="U52" i="10" a="1"/>
  <c r="F12" i="10" a="1"/>
  <c r="J403" i="17" a="1"/>
  <c r="H336" i="17" a="1"/>
  <c r="H150" i="17" a="1"/>
  <c r="G101" i="17" a="1"/>
  <c r="F370" i="17" a="1"/>
  <c r="F69" i="17" a="1"/>
  <c r="F378" i="17" a="1"/>
  <c r="J136" i="17" a="1"/>
  <c r="I162" i="17" a="1"/>
  <c r="F252" i="17" a="1"/>
  <c r="E396" i="17" a="1"/>
  <c r="F342" i="17" a="1"/>
  <c r="H362" i="17" a="1"/>
  <c r="P157" i="17" a="1"/>
  <c r="L343" i="17" a="1"/>
  <c r="N326" i="17" a="1"/>
  <c r="N385" i="17" a="1"/>
  <c r="L173" i="17" a="1"/>
  <c r="M229" i="17" a="1"/>
  <c r="N74" i="17" a="1"/>
  <c r="O275" i="17" a="1"/>
  <c r="N252" i="17" a="1"/>
  <c r="M13" i="17" a="1"/>
  <c r="M75" i="17" a="1"/>
  <c r="C344" i="17"/>
  <c r="C144" i="17"/>
  <c r="C219" i="17"/>
  <c r="C37" i="17"/>
  <c r="C306" i="17"/>
  <c r="C229" i="17"/>
  <c r="D70" i="17"/>
  <c r="D414" i="17"/>
  <c r="D146" i="17"/>
  <c r="D212" i="17"/>
  <c r="D407" i="17"/>
  <c r="D297" i="17"/>
  <c r="B185" i="17"/>
  <c r="B167" i="17"/>
  <c r="B363" i="17"/>
  <c r="B313" i="17"/>
  <c r="B172" i="17"/>
  <c r="B89" i="17"/>
  <c r="Q18" i="10" a="1"/>
  <c r="G51" i="10" a="1"/>
  <c r="J53" i="10" a="1"/>
  <c r="O31" i="11" a="1"/>
  <c r="T48" i="10" a="1"/>
  <c r="S45" i="11" a="1"/>
  <c r="D54" i="10" a="1"/>
  <c r="F343" i="17" a="1"/>
  <c r="J212" i="17" a="1"/>
  <c r="F419" i="17" a="1"/>
  <c r="H173" i="17" a="1"/>
  <c r="G74" i="17" a="1"/>
  <c r="J355" i="17" a="1"/>
  <c r="G78" i="17" a="1"/>
  <c r="I109" i="17" a="1"/>
  <c r="I56" i="17" a="1"/>
  <c r="G412" i="17" a="1"/>
  <c r="K373" i="17" a="1"/>
  <c r="P181" i="17" a="1"/>
  <c r="N101" i="17" a="1"/>
  <c r="O326" i="17" a="1"/>
  <c r="O233" i="17" a="1"/>
  <c r="O30" i="17" a="1"/>
  <c r="P112" i="17" a="1"/>
  <c r="M398" i="17" a="1"/>
  <c r="P188" i="17" a="1"/>
  <c r="P355" i="17" a="1"/>
  <c r="N13" i="17" a="1"/>
  <c r="K248" i="17" a="1"/>
  <c r="L122" i="17" a="1"/>
  <c r="N180" i="17" a="1"/>
  <c r="N342" i="17" a="1"/>
  <c r="M122" i="17" a="1"/>
  <c r="C115" i="17"/>
  <c r="C396" i="17"/>
  <c r="C251" i="17"/>
  <c r="C57" i="17"/>
  <c r="C82" i="17"/>
  <c r="C341" i="17"/>
  <c r="D211" i="17"/>
  <c r="D14" i="17"/>
  <c r="D311" i="17"/>
  <c r="D209" i="17"/>
  <c r="D203" i="17"/>
  <c r="D396" i="17"/>
  <c r="B259" i="17"/>
  <c r="B237" i="17"/>
  <c r="B31" i="17"/>
  <c r="B351" i="17"/>
  <c r="B346" i="17"/>
  <c r="B324" i="17"/>
  <c r="P35" i="11" a="1"/>
  <c r="Q30" i="11" a="1"/>
  <c r="T56" i="10" a="1"/>
  <c r="N41" i="11" a="1"/>
  <c r="N23" i="11" a="1"/>
  <c r="Q24" i="11" a="1"/>
  <c r="R46" i="10" a="1"/>
  <c r="F280" i="17" a="1"/>
  <c r="J150" i="17" a="1"/>
  <c r="I341" i="17" a="1"/>
  <c r="F199" i="17" a="1"/>
  <c r="H378" i="17" a="1"/>
  <c r="E162" i="17" a="1"/>
  <c r="J58" i="17" a="1"/>
  <c r="H252" i="17" a="1"/>
  <c r="F13" i="17" a="1"/>
  <c r="F396" i="17" a="1"/>
  <c r="G306" i="17" a="1"/>
  <c r="E109" i="17" a="1"/>
  <c r="G282" i="17" a="1"/>
  <c r="G271" i="17" a="1"/>
  <c r="P280" i="17" a="1"/>
  <c r="O150" i="17" a="1"/>
  <c r="M205" i="17" a="1"/>
  <c r="L141" i="17" a="1"/>
  <c r="P110" i="17" a="1"/>
  <c r="N173" i="17" a="1"/>
  <c r="N98" i="17" a="1"/>
  <c r="P351" i="17" a="1"/>
  <c r="M275" i="17" a="1"/>
  <c r="P215" i="17" a="1"/>
  <c r="N396" i="17" a="1"/>
  <c r="L109" i="17" a="1"/>
  <c r="P64" i="17" a="1"/>
  <c r="M90" i="17" a="1"/>
  <c r="P233" i="17" a="1"/>
  <c r="L355" i="17" a="1"/>
  <c r="N109" i="17" a="1"/>
  <c r="N114" i="17" a="1"/>
  <c r="I385" i="17" a="1"/>
  <c r="F398" i="17" a="1"/>
  <c r="N345" i="17" a="1"/>
  <c r="E85" i="17" a="1"/>
  <c r="I75" i="17" a="1"/>
  <c r="H344" i="17" a="1"/>
  <c r="J242" i="17" a="1"/>
  <c r="L341" i="17" a="1"/>
  <c r="L326" i="17" a="1"/>
  <c r="O217" i="17" a="1"/>
  <c r="H112" i="17" a="1"/>
  <c r="I98" i="17" a="1"/>
  <c r="O12" i="17" a="1"/>
  <c r="J65" i="17" a="1"/>
  <c r="M410" i="17" a="1"/>
  <c r="O402" i="17" a="1"/>
  <c r="O399" i="17" a="1"/>
  <c r="P315" i="17" a="1"/>
  <c r="P122" i="17" a="1"/>
  <c r="E168" i="17" a="1"/>
  <c r="P343" i="17" a="1"/>
  <c r="I374" i="17" a="1"/>
  <c r="P290" i="17" a="1"/>
  <c r="O162" i="17" a="1"/>
  <c r="H108" i="17" a="1"/>
  <c r="M224" i="17" a="1"/>
  <c r="L125" i="17" a="1"/>
  <c r="L78" i="17" a="1"/>
  <c r="O82" i="17" a="1"/>
  <c r="L19" i="17" a="1"/>
  <c r="I426" i="17" a="1"/>
  <c r="J321" i="17" a="1"/>
  <c r="F367" i="17" a="1"/>
  <c r="P297" i="17" a="1"/>
  <c r="O181" i="17" a="1"/>
  <c r="E104" i="17" a="1"/>
  <c r="I199" i="17" a="1"/>
  <c r="L30" i="17" a="1"/>
  <c r="J299" i="17" a="1"/>
  <c r="K173" i="17" a="1"/>
  <c r="L188" i="17" a="1"/>
  <c r="N423" i="17" a="1"/>
  <c r="H215" i="17" a="1"/>
  <c r="E216" i="17" a="1"/>
  <c r="F180" i="17" a="1"/>
  <c r="E95" i="17" a="1"/>
  <c r="P56" i="17" a="1"/>
  <c r="P153" i="17" a="1"/>
  <c r="O49" i="17" a="1"/>
  <c r="P240" i="17" a="1"/>
  <c r="M240" i="17" a="1"/>
  <c r="E266" i="17" a="1"/>
  <c r="O185" i="17" a="1"/>
  <c r="F185" i="17" a="1"/>
  <c r="K255" i="17" a="1"/>
  <c r="M212" i="17" a="1"/>
  <c r="O167" i="17" a="1"/>
  <c r="F84" i="17" a="1"/>
  <c r="G425" i="17" a="1"/>
  <c r="E363" i="17" a="1"/>
  <c r="F363" i="17" a="1"/>
  <c r="P408" i="17" a="1"/>
  <c r="H408" i="17" a="1"/>
  <c r="O347" i="17" a="1"/>
  <c r="L313" i="17" a="1"/>
  <c r="L302" i="17" a="1"/>
  <c r="E306" i="17" a="1"/>
  <c r="J172" i="17" a="1"/>
  <c r="J248" i="17" a="1"/>
  <c r="I127" i="17" a="1"/>
  <c r="J89" i="17" a="1"/>
  <c r="O332" i="17" a="1"/>
  <c r="F259" i="17" a="1"/>
  <c r="L376" i="17" a="1"/>
  <c r="P316" i="17" a="1"/>
  <c r="G237" i="17" a="1"/>
  <c r="E237" i="17" a="1"/>
  <c r="P196" i="17" a="1"/>
  <c r="M196" i="17" a="1"/>
  <c r="M110" i="17" a="1"/>
  <c r="N31" i="17" a="1"/>
  <c r="O58" i="17" a="1"/>
  <c r="P38" i="17" a="1"/>
  <c r="O351" i="17" a="1"/>
  <c r="F271" i="17" a="1"/>
  <c r="H271" i="17" a="1"/>
  <c r="P32" i="17" a="1"/>
  <c r="F328" i="17" a="1"/>
  <c r="N346" i="17" a="1"/>
  <c r="F346" i="17" a="1"/>
  <c r="P422" i="17" a="1"/>
  <c r="M324" i="17" a="1"/>
  <c r="P232" i="17" a="1"/>
  <c r="G422" i="17" a="1"/>
  <c r="E324" i="17" a="1"/>
  <c r="E110" i="17" a="1"/>
  <c r="I32" i="17" a="1"/>
  <c r="P324" i="17" a="1"/>
  <c r="K38" i="17" a="1"/>
  <c r="L32" i="17" a="1"/>
  <c r="P88" i="17" a="1"/>
  <c r="C58" i="17"/>
  <c r="C232" i="17"/>
  <c r="C193" i="17"/>
  <c r="C87" i="17"/>
  <c r="C235" i="17"/>
  <c r="C261" i="17"/>
  <c r="D138" i="17"/>
  <c r="D341" i="17"/>
  <c r="D226" i="17"/>
  <c r="D196" i="17"/>
  <c r="D180" i="17"/>
  <c r="D321" i="17"/>
  <c r="B293" i="17"/>
  <c r="B186" i="17"/>
  <c r="B390" i="17"/>
  <c r="B391" i="17"/>
  <c r="B176" i="17"/>
  <c r="B169" i="17"/>
  <c r="R35" i="11" a="1"/>
  <c r="N49" i="10" a="1"/>
  <c r="C48" i="10" a="1"/>
  <c r="O28" i="11" a="1"/>
  <c r="S36" i="11" a="1"/>
  <c r="N37" i="11" a="1"/>
  <c r="Q53" i="10" a="1"/>
  <c r="E218" i="17" a="1"/>
  <c r="M403" i="17" a="1"/>
  <c r="P370" i="17" a="1"/>
  <c r="K136" i="17" a="1"/>
  <c r="O286" i="17" a="1"/>
  <c r="C255" i="17"/>
  <c r="C348" i="17"/>
  <c r="C133" i="17"/>
  <c r="C46" i="17"/>
  <c r="C280" i="17"/>
  <c r="C252" i="17"/>
  <c r="C123" i="17"/>
  <c r="D310" i="17"/>
  <c r="D205" i="17"/>
  <c r="D134" i="17"/>
  <c r="D108" i="17"/>
  <c r="D325" i="17"/>
  <c r="D194" i="17"/>
  <c r="B129" i="17"/>
  <c r="B350" i="17"/>
  <c r="B149" i="17"/>
  <c r="B222" i="17"/>
  <c r="B100" i="17"/>
  <c r="B25" i="17"/>
  <c r="K48" i="10" a="1"/>
  <c r="Q12" i="10" a="1"/>
  <c r="L51" i="10" a="1"/>
  <c r="G53" i="10" a="1"/>
  <c r="I53" i="10" a="1"/>
  <c r="Q45" i="11" a="1"/>
  <c r="K52" i="10" a="1"/>
  <c r="E126" i="17" a="1"/>
  <c r="H11" i="17" a="1"/>
  <c r="H183" i="17" a="1"/>
  <c r="K91" i="17" a="1"/>
  <c r="L126" i="17" a="1"/>
  <c r="L222" i="17" a="1"/>
  <c r="C343" i="17"/>
  <c r="C157" i="17"/>
  <c r="C369" i="17"/>
  <c r="C337" i="17"/>
  <c r="C172" i="17"/>
  <c r="C68" i="17"/>
  <c r="D422" i="17"/>
  <c r="D219" i="17"/>
  <c r="D86" i="17"/>
  <c r="D11" i="17"/>
  <c r="D413" i="17"/>
  <c r="D151" i="17"/>
  <c r="D87" i="17"/>
  <c r="B337" i="17"/>
  <c r="B281" i="17"/>
  <c r="B99" i="17"/>
  <c r="B43" i="17"/>
  <c r="B329" i="17"/>
  <c r="B239" i="17"/>
  <c r="I51" i="10" a="1"/>
  <c r="S21" i="11" a="1"/>
  <c r="N46" i="10" a="1"/>
  <c r="G54" i="10" a="1"/>
  <c r="N38" i="11" a="1"/>
  <c r="U54" i="10" a="1"/>
  <c r="G157" i="17" a="1"/>
  <c r="H398" i="17" a="1"/>
  <c r="I100" i="17" a="1"/>
  <c r="J412" i="17" a="1"/>
  <c r="H25" i="17" a="1"/>
  <c r="G77" i="17" a="1"/>
  <c r="N280" i="17" a="1"/>
  <c r="O205" i="17" a="1"/>
  <c r="L74" i="17" a="1"/>
  <c r="K355" i="17" a="1"/>
  <c r="M148" i="17" a="1"/>
  <c r="O109" i="17" a="1"/>
  <c r="M177" i="17" a="1"/>
  <c r="I64" i="17" a="1"/>
  <c r="K370" i="17" a="1"/>
  <c r="L100" i="17" a="1"/>
  <c r="K25" i="17" a="1"/>
  <c r="C62" i="17"/>
  <c r="C302" i="17"/>
  <c r="C240" i="17"/>
  <c r="C70" i="17"/>
  <c r="C18" i="17"/>
  <c r="C324" i="17"/>
  <c r="D193" i="17"/>
  <c r="D395" i="17"/>
  <c r="D270" i="17"/>
  <c r="D289" i="17"/>
  <c r="D148" i="17"/>
  <c r="D384" i="17"/>
  <c r="B250" i="17"/>
  <c r="B204" i="17"/>
  <c r="B21" i="17"/>
  <c r="B416" i="17"/>
  <c r="B283" i="17"/>
  <c r="B238" i="17"/>
  <c r="R22" i="11" a="1"/>
  <c r="R30" i="11" a="1"/>
  <c r="N52" i="10" a="1"/>
  <c r="R28" i="11" a="1"/>
  <c r="R23" i="11" a="1"/>
  <c r="P37" i="11" a="1"/>
  <c r="Q52" i="10" a="1"/>
  <c r="E131" i="17" a="1"/>
  <c r="E326" i="17" a="1"/>
  <c r="F91" i="17" a="1"/>
  <c r="I112" i="17" a="1"/>
  <c r="I398" i="17" a="1"/>
  <c r="H12" i="17" a="1"/>
  <c r="E43" i="17" a="1"/>
  <c r="L242" i="17" a="1"/>
  <c r="M21" i="17" a="1"/>
  <c r="P412" i="17" a="1"/>
  <c r="C189" i="17"/>
  <c r="C31" i="17"/>
  <c r="C286" i="17"/>
  <c r="C211" i="17"/>
  <c r="C29" i="17"/>
  <c r="C384" i="17"/>
  <c r="D399" i="17"/>
  <c r="D55" i="17"/>
  <c r="D8" i="17"/>
  <c r="D364" i="17"/>
  <c r="D172" i="17"/>
  <c r="D61" i="17"/>
  <c r="B400" i="17"/>
  <c r="B273" i="17"/>
  <c r="B128" i="17"/>
  <c r="B94" i="17"/>
  <c r="B420" i="17"/>
  <c r="B358" i="17"/>
  <c r="B68" i="17"/>
  <c r="R40" i="11" a="1"/>
  <c r="Q14" i="10" a="1"/>
  <c r="Y57" i="10" a="1"/>
  <c r="Q42" i="11" a="1"/>
  <c r="Q26" i="11" a="1"/>
  <c r="G57" i="10" a="1"/>
  <c r="E400" i="17" a="1"/>
  <c r="E34" i="17" a="1"/>
  <c r="F385" i="17" a="1"/>
  <c r="F231" i="17" a="1"/>
  <c r="G99" i="17" a="1"/>
  <c r="H410" i="17" a="1"/>
  <c r="J176" i="17" a="1"/>
  <c r="E412" i="17" a="1"/>
  <c r="G133" i="17" a="1"/>
  <c r="E25" i="17" a="1"/>
  <c r="G315" i="17" a="1"/>
  <c r="G278" i="17" a="1"/>
  <c r="N129" i="17" a="1"/>
  <c r="M337" i="17" a="1"/>
  <c r="N219" i="17" a="1"/>
  <c r="L178" i="17" a="1"/>
  <c r="N21" i="17" a="1"/>
  <c r="K245" i="17" a="1"/>
  <c r="K65" i="17" a="1"/>
  <c r="P82" i="17" a="1"/>
  <c r="L426" i="17" a="1"/>
  <c r="N169" i="17" a="1"/>
  <c r="K362" i="17" a="1"/>
  <c r="C385" i="17"/>
  <c r="C234" i="17"/>
  <c r="C399" i="17"/>
  <c r="C309" i="17"/>
  <c r="C199" i="17"/>
  <c r="C112" i="17"/>
  <c r="D377" i="17"/>
  <c r="D284" i="17"/>
  <c r="D103" i="17"/>
  <c r="D42" i="17"/>
  <c r="D429" i="17"/>
  <c r="D167" i="17"/>
  <c r="D71" i="17"/>
  <c r="B33" i="17"/>
  <c r="B333" i="17"/>
  <c r="B139" i="17"/>
  <c r="B73" i="17"/>
  <c r="B26" i="17"/>
  <c r="B285" i="17"/>
  <c r="G49" i="10" a="1"/>
  <c r="R55" i="10" a="1"/>
  <c r="H46" i="10" a="1"/>
  <c r="B52" i="10" a="1"/>
  <c r="F14" i="10" a="1"/>
  <c r="P48" i="10" a="1"/>
  <c r="F34" i="17" a="1"/>
  <c r="E204" i="17" a="1"/>
  <c r="F6" i="17" a="1"/>
  <c r="H149" i="17" a="1"/>
  <c r="G139" i="17" a="1"/>
  <c r="G286" i="17" a="1"/>
  <c r="E65" i="17" a="1"/>
  <c r="E82" i="17" a="1"/>
  <c r="F426" i="17" a="1"/>
  <c r="H133" i="17" a="1"/>
  <c r="I49" i="17" a="1"/>
  <c r="H122" i="17" a="1"/>
  <c r="I278" i="17" a="1"/>
  <c r="O293" i="17" a="1"/>
  <c r="L199" i="17" a="1"/>
  <c r="K374" i="17" a="1"/>
  <c r="K281" i="17" a="1"/>
  <c r="O112" i="17" a="1"/>
  <c r="K162" i="17" a="1"/>
  <c r="K329" i="17" a="1"/>
  <c r="C312" i="17"/>
  <c r="C107" i="17"/>
  <c r="C49" i="17"/>
  <c r="C429" i="17"/>
  <c r="C338" i="17"/>
  <c r="C138" i="17"/>
  <c r="D347" i="17"/>
  <c r="D192" i="17"/>
  <c r="D104" i="17"/>
  <c r="D133" i="17"/>
  <c r="D401" i="17"/>
  <c r="D260" i="17"/>
  <c r="B138" i="17"/>
  <c r="B24" i="17"/>
  <c r="B269" i="17"/>
  <c r="B294" i="17"/>
  <c r="B170" i="17"/>
  <c r="B60" i="17"/>
  <c r="O53" i="10" a="1"/>
  <c r="T50" i="10" a="1"/>
  <c r="C53" i="10" a="1"/>
  <c r="R54" i="10" a="1"/>
  <c r="E54" i="10" a="1"/>
  <c r="S32" i="11" a="1"/>
  <c r="O46" i="10" a="1"/>
  <c r="E242" i="17" a="1"/>
  <c r="G293" i="17" a="1"/>
  <c r="H326" i="17" a="1"/>
  <c r="G233" i="17" a="1"/>
  <c r="I30" i="17" a="1"/>
  <c r="G378" i="17" a="1"/>
  <c r="E136" i="17" a="1"/>
  <c r="J162" i="17" a="1"/>
  <c r="H148" i="17" a="1"/>
  <c r="G85" i="17" a="1"/>
  <c r="G342" i="17" a="1"/>
  <c r="E399" i="17" a="1"/>
  <c r="I169" i="17" a="1"/>
  <c r="H297" i="17" a="1"/>
  <c r="E278" i="17" a="1"/>
  <c r="M185" i="17" a="1"/>
  <c r="P129" i="17" a="1"/>
  <c r="N34" i="17" a="1"/>
  <c r="N370" i="17" a="1"/>
  <c r="P24" i="17" a="1"/>
  <c r="L94" i="17" a="1"/>
  <c r="M408" i="17" a="1"/>
  <c r="P125" i="17" a="1"/>
  <c r="M302" i="17" a="1"/>
  <c r="O19" i="17" a="1"/>
  <c r="N402" i="17" a="1"/>
  <c r="P218" i="17" a="1"/>
  <c r="P45" i="17" a="1"/>
  <c r="L68" i="17" a="1"/>
  <c r="N85" i="17" a="1"/>
  <c r="C92" i="17"/>
  <c r="C198" i="17"/>
  <c r="C242" i="17"/>
  <c r="C121" i="17"/>
  <c r="C387" i="17"/>
  <c r="C316" i="17"/>
  <c r="D117" i="17"/>
  <c r="D349" i="17"/>
  <c r="D224" i="17"/>
  <c r="D186" i="17"/>
  <c r="D142" i="17"/>
  <c r="D400" i="17"/>
  <c r="B310" i="17"/>
  <c r="B191" i="17"/>
  <c r="B427" i="17"/>
  <c r="B359" i="17"/>
  <c r="B230" i="17"/>
  <c r="B161" i="17"/>
  <c r="N22" i="11" a="1"/>
  <c r="T54" i="10" a="1"/>
  <c r="S49" i="10" a="1"/>
  <c r="O41" i="11" a="1"/>
  <c r="O23" i="11" a="1"/>
  <c r="S37" i="11" a="1"/>
  <c r="Q10" i="10" a="1"/>
  <c r="I332" i="17" a="1"/>
  <c r="H267" i="17" a="1"/>
  <c r="G343" i="17" a="1"/>
  <c r="G246" i="17" a="1"/>
  <c r="G204" i="17" a="1"/>
  <c r="I167" i="17" a="1"/>
  <c r="J350" i="17" a="1"/>
  <c r="F196" i="17" a="1"/>
  <c r="E112" i="17" a="1"/>
  <c r="I139" i="17" a="1"/>
  <c r="E74" i="17" a="1"/>
  <c r="F12" i="17" a="1"/>
  <c r="G224" i="17" a="1"/>
  <c r="J230" i="17" a="1"/>
  <c r="H85" i="17" a="1"/>
  <c r="J56" i="17" a="1"/>
  <c r="E402" i="17" a="1"/>
  <c r="I324" i="17" a="1"/>
  <c r="J133" i="17" a="1"/>
  <c r="H239" i="17" a="1"/>
  <c r="I279" i="17" a="1"/>
  <c r="L332" i="17" a="1"/>
  <c r="M267" i="17" a="1"/>
  <c r="K341" i="17" a="1"/>
  <c r="L316" i="17" a="1"/>
  <c r="M199" i="17" a="1"/>
  <c r="P21" i="17" a="1"/>
  <c r="O243" i="17" a="1"/>
  <c r="M108" i="17" a="1"/>
  <c r="L38" i="17" a="1"/>
  <c r="N286" i="17" a="1"/>
  <c r="K275" i="17" a="1"/>
  <c r="L294" i="17" a="1"/>
  <c r="N282" i="17" a="1"/>
  <c r="E233" i="17" a="1"/>
  <c r="P222" i="17" a="1"/>
  <c r="M109" i="17" a="1"/>
  <c r="E114" i="17" a="1"/>
  <c r="E337" i="17" a="1"/>
  <c r="E385" i="17" a="1"/>
  <c r="P231" i="17" a="1"/>
  <c r="I99" i="17" a="1"/>
  <c r="L252" i="17" a="1"/>
  <c r="O123" i="17" a="1"/>
  <c r="F329" i="17" a="1"/>
  <c r="J90" i="17" a="1"/>
  <c r="L344" i="17" a="1"/>
  <c r="O242" i="17" a="1"/>
  <c r="J341" i="17" a="1"/>
  <c r="K326" i="17" a="1"/>
  <c r="N217" i="17" a="1"/>
  <c r="G112" i="17" a="1"/>
  <c r="P50" i="17" a="1"/>
  <c r="G12" i="17" a="1"/>
  <c r="P416" i="17" a="1"/>
  <c r="H65" i="17" a="1"/>
  <c r="E410" i="17" a="1"/>
  <c r="F283" i="17" a="1"/>
  <c r="G402" i="17" a="1"/>
  <c r="I399" i="17" a="1"/>
  <c r="J315" i="17" a="1"/>
  <c r="E122" i="17" a="1"/>
  <c r="H400" i="17" a="1"/>
  <c r="K168" i="17" a="1"/>
  <c r="I343" i="17" a="1"/>
  <c r="N374" i="17" a="1"/>
  <c r="E290" i="17" a="1"/>
  <c r="N128" i="17" a="1"/>
  <c r="G162" i="17" a="1"/>
  <c r="P94" i="17" a="1"/>
  <c r="I224" i="17" a="1"/>
  <c r="G125" i="17" a="1"/>
  <c r="I78" i="17" a="1"/>
  <c r="F420" i="17" a="1"/>
  <c r="H82" i="17" a="1"/>
  <c r="E19" i="17" a="1"/>
  <c r="G426" i="17" a="1"/>
  <c r="N358" i="17" a="1"/>
  <c r="E321" i="17" a="1"/>
  <c r="K367" i="17" a="1"/>
  <c r="E297" i="17" a="1"/>
  <c r="L150" i="17" a="1"/>
  <c r="K104" i="17" a="1"/>
  <c r="E33" i="17" a="1"/>
  <c r="K199" i="17" a="1"/>
  <c r="G30" i="17" a="1"/>
  <c r="P299" i="17" a="1"/>
  <c r="J333" i="17" a="1"/>
  <c r="F173" i="17" a="1"/>
  <c r="J188" i="17" a="1"/>
  <c r="P139" i="17" a="1"/>
  <c r="K215" i="17" a="1"/>
  <c r="N216" i="17" a="1"/>
  <c r="M73" i="17" a="1"/>
  <c r="P180" i="17" a="1"/>
  <c r="O95" i="17" a="1"/>
  <c r="E56" i="17" a="1"/>
  <c r="L26" i="17" a="1"/>
  <c r="O153" i="17" a="1"/>
  <c r="M49" i="17" a="1"/>
  <c r="E282" i="17" a="1"/>
  <c r="I285" i="17" a="1"/>
  <c r="H240" i="17" a="1"/>
  <c r="I240" i="17" a="1"/>
  <c r="M266" i="17" a="1"/>
  <c r="J185" i="17" a="1"/>
  <c r="O138" i="17" a="1"/>
  <c r="K138" i="17" a="1"/>
  <c r="I255" i="17" a="1"/>
  <c r="I212" i="17" a="1"/>
  <c r="G167" i="17" a="1"/>
  <c r="E24" i="17" a="1"/>
  <c r="K84" i="17" a="1"/>
  <c r="O425" i="17" a="1"/>
  <c r="M363" i="17" a="1"/>
  <c r="K269" i="17" a="1"/>
  <c r="L269" i="17" a="1"/>
  <c r="J408" i="17" a="1"/>
  <c r="N408" i="17" a="1"/>
  <c r="H347" i="17" a="1"/>
  <c r="J313" i="17" a="1"/>
  <c r="E294" i="17" a="1"/>
  <c r="J302" i="17" a="1"/>
  <c r="N306" i="17" a="1"/>
  <c r="I172" i="17" a="1"/>
  <c r="I170" i="17" a="1"/>
  <c r="I248" i="17" a="1"/>
  <c r="L248" i="17" a="1"/>
  <c r="H127" i="17" a="1"/>
  <c r="N89" i="17" a="1"/>
  <c r="M60" i="17" a="1"/>
  <c r="F332" i="17" a="1"/>
  <c r="P259" i="17" a="1"/>
  <c r="O310" i="17" a="1"/>
  <c r="F310" i="17" a="1"/>
  <c r="G376" i="17" a="1"/>
  <c r="O316" i="17" a="1"/>
  <c r="K237" i="17" a="1"/>
  <c r="L237" i="17" a="1"/>
  <c r="F191" i="17" a="1"/>
  <c r="E196" i="17" a="1"/>
  <c r="H196" i="17" a="1"/>
  <c r="F110" i="17" a="1"/>
  <c r="H31" i="17" a="1"/>
  <c r="M427" i="17" a="1"/>
  <c r="G58" i="17" a="1"/>
  <c r="I38" i="17" a="1"/>
  <c r="K271" i="17" a="1"/>
  <c r="H351" i="17" a="1"/>
  <c r="F351" i="17" a="1"/>
  <c r="N279" i="17" a="1"/>
  <c r="M279" i="17" a="1"/>
  <c r="J32" i="17" a="1"/>
  <c r="L328" i="17" a="1"/>
  <c r="J346" i="17" a="1"/>
  <c r="P346" i="17" a="1"/>
  <c r="M230" i="17" a="1"/>
  <c r="K422" i="17" a="1"/>
  <c r="L422" i="17" a="1"/>
  <c r="J276" i="17" a="1"/>
  <c r="E276" i="17" a="1"/>
  <c r="L324" i="17" a="1"/>
  <c r="N324" i="17" a="1"/>
  <c r="K161" i="17" a="1"/>
  <c r="F88" i="17" a="1"/>
  <c r="G356" i="17" a="1"/>
  <c r="E161" i="17" a="1"/>
  <c r="L88" i="17" a="1"/>
  <c r="M38" i="17" a="1"/>
  <c r="J328" i="17" a="1"/>
  <c r="M161" i="17" a="1"/>
  <c r="E38" i="17" a="1"/>
  <c r="K276" i="17" a="1"/>
  <c r="C258" i="17"/>
  <c r="C183" i="17"/>
  <c r="C146" i="17"/>
  <c r="C13" i="17"/>
  <c r="C417" i="17"/>
  <c r="C212" i="17"/>
  <c r="D5" i="17"/>
  <c r="D271" i="17"/>
  <c r="D99" i="17"/>
  <c r="D155" i="17"/>
  <c r="D343" i="17"/>
  <c r="D267" i="17"/>
  <c r="B227" i="17"/>
  <c r="B86" i="17"/>
  <c r="B354" i="17"/>
  <c r="B300" i="17"/>
  <c r="B151" i="17"/>
  <c r="B102" i="17"/>
  <c r="T47" i="10" a="1"/>
  <c r="L49" i="10" a="1"/>
  <c r="G1" i="10" a="1"/>
  <c r="N44" i="11" a="1"/>
  <c r="R48" i="10" a="1"/>
  <c r="P32" i="11" a="1"/>
  <c r="F53" i="10" a="1"/>
  <c r="F74" i="17" a="1"/>
  <c r="J13" i="17" a="1"/>
  <c r="E169" i="17" a="1"/>
  <c r="M373" i="17" a="1"/>
  <c r="K246" i="17" a="1"/>
  <c r="O274" i="17" a="1"/>
  <c r="M300" i="17" a="1"/>
  <c r="C293" i="17"/>
  <c r="C204" i="17"/>
  <c r="C8" i="17"/>
  <c r="C430" i="17"/>
  <c r="C282" i="17"/>
  <c r="C247" i="17"/>
  <c r="C47" i="17"/>
  <c r="D308" i="17"/>
  <c r="D123" i="17"/>
  <c r="D43" i="17"/>
  <c r="D49" i="17"/>
  <c r="D235" i="17"/>
  <c r="D144" i="17"/>
  <c r="B76" i="17"/>
  <c r="B244" i="17"/>
  <c r="B192" i="17"/>
  <c r="B166" i="17"/>
  <c r="B36" i="17"/>
  <c r="B331" i="17"/>
  <c r="J51" i="10" a="1"/>
  <c r="M56" i="10" a="1"/>
  <c r="S50" i="10" a="1"/>
  <c r="D51" i="10" a="1"/>
  <c r="Q47" i="10" a="1"/>
  <c r="M47" i="10" a="1"/>
  <c r="E403" i="17" a="1"/>
  <c r="J370" i="17" a="1"/>
  <c r="E91" i="17" a="1"/>
  <c r="H6" i="17" a="1"/>
  <c r="J286" i="17" a="1"/>
  <c r="G151" i="17" a="1"/>
  <c r="K403" i="17" a="1"/>
  <c r="M166" i="17" a="1"/>
  <c r="C300" i="17"/>
  <c r="C43" i="17"/>
  <c r="C374" i="17"/>
  <c r="C150" i="17"/>
  <c r="C142" i="17"/>
  <c r="C380" i="17"/>
  <c r="D303" i="17"/>
  <c r="D85" i="17"/>
  <c r="D51" i="17"/>
  <c r="D412" i="17"/>
  <c r="D337" i="17"/>
  <c r="D88" i="17"/>
  <c r="B413" i="17"/>
  <c r="B380" i="17"/>
  <c r="B274" i="17"/>
  <c r="B22" i="17"/>
  <c r="B429" i="17"/>
  <c r="B360" i="17"/>
  <c r="B226" i="17"/>
  <c r="N40" i="11" a="1"/>
  <c r="L55" i="10" a="1"/>
  <c r="X57" i="10" a="1"/>
  <c r="S42" i="11" a="1"/>
  <c r="O26" i="11" a="1"/>
  <c r="O55" i="10" a="1"/>
  <c r="H129" i="17" a="1"/>
  <c r="E246" i="17" a="1"/>
  <c r="G350" i="17" a="1"/>
  <c r="E149" i="17" a="1"/>
  <c r="I252" i="17" a="1"/>
  <c r="J323" i="17" a="1"/>
  <c r="I45" i="17" a="1"/>
  <c r="P101" i="17" a="1"/>
  <c r="P186" i="17" a="1"/>
  <c r="L378" i="17" a="1"/>
  <c r="M6" i="17" a="1"/>
  <c r="N398" i="17" a="1"/>
  <c r="P22" i="17" a="1"/>
  <c r="O300" i="17" a="1"/>
  <c r="O323" i="17" a="1"/>
  <c r="P85" i="17" a="1"/>
  <c r="O25" i="17" a="1"/>
  <c r="G25" i="17" a="1"/>
  <c r="L380" i="17" a="1"/>
  <c r="N136" i="17" a="1"/>
  <c r="M36" i="17" a="1"/>
  <c r="P362" i="17" a="1"/>
  <c r="P397" i="17" a="1"/>
  <c r="O77" i="17" a="1"/>
  <c r="C20" i="17"/>
  <c r="C182" i="17"/>
  <c r="C191" i="17"/>
  <c r="C17" i="17"/>
  <c r="C375" i="17"/>
  <c r="C154" i="17"/>
  <c r="D81" i="17"/>
  <c r="D334" i="17"/>
  <c r="D141" i="17"/>
  <c r="D169" i="17"/>
  <c r="D76" i="17"/>
  <c r="D295" i="17"/>
  <c r="B235" i="17"/>
  <c r="B163" i="17"/>
  <c r="B372" i="17"/>
  <c r="B393" i="17"/>
  <c r="B174" i="17"/>
  <c r="B120" i="17"/>
  <c r="D52" i="10" a="1"/>
  <c r="H47" i="10" a="1"/>
  <c r="H50" i="10" a="1"/>
  <c r="P44" i="11" a="1"/>
  <c r="H51" i="10" a="1"/>
  <c r="K57" i="10" a="1"/>
  <c r="Q16" i="10" a="1"/>
  <c r="H242" i="17" a="1"/>
  <c r="H157" i="17" a="1"/>
  <c r="G219" i="17" a="1"/>
  <c r="J14" i="17" a="1"/>
  <c r="F99" i="17" a="1"/>
  <c r="I430" i="17" a="1"/>
  <c r="I429" i="17" a="1"/>
  <c r="I397" i="17" a="1"/>
  <c r="O267" i="17" a="1"/>
  <c r="P244" i="17" a="1"/>
  <c r="M390" i="17" a="1"/>
  <c r="K12" i="17" a="1"/>
  <c r="N177" i="17" a="1"/>
  <c r="L151" i="17" a="1"/>
  <c r="K315" i="17" a="1"/>
  <c r="C149" i="17"/>
  <c r="C311" i="17"/>
  <c r="C290" i="17"/>
  <c r="C155" i="17"/>
  <c r="C98" i="17"/>
  <c r="C281" i="17"/>
  <c r="D306" i="17"/>
  <c r="D37" i="17"/>
  <c r="D355" i="17"/>
  <c r="D222" i="17"/>
  <c r="D241" i="17"/>
  <c r="D351" i="17"/>
  <c r="B424" i="17"/>
  <c r="B206" i="17"/>
  <c r="B44" i="17"/>
  <c r="B10" i="17"/>
  <c r="B382" i="17"/>
  <c r="B312" i="17"/>
  <c r="U48" i="10" a="1"/>
  <c r="S30" i="11" a="1"/>
  <c r="C57" i="10" a="1"/>
  <c r="Q51" i="10" a="1"/>
  <c r="R42" i="11" a="1"/>
  <c r="Q39" i="11" a="1"/>
  <c r="U51" i="10" a="1"/>
  <c r="G373" i="17" a="1"/>
  <c r="F293" i="17" a="1"/>
  <c r="F326" i="17" a="1"/>
  <c r="E163" i="17" a="1"/>
  <c r="J217" i="17" a="1"/>
  <c r="H44" i="17" a="1"/>
  <c r="J221" i="17" a="1"/>
  <c r="E108" i="17" a="1"/>
  <c r="F10" i="17" a="1"/>
  <c r="F148" i="17" a="1"/>
  <c r="J123" i="17" a="1"/>
  <c r="G329" i="17" a="1"/>
  <c r="F45" i="17" a="1"/>
  <c r="P250" i="17" a="1"/>
  <c r="M114" i="17" a="1"/>
  <c r="K343" i="17" a="1"/>
  <c r="O69" i="17" a="1"/>
  <c r="N378" i="17" a="1"/>
  <c r="P128" i="17" a="1"/>
  <c r="K398" i="17" a="1"/>
  <c r="P12" i="17" a="1"/>
  <c r="N393" i="17" a="1"/>
  <c r="K224" i="17" a="1"/>
  <c r="K78" i="17" a="1"/>
  <c r="K323" i="17" a="1"/>
  <c r="P151" i="17" a="1"/>
  <c r="N397" i="17" a="1"/>
  <c r="O218" i="17" a="1"/>
  <c r="M102" i="17" a="1"/>
  <c r="N331" i="17" a="1"/>
  <c r="O297" i="17" a="1"/>
  <c r="C268" i="17"/>
  <c r="C99" i="17"/>
  <c r="C265" i="17"/>
  <c r="C254" i="17"/>
  <c r="C161" i="17"/>
  <c r="C61" i="17"/>
  <c r="D398" i="17"/>
  <c r="D111" i="17"/>
  <c r="D33" i="17"/>
  <c r="D23" i="17"/>
  <c r="D274" i="17"/>
  <c r="D113" i="17"/>
  <c r="D52" i="17"/>
  <c r="B295" i="17"/>
  <c r="B154" i="17"/>
  <c r="B121" i="17"/>
  <c r="B57" i="17"/>
  <c r="B276" i="17"/>
  <c r="B292" i="17"/>
  <c r="N27" i="11" a="1"/>
  <c r="N34" i="11" a="1"/>
  <c r="P54" i="10" a="1"/>
  <c r="Q56" i="10" a="1"/>
  <c r="R38" i="11" a="1"/>
  <c r="C49" i="10" a="1"/>
  <c r="E413" i="17" a="1"/>
  <c r="I280" i="17" a="1"/>
  <c r="E129" i="17" a="1"/>
  <c r="G33" i="17" a="1"/>
  <c r="H380" i="17" a="1"/>
  <c r="I290" i="17" a="1"/>
  <c r="I128" i="17" a="1"/>
  <c r="F14" i="17" a="1"/>
  <c r="H243" i="17" a="1"/>
  <c r="J231" i="17" a="1"/>
  <c r="E94" i="17" a="1"/>
  <c r="J430" i="17" a="1"/>
  <c r="I423" i="17" a="1"/>
  <c r="G216" i="17" a="1"/>
  <c r="J57" i="17" a="1"/>
  <c r="H323" i="17" a="1"/>
  <c r="E151" i="17" a="1"/>
  <c r="J397" i="17" a="1"/>
  <c r="E285" i="17" a="1"/>
  <c r="N403" i="17" a="1"/>
  <c r="N424" i="17" a="1"/>
  <c r="O336" i="17" a="1"/>
  <c r="M150" i="17" a="1"/>
  <c r="M101" i="17" a="1"/>
  <c r="M370" i="17" a="1"/>
  <c r="L205" i="17" a="1"/>
  <c r="N91" i="17" a="1"/>
  <c r="M299" i="17" a="1"/>
  <c r="L217" i="17" a="1"/>
  <c r="K44" i="17" a="1"/>
  <c r="L372" i="17" a="1"/>
  <c r="L149" i="17" a="1"/>
  <c r="M139" i="17" a="1"/>
  <c r="O22" i="17" a="1"/>
  <c r="L286" i="17" a="1"/>
  <c r="P393" i="17" a="1"/>
  <c r="P224" i="17" a="1"/>
  <c r="O410" i="17" a="1"/>
  <c r="N278" i="17" a="1"/>
  <c r="C382" i="17"/>
  <c r="C266" i="17"/>
  <c r="C85" i="17"/>
  <c r="C284" i="17"/>
  <c r="C386" i="17"/>
  <c r="C226" i="17"/>
  <c r="C21" i="17"/>
  <c r="D333" i="17"/>
  <c r="D174" i="17"/>
  <c r="D75" i="17"/>
  <c r="D44" i="17"/>
  <c r="D233" i="17"/>
  <c r="D160" i="17"/>
  <c r="B48" i="17"/>
  <c r="B257" i="17"/>
  <c r="B147" i="17"/>
  <c r="B135" i="17"/>
  <c r="B105" i="17"/>
  <c r="B277" i="17"/>
  <c r="R56" i="10" a="1"/>
  <c r="N56" i="10" a="1"/>
  <c r="N57" i="10" a="1"/>
  <c r="U56" i="10" a="1"/>
  <c r="S51" i="10" a="1"/>
  <c r="P52" i="10" a="1"/>
  <c r="F403" i="17" a="1"/>
  <c r="I424" i="17" a="1"/>
  <c r="I336" i="17" a="1"/>
  <c r="I150" i="17" a="1"/>
  <c r="G370" i="17" a="1"/>
  <c r="I24" i="17" a="1"/>
  <c r="H178" i="17" a="1"/>
  <c r="J6" i="17" a="1"/>
  <c r="I149" i="17" a="1"/>
  <c r="H139" i="17" a="1"/>
  <c r="H50" i="17" a="1"/>
  <c r="H286" i="17" a="1"/>
  <c r="I222" i="17" a="1"/>
  <c r="E125" i="17" a="1"/>
  <c r="F306" i="17" a="1"/>
  <c r="E36" i="17" a="1"/>
  <c r="I312" i="17" a="1"/>
  <c r="I133" i="17" a="1"/>
  <c r="F49" i="17" a="1"/>
  <c r="I362" i="17" a="1"/>
  <c r="J292" i="17" a="1"/>
  <c r="E77" i="17" a="1"/>
  <c r="P403" i="17" a="1"/>
  <c r="N227" i="17" a="1"/>
  <c r="L114" i="17" a="1"/>
  <c r="P33" i="17" a="1"/>
  <c r="P255" i="17" a="1"/>
  <c r="K163" i="17" a="1"/>
  <c r="P270" i="17" a="1"/>
  <c r="P378" i="17" a="1"/>
  <c r="N84" i="17" a="1"/>
  <c r="M173" i="17" a="1"/>
  <c r="M99" i="17" a="1"/>
  <c r="M286" i="17" a="1"/>
  <c r="O393" i="17" a="1"/>
  <c r="O252" i="17" a="1"/>
  <c r="L410" i="17" a="1"/>
  <c r="M323" i="17" a="1"/>
  <c r="L123" i="17" a="1"/>
  <c r="L358" i="17" a="1"/>
  <c r="P89" i="17" a="1"/>
  <c r="O382" i="17" a="1"/>
  <c r="P95" i="17" a="1"/>
  <c r="O278" i="17" a="1"/>
  <c r="K153" i="17" a="1"/>
  <c r="N45" i="17" a="1"/>
  <c r="C425" i="17"/>
  <c r="C206" i="17"/>
  <c r="C181" i="17"/>
  <c r="C22" i="17"/>
  <c r="C332" i="17"/>
  <c r="C207" i="17"/>
  <c r="D90" i="17"/>
  <c r="D286" i="17"/>
  <c r="D147" i="17"/>
  <c r="D140" i="17"/>
  <c r="D430" i="17"/>
  <c r="D261" i="17"/>
  <c r="B200" i="17"/>
  <c r="B52" i="17"/>
  <c r="B414" i="17"/>
  <c r="B264" i="17"/>
  <c r="B152" i="17"/>
  <c r="B53" i="17"/>
  <c r="J48" i="10" a="1"/>
  <c r="O52" i="10" a="1"/>
  <c r="H57" i="10" a="1"/>
  <c r="R44" i="11" a="1"/>
  <c r="B47" i="10" a="1"/>
  <c r="P45" i="11" a="1"/>
  <c r="P56" i="10" a="1"/>
  <c r="J373" i="17" a="1"/>
  <c r="F250" i="17" a="1"/>
  <c r="I181" i="17" a="1"/>
  <c r="H295" i="17" a="1"/>
  <c r="J52" i="17" a="1"/>
  <c r="H385" i="17" a="1"/>
  <c r="I333" i="17" a="1"/>
  <c r="F136" i="17" a="1"/>
  <c r="G44" i="17" a="1"/>
  <c r="J427" i="17" a="1"/>
  <c r="H245" i="17" a="1"/>
  <c r="G221" i="17" a="1"/>
  <c r="G10" i="17" a="1"/>
  <c r="J359" i="17" a="1"/>
  <c r="J345" i="17" a="1"/>
  <c r="J216" i="17" a="1"/>
  <c r="F429" i="17" a="1"/>
  <c r="G302" i="17" a="1"/>
  <c r="F183" i="17" a="1"/>
  <c r="G105" i="17" a="1"/>
  <c r="G358" i="17" a="1"/>
  <c r="J218" i="17" a="1"/>
  <c r="I120" i="17" a="1"/>
  <c r="J49" i="17" a="1"/>
  <c r="J331" i="17" a="1"/>
  <c r="I297" i="17" a="1"/>
  <c r="L373" i="17" a="1"/>
  <c r="L250" i="17" a="1"/>
  <c r="N181" i="17" a="1"/>
  <c r="N343" i="17" a="1"/>
  <c r="O246" i="17" a="1"/>
  <c r="L167" i="17" a="1"/>
  <c r="K350" i="17" a="1"/>
  <c r="P363" i="17" a="1"/>
  <c r="N121" i="17" a="1"/>
  <c r="K11" i="17" a="1"/>
  <c r="K43" i="17" a="1"/>
  <c r="O346" i="17" a="1"/>
  <c r="M170" i="17" a="1"/>
  <c r="M329" i="17" a="1"/>
  <c r="P177" i="17" a="1"/>
  <c r="L60" i="17" a="1"/>
  <c r="M91" i="17" a="1"/>
  <c r="E222" i="17" a="1"/>
  <c r="J109" i="17" a="1"/>
  <c r="F413" i="17" a="1"/>
  <c r="J114" i="17" a="1"/>
  <c r="P380" i="17" a="1"/>
  <c r="K378" i="17" a="1"/>
  <c r="H231" i="17" a="1"/>
  <c r="L22" i="17" a="1"/>
  <c r="P252" i="17" a="1"/>
  <c r="I123" i="17" a="1"/>
  <c r="O329" i="17" a="1"/>
  <c r="P90" i="17" a="1"/>
  <c r="G344" i="17" a="1"/>
  <c r="F242" i="17" a="1"/>
  <c r="F235" i="17" a="1"/>
  <c r="K371" i="17" a="1"/>
  <c r="J326" i="17" a="1"/>
  <c r="I163" i="17" a="1"/>
  <c r="H217" i="17" a="1"/>
  <c r="L112" i="17" a="1"/>
  <c r="J372" i="17" a="1"/>
  <c r="K98" i="17" a="1"/>
  <c r="K50" i="17" a="1"/>
  <c r="I12" i="17" a="1"/>
  <c r="L416" i="17" a="1"/>
  <c r="G65" i="17" a="1"/>
  <c r="K396" i="17" a="1"/>
  <c r="E283" i="17" a="1"/>
  <c r="L342" i="17" a="1"/>
  <c r="K402" i="17" a="1"/>
  <c r="K238" i="17" a="1"/>
  <c r="F120" i="17" a="1"/>
  <c r="E315" i="17" a="1"/>
  <c r="J122" i="17" a="1"/>
  <c r="M424" i="17" a="1"/>
  <c r="J168" i="17" a="1"/>
  <c r="O343" i="17" a="1"/>
  <c r="K206" i="17" a="1"/>
  <c r="H374" i="17" a="1"/>
  <c r="P141" i="17" a="1"/>
  <c r="M128" i="17" a="1"/>
  <c r="P221" i="17" a="1"/>
  <c r="N162" i="17" a="1"/>
  <c r="O94" i="17" a="1"/>
  <c r="E10" i="17" a="1"/>
  <c r="H224" i="17" a="1"/>
  <c r="O78" i="17" a="1"/>
  <c r="E420" i="17" a="1"/>
  <c r="K382" i="17" a="1"/>
  <c r="G82" i="17" a="1"/>
  <c r="K19" i="17" a="1"/>
  <c r="N426" i="17" a="1"/>
  <c r="H278" i="17" a="1"/>
  <c r="P312" i="17" a="1"/>
  <c r="M367" i="17" a="1"/>
  <c r="E367" i="17" a="1"/>
  <c r="P68" i="17" a="1"/>
  <c r="G150" i="17" a="1"/>
  <c r="I104" i="17" a="1"/>
  <c r="M33" i="17" a="1"/>
  <c r="H199" i="17" a="1"/>
  <c r="P30" i="17" a="1"/>
  <c r="E299" i="17" a="1"/>
  <c r="F154" i="17" a="1"/>
  <c r="G243" i="17" a="1"/>
  <c r="E173" i="17" a="1"/>
  <c r="I188" i="17" a="1"/>
  <c r="K121" i="17" a="1"/>
  <c r="E215" i="17" a="1"/>
  <c r="F216" i="17" a="1"/>
  <c r="G73" i="17" a="1"/>
  <c r="H57" i="17" a="1"/>
  <c r="O180" i="17" a="1"/>
  <c r="I95" i="17" a="1"/>
  <c r="K56" i="17" a="1"/>
  <c r="F26" i="17" a="1"/>
  <c r="J153" i="17" a="1"/>
  <c r="E49" i="17" a="1"/>
  <c r="K282" i="17" a="1"/>
  <c r="K285" i="17" a="1"/>
  <c r="M292" i="17" a="1"/>
  <c r="K240" i="17" a="1"/>
  <c r="E240" i="17" a="1"/>
  <c r="I266" i="17" a="1"/>
  <c r="N185" i="17" a="1"/>
  <c r="H138" i="17" a="1"/>
  <c r="J138" i="17" a="1"/>
  <c r="L48" i="17" a="1"/>
  <c r="O255" i="17" a="1"/>
  <c r="L212" i="17" a="1"/>
  <c r="N167" i="17" a="1"/>
  <c r="O24" i="17" a="1"/>
  <c r="M257" i="17" a="1"/>
  <c r="E84" i="17" a="1"/>
  <c r="F425" i="17" a="1"/>
  <c r="J363" i="17" a="1"/>
  <c r="F269" i="17" a="1"/>
  <c r="H269" i="17" a="1"/>
  <c r="N147" i="17" a="1"/>
  <c r="L408" i="17" a="1"/>
  <c r="F408" i="17" a="1"/>
  <c r="G347" i="17" a="1"/>
  <c r="K313" i="17" a="1"/>
  <c r="I294" i="17" a="1"/>
  <c r="H135" i="17" a="1"/>
  <c r="E302" i="17" a="1"/>
  <c r="J306" i="17" a="1"/>
  <c r="O172" i="17" a="1"/>
  <c r="K170" i="17" a="1"/>
  <c r="E105" i="17" a="1"/>
  <c r="H248" i="17" a="1"/>
  <c r="E248" i="17" a="1"/>
  <c r="P127" i="17" a="1"/>
  <c r="E89" i="17" a="1"/>
  <c r="G60" i="17" a="1"/>
  <c r="N332" i="17" a="1"/>
  <c r="K259" i="17" a="1"/>
  <c r="I310" i="17" a="1"/>
  <c r="E200" i="17" a="1"/>
  <c r="K200" i="17" a="1"/>
  <c r="O376" i="17" a="1"/>
  <c r="K376" i="17" a="1"/>
  <c r="E316" i="17" a="1"/>
  <c r="J237" i="17" a="1"/>
  <c r="N191" i="17" a="1"/>
  <c r="P191" i="17" a="1"/>
  <c r="I52" i="17" a="1"/>
  <c r="L196" i="17" a="1"/>
  <c r="G196" i="17" a="1"/>
  <c r="J110" i="17" a="1"/>
  <c r="M31" i="17" a="1"/>
  <c r="P427" i="17" a="1"/>
  <c r="I414" i="17" a="1"/>
  <c r="J414" i="17" a="1"/>
  <c r="I58" i="17" a="1"/>
  <c r="P58" i="17" a="1"/>
  <c r="G38" i="17" a="1"/>
  <c r="I271" i="17" a="1"/>
  <c r="M271" i="17" a="1"/>
  <c r="O279" i="17" a="1"/>
  <c r="O359" i="17" a="1"/>
  <c r="K359" i="17" a="1"/>
  <c r="G264" i="17" a="1"/>
  <c r="M32" i="17" a="1"/>
  <c r="F32" i="17" a="1"/>
  <c r="P328" i="17" a="1"/>
  <c r="I346" i="17" a="1"/>
  <c r="P230" i="17" a="1"/>
  <c r="H230" i="17" a="1"/>
  <c r="P152" i="17" a="1"/>
  <c r="H324" i="17" a="1"/>
  <c r="I351" i="17" a="1"/>
  <c r="H152" i="17" a="1"/>
  <c r="N356" i="17" a="1"/>
  <c r="N351" i="17" a="1"/>
  <c r="M328" i="17" a="1"/>
  <c r="G161" i="17" a="1"/>
  <c r="H232" i="17" a="1"/>
  <c r="C373" i="17"/>
  <c r="C393" i="17"/>
  <c r="C86" i="17"/>
  <c r="C23" i="17"/>
  <c r="C371" i="17"/>
  <c r="C323" i="17"/>
  <c r="C124" i="17"/>
  <c r="D280" i="17"/>
  <c r="D257" i="17"/>
  <c r="D124" i="17"/>
  <c r="D56" i="17"/>
  <c r="D255" i="17"/>
  <c r="D156" i="17"/>
  <c r="B116" i="17"/>
  <c r="B388" i="17"/>
  <c r="B303" i="17"/>
  <c r="B213" i="17"/>
  <c r="B160" i="17"/>
  <c r="B79" i="17"/>
  <c r="F56" i="10" a="1"/>
  <c r="E47" i="10" a="1"/>
  <c r="G47" i="10" a="1"/>
  <c r="I55" i="10" a="1"/>
  <c r="F55" i="10" a="1"/>
  <c r="O45" i="11" a="1"/>
  <c r="J47" i="10" a="1"/>
  <c r="J126" i="17" a="1"/>
  <c r="E11" i="17" a="1"/>
  <c r="I323" i="17" a="1"/>
  <c r="G102" i="17" a="1"/>
  <c r="L280" i="17" a="1"/>
  <c r="K219" i="17" a="1"/>
  <c r="O354" i="17" a="1"/>
  <c r="O397" i="17" a="1"/>
  <c r="O176" i="17" a="1"/>
  <c r="C253" i="17"/>
  <c r="C218" i="17"/>
  <c r="C378" i="17"/>
  <c r="C347" i="17"/>
  <c r="C246" i="17"/>
  <c r="C105" i="17"/>
  <c r="D397" i="17"/>
  <c r="D281" i="17"/>
  <c r="D170" i="17"/>
  <c r="D16" i="17"/>
  <c r="D348" i="17"/>
  <c r="D159" i="17"/>
  <c r="D39" i="17"/>
  <c r="B348" i="17"/>
  <c r="B256" i="17"/>
  <c r="B187" i="17"/>
  <c r="B9" i="17"/>
  <c r="B421" i="17"/>
  <c r="B263" i="17"/>
  <c r="I50" i="10" a="1"/>
  <c r="Q21" i="11" a="1"/>
  <c r="M50" i="10" a="1"/>
  <c r="B48" i="10" a="1"/>
  <c r="R25" i="11" a="1"/>
  <c r="L47" i="10" a="1"/>
  <c r="F373" i="17" a="1"/>
  <c r="I246" i="17" a="1"/>
  <c r="F388" i="17" a="1"/>
  <c r="H390" i="17" a="1"/>
  <c r="J391" i="17" a="1"/>
  <c r="G13" i="17" a="1"/>
  <c r="F109" i="17" a="1"/>
  <c r="J263" i="17" a="1"/>
  <c r="N373" i="17" a="1"/>
  <c r="P246" i="17" a="1"/>
  <c r="L350" i="17" a="1"/>
  <c r="L6" i="17" a="1"/>
  <c r="C202" i="17"/>
  <c r="C360" i="17"/>
  <c r="C215" i="17"/>
  <c r="C163" i="17"/>
  <c r="C59" i="17"/>
  <c r="C354" i="17"/>
  <c r="D240" i="17"/>
  <c r="D69" i="17"/>
  <c r="D426" i="17"/>
  <c r="D315" i="17"/>
  <c r="D239" i="17"/>
  <c r="D338" i="17"/>
  <c r="B338" i="17"/>
  <c r="B278" i="17"/>
  <c r="B59" i="17"/>
  <c r="B17" i="17"/>
  <c r="B251" i="17"/>
  <c r="B271" i="17"/>
  <c r="B20" i="17"/>
  <c r="N30" i="11" a="1"/>
  <c r="K55" i="10" a="1"/>
  <c r="O50" i="10" a="1"/>
  <c r="N42" i="11" a="1"/>
  <c r="R26" i="11" a="1"/>
  <c r="F51" i="10" a="1"/>
  <c r="H338" i="17" a="1"/>
  <c r="F114" i="17" a="1"/>
  <c r="F219" i="17" a="1"/>
  <c r="E59" i="17" a="1"/>
  <c r="E231" i="17" a="1"/>
  <c r="E17" i="17" a="1"/>
  <c r="F254" i="17" a="1"/>
  <c r="I36" i="17" a="1"/>
  <c r="G177" i="17" a="1"/>
  <c r="J270" i="17" a="1"/>
  <c r="N293" i="17" a="1"/>
  <c r="O348" i="17" a="1"/>
  <c r="M233" i="17" a="1"/>
  <c r="L14" i="17" a="1"/>
  <c r="L303" i="17" a="1"/>
  <c r="M11" i="17" a="1"/>
  <c r="P345" i="17" a="1"/>
  <c r="L9" i="17" a="1"/>
  <c r="M254" i="17" a="1"/>
  <c r="N160" i="17" a="1"/>
  <c r="P329" i="17" a="1"/>
  <c r="K169" i="17" a="1"/>
  <c r="O45" i="17" a="1"/>
  <c r="L20" i="17" a="1"/>
  <c r="F362" i="17" a="1"/>
  <c r="M219" i="17" a="1"/>
  <c r="K9" i="17" a="1"/>
  <c r="O362" i="17" a="1"/>
  <c r="N263" i="17" a="1"/>
  <c r="K239" i="17" a="1"/>
  <c r="C403" i="17"/>
  <c r="C94" i="17"/>
  <c r="C122" i="17"/>
  <c r="C27" i="17"/>
  <c r="C237" i="17"/>
  <c r="C227" i="17"/>
  <c r="D390" i="17"/>
  <c r="D182" i="17"/>
  <c r="D126" i="17"/>
  <c r="D121" i="17"/>
  <c r="D361" i="17"/>
  <c r="D251" i="17"/>
  <c r="B182" i="17"/>
  <c r="B62" i="17"/>
  <c r="B387" i="17"/>
  <c r="B287" i="17"/>
  <c r="B143" i="17"/>
  <c r="B83" i="17"/>
  <c r="T53" i="10" a="1"/>
  <c r="F18" i="10" a="1"/>
  <c r="Q26" i="10" a="1"/>
  <c r="N31" i="11" a="1"/>
  <c r="I56" i="10" a="1"/>
  <c r="Q32" i="11" a="1"/>
  <c r="Q55" i="10" a="1"/>
  <c r="E267" i="17" a="1"/>
  <c r="J182" i="17" a="1"/>
  <c r="H337" i="17" a="1"/>
  <c r="H205" i="17" a="1"/>
  <c r="H388" i="17" a="1"/>
  <c r="F281" i="17" a="1"/>
  <c r="F149" i="17" a="1"/>
  <c r="F98" i="17" a="1"/>
  <c r="E252" i="17" a="1"/>
  <c r="I396" i="17" a="1"/>
  <c r="G226" i="17" a="1"/>
  <c r="K250" i="17" a="1"/>
  <c r="K286" i="17" a="1"/>
  <c r="O65" i="17" a="1"/>
  <c r="P160" i="17" a="1"/>
  <c r="L169" i="17" a="1"/>
  <c r="K123" i="17" a="1"/>
  <c r="M201" i="17" a="1"/>
  <c r="C63" i="17"/>
  <c r="C278" i="17"/>
  <c r="C214" i="17"/>
  <c r="C110" i="17"/>
  <c r="C370" i="17"/>
  <c r="C297" i="17"/>
  <c r="D199" i="17"/>
  <c r="D362" i="17"/>
  <c r="D322" i="17"/>
  <c r="D221" i="17"/>
  <c r="D214" i="17"/>
  <c r="D388" i="17"/>
  <c r="B211" i="17"/>
  <c r="B202" i="17"/>
  <c r="B407" i="17"/>
  <c r="B401" i="17"/>
  <c r="B325" i="17"/>
  <c r="B179" i="17"/>
  <c r="S35" i="11" a="1"/>
  <c r="O48" i="10" a="1"/>
  <c r="J55" i="10" a="1"/>
  <c r="S41" i="11" a="1"/>
  <c r="O36" i="11" a="1"/>
  <c r="N24" i="11" a="1"/>
  <c r="N51" i="10" a="1"/>
  <c r="G336" i="17" a="1"/>
  <c r="J129" i="17" a="1"/>
  <c r="I348" i="17" a="1"/>
  <c r="H206" i="17" a="1"/>
  <c r="F374" i="17" a="1"/>
  <c r="G141" i="17" a="1"/>
  <c r="E6" i="17" a="1"/>
  <c r="E354" i="17" a="1"/>
  <c r="I74" i="17" a="1"/>
  <c r="F286" i="17" a="1"/>
  <c r="F300" i="17" a="1"/>
  <c r="H396" i="17" a="1"/>
  <c r="G174" i="17" a="1"/>
  <c r="E342" i="17" a="1"/>
  <c r="G312" i="17" a="1"/>
  <c r="F321" i="17" a="1"/>
  <c r="H226" i="17" a="1"/>
  <c r="N413" i="17" a="1"/>
  <c r="N336" i="17" a="1"/>
  <c r="L370" i="17" a="1"/>
  <c r="L204" i="17" a="1"/>
  <c r="P62" i="17" a="1"/>
  <c r="O126" i="17" a="1"/>
  <c r="N390" i="17" a="1"/>
  <c r="K387" i="17" a="1"/>
  <c r="K99" i="17" a="1"/>
  <c r="P286" i="17" a="1"/>
  <c r="L13" i="17" a="1"/>
  <c r="O254" i="17" a="1"/>
  <c r="K109" i="17" a="1"/>
  <c r="N36" i="17" a="1"/>
  <c r="O177" i="17" a="1"/>
  <c r="O64" i="17" a="1"/>
  <c r="M239" i="17" a="1"/>
  <c r="L160" i="17" a="1"/>
  <c r="L321" i="17" a="1"/>
  <c r="M68" i="17" a="1"/>
  <c r="C225" i="17"/>
  <c r="C11" i="17"/>
  <c r="C325" i="17"/>
  <c r="C192" i="17"/>
  <c r="C131" i="17"/>
  <c r="C411" i="17"/>
  <c r="D305" i="17"/>
  <c r="D98" i="17"/>
  <c r="D26" i="17"/>
  <c r="D345" i="17"/>
  <c r="D302" i="17"/>
  <c r="D48" i="17"/>
  <c r="B389" i="17"/>
  <c r="B317" i="17"/>
  <c r="B159" i="17"/>
  <c r="B92" i="17"/>
  <c r="B349" i="17"/>
  <c r="B375" i="17"/>
  <c r="B144" i="17"/>
  <c r="O27" i="11" a="1"/>
  <c r="S53" i="10" a="1"/>
  <c r="V57" i="10" a="1"/>
  <c r="P29" i="11" a="1"/>
  <c r="R39" i="11" a="1"/>
  <c r="K56" i="10" a="1"/>
  <c r="J400" i="17" a="1"/>
  <c r="F267" i="17" a="1"/>
  <c r="G181" i="17" a="1"/>
  <c r="I114" i="17" a="1"/>
  <c r="G317" i="17" a="1"/>
  <c r="F186" i="17" a="1"/>
  <c r="I388" i="17" a="1"/>
  <c r="I159" i="17" a="1"/>
  <c r="F354" i="17" a="1"/>
  <c r="E221" i="17" a="1"/>
  <c r="E187" i="17" a="1"/>
  <c r="F92" i="17" a="1"/>
  <c r="G300" i="17" a="1"/>
  <c r="F166" i="17" a="1"/>
  <c r="F85" i="17" a="1"/>
  <c r="J75" i="17" a="1"/>
  <c r="G218" i="17" a="1"/>
  <c r="I25" i="17" a="1"/>
  <c r="G263" i="17" a="1"/>
  <c r="N116" i="17" a="1"/>
  <c r="M34" i="17" a="1"/>
  <c r="M69" i="17" a="1"/>
  <c r="K154" i="17" a="1"/>
  <c r="O6" i="17" a="1"/>
  <c r="M243" i="17" a="1"/>
  <c r="O231" i="17" a="1"/>
  <c r="K94" i="17" a="1"/>
  <c r="P430" i="17" a="1"/>
  <c r="L423" i="17" a="1"/>
  <c r="L282" i="17" a="1"/>
  <c r="C329" i="17"/>
  <c r="C196" i="17"/>
  <c r="C279" i="17"/>
  <c r="C267" i="17"/>
  <c r="C248" i="17"/>
  <c r="C73" i="17"/>
  <c r="D328" i="17"/>
  <c r="D220" i="17"/>
  <c r="D79" i="17"/>
  <c r="D20" i="17"/>
  <c r="D331" i="17"/>
  <c r="D163" i="17"/>
  <c r="D62" i="17"/>
  <c r="B35" i="17"/>
  <c r="B272" i="17"/>
  <c r="B97" i="17"/>
  <c r="B29" i="17"/>
  <c r="B3" i="17"/>
  <c r="B339" i="17"/>
  <c r="C50" i="10" a="1"/>
  <c r="N21" i="11" a="1"/>
  <c r="G46" i="10" a="1"/>
  <c r="H54" i="10" a="1"/>
  <c r="Q38" i="11" a="1"/>
  <c r="M53" i="10" a="1"/>
  <c r="G235" i="17" a="1"/>
  <c r="G116" i="17" a="1"/>
  <c r="J34" i="17" a="1"/>
  <c r="J255" i="17" a="1"/>
  <c r="G163" i="17" a="1"/>
  <c r="I350" i="17" a="1"/>
  <c r="H333" i="17" a="1"/>
  <c r="J128" i="17" a="1"/>
  <c r="G14" i="17" a="1"/>
  <c r="I243" i="17" a="1"/>
  <c r="J94" i="17" a="1"/>
  <c r="G430" i="17" a="1"/>
  <c r="E423" i="17" a="1"/>
  <c r="G252" i="17" a="1"/>
  <c r="H73" i="17" a="1"/>
  <c r="I13" i="17" a="1"/>
  <c r="J396" i="17" a="1"/>
  <c r="E183" i="17" a="1"/>
  <c r="F95" i="17" a="1"/>
  <c r="G75" i="17" a="1"/>
  <c r="G397" i="17" a="1"/>
  <c r="H120" i="17" a="1"/>
  <c r="E79" i="17" a="1"/>
  <c r="I367" i="17" a="1"/>
  <c r="K424" i="17" a="1"/>
  <c r="P266" i="17" a="1"/>
  <c r="L131" i="17" a="1"/>
  <c r="N168" i="17" a="1"/>
  <c r="P27" i="17" a="1"/>
  <c r="M371" i="17" a="1"/>
  <c r="P205" i="17" a="1"/>
  <c r="P199" i="17" a="1"/>
  <c r="N270" i="17" a="1"/>
  <c r="O290" i="17" a="1"/>
  <c r="N178" i="17" a="1"/>
  <c r="K6" i="17" a="1"/>
  <c r="M372" i="17" a="1"/>
  <c r="P269" i="17" a="1"/>
  <c r="O192" i="17" a="1"/>
  <c r="L108" i="17" a="1"/>
  <c r="M430" i="17" a="1"/>
  <c r="P423" i="17" a="1"/>
  <c r="M420" i="17" a="1"/>
  <c r="N172" i="17" a="1"/>
  <c r="P358" i="17" a="1"/>
  <c r="M238" i="17" a="1"/>
  <c r="N102" i="17" a="1"/>
  <c r="M321" i="17" a="1"/>
  <c r="L315" i="17" a="1"/>
  <c r="N77" i="17" a="1"/>
  <c r="M9" i="17" a="1"/>
  <c r="N302" i="17" a="1"/>
  <c r="M123" i="17" a="1"/>
  <c r="K90" i="17" a="1"/>
  <c r="K226" i="17" a="1"/>
  <c r="C259" i="17"/>
  <c r="C95" i="17"/>
  <c r="C72" i="17"/>
  <c r="C330" i="17"/>
  <c r="C190" i="17"/>
  <c r="C90" i="17"/>
  <c r="D391" i="17"/>
  <c r="D252" i="17"/>
  <c r="D139" i="17"/>
  <c r="D92" i="17"/>
  <c r="D378" i="17"/>
  <c r="D202" i="17"/>
  <c r="B115" i="17"/>
  <c r="B415" i="17"/>
  <c r="B265" i="17"/>
  <c r="B193" i="17"/>
  <c r="B61" i="17"/>
  <c r="B8" i="17"/>
  <c r="P53" i="10" a="1"/>
  <c r="N53" i="10" a="1"/>
  <c r="P51" i="10" a="1"/>
  <c r="S46" i="10" a="1"/>
  <c r="D53" i="10" a="1"/>
  <c r="R45" i="11" a="1"/>
  <c r="F49" i="10" a="1"/>
  <c r="J211" i="17" a="1"/>
  <c r="F200" i="17" a="1"/>
  <c r="G129" i="17" a="1"/>
  <c r="I34" i="17" a="1"/>
  <c r="E376" i="17" a="1"/>
  <c r="I326" i="17" a="1"/>
  <c r="E212" i="17" a="1"/>
  <c r="H91" i="17" a="1"/>
  <c r="I178" i="17" a="1"/>
  <c r="J390" i="17" a="1"/>
  <c r="J387" i="17" a="1"/>
  <c r="H188" i="17" a="1"/>
  <c r="G50" i="17" a="1"/>
  <c r="I391" i="17" a="1"/>
  <c r="E135" i="17" a="1"/>
  <c r="G9" i="17" a="1"/>
  <c r="G420" i="17" a="1"/>
  <c r="E346" i="17" a="1"/>
  <c r="G95" i="17" a="1"/>
  <c r="J329" i="17" a="1"/>
  <c r="F177" i="17" a="1"/>
  <c r="J8" i="17" a="1"/>
  <c r="J362" i="17" a="1"/>
  <c r="F292" i="17" a="1"/>
  <c r="F77" i="17" a="1"/>
  <c r="G276" i="17" a="1"/>
  <c r="O211" i="17" a="1"/>
  <c r="N200" i="17" a="1"/>
  <c r="K129" i="17" a="1"/>
  <c r="O34" i="17" a="1"/>
  <c r="K86" i="17" a="1"/>
  <c r="P350" i="17" a="1"/>
  <c r="K290" i="17" a="1"/>
  <c r="P136" i="17" a="1"/>
  <c r="K112" i="17" a="1"/>
  <c r="M425" i="17" a="1"/>
  <c r="N274" i="17" a="1"/>
  <c r="N149" i="17" a="1"/>
  <c r="M162" i="17" a="1"/>
  <c r="K58" i="17" a="1"/>
  <c r="O416" i="17" a="1"/>
  <c r="M423" i="17" a="1"/>
  <c r="K222" i="17" a="1"/>
  <c r="L57" i="17" a="1"/>
  <c r="N100" i="17" a="1"/>
  <c r="N238" i="17" a="1"/>
  <c r="M25" i="17" a="1"/>
  <c r="O122" i="17" a="1"/>
  <c r="I91" i="17" a="1"/>
  <c r="G256" i="17" a="1"/>
  <c r="L166" i="17" a="1"/>
  <c r="L254" i="17" a="1"/>
  <c r="P100" i="17" a="1"/>
  <c r="J413" i="17" a="1"/>
  <c r="O101" i="17" a="1"/>
  <c r="F380" i="17" a="1"/>
  <c r="J378" i="17" a="1"/>
  <c r="F59" i="17" a="1"/>
  <c r="G231" i="17" a="1"/>
  <c r="E22" i="17" a="1"/>
  <c r="L148" i="17" a="1"/>
  <c r="K251" i="17" a="1"/>
  <c r="N123" i="17" a="1"/>
  <c r="N329" i="17" a="1"/>
  <c r="H90" i="17" a="1"/>
  <c r="K344" i="17" a="1"/>
  <c r="O250" i="17" a="1"/>
  <c r="P235" i="17" a="1"/>
  <c r="H182" i="17" a="1"/>
  <c r="J371" i="17" a="1"/>
  <c r="P326" i="17" a="1"/>
  <c r="M163" i="17" a="1"/>
  <c r="I217" i="17" a="1"/>
  <c r="F112" i="17" a="1"/>
  <c r="N372" i="17" a="1"/>
  <c r="G387" i="17" a="1"/>
  <c r="M98" i="17" a="1"/>
  <c r="F50" i="17" a="1"/>
  <c r="N12" i="17" a="1"/>
  <c r="G416" i="17" a="1"/>
  <c r="I287" i="17" a="1"/>
  <c r="M65" i="17" a="1"/>
  <c r="M396" i="17" a="1"/>
  <c r="N283" i="17" a="1"/>
  <c r="P342" i="17" a="1"/>
  <c r="F402" i="17" a="1"/>
  <c r="H238" i="17" a="1"/>
  <c r="E120" i="17" a="1"/>
  <c r="G83" i="17" a="1"/>
  <c r="O315" i="17" a="1"/>
  <c r="N122" i="17" a="1"/>
  <c r="P424" i="17" a="1"/>
  <c r="E211" i="17" a="1"/>
  <c r="L34" i="17" a="1"/>
  <c r="H343" i="17" a="1"/>
  <c r="J206" i="17" a="1"/>
  <c r="G202" i="17" a="1"/>
  <c r="G290" i="17" a="1"/>
  <c r="F141" i="17" a="1"/>
  <c r="G128" i="17" a="1"/>
  <c r="P407" i="17" a="1"/>
  <c r="K221" i="17" a="1"/>
  <c r="F162" i="17" a="1"/>
  <c r="H94" i="17" a="1"/>
  <c r="L401" i="17" a="1"/>
  <c r="J125" i="17" a="1"/>
  <c r="J78" i="17" a="1"/>
  <c r="P420" i="17" a="1"/>
  <c r="H382" i="17" a="1"/>
  <c r="H325" i="17" a="1"/>
  <c r="N82" i="17" a="1"/>
  <c r="G19" i="17" a="1"/>
  <c r="H426" i="17" a="1"/>
  <c r="H358" i="17" a="1"/>
  <c r="F312" i="17" a="1"/>
  <c r="L367" i="17" a="1"/>
  <c r="L297" i="17" a="1"/>
  <c r="O68" i="17" a="1"/>
  <c r="H389" i="17" a="1"/>
  <c r="L181" i="17" a="1"/>
  <c r="K150" i="17" a="1"/>
  <c r="H104" i="17" a="1"/>
  <c r="M295" i="17" a="1"/>
  <c r="F317" i="17" a="1"/>
  <c r="N199" i="17" a="1"/>
  <c r="J30" i="17" a="1"/>
  <c r="M333" i="17" a="1"/>
  <c r="E154" i="17" a="1"/>
  <c r="H159" i="17" a="1"/>
  <c r="F243" i="17" a="1"/>
  <c r="P173" i="17" a="1"/>
  <c r="O188" i="17" a="1"/>
  <c r="J121" i="17" a="1"/>
  <c r="E92" i="17" a="1"/>
  <c r="H423" i="17" a="1"/>
  <c r="O215" i="17" a="1"/>
  <c r="M216" i="17" a="1"/>
  <c r="L73" i="17" a="1"/>
  <c r="K57" i="17" a="1"/>
  <c r="N349" i="17" a="1"/>
  <c r="M180" i="17" a="1"/>
  <c r="E180" i="17" a="1"/>
  <c r="K95" i="17" a="1"/>
  <c r="G56" i="17" a="1"/>
  <c r="I26" i="17" a="1"/>
  <c r="O375" i="17" a="1"/>
  <c r="N153" i="17" a="1"/>
  <c r="H49" i="17" a="1"/>
  <c r="I282" i="17" a="1"/>
  <c r="N285" i="17" a="1"/>
  <c r="L292" i="17" a="1"/>
  <c r="F144" i="17" a="1"/>
  <c r="G240" i="17" a="1"/>
  <c r="K266" i="17" a="1"/>
  <c r="L266" i="17" a="1"/>
  <c r="I185" i="17" a="1"/>
  <c r="N138" i="17" a="1"/>
  <c r="I138" i="17" a="1"/>
  <c r="I48" i="17" a="1"/>
  <c r="F27" i="17" a="1"/>
  <c r="H27" i="17" a="1"/>
  <c r="E35" i="17" a="1"/>
  <c r="E255" i="17" a="1"/>
  <c r="H212" i="17" a="1"/>
  <c r="F167" i="17" a="1"/>
  <c r="H24" i="17" a="1"/>
  <c r="H257" i="17" a="1"/>
  <c r="M84" i="17" a="1"/>
  <c r="L84" i="17" a="1"/>
  <c r="K425" i="17" a="1"/>
  <c r="I363" i="17" a="1"/>
  <c r="O269" i="17" a="1"/>
  <c r="G269" i="17" a="1"/>
  <c r="E147" i="17" a="1"/>
  <c r="G97" i="17" a="1"/>
  <c r="E408" i="17" a="1"/>
  <c r="E347" i="17" a="1"/>
  <c r="N347" i="17" a="1"/>
  <c r="I313" i="17" a="1"/>
  <c r="H294" i="17" a="1"/>
  <c r="G135" i="17" a="1"/>
  <c r="F29" i="17" a="1"/>
  <c r="K302" i="17" a="1"/>
  <c r="M306" i="17" a="1"/>
  <c r="M172" i="17" a="1"/>
  <c r="P170" i="17" a="1"/>
  <c r="O105" i="17" a="1"/>
  <c r="O3" i="17" a="1"/>
  <c r="O248" i="17" a="1"/>
  <c r="F127" i="17" a="1"/>
  <c r="O127" i="17" a="1"/>
  <c r="M89" i="17" a="1"/>
  <c r="P60" i="17" a="1"/>
  <c r="I339" i="17" a="1"/>
  <c r="E332" i="17" a="1"/>
  <c r="J259" i="17" a="1"/>
  <c r="N310" i="17" a="1"/>
  <c r="M200" i="17" a="1"/>
  <c r="G200" i="17" a="1"/>
  <c r="G115" i="17" a="1"/>
  <c r="J376" i="17" a="1"/>
  <c r="F376" i="17" a="1"/>
  <c r="N316" i="17" a="1"/>
  <c r="O237" i="17" a="1"/>
  <c r="I191" i="17" a="1"/>
  <c r="E191" i="17" a="1"/>
  <c r="P52" i="17" a="1"/>
  <c r="J415" i="17" a="1"/>
  <c r="J196" i="17" a="1"/>
  <c r="O110" i="17" a="1"/>
  <c r="K110" i="17" a="1"/>
  <c r="I31" i="17" a="1"/>
  <c r="G427" i="17" a="1"/>
  <c r="P414" i="17" a="1"/>
  <c r="E414" i="17" a="1"/>
  <c r="G265" i="17" a="1"/>
  <c r="N58" i="17" a="1"/>
  <c r="E58" i="17" a="1"/>
  <c r="N38" i="17" a="1"/>
  <c r="E271" i="17" a="1"/>
  <c r="J271" i="17" a="1"/>
  <c r="L359" i="17" a="1"/>
  <c r="H359" i="17" a="1"/>
  <c r="M359" i="17" a="1"/>
  <c r="P264" i="17" a="1"/>
  <c r="E193" i="17" a="1"/>
  <c r="F193" i="17" a="1"/>
  <c r="K32" i="17" a="1"/>
  <c r="O32" i="17" a="1"/>
  <c r="E328" i="17" a="1"/>
  <c r="L346" i="17" a="1"/>
  <c r="K230" i="17" a="1"/>
  <c r="G230" i="17" a="1"/>
  <c r="I152" i="17" a="1"/>
  <c r="J61" i="17" a="1"/>
  <c r="I422" i="17" a="1"/>
  <c r="M356" i="17" a="1"/>
  <c r="L276" i="17" a="1"/>
  <c r="I276" i="17" a="1"/>
  <c r="K324" i="17" a="1"/>
  <c r="N161" i="17" a="1"/>
  <c r="J161" i="17" a="1"/>
  <c r="M53" i="17" a="1"/>
  <c r="F8" i="17" a="1"/>
  <c r="I8" i="17" a="1"/>
  <c r="N232" i="17" a="1"/>
  <c r="J88" i="17" a="1"/>
  <c r="G88" i="17" a="1"/>
  <c r="O191" i="17" a="1"/>
  <c r="H110" i="17" a="1"/>
  <c r="E265" i="17" a="1"/>
  <c r="M58" i="17" a="1"/>
  <c r="F279" i="17" a="1"/>
  <c r="H32" i="17" a="1"/>
  <c r="P61" i="17" a="1"/>
  <c r="O356" i="17" a="1"/>
  <c r="O8" i="17" a="1"/>
  <c r="F61" i="17" a="1"/>
  <c r="O324" i="17" a="1"/>
  <c r="M232" i="17" a="1"/>
  <c r="C335" i="17"/>
  <c r="C241" i="17"/>
  <c r="C74" i="17"/>
  <c r="C364" i="17"/>
  <c r="C299" i="17"/>
  <c r="C118" i="17"/>
  <c r="C26" i="17"/>
  <c r="D307" i="17"/>
  <c r="D137" i="17"/>
  <c r="D65" i="17"/>
  <c r="D27" i="17"/>
  <c r="D324" i="17"/>
  <c r="D131" i="17"/>
  <c r="B111" i="17"/>
  <c r="B409" i="17"/>
  <c r="B195" i="17"/>
  <c r="B190" i="17"/>
  <c r="B81" i="17"/>
  <c r="B304" i="17"/>
  <c r="I48" i="10" a="1"/>
  <c r="G56" i="10" a="1"/>
  <c r="L46" i="10" a="1"/>
  <c r="R51" i="10" a="1"/>
  <c r="Q54" i="10" a="1"/>
  <c r="S48" i="10" a="1"/>
  <c r="I403" i="17" a="1"/>
  <c r="I370" i="17" a="1"/>
  <c r="I6" i="17" a="1"/>
  <c r="E286" i="17" a="1"/>
  <c r="F176" i="17" a="1"/>
  <c r="J79" i="17" a="1"/>
  <c r="L293" i="17" a="1"/>
  <c r="L186" i="17" a="1"/>
  <c r="P303" i="17" a="1"/>
  <c r="K412" i="17" a="1"/>
  <c r="M151" i="17" a="1"/>
  <c r="C326" i="17"/>
  <c r="C7" i="17"/>
  <c r="C397" i="17"/>
  <c r="C194" i="17"/>
  <c r="C103" i="17"/>
  <c r="C414" i="17"/>
  <c r="D294" i="17"/>
  <c r="D198" i="17"/>
  <c r="D53" i="17"/>
  <c r="D365" i="17"/>
  <c r="D394" i="17"/>
  <c r="D9" i="17"/>
  <c r="B361" i="17"/>
  <c r="B364" i="17"/>
  <c r="B225" i="17"/>
  <c r="B103" i="17"/>
  <c r="B417" i="17"/>
  <c r="B411" i="17"/>
  <c r="B228" i="17"/>
  <c r="P40" i="11" a="1"/>
  <c r="Q34" i="11" a="1"/>
  <c r="Z57" i="10" a="1"/>
  <c r="N29" i="11" a="1"/>
  <c r="S25" i="11" a="1"/>
  <c r="S55" i="10" a="1"/>
  <c r="H280" i="17" a="1"/>
  <c r="F350" i="17" a="1"/>
  <c r="J354" i="17" a="1"/>
  <c r="J300" i="17" a="1"/>
  <c r="G417" i="17" a="1"/>
  <c r="G160" i="17" a="1"/>
  <c r="H218" i="17" a="1"/>
  <c r="I201" i="17" a="1"/>
  <c r="M280" i="17" a="1"/>
  <c r="P219" i="17" a="1"/>
  <c r="K409" i="17" a="1"/>
  <c r="P14" i="17" a="1"/>
  <c r="P74" i="17" a="1"/>
  <c r="K13" i="17" a="1"/>
  <c r="L177" i="17" a="1"/>
  <c r="C89" i="17"/>
  <c r="C245" i="17"/>
  <c r="C257" i="17"/>
  <c r="C134" i="17"/>
  <c r="C3" i="17"/>
  <c r="C305" i="17"/>
  <c r="D200" i="17"/>
  <c r="D22" i="17"/>
  <c r="D279" i="17"/>
  <c r="D268" i="17"/>
  <c r="D228" i="17"/>
  <c r="D326" i="17"/>
  <c r="B241" i="17"/>
  <c r="B207" i="17"/>
  <c r="B40" i="17"/>
  <c r="B406" i="17"/>
  <c r="B394" i="17"/>
  <c r="B189" i="17"/>
  <c r="Q22" i="11" a="1"/>
  <c r="O43" i="11" a="1"/>
  <c r="G52" i="10" a="1"/>
  <c r="R41" i="11" a="1"/>
  <c r="P36" i="11" a="1"/>
  <c r="O37" i="11" a="1"/>
  <c r="T55" i="10" a="1"/>
  <c r="I267" i="17" a="1"/>
  <c r="H76" i="17" a="1"/>
  <c r="G205" i="17" a="1"/>
  <c r="J244" i="17" a="1"/>
  <c r="E14" i="17" a="1"/>
  <c r="F192" i="17" a="1"/>
  <c r="F430" i="17" a="1"/>
  <c r="J148" i="17" a="1"/>
  <c r="H176" i="17" a="1"/>
  <c r="F189" i="17" a="1"/>
  <c r="E362" i="17" a="1"/>
  <c r="G274" i="17" a="1"/>
  <c r="K337" i="17" a="1"/>
  <c r="M86" i="17" a="1"/>
  <c r="L256" i="17" a="1"/>
  <c r="L40" i="17" a="1"/>
  <c r="L231" i="17" a="1"/>
  <c r="K17" i="17" a="1"/>
  <c r="K213" i="17" a="1"/>
  <c r="M43" i="17" a="1"/>
  <c r="M394" i="17" a="1"/>
  <c r="K100" i="17" a="1"/>
  <c r="P411" i="17" a="1"/>
  <c r="L133" i="17" a="1"/>
  <c r="L331" i="17" a="1"/>
  <c r="H13" i="17" a="1"/>
  <c r="E411" i="17" a="1"/>
  <c r="E239" i="17" a="1"/>
  <c r="M157" i="17" a="1"/>
  <c r="K186" i="17" a="1"/>
  <c r="N14" i="17" a="1"/>
  <c r="K417" i="17" a="1"/>
  <c r="M411" i="17" a="1"/>
  <c r="N228" i="17" a="1"/>
  <c r="K45" i="17" a="1"/>
  <c r="C368" i="17"/>
  <c r="C294" i="17"/>
  <c r="C38" i="17"/>
  <c r="C272" i="17"/>
  <c r="C388" i="17"/>
  <c r="C180" i="17"/>
  <c r="C65" i="17"/>
  <c r="D237" i="17"/>
  <c r="D187" i="17"/>
  <c r="D164" i="17"/>
  <c r="D58" i="17"/>
  <c r="D264" i="17"/>
  <c r="D208" i="17"/>
  <c r="B117" i="17"/>
  <c r="B308" i="17"/>
  <c r="B220" i="17"/>
  <c r="B198" i="17"/>
  <c r="B130" i="17"/>
  <c r="B377" i="17"/>
  <c r="F4" i="10" a="1"/>
  <c r="Q48" i="10" a="1"/>
  <c r="G50" i="10" a="1"/>
  <c r="U53" i="10" a="1"/>
  <c r="H49" i="10" a="1"/>
  <c r="K46" i="10" a="1"/>
  <c r="J241" i="17" a="1"/>
  <c r="I129" i="17" a="1"/>
  <c r="G341" i="17" a="1"/>
  <c r="I204" i="17" a="1"/>
  <c r="H350" i="17" a="1"/>
  <c r="H136" i="17" a="1"/>
  <c r="J21" i="17" a="1"/>
  <c r="I231" i="17" a="1"/>
  <c r="G103" i="17" a="1"/>
  <c r="J416" i="17" a="1"/>
  <c r="G198" i="17" a="1"/>
  <c r="F323" i="17" a="1"/>
  <c r="G189" i="17" a="1"/>
  <c r="E20" i="17" a="1"/>
  <c r="M336" i="17" a="1"/>
  <c r="L207" i="17" a="1"/>
  <c r="N281" i="17" a="1"/>
  <c r="O245" i="17" a="1"/>
  <c r="P406" i="17" a="1"/>
  <c r="O13" i="17" a="1"/>
  <c r="N130" i="17" a="1"/>
  <c r="K120" i="17" a="1"/>
  <c r="C12" i="17"/>
  <c r="C243" i="17"/>
  <c r="C186" i="17"/>
  <c r="C32" i="17"/>
  <c r="C349" i="17"/>
  <c r="C220" i="17"/>
  <c r="D97" i="17"/>
  <c r="D278" i="17"/>
  <c r="D136" i="17"/>
  <c r="D166" i="17"/>
  <c r="D35" i="17"/>
  <c r="D265" i="17"/>
  <c r="B124" i="17"/>
  <c r="B175" i="17"/>
  <c r="B335" i="17"/>
  <c r="B307" i="17"/>
  <c r="B137" i="17"/>
  <c r="B140" i="17"/>
  <c r="D48" i="10" a="1"/>
  <c r="D55" i="10" a="1"/>
  <c r="H52" i="10" a="1"/>
  <c r="Q31" i="11" a="1"/>
  <c r="F2" i="10" a="1"/>
  <c r="B53" i="10" a="1"/>
  <c r="U55" i="10" a="1"/>
  <c r="J338" i="17" a="1"/>
  <c r="H114" i="17" a="1"/>
  <c r="I337" i="17" a="1"/>
  <c r="I219" i="17" a="1"/>
  <c r="J86" i="17" a="1"/>
  <c r="F409" i="17" a="1"/>
  <c r="I136" i="17" a="1"/>
  <c r="I14" i="17" a="1"/>
  <c r="J245" i="17" a="1"/>
  <c r="H192" i="17" a="1"/>
  <c r="H103" i="17" a="1"/>
  <c r="E430" i="17" a="1"/>
  <c r="G345" i="17" a="1"/>
  <c r="I9" i="17" a="1"/>
  <c r="E382" i="17" a="1"/>
  <c r="F137" i="17" a="1"/>
  <c r="I82" i="17" a="1"/>
  <c r="J426" i="17" a="1"/>
  <c r="F218" i="17" a="1"/>
  <c r="I102" i="17" a="1"/>
  <c r="G331" i="17" a="1"/>
  <c r="G122" i="17" a="1"/>
  <c r="O344" i="17" a="1"/>
  <c r="N76" i="17" a="1"/>
  <c r="K364" i="17" a="1"/>
  <c r="M202" i="17" a="1"/>
  <c r="O419" i="17" a="1"/>
  <c r="K149" i="17" a="1"/>
  <c r="L98" i="17" a="1"/>
  <c r="L430" i="17" a="1"/>
  <c r="K300" i="17" a="1"/>
  <c r="P166" i="17" a="1"/>
  <c r="O417" i="17" a="1"/>
  <c r="K283" i="17" a="1"/>
  <c r="M143" i="17" a="1"/>
  <c r="M360" i="17" a="1"/>
  <c r="P238" i="17" a="1"/>
  <c r="N83" i="17" a="1"/>
  <c r="K68" i="17" a="1"/>
  <c r="L64" i="17" a="1"/>
  <c r="C137" i="17"/>
  <c r="C296" i="17"/>
  <c r="C264" i="17"/>
  <c r="C164" i="17"/>
  <c r="C101" i="17"/>
  <c r="C320" i="17"/>
  <c r="D231" i="17"/>
  <c r="D19" i="17"/>
  <c r="D296" i="17"/>
  <c r="D277" i="17"/>
  <c r="D256" i="17"/>
  <c r="D336" i="17"/>
  <c r="B291" i="17"/>
  <c r="B247" i="17"/>
  <c r="B4" i="17"/>
  <c r="B428" i="17"/>
  <c r="B357" i="17"/>
  <c r="B311" i="17"/>
  <c r="F50" i="10" a="1"/>
  <c r="O30" i="11" a="1"/>
  <c r="P57" i="10" a="1"/>
  <c r="N28" i="11" a="1"/>
  <c r="F24" i="10" a="1"/>
  <c r="O39" i="11" a="1"/>
  <c r="E49" i="10" a="1"/>
  <c r="J389" i="17" a="1"/>
  <c r="H241" i="17" a="1"/>
  <c r="G227" i="17" a="1"/>
  <c r="G168" i="17" a="1"/>
  <c r="J348" i="17" a="1"/>
  <c r="J385" i="17" a="1"/>
  <c r="F256" i="17" a="1"/>
  <c r="F126" i="17" a="1"/>
  <c r="I407" i="17" a="1"/>
  <c r="F245" i="17" a="1"/>
  <c r="F188" i="17" a="1"/>
  <c r="H99" i="17" a="1"/>
  <c r="F11" i="17" a="1"/>
  <c r="G401" i="17" a="1"/>
  <c r="H345" i="17" a="1"/>
  <c r="G148" i="17" a="1"/>
  <c r="E429" i="17" a="1"/>
  <c r="G283" i="17" a="1"/>
  <c r="I143" i="17" a="1"/>
  <c r="J402" i="17" a="1"/>
  <c r="J177" i="17" a="1"/>
  <c r="E153" i="17" a="1"/>
  <c r="J45" i="17" a="1"/>
  <c r="J239" i="17" a="1"/>
  <c r="G20" i="17" a="1"/>
  <c r="K413" i="17" a="1"/>
  <c r="O280" i="17" a="1"/>
  <c r="L124" i="17" a="1"/>
  <c r="O129" i="17" a="1"/>
  <c r="K33" i="17" a="1"/>
  <c r="L371" i="17" a="1"/>
  <c r="P204" i="17" a="1"/>
  <c r="L62" i="17" a="1"/>
  <c r="M244" i="17" a="1"/>
  <c r="K225" i="17" a="1"/>
  <c r="N40" i="17" a="1"/>
  <c r="M354" i="17" a="1"/>
  <c r="L221" i="17" a="1"/>
  <c r="L187" i="17" a="1"/>
  <c r="N92" i="17" a="1"/>
  <c r="N416" i="17" a="1"/>
  <c r="K345" i="17" a="1"/>
  <c r="O148" i="17" a="1"/>
  <c r="M325" i="17" a="1"/>
  <c r="L238" i="17" a="1"/>
  <c r="C310" i="17"/>
  <c r="C91" i="17"/>
  <c r="C287" i="17"/>
  <c r="C195" i="17"/>
  <c r="C168" i="17"/>
  <c r="C53" i="17"/>
  <c r="D318" i="17"/>
  <c r="D152" i="17"/>
  <c r="D82" i="17"/>
  <c r="D423" i="17"/>
  <c r="D352" i="17"/>
  <c r="D115" i="17"/>
  <c r="D6" i="17"/>
  <c r="B330" i="17"/>
  <c r="B208" i="17"/>
  <c r="B72" i="17"/>
  <c r="B39" i="17"/>
  <c r="B395" i="17"/>
  <c r="B253" i="17"/>
  <c r="P27" i="11" a="1"/>
  <c r="O34" i="11" a="1"/>
  <c r="H48" i="10" a="1"/>
  <c r="F46" i="10" a="1"/>
  <c r="O38" i="11" a="1"/>
  <c r="M57" i="10" a="1"/>
  <c r="E344" i="17" a="1"/>
  <c r="J280" i="17" a="1"/>
  <c r="G124" i="17" a="1"/>
  <c r="F129" i="17" a="1"/>
  <c r="I33" i="17" a="1"/>
  <c r="F371" i="17" a="1"/>
  <c r="J205" i="17" a="1"/>
  <c r="E199" i="17" a="1"/>
  <c r="G385" i="17" a="1"/>
  <c r="J159" i="17" a="1"/>
  <c r="H21" i="17" a="1"/>
  <c r="G354" i="17" a="1"/>
  <c r="F221" i="17" a="1"/>
  <c r="F187" i="17" a="1"/>
  <c r="G92" i="17" a="1"/>
  <c r="F416" i="17" a="1"/>
  <c r="H300" i="17" a="1"/>
  <c r="E224" i="17" a="1"/>
  <c r="G29" i="17" a="1"/>
  <c r="I417" i="17" a="1"/>
  <c r="H357" i="17" a="1"/>
  <c r="J170" i="17" a="1"/>
  <c r="J360" i="17" a="1"/>
  <c r="I218" i="17" a="1"/>
  <c r="F140" i="17" a="1"/>
  <c r="F25" i="17" a="1"/>
  <c r="J285" i="17" a="1"/>
  <c r="F201" i="17" a="1"/>
  <c r="F20" i="17" a="1"/>
  <c r="O413" i="17" a="1"/>
  <c r="K291" i="17" a="1"/>
  <c r="P293" i="17" a="1"/>
  <c r="O157" i="17" a="1"/>
  <c r="P104" i="17" a="1"/>
  <c r="O317" i="17" a="1"/>
  <c r="N207" i="17" a="1"/>
  <c r="P167" i="17" a="1"/>
  <c r="O385" i="17" a="1"/>
  <c r="O333" i="17" a="1"/>
  <c r="L128" i="17" a="1"/>
  <c r="M40" i="17" a="1"/>
  <c r="N243" i="17" a="1"/>
  <c r="N303" i="17" a="1"/>
  <c r="N229" i="17" a="1"/>
  <c r="M121" i="17" a="1"/>
  <c r="O11" i="17" a="1"/>
  <c r="K416" i="17" a="1"/>
  <c r="N313" i="17" a="1"/>
  <c r="L224" i="17" a="1"/>
  <c r="O43" i="17" a="1"/>
  <c r="L283" i="17" a="1"/>
  <c r="K151" i="17" a="1"/>
  <c r="L82" i="17" a="1"/>
  <c r="L329" i="17" a="1"/>
  <c r="K179" i="17" a="1"/>
  <c r="O90" i="17" a="1"/>
  <c r="P304" i="17" a="1"/>
  <c r="N297" i="17" a="1"/>
  <c r="L65" i="17" a="1"/>
  <c r="K254" i="17" a="1"/>
  <c r="N56" i="17" a="1"/>
  <c r="N412" i="17" a="1"/>
  <c r="N49" i="17" a="1"/>
  <c r="C372" i="17"/>
  <c r="C263" i="17"/>
  <c r="C33" i="17"/>
  <c r="C389" i="17"/>
  <c r="C336" i="17"/>
  <c r="C170" i="17"/>
  <c r="C14" i="17"/>
  <c r="D272" i="17"/>
  <c r="D216" i="17"/>
  <c r="D68" i="17"/>
  <c r="D59" i="17"/>
  <c r="D276" i="17"/>
  <c r="D181" i="17"/>
  <c r="B37" i="17"/>
  <c r="B404" i="17"/>
  <c r="B142" i="17"/>
  <c r="B71" i="17"/>
  <c r="B63" i="17"/>
  <c r="B268" i="17"/>
  <c r="I46" i="10" a="1"/>
  <c r="E51" i="10" a="1"/>
  <c r="N48" i="10" a="1"/>
  <c r="F47" i="10" a="1"/>
  <c r="K51" i="10" a="1"/>
  <c r="E52" i="10" a="1"/>
  <c r="H403" i="17" a="1"/>
  <c r="I242" i="17" a="1"/>
  <c r="H227" i="17" a="1"/>
  <c r="G117" i="17" a="1"/>
  <c r="H33" i="17" a="1"/>
  <c r="H370" i="17" a="1"/>
  <c r="I247" i="17" a="1"/>
  <c r="J191" i="17" a="1"/>
  <c r="J69" i="17" a="1"/>
  <c r="I299" i="17" a="1"/>
  <c r="E128" i="17" a="1"/>
  <c r="F31" i="17" a="1"/>
  <c r="G419" i="17" a="1"/>
  <c r="G142" i="17" a="1"/>
  <c r="G187" i="17" a="1"/>
  <c r="F94" i="17" a="1"/>
  <c r="E351" i="17" a="1"/>
  <c r="E355" i="17" a="1"/>
  <c r="G215" i="17" a="1"/>
  <c r="J190" i="17" a="1"/>
  <c r="J43" i="17" a="1"/>
  <c r="E349" i="17" a="1"/>
  <c r="I254" i="17" a="1"/>
  <c r="J174" i="17" a="1"/>
  <c r="E170" i="17" a="1"/>
  <c r="F36" i="17" a="1"/>
  <c r="H342" i="17" a="1"/>
  <c r="J356" i="17" a="1"/>
  <c r="I238" i="17" a="1"/>
  <c r="G153" i="17" a="1"/>
  <c r="I79" i="17" a="1"/>
  <c r="J367" i="17" a="1"/>
  <c r="J253" i="17" a="1"/>
  <c r="L403" i="17" a="1"/>
  <c r="N242" i="17" a="1"/>
  <c r="O227" i="17" a="1"/>
  <c r="O117" i="17" a="1"/>
  <c r="L33" i="17" a="1"/>
  <c r="P376" i="17" a="1"/>
  <c r="N206" i="17" a="1"/>
  <c r="O212" i="17" a="1"/>
  <c r="P91" i="17" a="1"/>
  <c r="O308" i="17" a="1"/>
  <c r="P333" i="17" a="1"/>
  <c r="L225" i="17" a="1"/>
  <c r="O4" i="17" a="1"/>
  <c r="K427" i="17" a="1"/>
  <c r="N354" i="17" a="1"/>
  <c r="N220" i="17" a="1"/>
  <c r="O139" i="17" a="1"/>
  <c r="M74" i="17" a="1"/>
  <c r="L12" i="17" a="1"/>
  <c r="K401" i="17" a="1"/>
  <c r="O313" i="17" a="1"/>
  <c r="K252" i="17" a="1"/>
  <c r="N32" i="17" a="1"/>
  <c r="K130" i="17" a="1"/>
  <c r="K397" i="17" a="1"/>
  <c r="L127" i="17" a="1"/>
  <c r="K304" i="17" a="1"/>
  <c r="O270" i="17" a="1"/>
  <c r="M225" i="17" a="1"/>
  <c r="I166" i="17" a="1"/>
  <c r="P254" i="17" a="1"/>
  <c r="O100" i="17" a="1"/>
  <c r="N338" i="17" a="1"/>
  <c r="I101" i="17" a="1"/>
  <c r="O380" i="17" a="1"/>
  <c r="H69" i="17" a="1"/>
  <c r="I378" i="17" a="1"/>
  <c r="P40" i="17" a="1"/>
  <c r="O229" i="17" a="1"/>
  <c r="H22" i="17" a="1"/>
  <c r="K148" i="17" a="1"/>
  <c r="J251" i="17" a="1"/>
  <c r="H123" i="17" a="1"/>
  <c r="E329" i="17" a="1"/>
  <c r="J189" i="17" a="1"/>
  <c r="E45" i="17" a="1"/>
  <c r="F344" i="17" a="1"/>
  <c r="H250" i="17" a="1"/>
  <c r="I235" i="17" a="1"/>
  <c r="L182" i="17" a="1"/>
  <c r="H117" i="17" a="1"/>
  <c r="N341" i="17" a="1"/>
  <c r="P371" i="17" a="1"/>
  <c r="O204" i="17" a="1"/>
  <c r="O62" i="17" a="1"/>
  <c r="F178" i="17" a="1"/>
  <c r="F21" i="17" a="1"/>
  <c r="I372" i="17" a="1"/>
  <c r="L220" i="17" a="1"/>
  <c r="J98" i="17" a="1"/>
  <c r="O50" i="17" a="1"/>
  <c r="M12" i="17" a="1"/>
  <c r="L393" i="17" a="1"/>
  <c r="M287" i="17" a="1"/>
  <c r="F65" i="17" a="1"/>
  <c r="G396" i="17" a="1"/>
  <c r="K174" i="17" a="1"/>
  <c r="J130" i="17" a="1"/>
  <c r="J342" i="17" a="1"/>
  <c r="L399" i="17" a="1"/>
  <c r="G238" i="17" a="1"/>
  <c r="O120" i="17" a="1"/>
  <c r="I377" i="17" a="1"/>
  <c r="N315" i="17" a="1"/>
  <c r="I122" i="17" a="1"/>
  <c r="G424" i="17" a="1"/>
  <c r="K124" i="17" a="1"/>
  <c r="P34" i="17" a="1"/>
  <c r="P206" i="17" a="1"/>
  <c r="P202" i="17" a="1"/>
  <c r="L175" i="17" a="1"/>
  <c r="E374" i="17" a="1"/>
  <c r="M290" i="17" a="1"/>
  <c r="O141" i="17" a="1"/>
  <c r="F128" i="17" a="1"/>
  <c r="L407" i="17" a="1"/>
  <c r="H335" i="17" a="1"/>
  <c r="H221" i="17" a="1"/>
  <c r="P108" i="17" a="1"/>
  <c r="N94" i="17" a="1"/>
  <c r="F401" i="17" a="1"/>
  <c r="F307" i="17" a="1"/>
  <c r="O224" i="17" a="1"/>
  <c r="N125" i="17" a="1"/>
  <c r="N78" i="17" a="1"/>
  <c r="O420" i="17" a="1"/>
  <c r="G382" i="17" a="1"/>
  <c r="G325" i="17" a="1"/>
  <c r="H137" i="17" a="1"/>
  <c r="F82" i="17" a="1"/>
  <c r="H19" i="17" a="1"/>
  <c r="P278" i="17" a="1"/>
  <c r="F278" i="17" a="1"/>
  <c r="E312" i="17" a="1"/>
  <c r="M140" i="17" a="1"/>
  <c r="P367" i="17" a="1"/>
  <c r="K297" i="17" a="1"/>
  <c r="G68" i="17" a="1"/>
  <c r="P389" i="17" a="1"/>
  <c r="L291" i="17" a="1"/>
  <c r="F181" i="17" a="1"/>
  <c r="F150" i="17" a="1"/>
  <c r="O104" i="17" a="1"/>
  <c r="J295" i="17" a="1"/>
  <c r="L317" i="17" a="1"/>
  <c r="J247" i="17" a="1"/>
  <c r="G199" i="17" a="1"/>
  <c r="L299" i="17" a="1"/>
  <c r="G333" i="17" a="1"/>
  <c r="P154" i="17" a="1"/>
  <c r="P159" i="17" a="1"/>
  <c r="M4" i="17" a="1"/>
  <c r="L243" i="17" a="1"/>
  <c r="J173" i="17" a="1"/>
  <c r="L139" i="17" a="1"/>
  <c r="P121" i="17" a="1"/>
  <c r="I92" i="17" a="1"/>
  <c r="G423" i="17" a="1"/>
  <c r="N215" i="17" a="1"/>
  <c r="L216" i="17" a="1"/>
  <c r="K73" i="17" a="1"/>
  <c r="O57" i="17" a="1"/>
  <c r="M349" i="17" a="1"/>
  <c r="K357" i="17" a="1"/>
  <c r="M357" i="17" a="1"/>
  <c r="L180" i="17" a="1"/>
  <c r="N95" i="17" a="1"/>
  <c r="H95" i="17" a="1"/>
  <c r="O56" i="17" a="1"/>
  <c r="P26" i="17" a="1"/>
  <c r="E375" i="17" a="1"/>
  <c r="N311" i="17" a="1"/>
  <c r="I153" i="17" a="1"/>
  <c r="K49" i="17" a="1"/>
  <c r="P282" i="17" a="1"/>
  <c r="M285" i="17" a="1"/>
  <c r="H292" i="17" a="1"/>
  <c r="E144" i="17" a="1"/>
  <c r="O240" i="17" a="1"/>
  <c r="F266" i="17" a="1"/>
  <c r="H266" i="17" a="1"/>
  <c r="L185" i="17" a="1"/>
  <c r="G138" i="17" a="1"/>
  <c r="N48" i="17" a="1"/>
  <c r="P48" i="17" a="1"/>
  <c r="I35" i="17" a="1"/>
  <c r="J35" i="17" a="1"/>
  <c r="E330" i="17" a="1"/>
  <c r="G330" i="17" a="1"/>
  <c r="N255" i="17" a="1"/>
  <c r="P212" i="17" a="1"/>
  <c r="M167" i="17" a="1"/>
  <c r="N24" i="17" a="1"/>
  <c r="L257" i="17" a="1"/>
  <c r="N208" i="17" a="1"/>
  <c r="H84" i="17" a="1"/>
  <c r="G84" i="17" a="1"/>
  <c r="J425" i="17" a="1"/>
  <c r="L363" i="17" a="1"/>
  <c r="J269" i="17" a="1"/>
  <c r="P147" i="17" a="1"/>
  <c r="M147" i="17" a="1"/>
  <c r="K97" i="17" a="1"/>
  <c r="M72" i="17" a="1"/>
  <c r="H72" i="17" a="1"/>
  <c r="O408" i="17" a="1"/>
  <c r="K347" i="17" a="1"/>
  <c r="M347" i="17" a="1"/>
  <c r="H313" i="17" a="1"/>
  <c r="O294" i="17" a="1"/>
  <c r="N135" i="17" a="1"/>
  <c r="O29" i="17" a="1"/>
  <c r="N39" i="17" a="1"/>
  <c r="I302" i="17" a="1"/>
  <c r="I306" i="17" a="1"/>
  <c r="L172" i="17" a="1"/>
  <c r="G170" i="17" a="1"/>
  <c r="I105" i="17" a="1"/>
  <c r="N3" i="17" a="1"/>
  <c r="I395" i="17" a="1"/>
  <c r="G248" i="17" a="1"/>
  <c r="E127" i="17" a="1"/>
  <c r="G127" i="17" a="1"/>
  <c r="I89" i="17" a="1"/>
  <c r="I60" i="17" a="1"/>
  <c r="L339" i="17" a="1"/>
  <c r="H253" i="17" a="1"/>
  <c r="H332" i="17" a="1"/>
  <c r="M332" i="17" a="1"/>
  <c r="O259" i="17" a="1"/>
  <c r="M310" i="17" a="1"/>
  <c r="J200" i="17" a="1"/>
  <c r="E115" i="17" a="1"/>
  <c r="O115" i="17" a="1"/>
  <c r="O37" i="17" a="1"/>
  <c r="N376" i="17" a="1"/>
  <c r="G316" i="17" a="1"/>
  <c r="I316" i="17" a="1"/>
  <c r="F237" i="17" a="1"/>
  <c r="M191" i="17" a="1"/>
  <c r="E52" i="17" a="1"/>
  <c r="N415" i="17" a="1"/>
  <c r="E404" i="17" a="1"/>
  <c r="K404" i="17" a="1"/>
  <c r="O196" i="17" a="1"/>
  <c r="G31" i="17" a="1"/>
  <c r="F38" i="17" a="1"/>
  <c r="K264" i="17" a="1"/>
  <c r="F230" i="17" a="1"/>
  <c r="F356" i="17" a="1"/>
  <c r="E232" i="17" a="1"/>
  <c r="E359" i="17" a="1"/>
  <c r="I328" i="17" a="1"/>
  <c r="N422" i="17" a="1"/>
  <c r="M8" i="17" a="1"/>
  <c r="C413" i="17"/>
  <c r="C139" i="17"/>
  <c r="C416" i="17"/>
  <c r="C270" i="17"/>
  <c r="C203" i="17"/>
  <c r="C167" i="17"/>
  <c r="D320" i="17"/>
  <c r="D230" i="17"/>
  <c r="D100" i="17"/>
  <c r="D7" i="17"/>
  <c r="D415" i="17"/>
  <c r="D248" i="17"/>
  <c r="D78" i="17"/>
  <c r="B18" i="17"/>
  <c r="B260" i="17"/>
  <c r="B134" i="17"/>
  <c r="B55" i="17"/>
  <c r="B318" i="17"/>
  <c r="B289" i="17"/>
  <c r="J57" i="10" a="1"/>
  <c r="S34" i="11" a="1"/>
  <c r="R57" i="10" a="1"/>
  <c r="Q49" i="10" a="1"/>
  <c r="S38" i="11" a="1"/>
  <c r="L54" i="10" a="1"/>
  <c r="E373" i="17" a="1"/>
  <c r="H246" i="17" a="1"/>
  <c r="G390" i="17" a="1"/>
  <c r="E391" i="17" a="1"/>
  <c r="F151" i="17" a="1"/>
  <c r="I304" i="17" a="1"/>
  <c r="K227" i="17" a="1"/>
  <c r="L86" i="17" a="1"/>
  <c r="P195" i="17" a="1"/>
  <c r="L304" i="17" a="1"/>
  <c r="O81" i="17" a="1"/>
  <c r="C177" i="17"/>
  <c r="C404" i="17"/>
  <c r="C365" i="17"/>
  <c r="C120" i="17"/>
  <c r="C83" i="17"/>
  <c r="C317" i="17"/>
  <c r="D287" i="17"/>
  <c r="D36" i="17"/>
  <c r="D427" i="17"/>
  <c r="D357" i="17"/>
  <c r="D266" i="17"/>
  <c r="D3" i="17"/>
  <c r="B320" i="17"/>
  <c r="B309" i="17"/>
  <c r="B42" i="17"/>
  <c r="B16" i="17"/>
  <c r="B258" i="17"/>
  <c r="B319" i="17"/>
  <c r="B66" i="17"/>
  <c r="N43" i="11" a="1"/>
  <c r="Q57" i="10" a="1"/>
  <c r="E55" i="10" a="1"/>
  <c r="S29" i="11" a="1"/>
  <c r="N39" i="11" a="1"/>
  <c r="L57" i="10" a="1"/>
  <c r="E293" i="17" a="1"/>
  <c r="E219" i="17" a="1"/>
  <c r="E409" i="17" a="1"/>
  <c r="G303" i="17" a="1"/>
  <c r="F213" i="17" a="1"/>
  <c r="G258" i="17" a="1"/>
  <c r="H100" i="17" a="1"/>
  <c r="F169" i="17" a="1"/>
  <c r="J228" i="17" a="1"/>
  <c r="M293" i="17" a="1"/>
  <c r="K205" i="17" a="1"/>
  <c r="M260" i="17" a="1"/>
  <c r="K390" i="17" a="1"/>
  <c r="L11" i="17" a="1"/>
  <c r="N258" i="17" a="1"/>
  <c r="P169" i="17" a="1"/>
  <c r="C44" i="17"/>
  <c r="C217" i="17"/>
  <c r="C175" i="17"/>
  <c r="C78" i="17"/>
  <c r="C428" i="17"/>
  <c r="C260" i="17"/>
  <c r="D109" i="17"/>
  <c r="D335" i="17"/>
  <c r="D176" i="17"/>
  <c r="D178" i="17"/>
  <c r="D130" i="17"/>
  <c r="D293" i="17"/>
  <c r="B203" i="17"/>
  <c r="B234" i="17"/>
  <c r="B352" i="17"/>
  <c r="B365" i="17"/>
  <c r="B194" i="17"/>
  <c r="B107" i="17"/>
  <c r="O47" i="10" a="1"/>
  <c r="E56" i="10" a="1"/>
  <c r="L53" i="10" a="1"/>
  <c r="S44" i="11" a="1"/>
  <c r="Q36" i="11" a="1"/>
  <c r="P24" i="11" a="1"/>
  <c r="C56" i="10" a="1"/>
  <c r="F241" i="17" a="1"/>
  <c r="E101" i="17" a="1"/>
  <c r="I186" i="17" a="1"/>
  <c r="I260" i="17" a="1"/>
  <c r="I40" i="17" a="1"/>
  <c r="E229" i="17" a="1"/>
  <c r="E406" i="17" a="1"/>
  <c r="I55" i="17" a="1"/>
  <c r="I183" i="17" a="1"/>
  <c r="J421" i="17" a="1"/>
  <c r="E133" i="17" a="1"/>
  <c r="F289" i="17" a="1"/>
  <c r="O403" i="17" a="1"/>
  <c r="L227" i="17" a="1"/>
  <c r="O364" i="17" a="1"/>
  <c r="L91" i="17" a="1"/>
  <c r="M136" i="17" a="1"/>
  <c r="L390" i="17" a="1"/>
  <c r="N195" i="17" a="1"/>
  <c r="K430" i="17" a="1"/>
  <c r="M222" i="17" a="1"/>
  <c r="P13" i="17" a="1"/>
  <c r="P176" i="17" a="1"/>
  <c r="P123" i="17" a="1"/>
  <c r="K360" i="17" a="1"/>
  <c r="P107" i="17" a="1"/>
  <c r="N362" i="17" a="1"/>
  <c r="I258" i="17" a="1"/>
  <c r="I360" i="17" a="1"/>
  <c r="E201" i="17" a="1"/>
  <c r="M129" i="17" a="1"/>
  <c r="N86" i="17" a="1"/>
  <c r="K419" i="17" a="1"/>
  <c r="P17" i="17" a="1"/>
  <c r="K258" i="17" a="1"/>
  <c r="N218" i="17" a="1"/>
  <c r="L239" i="17" a="1"/>
  <c r="K66" i="17" a="1"/>
  <c r="O263" i="17" a="1"/>
  <c r="C401" i="17"/>
  <c r="C111" i="17"/>
  <c r="C40" i="17"/>
  <c r="C334" i="17"/>
  <c r="C298" i="17"/>
  <c r="C169" i="17"/>
  <c r="C39" i="17"/>
  <c r="D319" i="17"/>
  <c r="D162" i="17"/>
  <c r="D24" i="17"/>
  <c r="D419" i="17"/>
  <c r="D204" i="17"/>
  <c r="D149" i="17"/>
  <c r="B47" i="17"/>
  <c r="B296" i="17"/>
  <c r="B118" i="17"/>
  <c r="B155" i="17"/>
  <c r="B5" i="17"/>
  <c r="B384" i="17"/>
  <c r="D50" i="10" a="1"/>
  <c r="C55" i="10" a="1"/>
  <c r="U49" i="10" a="1"/>
  <c r="N47" i="10" a="1"/>
  <c r="Q24" i="10" a="1"/>
  <c r="J50" i="10" a="1"/>
  <c r="F361" i="17" a="1"/>
  <c r="I250" i="17" a="1"/>
  <c r="G114" i="17" a="1"/>
  <c r="H364" i="17" a="1"/>
  <c r="J186" i="17" a="1"/>
  <c r="H308" i="17" a="1"/>
  <c r="G225" i="17" a="1"/>
  <c r="J419" i="17" a="1"/>
  <c r="H220" i="17" a="1"/>
  <c r="G22" i="17" a="1"/>
  <c r="G355" i="17" a="1"/>
  <c r="I190" i="17" a="1"/>
  <c r="I176" i="17" a="1"/>
  <c r="I107" i="17" a="1"/>
  <c r="E272" i="17" a="1"/>
  <c r="M235" i="17" a="1"/>
  <c r="L234" i="17" a="1"/>
  <c r="K178" i="17" a="1"/>
  <c r="P387" i="17" a="1"/>
  <c r="N355" i="17" a="1"/>
  <c r="N410" i="17" a="1"/>
  <c r="P81" i="17" a="1"/>
  <c r="N64" i="17" a="1"/>
  <c r="L201" i="17" a="1"/>
  <c r="L402" i="17" a="1"/>
  <c r="M362" i="17" a="1"/>
  <c r="C409" i="17"/>
  <c r="C141" i="17"/>
  <c r="C66" i="17"/>
  <c r="C355" i="17"/>
  <c r="C322" i="17"/>
  <c r="C162" i="17"/>
  <c r="D420" i="17"/>
  <c r="D285" i="17"/>
  <c r="D101" i="17"/>
  <c r="D127" i="17"/>
  <c r="D406" i="17"/>
  <c r="D191" i="17"/>
  <c r="B96" i="17"/>
  <c r="B46" i="17"/>
  <c r="B305" i="17"/>
  <c r="B209" i="17"/>
  <c r="B156" i="17"/>
  <c r="B87" i="17"/>
  <c r="P49" i="10" a="1"/>
  <c r="Q46" i="10" a="1"/>
  <c r="S54" i="10" a="1"/>
  <c r="S31" i="11" a="1"/>
  <c r="C46" i="10" a="1"/>
  <c r="N32" i="11" a="1"/>
  <c r="N54" i="10" a="1"/>
  <c r="E424" i="17" a="1"/>
  <c r="E124" i="17" a="1"/>
  <c r="F168" i="17" a="1"/>
  <c r="J343" i="17" a="1"/>
  <c r="E207" i="17" a="1"/>
  <c r="E69" i="17" a="1"/>
  <c r="E378" i="17" a="1"/>
  <c r="F225" i="17" a="1"/>
  <c r="E40" i="17" a="1"/>
  <c r="E398" i="17" a="1"/>
  <c r="F229" i="17" a="1"/>
  <c r="F22" i="17" a="1"/>
  <c r="F406" i="17" a="1"/>
  <c r="F287" i="17" a="1"/>
  <c r="I43" i="17" a="1"/>
  <c r="G323" i="17" a="1"/>
  <c r="J151" i="17" a="1"/>
  <c r="F81" i="17" a="1"/>
  <c r="E397" i="17" a="1"/>
  <c r="I177" i="17" a="1"/>
  <c r="F64" i="17" a="1"/>
  <c r="G362" i="17" a="1"/>
  <c r="J66" i="17" a="1"/>
  <c r="N320" i="17" a="1"/>
  <c r="N235" i="17" a="1"/>
  <c r="L101" i="17" a="1"/>
  <c r="M380" i="17" a="1"/>
  <c r="O186" i="17" a="1"/>
  <c r="M388" i="17" a="1"/>
  <c r="O281" i="17" a="1"/>
  <c r="N112" i="17" a="1"/>
  <c r="K352" i="17" a="1"/>
  <c r="N231" i="17" a="1"/>
  <c r="K103" i="17" a="1"/>
  <c r="M406" i="17" a="1"/>
  <c r="O287" i="17" a="1"/>
  <c r="M155" i="17" a="1"/>
  <c r="K410" i="17" a="1"/>
  <c r="L325" i="17" a="1"/>
  <c r="N156" i="17" a="1"/>
  <c r="N19" i="17" a="1"/>
  <c r="K358" i="17" a="1"/>
  <c r="P179" i="17" a="1"/>
  <c r="L87" i="17" a="1"/>
  <c r="L77" i="17" a="1"/>
  <c r="P426" i="17" a="1"/>
  <c r="L289" i="17" a="1"/>
  <c r="N321" i="17" a="1"/>
  <c r="C35" i="17"/>
  <c r="C277" i="17"/>
  <c r="C307" i="17"/>
  <c r="C77" i="17"/>
  <c r="C363" i="17"/>
  <c r="C187" i="17"/>
  <c r="D195" i="17"/>
  <c r="D291" i="17"/>
  <c r="D179" i="17"/>
  <c r="D246" i="17"/>
  <c r="D91" i="17"/>
  <c r="D323" i="17"/>
  <c r="B322" i="17"/>
  <c r="B164" i="17"/>
  <c r="B334" i="17"/>
  <c r="B381" i="17"/>
  <c r="B261" i="17"/>
  <c r="B214" i="17"/>
  <c r="O35" i="11" a="1"/>
  <c r="F22" i="10" a="1"/>
  <c r="S56" i="10" a="1"/>
  <c r="P28" i="11" a="1"/>
  <c r="P23" i="11" a="1"/>
  <c r="O24" i="11" a="1"/>
  <c r="Q6" i="10" a="1"/>
  <c r="H373" i="17" a="1"/>
  <c r="H211" i="17" a="1"/>
  <c r="G131" i="17" a="1"/>
  <c r="J104" i="17" a="1"/>
  <c r="J337" i="17" a="1"/>
  <c r="G326" i="17" a="1"/>
  <c r="F163" i="17" a="1"/>
  <c r="J308" i="17" a="1"/>
  <c r="E217" i="17" a="1"/>
  <c r="G42" i="17" a="1"/>
  <c r="F334" i="17" a="1"/>
  <c r="J398" i="17" a="1"/>
  <c r="I195" i="17" a="1"/>
  <c r="J108" i="17" a="1"/>
  <c r="I16" i="17" a="1"/>
  <c r="G381" i="17" a="1"/>
  <c r="G287" i="17" a="1"/>
  <c r="H155" i="17" a="1"/>
  <c r="I410" i="17" a="1"/>
  <c r="J325" i="17" a="1"/>
  <c r="I156" i="17" a="1"/>
  <c r="J19" i="17" a="1"/>
  <c r="E358" i="17" a="1"/>
  <c r="I189" i="17" a="1"/>
  <c r="E102" i="17" a="1"/>
  <c r="G321" i="17" a="1"/>
  <c r="H315" i="17" a="1"/>
  <c r="I270" i="17" a="1"/>
  <c r="P400" i="17" a="1"/>
  <c r="P267" i="17" a="1"/>
  <c r="M181" i="17" a="1"/>
  <c r="K114" i="17" a="1"/>
  <c r="O18" i="17" a="1"/>
  <c r="N317" i="17" a="1"/>
  <c r="N164" i="17" a="1"/>
  <c r="N30" i="17" a="1"/>
  <c r="O378" i="17" a="1"/>
  <c r="M178" i="17" a="1"/>
  <c r="O21" i="17" a="1"/>
  <c r="P245" i="17" a="1"/>
  <c r="N188" i="17" a="1"/>
  <c r="L99" i="17" a="1"/>
  <c r="N11" i="17" a="1"/>
  <c r="P401" i="17" a="1"/>
  <c r="K287" i="17" a="1"/>
  <c r="N155" i="17" a="1"/>
  <c r="N137" i="17" a="1"/>
  <c r="K107" i="17" a="1"/>
  <c r="K201" i="17" a="1"/>
  <c r="C224" i="17"/>
  <c r="C274" i="17"/>
  <c r="C285" i="17"/>
  <c r="C151" i="17"/>
  <c r="C79" i="17"/>
  <c r="C352" i="17"/>
  <c r="D298" i="17"/>
  <c r="D95" i="17"/>
  <c r="D411" i="17"/>
  <c r="D370" i="17"/>
  <c r="D342" i="17"/>
  <c r="D18" i="17"/>
  <c r="B368" i="17"/>
  <c r="B284" i="17"/>
  <c r="B146" i="17"/>
  <c r="B51" i="17"/>
  <c r="B383" i="17"/>
  <c r="B386" i="17"/>
  <c r="B113" i="17"/>
  <c r="S40" i="11" a="1"/>
  <c r="D47" i="10" a="1"/>
  <c r="F20" i="10" a="1"/>
  <c r="Q29" i="11" a="1"/>
  <c r="S26" i="11" a="1"/>
  <c r="O56" i="10" a="1"/>
  <c r="F400" i="17" a="1"/>
  <c r="G267" i="17" a="1"/>
  <c r="H181" i="17" a="1"/>
  <c r="F117" i="17" a="1"/>
  <c r="E18" i="17" a="1"/>
  <c r="H317" i="17" a="1"/>
  <c r="G207" i="17" a="1"/>
  <c r="H167" i="17" a="1"/>
  <c r="E308" i="17" a="1"/>
  <c r="G281" i="17" a="1"/>
  <c r="H126" i="17" a="1"/>
  <c r="E407" i="17" a="1"/>
  <c r="G245" i="17" a="1"/>
  <c r="G188" i="17" a="1"/>
  <c r="G98" i="17" a="1"/>
  <c r="J11" i="17" a="1"/>
  <c r="I401" i="17" a="1"/>
  <c r="I345" i="17" a="1"/>
  <c r="I216" i="17" a="1"/>
  <c r="J55" i="17" a="1"/>
  <c r="J429" i="17" a="1"/>
  <c r="F302" i="17" a="1"/>
  <c r="I174" i="17" a="1"/>
  <c r="J100" i="17" a="1"/>
  <c r="H26" i="17" a="1"/>
  <c r="I402" i="17" a="1"/>
  <c r="E177" i="17" a="1"/>
  <c r="F153" i="17" a="1"/>
  <c r="E377" i="17" a="1"/>
  <c r="E339" i="17" a="1"/>
  <c r="G228" i="17" a="1"/>
  <c r="E270" i="17" a="1"/>
  <c r="L400" i="17" a="1"/>
  <c r="L240" i="17" a="1"/>
  <c r="P336" i="17" a="1"/>
  <c r="P96" i="17" a="1"/>
  <c r="O48" i="17" a="1"/>
  <c r="M348" i="17" a="1"/>
  <c r="M284" i="17" a="1"/>
  <c r="M204" i="17" a="1"/>
  <c r="O91" i="17" a="1"/>
  <c r="L374" i="17" a="1"/>
  <c r="N256" i="17" a="1"/>
  <c r="L146" i="17" a="1"/>
  <c r="K21" i="17" a="1"/>
  <c r="O363" i="17" a="1"/>
  <c r="M149" i="17" a="1"/>
  <c r="L162" i="17" a="1"/>
  <c r="N72" i="17" a="1"/>
  <c r="M16" i="17" a="1"/>
  <c r="M401" i="17" a="1"/>
  <c r="L345" i="17" a="1"/>
  <c r="O135" i="17" a="1"/>
  <c r="N65" i="17" a="1"/>
  <c r="M258" i="17" a="1"/>
  <c r="N325" i="17" a="1"/>
  <c r="M85" i="17" a="1"/>
  <c r="K105" i="17" a="1"/>
  <c r="M342" i="17" a="1"/>
  <c r="N319" i="17" a="1"/>
  <c r="N127" i="17" a="1"/>
  <c r="P83" i="17" a="1"/>
  <c r="P331" i="17" a="1"/>
  <c r="K292" i="17" a="1"/>
  <c r="N365" i="17" a="1"/>
  <c r="P39" i="17" a="1"/>
  <c r="M283" i="17" a="1"/>
  <c r="O75" i="17" a="1"/>
  <c r="K399" i="17" a="1"/>
  <c r="N377" i="17" a="1"/>
  <c r="C359" i="17"/>
  <c r="C209" i="17"/>
  <c r="C426" i="17"/>
  <c r="C289" i="17"/>
  <c r="C178" i="17"/>
  <c r="C108" i="17"/>
  <c r="D424" i="17"/>
  <c r="D168" i="17"/>
  <c r="D128" i="17"/>
  <c r="D13" i="17"/>
  <c r="D417" i="17"/>
  <c r="D269" i="17"/>
  <c r="D64" i="17"/>
  <c r="B23" i="17"/>
  <c r="B298" i="17"/>
  <c r="B165" i="17"/>
  <c r="B70" i="17"/>
  <c r="B7" i="17"/>
  <c r="B369" i="17"/>
  <c r="Q4" i="10" a="1"/>
  <c r="R34" i="11" a="1"/>
  <c r="I49" i="10" a="1"/>
  <c r="E50" i="10" a="1"/>
  <c r="P38" i="11" a="1"/>
  <c r="K49" i="10" a="1"/>
  <c r="J361" i="17" a="1"/>
  <c r="J424" i="17" a="1"/>
  <c r="J310" i="17" a="1"/>
  <c r="I131" i="17" a="1"/>
  <c r="I168" i="17" a="1"/>
  <c r="H23" i="17" a="1"/>
  <c r="F364" i="17" a="1"/>
  <c r="F255" i="17" a="1"/>
  <c r="H233" i="17" a="1"/>
  <c r="I62" i="17" a="1"/>
  <c r="J257" i="17" a="1"/>
  <c r="H281" i="17" a="1"/>
  <c r="E159" i="17" a="1"/>
  <c r="G6" i="17" a="1"/>
  <c r="G372" i="17" a="1"/>
  <c r="I173" i="17" a="1"/>
  <c r="E195" i="17" a="1"/>
  <c r="H98" i="17" a="1"/>
  <c r="H92" i="17" a="1"/>
  <c r="I286" i="17" a="1"/>
  <c r="G393" i="17" a="1"/>
  <c r="F294" i="17" a="1"/>
  <c r="H166" i="17" a="1"/>
  <c r="H78" i="17" a="1"/>
  <c r="I383" i="17" a="1"/>
  <c r="E394" i="17" a="1"/>
  <c r="J180" i="17" a="1"/>
  <c r="G61" i="17" a="1"/>
  <c r="H75" i="17" a="1"/>
  <c r="J395" i="17" a="1"/>
  <c r="H412" i="17" a="1"/>
  <c r="E179" i="17" a="1"/>
  <c r="H53" i="17" a="1"/>
  <c r="J25" i="17" a="1"/>
  <c r="F285" i="17" a="1"/>
  <c r="G201" i="17" a="1"/>
  <c r="J20" i="17" a="1"/>
  <c r="N361" i="17" a="1"/>
  <c r="O424" i="17" a="1"/>
  <c r="P310" i="17" a="1"/>
  <c r="N131" i="17" a="1"/>
  <c r="P168" i="17" a="1"/>
  <c r="L27" i="17" a="1"/>
  <c r="O370" i="17" a="1"/>
  <c r="M247" i="17" a="1"/>
  <c r="M186" i="17" a="1"/>
  <c r="P69" i="17" a="1"/>
  <c r="M374" i="17" a="1"/>
  <c r="P260" i="17" a="1"/>
  <c r="O178" i="17" a="1"/>
  <c r="O84" i="17" a="1"/>
  <c r="L419" i="17" a="1"/>
  <c r="M245" i="17" a="1"/>
  <c r="N221" i="17" a="1"/>
  <c r="K165" i="17" a="1"/>
  <c r="M103" i="17" a="1"/>
  <c r="L10" i="17" a="1"/>
  <c r="L347" i="17" a="1"/>
  <c r="L300" i="17" a="1"/>
  <c r="O216" i="17" a="1"/>
  <c r="M429" i="17" a="1"/>
  <c r="M183" i="17" a="1"/>
  <c r="L105" i="17" a="1"/>
  <c r="P402" i="17" a="1"/>
  <c r="O133" i="17" a="1"/>
  <c r="N339" i="17" a="1"/>
  <c r="J309" i="17" a="1"/>
  <c r="L270" i="17" a="1"/>
  <c r="H225" i="17" a="1"/>
  <c r="O9" i="17" a="1"/>
  <c r="E254" i="17" a="1"/>
  <c r="G100" i="17" a="1"/>
  <c r="K133" i="17" a="1"/>
  <c r="G338" i="17" a="1"/>
  <c r="K157" i="17" a="1"/>
  <c r="H101" i="17" a="1"/>
  <c r="E380" i="17" a="1"/>
  <c r="L69" i="17" a="1"/>
  <c r="E281" i="17" a="1"/>
  <c r="J40" i="17" a="1"/>
  <c r="J352" i="17" a="1"/>
  <c r="H229" i="17" a="1"/>
  <c r="O17" i="17" a="1"/>
  <c r="O365" i="17" a="1"/>
  <c r="L43" i="17" a="1"/>
  <c r="P394" i="17" a="1"/>
  <c r="K85" i="17" a="1"/>
  <c r="E75" i="17" a="1"/>
  <c r="G360" i="17" a="1"/>
  <c r="O107" i="17" a="1"/>
  <c r="M45" i="17" a="1"/>
  <c r="P242" i="17" a="1"/>
  <c r="N250" i="17" a="1"/>
  <c r="K235" i="17" a="1"/>
  <c r="G182" i="17" a="1"/>
  <c r="P47" i="17" a="1"/>
  <c r="F341" i="17" a="1"/>
  <c r="I371" i="17" a="1"/>
  <c r="K204" i="17" a="1"/>
  <c r="G62" i="17" a="1"/>
  <c r="L296" i="17" a="1"/>
  <c r="E178" i="17" a="1"/>
  <c r="I21" i="17" a="1"/>
  <c r="H372" i="17" a="1"/>
  <c r="P220" i="17" a="1"/>
  <c r="J118" i="17" a="1"/>
  <c r="P98" i="17" a="1"/>
  <c r="I50" i="17" a="1"/>
  <c r="J12" i="17" a="1"/>
  <c r="J393" i="17" a="1"/>
  <c r="H287" i="17" a="1"/>
  <c r="J155" i="17" a="1"/>
  <c r="F410" i="17" a="1"/>
  <c r="O396" i="17" a="1"/>
  <c r="F174" i="17" a="1"/>
  <c r="L130" i="17" a="1"/>
  <c r="I342" i="17" a="1"/>
  <c r="G399" i="17" a="1"/>
  <c r="J238" i="17" a="1"/>
  <c r="J120" i="17" a="1"/>
  <c r="H377" i="17" a="1"/>
  <c r="K384" i="17" a="1"/>
  <c r="I315" i="17" a="1"/>
  <c r="M400" i="17" a="1"/>
  <c r="L424" i="17" a="1"/>
  <c r="P124" i="17" a="1"/>
  <c r="F96" i="17" a="1"/>
  <c r="H34" i="17" a="1"/>
  <c r="G206" i="17" a="1"/>
  <c r="J202" i="17" a="1"/>
  <c r="H175" i="17" a="1"/>
  <c r="G46" i="17" a="1"/>
  <c r="P374" i="17" a="1"/>
  <c r="F290" i="17" a="1"/>
  <c r="E141" i="17" a="1"/>
  <c r="L44" i="17" a="1"/>
  <c r="H407" i="17" a="1"/>
  <c r="M305" i="17" a="1"/>
  <c r="O221" i="17" a="1"/>
  <c r="O108" i="17" a="1"/>
  <c r="G94" i="17" a="1"/>
  <c r="O401" i="17" a="1"/>
  <c r="M209" i="17" a="1"/>
  <c r="J224" i="17" a="1"/>
  <c r="M125" i="17" a="1"/>
  <c r="M78" i="17" a="1"/>
  <c r="K420" i="17" a="1"/>
  <c r="J382" i="17" a="1"/>
  <c r="O325" i="17" a="1"/>
  <c r="I137" i="17" a="1"/>
  <c r="J82" i="17" a="1"/>
  <c r="P19" i="17" a="1"/>
  <c r="O426" i="17" a="1"/>
  <c r="J278" i="17" a="1"/>
  <c r="K278" i="17" a="1"/>
  <c r="O179" i="17" a="1"/>
  <c r="I140" i="17" a="1"/>
  <c r="H87" i="17" a="1"/>
  <c r="N367" i="17" a="1"/>
  <c r="G297" i="17" a="1"/>
  <c r="F68" i="17" a="1"/>
  <c r="I389" i="17" a="1"/>
  <c r="O322" i="17" a="1"/>
  <c r="E181" i="17" a="1"/>
  <c r="E150" i="17" a="1"/>
  <c r="N33" i="17" a="1"/>
  <c r="I295" i="17" a="1"/>
  <c r="J317" i="17" a="1"/>
  <c r="N247" i="17" a="1"/>
  <c r="F164" i="17" a="1"/>
  <c r="H30" i="17" a="1"/>
  <c r="G299" i="17" a="1"/>
  <c r="L333" i="17" a="1"/>
  <c r="J154" i="17" a="1"/>
  <c r="G159" i="17" a="1"/>
  <c r="F4" i="17" a="1"/>
  <c r="J334" i="17" a="1"/>
  <c r="J243" i="17" a="1"/>
  <c r="O173" i="17" a="1"/>
  <c r="F139" i="17" a="1"/>
  <c r="I121" i="17" a="1"/>
  <c r="P92" i="17" a="1"/>
  <c r="J381" i="17" a="1"/>
  <c r="O423" i="17" a="1"/>
  <c r="I215" i="17" a="1"/>
  <c r="H216" i="17" a="1"/>
  <c r="N73" i="17" a="1"/>
  <c r="N57" i="17" a="1"/>
  <c r="L349" i="17" a="1"/>
  <c r="K277" i="17" a="1"/>
  <c r="E357" i="17" a="1"/>
  <c r="L261" i="17" a="1"/>
  <c r="H180" i="17" a="1"/>
  <c r="M95" i="17" a="1"/>
  <c r="M56" i="17" a="1"/>
  <c r="F56" i="17" a="1"/>
  <c r="O26" i="17" a="1"/>
  <c r="N375" i="17" a="1"/>
  <c r="M311" i="17" a="1"/>
  <c r="K214" i="17" a="1"/>
  <c r="M153" i="17" a="1"/>
  <c r="L49" i="17" a="1"/>
  <c r="O282" i="17" a="1"/>
  <c r="H285" i="17" a="1"/>
  <c r="G292" i="17" a="1"/>
  <c r="L368" i="17" a="1"/>
  <c r="N368" i="17" a="1"/>
  <c r="J240" i="17" a="1"/>
  <c r="O266" i="17" a="1"/>
  <c r="G266" i="17" a="1"/>
  <c r="H185" i="17" a="1"/>
  <c r="F138" i="17" a="1"/>
  <c r="J48" i="17" a="1"/>
  <c r="E48" i="17" a="1"/>
  <c r="M27" i="17" a="1"/>
  <c r="K35" i="17" a="1"/>
  <c r="P330" i="17" a="1"/>
  <c r="L330" i="17" a="1"/>
  <c r="O284" i="17" a="1"/>
  <c r="H255" i="17" a="1"/>
  <c r="G212" i="17" a="1"/>
  <c r="E167" i="17" a="1"/>
  <c r="J24" i="17" a="1"/>
  <c r="P257" i="17" a="1"/>
  <c r="I208" i="17" a="1"/>
  <c r="P146" i="17" a="1"/>
  <c r="J84" i="17" a="1"/>
  <c r="L425" i="17" a="1"/>
  <c r="N425" i="17" a="1"/>
  <c r="H363" i="17" a="1"/>
  <c r="N269" i="17" a="1"/>
  <c r="H147" i="17" a="1"/>
  <c r="J147" i="17" a="1"/>
  <c r="P97" i="17" a="1"/>
  <c r="F72" i="17" a="1"/>
  <c r="K51" i="17" a="1"/>
  <c r="L51" i="17" a="1"/>
  <c r="I408" i="17" a="1"/>
  <c r="J347" i="17" a="1"/>
  <c r="F347" i="17" a="1"/>
  <c r="G313" i="17" a="1"/>
  <c r="G294" i="17" a="1"/>
  <c r="F135" i="17" a="1"/>
  <c r="E29" i="17" a="1"/>
  <c r="E39" i="17" a="1"/>
  <c r="F383" i="17" a="1"/>
  <c r="P302" i="17" a="1"/>
  <c r="L306" i="17" a="1"/>
  <c r="H172" i="17" a="1"/>
  <c r="O170" i="17" a="1"/>
  <c r="N105" i="17" a="1"/>
  <c r="H3" i="17" a="1"/>
  <c r="M395" i="17" a="1"/>
  <c r="H386" i="17" a="1"/>
  <c r="N248" i="17" a="1"/>
  <c r="M127" i="17" a="1"/>
  <c r="G89" i="17" a="1"/>
  <c r="L89" i="17" a="1"/>
  <c r="H60" i="17" a="1"/>
  <c r="H339" i="17" a="1"/>
  <c r="K253" i="17" a="1"/>
  <c r="L113" i="17" a="1"/>
  <c r="K332" i="17" a="1"/>
  <c r="J332" i="17" a="1"/>
  <c r="E259" i="17" a="1"/>
  <c r="H310" i="17" a="1"/>
  <c r="P200" i="17" a="1"/>
  <c r="M115" i="17" a="1"/>
  <c r="F115" i="17" a="1"/>
  <c r="E37" i="17" a="1"/>
  <c r="F23" i="17" a="1"/>
  <c r="I376" i="17" a="1"/>
  <c r="K316" i="17" a="1"/>
  <c r="M316" i="17" a="1"/>
  <c r="N237" i="17" a="1"/>
  <c r="H191" i="17" a="1"/>
  <c r="N52" i="17" a="1"/>
  <c r="K52" i="17" a="1"/>
  <c r="E415" i="17" a="1"/>
  <c r="M404" i="17" a="1"/>
  <c r="P298" i="17" a="1"/>
  <c r="K298" i="17" a="1"/>
  <c r="I196" i="17" a="1"/>
  <c r="L110" i="17" a="1"/>
  <c r="K31" i="17" a="1"/>
  <c r="L31" i="17" a="1"/>
  <c r="F427" i="17" a="1"/>
  <c r="O414" i="17" a="1"/>
  <c r="M265" i="17" a="1"/>
  <c r="F265" i="17" a="1"/>
  <c r="I142" i="17" a="1"/>
  <c r="F58" i="17" a="1"/>
  <c r="J279" i="17" a="1"/>
  <c r="J193" i="17" a="1"/>
  <c r="I230" i="17" a="1"/>
  <c r="I356" i="17" a="1"/>
  <c r="J268" i="17" a="1"/>
  <c r="N246" i="17" a="1"/>
  <c r="M246" i="17" a="1"/>
  <c r="K126" i="17" a="1"/>
  <c r="N126" i="17" a="1"/>
  <c r="I412" i="17" a="1"/>
  <c r="L412" i="17" a="1"/>
  <c r="M77" i="17" a="1"/>
  <c r="H77" i="17" a="1"/>
  <c r="J77" i="17" a="1"/>
  <c r="F336" i="17" a="1"/>
  <c r="E336" i="17" a="1"/>
  <c r="K233" i="17" a="1"/>
  <c r="N233" i="17" a="1"/>
  <c r="J233" i="17" a="1"/>
  <c r="F233" i="17" a="1"/>
  <c r="N419" i="17" a="1"/>
  <c r="H419" i="17" a="1"/>
  <c r="M419" i="17" a="1"/>
  <c r="M355" i="17" a="1"/>
  <c r="F355" i="17" a="1"/>
  <c r="L183" i="17" a="1"/>
  <c r="O183" i="17" a="1"/>
  <c r="P133" i="17" a="1"/>
  <c r="M133" i="17" a="1"/>
  <c r="K231" i="17" a="1"/>
  <c r="M231" i="17" a="1"/>
  <c r="P344" i="17" a="1"/>
  <c r="J344" i="17" a="1"/>
  <c r="O371" i="17" a="1"/>
  <c r="G371" i="17" a="1"/>
  <c r="P178" i="17" a="1"/>
  <c r="G178" i="17" a="1"/>
  <c r="N50" i="17" a="1"/>
  <c r="M50" i="17" a="1"/>
  <c r="J50" i="17" a="1"/>
  <c r="L290" i="17" a="1"/>
  <c r="N290" i="17" a="1"/>
  <c r="I125" i="17" a="1"/>
  <c r="K125" i="17" a="1"/>
  <c r="O125" i="17" a="1"/>
  <c r="P150" i="17" a="1"/>
  <c r="N150" i="17" a="1"/>
  <c r="M30" i="17" a="1"/>
  <c r="F30" i="17" a="1"/>
  <c r="M215" i="17" a="1"/>
  <c r="J215" i="17" a="1"/>
  <c r="E425" i="17" a="1"/>
  <c r="I425" i="17" a="1"/>
  <c r="K306" i="17" a="1"/>
  <c r="P306" i="17" a="1"/>
  <c r="O306" i="17" a="1"/>
  <c r="H316" i="17" a="1"/>
  <c r="F316" i="17" a="1"/>
  <c r="N110" i="17" a="1"/>
  <c r="I110" i="17" a="1"/>
  <c r="O38" i="17" a="1"/>
  <c r="J38" i="17" a="1"/>
  <c r="O328" i="17" a="1"/>
  <c r="G328" i="17" a="1"/>
  <c r="M276" i="17" a="1"/>
  <c r="N276" i="17" a="1"/>
  <c r="H276" i="17" a="1"/>
  <c r="O276" i="17" a="1"/>
  <c r="H356" i="17" a="1"/>
  <c r="H88" i="17" a="1"/>
  <c r="I88" i="17" a="1"/>
  <c r="K280" i="17" a="1"/>
  <c r="E280" i="17" a="1"/>
  <c r="G280" i="17" a="1"/>
  <c r="O219" i="17" a="1"/>
  <c r="H219" i="17" a="1"/>
  <c r="J219" i="17" a="1"/>
  <c r="P323" i="17" a="1"/>
  <c r="N323" i="17" a="1"/>
  <c r="E323" i="17" a="1"/>
  <c r="H131" i="17" a="1"/>
  <c r="K131" i="17" a="1"/>
  <c r="F131" i="17" a="1"/>
  <c r="P131" i="17" a="1"/>
  <c r="O131" i="17" a="1"/>
  <c r="L245" i="17" a="1"/>
  <c r="G109" i="17" a="1"/>
  <c r="H109" i="17" a="1"/>
  <c r="G64" i="17" a="1"/>
  <c r="E64" i="17" a="1"/>
  <c r="M64" i="17" a="1"/>
  <c r="J64" i="17" a="1"/>
  <c r="H64" i="17" a="1"/>
  <c r="J229" i="17" a="1"/>
  <c r="P229" i="17" a="1"/>
  <c r="I229" i="17" a="1"/>
  <c r="G229" i="17" a="1"/>
  <c r="K229" i="17" a="1"/>
  <c r="N148" i="17" a="1"/>
  <c r="P148" i="17" a="1"/>
  <c r="I148" i="17" a="1"/>
  <c r="E148" i="17" a="1"/>
  <c r="P75" i="17" a="1"/>
  <c r="N75" i="17" a="1"/>
  <c r="K75" i="17" a="1"/>
  <c r="F75" i="17" a="1"/>
  <c r="K242" i="17" a="1"/>
  <c r="M242" i="17" a="1"/>
  <c r="G242" i="17" a="1"/>
  <c r="J112" i="17" a="1"/>
  <c r="M112" i="17" a="1"/>
  <c r="P396" i="17" a="1"/>
  <c r="L396" i="17" a="1"/>
  <c r="J399" i="17" a="1"/>
  <c r="P399" i="17" a="1"/>
  <c r="F399" i="17" a="1"/>
  <c r="H399" i="17" a="1"/>
  <c r="M399" i="17" a="1"/>
  <c r="M343" i="17" a="1"/>
  <c r="E343" i="17" a="1"/>
  <c r="M141" i="17" a="1"/>
  <c r="J141" i="17" a="1"/>
  <c r="I141" i="17" a="1"/>
  <c r="K141" i="17" a="1"/>
  <c r="N141" i="17" a="1"/>
  <c r="H141" i="17" a="1"/>
  <c r="N108" i="17" a="1"/>
  <c r="I108" i="17" a="1"/>
  <c r="G108" i="17" a="1"/>
  <c r="F108" i="17" a="1"/>
  <c r="K108" i="17" a="1"/>
  <c r="F78" i="17" a="1"/>
  <c r="E78" i="17" a="1"/>
  <c r="P78" i="17" a="1"/>
  <c r="K426" i="17" a="1"/>
  <c r="E426" i="17" a="1"/>
  <c r="M426" i="17" a="1"/>
  <c r="J297" i="17" a="1"/>
  <c r="F297" i="17" a="1"/>
  <c r="M297" i="17" a="1"/>
  <c r="L104" i="17" a="1"/>
  <c r="F104" i="17" a="1"/>
  <c r="M104" i="17" a="1"/>
  <c r="N104" i="17" a="1"/>
  <c r="G104" i="17" a="1"/>
  <c r="F299" i="17" a="1"/>
  <c r="K299" i="17" a="1"/>
  <c r="O299" i="17" a="1"/>
  <c r="N299" i="17" a="1"/>
  <c r="H299" i="17" a="1"/>
  <c r="E188" i="17" a="1"/>
  <c r="M188" i="17" a="1"/>
  <c r="K188" i="17" a="1"/>
  <c r="K216" i="17" a="1"/>
  <c r="P216" i="17" a="1"/>
  <c r="H56" i="17" a="1"/>
  <c r="L56" i="17" a="1"/>
  <c r="M282" i="17" a="1"/>
  <c r="F282" i="17" a="1"/>
  <c r="H282" i="17" a="1"/>
  <c r="J282" i="17" a="1"/>
  <c r="G185" i="17" a="1"/>
  <c r="E185" i="17" a="1"/>
  <c r="K185" i="17" a="1"/>
  <c r="P185" i="17" a="1"/>
  <c r="J167" i="17" a="1"/>
  <c r="K167" i="17" a="1"/>
  <c r="K363" i="17" a="1"/>
  <c r="N363" i="17" a="1"/>
  <c r="G363" i="17" a="1"/>
  <c r="F313" i="17" a="1"/>
  <c r="E313" i="17" a="1"/>
  <c r="P313" i="17" a="1"/>
  <c r="M313" i="17" a="1"/>
  <c r="G172" i="17" a="1"/>
  <c r="P172" i="17" a="1"/>
  <c r="E172" i="17" a="1"/>
  <c r="K172" i="17" a="1"/>
  <c r="F172" i="17" a="1"/>
  <c r="F89" i="17" a="1"/>
  <c r="K89" i="17" a="1"/>
  <c r="H89" i="17" a="1"/>
  <c r="O89" i="17" a="1"/>
  <c r="I259" i="17" a="1"/>
  <c r="L259" i="17" a="1"/>
  <c r="M259" i="17" a="1"/>
  <c r="H259" i="17" a="1"/>
  <c r="N259" i="17" a="1"/>
  <c r="G259" i="17" a="1"/>
  <c r="M237" i="17" a="1"/>
  <c r="P237" i="17" a="1"/>
  <c r="I237" i="17" a="1"/>
  <c r="H237" i="17" a="1"/>
  <c r="O31" i="17" a="1"/>
  <c r="J31" i="17" a="1"/>
  <c r="E31" i="17" a="1"/>
  <c r="P31" i="17" a="1"/>
  <c r="G351" i="17" a="1"/>
  <c r="N271" i="17" a="1"/>
  <c r="O271" i="17" a="1"/>
  <c r="J351" i="17" a="1"/>
  <c r="L351" i="17" a="1"/>
  <c r="M351" i="17" a="1"/>
  <c r="L271" i="17" a="1"/>
  <c r="K351" i="17" a="1"/>
  <c r="P271" i="17" a="1"/>
  <c r="K346" i="17" a="1"/>
  <c r="G346" i="17" a="1"/>
  <c r="H346" i="17" a="1"/>
  <c r="M346" i="17" a="1"/>
  <c r="F324" i="17" a="1"/>
  <c r="J324" i="17" a="1"/>
  <c r="G324" i="17" a="1"/>
  <c r="J293" i="17" a="1"/>
  <c r="I293" i="17" a="1"/>
  <c r="K293" i="17" a="1"/>
  <c r="H293" i="17" a="1"/>
  <c r="E186" i="17" a="1"/>
  <c r="G186" i="17" a="1"/>
  <c r="H186" i="17" a="1"/>
  <c r="N186" i="17" a="1"/>
  <c r="P390" i="17" a="1"/>
  <c r="E390" i="17" a="1"/>
  <c r="O390" i="17" a="1"/>
  <c r="F390" i="17" a="1"/>
  <c r="I390" i="17" a="1"/>
  <c r="K391" i="17" a="1"/>
  <c r="G391" i="17" a="1"/>
  <c r="P391" i="17" a="1"/>
  <c r="O391" i="17" a="1"/>
  <c r="F391" i="17" a="1"/>
  <c r="N391" i="17" a="1"/>
  <c r="M391" i="17" a="1"/>
  <c r="H391" i="17" a="1"/>
  <c r="L391" i="17" a="1"/>
  <c r="G176" i="17" a="1"/>
  <c r="M176" i="17" a="1"/>
  <c r="L176" i="17" a="1"/>
  <c r="N176" i="17" a="1"/>
  <c r="E176" i="17" a="1"/>
  <c r="K176" i="17" a="1"/>
  <c r="J169" i="17" a="1"/>
  <c r="H169" i="17" a="1"/>
  <c r="G169" i="17" a="1"/>
  <c r="O169" i="17" a="1"/>
  <c r="M169" i="17" a="1"/>
  <c r="F270" i="17" a="1"/>
  <c r="E350" i="17" a="1"/>
  <c r="O350" i="17" a="1"/>
  <c r="M270" i="17" a="1"/>
  <c r="M350" i="17" a="1"/>
  <c r="H270" i="17" a="1"/>
  <c r="G270" i="17" a="1"/>
  <c r="K270" i="17" a="1"/>
  <c r="N350" i="17" a="1"/>
  <c r="J149" i="17" a="1"/>
  <c r="G149" i="17" a="1"/>
  <c r="P149" i="17" a="1"/>
  <c r="O222" i="17" a="1"/>
  <c r="N222" i="17" a="1"/>
  <c r="J222" i="17" a="1"/>
  <c r="G222" i="17" a="1"/>
  <c r="F222" i="17" a="1"/>
  <c r="H222" i="17" a="1"/>
  <c r="M100" i="17" a="1"/>
  <c r="E100" i="17" a="1"/>
  <c r="F100" i="17" a="1"/>
  <c r="N25" i="17" a="1"/>
  <c r="P25" i="17" a="1"/>
  <c r="O337" i="17" a="1"/>
  <c r="N337" i="17" a="1"/>
  <c r="L337" i="17" a="1"/>
  <c r="F337" i="17" a="1"/>
  <c r="G337" i="17" a="1"/>
  <c r="P337" i="17" a="1"/>
  <c r="I281" i="17" a="1"/>
  <c r="L281" i="17" a="1"/>
  <c r="J281" i="17" a="1"/>
  <c r="M281" i="17" a="1"/>
  <c r="P281" i="17" a="1"/>
  <c r="E99" i="17" a="1"/>
  <c r="P99" i="17" a="1"/>
  <c r="O99" i="17" a="1"/>
  <c r="N99" i="17" a="1"/>
  <c r="J99" i="17" a="1"/>
  <c r="G43" i="17" a="1"/>
  <c r="F43" i="17" a="1"/>
  <c r="P43" i="17" a="1"/>
  <c r="N43" i="17" a="1"/>
  <c r="H43" i="17" a="1"/>
  <c r="I329" i="17" a="1"/>
  <c r="H329" i="17" a="1"/>
  <c r="G239" i="17" a="1"/>
  <c r="F239" i="17" a="1"/>
  <c r="N239" i="17" a="1"/>
  <c r="P239" i="17" a="1"/>
  <c r="I239" i="17" a="1"/>
  <c r="J250" i="17" a="1"/>
  <c r="M250" i="17" a="1"/>
  <c r="G250" i="17" a="1"/>
  <c r="E250" i="17" a="1"/>
  <c r="N204" i="17" a="1"/>
  <c r="H204" i="17" a="1"/>
  <c r="F204" i="17" a="1"/>
  <c r="J204" i="17" a="1"/>
  <c r="E21" i="17" a="1"/>
  <c r="G21" i="17" a="1"/>
  <c r="L21" i="17" a="1"/>
  <c r="I416" i="17" a="1"/>
  <c r="E416" i="17" a="1"/>
  <c r="H416" i="17" a="1"/>
  <c r="M416" i="17" a="1"/>
  <c r="O283" i="17" a="1"/>
  <c r="H283" i="17" a="1"/>
  <c r="P283" i="17" a="1"/>
  <c r="J283" i="17" a="1"/>
  <c r="I283" i="17" a="1"/>
  <c r="F238" i="17" a="1"/>
  <c r="O238" i="17" a="1"/>
  <c r="E238" i="17" a="1"/>
  <c r="K400" i="17" a="1"/>
  <c r="I400" i="17" a="1"/>
  <c r="N400" i="17" a="1"/>
  <c r="G400" i="17" a="1"/>
  <c r="O400" i="17" a="1"/>
  <c r="O128" i="17" a="1"/>
  <c r="K128" i="17" a="1"/>
  <c r="H128" i="17" a="1"/>
  <c r="M94" i="17" a="1"/>
  <c r="I94" i="17" a="1"/>
  <c r="N420" i="17" a="1"/>
  <c r="H420" i="17" a="1"/>
  <c r="I420" i="17" a="1"/>
  <c r="J420" i="17" a="1"/>
  <c r="L420" i="17" a="1"/>
  <c r="M278" i="17" a="1"/>
  <c r="J358" i="17" a="1"/>
  <c r="L278" i="17" a="1"/>
  <c r="M358" i="17" a="1"/>
  <c r="I358" i="17" a="1"/>
  <c r="F358" i="17" a="1"/>
  <c r="O358" i="17" a="1"/>
  <c r="J68" i="17" a="1"/>
  <c r="H68" i="17" a="1"/>
  <c r="N68" i="17" a="1"/>
  <c r="I68" i="17" a="1"/>
  <c r="E68" i="17" a="1"/>
  <c r="F33" i="17" a="1"/>
  <c r="O33" i="17" a="1"/>
  <c r="J33" i="17" a="1"/>
  <c r="K333" i="17" a="1"/>
  <c r="E333" i="17" a="1"/>
  <c r="N333" i="17" a="1"/>
  <c r="F333" i="17" a="1"/>
  <c r="J139" i="17" a="1"/>
  <c r="E139" i="17" a="1"/>
  <c r="K139" i="17" a="1"/>
  <c r="N139" i="17" a="1"/>
  <c r="J73" i="17" a="1"/>
  <c r="O73" i="17" a="1"/>
  <c r="I73" i="17" a="1"/>
  <c r="P73" i="17" a="1"/>
  <c r="F73" i="17" a="1"/>
  <c r="E73" i="17" a="1"/>
  <c r="J26" i="17" a="1"/>
  <c r="M26" i="17" a="1"/>
  <c r="G26" i="17" a="1"/>
  <c r="E26" i="17" a="1"/>
  <c r="N26" i="17" a="1"/>
  <c r="K26" i="17" a="1"/>
  <c r="O285" i="17" a="1"/>
  <c r="P285" i="17" a="1"/>
  <c r="L285" i="17" a="1"/>
  <c r="G285" i="17" a="1"/>
  <c r="E138" i="17" a="1"/>
  <c r="L138" i="17" a="1"/>
  <c r="P138" i="17" a="1"/>
  <c r="M138" i="17" a="1"/>
  <c r="K24" i="17" a="1"/>
  <c r="L24" i="17" a="1"/>
  <c r="F24" i="17" a="1"/>
  <c r="G24" i="17" a="1"/>
  <c r="M24" i="17" a="1"/>
  <c r="I269" i="17" a="1"/>
  <c r="M269" i="17" a="1"/>
  <c r="E269" i="17" a="1"/>
  <c r="P294" i="17" a="1"/>
  <c r="K294" i="17" a="1"/>
  <c r="J294" i="17" a="1"/>
  <c r="M294" i="17" a="1"/>
  <c r="N294" i="17" a="1"/>
  <c r="H170" i="17" a="1"/>
  <c r="L170" i="17" a="1"/>
  <c r="F170" i="17" a="1"/>
  <c r="N170" i="17" a="1"/>
  <c r="F60" i="17" a="1"/>
  <c r="E60" i="17" a="1"/>
  <c r="O60" i="17" a="1"/>
  <c r="J60" i="17" a="1"/>
  <c r="N60" i="17" a="1"/>
  <c r="K60" i="17" a="1"/>
  <c r="K310" i="17" a="1"/>
  <c r="E310" i="17" a="1"/>
  <c r="G310" i="17" a="1"/>
  <c r="L310" i="17" a="1"/>
  <c r="K191" i="17" a="1"/>
  <c r="G191" i="17" a="1"/>
  <c r="L191" i="17" a="1"/>
  <c r="I427" i="17" a="1"/>
  <c r="H427" i="17" a="1"/>
  <c r="L427" i="17" a="1"/>
  <c r="O427" i="17" a="1"/>
  <c r="N427" i="17" a="1"/>
  <c r="E427" i="17" a="1"/>
  <c r="H279" i="17" a="1"/>
  <c r="F359" i="17" a="1"/>
  <c r="G279" i="17" a="1"/>
  <c r="I359" i="17" a="1"/>
  <c r="E279" i="17" a="1"/>
  <c r="P279" i="17" a="1"/>
  <c r="K279" i="17" a="1"/>
  <c r="N359" i="17" a="1"/>
  <c r="G359" i="17" a="1"/>
  <c r="P359" i="17" a="1"/>
  <c r="L279" i="17" a="1"/>
  <c r="O230" i="17" a="1"/>
  <c r="L230" i="17" a="1"/>
  <c r="E230" i="17" a="1"/>
  <c r="N230" i="17" a="1"/>
  <c r="I161" i="17" a="1"/>
  <c r="F161" i="17" a="1"/>
  <c r="P161" i="17" a="1"/>
  <c r="H161" i="17" a="1"/>
  <c r="O161" i="17" a="1"/>
  <c r="L161" i="17" a="1"/>
  <c r="F227" i="17" a="1"/>
  <c r="I227" i="17" a="1"/>
  <c r="M227" i="17" a="1"/>
  <c r="E227" i="17" a="1"/>
  <c r="P227" i="17" a="1"/>
  <c r="J227" i="17" a="1"/>
  <c r="O86" i="17" a="1"/>
  <c r="H86" i="17" a="1"/>
  <c r="E86" i="17" a="1"/>
  <c r="P86" i="17" a="1"/>
  <c r="F86" i="17" a="1"/>
  <c r="G86" i="17" a="1"/>
  <c r="I86" i="17" a="1"/>
  <c r="H354" i="17" a="1"/>
  <c r="P354" i="17" a="1"/>
  <c r="E274" i="17" a="1"/>
  <c r="P274" i="17" a="1"/>
  <c r="I274" i="17" a="1"/>
  <c r="K274" i="17" a="1"/>
  <c r="M274" i="17" a="1"/>
  <c r="J274" i="17" a="1"/>
  <c r="F274" i="17" a="1"/>
  <c r="H274" i="17" a="1"/>
  <c r="K354" i="17" a="1"/>
  <c r="L274" i="17" a="1"/>
  <c r="L354" i="17" a="1"/>
  <c r="I354" i="17" a="1"/>
  <c r="I300" i="17" a="1"/>
  <c r="N300" i="17" a="1"/>
  <c r="P300" i="17" a="1"/>
  <c r="E300" i="17" a="1"/>
  <c r="O151" i="17" a="1"/>
  <c r="I151" i="17" a="1"/>
  <c r="N151" i="17" a="1"/>
  <c r="H151" i="17" a="1"/>
  <c r="P102" i="17" a="1"/>
  <c r="L102" i="17" a="1"/>
  <c r="F102" i="17" a="1"/>
  <c r="J102" i="17" a="1"/>
  <c r="O102" i="17" a="1"/>
  <c r="K102" i="17" a="1"/>
  <c r="H102" i="17" a="1"/>
  <c r="K76" i="17" a="1"/>
  <c r="G76" i="17" a="1"/>
  <c r="F76" i="17" a="1"/>
  <c r="O76" i="17" a="1"/>
  <c r="L76" i="17" a="1"/>
  <c r="E76" i="17" a="1"/>
  <c r="J76" i="17" a="1"/>
  <c r="I76" i="17" a="1"/>
  <c r="M76" i="17" a="1"/>
  <c r="I244" i="17" a="1"/>
  <c r="O244" i="17" a="1"/>
  <c r="N244" i="17" a="1"/>
  <c r="L244" i="17" a="1"/>
  <c r="K244" i="17" a="1"/>
  <c r="G244" i="17" a="1"/>
  <c r="H244" i="17" a="1"/>
  <c r="F244" i="17" a="1"/>
  <c r="E244" i="17" a="1"/>
  <c r="L192" i="17" a="1"/>
  <c r="M192" i="17" a="1"/>
  <c r="J192" i="17" a="1"/>
  <c r="K192" i="17" a="1"/>
  <c r="N192" i="17" a="1"/>
  <c r="E192" i="17" a="1"/>
  <c r="I192" i="17" a="1"/>
  <c r="G192" i="17" a="1"/>
  <c r="E166" i="17" a="1"/>
  <c r="O166" i="17" a="1"/>
  <c r="K166" i="17" a="1"/>
  <c r="G166" i="17" a="1"/>
  <c r="N166" i="17" a="1"/>
  <c r="J166" i="17" a="1"/>
  <c r="P36" i="17" a="1"/>
  <c r="H36" i="17" a="1"/>
  <c r="J36" i="17" a="1"/>
  <c r="L36" i="17" a="1"/>
  <c r="G36" i="17" a="1"/>
  <c r="K36" i="17" a="1"/>
  <c r="O36" i="17" a="1"/>
  <c r="I331" i="17" a="1"/>
  <c r="O331" i="17" a="1"/>
  <c r="F331" i="17" a="1"/>
  <c r="E331" i="17" a="1"/>
  <c r="K331" i="17" a="1"/>
  <c r="H331" i="17" a="1"/>
  <c r="M331" i="17" a="1"/>
  <c r="P413" i="17" a="1"/>
  <c r="G413" i="17" a="1"/>
  <c r="I413" i="17" a="1"/>
  <c r="M413" i="17" a="1"/>
  <c r="H413" i="17" a="1"/>
  <c r="L413" i="17" a="1"/>
  <c r="I380" i="17" a="1"/>
  <c r="G380" i="17" a="1"/>
  <c r="N380" i="17" a="1"/>
  <c r="J380" i="17" a="1"/>
  <c r="K380" i="17" a="1"/>
  <c r="J22" i="17" a="1"/>
  <c r="M22" i="17" a="1"/>
  <c r="I22" i="17" a="1"/>
  <c r="K22" i="17" a="1"/>
  <c r="N22" i="17" a="1"/>
  <c r="L429" i="17" a="1"/>
  <c r="P429" i="17" a="1"/>
  <c r="N429" i="17" a="1"/>
  <c r="H429" i="17" a="1"/>
  <c r="G429" i="17" a="1"/>
  <c r="K429" i="17" a="1"/>
  <c r="O429" i="17" a="1"/>
  <c r="N360" i="17" a="1"/>
  <c r="F360" i="17" a="1"/>
  <c r="E360" i="17" a="1"/>
  <c r="L360" i="17" a="1"/>
  <c r="H360" i="17" a="1"/>
  <c r="O360" i="17" a="1"/>
  <c r="P360" i="17" a="1"/>
  <c r="N226" i="17" a="1"/>
  <c r="P226" i="17" a="1"/>
  <c r="I226" i="17" a="1"/>
  <c r="E226" i="17" a="1"/>
  <c r="J226" i="17" a="1"/>
  <c r="L226" i="17" a="1"/>
  <c r="F226" i="17" a="1"/>
  <c r="M226" i="17" a="1"/>
  <c r="L235" i="17" a="1"/>
  <c r="O235" i="17" a="1"/>
  <c r="H235" i="17" a="1"/>
  <c r="J235" i="17" a="1"/>
  <c r="E235" i="17" a="1"/>
  <c r="N163" i="17" a="1"/>
  <c r="O163" i="17" a="1"/>
  <c r="L163" i="17" a="1"/>
  <c r="H163" i="17" a="1"/>
  <c r="P163" i="17" a="1"/>
  <c r="J163" i="17" a="1"/>
  <c r="O372" i="17" a="1"/>
  <c r="F372" i="17" a="1"/>
  <c r="P372" i="17" a="1"/>
  <c r="E372" i="17" a="1"/>
  <c r="K372" i="17" a="1"/>
  <c r="H393" i="17" a="1"/>
  <c r="I393" i="17" a="1"/>
  <c r="K393" i="17" a="1"/>
  <c r="F393" i="17" a="1"/>
  <c r="E393" i="17" a="1"/>
  <c r="M393" i="17" a="1"/>
  <c r="N174" i="17" a="1"/>
  <c r="M174" i="17" a="1"/>
  <c r="H174" i="17" a="1"/>
  <c r="L174" i="17" a="1"/>
  <c r="P174" i="17" a="1"/>
  <c r="E174" i="17" a="1"/>
  <c r="O174" i="17" a="1"/>
  <c r="G120" i="17" a="1"/>
  <c r="P120" i="17" a="1"/>
  <c r="M120" i="17" a="1"/>
  <c r="L120" i="17" a="1"/>
  <c r="N120" i="17" a="1"/>
  <c r="H424" i="17" a="1"/>
  <c r="F424" i="17" a="1"/>
  <c r="E206" i="17" a="1"/>
  <c r="O206" i="17" a="1"/>
  <c r="M206" i="17" a="1"/>
  <c r="F206" i="17" a="1"/>
  <c r="L206" i="17" a="1"/>
  <c r="I206" i="17" a="1"/>
  <c r="F44" i="17" a="1"/>
  <c r="P44" i="17" a="1"/>
  <c r="J44" i="17" a="1"/>
  <c r="I44" i="17" a="1"/>
  <c r="M44" i="17" a="1"/>
  <c r="E44" i="17" a="1"/>
  <c r="N44" i="17" a="1"/>
  <c r="O44" i="17" a="1"/>
  <c r="O10" i="17" a="1"/>
  <c r="H10" i="17" a="1"/>
  <c r="I10" i="17" a="1"/>
  <c r="K10" i="17" a="1"/>
  <c r="M10" i="17" a="1"/>
  <c r="P10" i="17" a="1"/>
  <c r="J10" i="17" a="1"/>
  <c r="N10" i="17" a="1"/>
  <c r="I382" i="17" a="1"/>
  <c r="L382" i="17" a="1"/>
  <c r="F382" i="17" a="1"/>
  <c r="N382" i="17" a="1"/>
  <c r="M382" i="17" a="1"/>
  <c r="P382" i="17" a="1"/>
  <c r="K312" i="17" a="1"/>
  <c r="H312" i="17" a="1"/>
  <c r="M312" i="17" a="1"/>
  <c r="L312" i="17" a="1"/>
  <c r="N312" i="17" a="1"/>
  <c r="J312" i="17" a="1"/>
  <c r="O312" i="17" a="1"/>
  <c r="P295" i="17" a="1"/>
  <c r="G295" i="17" a="1"/>
  <c r="N295" i="17" a="1"/>
  <c r="E295" i="17" a="1"/>
  <c r="O295" i="17" a="1"/>
  <c r="K295" i="17" a="1"/>
  <c r="F295" i="17" a="1"/>
  <c r="L295" i="17" a="1"/>
  <c r="H154" i="17" a="1"/>
  <c r="M154" i="17" a="1"/>
  <c r="N154" i="17" a="1"/>
  <c r="L154" i="17" a="1"/>
  <c r="I154" i="17" a="1"/>
  <c r="G154" i="17" a="1"/>
  <c r="O154" i="17" a="1"/>
  <c r="O121" i="17" a="1"/>
  <c r="G121" i="17" a="1"/>
  <c r="F121" i="17" a="1"/>
  <c r="L121" i="17" a="1"/>
  <c r="H121" i="17" a="1"/>
  <c r="E121" i="17" a="1"/>
  <c r="P57" i="17" a="1"/>
  <c r="E57" i="17" a="1"/>
  <c r="G57" i="17" a="1"/>
  <c r="M57" i="17" a="1"/>
  <c r="I57" i="17" a="1"/>
  <c r="F57" i="17" a="1"/>
  <c r="N292" i="17" a="1"/>
  <c r="O292" i="17" a="1"/>
  <c r="P292" i="17" a="1"/>
  <c r="I292" i="17" a="1"/>
  <c r="E292" i="17" a="1"/>
  <c r="K48" i="17" a="1"/>
  <c r="G48" i="17" a="1"/>
  <c r="F48" i="17" a="1"/>
  <c r="H48" i="17" a="1"/>
  <c r="M48" i="17" a="1"/>
  <c r="I257" i="17" a="1"/>
  <c r="F257" i="17" a="1"/>
  <c r="N257" i="17" a="1"/>
  <c r="G257" i="17" a="1"/>
  <c r="O257" i="17" a="1"/>
  <c r="E257" i="17" a="1"/>
  <c r="K257" i="17" a="1"/>
  <c r="O147" i="17" a="1"/>
  <c r="K147" i="17" a="1"/>
  <c r="F147" i="17" a="1"/>
  <c r="G147" i="17" a="1"/>
  <c r="I147" i="17" a="1"/>
  <c r="L147" i="17" a="1"/>
  <c r="I135" i="17" a="1"/>
  <c r="P135" i="17" a="1"/>
  <c r="L135" i="17" a="1"/>
  <c r="K135" i="17" a="1"/>
  <c r="M135" i="17" a="1"/>
  <c r="J135" i="17" a="1"/>
  <c r="P105" i="17" a="1"/>
  <c r="F105" i="17" a="1"/>
  <c r="J105" i="17" a="1"/>
  <c r="H105" i="17" a="1"/>
  <c r="M105" i="17" a="1"/>
  <c r="H200" i="17" a="1"/>
  <c r="O200" i="17" a="1"/>
  <c r="I200" i="17" a="1"/>
  <c r="L200" i="17" a="1"/>
  <c r="L52" i="17" a="1"/>
  <c r="G52" i="17" a="1"/>
  <c r="O52" i="17" a="1"/>
  <c r="M52" i="17" a="1"/>
  <c r="H52" i="17" a="1"/>
  <c r="F52" i="17" a="1"/>
  <c r="N414" i="17" a="1"/>
  <c r="M414" i="17" a="1"/>
  <c r="F414" i="17" a="1"/>
  <c r="H414" i="17" a="1"/>
  <c r="K414" i="17" a="1"/>
  <c r="L414" i="17" a="1"/>
  <c r="G414" i="17" a="1"/>
  <c r="L264" i="17" a="1"/>
  <c r="E264" i="17" a="1"/>
  <c r="M264" i="17" a="1"/>
  <c r="I264" i="17" a="1"/>
  <c r="F264" i="17" a="1"/>
  <c r="O264" i="17" a="1"/>
  <c r="H264" i="17" a="1"/>
  <c r="J264" i="17" a="1"/>
  <c r="N264" i="17" a="1"/>
  <c r="L152" i="17" a="1"/>
  <c r="N152" i="17" a="1"/>
  <c r="J152" i="17" a="1"/>
  <c r="M152" i="17" a="1"/>
  <c r="E152" i="17" a="1"/>
  <c r="F152" i="17" a="1"/>
  <c r="O152" i="17" a="1"/>
  <c r="G152" i="17" a="1"/>
  <c r="K152" i="17" a="1"/>
  <c r="G53" i="17" a="1"/>
  <c r="F53" i="17" a="1"/>
  <c r="N53" i="17" a="1"/>
  <c r="J53" i="17" a="1"/>
  <c r="O53" i="17" a="1"/>
  <c r="L53" i="17" a="1"/>
  <c r="K53" i="17" a="1"/>
  <c r="E53" i="17" a="1"/>
  <c r="I53" i="17" a="1"/>
  <c r="P53" i="17" a="1"/>
  <c r="P116" i="17" a="1"/>
  <c r="H116" i="17" a="1"/>
  <c r="E116" i="17" a="1"/>
  <c r="F116" i="17" a="1"/>
  <c r="I116" i="17" a="1"/>
  <c r="O116" i="17" a="1"/>
  <c r="M116" i="17" a="1"/>
  <c r="L116" i="17" a="1"/>
  <c r="J116" i="17" a="1"/>
  <c r="K116" i="17" a="1"/>
  <c r="P388" i="17" a="1"/>
  <c r="N388" i="17" a="1"/>
  <c r="G388" i="17" a="1"/>
  <c r="J388" i="17" a="1"/>
  <c r="E388" i="17" a="1"/>
  <c r="L388" i="17" a="1"/>
  <c r="K388" i="17" a="1"/>
  <c r="O388" i="17" a="1"/>
  <c r="O303" i="17" a="1"/>
  <c r="J303" i="17" a="1"/>
  <c r="M303" i="17" a="1"/>
  <c r="K303" i="17" a="1"/>
  <c r="I303" i="17" a="1"/>
  <c r="E303" i="17" a="1"/>
  <c r="H303" i="17" a="1"/>
  <c r="F303" i="17" a="1"/>
  <c r="H213" i="17" a="1"/>
  <c r="N213" i="17" a="1"/>
  <c r="I213" i="17" a="1"/>
  <c r="P213" i="17" a="1"/>
  <c r="G213" i="17" a="1"/>
  <c r="O213" i="17" a="1"/>
  <c r="M213" i="17" a="1"/>
  <c r="L213" i="17" a="1"/>
  <c r="E213" i="17" a="1"/>
  <c r="J213" i="17" a="1"/>
  <c r="M160" i="17" a="1"/>
  <c r="J160" i="17" a="1"/>
  <c r="I160" i="17" a="1"/>
  <c r="H160" i="17" a="1"/>
  <c r="O160" i="17" a="1"/>
  <c r="E160" i="17" a="1"/>
  <c r="K160" i="17" a="1"/>
  <c r="F160" i="17" a="1"/>
  <c r="H79" i="17" a="1"/>
  <c r="O79" i="17" a="1"/>
  <c r="N79" i="17" a="1"/>
  <c r="F79" i="17" a="1"/>
  <c r="K79" i="17" a="1"/>
  <c r="M79" i="17" a="1"/>
  <c r="G79" i="17" a="1"/>
  <c r="L79" i="17" a="1"/>
  <c r="P79" i="17" a="1"/>
  <c r="H348" i="17" a="1"/>
  <c r="P348" i="17" a="1"/>
  <c r="N348" i="17" a="1"/>
  <c r="K348" i="17" a="1"/>
  <c r="F348" i="17" a="1"/>
  <c r="E348" i="17" a="1"/>
  <c r="L348" i="17" a="1"/>
  <c r="G348" i="17" a="1"/>
  <c r="K256" i="17" a="1"/>
  <c r="E256" i="17" a="1"/>
  <c r="J256" i="17" a="1"/>
  <c r="M256" i="17" a="1"/>
  <c r="H256" i="17" a="1"/>
  <c r="O256" i="17" a="1"/>
  <c r="I256" i="17" a="1"/>
  <c r="P256" i="17" a="1"/>
  <c r="K187" i="17" a="1"/>
  <c r="P187" i="17" a="1"/>
  <c r="N187" i="17" a="1"/>
  <c r="I187" i="17" a="1"/>
  <c r="J187" i="17" a="1"/>
  <c r="O187" i="17" a="1"/>
  <c r="H187" i="17" a="1"/>
  <c r="H9" i="17" a="1"/>
  <c r="P9" i="17" a="1"/>
  <c r="E9" i="17" a="1"/>
  <c r="F9" i="17" a="1"/>
  <c r="N9" i="17" a="1"/>
  <c r="J9" i="17" a="1"/>
  <c r="I421" i="17" a="1"/>
  <c r="N421" i="17" a="1"/>
  <c r="M421" i="17" a="1"/>
  <c r="H421" i="17" a="1"/>
  <c r="F421" i="17" a="1"/>
  <c r="E421" i="17" a="1"/>
  <c r="P421" i="17" a="1"/>
  <c r="L421" i="17" a="1"/>
  <c r="G421" i="17" a="1"/>
  <c r="O421" i="17" a="1"/>
  <c r="K421" i="17" a="1"/>
  <c r="P263" i="17" a="1"/>
  <c r="K263" i="17" a="1"/>
  <c r="I263" i="17" a="1"/>
  <c r="M263" i="17" a="1"/>
  <c r="H263" i="17" a="1"/>
  <c r="F263" i="17" a="1"/>
  <c r="L263" i="17" a="1"/>
  <c r="M338" i="17" a="1"/>
  <c r="L338" i="17" a="1"/>
  <c r="I338" i="17" a="1"/>
  <c r="P338" i="17" a="1"/>
  <c r="O338" i="17" a="1"/>
  <c r="E338" i="17" a="1"/>
  <c r="F338" i="17" a="1"/>
  <c r="K338" i="17" a="1"/>
  <c r="P59" i="17" a="1"/>
  <c r="K59" i="17" a="1"/>
  <c r="G59" i="17" a="1"/>
  <c r="J59" i="17" a="1"/>
  <c r="M59" i="17" a="1"/>
  <c r="L59" i="17" a="1"/>
  <c r="N59" i="17" a="1"/>
  <c r="I59" i="17" a="1"/>
  <c r="O59" i="17" a="1"/>
  <c r="H59" i="17" a="1"/>
  <c r="N17" i="17" a="1"/>
  <c r="F17" i="17" a="1"/>
  <c r="I17" i="17" a="1"/>
  <c r="H17" i="17" a="1"/>
  <c r="L17" i="17" a="1"/>
  <c r="G17" i="17" a="1"/>
  <c r="M17" i="17" a="1"/>
  <c r="J17" i="17" a="1"/>
  <c r="P251" i="17" a="1"/>
  <c r="I251" i="17" a="1"/>
  <c r="G251" i="17" a="1"/>
  <c r="F251" i="17" a="1"/>
  <c r="O251" i="17" a="1"/>
  <c r="L251" i="17" a="1"/>
  <c r="N251" i="17" a="1"/>
  <c r="E251" i="17" a="1"/>
  <c r="H251" i="17" a="1"/>
  <c r="M251" i="17" a="1"/>
  <c r="H20" i="17" a="1"/>
  <c r="M20" i="17" a="1"/>
  <c r="P20" i="17" a="1"/>
  <c r="N20" i="17" a="1"/>
  <c r="O20" i="17" a="1"/>
  <c r="I20" i="17" a="1"/>
  <c r="M182" i="17" a="1"/>
  <c r="I182" i="17" a="1"/>
  <c r="N182" i="17" a="1"/>
  <c r="E182" i="17" a="1"/>
  <c r="P182" i="17" a="1"/>
  <c r="O182" i="17" a="1"/>
  <c r="K182" i="17" a="1"/>
  <c r="F182" i="17" a="1"/>
  <c r="E62" i="17" a="1"/>
  <c r="F62" i="17" a="1"/>
  <c r="H62" i="17" a="1"/>
  <c r="M62" i="17" a="1"/>
  <c r="N62" i="17" a="1"/>
  <c r="J62" i="17" a="1"/>
  <c r="K62" i="17" a="1"/>
  <c r="M387" i="17" a="1"/>
  <c r="I387" i="17" a="1"/>
  <c r="H387" i="17" a="1"/>
  <c r="N387" i="17" a="1"/>
  <c r="E387" i="17" a="1"/>
  <c r="O387" i="17" a="1"/>
  <c r="L387" i="17" a="1"/>
  <c r="F387" i="17" a="1"/>
  <c r="E287" i="17" a="1"/>
  <c r="N287" i="17" a="1"/>
  <c r="J287" i="17" a="1"/>
  <c r="L287" i="17" a="1"/>
  <c r="P287" i="17" a="1"/>
  <c r="K143" i="17" a="1"/>
  <c r="E143" i="17" a="1"/>
  <c r="J143" i="17" a="1"/>
  <c r="L143" i="17" a="1"/>
  <c r="F143" i="17" a="1"/>
  <c r="P143" i="17" a="1"/>
  <c r="G143" i="17" a="1"/>
  <c r="H143" i="17" a="1"/>
  <c r="O143" i="17" a="1"/>
  <c r="N143" i="17" a="1"/>
  <c r="L83" i="17" a="1"/>
  <c r="O83" i="17" a="1"/>
  <c r="H83" i="17" a="1"/>
  <c r="K83" i="17" a="1"/>
  <c r="E83" i="17" a="1"/>
  <c r="J83" i="17" a="1"/>
  <c r="I83" i="17" a="1"/>
  <c r="F83" i="17" a="1"/>
  <c r="M83" i="17" a="1"/>
  <c r="K211" i="17" a="1"/>
  <c r="F211" i="17" a="1"/>
  <c r="N211" i="17" a="1"/>
  <c r="G211" i="17" a="1"/>
  <c r="P211" i="17" a="1"/>
  <c r="L211" i="17" a="1"/>
  <c r="I211" i="17" a="1"/>
  <c r="M211" i="17" a="1"/>
  <c r="K202" i="17" a="1"/>
  <c r="N202" i="17" a="1"/>
  <c r="F202" i="17" a="1"/>
  <c r="H202" i="17" a="1"/>
  <c r="O202" i="17" a="1"/>
  <c r="I202" i="17" a="1"/>
  <c r="E202" i="17" a="1"/>
  <c r="L202" i="17" a="1"/>
  <c r="M407" i="17" a="1"/>
  <c r="N407" i="17" a="1"/>
  <c r="J407" i="17" a="1"/>
  <c r="G407" i="17" a="1"/>
  <c r="O407" i="17" a="1"/>
  <c r="K407" i="17" a="1"/>
  <c r="F407" i="17" a="1"/>
  <c r="E401" i="17" a="1"/>
  <c r="J401" i="17" a="1"/>
  <c r="N401" i="17" a="1"/>
  <c r="H401" i="17" a="1"/>
  <c r="P325" i="17" a="1"/>
  <c r="I325" i="17" a="1"/>
  <c r="K325" i="17" a="1"/>
  <c r="E325" i="17" a="1"/>
  <c r="F325" i="17" a="1"/>
  <c r="F179" i="17" a="1"/>
  <c r="M179" i="17" a="1"/>
  <c r="L179" i="17" a="1"/>
  <c r="G179" i="17" a="1"/>
  <c r="J179" i="17" a="1"/>
  <c r="I179" i="17" a="1"/>
  <c r="N179" i="17" a="1"/>
  <c r="H179" i="17" a="1"/>
  <c r="E389" i="17" a="1"/>
  <c r="K389" i="17" a="1"/>
  <c r="N389" i="17" a="1"/>
  <c r="G389" i="17" a="1"/>
  <c r="O389" i="17" a="1"/>
  <c r="M389" i="17" a="1"/>
  <c r="F389" i="17" a="1"/>
  <c r="L389" i="17" a="1"/>
  <c r="M317" i="17" a="1"/>
  <c r="P317" i="17" a="1"/>
  <c r="E317" i="17" a="1"/>
  <c r="I317" i="17" a="1"/>
  <c r="K317" i="17" a="1"/>
  <c r="K159" i="17" a="1"/>
  <c r="M159" i="17" a="1"/>
  <c r="N159" i="17" a="1"/>
  <c r="F159" i="17" a="1"/>
  <c r="O159" i="17" a="1"/>
  <c r="L159" i="17" a="1"/>
  <c r="L92" i="17" a="1"/>
  <c r="O92" i="17" a="1"/>
  <c r="J92" i="17" a="1"/>
  <c r="M92" i="17" a="1"/>
  <c r="K92" i="17" a="1"/>
  <c r="H349" i="17" a="1"/>
  <c r="O349" i="17" a="1"/>
  <c r="F349" i="17" a="1"/>
  <c r="K349" i="17" a="1"/>
  <c r="J349" i="17" a="1"/>
  <c r="G349" i="17" a="1"/>
  <c r="P349" i="17" a="1"/>
  <c r="I349" i="17" a="1"/>
  <c r="F375" i="17" a="1"/>
  <c r="P375" i="17" a="1"/>
  <c r="I375" i="17" a="1"/>
  <c r="G375" i="17" a="1"/>
  <c r="M375" i="17" a="1"/>
  <c r="K375" i="17" a="1"/>
  <c r="J375" i="17" a="1"/>
  <c r="L375" i="17" a="1"/>
  <c r="H375" i="17" a="1"/>
  <c r="P144" i="17" a="1"/>
  <c r="M144" i="17" a="1"/>
  <c r="N144" i="17" a="1"/>
  <c r="H144" i="17" a="1"/>
  <c r="K144" i="17" a="1"/>
  <c r="J144" i="17" a="1"/>
  <c r="L144" i="17" a="1"/>
  <c r="I144" i="17" a="1"/>
  <c r="O144" i="17" a="1"/>
  <c r="G144" i="17" a="1"/>
  <c r="G27" i="17" a="1"/>
  <c r="L35" i="17" a="1"/>
  <c r="M35" i="17" a="1"/>
  <c r="N35" i="17" a="1"/>
  <c r="P35" i="17" a="1"/>
  <c r="O35" i="17" a="1"/>
  <c r="F35" i="17" a="1"/>
  <c r="J27" i="17" a="1"/>
  <c r="H35" i="17" a="1"/>
  <c r="I27" i="17" a="1"/>
  <c r="O27" i="17" a="1"/>
  <c r="K27" i="17" a="1"/>
  <c r="N27" i="17" a="1"/>
  <c r="G35" i="17" a="1"/>
  <c r="H97" i="17" a="1"/>
  <c r="J97" i="17" a="1"/>
  <c r="L97" i="17" a="1"/>
  <c r="O97" i="17" a="1"/>
  <c r="I97" i="17" a="1"/>
  <c r="E97" i="17" a="1"/>
  <c r="N97" i="17" a="1"/>
  <c r="M97" i="17" a="1"/>
  <c r="F97" i="17" a="1"/>
  <c r="J29" i="17" a="1"/>
  <c r="L29" i="17" a="1"/>
  <c r="P29" i="17" a="1"/>
  <c r="I29" i="17" a="1"/>
  <c r="H29" i="17" a="1"/>
  <c r="K29" i="17" a="1"/>
  <c r="M29" i="17" a="1"/>
  <c r="N29" i="17" a="1"/>
  <c r="L3" i="17" a="1"/>
  <c r="P3" i="17" a="1"/>
  <c r="E3" i="17" a="1"/>
  <c r="I3" i="17" a="1"/>
  <c r="K3" i="17" a="1"/>
  <c r="F3" i="17" a="1"/>
  <c r="G3" i="17" a="1"/>
  <c r="M3" i="17" a="1"/>
  <c r="J3" i="17" a="1"/>
  <c r="P339" i="17" a="1"/>
  <c r="O339" i="17" a="1"/>
  <c r="J339" i="17" a="1"/>
  <c r="G339" i="17" a="1"/>
  <c r="K339" i="17" a="1"/>
  <c r="M339" i="17" a="1"/>
  <c r="F339" i="17" a="1"/>
  <c r="P115" i="17" a="1"/>
  <c r="H115" i="17" a="1"/>
  <c r="N115" i="17" a="1"/>
  <c r="J115" i="17" a="1"/>
  <c r="K115" i="17" a="1"/>
  <c r="I115" i="17" a="1"/>
  <c r="L115" i="17" a="1"/>
  <c r="L415" i="17" a="1"/>
  <c r="K415" i="17" a="1"/>
  <c r="I415" i="17" a="1"/>
  <c r="G415" i="17" a="1"/>
  <c r="P415" i="17" a="1"/>
  <c r="O415" i="17" a="1"/>
  <c r="H415" i="17" a="1"/>
  <c r="F415" i="17" a="1"/>
  <c r="M415" i="17" a="1"/>
  <c r="K265" i="17" a="1"/>
  <c r="O265" i="17" a="1"/>
  <c r="H265" i="17" a="1"/>
  <c r="N265" i="17" a="1"/>
  <c r="P265" i="17" a="1"/>
  <c r="L265" i="17" a="1"/>
  <c r="I265" i="17" a="1"/>
  <c r="J265" i="17" a="1"/>
  <c r="N193" i="17" a="1"/>
  <c r="O193" i="17" a="1"/>
  <c r="M193" i="17" a="1"/>
  <c r="L193" i="17" a="1"/>
  <c r="G193" i="17" a="1"/>
  <c r="P193" i="17" a="1"/>
  <c r="H193" i="17" a="1"/>
  <c r="I193" i="17" a="1"/>
  <c r="K193" i="17" a="1"/>
  <c r="H61" i="17" a="1"/>
  <c r="M61" i="17" a="1"/>
  <c r="I61" i="17" a="1"/>
  <c r="K61" i="17" a="1"/>
  <c r="O61" i="17" a="1"/>
  <c r="L61" i="17" a="1"/>
  <c r="N61" i="17" a="1"/>
  <c r="E61" i="17" a="1"/>
  <c r="L8" i="17" a="1"/>
  <c r="P8" i="17" a="1"/>
  <c r="G8" i="17" a="1"/>
  <c r="H8" i="17" a="1"/>
  <c r="K8" i="17" a="1"/>
  <c r="E8" i="17" a="1"/>
  <c r="N8" i="17" a="1"/>
  <c r="E111" i="17" a="1"/>
  <c r="K111" i="17" a="1"/>
  <c r="L111" i="17" a="1"/>
  <c r="I111" i="17" a="1"/>
  <c r="H111" i="17" a="1"/>
  <c r="M111" i="17" a="1"/>
  <c r="P111" i="17" a="1"/>
  <c r="J111" i="17" a="1"/>
  <c r="O111" i="17" a="1"/>
  <c r="N111" i="17" a="1"/>
  <c r="G111" i="17" a="1"/>
  <c r="F111" i="17" a="1"/>
  <c r="L409" i="17" a="1"/>
  <c r="I409" i="17" a="1"/>
  <c r="H409" i="17" a="1"/>
  <c r="O409" i="17" a="1"/>
  <c r="M409" i="17" a="1"/>
  <c r="P409" i="17" a="1"/>
  <c r="G409" i="17" a="1"/>
  <c r="N409" i="17" a="1"/>
  <c r="J409" i="17" a="1"/>
  <c r="H195" i="17" a="1"/>
  <c r="L195" i="17" a="1"/>
  <c r="M195" i="17" a="1"/>
  <c r="O195" i="17" a="1"/>
  <c r="F195" i="17" a="1"/>
  <c r="J195" i="17" a="1"/>
  <c r="K195" i="17" a="1"/>
  <c r="G195" i="17" a="1"/>
  <c r="K190" i="17" a="1"/>
  <c r="P190" i="17" a="1"/>
  <c r="H190" i="17" a="1"/>
  <c r="N190" i="17" a="1"/>
  <c r="L190" i="17" a="1"/>
  <c r="F190" i="17" a="1"/>
  <c r="E190" i="17" a="1"/>
  <c r="M190" i="17" a="1"/>
  <c r="G190" i="17" a="1"/>
  <c r="O190" i="17" a="1"/>
  <c r="G81" i="17" a="1"/>
  <c r="K81" i="17" a="1"/>
  <c r="E81" i="17" a="1"/>
  <c r="J81" i="17" a="1"/>
  <c r="L81" i="17" a="1"/>
  <c r="H81" i="17" a="1"/>
  <c r="M81" i="17" a="1"/>
  <c r="N81" i="17" a="1"/>
  <c r="I81" i="17" a="1"/>
  <c r="E304" i="17" a="1"/>
  <c r="M304" i="17" a="1"/>
  <c r="H304" i="17" a="1"/>
  <c r="N304" i="17" a="1"/>
  <c r="G304" i="17" a="1"/>
  <c r="O304" i="17" a="1"/>
  <c r="F304" i="17" a="1"/>
  <c r="J304" i="17" a="1"/>
  <c r="M361" i="17" a="1"/>
  <c r="I361" i="17" a="1"/>
  <c r="L361" i="17" a="1"/>
  <c r="K361" i="17" a="1"/>
  <c r="H361" i="17" a="1"/>
  <c r="E361" i="17" a="1"/>
  <c r="G361" i="17" a="1"/>
  <c r="P361" i="17" a="1"/>
  <c r="E364" i="17" a="1"/>
  <c r="L364" i="17" a="1"/>
  <c r="M364" i="17" a="1"/>
  <c r="P364" i="17" a="1"/>
  <c r="N364" i="17" a="1"/>
  <c r="J364" i="17" a="1"/>
  <c r="G364" i="17" a="1"/>
  <c r="I364" i="17" a="1"/>
  <c r="P225" i="17" a="1"/>
  <c r="J225" i="17" a="1"/>
  <c r="E225" i="17" a="1"/>
  <c r="N225" i="17" a="1"/>
  <c r="I225" i="17" a="1"/>
  <c r="O225" i="17" a="1"/>
  <c r="P103" i="17" a="1"/>
  <c r="J103" i="17" a="1"/>
  <c r="E103" i="17" a="1"/>
  <c r="L103" i="17" a="1"/>
  <c r="I103" i="17" a="1"/>
  <c r="F103" i="17" a="1"/>
  <c r="O103" i="17" a="1"/>
  <c r="H417" i="17" a="1"/>
  <c r="F417" i="17" a="1"/>
  <c r="P417" i="17" a="1"/>
  <c r="J417" i="17" a="1"/>
  <c r="M417" i="17" a="1"/>
  <c r="E417" i="17" a="1"/>
  <c r="L417" i="17" a="1"/>
  <c r="N417" i="17" a="1"/>
  <c r="F411" i="17" a="1"/>
  <c r="N411" i="17" a="1"/>
  <c r="L411" i="17" a="1"/>
  <c r="H411" i="17" a="1"/>
  <c r="O411" i="17" a="1"/>
  <c r="I411" i="17" a="1"/>
  <c r="K411" i="17" a="1"/>
  <c r="J411" i="17" a="1"/>
  <c r="I228" i="17" a="1"/>
  <c r="M228" i="17" a="1"/>
  <c r="L228" i="17" a="1"/>
  <c r="K228" i="17" a="1"/>
  <c r="E228" i="17" a="1"/>
  <c r="O228" i="17" a="1"/>
  <c r="H228" i="17" a="1"/>
  <c r="P228" i="17" a="1"/>
  <c r="L241" i="17" a="1"/>
  <c r="P241" i="17" a="1"/>
  <c r="E241" i="17" a="1"/>
  <c r="M241" i="17" a="1"/>
  <c r="I241" i="17" a="1"/>
  <c r="O241" i="17" a="1"/>
  <c r="G241" i="17" a="1"/>
  <c r="K241" i="17" a="1"/>
  <c r="N241" i="17" a="1"/>
  <c r="M207" i="17" a="1"/>
  <c r="P207" i="17" a="1"/>
  <c r="K207" i="17" a="1"/>
  <c r="I207" i="17" a="1"/>
  <c r="H207" i="17" a="1"/>
  <c r="F207" i="17" a="1"/>
  <c r="O207" i="17" a="1"/>
  <c r="J207" i="17" a="1"/>
  <c r="H40" i="17" a="1"/>
  <c r="G40" i="17" a="1"/>
  <c r="O40" i="17" a="1"/>
  <c r="F40" i="17" a="1"/>
  <c r="K40" i="17" a="1"/>
  <c r="I406" i="17" a="1"/>
  <c r="G406" i="17" a="1"/>
  <c r="J406" i="17" a="1"/>
  <c r="K406" i="17" a="1"/>
  <c r="N406" i="17" a="1"/>
  <c r="H406" i="17" a="1"/>
  <c r="O406" i="17" a="1"/>
  <c r="L406" i="17" a="1"/>
  <c r="N394" i="17" a="1"/>
  <c r="L394" i="17" a="1"/>
  <c r="J394" i="17" a="1"/>
  <c r="F394" i="17" a="1"/>
  <c r="K394" i="17" a="1"/>
  <c r="O394" i="17" a="1"/>
  <c r="I394" i="17" a="1"/>
  <c r="G394" i="17" a="1"/>
  <c r="H394" i="17" a="1"/>
  <c r="L189" i="17" a="1"/>
  <c r="P189" i="17" a="1"/>
  <c r="N189" i="17" a="1"/>
  <c r="O189" i="17" a="1"/>
  <c r="M189" i="17" a="1"/>
  <c r="E189" i="17" a="1"/>
  <c r="K189" i="17" a="1"/>
  <c r="H189" i="17" a="1"/>
  <c r="P117" i="17" a="1"/>
  <c r="N117" i="17" a="1"/>
  <c r="I117" i="17" a="1"/>
  <c r="K117" i="17" a="1"/>
  <c r="J117" i="17" a="1"/>
  <c r="L117" i="17" a="1"/>
  <c r="M117" i="17" a="1"/>
  <c r="E117" i="17" a="1"/>
  <c r="F308" i="17" a="1"/>
  <c r="P308" i="17" a="1"/>
  <c r="I308" i="17" a="1"/>
  <c r="K308" i="17" a="1"/>
  <c r="M308" i="17" a="1"/>
  <c r="G308" i="17" a="1"/>
  <c r="N308" i="17" a="1"/>
  <c r="L308" i="17" a="1"/>
  <c r="F220" i="17" a="1"/>
  <c r="I220" i="17" a="1"/>
  <c r="O220" i="17" a="1"/>
  <c r="G220" i="17" a="1"/>
  <c r="J220" i="17" a="1"/>
  <c r="K220" i="17" a="1"/>
  <c r="E220" i="17" a="1"/>
  <c r="M220" i="17" a="1"/>
  <c r="L198" i="17" a="1"/>
  <c r="J198" i="17" a="1"/>
  <c r="M198" i="17" a="1"/>
  <c r="O198" i="17" a="1"/>
  <c r="I198" i="17" a="1"/>
  <c r="K198" i="17" a="1"/>
  <c r="E198" i="17" a="1"/>
  <c r="H198" i="17" a="1"/>
  <c r="F198" i="17" a="1"/>
  <c r="N198" i="17" a="1"/>
  <c r="P198" i="17" a="1"/>
  <c r="I130" i="17" a="1"/>
  <c r="M130" i="17" a="1"/>
  <c r="E130" i="17" a="1"/>
  <c r="H130" i="17" a="1"/>
  <c r="F130" i="17" a="1"/>
  <c r="O130" i="17" a="1"/>
  <c r="G130" i="17" a="1"/>
  <c r="P130" i="17" a="1"/>
  <c r="K377" i="17" a="1"/>
  <c r="M377" i="17" a="1"/>
  <c r="F377" i="17" a="1"/>
  <c r="L377" i="17" a="1"/>
  <c r="O377" i="17" a="1"/>
  <c r="G377" i="17" a="1"/>
  <c r="J377" i="17" a="1"/>
  <c r="P377" i="17" a="1"/>
  <c r="F124" i="17" a="1"/>
  <c r="N124" i="17" a="1"/>
  <c r="H124" i="17" a="1"/>
  <c r="I124" i="17" a="1"/>
  <c r="O124" i="17" a="1"/>
  <c r="M124" i="17" a="1"/>
  <c r="J124" i="17" a="1"/>
  <c r="F175" i="17" a="1"/>
  <c r="I175" i="17" a="1"/>
  <c r="N175" i="17" a="1"/>
  <c r="E175" i="17" a="1"/>
  <c r="O175" i="17" a="1"/>
  <c r="M175" i="17" a="1"/>
  <c r="K175" i="17" a="1"/>
  <c r="G175" i="17" a="1"/>
  <c r="P175" i="17" a="1"/>
  <c r="J175" i="17" a="1"/>
  <c r="N335" i="17" a="1"/>
  <c r="I335" i="17" a="1"/>
  <c r="F335" i="17" a="1"/>
  <c r="J335" i="17" a="1"/>
  <c r="O335" i="17" a="1"/>
  <c r="E335" i="17" a="1"/>
  <c r="P335" i="17" a="1"/>
  <c r="M335" i="17" a="1"/>
  <c r="K335" i="17" a="1"/>
  <c r="L335" i="17" a="1"/>
  <c r="G335" i="17" a="1"/>
  <c r="O307" i="17" a="1"/>
  <c r="M307" i="17" a="1"/>
  <c r="G307" i="17" a="1"/>
  <c r="N307" i="17" a="1"/>
  <c r="J307" i="17" a="1"/>
  <c r="H307" i="17" a="1"/>
  <c r="P307" i="17" a="1"/>
  <c r="I307" i="17" a="1"/>
  <c r="K307" i="17" a="1"/>
  <c r="L307" i="17" a="1"/>
  <c r="E307" i="17" a="1"/>
  <c r="K137" i="17" a="1"/>
  <c r="J137" i="17" a="1"/>
  <c r="O137" i="17" a="1"/>
  <c r="L137" i="17" a="1"/>
  <c r="G137" i="17" a="1"/>
  <c r="P137" i="17" a="1"/>
  <c r="M137" i="17" a="1"/>
  <c r="E137" i="17" a="1"/>
  <c r="K140" i="17" a="1"/>
  <c r="G140" i="17" a="1"/>
  <c r="J140" i="17" a="1"/>
  <c r="E140" i="17" a="1"/>
  <c r="O140" i="17" a="1"/>
  <c r="P140" i="17" a="1"/>
  <c r="N140" i="17" a="1"/>
  <c r="H140" i="17" a="1"/>
  <c r="L140" i="17" a="1"/>
  <c r="G291" i="17" a="1"/>
  <c r="J291" i="17" a="1"/>
  <c r="O291" i="17" a="1"/>
  <c r="M291" i="17" a="1"/>
  <c r="H291" i="17" a="1"/>
  <c r="E291" i="17" a="1"/>
  <c r="I291" i="17" a="1"/>
  <c r="N291" i="17" a="1"/>
  <c r="P291" i="17" a="1"/>
  <c r="F291" i="17" a="1"/>
  <c r="O247" i="17" a="1"/>
  <c r="F247" i="17" a="1"/>
  <c r="H247" i="17" a="1"/>
  <c r="K247" i="17" a="1"/>
  <c r="L247" i="17" a="1"/>
  <c r="P247" i="17" a="1"/>
  <c r="G247" i="17" a="1"/>
  <c r="E247" i="17" a="1"/>
  <c r="I4" i="17" a="1"/>
  <c r="H4" i="17" a="1"/>
  <c r="N4" i="17" a="1"/>
  <c r="K4" i="17" a="1"/>
  <c r="E4" i="17" a="1"/>
  <c r="P4" i="17" a="1"/>
  <c r="G4" i="17" a="1"/>
  <c r="J4" i="17" a="1"/>
  <c r="L4" i="17" a="1"/>
  <c r="M428" i="17" a="1"/>
  <c r="E428" i="17" a="1"/>
  <c r="G428" i="17" a="1"/>
  <c r="N428" i="17" a="1"/>
  <c r="I428" i="17" a="1"/>
  <c r="O428" i="17" a="1"/>
  <c r="J428" i="17" a="1"/>
  <c r="L428" i="17" a="1"/>
  <c r="H428" i="17" a="1"/>
  <c r="F428" i="17" a="1"/>
  <c r="K428" i="17" a="1"/>
  <c r="P428" i="17" a="1"/>
  <c r="F357" i="17" a="1"/>
  <c r="F277" i="17" a="1"/>
  <c r="O277" i="17" a="1"/>
  <c r="P277" i="17" a="1"/>
  <c r="E277" i="17" a="1"/>
  <c r="J357" i="17" a="1"/>
  <c r="N357" i="17" a="1"/>
  <c r="O357" i="17" a="1"/>
  <c r="L357" i="17" a="1"/>
  <c r="I357" i="17" a="1"/>
  <c r="I277" i="17" a="1"/>
  <c r="J277" i="17" a="1"/>
  <c r="L277" i="17" a="1"/>
  <c r="H277" i="17" a="1"/>
  <c r="G277" i="17" a="1"/>
  <c r="M277" i="17" a="1"/>
  <c r="N277" i="17" a="1"/>
  <c r="P357" i="17" a="1"/>
  <c r="G357" i="17" a="1"/>
  <c r="I311" i="17" a="1"/>
  <c r="F311" i="17" a="1"/>
  <c r="J311" i="17" a="1"/>
  <c r="E311" i="17" a="1"/>
  <c r="O311" i="17" a="1"/>
  <c r="P311" i="17" a="1"/>
  <c r="K311" i="17" a="1"/>
  <c r="G311" i="17" a="1"/>
  <c r="L311" i="17" a="1"/>
  <c r="H311" i="17" a="1"/>
  <c r="M330" i="17" a="1"/>
  <c r="K330" i="17" a="1"/>
  <c r="H330" i="17" a="1"/>
  <c r="N330" i="17" a="1"/>
  <c r="I330" i="17" a="1"/>
  <c r="O330" i="17" a="1"/>
  <c r="F330" i="17" a="1"/>
  <c r="J330" i="17" a="1"/>
  <c r="J208" i="17" a="1"/>
  <c r="K208" i="17" a="1"/>
  <c r="P208" i="17" a="1"/>
  <c r="O208" i="17" a="1"/>
  <c r="L208" i="17" a="1"/>
  <c r="G208" i="17" a="1"/>
  <c r="E208" i="17" a="1"/>
  <c r="F208" i="17" a="1"/>
  <c r="M208" i="17" a="1"/>
  <c r="H208" i="17" a="1"/>
  <c r="J72" i="17" a="1"/>
  <c r="I72" i="17" a="1"/>
  <c r="K72" i="17" a="1"/>
  <c r="O72" i="17" a="1"/>
  <c r="G72" i="17" a="1"/>
  <c r="P72" i="17" a="1"/>
  <c r="L72" i="17" a="1"/>
  <c r="E72" i="17" a="1"/>
  <c r="I39" i="17" a="1"/>
  <c r="F39" i="17" a="1"/>
  <c r="G39" i="17" a="1"/>
  <c r="J39" i="17" a="1"/>
  <c r="O39" i="17" a="1"/>
  <c r="L39" i="17" a="1"/>
  <c r="H39" i="17" a="1"/>
  <c r="K39" i="17" a="1"/>
  <c r="M39" i="17" a="1"/>
  <c r="N395" i="17" a="1"/>
  <c r="P395" i="17" a="1"/>
  <c r="E395" i="17" a="1"/>
  <c r="G395" i="17" a="1"/>
  <c r="K395" i="17" a="1"/>
  <c r="F395" i="17" a="1"/>
  <c r="O395" i="17" a="1"/>
  <c r="L395" i="17" a="1"/>
  <c r="H395" i="17" a="1"/>
  <c r="P253" i="17" a="1"/>
  <c r="E253" i="17" a="1"/>
  <c r="M253" i="17" a="1"/>
  <c r="I253" i="17" a="1"/>
  <c r="N253" i="17" a="1"/>
  <c r="F253" i="17" a="1"/>
  <c r="O253" i="17" a="1"/>
  <c r="G253" i="17" a="1"/>
  <c r="L253" i="17" a="1"/>
  <c r="G37" i="17" a="1"/>
  <c r="K37" i="17" a="1"/>
  <c r="H37" i="17" a="1"/>
  <c r="P37" i="17" a="1"/>
  <c r="J37" i="17" a="1"/>
  <c r="L37" i="17" a="1"/>
  <c r="N37" i="17" a="1"/>
  <c r="F37" i="17" a="1"/>
  <c r="M37" i="17" a="1"/>
  <c r="I37" i="17" a="1"/>
  <c r="O404" i="17" a="1"/>
  <c r="J404" i="17" a="1"/>
  <c r="G404" i="17" a="1"/>
  <c r="L404" i="17" a="1"/>
  <c r="P404" i="17" a="1"/>
  <c r="I404" i="17" a="1"/>
  <c r="N404" i="17" a="1"/>
  <c r="H404" i="17" a="1"/>
  <c r="F404" i="17" a="1"/>
  <c r="J142" i="17" a="1"/>
  <c r="O142" i="17" a="1"/>
  <c r="L142" i="17" a="1"/>
  <c r="E142" i="17" a="1"/>
  <c r="P142" i="17" a="1"/>
  <c r="H142" i="17" a="1"/>
  <c r="K142" i="17" a="1"/>
  <c r="M142" i="17" a="1"/>
  <c r="N142" i="17" a="1"/>
  <c r="F142" i="17" a="1"/>
  <c r="K71" i="17" a="1"/>
  <c r="H71" i="17" a="1"/>
  <c r="L71" i="17" a="1"/>
  <c r="I71" i="17" a="1"/>
  <c r="O71" i="17" a="1"/>
  <c r="J71" i="17" a="1"/>
  <c r="F71" i="17" a="1"/>
  <c r="P71" i="17" a="1"/>
  <c r="N71" i="17" a="1"/>
  <c r="E71" i="17" a="1"/>
  <c r="G71" i="17" a="1"/>
  <c r="M71" i="17" a="1"/>
  <c r="M63" i="17" a="1"/>
  <c r="P63" i="17" a="1"/>
  <c r="F63" i="17" a="1"/>
  <c r="L63" i="17" a="1"/>
  <c r="G63" i="17" a="1"/>
  <c r="I63" i="17" a="1"/>
  <c r="O63" i="17" a="1"/>
  <c r="J63" i="17" a="1"/>
  <c r="K63" i="17" a="1"/>
  <c r="H63" i="17" a="1"/>
  <c r="N63" i="17" a="1"/>
  <c r="E63" i="17" a="1"/>
  <c r="M268" i="17" a="1"/>
  <c r="G268" i="17" a="1"/>
  <c r="E268" i="17" a="1"/>
  <c r="H268" i="17" a="1"/>
  <c r="N268" i="17" a="1"/>
  <c r="O268" i="17" a="1"/>
  <c r="L268" i="17" a="1"/>
  <c r="F268" i="17" a="1"/>
  <c r="K268" i="17" a="1"/>
  <c r="P268" i="17" a="1"/>
  <c r="I268" i="17" a="1"/>
  <c r="K18" i="17" a="1"/>
  <c r="H18" i="17" a="1"/>
  <c r="F18" i="17" a="1"/>
  <c r="G18" i="17" a="1"/>
  <c r="J18" i="17" a="1"/>
  <c r="L18" i="17" a="1"/>
  <c r="P18" i="17" a="1"/>
  <c r="N18" i="17" a="1"/>
  <c r="M18" i="17" a="1"/>
  <c r="I18" i="17" a="1"/>
  <c r="H260" i="17" a="1"/>
  <c r="G260" i="17" a="1"/>
  <c r="K260" i="17" a="1"/>
  <c r="F260" i="17" a="1"/>
  <c r="N260" i="17" a="1"/>
  <c r="E260" i="17" a="1"/>
  <c r="O260" i="17" a="1"/>
  <c r="J260" i="17" a="1"/>
  <c r="L260" i="17" a="1"/>
  <c r="I134" i="17" a="1"/>
  <c r="H134" i="17" a="1"/>
  <c r="P134" i="17" a="1"/>
  <c r="M134" i="17" a="1"/>
  <c r="G134" i="17" a="1"/>
  <c r="J134" i="17" a="1"/>
  <c r="K134" i="17" a="1"/>
  <c r="F134" i="17" a="1"/>
  <c r="N134" i="17" a="1"/>
  <c r="E134" i="17" a="1"/>
  <c r="L134" i="17" a="1"/>
  <c r="O134" i="17" a="1"/>
  <c r="N55" i="17" a="1"/>
  <c r="O55" i="17" a="1"/>
  <c r="H55" i="17" a="1"/>
  <c r="P55" i="17" a="1"/>
  <c r="K55" i="17" a="1"/>
  <c r="G55" i="17" a="1"/>
  <c r="F55" i="17" a="1"/>
  <c r="E55" i="17" a="1"/>
  <c r="M55" i="17" a="1"/>
  <c r="L55" i="17" a="1"/>
  <c r="P318" i="17" a="1"/>
  <c r="F318" i="17" a="1"/>
  <c r="K318" i="17" a="1"/>
  <c r="N318" i="17" a="1"/>
  <c r="G318" i="17" a="1"/>
  <c r="H318" i="17" a="1"/>
  <c r="M318" i="17" a="1"/>
  <c r="J318" i="17" a="1"/>
  <c r="E318" i="17" a="1"/>
  <c r="I318" i="17" a="1"/>
  <c r="O318" i="17" a="1"/>
  <c r="L318" i="17" a="1"/>
  <c r="N289" i="17" a="1"/>
  <c r="P289" i="17" a="1"/>
  <c r="K289" i="17" a="1"/>
  <c r="G289" i="17" a="1"/>
  <c r="J289" i="17" a="1"/>
  <c r="M289" i="17" a="1"/>
  <c r="I289" i="17" a="1"/>
  <c r="H289" i="17" a="1"/>
  <c r="O289" i="17" a="1"/>
  <c r="E289" i="17" a="1"/>
  <c r="K320" i="17" a="1"/>
  <c r="G320" i="17" a="1"/>
  <c r="E320" i="17" a="1"/>
  <c r="H320" i="17" a="1"/>
  <c r="P320" i="17" a="1"/>
  <c r="F320" i="17" a="1"/>
  <c r="O320" i="17" a="1"/>
  <c r="M320" i="17" a="1"/>
  <c r="I320" i="17" a="1"/>
  <c r="J320" i="17" a="1"/>
  <c r="N309" i="17" a="1"/>
  <c r="G309" i="17" a="1"/>
  <c r="E309" i="17" a="1"/>
  <c r="M309" i="17" a="1"/>
  <c r="O309" i="17" a="1"/>
  <c r="I309" i="17" a="1"/>
  <c r="F309" i="17" a="1"/>
  <c r="H309" i="17" a="1"/>
  <c r="L309" i="17" a="1"/>
  <c r="K309" i="17" a="1"/>
  <c r="P309" i="17" a="1"/>
  <c r="N42" i="17" a="1"/>
  <c r="M42" i="17" a="1"/>
  <c r="H42" i="17" a="1"/>
  <c r="P42" i="17" a="1"/>
  <c r="O42" i="17" a="1"/>
  <c r="J42" i="17" a="1"/>
  <c r="I42" i="17" a="1"/>
  <c r="L42" i="17" a="1"/>
  <c r="E42" i="17" a="1"/>
  <c r="F42" i="17" a="1"/>
  <c r="P16" i="17" a="1"/>
  <c r="N16" i="17" a="1"/>
  <c r="G16" i="17" a="1"/>
  <c r="J16" i="17" a="1"/>
  <c r="L16" i="17" a="1"/>
  <c r="E16" i="17" a="1"/>
  <c r="H16" i="17" a="1"/>
  <c r="F16" i="17" a="1"/>
  <c r="K16" i="17" a="1"/>
  <c r="L258" i="17" a="1"/>
  <c r="E258" i="17" a="1"/>
  <c r="H258" i="17" a="1"/>
  <c r="O258" i="17" a="1"/>
  <c r="P258" i="17" a="1"/>
  <c r="F258" i="17" a="1"/>
  <c r="I319" i="17" a="1"/>
  <c r="P319" i="17" a="1"/>
  <c r="M319" i="17" a="1"/>
  <c r="F319" i="17" a="1"/>
  <c r="E319" i="17" a="1"/>
  <c r="K319" i="17" a="1"/>
  <c r="G319" i="17" a="1"/>
  <c r="J319" i="17" a="1"/>
  <c r="O319" i="17" a="1"/>
  <c r="H319" i="17" a="1"/>
  <c r="L319" i="17" a="1"/>
  <c r="H66" i="17" a="1"/>
  <c r="L66" i="17" a="1"/>
  <c r="P66" i="17" a="1"/>
  <c r="G66" i="17" a="1"/>
  <c r="I66" i="17" a="1"/>
  <c r="O66" i="17" a="1"/>
  <c r="N66" i="17" a="1"/>
  <c r="M66" i="17" a="1"/>
  <c r="F66" i="17" a="1"/>
  <c r="H203" i="17" a="1"/>
  <c r="N203" i="17" a="1"/>
  <c r="F203" i="17" a="1"/>
  <c r="P203" i="17" a="1"/>
  <c r="I203" i="17" a="1"/>
  <c r="K203" i="17" a="1"/>
  <c r="M203" i="17" a="1"/>
  <c r="L203" i="17" a="1"/>
  <c r="G203" i="17" a="1"/>
  <c r="E203" i="17" a="1"/>
  <c r="J203" i="17" a="1"/>
  <c r="O203" i="17" a="1"/>
  <c r="H234" i="17" a="1"/>
  <c r="F234" i="17" a="1"/>
  <c r="P234" i="17" a="1"/>
  <c r="E234" i="17" a="1"/>
  <c r="J234" i="17" a="1"/>
  <c r="O234" i="17" a="1"/>
  <c r="G234" i="17" a="1"/>
  <c r="K234" i="17" a="1"/>
  <c r="N234" i="17" a="1"/>
  <c r="I234" i="17" a="1"/>
  <c r="M234" i="17" a="1"/>
  <c r="H272" i="17" a="1"/>
  <c r="P352" i="17" a="1"/>
  <c r="K272" i="17" a="1"/>
  <c r="M352" i="17" a="1"/>
  <c r="L352" i="17" a="1"/>
  <c r="E352" i="17" a="1"/>
  <c r="M272" i="17" a="1"/>
  <c r="P272" i="17" a="1"/>
  <c r="H352" i="17" a="1"/>
  <c r="N272" i="17" a="1"/>
  <c r="N352" i="17" a="1"/>
  <c r="I352" i="17" a="1"/>
  <c r="L272" i="17" a="1"/>
  <c r="I272" i="17" a="1"/>
  <c r="J272" i="17" a="1"/>
  <c r="O272" i="17" a="1"/>
  <c r="F352" i="17" a="1"/>
  <c r="O352" i="17" a="1"/>
  <c r="F272" i="17" a="1"/>
  <c r="G272" i="17" a="1"/>
  <c r="G352" i="17" a="1"/>
  <c r="I365" i="17" a="1"/>
  <c r="M365" i="17" a="1"/>
  <c r="L365" i="17" a="1"/>
  <c r="K365" i="17" a="1"/>
  <c r="F365" i="17" a="1"/>
  <c r="G365" i="17" a="1"/>
  <c r="P365" i="17" a="1"/>
  <c r="J365" i="17" a="1"/>
  <c r="H365" i="17" a="1"/>
  <c r="E365" i="17" a="1"/>
  <c r="E194" i="17" a="1"/>
  <c r="I194" i="17" a="1"/>
  <c r="O194" i="17" a="1"/>
  <c r="J194" i="17" a="1"/>
  <c r="L194" i="17" a="1"/>
  <c r="H194" i="17" a="1"/>
  <c r="F194" i="17" a="1"/>
  <c r="N194" i="17" a="1"/>
  <c r="M194" i="17" a="1"/>
  <c r="K194" i="17" a="1"/>
  <c r="G194" i="17" a="1"/>
  <c r="P194" i="17" a="1"/>
  <c r="J107" i="17" a="1"/>
  <c r="E107" i="17" a="1"/>
  <c r="M107" i="17" a="1"/>
  <c r="F107" i="17" a="1"/>
  <c r="N107" i="17" a="1"/>
  <c r="L107" i="17" a="1"/>
  <c r="G107" i="17" a="1"/>
  <c r="H107" i="17" a="1"/>
  <c r="E47" i="17" a="1"/>
  <c r="N47" i="17" a="1"/>
  <c r="M47" i="17" a="1"/>
  <c r="H47" i="17" a="1"/>
  <c r="G47" i="17" a="1"/>
  <c r="I47" i="17" a="1"/>
  <c r="J47" i="17" a="1"/>
  <c r="O47" i="17" a="1"/>
  <c r="F47" i="17" a="1"/>
  <c r="K47" i="17" a="1"/>
  <c r="L47" i="17" a="1"/>
  <c r="F296" i="17" a="1"/>
  <c r="M296" i="17" a="1"/>
  <c r="O296" i="17" a="1"/>
  <c r="N296" i="17" a="1"/>
  <c r="P296" i="17" a="1"/>
  <c r="E296" i="17" a="1"/>
  <c r="J296" i="17" a="1"/>
  <c r="I296" i="17" a="1"/>
  <c r="G296" i="17" a="1"/>
  <c r="K296" i="17" a="1"/>
  <c r="H296" i="17" a="1"/>
  <c r="M118" i="17" a="1"/>
  <c r="O118" i="17" a="1"/>
  <c r="P118" i="17" a="1"/>
  <c r="H118" i="17" a="1"/>
  <c r="N118" i="17" a="1"/>
  <c r="K118" i="17" a="1"/>
  <c r="F118" i="17" a="1"/>
  <c r="E118" i="17" a="1"/>
  <c r="I118" i="17" a="1"/>
  <c r="G118" i="17" a="1"/>
  <c r="L118" i="17" a="1"/>
  <c r="E155" i="17" a="1"/>
  <c r="L155" i="17" a="1"/>
  <c r="G155" i="17" a="1"/>
  <c r="P155" i="17" a="1"/>
  <c r="O155" i="17" a="1"/>
  <c r="I155" i="17" a="1"/>
  <c r="F155" i="17" a="1"/>
  <c r="K155" i="17" a="1"/>
  <c r="G5" i="17" a="1"/>
  <c r="J5" i="17" a="1"/>
  <c r="O5" i="17" a="1"/>
  <c r="M5" i="17" a="1"/>
  <c r="L5" i="17" a="1"/>
  <c r="E5" i="17" a="1"/>
  <c r="K5" i="17" a="1"/>
  <c r="I5" i="17" a="1"/>
  <c r="P5" i="17" a="1"/>
  <c r="F5" i="17" a="1"/>
  <c r="N5" i="17" a="1"/>
  <c r="H5" i="17" a="1"/>
  <c r="F384" i="17" a="1"/>
  <c r="N384" i="17" a="1"/>
  <c r="L384" i="17" a="1"/>
  <c r="G384" i="17" a="1"/>
  <c r="M384" i="17" a="1"/>
  <c r="I384" i="17" a="1"/>
  <c r="H384" i="17" a="1"/>
  <c r="J384" i="17" a="1"/>
  <c r="P384" i="17" a="1"/>
  <c r="O384" i="17" a="1"/>
  <c r="E384" i="17" a="1"/>
  <c r="O96" i="17" a="1"/>
  <c r="G96" i="17" a="1"/>
  <c r="M96" i="17" a="1"/>
  <c r="N96" i="17" a="1"/>
  <c r="E96" i="17" a="1"/>
  <c r="K96" i="17" a="1"/>
  <c r="H96" i="17" a="1"/>
  <c r="L96" i="17" a="1"/>
  <c r="J96" i="17" a="1"/>
  <c r="I96" i="17" a="1"/>
  <c r="L46" i="17" a="1"/>
  <c r="M46" i="17" a="1"/>
  <c r="H46" i="17" a="1"/>
  <c r="O46" i="17" a="1"/>
  <c r="J46" i="17" a="1"/>
  <c r="E46" i="17" a="1"/>
  <c r="K46" i="17" a="1"/>
  <c r="I46" i="17" a="1"/>
  <c r="F46" i="17" a="1"/>
  <c r="P46" i="17" a="1"/>
  <c r="N46" i="17" a="1"/>
  <c r="I305" i="17" a="1"/>
  <c r="J305" i="17" a="1"/>
  <c r="O305" i="17" a="1"/>
  <c r="K305" i="17" a="1"/>
  <c r="E305" i="17" a="1"/>
  <c r="P305" i="17" a="1"/>
  <c r="H305" i="17" a="1"/>
  <c r="N305" i="17" a="1"/>
  <c r="L305" i="17" a="1"/>
  <c r="G305" i="17" a="1"/>
  <c r="F305" i="17" a="1"/>
  <c r="H209" i="17" a="1"/>
  <c r="G209" i="17" a="1"/>
  <c r="I209" i="17" a="1"/>
  <c r="L209" i="17" a="1"/>
  <c r="J209" i="17" a="1"/>
  <c r="P209" i="17" a="1"/>
  <c r="O209" i="17" a="1"/>
  <c r="E209" i="17" a="1"/>
  <c r="F209" i="17" a="1"/>
  <c r="K209" i="17" a="1"/>
  <c r="N209" i="17" a="1"/>
  <c r="J156" i="17" a="1"/>
  <c r="O156" i="17" a="1"/>
  <c r="E156" i="17" a="1"/>
  <c r="L156" i="17" a="1"/>
  <c r="F156" i="17" a="1"/>
  <c r="P156" i="17" a="1"/>
  <c r="H156" i="17" a="1"/>
  <c r="K156" i="17" a="1"/>
  <c r="M156" i="17" a="1"/>
  <c r="G156" i="17" a="1"/>
  <c r="I87" i="17" a="1"/>
  <c r="K87" i="17" a="1"/>
  <c r="M87" i="17" a="1"/>
  <c r="O87" i="17" a="1"/>
  <c r="G87" i="17" a="1"/>
  <c r="F87" i="17" a="1"/>
  <c r="P87" i="17" a="1"/>
  <c r="E87" i="17" a="1"/>
  <c r="J87" i="17" a="1"/>
  <c r="N87" i="17" a="1"/>
  <c r="L322" i="17" a="1"/>
  <c r="I322" i="17" a="1"/>
  <c r="M322" i="17" a="1"/>
  <c r="K322" i="17" a="1"/>
  <c r="E322" i="17" a="1"/>
  <c r="N322" i="17" a="1"/>
  <c r="H322" i="17" a="1"/>
  <c r="P322" i="17" a="1"/>
  <c r="J322" i="17" a="1"/>
  <c r="F322" i="17" a="1"/>
  <c r="G322" i="17" a="1"/>
  <c r="K164" i="17" a="1"/>
  <c r="G164" i="17" a="1"/>
  <c r="P164" i="17" a="1"/>
  <c r="L164" i="17" a="1"/>
  <c r="E164" i="17" a="1"/>
  <c r="H164" i="17" a="1"/>
  <c r="M164" i="17" a="1"/>
  <c r="I164" i="17" a="1"/>
  <c r="J164" i="17" a="1"/>
  <c r="O164" i="17" a="1"/>
  <c r="P334" i="17" a="1"/>
  <c r="E334" i="17" a="1"/>
  <c r="K334" i="17" a="1"/>
  <c r="L334" i="17" a="1"/>
  <c r="M334" i="17" a="1"/>
  <c r="H334" i="17" a="1"/>
  <c r="N334" i="17" a="1"/>
  <c r="I334" i="17" a="1"/>
  <c r="O334" i="17" a="1"/>
  <c r="G334" i="17" a="1"/>
  <c r="M381" i="17" a="1"/>
  <c r="P381" i="17" a="1"/>
  <c r="E381" i="17" a="1"/>
  <c r="I381" i="17" a="1"/>
  <c r="K381" i="17" a="1"/>
  <c r="F381" i="17" a="1"/>
  <c r="L381" i="17" a="1"/>
  <c r="O381" i="17" a="1"/>
  <c r="H381" i="17" a="1"/>
  <c r="N381" i="17" a="1"/>
  <c r="J261" i="17" a="1"/>
  <c r="O261" i="17" a="1"/>
  <c r="M261" i="17" a="1"/>
  <c r="H261" i="17" a="1"/>
  <c r="N261" i="17" a="1"/>
  <c r="K261" i="17" a="1"/>
  <c r="F261" i="17" a="1"/>
  <c r="I261" i="17" a="1"/>
  <c r="P261" i="17" a="1"/>
  <c r="G261" i="17" a="1"/>
  <c r="E261" i="17" a="1"/>
  <c r="P214" i="17" a="1"/>
  <c r="E214" i="17" a="1"/>
  <c r="F214" i="17" a="1"/>
  <c r="L214" i="17" a="1"/>
  <c r="N214" i="17" a="1"/>
  <c r="M214" i="17" a="1"/>
  <c r="H214" i="17" a="1"/>
  <c r="O214" i="17" a="1"/>
  <c r="G214" i="17" a="1"/>
  <c r="J214" i="17" a="1"/>
  <c r="I214" i="17" a="1"/>
  <c r="F368" i="17" a="1"/>
  <c r="O368" i="17" a="1"/>
  <c r="G368" i="17" a="1"/>
  <c r="P368" i="17" a="1"/>
  <c r="H368" i="17" a="1"/>
  <c r="J368" i="17" a="1"/>
  <c r="K368" i="17" a="1"/>
  <c r="M368" i="17" a="1"/>
  <c r="E368" i="17" a="1"/>
  <c r="I368" i="17" a="1"/>
  <c r="K284" i="17" a="1"/>
  <c r="H284" i="17" a="1"/>
  <c r="I284" i="17" a="1"/>
  <c r="P284" i="17" a="1"/>
  <c r="E284" i="17" a="1"/>
  <c r="F284" i="17" a="1"/>
  <c r="N284" i="17" a="1"/>
  <c r="L284" i="17" a="1"/>
  <c r="G284" i="17" a="1"/>
  <c r="J284" i="17" a="1"/>
  <c r="E146" i="17" a="1"/>
  <c r="F146" i="17" a="1"/>
  <c r="I146" i="17" a="1"/>
  <c r="G146" i="17" a="1"/>
  <c r="N146" i="17" a="1"/>
  <c r="K146" i="17" a="1"/>
  <c r="H146" i="17" a="1"/>
  <c r="O146" i="17" a="1"/>
  <c r="M146" i="17" a="1"/>
  <c r="J146" i="17" a="1"/>
  <c r="E51" i="17" a="1"/>
  <c r="P51" i="17" a="1"/>
  <c r="O51" i="17" a="1"/>
  <c r="M51" i="17" a="1"/>
  <c r="I51" i="17" a="1"/>
  <c r="F51" i="17" a="1"/>
  <c r="G51" i="17" a="1"/>
  <c r="N51" i="17" a="1"/>
  <c r="H51" i="17" a="1"/>
  <c r="J51" i="17" a="1"/>
  <c r="K383" i="17" a="1"/>
  <c r="M383" i="17" a="1"/>
  <c r="J383" i="17" a="1"/>
  <c r="G383" i="17" a="1"/>
  <c r="L383" i="17" a="1"/>
  <c r="H383" i="17" a="1"/>
  <c r="N383" i="17" a="1"/>
  <c r="E383" i="17" a="1"/>
  <c r="O383" i="17" a="1"/>
  <c r="P383" i="17" a="1"/>
  <c r="E386" i="17" a="1"/>
  <c r="L386" i="17" a="1"/>
  <c r="P386" i="17" a="1"/>
  <c r="J386" i="17" a="1"/>
  <c r="M386" i="17" a="1"/>
  <c r="I386" i="17" a="1"/>
  <c r="K386" i="17" a="1"/>
  <c r="G386" i="17" a="1"/>
  <c r="N386" i="17" a="1"/>
  <c r="F386" i="17" a="1"/>
  <c r="O386" i="17" a="1"/>
  <c r="J113" i="17" a="1"/>
  <c r="O113" i="17" a="1"/>
  <c r="F113" i="17" a="1"/>
  <c r="P113" i="17" a="1"/>
  <c r="H113" i="17" a="1"/>
  <c r="I113" i="17" a="1"/>
  <c r="G113" i="17" a="1"/>
  <c r="M113" i="17" a="1"/>
  <c r="E113" i="17" a="1"/>
  <c r="N113" i="17" a="1"/>
  <c r="K113" i="17" a="1"/>
  <c r="N23" i="17" a="1"/>
  <c r="J23" i="17" a="1"/>
  <c r="O23" i="17" a="1"/>
  <c r="E23" i="17" a="1"/>
  <c r="G23" i="17" a="1"/>
  <c r="L23" i="17" a="1"/>
  <c r="K23" i="17" a="1"/>
  <c r="I23" i="17" a="1"/>
  <c r="M23" i="17" a="1"/>
  <c r="P23" i="17" a="1"/>
  <c r="L298" i="17" a="1"/>
  <c r="M298" i="17" a="1"/>
  <c r="G298" i="17" a="1"/>
  <c r="E298" i="17" a="1"/>
  <c r="N298" i="17" a="1"/>
  <c r="J298" i="17" a="1"/>
  <c r="H298" i="17" a="1"/>
  <c r="O298" i="17" a="1"/>
  <c r="I298" i="17" a="1"/>
  <c r="F298" i="17" a="1"/>
  <c r="M165" i="17" a="1"/>
  <c r="H165" i="17" a="1"/>
  <c r="I165" i="17" a="1"/>
  <c r="N165" i="17" a="1"/>
  <c r="E165" i="17" a="1"/>
  <c r="F165" i="17" a="1"/>
  <c r="O165" i="17" a="1"/>
  <c r="P165" i="17" a="1"/>
  <c r="J165" i="17" a="1"/>
  <c r="G165" i="17" a="1"/>
  <c r="L165" i="17" a="1"/>
  <c r="E70" i="17" a="1"/>
  <c r="M70" i="17" a="1"/>
  <c r="L70" i="17" a="1"/>
  <c r="F70" i="17" a="1"/>
  <c r="J70" i="17" a="1"/>
  <c r="O70" i="17" a="1"/>
  <c r="K70" i="17" a="1"/>
  <c r="N70" i="17" a="1"/>
  <c r="G70" i="17" a="1"/>
  <c r="P70" i="17" a="1"/>
  <c r="I70" i="17" a="1"/>
  <c r="H70" i="17" a="1"/>
  <c r="J7" i="17" a="1"/>
  <c r="K7" i="17" a="1"/>
  <c r="P7" i="17" a="1"/>
  <c r="M7" i="17" a="1"/>
  <c r="H7" i="17" a="1"/>
  <c r="E7" i="17" a="1"/>
  <c r="F7" i="17" a="1"/>
  <c r="N7" i="17" a="1"/>
  <c r="G7" i="17" a="1"/>
  <c r="O7" i="17" a="1"/>
  <c r="I7" i="17" a="1"/>
  <c r="L7" i="17" a="1"/>
  <c r="E369" i="17" a="1"/>
  <c r="I369" i="17" a="1"/>
  <c r="M369" i="17" a="1"/>
  <c r="H369" i="17" a="1"/>
  <c r="J369" i="17" a="1"/>
  <c r="P369" i="17" a="1"/>
  <c r="K369" i="17" a="1"/>
  <c r="N369" i="17" a="1"/>
  <c r="O369" i="17" a="1"/>
  <c r="L369" i="17" a="1"/>
  <c r="F369" i="17" a="1"/>
  <c r="G369" i="17" a="1"/>
  <c r="Q863" i="17" l="1"/>
  <c r="R1249" i="17"/>
  <c r="S1249" i="17" s="1"/>
  <c r="R715" i="17"/>
  <c r="S715" i="17" s="1"/>
  <c r="Q1089" i="17"/>
  <c r="Q927" i="17"/>
  <c r="Q1000" i="17"/>
  <c r="R913" i="17"/>
  <c r="S913" i="17" s="1"/>
  <c r="Q1071" i="17"/>
  <c r="Q891" i="17"/>
  <c r="Q1129" i="17"/>
  <c r="Q597" i="17"/>
  <c r="Q752" i="17"/>
  <c r="Q1182" i="17"/>
  <c r="Q758" i="17"/>
  <c r="Q1123" i="17"/>
  <c r="Q1199" i="17"/>
  <c r="Q1247" i="17"/>
  <c r="Q1070" i="17"/>
  <c r="Q1056" i="17"/>
  <c r="Q974" i="17"/>
  <c r="Q1039" i="17"/>
  <c r="Q1288" i="17"/>
  <c r="R1288" i="17" s="1"/>
  <c r="S1288" i="17" s="1"/>
  <c r="Q830" i="17"/>
  <c r="Q1012" i="17"/>
  <c r="Q1114" i="17"/>
  <c r="Q1290" i="17"/>
  <c r="Q1281" i="17"/>
  <c r="Q620" i="17"/>
  <c r="Q740" i="17"/>
  <c r="Q1200" i="17"/>
  <c r="Q838" i="17"/>
  <c r="Q479" i="17"/>
  <c r="Q1038" i="17"/>
  <c r="Q1143" i="17"/>
  <c r="Q610" i="17"/>
  <c r="Q529" i="17"/>
  <c r="Q1130" i="17"/>
  <c r="Q929" i="17"/>
  <c r="Q636" i="17"/>
  <c r="Q1101" i="17"/>
  <c r="Q531" i="17"/>
  <c r="Q831" i="17"/>
  <c r="Q890" i="17"/>
  <c r="Q996" i="17"/>
  <c r="Q1111" i="17"/>
  <c r="Q884" i="17"/>
  <c r="Q451" i="17"/>
  <c r="Q753" i="17"/>
  <c r="Q1216" i="17"/>
  <c r="Q751" i="17"/>
  <c r="Q1121" i="17"/>
  <c r="Q742" i="17"/>
  <c r="Q447" i="17"/>
  <c r="Q508" i="17"/>
  <c r="R508" i="17" s="1"/>
  <c r="S508" i="17" s="1"/>
  <c r="Q477" i="17"/>
  <c r="Q953" i="17"/>
  <c r="Q480" i="17"/>
  <c r="R480" i="17" s="1"/>
  <c r="S480" i="17" s="1"/>
  <c r="R802" i="17"/>
  <c r="S802" i="17" s="1"/>
  <c r="Q854" i="17"/>
  <c r="R992" i="17"/>
  <c r="S992" i="17" s="1"/>
  <c r="R546" i="17"/>
  <c r="S546" i="17" s="1"/>
  <c r="Q883" i="17"/>
  <c r="R874" i="17"/>
  <c r="S874" i="17" s="1"/>
  <c r="Q706" i="17"/>
  <c r="Q680" i="17"/>
  <c r="R968" i="17"/>
  <c r="S968" i="17" s="1"/>
  <c r="Q1119" i="17"/>
  <c r="Q759" i="17"/>
  <c r="Q1194" i="17"/>
  <c r="R1194" i="17" s="1"/>
  <c r="S1194" i="17" s="1"/>
  <c r="Q1222" i="17"/>
  <c r="Q991" i="17"/>
  <c r="R991" i="17" s="1"/>
  <c r="S991" i="17" s="1"/>
  <c r="Q1124" i="17"/>
  <c r="Q514" i="17"/>
  <c r="Q840" i="17"/>
  <c r="Q857" i="17"/>
  <c r="R1210" i="17"/>
  <c r="S1210" i="17" s="1"/>
  <c r="Q668" i="17"/>
  <c r="Q1243" i="17"/>
  <c r="Q622" i="17"/>
  <c r="Q734" i="17"/>
  <c r="R1241" i="17"/>
  <c r="S1241" i="17" s="1"/>
  <c r="Q987" i="17"/>
  <c r="R987" i="17" s="1"/>
  <c r="S987" i="17" s="1"/>
  <c r="Q1072" i="17"/>
  <c r="Q536" i="17"/>
  <c r="R518" i="17"/>
  <c r="S518" i="17" s="1"/>
  <c r="Q631" i="17"/>
  <c r="Q747" i="17"/>
  <c r="Q629" i="17"/>
  <c r="Q1254" i="17"/>
  <c r="Q1087" i="17"/>
  <c r="Q443" i="17"/>
  <c r="Q1253" i="17"/>
  <c r="Q1244" i="17"/>
  <c r="R1256" i="17"/>
  <c r="S1256" i="17" s="1"/>
  <c r="R662" i="17"/>
  <c r="S662" i="17" s="1"/>
  <c r="R564" i="17"/>
  <c r="S564" i="17" s="1"/>
  <c r="R1266" i="17"/>
  <c r="S1266" i="17" s="1"/>
  <c r="Q1005" i="17"/>
  <c r="Q892" i="17"/>
  <c r="R892" i="17" s="1"/>
  <c r="S892" i="17" s="1"/>
  <c r="R1020" i="17"/>
  <c r="S1020" i="17" s="1"/>
  <c r="R721" i="17"/>
  <c r="S721" i="17" s="1"/>
  <c r="Q1007" i="17"/>
  <c r="Q494" i="17"/>
  <c r="Q1229" i="17"/>
  <c r="R1139" i="17"/>
  <c r="S1139" i="17" s="1"/>
  <c r="Q702" i="17"/>
  <c r="Q515" i="17"/>
  <c r="Q1283" i="17"/>
  <c r="R1283" i="17" s="1"/>
  <c r="S1283" i="17" s="1"/>
  <c r="Q434" i="17"/>
  <c r="Q789" i="17"/>
  <c r="Q1189" i="17"/>
  <c r="Q1280" i="17"/>
  <c r="Q1164" i="17"/>
  <c r="R1108" i="17"/>
  <c r="S1108" i="17" s="1"/>
  <c r="Q1010" i="17"/>
  <c r="Q454" i="17"/>
  <c r="R454" i="17" s="1"/>
  <c r="S454" i="17" s="1"/>
  <c r="Q1097" i="17"/>
  <c r="Q1187" i="17"/>
  <c r="Q739" i="17"/>
  <c r="Q1106" i="17"/>
  <c r="R1106" i="17" s="1"/>
  <c r="S1106" i="17" s="1"/>
  <c r="Q709" i="17"/>
  <c r="R790" i="17"/>
  <c r="S790" i="17" s="1"/>
  <c r="Q1267" i="17"/>
  <c r="Q1147" i="17"/>
  <c r="R1147" i="17" s="1"/>
  <c r="S1147" i="17" s="1"/>
  <c r="Q579" i="17"/>
  <c r="Q1298" i="17"/>
  <c r="Q1180" i="17"/>
  <c r="Q714" i="17"/>
  <c r="Q1105" i="17"/>
  <c r="R1105" i="17" s="1"/>
  <c r="S1105" i="17" s="1"/>
  <c r="Q1155" i="17"/>
  <c r="R1292" i="17"/>
  <c r="S1292" i="17" s="1"/>
  <c r="Q595" i="17"/>
  <c r="R595" i="17" s="1"/>
  <c r="S595" i="17" s="1"/>
  <c r="Q1085" i="17"/>
  <c r="Q1054" i="17"/>
  <c r="R1054" i="17" s="1"/>
  <c r="S1054" i="17" s="1"/>
  <c r="R1036" i="17"/>
  <c r="S1036" i="17" s="1"/>
  <c r="R634" i="17"/>
  <c r="S634" i="17" s="1"/>
  <c r="Q950" i="17"/>
  <c r="Q695" i="17"/>
  <c r="R761" i="17"/>
  <c r="S761" i="17" s="1"/>
  <c r="Q612" i="17"/>
  <c r="R612" i="17" s="1"/>
  <c r="S612" i="17" s="1"/>
  <c r="Q773" i="17"/>
  <c r="Q1212" i="17"/>
  <c r="R959" i="17"/>
  <c r="S959" i="17" s="1"/>
  <c r="R511" i="17"/>
  <c r="S511" i="17" s="1"/>
  <c r="R1246" i="17"/>
  <c r="S1246" i="17" s="1"/>
  <c r="R827" i="17"/>
  <c r="S827" i="17" s="1"/>
  <c r="R1207" i="17"/>
  <c r="S1207" i="17" s="1"/>
  <c r="R1200" i="17"/>
  <c r="S1200" i="17" s="1"/>
  <c r="R930" i="17"/>
  <c r="S930" i="17" s="1"/>
  <c r="R1282" i="17"/>
  <c r="S1282" i="17" s="1"/>
  <c r="R1000" i="17"/>
  <c r="S1000" i="17" s="1"/>
  <c r="R928" i="17"/>
  <c r="S928" i="17" s="1"/>
  <c r="R656" i="17"/>
  <c r="S656" i="17" s="1"/>
  <c r="R660" i="17"/>
  <c r="S660" i="17" s="1"/>
  <c r="R1153" i="17"/>
  <c r="S1153" i="17" s="1"/>
  <c r="R1037" i="17"/>
  <c r="S1037" i="17" s="1"/>
  <c r="R446" i="17"/>
  <c r="S446" i="17" s="1"/>
  <c r="Q688" i="17"/>
  <c r="R916" i="17"/>
  <c r="S916" i="17" s="1"/>
  <c r="R1084" i="17"/>
  <c r="S1084" i="17" s="1"/>
  <c r="R1279" i="17"/>
  <c r="S1279" i="17" s="1"/>
  <c r="R851" i="17"/>
  <c r="S851" i="17" s="1"/>
  <c r="Q555" i="17"/>
  <c r="R689" i="17"/>
  <c r="S689" i="17" s="1"/>
  <c r="Q1057" i="17"/>
  <c r="R727" i="17"/>
  <c r="S727" i="17" s="1"/>
  <c r="Q1169" i="17"/>
  <c r="R1169" i="17" s="1"/>
  <c r="S1169" i="17" s="1"/>
  <c r="R1223" i="17"/>
  <c r="S1223" i="17" s="1"/>
  <c r="Q1014" i="17"/>
  <c r="R728" i="17"/>
  <c r="S728" i="17" s="1"/>
  <c r="R840" i="17"/>
  <c r="S840" i="17" s="1"/>
  <c r="R780" i="17"/>
  <c r="S780" i="17" s="1"/>
  <c r="R460" i="17"/>
  <c r="S460" i="17" s="1"/>
  <c r="R620" i="17"/>
  <c r="S620" i="17" s="1"/>
  <c r="Q684" i="17"/>
  <c r="R684" i="17" s="1"/>
  <c r="S684" i="17" s="1"/>
  <c r="R1018" i="17"/>
  <c r="S1018" i="17" s="1"/>
  <c r="Q577" i="17"/>
  <c r="R814" i="17"/>
  <c r="S814" i="17" s="1"/>
  <c r="Q465" i="17"/>
  <c r="R883" i="17"/>
  <c r="S883" i="17" s="1"/>
  <c r="R1248" i="17"/>
  <c r="S1248" i="17" s="1"/>
  <c r="R759" i="17"/>
  <c r="S759" i="17" s="1"/>
  <c r="R1222" i="17"/>
  <c r="S1222" i="17" s="1"/>
  <c r="R734" i="17"/>
  <c r="S734" i="17" s="1"/>
  <c r="Q1030" i="17"/>
  <c r="Q956" i="17"/>
  <c r="Q635" i="17"/>
  <c r="R635" i="17" s="1"/>
  <c r="S635" i="17" s="1"/>
  <c r="Q542" i="17"/>
  <c r="Q910" i="17"/>
  <c r="Q1031" i="17"/>
  <c r="R1031" i="17" s="1"/>
  <c r="S1031" i="17" s="1"/>
  <c r="Q844" i="17"/>
  <c r="R844" i="17" s="1"/>
  <c r="S844" i="17" s="1"/>
  <c r="Q750" i="17"/>
  <c r="Q628" i="17"/>
  <c r="R644" i="17"/>
  <c r="S644" i="17" s="1"/>
  <c r="R601" i="17"/>
  <c r="S601" i="17" s="1"/>
  <c r="Q633" i="17"/>
  <c r="R1044" i="17"/>
  <c r="S1044" i="17" s="1"/>
  <c r="R962" i="17"/>
  <c r="S962" i="17" s="1"/>
  <c r="R800" i="17"/>
  <c r="S800" i="17" s="1"/>
  <c r="R632" i="17"/>
  <c r="S632" i="17" s="1"/>
  <c r="R640" i="17"/>
  <c r="S640" i="17" s="1"/>
  <c r="R943" i="17"/>
  <c r="S943" i="17" s="1"/>
  <c r="R1271" i="17"/>
  <c r="S1271" i="17" s="1"/>
  <c r="R1141" i="17"/>
  <c r="S1141" i="17" s="1"/>
  <c r="R1281" i="17"/>
  <c r="S1281" i="17" s="1"/>
  <c r="R1262" i="17"/>
  <c r="S1262" i="17" s="1"/>
  <c r="R1150" i="17"/>
  <c r="S1150" i="17" s="1"/>
  <c r="R1007" i="17"/>
  <c r="S1007" i="17" s="1"/>
  <c r="R789" i="17"/>
  <c r="S789" i="17" s="1"/>
  <c r="R1296" i="17"/>
  <c r="S1296" i="17" s="1"/>
  <c r="R649" i="17"/>
  <c r="S649" i="17" s="1"/>
  <c r="R898" i="17"/>
  <c r="S898" i="17" s="1"/>
  <c r="R786" i="17"/>
  <c r="S786" i="17" s="1"/>
  <c r="Q939" i="17"/>
  <c r="R550" i="17"/>
  <c r="S550" i="17" s="1"/>
  <c r="R890" i="17"/>
  <c r="S890" i="17" s="1"/>
  <c r="R887" i="17"/>
  <c r="S887" i="17" s="1"/>
  <c r="R707" i="17"/>
  <c r="S707" i="17" s="1"/>
  <c r="R708" i="17"/>
  <c r="S708" i="17" s="1"/>
  <c r="Q778" i="17"/>
  <c r="R1162" i="17"/>
  <c r="S1162" i="17" s="1"/>
  <c r="R572" i="17"/>
  <c r="S572" i="17" s="1"/>
  <c r="R1143" i="17"/>
  <c r="S1143" i="17" s="1"/>
  <c r="R842" i="17"/>
  <c r="S842" i="17" s="1"/>
  <c r="R557" i="17"/>
  <c r="S557" i="17" s="1"/>
  <c r="R526" i="17"/>
  <c r="S526" i="17" s="1"/>
  <c r="R1176" i="17"/>
  <c r="S1176" i="17" s="1"/>
  <c r="R516" i="17"/>
  <c r="S516" i="17" s="1"/>
  <c r="R1064" i="17"/>
  <c r="S1064" i="17" s="1"/>
  <c r="R453" i="17"/>
  <c r="S453" i="17" s="1"/>
  <c r="R690" i="17"/>
  <c r="S690" i="17" s="1"/>
  <c r="R697" i="17"/>
  <c r="S697" i="17" s="1"/>
  <c r="R693" i="17"/>
  <c r="S693" i="17" s="1"/>
  <c r="Q700" i="17"/>
  <c r="R666" i="17"/>
  <c r="S666" i="17" s="1"/>
  <c r="R599" i="17"/>
  <c r="R1109" i="17"/>
  <c r="S1109" i="17" s="1"/>
  <c r="R523" i="17"/>
  <c r="S523" i="17" s="1"/>
  <c r="R1080" i="17"/>
  <c r="S1080" i="17" s="1"/>
  <c r="R531" i="17"/>
  <c r="S531" i="17" s="1"/>
  <c r="R936" i="17"/>
  <c r="S936" i="17" s="1"/>
  <c r="R473" i="17"/>
  <c r="S473" i="17" s="1"/>
  <c r="R830" i="17"/>
  <c r="S830" i="17" s="1"/>
  <c r="R1010" i="17"/>
  <c r="S1010" i="17" s="1"/>
  <c r="R449" i="17"/>
  <c r="S449" i="17" s="1"/>
  <c r="R596" i="17"/>
  <c r="S596" i="17" s="1"/>
  <c r="R1193" i="17"/>
  <c r="S1193" i="17" s="1"/>
  <c r="R841" i="17"/>
  <c r="S841" i="17" s="1"/>
  <c r="R1177" i="17"/>
  <c r="S1177" i="17" s="1"/>
  <c r="R949" i="17"/>
  <c r="S949" i="17" s="1"/>
  <c r="Q567" i="17"/>
  <c r="R567" i="17" s="1"/>
  <c r="S567" i="17" s="1"/>
  <c r="Q513" i="17"/>
  <c r="R513" i="17" s="1"/>
  <c r="S513" i="17" s="1"/>
  <c r="R664" i="17"/>
  <c r="S664" i="17" s="1"/>
  <c r="R945" i="17"/>
  <c r="S945" i="17" s="1"/>
  <c r="Q475" i="17"/>
  <c r="R475" i="17" s="1"/>
  <c r="S475" i="17" s="1"/>
  <c r="R1156" i="17"/>
  <c r="S1156" i="17" s="1"/>
  <c r="Q1234" i="17"/>
  <c r="R1234" i="17" s="1"/>
  <c r="S1234" i="17" s="1"/>
  <c r="Q469" i="17"/>
  <c r="R450" i="17"/>
  <c r="S450" i="17" s="1"/>
  <c r="Q878" i="17"/>
  <c r="R878" i="17" s="1"/>
  <c r="S878" i="17" s="1"/>
  <c r="Q1008" i="17"/>
  <c r="Q1213" i="17"/>
  <c r="R1213" i="17" s="1"/>
  <c r="S1213" i="17" s="1"/>
  <c r="R629" i="17"/>
  <c r="S629" i="17" s="1"/>
  <c r="R1152" i="17"/>
  <c r="S1152" i="17" s="1"/>
  <c r="R1277" i="17"/>
  <c r="S1277" i="17" s="1"/>
  <c r="Q865" i="17"/>
  <c r="R1022" i="17"/>
  <c r="S1022" i="17" s="1"/>
  <c r="R1259" i="17"/>
  <c r="S1259" i="17" s="1"/>
  <c r="R1257" i="17"/>
  <c r="S1257" i="17" s="1"/>
  <c r="R1013" i="17"/>
  <c r="S1013" i="17" s="1"/>
  <c r="R1140" i="17"/>
  <c r="S1140" i="17" s="1"/>
  <c r="Q576" i="17"/>
  <c r="Q1051" i="17"/>
  <c r="R809" i="17"/>
  <c r="S809" i="17" s="1"/>
  <c r="R683" i="17"/>
  <c r="S683" i="17" s="1"/>
  <c r="Q771" i="17"/>
  <c r="R442" i="17"/>
  <c r="S442" i="17" s="1"/>
  <c r="Q463" i="17"/>
  <c r="R463" i="17" s="1"/>
  <c r="S463" i="17" s="1"/>
  <c r="Q472" i="17"/>
  <c r="Q726" i="17"/>
  <c r="R1293" i="17"/>
  <c r="S1293" i="17" s="1"/>
  <c r="Q1286" i="17"/>
  <c r="Q722" i="17"/>
  <c r="R722" i="17" s="1"/>
  <c r="S722" i="17" s="1"/>
  <c r="R785" i="17"/>
  <c r="S785" i="17" s="1"/>
  <c r="R698" i="17"/>
  <c r="S698" i="17" s="1"/>
  <c r="R765" i="17"/>
  <c r="S765" i="17" s="1"/>
  <c r="R848" i="17"/>
  <c r="S848" i="17" s="1"/>
  <c r="R1023" i="17"/>
  <c r="S1023" i="17" s="1"/>
  <c r="R1122" i="17"/>
  <c r="S1122" i="17" s="1"/>
  <c r="R870" i="17"/>
  <c r="S870" i="17" s="1"/>
  <c r="R1103" i="17"/>
  <c r="S1103" i="17" s="1"/>
  <c r="R705" i="17"/>
  <c r="S705" i="17" s="1"/>
  <c r="R778" i="17"/>
  <c r="S778" i="17" s="1"/>
  <c r="R900" i="17"/>
  <c r="S900" i="17" s="1"/>
  <c r="R1192" i="17"/>
  <c r="S1192" i="17" s="1"/>
  <c r="Q958" i="17"/>
  <c r="Q549" i="17"/>
  <c r="R549" i="17" s="1"/>
  <c r="S549" i="17" s="1"/>
  <c r="Q921" i="17"/>
  <c r="R921" i="17" s="1"/>
  <c r="S921" i="17" s="1"/>
  <c r="R471" i="17"/>
  <c r="S471" i="17" s="1"/>
  <c r="R588" i="17"/>
  <c r="S588" i="17" s="1"/>
  <c r="R571" i="17"/>
  <c r="S571" i="17" s="1"/>
  <c r="R855" i="17"/>
  <c r="S855" i="17" s="1"/>
  <c r="R1089" i="17"/>
  <c r="S1089" i="17" s="1"/>
  <c r="R498" i="17"/>
  <c r="S498" i="17" s="1"/>
  <c r="Q687" i="17"/>
  <c r="R687" i="17" s="1"/>
  <c r="S687" i="17" s="1"/>
  <c r="Q676" i="17"/>
  <c r="R676" i="17" s="1"/>
  <c r="S676" i="17" s="1"/>
  <c r="R893" i="17"/>
  <c r="S893" i="17" s="1"/>
  <c r="R685" i="17"/>
  <c r="S685" i="17" s="1"/>
  <c r="R950" i="17"/>
  <c r="S950" i="17" s="1"/>
  <c r="R633" i="17"/>
  <c r="S633" i="17" s="1"/>
  <c r="R861" i="17"/>
  <c r="S861" i="17" s="1"/>
  <c r="R1221" i="17"/>
  <c r="S1221" i="17" s="1"/>
  <c r="R843" i="17"/>
  <c r="S843" i="17" s="1"/>
  <c r="R1233" i="17"/>
  <c r="S1233" i="17" s="1"/>
  <c r="R760" i="17"/>
  <c r="S760" i="17" s="1"/>
  <c r="R904" i="17"/>
  <c r="S904" i="17" s="1"/>
  <c r="R1073" i="17"/>
  <c r="S1073" i="17" s="1"/>
  <c r="R445" i="17"/>
  <c r="S445" i="17" s="1"/>
  <c r="R906" i="17"/>
  <c r="S906" i="17" s="1"/>
  <c r="R879" i="17"/>
  <c r="S879" i="17" s="1"/>
  <c r="R1243" i="17"/>
  <c r="S1243" i="17" s="1"/>
  <c r="R862" i="17"/>
  <c r="S862" i="17" s="1"/>
  <c r="R1112" i="17"/>
  <c r="S1112" i="17" s="1"/>
  <c r="Q433" i="17"/>
  <c r="R433" i="17" s="1"/>
  <c r="S433" i="17" s="1"/>
  <c r="Q1190" i="17"/>
  <c r="R1190" i="17" s="1"/>
  <c r="S1190" i="17" s="1"/>
  <c r="R519" i="17"/>
  <c r="S519" i="17" s="1"/>
  <c r="R1208" i="17"/>
  <c r="S1208" i="17" s="1"/>
  <c r="R1065" i="17"/>
  <c r="S1065" i="17" s="1"/>
  <c r="R1199" i="17"/>
  <c r="S1199" i="17" s="1"/>
  <c r="R1285" i="17"/>
  <c r="S1285" i="17" s="1"/>
  <c r="R609" i="17"/>
  <c r="S609" i="17" s="1"/>
  <c r="R1076" i="17"/>
  <c r="S1076" i="17" s="1"/>
  <c r="R462" i="17"/>
  <c r="S462" i="17" s="1"/>
  <c r="R555" i="17"/>
  <c r="S555" i="17" s="1"/>
  <c r="R1157" i="17"/>
  <c r="S1157" i="17" s="1"/>
  <c r="R611" i="17"/>
  <c r="S611" i="17" s="1"/>
  <c r="R1129" i="17"/>
  <c r="S1129" i="17" s="1"/>
  <c r="R744" i="17"/>
  <c r="S744" i="17" s="1"/>
  <c r="Q960" i="17"/>
  <c r="Q661" i="17"/>
  <c r="R661" i="17" s="1"/>
  <c r="S661" i="17" s="1"/>
  <c r="Q1197" i="17"/>
  <c r="R1197" i="17" s="1"/>
  <c r="S1197" i="17" s="1"/>
  <c r="R985" i="17"/>
  <c r="S985" i="17" s="1"/>
  <c r="R1295" i="17"/>
  <c r="S1295" i="17" s="1"/>
  <c r="R955" i="17"/>
  <c r="S955" i="17" s="1"/>
  <c r="R610" i="17"/>
  <c r="S610" i="17" s="1"/>
  <c r="R1280" i="17"/>
  <c r="S1280" i="17" s="1"/>
  <c r="R1098" i="17"/>
  <c r="S1098" i="17" s="1"/>
  <c r="R558" i="17"/>
  <c r="S558" i="17" s="1"/>
  <c r="Q543" i="17"/>
  <c r="R543" i="17" s="1"/>
  <c r="S543" i="17" s="1"/>
  <c r="R1038" i="17"/>
  <c r="S1038" i="17" s="1"/>
  <c r="R465" i="17"/>
  <c r="S465" i="17" s="1"/>
  <c r="R1182" i="17"/>
  <c r="S1182" i="17" s="1"/>
  <c r="R474" i="17"/>
  <c r="S474" i="17" s="1"/>
  <c r="R577" i="17"/>
  <c r="S577" i="17" s="1"/>
  <c r="R1215" i="17"/>
  <c r="S1215" i="17" s="1"/>
  <c r="R1118" i="17"/>
  <c r="S1118" i="17" s="1"/>
  <c r="R787" i="17"/>
  <c r="S787" i="17" s="1"/>
  <c r="R1247" i="17"/>
  <c r="S1247" i="17" s="1"/>
  <c r="R670" i="17"/>
  <c r="S670" i="17" s="1"/>
  <c r="R1170" i="17"/>
  <c r="S1170" i="17" s="1"/>
  <c r="Q882" i="17"/>
  <c r="R882" i="17" s="1"/>
  <c r="S882" i="17" s="1"/>
  <c r="R432" i="17"/>
  <c r="S432" i="17" s="1"/>
  <c r="R1111" i="17"/>
  <c r="R551" i="17"/>
  <c r="S551" i="17" s="1"/>
  <c r="R1014" i="17"/>
  <c r="S1014" i="17" s="1"/>
  <c r="Q1125" i="17"/>
  <c r="R1125" i="17" s="1"/>
  <c r="S1125" i="17" s="1"/>
  <c r="R836" i="17"/>
  <c r="S836" i="17" s="1"/>
  <c r="S599" i="17"/>
  <c r="R859" i="17"/>
  <c r="S859" i="17" s="1"/>
  <c r="R1061" i="17"/>
  <c r="S1061" i="17" s="1"/>
  <c r="R1087" i="17"/>
  <c r="S1087" i="17" s="1"/>
  <c r="R1057" i="17"/>
  <c r="S1057" i="17" s="1"/>
  <c r="R745" i="17"/>
  <c r="S745" i="17" s="1"/>
  <c r="R646" i="17"/>
  <c r="S646" i="17" s="1"/>
  <c r="R711" i="17"/>
  <c r="S711" i="17" s="1"/>
  <c r="R915" i="17"/>
  <c r="S915" i="17" s="1"/>
  <c r="R710" i="17"/>
  <c r="S710" i="17" s="1"/>
  <c r="R918" i="17"/>
  <c r="S918" i="17" s="1"/>
  <c r="R521" i="17"/>
  <c r="S521" i="17" s="1"/>
  <c r="R654" i="17"/>
  <c r="S654" i="17" s="1"/>
  <c r="R503" i="17"/>
  <c r="S503" i="17" s="1"/>
  <c r="R623" i="17"/>
  <c r="R1272" i="17"/>
  <c r="S1272" i="17" s="1"/>
  <c r="R858" i="17"/>
  <c r="S858" i="17" s="1"/>
  <c r="R657" i="17"/>
  <c r="S657" i="17" s="1"/>
  <c r="R663" i="17"/>
  <c r="S663" i="17" s="1"/>
  <c r="R1092" i="17"/>
  <c r="S1092" i="17" s="1"/>
  <c r="Q718" i="17"/>
  <c r="R718" i="17" s="1"/>
  <c r="S718" i="17" s="1"/>
  <c r="R607" i="17"/>
  <c r="S607" i="17" s="1"/>
  <c r="R1067" i="17"/>
  <c r="S1067" i="17" s="1"/>
  <c r="R1184" i="17"/>
  <c r="S1184" i="17" s="1"/>
  <c r="R817" i="17"/>
  <c r="S817" i="17" s="1"/>
  <c r="R604" i="17"/>
  <c r="S604" i="17" s="1"/>
  <c r="R978" i="17"/>
  <c r="S978" i="17" s="1"/>
  <c r="R1218" i="17"/>
  <c r="S1218" i="17" s="1"/>
  <c r="R1063" i="17"/>
  <c r="S1063" i="17" s="1"/>
  <c r="Q559" i="17"/>
  <c r="R559" i="17" s="1"/>
  <c r="S559" i="17" s="1"/>
  <c r="R625" i="17"/>
  <c r="S625" i="17" s="1"/>
  <c r="R1219" i="17"/>
  <c r="S1219" i="17" s="1"/>
  <c r="R554" i="17"/>
  <c r="S554" i="17" s="1"/>
  <c r="R643" i="17"/>
  <c r="S643" i="17" s="1"/>
  <c r="R582" i="17"/>
  <c r="S582" i="17" s="1"/>
  <c r="R967" i="17"/>
  <c r="S967" i="17" s="1"/>
  <c r="R586" i="17"/>
  <c r="S586" i="17" s="1"/>
  <c r="R764" i="17"/>
  <c r="S764" i="17" s="1"/>
  <c r="Q1034" i="17"/>
  <c r="R1034" i="17" s="1"/>
  <c r="S1034" i="17" s="1"/>
  <c r="R1059" i="17"/>
  <c r="S1059" i="17" s="1"/>
  <c r="R994" i="17"/>
  <c r="S994" i="17" s="1"/>
  <c r="R455" i="17"/>
  <c r="S455" i="17" s="1"/>
  <c r="Q458" i="17"/>
  <c r="R458" i="17" s="1"/>
  <c r="S458" i="17" s="1"/>
  <c r="R517" i="17"/>
  <c r="S517" i="17" s="1"/>
  <c r="R1062" i="17"/>
  <c r="S1062" i="17" s="1"/>
  <c r="R608" i="17"/>
  <c r="S608" i="17" s="1"/>
  <c r="Q846" i="17"/>
  <c r="R846" i="17" s="1"/>
  <c r="S846" i="17" s="1"/>
  <c r="Q969" i="17"/>
  <c r="R969" i="17" s="1"/>
  <c r="S969" i="17" s="1"/>
  <c r="R682" i="17"/>
  <c r="S682" i="17" s="1"/>
  <c r="R1265" i="17"/>
  <c r="S1265" i="17" s="1"/>
  <c r="Q497" i="17"/>
  <c r="R497" i="17" s="1"/>
  <c r="S497" i="17" s="1"/>
  <c r="R1212" i="17"/>
  <c r="S1212" i="17" s="1"/>
  <c r="Q903" i="17"/>
  <c r="R903" i="17" s="1"/>
  <c r="S903" i="17" s="1"/>
  <c r="Q1104" i="17"/>
  <c r="R447" i="17"/>
  <c r="S447" i="17" s="1"/>
  <c r="Q1274" i="17"/>
  <c r="R1274" i="17" s="1"/>
  <c r="S1274" i="17" s="1"/>
  <c r="Q1142" i="17"/>
  <c r="Q499" i="17"/>
  <c r="R499" i="17" s="1"/>
  <c r="S499" i="17" s="1"/>
  <c r="Q1269" i="17"/>
  <c r="R1269" i="17" s="1"/>
  <c r="S1269" i="17" s="1"/>
  <c r="R488" i="17"/>
  <c r="S488" i="17" s="1"/>
  <c r="R881" i="17"/>
  <c r="S881" i="17" s="1"/>
  <c r="R669" i="17"/>
  <c r="S669" i="17" s="1"/>
  <c r="R801" i="17"/>
  <c r="S801" i="17" s="1"/>
  <c r="S1117" i="17"/>
  <c r="R547" i="17"/>
  <c r="S547" i="17" s="1"/>
  <c r="R495" i="17"/>
  <c r="S495" i="17" s="1"/>
  <c r="R675" i="17"/>
  <c r="S675" i="17" s="1"/>
  <c r="R507" i="17"/>
  <c r="S507" i="17" s="1"/>
  <c r="R618" i="17"/>
  <c r="S618" i="17" s="1"/>
  <c r="R1075" i="17"/>
  <c r="S1075" i="17" s="1"/>
  <c r="R538" i="17"/>
  <c r="S538" i="17" s="1"/>
  <c r="R673" i="17"/>
  <c r="S673" i="17" s="1"/>
  <c r="R980" i="17"/>
  <c r="S980" i="17" s="1"/>
  <c r="R482" i="17"/>
  <c r="S482" i="17" s="1"/>
  <c r="R441" i="17"/>
  <c r="S441" i="17" s="1"/>
  <c r="Q791" i="17"/>
  <c r="R791" i="17" s="1"/>
  <c r="S791" i="17" s="1"/>
  <c r="Q1027" i="17"/>
  <c r="R1027" i="17" s="1"/>
  <c r="S1027" i="17" s="1"/>
  <c r="R753" i="17"/>
  <c r="S753" i="17" s="1"/>
  <c r="R1149" i="17"/>
  <c r="S1149" i="17" s="1"/>
  <c r="R1155" i="17"/>
  <c r="S1155" i="17" s="1"/>
  <c r="R725" i="17"/>
  <c r="S725" i="17" s="1"/>
  <c r="Q839" i="17"/>
  <c r="R839" i="17" s="1"/>
  <c r="S839" i="17" s="1"/>
  <c r="R932" i="17"/>
  <c r="S932" i="17" s="1"/>
  <c r="R534" i="17"/>
  <c r="S534" i="17" s="1"/>
  <c r="R1264" i="17"/>
  <c r="S1264" i="17" s="1"/>
  <c r="R436" i="17"/>
  <c r="S436" i="17" s="1"/>
  <c r="R1124" i="17"/>
  <c r="S1124" i="17" s="1"/>
  <c r="R741" i="17"/>
  <c r="S741" i="17" s="1"/>
  <c r="R1196" i="17"/>
  <c r="S1196" i="17" s="1"/>
  <c r="R493" i="17"/>
  <c r="S493" i="17" s="1"/>
  <c r="R476" i="17"/>
  <c r="S476" i="17" s="1"/>
  <c r="R854" i="17"/>
  <c r="S854" i="17" s="1"/>
  <c r="R804" i="17"/>
  <c r="S804" i="17" s="1"/>
  <c r="R958" i="17"/>
  <c r="S958" i="17" s="1"/>
  <c r="R908" i="17"/>
  <c r="S908" i="17" s="1"/>
  <c r="R1012" i="17"/>
  <c r="S1012" i="17" s="1"/>
  <c r="R942" i="17"/>
  <c r="S942" i="17" s="1"/>
  <c r="R1284" i="17"/>
  <c r="S1284" i="17" s="1"/>
  <c r="R681" i="17"/>
  <c r="S681" i="17" s="1"/>
  <c r="R815" i="17"/>
  <c r="S815" i="17" s="1"/>
  <c r="Q799" i="17"/>
  <c r="R799" i="17" s="1"/>
  <c r="S799" i="17" s="1"/>
  <c r="Q1088" i="17"/>
  <c r="R1088" i="17" s="1"/>
  <c r="S1088" i="17" s="1"/>
  <c r="Q490" i="17"/>
  <c r="R490" i="17" s="1"/>
  <c r="S490" i="17" s="1"/>
  <c r="Q798" i="17"/>
  <c r="R798" i="17" s="1"/>
  <c r="S798" i="17" s="1"/>
  <c r="Q1242" i="17"/>
  <c r="R1242" i="17" s="1"/>
  <c r="S1242" i="17" s="1"/>
  <c r="Q491" i="17"/>
  <c r="R491" i="17" s="1"/>
  <c r="S491" i="17" s="1"/>
  <c r="R1206" i="17"/>
  <c r="S1206" i="17" s="1"/>
  <c r="R1188" i="17"/>
  <c r="S1188" i="17" s="1"/>
  <c r="R539" i="17"/>
  <c r="S539" i="17" s="1"/>
  <c r="R1121" i="17"/>
  <c r="S1121" i="17" s="1"/>
  <c r="Q1096" i="17"/>
  <c r="R927" i="17"/>
  <c r="S927" i="17" s="1"/>
  <c r="R1291" i="17"/>
  <c r="S1291" i="17" s="1"/>
  <c r="R1144" i="17"/>
  <c r="S1144" i="17" s="1"/>
  <c r="Q583" i="17"/>
  <c r="R583" i="17" s="1"/>
  <c r="S583" i="17" s="1"/>
  <c r="R1069" i="17"/>
  <c r="S1069" i="17" s="1"/>
  <c r="R1008" i="17"/>
  <c r="S1008" i="17" s="1"/>
  <c r="Q1128" i="17"/>
  <c r="R1128" i="17" s="1"/>
  <c r="S1128" i="17" s="1"/>
  <c r="R541" i="17"/>
  <c r="S541" i="17" s="1"/>
  <c r="Q856" i="17"/>
  <c r="R856" i="17" s="1"/>
  <c r="S856" i="17" s="1"/>
  <c r="Q484" i="17"/>
  <c r="R484" i="17" s="1"/>
  <c r="S484" i="17" s="1"/>
  <c r="R777" i="17"/>
  <c r="S777" i="17" s="1"/>
  <c r="R1300" i="17"/>
  <c r="S1300" i="17" s="1"/>
  <c r="Q805" i="17"/>
  <c r="R805" i="17" s="1"/>
  <c r="S805" i="17" s="1"/>
  <c r="Q537" i="17"/>
  <c r="R537" i="17" s="1"/>
  <c r="S537" i="17" s="1"/>
  <c r="Q1127" i="17"/>
  <c r="R1127" i="17" s="1"/>
  <c r="S1127" i="17" s="1"/>
  <c r="Q1025" i="17"/>
  <c r="R1025" i="17" s="1"/>
  <c r="S1025" i="17" s="1"/>
  <c r="R1238" i="17"/>
  <c r="S1238" i="17" s="1"/>
  <c r="Q729" i="17"/>
  <c r="R729" i="17" s="1"/>
  <c r="Q920" i="17"/>
  <c r="R920" i="17" s="1"/>
  <c r="S920" i="17" s="1"/>
  <c r="R469" i="17"/>
  <c r="S469" i="17" s="1"/>
  <c r="R514" i="17"/>
  <c r="S514" i="17" s="1"/>
  <c r="Q866" i="17"/>
  <c r="R866" i="17" s="1"/>
  <c r="S866" i="17" s="1"/>
  <c r="Q1227" i="17"/>
  <c r="R1227" i="17" s="1"/>
  <c r="S1227" i="17" s="1"/>
  <c r="R448" i="17"/>
  <c r="S448" i="17" s="1"/>
  <c r="Q867" i="17"/>
  <c r="R867" i="17" s="1"/>
  <c r="S867" i="17" s="1"/>
  <c r="R1142" i="17"/>
  <c r="S1142" i="17" s="1"/>
  <c r="Q1240" i="17"/>
  <c r="R1240" i="17" s="1"/>
  <c r="S1240" i="17" s="1"/>
  <c r="R593" i="17"/>
  <c r="S593" i="17" s="1"/>
  <c r="R972" i="17"/>
  <c r="S972" i="17" s="1"/>
  <c r="Q869" i="17"/>
  <c r="R869" i="17" s="1"/>
  <c r="S869" i="17" s="1"/>
  <c r="Q1043" i="17"/>
  <c r="R1043" i="17" s="1"/>
  <c r="S1043" i="17" s="1"/>
  <c r="Q772" i="17"/>
  <c r="R772" i="17" s="1"/>
  <c r="S772" i="17" s="1"/>
  <c r="Q456" i="17"/>
  <c r="R456" i="17" s="1"/>
  <c r="Q1228" i="17"/>
  <c r="R1228" i="17" s="1"/>
  <c r="S1228" i="17" s="1"/>
  <c r="Q439" i="17"/>
  <c r="R439" i="17" s="1"/>
  <c r="S439" i="17" s="1"/>
  <c r="Q1258" i="17"/>
  <c r="R1258" i="17" s="1"/>
  <c r="S1258" i="17" s="1"/>
  <c r="Q1134" i="17"/>
  <c r="R1134" i="17" s="1"/>
  <c r="S1134" i="17" s="1"/>
  <c r="R1183" i="17"/>
  <c r="S1183" i="17" s="1"/>
  <c r="Q813" i="17"/>
  <c r="R813" i="17" s="1"/>
  <c r="S813" i="17" s="1"/>
  <c r="Q677" i="17"/>
  <c r="R677" i="17" s="1"/>
  <c r="S677" i="17" s="1"/>
  <c r="R1203" i="17"/>
  <c r="S1203" i="17" s="1"/>
  <c r="Q573" i="17"/>
  <c r="R573" i="17" s="1"/>
  <c r="S573" i="17" s="1"/>
  <c r="Q1021" i="17"/>
  <c r="R1021" i="17" s="1"/>
  <c r="S1021" i="17" s="1"/>
  <c r="Q1113" i="17"/>
  <c r="R1113" i="17" s="1"/>
  <c r="S1113" i="17" s="1"/>
  <c r="R477" i="17"/>
  <c r="S477" i="17" s="1"/>
  <c r="Q1074" i="17"/>
  <c r="R1074" i="17" s="1"/>
  <c r="S1074" i="17" s="1"/>
  <c r="Q895" i="17"/>
  <c r="R895" i="17" s="1"/>
  <c r="S895" i="17" s="1"/>
  <c r="R1161" i="17"/>
  <c r="S1161" i="17" s="1"/>
  <c r="Q852" i="17"/>
  <c r="R852" i="17" s="1"/>
  <c r="S852" i="17" s="1"/>
  <c r="Q872" i="17"/>
  <c r="R872" i="17" s="1"/>
  <c r="S872" i="17" s="1"/>
  <c r="R468" i="17"/>
  <c r="S468" i="17" s="1"/>
  <c r="Q1195" i="17"/>
  <c r="R1195" i="17" s="1"/>
  <c r="S1195" i="17" s="1"/>
  <c r="Q868" i="17"/>
  <c r="R868" i="17" s="1"/>
  <c r="S868" i="17" s="1"/>
  <c r="Q1137" i="17"/>
  <c r="R1137" i="17" s="1"/>
  <c r="S1137" i="17" s="1"/>
  <c r="Q907" i="17"/>
  <c r="R907" i="17" s="1"/>
  <c r="S907" i="17" s="1"/>
  <c r="Q720" i="17"/>
  <c r="R720" i="17" s="1"/>
  <c r="S720" i="17" s="1"/>
  <c r="Q1297" i="17"/>
  <c r="R1297" i="17" s="1"/>
  <c r="S1297" i="17" s="1"/>
  <c r="Q850" i="17"/>
  <c r="R850" i="17" s="1"/>
  <c r="S850" i="17" s="1"/>
  <c r="Q963" i="17"/>
  <c r="R963" i="17" s="1"/>
  <c r="S963" i="17" s="1"/>
  <c r="Q500" i="17"/>
  <c r="R500" i="17" s="1"/>
  <c r="S500" i="17" s="1"/>
  <c r="Q686" i="17"/>
  <c r="R686" i="17" s="1"/>
  <c r="S686" i="17" s="1"/>
  <c r="Q828" i="17"/>
  <c r="R828" i="17" s="1"/>
  <c r="S828" i="17" s="1"/>
  <c r="Q788" i="17"/>
  <c r="R788" i="17" s="1"/>
  <c r="S788" i="17" s="1"/>
  <c r="Q1217" i="17"/>
  <c r="R1217" i="17" s="1"/>
  <c r="S1217" i="17" s="1"/>
  <c r="Q598" i="17"/>
  <c r="R598" i="17" s="1"/>
  <c r="S598" i="17" s="1"/>
  <c r="Q641" i="17"/>
  <c r="R641" i="17" s="1"/>
  <c r="S641" i="17" s="1"/>
  <c r="Q971" i="17"/>
  <c r="R971" i="17" s="1"/>
  <c r="S971" i="17" s="1"/>
  <c r="Q696" i="17"/>
  <c r="R696" i="17" s="1"/>
  <c r="S696" i="17" s="1"/>
  <c r="Q1186" i="17"/>
  <c r="R1186" i="17" s="1"/>
  <c r="S1186" i="17" s="1"/>
  <c r="R742" i="17"/>
  <c r="S742" i="17" s="1"/>
  <c r="R536" i="17"/>
  <c r="S536" i="17" s="1"/>
  <c r="R1005" i="17"/>
  <c r="S1005" i="17" s="1"/>
  <c r="R934" i="17"/>
  <c r="S934" i="17" s="1"/>
  <c r="R591" i="17"/>
  <c r="S591" i="17" s="1"/>
  <c r="R1026" i="17"/>
  <c r="S1026" i="17" s="1"/>
  <c r="R909" i="17"/>
  <c r="S909" i="17" s="1"/>
  <c r="R580" i="17"/>
  <c r="S580" i="17" s="1"/>
  <c r="R651" i="17"/>
  <c r="S651" i="17" s="1"/>
  <c r="R581" i="17"/>
  <c r="S581" i="17" s="1"/>
  <c r="R966" i="17"/>
  <c r="S966" i="17" s="1"/>
  <c r="R1048" i="17"/>
  <c r="S1048" i="17" s="1"/>
  <c r="R1171" i="17"/>
  <c r="S1171" i="17" s="1"/>
  <c r="R1131" i="17"/>
  <c r="S1131" i="17" s="1"/>
  <c r="R784" i="17"/>
  <c r="S784" i="17" s="1"/>
  <c r="R763" i="17"/>
  <c r="S763" i="17" s="1"/>
  <c r="R1050" i="17"/>
  <c r="R891" i="17"/>
  <c r="S891" i="17" s="1"/>
  <c r="R603" i="17"/>
  <c r="S603" i="17" s="1"/>
  <c r="R1114" i="17"/>
  <c r="S1114" i="17" s="1"/>
  <c r="R803" i="17"/>
  <c r="S803" i="17" s="1"/>
  <c r="R901" i="17"/>
  <c r="S901" i="17" s="1"/>
  <c r="R948" i="17"/>
  <c r="S948" i="17" s="1"/>
  <c r="Q630" i="17"/>
  <c r="R630" i="17" s="1"/>
  <c r="S630" i="17" s="1"/>
  <c r="R953" i="17"/>
  <c r="S953" i="17" s="1"/>
  <c r="R585" i="17"/>
  <c r="S585" i="17" s="1"/>
  <c r="R1151" i="17"/>
  <c r="S1151" i="17" s="1"/>
  <c r="R481" i="17"/>
  <c r="S481" i="17" s="1"/>
  <c r="R560" i="17"/>
  <c r="S560" i="17" s="1"/>
  <c r="R735" i="17"/>
  <c r="S735" i="17" s="1"/>
  <c r="R434" i="17"/>
  <c r="S434" i="17" s="1"/>
  <c r="R749" i="17"/>
  <c r="S749" i="17" s="1"/>
  <c r="R1268" i="17"/>
  <c r="S1268" i="17" s="1"/>
  <c r="R947" i="17"/>
  <c r="S947" i="17" s="1"/>
  <c r="R1287" i="17"/>
  <c r="S1287" i="17" s="1"/>
  <c r="R1179" i="17"/>
  <c r="S1179" i="17" s="1"/>
  <c r="R819" i="17"/>
  <c r="S819" i="17" s="1"/>
  <c r="R922" i="17"/>
  <c r="S922" i="17" s="1"/>
  <c r="R1056" i="17"/>
  <c r="S1056" i="17" s="1"/>
  <c r="R762" i="17"/>
  <c r="S762" i="17" s="1"/>
  <c r="R835" i="17"/>
  <c r="S835" i="17" s="1"/>
  <c r="R520" i="17"/>
  <c r="S520" i="17" s="1"/>
  <c r="R575" i="17"/>
  <c r="S575" i="17" s="1"/>
  <c r="R1173" i="17"/>
  <c r="S1173" i="17" s="1"/>
  <c r="R479" i="17"/>
  <c r="S479" i="17" s="1"/>
  <c r="R954" i="17"/>
  <c r="S954" i="17" s="1"/>
  <c r="R510" i="17"/>
  <c r="S510" i="17" s="1"/>
  <c r="R766" i="17"/>
  <c r="S766" i="17" s="1"/>
  <c r="R1154" i="17"/>
  <c r="S1154" i="17" s="1"/>
  <c r="R1085" i="17"/>
  <c r="S1085" i="17" s="1"/>
  <c r="R979" i="17"/>
  <c r="S979" i="17" s="1"/>
  <c r="R590" i="17"/>
  <c r="S590" i="17" s="1"/>
  <c r="Q797" i="17"/>
  <c r="R797" i="17" s="1"/>
  <c r="S797" i="17" s="1"/>
  <c r="R1040" i="17"/>
  <c r="S1040" i="17" s="1"/>
  <c r="R1255" i="17"/>
  <c r="S1255" i="17" s="1"/>
  <c r="R589" i="17"/>
  <c r="S589" i="17" s="1"/>
  <c r="R773" i="17"/>
  <c r="S773" i="17" s="1"/>
  <c r="R999" i="17"/>
  <c r="S999" i="17" s="1"/>
  <c r="R1071" i="17"/>
  <c r="S1071" i="17" s="1"/>
  <c r="R570" i="17"/>
  <c r="S570" i="17" s="1"/>
  <c r="R885" i="17"/>
  <c r="S885" i="17" s="1"/>
  <c r="R702" i="17"/>
  <c r="S702" i="17" s="1"/>
  <c r="R935" i="17"/>
  <c r="S935" i="17" s="1"/>
  <c r="R956" i="17"/>
  <c r="S956" i="17" s="1"/>
  <c r="R752" i="17"/>
  <c r="S752" i="17" s="1"/>
  <c r="R1082" i="17"/>
  <c r="S1082" i="17" s="1"/>
  <c r="R597" i="17"/>
  <c r="S597" i="17" s="1"/>
  <c r="R1058" i="17"/>
  <c r="S1058" i="17" s="1"/>
  <c r="R996" i="17"/>
  <c r="S996" i="17" s="1"/>
  <c r="R614" i="17"/>
  <c r="S614" i="17" s="1"/>
  <c r="R1230" i="17"/>
  <c r="S1230" i="17" s="1"/>
  <c r="R1119" i="17"/>
  <c r="S1119" i="17" s="1"/>
  <c r="R739" i="17"/>
  <c r="S739" i="17" s="1"/>
  <c r="R719" i="17"/>
  <c r="S719" i="17" s="1"/>
  <c r="R695" i="17"/>
  <c r="S695" i="17" s="1"/>
  <c r="R1096" i="17"/>
  <c r="S1096" i="17" s="1"/>
  <c r="R838" i="17"/>
  <c r="S838" i="17" s="1"/>
  <c r="R1024" i="17"/>
  <c r="S1024" i="17" s="1"/>
  <c r="R1079" i="17"/>
  <c r="S1079" i="17" s="1"/>
  <c r="R1148" i="17"/>
  <c r="S1148" i="17" s="1"/>
  <c r="R1209" i="17"/>
  <c r="S1209" i="17" s="1"/>
  <c r="R1136" i="17"/>
  <c r="S1136" i="17" s="1"/>
  <c r="R1163" i="17"/>
  <c r="S1163" i="17" s="1"/>
  <c r="R443" i="17"/>
  <c r="S443" i="17" s="1"/>
  <c r="R864" i="17"/>
  <c r="S864" i="17" s="1"/>
  <c r="R565" i="17"/>
  <c r="S565" i="17" s="1"/>
  <c r="R1138" i="17"/>
  <c r="S1138" i="17" s="1"/>
  <c r="R1130" i="17"/>
  <c r="S1130" i="17" s="1"/>
  <c r="R713" i="17"/>
  <c r="S713" i="17" s="1"/>
  <c r="R568" i="17"/>
  <c r="S568" i="17" s="1"/>
  <c r="R701" i="17"/>
  <c r="S701" i="17" s="1"/>
  <c r="R672" i="17"/>
  <c r="S672" i="17" s="1"/>
  <c r="R628" i="17"/>
  <c r="S628" i="17" s="1"/>
  <c r="R703" i="17"/>
  <c r="S703" i="17" s="1"/>
  <c r="R1168" i="17"/>
  <c r="S1168" i="17" s="1"/>
  <c r="R905" i="17"/>
  <c r="S905" i="17" s="1"/>
  <c r="R863" i="17"/>
  <c r="S863" i="17" s="1"/>
  <c r="R562" i="17"/>
  <c r="S562" i="17" s="1"/>
  <c r="R818" i="17"/>
  <c r="S818" i="17" s="1"/>
  <c r="R1032" i="17"/>
  <c r="S1032" i="17" s="1"/>
  <c r="R748" i="17"/>
  <c r="S748" i="17" s="1"/>
  <c r="R1070" i="17"/>
  <c r="S1070" i="17" s="1"/>
  <c r="R524" i="17"/>
  <c r="S524" i="17" s="1"/>
  <c r="R796" i="17"/>
  <c r="S796" i="17" s="1"/>
  <c r="R910" i="17"/>
  <c r="S910" i="17" s="1"/>
  <c r="R975" i="17"/>
  <c r="S975" i="17" s="1"/>
  <c r="R576" i="17"/>
  <c r="S576" i="17" s="1"/>
  <c r="R584" i="17"/>
  <c r="S584" i="17" s="1"/>
  <c r="R532" i="17"/>
  <c r="S532" i="17" s="1"/>
  <c r="R492" i="17"/>
  <c r="S492" i="17" s="1"/>
  <c r="R1004" i="17"/>
  <c r="S1004" i="17" s="1"/>
  <c r="R1191" i="17"/>
  <c r="S1191" i="17" s="1"/>
  <c r="R1158" i="17"/>
  <c r="S1158" i="17" s="1"/>
  <c r="R1244" i="17"/>
  <c r="S1244" i="17" s="1"/>
  <c r="R1254" i="17"/>
  <c r="S1254" i="17" s="1"/>
  <c r="R832" i="17"/>
  <c r="S832" i="17" s="1"/>
  <c r="R489" i="17"/>
  <c r="S489" i="17" s="1"/>
  <c r="R755" i="17"/>
  <c r="S755" i="17" s="1"/>
  <c r="R1229" i="17"/>
  <c r="S1229" i="17" s="1"/>
  <c r="R1175" i="17"/>
  <c r="S1175" i="17" s="1"/>
  <c r="R716" i="17"/>
  <c r="S716" i="17" s="1"/>
  <c r="R896" i="17"/>
  <c r="S896" i="17" s="1"/>
  <c r="R724" i="17"/>
  <c r="S724" i="17" s="1"/>
  <c r="R1104" i="17"/>
  <c r="S1104" i="17" s="1"/>
  <c r="R1049" i="17"/>
  <c r="S1049" i="17" s="1"/>
  <c r="R917" i="17"/>
  <c r="S917" i="17" s="1"/>
  <c r="R771" i="17"/>
  <c r="S771" i="17" s="1"/>
  <c r="R757" i="17"/>
  <c r="S757" i="17" s="1"/>
  <c r="R914" i="17"/>
  <c r="S914" i="17" s="1"/>
  <c r="R931" i="17"/>
  <c r="S931" i="17" s="1"/>
  <c r="R647" i="17"/>
  <c r="S647" i="17" s="1"/>
  <c r="R1164" i="17"/>
  <c r="S1164" i="17" s="1"/>
  <c r="R622" i="17"/>
  <c r="S622" i="17" s="1"/>
  <c r="R1299" i="17"/>
  <c r="S1299" i="17" s="1"/>
  <c r="R737" i="17"/>
  <c r="S737" i="17" s="1"/>
  <c r="R902" i="17"/>
  <c r="S902" i="17" s="1"/>
  <c r="R1204" i="17"/>
  <c r="S1204" i="17" s="1"/>
  <c r="R933" i="17"/>
  <c r="S933" i="17" s="1"/>
  <c r="R774" i="17"/>
  <c r="S774" i="17" s="1"/>
  <c r="R1220" i="17"/>
  <c r="S1220" i="17" s="1"/>
  <c r="R876" i="17"/>
  <c r="S876" i="17" s="1"/>
  <c r="R1041" i="17"/>
  <c r="S1041" i="17" s="1"/>
  <c r="R1006" i="17"/>
  <c r="S1006" i="17" s="1"/>
  <c r="R653" i="17"/>
  <c r="S653" i="17" s="1"/>
  <c r="R525" i="17"/>
  <c r="S525" i="17" s="1"/>
  <c r="R889" i="17"/>
  <c r="S889" i="17" s="1"/>
  <c r="R1181" i="17"/>
  <c r="S1181" i="17" s="1"/>
  <c r="R700" i="17"/>
  <c r="S700" i="17" s="1"/>
  <c r="R636" i="17"/>
  <c r="S636" i="17" s="1"/>
  <c r="R911" i="17"/>
  <c r="S911" i="17" s="1"/>
  <c r="R671" i="17"/>
  <c r="S671" i="17" s="1"/>
  <c r="R1033" i="17"/>
  <c r="S1033" i="17" s="1"/>
  <c r="R602" i="17"/>
  <c r="S602" i="17" s="1"/>
  <c r="R1099" i="17"/>
  <c r="S1099" i="17" s="1"/>
  <c r="R553" i="17"/>
  <c r="S553" i="17" s="1"/>
  <c r="R594" i="17"/>
  <c r="S594" i="17" s="1"/>
  <c r="R993" i="17"/>
  <c r="S993" i="17" s="1"/>
  <c r="R502" i="17"/>
  <c r="S502" i="17" s="1"/>
  <c r="R1051" i="17"/>
  <c r="S1051" i="17" s="1"/>
  <c r="R1047" i="17"/>
  <c r="S1047" i="17" s="1"/>
  <c r="R726" i="17"/>
  <c r="S726" i="17" s="1"/>
  <c r="R1225" i="17"/>
  <c r="S1225" i="17" s="1"/>
  <c r="R667" i="17"/>
  <c r="S667" i="17" s="1"/>
  <c r="R1045" i="17"/>
  <c r="S1045" i="17" s="1"/>
  <c r="R884" i="17"/>
  <c r="S884" i="17" s="1"/>
  <c r="R1060" i="17"/>
  <c r="S1060" i="17" s="1"/>
  <c r="R775" i="17"/>
  <c r="S775" i="17" s="1"/>
  <c r="R461" i="17"/>
  <c r="S461" i="17" s="1"/>
  <c r="R1301" i="17"/>
  <c r="S1301" i="17" s="1"/>
  <c r="R619" i="17"/>
  <c r="S619" i="17" s="1"/>
  <c r="R976" i="17"/>
  <c r="S976" i="17" s="1"/>
  <c r="R820" i="17"/>
  <c r="S820" i="17" s="1"/>
  <c r="R569" i="17"/>
  <c r="S569" i="17" s="1"/>
  <c r="R1205" i="17"/>
  <c r="S1205" i="17" s="1"/>
  <c r="R926" i="17"/>
  <c r="S926" i="17" s="1"/>
  <c r="R637" i="17"/>
  <c r="S637" i="17" s="1"/>
  <c r="R552" i="17"/>
  <c r="S552" i="17" s="1"/>
  <c r="R1095" i="17"/>
  <c r="S1095" i="17" s="1"/>
  <c r="R1166" i="17"/>
  <c r="S1166" i="17" s="1"/>
  <c r="R944" i="17"/>
  <c r="S944" i="17" s="1"/>
  <c r="R540" i="17"/>
  <c r="S540" i="17" s="1"/>
  <c r="R466" i="17"/>
  <c r="S466" i="17" s="1"/>
  <c r="R1053" i="17"/>
  <c r="S1053" i="17" s="1"/>
  <c r="R1035" i="17"/>
  <c r="S1035" i="17" s="1"/>
  <c r="R658" i="17"/>
  <c r="S658" i="17" s="1"/>
  <c r="R1011" i="17"/>
  <c r="S1011" i="17" s="1"/>
  <c r="R1093" i="17"/>
  <c r="S1093" i="17" s="1"/>
  <c r="R440" i="17"/>
  <c r="S440" i="17" s="1"/>
  <c r="R435" i="17"/>
  <c r="S435" i="17" s="1"/>
  <c r="R924" i="17"/>
  <c r="S924" i="17" s="1"/>
  <c r="R1235" i="17"/>
  <c r="S1235" i="17" s="1"/>
  <c r="R857" i="17"/>
  <c r="S857" i="17" s="1"/>
  <c r="R1236" i="17"/>
  <c r="S1236" i="17" s="1"/>
  <c r="R853" i="17"/>
  <c r="S853" i="17" s="1"/>
  <c r="R946" i="17"/>
  <c r="S946" i="17" s="1"/>
  <c r="R1123" i="17"/>
  <c r="S1123" i="17" s="1"/>
  <c r="R486" i="17"/>
  <c r="S486" i="17" s="1"/>
  <c r="Q973" i="17"/>
  <c r="R973" i="17" s="1"/>
  <c r="S973" i="17" s="1"/>
  <c r="R680" i="17"/>
  <c r="S680" i="17" s="1"/>
  <c r="R709" i="17"/>
  <c r="S709" i="17" s="1"/>
  <c r="R1298" i="17"/>
  <c r="S1298" i="17" s="1"/>
  <c r="R1180" i="17"/>
  <c r="S1180" i="17" s="1"/>
  <c r="R1028" i="17"/>
  <c r="S1028" i="17" s="1"/>
  <c r="R880" i="17"/>
  <c r="S880" i="17" s="1"/>
  <c r="R997" i="17"/>
  <c r="S997" i="17" s="1"/>
  <c r="R1102" i="17"/>
  <c r="S1102" i="17" s="1"/>
  <c r="R1066" i="17"/>
  <c r="S1066" i="17" s="1"/>
  <c r="R1245" i="17"/>
  <c r="S1245" i="17" s="1"/>
  <c r="R919" i="17"/>
  <c r="S919" i="17" s="1"/>
  <c r="R616" i="17"/>
  <c r="S616" i="17" s="1"/>
  <c r="R740" i="17"/>
  <c r="S740" i="17" s="1"/>
  <c r="R527" i="17"/>
  <c r="S527" i="17" s="1"/>
  <c r="R751" i="17"/>
  <c r="S751" i="17" s="1"/>
  <c r="R1294" i="17"/>
  <c r="S1294" i="17" s="1"/>
  <c r="R659" i="17"/>
  <c r="S659" i="17" s="1"/>
  <c r="R937" i="17"/>
  <c r="S937" i="17" s="1"/>
  <c r="R642" i="17"/>
  <c r="S642" i="17" s="1"/>
  <c r="R845" i="17"/>
  <c r="S845" i="17" s="1"/>
  <c r="R506" i="17"/>
  <c r="S506" i="17" s="1"/>
  <c r="R811" i="17"/>
  <c r="S811" i="17" s="1"/>
  <c r="R606" i="17"/>
  <c r="S606" i="17" s="1"/>
  <c r="R1187" i="17"/>
  <c r="S1187" i="17" s="1"/>
  <c r="R783" i="17"/>
  <c r="S783" i="17" s="1"/>
  <c r="R1232" i="17"/>
  <c r="S1232" i="17" s="1"/>
  <c r="R736" i="17"/>
  <c r="S736" i="17" s="1"/>
  <c r="R627" i="17"/>
  <c r="S627" i="17" s="1"/>
  <c r="R1015" i="17"/>
  <c r="S1015" i="17" s="1"/>
  <c r="R810" i="17"/>
  <c r="S810" i="17" s="1"/>
  <c r="R1097" i="17"/>
  <c r="S1097" i="17" s="1"/>
  <c r="R1009" i="17"/>
  <c r="S1009" i="17" s="1"/>
  <c r="R1278" i="17"/>
  <c r="S1278" i="17" s="1"/>
  <c r="R645" i="17"/>
  <c r="S645" i="17" s="1"/>
  <c r="R592" i="17"/>
  <c r="S592" i="17" s="1"/>
  <c r="R758" i="17"/>
  <c r="S758" i="17" s="1"/>
  <c r="R1039" i="17"/>
  <c r="S1039" i="17" s="1"/>
  <c r="R981" i="17"/>
  <c r="S981" i="17" s="1"/>
  <c r="R960" i="17"/>
  <c r="S960" i="17" s="1"/>
  <c r="R939" i="17"/>
  <c r="S939" i="17" s="1"/>
  <c r="R1072" i="17"/>
  <c r="S1072" i="17" s="1"/>
  <c r="R1290" i="17"/>
  <c r="S1290" i="17" s="1"/>
  <c r="Q984" i="17"/>
  <c r="R984" i="17" s="1"/>
  <c r="S984" i="17" s="1"/>
  <c r="Q1091" i="17"/>
  <c r="Q1167" i="17"/>
  <c r="R1167" i="17" s="1"/>
  <c r="S1167" i="17" s="1"/>
  <c r="R1253" i="17"/>
  <c r="S1253" i="17" s="1"/>
  <c r="R1145" i="17"/>
  <c r="S1145" i="17" s="1"/>
  <c r="R1270" i="17"/>
  <c r="S1270" i="17" s="1"/>
  <c r="R1231" i="17"/>
  <c r="S1231" i="17" s="1"/>
  <c r="R894" i="17"/>
  <c r="S894" i="17" s="1"/>
  <c r="R1275" i="17"/>
  <c r="S1275" i="17" s="1"/>
  <c r="R621" i="17"/>
  <c r="S621" i="17" s="1"/>
  <c r="R459" i="17"/>
  <c r="S459" i="17" s="1"/>
  <c r="R1116" i="17"/>
  <c r="S1116" i="17" s="1"/>
  <c r="R746" i="17"/>
  <c r="S746" i="17" s="1"/>
  <c r="R556" i="17"/>
  <c r="S556" i="17" s="1"/>
  <c r="R877" i="17"/>
  <c r="S877" i="17" s="1"/>
  <c r="R528" i="17"/>
  <c r="S528" i="17" s="1"/>
  <c r="R794" i="17"/>
  <c r="S794" i="17" s="1"/>
  <c r="R1001" i="17"/>
  <c r="S1001" i="17" s="1"/>
  <c r="R823" i="17"/>
  <c r="S823" i="17" s="1"/>
  <c r="R512" i="17"/>
  <c r="S512" i="17" s="1"/>
  <c r="R1100" i="17"/>
  <c r="S1100" i="17" s="1"/>
  <c r="R833" i="17"/>
  <c r="S833" i="17" s="1"/>
  <c r="R617" i="17"/>
  <c r="S617" i="17" s="1"/>
  <c r="R437" i="17"/>
  <c r="S437" i="17" s="1"/>
  <c r="R1019" i="17"/>
  <c r="S1019" i="17" s="1"/>
  <c r="R578" i="17"/>
  <c r="S578" i="17" s="1"/>
  <c r="R767" i="17"/>
  <c r="S767" i="17" s="1"/>
  <c r="R770" i="17"/>
  <c r="S770" i="17" s="1"/>
  <c r="R579" i="17"/>
  <c r="S579" i="17" s="1"/>
  <c r="R961" i="17"/>
  <c r="S961" i="17" s="1"/>
  <c r="R812" i="17"/>
  <c r="S812" i="17" s="1"/>
  <c r="R542" i="17"/>
  <c r="S542" i="17" s="1"/>
  <c r="R970" i="17"/>
  <c r="S970" i="17" s="1"/>
  <c r="R952" i="17"/>
  <c r="S952" i="17" s="1"/>
  <c r="R806" i="17"/>
  <c r="S806" i="17" s="1"/>
  <c r="R1132" i="17"/>
  <c r="S1132" i="17" s="1"/>
  <c r="R714" i="17"/>
  <c r="S714" i="17" s="1"/>
  <c r="R1115" i="17"/>
  <c r="S1115" i="17" s="1"/>
  <c r="R793" i="17"/>
  <c r="S793" i="17" s="1"/>
  <c r="R501" i="17"/>
  <c r="S501" i="17" s="1"/>
  <c r="R822" i="17"/>
  <c r="S822" i="17" s="1"/>
  <c r="R699" i="17"/>
  <c r="S699" i="17" s="1"/>
  <c r="R650" i="17"/>
  <c r="S650" i="17" s="1"/>
  <c r="Q648" i="17"/>
  <c r="R648" i="17" s="1"/>
  <c r="S648" i="17" s="1"/>
  <c r="R563" i="17"/>
  <c r="S563" i="17" s="1"/>
  <c r="R655" i="17"/>
  <c r="S655" i="17" s="1"/>
  <c r="R723" i="17"/>
  <c r="S723" i="17" s="1"/>
  <c r="R679" i="17"/>
  <c r="S679" i="17" s="1"/>
  <c r="R1286" i="17"/>
  <c r="S1286" i="17" s="1"/>
  <c r="R816" i="17"/>
  <c r="S816" i="17" s="1"/>
  <c r="R738" i="17"/>
  <c r="S738" i="17" s="1"/>
  <c r="R1160" i="17"/>
  <c r="S1160" i="17" s="1"/>
  <c r="R1252" i="17"/>
  <c r="S1252" i="17" s="1"/>
  <c r="R829" i="17"/>
  <c r="S829" i="17" s="1"/>
  <c r="R1101" i="17"/>
  <c r="S1101" i="17" s="1"/>
  <c r="R674" i="17"/>
  <c r="S674" i="17" s="1"/>
  <c r="R995" i="17"/>
  <c r="S995" i="17" s="1"/>
  <c r="R1046" i="17"/>
  <c r="S1046" i="17" s="1"/>
  <c r="R615" i="17"/>
  <c r="S615" i="17" s="1"/>
  <c r="R1251" i="17"/>
  <c r="S1251" i="17" s="1"/>
  <c r="R888" i="17"/>
  <c r="S888" i="17" s="1"/>
  <c r="R472" i="17"/>
  <c r="S472" i="17" s="1"/>
  <c r="R824" i="17"/>
  <c r="S824" i="17" s="1"/>
  <c r="R464" i="17"/>
  <c r="S464" i="17" s="1"/>
  <c r="R747" i="17"/>
  <c r="S747" i="17" s="1"/>
  <c r="R515" i="17"/>
  <c r="S515" i="17" s="1"/>
  <c r="R988" i="17"/>
  <c r="S988" i="17" s="1"/>
  <c r="R831" i="17"/>
  <c r="S831" i="17" s="1"/>
  <c r="R624" i="17"/>
  <c r="S624" i="17" s="1"/>
  <c r="R487" i="17"/>
  <c r="S487" i="17" s="1"/>
  <c r="R533" i="17"/>
  <c r="S533" i="17" s="1"/>
  <c r="R706" i="17"/>
  <c r="S706" i="17" s="1"/>
  <c r="R957" i="17"/>
  <c r="S957" i="17" s="1"/>
  <c r="R1052" i="17"/>
  <c r="S1052" i="17" s="1"/>
  <c r="R694" i="17"/>
  <c r="S694" i="17" s="1"/>
  <c r="R940" i="17"/>
  <c r="S940" i="17" s="1"/>
  <c r="R754" i="17"/>
  <c r="S754" i="17" s="1"/>
  <c r="R485" i="17"/>
  <c r="S485" i="17" s="1"/>
  <c r="R1239" i="17"/>
  <c r="S1239" i="17" s="1"/>
  <c r="R467" i="17"/>
  <c r="S467" i="17" s="1"/>
  <c r="R1086" i="17"/>
  <c r="S1086" i="17" s="1"/>
  <c r="R605" i="17"/>
  <c r="S605" i="17" s="1"/>
  <c r="R1002" i="17"/>
  <c r="S1002" i="17" s="1"/>
  <c r="R1030" i="17"/>
  <c r="S1030" i="17" s="1"/>
  <c r="R871" i="17"/>
  <c r="S871" i="17" s="1"/>
  <c r="R692" i="17"/>
  <c r="S692" i="17" s="1"/>
  <c r="R438" i="17"/>
  <c r="S438" i="17" s="1"/>
  <c r="R1201" i="17"/>
  <c r="S1201" i="17" s="1"/>
  <c r="Q837" i="17"/>
  <c r="R837" i="17" s="1"/>
  <c r="S837" i="17" s="1"/>
  <c r="R478" i="17"/>
  <c r="S478" i="17" s="1"/>
  <c r="R929" i="17"/>
  <c r="S929" i="17" s="1"/>
  <c r="R732" i="17"/>
  <c r="S732" i="17" s="1"/>
  <c r="R452" i="17"/>
  <c r="S452" i="17" s="1"/>
  <c r="R768" i="17"/>
  <c r="S768" i="17" s="1"/>
  <c r="R974" i="17"/>
  <c r="S974" i="17" s="1"/>
  <c r="R1090" i="17"/>
  <c r="S1090" i="17" s="1"/>
  <c r="R826" i="17"/>
  <c r="S826" i="17" s="1"/>
  <c r="R1174" i="17"/>
  <c r="S1174" i="17" s="1"/>
  <c r="R807" i="17"/>
  <c r="S807" i="17" s="1"/>
  <c r="R1165" i="17"/>
  <c r="S1165" i="17" s="1"/>
  <c r="R1273" i="17"/>
  <c r="S1273" i="17" s="1"/>
  <c r="R1017" i="17"/>
  <c r="S1017" i="17" s="1"/>
  <c r="R688" i="17"/>
  <c r="S688" i="17" s="1"/>
  <c r="R982" i="17"/>
  <c r="S982" i="17" s="1"/>
  <c r="R668" i="17"/>
  <c r="S668" i="17" s="1"/>
  <c r="R897" i="17"/>
  <c r="S897" i="17" s="1"/>
  <c r="Q530" i="17"/>
  <c r="R544" i="17"/>
  <c r="S544" i="17" s="1"/>
  <c r="R1077" i="17"/>
  <c r="S1077" i="17" s="1"/>
  <c r="R1189" i="17"/>
  <c r="S1189" i="17" s="1"/>
  <c r="R1226" i="17"/>
  <c r="S1226" i="17" s="1"/>
  <c r="R1126" i="17"/>
  <c r="S1126" i="17" s="1"/>
  <c r="R986" i="17"/>
  <c r="S986" i="17" s="1"/>
  <c r="R566" i="17"/>
  <c r="S566" i="17" s="1"/>
  <c r="R712" i="17"/>
  <c r="S712" i="17" s="1"/>
  <c r="R1214" i="17"/>
  <c r="S1214" i="17" s="1"/>
  <c r="R998" i="17"/>
  <c r="S998" i="17" s="1"/>
  <c r="R825" i="17"/>
  <c r="S825" i="17" s="1"/>
  <c r="R529" i="17"/>
  <c r="S529" i="17" s="1"/>
  <c r="R1202" i="17"/>
  <c r="S1202" i="17" s="1"/>
  <c r="R631" i="17"/>
  <c r="S631" i="17" s="1"/>
  <c r="R875" i="17"/>
  <c r="S875" i="17" s="1"/>
  <c r="R781" i="17"/>
  <c r="S781" i="17" s="1"/>
  <c r="R1267" i="17"/>
  <c r="S1267" i="17" s="1"/>
  <c r="R776" i="17"/>
  <c r="S776" i="17" s="1"/>
  <c r="R1216" i="17"/>
  <c r="S1216" i="17" s="1"/>
  <c r="R923" i="17"/>
  <c r="S923" i="17" s="1"/>
  <c r="R792" i="17"/>
  <c r="S792" i="17" s="1"/>
  <c r="R451" i="17"/>
  <c r="S451" i="17" s="1"/>
  <c r="R1083" i="17"/>
  <c r="S1083" i="17" s="1"/>
  <c r="R865" i="17"/>
  <c r="S865" i="17" s="1"/>
  <c r="R545" i="17"/>
  <c r="S545" i="17" s="1"/>
  <c r="R1261" i="17"/>
  <c r="S1261" i="17" s="1"/>
  <c r="R983" i="17"/>
  <c r="S983" i="17" s="1"/>
  <c r="R779" i="17"/>
  <c r="S779" i="17" s="1"/>
  <c r="R505" i="17"/>
  <c r="S505" i="17" s="1"/>
  <c r="R849" i="17"/>
  <c r="S849" i="17" s="1"/>
  <c r="R1110" i="17"/>
  <c r="S1110" i="17" s="1"/>
  <c r="R1260" i="17"/>
  <c r="S1260" i="17" s="1"/>
  <c r="R989" i="17"/>
  <c r="S989" i="17" s="1"/>
  <c r="R638" i="17"/>
  <c r="S638" i="17" s="1"/>
  <c r="R504" i="17"/>
  <c r="S504" i="17" s="1"/>
  <c r="R494" i="17"/>
  <c r="S494" i="17" s="1"/>
  <c r="R750" i="17"/>
  <c r="S750" i="17" s="1"/>
  <c r="Q1078" i="17"/>
  <c r="R1078" i="17" s="1"/>
  <c r="S1078" i="17" s="1"/>
  <c r="Q731" i="17"/>
  <c r="R731" i="17" s="1"/>
  <c r="S731" i="17" s="1"/>
  <c r="Q1178" i="17"/>
  <c r="R1178" i="17" s="1"/>
  <c r="S1178" i="17" s="1"/>
  <c r="R965" i="17"/>
  <c r="S965" i="17" s="1"/>
  <c r="Q941" i="17"/>
  <c r="R941" i="17" s="1"/>
  <c r="S941" i="17" s="1"/>
  <c r="S1050" i="17"/>
  <c r="S1111" i="17"/>
  <c r="S729" i="17"/>
  <c r="S456" i="17"/>
  <c r="G34" i="11"/>
  <c r="S623" i="17"/>
  <c r="J41" i="11"/>
  <c r="L28" i="11"/>
  <c r="H43" i="11"/>
  <c r="G43" i="11"/>
  <c r="H31" i="11"/>
  <c r="J43" i="11"/>
  <c r="K43" i="11"/>
  <c r="L30" i="11"/>
  <c r="H30" i="11" s="1"/>
  <c r="AA22" i="11"/>
  <c r="AC22" i="11" s="1"/>
  <c r="K27" i="11"/>
  <c r="AB10" i="11" s="1"/>
  <c r="H27" i="11"/>
  <c r="H40" i="11"/>
  <c r="G40" i="11"/>
  <c r="J40" i="11"/>
  <c r="AA28" i="11"/>
  <c r="AC28" i="11" s="1"/>
  <c r="AA24" i="11"/>
  <c r="AC24" i="11" s="1"/>
  <c r="K40" i="11"/>
  <c r="AA26" i="11"/>
  <c r="AC26" i="11" s="1"/>
  <c r="H26" i="11"/>
  <c r="K42" i="11"/>
  <c r="G36" i="11"/>
  <c r="K32" i="11"/>
  <c r="J36" i="11"/>
  <c r="H45" i="11"/>
  <c r="G44" i="11"/>
  <c r="L23" i="11"/>
  <c r="H23" i="11" s="1"/>
  <c r="J42" i="11"/>
  <c r="P16" i="11"/>
  <c r="G45" i="11"/>
  <c r="K34" i="11"/>
  <c r="H36" i="11"/>
  <c r="L29" i="11"/>
  <c r="H29" i="11" s="1"/>
  <c r="J34" i="11"/>
  <c r="K23" i="11"/>
  <c r="AB6" i="11" s="1"/>
  <c r="J45" i="11"/>
  <c r="H41" i="11"/>
  <c r="L32" i="11"/>
  <c r="H32" i="11" s="1"/>
  <c r="H34" i="11"/>
  <c r="M29" i="11"/>
  <c r="H28" i="11" s="1"/>
  <c r="K29" i="11"/>
  <c r="AA21" i="11"/>
  <c r="AC21" i="11" s="1"/>
  <c r="K31" i="11"/>
  <c r="AB14" i="11" s="1"/>
  <c r="J44" i="11"/>
  <c r="G41" i="11"/>
  <c r="H44" i="11"/>
  <c r="L21" i="11"/>
  <c r="H21" i="11" s="1"/>
  <c r="K44" i="11"/>
  <c r="H42" i="11"/>
  <c r="K41" i="11"/>
  <c r="K28" i="11"/>
  <c r="AB11" i="11" s="1"/>
  <c r="AA25" i="11"/>
  <c r="AC25" i="11" s="1"/>
  <c r="H37" i="11"/>
  <c r="T9" i="17"/>
  <c r="U29" i="17"/>
  <c r="T29" i="17"/>
  <c r="U6" i="17"/>
  <c r="T6" i="17"/>
  <c r="U52" i="17"/>
  <c r="T52" i="17"/>
  <c r="U60" i="17"/>
  <c r="T60" i="17"/>
  <c r="U32" i="17"/>
  <c r="T32" i="17"/>
  <c r="U87" i="17"/>
  <c r="T87" i="17"/>
  <c r="U78" i="17"/>
  <c r="T78" i="17"/>
  <c r="U64" i="17"/>
  <c r="T64" i="17"/>
  <c r="U62" i="17"/>
  <c r="T62" i="17"/>
  <c r="U71" i="17"/>
  <c r="T71" i="17"/>
  <c r="U135" i="17"/>
  <c r="T135" i="17"/>
  <c r="U144" i="17"/>
  <c r="T144" i="17"/>
  <c r="U131" i="17"/>
  <c r="T131" i="17"/>
  <c r="U181" i="17"/>
  <c r="T181" i="17"/>
  <c r="U160" i="17"/>
  <c r="T160" i="17"/>
  <c r="U122" i="17"/>
  <c r="T122" i="17"/>
  <c r="U143" i="17"/>
  <c r="T143" i="17"/>
  <c r="U188" i="17"/>
  <c r="T188" i="17"/>
  <c r="U194" i="17"/>
  <c r="T194" i="17"/>
  <c r="T260" i="17"/>
  <c r="U260" i="17"/>
  <c r="U242" i="17"/>
  <c r="T242" i="17"/>
  <c r="U191" i="17"/>
  <c r="T191" i="17"/>
  <c r="U251" i="17"/>
  <c r="T251" i="17"/>
  <c r="T259" i="17"/>
  <c r="U259" i="17"/>
  <c r="T304" i="17"/>
  <c r="U304" i="17"/>
  <c r="U267" i="17"/>
  <c r="T267" i="17"/>
  <c r="U261" i="17"/>
  <c r="T261" i="17"/>
  <c r="U265" i="17"/>
  <c r="T265" i="17"/>
  <c r="U295" i="17"/>
  <c r="T295" i="17"/>
  <c r="T282" i="17"/>
  <c r="U282" i="17"/>
  <c r="U321" i="17"/>
  <c r="T321" i="17"/>
  <c r="T400" i="17"/>
  <c r="U400" i="17"/>
  <c r="T374" i="17"/>
  <c r="U374" i="17"/>
  <c r="T388" i="17"/>
  <c r="U388" i="17"/>
  <c r="T384" i="17"/>
  <c r="U384" i="17"/>
  <c r="T326" i="17"/>
  <c r="U326" i="17"/>
  <c r="U359" i="17"/>
  <c r="T359" i="17"/>
  <c r="U381" i="17"/>
  <c r="T381" i="17"/>
  <c r="T336" i="17"/>
  <c r="U336" i="17"/>
  <c r="T344" i="17"/>
  <c r="U344" i="17"/>
  <c r="T338" i="17"/>
  <c r="U338" i="17"/>
  <c r="U3" i="17"/>
  <c r="T3" i="17"/>
  <c r="U10" i="17"/>
  <c r="T10" i="17"/>
  <c r="U48" i="17"/>
  <c r="T48" i="17"/>
  <c r="U61" i="17"/>
  <c r="T61" i="17"/>
  <c r="U50" i="17"/>
  <c r="T50" i="17"/>
  <c r="U88" i="17"/>
  <c r="T88" i="17"/>
  <c r="U9" i="17"/>
  <c r="U57" i="17"/>
  <c r="T57" i="17"/>
  <c r="U94" i="17"/>
  <c r="T94" i="17"/>
  <c r="U113" i="17"/>
  <c r="T113" i="17"/>
  <c r="U153" i="17"/>
  <c r="T153" i="17"/>
  <c r="U190" i="17"/>
  <c r="T190" i="17"/>
  <c r="U151" i="17"/>
  <c r="T151" i="17"/>
  <c r="U159" i="17"/>
  <c r="T159" i="17"/>
  <c r="U248" i="17"/>
  <c r="T248" i="17"/>
  <c r="U163" i="17"/>
  <c r="T163" i="17"/>
  <c r="U167" i="17"/>
  <c r="T167" i="17"/>
  <c r="U234" i="17"/>
  <c r="T234" i="17"/>
  <c r="U235" i="17"/>
  <c r="T235" i="17"/>
  <c r="T324" i="17"/>
  <c r="U324" i="17"/>
  <c r="T276" i="17"/>
  <c r="U276" i="17"/>
  <c r="U233" i="17"/>
  <c r="T233" i="17"/>
  <c r="T316" i="17"/>
  <c r="U316" i="17"/>
  <c r="T330" i="17"/>
  <c r="U330" i="17"/>
  <c r="U325" i="17"/>
  <c r="T325" i="17"/>
  <c r="U255" i="17"/>
  <c r="T255" i="17"/>
  <c r="T378" i="17"/>
  <c r="U378" i="17"/>
  <c r="U401" i="17"/>
  <c r="T401" i="17"/>
  <c r="U363" i="17"/>
  <c r="T363" i="17"/>
  <c r="T406" i="17"/>
  <c r="U406" i="17"/>
  <c r="U361" i="17"/>
  <c r="T361" i="17"/>
  <c r="U244" i="17"/>
  <c r="T244" i="17"/>
  <c r="T356" i="17"/>
  <c r="U356" i="17"/>
  <c r="U430" i="17"/>
  <c r="T430" i="17"/>
  <c r="U407" i="17"/>
  <c r="T407" i="17"/>
  <c r="U428" i="17"/>
  <c r="T428" i="17"/>
  <c r="U35" i="17"/>
  <c r="T35" i="17"/>
  <c r="U76" i="17"/>
  <c r="T76" i="17"/>
  <c r="U130" i="17"/>
  <c r="T130" i="17"/>
  <c r="U74" i="17"/>
  <c r="T74" i="17"/>
  <c r="U180" i="17"/>
  <c r="T180" i="17"/>
  <c r="U142" i="17"/>
  <c r="T142" i="17"/>
  <c r="U91" i="17"/>
  <c r="T91" i="17"/>
  <c r="U214" i="17"/>
  <c r="T214" i="17"/>
  <c r="U148" i="17"/>
  <c r="T148" i="17"/>
  <c r="U228" i="17"/>
  <c r="T228" i="17"/>
  <c r="U232" i="17"/>
  <c r="T232" i="17"/>
  <c r="T312" i="17"/>
  <c r="U312" i="17"/>
  <c r="U273" i="17"/>
  <c r="T273" i="17"/>
  <c r="T256" i="17"/>
  <c r="U256" i="17"/>
  <c r="U241" i="17"/>
  <c r="T241" i="17"/>
  <c r="U245" i="17"/>
  <c r="T245" i="17"/>
  <c r="U239" i="17"/>
  <c r="T239" i="17"/>
  <c r="T266" i="17"/>
  <c r="U266" i="17"/>
  <c r="U403" i="17"/>
  <c r="T403" i="17"/>
  <c r="U383" i="17"/>
  <c r="T383" i="17"/>
  <c r="T342" i="17"/>
  <c r="U342" i="17"/>
  <c r="U172" i="17"/>
  <c r="T172" i="17"/>
  <c r="U263" i="17"/>
  <c r="T263" i="17"/>
  <c r="U337" i="17"/>
  <c r="T337" i="17"/>
  <c r="T358" i="17"/>
  <c r="U358" i="17"/>
  <c r="T404" i="17"/>
  <c r="U404" i="17"/>
  <c r="T352" i="17"/>
  <c r="U352" i="17"/>
  <c r="T274" i="17"/>
  <c r="U274" i="17"/>
  <c r="T332" i="17"/>
  <c r="U332" i="17"/>
  <c r="T350" i="17"/>
  <c r="U350" i="17"/>
  <c r="T348" i="17"/>
  <c r="U348" i="17"/>
  <c r="U415" i="17"/>
  <c r="T415" i="17"/>
  <c r="U417" i="17"/>
  <c r="T417" i="17"/>
  <c r="U331" i="17"/>
  <c r="T331" i="17"/>
  <c r="U429" i="17"/>
  <c r="T429" i="17"/>
  <c r="T354" i="17"/>
  <c r="U354" i="17"/>
  <c r="T419" i="17"/>
  <c r="U419" i="17"/>
  <c r="T368" i="17"/>
  <c r="U368" i="17"/>
  <c r="U49" i="17"/>
  <c r="T49" i="17"/>
  <c r="U27" i="17"/>
  <c r="T27" i="17"/>
  <c r="U59" i="17"/>
  <c r="T59" i="17"/>
  <c r="U44" i="17"/>
  <c r="T44" i="17"/>
  <c r="U45" i="17"/>
  <c r="T45" i="17"/>
  <c r="U38" i="17"/>
  <c r="T38" i="17"/>
  <c r="U58" i="17"/>
  <c r="T58" i="17"/>
  <c r="U83" i="17"/>
  <c r="T83" i="17"/>
  <c r="U108" i="17"/>
  <c r="T108" i="17"/>
  <c r="U56" i="17"/>
  <c r="T56" i="17"/>
  <c r="U92" i="17"/>
  <c r="T92" i="17"/>
  <c r="U133" i="17"/>
  <c r="T133" i="17"/>
  <c r="U84" i="17"/>
  <c r="T84" i="17"/>
  <c r="U127" i="17"/>
  <c r="T127" i="17"/>
  <c r="U121" i="17"/>
  <c r="T121" i="17"/>
  <c r="U107" i="17"/>
  <c r="T107" i="17"/>
  <c r="U155" i="17"/>
  <c r="T155" i="17"/>
  <c r="U140" i="17"/>
  <c r="T140" i="17"/>
  <c r="U212" i="17"/>
  <c r="T212" i="17"/>
  <c r="U177" i="17"/>
  <c r="T177" i="17"/>
  <c r="U166" i="17"/>
  <c r="T166" i="17"/>
  <c r="U169" i="17"/>
  <c r="T169" i="17"/>
  <c r="U178" i="17"/>
  <c r="T178" i="17"/>
  <c r="U196" i="17"/>
  <c r="T196" i="17"/>
  <c r="U186" i="17"/>
  <c r="T186" i="17"/>
  <c r="U173" i="17"/>
  <c r="T173" i="17"/>
  <c r="U246" i="17"/>
  <c r="T246" i="17"/>
  <c r="U221" i="17"/>
  <c r="T221" i="17"/>
  <c r="T268" i="17"/>
  <c r="U268" i="17"/>
  <c r="U317" i="17"/>
  <c r="T317" i="17"/>
  <c r="T300" i="17"/>
  <c r="U300" i="17"/>
  <c r="U209" i="17"/>
  <c r="T209" i="17"/>
  <c r="U277" i="17"/>
  <c r="T277" i="17"/>
  <c r="U222" i="17"/>
  <c r="T222" i="17"/>
  <c r="U283" i="17"/>
  <c r="T283" i="17"/>
  <c r="U315" i="17"/>
  <c r="T315" i="17"/>
  <c r="U357" i="17"/>
  <c r="T357" i="17"/>
  <c r="T372" i="17"/>
  <c r="U372" i="17"/>
  <c r="T370" i="17"/>
  <c r="U370" i="17"/>
  <c r="U345" i="17"/>
  <c r="T345" i="17"/>
  <c r="T364" i="17"/>
  <c r="U364" i="17"/>
  <c r="U425" i="17"/>
  <c r="T425" i="17"/>
  <c r="T412" i="17"/>
  <c r="U412" i="17"/>
  <c r="U365" i="17"/>
  <c r="T365" i="17"/>
  <c r="T382" i="17"/>
  <c r="U382" i="17"/>
  <c r="U253" i="17"/>
  <c r="T253" i="17"/>
  <c r="U423" i="17"/>
  <c r="T423" i="17"/>
  <c r="U4" i="17"/>
  <c r="T4" i="17"/>
  <c r="U11" i="17"/>
  <c r="T11" i="17"/>
  <c r="U16" i="17"/>
  <c r="T16" i="17"/>
  <c r="U7" i="17"/>
  <c r="T7" i="17"/>
  <c r="U13" i="17"/>
  <c r="T13" i="17"/>
  <c r="U20" i="17"/>
  <c r="T20" i="17"/>
  <c r="U42" i="17"/>
  <c r="T42" i="17"/>
  <c r="U12" i="17"/>
  <c r="T12" i="17"/>
  <c r="U89" i="17"/>
  <c r="T89" i="17"/>
  <c r="U43" i="17"/>
  <c r="T43" i="17"/>
  <c r="U65" i="17"/>
  <c r="T65" i="17"/>
  <c r="U68" i="17"/>
  <c r="T68" i="17"/>
  <c r="U75" i="17"/>
  <c r="T75" i="17"/>
  <c r="U46" i="17"/>
  <c r="T46" i="17"/>
  <c r="U129" i="17"/>
  <c r="T129" i="17"/>
  <c r="U164" i="17"/>
  <c r="T164" i="17"/>
  <c r="U118" i="17"/>
  <c r="T118" i="17"/>
  <c r="U134" i="17"/>
  <c r="T134" i="17"/>
  <c r="U124" i="17"/>
  <c r="T124" i="17"/>
  <c r="U139" i="17"/>
  <c r="T139" i="17"/>
  <c r="U104" i="17"/>
  <c r="T104" i="17"/>
  <c r="U63" i="17"/>
  <c r="T63" i="17"/>
  <c r="U101" i="17"/>
  <c r="T101" i="17"/>
  <c r="U126" i="17"/>
  <c r="T126" i="17"/>
  <c r="U96" i="17"/>
  <c r="T96" i="17"/>
  <c r="U165" i="17"/>
  <c r="T165" i="17"/>
  <c r="U99" i="17"/>
  <c r="T99" i="17"/>
  <c r="U147" i="17"/>
  <c r="T147" i="17"/>
  <c r="U146" i="17"/>
  <c r="T146" i="17"/>
  <c r="U183" i="17"/>
  <c r="T183" i="17"/>
  <c r="U136" i="17"/>
  <c r="T136" i="17"/>
  <c r="U141" i="17"/>
  <c r="T141" i="17"/>
  <c r="U176" i="17"/>
  <c r="T176" i="17"/>
  <c r="U238" i="17"/>
  <c r="T238" i="17"/>
  <c r="U226" i="17"/>
  <c r="T226" i="17"/>
  <c r="U224" i="17"/>
  <c r="T224" i="17"/>
  <c r="U247" i="17"/>
  <c r="T247" i="17"/>
  <c r="U179" i="17"/>
  <c r="T179" i="17"/>
  <c r="T322" i="17"/>
  <c r="U322" i="17"/>
  <c r="T270" i="17"/>
  <c r="U270" i="17"/>
  <c r="U279" i="17"/>
  <c r="T279" i="17"/>
  <c r="U371" i="17"/>
  <c r="T371" i="17"/>
  <c r="T360" i="17"/>
  <c r="U360" i="17"/>
  <c r="U311" i="17"/>
  <c r="T311" i="17"/>
  <c r="U367" i="17"/>
  <c r="T367" i="17"/>
  <c r="T355" i="17"/>
  <c r="U355" i="17"/>
  <c r="U329" i="17"/>
  <c r="T329" i="17"/>
  <c r="U426" i="17"/>
  <c r="T426" i="17"/>
  <c r="U427" i="17"/>
  <c r="T427" i="17"/>
  <c r="U421" i="17"/>
  <c r="T421" i="17"/>
  <c r="U26" i="17"/>
  <c r="T26" i="17"/>
  <c r="U8" i="17"/>
  <c r="T8" i="17"/>
  <c r="U31" i="17"/>
  <c r="T31" i="17"/>
  <c r="U51" i="17"/>
  <c r="T51" i="17"/>
  <c r="U53" i="17"/>
  <c r="T53" i="17"/>
  <c r="U34" i="17"/>
  <c r="T34" i="17"/>
  <c r="U40" i="17"/>
  <c r="T40" i="17"/>
  <c r="U82" i="17"/>
  <c r="T82" i="17"/>
  <c r="U33" i="17"/>
  <c r="T33" i="17"/>
  <c r="U120" i="17"/>
  <c r="T120" i="17"/>
  <c r="U72" i="17"/>
  <c r="T72" i="17"/>
  <c r="U86" i="17"/>
  <c r="T86" i="17"/>
  <c r="U170" i="17"/>
  <c r="T170" i="17"/>
  <c r="U100" i="17"/>
  <c r="T100" i="17"/>
  <c r="U128" i="17"/>
  <c r="T128" i="17"/>
  <c r="U79" i="17"/>
  <c r="T79" i="17"/>
  <c r="U103" i="17"/>
  <c r="T103" i="17"/>
  <c r="U162" i="17"/>
  <c r="T162" i="17"/>
  <c r="U125" i="17"/>
  <c r="T125" i="17"/>
  <c r="U123" i="17"/>
  <c r="T123" i="17"/>
  <c r="U137" i="17"/>
  <c r="T137" i="17"/>
  <c r="U216" i="17"/>
  <c r="T216" i="17"/>
  <c r="U174" i="17"/>
  <c r="T174" i="17"/>
  <c r="U217" i="17"/>
  <c r="T217" i="17"/>
  <c r="U187" i="17"/>
  <c r="T187" i="17"/>
  <c r="U225" i="17"/>
  <c r="T225" i="17"/>
  <c r="U257" i="17"/>
  <c r="T257" i="17"/>
  <c r="U252" i="17"/>
  <c r="T252" i="17"/>
  <c r="U192" i="17"/>
  <c r="T192" i="17"/>
  <c r="U243" i="17"/>
  <c r="T243" i="17"/>
  <c r="U285" i="17"/>
  <c r="T285" i="17"/>
  <c r="U182" i="17"/>
  <c r="T182" i="17"/>
  <c r="U185" i="17"/>
  <c r="T185" i="17"/>
  <c r="T290" i="17"/>
  <c r="U290" i="17"/>
  <c r="U271" i="17"/>
  <c r="T271" i="17"/>
  <c r="T286" i="17"/>
  <c r="U286" i="17"/>
  <c r="U389" i="17"/>
  <c r="T389" i="17"/>
  <c r="T278" i="17"/>
  <c r="U278" i="17"/>
  <c r="T334" i="17"/>
  <c r="U334" i="17"/>
  <c r="U335" i="17"/>
  <c r="T335" i="17"/>
  <c r="U349" i="17"/>
  <c r="T349" i="17"/>
  <c r="T387" i="17"/>
  <c r="U387" i="17"/>
  <c r="T291" i="17"/>
  <c r="U291" i="17"/>
  <c r="T362" i="17"/>
  <c r="U362" i="17"/>
  <c r="U22" i="17"/>
  <c r="T22" i="17"/>
  <c r="U73" i="17"/>
  <c r="T73" i="17"/>
  <c r="U14" i="17"/>
  <c r="T14" i="17"/>
  <c r="U30" i="17"/>
  <c r="T30" i="17"/>
  <c r="U37" i="17"/>
  <c r="T37" i="17"/>
  <c r="U66" i="17"/>
  <c r="T66" i="17"/>
  <c r="U69" i="17"/>
  <c r="T69" i="17"/>
  <c r="U36" i="17"/>
  <c r="T36" i="17"/>
  <c r="U77" i="17"/>
  <c r="T77" i="17"/>
  <c r="U102" i="17"/>
  <c r="T102" i="17"/>
  <c r="U95" i="17"/>
  <c r="T95" i="17"/>
  <c r="U98" i="17"/>
  <c r="T98" i="17"/>
  <c r="U85" i="17"/>
  <c r="T85" i="17"/>
  <c r="U198" i="17"/>
  <c r="T198" i="17"/>
  <c r="U157" i="17"/>
  <c r="T157" i="17"/>
  <c r="U161" i="17"/>
  <c r="T161" i="17"/>
  <c r="U111" i="17"/>
  <c r="T111" i="17"/>
  <c r="U229" i="17"/>
  <c r="T229" i="17"/>
  <c r="U213" i="17"/>
  <c r="T213" i="17"/>
  <c r="U219" i="17"/>
  <c r="T219" i="17"/>
  <c r="U281" i="17"/>
  <c r="T281" i="17"/>
  <c r="U230" i="17"/>
  <c r="T230" i="17"/>
  <c r="U168" i="17"/>
  <c r="T168" i="17"/>
  <c r="U220" i="17"/>
  <c r="T220" i="17"/>
  <c r="T284" i="17"/>
  <c r="U284" i="17"/>
  <c r="U250" i="17"/>
  <c r="T250" i="17"/>
  <c r="T308" i="17"/>
  <c r="U308" i="17"/>
  <c r="U307" i="17"/>
  <c r="T307" i="17"/>
  <c r="T272" i="17"/>
  <c r="U272" i="17"/>
  <c r="U333" i="17"/>
  <c r="T333" i="17"/>
  <c r="U339" i="17"/>
  <c r="T339" i="17"/>
  <c r="T410" i="17"/>
  <c r="U410" i="17"/>
  <c r="U237" i="17"/>
  <c r="T237" i="17"/>
  <c r="T310" i="17"/>
  <c r="U310" i="17"/>
  <c r="T280" i="17"/>
  <c r="U280" i="17"/>
  <c r="U391" i="17"/>
  <c r="T391" i="17"/>
  <c r="T376" i="17"/>
  <c r="U376" i="17"/>
  <c r="T420" i="17"/>
  <c r="U420" i="17"/>
  <c r="T390" i="17"/>
  <c r="U390" i="17"/>
  <c r="U385" i="17"/>
  <c r="T385" i="17"/>
  <c r="U5" i="17"/>
  <c r="T5" i="17"/>
  <c r="U90" i="17"/>
  <c r="T90" i="17"/>
  <c r="U70" i="17"/>
  <c r="T70" i="17"/>
  <c r="U105" i="17"/>
  <c r="T105" i="17"/>
  <c r="U97" i="17"/>
  <c r="T97" i="17"/>
  <c r="U81" i="17"/>
  <c r="T81" i="17"/>
  <c r="U109" i="17"/>
  <c r="T109" i="17"/>
  <c r="U110" i="17"/>
  <c r="T110" i="17"/>
  <c r="U138" i="17"/>
  <c r="T138" i="17"/>
  <c r="U117" i="17"/>
  <c r="T117" i="17"/>
  <c r="U227" i="17"/>
  <c r="T227" i="17"/>
  <c r="U195" i="17"/>
  <c r="T195" i="17"/>
  <c r="U199" i="17"/>
  <c r="T199" i="17"/>
  <c r="U193" i="17"/>
  <c r="T193" i="17"/>
  <c r="U200" i="17"/>
  <c r="T200" i="17"/>
  <c r="U215" i="17"/>
  <c r="T215" i="17"/>
  <c r="U218" i="17"/>
  <c r="T218" i="17"/>
  <c r="U211" i="17"/>
  <c r="T211" i="17"/>
  <c r="U189" i="17"/>
  <c r="T189" i="17"/>
  <c r="U231" i="17"/>
  <c r="T231" i="17"/>
  <c r="T306" i="17"/>
  <c r="U306" i="17"/>
  <c r="U313" i="17"/>
  <c r="T313" i="17"/>
  <c r="U240" i="17"/>
  <c r="T240" i="17"/>
  <c r="U287" i="17"/>
  <c r="T287" i="17"/>
  <c r="U258" i="17"/>
  <c r="T258" i="17"/>
  <c r="T254" i="17"/>
  <c r="U254" i="17"/>
  <c r="U305" i="17"/>
  <c r="T305" i="17"/>
  <c r="U399" i="17"/>
  <c r="T399" i="17"/>
  <c r="T402" i="17"/>
  <c r="U402" i="17"/>
  <c r="U303" i="17"/>
  <c r="T303" i="17"/>
  <c r="T386" i="17"/>
  <c r="U386" i="17"/>
  <c r="U373" i="17"/>
  <c r="T373" i="17"/>
  <c r="T380" i="17"/>
  <c r="U380" i="17"/>
  <c r="U369" i="17"/>
  <c r="T369" i="17"/>
  <c r="T422" i="17"/>
  <c r="U422" i="17"/>
  <c r="T320" i="17"/>
  <c r="U320" i="17"/>
  <c r="T424" i="17"/>
  <c r="U424" i="17"/>
  <c r="T328" i="17"/>
  <c r="U328" i="17"/>
  <c r="U377" i="17"/>
  <c r="T377" i="17"/>
  <c r="Y16" i="11"/>
  <c r="K25" i="11"/>
  <c r="AB8" i="11" s="1"/>
  <c r="N20" i="17"/>
  <c r="M20" i="17"/>
  <c r="L20" i="17"/>
  <c r="P20" i="17"/>
  <c r="O20" i="17"/>
  <c r="L66" i="17"/>
  <c r="P66" i="17"/>
  <c r="K66" i="17"/>
  <c r="O66" i="17"/>
  <c r="N66" i="17"/>
  <c r="M66" i="17"/>
  <c r="P77" i="17"/>
  <c r="O77" i="17"/>
  <c r="N77" i="17"/>
  <c r="M77" i="17"/>
  <c r="L77" i="17"/>
  <c r="K77" i="17"/>
  <c r="N88" i="17"/>
  <c r="M88" i="17"/>
  <c r="L88" i="17"/>
  <c r="P88" i="17"/>
  <c r="K88" i="17"/>
  <c r="O88" i="17"/>
  <c r="L113" i="17"/>
  <c r="K113" i="17"/>
  <c r="M113" i="17"/>
  <c r="P113" i="17"/>
  <c r="O113" i="17"/>
  <c r="N113" i="17"/>
  <c r="M144" i="17"/>
  <c r="N144" i="17"/>
  <c r="L144" i="17"/>
  <c r="K144" i="17"/>
  <c r="P144" i="17"/>
  <c r="O144" i="17"/>
  <c r="N68" i="17"/>
  <c r="M68" i="17"/>
  <c r="L68" i="17"/>
  <c r="P68" i="17"/>
  <c r="K68" i="17"/>
  <c r="O68" i="17"/>
  <c r="P122" i="17"/>
  <c r="O122" i="17"/>
  <c r="N122" i="17"/>
  <c r="M122" i="17"/>
  <c r="L122" i="17"/>
  <c r="K122" i="17"/>
  <c r="M226" i="17"/>
  <c r="L226" i="17"/>
  <c r="P226" i="17"/>
  <c r="K226" i="17"/>
  <c r="N226" i="17"/>
  <c r="K228" i="17"/>
  <c r="O228" i="17"/>
  <c r="N228" i="17"/>
  <c r="M228" i="17"/>
  <c r="L228" i="17"/>
  <c r="P228" i="17"/>
  <c r="O201" i="17"/>
  <c r="K201" i="17"/>
  <c r="N201" i="17"/>
  <c r="M201" i="17"/>
  <c r="L201" i="17"/>
  <c r="P201" i="17"/>
  <c r="N232" i="17"/>
  <c r="M232" i="17"/>
  <c r="L232" i="17"/>
  <c r="P232" i="17"/>
  <c r="K232" i="17"/>
  <c r="O232" i="17"/>
  <c r="P253" i="17"/>
  <c r="K253" i="17"/>
  <c r="O253" i="17"/>
  <c r="N253" i="17"/>
  <c r="M253" i="17"/>
  <c r="L253" i="17"/>
  <c r="K292" i="17"/>
  <c r="O292" i="17"/>
  <c r="N292" i="17"/>
  <c r="M292" i="17"/>
  <c r="L292" i="17"/>
  <c r="P292" i="17"/>
  <c r="P297" i="17"/>
  <c r="O297" i="17"/>
  <c r="N297" i="17"/>
  <c r="M297" i="17"/>
  <c r="L297" i="17"/>
  <c r="K297" i="17"/>
  <c r="P315" i="17"/>
  <c r="O315" i="17"/>
  <c r="N315" i="17"/>
  <c r="M315" i="17"/>
  <c r="L315" i="17"/>
  <c r="K315" i="17"/>
  <c r="M239" i="17"/>
  <c r="L239" i="17"/>
  <c r="P239" i="17"/>
  <c r="K239" i="17"/>
  <c r="N239" i="17"/>
  <c r="K263" i="17"/>
  <c r="O263" i="17"/>
  <c r="N263" i="17"/>
  <c r="M263" i="17"/>
  <c r="L263" i="17"/>
  <c r="P263" i="17"/>
  <c r="O289" i="17"/>
  <c r="N289" i="17"/>
  <c r="M289" i="17"/>
  <c r="L289" i="17"/>
  <c r="P289" i="17"/>
  <c r="K289" i="17"/>
  <c r="O369" i="17"/>
  <c r="N369" i="17"/>
  <c r="M369" i="17"/>
  <c r="L369" i="17"/>
  <c r="K369" i="17"/>
  <c r="P369" i="17"/>
  <c r="M339" i="17"/>
  <c r="L339" i="17"/>
  <c r="K339" i="17"/>
  <c r="P339" i="17"/>
  <c r="O339" i="17"/>
  <c r="N339" i="17"/>
  <c r="P285" i="17"/>
  <c r="K285" i="17"/>
  <c r="O285" i="17"/>
  <c r="N285" i="17"/>
  <c r="M285" i="17"/>
  <c r="L285" i="17"/>
  <c r="K367" i="17"/>
  <c r="P367" i="17"/>
  <c r="O367" i="17"/>
  <c r="N367" i="17"/>
  <c r="M367" i="17"/>
  <c r="L367" i="17"/>
  <c r="M384" i="17"/>
  <c r="L384" i="17"/>
  <c r="K384" i="17"/>
  <c r="P384" i="17"/>
  <c r="O384" i="17"/>
  <c r="N384" i="17"/>
  <c r="P362" i="17"/>
  <c r="O362" i="17"/>
  <c r="N362" i="17"/>
  <c r="M362" i="17"/>
  <c r="K362" i="17"/>
  <c r="P331" i="17"/>
  <c r="O331" i="17"/>
  <c r="N331" i="17"/>
  <c r="M331" i="17"/>
  <c r="L331" i="17"/>
  <c r="K331" i="17"/>
  <c r="L304" i="17"/>
  <c r="K304" i="17"/>
  <c r="P304" i="17"/>
  <c r="O304" i="17"/>
  <c r="N304" i="17"/>
  <c r="M304" i="17"/>
  <c r="M268" i="17"/>
  <c r="L268" i="17"/>
  <c r="P268" i="17"/>
  <c r="K268" i="17"/>
  <c r="O268" i="17"/>
  <c r="N268" i="17"/>
  <c r="P282" i="17"/>
  <c r="K282" i="17"/>
  <c r="O282" i="17"/>
  <c r="N282" i="17"/>
  <c r="M282" i="17"/>
  <c r="L282" i="17"/>
  <c r="M321" i="17"/>
  <c r="L321" i="17"/>
  <c r="K321" i="17"/>
  <c r="P321" i="17"/>
  <c r="O321" i="17"/>
  <c r="N321" i="17"/>
  <c r="O377" i="17"/>
  <c r="N377" i="17"/>
  <c r="M377" i="17"/>
  <c r="L377" i="17"/>
  <c r="K377" i="17"/>
  <c r="P377" i="17"/>
  <c r="O45" i="17"/>
  <c r="N45" i="17"/>
  <c r="M45" i="17"/>
  <c r="L45" i="17"/>
  <c r="P45" i="17"/>
  <c r="K45" i="17"/>
  <c r="P25" i="17"/>
  <c r="K25" i="17"/>
  <c r="O25" i="17"/>
  <c r="N25" i="17"/>
  <c r="M25" i="17"/>
  <c r="N79" i="17"/>
  <c r="M79" i="17"/>
  <c r="L79" i="17"/>
  <c r="K79" i="17"/>
  <c r="O79" i="17"/>
  <c r="P79" i="17"/>
  <c r="L8" i="17"/>
  <c r="P8" i="17"/>
  <c r="K8" i="17"/>
  <c r="O8" i="17"/>
  <c r="M8" i="17"/>
  <c r="N8" i="17"/>
  <c r="P60" i="17"/>
  <c r="K60" i="17"/>
  <c r="O60" i="17"/>
  <c r="L60" i="17"/>
  <c r="N60" i="17"/>
  <c r="M60" i="17"/>
  <c r="M49" i="17"/>
  <c r="L49" i="17"/>
  <c r="P49" i="17"/>
  <c r="K49" i="17"/>
  <c r="O49" i="17"/>
  <c r="N49" i="17"/>
  <c r="N87" i="17"/>
  <c r="M87" i="17"/>
  <c r="L87" i="17"/>
  <c r="O87" i="17"/>
  <c r="K87" i="17"/>
  <c r="P87" i="17"/>
  <c r="L83" i="17"/>
  <c r="K83" i="17"/>
  <c r="P83" i="17"/>
  <c r="O83" i="17"/>
  <c r="N83" i="17"/>
  <c r="M83" i="17"/>
  <c r="L90" i="17"/>
  <c r="M90" i="17"/>
  <c r="P90" i="17"/>
  <c r="K90" i="17"/>
  <c r="O90" i="17"/>
  <c r="N90" i="17"/>
  <c r="O64" i="17"/>
  <c r="N64" i="17"/>
  <c r="M64" i="17"/>
  <c r="L64" i="17"/>
  <c r="P64" i="17"/>
  <c r="N102" i="17"/>
  <c r="O102" i="17"/>
  <c r="M102" i="17"/>
  <c r="L102" i="17"/>
  <c r="K102" i="17"/>
  <c r="P102" i="17"/>
  <c r="L53" i="17"/>
  <c r="P53" i="17"/>
  <c r="K53" i="17"/>
  <c r="M53" i="17"/>
  <c r="O53" i="17"/>
  <c r="N53" i="17"/>
  <c r="N89" i="17"/>
  <c r="M89" i="17"/>
  <c r="L89" i="17"/>
  <c r="K89" i="17"/>
  <c r="P89" i="17"/>
  <c r="O89" i="17"/>
  <c r="O153" i="17"/>
  <c r="N153" i="17"/>
  <c r="M153" i="17"/>
  <c r="L153" i="17"/>
  <c r="P153" i="17"/>
  <c r="K153" i="17"/>
  <c r="P140" i="17"/>
  <c r="O140" i="17"/>
  <c r="N140" i="17"/>
  <c r="K140" i="17"/>
  <c r="M140" i="17"/>
  <c r="L140" i="17"/>
  <c r="O120" i="17"/>
  <c r="N120" i="17"/>
  <c r="M120" i="17"/>
  <c r="P120" i="17"/>
  <c r="L120" i="17"/>
  <c r="K120" i="17"/>
  <c r="P107" i="17"/>
  <c r="O107" i="17"/>
  <c r="N107" i="17"/>
  <c r="M107" i="17"/>
  <c r="L107" i="17"/>
  <c r="K107" i="17"/>
  <c r="N133" i="17"/>
  <c r="M133" i="17"/>
  <c r="L133" i="17"/>
  <c r="K133" i="17"/>
  <c r="P133" i="17"/>
  <c r="O133" i="17"/>
  <c r="O169" i="17"/>
  <c r="N169" i="17"/>
  <c r="M169" i="17"/>
  <c r="L169" i="17"/>
  <c r="K169" i="17"/>
  <c r="P169" i="17"/>
  <c r="O161" i="17"/>
  <c r="N161" i="17"/>
  <c r="M161" i="17"/>
  <c r="P161" i="17"/>
  <c r="L161" i="17"/>
  <c r="K161" i="17"/>
  <c r="K127" i="17"/>
  <c r="P127" i="17"/>
  <c r="O127" i="17"/>
  <c r="L127" i="17"/>
  <c r="N127" i="17"/>
  <c r="M127" i="17"/>
  <c r="L214" i="17"/>
  <c r="P214" i="17"/>
  <c r="K214" i="17"/>
  <c r="O214" i="17"/>
  <c r="N214" i="17"/>
  <c r="M214" i="17"/>
  <c r="K179" i="17"/>
  <c r="L179" i="17"/>
  <c r="P179" i="17"/>
  <c r="O179" i="17"/>
  <c r="N179" i="17"/>
  <c r="M179" i="17"/>
  <c r="O238" i="17"/>
  <c r="N238" i="17"/>
  <c r="M238" i="17"/>
  <c r="L238" i="17"/>
  <c r="P238" i="17"/>
  <c r="K238" i="17"/>
  <c r="M189" i="17"/>
  <c r="N189" i="17"/>
  <c r="L189" i="17"/>
  <c r="K189" i="17"/>
  <c r="O189" i="17"/>
  <c r="P189" i="17"/>
  <c r="O177" i="17"/>
  <c r="N177" i="17"/>
  <c r="M177" i="17"/>
  <c r="L177" i="17"/>
  <c r="P177" i="17"/>
  <c r="P218" i="17"/>
  <c r="K218" i="17"/>
  <c r="O218" i="17"/>
  <c r="N218" i="17"/>
  <c r="M218" i="17"/>
  <c r="L218" i="17"/>
  <c r="N324" i="17"/>
  <c r="M324" i="17"/>
  <c r="L324" i="17"/>
  <c r="K324" i="17"/>
  <c r="P324" i="17"/>
  <c r="O324" i="17"/>
  <c r="N248" i="17"/>
  <c r="M248" i="17"/>
  <c r="L248" i="17"/>
  <c r="P248" i="17"/>
  <c r="K248" i="17"/>
  <c r="O248" i="17"/>
  <c r="O311" i="17"/>
  <c r="N311" i="17"/>
  <c r="M311" i="17"/>
  <c r="L311" i="17"/>
  <c r="K311" i="17"/>
  <c r="P311" i="17"/>
  <c r="O312" i="17"/>
  <c r="N312" i="17"/>
  <c r="M312" i="17"/>
  <c r="L312" i="17"/>
  <c r="K312" i="17"/>
  <c r="P312" i="17"/>
  <c r="O399" i="17"/>
  <c r="K399" i="17"/>
  <c r="M399" i="17"/>
  <c r="P399" i="17"/>
  <c r="N399" i="17"/>
  <c r="L399" i="17"/>
  <c r="L319" i="17"/>
  <c r="K319" i="17"/>
  <c r="P319" i="17"/>
  <c r="O319" i="17"/>
  <c r="N319" i="17"/>
  <c r="M319" i="17"/>
  <c r="M412" i="17"/>
  <c r="P412" i="17"/>
  <c r="L412" i="17"/>
  <c r="O412" i="17"/>
  <c r="K412" i="17"/>
  <c r="N412" i="17"/>
  <c r="M356" i="17"/>
  <c r="K276" i="17"/>
  <c r="L356" i="17"/>
  <c r="O276" i="17"/>
  <c r="K356" i="17"/>
  <c r="N276" i="17"/>
  <c r="M276" i="17"/>
  <c r="P356" i="17"/>
  <c r="O356" i="17"/>
  <c r="L276" i="17"/>
  <c r="P276" i="17"/>
  <c r="N356" i="17"/>
  <c r="P386" i="17"/>
  <c r="O386" i="17"/>
  <c r="N386" i="17"/>
  <c r="M386" i="17"/>
  <c r="L386" i="17"/>
  <c r="K386" i="17"/>
  <c r="K375" i="17"/>
  <c r="P375" i="17"/>
  <c r="O375" i="17"/>
  <c r="N375" i="17"/>
  <c r="M375" i="17"/>
  <c r="L375" i="17"/>
  <c r="P358" i="17"/>
  <c r="L278" i="17"/>
  <c r="O358" i="17"/>
  <c r="P278" i="17"/>
  <c r="N358" i="17"/>
  <c r="K278" i="17"/>
  <c r="M358" i="17"/>
  <c r="O278" i="17"/>
  <c r="L358" i="17"/>
  <c r="N278" i="17"/>
  <c r="K358" i="17"/>
  <c r="M278" i="17"/>
  <c r="M402" i="17"/>
  <c r="O402" i="17"/>
  <c r="K402" i="17"/>
  <c r="P402" i="17"/>
  <c r="N402" i="17"/>
  <c r="L402" i="17"/>
  <c r="M360" i="17"/>
  <c r="L360" i="17"/>
  <c r="K360" i="17"/>
  <c r="P360" i="17"/>
  <c r="O360" i="17"/>
  <c r="N360" i="17"/>
  <c r="O411" i="17"/>
  <c r="K411" i="17"/>
  <c r="N411" i="17"/>
  <c r="M411" i="17"/>
  <c r="P411" i="17"/>
  <c r="L411" i="17"/>
  <c r="O397" i="17"/>
  <c r="K397" i="17"/>
  <c r="M397" i="17"/>
  <c r="P397" i="17"/>
  <c r="N397" i="17"/>
  <c r="L397" i="17"/>
  <c r="M422" i="17"/>
  <c r="P422" i="17"/>
  <c r="L422" i="17"/>
  <c r="O422" i="17"/>
  <c r="K422" i="17"/>
  <c r="N422" i="17"/>
  <c r="O395" i="17"/>
  <c r="K395" i="17"/>
  <c r="N395" i="17"/>
  <c r="M395" i="17"/>
  <c r="L395" i="17"/>
  <c r="P395" i="17"/>
  <c r="M426" i="17"/>
  <c r="P426" i="17"/>
  <c r="L426" i="17"/>
  <c r="O426" i="17"/>
  <c r="K426" i="17"/>
  <c r="N426" i="17"/>
  <c r="O342" i="17"/>
  <c r="N342" i="17"/>
  <c r="M342" i="17"/>
  <c r="L342" i="17"/>
  <c r="K342" i="17"/>
  <c r="P342" i="17"/>
  <c r="P329" i="17"/>
  <c r="O329" i="17"/>
  <c r="N329" i="17"/>
  <c r="M329" i="17"/>
  <c r="L329" i="17"/>
  <c r="K329" i="17"/>
  <c r="O421" i="17"/>
  <c r="K421" i="17"/>
  <c r="N421" i="17"/>
  <c r="M421" i="17"/>
  <c r="P421" i="17"/>
  <c r="L421" i="17"/>
  <c r="K318" i="17"/>
  <c r="P318" i="17"/>
  <c r="O318" i="17"/>
  <c r="N318" i="17"/>
  <c r="M318" i="17"/>
  <c r="L318" i="17"/>
  <c r="N7" i="17"/>
  <c r="M7" i="17"/>
  <c r="L7" i="17"/>
  <c r="P7" i="17"/>
  <c r="K7" i="17"/>
  <c r="O7" i="17"/>
  <c r="O3" i="17"/>
  <c r="N3" i="17"/>
  <c r="M3" i="17"/>
  <c r="K3" i="17"/>
  <c r="P3" i="17"/>
  <c r="L3" i="17"/>
  <c r="N26" i="17"/>
  <c r="M26" i="17"/>
  <c r="L26" i="17"/>
  <c r="P26" i="17"/>
  <c r="O26" i="17"/>
  <c r="K26" i="17"/>
  <c r="O19" i="17"/>
  <c r="P19" i="17"/>
  <c r="N19" i="17"/>
  <c r="M19" i="17"/>
  <c r="L19" i="17"/>
  <c r="K19" i="17"/>
  <c r="L5" i="17"/>
  <c r="P5" i="17"/>
  <c r="K5" i="17"/>
  <c r="O5" i="17"/>
  <c r="M5" i="17"/>
  <c r="N5" i="17"/>
  <c r="L75" i="17"/>
  <c r="K75" i="17"/>
  <c r="P75" i="17"/>
  <c r="O75" i="17"/>
  <c r="N75" i="17"/>
  <c r="M75" i="17"/>
  <c r="N36" i="17"/>
  <c r="M36" i="17"/>
  <c r="L36" i="17"/>
  <c r="P36" i="17"/>
  <c r="K36" i="17"/>
  <c r="O36" i="17"/>
  <c r="M81" i="17"/>
  <c r="L81" i="17"/>
  <c r="K81" i="17"/>
  <c r="P81" i="17"/>
  <c r="N81" i="17"/>
  <c r="O81" i="17"/>
  <c r="L63" i="17"/>
  <c r="P63" i="17"/>
  <c r="K63" i="17"/>
  <c r="O63" i="17"/>
  <c r="N63" i="17"/>
  <c r="M63" i="17"/>
  <c r="O105" i="17"/>
  <c r="N105" i="17"/>
  <c r="M105" i="17"/>
  <c r="L105" i="17"/>
  <c r="K105" i="17"/>
  <c r="P105" i="17"/>
  <c r="M56" i="17"/>
  <c r="L56" i="17"/>
  <c r="P56" i="17"/>
  <c r="K56" i="17"/>
  <c r="O56" i="17"/>
  <c r="N56" i="17"/>
  <c r="L82" i="17"/>
  <c r="M82" i="17"/>
  <c r="P82" i="17"/>
  <c r="K82" i="17"/>
  <c r="O82" i="17"/>
  <c r="N82" i="17"/>
  <c r="L130" i="17"/>
  <c r="K130" i="17"/>
  <c r="M130" i="17"/>
  <c r="P130" i="17"/>
  <c r="O130" i="17"/>
  <c r="N130" i="17"/>
  <c r="P123" i="17"/>
  <c r="O123" i="17"/>
  <c r="N123" i="17"/>
  <c r="M123" i="17"/>
  <c r="L123" i="17"/>
  <c r="K123" i="17"/>
  <c r="M100" i="17"/>
  <c r="L100" i="17"/>
  <c r="K100" i="17"/>
  <c r="P100" i="17"/>
  <c r="O100" i="17"/>
  <c r="N100" i="17"/>
  <c r="M160" i="17"/>
  <c r="L160" i="17"/>
  <c r="K160" i="17"/>
  <c r="P160" i="17"/>
  <c r="N160" i="17"/>
  <c r="O160" i="17"/>
  <c r="N61" i="17"/>
  <c r="O61" i="17"/>
  <c r="M61" i="17"/>
  <c r="L61" i="17"/>
  <c r="P61" i="17"/>
  <c r="K61" i="17"/>
  <c r="P170" i="17"/>
  <c r="O170" i="17"/>
  <c r="N170" i="17"/>
  <c r="M170" i="17"/>
  <c r="L170" i="17"/>
  <c r="K170" i="17"/>
  <c r="N95" i="17"/>
  <c r="M95" i="17"/>
  <c r="L95" i="17"/>
  <c r="O95" i="17"/>
  <c r="K95" i="17"/>
  <c r="P95" i="17"/>
  <c r="M156" i="17"/>
  <c r="L156" i="17"/>
  <c r="N156" i="17"/>
  <c r="K156" i="17"/>
  <c r="P156" i="17"/>
  <c r="O156" i="17"/>
  <c r="K143" i="17"/>
  <c r="P143" i="17"/>
  <c r="O143" i="17"/>
  <c r="N143" i="17"/>
  <c r="M143" i="17"/>
  <c r="L143" i="17"/>
  <c r="P85" i="17"/>
  <c r="K85" i="17"/>
  <c r="O85" i="17"/>
  <c r="N85" i="17"/>
  <c r="M85" i="17"/>
  <c r="L85" i="17"/>
  <c r="K109" i="17"/>
  <c r="P109" i="17"/>
  <c r="O109" i="17"/>
  <c r="N109" i="17"/>
  <c r="M109" i="17"/>
  <c r="L109" i="17"/>
  <c r="K151" i="17"/>
  <c r="L151" i="17"/>
  <c r="P151" i="17"/>
  <c r="O151" i="17"/>
  <c r="N151" i="17"/>
  <c r="M151" i="17"/>
  <c r="M152" i="17"/>
  <c r="L152" i="17"/>
  <c r="K152" i="17"/>
  <c r="N152" i="17"/>
  <c r="P152" i="17"/>
  <c r="O152" i="17"/>
  <c r="M172" i="17"/>
  <c r="L172" i="17"/>
  <c r="K172" i="17"/>
  <c r="P172" i="17"/>
  <c r="N172" i="17"/>
  <c r="O172" i="17"/>
  <c r="M180" i="17"/>
  <c r="L180" i="17"/>
  <c r="K180" i="17"/>
  <c r="P180" i="17"/>
  <c r="O180" i="17"/>
  <c r="N180" i="17"/>
  <c r="O137" i="17"/>
  <c r="N137" i="17"/>
  <c r="P137" i="17"/>
  <c r="M137" i="17"/>
  <c r="L137" i="17"/>
  <c r="K137" i="17"/>
  <c r="P174" i="17"/>
  <c r="O174" i="17"/>
  <c r="N174" i="17"/>
  <c r="M174" i="17"/>
  <c r="L174" i="17"/>
  <c r="K174" i="17"/>
  <c r="P194" i="17"/>
  <c r="L194" i="17"/>
  <c r="O194" i="17"/>
  <c r="K194" i="17"/>
  <c r="M194" i="17"/>
  <c r="N194" i="17"/>
  <c r="K183" i="17"/>
  <c r="P183" i="17"/>
  <c r="O183" i="17"/>
  <c r="N183" i="17"/>
  <c r="L183" i="17"/>
  <c r="M183" i="17"/>
  <c r="M176" i="17"/>
  <c r="L176" i="17"/>
  <c r="K176" i="17"/>
  <c r="N176" i="17"/>
  <c r="P176" i="17"/>
  <c r="O176" i="17"/>
  <c r="L230" i="17"/>
  <c r="P230" i="17"/>
  <c r="K230" i="17"/>
  <c r="O230" i="17"/>
  <c r="N230" i="17"/>
  <c r="M230" i="17"/>
  <c r="M306" i="17"/>
  <c r="L306" i="17"/>
  <c r="K306" i="17"/>
  <c r="P306" i="17"/>
  <c r="O306" i="17"/>
  <c r="N306" i="17"/>
  <c r="N261" i="17"/>
  <c r="M261" i="17"/>
  <c r="L261" i="17"/>
  <c r="P261" i="17"/>
  <c r="K261" i="17"/>
  <c r="O261" i="17"/>
  <c r="N325" i="17"/>
  <c r="M325" i="17"/>
  <c r="L325" i="17"/>
  <c r="K325" i="17"/>
  <c r="P325" i="17"/>
  <c r="O325" i="17"/>
  <c r="N283" i="17"/>
  <c r="M283" i="17"/>
  <c r="L283" i="17"/>
  <c r="P283" i="17"/>
  <c r="K283" i="17"/>
  <c r="O283" i="17"/>
  <c r="M394" i="17"/>
  <c r="P394" i="17"/>
  <c r="O394" i="17"/>
  <c r="N394" i="17"/>
  <c r="L394" i="17"/>
  <c r="K394" i="17"/>
  <c r="O254" i="17"/>
  <c r="N254" i="17"/>
  <c r="M254" i="17"/>
  <c r="L254" i="17"/>
  <c r="P254" i="17"/>
  <c r="K254" i="17"/>
  <c r="M323" i="17"/>
  <c r="L323" i="17"/>
  <c r="K323" i="17"/>
  <c r="P323" i="17"/>
  <c r="O323" i="17"/>
  <c r="N323" i="17"/>
  <c r="P346" i="17"/>
  <c r="O346" i="17"/>
  <c r="N346" i="17"/>
  <c r="M346" i="17"/>
  <c r="L346" i="17"/>
  <c r="K346" i="17"/>
  <c r="K302" i="17"/>
  <c r="P302" i="17"/>
  <c r="O302" i="17"/>
  <c r="N302" i="17"/>
  <c r="M302" i="17"/>
  <c r="L302" i="17"/>
  <c r="O357" i="17"/>
  <c r="N277" i="17"/>
  <c r="N357" i="17"/>
  <c r="M357" i="17"/>
  <c r="M277" i="17"/>
  <c r="L357" i="17"/>
  <c r="L277" i="17"/>
  <c r="K357" i="17"/>
  <c r="P277" i="17"/>
  <c r="K277" i="17"/>
  <c r="O277" i="17"/>
  <c r="P357" i="17"/>
  <c r="P382" i="17"/>
  <c r="O382" i="17"/>
  <c r="N382" i="17"/>
  <c r="M382" i="17"/>
  <c r="L382" i="17"/>
  <c r="K382" i="17"/>
  <c r="M396" i="17"/>
  <c r="O396" i="17"/>
  <c r="P396" i="17"/>
  <c r="N396" i="17"/>
  <c r="L396" i="17"/>
  <c r="K396" i="17"/>
  <c r="N251" i="17"/>
  <c r="M251" i="17"/>
  <c r="L251" i="17"/>
  <c r="P251" i="17"/>
  <c r="K251" i="17"/>
  <c r="O251" i="17"/>
  <c r="M258" i="17"/>
  <c r="L258" i="17"/>
  <c r="P258" i="17"/>
  <c r="K258" i="17"/>
  <c r="O258" i="17"/>
  <c r="N258" i="17"/>
  <c r="O328" i="17"/>
  <c r="N328" i="17"/>
  <c r="M328" i="17"/>
  <c r="L328" i="17"/>
  <c r="K328" i="17"/>
  <c r="P328" i="17"/>
  <c r="K383" i="17"/>
  <c r="P383" i="17"/>
  <c r="O383" i="17"/>
  <c r="N383" i="17"/>
  <c r="M383" i="17"/>
  <c r="L383" i="17"/>
  <c r="O349" i="17"/>
  <c r="N349" i="17"/>
  <c r="M349" i="17"/>
  <c r="L349" i="17"/>
  <c r="K349" i="17"/>
  <c r="P349" i="17"/>
  <c r="M420" i="17"/>
  <c r="P420" i="17"/>
  <c r="L420" i="17"/>
  <c r="O420" i="17"/>
  <c r="K420" i="17"/>
  <c r="N420" i="17"/>
  <c r="M410" i="17"/>
  <c r="P410" i="17"/>
  <c r="L410" i="17"/>
  <c r="O410" i="17"/>
  <c r="K410" i="17"/>
  <c r="N410" i="17"/>
  <c r="O429" i="17"/>
  <c r="K429" i="17"/>
  <c r="N429" i="17"/>
  <c r="M429" i="17"/>
  <c r="L429" i="17"/>
  <c r="P429" i="17"/>
  <c r="O417" i="17"/>
  <c r="K417" i="17"/>
  <c r="N417" i="17"/>
  <c r="M417" i="17"/>
  <c r="P417" i="17"/>
  <c r="L417" i="17"/>
  <c r="N13" i="17"/>
  <c r="M13" i="17"/>
  <c r="L13" i="17"/>
  <c r="O13" i="17"/>
  <c r="P13" i="17"/>
  <c r="K13" i="17"/>
  <c r="O32" i="17"/>
  <c r="N32" i="17"/>
  <c r="M32" i="17"/>
  <c r="K32" i="17"/>
  <c r="L32" i="17"/>
  <c r="P32" i="17"/>
  <c r="N39" i="17"/>
  <c r="M39" i="17"/>
  <c r="L39" i="17"/>
  <c r="P39" i="17"/>
  <c r="K39" i="17"/>
  <c r="O39" i="17"/>
  <c r="P57" i="17"/>
  <c r="K57" i="17"/>
  <c r="O57" i="17"/>
  <c r="N57" i="17"/>
  <c r="M57" i="17"/>
  <c r="L57" i="17"/>
  <c r="P78" i="17"/>
  <c r="O78" i="17"/>
  <c r="K78" i="17"/>
  <c r="N78" i="17"/>
  <c r="M78" i="17"/>
  <c r="L78" i="17"/>
  <c r="M65" i="17"/>
  <c r="L65" i="17"/>
  <c r="N65" i="17"/>
  <c r="P65" i="17"/>
  <c r="K65" i="17"/>
  <c r="O65" i="17"/>
  <c r="M43" i="17"/>
  <c r="L43" i="17"/>
  <c r="P43" i="17"/>
  <c r="K43" i="17"/>
  <c r="O43" i="17"/>
  <c r="N43" i="17"/>
  <c r="P9" i="17"/>
  <c r="K9" i="17"/>
  <c r="L9" i="17"/>
  <c r="O9" i="17"/>
  <c r="N9" i="17"/>
  <c r="M9" i="17"/>
  <c r="N55" i="17"/>
  <c r="M55" i="17"/>
  <c r="L55" i="17"/>
  <c r="P55" i="17"/>
  <c r="K55" i="17"/>
  <c r="O55" i="17"/>
  <c r="K70" i="17"/>
  <c r="O70" i="17"/>
  <c r="P70" i="17"/>
  <c r="N70" i="17"/>
  <c r="M70" i="17"/>
  <c r="L70" i="17"/>
  <c r="O29" i="17"/>
  <c r="N29" i="17"/>
  <c r="M29" i="17"/>
  <c r="L29" i="17"/>
  <c r="P29" i="17"/>
  <c r="K29" i="17"/>
  <c r="M73" i="17"/>
  <c r="L73" i="17"/>
  <c r="K73" i="17"/>
  <c r="N73" i="17"/>
  <c r="P73" i="17"/>
  <c r="O73" i="17"/>
  <c r="P125" i="17"/>
  <c r="K125" i="17"/>
  <c r="O125" i="17"/>
  <c r="N125" i="17"/>
  <c r="M125" i="17"/>
  <c r="L125" i="17"/>
  <c r="K155" i="17"/>
  <c r="P155" i="17"/>
  <c r="O155" i="17"/>
  <c r="N155" i="17"/>
  <c r="M155" i="17"/>
  <c r="L155" i="17"/>
  <c r="M148" i="17"/>
  <c r="L148" i="17"/>
  <c r="K148" i="17"/>
  <c r="N148" i="17"/>
  <c r="P148" i="17"/>
  <c r="O148" i="17"/>
  <c r="P166" i="17"/>
  <c r="O166" i="17"/>
  <c r="N166" i="17"/>
  <c r="M166" i="17"/>
  <c r="L166" i="17"/>
  <c r="K166" i="17"/>
  <c r="O190" i="17"/>
  <c r="K190" i="17"/>
  <c r="P190" i="17"/>
  <c r="N190" i="17"/>
  <c r="M190" i="17"/>
  <c r="L190" i="17"/>
  <c r="N71" i="17"/>
  <c r="M71" i="17"/>
  <c r="L71" i="17"/>
  <c r="K71" i="17"/>
  <c r="P71" i="17"/>
  <c r="O71" i="17"/>
  <c r="N135" i="17"/>
  <c r="M135" i="17"/>
  <c r="L135" i="17"/>
  <c r="K135" i="17"/>
  <c r="O135" i="17"/>
  <c r="P135" i="17"/>
  <c r="N216" i="17"/>
  <c r="M216" i="17"/>
  <c r="L216" i="17"/>
  <c r="P216" i="17"/>
  <c r="K216" i="17"/>
  <c r="O216" i="17"/>
  <c r="L224" i="17"/>
  <c r="P224" i="17"/>
  <c r="K224" i="17"/>
  <c r="O224" i="17"/>
  <c r="N224" i="17"/>
  <c r="M224" i="17"/>
  <c r="M198" i="17"/>
  <c r="P198" i="17"/>
  <c r="L198" i="17"/>
  <c r="O198" i="17"/>
  <c r="K198" i="17"/>
  <c r="N198" i="17"/>
  <c r="M252" i="17"/>
  <c r="L252" i="17"/>
  <c r="P252" i="17"/>
  <c r="K252" i="17"/>
  <c r="O252" i="17"/>
  <c r="N252" i="17"/>
  <c r="O222" i="17"/>
  <c r="N222" i="17"/>
  <c r="M222" i="17"/>
  <c r="L222" i="17"/>
  <c r="P222" i="17"/>
  <c r="K222" i="17"/>
  <c r="N213" i="17"/>
  <c r="M213" i="17"/>
  <c r="L213" i="17"/>
  <c r="P213" i="17"/>
  <c r="K213" i="17"/>
  <c r="O213" i="17"/>
  <c r="N193" i="17"/>
  <c r="M193" i="17"/>
  <c r="P193" i="17"/>
  <c r="O193" i="17"/>
  <c r="L193" i="17"/>
  <c r="K193" i="17"/>
  <c r="O294" i="17"/>
  <c r="N294" i="17"/>
  <c r="M294" i="17"/>
  <c r="L294" i="17"/>
  <c r="K294" i="17"/>
  <c r="P294" i="17"/>
  <c r="K215" i="17"/>
  <c r="O215" i="17"/>
  <c r="N215" i="17"/>
  <c r="M215" i="17"/>
  <c r="L215" i="17"/>
  <c r="P215" i="17"/>
  <c r="O209" i="17"/>
  <c r="K209" i="17"/>
  <c r="N209" i="17"/>
  <c r="M209" i="17"/>
  <c r="P209" i="17"/>
  <c r="L209" i="17"/>
  <c r="M287" i="17"/>
  <c r="L287" i="17"/>
  <c r="P287" i="17"/>
  <c r="K287" i="17"/>
  <c r="O287" i="17"/>
  <c r="N287" i="17"/>
  <c r="P345" i="17"/>
  <c r="O345" i="17"/>
  <c r="N345" i="17"/>
  <c r="M345" i="17"/>
  <c r="L345" i="17"/>
  <c r="K345" i="17"/>
  <c r="K300" i="17"/>
  <c r="P300" i="17"/>
  <c r="O300" i="17"/>
  <c r="N300" i="17"/>
  <c r="M300" i="17"/>
  <c r="L300" i="17"/>
  <c r="N264" i="17"/>
  <c r="M264" i="17"/>
  <c r="L264" i="17"/>
  <c r="P264" i="17"/>
  <c r="K264" i="17"/>
  <c r="O264" i="17"/>
  <c r="P313" i="17"/>
  <c r="O313" i="17"/>
  <c r="N313" i="17"/>
  <c r="M313" i="17"/>
  <c r="L313" i="17"/>
  <c r="K313" i="17"/>
  <c r="O423" i="17"/>
  <c r="K423" i="17"/>
  <c r="N423" i="17"/>
  <c r="M423" i="17"/>
  <c r="P423" i="17"/>
  <c r="L423" i="17"/>
  <c r="M307" i="17"/>
  <c r="L307" i="17"/>
  <c r="K307" i="17"/>
  <c r="P307" i="17"/>
  <c r="O307" i="17"/>
  <c r="N307" i="17"/>
  <c r="O393" i="17"/>
  <c r="P393" i="17"/>
  <c r="N393" i="17"/>
  <c r="M393" i="17"/>
  <c r="L393" i="17"/>
  <c r="K393" i="17"/>
  <c r="O365" i="17"/>
  <c r="N365" i="17"/>
  <c r="M365" i="17"/>
  <c r="L365" i="17"/>
  <c r="K365" i="17"/>
  <c r="P365" i="17"/>
  <c r="K355" i="17"/>
  <c r="L275" i="17"/>
  <c r="P275" i="17"/>
  <c r="K275" i="17"/>
  <c r="P355" i="17"/>
  <c r="O275" i="17"/>
  <c r="O355" i="17"/>
  <c r="N355" i="17"/>
  <c r="N275" i="17"/>
  <c r="M355" i="17"/>
  <c r="L355" i="17"/>
  <c r="M275" i="17"/>
  <c r="K391" i="17"/>
  <c r="P391" i="17"/>
  <c r="O391" i="17"/>
  <c r="N391" i="17"/>
  <c r="M391" i="17"/>
  <c r="L391" i="17"/>
  <c r="K359" i="17"/>
  <c r="K279" i="17"/>
  <c r="O279" i="17"/>
  <c r="P359" i="17"/>
  <c r="N279" i="17"/>
  <c r="O359" i="17"/>
  <c r="N359" i="17"/>
  <c r="M279" i="17"/>
  <c r="M359" i="17"/>
  <c r="L279" i="17"/>
  <c r="L359" i="17"/>
  <c r="P279" i="17"/>
  <c r="K347" i="17"/>
  <c r="P347" i="17"/>
  <c r="O347" i="17"/>
  <c r="N347" i="17"/>
  <c r="M347" i="17"/>
  <c r="L347" i="17"/>
  <c r="O381" i="17"/>
  <c r="N381" i="17"/>
  <c r="M381" i="17"/>
  <c r="L381" i="17"/>
  <c r="K381" i="17"/>
  <c r="P381" i="17"/>
  <c r="O401" i="17"/>
  <c r="K401" i="17"/>
  <c r="M401" i="17"/>
  <c r="P401" i="17"/>
  <c r="N401" i="17"/>
  <c r="L401" i="17"/>
  <c r="M416" i="17"/>
  <c r="P416" i="17"/>
  <c r="L416" i="17"/>
  <c r="O416" i="17"/>
  <c r="K416" i="17"/>
  <c r="N416" i="17"/>
  <c r="M406" i="17"/>
  <c r="P406" i="17"/>
  <c r="L406" i="17"/>
  <c r="O406" i="17"/>
  <c r="K406" i="17"/>
  <c r="N406" i="17"/>
  <c r="M430" i="17"/>
  <c r="P430" i="17"/>
  <c r="L430" i="17"/>
  <c r="O430" i="17"/>
  <c r="K430" i="17"/>
  <c r="O286" i="17"/>
  <c r="N286" i="17"/>
  <c r="M286" i="17"/>
  <c r="L286" i="17"/>
  <c r="P286" i="17"/>
  <c r="K286" i="17"/>
  <c r="K351" i="17"/>
  <c r="M271" i="17"/>
  <c r="L271" i="17"/>
  <c r="P351" i="17"/>
  <c r="P271" i="17"/>
  <c r="O351" i="17"/>
  <c r="K271" i="17"/>
  <c r="N351" i="17"/>
  <c r="O271" i="17"/>
  <c r="M351" i="17"/>
  <c r="N271" i="17"/>
  <c r="L351" i="17"/>
  <c r="M408" i="17"/>
  <c r="P408" i="17"/>
  <c r="L408" i="17"/>
  <c r="O408" i="17"/>
  <c r="K408" i="17"/>
  <c r="N408" i="17"/>
  <c r="M428" i="17"/>
  <c r="P428" i="17"/>
  <c r="L428" i="17"/>
  <c r="O428" i="17"/>
  <c r="K428" i="17"/>
  <c r="N428" i="17"/>
  <c r="N10" i="17"/>
  <c r="M10" i="17"/>
  <c r="O10" i="17"/>
  <c r="L10" i="17"/>
  <c r="P10" i="17"/>
  <c r="K10" i="17"/>
  <c r="P12" i="17"/>
  <c r="K12" i="17"/>
  <c r="O12" i="17"/>
  <c r="N12" i="17"/>
  <c r="M12" i="17"/>
  <c r="L12" i="17"/>
  <c r="M17" i="17"/>
  <c r="L17" i="17"/>
  <c r="N17" i="17"/>
  <c r="P17" i="17"/>
  <c r="K17" i="17"/>
  <c r="O17" i="17"/>
  <c r="N16" i="17"/>
  <c r="M16" i="17"/>
  <c r="K16" i="17"/>
  <c r="L16" i="17"/>
  <c r="P16" i="17"/>
  <c r="M11" i="17"/>
  <c r="L11" i="17"/>
  <c r="P11" i="17"/>
  <c r="K11" i="17"/>
  <c r="O11" i="17"/>
  <c r="N11" i="17"/>
  <c r="K38" i="17"/>
  <c r="O38" i="17"/>
  <c r="P38" i="17"/>
  <c r="N38" i="17"/>
  <c r="M38" i="17"/>
  <c r="L38" i="17"/>
  <c r="O51" i="17"/>
  <c r="K51" i="17"/>
  <c r="N51" i="17"/>
  <c r="M51" i="17"/>
  <c r="P51" i="17"/>
  <c r="L51" i="17"/>
  <c r="P92" i="17"/>
  <c r="K92" i="17"/>
  <c r="O92" i="17"/>
  <c r="N92" i="17"/>
  <c r="M92" i="17"/>
  <c r="L92" i="17"/>
  <c r="P94" i="17"/>
  <c r="O94" i="17"/>
  <c r="N94" i="17"/>
  <c r="M94" i="17"/>
  <c r="L94" i="17"/>
  <c r="K94" i="17"/>
  <c r="L50" i="17"/>
  <c r="P50" i="17"/>
  <c r="K50" i="17"/>
  <c r="O50" i="17"/>
  <c r="N50" i="17"/>
  <c r="M50" i="17"/>
  <c r="K22" i="17"/>
  <c r="O22" i="17"/>
  <c r="N22" i="17"/>
  <c r="M22" i="17"/>
  <c r="P22" i="17"/>
  <c r="L22" i="17"/>
  <c r="M103" i="17"/>
  <c r="O103" i="17"/>
  <c r="L103" i="17"/>
  <c r="K103" i="17"/>
  <c r="P103" i="17"/>
  <c r="L74" i="17"/>
  <c r="P74" i="17"/>
  <c r="K74" i="17"/>
  <c r="M74" i="17"/>
  <c r="O74" i="17"/>
  <c r="N74" i="17"/>
  <c r="N58" i="17"/>
  <c r="M58" i="17"/>
  <c r="L58" i="17"/>
  <c r="O58" i="17"/>
  <c r="P58" i="17"/>
  <c r="K58" i="17"/>
  <c r="N72" i="17"/>
  <c r="O72" i="17"/>
  <c r="M72" i="17"/>
  <c r="L72" i="17"/>
  <c r="P72" i="17"/>
  <c r="K72" i="17"/>
  <c r="O121" i="17"/>
  <c r="N121" i="17"/>
  <c r="M121" i="17"/>
  <c r="L121" i="17"/>
  <c r="K121" i="17"/>
  <c r="P121" i="17"/>
  <c r="P108" i="17"/>
  <c r="O108" i="17"/>
  <c r="N108" i="17"/>
  <c r="M108" i="17"/>
  <c r="L108" i="17"/>
  <c r="K108" i="17"/>
  <c r="L98" i="17"/>
  <c r="K98" i="17"/>
  <c r="M98" i="17"/>
  <c r="P98" i="17"/>
  <c r="O98" i="17"/>
  <c r="N98" i="17"/>
  <c r="M99" i="17"/>
  <c r="L99" i="17"/>
  <c r="K99" i="17"/>
  <c r="P99" i="17"/>
  <c r="O99" i="17"/>
  <c r="N99" i="17"/>
  <c r="O187" i="17"/>
  <c r="N187" i="17"/>
  <c r="L187" i="17"/>
  <c r="K187" i="17"/>
  <c r="P187" i="17"/>
  <c r="N134" i="17"/>
  <c r="M134" i="17"/>
  <c r="O134" i="17"/>
  <c r="L134" i="17"/>
  <c r="K134" i="17"/>
  <c r="P134" i="17"/>
  <c r="O165" i="17"/>
  <c r="N165" i="17"/>
  <c r="M165" i="17"/>
  <c r="L165" i="17"/>
  <c r="P165" i="17"/>
  <c r="K165" i="17"/>
  <c r="M97" i="17"/>
  <c r="N97" i="17"/>
  <c r="L97" i="17"/>
  <c r="K97" i="17"/>
  <c r="P97" i="17"/>
  <c r="O97" i="17"/>
  <c r="P139" i="17"/>
  <c r="O139" i="17"/>
  <c r="N139" i="17"/>
  <c r="M139" i="17"/>
  <c r="L139" i="17"/>
  <c r="K139" i="17"/>
  <c r="P162" i="17"/>
  <c r="O162" i="17"/>
  <c r="N162" i="17"/>
  <c r="M162" i="17"/>
  <c r="L162" i="17"/>
  <c r="K162" i="17"/>
  <c r="N118" i="17"/>
  <c r="O118" i="17"/>
  <c r="M118" i="17"/>
  <c r="L118" i="17"/>
  <c r="K118" i="17"/>
  <c r="P118" i="17"/>
  <c r="N229" i="17"/>
  <c r="M229" i="17"/>
  <c r="L229" i="17"/>
  <c r="P229" i="17"/>
  <c r="K229" i="17"/>
  <c r="O229" i="17"/>
  <c r="L192" i="17"/>
  <c r="O192" i="17"/>
  <c r="K192" i="17"/>
  <c r="N192" i="17"/>
  <c r="M192" i="17"/>
  <c r="N195" i="17"/>
  <c r="M195" i="17"/>
  <c r="P195" i="17"/>
  <c r="O195" i="17"/>
  <c r="L195" i="17"/>
  <c r="K195" i="17"/>
  <c r="K142" i="17"/>
  <c r="P142" i="17"/>
  <c r="L142" i="17"/>
  <c r="O142" i="17"/>
  <c r="N142" i="17"/>
  <c r="M142" i="17"/>
  <c r="K147" i="17"/>
  <c r="P147" i="17"/>
  <c r="L147" i="17"/>
  <c r="O147" i="17"/>
  <c r="N147" i="17"/>
  <c r="M147" i="17"/>
  <c r="O188" i="17"/>
  <c r="K188" i="17"/>
  <c r="P188" i="17"/>
  <c r="N188" i="17"/>
  <c r="M188" i="17"/>
  <c r="L188" i="17"/>
  <c r="P221" i="17"/>
  <c r="K221" i="17"/>
  <c r="O221" i="17"/>
  <c r="N221" i="17"/>
  <c r="M221" i="17"/>
  <c r="L221" i="17"/>
  <c r="M220" i="17"/>
  <c r="L220" i="17"/>
  <c r="P220" i="17"/>
  <c r="K220" i="17"/>
  <c r="O220" i="17"/>
  <c r="N220" i="17"/>
  <c r="K231" i="17"/>
  <c r="O231" i="17"/>
  <c r="N231" i="17"/>
  <c r="M231" i="17"/>
  <c r="L231" i="17"/>
  <c r="P231" i="17"/>
  <c r="N149" i="17"/>
  <c r="M149" i="17"/>
  <c r="L149" i="17"/>
  <c r="K149" i="17"/>
  <c r="P149" i="17"/>
  <c r="L303" i="17"/>
  <c r="K303" i="17"/>
  <c r="P303" i="17"/>
  <c r="O303" i="17"/>
  <c r="N303" i="17"/>
  <c r="M303" i="17"/>
  <c r="M265" i="17"/>
  <c r="L265" i="17"/>
  <c r="P265" i="17"/>
  <c r="K265" i="17"/>
  <c r="O265" i="17"/>
  <c r="N265" i="17"/>
  <c r="P269" i="17"/>
  <c r="K269" i="17"/>
  <c r="O269" i="17"/>
  <c r="N269" i="17"/>
  <c r="M269" i="17"/>
  <c r="L269" i="17"/>
  <c r="O173" i="17"/>
  <c r="N173" i="17"/>
  <c r="M173" i="17"/>
  <c r="L173" i="17"/>
  <c r="K173" i="17"/>
  <c r="P173" i="17"/>
  <c r="M305" i="17"/>
  <c r="L305" i="17"/>
  <c r="K305" i="17"/>
  <c r="P305" i="17"/>
  <c r="O305" i="17"/>
  <c r="N305" i="17"/>
  <c r="K387" i="17"/>
  <c r="P387" i="17"/>
  <c r="O387" i="17"/>
  <c r="N387" i="17"/>
  <c r="M387" i="17"/>
  <c r="L387" i="17"/>
  <c r="M398" i="17"/>
  <c r="O398" i="17"/>
  <c r="K398" i="17"/>
  <c r="P398" i="17"/>
  <c r="N398" i="17"/>
  <c r="L398" i="17"/>
  <c r="M245" i="17"/>
  <c r="L245" i="17"/>
  <c r="P245" i="17"/>
  <c r="K245" i="17"/>
  <c r="O245" i="17"/>
  <c r="P354" i="17"/>
  <c r="M274" i="17"/>
  <c r="O354" i="17"/>
  <c r="N354" i="17"/>
  <c r="L274" i="17"/>
  <c r="M354" i="17"/>
  <c r="P274" i="17"/>
  <c r="L354" i="17"/>
  <c r="K274" i="17"/>
  <c r="K354" i="17"/>
  <c r="O274" i="17"/>
  <c r="N274" i="17"/>
  <c r="M414" i="17"/>
  <c r="P414" i="17"/>
  <c r="L414" i="17"/>
  <c r="O414" i="17"/>
  <c r="K414" i="17"/>
  <c r="N414" i="17"/>
  <c r="K363" i="17"/>
  <c r="P363" i="17"/>
  <c r="O363" i="17"/>
  <c r="N363" i="17"/>
  <c r="M363" i="17"/>
  <c r="L363" i="17"/>
  <c r="L243" i="17"/>
  <c r="P243" i="17"/>
  <c r="K243" i="17"/>
  <c r="O243" i="17"/>
  <c r="N243" i="17"/>
  <c r="M243" i="17"/>
  <c r="L335" i="17"/>
  <c r="K335" i="17"/>
  <c r="P335" i="17"/>
  <c r="O335" i="17"/>
  <c r="N335" i="17"/>
  <c r="M335" i="17"/>
  <c r="M372" i="17"/>
  <c r="L372" i="17"/>
  <c r="K372" i="17"/>
  <c r="P372" i="17"/>
  <c r="O372" i="17"/>
  <c r="N372" i="17"/>
  <c r="M352" i="17"/>
  <c r="L272" i="17"/>
  <c r="L352" i="17"/>
  <c r="P272" i="17"/>
  <c r="K352" i="17"/>
  <c r="K272" i="17"/>
  <c r="O272" i="17"/>
  <c r="N272" i="17"/>
  <c r="P352" i="17"/>
  <c r="O352" i="17"/>
  <c r="M272" i="17"/>
  <c r="N352" i="17"/>
  <c r="O419" i="17"/>
  <c r="K419" i="17"/>
  <c r="N419" i="17"/>
  <c r="M419" i="17"/>
  <c r="L419" i="17"/>
  <c r="P390" i="17"/>
  <c r="O390" i="17"/>
  <c r="N390" i="17"/>
  <c r="M390" i="17"/>
  <c r="L390" i="17"/>
  <c r="K390" i="17"/>
  <c r="O427" i="17"/>
  <c r="K427" i="17"/>
  <c r="N427" i="17"/>
  <c r="M427" i="17"/>
  <c r="P427" i="17"/>
  <c r="L427" i="17"/>
  <c r="O425" i="17"/>
  <c r="K425" i="17"/>
  <c r="N425" i="17"/>
  <c r="M425" i="17"/>
  <c r="P425" i="17"/>
  <c r="L425" i="17"/>
  <c r="K334" i="17"/>
  <c r="P334" i="17"/>
  <c r="O334" i="17"/>
  <c r="N334" i="17"/>
  <c r="M334" i="17"/>
  <c r="L334" i="17"/>
  <c r="O407" i="17"/>
  <c r="K407" i="17"/>
  <c r="N407" i="17"/>
  <c r="M407" i="17"/>
  <c r="P407" i="17"/>
  <c r="L407" i="17"/>
  <c r="L21" i="17"/>
  <c r="P21" i="17"/>
  <c r="K21" i="17"/>
  <c r="O21" i="17"/>
  <c r="N21" i="17"/>
  <c r="M21" i="17"/>
  <c r="L40" i="17"/>
  <c r="P40" i="17"/>
  <c r="K40" i="17"/>
  <c r="O40" i="17"/>
  <c r="M40" i="17"/>
  <c r="N40" i="17"/>
  <c r="M14" i="17"/>
  <c r="N14" i="17"/>
  <c r="L14" i="17"/>
  <c r="P14" i="17"/>
  <c r="O14" i="17"/>
  <c r="K6" i="17"/>
  <c r="O6" i="17"/>
  <c r="P6" i="17"/>
  <c r="N6" i="17"/>
  <c r="M6" i="17"/>
  <c r="L6" i="17"/>
  <c r="L31" i="17"/>
  <c r="P31" i="17"/>
  <c r="K31" i="17"/>
  <c r="O31" i="17"/>
  <c r="N31" i="17"/>
  <c r="M31" i="17"/>
  <c r="P84" i="17"/>
  <c r="K84" i="17"/>
  <c r="L84" i="17"/>
  <c r="O84" i="17"/>
  <c r="N84" i="17"/>
  <c r="M84" i="17"/>
  <c r="N4" i="17"/>
  <c r="M4" i="17"/>
  <c r="L4" i="17"/>
  <c r="P4" i="17"/>
  <c r="K4" i="17"/>
  <c r="O4" i="17"/>
  <c r="P44" i="17"/>
  <c r="K44" i="17"/>
  <c r="O44" i="17"/>
  <c r="L44" i="17"/>
  <c r="N44" i="17"/>
  <c r="M44" i="17"/>
  <c r="L112" i="17"/>
  <c r="K112" i="17"/>
  <c r="P112" i="17"/>
  <c r="O112" i="17"/>
  <c r="N112" i="17"/>
  <c r="M112" i="17"/>
  <c r="M59" i="17"/>
  <c r="L59" i="17"/>
  <c r="P59" i="17"/>
  <c r="K59" i="17"/>
  <c r="O59" i="17"/>
  <c r="N59" i="17"/>
  <c r="N42" i="17"/>
  <c r="M42" i="17"/>
  <c r="L42" i="17"/>
  <c r="P42" i="17"/>
  <c r="O42" i="17"/>
  <c r="K126" i="17"/>
  <c r="P126" i="17"/>
  <c r="O126" i="17"/>
  <c r="N126" i="17"/>
  <c r="M126" i="17"/>
  <c r="L126" i="17"/>
  <c r="K110" i="17"/>
  <c r="P110" i="17"/>
  <c r="O110" i="17"/>
  <c r="L110" i="17"/>
  <c r="N110" i="17"/>
  <c r="M110" i="17"/>
  <c r="P146" i="17"/>
  <c r="O146" i="17"/>
  <c r="N146" i="17"/>
  <c r="M146" i="17"/>
  <c r="L146" i="17"/>
  <c r="K146" i="17"/>
  <c r="K159" i="17"/>
  <c r="P159" i="17"/>
  <c r="O159" i="17"/>
  <c r="N159" i="17"/>
  <c r="M159" i="17"/>
  <c r="L159" i="17"/>
  <c r="L128" i="17"/>
  <c r="K128" i="17"/>
  <c r="P128" i="17"/>
  <c r="O128" i="17"/>
  <c r="N128" i="17"/>
  <c r="M128" i="17"/>
  <c r="P178" i="17"/>
  <c r="O178" i="17"/>
  <c r="N178" i="17"/>
  <c r="M178" i="17"/>
  <c r="L178" i="17"/>
  <c r="K178" i="17"/>
  <c r="O225" i="17"/>
  <c r="N225" i="17"/>
  <c r="M225" i="17"/>
  <c r="L225" i="17"/>
  <c r="P225" i="17"/>
  <c r="K225" i="17"/>
  <c r="O136" i="17"/>
  <c r="N136" i="17"/>
  <c r="M136" i="17"/>
  <c r="L136" i="17"/>
  <c r="K136" i="17"/>
  <c r="P136" i="17"/>
  <c r="P196" i="17"/>
  <c r="L196" i="17"/>
  <c r="O196" i="17"/>
  <c r="K196" i="17"/>
  <c r="N196" i="17"/>
  <c r="M196" i="17"/>
  <c r="M208" i="17"/>
  <c r="P208" i="17"/>
  <c r="L208" i="17"/>
  <c r="O208" i="17"/>
  <c r="K208" i="17"/>
  <c r="N208" i="17"/>
  <c r="P154" i="17"/>
  <c r="O154" i="17"/>
  <c r="N154" i="17"/>
  <c r="M154" i="17"/>
  <c r="L154" i="17"/>
  <c r="K154" i="17"/>
  <c r="K141" i="17"/>
  <c r="P141" i="17"/>
  <c r="O141" i="17"/>
  <c r="N141" i="17"/>
  <c r="M141" i="17"/>
  <c r="L141" i="17"/>
  <c r="M217" i="17"/>
  <c r="L217" i="17"/>
  <c r="P217" i="17"/>
  <c r="K217" i="17"/>
  <c r="O217" i="17"/>
  <c r="N217" i="17"/>
  <c r="M281" i="17"/>
  <c r="L281" i="17"/>
  <c r="P281" i="17"/>
  <c r="K281" i="17"/>
  <c r="O281" i="17"/>
  <c r="N281" i="17"/>
  <c r="L256" i="17"/>
  <c r="P256" i="17"/>
  <c r="K256" i="17"/>
  <c r="O256" i="17"/>
  <c r="N256" i="17"/>
  <c r="M256" i="17"/>
  <c r="K260" i="17"/>
  <c r="O260" i="17"/>
  <c r="N260" i="17"/>
  <c r="M260" i="17"/>
  <c r="L260" i="17"/>
  <c r="P260" i="17"/>
  <c r="P298" i="17"/>
  <c r="O298" i="17"/>
  <c r="N298" i="17"/>
  <c r="M298" i="17"/>
  <c r="L298" i="17"/>
  <c r="K298" i="17"/>
  <c r="K333" i="17"/>
  <c r="P333" i="17"/>
  <c r="O333" i="17"/>
  <c r="N333" i="17"/>
  <c r="M333" i="17"/>
  <c r="L333" i="17"/>
  <c r="M290" i="17"/>
  <c r="L290" i="17"/>
  <c r="P290" i="17"/>
  <c r="K290" i="17"/>
  <c r="O290" i="17"/>
  <c r="N290" i="17"/>
  <c r="O296" i="17"/>
  <c r="N296" i="17"/>
  <c r="M296" i="17"/>
  <c r="L296" i="17"/>
  <c r="K296" i="17"/>
  <c r="P296" i="17"/>
  <c r="P378" i="17"/>
  <c r="O378" i="17"/>
  <c r="N378" i="17"/>
  <c r="M378" i="17"/>
  <c r="L378" i="17"/>
  <c r="K378" i="17"/>
  <c r="K244" i="17"/>
  <c r="O244" i="17"/>
  <c r="N244" i="17"/>
  <c r="M244" i="17"/>
  <c r="L244" i="17"/>
  <c r="P244" i="17"/>
  <c r="O409" i="17"/>
  <c r="K409" i="17"/>
  <c r="N409" i="17"/>
  <c r="M409" i="17"/>
  <c r="P409" i="17"/>
  <c r="L409" i="17"/>
  <c r="M404" i="17"/>
  <c r="P404" i="17"/>
  <c r="L404" i="17"/>
  <c r="O404" i="17"/>
  <c r="K404" i="17"/>
  <c r="N404" i="17"/>
  <c r="O257" i="17"/>
  <c r="N257" i="17"/>
  <c r="M257" i="17"/>
  <c r="L257" i="17"/>
  <c r="P257" i="17"/>
  <c r="K257" i="17"/>
  <c r="P299" i="17"/>
  <c r="O299" i="17"/>
  <c r="N299" i="17"/>
  <c r="M299" i="17"/>
  <c r="L299" i="17"/>
  <c r="K299" i="17"/>
  <c r="P374" i="17"/>
  <c r="O374" i="17"/>
  <c r="N374" i="17"/>
  <c r="M374" i="17"/>
  <c r="L374" i="17"/>
  <c r="K374" i="17"/>
  <c r="N308" i="17"/>
  <c r="M308" i="17"/>
  <c r="L308" i="17"/>
  <c r="K308" i="17"/>
  <c r="P308" i="17"/>
  <c r="O308" i="17"/>
  <c r="O385" i="17"/>
  <c r="N385" i="17"/>
  <c r="M385" i="17"/>
  <c r="L385" i="17"/>
  <c r="K385" i="17"/>
  <c r="P385" i="17"/>
  <c r="O270" i="17"/>
  <c r="P350" i="17"/>
  <c r="N270" i="17"/>
  <c r="O350" i="17"/>
  <c r="N350" i="17"/>
  <c r="M270" i="17"/>
  <c r="M350" i="17"/>
  <c r="L350" i="17"/>
  <c r="L270" i="17"/>
  <c r="K350" i="17"/>
  <c r="P270" i="17"/>
  <c r="K270" i="17"/>
  <c r="M388" i="17"/>
  <c r="L388" i="17"/>
  <c r="K388" i="17"/>
  <c r="P388" i="17"/>
  <c r="O388" i="17"/>
  <c r="N388" i="17"/>
  <c r="O415" i="17"/>
  <c r="K415" i="17"/>
  <c r="N415" i="17"/>
  <c r="M415" i="17"/>
  <c r="P415" i="17"/>
  <c r="L415" i="17"/>
  <c r="M24" i="17"/>
  <c r="L24" i="17"/>
  <c r="P24" i="17"/>
  <c r="K24" i="17"/>
  <c r="O24" i="17"/>
  <c r="N24" i="17"/>
  <c r="M30" i="17"/>
  <c r="L30" i="17"/>
  <c r="P30" i="17"/>
  <c r="K30" i="17"/>
  <c r="O30" i="17"/>
  <c r="N30" i="17"/>
  <c r="M46" i="17"/>
  <c r="L46" i="17"/>
  <c r="P46" i="17"/>
  <c r="K46" i="17"/>
  <c r="O46" i="17"/>
  <c r="N46" i="17"/>
  <c r="M62" i="17"/>
  <c r="L62" i="17"/>
  <c r="P62" i="17"/>
  <c r="K62" i="17"/>
  <c r="O62" i="17"/>
  <c r="N62" i="17"/>
  <c r="L69" i="17"/>
  <c r="P69" i="17"/>
  <c r="K69" i="17"/>
  <c r="M69" i="17"/>
  <c r="O69" i="17"/>
  <c r="N69" i="17"/>
  <c r="L91" i="17"/>
  <c r="K91" i="17"/>
  <c r="M91" i="17"/>
  <c r="P91" i="17"/>
  <c r="O91" i="17"/>
  <c r="N91" i="17"/>
  <c r="O86" i="17"/>
  <c r="N86" i="17"/>
  <c r="M86" i="17"/>
  <c r="P86" i="17"/>
  <c r="L86" i="17"/>
  <c r="K86" i="17"/>
  <c r="N52" i="17"/>
  <c r="M52" i="17"/>
  <c r="L52" i="17"/>
  <c r="P52" i="17"/>
  <c r="K52" i="17"/>
  <c r="O52" i="17"/>
  <c r="K167" i="17"/>
  <c r="L167" i="17"/>
  <c r="P167" i="17"/>
  <c r="O167" i="17"/>
  <c r="N167" i="17"/>
  <c r="M167" i="17"/>
  <c r="O199" i="17"/>
  <c r="K199" i="17"/>
  <c r="N199" i="17"/>
  <c r="M199" i="17"/>
  <c r="P199" i="17"/>
  <c r="L199" i="17"/>
  <c r="K175" i="17"/>
  <c r="L175" i="17"/>
  <c r="P175" i="17"/>
  <c r="O175" i="17"/>
  <c r="N175" i="17"/>
  <c r="M175" i="17"/>
  <c r="K163" i="17"/>
  <c r="L163" i="17"/>
  <c r="P163" i="17"/>
  <c r="O163" i="17"/>
  <c r="N163" i="17"/>
  <c r="M163" i="17"/>
  <c r="P234" i="17"/>
  <c r="K234" i="17"/>
  <c r="O234" i="17"/>
  <c r="N234" i="17"/>
  <c r="M234" i="17"/>
  <c r="L234" i="17"/>
  <c r="M233" i="17"/>
  <c r="L233" i="17"/>
  <c r="P233" i="17"/>
  <c r="K233" i="17"/>
  <c r="O233" i="17"/>
  <c r="N233" i="17"/>
  <c r="O186" i="17"/>
  <c r="K186" i="17"/>
  <c r="P186" i="17"/>
  <c r="N186" i="17"/>
  <c r="L186" i="17"/>
  <c r="M186" i="17"/>
  <c r="N191" i="17"/>
  <c r="M191" i="17"/>
  <c r="L191" i="17"/>
  <c r="K191" i="17"/>
  <c r="P191" i="17"/>
  <c r="O191" i="17"/>
  <c r="K212" i="17"/>
  <c r="O212" i="17"/>
  <c r="N212" i="17"/>
  <c r="M212" i="17"/>
  <c r="L212" i="17"/>
  <c r="P212" i="17"/>
  <c r="M164" i="17"/>
  <c r="L164" i="17"/>
  <c r="K164" i="17"/>
  <c r="P164" i="17"/>
  <c r="O164" i="17"/>
  <c r="N164" i="17"/>
  <c r="M202" i="17"/>
  <c r="P202" i="17"/>
  <c r="L202" i="17"/>
  <c r="O202" i="17"/>
  <c r="K202" i="17"/>
  <c r="N202" i="17"/>
  <c r="M204" i="17"/>
  <c r="P204" i="17"/>
  <c r="L204" i="17"/>
  <c r="O204" i="17"/>
  <c r="K204" i="17"/>
  <c r="N204" i="17"/>
  <c r="O207" i="17"/>
  <c r="K207" i="17"/>
  <c r="N207" i="17"/>
  <c r="M207" i="17"/>
  <c r="P207" i="17"/>
  <c r="L207" i="17"/>
  <c r="O205" i="17"/>
  <c r="K205" i="17"/>
  <c r="N205" i="17"/>
  <c r="M205" i="17"/>
  <c r="P205" i="17"/>
  <c r="L205" i="17"/>
  <c r="N219" i="17"/>
  <c r="M219" i="17"/>
  <c r="L219" i="17"/>
  <c r="P219" i="17"/>
  <c r="K219" i="17"/>
  <c r="O219" i="17"/>
  <c r="P237" i="17"/>
  <c r="K237" i="17"/>
  <c r="O237" i="17"/>
  <c r="N237" i="17"/>
  <c r="M237" i="17"/>
  <c r="L237" i="17"/>
  <c r="M255" i="17"/>
  <c r="L255" i="17"/>
  <c r="P255" i="17"/>
  <c r="K255" i="17"/>
  <c r="O255" i="17"/>
  <c r="N255" i="17"/>
  <c r="K247" i="17"/>
  <c r="O247" i="17"/>
  <c r="N247" i="17"/>
  <c r="M247" i="17"/>
  <c r="L247" i="17"/>
  <c r="P247" i="17"/>
  <c r="M206" i="17"/>
  <c r="P206" i="17"/>
  <c r="L206" i="17"/>
  <c r="O206" i="17"/>
  <c r="K206" i="17"/>
  <c r="N206" i="17"/>
  <c r="O326" i="17"/>
  <c r="N326" i="17"/>
  <c r="M326" i="17"/>
  <c r="L326" i="17"/>
  <c r="K326" i="17"/>
  <c r="P326" i="17"/>
  <c r="N309" i="17"/>
  <c r="M309" i="17"/>
  <c r="L309" i="17"/>
  <c r="K309" i="17"/>
  <c r="P309" i="17"/>
  <c r="O309" i="17"/>
  <c r="L246" i="17"/>
  <c r="P246" i="17"/>
  <c r="K246" i="17"/>
  <c r="O246" i="17"/>
  <c r="N246" i="17"/>
  <c r="M246" i="17"/>
  <c r="K316" i="17"/>
  <c r="P316" i="17"/>
  <c r="O316" i="17"/>
  <c r="N316" i="17"/>
  <c r="M316" i="17"/>
  <c r="L316" i="17"/>
  <c r="M284" i="17"/>
  <c r="L284" i="17"/>
  <c r="P284" i="17"/>
  <c r="K284" i="17"/>
  <c r="O284" i="17"/>
  <c r="N284" i="17"/>
  <c r="K317" i="17"/>
  <c r="P317" i="17"/>
  <c r="O317" i="17"/>
  <c r="N317" i="17"/>
  <c r="M317" i="17"/>
  <c r="L317" i="17"/>
  <c r="K371" i="17"/>
  <c r="P371" i="17"/>
  <c r="O371" i="17"/>
  <c r="N371" i="17"/>
  <c r="M371" i="17"/>
  <c r="L371" i="17"/>
  <c r="M380" i="17"/>
  <c r="L380" i="17"/>
  <c r="K380" i="17"/>
  <c r="P380" i="17"/>
  <c r="O380" i="17"/>
  <c r="N380" i="17"/>
  <c r="M364" i="17"/>
  <c r="L364" i="17"/>
  <c r="K364" i="17"/>
  <c r="P364" i="17"/>
  <c r="O364" i="17"/>
  <c r="N364" i="17"/>
  <c r="P370" i="17"/>
  <c r="O370" i="17"/>
  <c r="N370" i="17"/>
  <c r="M370" i="17"/>
  <c r="L370" i="17"/>
  <c r="K370" i="17"/>
  <c r="M376" i="17"/>
  <c r="L376" i="17"/>
  <c r="K376" i="17"/>
  <c r="P376" i="17"/>
  <c r="O376" i="17"/>
  <c r="N376" i="17"/>
  <c r="P330" i="17"/>
  <c r="O330" i="17"/>
  <c r="N330" i="17"/>
  <c r="M330" i="17"/>
  <c r="L330" i="17"/>
  <c r="K330" i="17"/>
  <c r="O295" i="17"/>
  <c r="N295" i="17"/>
  <c r="M295" i="17"/>
  <c r="L295" i="17"/>
  <c r="K295" i="17"/>
  <c r="P295" i="17"/>
  <c r="O343" i="17"/>
  <c r="N343" i="17"/>
  <c r="M343" i="17"/>
  <c r="L343" i="17"/>
  <c r="K343" i="17"/>
  <c r="P343" i="17"/>
  <c r="N341" i="17"/>
  <c r="M341" i="17"/>
  <c r="L341" i="17"/>
  <c r="K341" i="17"/>
  <c r="P341" i="17"/>
  <c r="O341" i="17"/>
  <c r="M337" i="17"/>
  <c r="L337" i="17"/>
  <c r="K337" i="17"/>
  <c r="P337" i="17"/>
  <c r="O337" i="17"/>
  <c r="N337" i="17"/>
  <c r="M348" i="17"/>
  <c r="L348" i="17"/>
  <c r="K348" i="17"/>
  <c r="P348" i="17"/>
  <c r="O348" i="17"/>
  <c r="N348" i="17"/>
  <c r="L18" i="17"/>
  <c r="P18" i="17"/>
  <c r="K18" i="17"/>
  <c r="O18" i="17"/>
  <c r="N18" i="17"/>
  <c r="M18" i="17"/>
  <c r="N23" i="17"/>
  <c r="M23" i="17"/>
  <c r="L23" i="17"/>
  <c r="P23" i="17"/>
  <c r="K23" i="17"/>
  <c r="O23" i="17"/>
  <c r="O35" i="17"/>
  <c r="M27" i="17"/>
  <c r="P35" i="17"/>
  <c r="K35" i="17"/>
  <c r="N35" i="17"/>
  <c r="L27" i="17"/>
  <c r="P27" i="17"/>
  <c r="K27" i="17"/>
  <c r="M35" i="17"/>
  <c r="O27" i="17"/>
  <c r="L35" i="17"/>
  <c r="N27" i="17"/>
  <c r="M33" i="17"/>
  <c r="L33" i="17"/>
  <c r="P33" i="17"/>
  <c r="K33" i="17"/>
  <c r="N33" i="17"/>
  <c r="O33" i="17"/>
  <c r="L34" i="17"/>
  <c r="P34" i="17"/>
  <c r="K34" i="17"/>
  <c r="O34" i="17"/>
  <c r="N34" i="17"/>
  <c r="M34" i="17"/>
  <c r="L47" i="17"/>
  <c r="P47" i="17"/>
  <c r="K47" i="17"/>
  <c r="O47" i="17"/>
  <c r="N47" i="17"/>
  <c r="M47" i="17"/>
  <c r="N101" i="17"/>
  <c r="M101" i="17"/>
  <c r="L101" i="17"/>
  <c r="K101" i="17"/>
  <c r="P101" i="17"/>
  <c r="O101" i="17"/>
  <c r="K76" i="17"/>
  <c r="L76" i="17"/>
  <c r="O76" i="17"/>
  <c r="N76" i="17"/>
  <c r="M76" i="17"/>
  <c r="K111" i="17"/>
  <c r="P111" i="17"/>
  <c r="O111" i="17"/>
  <c r="L111" i="17"/>
  <c r="N111" i="17"/>
  <c r="M111" i="17"/>
  <c r="L37" i="17"/>
  <c r="P37" i="17"/>
  <c r="K37" i="17"/>
  <c r="O37" i="17"/>
  <c r="M37" i="17"/>
  <c r="N37" i="17"/>
  <c r="O48" i="17"/>
  <c r="N48" i="17"/>
  <c r="M48" i="17"/>
  <c r="K48" i="17"/>
  <c r="L48" i="17"/>
  <c r="P48" i="17"/>
  <c r="O104" i="17"/>
  <c r="N104" i="17"/>
  <c r="P104" i="17"/>
  <c r="M104" i="17"/>
  <c r="L104" i="17"/>
  <c r="K104" i="17"/>
  <c r="M168" i="17"/>
  <c r="L168" i="17"/>
  <c r="K168" i="17"/>
  <c r="P168" i="17"/>
  <c r="N168" i="17"/>
  <c r="O168" i="17"/>
  <c r="N117" i="17"/>
  <c r="M117" i="17"/>
  <c r="L117" i="17"/>
  <c r="K117" i="17"/>
  <c r="P117" i="17"/>
  <c r="O117" i="17"/>
  <c r="L114" i="17"/>
  <c r="K114" i="17"/>
  <c r="M114" i="17"/>
  <c r="P114" i="17"/>
  <c r="O114" i="17"/>
  <c r="N114" i="17"/>
  <c r="K129" i="17"/>
  <c r="P129" i="17"/>
  <c r="O129" i="17"/>
  <c r="N129" i="17"/>
  <c r="M129" i="17"/>
  <c r="M116" i="17"/>
  <c r="L116" i="17"/>
  <c r="K116" i="17"/>
  <c r="P116" i="17"/>
  <c r="O116" i="17"/>
  <c r="N116" i="17"/>
  <c r="M115" i="17"/>
  <c r="L115" i="17"/>
  <c r="K115" i="17"/>
  <c r="P115" i="17"/>
  <c r="O115" i="17"/>
  <c r="N115" i="17"/>
  <c r="P138" i="17"/>
  <c r="O138" i="17"/>
  <c r="N138" i="17"/>
  <c r="M138" i="17"/>
  <c r="L138" i="17"/>
  <c r="K138" i="17"/>
  <c r="P150" i="17"/>
  <c r="O150" i="17"/>
  <c r="N150" i="17"/>
  <c r="M150" i="17"/>
  <c r="L150" i="17"/>
  <c r="K150" i="17"/>
  <c r="N96" i="17"/>
  <c r="M96" i="17"/>
  <c r="O96" i="17"/>
  <c r="L96" i="17"/>
  <c r="P96" i="17"/>
  <c r="K96" i="17"/>
  <c r="P182" i="17"/>
  <c r="O182" i="17"/>
  <c r="N182" i="17"/>
  <c r="M182" i="17"/>
  <c r="L182" i="17"/>
  <c r="K182" i="17"/>
  <c r="O157" i="17"/>
  <c r="P157" i="17"/>
  <c r="N157" i="17"/>
  <c r="M157" i="17"/>
  <c r="L157" i="17"/>
  <c r="K157" i="17"/>
  <c r="N131" i="17"/>
  <c r="L131" i="17"/>
  <c r="K131" i="17"/>
  <c r="P131" i="17"/>
  <c r="O131" i="17"/>
  <c r="L227" i="17"/>
  <c r="P227" i="17"/>
  <c r="K227" i="17"/>
  <c r="O227" i="17"/>
  <c r="N227" i="17"/>
  <c r="M227" i="17"/>
  <c r="M200" i="17"/>
  <c r="P200" i="17"/>
  <c r="L200" i="17"/>
  <c r="O200" i="17"/>
  <c r="K200" i="17"/>
  <c r="N200" i="17"/>
  <c r="M185" i="17"/>
  <c r="P185" i="17"/>
  <c r="O185" i="17"/>
  <c r="N185" i="17"/>
  <c r="L185" i="17"/>
  <c r="K185" i="17"/>
  <c r="O181" i="17"/>
  <c r="N181" i="17"/>
  <c r="P181" i="17"/>
  <c r="M181" i="17"/>
  <c r="L181" i="17"/>
  <c r="K181" i="17"/>
  <c r="K124" i="17"/>
  <c r="P124" i="17"/>
  <c r="O124" i="17"/>
  <c r="N124" i="17"/>
  <c r="M124" i="17"/>
  <c r="L124" i="17"/>
  <c r="N235" i="17"/>
  <c r="M235" i="17"/>
  <c r="L235" i="17"/>
  <c r="P235" i="17"/>
  <c r="K235" i="17"/>
  <c r="O235" i="17"/>
  <c r="O203" i="17"/>
  <c r="K203" i="17"/>
  <c r="N203" i="17"/>
  <c r="M203" i="17"/>
  <c r="P203" i="17"/>
  <c r="L203" i="17"/>
  <c r="K336" i="17"/>
  <c r="P336" i="17"/>
  <c r="O336" i="17"/>
  <c r="N336" i="17"/>
  <c r="M336" i="17"/>
  <c r="N293" i="17"/>
  <c r="M293" i="17"/>
  <c r="L293" i="17"/>
  <c r="K293" i="17"/>
  <c r="P293" i="17"/>
  <c r="O293" i="17"/>
  <c r="O310" i="17"/>
  <c r="N310" i="17"/>
  <c r="M310" i="17"/>
  <c r="L310" i="17"/>
  <c r="K310" i="17"/>
  <c r="P310" i="17"/>
  <c r="P266" i="17"/>
  <c r="K266" i="17"/>
  <c r="O266" i="17"/>
  <c r="N266" i="17"/>
  <c r="M266" i="17"/>
  <c r="L266" i="17"/>
  <c r="M322" i="17"/>
  <c r="L322" i="17"/>
  <c r="K322" i="17"/>
  <c r="P322" i="17"/>
  <c r="O322" i="17"/>
  <c r="N322" i="17"/>
  <c r="L211" i="17"/>
  <c r="P211" i="17"/>
  <c r="K211" i="17"/>
  <c r="O211" i="17"/>
  <c r="N211" i="17"/>
  <c r="M211" i="17"/>
  <c r="P250" i="17"/>
  <c r="K250" i="17"/>
  <c r="O250" i="17"/>
  <c r="N250" i="17"/>
  <c r="M250" i="17"/>
  <c r="L250" i="17"/>
  <c r="O241" i="17"/>
  <c r="N241" i="17"/>
  <c r="M241" i="17"/>
  <c r="L241" i="17"/>
  <c r="P241" i="17"/>
  <c r="K241" i="17"/>
  <c r="M267" i="17"/>
  <c r="L267" i="17"/>
  <c r="P267" i="17"/>
  <c r="K267" i="17"/>
  <c r="O267" i="17"/>
  <c r="N280" i="17"/>
  <c r="M280" i="17"/>
  <c r="L280" i="17"/>
  <c r="P280" i="17"/>
  <c r="K280" i="17"/>
  <c r="O280" i="17"/>
  <c r="L259" i="17"/>
  <c r="P259" i="17"/>
  <c r="K259" i="17"/>
  <c r="O259" i="17"/>
  <c r="N259" i="17"/>
  <c r="M259" i="17"/>
  <c r="L240" i="17"/>
  <c r="P240" i="17"/>
  <c r="K240" i="17"/>
  <c r="O240" i="17"/>
  <c r="N240" i="17"/>
  <c r="M240" i="17"/>
  <c r="L291" i="17"/>
  <c r="P291" i="17"/>
  <c r="K291" i="17"/>
  <c r="O291" i="17"/>
  <c r="N291" i="17"/>
  <c r="M291" i="17"/>
  <c r="M424" i="17"/>
  <c r="P424" i="17"/>
  <c r="L424" i="17"/>
  <c r="O424" i="17"/>
  <c r="K424" i="17"/>
  <c r="N424" i="17"/>
  <c r="M242" i="17"/>
  <c r="L242" i="17"/>
  <c r="P242" i="17"/>
  <c r="K242" i="17"/>
  <c r="O242" i="17"/>
  <c r="N242" i="17"/>
  <c r="M338" i="17"/>
  <c r="L338" i="17"/>
  <c r="K338" i="17"/>
  <c r="P338" i="17"/>
  <c r="O338" i="17"/>
  <c r="N338" i="17"/>
  <c r="K320" i="17"/>
  <c r="P320" i="17"/>
  <c r="O320" i="17"/>
  <c r="N320" i="17"/>
  <c r="M320" i="17"/>
  <c r="O373" i="17"/>
  <c r="N373" i="17"/>
  <c r="M373" i="17"/>
  <c r="L373" i="17"/>
  <c r="K373" i="17"/>
  <c r="P373" i="17"/>
  <c r="K332" i="17"/>
  <c r="P332" i="17"/>
  <c r="O332" i="17"/>
  <c r="N332" i="17"/>
  <c r="M332" i="17"/>
  <c r="L332" i="17"/>
  <c r="M368" i="17"/>
  <c r="L368" i="17"/>
  <c r="K368" i="17"/>
  <c r="P368" i="17"/>
  <c r="O368" i="17"/>
  <c r="N368" i="17"/>
  <c r="O389" i="17"/>
  <c r="N389" i="17"/>
  <c r="M389" i="17"/>
  <c r="L389" i="17"/>
  <c r="K389" i="17"/>
  <c r="P389" i="17"/>
  <c r="M400" i="17"/>
  <c r="O400" i="17"/>
  <c r="K400" i="17"/>
  <c r="N400" i="17"/>
  <c r="L400" i="17"/>
  <c r="P400" i="17"/>
  <c r="O344" i="17"/>
  <c r="N344" i="17"/>
  <c r="M344" i="17"/>
  <c r="L344" i="17"/>
  <c r="K344" i="17"/>
  <c r="P344" i="17"/>
  <c r="O413" i="17"/>
  <c r="K413" i="17"/>
  <c r="N413" i="17"/>
  <c r="M413" i="17"/>
  <c r="L413" i="17"/>
  <c r="P413" i="17"/>
  <c r="N361" i="17"/>
  <c r="M361" i="17"/>
  <c r="L361" i="17"/>
  <c r="K361" i="17"/>
  <c r="P361" i="17"/>
  <c r="O403" i="17"/>
  <c r="K403" i="17"/>
  <c r="M403" i="17"/>
  <c r="L403" i="17"/>
  <c r="P403" i="17"/>
  <c r="N403" i="17"/>
  <c r="J39" i="11"/>
  <c r="J276" i="17"/>
  <c r="F276" i="17"/>
  <c r="E276" i="17"/>
  <c r="I276" i="17"/>
  <c r="H276" i="17"/>
  <c r="G276" i="17"/>
  <c r="E278" i="17"/>
  <c r="I278" i="17"/>
  <c r="G278" i="17"/>
  <c r="J278" i="17"/>
  <c r="H278" i="17"/>
  <c r="F278" i="17"/>
  <c r="I277" i="17"/>
  <c r="E277" i="17"/>
  <c r="H277" i="17"/>
  <c r="G277" i="17"/>
  <c r="F277" i="17"/>
  <c r="J277" i="17"/>
  <c r="J279" i="17"/>
  <c r="E279" i="17"/>
  <c r="F279" i="17"/>
  <c r="I279" i="17"/>
  <c r="H279" i="17"/>
  <c r="G279" i="17"/>
  <c r="I271" i="17"/>
  <c r="E271" i="17"/>
  <c r="F271" i="17"/>
  <c r="J271" i="17"/>
  <c r="H271" i="17"/>
  <c r="G271" i="17"/>
  <c r="J274" i="17"/>
  <c r="F274" i="17"/>
  <c r="I274" i="17"/>
  <c r="H274" i="17"/>
  <c r="G274" i="17"/>
  <c r="E274" i="17"/>
  <c r="H272" i="17"/>
  <c r="I272" i="17"/>
  <c r="F272" i="17"/>
  <c r="G272" i="17"/>
  <c r="J272" i="17"/>
  <c r="E272" i="17"/>
  <c r="J270" i="17"/>
  <c r="F270" i="17"/>
  <c r="H270" i="17"/>
  <c r="G270" i="17"/>
  <c r="E270" i="17"/>
  <c r="I270" i="17"/>
  <c r="F27" i="17"/>
  <c r="J27" i="17"/>
  <c r="H27" i="17"/>
  <c r="I27" i="17"/>
  <c r="G27" i="17"/>
  <c r="AA31" i="11"/>
  <c r="AC31" i="11" s="1"/>
  <c r="AA32" i="11"/>
  <c r="AC32" i="11" s="1"/>
  <c r="AA27" i="11"/>
  <c r="AC27" i="11" s="1"/>
  <c r="C16" i="11"/>
  <c r="M16" i="11"/>
  <c r="K24" i="11"/>
  <c r="G39" i="11"/>
  <c r="J37" i="11"/>
  <c r="K38" i="11"/>
  <c r="G37" i="11"/>
  <c r="K37" i="11"/>
  <c r="G38" i="11"/>
  <c r="K26" i="11"/>
  <c r="AB9" i="11" s="1"/>
  <c r="L24" i="11"/>
  <c r="H24" i="11" s="1"/>
  <c r="J38" i="11"/>
  <c r="H39" i="11"/>
  <c r="H38" i="11"/>
  <c r="K39" i="11"/>
  <c r="AA16" i="11"/>
  <c r="J20" i="17"/>
  <c r="F20" i="17"/>
  <c r="G20" i="17"/>
  <c r="I20" i="17"/>
  <c r="E20" i="17"/>
  <c r="H20" i="17"/>
  <c r="F66" i="17"/>
  <c r="H66" i="17"/>
  <c r="G66" i="17"/>
  <c r="I66" i="17"/>
  <c r="J66" i="17"/>
  <c r="H77" i="17"/>
  <c r="G77" i="17"/>
  <c r="J77" i="17"/>
  <c r="I77" i="17"/>
  <c r="F77" i="17"/>
  <c r="E77" i="17"/>
  <c r="F88" i="17"/>
  <c r="J88" i="17"/>
  <c r="I88" i="17"/>
  <c r="H88" i="17"/>
  <c r="E88" i="17"/>
  <c r="G88" i="17"/>
  <c r="H113" i="17"/>
  <c r="G113" i="17"/>
  <c r="F113" i="17"/>
  <c r="J113" i="17"/>
  <c r="E113" i="17"/>
  <c r="I113" i="17"/>
  <c r="F144" i="17"/>
  <c r="E144" i="17"/>
  <c r="J144" i="17"/>
  <c r="I144" i="17"/>
  <c r="H144" i="17"/>
  <c r="G144" i="17"/>
  <c r="G68" i="17"/>
  <c r="F68" i="17"/>
  <c r="E68" i="17"/>
  <c r="J68" i="17"/>
  <c r="H68" i="17"/>
  <c r="I68" i="17"/>
  <c r="H122" i="17"/>
  <c r="G122" i="17"/>
  <c r="F122" i="17"/>
  <c r="E122" i="17"/>
  <c r="J122" i="17"/>
  <c r="I122" i="17"/>
  <c r="J226" i="17"/>
  <c r="F226" i="17"/>
  <c r="I226" i="17"/>
  <c r="H226" i="17"/>
  <c r="G226" i="17"/>
  <c r="E226" i="17"/>
  <c r="J228" i="17"/>
  <c r="H228" i="17"/>
  <c r="G228" i="17"/>
  <c r="E228" i="17"/>
  <c r="I228" i="17"/>
  <c r="E201" i="17"/>
  <c r="J201" i="17"/>
  <c r="I201" i="17"/>
  <c r="H201" i="17"/>
  <c r="G201" i="17"/>
  <c r="F201" i="17"/>
  <c r="J232" i="17"/>
  <c r="F232" i="17"/>
  <c r="I232" i="17"/>
  <c r="E232" i="17"/>
  <c r="H232" i="17"/>
  <c r="G232" i="17"/>
  <c r="J253" i="17"/>
  <c r="E253" i="17"/>
  <c r="I253" i="17"/>
  <c r="H253" i="17"/>
  <c r="G253" i="17"/>
  <c r="F253" i="17"/>
  <c r="H292" i="17"/>
  <c r="G292" i="17"/>
  <c r="F292" i="17"/>
  <c r="J292" i="17"/>
  <c r="E292" i="17"/>
  <c r="I292" i="17"/>
  <c r="G297" i="17"/>
  <c r="F297" i="17"/>
  <c r="J297" i="17"/>
  <c r="E297" i="17"/>
  <c r="I297" i="17"/>
  <c r="H297" i="17"/>
  <c r="H315" i="17"/>
  <c r="G315" i="17"/>
  <c r="F315" i="17"/>
  <c r="J315" i="17"/>
  <c r="E315" i="17"/>
  <c r="I315" i="17"/>
  <c r="H239" i="17"/>
  <c r="G239" i="17"/>
  <c r="J239" i="17"/>
  <c r="F239" i="17"/>
  <c r="E239" i="17"/>
  <c r="I239" i="17"/>
  <c r="J263" i="17"/>
  <c r="I263" i="17"/>
  <c r="H263" i="17"/>
  <c r="G263" i="17"/>
  <c r="F263" i="17"/>
  <c r="G289" i="17"/>
  <c r="F289" i="17"/>
  <c r="J289" i="17"/>
  <c r="E289" i="17"/>
  <c r="I289" i="17"/>
  <c r="H289" i="17"/>
  <c r="I369" i="17"/>
  <c r="H369" i="17"/>
  <c r="G369" i="17"/>
  <c r="F369" i="17"/>
  <c r="J369" i="17"/>
  <c r="E369" i="17"/>
  <c r="F339" i="17"/>
  <c r="E339" i="17"/>
  <c r="J339" i="17"/>
  <c r="I339" i="17"/>
  <c r="H339" i="17"/>
  <c r="G339" i="17"/>
  <c r="H285" i="17"/>
  <c r="G285" i="17"/>
  <c r="F285" i="17"/>
  <c r="J285" i="17"/>
  <c r="E285" i="17"/>
  <c r="I285" i="17"/>
  <c r="H367" i="17"/>
  <c r="G367" i="17"/>
  <c r="F367" i="17"/>
  <c r="E367" i="17"/>
  <c r="J367" i="17"/>
  <c r="I367" i="17"/>
  <c r="I384" i="17"/>
  <c r="E384" i="17"/>
  <c r="H384" i="17"/>
  <c r="G384" i="17"/>
  <c r="F384" i="17"/>
  <c r="J384" i="17"/>
  <c r="J362" i="17"/>
  <c r="I362" i="17"/>
  <c r="H362" i="17"/>
  <c r="G362" i="17"/>
  <c r="F362" i="17"/>
  <c r="E362" i="17"/>
  <c r="F331" i="17"/>
  <c r="E331" i="17"/>
  <c r="J331" i="17"/>
  <c r="I331" i="17"/>
  <c r="H331" i="17"/>
  <c r="G331" i="17"/>
  <c r="F304" i="17"/>
  <c r="E304" i="17"/>
  <c r="J304" i="17"/>
  <c r="I304" i="17"/>
  <c r="H304" i="17"/>
  <c r="G304" i="17"/>
  <c r="E268" i="17"/>
  <c r="I268" i="17"/>
  <c r="H268" i="17"/>
  <c r="G268" i="17"/>
  <c r="J268" i="17"/>
  <c r="F268" i="17"/>
  <c r="G282" i="17"/>
  <c r="F282" i="17"/>
  <c r="J282" i="17"/>
  <c r="E282" i="17"/>
  <c r="I282" i="17"/>
  <c r="H282" i="17"/>
  <c r="J321" i="17"/>
  <c r="E321" i="17"/>
  <c r="I321" i="17"/>
  <c r="H321" i="17"/>
  <c r="G321" i="17"/>
  <c r="F321" i="17"/>
  <c r="I377" i="17"/>
  <c r="H377" i="17"/>
  <c r="G377" i="17"/>
  <c r="F377" i="17"/>
  <c r="J377" i="17"/>
  <c r="E377" i="17"/>
  <c r="J45" i="17"/>
  <c r="F45" i="17"/>
  <c r="G45" i="17"/>
  <c r="I45" i="17"/>
  <c r="E45" i="17"/>
  <c r="H45" i="17"/>
  <c r="J25" i="17"/>
  <c r="F25" i="17"/>
  <c r="I25" i="17"/>
  <c r="E25" i="17"/>
  <c r="G25" i="17"/>
  <c r="H25" i="17"/>
  <c r="G79" i="17"/>
  <c r="J79" i="17"/>
  <c r="I79" i="17"/>
  <c r="E79" i="17"/>
  <c r="H79" i="17"/>
  <c r="F79" i="17"/>
  <c r="H8" i="17"/>
  <c r="G8" i="17"/>
  <c r="E8" i="17"/>
  <c r="I8" i="17"/>
  <c r="J8" i="17"/>
  <c r="F8" i="17"/>
  <c r="J60" i="17"/>
  <c r="E60" i="17"/>
  <c r="G60" i="17"/>
  <c r="I60" i="17"/>
  <c r="H60" i="17"/>
  <c r="F60" i="17"/>
  <c r="J49" i="17"/>
  <c r="F49" i="17"/>
  <c r="I49" i="17"/>
  <c r="E49" i="17"/>
  <c r="H49" i="17"/>
  <c r="G49" i="17"/>
  <c r="I87" i="17"/>
  <c r="H87" i="17"/>
  <c r="G87" i="17"/>
  <c r="F87" i="17"/>
  <c r="E87" i="17"/>
  <c r="J87" i="17"/>
  <c r="F83" i="17"/>
  <c r="E83" i="17"/>
  <c r="H83" i="17"/>
  <c r="G83" i="17"/>
  <c r="J83" i="17"/>
  <c r="I83" i="17"/>
  <c r="E90" i="17"/>
  <c r="I90" i="17"/>
  <c r="G90" i="17"/>
  <c r="F90" i="17"/>
  <c r="J90" i="17"/>
  <c r="H90" i="17"/>
  <c r="G64" i="17"/>
  <c r="E64" i="17"/>
  <c r="H64" i="17"/>
  <c r="F64" i="17"/>
  <c r="I64" i="17"/>
  <c r="J64" i="17"/>
  <c r="H102" i="17"/>
  <c r="G102" i="17"/>
  <c r="F102" i="17"/>
  <c r="J102" i="17"/>
  <c r="E102" i="17"/>
  <c r="I102" i="17"/>
  <c r="J53" i="17"/>
  <c r="F53" i="17"/>
  <c r="I53" i="17"/>
  <c r="E53" i="17"/>
  <c r="H53" i="17"/>
  <c r="G53" i="17"/>
  <c r="G89" i="17"/>
  <c r="F89" i="17"/>
  <c r="J89" i="17"/>
  <c r="E89" i="17"/>
  <c r="I89" i="17"/>
  <c r="H89" i="17"/>
  <c r="G153" i="17"/>
  <c r="F153" i="17"/>
  <c r="E153" i="17"/>
  <c r="J153" i="17"/>
  <c r="I153" i="17"/>
  <c r="H153" i="17"/>
  <c r="I140" i="17"/>
  <c r="H140" i="17"/>
  <c r="G140" i="17"/>
  <c r="F140" i="17"/>
  <c r="J140" i="17"/>
  <c r="E140" i="17"/>
  <c r="G120" i="17"/>
  <c r="F120" i="17"/>
  <c r="E120" i="17"/>
  <c r="J120" i="17"/>
  <c r="I120" i="17"/>
  <c r="H120" i="17"/>
  <c r="J107" i="17"/>
  <c r="E107" i="17"/>
  <c r="I107" i="17"/>
  <c r="H107" i="17"/>
  <c r="G107" i="17"/>
  <c r="F107" i="17"/>
  <c r="J133" i="17"/>
  <c r="I133" i="17"/>
  <c r="H133" i="17"/>
  <c r="G133" i="17"/>
  <c r="F133" i="17"/>
  <c r="E133" i="17"/>
  <c r="F169" i="17"/>
  <c r="E169" i="17"/>
  <c r="J169" i="17"/>
  <c r="I169" i="17"/>
  <c r="H169" i="17"/>
  <c r="G169" i="17"/>
  <c r="F161" i="17"/>
  <c r="E161" i="17"/>
  <c r="J161" i="17"/>
  <c r="I161" i="17"/>
  <c r="H161" i="17"/>
  <c r="G161" i="17"/>
  <c r="F127" i="17"/>
  <c r="E127" i="17"/>
  <c r="J127" i="17"/>
  <c r="I127" i="17"/>
  <c r="H127" i="17"/>
  <c r="G127" i="17"/>
  <c r="I214" i="17"/>
  <c r="H214" i="17"/>
  <c r="G214" i="17"/>
  <c r="F214" i="17"/>
  <c r="E214" i="17"/>
  <c r="J214" i="17"/>
  <c r="G179" i="17"/>
  <c r="F179" i="17"/>
  <c r="E179" i="17"/>
  <c r="J179" i="17"/>
  <c r="H179" i="17"/>
  <c r="I179" i="17"/>
  <c r="H238" i="17"/>
  <c r="G238" i="17"/>
  <c r="J238" i="17"/>
  <c r="F238" i="17"/>
  <c r="I238" i="17"/>
  <c r="E238" i="17"/>
  <c r="I189" i="17"/>
  <c r="H189" i="17"/>
  <c r="G189" i="17"/>
  <c r="F189" i="17"/>
  <c r="E189" i="17"/>
  <c r="J189" i="17"/>
  <c r="F177" i="17"/>
  <c r="E177" i="17"/>
  <c r="J177" i="17"/>
  <c r="I177" i="17"/>
  <c r="H177" i="17"/>
  <c r="G177" i="17"/>
  <c r="H218" i="17"/>
  <c r="E218" i="17"/>
  <c r="J218" i="17"/>
  <c r="I218" i="17"/>
  <c r="G218" i="17"/>
  <c r="F218" i="17"/>
  <c r="G324" i="17"/>
  <c r="F324" i="17"/>
  <c r="J324" i="17"/>
  <c r="E324" i="17"/>
  <c r="I324" i="17"/>
  <c r="H324" i="17"/>
  <c r="I248" i="17"/>
  <c r="H248" i="17"/>
  <c r="G248" i="17"/>
  <c r="F248" i="17"/>
  <c r="J248" i="17"/>
  <c r="E248" i="17"/>
  <c r="G311" i="17"/>
  <c r="F311" i="17"/>
  <c r="E311" i="17"/>
  <c r="J311" i="17"/>
  <c r="I311" i="17"/>
  <c r="H311" i="17"/>
  <c r="F312" i="17"/>
  <c r="E312" i="17"/>
  <c r="J312" i="17"/>
  <c r="I312" i="17"/>
  <c r="H312" i="17"/>
  <c r="G312" i="17"/>
  <c r="G399" i="17"/>
  <c r="F399" i="17"/>
  <c r="J399" i="17"/>
  <c r="I399" i="17"/>
  <c r="H399" i="17"/>
  <c r="E399" i="17"/>
  <c r="H319" i="17"/>
  <c r="G319" i="17"/>
  <c r="F319" i="17"/>
  <c r="J319" i="17"/>
  <c r="E319" i="17"/>
  <c r="I319" i="17"/>
  <c r="H412" i="17"/>
  <c r="G412" i="17"/>
  <c r="F412" i="17"/>
  <c r="E412" i="17"/>
  <c r="I412" i="17"/>
  <c r="J412" i="17"/>
  <c r="F356" i="17"/>
  <c r="E356" i="17"/>
  <c r="J356" i="17"/>
  <c r="I356" i="17"/>
  <c r="H356" i="17"/>
  <c r="G356" i="17"/>
  <c r="I386" i="17"/>
  <c r="E386" i="17"/>
  <c r="H386" i="17"/>
  <c r="G386" i="17"/>
  <c r="J386" i="17"/>
  <c r="F386" i="17"/>
  <c r="H375" i="17"/>
  <c r="G375" i="17"/>
  <c r="F375" i="17"/>
  <c r="E375" i="17"/>
  <c r="J375" i="17"/>
  <c r="I375" i="17"/>
  <c r="G358" i="17"/>
  <c r="F358" i="17"/>
  <c r="E358" i="17"/>
  <c r="J358" i="17"/>
  <c r="I358" i="17"/>
  <c r="H358" i="17"/>
  <c r="G402" i="17"/>
  <c r="F402" i="17"/>
  <c r="E402" i="17"/>
  <c r="I402" i="17"/>
  <c r="J402" i="17"/>
  <c r="H402" i="17"/>
  <c r="I360" i="17"/>
  <c r="H360" i="17"/>
  <c r="G360" i="17"/>
  <c r="F360" i="17"/>
  <c r="E360" i="17"/>
  <c r="J360" i="17"/>
  <c r="F411" i="17"/>
  <c r="J411" i="17"/>
  <c r="E411" i="17"/>
  <c r="I411" i="17"/>
  <c r="H411" i="17"/>
  <c r="H397" i="17"/>
  <c r="G397" i="17"/>
  <c r="J397" i="17"/>
  <c r="E397" i="17"/>
  <c r="I397" i="17"/>
  <c r="F397" i="17"/>
  <c r="H422" i="17"/>
  <c r="G422" i="17"/>
  <c r="J422" i="17"/>
  <c r="E422" i="17"/>
  <c r="I422" i="17"/>
  <c r="F422" i="17"/>
  <c r="E395" i="17"/>
  <c r="I395" i="17"/>
  <c r="H395" i="17"/>
  <c r="F395" i="17"/>
  <c r="J395" i="17"/>
  <c r="G395" i="17"/>
  <c r="F426" i="17"/>
  <c r="J426" i="17"/>
  <c r="E426" i="17"/>
  <c r="I426" i="17"/>
  <c r="G426" i="17"/>
  <c r="H426" i="17"/>
  <c r="H342" i="17"/>
  <c r="G342" i="17"/>
  <c r="F342" i="17"/>
  <c r="E342" i="17"/>
  <c r="J342" i="17"/>
  <c r="I342" i="17"/>
  <c r="F329" i="17"/>
  <c r="E329" i="17"/>
  <c r="J329" i="17"/>
  <c r="I329" i="17"/>
  <c r="H329" i="17"/>
  <c r="G329" i="17"/>
  <c r="F421" i="17"/>
  <c r="J421" i="17"/>
  <c r="E421" i="17"/>
  <c r="H421" i="17"/>
  <c r="I421" i="17"/>
  <c r="G421" i="17"/>
  <c r="I318" i="17"/>
  <c r="H318" i="17"/>
  <c r="G318" i="17"/>
  <c r="F318" i="17"/>
  <c r="J318" i="17"/>
  <c r="E318" i="17"/>
  <c r="H7" i="17"/>
  <c r="G7" i="17"/>
  <c r="E7" i="17"/>
  <c r="J7" i="17"/>
  <c r="F7" i="17"/>
  <c r="I7" i="17"/>
  <c r="H3" i="17"/>
  <c r="G3" i="17"/>
  <c r="F3" i="17"/>
  <c r="J3" i="17"/>
  <c r="I3" i="17"/>
  <c r="E3" i="17"/>
  <c r="J26" i="17"/>
  <c r="F26" i="17"/>
  <c r="I26" i="17"/>
  <c r="E26" i="17"/>
  <c r="G26" i="17"/>
  <c r="H26" i="17"/>
  <c r="J19" i="17"/>
  <c r="F19" i="17"/>
  <c r="I19" i="17"/>
  <c r="E19" i="17"/>
  <c r="G19" i="17"/>
  <c r="H19" i="17"/>
  <c r="H5" i="17"/>
  <c r="G5" i="17"/>
  <c r="J5" i="17"/>
  <c r="F5" i="17"/>
  <c r="I5" i="17"/>
  <c r="E5" i="17"/>
  <c r="E75" i="17"/>
  <c r="I75" i="17"/>
  <c r="H75" i="17"/>
  <c r="G75" i="17"/>
  <c r="J75" i="17"/>
  <c r="F75" i="17"/>
  <c r="H36" i="17"/>
  <c r="I36" i="17"/>
  <c r="G36" i="17"/>
  <c r="J36" i="17"/>
  <c r="F36" i="17"/>
  <c r="E36" i="17"/>
  <c r="G81" i="17"/>
  <c r="F81" i="17"/>
  <c r="E81" i="17"/>
  <c r="J81" i="17"/>
  <c r="I81" i="17"/>
  <c r="H81" i="17"/>
  <c r="F63" i="17"/>
  <c r="J63" i="17"/>
  <c r="E63" i="17"/>
  <c r="H63" i="17"/>
  <c r="I63" i="17"/>
  <c r="G63" i="17"/>
  <c r="I105" i="17"/>
  <c r="H105" i="17"/>
  <c r="G105" i="17"/>
  <c r="F105" i="17"/>
  <c r="J105" i="17"/>
  <c r="E105" i="17"/>
  <c r="H56" i="17"/>
  <c r="E56" i="17"/>
  <c r="G56" i="17"/>
  <c r="F56" i="17"/>
  <c r="J56" i="17"/>
  <c r="I56" i="17"/>
  <c r="E82" i="17"/>
  <c r="I82" i="17"/>
  <c r="J82" i="17"/>
  <c r="H82" i="17"/>
  <c r="G82" i="17"/>
  <c r="F82" i="17"/>
  <c r="H130" i="17"/>
  <c r="G130" i="17"/>
  <c r="F130" i="17"/>
  <c r="E130" i="17"/>
  <c r="I130" i="17"/>
  <c r="J130" i="17"/>
  <c r="I123" i="17"/>
  <c r="H123" i="17"/>
  <c r="G123" i="17"/>
  <c r="F123" i="17"/>
  <c r="E123" i="17"/>
  <c r="J123" i="17"/>
  <c r="E100" i="17"/>
  <c r="I100" i="17"/>
  <c r="H100" i="17"/>
  <c r="G100" i="17"/>
  <c r="F100" i="17"/>
  <c r="J100" i="17"/>
  <c r="E160" i="17"/>
  <c r="J160" i="17"/>
  <c r="I160" i="17"/>
  <c r="H160" i="17"/>
  <c r="G160" i="17"/>
  <c r="F160" i="17"/>
  <c r="G61" i="17"/>
  <c r="I61" i="17"/>
  <c r="J61" i="17"/>
  <c r="F61" i="17"/>
  <c r="E61" i="17"/>
  <c r="H61" i="17"/>
  <c r="G170" i="17"/>
  <c r="F170" i="17"/>
  <c r="E170" i="17"/>
  <c r="J170" i="17"/>
  <c r="H170" i="17"/>
  <c r="I170" i="17"/>
  <c r="J95" i="17"/>
  <c r="E95" i="17"/>
  <c r="I95" i="17"/>
  <c r="H95" i="17"/>
  <c r="G95" i="17"/>
  <c r="F95" i="17"/>
  <c r="I156" i="17"/>
  <c r="H156" i="17"/>
  <c r="G156" i="17"/>
  <c r="F156" i="17"/>
  <c r="E156" i="17"/>
  <c r="J156" i="17"/>
  <c r="E143" i="17"/>
  <c r="J143" i="17"/>
  <c r="I143" i="17"/>
  <c r="H143" i="17"/>
  <c r="G143" i="17"/>
  <c r="F143" i="17"/>
  <c r="J85" i="17"/>
  <c r="E85" i="17"/>
  <c r="H85" i="17"/>
  <c r="G85" i="17"/>
  <c r="F85" i="17"/>
  <c r="I85" i="17"/>
  <c r="H109" i="17"/>
  <c r="G109" i="17"/>
  <c r="F109" i="17"/>
  <c r="J109" i="17"/>
  <c r="E109" i="17"/>
  <c r="I109" i="17"/>
  <c r="E151" i="17"/>
  <c r="J151" i="17"/>
  <c r="I151" i="17"/>
  <c r="H151" i="17"/>
  <c r="G151" i="17"/>
  <c r="F151" i="17"/>
  <c r="F152" i="17"/>
  <c r="E152" i="17"/>
  <c r="J152" i="17"/>
  <c r="I152" i="17"/>
  <c r="H152" i="17"/>
  <c r="G152" i="17"/>
  <c r="H172" i="17"/>
  <c r="G172" i="17"/>
  <c r="F172" i="17"/>
  <c r="E172" i="17"/>
  <c r="J172" i="17"/>
  <c r="I172" i="17"/>
  <c r="H180" i="17"/>
  <c r="G180" i="17"/>
  <c r="F180" i="17"/>
  <c r="E180" i="17"/>
  <c r="J180" i="17"/>
  <c r="I180" i="17"/>
  <c r="G137" i="17"/>
  <c r="F137" i="17"/>
  <c r="E137" i="17"/>
  <c r="J137" i="17"/>
  <c r="H137" i="17"/>
  <c r="I137" i="17"/>
  <c r="J174" i="17"/>
  <c r="I174" i="17"/>
  <c r="H174" i="17"/>
  <c r="G174" i="17"/>
  <c r="F174" i="17"/>
  <c r="E174" i="17"/>
  <c r="F194" i="17"/>
  <c r="E194" i="17"/>
  <c r="J194" i="17"/>
  <c r="I194" i="17"/>
  <c r="G194" i="17"/>
  <c r="H194" i="17"/>
  <c r="J183" i="17"/>
  <c r="I183" i="17"/>
  <c r="H183" i="17"/>
  <c r="G183" i="17"/>
  <c r="F183" i="17"/>
  <c r="E183" i="17"/>
  <c r="E176" i="17"/>
  <c r="J176" i="17"/>
  <c r="I176" i="17"/>
  <c r="H176" i="17"/>
  <c r="G176" i="17"/>
  <c r="F176" i="17"/>
  <c r="J230" i="17"/>
  <c r="F230" i="17"/>
  <c r="I230" i="17"/>
  <c r="E230" i="17"/>
  <c r="H230" i="17"/>
  <c r="G230" i="17"/>
  <c r="I306" i="17"/>
  <c r="H306" i="17"/>
  <c r="G306" i="17"/>
  <c r="F306" i="17"/>
  <c r="E306" i="17"/>
  <c r="J306" i="17"/>
  <c r="J261" i="17"/>
  <c r="E261" i="17"/>
  <c r="I261" i="17"/>
  <c r="H261" i="17"/>
  <c r="G261" i="17"/>
  <c r="F261" i="17"/>
  <c r="J325" i="17"/>
  <c r="E325" i="17"/>
  <c r="I325" i="17"/>
  <c r="H325" i="17"/>
  <c r="G325" i="17"/>
  <c r="F325" i="17"/>
  <c r="I283" i="17"/>
  <c r="H283" i="17"/>
  <c r="G283" i="17"/>
  <c r="J283" i="17"/>
  <c r="F283" i="17"/>
  <c r="E283" i="17"/>
  <c r="G394" i="17"/>
  <c r="F394" i="17"/>
  <c r="E394" i="17"/>
  <c r="I394" i="17"/>
  <c r="J394" i="17"/>
  <c r="H394" i="17"/>
  <c r="G254" i="17"/>
  <c r="F254" i="17"/>
  <c r="J254" i="17"/>
  <c r="E254" i="17"/>
  <c r="I254" i="17"/>
  <c r="H254" i="17"/>
  <c r="H323" i="17"/>
  <c r="G323" i="17"/>
  <c r="F323" i="17"/>
  <c r="J323" i="17"/>
  <c r="E323" i="17"/>
  <c r="I323" i="17"/>
  <c r="E346" i="17"/>
  <c r="J346" i="17"/>
  <c r="I346" i="17"/>
  <c r="H346" i="17"/>
  <c r="G346" i="17"/>
  <c r="F346" i="17"/>
  <c r="I302" i="17"/>
  <c r="H302" i="17"/>
  <c r="G302" i="17"/>
  <c r="F302" i="17"/>
  <c r="J302" i="17"/>
  <c r="E302" i="17"/>
  <c r="G357" i="17"/>
  <c r="F357" i="17"/>
  <c r="E357" i="17"/>
  <c r="J357" i="17"/>
  <c r="I357" i="17"/>
  <c r="H357" i="17"/>
  <c r="I382" i="17"/>
  <c r="E382" i="17"/>
  <c r="H382" i="17"/>
  <c r="G382" i="17"/>
  <c r="J382" i="17"/>
  <c r="F382" i="17"/>
  <c r="F396" i="17"/>
  <c r="J396" i="17"/>
  <c r="E396" i="17"/>
  <c r="H396" i="17"/>
  <c r="I396" i="17"/>
  <c r="G396" i="17"/>
  <c r="F251" i="17"/>
  <c r="J251" i="17"/>
  <c r="E251" i="17"/>
  <c r="I251" i="17"/>
  <c r="H251" i="17"/>
  <c r="G251" i="17"/>
  <c r="I258" i="17"/>
  <c r="H258" i="17"/>
  <c r="G258" i="17"/>
  <c r="F258" i="17"/>
  <c r="E258" i="17"/>
  <c r="G328" i="17"/>
  <c r="F328" i="17"/>
  <c r="E328" i="17"/>
  <c r="J328" i="17"/>
  <c r="I328" i="17"/>
  <c r="H328" i="17"/>
  <c r="I383" i="17"/>
  <c r="E383" i="17"/>
  <c r="H383" i="17"/>
  <c r="G383" i="17"/>
  <c r="J383" i="17"/>
  <c r="F383" i="17"/>
  <c r="G349" i="17"/>
  <c r="F349" i="17"/>
  <c r="E349" i="17"/>
  <c r="J349" i="17"/>
  <c r="I349" i="17"/>
  <c r="H349" i="17"/>
  <c r="E420" i="17"/>
  <c r="I420" i="17"/>
  <c r="H420" i="17"/>
  <c r="F420" i="17"/>
  <c r="G420" i="17"/>
  <c r="J420" i="17"/>
  <c r="I410" i="17"/>
  <c r="H410" i="17"/>
  <c r="F410" i="17"/>
  <c r="J410" i="17"/>
  <c r="G410" i="17"/>
  <c r="E410" i="17"/>
  <c r="F429" i="17"/>
  <c r="J429" i="17"/>
  <c r="E429" i="17"/>
  <c r="H429" i="17"/>
  <c r="I429" i="17"/>
  <c r="G429" i="17"/>
  <c r="G417" i="17"/>
  <c r="F417" i="17"/>
  <c r="J417" i="17"/>
  <c r="I417" i="17"/>
  <c r="H417" i="17"/>
  <c r="E417" i="17"/>
  <c r="H13" i="17"/>
  <c r="E13" i="17"/>
  <c r="G13" i="17"/>
  <c r="J13" i="17"/>
  <c r="F13" i="17"/>
  <c r="I13" i="17"/>
  <c r="H32" i="17"/>
  <c r="G32" i="17"/>
  <c r="E32" i="17"/>
  <c r="J32" i="17"/>
  <c r="F32" i="17"/>
  <c r="I32" i="17"/>
  <c r="H39" i="17"/>
  <c r="G39" i="17"/>
  <c r="J39" i="17"/>
  <c r="F39" i="17"/>
  <c r="I39" i="17"/>
  <c r="E39" i="17"/>
  <c r="I57" i="17"/>
  <c r="G57" i="17"/>
  <c r="F57" i="17"/>
  <c r="E57" i="17"/>
  <c r="J57" i="17"/>
  <c r="H57" i="17"/>
  <c r="J78" i="17"/>
  <c r="E78" i="17"/>
  <c r="F78" i="17"/>
  <c r="I78" i="17"/>
  <c r="H78" i="17"/>
  <c r="G78" i="17"/>
  <c r="E65" i="17"/>
  <c r="I65" i="17"/>
  <c r="J65" i="17"/>
  <c r="H65" i="17"/>
  <c r="G65" i="17"/>
  <c r="F65" i="17"/>
  <c r="J43" i="17"/>
  <c r="F43" i="17"/>
  <c r="G43" i="17"/>
  <c r="I43" i="17"/>
  <c r="E43" i="17"/>
  <c r="H43" i="17"/>
  <c r="H9" i="17"/>
  <c r="E9" i="17"/>
  <c r="G9" i="17"/>
  <c r="J9" i="17"/>
  <c r="F9" i="17"/>
  <c r="I9" i="17"/>
  <c r="E55" i="17"/>
  <c r="I55" i="17"/>
  <c r="G55" i="17"/>
  <c r="F55" i="17"/>
  <c r="H55" i="17"/>
  <c r="J55" i="17"/>
  <c r="J70" i="17"/>
  <c r="E70" i="17"/>
  <c r="I70" i="17"/>
  <c r="H70" i="17"/>
  <c r="G70" i="17"/>
  <c r="F70" i="17"/>
  <c r="H29" i="17"/>
  <c r="G29" i="17"/>
  <c r="I29" i="17"/>
  <c r="J29" i="17"/>
  <c r="F29" i="17"/>
  <c r="E29" i="17"/>
  <c r="F73" i="17"/>
  <c r="J73" i="17"/>
  <c r="I73" i="17"/>
  <c r="H73" i="17"/>
  <c r="E73" i="17"/>
  <c r="G73" i="17"/>
  <c r="J125" i="17"/>
  <c r="I125" i="17"/>
  <c r="H125" i="17"/>
  <c r="G125" i="17"/>
  <c r="F125" i="17"/>
  <c r="E125" i="17"/>
  <c r="H155" i="17"/>
  <c r="G155" i="17"/>
  <c r="F155" i="17"/>
  <c r="E155" i="17"/>
  <c r="J155" i="17"/>
  <c r="I155" i="17"/>
  <c r="I148" i="17"/>
  <c r="H148" i="17"/>
  <c r="G148" i="17"/>
  <c r="F148" i="17"/>
  <c r="E148" i="17"/>
  <c r="J148" i="17"/>
  <c r="J166" i="17"/>
  <c r="I166" i="17"/>
  <c r="H166" i="17"/>
  <c r="G166" i="17"/>
  <c r="F166" i="17"/>
  <c r="E166" i="17"/>
  <c r="I190" i="17"/>
  <c r="H190" i="17"/>
  <c r="G190" i="17"/>
  <c r="F190" i="17"/>
  <c r="J190" i="17"/>
  <c r="E190" i="17"/>
  <c r="G71" i="17"/>
  <c r="J71" i="17"/>
  <c r="I71" i="17"/>
  <c r="H71" i="17"/>
  <c r="F71" i="17"/>
  <c r="E71" i="17"/>
  <c r="E135" i="17"/>
  <c r="J135" i="17"/>
  <c r="I135" i="17"/>
  <c r="H135" i="17"/>
  <c r="G135" i="17"/>
  <c r="F135" i="17"/>
  <c r="H216" i="17"/>
  <c r="E216" i="17"/>
  <c r="J216" i="17"/>
  <c r="I216" i="17"/>
  <c r="G216" i="17"/>
  <c r="F216" i="17"/>
  <c r="J224" i="17"/>
  <c r="F224" i="17"/>
  <c r="I224" i="17"/>
  <c r="H224" i="17"/>
  <c r="G224" i="17"/>
  <c r="E224" i="17"/>
  <c r="I198" i="17"/>
  <c r="H198" i="17"/>
  <c r="G198" i="17"/>
  <c r="F198" i="17"/>
  <c r="E198" i="17"/>
  <c r="J198" i="17"/>
  <c r="H252" i="17"/>
  <c r="G252" i="17"/>
  <c r="F252" i="17"/>
  <c r="J252" i="17"/>
  <c r="E252" i="17"/>
  <c r="I252" i="17"/>
  <c r="H222" i="17"/>
  <c r="E222" i="17"/>
  <c r="J222" i="17"/>
  <c r="I222" i="17"/>
  <c r="G222" i="17"/>
  <c r="F222" i="17"/>
  <c r="H213" i="17"/>
  <c r="G213" i="17"/>
  <c r="F213" i="17"/>
  <c r="E213" i="17"/>
  <c r="J213" i="17"/>
  <c r="I213" i="17"/>
  <c r="E193" i="17"/>
  <c r="J193" i="17"/>
  <c r="I193" i="17"/>
  <c r="H193" i="17"/>
  <c r="G193" i="17"/>
  <c r="F193" i="17"/>
  <c r="F294" i="17"/>
  <c r="J294" i="17"/>
  <c r="E294" i="17"/>
  <c r="I294" i="17"/>
  <c r="H294" i="17"/>
  <c r="G294" i="17"/>
  <c r="I215" i="17"/>
  <c r="H215" i="17"/>
  <c r="G215" i="17"/>
  <c r="F215" i="17"/>
  <c r="J215" i="17"/>
  <c r="E215" i="17"/>
  <c r="E209" i="17"/>
  <c r="J209" i="17"/>
  <c r="I209" i="17"/>
  <c r="H209" i="17"/>
  <c r="G209" i="17"/>
  <c r="F209" i="17"/>
  <c r="G287" i="17"/>
  <c r="F287" i="17"/>
  <c r="J287" i="17"/>
  <c r="E287" i="17"/>
  <c r="I287" i="17"/>
  <c r="H287" i="17"/>
  <c r="J345" i="17"/>
  <c r="I345" i="17"/>
  <c r="H345" i="17"/>
  <c r="G345" i="17"/>
  <c r="F345" i="17"/>
  <c r="E345" i="17"/>
  <c r="J300" i="17"/>
  <c r="E300" i="17"/>
  <c r="I300" i="17"/>
  <c r="H300" i="17"/>
  <c r="G300" i="17"/>
  <c r="F300" i="17"/>
  <c r="G264" i="17"/>
  <c r="F264" i="17"/>
  <c r="J264" i="17"/>
  <c r="E264" i="17"/>
  <c r="I264" i="17"/>
  <c r="H264" i="17"/>
  <c r="E313" i="17"/>
  <c r="J313" i="17"/>
  <c r="I313" i="17"/>
  <c r="H313" i="17"/>
  <c r="G313" i="17"/>
  <c r="F313" i="17"/>
  <c r="J423" i="17"/>
  <c r="E423" i="17"/>
  <c r="I423" i="17"/>
  <c r="H423" i="17"/>
  <c r="G423" i="17"/>
  <c r="F423" i="17"/>
  <c r="G307" i="17"/>
  <c r="F307" i="17"/>
  <c r="E307" i="17"/>
  <c r="J307" i="17"/>
  <c r="I307" i="17"/>
  <c r="H307" i="17"/>
  <c r="F393" i="17"/>
  <c r="J393" i="17"/>
  <c r="E393" i="17"/>
  <c r="I393" i="17"/>
  <c r="G393" i="17"/>
  <c r="H393" i="17"/>
  <c r="G365" i="17"/>
  <c r="F365" i="17"/>
  <c r="E365" i="17"/>
  <c r="J365" i="17"/>
  <c r="I365" i="17"/>
  <c r="H365" i="17"/>
  <c r="E355" i="17"/>
  <c r="J355" i="17"/>
  <c r="I355" i="17"/>
  <c r="H355" i="17"/>
  <c r="G355" i="17"/>
  <c r="F355" i="17"/>
  <c r="J391" i="17"/>
  <c r="E391" i="17"/>
  <c r="I391" i="17"/>
  <c r="G391" i="17"/>
  <c r="H391" i="17"/>
  <c r="F391" i="17"/>
  <c r="H359" i="17"/>
  <c r="G359" i="17"/>
  <c r="F359" i="17"/>
  <c r="E359" i="17"/>
  <c r="J359" i="17"/>
  <c r="I359" i="17"/>
  <c r="E347" i="17"/>
  <c r="J347" i="17"/>
  <c r="I347" i="17"/>
  <c r="H347" i="17"/>
  <c r="G347" i="17"/>
  <c r="F347" i="17"/>
  <c r="I381" i="17"/>
  <c r="H381" i="17"/>
  <c r="G381" i="17"/>
  <c r="J381" i="17"/>
  <c r="F381" i="17"/>
  <c r="E381" i="17"/>
  <c r="F401" i="17"/>
  <c r="J401" i="17"/>
  <c r="E401" i="17"/>
  <c r="I401" i="17"/>
  <c r="G401" i="17"/>
  <c r="H401" i="17"/>
  <c r="J416" i="17"/>
  <c r="E416" i="17"/>
  <c r="I416" i="17"/>
  <c r="G416" i="17"/>
  <c r="H416" i="17"/>
  <c r="F416" i="17"/>
  <c r="G406" i="17"/>
  <c r="F406" i="17"/>
  <c r="J406" i="17"/>
  <c r="E406" i="17"/>
  <c r="H406" i="17"/>
  <c r="I406" i="17"/>
  <c r="H430" i="17"/>
  <c r="G430" i="17"/>
  <c r="J430" i="17"/>
  <c r="E430" i="17"/>
  <c r="I430" i="17"/>
  <c r="F430" i="17"/>
  <c r="J286" i="17"/>
  <c r="E286" i="17"/>
  <c r="I286" i="17"/>
  <c r="H286" i="17"/>
  <c r="G286" i="17"/>
  <c r="F286" i="17"/>
  <c r="I351" i="17"/>
  <c r="H351" i="17"/>
  <c r="G351" i="17"/>
  <c r="F351" i="17"/>
  <c r="E351" i="17"/>
  <c r="J351" i="17"/>
  <c r="J408" i="17"/>
  <c r="E408" i="17"/>
  <c r="I408" i="17"/>
  <c r="G408" i="17"/>
  <c r="H408" i="17"/>
  <c r="F408" i="17"/>
  <c r="E428" i="17"/>
  <c r="I428" i="17"/>
  <c r="H428" i="17"/>
  <c r="F428" i="17"/>
  <c r="J428" i="17"/>
  <c r="G428" i="17"/>
  <c r="H10" i="17"/>
  <c r="E10" i="17"/>
  <c r="G10" i="17"/>
  <c r="I10" i="17"/>
  <c r="J10" i="17"/>
  <c r="F10" i="17"/>
  <c r="H12" i="17"/>
  <c r="G12" i="17"/>
  <c r="I12" i="17"/>
  <c r="J12" i="17"/>
  <c r="F12" i="17"/>
  <c r="E12" i="17"/>
  <c r="J17" i="17"/>
  <c r="F17" i="17"/>
  <c r="I17" i="17"/>
  <c r="E17" i="17"/>
  <c r="G17" i="17"/>
  <c r="H17" i="17"/>
  <c r="J16" i="17"/>
  <c r="F16" i="17"/>
  <c r="I16" i="17"/>
  <c r="E16" i="17"/>
  <c r="H16" i="17"/>
  <c r="G16" i="17"/>
  <c r="H11" i="17"/>
  <c r="E11" i="17"/>
  <c r="G11" i="17"/>
  <c r="J11" i="17"/>
  <c r="F11" i="17"/>
  <c r="I11" i="17"/>
  <c r="H38" i="17"/>
  <c r="I38" i="17"/>
  <c r="G38" i="17"/>
  <c r="E38" i="17"/>
  <c r="J38" i="17"/>
  <c r="F38" i="17"/>
  <c r="J51" i="17"/>
  <c r="F51" i="17"/>
  <c r="I51" i="17"/>
  <c r="E51" i="17"/>
  <c r="H51" i="17"/>
  <c r="G51" i="17"/>
  <c r="H92" i="17"/>
  <c r="G92" i="17"/>
  <c r="F92" i="17"/>
  <c r="J92" i="17"/>
  <c r="E92" i="17"/>
  <c r="I92" i="17"/>
  <c r="H94" i="17"/>
  <c r="G94" i="17"/>
  <c r="F94" i="17"/>
  <c r="J94" i="17"/>
  <c r="E94" i="17"/>
  <c r="I94" i="17"/>
  <c r="J50" i="17"/>
  <c r="F50" i="17"/>
  <c r="I50" i="17"/>
  <c r="E50" i="17"/>
  <c r="G50" i="17"/>
  <c r="H50" i="17"/>
  <c r="J22" i="17"/>
  <c r="F22" i="17"/>
  <c r="G22" i="17"/>
  <c r="I22" i="17"/>
  <c r="E22" i="17"/>
  <c r="H22" i="17"/>
  <c r="J103" i="17"/>
  <c r="E103" i="17"/>
  <c r="I103" i="17"/>
  <c r="H103" i="17"/>
  <c r="G103" i="17"/>
  <c r="F103" i="17"/>
  <c r="H74" i="17"/>
  <c r="F74" i="17"/>
  <c r="E74" i="17"/>
  <c r="G74" i="17"/>
  <c r="J74" i="17"/>
  <c r="I74" i="17"/>
  <c r="F58" i="17"/>
  <c r="H58" i="17"/>
  <c r="G58" i="17"/>
  <c r="E58" i="17"/>
  <c r="J58" i="17"/>
  <c r="I58" i="17"/>
  <c r="I72" i="17"/>
  <c r="F72" i="17"/>
  <c r="E72" i="17"/>
  <c r="G72" i="17"/>
  <c r="J72" i="17"/>
  <c r="H72" i="17"/>
  <c r="G121" i="17"/>
  <c r="F121" i="17"/>
  <c r="E121" i="17"/>
  <c r="J121" i="17"/>
  <c r="I121" i="17"/>
  <c r="H121" i="17"/>
  <c r="I108" i="17"/>
  <c r="H108" i="17"/>
  <c r="G108" i="17"/>
  <c r="F108" i="17"/>
  <c r="J108" i="17"/>
  <c r="E108" i="17"/>
  <c r="F98" i="17"/>
  <c r="J98" i="17"/>
  <c r="E98" i="17"/>
  <c r="I98" i="17"/>
  <c r="H98" i="17"/>
  <c r="G98" i="17"/>
  <c r="H99" i="17"/>
  <c r="G99" i="17"/>
  <c r="F99" i="17"/>
  <c r="J99" i="17"/>
  <c r="E99" i="17"/>
  <c r="I99" i="17"/>
  <c r="G187" i="17"/>
  <c r="F187" i="17"/>
  <c r="E187" i="17"/>
  <c r="J187" i="17"/>
  <c r="I187" i="17"/>
  <c r="H187" i="17"/>
  <c r="E134" i="17"/>
  <c r="J134" i="17"/>
  <c r="I134" i="17"/>
  <c r="H134" i="17"/>
  <c r="G134" i="17"/>
  <c r="F134" i="17"/>
  <c r="I165" i="17"/>
  <c r="H165" i="17"/>
  <c r="G165" i="17"/>
  <c r="F165" i="17"/>
  <c r="E165" i="17"/>
  <c r="J165" i="17"/>
  <c r="I97" i="17"/>
  <c r="H97" i="17"/>
  <c r="G97" i="17"/>
  <c r="F97" i="17"/>
  <c r="E97" i="17"/>
  <c r="J97" i="17"/>
  <c r="I139" i="17"/>
  <c r="H139" i="17"/>
  <c r="G139" i="17"/>
  <c r="F139" i="17"/>
  <c r="E139" i="17"/>
  <c r="J139" i="17"/>
  <c r="G162" i="17"/>
  <c r="F162" i="17"/>
  <c r="E162" i="17"/>
  <c r="J162" i="17"/>
  <c r="I162" i="17"/>
  <c r="H162" i="17"/>
  <c r="E118" i="17"/>
  <c r="J118" i="17"/>
  <c r="I118" i="17"/>
  <c r="H118" i="17"/>
  <c r="G118" i="17"/>
  <c r="F118" i="17"/>
  <c r="J229" i="17"/>
  <c r="F229" i="17"/>
  <c r="I229" i="17"/>
  <c r="E229" i="17"/>
  <c r="H229" i="17"/>
  <c r="G229" i="17"/>
  <c r="E192" i="17"/>
  <c r="J192" i="17"/>
  <c r="I192" i="17"/>
  <c r="H192" i="17"/>
  <c r="G192" i="17"/>
  <c r="F192" i="17"/>
  <c r="G195" i="17"/>
  <c r="F195" i="17"/>
  <c r="E195" i="17"/>
  <c r="J195" i="17"/>
  <c r="I195" i="17"/>
  <c r="H195" i="17"/>
  <c r="E142" i="17"/>
  <c r="J142" i="17"/>
  <c r="I142" i="17"/>
  <c r="H142" i="17"/>
  <c r="G142" i="17"/>
  <c r="F142" i="17"/>
  <c r="H147" i="17"/>
  <c r="G147" i="17"/>
  <c r="F147" i="17"/>
  <c r="E147" i="17"/>
  <c r="J147" i="17"/>
  <c r="I147" i="17"/>
  <c r="H188" i="17"/>
  <c r="G188" i="17"/>
  <c r="F188" i="17"/>
  <c r="E188" i="17"/>
  <c r="J188" i="17"/>
  <c r="I188" i="17"/>
  <c r="H221" i="17"/>
  <c r="I221" i="17"/>
  <c r="G221" i="17"/>
  <c r="F221" i="17"/>
  <c r="E221" i="17"/>
  <c r="J221" i="17"/>
  <c r="H220" i="17"/>
  <c r="E220" i="17"/>
  <c r="J220" i="17"/>
  <c r="I220" i="17"/>
  <c r="G220" i="17"/>
  <c r="F220" i="17"/>
  <c r="J231" i="17"/>
  <c r="F231" i="17"/>
  <c r="I231" i="17"/>
  <c r="E231" i="17"/>
  <c r="H231" i="17"/>
  <c r="G231" i="17"/>
  <c r="J149" i="17"/>
  <c r="I149" i="17"/>
  <c r="H149" i="17"/>
  <c r="G149" i="17"/>
  <c r="F149" i="17"/>
  <c r="E149" i="17"/>
  <c r="G303" i="17"/>
  <c r="F303" i="17"/>
  <c r="E303" i="17"/>
  <c r="J303" i="17"/>
  <c r="I303" i="17"/>
  <c r="H303" i="17"/>
  <c r="I265" i="17"/>
  <c r="H265" i="17"/>
  <c r="G265" i="17"/>
  <c r="F265" i="17"/>
  <c r="J265" i="17"/>
  <c r="E265" i="17"/>
  <c r="F269" i="17"/>
  <c r="J269" i="17"/>
  <c r="E269" i="17"/>
  <c r="I269" i="17"/>
  <c r="H269" i="17"/>
  <c r="G269" i="17"/>
  <c r="I173" i="17"/>
  <c r="H173" i="17"/>
  <c r="G173" i="17"/>
  <c r="F173" i="17"/>
  <c r="E173" i="17"/>
  <c r="J173" i="17"/>
  <c r="E305" i="17"/>
  <c r="J305" i="17"/>
  <c r="I305" i="17"/>
  <c r="H305" i="17"/>
  <c r="G305" i="17"/>
  <c r="F305" i="17"/>
  <c r="I387" i="17"/>
  <c r="E387" i="17"/>
  <c r="H387" i="17"/>
  <c r="G387" i="17"/>
  <c r="J387" i="17"/>
  <c r="F387" i="17"/>
  <c r="J398" i="17"/>
  <c r="E398" i="17"/>
  <c r="I398" i="17"/>
  <c r="H398" i="17"/>
  <c r="G398" i="17"/>
  <c r="F398" i="17"/>
  <c r="H245" i="17"/>
  <c r="G245" i="17"/>
  <c r="F245" i="17"/>
  <c r="J245" i="17"/>
  <c r="I245" i="17"/>
  <c r="E245" i="17"/>
  <c r="J354" i="17"/>
  <c r="I354" i="17"/>
  <c r="H354" i="17"/>
  <c r="G354" i="17"/>
  <c r="F354" i="17"/>
  <c r="E354" i="17"/>
  <c r="G414" i="17"/>
  <c r="F414" i="17"/>
  <c r="J414" i="17"/>
  <c r="E414" i="17"/>
  <c r="H414" i="17"/>
  <c r="I414" i="17"/>
  <c r="E363" i="17"/>
  <c r="J363" i="17"/>
  <c r="I363" i="17"/>
  <c r="H363" i="17"/>
  <c r="G363" i="17"/>
  <c r="F363" i="17"/>
  <c r="E243" i="17"/>
  <c r="I243" i="17"/>
  <c r="H243" i="17"/>
  <c r="G243" i="17"/>
  <c r="F243" i="17"/>
  <c r="J243" i="17"/>
  <c r="I335" i="17"/>
  <c r="H335" i="17"/>
  <c r="G335" i="17"/>
  <c r="F335" i="17"/>
  <c r="E335" i="17"/>
  <c r="J335" i="17"/>
  <c r="E372" i="17"/>
  <c r="J372" i="17"/>
  <c r="I372" i="17"/>
  <c r="H372" i="17"/>
  <c r="G372" i="17"/>
  <c r="F372" i="17"/>
  <c r="I352" i="17"/>
  <c r="H352" i="17"/>
  <c r="G352" i="17"/>
  <c r="F352" i="17"/>
  <c r="E352" i="17"/>
  <c r="J352" i="17"/>
  <c r="G419" i="17"/>
  <c r="F419" i="17"/>
  <c r="E419" i="17"/>
  <c r="I419" i="17"/>
  <c r="J419" i="17"/>
  <c r="H419" i="17"/>
  <c r="H390" i="17"/>
  <c r="G390" i="17"/>
  <c r="J390" i="17"/>
  <c r="E390" i="17"/>
  <c r="I390" i="17"/>
  <c r="F390" i="17"/>
  <c r="G427" i="17"/>
  <c r="F427" i="17"/>
  <c r="E427" i="17"/>
  <c r="I427" i="17"/>
  <c r="J427" i="17"/>
  <c r="H427" i="17"/>
  <c r="I425" i="17"/>
  <c r="H425" i="17"/>
  <c r="G425" i="17"/>
  <c r="F425" i="17"/>
  <c r="J425" i="17"/>
  <c r="E425" i="17"/>
  <c r="H334" i="17"/>
  <c r="G334" i="17"/>
  <c r="F334" i="17"/>
  <c r="E334" i="17"/>
  <c r="J334" i="17"/>
  <c r="I334" i="17"/>
  <c r="H407" i="17"/>
  <c r="G407" i="17"/>
  <c r="J407" i="17"/>
  <c r="E407" i="17"/>
  <c r="I407" i="17"/>
  <c r="F407" i="17"/>
  <c r="J21" i="17"/>
  <c r="F21" i="17"/>
  <c r="I21" i="17"/>
  <c r="E21" i="17"/>
  <c r="G21" i="17"/>
  <c r="H21" i="17"/>
  <c r="H40" i="17"/>
  <c r="E40" i="17"/>
  <c r="G40" i="17"/>
  <c r="I40" i="17"/>
  <c r="J40" i="17"/>
  <c r="F40" i="17"/>
  <c r="H14" i="17"/>
  <c r="G14" i="17"/>
  <c r="F14" i="17"/>
  <c r="I14" i="17"/>
  <c r="J14" i="17"/>
  <c r="E14" i="17"/>
  <c r="H6" i="17"/>
  <c r="I6" i="17"/>
  <c r="G6" i="17"/>
  <c r="J6" i="17"/>
  <c r="F6" i="17"/>
  <c r="E6" i="17"/>
  <c r="H31" i="17"/>
  <c r="I31" i="17"/>
  <c r="G31" i="17"/>
  <c r="J31" i="17"/>
  <c r="F31" i="17"/>
  <c r="E31" i="17"/>
  <c r="H84" i="17"/>
  <c r="J84" i="17"/>
  <c r="I84" i="17"/>
  <c r="F84" i="17"/>
  <c r="E84" i="17"/>
  <c r="G84" i="17"/>
  <c r="H4" i="17"/>
  <c r="E4" i="17"/>
  <c r="G4" i="17"/>
  <c r="I4" i="17"/>
  <c r="F4" i="17"/>
  <c r="J4" i="17"/>
  <c r="J44" i="17"/>
  <c r="F44" i="17"/>
  <c r="G44" i="17"/>
  <c r="I44" i="17"/>
  <c r="E44" i="17"/>
  <c r="H44" i="17"/>
  <c r="I112" i="17"/>
  <c r="H112" i="17"/>
  <c r="G112" i="17"/>
  <c r="F112" i="17"/>
  <c r="E112" i="17"/>
  <c r="J112" i="17"/>
  <c r="H59" i="17"/>
  <c r="J59" i="17"/>
  <c r="I59" i="17"/>
  <c r="E59" i="17"/>
  <c r="G59" i="17"/>
  <c r="F59" i="17"/>
  <c r="J42" i="17"/>
  <c r="F42" i="17"/>
  <c r="G42" i="17"/>
  <c r="I42" i="17"/>
  <c r="E42" i="17"/>
  <c r="H42" i="17"/>
  <c r="E126" i="17"/>
  <c r="J126" i="17"/>
  <c r="I126" i="17"/>
  <c r="H126" i="17"/>
  <c r="F126" i="17"/>
  <c r="G126" i="17"/>
  <c r="G110" i="17"/>
  <c r="F110" i="17"/>
  <c r="J110" i="17"/>
  <c r="E110" i="17"/>
  <c r="I110" i="17"/>
  <c r="H110" i="17"/>
  <c r="G146" i="17"/>
  <c r="F146" i="17"/>
  <c r="E146" i="17"/>
  <c r="J146" i="17"/>
  <c r="H146" i="17"/>
  <c r="I146" i="17"/>
  <c r="E159" i="17"/>
  <c r="J159" i="17"/>
  <c r="I159" i="17"/>
  <c r="H159" i="17"/>
  <c r="G159" i="17"/>
  <c r="F159" i="17"/>
  <c r="G128" i="17"/>
  <c r="F128" i="17"/>
  <c r="E128" i="17"/>
  <c r="J128" i="17"/>
  <c r="I128" i="17"/>
  <c r="H128" i="17"/>
  <c r="G178" i="17"/>
  <c r="F178" i="17"/>
  <c r="E178" i="17"/>
  <c r="J178" i="17"/>
  <c r="I178" i="17"/>
  <c r="H178" i="17"/>
  <c r="J225" i="17"/>
  <c r="F225" i="17"/>
  <c r="G225" i="17"/>
  <c r="E225" i="17"/>
  <c r="I225" i="17"/>
  <c r="H225" i="17"/>
  <c r="F136" i="17"/>
  <c r="E136" i="17"/>
  <c r="J136" i="17"/>
  <c r="I136" i="17"/>
  <c r="H136" i="17"/>
  <c r="G136" i="17"/>
  <c r="H196" i="17"/>
  <c r="G196" i="17"/>
  <c r="F196" i="17"/>
  <c r="E196" i="17"/>
  <c r="J196" i="17"/>
  <c r="I196" i="17"/>
  <c r="J208" i="17"/>
  <c r="I208" i="17"/>
  <c r="H208" i="17"/>
  <c r="G208" i="17"/>
  <c r="E208" i="17"/>
  <c r="F208" i="17"/>
  <c r="G154" i="17"/>
  <c r="F154" i="17"/>
  <c r="E154" i="17"/>
  <c r="J154" i="17"/>
  <c r="I154" i="17"/>
  <c r="H154" i="17"/>
  <c r="J141" i="17"/>
  <c r="I141" i="17"/>
  <c r="H141" i="17"/>
  <c r="G141" i="17"/>
  <c r="F141" i="17"/>
  <c r="E141" i="17"/>
  <c r="H217" i="17"/>
  <c r="I217" i="17"/>
  <c r="G217" i="17"/>
  <c r="F217" i="17"/>
  <c r="E217" i="17"/>
  <c r="J217" i="17"/>
  <c r="F281" i="17"/>
  <c r="J281" i="17"/>
  <c r="E281" i="17"/>
  <c r="I281" i="17"/>
  <c r="H281" i="17"/>
  <c r="G281" i="17"/>
  <c r="F256" i="17"/>
  <c r="J256" i="17"/>
  <c r="E256" i="17"/>
  <c r="I256" i="17"/>
  <c r="H256" i="17"/>
  <c r="G256" i="17"/>
  <c r="H260" i="17"/>
  <c r="G260" i="17"/>
  <c r="F260" i="17"/>
  <c r="J260" i="17"/>
  <c r="E260" i="17"/>
  <c r="I260" i="17"/>
  <c r="I298" i="17"/>
  <c r="H298" i="17"/>
  <c r="G298" i="17"/>
  <c r="F298" i="17"/>
  <c r="J298" i="17"/>
  <c r="E298" i="17"/>
  <c r="G333" i="17"/>
  <c r="F333" i="17"/>
  <c r="E333" i="17"/>
  <c r="J333" i="17"/>
  <c r="I333" i="17"/>
  <c r="H333" i="17"/>
  <c r="I290" i="17"/>
  <c r="H290" i="17"/>
  <c r="G290" i="17"/>
  <c r="F290" i="17"/>
  <c r="J290" i="17"/>
  <c r="E290" i="17"/>
  <c r="J296" i="17"/>
  <c r="E296" i="17"/>
  <c r="I296" i="17"/>
  <c r="H296" i="17"/>
  <c r="G296" i="17"/>
  <c r="F296" i="17"/>
  <c r="J378" i="17"/>
  <c r="I378" i="17"/>
  <c r="H378" i="17"/>
  <c r="G378" i="17"/>
  <c r="F378" i="17"/>
  <c r="E378" i="17"/>
  <c r="F244" i="17"/>
  <c r="J244" i="17"/>
  <c r="E244" i="17"/>
  <c r="I244" i="17"/>
  <c r="H244" i="17"/>
  <c r="G244" i="17"/>
  <c r="G409" i="17"/>
  <c r="F409" i="17"/>
  <c r="J409" i="17"/>
  <c r="I409" i="17"/>
  <c r="E409" i="17"/>
  <c r="H409" i="17"/>
  <c r="F404" i="17"/>
  <c r="J404" i="17"/>
  <c r="E404" i="17"/>
  <c r="H404" i="17"/>
  <c r="I404" i="17"/>
  <c r="G404" i="17"/>
  <c r="G257" i="17"/>
  <c r="F257" i="17"/>
  <c r="J257" i="17"/>
  <c r="E257" i="17"/>
  <c r="I257" i="17"/>
  <c r="H257" i="17"/>
  <c r="G299" i="17"/>
  <c r="F299" i="17"/>
  <c r="J299" i="17"/>
  <c r="E299" i="17"/>
  <c r="I299" i="17"/>
  <c r="H299" i="17"/>
  <c r="G374" i="17"/>
  <c r="F374" i="17"/>
  <c r="E374" i="17"/>
  <c r="J374" i="17"/>
  <c r="I374" i="17"/>
  <c r="H374" i="17"/>
  <c r="F308" i="17"/>
  <c r="E308" i="17"/>
  <c r="J308" i="17"/>
  <c r="I308" i="17"/>
  <c r="H308" i="17"/>
  <c r="G308" i="17"/>
  <c r="I385" i="17"/>
  <c r="E385" i="17"/>
  <c r="H385" i="17"/>
  <c r="G385" i="17"/>
  <c r="J385" i="17"/>
  <c r="F385" i="17"/>
  <c r="H350" i="17"/>
  <c r="G350" i="17"/>
  <c r="F350" i="17"/>
  <c r="E350" i="17"/>
  <c r="J350" i="17"/>
  <c r="I350" i="17"/>
  <c r="I388" i="17"/>
  <c r="E388" i="17"/>
  <c r="H388" i="17"/>
  <c r="G388" i="17"/>
  <c r="F388" i="17"/>
  <c r="J388" i="17"/>
  <c r="H415" i="17"/>
  <c r="G415" i="17"/>
  <c r="J415" i="17"/>
  <c r="E415" i="17"/>
  <c r="F415" i="17"/>
  <c r="I415" i="17"/>
  <c r="J24" i="17"/>
  <c r="F24" i="17"/>
  <c r="G24" i="17"/>
  <c r="I24" i="17"/>
  <c r="E24" i="17"/>
  <c r="H24" i="17"/>
  <c r="H30" i="17"/>
  <c r="E30" i="17"/>
  <c r="G30" i="17"/>
  <c r="J30" i="17"/>
  <c r="F30" i="17"/>
  <c r="I30" i="17"/>
  <c r="J46" i="17"/>
  <c r="F46" i="17"/>
  <c r="G46" i="17"/>
  <c r="I46" i="17"/>
  <c r="E46" i="17"/>
  <c r="H46" i="17"/>
  <c r="I62" i="17"/>
  <c r="H62" i="17"/>
  <c r="F62" i="17"/>
  <c r="J62" i="17"/>
  <c r="E62" i="17"/>
  <c r="G62" i="17"/>
  <c r="H69" i="17"/>
  <c r="G69" i="17"/>
  <c r="J69" i="17"/>
  <c r="I69" i="17"/>
  <c r="F69" i="17"/>
  <c r="E69" i="17"/>
  <c r="F91" i="17"/>
  <c r="J91" i="17"/>
  <c r="E91" i="17"/>
  <c r="I91" i="17"/>
  <c r="H91" i="17"/>
  <c r="G91" i="17"/>
  <c r="G86" i="17"/>
  <c r="J86" i="17"/>
  <c r="E86" i="17"/>
  <c r="I86" i="17"/>
  <c r="H86" i="17"/>
  <c r="F86" i="17"/>
  <c r="J52" i="17"/>
  <c r="F52" i="17"/>
  <c r="G52" i="17"/>
  <c r="I52" i="17"/>
  <c r="E52" i="17"/>
  <c r="H52" i="17"/>
  <c r="E167" i="17"/>
  <c r="J167" i="17"/>
  <c r="I167" i="17"/>
  <c r="H167" i="17"/>
  <c r="G167" i="17"/>
  <c r="F167" i="17"/>
  <c r="J199" i="17"/>
  <c r="I199" i="17"/>
  <c r="H199" i="17"/>
  <c r="G199" i="17"/>
  <c r="F199" i="17"/>
  <c r="E199" i="17"/>
  <c r="J175" i="17"/>
  <c r="I175" i="17"/>
  <c r="H175" i="17"/>
  <c r="G175" i="17"/>
  <c r="E175" i="17"/>
  <c r="F175" i="17"/>
  <c r="H163" i="17"/>
  <c r="G163" i="17"/>
  <c r="F163" i="17"/>
  <c r="E163" i="17"/>
  <c r="J163" i="17"/>
  <c r="I163" i="17"/>
  <c r="J234" i="17"/>
  <c r="F234" i="17"/>
  <c r="I234" i="17"/>
  <c r="E234" i="17"/>
  <c r="H234" i="17"/>
  <c r="G234" i="17"/>
  <c r="J233" i="17"/>
  <c r="F233" i="17"/>
  <c r="I233" i="17"/>
  <c r="E233" i="17"/>
  <c r="H233" i="17"/>
  <c r="G233" i="17"/>
  <c r="F186" i="17"/>
  <c r="E186" i="17"/>
  <c r="J186" i="17"/>
  <c r="I186" i="17"/>
  <c r="G186" i="17"/>
  <c r="H186" i="17"/>
  <c r="J191" i="17"/>
  <c r="I191" i="17"/>
  <c r="H191" i="17"/>
  <c r="G191" i="17"/>
  <c r="F191" i="17"/>
  <c r="E191" i="17"/>
  <c r="G212" i="17"/>
  <c r="F212" i="17"/>
  <c r="E212" i="17"/>
  <c r="J212" i="17"/>
  <c r="I212" i="17"/>
  <c r="H212" i="17"/>
  <c r="I164" i="17"/>
  <c r="H164" i="17"/>
  <c r="G164" i="17"/>
  <c r="F164" i="17"/>
  <c r="E164" i="17"/>
  <c r="J164" i="17"/>
  <c r="F202" i="17"/>
  <c r="E202" i="17"/>
  <c r="J202" i="17"/>
  <c r="I202" i="17"/>
  <c r="H202" i="17"/>
  <c r="G202" i="17"/>
  <c r="G204" i="17"/>
  <c r="F204" i="17"/>
  <c r="E204" i="17"/>
  <c r="J204" i="17"/>
  <c r="I204" i="17"/>
  <c r="H204" i="17"/>
  <c r="J207" i="17"/>
  <c r="I207" i="17"/>
  <c r="H207" i="17"/>
  <c r="G207" i="17"/>
  <c r="F207" i="17"/>
  <c r="E207" i="17"/>
  <c r="H205" i="17"/>
  <c r="G205" i="17"/>
  <c r="F205" i="17"/>
  <c r="E205" i="17"/>
  <c r="I205" i="17"/>
  <c r="J205" i="17"/>
  <c r="H219" i="17"/>
  <c r="I219" i="17"/>
  <c r="G219" i="17"/>
  <c r="F219" i="17"/>
  <c r="E219" i="17"/>
  <c r="J219" i="17"/>
  <c r="H237" i="17"/>
  <c r="G237" i="17"/>
  <c r="J237" i="17"/>
  <c r="F237" i="17"/>
  <c r="I237" i="17"/>
  <c r="E237" i="17"/>
  <c r="H255" i="17"/>
  <c r="G255" i="17"/>
  <c r="F255" i="17"/>
  <c r="J255" i="17"/>
  <c r="I255" i="17"/>
  <c r="E255" i="17"/>
  <c r="G247" i="17"/>
  <c r="F247" i="17"/>
  <c r="J247" i="17"/>
  <c r="E247" i="17"/>
  <c r="I247" i="17"/>
  <c r="H247" i="17"/>
  <c r="I206" i="17"/>
  <c r="H206" i="17"/>
  <c r="G206" i="17"/>
  <c r="F206" i="17"/>
  <c r="E206" i="17"/>
  <c r="J206" i="17"/>
  <c r="I326" i="17"/>
  <c r="H326" i="17"/>
  <c r="G326" i="17"/>
  <c r="F326" i="17"/>
  <c r="E326" i="17"/>
  <c r="J326" i="17"/>
  <c r="E309" i="17"/>
  <c r="J309" i="17"/>
  <c r="I309" i="17"/>
  <c r="H309" i="17"/>
  <c r="G309" i="17"/>
  <c r="F309" i="17"/>
  <c r="J246" i="17"/>
  <c r="E246" i="17"/>
  <c r="I246" i="17"/>
  <c r="H246" i="17"/>
  <c r="G246" i="17"/>
  <c r="F246" i="17"/>
  <c r="G316" i="17"/>
  <c r="F316" i="17"/>
  <c r="J316" i="17"/>
  <c r="E316" i="17"/>
  <c r="I316" i="17"/>
  <c r="H316" i="17"/>
  <c r="F284" i="17"/>
  <c r="J284" i="17"/>
  <c r="E284" i="17"/>
  <c r="I284" i="17"/>
  <c r="H284" i="17"/>
  <c r="G284" i="17"/>
  <c r="J317" i="17"/>
  <c r="E317" i="17"/>
  <c r="I317" i="17"/>
  <c r="H317" i="17"/>
  <c r="G317" i="17"/>
  <c r="F317" i="17"/>
  <c r="E371" i="17"/>
  <c r="J371" i="17"/>
  <c r="I371" i="17"/>
  <c r="H371" i="17"/>
  <c r="G371" i="17"/>
  <c r="F371" i="17"/>
  <c r="H380" i="17"/>
  <c r="G380" i="17"/>
  <c r="J380" i="17"/>
  <c r="I380" i="17"/>
  <c r="F380" i="17"/>
  <c r="E380" i="17"/>
  <c r="F364" i="17"/>
  <c r="E364" i="17"/>
  <c r="J364" i="17"/>
  <c r="I364" i="17"/>
  <c r="H364" i="17"/>
  <c r="G364" i="17"/>
  <c r="J370" i="17"/>
  <c r="I370" i="17"/>
  <c r="H370" i="17"/>
  <c r="G370" i="17"/>
  <c r="F370" i="17"/>
  <c r="E370" i="17"/>
  <c r="I376" i="17"/>
  <c r="H376" i="17"/>
  <c r="G376" i="17"/>
  <c r="F376" i="17"/>
  <c r="E376" i="17"/>
  <c r="J376" i="17"/>
  <c r="E330" i="17"/>
  <c r="J330" i="17"/>
  <c r="I330" i="17"/>
  <c r="H330" i="17"/>
  <c r="G330" i="17"/>
  <c r="F330" i="17"/>
  <c r="H295" i="17"/>
  <c r="G295" i="17"/>
  <c r="F295" i="17"/>
  <c r="J295" i="17"/>
  <c r="I295" i="17"/>
  <c r="E295" i="17"/>
  <c r="I343" i="17"/>
  <c r="H343" i="17"/>
  <c r="G343" i="17"/>
  <c r="F343" i="17"/>
  <c r="E343" i="17"/>
  <c r="J343" i="17"/>
  <c r="G341" i="17"/>
  <c r="F341" i="17"/>
  <c r="E341" i="17"/>
  <c r="J341" i="17"/>
  <c r="I341" i="17"/>
  <c r="H341" i="17"/>
  <c r="J337" i="17"/>
  <c r="I337" i="17"/>
  <c r="H337" i="17"/>
  <c r="G337" i="17"/>
  <c r="F337" i="17"/>
  <c r="E337" i="17"/>
  <c r="F348" i="17"/>
  <c r="E348" i="17"/>
  <c r="J348" i="17"/>
  <c r="I348" i="17"/>
  <c r="H348" i="17"/>
  <c r="G348" i="17"/>
  <c r="J18" i="17"/>
  <c r="F18" i="17"/>
  <c r="I18" i="17"/>
  <c r="E18" i="17"/>
  <c r="H18" i="17"/>
  <c r="G18" i="17"/>
  <c r="J23" i="17"/>
  <c r="F23" i="17"/>
  <c r="I23" i="17"/>
  <c r="E23" i="17"/>
  <c r="H23" i="17"/>
  <c r="G23" i="17"/>
  <c r="H35" i="17"/>
  <c r="I35" i="17"/>
  <c r="G35" i="17"/>
  <c r="J35" i="17"/>
  <c r="F35" i="17"/>
  <c r="E35" i="17"/>
  <c r="H33" i="17"/>
  <c r="I33" i="17"/>
  <c r="G33" i="17"/>
  <c r="J33" i="17"/>
  <c r="F33" i="17"/>
  <c r="E33" i="17"/>
  <c r="H34" i="17"/>
  <c r="G34" i="17"/>
  <c r="I34" i="17"/>
  <c r="J34" i="17"/>
  <c r="F34" i="17"/>
  <c r="E34" i="17"/>
  <c r="J47" i="17"/>
  <c r="F47" i="17"/>
  <c r="I47" i="17"/>
  <c r="E47" i="17"/>
  <c r="H47" i="17"/>
  <c r="G47" i="17"/>
  <c r="G101" i="17"/>
  <c r="F101" i="17"/>
  <c r="J101" i="17"/>
  <c r="E101" i="17"/>
  <c r="I101" i="17"/>
  <c r="H101" i="17"/>
  <c r="G76" i="17"/>
  <c r="F76" i="17"/>
  <c r="E76" i="17"/>
  <c r="J76" i="17"/>
  <c r="I76" i="17"/>
  <c r="H76" i="17"/>
  <c r="J111" i="17"/>
  <c r="E111" i="17"/>
  <c r="I111" i="17"/>
  <c r="H111" i="17"/>
  <c r="G111" i="17"/>
  <c r="F111" i="17"/>
  <c r="H37" i="17"/>
  <c r="G37" i="17"/>
  <c r="E37" i="17"/>
  <c r="J37" i="17"/>
  <c r="F37" i="17"/>
  <c r="I37" i="17"/>
  <c r="J48" i="17"/>
  <c r="F48" i="17"/>
  <c r="G48" i="17"/>
  <c r="I48" i="17"/>
  <c r="E48" i="17"/>
  <c r="H48" i="17"/>
  <c r="G104" i="17"/>
  <c r="F104" i="17"/>
  <c r="J104" i="17"/>
  <c r="E104" i="17"/>
  <c r="I104" i="17"/>
  <c r="H104" i="17"/>
  <c r="E168" i="17"/>
  <c r="J168" i="17"/>
  <c r="I168" i="17"/>
  <c r="H168" i="17"/>
  <c r="G168" i="17"/>
  <c r="F168" i="17"/>
  <c r="E117" i="17"/>
  <c r="J117" i="17"/>
  <c r="I117" i="17"/>
  <c r="H117" i="17"/>
  <c r="G117" i="17"/>
  <c r="F117" i="17"/>
  <c r="I114" i="17"/>
  <c r="H114" i="17"/>
  <c r="G114" i="17"/>
  <c r="F114" i="17"/>
  <c r="E114" i="17"/>
  <c r="J114" i="17"/>
  <c r="G129" i="17"/>
  <c r="F129" i="17"/>
  <c r="E129" i="17"/>
  <c r="J129" i="17"/>
  <c r="I129" i="17"/>
  <c r="H129" i="17"/>
  <c r="J116" i="17"/>
  <c r="I116" i="17"/>
  <c r="H116" i="17"/>
  <c r="G116" i="17"/>
  <c r="F116" i="17"/>
  <c r="E116" i="17"/>
  <c r="I115" i="17"/>
  <c r="H115" i="17"/>
  <c r="G115" i="17"/>
  <c r="F115" i="17"/>
  <c r="J115" i="17"/>
  <c r="E115" i="17"/>
  <c r="H138" i="17"/>
  <c r="G138" i="17"/>
  <c r="F138" i="17"/>
  <c r="E138" i="17"/>
  <c r="J138" i="17"/>
  <c r="I138" i="17"/>
  <c r="J150" i="17"/>
  <c r="I150" i="17"/>
  <c r="H150" i="17"/>
  <c r="G150" i="17"/>
  <c r="F150" i="17"/>
  <c r="E150" i="17"/>
  <c r="G96" i="17"/>
  <c r="F96" i="17"/>
  <c r="J96" i="17"/>
  <c r="E96" i="17"/>
  <c r="I96" i="17"/>
  <c r="H96" i="17"/>
  <c r="J182" i="17"/>
  <c r="I182" i="17"/>
  <c r="H182" i="17"/>
  <c r="G182" i="17"/>
  <c r="F182" i="17"/>
  <c r="E182" i="17"/>
  <c r="J157" i="17"/>
  <c r="I157" i="17"/>
  <c r="H157" i="17"/>
  <c r="G157" i="17"/>
  <c r="F157" i="17"/>
  <c r="E157" i="17"/>
  <c r="I131" i="17"/>
  <c r="H131" i="17"/>
  <c r="G131" i="17"/>
  <c r="F131" i="17"/>
  <c r="E131" i="17"/>
  <c r="J131" i="17"/>
  <c r="J227" i="17"/>
  <c r="F227" i="17"/>
  <c r="H227" i="17"/>
  <c r="I227" i="17"/>
  <c r="G227" i="17"/>
  <c r="E227" i="17"/>
  <c r="J200" i="17"/>
  <c r="I200" i="17"/>
  <c r="H200" i="17"/>
  <c r="G200" i="17"/>
  <c r="F200" i="17"/>
  <c r="E200" i="17"/>
  <c r="E185" i="17"/>
  <c r="J185" i="17"/>
  <c r="I185" i="17"/>
  <c r="H185" i="17"/>
  <c r="G185" i="17"/>
  <c r="F185" i="17"/>
  <c r="I181" i="17"/>
  <c r="H181" i="17"/>
  <c r="G181" i="17"/>
  <c r="F181" i="17"/>
  <c r="E181" i="17"/>
  <c r="J181" i="17"/>
  <c r="J124" i="17"/>
  <c r="I124" i="17"/>
  <c r="H124" i="17"/>
  <c r="G124" i="17"/>
  <c r="F124" i="17"/>
  <c r="E124" i="17"/>
  <c r="J235" i="17"/>
  <c r="F235" i="17"/>
  <c r="I235" i="17"/>
  <c r="E235" i="17"/>
  <c r="H235" i="17"/>
  <c r="G235" i="17"/>
  <c r="G203" i="17"/>
  <c r="F203" i="17"/>
  <c r="E203" i="17"/>
  <c r="J203" i="17"/>
  <c r="I203" i="17"/>
  <c r="H203" i="17"/>
  <c r="J336" i="17"/>
  <c r="I336" i="17"/>
  <c r="H336" i="17"/>
  <c r="G336" i="17"/>
  <c r="F336" i="17"/>
  <c r="E336" i="17"/>
  <c r="E293" i="17"/>
  <c r="I293" i="17"/>
  <c r="H293" i="17"/>
  <c r="G293" i="17"/>
  <c r="J293" i="17"/>
  <c r="F293" i="17"/>
  <c r="I310" i="17"/>
  <c r="H310" i="17"/>
  <c r="G310" i="17"/>
  <c r="F310" i="17"/>
  <c r="J310" i="17"/>
  <c r="E310" i="17"/>
  <c r="F266" i="17"/>
  <c r="J266" i="17"/>
  <c r="E266" i="17"/>
  <c r="I266" i="17"/>
  <c r="H266" i="17"/>
  <c r="G266" i="17"/>
  <c r="I322" i="17"/>
  <c r="H322" i="17"/>
  <c r="G322" i="17"/>
  <c r="F322" i="17"/>
  <c r="J322" i="17"/>
  <c r="E322" i="17"/>
  <c r="F211" i="17"/>
  <c r="E211" i="17"/>
  <c r="J211" i="17"/>
  <c r="I211" i="17"/>
  <c r="H211" i="17"/>
  <c r="G211" i="17"/>
  <c r="I250" i="17"/>
  <c r="H250" i="17"/>
  <c r="G250" i="17"/>
  <c r="J250" i="17"/>
  <c r="F250" i="17"/>
  <c r="E250" i="17"/>
  <c r="H241" i="17"/>
  <c r="G241" i="17"/>
  <c r="J241" i="17"/>
  <c r="F241" i="17"/>
  <c r="I241" i="17"/>
  <c r="E241" i="17"/>
  <c r="H267" i="17"/>
  <c r="G267" i="17"/>
  <c r="F267" i="17"/>
  <c r="J267" i="17"/>
  <c r="E267" i="17"/>
  <c r="I267" i="17"/>
  <c r="H280" i="17"/>
  <c r="G280" i="17"/>
  <c r="F280" i="17"/>
  <c r="J280" i="17"/>
  <c r="I280" i="17"/>
  <c r="E280" i="17"/>
  <c r="F259" i="17"/>
  <c r="J259" i="17"/>
  <c r="E259" i="17"/>
  <c r="I259" i="17"/>
  <c r="H259" i="17"/>
  <c r="G259" i="17"/>
  <c r="H240" i="17"/>
  <c r="G240" i="17"/>
  <c r="J240" i="17"/>
  <c r="F240" i="17"/>
  <c r="I240" i="17"/>
  <c r="E240" i="17"/>
  <c r="F291" i="17"/>
  <c r="J291" i="17"/>
  <c r="E291" i="17"/>
  <c r="I291" i="17"/>
  <c r="H291" i="17"/>
  <c r="G291" i="17"/>
  <c r="G424" i="17"/>
  <c r="F424" i="17"/>
  <c r="J424" i="17"/>
  <c r="I424" i="17"/>
  <c r="H424" i="17"/>
  <c r="E424" i="17"/>
  <c r="H242" i="17"/>
  <c r="G242" i="17"/>
  <c r="J242" i="17"/>
  <c r="F242" i="17"/>
  <c r="I242" i="17"/>
  <c r="E242" i="17"/>
  <c r="E338" i="17"/>
  <c r="J338" i="17"/>
  <c r="I338" i="17"/>
  <c r="H338" i="17"/>
  <c r="G338" i="17"/>
  <c r="F338" i="17"/>
  <c r="G320" i="17"/>
  <c r="F320" i="17"/>
  <c r="J320" i="17"/>
  <c r="E320" i="17"/>
  <c r="I320" i="17"/>
  <c r="H320" i="17"/>
  <c r="F373" i="17"/>
  <c r="E373" i="17"/>
  <c r="J373" i="17"/>
  <c r="I373" i="17"/>
  <c r="H373" i="17"/>
  <c r="G373" i="17"/>
  <c r="G332" i="17"/>
  <c r="F332" i="17"/>
  <c r="E332" i="17"/>
  <c r="J332" i="17"/>
  <c r="I332" i="17"/>
  <c r="H332" i="17"/>
  <c r="I368" i="17"/>
  <c r="H368" i="17"/>
  <c r="G368" i="17"/>
  <c r="F368" i="17"/>
  <c r="E368" i="17"/>
  <c r="J368" i="17"/>
  <c r="G389" i="17"/>
  <c r="F389" i="17"/>
  <c r="J389" i="17"/>
  <c r="E389" i="17"/>
  <c r="H389" i="17"/>
  <c r="I389" i="17"/>
  <c r="I400" i="17"/>
  <c r="H400" i="17"/>
  <c r="G400" i="17"/>
  <c r="F400" i="17"/>
  <c r="J400" i="17"/>
  <c r="E400" i="17"/>
  <c r="I344" i="17"/>
  <c r="H344" i="17"/>
  <c r="G344" i="17"/>
  <c r="F344" i="17"/>
  <c r="J344" i="17"/>
  <c r="E344" i="17"/>
  <c r="E413" i="17"/>
  <c r="I413" i="17"/>
  <c r="H413" i="17"/>
  <c r="G413" i="17"/>
  <c r="F413" i="17"/>
  <c r="J413" i="17"/>
  <c r="J361" i="17"/>
  <c r="I361" i="17"/>
  <c r="H361" i="17"/>
  <c r="G361" i="17"/>
  <c r="F361" i="17"/>
  <c r="E361" i="17"/>
  <c r="E403" i="17"/>
  <c r="I403" i="17"/>
  <c r="H403" i="17"/>
  <c r="F403" i="17"/>
  <c r="J403" i="17"/>
  <c r="G403" i="17"/>
  <c r="H16" i="11"/>
  <c r="W16" i="11"/>
  <c r="D16" i="11"/>
  <c r="O16" i="11"/>
  <c r="X16" i="11"/>
  <c r="Q16" i="11"/>
  <c r="G16" i="11"/>
  <c r="K16" i="11"/>
  <c r="B32" i="11"/>
  <c r="U16" i="11"/>
  <c r="E16" i="11"/>
  <c r="L16" i="11"/>
  <c r="J16" i="11"/>
  <c r="S16" i="11"/>
  <c r="B45" i="11"/>
  <c r="B33" i="11"/>
  <c r="J35" i="11"/>
  <c r="H25" i="11"/>
  <c r="B46" i="11"/>
  <c r="L22" i="11"/>
  <c r="H22" i="11" s="1"/>
  <c r="G35" i="11"/>
  <c r="K22" i="11"/>
  <c r="K35" i="11"/>
  <c r="A19" i="11"/>
  <c r="AD31" i="11" s="1"/>
  <c r="N16" i="11"/>
  <c r="Z16" i="11"/>
  <c r="AA29" i="11"/>
  <c r="AC29" i="11" s="1"/>
  <c r="T16" i="11"/>
  <c r="F16" i="11"/>
  <c r="R16" i="11"/>
  <c r="AA23" i="11"/>
  <c r="AC23" i="11" s="1"/>
  <c r="I16" i="11"/>
  <c r="K47" i="10"/>
  <c r="AA30" i="11"/>
  <c r="AC30" i="11" s="1"/>
  <c r="M55" i="10"/>
  <c r="K52" i="10"/>
  <c r="J47" i="10"/>
  <c r="F49" i="10"/>
  <c r="O46" i="10"/>
  <c r="P55" i="10"/>
  <c r="N54" i="10"/>
  <c r="Q55" i="10"/>
  <c r="R53" i="10"/>
  <c r="T52" i="10"/>
  <c r="F53" i="10"/>
  <c r="P56" i="10"/>
  <c r="D54" i="10"/>
  <c r="P47" i="10"/>
  <c r="U55" i="10"/>
  <c r="Q16" i="10"/>
  <c r="C56" i="10"/>
  <c r="S57" i="10"/>
  <c r="Q53" i="10"/>
  <c r="Q10" i="10"/>
  <c r="D57" i="10"/>
  <c r="Q6" i="10"/>
  <c r="N51" i="10"/>
  <c r="Q52" i="10"/>
  <c r="T55" i="10"/>
  <c r="L56" i="10"/>
  <c r="B54" i="10"/>
  <c r="R46" i="10"/>
  <c r="L52" i="10"/>
  <c r="E49" i="10"/>
  <c r="U51" i="10"/>
  <c r="B51" i="10"/>
  <c r="F51" i="10"/>
  <c r="L57" i="10"/>
  <c r="F6" i="10"/>
  <c r="I57" i="10"/>
  <c r="O56" i="10"/>
  <c r="K56" i="10"/>
  <c r="G57" i="10"/>
  <c r="F52" i="10"/>
  <c r="O55" i="10"/>
  <c r="S55" i="10"/>
  <c r="N55" i="10"/>
  <c r="Q22" i="10"/>
  <c r="M57" i="10"/>
  <c r="C49" i="10"/>
  <c r="C51" i="10"/>
  <c r="J52" i="10"/>
  <c r="U54" i="10"/>
  <c r="L47" i="10"/>
  <c r="L54" i="10"/>
  <c r="K49" i="10"/>
  <c r="M53" i="10"/>
  <c r="P48" i="10"/>
  <c r="T46" i="10"/>
  <c r="J50" i="10"/>
  <c r="F10" i="10"/>
  <c r="M47" i="10"/>
  <c r="S48" i="10"/>
  <c r="E52" i="10"/>
  <c r="P52" i="10"/>
  <c r="F12" i="10"/>
  <c r="E57" i="10"/>
  <c r="K46" i="10"/>
  <c r="M54" i="10"/>
  <c r="Q45" i="11"/>
  <c r="O45" i="11"/>
  <c r="R45" i="11"/>
  <c r="S32" i="11"/>
  <c r="R32" i="11"/>
  <c r="N32" i="11"/>
  <c r="Q32" i="11"/>
  <c r="N45" i="11"/>
  <c r="O32" i="11"/>
  <c r="P32" i="11"/>
  <c r="P45" i="11"/>
  <c r="S45" i="11"/>
  <c r="G48" i="10"/>
  <c r="B53" i="10"/>
  <c r="K57" i="10"/>
  <c r="P24" i="11"/>
  <c r="Q37" i="11"/>
  <c r="N37" i="11"/>
  <c r="S37" i="11"/>
  <c r="S24" i="11"/>
  <c r="O24" i="11"/>
  <c r="N24" i="11"/>
  <c r="P37" i="11"/>
  <c r="O37" i="11"/>
  <c r="R37" i="11"/>
  <c r="R24" i="11"/>
  <c r="Q24" i="11"/>
  <c r="U50" i="10"/>
  <c r="O39" i="11"/>
  <c r="Q39" i="11"/>
  <c r="P26" i="11"/>
  <c r="R26" i="11"/>
  <c r="N39" i="11"/>
  <c r="S39" i="11"/>
  <c r="N26" i="11"/>
  <c r="S26" i="11"/>
  <c r="R39" i="11"/>
  <c r="Q26" i="11"/>
  <c r="P39" i="11"/>
  <c r="O26" i="11"/>
  <c r="S25" i="11"/>
  <c r="O25" i="11"/>
  <c r="Q25" i="11"/>
  <c r="O38" i="11"/>
  <c r="R38" i="11"/>
  <c r="P25" i="11"/>
  <c r="N25" i="11"/>
  <c r="N38" i="11"/>
  <c r="R25" i="11"/>
  <c r="S38" i="11"/>
  <c r="P38" i="11"/>
  <c r="Q38" i="11"/>
  <c r="F14" i="10"/>
  <c r="C47" i="10"/>
  <c r="Q24" i="10"/>
  <c r="J56" i="10"/>
  <c r="Q47" i="10"/>
  <c r="Q54" i="10"/>
  <c r="K51" i="10"/>
  <c r="S51" i="10"/>
  <c r="U52" i="10"/>
  <c r="R50" i="10"/>
  <c r="H49" i="10"/>
  <c r="T49" i="10"/>
  <c r="I53" i="10"/>
  <c r="F55" i="10"/>
  <c r="D53" i="10"/>
  <c r="E54" i="10"/>
  <c r="C52" i="10"/>
  <c r="C46" i="10"/>
  <c r="I56" i="10"/>
  <c r="Q20" i="10"/>
  <c r="G55" i="10"/>
  <c r="R48" i="10"/>
  <c r="B47" i="10"/>
  <c r="T48" i="10"/>
  <c r="S47" i="10"/>
  <c r="F2" i="10"/>
  <c r="H51" i="10"/>
  <c r="Q36" i="11"/>
  <c r="Q23" i="11"/>
  <c r="S36" i="11"/>
  <c r="O23" i="11"/>
  <c r="S23" i="11"/>
  <c r="P23" i="11"/>
  <c r="O36" i="11"/>
  <c r="R23" i="11"/>
  <c r="P36" i="11"/>
  <c r="R36" i="11"/>
  <c r="N36" i="11"/>
  <c r="N23" i="11"/>
  <c r="Q2" i="10"/>
  <c r="F24" i="10"/>
  <c r="R42" i="11"/>
  <c r="P42" i="11"/>
  <c r="N42" i="11"/>
  <c r="S29" i="11"/>
  <c r="R29" i="11"/>
  <c r="O29" i="11"/>
  <c r="Q29" i="11"/>
  <c r="P29" i="11"/>
  <c r="Q42" i="11"/>
  <c r="O42" i="11"/>
  <c r="S42" i="11"/>
  <c r="N29" i="11"/>
  <c r="R52" i="10"/>
  <c r="F48" i="10"/>
  <c r="F46" i="10"/>
  <c r="Q56" i="10"/>
  <c r="E46" i="10"/>
  <c r="T57" i="10"/>
  <c r="G54" i="10"/>
  <c r="B48" i="10"/>
  <c r="Q49" i="10"/>
  <c r="E50" i="10"/>
  <c r="H54" i="10"/>
  <c r="B52" i="10"/>
  <c r="H53" i="10"/>
  <c r="N47" i="10"/>
  <c r="I47" i="10"/>
  <c r="D51" i="10"/>
  <c r="R51" i="10"/>
  <c r="F47" i="10"/>
  <c r="U56" i="10"/>
  <c r="E53" i="10"/>
  <c r="F57" i="10"/>
  <c r="U53" i="10"/>
  <c r="K53" i="10"/>
  <c r="G53" i="10"/>
  <c r="I55" i="10"/>
  <c r="S46" i="10"/>
  <c r="R54" i="10"/>
  <c r="T51" i="10"/>
  <c r="S31" i="11"/>
  <c r="N31" i="11"/>
  <c r="P31" i="11"/>
  <c r="Q44" i="11"/>
  <c r="N44" i="11"/>
  <c r="R44" i="11"/>
  <c r="O31" i="11"/>
  <c r="R31" i="11"/>
  <c r="Q31" i="11"/>
  <c r="P44" i="11"/>
  <c r="S44" i="11"/>
  <c r="O44" i="11"/>
  <c r="O28" i="11"/>
  <c r="O41" i="11"/>
  <c r="P41" i="11"/>
  <c r="P28" i="11"/>
  <c r="S41" i="11"/>
  <c r="R28" i="11"/>
  <c r="R41" i="11"/>
  <c r="Q41" i="11"/>
  <c r="Q28" i="11"/>
  <c r="N41" i="11"/>
  <c r="S28" i="11"/>
  <c r="N28" i="11"/>
  <c r="Q51" i="10"/>
  <c r="B57" i="10"/>
  <c r="O50" i="10"/>
  <c r="E55" i="10"/>
  <c r="U46" i="10"/>
  <c r="F16" i="10"/>
  <c r="F20" i="10"/>
  <c r="V57" i="10"/>
  <c r="Y57" i="10"/>
  <c r="W57" i="10"/>
  <c r="X57" i="10"/>
  <c r="Z57" i="10"/>
  <c r="AA57" i="10"/>
  <c r="R47" i="10"/>
  <c r="H48" i="10"/>
  <c r="P54" i="10"/>
  <c r="I52" i="10"/>
  <c r="F8" i="10"/>
  <c r="N46" i="10"/>
  <c r="M50" i="10"/>
  <c r="R57" i="10"/>
  <c r="I49" i="10"/>
  <c r="G46" i="10"/>
  <c r="H46" i="10"/>
  <c r="N50" i="10"/>
  <c r="U49" i="10"/>
  <c r="B55" i="10"/>
  <c r="S50" i="10"/>
  <c r="L46" i="10"/>
  <c r="N48" i="10"/>
  <c r="N57" i="10"/>
  <c r="K54" i="10"/>
  <c r="C54" i="10"/>
  <c r="G50" i="10"/>
  <c r="S52" i="10"/>
  <c r="L51" i="10"/>
  <c r="G47" i="10"/>
  <c r="P51" i="10"/>
  <c r="C53" i="10"/>
  <c r="U57" i="10"/>
  <c r="S54" i="10"/>
  <c r="Q26" i="10"/>
  <c r="D56" i="10"/>
  <c r="P46" i="10"/>
  <c r="G1" i="10"/>
  <c r="H57" i="10"/>
  <c r="J53" i="10"/>
  <c r="L48" i="10"/>
  <c r="H52" i="10"/>
  <c r="H50" i="10"/>
  <c r="L53" i="10"/>
  <c r="P50" i="10"/>
  <c r="C48" i="10"/>
  <c r="S49" i="10"/>
  <c r="H55" i="10"/>
  <c r="S56" i="10"/>
  <c r="J55" i="10"/>
  <c r="N52" i="10"/>
  <c r="G52" i="10"/>
  <c r="Q50" i="10"/>
  <c r="M52" i="10"/>
  <c r="T56" i="10"/>
  <c r="J54" i="10"/>
  <c r="P57" i="10"/>
  <c r="C57" i="10"/>
  <c r="B56" i="10"/>
  <c r="K55" i="10"/>
  <c r="Q57" i="10"/>
  <c r="R49" i="10"/>
  <c r="D49" i="10"/>
  <c r="D47" i="10"/>
  <c r="S53" i="10"/>
  <c r="Q14" i="10"/>
  <c r="O54" i="10"/>
  <c r="L55" i="10"/>
  <c r="Q34" i="11"/>
  <c r="P34" i="11"/>
  <c r="P21" i="11"/>
  <c r="O34" i="11"/>
  <c r="N34" i="11"/>
  <c r="R21" i="11"/>
  <c r="O21" i="11"/>
  <c r="S21" i="11"/>
  <c r="Q21" i="11"/>
  <c r="S34" i="11"/>
  <c r="R34" i="11"/>
  <c r="N21" i="11"/>
  <c r="R55" i="10"/>
  <c r="M49" i="10"/>
  <c r="C55" i="10"/>
  <c r="M46" i="10"/>
  <c r="M56" i="10"/>
  <c r="G56" i="10"/>
  <c r="E51" i="10"/>
  <c r="N56" i="10"/>
  <c r="B49" i="10"/>
  <c r="Q8" i="10"/>
  <c r="Q48" i="10"/>
  <c r="L50" i="10"/>
  <c r="Q12" i="10"/>
  <c r="E47" i="10"/>
  <c r="N53" i="10"/>
  <c r="T50" i="10"/>
  <c r="O57" i="10"/>
  <c r="Q46" i="10"/>
  <c r="F18" i="10"/>
  <c r="B50" i="10"/>
  <c r="I54" i="10"/>
  <c r="L49" i="10"/>
  <c r="O52" i="10"/>
  <c r="G51" i="10"/>
  <c r="E48" i="10"/>
  <c r="D55" i="10"/>
  <c r="H47" i="10"/>
  <c r="E56" i="10"/>
  <c r="J49" i="10"/>
  <c r="N49" i="10"/>
  <c r="T54" i="10"/>
  <c r="D46" i="10"/>
  <c r="F22" i="10"/>
  <c r="O48" i="10"/>
  <c r="R30" i="11"/>
  <c r="O43" i="11"/>
  <c r="P43" i="11"/>
  <c r="R43" i="11"/>
  <c r="Q30" i="11"/>
  <c r="Q43" i="11"/>
  <c r="O30" i="11"/>
  <c r="S30" i="11"/>
  <c r="P30" i="11"/>
  <c r="N30" i="11"/>
  <c r="N43" i="11"/>
  <c r="S43" i="11"/>
  <c r="O40" i="11"/>
  <c r="S40" i="11"/>
  <c r="O27" i="11"/>
  <c r="R40" i="11"/>
  <c r="Q27" i="11"/>
  <c r="N40" i="11"/>
  <c r="P40" i="11"/>
  <c r="S27" i="11"/>
  <c r="Q40" i="11"/>
  <c r="P27" i="11"/>
  <c r="N27" i="11"/>
  <c r="R27" i="11"/>
  <c r="M48" i="10"/>
  <c r="I51" i="10"/>
  <c r="I50" i="10"/>
  <c r="J57" i="10"/>
  <c r="Q4" i="10"/>
  <c r="C50" i="10"/>
  <c r="G49" i="10"/>
  <c r="K50" i="10"/>
  <c r="D50" i="10"/>
  <c r="J46" i="10"/>
  <c r="J51" i="10"/>
  <c r="I48" i="10"/>
  <c r="I46" i="10"/>
  <c r="R56" i="10"/>
  <c r="H56" i="10"/>
  <c r="B46" i="10"/>
  <c r="F4" i="10"/>
  <c r="F54" i="10"/>
  <c r="K48" i="10"/>
  <c r="F56" i="10"/>
  <c r="P53" i="10"/>
  <c r="O53" i="10"/>
  <c r="U47" i="10"/>
  <c r="P49" i="10"/>
  <c r="T53" i="10"/>
  <c r="O49" i="10"/>
  <c r="M51" i="10"/>
  <c r="T47" i="10"/>
  <c r="J48" i="10"/>
  <c r="Q18" i="10"/>
  <c r="O51" i="10"/>
  <c r="D48" i="10"/>
  <c r="D52" i="10"/>
  <c r="O47" i="10"/>
  <c r="S22" i="11"/>
  <c r="R35" i="11"/>
  <c r="N22" i="11"/>
  <c r="Q35" i="11"/>
  <c r="O35" i="11"/>
  <c r="S35" i="11"/>
  <c r="R22" i="11"/>
  <c r="Q22" i="11"/>
  <c r="N35" i="11"/>
  <c r="P22" i="11"/>
  <c r="P35" i="11"/>
  <c r="O22" i="11"/>
  <c r="F50" i="10"/>
  <c r="U48" i="10"/>
  <c r="V16" i="11"/>
  <c r="B2" i="15"/>
  <c r="B29" i="15"/>
  <c r="C29" i="15"/>
  <c r="AH11" i="4"/>
  <c r="AH34" i="4"/>
  <c r="AI7" i="4"/>
  <c r="AI27" i="4"/>
  <c r="P31" i="4"/>
  <c r="AA22" i="4"/>
  <c r="AA15" i="4"/>
  <c r="AA34" i="4"/>
  <c r="AD33" i="4"/>
  <c r="AB20" i="4"/>
  <c r="AA24" i="4"/>
  <c r="P15" i="4"/>
  <c r="AA18" i="4"/>
  <c r="AA28" i="4"/>
  <c r="AB27" i="4"/>
  <c r="O30" i="4"/>
  <c r="AB7" i="4"/>
  <c r="AA29" i="4"/>
  <c r="AA8" i="4"/>
  <c r="AD3" i="4"/>
  <c r="O5" i="4"/>
  <c r="O19" i="4"/>
  <c r="M7" i="4"/>
  <c r="AD26" i="4"/>
  <c r="L22" i="4"/>
  <c r="H28" i="4"/>
  <c r="H31" i="4"/>
  <c r="D25" i="4"/>
  <c r="T8" i="4"/>
  <c r="U33" i="4"/>
  <c r="E27" i="4"/>
  <c r="AD19" i="4"/>
  <c r="AC4" i="4"/>
  <c r="X23" i="4"/>
  <c r="V12" i="4"/>
  <c r="O6" i="4"/>
  <c r="O33" i="4"/>
  <c r="AB6" i="4"/>
  <c r="AB19" i="4"/>
  <c r="AE34" i="4"/>
  <c r="U34" i="4"/>
  <c r="AH20" i="4"/>
  <c r="AH27" i="4"/>
  <c r="AI31" i="4"/>
  <c r="AI21" i="4"/>
  <c r="AA11" i="4"/>
  <c r="AB25" i="4"/>
  <c r="O28" i="4"/>
  <c r="O11" i="4"/>
  <c r="AG33" i="4"/>
  <c r="P28" i="4"/>
  <c r="P16" i="4"/>
  <c r="AA16" i="4"/>
  <c r="P32" i="4"/>
  <c r="AB24" i="4"/>
  <c r="O24" i="4"/>
  <c r="AB26" i="4"/>
  <c r="AA6" i="4"/>
  <c r="AG11" i="4"/>
  <c r="AA5" i="4"/>
  <c r="AG10" i="4"/>
  <c r="P9" i="4"/>
  <c r="D32" i="4"/>
  <c r="I30" i="4"/>
  <c r="Y13" i="4"/>
  <c r="AG14" i="4"/>
  <c r="AG34" i="4"/>
  <c r="AE13" i="4"/>
  <c r="U28" i="4"/>
  <c r="AG31" i="4"/>
  <c r="AE30" i="4"/>
  <c r="I3" i="4"/>
  <c r="V26" i="4"/>
  <c r="W24" i="4"/>
  <c r="D24" i="4"/>
  <c r="V10" i="4"/>
  <c r="Z23" i="4"/>
  <c r="AB21" i="4"/>
  <c r="P24" i="4"/>
  <c r="P30" i="4"/>
  <c r="AG28" i="4"/>
  <c r="AC24" i="4"/>
  <c r="N7" i="4"/>
  <c r="AH12" i="4"/>
  <c r="AH23" i="4"/>
  <c r="AH14" i="4"/>
  <c r="AI19" i="4"/>
  <c r="AI34" i="4"/>
  <c r="O31" i="4"/>
  <c r="O23" i="4"/>
  <c r="AB14" i="4"/>
  <c r="AB33" i="4"/>
  <c r="AB31" i="4"/>
  <c r="AA20" i="4"/>
  <c r="P34" i="4"/>
  <c r="O18" i="4"/>
  <c r="P11" i="4"/>
  <c r="AA27" i="4"/>
  <c r="P25" i="4"/>
  <c r="AE29" i="4"/>
  <c r="AB32" i="4"/>
  <c r="AB3" i="4"/>
  <c r="AB15" i="4"/>
  <c r="P8" i="4"/>
  <c r="H33" i="4"/>
  <c r="AD31" i="4"/>
  <c r="AC13" i="4"/>
  <c r="G31" i="4"/>
  <c r="AD10" i="4"/>
  <c r="Z13" i="4"/>
  <c r="AE26" i="4"/>
  <c r="K21" i="4"/>
  <c r="AE4" i="4"/>
  <c r="K15" i="4"/>
  <c r="AD28" i="4"/>
  <c r="V31" i="4"/>
  <c r="Y23" i="4"/>
  <c r="I23" i="4"/>
  <c r="AC20" i="4"/>
  <c r="D4" i="4"/>
  <c r="AA25" i="4"/>
  <c r="AB11" i="4"/>
  <c r="AB22" i="4"/>
  <c r="AB30" i="4"/>
  <c r="O20" i="4"/>
  <c r="P20" i="4"/>
  <c r="P17" i="4"/>
  <c r="AB16" i="4"/>
  <c r="AB23" i="4"/>
  <c r="AE32" i="4"/>
  <c r="P7" i="4"/>
  <c r="P13" i="4"/>
  <c r="AA32" i="4"/>
  <c r="P3" i="4"/>
  <c r="AE5" i="4"/>
  <c r="D31" i="4"/>
  <c r="M22" i="4"/>
  <c r="V33" i="4"/>
  <c r="Z12" i="4"/>
  <c r="J21" i="4"/>
  <c r="AC23" i="4"/>
  <c r="G30" i="4"/>
  <c r="AI18" i="4"/>
  <c r="AB29" i="4"/>
  <c r="AB34" i="4"/>
  <c r="O22" i="4"/>
  <c r="P10" i="4"/>
  <c r="AA19" i="4"/>
  <c r="AB10" i="4"/>
  <c r="AD34" i="4"/>
  <c r="K22" i="4"/>
  <c r="D28" i="4"/>
  <c r="AD25" i="4"/>
  <c r="AI29" i="4"/>
  <c r="O17" i="4"/>
  <c r="O34" i="4"/>
  <c r="I33" i="4"/>
  <c r="V21" i="4"/>
  <c r="AH7" i="4"/>
  <c r="AH29" i="4"/>
  <c r="AI9" i="4"/>
  <c r="AI11" i="4"/>
  <c r="O13" i="4"/>
  <c r="P22" i="4"/>
  <c r="O3" i="4"/>
  <c r="AB17" i="4"/>
  <c r="D29" i="4"/>
  <c r="G33" i="4"/>
  <c r="J33" i="4"/>
  <c r="U4" i="4"/>
  <c r="AE28" i="4"/>
  <c r="AH31" i="4"/>
  <c r="AA21" i="4"/>
  <c r="O14" i="4"/>
  <c r="P33" i="4"/>
  <c r="AG18" i="4"/>
  <c r="AA26" i="4"/>
  <c r="AA17" i="4"/>
  <c r="D19" i="4"/>
  <c r="X5" i="4"/>
  <c r="L17" i="4"/>
  <c r="AG24" i="4"/>
  <c r="AC26" i="4"/>
  <c r="T23" i="4"/>
  <c r="AI16" i="4"/>
  <c r="AB28" i="4"/>
  <c r="O25" i="4"/>
  <c r="W23" i="4"/>
  <c r="AH19" i="4"/>
  <c r="P26" i="4"/>
  <c r="AI12" i="4"/>
  <c r="AB13" i="4"/>
  <c r="AA9" i="4"/>
  <c r="AA33" i="4"/>
  <c r="P14" i="4"/>
  <c r="N22" i="4"/>
  <c r="AD13" i="4"/>
  <c r="AE8" i="4"/>
  <c r="AC5" i="4"/>
  <c r="Y17" i="4"/>
  <c r="AB5" i="4"/>
  <c r="O21" i="4"/>
  <c r="AH16" i="4"/>
  <c r="AH21" i="4"/>
  <c r="AI23" i="4"/>
  <c r="O26" i="4"/>
  <c r="P23" i="4"/>
  <c r="AA13" i="4"/>
  <c r="O16" i="4"/>
  <c r="O32" i="4"/>
  <c r="P12" i="4"/>
  <c r="O27" i="4"/>
  <c r="O29" i="4"/>
  <c r="P29" i="4"/>
  <c r="AB18" i="4"/>
  <c r="AB9" i="4"/>
  <c r="AA4" i="4"/>
  <c r="P19" i="4"/>
  <c r="AA7" i="4"/>
  <c r="P5" i="4"/>
  <c r="AE33" i="4"/>
  <c r="P4" i="4"/>
  <c r="O9" i="4"/>
  <c r="O8" i="4"/>
  <c r="AE19" i="4"/>
  <c r="I13" i="4"/>
  <c r="AC19" i="4"/>
  <c r="AG23" i="4"/>
  <c r="AC22" i="4"/>
  <c r="AG13" i="4"/>
  <c r="K17" i="4"/>
  <c r="AG26" i="4"/>
  <c r="AG4" i="4"/>
  <c r="AG8" i="4"/>
  <c r="AD15" i="4"/>
  <c r="I21" i="4"/>
  <c r="AD22" i="4"/>
  <c r="AC14" i="4"/>
  <c r="AD5" i="4"/>
  <c r="X34" i="4"/>
  <c r="AH18" i="4"/>
  <c r="AC33" i="4"/>
  <c r="AB12" i="4"/>
  <c r="D13" i="4"/>
  <c r="Z22" i="4"/>
  <c r="AH8" i="4"/>
  <c r="AI20" i="4"/>
  <c r="AI14" i="4"/>
  <c r="AC18" i="4"/>
  <c r="P6" i="4"/>
  <c r="AA12" i="4"/>
  <c r="P27" i="4"/>
  <c r="AA30" i="4"/>
  <c r="P18" i="4"/>
  <c r="D33" i="4"/>
  <c r="AA10" i="4"/>
  <c r="AA23" i="4"/>
  <c r="O12" i="4"/>
  <c r="AB8" i="4"/>
  <c r="AB4" i="4"/>
  <c r="AA14" i="4"/>
  <c r="AA3" i="4"/>
  <c r="O4" i="4"/>
  <c r="O10" i="4"/>
  <c r="AE16" i="4"/>
  <c r="X30" i="4"/>
  <c r="AC31" i="4"/>
  <c r="AC28" i="4"/>
  <c r="D34" i="4"/>
  <c r="Q4" i="4"/>
  <c r="W13" i="4"/>
  <c r="V28" i="4"/>
  <c r="AD4" i="4"/>
  <c r="AC25" i="4"/>
  <c r="AG5" i="4"/>
  <c r="M23" i="4"/>
  <c r="AD18" i="4"/>
  <c r="D22" i="4"/>
  <c r="G28" i="4"/>
  <c r="AH9" i="4"/>
  <c r="O15" i="4"/>
  <c r="AA31" i="4"/>
  <c r="O7" i="4"/>
  <c r="X12" i="4"/>
  <c r="AE31" i="4"/>
  <c r="AB2" i="4"/>
  <c r="O2" i="4"/>
  <c r="P2" i="4"/>
  <c r="AI2" i="4"/>
  <c r="N2" i="4"/>
  <c r="AA2" i="4"/>
  <c r="K2" i="4"/>
  <c r="AH2" i="4"/>
  <c r="E66" i="17" a="1"/>
  <c r="O361" i="17" a="1"/>
  <c r="L25" i="17" a="1"/>
  <c r="L336" i="17" a="1"/>
  <c r="Z56" i="10" a="1"/>
  <c r="Y54" i="10" a="1"/>
  <c r="J258" i="17" a="1"/>
  <c r="K20" i="17" a="1"/>
  <c r="O149" i="17" a="1"/>
  <c r="K177" i="17" a="1"/>
  <c r="Z54" i="10" a="1"/>
  <c r="O16" i="17" a="1"/>
  <c r="E263" i="17" a="1"/>
  <c r="L129" i="17" a="1"/>
  <c r="N430" i="17" a="1"/>
  <c r="B29" i="10" a="1"/>
  <c r="W55" i="10" a="1"/>
  <c r="B16" i="10" a="1"/>
  <c r="K42" i="17" a="1"/>
  <c r="M187" i="17" a="1"/>
  <c r="L362" i="17" a="1"/>
  <c r="K14" i="17" a="1"/>
  <c r="Z50" i="10" a="1"/>
  <c r="B30" i="10" a="1"/>
  <c r="Y50" i="10" a="1"/>
  <c r="X50" i="10" a="1"/>
  <c r="V50" i="10" a="1"/>
  <c r="B17" i="10" a="1"/>
  <c r="W50" i="10" a="1"/>
  <c r="Z55" i="10" a="1"/>
  <c r="L320" i="17" a="1"/>
  <c r="O226" i="17" a="1"/>
  <c r="K64" i="17" a="1"/>
  <c r="N267" i="17" a="1"/>
  <c r="X54" i="10" a="1"/>
  <c r="AA56" i="10" a="1"/>
  <c r="V54" i="10" a="1"/>
  <c r="Y55" i="10" a="1"/>
  <c r="F228" i="17" a="1"/>
  <c r="P192" i="17" a="1"/>
  <c r="N245" i="17" a="1"/>
  <c r="E27" i="17" a="1"/>
  <c r="Y56" i="10" a="1"/>
  <c r="V56" i="10" a="1"/>
  <c r="G411" i="17" a="1"/>
  <c r="P76" i="17" a="1"/>
  <c r="M131" i="17" a="1"/>
  <c r="X56" i="10" a="1"/>
  <c r="AA50" i="10" a="1"/>
  <c r="V55" i="10" a="1"/>
  <c r="AA55" i="10" a="1"/>
  <c r="W54" i="10" a="1"/>
  <c r="N103" i="17" a="1"/>
  <c r="O239" i="17" a="1"/>
  <c r="P419" i="17" a="1"/>
  <c r="X55" i="10" a="1"/>
  <c r="AA54" i="10" a="1"/>
  <c r="W56" i="10" a="1"/>
  <c r="R530" i="17" l="1"/>
  <c r="S530" i="17" s="1"/>
  <c r="R1091" i="17"/>
  <c r="S1091" i="17" s="1"/>
  <c r="P419" i="17"/>
  <c r="O239" i="17"/>
  <c r="N103" i="17"/>
  <c r="M131" i="17"/>
  <c r="P76" i="17"/>
  <c r="G411" i="17"/>
  <c r="N245" i="17"/>
  <c r="P192" i="17"/>
  <c r="F228" i="17"/>
  <c r="N267" i="17"/>
  <c r="K64" i="17"/>
  <c r="O226" i="17"/>
  <c r="L320" i="17"/>
  <c r="K14" i="17"/>
  <c r="Q14" i="17" s="1"/>
  <c r="R14" i="17" s="1"/>
  <c r="S14" i="17" s="1"/>
  <c r="L362" i="17"/>
  <c r="M187" i="17"/>
  <c r="K42" i="17"/>
  <c r="N430" i="17"/>
  <c r="L129" i="17"/>
  <c r="E263" i="17"/>
  <c r="O16" i="17"/>
  <c r="K177" i="17"/>
  <c r="Q177" i="17" s="1"/>
  <c r="R177" i="17" s="1"/>
  <c r="S177" i="17" s="1"/>
  <c r="O149" i="17"/>
  <c r="K20" i="17"/>
  <c r="J258" i="17"/>
  <c r="L336" i="17"/>
  <c r="L25" i="17"/>
  <c r="O361" i="17"/>
  <c r="E66" i="17"/>
  <c r="Q66" i="17" s="1"/>
  <c r="R66" i="17" s="1"/>
  <c r="S66" i="17" s="1"/>
  <c r="E27" i="17"/>
  <c r="Q27" i="17" s="1"/>
  <c r="R27" i="17" s="1"/>
  <c r="S27" i="17" s="1"/>
  <c r="AB15" i="11"/>
  <c r="AB4" i="11"/>
  <c r="AB12" i="11"/>
  <c r="AB13" i="11"/>
  <c r="AB7" i="11"/>
  <c r="AD24" i="11"/>
  <c r="AD23" i="11"/>
  <c r="B51" i="11"/>
  <c r="B1" i="11"/>
  <c r="B37" i="11"/>
  <c r="Q3" i="17"/>
  <c r="R3" i="17" s="1"/>
  <c r="S3" i="17" s="1"/>
  <c r="B44" i="11"/>
  <c r="AD30" i="11"/>
  <c r="AD32" i="11"/>
  <c r="AD26" i="11"/>
  <c r="B52" i="11"/>
  <c r="AD21" i="11"/>
  <c r="AD22" i="11"/>
  <c r="AD28" i="11"/>
  <c r="AD27" i="11"/>
  <c r="B49" i="11"/>
  <c r="U26" i="11"/>
  <c r="V26" i="11" s="1"/>
  <c r="AD29" i="11"/>
  <c r="Q26" i="17"/>
  <c r="R26" i="17" s="1"/>
  <c r="S26" i="17" s="1"/>
  <c r="Q53" i="17"/>
  <c r="R53" i="17" s="1"/>
  <c r="S53" i="17" s="1"/>
  <c r="B25" i="11"/>
  <c r="B21" i="11"/>
  <c r="B42" i="11"/>
  <c r="AD25" i="11"/>
  <c r="B24" i="11"/>
  <c r="Q404" i="17"/>
  <c r="R404" i="17" s="1"/>
  <c r="S404" i="17" s="1"/>
  <c r="Q25" i="17"/>
  <c r="B47" i="11"/>
  <c r="AA55" i="10"/>
  <c r="X55" i="10"/>
  <c r="V55" i="10"/>
  <c r="W55" i="10"/>
  <c r="Z55" i="10"/>
  <c r="Y55" i="10"/>
  <c r="W56" i="10"/>
  <c r="AA56" i="10"/>
  <c r="Y56" i="10"/>
  <c r="X56" i="10"/>
  <c r="V56" i="10"/>
  <c r="Z56" i="10"/>
  <c r="J29" i="1"/>
  <c r="Q4" i="17"/>
  <c r="R4" i="17" s="1"/>
  <c r="S4" i="17" s="1"/>
  <c r="B43" i="11"/>
  <c r="B41" i="11"/>
  <c r="B30" i="11"/>
  <c r="Q130" i="17"/>
  <c r="R130" i="17" s="1"/>
  <c r="S130" i="17" s="1"/>
  <c r="Q312" i="17"/>
  <c r="R312" i="17" s="1"/>
  <c r="S312" i="17" s="1"/>
  <c r="Q377" i="17"/>
  <c r="R377" i="17" s="1"/>
  <c r="S377" i="17" s="1"/>
  <c r="B31" i="11"/>
  <c r="B35" i="11"/>
  <c r="B38" i="11"/>
  <c r="B36" i="11"/>
  <c r="B28" i="11"/>
  <c r="B27" i="11"/>
  <c r="Q389" i="17"/>
  <c r="R389" i="17" s="1"/>
  <c r="S389" i="17" s="1"/>
  <c r="Q142" i="17"/>
  <c r="R142" i="17" s="1"/>
  <c r="S142" i="17" s="1"/>
  <c r="Q350" i="17"/>
  <c r="R350" i="17" s="1"/>
  <c r="S350" i="17" s="1"/>
  <c r="Q378" i="17"/>
  <c r="R378" i="17" s="1"/>
  <c r="S378" i="17" s="1"/>
  <c r="Q196" i="17"/>
  <c r="R196" i="17" s="1"/>
  <c r="S196" i="17" s="1"/>
  <c r="Q220" i="17"/>
  <c r="R220" i="17" s="1"/>
  <c r="S220" i="17" s="1"/>
  <c r="Q221" i="17"/>
  <c r="R221" i="17" s="1"/>
  <c r="Q38" i="17"/>
  <c r="R38" i="17" s="1"/>
  <c r="S38" i="17" s="1"/>
  <c r="Q286" i="17"/>
  <c r="R286" i="17" s="1"/>
  <c r="S286" i="17" s="1"/>
  <c r="Q222" i="17"/>
  <c r="R222" i="17" s="1"/>
  <c r="S222" i="17" s="1"/>
  <c r="Q13" i="17"/>
  <c r="R13" i="17" s="1"/>
  <c r="S13" i="17" s="1"/>
  <c r="Q40" i="17"/>
  <c r="R40" i="17" s="1"/>
  <c r="S40" i="17" s="1"/>
  <c r="Q78" i="17"/>
  <c r="R78" i="17" s="1"/>
  <c r="S78" i="17" s="1"/>
  <c r="Q157" i="17"/>
  <c r="R157" i="17" s="1"/>
  <c r="S157" i="17" s="1"/>
  <c r="Q326" i="17"/>
  <c r="R326" i="17" s="1"/>
  <c r="S326" i="17" s="1"/>
  <c r="Q207" i="17"/>
  <c r="Q298" i="17"/>
  <c r="Q141" i="17"/>
  <c r="R141" i="17" s="1"/>
  <c r="S141" i="17" s="1"/>
  <c r="Q208" i="17"/>
  <c r="Q274" i="17"/>
  <c r="R274" i="17" s="1"/>
  <c r="S274" i="17" s="1"/>
  <c r="Q390" i="17"/>
  <c r="R390" i="17" s="1"/>
  <c r="S390" i="17" s="1"/>
  <c r="Q92" i="17"/>
  <c r="R92" i="17" s="1"/>
  <c r="S92" i="17" s="1"/>
  <c r="Q11" i="17"/>
  <c r="R11" i="17" s="1"/>
  <c r="S11" i="17" s="1"/>
  <c r="AB5" i="11"/>
  <c r="Q427" i="17"/>
  <c r="R427" i="17" s="1"/>
  <c r="S427" i="17" s="1"/>
  <c r="Q50" i="17"/>
  <c r="R50" i="17" s="1"/>
  <c r="S50" i="17" s="1"/>
  <c r="Q65" i="17"/>
  <c r="R65" i="17" s="1"/>
  <c r="S65" i="17" s="1"/>
  <c r="Q417" i="17"/>
  <c r="R417" i="17" s="1"/>
  <c r="S417" i="17" s="1"/>
  <c r="Q402" i="17"/>
  <c r="R402" i="17" s="1"/>
  <c r="S402" i="17" s="1"/>
  <c r="Q64" i="17"/>
  <c r="R64" i="17" s="1"/>
  <c r="S64" i="17" s="1"/>
  <c r="Q403" i="17"/>
  <c r="R403" i="17" s="1"/>
  <c r="S403" i="17" s="1"/>
  <c r="Q338" i="17"/>
  <c r="R338" i="17" s="1"/>
  <c r="S338" i="17" s="1"/>
  <c r="Q247" i="17"/>
  <c r="R247" i="17" s="1"/>
  <c r="S247" i="17" s="1"/>
  <c r="Q272" i="17"/>
  <c r="R272" i="17" s="1"/>
  <c r="S272" i="17" s="1"/>
  <c r="Q426" i="17"/>
  <c r="R426" i="17" s="1"/>
  <c r="S426" i="17" s="1"/>
  <c r="Q246" i="17"/>
  <c r="R246" i="17" s="1"/>
  <c r="S246" i="17" s="1"/>
  <c r="B23" i="11"/>
  <c r="I20" i="11"/>
  <c r="B22" i="11"/>
  <c r="Q12" i="17"/>
  <c r="R12" i="17" s="1"/>
  <c r="S12" i="17" s="1"/>
  <c r="Q155" i="17"/>
  <c r="R155" i="17" s="1"/>
  <c r="S155" i="17" s="1"/>
  <c r="Q325" i="17"/>
  <c r="R325" i="17" s="1"/>
  <c r="S325" i="17" s="1"/>
  <c r="Q131" i="17"/>
  <c r="R131" i="17" s="1"/>
  <c r="S131" i="17" s="1"/>
  <c r="Q182" i="17"/>
  <c r="R182" i="17" s="1"/>
  <c r="S182" i="17" s="1"/>
  <c r="Q115" i="17"/>
  <c r="Q116" i="17"/>
  <c r="Q104" i="17"/>
  <c r="R104" i="17" s="1"/>
  <c r="S104" i="17" s="1"/>
  <c r="Q337" i="17"/>
  <c r="R337" i="17" s="1"/>
  <c r="S337" i="17" s="1"/>
  <c r="Q364" i="17"/>
  <c r="R364" i="17" s="1"/>
  <c r="S364" i="17" s="1"/>
  <c r="Q273" i="17"/>
  <c r="R273" i="17" s="1"/>
  <c r="S273" i="17" s="1"/>
  <c r="Q52" i="17"/>
  <c r="R52" i="17" s="1"/>
  <c r="S52" i="17" s="1"/>
  <c r="Q299" i="17"/>
  <c r="Q260" i="17"/>
  <c r="R260" i="17" s="1"/>
  <c r="S260" i="17" s="1"/>
  <c r="Q352" i="17"/>
  <c r="R352" i="17" s="1"/>
  <c r="S352" i="17" s="1"/>
  <c r="Q363" i="17"/>
  <c r="R363" i="17" s="1"/>
  <c r="S363" i="17" s="1"/>
  <c r="Q195" i="17"/>
  <c r="R195" i="17" s="1"/>
  <c r="S195" i="17" s="1"/>
  <c r="Q118" i="17"/>
  <c r="R118" i="17" s="1"/>
  <c r="S118" i="17" s="1"/>
  <c r="Q103" i="17"/>
  <c r="R103" i="17" s="1"/>
  <c r="S103" i="17" s="1"/>
  <c r="Q51" i="17"/>
  <c r="R51" i="17" s="1"/>
  <c r="S51" i="17" s="1"/>
  <c r="Q428" i="17"/>
  <c r="R428" i="17" s="1"/>
  <c r="S428" i="17" s="1"/>
  <c r="Q351" i="17"/>
  <c r="Q430" i="17"/>
  <c r="R430" i="17" s="1"/>
  <c r="S430" i="17" s="1"/>
  <c r="Q416" i="17"/>
  <c r="Q391" i="17"/>
  <c r="R391" i="17" s="1"/>
  <c r="S391" i="17" s="1"/>
  <c r="Q365" i="17"/>
  <c r="R365" i="17" s="1"/>
  <c r="S365" i="17" s="1"/>
  <c r="Q313" i="17"/>
  <c r="R313" i="17" s="1"/>
  <c r="S313" i="17" s="1"/>
  <c r="Q300" i="17"/>
  <c r="R300" i="17" s="1"/>
  <c r="S300" i="17" s="1"/>
  <c r="Q287" i="17"/>
  <c r="R287" i="17" s="1"/>
  <c r="S287" i="17" s="1"/>
  <c r="Q209" i="17"/>
  <c r="R209" i="17" s="1"/>
  <c r="S209" i="17" s="1"/>
  <c r="Q39" i="17"/>
  <c r="Q429" i="17"/>
  <c r="R429" i="17" s="1"/>
  <c r="S429" i="17" s="1"/>
  <c r="Q261" i="17"/>
  <c r="R261" i="17" s="1"/>
  <c r="S261" i="17" s="1"/>
  <c r="Q183" i="17"/>
  <c r="R183" i="17" s="1"/>
  <c r="S183" i="17" s="1"/>
  <c r="Q194" i="17"/>
  <c r="R194" i="17" s="1"/>
  <c r="S194" i="17" s="1"/>
  <c r="Q143" i="17"/>
  <c r="R143" i="17" s="1"/>
  <c r="S143" i="17" s="1"/>
  <c r="Q156" i="17"/>
  <c r="Q170" i="17"/>
  <c r="R170" i="17" s="1"/>
  <c r="S170" i="17" s="1"/>
  <c r="Q105" i="17"/>
  <c r="R105" i="17" s="1"/>
  <c r="S105" i="17" s="1"/>
  <c r="Q311" i="17"/>
  <c r="R311" i="17" s="1"/>
  <c r="S311" i="17" s="1"/>
  <c r="Q248" i="17"/>
  <c r="R248" i="17" s="1"/>
  <c r="S248" i="17" s="1"/>
  <c r="Q324" i="17"/>
  <c r="R324" i="17" s="1"/>
  <c r="S324" i="17" s="1"/>
  <c r="Q169" i="17"/>
  <c r="R169" i="17" s="1"/>
  <c r="S169" i="17" s="1"/>
  <c r="Q89" i="17"/>
  <c r="R89" i="17" s="1"/>
  <c r="S89" i="17" s="1"/>
  <c r="Q79" i="17"/>
  <c r="R79" i="17" s="1"/>
  <c r="S79" i="17" s="1"/>
  <c r="Q339" i="17"/>
  <c r="R339" i="17" s="1"/>
  <c r="S339" i="17" s="1"/>
  <c r="Q144" i="17"/>
  <c r="R144" i="17" s="1"/>
  <c r="S144" i="17" s="1"/>
  <c r="Q77" i="17"/>
  <c r="R77" i="17" s="1"/>
  <c r="S77" i="17" s="1"/>
  <c r="B39" i="11"/>
  <c r="B40" i="11"/>
  <c r="Q259" i="17"/>
  <c r="R259" i="17" s="1"/>
  <c r="S259" i="17" s="1"/>
  <c r="Q235" i="17"/>
  <c r="R235" i="17" s="1"/>
  <c r="S235" i="17" s="1"/>
  <c r="Q233" i="17"/>
  <c r="R233" i="17" s="1"/>
  <c r="S233" i="17" s="1"/>
  <c r="Q234" i="17"/>
  <c r="R234" i="17" s="1"/>
  <c r="S234" i="17" s="1"/>
  <c r="B26" i="11"/>
  <c r="Q91" i="17"/>
  <c r="R91" i="17" s="1"/>
  <c r="S91" i="17" s="1"/>
  <c r="J30" i="1"/>
  <c r="E30" i="1"/>
  <c r="E29" i="1"/>
  <c r="Q117" i="17"/>
  <c r="R117" i="17" s="1"/>
  <c r="S117" i="17" s="1"/>
  <c r="Q168" i="17"/>
  <c r="R168" i="17" s="1"/>
  <c r="S168" i="17" s="1"/>
  <c r="Q376" i="17"/>
  <c r="R376" i="17" s="1"/>
  <c r="S376" i="17" s="1"/>
  <c r="U27" i="11"/>
  <c r="V27" i="11" s="1"/>
  <c r="Q90" i="17"/>
  <c r="R90" i="17" s="1"/>
  <c r="S90" i="17" s="1"/>
  <c r="Q320" i="17"/>
  <c r="Q242" i="17"/>
  <c r="R242" i="17" s="1"/>
  <c r="S242" i="17" s="1"/>
  <c r="Q203" i="17"/>
  <c r="Q34" i="17"/>
  <c r="R34" i="17" s="1"/>
  <c r="S34" i="17" s="1"/>
  <c r="Q23" i="17"/>
  <c r="Q343" i="17"/>
  <c r="Q309" i="17"/>
  <c r="Q206" i="17"/>
  <c r="Q388" i="17"/>
  <c r="R388" i="17" s="1"/>
  <c r="S388" i="17" s="1"/>
  <c r="Q425" i="17"/>
  <c r="R425" i="17" s="1"/>
  <c r="S425" i="17" s="1"/>
  <c r="Q419" i="17"/>
  <c r="Q303" i="17"/>
  <c r="R303" i="17" s="1"/>
  <c r="Q147" i="17"/>
  <c r="R147" i="17" s="1"/>
  <c r="S147" i="17" s="1"/>
  <c r="Q139" i="17"/>
  <c r="R139" i="17" s="1"/>
  <c r="S139" i="17" s="1"/>
  <c r="Q99" i="17"/>
  <c r="R99" i="17" s="1"/>
  <c r="S99" i="17" s="1"/>
  <c r="Q74" i="17"/>
  <c r="R74" i="17" s="1"/>
  <c r="S74" i="17" s="1"/>
  <c r="Q94" i="17"/>
  <c r="R94" i="17" s="1"/>
  <c r="S94" i="17" s="1"/>
  <c r="Q216" i="17"/>
  <c r="R216" i="17" s="1"/>
  <c r="Q73" i="17"/>
  <c r="R73" i="17" s="1"/>
  <c r="S73" i="17" s="1"/>
  <c r="Q57" i="17"/>
  <c r="R57" i="17" s="1"/>
  <c r="S57" i="17" s="1"/>
  <c r="Q394" i="17"/>
  <c r="Q306" i="17"/>
  <c r="R306" i="17" s="1"/>
  <c r="Q109" i="17"/>
  <c r="R109" i="17" s="1"/>
  <c r="S109" i="17" s="1"/>
  <c r="Q85" i="17"/>
  <c r="R85" i="17" s="1"/>
  <c r="S85" i="17" s="1"/>
  <c r="Q63" i="17"/>
  <c r="R63" i="17" s="1"/>
  <c r="S63" i="17" s="1"/>
  <c r="Q421" i="17"/>
  <c r="R421" i="17" s="1"/>
  <c r="S421" i="17" s="1"/>
  <c r="Q276" i="17"/>
  <c r="R276" i="17" s="1"/>
  <c r="S276" i="17" s="1"/>
  <c r="Q412" i="17"/>
  <c r="R412" i="17" s="1"/>
  <c r="S412" i="17" s="1"/>
  <c r="Q238" i="17"/>
  <c r="Q127" i="17"/>
  <c r="R127" i="17" s="1"/>
  <c r="Q102" i="17"/>
  <c r="R102" i="17" s="1"/>
  <c r="S102" i="17" s="1"/>
  <c r="Q83" i="17"/>
  <c r="Q285" i="17"/>
  <c r="R285" i="17" s="1"/>
  <c r="S285" i="17" s="1"/>
  <c r="Q289" i="17"/>
  <c r="Q297" i="17"/>
  <c r="R297" i="17" s="1"/>
  <c r="Q413" i="17"/>
  <c r="Q368" i="17"/>
  <c r="R368" i="17" s="1"/>
  <c r="Q373" i="17"/>
  <c r="R373" i="17" s="1"/>
  <c r="S373" i="17" s="1"/>
  <c r="Q291" i="17"/>
  <c r="R291" i="17" s="1"/>
  <c r="Q211" i="17"/>
  <c r="R211" i="17" s="1"/>
  <c r="S211" i="17" s="1"/>
  <c r="Q185" i="17"/>
  <c r="R185" i="17" s="1"/>
  <c r="Q48" i="17"/>
  <c r="R48" i="17" s="1"/>
  <c r="S48" i="17" s="1"/>
  <c r="Q111" i="17"/>
  <c r="R111" i="17" s="1"/>
  <c r="S111" i="17" s="1"/>
  <c r="Q18" i="17"/>
  <c r="R18" i="17" s="1"/>
  <c r="Q164" i="17"/>
  <c r="R164" i="17" s="1"/>
  <c r="S164" i="17" s="1"/>
  <c r="Q191" i="17"/>
  <c r="R191" i="17" s="1"/>
  <c r="S191" i="17" s="1"/>
  <c r="Q86" i="17"/>
  <c r="R86" i="17" s="1"/>
  <c r="S86" i="17" s="1"/>
  <c r="Q281" i="17"/>
  <c r="R281" i="17" s="1"/>
  <c r="Q44" i="17"/>
  <c r="R44" i="17" s="1"/>
  <c r="S44" i="17" s="1"/>
  <c r="Q84" i="17"/>
  <c r="R84" i="17" s="1"/>
  <c r="S84" i="17" s="1"/>
  <c r="Q407" i="17"/>
  <c r="R407" i="17" s="1"/>
  <c r="S407" i="17" s="1"/>
  <c r="Q372" i="17"/>
  <c r="R372" i="17" s="1"/>
  <c r="S372" i="17" s="1"/>
  <c r="Q165" i="17"/>
  <c r="R165" i="17" s="1"/>
  <c r="S165" i="17" s="1"/>
  <c r="Q98" i="17"/>
  <c r="R98" i="17" s="1"/>
  <c r="S98" i="17" s="1"/>
  <c r="Q401" i="17"/>
  <c r="R401" i="17" s="1"/>
  <c r="S401" i="17" s="1"/>
  <c r="Q359" i="17"/>
  <c r="R359" i="17" s="1"/>
  <c r="S359" i="17" s="1"/>
  <c r="Q224" i="17"/>
  <c r="R224" i="17" s="1"/>
  <c r="S224" i="17" s="1"/>
  <c r="Q9" i="17"/>
  <c r="R9" i="17" s="1"/>
  <c r="S9" i="17" s="1"/>
  <c r="Q230" i="17"/>
  <c r="R230" i="17" s="1"/>
  <c r="S230" i="17" s="1"/>
  <c r="Q137" i="17"/>
  <c r="R137" i="17" s="1"/>
  <c r="S137" i="17" s="1"/>
  <c r="Q151" i="17"/>
  <c r="R151" i="17" s="1"/>
  <c r="S151" i="17" s="1"/>
  <c r="Q411" i="17"/>
  <c r="Q161" i="17"/>
  <c r="R161" i="17" s="1"/>
  <c r="Q133" i="17"/>
  <c r="R133" i="17" s="1"/>
  <c r="S133" i="17" s="1"/>
  <c r="Q45" i="17"/>
  <c r="R45" i="17" s="1"/>
  <c r="S45" i="17" s="1"/>
  <c r="Q369" i="17"/>
  <c r="R369" i="17" s="1"/>
  <c r="S369" i="17" s="1"/>
  <c r="Q228" i="17"/>
  <c r="Q113" i="17"/>
  <c r="R113" i="17" s="1"/>
  <c r="S113" i="17" s="1"/>
  <c r="Q424" i="17"/>
  <c r="R424" i="17" s="1"/>
  <c r="Q322" i="17"/>
  <c r="R322" i="17" s="1"/>
  <c r="S322" i="17" s="1"/>
  <c r="Q293" i="17"/>
  <c r="Q200" i="17"/>
  <c r="R200" i="17" s="1"/>
  <c r="S200" i="17" s="1"/>
  <c r="Q33" i="17"/>
  <c r="R33" i="17" s="1"/>
  <c r="S33" i="17" s="1"/>
  <c r="Q330" i="17"/>
  <c r="R330" i="17" s="1"/>
  <c r="S330" i="17" s="1"/>
  <c r="Q380" i="17"/>
  <c r="R380" i="17" s="1"/>
  <c r="S380" i="17" s="1"/>
  <c r="Q255" i="17"/>
  <c r="R255" i="17" s="1"/>
  <c r="S255" i="17" s="1"/>
  <c r="Q204" i="17"/>
  <c r="R204" i="17" s="1"/>
  <c r="Q199" i="17"/>
  <c r="R199" i="17" s="1"/>
  <c r="S199" i="17" s="1"/>
  <c r="Q167" i="17"/>
  <c r="R167" i="17" s="1"/>
  <c r="S167" i="17" s="1"/>
  <c r="Q225" i="17"/>
  <c r="R225" i="17" s="1"/>
  <c r="S225" i="17" s="1"/>
  <c r="Q159" i="17"/>
  <c r="R159" i="17" s="1"/>
  <c r="S159" i="17" s="1"/>
  <c r="Q414" i="17"/>
  <c r="Q134" i="17"/>
  <c r="R134" i="17" s="1"/>
  <c r="S134" i="17" s="1"/>
  <c r="Q72" i="17"/>
  <c r="R72" i="17" s="1"/>
  <c r="S72" i="17" s="1"/>
  <c r="Q423" i="17"/>
  <c r="R423" i="17" s="1"/>
  <c r="S423" i="17" s="1"/>
  <c r="Q279" i="17"/>
  <c r="R279" i="17" s="1"/>
  <c r="S279" i="17" s="1"/>
  <c r="Q252" i="17"/>
  <c r="R252" i="17" s="1"/>
  <c r="S252" i="17" s="1"/>
  <c r="Q198" i="17"/>
  <c r="R198" i="17" s="1"/>
  <c r="S198" i="17" s="1"/>
  <c r="Q125" i="17"/>
  <c r="R125" i="17" s="1"/>
  <c r="S125" i="17" s="1"/>
  <c r="Q349" i="17"/>
  <c r="R349" i="17" s="1"/>
  <c r="S349" i="17" s="1"/>
  <c r="Q152" i="17"/>
  <c r="Q61" i="17"/>
  <c r="R61" i="17" s="1"/>
  <c r="S61" i="17" s="1"/>
  <c r="Q123" i="17"/>
  <c r="R123" i="17" s="1"/>
  <c r="S123" i="17" s="1"/>
  <c r="Q56" i="17"/>
  <c r="R56" i="17" s="1"/>
  <c r="S56" i="17" s="1"/>
  <c r="Q5" i="17"/>
  <c r="R5" i="17" s="1"/>
  <c r="S5" i="17" s="1"/>
  <c r="Q360" i="17"/>
  <c r="R360" i="17" s="1"/>
  <c r="S360" i="17" s="1"/>
  <c r="Q358" i="17"/>
  <c r="R358" i="17" s="1"/>
  <c r="S358" i="17" s="1"/>
  <c r="Q179" i="17"/>
  <c r="R179" i="17" s="1"/>
  <c r="Q87" i="17"/>
  <c r="R87" i="17" s="1"/>
  <c r="Q384" i="17"/>
  <c r="R384" i="17" s="1"/>
  <c r="S384" i="17" s="1"/>
  <c r="Q239" i="17"/>
  <c r="R239" i="17" s="1"/>
  <c r="S239" i="17" s="1"/>
  <c r="Q292" i="17"/>
  <c r="Q20" i="17"/>
  <c r="R20" i="17" s="1"/>
  <c r="S20" i="17" s="1"/>
  <c r="Q310" i="17"/>
  <c r="R310" i="17" s="1"/>
  <c r="S310" i="17" s="1"/>
  <c r="Q46" i="17"/>
  <c r="R46" i="17" s="1"/>
  <c r="Q409" i="17"/>
  <c r="Q333" i="17"/>
  <c r="R333" i="17" s="1"/>
  <c r="S333" i="17" s="1"/>
  <c r="Q256" i="17"/>
  <c r="R256" i="17" s="1"/>
  <c r="S256" i="17" s="1"/>
  <c r="Q154" i="17"/>
  <c r="Q136" i="17"/>
  <c r="R136" i="17" s="1"/>
  <c r="S136" i="17" s="1"/>
  <c r="Q146" i="17"/>
  <c r="R146" i="17" s="1"/>
  <c r="S146" i="17" s="1"/>
  <c r="Q126" i="17"/>
  <c r="R126" i="17" s="1"/>
  <c r="S126" i="17" s="1"/>
  <c r="Q112" i="17"/>
  <c r="Q243" i="17"/>
  <c r="Q269" i="17"/>
  <c r="Q265" i="17"/>
  <c r="R265" i="17" s="1"/>
  <c r="S265" i="17" s="1"/>
  <c r="Q231" i="17"/>
  <c r="R231" i="17" s="1"/>
  <c r="S231" i="17" s="1"/>
  <c r="Q121" i="17"/>
  <c r="R121" i="17" s="1"/>
  <c r="S121" i="17" s="1"/>
  <c r="Q58" i="17"/>
  <c r="R58" i="17" s="1"/>
  <c r="S58" i="17" s="1"/>
  <c r="Q16" i="17"/>
  <c r="Q406" i="17"/>
  <c r="R406" i="17" s="1"/>
  <c r="S406" i="17" s="1"/>
  <c r="Q294" i="17"/>
  <c r="Q166" i="17"/>
  <c r="R166" i="17" s="1"/>
  <c r="S166" i="17" s="1"/>
  <c r="Q148" i="17"/>
  <c r="R148" i="17" s="1"/>
  <c r="S148" i="17" s="1"/>
  <c r="Q29" i="17"/>
  <c r="R29" i="17" s="1"/>
  <c r="S29" i="17" s="1"/>
  <c r="Q55" i="17"/>
  <c r="Q258" i="17"/>
  <c r="R258" i="17" s="1"/>
  <c r="S258" i="17" s="1"/>
  <c r="Q396" i="17"/>
  <c r="Q382" i="17"/>
  <c r="Q254" i="17"/>
  <c r="R254" i="17" s="1"/>
  <c r="S254" i="17" s="1"/>
  <c r="Q180" i="17"/>
  <c r="R180" i="17" s="1"/>
  <c r="S180" i="17" s="1"/>
  <c r="Q172" i="17"/>
  <c r="R172" i="17" s="1"/>
  <c r="S172" i="17" s="1"/>
  <c r="Q160" i="17"/>
  <c r="R160" i="17" s="1"/>
  <c r="S160" i="17" s="1"/>
  <c r="Q19" i="17"/>
  <c r="Q7" i="17"/>
  <c r="R7" i="17" s="1"/>
  <c r="Q253" i="17"/>
  <c r="R253" i="17" s="1"/>
  <c r="S253" i="17" s="1"/>
  <c r="Q226" i="17"/>
  <c r="R226" i="17" s="1"/>
  <c r="S226" i="17" s="1"/>
  <c r="Q400" i="17"/>
  <c r="R400" i="17" s="1"/>
  <c r="Q332" i="17"/>
  <c r="R332" i="17" s="1"/>
  <c r="S332" i="17" s="1"/>
  <c r="Q129" i="17"/>
  <c r="R129" i="17" s="1"/>
  <c r="S129" i="17" s="1"/>
  <c r="Q37" i="17"/>
  <c r="Q35" i="17"/>
  <c r="R35" i="17" s="1"/>
  <c r="S35" i="17" s="1"/>
  <c r="Q371" i="17"/>
  <c r="R371" i="17" s="1"/>
  <c r="S371" i="17" s="1"/>
  <c r="Q317" i="17"/>
  <c r="R317" i="17" s="1"/>
  <c r="S317" i="17" s="1"/>
  <c r="Q219" i="17"/>
  <c r="R219" i="17" s="1"/>
  <c r="S219" i="17" s="1"/>
  <c r="Q175" i="17"/>
  <c r="Q415" i="17"/>
  <c r="Q257" i="17"/>
  <c r="R257" i="17" s="1"/>
  <c r="S257" i="17" s="1"/>
  <c r="Q296" i="17"/>
  <c r="Q128" i="17"/>
  <c r="R128" i="17" s="1"/>
  <c r="S128" i="17" s="1"/>
  <c r="Q42" i="17"/>
  <c r="R42" i="17" s="1"/>
  <c r="S42" i="17" s="1"/>
  <c r="Q59" i="17"/>
  <c r="R59" i="17" s="1"/>
  <c r="S59" i="17" s="1"/>
  <c r="Q354" i="17"/>
  <c r="R354" i="17" s="1"/>
  <c r="S354" i="17" s="1"/>
  <c r="Q229" i="17"/>
  <c r="R229" i="17" s="1"/>
  <c r="S229" i="17" s="1"/>
  <c r="Q108" i="17"/>
  <c r="R108" i="17" s="1"/>
  <c r="S108" i="17" s="1"/>
  <c r="Q17" i="17"/>
  <c r="Q347" i="17"/>
  <c r="Q307" i="17"/>
  <c r="R307" i="17" s="1"/>
  <c r="Q215" i="17"/>
  <c r="R215" i="17" s="1"/>
  <c r="S215" i="17" s="1"/>
  <c r="Q383" i="17"/>
  <c r="R383" i="17" s="1"/>
  <c r="Q328" i="17"/>
  <c r="R328" i="17" s="1"/>
  <c r="S328" i="17" s="1"/>
  <c r="Q270" i="17"/>
  <c r="R270" i="17" s="1"/>
  <c r="Q283" i="17"/>
  <c r="R283" i="17" s="1"/>
  <c r="S283" i="17" s="1"/>
  <c r="Q100" i="17"/>
  <c r="R100" i="17" s="1"/>
  <c r="Q397" i="17"/>
  <c r="Q375" i="17"/>
  <c r="Q356" i="17"/>
  <c r="R356" i="17" s="1"/>
  <c r="Q319" i="17"/>
  <c r="Q271" i="17"/>
  <c r="R271" i="17" s="1"/>
  <c r="Q218" i="17"/>
  <c r="R218" i="17" s="1"/>
  <c r="S218" i="17" s="1"/>
  <c r="Q120" i="17"/>
  <c r="R120" i="17" s="1"/>
  <c r="S120" i="17" s="1"/>
  <c r="Q49" i="17"/>
  <c r="R49" i="17" s="1"/>
  <c r="S49" i="17" s="1"/>
  <c r="Q321" i="17"/>
  <c r="R321" i="17" s="1"/>
  <c r="Q331" i="17"/>
  <c r="R331" i="17" s="1"/>
  <c r="Q367" i="17"/>
  <c r="R367" i="17" s="1"/>
  <c r="S367" i="17" s="1"/>
  <c r="Q315" i="17"/>
  <c r="R315" i="17" s="1"/>
  <c r="Q232" i="17"/>
  <c r="R232" i="17" s="1"/>
  <c r="S232" i="17" s="1"/>
  <c r="Q201" i="17"/>
  <c r="Q240" i="17"/>
  <c r="R240" i="17" s="1"/>
  <c r="S240" i="17" s="1"/>
  <c r="Q267" i="17"/>
  <c r="R267" i="17" s="1"/>
  <c r="Q241" i="17"/>
  <c r="R241" i="17" s="1"/>
  <c r="S241" i="17" s="1"/>
  <c r="Q124" i="17"/>
  <c r="Q227" i="17"/>
  <c r="R227" i="17" s="1"/>
  <c r="S227" i="17" s="1"/>
  <c r="Q150" i="17"/>
  <c r="Q76" i="17"/>
  <c r="Q348" i="17"/>
  <c r="Q295" i="17"/>
  <c r="Q284" i="17"/>
  <c r="R284" i="17" s="1"/>
  <c r="Q278" i="17"/>
  <c r="R278" i="17" s="1"/>
  <c r="S278" i="17" s="1"/>
  <c r="Q237" i="17"/>
  <c r="R237" i="17" s="1"/>
  <c r="S237" i="17" s="1"/>
  <c r="Q186" i="17"/>
  <c r="R186" i="17" s="1"/>
  <c r="S186" i="17" s="1"/>
  <c r="Q163" i="17"/>
  <c r="R163" i="17" s="1"/>
  <c r="Q385" i="17"/>
  <c r="R385" i="17" s="1"/>
  <c r="Q308" i="17"/>
  <c r="R308" i="17" s="1"/>
  <c r="S308" i="17" s="1"/>
  <c r="Q290" i="17"/>
  <c r="R290" i="17" s="1"/>
  <c r="Q217" i="17"/>
  <c r="R217" i="17" s="1"/>
  <c r="Q6" i="17"/>
  <c r="R6" i="17" s="1"/>
  <c r="S6" i="17" s="1"/>
  <c r="Q21" i="17"/>
  <c r="Q335" i="17"/>
  <c r="Q398" i="17"/>
  <c r="Q149" i="17"/>
  <c r="Q97" i="17"/>
  <c r="R97" i="17" s="1"/>
  <c r="Q10" i="17"/>
  <c r="R10" i="17" s="1"/>
  <c r="S10" i="17" s="1"/>
  <c r="Q393" i="17"/>
  <c r="Q345" i="17"/>
  <c r="R345" i="17" s="1"/>
  <c r="S345" i="17" s="1"/>
  <c r="Q213" i="17"/>
  <c r="R213" i="17" s="1"/>
  <c r="Q135" i="17"/>
  <c r="Q70" i="17"/>
  <c r="R70" i="17" s="1"/>
  <c r="S70" i="17" s="1"/>
  <c r="Q32" i="17"/>
  <c r="R32" i="17" s="1"/>
  <c r="Q357" i="17"/>
  <c r="R357" i="17" s="1"/>
  <c r="S357" i="17" s="1"/>
  <c r="Q346" i="17"/>
  <c r="Q323" i="17"/>
  <c r="Q174" i="17"/>
  <c r="R174" i="17" s="1"/>
  <c r="S174" i="17" s="1"/>
  <c r="Q82" i="17"/>
  <c r="R82" i="17" s="1"/>
  <c r="Q318" i="17"/>
  <c r="Q329" i="17"/>
  <c r="R329" i="17" s="1"/>
  <c r="S329" i="17" s="1"/>
  <c r="Q268" i="17"/>
  <c r="R268" i="17" s="1"/>
  <c r="S268" i="17" s="1"/>
  <c r="Q263" i="17"/>
  <c r="Q122" i="17"/>
  <c r="R122" i="17" s="1"/>
  <c r="Q361" i="17"/>
  <c r="R361" i="17" s="1"/>
  <c r="Q280" i="17"/>
  <c r="Q250" i="17"/>
  <c r="R250" i="17" s="1"/>
  <c r="Q336" i="17"/>
  <c r="R336" i="17" s="1"/>
  <c r="Q138" i="17"/>
  <c r="R138" i="17" s="1"/>
  <c r="Q202" i="17"/>
  <c r="Q69" i="17"/>
  <c r="R69" i="17" s="1"/>
  <c r="S69" i="17" s="1"/>
  <c r="Q62" i="17"/>
  <c r="Q30" i="17"/>
  <c r="R30" i="17" s="1"/>
  <c r="S30" i="17" s="1"/>
  <c r="Q24" i="17"/>
  <c r="Q374" i="17"/>
  <c r="Q110" i="17"/>
  <c r="Q334" i="17"/>
  <c r="R334" i="17" s="1"/>
  <c r="Q245" i="17"/>
  <c r="Q173" i="17"/>
  <c r="Q188" i="17"/>
  <c r="R188" i="17" s="1"/>
  <c r="S188" i="17" s="1"/>
  <c r="Q192" i="17"/>
  <c r="Q162" i="17"/>
  <c r="R162" i="17" s="1"/>
  <c r="Q22" i="17"/>
  <c r="R22" i="17" s="1"/>
  <c r="Q408" i="17"/>
  <c r="Q381" i="17"/>
  <c r="R381" i="17" s="1"/>
  <c r="Q264" i="17"/>
  <c r="Q193" i="17"/>
  <c r="R193" i="17" s="1"/>
  <c r="S193" i="17" s="1"/>
  <c r="Q71" i="17"/>
  <c r="R71" i="17" s="1"/>
  <c r="S71" i="17" s="1"/>
  <c r="Q410" i="17"/>
  <c r="R410" i="17" s="1"/>
  <c r="S410" i="17" s="1"/>
  <c r="Q251" i="17"/>
  <c r="R251" i="17" s="1"/>
  <c r="Q302" i="17"/>
  <c r="Q176" i="17"/>
  <c r="R176" i="17" s="1"/>
  <c r="Q95" i="17"/>
  <c r="R95" i="17" s="1"/>
  <c r="S95" i="17" s="1"/>
  <c r="Q81" i="17"/>
  <c r="R81" i="17" s="1"/>
  <c r="Q36" i="17"/>
  <c r="R36" i="17" s="1"/>
  <c r="Q75" i="17"/>
  <c r="R75" i="17" s="1"/>
  <c r="Q395" i="17"/>
  <c r="Q189" i="17"/>
  <c r="R189" i="17" s="1"/>
  <c r="Q214" i="17"/>
  <c r="Q107" i="17"/>
  <c r="R107" i="17" s="1"/>
  <c r="Q304" i="17"/>
  <c r="Q362" i="17"/>
  <c r="R362" i="17" s="1"/>
  <c r="Q344" i="17"/>
  <c r="Q266" i="17"/>
  <c r="Q181" i="17"/>
  <c r="Q96" i="17"/>
  <c r="Q114" i="17"/>
  <c r="Q101" i="17"/>
  <c r="Q47" i="17"/>
  <c r="Q341" i="17"/>
  <c r="Q370" i="17"/>
  <c r="R370" i="17" s="1"/>
  <c r="Q316" i="17"/>
  <c r="Q205" i="17"/>
  <c r="Q212" i="17"/>
  <c r="R212" i="17" s="1"/>
  <c r="S212" i="17" s="1"/>
  <c r="Q244" i="17"/>
  <c r="Q387" i="17"/>
  <c r="R387" i="17" s="1"/>
  <c r="Q305" i="17"/>
  <c r="Q355" i="17"/>
  <c r="Q190" i="17"/>
  <c r="R190" i="17" s="1"/>
  <c r="Q43" i="17"/>
  <c r="R43" i="17" s="1"/>
  <c r="Q420" i="17"/>
  <c r="R420" i="17" s="1"/>
  <c r="Q342" i="17"/>
  <c r="R342" i="17" s="1"/>
  <c r="Q422" i="17"/>
  <c r="R422" i="17" s="1"/>
  <c r="Q386" i="17"/>
  <c r="Q399" i="17"/>
  <c r="R399" i="17" s="1"/>
  <c r="Q153" i="17"/>
  <c r="R153" i="17" s="1"/>
  <c r="Q60" i="17"/>
  <c r="Q8" i="17"/>
  <c r="Q282" i="17"/>
  <c r="R282" i="17" s="1"/>
  <c r="Q277" i="17"/>
  <c r="R277" i="17" s="1"/>
  <c r="Q68" i="17"/>
  <c r="R68" i="17" s="1"/>
  <c r="Q88" i="17"/>
  <c r="Q187" i="17"/>
  <c r="Q140" i="17"/>
  <c r="Q178" i="17"/>
  <c r="Q31" i="17"/>
  <c r="U22" i="11"/>
  <c r="V22" i="11" s="1"/>
  <c r="D15" i="1"/>
  <c r="D30" i="1"/>
  <c r="B29" i="11"/>
  <c r="B50" i="11"/>
  <c r="B16" i="10"/>
  <c r="E15" i="1"/>
  <c r="L29" i="1"/>
  <c r="L15" i="1"/>
  <c r="E16" i="1"/>
  <c r="B17" i="10"/>
  <c r="L30" i="1"/>
  <c r="L16" i="1"/>
  <c r="U32" i="11"/>
  <c r="V32" i="11" s="1"/>
  <c r="U29" i="11"/>
  <c r="V29" i="11" s="1"/>
  <c r="U30" i="11"/>
  <c r="V30" i="11" s="1"/>
  <c r="J16" i="1"/>
  <c r="U44" i="11"/>
  <c r="V44" i="11" s="1"/>
  <c r="W44" i="11" s="1"/>
  <c r="U36" i="11"/>
  <c r="V36" i="11" s="1"/>
  <c r="W36" i="11" s="1"/>
  <c r="K15" i="1"/>
  <c r="J15" i="1"/>
  <c r="D29" i="1"/>
  <c r="C29" i="1"/>
  <c r="D16" i="1"/>
  <c r="C30" i="1"/>
  <c r="C16" i="1"/>
  <c r="B30" i="10"/>
  <c r="C15" i="1"/>
  <c r="K16" i="1"/>
  <c r="B29" i="10"/>
  <c r="K29" i="1"/>
  <c r="K30" i="1"/>
  <c r="U38" i="11"/>
  <c r="V38" i="11" s="1"/>
  <c r="W38" i="11" s="1"/>
  <c r="U45" i="11"/>
  <c r="V45" i="11" s="1"/>
  <c r="W45" i="11" s="1"/>
  <c r="U37" i="11"/>
  <c r="V37" i="11" s="1"/>
  <c r="W37" i="11" s="1"/>
  <c r="U21" i="11"/>
  <c r="U34" i="11"/>
  <c r="V34" i="11" s="1"/>
  <c r="W34" i="11" s="1"/>
  <c r="U28" i="11"/>
  <c r="U31" i="11"/>
  <c r="V31" i="11" s="1"/>
  <c r="U42" i="11"/>
  <c r="V42" i="11" s="1"/>
  <c r="W42" i="11" s="1"/>
  <c r="U41" i="11"/>
  <c r="V41" i="11" s="1"/>
  <c r="W41" i="11" s="1"/>
  <c r="U24" i="11"/>
  <c r="U23" i="11"/>
  <c r="U35" i="11"/>
  <c r="V35" i="11" s="1"/>
  <c r="W35" i="11" s="1"/>
  <c r="U43" i="11"/>
  <c r="V43" i="11" s="1"/>
  <c r="W43" i="11" s="1"/>
  <c r="U39" i="11"/>
  <c r="V39" i="11" s="1"/>
  <c r="W39" i="11" s="1"/>
  <c r="U40" i="11"/>
  <c r="V40" i="11" s="1"/>
  <c r="W40" i="11" s="1"/>
  <c r="U25" i="11"/>
  <c r="V50" i="10"/>
  <c r="Z50" i="10"/>
  <c r="X50" i="10"/>
  <c r="AA50" i="10"/>
  <c r="Y50" i="10"/>
  <c r="W50" i="10"/>
  <c r="Z54" i="10"/>
  <c r="X54" i="10"/>
  <c r="W54" i="10"/>
  <c r="V54" i="10"/>
  <c r="AA54" i="10"/>
  <c r="Y54" i="10"/>
  <c r="C2" i="15"/>
  <c r="Y29" i="4"/>
  <c r="D26" i="4"/>
  <c r="AE6" i="4"/>
  <c r="S32" i="4"/>
  <c r="Z5" i="4"/>
  <c r="D27" i="4"/>
  <c r="J11" i="4"/>
  <c r="N19" i="4"/>
  <c r="AE21" i="4"/>
  <c r="Q34" i="4"/>
  <c r="I11" i="4"/>
  <c r="Q15" i="4"/>
  <c r="K18" i="4"/>
  <c r="I5" i="4"/>
  <c r="U24" i="4"/>
  <c r="M24" i="4"/>
  <c r="Y10" i="4"/>
  <c r="V11" i="4"/>
  <c r="Z7" i="4"/>
  <c r="Z27" i="4"/>
  <c r="X21" i="4"/>
  <c r="U26" i="4"/>
  <c r="Q16" i="4"/>
  <c r="S27" i="4"/>
  <c r="S15" i="4"/>
  <c r="Q20" i="4"/>
  <c r="J17" i="4"/>
  <c r="F21" i="4"/>
  <c r="S17" i="4"/>
  <c r="AE14" i="4"/>
  <c r="G14" i="4"/>
  <c r="M31" i="4"/>
  <c r="R20" i="4"/>
  <c r="F34" i="4"/>
  <c r="M9" i="4"/>
  <c r="E21" i="4"/>
  <c r="G34" i="4"/>
  <c r="F32" i="4"/>
  <c r="T33" i="4"/>
  <c r="Z9" i="4"/>
  <c r="F13" i="4"/>
  <c r="S16" i="4"/>
  <c r="G20" i="4"/>
  <c r="M33" i="4"/>
  <c r="W15" i="4"/>
  <c r="K32" i="4"/>
  <c r="W34" i="4"/>
  <c r="K34" i="4"/>
  <c r="I8" i="4"/>
  <c r="F4" i="4"/>
  <c r="E6" i="4"/>
  <c r="Y4" i="4"/>
  <c r="AC7" i="4"/>
  <c r="G17" i="4"/>
  <c r="G22" i="4"/>
  <c r="I7" i="4"/>
  <c r="K27" i="4"/>
  <c r="Y20" i="4"/>
  <c r="S31" i="4"/>
  <c r="E10" i="4"/>
  <c r="G25" i="4"/>
  <c r="M27" i="4"/>
  <c r="X14" i="4"/>
  <c r="S3" i="4"/>
  <c r="U7" i="4"/>
  <c r="M25" i="4"/>
  <c r="Q17" i="4"/>
  <c r="N6" i="4"/>
  <c r="R28" i="4"/>
  <c r="E9" i="4"/>
  <c r="W16" i="4"/>
  <c r="M10" i="4"/>
  <c r="Z11" i="4"/>
  <c r="J9" i="4"/>
  <c r="L6" i="4"/>
  <c r="G16" i="4"/>
  <c r="X16" i="4"/>
  <c r="AD17" i="4"/>
  <c r="D7" i="4"/>
  <c r="W26" i="4"/>
  <c r="AE9" i="4"/>
  <c r="X25" i="4"/>
  <c r="X10" i="4"/>
  <c r="N23" i="4"/>
  <c r="B25" i="4"/>
  <c r="B31" i="4"/>
  <c r="AF28" i="4"/>
  <c r="AF32" i="4"/>
  <c r="C9" i="4"/>
  <c r="AF29" i="4"/>
  <c r="I15" i="4"/>
  <c r="J6" i="4"/>
  <c r="U22" i="4"/>
  <c r="U32" i="4"/>
  <c r="U8" i="4"/>
  <c r="V29" i="4"/>
  <c r="AD20" i="4"/>
  <c r="N30" i="4"/>
  <c r="T32" i="4"/>
  <c r="E28" i="4"/>
  <c r="J26" i="4"/>
  <c r="H11" i="4"/>
  <c r="T10" i="4"/>
  <c r="R19" i="4"/>
  <c r="L13" i="4"/>
  <c r="T27" i="4"/>
  <c r="M18" i="4"/>
  <c r="N14" i="4"/>
  <c r="E22" i="4"/>
  <c r="S28" i="4"/>
  <c r="J22" i="4"/>
  <c r="U3" i="4"/>
  <c r="V30" i="4"/>
  <c r="Z15" i="4"/>
  <c r="I17" i="4"/>
  <c r="R6" i="4"/>
  <c r="T30" i="4"/>
  <c r="D12" i="4"/>
  <c r="X18" i="4"/>
  <c r="Q33" i="4"/>
  <c r="AC3" i="4"/>
  <c r="M29" i="4"/>
  <c r="G4" i="4"/>
  <c r="AD23" i="4"/>
  <c r="L3" i="4"/>
  <c r="M21" i="4"/>
  <c r="C27" i="4"/>
  <c r="AF12" i="4"/>
  <c r="B11" i="4"/>
  <c r="B32" i="4"/>
  <c r="N29" i="4"/>
  <c r="AD11" i="4"/>
  <c r="C20" i="4"/>
  <c r="J20" i="4"/>
  <c r="AG15" i="4"/>
  <c r="AG29" i="4"/>
  <c r="N3" i="4"/>
  <c r="U9" i="4"/>
  <c r="N25" i="4"/>
  <c r="AD30" i="4"/>
  <c r="L27" i="4"/>
  <c r="R29" i="4"/>
  <c r="X15" i="4"/>
  <c r="B29" i="4"/>
  <c r="AC27" i="4"/>
  <c r="Y8" i="4"/>
  <c r="I19" i="4"/>
  <c r="J3" i="4"/>
  <c r="M15" i="4"/>
  <c r="T9" i="4"/>
  <c r="U13" i="4"/>
  <c r="V6" i="4"/>
  <c r="X22" i="4"/>
  <c r="U31" i="4"/>
  <c r="AG7" i="4"/>
  <c r="M28" i="4"/>
  <c r="M32" i="4"/>
  <c r="G29" i="4"/>
  <c r="AC34" i="4"/>
  <c r="G8" i="4"/>
  <c r="AG27" i="4"/>
  <c r="T18" i="4"/>
  <c r="U21" i="4"/>
  <c r="X33" i="4"/>
  <c r="Y28" i="4"/>
  <c r="F12" i="4"/>
  <c r="X17" i="4"/>
  <c r="AC15" i="4"/>
  <c r="G6" i="4"/>
  <c r="E12" i="4"/>
  <c r="V32" i="4"/>
  <c r="M5" i="4"/>
  <c r="M17" i="4"/>
  <c r="V20" i="4"/>
  <c r="Q18" i="4"/>
  <c r="R10" i="4"/>
  <c r="H12" i="4"/>
  <c r="N9" i="4"/>
  <c r="S18" i="4"/>
  <c r="W17" i="4"/>
  <c r="S5" i="4"/>
  <c r="G9" i="4"/>
  <c r="AE3" i="4"/>
  <c r="W18" i="4"/>
  <c r="E19" i="4"/>
  <c r="J29" i="4"/>
  <c r="E24" i="4"/>
  <c r="H17" i="4"/>
  <c r="D10" i="4"/>
  <c r="X3" i="4"/>
  <c r="S19" i="4"/>
  <c r="AD8" i="4"/>
  <c r="C11" i="4"/>
  <c r="AF5" i="4"/>
  <c r="C31" i="4"/>
  <c r="AE27" i="4"/>
  <c r="AF33" i="4"/>
  <c r="AD16" i="4"/>
  <c r="K28" i="4"/>
  <c r="Y27" i="4"/>
  <c r="U12" i="4"/>
  <c r="M11" i="4"/>
  <c r="H13" i="4"/>
  <c r="R25" i="4"/>
  <c r="K8" i="4"/>
  <c r="Y19" i="4"/>
  <c r="F18" i="4"/>
  <c r="H22" i="4"/>
  <c r="K24" i="4"/>
  <c r="W5" i="4"/>
  <c r="B17" i="4"/>
  <c r="S9" i="4"/>
  <c r="AG30" i="4"/>
  <c r="K19" i="4"/>
  <c r="J13" i="4"/>
  <c r="L28" i="4"/>
  <c r="U18" i="4"/>
  <c r="Y21" i="4"/>
  <c r="Y22" i="4"/>
  <c r="Q32" i="4"/>
  <c r="K33" i="4"/>
  <c r="K5" i="4"/>
  <c r="N5" i="4"/>
  <c r="L11" i="4"/>
  <c r="H29" i="4"/>
  <c r="W28" i="4"/>
  <c r="Z31" i="4"/>
  <c r="AG20" i="4"/>
  <c r="J19" i="4"/>
  <c r="X4" i="4"/>
  <c r="U19" i="4"/>
  <c r="W12" i="4"/>
  <c r="Y30" i="4"/>
  <c r="AE23" i="4"/>
  <c r="T34" i="4"/>
  <c r="Y7" i="4"/>
  <c r="J5" i="4"/>
  <c r="G12" i="4"/>
  <c r="T16" i="4"/>
  <c r="R34" i="4"/>
  <c r="Z24" i="4"/>
  <c r="V9" i="4"/>
  <c r="Q6" i="4"/>
  <c r="Z6" i="4"/>
  <c r="H20" i="4"/>
  <c r="G23" i="4"/>
  <c r="U15" i="4"/>
  <c r="F20" i="4"/>
  <c r="S29" i="4"/>
  <c r="AD14" i="4"/>
  <c r="K29" i="4"/>
  <c r="N13" i="4"/>
  <c r="U20" i="4"/>
  <c r="L9" i="4"/>
  <c r="T12" i="4"/>
  <c r="S21" i="4"/>
  <c r="R11" i="4"/>
  <c r="Y9" i="4"/>
  <c r="M3" i="4"/>
  <c r="J10" i="4"/>
  <c r="F6" i="4"/>
  <c r="E4" i="4"/>
  <c r="W8" i="4"/>
  <c r="V8" i="4"/>
  <c r="W10" i="4"/>
  <c r="S6" i="4"/>
  <c r="I9" i="4"/>
  <c r="L15" i="4"/>
  <c r="E16" i="4"/>
  <c r="L10" i="4"/>
  <c r="M6" i="4"/>
  <c r="F7" i="4"/>
  <c r="H32" i="4"/>
  <c r="J7" i="4"/>
  <c r="I28" i="4"/>
  <c r="G3" i="4"/>
  <c r="L25" i="4"/>
  <c r="R13" i="4"/>
  <c r="E31" i="4"/>
  <c r="W20" i="4"/>
  <c r="Q5" i="4"/>
  <c r="E3" i="4"/>
  <c r="T4" i="4"/>
  <c r="R7" i="4"/>
  <c r="T28" i="4"/>
  <c r="N24" i="4"/>
  <c r="N16" i="4"/>
  <c r="AG17" i="4"/>
  <c r="X32" i="4"/>
  <c r="Z19" i="4"/>
  <c r="D8" i="4"/>
  <c r="N8" i="4"/>
  <c r="D11" i="4"/>
  <c r="L23" i="4"/>
  <c r="AF6" i="4"/>
  <c r="AF16" i="4"/>
  <c r="N34" i="4"/>
  <c r="B13" i="4"/>
  <c r="B18" i="4"/>
  <c r="C14" i="4"/>
  <c r="Z28" i="4"/>
  <c r="R3" i="4"/>
  <c r="U25" i="4"/>
  <c r="V15" i="4"/>
  <c r="V5" i="4"/>
  <c r="F28" i="4"/>
  <c r="J16" i="4"/>
  <c r="Z32" i="4"/>
  <c r="T3" i="4"/>
  <c r="S4" i="4"/>
  <c r="K12" i="4"/>
  <c r="G7" i="4"/>
  <c r="D3" i="4"/>
  <c r="E7" i="4"/>
  <c r="Q29" i="4"/>
  <c r="AG12" i="4"/>
  <c r="H7" i="4"/>
  <c r="AC12" i="4"/>
  <c r="L29" i="4"/>
  <c r="E18" i="4"/>
  <c r="R23" i="4"/>
  <c r="V4" i="4"/>
  <c r="AE7" i="4"/>
  <c r="AE11" i="4"/>
  <c r="M26" i="4"/>
  <c r="N21" i="4"/>
  <c r="AF34" i="4"/>
  <c r="AF22" i="4"/>
  <c r="Y18" i="4"/>
  <c r="Z25" i="4"/>
  <c r="C25" i="4"/>
  <c r="U29" i="4"/>
  <c r="L16" i="4"/>
  <c r="G24" i="4"/>
  <c r="W21" i="4"/>
  <c r="L14" i="4"/>
  <c r="W30" i="4"/>
  <c r="R31" i="4"/>
  <c r="H15" i="4"/>
  <c r="D23" i="4"/>
  <c r="K26" i="4"/>
  <c r="B8" i="4"/>
  <c r="U10" i="4"/>
  <c r="AD24" i="4"/>
  <c r="Y24" i="4"/>
  <c r="J23" i="4"/>
  <c r="S23" i="4"/>
  <c r="V23" i="4"/>
  <c r="N15" i="4"/>
  <c r="I12" i="4"/>
  <c r="W3" i="4"/>
  <c r="R15" i="4"/>
  <c r="AC21" i="4"/>
  <c r="I31" i="4"/>
  <c r="Z18" i="4"/>
  <c r="H5" i="4"/>
  <c r="E29" i="4"/>
  <c r="S33" i="4"/>
  <c r="AE22" i="4"/>
  <c r="S10" i="4"/>
  <c r="E34" i="4"/>
  <c r="M14" i="4"/>
  <c r="S12" i="4"/>
  <c r="J25" i="4"/>
  <c r="Y15" i="4"/>
  <c r="D18" i="4"/>
  <c r="I20" i="4"/>
  <c r="I16" i="4"/>
  <c r="T25" i="4"/>
  <c r="AE18" i="4"/>
  <c r="K3" i="4"/>
  <c r="AG21" i="4"/>
  <c r="R22" i="4"/>
  <c r="J8" i="4"/>
  <c r="W6" i="4"/>
  <c r="Q22" i="4"/>
  <c r="Q21" i="4"/>
  <c r="N32" i="4"/>
  <c r="E13" i="4"/>
  <c r="R8" i="4"/>
  <c r="T29" i="4"/>
  <c r="T26" i="4"/>
  <c r="J4" i="4"/>
  <c r="M4" i="4"/>
  <c r="H6" i="4"/>
  <c r="H3" i="4"/>
  <c r="R17" i="4"/>
  <c r="I22" i="4"/>
  <c r="T31" i="4"/>
  <c r="F24" i="4"/>
  <c r="Q28" i="4"/>
  <c r="AE12" i="4"/>
  <c r="Z14" i="4"/>
  <c r="AD27" i="4"/>
  <c r="D30" i="4"/>
  <c r="Y3" i="4"/>
  <c r="AF25" i="4"/>
  <c r="C22" i="4"/>
  <c r="C23" i="4"/>
  <c r="C8" i="4"/>
  <c r="B24" i="4"/>
  <c r="K4" i="4"/>
  <c r="L12" i="4"/>
  <c r="T24" i="4"/>
  <c r="Z21" i="4"/>
  <c r="V14" i="4"/>
  <c r="E11" i="4"/>
  <c r="G21" i="4"/>
  <c r="AC11" i="4"/>
  <c r="T22" i="4"/>
  <c r="X26" i="4"/>
  <c r="AD12" i="4"/>
  <c r="AC30" i="4"/>
  <c r="C26" i="4"/>
  <c r="D5" i="4"/>
  <c r="AE25" i="4"/>
  <c r="T5" i="4"/>
  <c r="Y14" i="4"/>
  <c r="Z4" i="4"/>
  <c r="Y34" i="4"/>
  <c r="L5" i="4"/>
  <c r="E20" i="4"/>
  <c r="D21" i="4"/>
  <c r="Q27" i="4"/>
  <c r="R27" i="4"/>
  <c r="AD21" i="4"/>
  <c r="E17" i="4"/>
  <c r="X13" i="4"/>
  <c r="R16" i="4"/>
  <c r="F17" i="4"/>
  <c r="V17" i="4"/>
  <c r="G11" i="4"/>
  <c r="H26" i="4"/>
  <c r="Y33" i="4"/>
  <c r="J12" i="4"/>
  <c r="AE24" i="4"/>
  <c r="X19" i="4"/>
  <c r="H24" i="4"/>
  <c r="I34" i="4"/>
  <c r="N20" i="4"/>
  <c r="U6" i="4"/>
  <c r="J14" i="4"/>
  <c r="H8" i="4"/>
  <c r="I6" i="4"/>
  <c r="E25" i="4"/>
  <c r="F5" i="4"/>
  <c r="I26" i="4"/>
  <c r="J18" i="4"/>
  <c r="S8" i="4"/>
  <c r="V25" i="4"/>
  <c r="V22" i="4"/>
  <c r="Q30" i="4"/>
  <c r="W31" i="4"/>
  <c r="Z34" i="4"/>
  <c r="Z33" i="4"/>
  <c r="R12" i="4"/>
  <c r="Z29" i="4"/>
  <c r="W7" i="4"/>
  <c r="M13" i="4"/>
  <c r="G19" i="4"/>
  <c r="Q9" i="4"/>
  <c r="X29" i="4"/>
  <c r="Q10" i="4"/>
  <c r="W29" i="4"/>
  <c r="R5" i="4"/>
  <c r="X6" i="4"/>
  <c r="R9" i="4"/>
  <c r="F22" i="4"/>
  <c r="H16" i="4"/>
  <c r="V7" i="4"/>
  <c r="S11" i="4"/>
  <c r="G10" i="4"/>
  <c r="F14" i="4"/>
  <c r="S14" i="4"/>
  <c r="T20" i="4"/>
  <c r="Z16" i="4"/>
  <c r="T11" i="4"/>
  <c r="F3" i="4"/>
  <c r="Q13" i="4"/>
  <c r="K10" i="4"/>
  <c r="AD9" i="4"/>
  <c r="F15" i="4"/>
  <c r="M8" i="4"/>
  <c r="R24" i="4"/>
  <c r="F23" i="4"/>
  <c r="H25" i="4"/>
  <c r="R33" i="4"/>
  <c r="Q7" i="4"/>
  <c r="Q31" i="4"/>
  <c r="AD6" i="4"/>
  <c r="D17" i="4"/>
  <c r="AE10" i="4"/>
  <c r="D16" i="4"/>
  <c r="AC10" i="4"/>
  <c r="L33" i="4"/>
  <c r="L26" i="4"/>
  <c r="B23" i="4"/>
  <c r="C16" i="4"/>
  <c r="B14" i="4"/>
  <c r="AF14" i="4"/>
  <c r="AF20" i="4"/>
  <c r="Y25" i="4"/>
  <c r="C15" i="4"/>
  <c r="C32" i="4"/>
  <c r="AG6" i="4"/>
  <c r="L19" i="4"/>
  <c r="I4" i="4"/>
  <c r="V13" i="4"/>
  <c r="T7" i="4"/>
  <c r="D20" i="4"/>
  <c r="K13" i="4"/>
  <c r="F9" i="4"/>
  <c r="I18" i="4"/>
  <c r="F8" i="4"/>
  <c r="G5" i="4"/>
  <c r="Y6" i="4"/>
  <c r="V16" i="4"/>
  <c r="S20" i="4"/>
  <c r="F30" i="4"/>
  <c r="Y12" i="4"/>
  <c r="E32" i="4"/>
  <c r="U23" i="4"/>
  <c r="F25" i="4"/>
  <c r="F27" i="4"/>
  <c r="R21" i="4"/>
  <c r="M16" i="4"/>
  <c r="H34" i="4"/>
  <c r="K20" i="4"/>
  <c r="J31" i="4"/>
  <c r="Q8" i="4"/>
  <c r="N17" i="4"/>
  <c r="AD7" i="4"/>
  <c r="H14" i="4"/>
  <c r="H4" i="4"/>
  <c r="L24" i="4"/>
  <c r="Y16" i="4"/>
  <c r="J28" i="4"/>
  <c r="D9" i="4"/>
  <c r="V3" i="4"/>
  <c r="I10" i="4"/>
  <c r="E23" i="4"/>
  <c r="Q24" i="4"/>
  <c r="E26" i="4"/>
  <c r="Y26" i="4"/>
  <c r="AC29" i="4"/>
  <c r="X20" i="4"/>
  <c r="W19" i="4"/>
  <c r="C10" i="4"/>
  <c r="AF4" i="4"/>
  <c r="V18" i="4"/>
  <c r="J30" i="4"/>
  <c r="N11" i="4"/>
  <c r="V34" i="4"/>
  <c r="F10" i="4"/>
  <c r="M34" i="4"/>
  <c r="H27" i="4"/>
  <c r="Y11" i="4"/>
  <c r="M30" i="4"/>
  <c r="N4" i="4"/>
  <c r="F19" i="4"/>
  <c r="AE17" i="4"/>
  <c r="K23" i="4"/>
  <c r="N33" i="4"/>
  <c r="L31" i="4"/>
  <c r="AC8" i="4"/>
  <c r="Y5" i="4"/>
  <c r="AG22" i="4"/>
  <c r="W14" i="4"/>
  <c r="Q26" i="4"/>
  <c r="X8" i="4"/>
  <c r="L7" i="4"/>
  <c r="L8" i="4"/>
  <c r="H23" i="4"/>
  <c r="T17" i="4"/>
  <c r="H30" i="4"/>
  <c r="D14" i="4"/>
  <c r="S13" i="4"/>
  <c r="J27" i="4"/>
  <c r="K16" i="4"/>
  <c r="W33" i="4"/>
  <c r="R30" i="4"/>
  <c r="T21" i="4"/>
  <c r="Q25" i="4"/>
  <c r="Q3" i="4"/>
  <c r="R4" i="4"/>
  <c r="AC32" i="4"/>
  <c r="X27" i="4"/>
  <c r="G32" i="4"/>
  <c r="E15" i="4"/>
  <c r="I29" i="4"/>
  <c r="K6" i="4"/>
  <c r="I14" i="4"/>
  <c r="G27" i="4"/>
  <c r="N12" i="4"/>
  <c r="AG9" i="4"/>
  <c r="N28" i="4"/>
  <c r="M12" i="4"/>
  <c r="C5" i="4"/>
  <c r="C34" i="4"/>
  <c r="K14" i="4"/>
  <c r="X24" i="4"/>
  <c r="R26" i="4"/>
  <c r="S7" i="4"/>
  <c r="F11" i="4"/>
  <c r="E5" i="4"/>
  <c r="S22" i="4"/>
  <c r="L32" i="4"/>
  <c r="X9" i="4"/>
  <c r="S30" i="4"/>
  <c r="H18" i="4"/>
  <c r="E14" i="4"/>
  <c r="T19" i="4"/>
  <c r="AD29" i="4"/>
  <c r="AG16" i="4"/>
  <c r="D6" i="4"/>
  <c r="Z3" i="4"/>
  <c r="X28" i="4"/>
  <c r="Y31" i="4"/>
  <c r="Z8" i="4"/>
  <c r="AE15" i="4"/>
  <c r="L20" i="4"/>
  <c r="R14" i="4"/>
  <c r="M19" i="4"/>
  <c r="J34" i="4"/>
  <c r="K7" i="4"/>
  <c r="AG19" i="4"/>
  <c r="Q19" i="4"/>
  <c r="G13" i="4"/>
  <c r="U16" i="4"/>
  <c r="S34" i="4"/>
  <c r="W9" i="4"/>
  <c r="S25" i="4"/>
  <c r="I25" i="4"/>
  <c r="H19" i="4"/>
  <c r="K25" i="4"/>
  <c r="K31" i="4"/>
  <c r="W11" i="4"/>
  <c r="E8" i="4"/>
  <c r="S26" i="4"/>
  <c r="N18" i="4"/>
  <c r="U17" i="4"/>
  <c r="U27" i="4"/>
  <c r="Z17" i="4"/>
  <c r="K11" i="4"/>
  <c r="J15" i="4"/>
  <c r="V24" i="4"/>
  <c r="U14" i="4"/>
  <c r="Q14" i="4"/>
  <c r="R32" i="4"/>
  <c r="Z30" i="4"/>
  <c r="D15" i="4"/>
  <c r="N31" i="4"/>
  <c r="G26" i="4"/>
  <c r="F29" i="4"/>
  <c r="F31" i="4"/>
  <c r="M20" i="4"/>
  <c r="X7" i="4"/>
  <c r="Q12" i="4"/>
  <c r="F33" i="4"/>
  <c r="K9" i="4"/>
  <c r="Q11" i="4"/>
  <c r="Q23" i="4"/>
  <c r="V19" i="4"/>
  <c r="AG32" i="4"/>
  <c r="J24" i="4"/>
  <c r="X31" i="4"/>
  <c r="AG25" i="4"/>
  <c r="G15" i="4"/>
  <c r="V27" i="4"/>
  <c r="Z26" i="4"/>
  <c r="U11" i="4"/>
  <c r="G18" i="4"/>
  <c r="F26" i="4"/>
  <c r="AE20" i="4"/>
  <c r="T14" i="4"/>
  <c r="K30" i="4"/>
  <c r="AG3" i="4"/>
  <c r="X11" i="4"/>
  <c r="L30" i="4"/>
  <c r="U30" i="4"/>
  <c r="R18" i="4"/>
  <c r="W32" i="4"/>
  <c r="AC9" i="4"/>
  <c r="H10" i="4"/>
  <c r="Z10" i="4"/>
  <c r="J32" i="4"/>
  <c r="I24" i="4"/>
  <c r="H9" i="4"/>
  <c r="N26" i="4"/>
  <c r="T6" i="4"/>
  <c r="L18" i="4"/>
  <c r="AC17" i="4"/>
  <c r="L4" i="4"/>
  <c r="Z20" i="4"/>
  <c r="N27" i="4"/>
  <c r="AC16" i="4"/>
  <c r="AC6" i="4"/>
  <c r="L21" i="4"/>
  <c r="W25" i="4"/>
  <c r="B9" i="4"/>
  <c r="B5" i="4"/>
  <c r="B27" i="4"/>
  <c r="B34" i="4"/>
  <c r="L34" i="4"/>
  <c r="AF27" i="4"/>
  <c r="B15" i="4"/>
  <c r="C13" i="4"/>
  <c r="W22" i="4"/>
  <c r="H21" i="4"/>
  <c r="S24" i="4"/>
  <c r="W27" i="4"/>
  <c r="W4" i="4"/>
  <c r="U5" i="4"/>
  <c r="E33" i="4"/>
  <c r="AD32" i="4"/>
  <c r="E30" i="4"/>
  <c r="F16" i="4"/>
  <c r="B22" i="4"/>
  <c r="I27" i="4"/>
  <c r="T13" i="4"/>
  <c r="I32" i="4"/>
  <c r="Y32" i="4"/>
  <c r="T15" i="4"/>
  <c r="N10" i="4"/>
  <c r="E2" i="4"/>
  <c r="R2" i="4"/>
  <c r="L2" i="4"/>
  <c r="Y2" i="4"/>
  <c r="AE2" i="4"/>
  <c r="I2" i="4"/>
  <c r="J2" i="4"/>
  <c r="H2" i="4"/>
  <c r="F2" i="4"/>
  <c r="X2" i="4"/>
  <c r="Q2" i="4"/>
  <c r="AG2" i="4"/>
  <c r="U2" i="4"/>
  <c r="AC2" i="4"/>
  <c r="M2" i="4"/>
  <c r="T2" i="4"/>
  <c r="D2" i="4"/>
  <c r="S2" i="4"/>
  <c r="V2" i="4"/>
  <c r="AD2" i="4"/>
  <c r="G2" i="4"/>
  <c r="W2" i="4"/>
  <c r="Z2" i="4"/>
  <c r="AF2" i="4"/>
  <c r="B10" i="10" a="1"/>
  <c r="B11" i="10" a="1"/>
  <c r="B7" i="10" a="1"/>
  <c r="W53" i="10" a="1"/>
  <c r="B13" i="10" a="1"/>
  <c r="Z49" i="10" a="1"/>
  <c r="W51" i="10" a="1"/>
  <c r="AA53" i="10" a="1"/>
  <c r="V53" i="10" a="1"/>
  <c r="AA46" i="10" a="1"/>
  <c r="B19" i="10" a="1"/>
  <c r="B36" i="10" a="1"/>
  <c r="B21" i="10" a="1"/>
  <c r="Y53" i="10" a="1"/>
  <c r="Y30" i="11" a="1"/>
  <c r="B20" i="10" a="1"/>
  <c r="Z53" i="10" a="1"/>
  <c r="B9" i="10" a="1"/>
  <c r="X22" i="11" a="1"/>
  <c r="B27" i="10" a="1"/>
  <c r="B24" i="10" a="1"/>
  <c r="V48" i="10" a="1"/>
  <c r="X27" i="11" a="1"/>
  <c r="X21" i="11" a="1"/>
  <c r="B33" i="10" a="1"/>
  <c r="B2" i="10" a="1"/>
  <c r="W46" i="10" a="1"/>
  <c r="Y26" i="11" a="1"/>
  <c r="B15" i="10" a="1"/>
  <c r="Y51" i="10" a="1"/>
  <c r="W52" i="10" a="1"/>
  <c r="X49" i="10" a="1"/>
  <c r="AA49" i="10" a="1"/>
  <c r="X47" i="10" a="1"/>
  <c r="B6" i="10" a="1"/>
  <c r="V49" i="10" a="1"/>
  <c r="X46" i="10" a="1"/>
  <c r="Z46" i="10" a="1"/>
  <c r="P5" i="1" a="1"/>
  <c r="V46" i="10" a="1"/>
  <c r="Z48" i="10" a="1"/>
  <c r="X30" i="11" a="1"/>
  <c r="W48" i="10" a="1"/>
  <c r="B31" i="10" a="1"/>
  <c r="B26" i="10" a="1"/>
  <c r="B14" i="10" a="1"/>
  <c r="B25" i="10" a="1"/>
  <c r="Y46" i="10" a="1"/>
  <c r="Y27" i="11" a="1"/>
  <c r="W49" i="10" a="1"/>
  <c r="B34" i="10" a="1"/>
  <c r="AA47" i="10" a="1"/>
  <c r="B22" i="10" a="1"/>
  <c r="Z47" i="10" a="1"/>
  <c r="Y48" i="10" a="1"/>
  <c r="Z52" i="10" a="1"/>
  <c r="X29" i="11" a="1"/>
  <c r="AA51" i="10" a="1"/>
  <c r="B5" i="10" a="1"/>
  <c r="Y49" i="10" a="1"/>
  <c r="B8" i="10" a="1"/>
  <c r="B12" i="10" a="1"/>
  <c r="X51" i="10" a="1"/>
  <c r="X26" i="11" a="1"/>
  <c r="V51" i="10" a="1"/>
  <c r="B23" i="10" a="1"/>
  <c r="Y22" i="11" a="1"/>
  <c r="W47" i="10" a="1"/>
  <c r="Y47" i="10" a="1"/>
  <c r="X48" i="10" a="1"/>
  <c r="X52" i="10" a="1"/>
  <c r="X32" i="11" a="1"/>
  <c r="X53" i="10" a="1"/>
  <c r="Y52" i="10" a="1"/>
  <c r="X31" i="11" a="1"/>
  <c r="AA48" i="10" a="1"/>
  <c r="V52" i="10" a="1"/>
  <c r="B28" i="10" a="1"/>
  <c r="V47" i="10" a="1"/>
  <c r="Z51" i="10" a="1"/>
  <c r="AA52" i="10" a="1"/>
  <c r="P7" i="1" a="1"/>
  <c r="Y32" i="11" a="1"/>
  <c r="Y29" i="11" a="1"/>
  <c r="Y31" i="11" a="1"/>
  <c r="R228" i="17" l="1"/>
  <c r="S228" i="17" s="1"/>
  <c r="R419" i="17"/>
  <c r="S419" i="17" s="1"/>
  <c r="R76" i="17"/>
  <c r="S76" i="17" s="1"/>
  <c r="R320" i="17"/>
  <c r="S320" i="17" s="1"/>
  <c r="R16" i="17"/>
  <c r="S16" i="17" s="1"/>
  <c r="R39" i="17"/>
  <c r="S39" i="17" s="1"/>
  <c r="R156" i="17"/>
  <c r="S156" i="17" s="1"/>
  <c r="R416" i="17"/>
  <c r="S416" i="17" s="1"/>
  <c r="R208" i="17"/>
  <c r="S208" i="17" s="1"/>
  <c r="R116" i="17"/>
  <c r="S116" i="17" s="1"/>
  <c r="R351" i="17"/>
  <c r="S351" i="17" s="1"/>
  <c r="R299" i="17"/>
  <c r="S299" i="17" s="1"/>
  <c r="R207" i="17"/>
  <c r="S207" i="17" s="1"/>
  <c r="R115" i="17"/>
  <c r="S115" i="17" s="1"/>
  <c r="D37" i="1"/>
  <c r="D31" i="1"/>
  <c r="R298" i="17"/>
  <c r="S298" i="17" s="1"/>
  <c r="R25" i="17"/>
  <c r="S25" i="17" s="1"/>
  <c r="J31" i="1"/>
  <c r="B54" i="11"/>
  <c r="S221" i="17"/>
  <c r="F20" i="11"/>
  <c r="AB16" i="11"/>
  <c r="AD33" i="11"/>
  <c r="B27" i="10"/>
  <c r="Y47" i="10"/>
  <c r="W47" i="10"/>
  <c r="Z47" i="10"/>
  <c r="X47" i="10"/>
  <c r="V47" i="10"/>
  <c r="AA47" i="10"/>
  <c r="B12" i="10"/>
  <c r="B13" i="10"/>
  <c r="E37" i="1"/>
  <c r="L23" i="1"/>
  <c r="L37" i="1"/>
  <c r="J4" i="1"/>
  <c r="L4" i="1"/>
  <c r="R409" i="17"/>
  <c r="S409" i="17" s="1"/>
  <c r="R17" i="17"/>
  <c r="S17" i="17" s="1"/>
  <c r="R19" i="17"/>
  <c r="E10" i="1"/>
  <c r="AA46" i="10"/>
  <c r="Z46" i="10"/>
  <c r="V46" i="10"/>
  <c r="X46" i="10"/>
  <c r="W46" i="10"/>
  <c r="Y46" i="10"/>
  <c r="L10" i="1"/>
  <c r="B6" i="10"/>
  <c r="C37" i="1"/>
  <c r="E9" i="1"/>
  <c r="L19" i="1"/>
  <c r="D20" i="1"/>
  <c r="R393" i="17"/>
  <c r="R112" i="17"/>
  <c r="R394" i="17"/>
  <c r="R24" i="17"/>
  <c r="S24" i="17" s="1"/>
  <c r="R375" i="17"/>
  <c r="R175" i="17"/>
  <c r="S175" i="17" s="1"/>
  <c r="R413" i="17"/>
  <c r="R206" i="17"/>
  <c r="R201" i="17"/>
  <c r="R397" i="17"/>
  <c r="R152" i="17"/>
  <c r="R309" i="17"/>
  <c r="R150" i="17"/>
  <c r="R396" i="17"/>
  <c r="R294" i="17"/>
  <c r="R293" i="17"/>
  <c r="R289" i="17"/>
  <c r="R343" i="17"/>
  <c r="R264" i="17"/>
  <c r="R269" i="17"/>
  <c r="R154" i="17"/>
  <c r="R292" i="17"/>
  <c r="R23" i="17"/>
  <c r="R149" i="17"/>
  <c r="R296" i="17"/>
  <c r="R114" i="17"/>
  <c r="S114" i="17" s="1"/>
  <c r="R398" i="17"/>
  <c r="R55" i="17"/>
  <c r="S55" i="17" s="1"/>
  <c r="R411" i="17"/>
  <c r="R203" i="17"/>
  <c r="R395" i="17"/>
  <c r="R302" i="17"/>
  <c r="R202" i="17"/>
  <c r="S202" i="17" s="1"/>
  <c r="R318" i="17"/>
  <c r="S318" i="17" s="1"/>
  <c r="R346" i="17"/>
  <c r="R347" i="17"/>
  <c r="R414" i="17"/>
  <c r="W49" i="10"/>
  <c r="Z49" i="10"/>
  <c r="V49" i="10"/>
  <c r="Y49" i="10"/>
  <c r="AA49" i="10"/>
  <c r="X49" i="10"/>
  <c r="R238" i="17"/>
  <c r="S238" i="17" s="1"/>
  <c r="R83" i="17"/>
  <c r="S83" i="17" s="1"/>
  <c r="S424" i="17"/>
  <c r="S303" i="17"/>
  <c r="C22" i="1"/>
  <c r="S306" i="17"/>
  <c r="L31" i="1"/>
  <c r="C21" i="1"/>
  <c r="B7" i="10"/>
  <c r="J9" i="1"/>
  <c r="K7" i="1"/>
  <c r="B22" i="10"/>
  <c r="J21" i="1"/>
  <c r="E24" i="1"/>
  <c r="D24" i="1"/>
  <c r="L21" i="1"/>
  <c r="E7" i="1"/>
  <c r="B24" i="10"/>
  <c r="S307" i="17"/>
  <c r="K6" i="1"/>
  <c r="K20" i="1"/>
  <c r="AA48" i="10"/>
  <c r="V48" i="10"/>
  <c r="X48" i="10"/>
  <c r="W48" i="10"/>
  <c r="Y48" i="10"/>
  <c r="Z48" i="10"/>
  <c r="J6" i="1"/>
  <c r="L7" i="1"/>
  <c r="D19" i="1"/>
  <c r="B14" i="10"/>
  <c r="K10" i="1"/>
  <c r="D23" i="1"/>
  <c r="J24" i="1"/>
  <c r="L6" i="1"/>
  <c r="L24" i="1"/>
  <c r="B28" i="10"/>
  <c r="D7" i="1"/>
  <c r="J22" i="1"/>
  <c r="B23" i="10"/>
  <c r="J5" i="1"/>
  <c r="B21" i="10"/>
  <c r="B26" i="10"/>
  <c r="L20" i="1"/>
  <c r="B11" i="10"/>
  <c r="E5" i="1"/>
  <c r="D10" i="1"/>
  <c r="E25" i="1"/>
  <c r="J10" i="1"/>
  <c r="L9" i="1"/>
  <c r="E6" i="1"/>
  <c r="L5" i="1"/>
  <c r="L22" i="1"/>
  <c r="B15" i="10"/>
  <c r="B25" i="10"/>
  <c r="E19" i="1"/>
  <c r="E31" i="1"/>
  <c r="E20" i="1"/>
  <c r="J19" i="1"/>
  <c r="J23" i="1"/>
  <c r="E8" i="1"/>
  <c r="L8" i="1"/>
  <c r="J20" i="1"/>
  <c r="K19" i="1"/>
  <c r="K8" i="1"/>
  <c r="S281" i="17"/>
  <c r="S270" i="17"/>
  <c r="R124" i="17"/>
  <c r="S124" i="17" s="1"/>
  <c r="S138" i="17"/>
  <c r="S331" i="17"/>
  <c r="S271" i="17"/>
  <c r="S297" i="17"/>
  <c r="S82" i="17"/>
  <c r="S32" i="17"/>
  <c r="S385" i="17"/>
  <c r="S18" i="17"/>
  <c r="S356" i="17"/>
  <c r="R243" i="17"/>
  <c r="S243" i="17" s="1"/>
  <c r="S291" i="17"/>
  <c r="S190" i="17"/>
  <c r="S336" i="17"/>
  <c r="S361" i="17"/>
  <c r="S383" i="17"/>
  <c r="S400" i="17"/>
  <c r="R187" i="17"/>
  <c r="S187" i="17" s="1"/>
  <c r="R374" i="17"/>
  <c r="S374" i="17" s="1"/>
  <c r="S107" i="17"/>
  <c r="S162" i="17"/>
  <c r="S250" i="17"/>
  <c r="S97" i="17"/>
  <c r="S217" i="17"/>
  <c r="S267" i="17"/>
  <c r="S179" i="17"/>
  <c r="S216" i="17"/>
  <c r="S362" i="17"/>
  <c r="S163" i="17"/>
  <c r="S315" i="17"/>
  <c r="S46" i="17"/>
  <c r="S36" i="17"/>
  <c r="S176" i="17"/>
  <c r="S122" i="17"/>
  <c r="S213" i="17"/>
  <c r="S290" i="17"/>
  <c r="S204" i="17"/>
  <c r="S368" i="17"/>
  <c r="S127" i="17"/>
  <c r="S43" i="17"/>
  <c r="S370" i="17"/>
  <c r="S334" i="17"/>
  <c r="S100" i="17"/>
  <c r="S161" i="17"/>
  <c r="S185" i="17"/>
  <c r="S189" i="17"/>
  <c r="R173" i="17"/>
  <c r="S173" i="17" s="1"/>
  <c r="R263" i="17"/>
  <c r="S263" i="17" s="1"/>
  <c r="S321" i="17"/>
  <c r="R295" i="17"/>
  <c r="S295" i="17" s="1"/>
  <c r="S7" i="17"/>
  <c r="R47" i="17"/>
  <c r="S87" i="17"/>
  <c r="S399" i="17"/>
  <c r="S277" i="17"/>
  <c r="S422" i="17"/>
  <c r="R382" i="17"/>
  <c r="S382" i="17" s="1"/>
  <c r="R110" i="17"/>
  <c r="S110" i="17" s="1"/>
  <c r="S284" i="17"/>
  <c r="R135" i="17"/>
  <c r="S135" i="17" s="1"/>
  <c r="R341" i="17"/>
  <c r="R266" i="17"/>
  <c r="S266" i="17" s="1"/>
  <c r="R31" i="17"/>
  <c r="S31" i="17" s="1"/>
  <c r="S75" i="17"/>
  <c r="R386" i="17"/>
  <c r="S386" i="17" s="1"/>
  <c r="R192" i="17"/>
  <c r="S192" i="17" s="1"/>
  <c r="R96" i="17"/>
  <c r="S96" i="17" s="1"/>
  <c r="S68" i="17"/>
  <c r="S282" i="17"/>
  <c r="S342" i="17"/>
  <c r="S251" i="17"/>
  <c r="R8" i="17"/>
  <c r="S8" i="17" s="1"/>
  <c r="R348" i="17"/>
  <c r="S348" i="17" s="1"/>
  <c r="R140" i="17"/>
  <c r="S140" i="17" s="1"/>
  <c r="S22" i="17"/>
  <c r="S81" i="17"/>
  <c r="R408" i="17"/>
  <c r="R60" i="17"/>
  <c r="S60" i="17" s="1"/>
  <c r="R355" i="17"/>
  <c r="S355" i="17" s="1"/>
  <c r="R245" i="17"/>
  <c r="S245" i="17" s="1"/>
  <c r="R37" i="17"/>
  <c r="S37" i="17" s="1"/>
  <c r="S381" i="17"/>
  <c r="R415" i="17"/>
  <c r="S415" i="17" s="1"/>
  <c r="R205" i="17"/>
  <c r="S420" i="17"/>
  <c r="S387" i="17"/>
  <c r="R21" i="17"/>
  <c r="R280" i="17"/>
  <c r="S280" i="17" s="1"/>
  <c r="R319" i="17"/>
  <c r="R178" i="17"/>
  <c r="S178" i="17" s="1"/>
  <c r="R335" i="17"/>
  <c r="S335" i="17" s="1"/>
  <c r="R214" i="17"/>
  <c r="S214" i="17" s="1"/>
  <c r="R344" i="17"/>
  <c r="S344" i="17" s="1"/>
  <c r="R88" i="17"/>
  <c r="S88" i="17" s="1"/>
  <c r="R244" i="17"/>
  <c r="S244" i="17" s="1"/>
  <c r="R181" i="17"/>
  <c r="S181" i="17" s="1"/>
  <c r="R304" i="17"/>
  <c r="S304" i="17" s="1"/>
  <c r="R305" i="17"/>
  <c r="S305" i="17" s="1"/>
  <c r="R316" i="17"/>
  <c r="S316" i="17" s="1"/>
  <c r="R101" i="17"/>
  <c r="S101" i="17" s="1"/>
  <c r="R323" i="17"/>
  <c r="R62" i="17"/>
  <c r="S62" i="17" s="1"/>
  <c r="S153" i="17"/>
  <c r="C31" i="1"/>
  <c r="B8" i="10"/>
  <c r="K21" i="1"/>
  <c r="C6" i="1"/>
  <c r="J7" i="1"/>
  <c r="D21" i="1"/>
  <c r="D6" i="1"/>
  <c r="C7" i="1"/>
  <c r="E23" i="1"/>
  <c r="K9" i="1"/>
  <c r="E21" i="1"/>
  <c r="K23" i="1"/>
  <c r="C9" i="1"/>
  <c r="C24" i="1"/>
  <c r="J37" i="1"/>
  <c r="D8" i="1"/>
  <c r="P7" i="1"/>
  <c r="R7" i="1" s="1"/>
  <c r="P5" i="1"/>
  <c r="C19" i="1"/>
  <c r="B9" i="10"/>
  <c r="D5" i="1"/>
  <c r="J8" i="1"/>
  <c r="C20" i="1"/>
  <c r="K24" i="1"/>
  <c r="V53" i="10"/>
  <c r="W53" i="10"/>
  <c r="AA53" i="10"/>
  <c r="X53" i="10"/>
  <c r="Z53" i="10"/>
  <c r="Y53" i="10"/>
  <c r="K22" i="1"/>
  <c r="C8" i="1"/>
  <c r="K5" i="1"/>
  <c r="B19" i="10"/>
  <c r="Y51" i="10"/>
  <c r="Z51" i="10"/>
  <c r="W51" i="10"/>
  <c r="V51" i="10"/>
  <c r="AA51" i="10"/>
  <c r="X51" i="10"/>
  <c r="C23" i="1"/>
  <c r="K4" i="1"/>
  <c r="D9" i="1"/>
  <c r="E22" i="1"/>
  <c r="K31" i="1"/>
  <c r="C10" i="1"/>
  <c r="B10" i="10"/>
  <c r="B20" i="10"/>
  <c r="D22" i="1"/>
  <c r="C5" i="1"/>
  <c r="B31" i="10"/>
  <c r="B5" i="10"/>
  <c r="B36" i="10"/>
  <c r="C4" i="1"/>
  <c r="B34" i="10"/>
  <c r="B33" i="10"/>
  <c r="K37" i="1"/>
  <c r="V52" i="10"/>
  <c r="Y52" i="10"/>
  <c r="X52" i="10"/>
  <c r="W52" i="10"/>
  <c r="Z52" i="10"/>
  <c r="AA52" i="10"/>
  <c r="J36" i="1"/>
  <c r="E4" i="1"/>
  <c r="X21" i="11"/>
  <c r="V21" i="11"/>
  <c r="X32" i="11"/>
  <c r="X30" i="11"/>
  <c r="Y32" i="11"/>
  <c r="Y30" i="11"/>
  <c r="V23" i="11"/>
  <c r="V25" i="11"/>
  <c r="V28" i="11"/>
  <c r="V24" i="11"/>
  <c r="X29" i="11"/>
  <c r="Y31" i="11"/>
  <c r="B2" i="10"/>
  <c r="X22" i="11"/>
  <c r="X31" i="11"/>
  <c r="Y29" i="11"/>
  <c r="X27" i="11"/>
  <c r="Y27" i="11"/>
  <c r="X26" i="11"/>
  <c r="Y26" i="11"/>
  <c r="Y22" i="11"/>
  <c r="C28" i="15"/>
  <c r="C44" i="15"/>
  <c r="C60" i="15"/>
  <c r="C76" i="15"/>
  <c r="C92" i="15"/>
  <c r="C17" i="15"/>
  <c r="C33" i="15"/>
  <c r="C49" i="15"/>
  <c r="C65" i="15"/>
  <c r="C81" i="15"/>
  <c r="C97" i="15"/>
  <c r="C66" i="15"/>
  <c r="C23" i="15"/>
  <c r="C87" i="15"/>
  <c r="C26" i="15"/>
  <c r="C31" i="15"/>
  <c r="C12" i="15"/>
  <c r="C14" i="15"/>
  <c r="C30" i="15"/>
  <c r="C46" i="15"/>
  <c r="C62" i="15"/>
  <c r="C78" i="15"/>
  <c r="C94" i="15"/>
  <c r="C11" i="15"/>
  <c r="C19" i="15"/>
  <c r="C35" i="15"/>
  <c r="C51" i="15"/>
  <c r="C67" i="15"/>
  <c r="C83" i="15"/>
  <c r="C99" i="15"/>
  <c r="C18" i="15"/>
  <c r="C82" i="15"/>
  <c r="C71" i="15"/>
  <c r="C58" i="15"/>
  <c r="C79" i="15"/>
  <c r="C13" i="15"/>
  <c r="C7" i="15"/>
  <c r="C16" i="15"/>
  <c r="C32" i="15"/>
  <c r="C48" i="15"/>
  <c r="C64" i="15"/>
  <c r="C80" i="15"/>
  <c r="C96" i="15"/>
  <c r="C21" i="15"/>
  <c r="C37" i="15"/>
  <c r="C53" i="15"/>
  <c r="C69" i="15"/>
  <c r="C85" i="15"/>
  <c r="C101" i="15"/>
  <c r="C34" i="15"/>
  <c r="C98" i="15"/>
  <c r="C39" i="15"/>
  <c r="C74" i="15"/>
  <c r="C63" i="15"/>
  <c r="C50" i="15"/>
  <c r="C55" i="15"/>
  <c r="C20" i="15"/>
  <c r="C36" i="15"/>
  <c r="C52" i="15"/>
  <c r="C68" i="15"/>
  <c r="C84" i="15"/>
  <c r="C100" i="15"/>
  <c r="C25" i="15"/>
  <c r="C41" i="15"/>
  <c r="C57" i="15"/>
  <c r="C73" i="15"/>
  <c r="C89" i="15"/>
  <c r="C9" i="15"/>
  <c r="C24" i="15"/>
  <c r="C40" i="15"/>
  <c r="C56" i="15"/>
  <c r="C72" i="15"/>
  <c r="C45" i="15"/>
  <c r="C61" i="15"/>
  <c r="C8" i="15"/>
  <c r="C42" i="15"/>
  <c r="C47" i="15"/>
  <c r="C6" i="15"/>
  <c r="C22" i="15"/>
  <c r="C38" i="15"/>
  <c r="C54" i="15"/>
  <c r="C70" i="15"/>
  <c r="C86" i="15"/>
  <c r="C3" i="15"/>
  <c r="C27" i="15"/>
  <c r="C43" i="15"/>
  <c r="C59" i="15"/>
  <c r="C75" i="15"/>
  <c r="C91" i="15"/>
  <c r="C93" i="15"/>
  <c r="C95" i="15"/>
  <c r="C88" i="15"/>
  <c r="C10" i="15"/>
  <c r="C77" i="15"/>
  <c r="C90" i="15"/>
  <c r="C15" i="15"/>
  <c r="D7" i="15"/>
  <c r="D12" i="15"/>
  <c r="D17" i="15"/>
  <c r="D81" i="15"/>
  <c r="D27" i="15"/>
  <c r="D91" i="15"/>
  <c r="D28" i="15"/>
  <c r="D92" i="15"/>
  <c r="D61" i="15"/>
  <c r="D90" i="15"/>
  <c r="D30" i="15"/>
  <c r="D94" i="15"/>
  <c r="D55" i="15"/>
  <c r="D24" i="15"/>
  <c r="D88" i="15"/>
  <c r="D66" i="15"/>
  <c r="D85" i="15"/>
  <c r="D16" i="15"/>
  <c r="D50" i="15"/>
  <c r="D25" i="15"/>
  <c r="D89" i="15"/>
  <c r="D35" i="15"/>
  <c r="D99" i="15"/>
  <c r="D36" i="15"/>
  <c r="D100" i="15"/>
  <c r="D69" i="15"/>
  <c r="D38" i="15"/>
  <c r="D74" i="15"/>
  <c r="D63" i="15"/>
  <c r="D32" i="15"/>
  <c r="D96" i="15"/>
  <c r="D51" i="15"/>
  <c r="D21" i="15"/>
  <c r="D13" i="15"/>
  <c r="D79" i="15"/>
  <c r="D20" i="15"/>
  <c r="D86" i="15"/>
  <c r="D33" i="15"/>
  <c r="D97" i="15"/>
  <c r="D43" i="15"/>
  <c r="D26" i="15"/>
  <c r="D44" i="15"/>
  <c r="D34" i="15"/>
  <c r="D77" i="15"/>
  <c r="D46" i="15"/>
  <c r="D71" i="15"/>
  <c r="D40" i="15"/>
  <c r="D41" i="15"/>
  <c r="D52" i="15"/>
  <c r="D54" i="15"/>
  <c r="D48" i="15"/>
  <c r="D83" i="15"/>
  <c r="D47" i="15"/>
  <c r="D10" i="15"/>
  <c r="D15" i="15"/>
  <c r="D53" i="15"/>
  <c r="D49" i="15"/>
  <c r="D42" i="15"/>
  <c r="D59" i="15"/>
  <c r="D60" i="15"/>
  <c r="D93" i="15"/>
  <c r="D3" i="15"/>
  <c r="D62" i="15"/>
  <c r="D23" i="15"/>
  <c r="D87" i="15"/>
  <c r="D56" i="15"/>
  <c r="D18" i="15"/>
  <c r="D19" i="15"/>
  <c r="D22" i="15"/>
  <c r="D57" i="15"/>
  <c r="D98" i="15"/>
  <c r="D67" i="15"/>
  <c r="D68" i="15"/>
  <c r="D37" i="15"/>
  <c r="D101" i="15"/>
  <c r="D6" i="15"/>
  <c r="D70" i="15"/>
  <c r="D31" i="15"/>
  <c r="D95" i="15"/>
  <c r="D64" i="15"/>
  <c r="D39" i="15"/>
  <c r="D73" i="15"/>
  <c r="D80" i="15"/>
  <c r="D58" i="15"/>
  <c r="D65" i="15"/>
  <c r="D11" i="15"/>
  <c r="D75" i="15"/>
  <c r="D76" i="15"/>
  <c r="D45" i="15"/>
  <c r="D14" i="15"/>
  <c r="D78" i="15"/>
  <c r="D82" i="15"/>
  <c r="D72" i="15"/>
  <c r="D9" i="15"/>
  <c r="D84" i="15"/>
  <c r="D8" i="15"/>
  <c r="B90" i="15"/>
  <c r="B80" i="15"/>
  <c r="B66" i="15"/>
  <c r="B54" i="15"/>
  <c r="B42" i="15"/>
  <c r="B30" i="15"/>
  <c r="B18" i="15"/>
  <c r="B6" i="15"/>
  <c r="B13" i="15"/>
  <c r="B98" i="15"/>
  <c r="B88" i="15"/>
  <c r="B74" i="15"/>
  <c r="B62" i="15"/>
  <c r="B52" i="15"/>
  <c r="B40" i="15"/>
  <c r="B26" i="15"/>
  <c r="B14" i="15"/>
  <c r="B78" i="15"/>
  <c r="B94" i="15"/>
  <c r="B76" i="15"/>
  <c r="B64" i="15"/>
  <c r="B48" i="15"/>
  <c r="B32" i="15"/>
  <c r="B20" i="15"/>
  <c r="B92" i="15"/>
  <c r="B84" i="15"/>
  <c r="B70" i="15"/>
  <c r="B58" i="15"/>
  <c r="B46" i="15"/>
  <c r="B34" i="15"/>
  <c r="B24" i="15"/>
  <c r="B96" i="15"/>
  <c r="B86" i="15"/>
  <c r="B72" i="15"/>
  <c r="B60" i="15"/>
  <c r="B50" i="15"/>
  <c r="B38" i="15"/>
  <c r="B28" i="15"/>
  <c r="B16" i="15"/>
  <c r="B100" i="15"/>
  <c r="B82" i="15"/>
  <c r="B68" i="15"/>
  <c r="B56" i="15"/>
  <c r="B44" i="15"/>
  <c r="B36" i="15"/>
  <c r="B22" i="15"/>
  <c r="B19" i="15"/>
  <c r="B35" i="15"/>
  <c r="B51" i="15"/>
  <c r="B67" i="15"/>
  <c r="B83" i="15"/>
  <c r="B99" i="15"/>
  <c r="B3" i="15"/>
  <c r="B57" i="15"/>
  <c r="B49" i="15"/>
  <c r="B21" i="15"/>
  <c r="B37" i="15"/>
  <c r="B53" i="15"/>
  <c r="B69" i="15"/>
  <c r="B85" i="15"/>
  <c r="B101" i="15"/>
  <c r="B25" i="15"/>
  <c r="B81" i="15"/>
  <c r="B23" i="15"/>
  <c r="B39" i="15"/>
  <c r="B55" i="15"/>
  <c r="B71" i="15"/>
  <c r="B87" i="15"/>
  <c r="B41" i="15"/>
  <c r="B89" i="15"/>
  <c r="B65" i="15"/>
  <c r="B73" i="15"/>
  <c r="B11" i="15"/>
  <c r="B17" i="15"/>
  <c r="B9" i="15"/>
  <c r="B10" i="15"/>
  <c r="B27" i="15"/>
  <c r="B43" i="15"/>
  <c r="B59" i="15"/>
  <c r="B75" i="15"/>
  <c r="B91" i="15"/>
  <c r="B7" i="15"/>
  <c r="B93" i="15"/>
  <c r="B47" i="15"/>
  <c r="B95" i="15"/>
  <c r="B33" i="15"/>
  <c r="B45" i="15"/>
  <c r="B61" i="15"/>
  <c r="B77" i="15"/>
  <c r="B31" i="15"/>
  <c r="B79" i="15"/>
  <c r="B8" i="15"/>
  <c r="B97" i="15"/>
  <c r="B12" i="15"/>
  <c r="B15" i="15"/>
  <c r="B63" i="15"/>
  <c r="T156" i="17"/>
  <c r="T351" i="17"/>
  <c r="U298" i="17"/>
  <c r="T175" i="17"/>
  <c r="U318" i="17"/>
  <c r="U18" i="17"/>
  <c r="AF21" i="4"/>
  <c r="C7" i="4"/>
  <c r="B16" i="4"/>
  <c r="B7" i="4"/>
  <c r="T17" i="17"/>
  <c r="C6" i="4"/>
  <c r="U416" i="17"/>
  <c r="T299" i="17"/>
  <c r="U25" i="17"/>
  <c r="U202" i="17"/>
  <c r="T55" i="17"/>
  <c r="T18" i="17"/>
  <c r="C28" i="4"/>
  <c r="AF23" i="4"/>
  <c r="B28" i="4"/>
  <c r="AF18" i="4"/>
  <c r="B26" i="4"/>
  <c r="U208" i="17"/>
  <c r="C19" i="4"/>
  <c r="U55" i="17"/>
  <c r="T409" i="17"/>
  <c r="AF19" i="4"/>
  <c r="AF9" i="4"/>
  <c r="B6" i="4"/>
  <c r="B21" i="4"/>
  <c r="C29" i="4"/>
  <c r="AF15" i="4"/>
  <c r="U175" i="17"/>
  <c r="B10" i="4"/>
  <c r="AI8" i="4"/>
  <c r="T25" i="17"/>
  <c r="C4" i="4"/>
  <c r="U207" i="17"/>
  <c r="C18" i="4"/>
  <c r="B19" i="4"/>
  <c r="C21" i="4"/>
  <c r="T298" i="17"/>
  <c r="AF17" i="4"/>
  <c r="T202" i="17"/>
  <c r="AF13" i="4"/>
  <c r="T208" i="17"/>
  <c r="T207" i="17"/>
  <c r="AF11" i="4"/>
  <c r="U409" i="17"/>
  <c r="T24" i="17"/>
  <c r="B20" i="4"/>
  <c r="AF10" i="4"/>
  <c r="C12" i="4"/>
  <c r="B30" i="4"/>
  <c r="U204" i="17"/>
  <c r="AF24" i="4"/>
  <c r="U299" i="17"/>
  <c r="B3" i="4"/>
  <c r="U39" i="17"/>
  <c r="U116" i="17"/>
  <c r="U115" i="17"/>
  <c r="U297" i="17"/>
  <c r="U24" i="17"/>
  <c r="T114" i="17"/>
  <c r="AF3" i="4"/>
  <c r="AF7" i="4"/>
  <c r="C17" i="4"/>
  <c r="C24" i="4"/>
  <c r="AI6" i="4"/>
  <c r="AF26" i="4"/>
  <c r="U351" i="17"/>
  <c r="C3" i="4"/>
  <c r="T39" i="17"/>
  <c r="T116" i="17"/>
  <c r="T115" i="17"/>
  <c r="T297" i="17"/>
  <c r="U114" i="17"/>
  <c r="T204" i="17"/>
  <c r="AF8" i="4"/>
  <c r="AF30" i="4"/>
  <c r="B12" i="4"/>
  <c r="B4" i="4"/>
  <c r="AI15" i="4"/>
  <c r="C30" i="4"/>
  <c r="U156" i="17"/>
  <c r="U17" i="17"/>
  <c r="B33" i="4"/>
  <c r="T416" i="17"/>
  <c r="C33" i="4"/>
  <c r="T318" i="17"/>
  <c r="AF31" i="4"/>
  <c r="C2" i="4"/>
  <c r="B2" i="4"/>
  <c r="X25" i="11" a="1"/>
  <c r="X28" i="11" a="1"/>
  <c r="X23" i="11" a="1"/>
  <c r="B38" i="10" a="1"/>
  <c r="Y24" i="11" a="1"/>
  <c r="X24" i="11" a="1"/>
  <c r="Y25" i="11" a="1"/>
  <c r="B35" i="10" a="1"/>
  <c r="Y23" i="11" a="1"/>
  <c r="Y28" i="11" a="1"/>
  <c r="Y21" i="11" a="1"/>
  <c r="C13" i="1" l="1"/>
  <c r="C12" i="1"/>
  <c r="C14" i="1"/>
  <c r="C11" i="1"/>
  <c r="K26" i="1"/>
  <c r="K27" i="1"/>
  <c r="K28" i="1"/>
  <c r="K25" i="1"/>
  <c r="D12" i="1"/>
  <c r="D13" i="1"/>
  <c r="D14" i="1"/>
  <c r="D11" i="1"/>
  <c r="K11" i="1"/>
  <c r="K12" i="1"/>
  <c r="K13" i="1"/>
  <c r="K14" i="1"/>
  <c r="J26" i="1"/>
  <c r="J27" i="1"/>
  <c r="J28" i="1"/>
  <c r="J25" i="1"/>
  <c r="C27" i="1"/>
  <c r="C28" i="1"/>
  <c r="C25" i="1"/>
  <c r="C26" i="1"/>
  <c r="E14" i="1"/>
  <c r="E11" i="1"/>
  <c r="E12" i="1"/>
  <c r="E13" i="1"/>
  <c r="L11" i="1"/>
  <c r="L12" i="1"/>
  <c r="L13" i="1"/>
  <c r="L14" i="1"/>
  <c r="J12" i="1"/>
  <c r="J13" i="1"/>
  <c r="J14" i="1"/>
  <c r="J11" i="1"/>
  <c r="L26" i="1"/>
  <c r="L27" i="1"/>
  <c r="L28" i="1"/>
  <c r="L25" i="1"/>
  <c r="D26" i="1"/>
  <c r="D27" i="1"/>
  <c r="D28" i="1"/>
  <c r="D25" i="1"/>
  <c r="L36" i="1"/>
  <c r="E36" i="1"/>
  <c r="D36" i="1"/>
  <c r="K36" i="1"/>
  <c r="S323" i="17"/>
  <c r="S346" i="17"/>
  <c r="S398" i="17"/>
  <c r="S264" i="17"/>
  <c r="S152" i="17"/>
  <c r="S394" i="17"/>
  <c r="S21" i="17"/>
  <c r="S343" i="17"/>
  <c r="S397" i="17"/>
  <c r="S112" i="17"/>
  <c r="S296" i="17"/>
  <c r="S289" i="17"/>
  <c r="S201" i="17"/>
  <c r="S393" i="17"/>
  <c r="S302" i="17"/>
  <c r="S149" i="17"/>
  <c r="S293" i="17"/>
  <c r="S206" i="17"/>
  <c r="S319" i="17"/>
  <c r="S408" i="17"/>
  <c r="S341" i="17"/>
  <c r="S395" i="17"/>
  <c r="S23" i="17"/>
  <c r="S294" i="17"/>
  <c r="S413" i="17"/>
  <c r="S205" i="17"/>
  <c r="S47" i="17"/>
  <c r="S203" i="17"/>
  <c r="S292" i="17"/>
  <c r="S396" i="17"/>
  <c r="S19" i="17"/>
  <c r="S414" i="17"/>
  <c r="S411" i="17"/>
  <c r="S154" i="17"/>
  <c r="S150" i="17"/>
  <c r="S375" i="17"/>
  <c r="S347" i="17"/>
  <c r="S269" i="17"/>
  <c r="S309" i="17"/>
  <c r="B38" i="10"/>
  <c r="C36" i="1"/>
  <c r="R5" i="1"/>
  <c r="B35" i="10"/>
  <c r="Y21" i="11"/>
  <c r="Y24" i="11"/>
  <c r="X24" i="11"/>
  <c r="X23" i="11"/>
  <c r="Y23" i="11"/>
  <c r="Y25" i="11"/>
  <c r="X25" i="11"/>
  <c r="X28" i="11"/>
  <c r="Y28" i="11"/>
  <c r="A31" i="5"/>
  <c r="AH4" i="4"/>
  <c r="T393" i="17"/>
  <c r="U302" i="17"/>
  <c r="U343" i="17"/>
  <c r="U323" i="17"/>
  <c r="U411" i="17"/>
  <c r="U205" i="17"/>
  <c r="U319" i="17"/>
  <c r="U289" i="17"/>
  <c r="U152" i="17"/>
  <c r="U347" i="17"/>
  <c r="AI4" i="4"/>
  <c r="U393" i="17"/>
  <c r="T302" i="17"/>
  <c r="T149" i="17"/>
  <c r="T397" i="17"/>
  <c r="U346" i="17"/>
  <c r="T154" i="17"/>
  <c r="T47" i="17"/>
  <c r="T408" i="17"/>
  <c r="T201" i="17"/>
  <c r="U396" i="17"/>
  <c r="AH6" i="4"/>
  <c r="T395" i="17"/>
  <c r="U23" i="17"/>
  <c r="U149" i="17"/>
  <c r="U397" i="17"/>
  <c r="T346" i="17"/>
  <c r="U154" i="17"/>
  <c r="U47" i="17"/>
  <c r="U408" i="17"/>
  <c r="U201" i="17"/>
  <c r="T396" i="17"/>
  <c r="AH15" i="4"/>
  <c r="U395" i="17"/>
  <c r="T19" i="17"/>
  <c r="U294" i="17"/>
  <c r="T293" i="17"/>
  <c r="T112" i="17"/>
  <c r="U398" i="17"/>
  <c r="T150" i="17"/>
  <c r="T203" i="17"/>
  <c r="T341" i="17"/>
  <c r="T269" i="17"/>
  <c r="U19" i="17"/>
  <c r="T294" i="17"/>
  <c r="U293" i="17"/>
  <c r="U112" i="17"/>
  <c r="AI10" i="4" s="1"/>
  <c r="T398" i="17"/>
  <c r="U150" i="17"/>
  <c r="U203" i="17"/>
  <c r="U341" i="17"/>
  <c r="AI26" i="4"/>
  <c r="AI28" i="4"/>
  <c r="T23" i="17"/>
  <c r="U269" i="17"/>
  <c r="U309" i="17"/>
  <c r="AI25" i="4" s="1"/>
  <c r="U414" i="17"/>
  <c r="T413" i="17"/>
  <c r="T206" i="17"/>
  <c r="U296" i="17"/>
  <c r="U264" i="17"/>
  <c r="AI22" i="4" s="1"/>
  <c r="T375" i="17"/>
  <c r="U292" i="17"/>
  <c r="AI5" i="4"/>
  <c r="AI13" i="4"/>
  <c r="U394" i="17"/>
  <c r="AI32" i="4" s="1"/>
  <c r="T21" i="17"/>
  <c r="T309" i="17"/>
  <c r="T414" i="17"/>
  <c r="U413" i="17"/>
  <c r="U206" i="17"/>
  <c r="T296" i="17"/>
  <c r="T264" i="17"/>
  <c r="U375" i="17"/>
  <c r="T292" i="17"/>
  <c r="AI30" i="4"/>
  <c r="AI24" i="4"/>
  <c r="T394" i="17"/>
  <c r="U21" i="17"/>
  <c r="AI3" i="4" s="1"/>
  <c r="T343" i="17"/>
  <c r="T323" i="17"/>
  <c r="T411" i="17"/>
  <c r="T205" i="17"/>
  <c r="T319" i="17"/>
  <c r="T289" i="17"/>
  <c r="T152" i="17"/>
  <c r="T347" i="17"/>
  <c r="AI17" i="4"/>
  <c r="AI33" i="4"/>
  <c r="G728" i="16" a="1"/>
  <c r="K1205" i="16" a="1"/>
  <c r="K555" i="16" a="1"/>
  <c r="K352" i="16" a="1"/>
  <c r="G1444" i="16" a="1"/>
  <c r="G969" i="16" a="1"/>
  <c r="K498" i="16" a="1"/>
  <c r="K1574" i="16" a="1"/>
  <c r="AA6" i="15"/>
  <c r="K1332" i="16" a="1"/>
  <c r="K171" i="16" a="1"/>
  <c r="K1588" i="16" a="1"/>
  <c r="G1061" i="16" a="1"/>
  <c r="K1456" i="16" a="1"/>
  <c r="K348" i="16" a="1"/>
  <c r="K37" i="16" a="1"/>
  <c r="G662" i="16" a="1"/>
  <c r="G1149" i="16" a="1"/>
  <c r="K915" i="16" a="1"/>
  <c r="K1328" i="16" a="1"/>
  <c r="G358" i="16" a="1"/>
  <c r="G1232" i="16" a="1"/>
  <c r="G1164" i="16" a="1"/>
  <c r="K1520" i="16" a="1"/>
  <c r="K1557" i="16" a="1"/>
  <c r="K894" i="16" a="1"/>
  <c r="K698" i="16" a="1"/>
  <c r="K798" i="16" a="1"/>
  <c r="K1439" i="16" a="1"/>
  <c r="G286" i="16" a="1"/>
  <c r="K115" i="16" a="1"/>
  <c r="G150" i="16" a="1"/>
  <c r="G117" i="16" a="1"/>
  <c r="G769" i="16" a="1"/>
  <c r="K359" i="16" a="1"/>
  <c r="G577" i="16" a="1"/>
  <c r="K378" i="16" a="1"/>
  <c r="K183" i="16" a="1"/>
  <c r="G748" i="16" a="1"/>
  <c r="G390" i="16" a="1"/>
  <c r="G913" i="16" a="1"/>
  <c r="G427" i="16" a="1"/>
  <c r="G1425" i="16" a="1"/>
  <c r="K990" i="16" a="1"/>
  <c r="K494" i="16" a="1"/>
  <c r="K1560" i="16" a="1"/>
  <c r="K1065" i="16" a="1"/>
  <c r="K1098" i="16" a="1"/>
  <c r="G440" i="16" a="1"/>
  <c r="K1438" i="16" a="1"/>
  <c r="K102" i="16" a="1"/>
  <c r="K1420" i="16" a="1"/>
  <c r="G1166" i="16" a="1"/>
  <c r="K409" i="16" a="1"/>
  <c r="K769" i="16" a="1"/>
  <c r="K1586" i="16" a="1"/>
  <c r="K1511" i="16" a="1"/>
  <c r="K60" i="16" a="1"/>
  <c r="K920" i="16" a="1"/>
  <c r="G1133" i="16" a="1"/>
  <c r="K254" i="16" a="1"/>
  <c r="K728" i="16" a="1"/>
  <c r="G1182" i="16" a="1"/>
  <c r="K1142" i="16" a="1"/>
  <c r="K721" i="16" a="1"/>
  <c r="G915" i="16" a="1"/>
  <c r="K1491" i="16" a="1"/>
  <c r="G938" i="16" a="1"/>
  <c r="G778" i="16" a="1"/>
  <c r="K632" i="16" a="1"/>
  <c r="K351" i="16" a="1"/>
  <c r="G1339" i="16" a="1"/>
  <c r="G294" i="16" a="1"/>
  <c r="G139" i="16" a="1"/>
  <c r="G614" i="16" a="1"/>
  <c r="K677" i="16" a="1"/>
  <c r="K1176" i="16" a="1"/>
  <c r="G1287" i="16" a="1"/>
  <c r="K188" i="16" a="1"/>
  <c r="K1504" i="16" a="1"/>
  <c r="K761" i="16" a="1"/>
  <c r="G43" i="16" a="1"/>
  <c r="K1375" i="16" a="1"/>
  <c r="G1542" i="16" a="1"/>
  <c r="G1554" i="16" a="1"/>
  <c r="G795" i="16" a="1"/>
  <c r="K46" i="16" a="1"/>
  <c r="G1399" i="16" a="1"/>
  <c r="K1592" i="16" a="1"/>
  <c r="K742" i="16" a="1"/>
  <c r="G531" i="16" a="1"/>
  <c r="G466" i="16" a="1"/>
  <c r="K1446" i="16" a="1"/>
  <c r="K54" i="16" a="1"/>
  <c r="G1050" i="16" a="1"/>
  <c r="G1091" i="16" a="1"/>
  <c r="K174" i="16" a="1"/>
  <c r="K1109" i="16" a="1"/>
  <c r="K1052" i="16" a="1"/>
  <c r="K205" i="16" a="1"/>
  <c r="K156" i="16" a="1"/>
  <c r="G47" i="16" a="1"/>
  <c r="K1110" i="16" a="1"/>
  <c r="K1314" i="16" a="1"/>
  <c r="K510" i="16" a="1"/>
  <c r="G301" i="16" a="1"/>
  <c r="G1312" i="16" a="1"/>
  <c r="K1473" i="16" a="1"/>
  <c r="K298" i="16" a="1"/>
  <c r="G1473" i="16" a="1"/>
  <c r="G851" i="16" a="1"/>
  <c r="G1568" i="16" a="1"/>
  <c r="K1429" i="16" a="1"/>
  <c r="G1017" i="16" a="1"/>
  <c r="K1152" i="16" a="1"/>
  <c r="G854" i="16" a="1"/>
  <c r="K36" i="16" a="1"/>
  <c r="G202" i="16" a="1"/>
  <c r="G987" i="16" a="1"/>
  <c r="G1597" i="16" a="1"/>
  <c r="K1147" i="16" a="1"/>
  <c r="K772" i="16" a="1"/>
  <c r="G456" i="16" a="1"/>
  <c r="K1571" i="16" a="1"/>
  <c r="G1435" i="16" a="1"/>
  <c r="G86" i="16" a="1"/>
  <c r="K1034" i="16" a="1"/>
  <c r="K881" i="16" a="1"/>
  <c r="K782" i="16" a="1"/>
  <c r="K1226" i="16" a="1"/>
  <c r="K1173" i="16" a="1"/>
  <c r="G980" i="16" a="1"/>
  <c r="G885" i="16" a="1"/>
  <c r="G253" i="16" a="1"/>
  <c r="G1016" i="16" a="1"/>
  <c r="G1517" i="16" a="1"/>
  <c r="K1583" i="16" a="1"/>
  <c r="K1321" i="16" a="1"/>
  <c r="G1113" i="16" a="1"/>
  <c r="K311" i="16" a="1"/>
  <c r="K107" i="16" a="1"/>
  <c r="G786" i="16" a="1"/>
  <c r="K1090" i="16" a="1"/>
  <c r="G1493" i="16" a="1"/>
  <c r="K1585" i="16" a="1"/>
  <c r="K652" i="16" a="1"/>
  <c r="K1209" i="16" a="1"/>
  <c r="G1559" i="16" a="1"/>
  <c r="G736" i="16" a="1"/>
  <c r="K1193" i="16" a="1"/>
  <c r="G723" i="16" a="1"/>
  <c r="G1481" i="16" a="1"/>
  <c r="K199" i="16" a="1"/>
  <c r="K459" i="16" a="1"/>
  <c r="G1438" i="16" a="1"/>
  <c r="K163" i="16" a="1"/>
  <c r="K1370" i="16" a="1"/>
  <c r="G1286" i="16" a="1"/>
  <c r="G1272" i="16" a="1"/>
  <c r="G1303" i="16" a="1"/>
  <c r="G1122" i="16" a="1"/>
  <c r="K1218" i="16" a="1"/>
  <c r="G406" i="16" a="1"/>
  <c r="K1299" i="16" a="1"/>
  <c r="K1272" i="16" a="1"/>
  <c r="G1348" i="16" a="1"/>
  <c r="K13" i="16" a="1"/>
  <c r="K335" i="16" a="1"/>
  <c r="K421" i="16" a="1"/>
  <c r="G1307" i="16" a="1"/>
  <c r="G426" i="16" a="1"/>
  <c r="K1301" i="16" a="1"/>
  <c r="K1163" i="16" a="1"/>
  <c r="K423" i="16" a="1"/>
  <c r="G1022" i="16" a="1"/>
  <c r="K11" i="16" a="1"/>
  <c r="K1554" i="16" a="1"/>
  <c r="G1408" i="16" a="1"/>
  <c r="K1412" i="16" a="1"/>
  <c r="G1553" i="16" a="1"/>
  <c r="G694" i="16" a="1"/>
  <c r="G1129" i="16" a="1"/>
  <c r="G1315" i="16" a="1"/>
  <c r="K418" i="16" a="1"/>
  <c r="K1195" i="16" a="1"/>
  <c r="K1036" i="16" a="1"/>
  <c r="K15" i="16" a="1"/>
  <c r="K361" i="16" a="1"/>
  <c r="K398" i="16" a="1"/>
  <c r="K223" i="16" a="1"/>
  <c r="G1107" i="16" a="1"/>
  <c r="K324" i="16" a="1"/>
  <c r="G380" i="16" a="1"/>
  <c r="G441" i="16" a="1"/>
  <c r="G1054" i="16" a="1"/>
  <c r="G1253" i="16" a="1"/>
  <c r="G393" i="16" a="1"/>
  <c r="K443" i="16" a="1"/>
  <c r="G45" i="16" a="1"/>
  <c r="K1139" i="16" a="1"/>
  <c r="K1395" i="16" a="1"/>
  <c r="G1407" i="16" a="1"/>
  <c r="K1330" i="16" a="1"/>
  <c r="G350" i="16" a="1"/>
  <c r="K215" i="16" a="1"/>
  <c r="K663" i="16" a="1"/>
  <c r="K390" i="16" a="1"/>
  <c r="K659" i="16" a="1"/>
  <c r="G1594" i="16" a="1"/>
  <c r="K394" i="16" a="1"/>
  <c r="K1150" i="16" a="1"/>
  <c r="K1479" i="16" a="1"/>
  <c r="K1206" i="16" a="1"/>
  <c r="G858" i="16" a="1"/>
  <c r="G1410" i="16" a="1"/>
  <c r="G737" i="16" a="1"/>
  <c r="K1170" i="16" a="1"/>
  <c r="G1196" i="16" a="1"/>
  <c r="G365" i="16" a="1"/>
  <c r="G589" i="16" a="1"/>
  <c r="K1471" i="16" a="1"/>
  <c r="K1188" i="16" a="1"/>
  <c r="K985" i="16" a="1"/>
  <c r="K29" i="16" a="1"/>
  <c r="K389" i="16" a="1"/>
  <c r="K620" i="16" a="1"/>
  <c r="K953" i="16" a="1"/>
  <c r="G966" i="16" a="1"/>
  <c r="K12" i="16" a="1"/>
  <c r="G822" i="16" a="1"/>
  <c r="G524" i="16" a="1"/>
  <c r="G633" i="16" a="1"/>
  <c r="K1498" i="16" a="1"/>
  <c r="K422" i="16" a="1"/>
  <c r="K1354" i="16" a="1"/>
  <c r="G1089" i="16" a="1"/>
  <c r="G527" i="16" a="1"/>
  <c r="K1349" i="16" a="1"/>
  <c r="K716" i="16" a="1"/>
  <c r="K499" i="16" a="1"/>
  <c r="K492" i="16" a="1"/>
  <c r="G930" i="16" a="1"/>
  <c r="G472" i="16" a="1"/>
  <c r="K1100" i="16" a="1"/>
  <c r="G1510" i="16" a="1"/>
  <c r="K1249" i="16" a="1"/>
  <c r="K451" i="16" a="1"/>
  <c r="G1277" i="16" a="1"/>
  <c r="G869" i="16" a="1"/>
  <c r="K101" i="16" a="1"/>
  <c r="G157" i="16" a="1"/>
  <c r="G1349" i="16" a="1"/>
  <c r="K111" i="16" a="1"/>
  <c r="K517" i="16" a="1"/>
  <c r="G719" i="16" a="1"/>
  <c r="G274" i="16" a="1"/>
  <c r="G1502" i="16" a="1"/>
  <c r="G282" i="16" a="1"/>
  <c r="K1575" i="16" a="1"/>
  <c r="G39" i="16" a="1"/>
  <c r="G840" i="16" a="1"/>
  <c r="G774" i="16" a="1"/>
  <c r="K1381" i="16" a="1"/>
  <c r="G1496" i="16" a="1"/>
  <c r="G473" i="16" a="1"/>
  <c r="G1523" i="16" a="1"/>
  <c r="G1281" i="16" a="1"/>
  <c r="K355" i="16" a="1"/>
  <c r="K536" i="16" a="1"/>
  <c r="G976" i="16" a="1"/>
  <c r="K628" i="16" a="1"/>
  <c r="G1464" i="16" a="1"/>
  <c r="G1150" i="16" a="1"/>
  <c r="K92" i="16" a="1"/>
  <c r="G235" i="16" a="1"/>
  <c r="G1576" i="16" a="1"/>
  <c r="G98" i="16" a="1"/>
  <c r="K648" i="16" a="1"/>
  <c r="G1184" i="16" a="1"/>
  <c r="G1363" i="16" a="1"/>
  <c r="G1551" i="16" a="1"/>
  <c r="G904" i="16" a="1"/>
  <c r="K1269" i="16" a="1"/>
  <c r="K741" i="16" a="1"/>
  <c r="K850" i="16" a="1"/>
  <c r="G520" i="16" a="1"/>
  <c r="K1024" i="16" a="1"/>
  <c r="G924" i="16" a="1"/>
  <c r="G569" i="16" a="1"/>
  <c r="G711" i="16" a="1"/>
  <c r="K1158" i="16" a="1"/>
  <c r="K1045" i="16" a="1"/>
  <c r="G93" i="16" a="1"/>
  <c r="G800" i="16" a="1"/>
  <c r="K690" i="16" a="1"/>
  <c r="K320" i="16" a="1"/>
  <c r="K407" i="16" a="1"/>
  <c r="K1464" i="16" a="1"/>
  <c r="K1399" i="16" a="1"/>
  <c r="K682" i="16" a="1"/>
  <c r="G1015" i="16" a="1"/>
  <c r="G1106" i="16" a="1"/>
  <c r="G1228" i="16" a="1"/>
  <c r="K1213" i="16" a="1"/>
  <c r="K899" i="16" a="1"/>
  <c r="G1582" i="16" a="1"/>
  <c r="K382" i="16" a="1"/>
  <c r="K802" i="16" a="1"/>
  <c r="K365" i="16" a="1"/>
  <c r="G158" i="16" a="1"/>
  <c r="G237" i="16" a="1"/>
  <c r="K914" i="16" a="1"/>
  <c r="G757" i="16" a="1"/>
  <c r="G1441" i="16" a="1"/>
  <c r="G1468" i="16" a="1"/>
  <c r="G1360" i="16" a="1"/>
  <c r="K392" i="16" a="1"/>
  <c r="G26" i="16" a="1"/>
  <c r="K1537" i="16" a="1"/>
  <c r="AA4" i="15"/>
  <c r="K1309" i="16" a="1"/>
  <c r="K1061" i="16" a="1"/>
  <c r="G243" i="16" a="1"/>
  <c r="K543" i="16" a="1"/>
  <c r="G1333" i="16" a="1"/>
  <c r="K665" i="16" a="1"/>
  <c r="G1589" i="16" a="1"/>
  <c r="K237" i="16" a="1"/>
  <c r="G931" i="16" a="1"/>
  <c r="G726" i="16" a="1"/>
  <c r="G416" i="16" a="1"/>
  <c r="K470" i="16" a="1"/>
  <c r="K750" i="16" a="1"/>
  <c r="G1558" i="16" a="1"/>
  <c r="G981" i="16" a="1"/>
  <c r="K810" i="16" a="1"/>
  <c r="K1244" i="16" a="1"/>
  <c r="G198" i="16" a="1"/>
  <c r="G471" i="16" a="1"/>
  <c r="G665" i="16" a="1"/>
  <c r="G1424" i="16" a="1"/>
  <c r="K229" i="16" a="1"/>
  <c r="G827" i="16" a="1"/>
  <c r="G744" i="16" a="1"/>
  <c r="K1463" i="16" a="1"/>
  <c r="K82" i="16" a="1"/>
  <c r="K416" i="16" a="1"/>
  <c r="K542" i="16" a="1"/>
  <c r="K673" i="16" a="1"/>
  <c r="G220" i="16" a="1"/>
  <c r="G1305" i="16" a="1"/>
  <c r="G1018" i="16" a="1"/>
  <c r="G183" i="16" a="1"/>
  <c r="K294" i="16" a="1"/>
  <c r="K576" i="16" a="1"/>
  <c r="K614" i="16" a="1"/>
  <c r="K916" i="16" a="1"/>
  <c r="K550" i="16" a="1"/>
  <c r="K593" i="16" a="1"/>
  <c r="K266" i="16" a="1"/>
  <c r="K945" i="16" a="1"/>
  <c r="G575" i="16" a="1"/>
  <c r="K607" i="16" a="1"/>
  <c r="K973" i="16" a="1"/>
  <c r="G213" i="16" a="1"/>
  <c r="K1461" i="16" a="1"/>
  <c r="G1031" i="16" a="1"/>
  <c r="K1546" i="16" a="1"/>
  <c r="K1123" i="16" a="1"/>
  <c r="K164" i="16" a="1"/>
  <c r="K210" i="16" a="1"/>
  <c r="K1175" i="16" a="1"/>
  <c r="K1595" i="16" a="1"/>
  <c r="G664" i="16" a="1"/>
  <c r="K1096" i="16" a="1"/>
  <c r="K74" i="16" a="1"/>
  <c r="G260" i="16" a="1"/>
  <c r="K1210" i="16" a="1"/>
  <c r="G790" i="16" a="1"/>
  <c r="K1144" i="16" a="1"/>
  <c r="K634" i="16" a="1"/>
  <c r="K1423" i="16" a="1"/>
  <c r="G154" i="16" a="1"/>
  <c r="K4" i="16" a="1"/>
  <c r="G914" i="16" a="1"/>
  <c r="G1516" i="16" a="1"/>
  <c r="G410" i="16" a="1"/>
  <c r="K1303" i="16" a="1"/>
  <c r="K151" i="16" a="1"/>
  <c r="G1314" i="16" a="1"/>
  <c r="K338" i="16" a="1"/>
  <c r="G1000" i="16" a="1"/>
  <c r="G377" i="16" a="1"/>
  <c r="K291" i="16" a="1"/>
  <c r="G923" i="16" a="1"/>
  <c r="G100" i="16" a="1"/>
  <c r="G1483" i="16" a="1"/>
  <c r="G242" i="16" a="1"/>
  <c r="G1578" i="16" a="1"/>
  <c r="G20" i="16" a="1"/>
  <c r="G1557" i="16" a="1"/>
  <c r="G1237" i="16" a="1"/>
  <c r="G559" i="16" a="1"/>
  <c r="K930" i="16" a="1"/>
  <c r="K93" i="16" a="1"/>
  <c r="G166" i="16" a="1"/>
  <c r="G188" i="16" a="1"/>
  <c r="K231" i="16" a="1"/>
  <c r="G1045" i="16" a="1"/>
  <c r="G760" i="16" a="1"/>
  <c r="K124" i="16" a="1"/>
  <c r="K1558" i="16" a="1"/>
  <c r="K159" i="16" a="1"/>
  <c r="K1094" i="16" a="1"/>
  <c r="G1449" i="16" a="1"/>
  <c r="K794" i="16" a="1"/>
  <c r="G1282" i="16" a="1"/>
  <c r="K245" i="16" a="1"/>
  <c r="K1563" i="16" a="1"/>
  <c r="K553" i="16" a="1"/>
  <c r="G949" i="16" a="1"/>
  <c r="K844" i="16" a="1"/>
  <c r="G957" i="16" a="1"/>
  <c r="K465" i="16" a="1"/>
  <c r="K734" i="16" a="1"/>
  <c r="G391" i="16" a="1"/>
  <c r="G528" i="16" a="1"/>
  <c r="G787" i="16" a="1"/>
  <c r="K258" i="16" a="1"/>
  <c r="K370" i="16" a="1"/>
  <c r="G1189" i="16" a="1"/>
  <c r="K1318" i="16" a="1"/>
  <c r="G1240" i="16" a="1"/>
  <c r="K1225" i="16" a="1"/>
  <c r="G108" i="16" a="1"/>
  <c r="K564" i="16" a="1"/>
  <c r="K580" i="16" a="1"/>
  <c r="G28" i="16" a="1"/>
  <c r="K520" i="16" a="1"/>
  <c r="G509" i="16" a="1"/>
  <c r="G309" i="16" a="1"/>
  <c r="K608" i="16" a="1"/>
  <c r="K1177" i="16" a="1"/>
  <c r="G1200" i="16" a="1"/>
  <c r="K1055" i="16" a="1"/>
  <c r="K1475" i="16" a="1"/>
  <c r="G1406" i="16" a="1"/>
  <c r="K941" i="16" a="1"/>
  <c r="K242" i="16" a="1"/>
  <c r="G990" i="16" a="1"/>
  <c r="K1072" i="16" a="1"/>
  <c r="G1110" i="16" a="1"/>
  <c r="K729" i="16" a="1"/>
  <c r="K1136" i="16" a="1"/>
  <c r="G449" i="16" a="1"/>
  <c r="K405" i="16" a="1"/>
  <c r="K1253" i="16" a="1"/>
  <c r="G1350" i="16" a="1"/>
  <c r="K688" i="16" a="1"/>
  <c r="G641" i="16" a="1"/>
  <c r="K287" i="16" a="1"/>
  <c r="K487" i="16" a="1"/>
  <c r="G1362" i="16" a="1"/>
  <c r="G111" i="16" a="1"/>
  <c r="G511" i="16" a="1"/>
  <c r="G481" i="16" a="1"/>
  <c r="G131" i="16" a="1"/>
  <c r="K651" i="16" a="1"/>
  <c r="K1343" i="16" a="1"/>
  <c r="K1338" i="16" a="1"/>
  <c r="G591" i="16" a="1"/>
  <c r="G1311" i="16" a="1"/>
  <c r="G1078" i="16" a="1"/>
  <c r="G556" i="16" a="1"/>
  <c r="K603" i="16" a="1"/>
  <c r="G1202" i="16" a="1"/>
  <c r="K1288" i="16" a="1"/>
  <c r="G1299" i="16" a="1"/>
  <c r="K1358" i="16" a="1"/>
  <c r="K135" i="16" a="1"/>
  <c r="G741" i="16" a="1"/>
  <c r="K90" i="16" a="1"/>
  <c r="K1241" i="16" a="1"/>
  <c r="K142" i="16" a="1"/>
  <c r="G670" i="16" a="1"/>
  <c r="K1564" i="16" a="1"/>
  <c r="G550" i="16" a="1"/>
  <c r="K154" i="16" a="1"/>
  <c r="K279" i="16" a="1"/>
  <c r="K1129" i="16" a="1"/>
  <c r="K1181" i="16" a="1"/>
  <c r="G838" i="16" a="1"/>
  <c r="G891" i="16" a="1"/>
  <c r="K278" i="16" a="1"/>
  <c r="K1216" i="16" a="1"/>
  <c r="K639" i="16" a="1"/>
  <c r="K819" i="16" a="1"/>
  <c r="G1354" i="16" a="1"/>
  <c r="K541" i="16" a="1"/>
  <c r="K924" i="16" a="1"/>
  <c r="G992" i="16" a="1"/>
  <c r="G1398" i="16" a="1"/>
  <c r="K28" i="16" a="1"/>
  <c r="K875" i="16" a="1"/>
  <c r="G1452" i="16" a="1"/>
  <c r="G1038" i="16" a="1"/>
  <c r="K419" i="16" a="1"/>
  <c r="G585" i="16" a="1"/>
  <c r="K978" i="16" a="1"/>
  <c r="G768" i="16" a="1"/>
  <c r="K1117" i="16" a="1"/>
  <c r="G951" i="16" a="1"/>
  <c r="K1093" i="16" a="1"/>
  <c r="K763" i="16" a="1"/>
  <c r="K1590" i="16" a="1"/>
  <c r="K547" i="16" a="1"/>
  <c r="G1101" i="16" a="1"/>
  <c r="K622" i="16" a="1"/>
  <c r="G1080" i="16" a="1"/>
  <c r="K768" i="16" a="1"/>
  <c r="K1307" i="16" a="1"/>
  <c r="K444" i="16" a="1"/>
  <c r="G835" i="16" a="1"/>
  <c r="K464" i="16" a="1"/>
  <c r="K781" i="16" a="1"/>
  <c r="K949" i="16" a="1"/>
  <c r="K1025" i="16" a="1"/>
  <c r="G310" i="16" a="1"/>
  <c r="K1466" i="16" a="1"/>
  <c r="K775" i="16" a="1"/>
  <c r="G321" i="16" a="1"/>
  <c r="K980" i="16" a="1"/>
  <c r="G1224" i="16" a="1"/>
  <c r="G1242" i="16" a="1"/>
  <c r="G277" i="16" a="1"/>
  <c r="G978" i="16" a="1"/>
  <c r="K1360" i="16" a="1"/>
  <c r="K1286" i="16" a="1"/>
  <c r="K308" i="16" a="1"/>
  <c r="G498" i="16" a="1"/>
  <c r="G936" i="16" a="1"/>
  <c r="K1197" i="16" a="1"/>
  <c r="G1025" i="16" a="1"/>
  <c r="K261" i="16" a="1"/>
  <c r="K1258" i="16" a="1"/>
  <c r="G1567" i="16" a="1"/>
  <c r="G680" i="16" a="1"/>
  <c r="G1261" i="16" a="1"/>
  <c r="G236" i="16" a="1"/>
  <c r="K1030" i="16" a="1"/>
  <c r="G1227" i="16" a="1"/>
  <c r="G417" i="16" a="1"/>
  <c r="G317" i="16" a="1"/>
  <c r="K911" i="16" a="1"/>
  <c r="K1378" i="16" a="1"/>
  <c r="G955" i="16" a="1"/>
  <c r="G636" i="16" a="1"/>
  <c r="G1178" i="16" a="1"/>
  <c r="K987" i="16" a="1"/>
  <c r="G318" i="16" a="1"/>
  <c r="K1469" i="16" a="1"/>
  <c r="G1456" i="16" a="1"/>
  <c r="K902" i="16" a="1"/>
  <c r="K886" i="16" a="1"/>
  <c r="G618" i="16" a="1"/>
  <c r="K1161" i="16" a="1"/>
  <c r="G289" i="16" a="1"/>
  <c r="K518" i="16" a="1"/>
  <c r="G1471" i="16" a="1"/>
  <c r="G404" i="16" a="1"/>
  <c r="K1460" i="16" a="1"/>
  <c r="K349" i="16" a="1"/>
  <c r="G1231" i="16" a="1"/>
  <c r="G142" i="16" a="1"/>
  <c r="G878" i="16" a="1"/>
  <c r="G1319" i="16" a="1"/>
  <c r="K1327" i="16" a="1"/>
  <c r="G455" i="16" a="1"/>
  <c r="K958" i="16" a="1"/>
  <c r="K1541" i="16" a="1"/>
  <c r="K722" i="16" a="1"/>
  <c r="K1057" i="16" a="1"/>
  <c r="G386" i="16" a="1"/>
  <c r="K1400" i="16" a="1"/>
  <c r="K496" i="16" a="1"/>
  <c r="G1427" i="16" a="1"/>
  <c r="G872" i="16" a="1"/>
  <c r="G893" i="16" a="1"/>
  <c r="K194" i="16" a="1"/>
  <c r="G383" i="16" a="1"/>
  <c r="G982" i="16" a="1"/>
  <c r="G368" i="16" a="1"/>
  <c r="G451" i="16" a="1"/>
  <c r="G1505" i="16" a="1"/>
  <c r="AA8" i="15"/>
  <c r="K583" i="16" a="1"/>
  <c r="K998" i="16" a="1"/>
  <c r="G1368" i="16" a="1"/>
  <c r="G871" i="16" a="1"/>
  <c r="G1194" i="16" a="1"/>
  <c r="K1157" i="16" a="1"/>
  <c r="G413" i="16" a="1"/>
  <c r="G731" i="16" a="1"/>
  <c r="G688" i="16" a="1"/>
  <c r="G1229" i="16" a="1"/>
  <c r="K820" i="16" a="1"/>
  <c r="G82" i="16" a="1"/>
  <c r="G60" i="16" a="1"/>
  <c r="K527" i="16" a="1"/>
  <c r="G942" i="16" a="1"/>
  <c r="K329" i="16" a="1"/>
  <c r="G722" i="16" a="1"/>
  <c r="K1238" i="16" a="1"/>
  <c r="G1571" i="16" a="1"/>
  <c r="K843" i="16" a="1"/>
  <c r="K724" i="16" a="1"/>
  <c r="G295" i="16" a="1"/>
  <c r="K1013" i="16" a="1"/>
  <c r="G341" i="16" a="1"/>
  <c r="K1539" i="16" a="1"/>
  <c r="G428" i="16" a="1"/>
  <c r="K851" i="16" a="1"/>
  <c r="G1453" i="16" a="1"/>
  <c r="K743" i="16" a="1"/>
  <c r="G212" i="16" a="1"/>
  <c r="K968" i="16" a="1"/>
  <c r="K1532" i="16" a="1"/>
  <c r="K828" i="16" a="1"/>
  <c r="K497" i="16" a="1"/>
  <c r="G1058" i="16" a="1"/>
  <c r="K1214" i="16" a="1"/>
  <c r="K321" i="16" a="1"/>
  <c r="K1573" i="16" a="1"/>
  <c r="G998" i="16" a="1"/>
  <c r="K342" i="16" a="1"/>
  <c r="G784" i="16" a="1"/>
  <c r="G1372" i="16" a="1"/>
  <c r="K864" i="16" a="1"/>
  <c r="K753" i="16" a="1"/>
  <c r="G890" i="16" a="1"/>
  <c r="G457" i="16" a="1"/>
  <c r="G443" i="16" a="1"/>
  <c r="G821" i="16" a="1"/>
  <c r="G422" i="16" a="1"/>
  <c r="G1093" i="16" a="1"/>
  <c r="G1051" i="16" a="1"/>
  <c r="K313" i="16" a="1"/>
  <c r="G1385" i="16" a="1"/>
  <c r="K1282" i="16" a="1"/>
  <c r="K91" i="16" a="1"/>
  <c r="K858" i="16" a="1"/>
  <c r="G934" i="16" a="1"/>
  <c r="G883" i="16" a="1"/>
  <c r="G174" i="16" a="1"/>
  <c r="G133" i="16" a="1"/>
  <c r="K1559" i="16" a="1"/>
  <c r="G278" i="16" a="1"/>
  <c r="G742" i="16" a="1"/>
  <c r="G1238" i="16" a="1"/>
  <c r="G1030" i="16" a="1"/>
  <c r="G1105" i="16" a="1"/>
  <c r="G602" i="16" a="1"/>
  <c r="K130" i="16" a="1"/>
  <c r="K30" i="16" a="1"/>
  <c r="K1577" i="16" a="1"/>
  <c r="G879" i="16" a="1"/>
  <c r="K1545" i="16" a="1"/>
  <c r="K1367" i="16" a="1"/>
  <c r="K1418" i="16" a="1"/>
  <c r="G251" i="16" a="1"/>
  <c r="G1226" i="16" a="1"/>
  <c r="K1319" i="16" a="1"/>
  <c r="K1040" i="16" a="1"/>
  <c r="G37" i="16" a="1"/>
  <c r="G583" i="16" a="1"/>
  <c r="K674" i="16" a="1"/>
  <c r="G753" i="16" a="1"/>
  <c r="K811" i="16" a="1"/>
  <c r="K309" i="16" a="1"/>
  <c r="K175" i="16" a="1"/>
  <c r="K284" i="16" a="1"/>
  <c r="G1301" i="16" a="1"/>
  <c r="K1221" i="16" a="1"/>
  <c r="G325" i="16" a="1"/>
  <c r="K1022" i="16" a="1"/>
  <c r="K1143" i="16" a="1"/>
  <c r="K1233" i="16" a="1"/>
  <c r="K1538" i="16" a="1"/>
  <c r="G1090" i="16" a="1"/>
  <c r="K384" i="16" a="1"/>
  <c r="K539" i="16" a="1"/>
  <c r="K766" i="16" a="1"/>
  <c r="G382" i="16" a="1"/>
  <c r="G887" i="16" a="1"/>
  <c r="K861" i="16" a="1"/>
  <c r="K561" i="16" a="1"/>
  <c r="K544" i="16" a="1"/>
  <c r="G1046" i="16" a="1"/>
  <c r="G270" i="16" a="1"/>
  <c r="K907" i="16" a="1"/>
  <c r="G1487" i="16" a="1"/>
  <c r="K1582" i="16" a="1"/>
  <c r="G1511" i="16" a="1"/>
  <c r="G300" i="16" a="1"/>
  <c r="G1393" i="16" a="1"/>
  <c r="G785" i="16" a="1"/>
  <c r="G533" i="16" a="1"/>
  <c r="G1249" i="16" a="1"/>
  <c r="G606" i="16" a="1"/>
  <c r="K1153" i="16" a="1"/>
  <c r="G630" i="16" a="1"/>
  <c r="K726" i="16" a="1"/>
  <c r="G721" i="16" a="1"/>
  <c r="K571" i="16" a="1"/>
  <c r="G816" i="16" a="1"/>
  <c r="K762" i="16" a="1"/>
  <c r="K383" i="16" a="1"/>
  <c r="K488" i="16" a="1"/>
  <c r="K445" i="16" a="1"/>
  <c r="K1443" i="16" a="1"/>
  <c r="K1390" i="16" a="1"/>
  <c r="K250" i="16" a="1"/>
  <c r="K1488" i="16" a="1"/>
  <c r="G1528" i="16" a="1"/>
  <c r="G1203" i="16" a="1"/>
  <c r="G799" i="16" a="1"/>
  <c r="K1292" i="16" a="1"/>
  <c r="K1593" i="16" a="1"/>
  <c r="G290" i="16" a="1"/>
  <c r="K1454" i="16" a="1"/>
  <c r="G880" i="16" a="1"/>
  <c r="G1258" i="16" a="1"/>
  <c r="G659" i="16" a="1"/>
  <c r="K475" i="16" a="1"/>
  <c r="G1431" i="16" a="1"/>
  <c r="K1268" i="16" a="1"/>
  <c r="K372" i="16" a="1"/>
  <c r="K770" i="16" a="1"/>
  <c r="G61" i="16" a="1"/>
  <c r="G1419" i="16" a="1"/>
  <c r="K892" i="16" a="1"/>
  <c r="G609" i="16" a="1"/>
  <c r="K884" i="16" a="1"/>
  <c r="G756" i="16" a="1"/>
  <c r="G1147" i="16" a="1"/>
  <c r="G497" i="16" a="1"/>
  <c r="K650" i="16" a="1"/>
  <c r="K1493" i="16" a="1"/>
  <c r="K618" i="16" a="1"/>
  <c r="G801" i="16" a="1"/>
  <c r="K863" i="16" a="1"/>
  <c r="K413" i="16" a="1"/>
  <c r="G852" i="16" a="1"/>
  <c r="K283" i="16" a="1"/>
  <c r="K719" i="16" a="1"/>
  <c r="G650" i="16" a="1"/>
  <c r="G578" i="16" a="1"/>
  <c r="K1050" i="16" a="1"/>
  <c r="G813" i="16" a="1"/>
  <c r="K268" i="16" a="1"/>
  <c r="G1152" i="16" a="1"/>
  <c r="K815" i="16" a="1"/>
  <c r="G1494" i="16" a="1"/>
  <c r="K731" i="16" a="1"/>
  <c r="K1379" i="16" a="1"/>
  <c r="K959" i="16" a="1"/>
  <c r="K1361" i="16" a="1"/>
  <c r="K123" i="16" a="1"/>
  <c r="G1245" i="16" a="1"/>
  <c r="G1088" i="16" a="1"/>
  <c r="G1588" i="16" a="1"/>
  <c r="G1334" i="16" a="1"/>
  <c r="G767" i="16" a="1"/>
  <c r="K1219" i="16" a="1"/>
  <c r="K1340" i="16" a="1"/>
  <c r="G1463" i="16" a="1"/>
  <c r="K638" i="16" a="1"/>
  <c r="G654" i="16" a="1"/>
  <c r="G95" i="16" a="1"/>
  <c r="G672" i="16" a="1"/>
  <c r="G506" i="16" a="1"/>
  <c r="G637" i="16" a="1"/>
  <c r="G1447" i="16" a="1"/>
  <c r="G644" i="16" a="1"/>
  <c r="G1326" i="16" a="1"/>
  <c r="G1450" i="16" a="1"/>
  <c r="G843" i="16" a="1"/>
  <c r="K928" i="16" a="1"/>
  <c r="K774" i="16" a="1"/>
  <c r="K1437" i="16" a="1"/>
  <c r="K62" i="16" a="1"/>
  <c r="G115" i="16" a="1"/>
  <c r="K573" i="16" a="1"/>
  <c r="K22" i="16" a="1"/>
  <c r="G1114" i="16" a="1"/>
  <c r="K842" i="16" a="1"/>
  <c r="G895" i="16" a="1"/>
  <c r="K198" i="16" a="1"/>
  <c r="K586" i="16" a="1"/>
  <c r="G676" i="16" a="1"/>
  <c r="K1112" i="16" a="1"/>
  <c r="G960" i="16" a="1"/>
  <c r="G94" i="16" a="1"/>
  <c r="G639" i="16" a="1"/>
  <c r="K1521" i="16" a="1"/>
  <c r="K131" i="16" a="1"/>
  <c r="K1079" i="16" a="1"/>
  <c r="K699" i="16" a="1"/>
  <c r="G1583" i="16" a="1"/>
  <c r="G261" i="16" a="1"/>
  <c r="K1515" i="16" a="1"/>
  <c r="G1317" i="16" a="1"/>
  <c r="K363" i="16" a="1"/>
  <c r="G734" i="16" a="1"/>
  <c r="G720" i="16" a="1"/>
  <c r="K1172" i="16" a="1"/>
  <c r="G1146" i="16" a="1"/>
  <c r="G1396" i="16" a="1"/>
  <c r="G671" i="16" a="1"/>
  <c r="K1364" i="16" a="1"/>
  <c r="G540" i="16" a="1"/>
  <c r="K328" i="16" a="1"/>
  <c r="K453" i="16" a="1"/>
  <c r="K1470" i="16" a="1"/>
  <c r="G791" i="16" a="1"/>
  <c r="G657" i="16" a="1"/>
  <c r="K23" i="16" a="1"/>
  <c r="G940" i="16" a="1"/>
  <c r="K1442" i="16" a="1"/>
  <c r="G910" i="16" a="1"/>
  <c r="K626" i="16" a="1"/>
  <c r="K76" i="16" a="1"/>
  <c r="K1344" i="16" a="1"/>
  <c r="K1146" i="16" a="1"/>
  <c r="K756" i="16" a="1"/>
  <c r="K812" i="16" a="1"/>
  <c r="K612" i="16" a="1"/>
  <c r="K360" i="16" a="1"/>
  <c r="K640" i="16" a="1"/>
  <c r="K58" i="16" a="1"/>
  <c r="K1542" i="16" a="1"/>
  <c r="G776" i="16" a="1"/>
  <c r="G792" i="16" a="1"/>
  <c r="G649" i="16" a="1"/>
  <c r="K532" i="16" a="1"/>
  <c r="K1312" i="16" a="1"/>
  <c r="K1589" i="16" a="1"/>
  <c r="K531" i="16" a="1"/>
  <c r="K143" i="16" a="1"/>
  <c r="K1474" i="16" a="1"/>
  <c r="K982" i="16" a="1"/>
  <c r="K712" i="16" a="1"/>
  <c r="G625" i="16" a="1"/>
  <c r="G226" i="16" a="1"/>
  <c r="K747" i="16" a="1"/>
  <c r="G1043" i="16" a="1"/>
  <c r="K590" i="16" a="1"/>
  <c r="K1556" i="16" a="1"/>
  <c r="G584" i="16" a="1"/>
  <c r="K228" i="16" a="1"/>
  <c r="K950" i="16" a="1"/>
  <c r="K951" i="16" a="1"/>
  <c r="K803" i="16" a="1"/>
  <c r="K932" i="16" a="1"/>
  <c r="G1136" i="16" a="1"/>
  <c r="G1381" i="16" a="1"/>
  <c r="K631" i="16" a="1"/>
  <c r="K962" i="16" a="1"/>
  <c r="G1291" i="16" a="1"/>
  <c r="K792" i="16" a="1"/>
  <c r="K599" i="16" a="1"/>
  <c r="G679" i="16" a="1"/>
  <c r="K1182" i="16" a="1"/>
  <c r="G628" i="16" a="1"/>
  <c r="K300" i="16" a="1"/>
  <c r="K166" i="16" a="1"/>
  <c r="K1486" i="16" a="1"/>
  <c r="K1071" i="16" a="1"/>
  <c r="K340" i="16" a="1"/>
  <c r="G1434" i="16" a="1"/>
  <c r="K512" i="16" a="1"/>
  <c r="K1074" i="16" a="1"/>
  <c r="G1172" i="16" a="1"/>
  <c r="G860" i="16" a="1"/>
  <c r="K912" i="16" a="1"/>
  <c r="G610" i="16" a="1"/>
  <c r="G567" i="16" a="1"/>
  <c r="G354" i="16" a="1"/>
  <c r="K170" i="16" a="1"/>
  <c r="K672" i="16" a="1"/>
  <c r="G1002" i="16" a="1"/>
  <c r="K549" i="16" a="1"/>
  <c r="K637" i="16" a="1"/>
  <c r="K214" i="16" a="1"/>
  <c r="G319" i="16" a="1"/>
  <c r="G579" i="16" a="1"/>
  <c r="K138" i="16" a="1"/>
  <c r="G1212" i="16" a="1"/>
  <c r="G581" i="16" a="1"/>
  <c r="G214" i="16" a="1"/>
  <c r="K940" i="16" a="1"/>
  <c r="K834" i="16" a="1"/>
  <c r="G623" i="16" a="1"/>
  <c r="K1533" i="16" a="1"/>
  <c r="K879" i="16" a="1"/>
  <c r="K1350" i="16" a="1"/>
  <c r="K748" i="16" a="1"/>
  <c r="K462" i="16" a="1"/>
  <c r="G857" i="16" a="1"/>
  <c r="K501" i="16" a="1"/>
  <c r="G669" i="16" a="1"/>
  <c r="G42" i="16" a="1"/>
  <c r="G376" i="16" a="1"/>
  <c r="K696" i="16" a="1"/>
  <c r="G1475" i="16" a="1"/>
  <c r="G132" i="16" a="1"/>
  <c r="G1330" i="16" a="1"/>
  <c r="G171" i="16" a="1"/>
  <c r="K615" i="16" a="1"/>
  <c r="G1574" i="16" a="1"/>
  <c r="K474" i="16" a="1"/>
  <c r="G1104" i="16" a="1"/>
  <c r="G99" i="16" a="1"/>
  <c r="G364" i="16" a="1"/>
  <c r="K134" i="16" a="1"/>
  <c r="K1228" i="16" a="1"/>
  <c r="G586" i="16" a="1"/>
  <c r="K524" i="16" a="1"/>
  <c r="K1012" i="16" a="1"/>
  <c r="K1138" i="16" a="1"/>
  <c r="G275" i="16" a="1"/>
  <c r="K1387" i="16" a="1"/>
  <c r="K1063" i="16" a="1"/>
  <c r="G564" i="16" a="1"/>
  <c r="K326" i="16" a="1"/>
  <c r="G1009" i="16" a="1"/>
  <c r="G1123" i="16" a="1"/>
  <c r="G1478" i="16" a="1"/>
  <c r="G1243" i="16" a="1"/>
  <c r="K693" i="16" a="1"/>
  <c r="G467" i="16" a="1"/>
  <c r="G454" i="16" a="1"/>
  <c r="G1575" i="16" a="1"/>
  <c r="K525" i="16" a="1"/>
  <c r="K1264" i="16" a="1"/>
  <c r="K1519" i="16" a="1"/>
  <c r="K7" i="16" a="1"/>
  <c r="G15" i="16" a="1"/>
  <c r="K1192" i="16" a="1"/>
  <c r="G1193" i="16" a="1"/>
  <c r="G134" i="16" a="1"/>
  <c r="G607" i="16" a="1"/>
  <c r="K707" i="16" a="1"/>
  <c r="K1363" i="16" a="1"/>
  <c r="K1245" i="16" a="1"/>
  <c r="K1053" i="16" a="1"/>
  <c r="K410" i="16" a="1"/>
  <c r="K251" i="16" a="1"/>
  <c r="G35" i="16" a="1"/>
  <c r="K1128" i="16" a="1"/>
  <c r="G964" i="16" a="1"/>
  <c r="K1283" i="16" a="1"/>
  <c r="G1187" i="16" a="1"/>
  <c r="G1448" i="16" a="1"/>
  <c r="G1508" i="16" a="1"/>
  <c r="K522" i="16" a="1"/>
  <c r="G1491" i="16" a="1"/>
  <c r="G337" i="16" a="1"/>
  <c r="G773" i="16" a="1"/>
  <c r="G1321" i="16" a="1"/>
  <c r="K1049" i="16" a="1"/>
  <c r="G573" i="16" a="1"/>
  <c r="K733" i="16" a="1"/>
  <c r="G892" i="16" a="1"/>
  <c r="K613" i="16" a="1"/>
  <c r="G352" i="16" a="1"/>
  <c r="G439" i="16" a="1"/>
  <c r="K984" i="16" a="1"/>
  <c r="K387" i="16" a="1"/>
  <c r="G1073" i="16" a="1"/>
  <c r="K1076" i="16" a="1"/>
  <c r="G178" i="16" a="1"/>
  <c r="G810" i="16" a="1"/>
  <c r="G130" i="16" a="1"/>
  <c r="G1585" i="16" a="1"/>
  <c r="K485" i="16" a="1"/>
  <c r="K310" i="16" a="1"/>
  <c r="K330" i="16" a="1"/>
  <c r="G1345" i="16" a="1"/>
  <c r="K991" i="16" a="1"/>
  <c r="G122" i="16" a="1"/>
  <c r="K1394" i="16" a="1"/>
  <c r="K1137" i="16" a="1"/>
  <c r="K239" i="16" a="1"/>
  <c r="G730" i="16" a="1"/>
  <c r="G1032" i="16" a="1"/>
  <c r="G1304" i="16" a="1"/>
  <c r="K567" i="16" a="1"/>
  <c r="K83" i="16" a="1"/>
  <c r="G1541" i="16" a="1"/>
  <c r="K437" i="16" a="1"/>
  <c r="G1506" i="16" a="1"/>
  <c r="G1544" i="16" a="1"/>
  <c r="G83" i="16" a="1"/>
  <c r="G652" i="16" a="1"/>
  <c r="K158" i="16" a="1"/>
  <c r="K339" i="16" a="1"/>
  <c r="G135" i="16" a="1"/>
  <c r="K190" i="16" a="1"/>
  <c r="G794" i="16" a="1"/>
  <c r="K1038" i="16" a="1"/>
  <c r="G307" i="16" a="1"/>
  <c r="G907" i="16" a="1"/>
  <c r="G574" i="16" a="1"/>
  <c r="K293" i="16" a="1"/>
  <c r="K1208" i="16" a="1"/>
  <c r="K238" i="16" a="1"/>
  <c r="G568" i="16" a="1"/>
  <c r="K303" i="16" a="1"/>
  <c r="K1064" i="16" a="1"/>
  <c r="K446" i="16" a="1"/>
  <c r="K207" i="16" a="1"/>
  <c r="K1277" i="16" a="1"/>
  <c r="K1056" i="16" a="1"/>
  <c r="G1010" i="16" a="1"/>
  <c r="G423" i="16" a="1"/>
  <c r="K86" i="16" a="1"/>
  <c r="G747" i="16" a="1"/>
  <c r="G255" i="16" a="1"/>
  <c r="G707" i="16" a="1"/>
  <c r="G84" i="16" a="1"/>
  <c r="K1099" i="16" a="1"/>
  <c r="G482" i="16" a="1"/>
  <c r="K1108" i="16" a="1"/>
  <c r="G348" i="16" a="1"/>
  <c r="G70" i="16" a="1"/>
  <c r="G1365" i="16" a="1"/>
  <c r="G749" i="16" a="1"/>
  <c r="K1587" i="16" a="1"/>
  <c r="G1108" i="16" a="1"/>
  <c r="G284" i="16" a="1"/>
  <c r="K986" i="16" a="1"/>
  <c r="G1285" i="16" a="1"/>
  <c r="G1455" i="16" a="1"/>
  <c r="K478" i="16" a="1"/>
  <c r="G656" i="16" a="1"/>
  <c r="G818" i="16" a="1"/>
  <c r="G1397" i="16" a="1"/>
  <c r="K1449" i="16" a="1"/>
  <c r="G1120" i="16" a="1"/>
  <c r="K523" i="16" a="1"/>
  <c r="K878" i="16" a="1"/>
  <c r="K1525" i="16" a="1"/>
  <c r="K1126" i="16" a="1"/>
  <c r="G629" i="16" a="1"/>
  <c r="K534" i="16" a="1"/>
  <c r="K1178" i="16" a="1"/>
  <c r="G327" i="16" a="1"/>
  <c r="K1544" i="16" a="1"/>
  <c r="G401" i="16" a="1"/>
  <c r="K1600" i="16" a="1"/>
  <c r="K703" i="16" a="1"/>
  <c r="K970" i="16" a="1"/>
  <c r="K286" i="16" a="1"/>
  <c r="K713" i="16" a="1"/>
  <c r="K816" i="16" a="1"/>
  <c r="K1003" i="16" a="1"/>
  <c r="G221" i="16" a="1"/>
  <c r="K1186" i="16" a="1"/>
  <c r="K1037" i="16" a="1"/>
  <c r="G12" i="16" a="1"/>
  <c r="G1492" i="16" a="1"/>
  <c r="K578" i="16" a="1"/>
  <c r="G1470" i="16" a="1"/>
  <c r="G841" i="16" a="1"/>
  <c r="K1480" i="16" a="1"/>
  <c r="K1239" i="16" a="1"/>
  <c r="G809" i="16" a="1"/>
  <c r="G118" i="16" a="1"/>
  <c r="G986" i="16" a="1"/>
  <c r="G979" i="16" a="1"/>
  <c r="K647" i="16" a="1"/>
  <c r="K486" i="16" a="1"/>
  <c r="K572" i="16" a="1"/>
  <c r="G1401" i="16" a="1"/>
  <c r="G516" i="16" a="1"/>
  <c r="K393" i="16" a="1"/>
  <c r="G1329" i="16" a="1"/>
  <c r="G697" i="16" a="1"/>
  <c r="G323" i="16" a="1"/>
  <c r="G19" i="16" a="1"/>
  <c r="G710" i="16" a="1"/>
  <c r="K1512" i="16" a="1"/>
  <c r="K624" i="16" a="1"/>
  <c r="K629" i="16" a="1"/>
  <c r="G1143" i="16" a="1"/>
  <c r="G76" i="16" a="1"/>
  <c r="G1387" i="16" a="1"/>
  <c r="G1537" i="16" a="1"/>
  <c r="K1527" i="16" a="1"/>
  <c r="G389" i="16" a="1"/>
  <c r="K1317" i="16" a="1"/>
  <c r="K1015" i="16" a="1"/>
  <c r="K1348" i="16" a="1"/>
  <c r="G172" i="16" a="1"/>
  <c r="K1116" i="16" a="1"/>
  <c r="G561" i="16" a="1"/>
  <c r="G1192" i="16" a="1"/>
  <c r="G1423" i="16" a="1"/>
  <c r="K825" i="16" a="1"/>
  <c r="G953" i="16" a="1"/>
  <c r="K695" i="16" a="1"/>
  <c r="K732" i="16" a="1"/>
  <c r="K1006" i="16" a="1"/>
  <c r="K350" i="16" a="1"/>
  <c r="G984" i="16" a="1"/>
  <c r="K334" i="16" a="1"/>
  <c r="G1126" i="16" a="1"/>
  <c r="K1078" i="16" a="1"/>
  <c r="K883" i="16" a="1"/>
  <c r="K1368" i="16" a="1"/>
  <c r="G228" i="16" a="1"/>
  <c r="G23" i="16" a="1"/>
  <c r="G1382" i="16" a="1"/>
  <c r="G1596" i="16" a="1"/>
  <c r="K871" i="16" a="1"/>
  <c r="G1174" i="16" a="1"/>
  <c r="G1186" i="16" a="1"/>
  <c r="G332" i="16" a="1"/>
  <c r="K1409" i="16" a="1"/>
  <c r="G203" i="16" a="1"/>
  <c r="G1390" i="16" a="1"/>
  <c r="G91" i="16" a="1"/>
  <c r="K1230" i="16" a="1"/>
  <c r="G534" i="16" a="1"/>
  <c r="K831" i="16" a="1"/>
  <c r="K1547" i="16" a="1"/>
  <c r="G868" i="16" a="1"/>
  <c r="G110" i="16" a="1"/>
  <c r="G156" i="16" a="1"/>
  <c r="K1017" i="16" a="1"/>
  <c r="G1211" i="16" a="1"/>
  <c r="G1052" i="16" a="1"/>
  <c r="K952" i="16" a="1"/>
  <c r="K447" i="16" a="1"/>
  <c r="K931" i="16" a="1"/>
  <c r="K1060" i="16" a="1"/>
  <c r="K480" i="16" a="1"/>
  <c r="G663" i="16" a="1"/>
  <c r="K1447" i="16" a="1"/>
  <c r="K1166" i="16" a="1"/>
  <c r="K560" i="16" a="1"/>
  <c r="K1408" i="16" a="1"/>
  <c r="G729" i="16" a="1"/>
  <c r="K1392" i="16" a="1"/>
  <c r="K751" i="16" a="1"/>
  <c r="G1293" i="16" a="1"/>
  <c r="G929" i="16" a="1"/>
  <c r="G250" i="16" a="1"/>
  <c r="G563" i="16" a="1"/>
  <c r="G875" i="16" a="1"/>
  <c r="K75" i="16" a="1"/>
  <c r="K837" i="16" a="1"/>
  <c r="K401" i="16" a="1"/>
  <c r="G1170" i="16" a="1"/>
  <c r="G50" i="16" a="1"/>
  <c r="K660" i="16" a="1"/>
  <c r="K469" i="16" a="1"/>
  <c r="K1284" i="16" a="1"/>
  <c r="G1364" i="16" a="1"/>
  <c r="G1513" i="16" a="1"/>
  <c r="G1591" i="16" a="1"/>
  <c r="K255" i="16" a="1"/>
  <c r="G1518" i="16" a="1"/>
  <c r="K1396" i="16" a="1"/>
  <c r="G90" i="16" a="1"/>
  <c r="K783" i="16" a="1"/>
  <c r="G918" i="16" a="1"/>
  <c r="G479" i="16" a="1"/>
  <c r="K736" i="16" a="1"/>
  <c r="G889" i="16" a="1"/>
  <c r="G1269" i="16" a="1"/>
  <c r="G1230" i="16" a="1"/>
  <c r="G1235" i="16" a="1"/>
  <c r="G470" i="16" a="1"/>
  <c r="K1584" i="16" a="1"/>
  <c r="G1514" i="16" a="1"/>
  <c r="K1436" i="16" a="1"/>
  <c r="K832" i="16" a="1"/>
  <c r="G621" i="16" a="1"/>
  <c r="K1355" i="16" a="1"/>
  <c r="G798" i="16" a="1"/>
  <c r="K117" i="16" a="1"/>
  <c r="K785" i="16" a="1"/>
  <c r="G1151" i="16" a="1"/>
  <c r="G828" i="16" a="1"/>
  <c r="G316" i="16" a="1"/>
  <c r="K1543" i="16" a="1"/>
  <c r="K922" i="16" a="1"/>
  <c r="K1323" i="16" a="1"/>
  <c r="G405" i="16" a="1"/>
  <c r="K526" i="16" a="1"/>
  <c r="G1388" i="16" a="1"/>
  <c r="G460" i="16" a="1"/>
  <c r="G346" i="16" a="1"/>
  <c r="G191" i="16" a="1"/>
  <c r="K662" i="16" a="1"/>
  <c r="G1490" i="16" a="1"/>
  <c r="G218" i="16" a="1"/>
  <c r="G608" i="16" a="1"/>
  <c r="G557" i="16" a="1"/>
  <c r="K738" i="16" a="1"/>
  <c r="G7" i="16" a="1"/>
  <c r="G1323" i="16" a="1"/>
  <c r="G1546" i="16" a="1"/>
  <c r="G1179" i="16" a="1"/>
  <c r="K1082" i="16" a="1"/>
  <c r="G823" i="16" a="1"/>
  <c r="G1436" i="16" a="1"/>
  <c r="K270" i="16" a="1"/>
  <c r="K3" i="16" a="1"/>
  <c r="K515" i="16" a="1"/>
  <c r="G227" i="16" a="1"/>
  <c r="K178" i="16" a="1"/>
  <c r="K1130" i="16" a="1"/>
  <c r="G961" i="16" a="1"/>
  <c r="K1598" i="16" a="1"/>
  <c r="K263" i="16" a="1"/>
  <c r="G123" i="16" a="1"/>
  <c r="G1081" i="16" a="1"/>
  <c r="K246" i="16" a="1"/>
  <c r="K347" i="16" a="1"/>
  <c r="K505" i="16" a="1"/>
  <c r="K865" i="16" a="1"/>
  <c r="K59" i="16" a="1"/>
  <c r="G13" i="16" a="1"/>
  <c r="K5" i="16" a="1"/>
  <c r="K368" i="16" a="1"/>
  <c r="K1191" i="16" a="1"/>
  <c r="G674" i="16" a="1"/>
  <c r="K234" i="16" a="1"/>
  <c r="K848" i="16" a="1"/>
  <c r="G1497" i="16" a="1"/>
  <c r="K1406" i="16" a="1"/>
  <c r="G21" i="16" a="1"/>
  <c r="G928" i="16" a="1"/>
  <c r="G1422" i="16" a="1"/>
  <c r="G1375" i="16" a="1"/>
  <c r="G905" i="16" a="1"/>
  <c r="G51" i="16" a="1"/>
  <c r="K678" i="16" a="1"/>
  <c r="G204" i="16" a="1"/>
  <c r="G888" i="16" a="1"/>
  <c r="G1500" i="16" a="1"/>
  <c r="G1144" i="16" a="1"/>
  <c r="K19" i="16" a="1"/>
  <c r="K602" i="16" a="1"/>
  <c r="K701" i="16" a="1"/>
  <c r="G612" i="16" a="1"/>
  <c r="G305" i="16" a="1"/>
  <c r="G1199" i="16" a="1"/>
  <c r="G1377" i="16" a="1"/>
  <c r="K809" i="16" a="1"/>
  <c r="G994" i="16" a="1"/>
  <c r="K1106" i="16" a="1"/>
  <c r="K297" i="16" a="1"/>
  <c r="G1555" i="16" a="1"/>
  <c r="G808" i="16" a="1"/>
  <c r="K1229" i="16" a="1"/>
  <c r="G1278" i="16" a="1"/>
  <c r="K312" i="16" a="1"/>
  <c r="AA5" i="15"/>
  <c r="K649" i="16" a="1"/>
  <c r="K69" i="16" a="1"/>
  <c r="G1084" i="16" a="1"/>
  <c r="K836" i="16" a="1"/>
  <c r="K1080" i="16" a="1"/>
  <c r="G886" i="16" a="1"/>
  <c r="G6" i="16" a="1"/>
  <c r="K1419" i="16" a="1"/>
  <c r="K1198" i="16" a="1"/>
  <c r="G705" i="16" a="1"/>
  <c r="K354" i="16" a="1"/>
  <c r="G1383" i="16" a="1"/>
  <c r="G1197" i="16" a="1"/>
  <c r="K1091" i="16" a="1"/>
  <c r="K460" i="16" a="1"/>
  <c r="G1125" i="16" a="1"/>
  <c r="K1085" i="16" a="1"/>
  <c r="K545" i="16" a="1"/>
  <c r="K1297" i="16" a="1"/>
  <c r="K1237" i="16" a="1"/>
  <c r="G1446" i="16" a="1"/>
  <c r="G79" i="16" a="1"/>
  <c r="G948" i="16" a="1"/>
  <c r="G1580" i="16" a="1"/>
  <c r="K1273" i="16" a="1"/>
  <c r="G1526" i="16" a="1"/>
  <c r="K535" i="16" a="1"/>
  <c r="K1500" i="16" a="1"/>
  <c r="G1138" i="16" a="1"/>
  <c r="G764" i="16" a="1"/>
  <c r="G706" i="16" a="1"/>
  <c r="K1255" i="16" a="1"/>
  <c r="K1324" i="16" a="1"/>
  <c r="K1433" i="16" a="1"/>
  <c r="K779" i="16" a="1"/>
  <c r="G935" i="16" a="1"/>
  <c r="K1366" i="16" a="1"/>
  <c r="K1145" i="16" a="1"/>
  <c r="K644" i="16" a="1"/>
  <c r="K874" i="16" a="1"/>
  <c r="K1001" i="16" a="1"/>
  <c r="K38" i="16" a="1"/>
  <c r="G845" i="16" a="1"/>
  <c r="K817" i="16" a="1"/>
  <c r="K735" i="16" a="1"/>
  <c r="K955" i="16" a="1"/>
  <c r="G1070" i="16" a="1"/>
  <c r="K98" i="16" a="1"/>
  <c r="G429" i="16" a="1"/>
  <c r="K1568" i="16" a="1"/>
  <c r="K148" i="16" a="1"/>
  <c r="K1261" i="16" a="1"/>
  <c r="G1391" i="16" a="1"/>
  <c r="K557" i="16" a="1"/>
  <c r="K341" i="16" a="1"/>
  <c r="G714" i="16" a="1"/>
  <c r="G1420" i="16" a="1"/>
  <c r="K1121" i="16" a="1"/>
  <c r="G125" i="16" a="1"/>
  <c r="K1155" i="16" a="1"/>
  <c r="G1066" i="16" a="1"/>
  <c r="G837" i="16" a="1"/>
  <c r="G1527" i="16" a="1"/>
  <c r="G1309" i="16" a="1"/>
  <c r="G424" i="16" a="1"/>
  <c r="G968" i="16" a="1"/>
  <c r="K708" i="16" a="1"/>
  <c r="K705" i="16" a="1"/>
  <c r="G902" i="16" a="1"/>
  <c r="K275" i="16" a="1"/>
  <c r="G1095" i="16" a="1"/>
  <c r="G420" i="16" a="1"/>
  <c r="G989" i="16" a="1"/>
  <c r="K1326" i="16" a="1"/>
  <c r="G588" i="16" a="1"/>
  <c r="K1089" i="16" a="1"/>
  <c r="K1132" i="16" a="1"/>
  <c r="K305" i="16" a="1"/>
  <c r="G1395" i="16" a="1"/>
  <c r="G752" i="16" a="1"/>
  <c r="G1409" i="16" a="1"/>
  <c r="G1153" i="16" a="1"/>
  <c r="G1533" i="16" a="1"/>
  <c r="K1135" i="16" a="1"/>
  <c r="K919" i="16" a="1"/>
  <c r="K1431" i="16" a="1"/>
  <c r="G1270" i="16" a="1"/>
  <c r="K808" i="16" a="1"/>
  <c r="K653" i="16" a="1"/>
  <c r="K133" i="16" a="1"/>
  <c r="G1482" i="16" a="1"/>
  <c r="G997" i="16" a="1"/>
  <c r="G342" i="16" a="1"/>
  <c r="G315" i="16" a="1"/>
  <c r="G882" i="16" a="1"/>
  <c r="G1205" i="16" a="1"/>
  <c r="G1026" i="16" a="1"/>
  <c r="K179" i="16" a="1"/>
  <c r="K546" i="16" a="1"/>
  <c r="K830" i="16" a="1"/>
  <c r="K683" i="16" a="1"/>
  <c r="K1428" i="16" a="1"/>
  <c r="G999" i="16" a="1"/>
  <c r="G1223" i="16" a="1"/>
  <c r="K380" i="16" a="1"/>
  <c r="K933" i="16" a="1"/>
  <c r="K513" i="16" a="1"/>
  <c r="K219" i="16" a="1"/>
  <c r="G761" i="16" a="1"/>
  <c r="K306" i="16" a="1"/>
  <c r="G530" i="16" a="1"/>
  <c r="K1333" i="16" a="1"/>
  <c r="K595" i="16" a="1"/>
  <c r="K521" i="16" a="1"/>
  <c r="G807" i="16" a="1"/>
  <c r="G1008" i="16" a="1"/>
  <c r="G1413" i="16" a="1"/>
  <c r="G646" i="16" a="1"/>
  <c r="K1372" i="16" a="1"/>
  <c r="G1376" i="16" a="1"/>
  <c r="K477" i="16" a="1"/>
  <c r="G107" i="16" a="1"/>
  <c r="K558" i="16" a="1"/>
  <c r="G560" i="16" a="1"/>
  <c r="K963" i="16" a="1"/>
  <c r="K1505" i="16" a="1"/>
  <c r="K1151" i="16" a="1"/>
  <c r="G643" i="16" a="1"/>
  <c r="K191" i="16" a="1"/>
  <c r="G138" i="16" a="1"/>
  <c r="G1400" i="16" a="1"/>
  <c r="K1405" i="16" a="1"/>
  <c r="K839" i="16" a="1"/>
  <c r="K307" i="16" a="1"/>
  <c r="G1145" i="16" a="1"/>
  <c r="K1416" i="16" a="1"/>
  <c r="G324" i="16" a="1"/>
  <c r="G1014" i="16" a="1"/>
  <c r="K267" i="16" a="1"/>
  <c r="K285" i="16" a="1"/>
  <c r="K1502" i="16" a="1"/>
  <c r="G1276" i="16" a="1"/>
  <c r="K1236" i="16" a="1"/>
  <c r="K1483" i="16" a="1"/>
  <c r="K455" i="16" a="1"/>
  <c r="G165" i="16" a="1"/>
  <c r="K1441" i="16" a="1"/>
  <c r="G570" i="16" a="1"/>
  <c r="G991" i="16" a="1"/>
  <c r="G541" i="16" a="1"/>
  <c r="G1111" i="16" a="1"/>
  <c r="K206" i="16" a="1"/>
  <c r="G385" i="16" a="1"/>
  <c r="K172" i="16" a="1"/>
  <c r="K679" i="16" a="1"/>
  <c r="G302" i="16" a="1"/>
  <c r="K1465" i="16" a="1"/>
  <c r="K1528" i="16" a="1"/>
  <c r="G234" i="16" a="1"/>
  <c r="K1194" i="16" a="1"/>
  <c r="G1001" i="16" a="1"/>
  <c r="K417" i="16" a="1"/>
  <c r="G1573" i="16" a="1"/>
  <c r="G29" i="16" a="1"/>
  <c r="G1306" i="16" a="1"/>
  <c r="K400" i="16" a="1"/>
  <c r="G1548" i="16" a="1"/>
  <c r="G434" i="16" a="1"/>
  <c r="K503" i="16" a="1"/>
  <c r="G1094" i="16" a="1"/>
  <c r="G1183" i="16" a="1"/>
  <c r="K1171" i="16" a="1"/>
  <c r="G462" i="16" a="1"/>
  <c r="G1112" i="16" a="1"/>
  <c r="K714" i="16" a="1"/>
  <c r="G566" i="16" a="1"/>
  <c r="G384" i="16" a="1"/>
  <c r="K961" i="16" a="1"/>
  <c r="G1290" i="16" a="1"/>
  <c r="K202" i="16" a="1"/>
  <c r="K1308" i="16" a="1"/>
  <c r="K1224" i="16" a="1"/>
  <c r="G1013" i="16" a="1"/>
  <c r="G1509" i="16" a="1"/>
  <c r="K1067" i="16" a="1"/>
  <c r="K556" i="16" a="1"/>
  <c r="G396" i="16" a="1"/>
  <c r="K327" i="16" a="1"/>
  <c r="G355" i="16" a="1"/>
  <c r="K765" i="16" a="1"/>
  <c r="K1411" i="16" a="1"/>
  <c r="K1081" i="16" a="1"/>
  <c r="G733" i="16" a="1"/>
  <c r="K1402" i="16" a="1"/>
  <c r="G1219" i="16" a="1"/>
  <c r="K988" i="16" a="1"/>
  <c r="G379" i="16" a="1"/>
  <c r="K956" i="16" a="1"/>
  <c r="K869" i="16" a="1"/>
  <c r="G320" i="16" a="1"/>
  <c r="G1188" i="16" a="1"/>
  <c r="G755" i="16" a="1"/>
  <c r="G34" i="16" a="1"/>
  <c r="K937" i="16" a="1"/>
  <c r="G770" i="16" a="1"/>
  <c r="G1404" i="16" a="1"/>
  <c r="K276" i="16" a="1"/>
  <c r="K51" i="16" a="1"/>
  <c r="G1572" i="16" a="1"/>
  <c r="K1281" i="16" a="1"/>
  <c r="K1492" i="16" a="1"/>
  <c r="K1581" i="16" a="1"/>
  <c r="G1503" i="16" a="1"/>
  <c r="K1552" i="16" a="1"/>
  <c r="K1336" i="16" a="1"/>
  <c r="G1117" i="16" a="1"/>
  <c r="G266" i="16" a="1"/>
  <c r="G1220" i="16" a="1"/>
  <c r="K636" i="16" a="1"/>
  <c r="G311" i="16" a="1"/>
  <c r="K1134" i="16" a="1"/>
  <c r="G867" i="16" a="1"/>
  <c r="K611" i="16" a="1"/>
  <c r="K442" i="16" a="1"/>
  <c r="G1284" i="16" a="1"/>
  <c r="K855" i="16" a="1"/>
  <c r="K1294" i="16" a="1"/>
  <c r="K1164" i="16" a="1"/>
  <c r="K502" i="16" a="1"/>
  <c r="K1044" i="16" a="1"/>
  <c r="G1100" i="16" a="1"/>
  <c r="K1347" i="16" a="1"/>
  <c r="K42" i="16" a="1"/>
  <c r="K1041" i="16" a="1"/>
  <c r="G640" i="16" a="1"/>
  <c r="G444" i="16" a="1"/>
  <c r="G58" i="16" a="1"/>
  <c r="K1167" i="16" a="1"/>
  <c r="K457" i="16" a="1"/>
  <c r="K1291" i="16" a="1"/>
  <c r="G777" i="16" a="1"/>
  <c r="K149" i="16" a="1"/>
  <c r="G1569" i="16" a="1"/>
  <c r="G1432" i="16" a="1"/>
  <c r="G211" i="16" a="1"/>
  <c r="K592" i="16" a="1"/>
  <c r="K71" i="16" a="1"/>
  <c r="G267" i="16" a="1"/>
  <c r="K601" i="16" a="1"/>
  <c r="K691" i="16" a="1"/>
  <c r="K1427" i="16" a="1"/>
  <c r="K50" i="16" a="1"/>
  <c r="G1524" i="16" a="1"/>
  <c r="AA9" i="15"/>
  <c r="G911" i="16" a="1"/>
  <c r="K43" i="16" a="1"/>
  <c r="G1357" i="16" a="1"/>
  <c r="K1391" i="16" a="1"/>
  <c r="G1531" i="16" a="1"/>
  <c r="K222" i="16" a="1"/>
  <c r="G304" i="16" a="1"/>
  <c r="K1388" i="16" a="1"/>
  <c r="K230" i="16" a="1"/>
  <c r="K2" i="16" a="1"/>
  <c r="K1234" i="16" a="1"/>
  <c r="G370" i="16" a="1"/>
  <c r="G239" i="16" a="1"/>
  <c r="K1424" i="16" a="1"/>
  <c r="K411" i="16" a="1"/>
  <c r="G1550" i="16" a="1"/>
  <c r="G1005" i="16" a="1"/>
  <c r="G353" i="16" a="1"/>
  <c r="G549" i="16" a="1"/>
  <c r="G1121" i="16" a="1"/>
  <c r="K838" i="16" a="1"/>
  <c r="K1468" i="16" a="1"/>
  <c r="G758" i="16" a="1"/>
  <c r="K942" i="16" a="1"/>
  <c r="K420" i="16" a="1"/>
  <c r="K1199" i="16" a="1"/>
  <c r="K1156" i="16" a="1"/>
  <c r="G595" i="16" a="1"/>
  <c r="K591" i="16" a="1"/>
  <c r="G983" i="16" a="1"/>
  <c r="G926" i="16" a="1"/>
  <c r="K1404" i="16" a="1"/>
  <c r="K122" i="16" a="1"/>
  <c r="K1043" i="16" a="1"/>
  <c r="G1415" i="16" a="1"/>
  <c r="G825" i="16" a="1"/>
  <c r="G937" i="16" a="1"/>
  <c r="G793" i="16" a="1"/>
  <c r="G727" i="16" a="1"/>
  <c r="K568" i="16" a="1"/>
  <c r="K1376" i="16" a="1"/>
  <c r="K934" i="16" a="1"/>
  <c r="K723" i="16" a="1"/>
  <c r="K428" i="16" a="1"/>
  <c r="G485" i="16" a="1"/>
  <c r="G1213" i="16" a="1"/>
  <c r="G762" i="16" a="1"/>
  <c r="G1012" i="16" a="1"/>
  <c r="K318" i="16" a="1"/>
  <c r="G632" i="16" a="1"/>
  <c r="K1007" i="16" a="1"/>
  <c r="G542" i="16" a="1"/>
  <c r="K745" i="16" a="1"/>
  <c r="K1032" i="16" a="1"/>
  <c r="K1086" i="16" a="1"/>
  <c r="K656" i="16" a="1"/>
  <c r="G187" i="16" a="1"/>
  <c r="G1458" i="16" a="1"/>
  <c r="G141" i="16" a="1"/>
  <c r="G1168" i="16" a="1"/>
  <c r="G865" i="16" a="1"/>
  <c r="K204" i="16" a="1"/>
  <c r="G186" i="16" a="1"/>
  <c r="K913" i="16" a="1"/>
  <c r="K1494" i="16" a="1"/>
  <c r="G438" i="16" a="1"/>
  <c r="G626" i="16" a="1"/>
  <c r="K946" i="16" a="1"/>
  <c r="K1000" i="16" a="1"/>
  <c r="K1212" i="16" a="1"/>
  <c r="K835" i="16" a="1"/>
  <c r="K18" i="16" a="1"/>
  <c r="G814" i="16" a="1"/>
  <c r="G338" i="16" a="1"/>
  <c r="K1549" i="16" a="1"/>
  <c r="K343" i="16" a="1"/>
  <c r="K757" i="16" a="1"/>
  <c r="K1572" i="16" a="1"/>
  <c r="K1289" i="16" a="1"/>
  <c r="G231" i="16" a="1"/>
  <c r="K435" i="16" a="1"/>
  <c r="K1315" i="16" a="1"/>
  <c r="K654" i="16" a="1"/>
  <c r="G718" i="16" a="1"/>
  <c r="G536" i="16" a="1"/>
  <c r="K262" i="16" a="1"/>
  <c r="G655" i="16" a="1"/>
  <c r="G1324" i="16" a="1"/>
  <c r="G555" i="16" a="1"/>
  <c r="K1021" i="16" a="1"/>
  <c r="G558" i="16" a="1"/>
  <c r="K1019" i="16" a="1"/>
  <c r="K900" i="16" a="1"/>
  <c r="G1042" i="16" a="1"/>
  <c r="G206" i="16" a="1"/>
  <c r="G230" i="16" a="1"/>
  <c r="G1451" i="16" a="1"/>
  <c r="K947" i="16" a="1"/>
  <c r="G1264" i="16" a="1"/>
  <c r="G1173" i="16" a="1"/>
  <c r="K969" i="16" a="1"/>
  <c r="G1461" i="16" a="1"/>
  <c r="G1071" i="16" a="1"/>
  <c r="K162" i="16" a="1"/>
  <c r="G1244" i="16" a="1"/>
  <c r="K1073" i="16" a="1"/>
  <c r="K1092" i="16" a="1"/>
  <c r="G1389" i="16" a="1"/>
  <c r="K1087" i="16" a="1"/>
  <c r="G1347" i="16" a="1"/>
  <c r="G1039" i="16" a="1"/>
  <c r="K424" i="16" a="1"/>
  <c r="K833" i="16" a="1"/>
  <c r="K1103" i="16" a="1"/>
  <c r="G1378" i="16" a="1"/>
  <c r="K906" i="16" a="1"/>
  <c r="K793" i="16" a="1"/>
  <c r="K187" i="16" a="1"/>
  <c r="G763" i="16" a="1"/>
  <c r="K667" i="16" a="1"/>
  <c r="K1211" i="16" a="1"/>
  <c r="K85" i="16" a="1"/>
  <c r="G2" i="16" a="1"/>
  <c r="G109" i="16" a="1"/>
  <c r="G1216" i="16" a="1"/>
  <c r="G765" i="16" a="1"/>
  <c r="K1029" i="16" a="1"/>
  <c r="K823" i="16" a="1"/>
  <c r="G1118" i="16" a="1"/>
  <c r="K893" i="16" a="1"/>
  <c r="K1031" i="16" a="1"/>
  <c r="K491" i="16" a="1"/>
  <c r="G1130" i="16" a="1"/>
  <c r="K1407" i="16" a="1"/>
  <c r="K1517" i="16" a="1"/>
  <c r="G299" i="16" a="1"/>
  <c r="G683" i="16" a="1"/>
  <c r="G247" i="16" a="1"/>
  <c r="G590" i="16" a="1"/>
  <c r="K1513" i="16" a="1"/>
  <c r="G901" i="16" a="1"/>
  <c r="K325" i="16" a="1"/>
  <c r="G1262" i="16" a="1"/>
  <c r="G1097" i="16" a="1"/>
  <c r="K759" i="16" a="1"/>
  <c r="K1345" i="16" a="1"/>
  <c r="G1163" i="16" a="1"/>
  <c r="G975" i="16" a="1"/>
  <c r="G421" i="16" a="1"/>
  <c r="G996" i="16" a="1"/>
  <c r="G919" i="16" a="1"/>
  <c r="K1413" i="16" a="1"/>
  <c r="K706" i="16" a="1"/>
  <c r="G732" i="16" a="1"/>
  <c r="K1242" i="16" a="1"/>
  <c r="G848" i="16" a="1"/>
  <c r="G1279" i="16" a="1"/>
  <c r="G1430" i="16" a="1"/>
  <c r="K1455" i="16" a="1"/>
  <c r="G1577" i="16" a="1"/>
  <c r="G1062" i="16" a="1"/>
  <c r="G143" i="16" a="1"/>
  <c r="K643" i="16" a="1"/>
  <c r="G1477" i="16" a="1"/>
  <c r="AA11" i="15"/>
  <c r="G409" i="16" a="1"/>
  <c r="K910" i="16" a="1"/>
  <c r="G340" i="16" a="1"/>
  <c r="K1434" i="16" a="1"/>
  <c r="G788" i="16" a="1"/>
  <c r="G101" i="16" a="1"/>
  <c r="G698" i="16" a="1"/>
  <c r="K1054" i="16" a="1"/>
  <c r="G532" i="16" a="1"/>
  <c r="G63" i="16" a="1"/>
  <c r="G1534" i="16" a="1"/>
  <c r="G1592" i="16" a="1"/>
  <c r="K554" i="16" a="1"/>
  <c r="K77" i="16" a="1"/>
  <c r="K1579" i="16" a="1"/>
  <c r="G501" i="16" a="1"/>
  <c r="G1175" i="16" a="1"/>
  <c r="K1591" i="16" a="1"/>
  <c r="G1239" i="16" a="1"/>
  <c r="K1430" i="16" a="1"/>
  <c r="G1379" i="16" a="1"/>
  <c r="K957" i="16" a="1"/>
  <c r="G85" i="16" a="1"/>
  <c r="K818" i="16" a="1"/>
  <c r="G1462" i="16" a="1"/>
  <c r="K888" i="16" a="1"/>
  <c r="K1118" i="16" a="1"/>
  <c r="K630" i="16" a="1"/>
  <c r="G538" i="16" a="1"/>
  <c r="G328" i="16" a="1"/>
  <c r="K1097" i="16" a="1"/>
  <c r="K795" i="16" a="1"/>
  <c r="K10" i="16" a="1"/>
  <c r="K448" i="16" a="1"/>
  <c r="G1501" i="16" a="1"/>
  <c r="G529" i="16" a="1"/>
  <c r="K31" i="16" a="1"/>
  <c r="K606" i="16" a="1"/>
  <c r="K967" i="16" a="1"/>
  <c r="K1403" i="16" a="1"/>
  <c r="K585" i="16" a="1"/>
  <c r="G1250" i="16" a="1"/>
  <c r="K1304" i="16" a="1"/>
  <c r="K458" i="16" a="1"/>
  <c r="G392" i="16" a="1"/>
  <c r="G1011" i="16" a="1"/>
  <c r="K1353" i="16" a="1"/>
  <c r="K1580" i="16" a="1"/>
  <c r="K791" i="16" a="1"/>
  <c r="G658" i="16" a="1"/>
  <c r="K1496" i="16" a="1"/>
  <c r="K471" i="16" a="1"/>
  <c r="K926" i="16" a="1"/>
  <c r="G1563" i="16" a="1"/>
  <c r="K304" i="16" a="1"/>
  <c r="G873" i="16" a="1"/>
  <c r="G437" i="16" a="1"/>
  <c r="K610" i="16" a="1"/>
  <c r="K1278" i="16" a="1"/>
  <c r="G1472" i="16" a="1"/>
  <c r="G673" i="16" a="1"/>
  <c r="G475" i="16" a="1"/>
  <c r="G447" i="16" a="1"/>
  <c r="G329" i="16" a="1"/>
  <c r="G254" i="16" a="1"/>
  <c r="K1111" i="16" a="1"/>
  <c r="K1569" i="16" a="1"/>
  <c r="G262" i="16" a="1"/>
  <c r="G1298" i="16" a="1"/>
  <c r="G170" i="16" a="1"/>
  <c r="G1426" i="16" a="1"/>
  <c r="K788" i="16" a="1"/>
  <c r="K20" i="16" a="1"/>
  <c r="G395" i="16" a="1"/>
  <c r="G207" i="16" a="1"/>
  <c r="K901" i="16" a="1"/>
  <c r="G1595" i="16" a="1"/>
  <c r="K1477" i="16" a="1"/>
  <c r="K482" i="16" a="1"/>
  <c r="K1051" i="16" a="1"/>
  <c r="K1095" i="16" a="1"/>
  <c r="G1412" i="16" a="1"/>
  <c r="K109" i="16" a="1"/>
  <c r="G1233" i="16" a="1"/>
  <c r="G494" i="16" a="1"/>
  <c r="G833" i="16" a="1"/>
  <c r="K1426" i="16" a="1"/>
  <c r="G812" i="16" a="1"/>
  <c r="G1236" i="16" a="1"/>
  <c r="G1341" i="16" a="1"/>
  <c r="G908" i="16" a="1"/>
  <c r="G660" i="16" a="1"/>
  <c r="G1386" i="16" a="1"/>
  <c r="K852" i="16" a="1"/>
  <c r="G347" i="16" a="1"/>
  <c r="K1251" i="16" a="1"/>
  <c r="K489" i="16" a="1"/>
  <c r="K1187" i="16" a="1"/>
  <c r="G1296" i="16" a="1"/>
  <c r="K1313" i="16" a="1"/>
  <c r="G223" i="16" a="1"/>
  <c r="G754" i="16" a="1"/>
  <c r="G500" i="16" a="1"/>
  <c r="K664" i="16" a="1"/>
  <c r="G339" i="16" a="1"/>
  <c r="K784" i="16" a="1"/>
  <c r="K600" i="16" a="1"/>
  <c r="G925" i="16" a="1"/>
  <c r="K1337" i="16" a="1"/>
  <c r="K645" i="16" a="1"/>
  <c r="G1247" i="16" a="1"/>
  <c r="G1267" i="16" a="1"/>
  <c r="G849" i="16" a="1"/>
  <c r="G399" i="16" a="1"/>
  <c r="K551" i="16" a="1"/>
  <c r="K35" i="16" a="1"/>
  <c r="G1543" i="16" a="1"/>
  <c r="G374" i="16" a="1"/>
  <c r="K895" i="16" a="1"/>
  <c r="G965" i="16" a="1"/>
  <c r="G1190" i="16" a="1"/>
  <c r="G18" i="16" a="1"/>
  <c r="K1548" i="16" a="1"/>
  <c r="G601" i="16" a="1"/>
  <c r="K220" i="16" a="1"/>
  <c r="G876" i="16" a="1"/>
  <c r="G1037" i="16" a="1"/>
  <c r="K39" i="16" a="1"/>
  <c r="K1259" i="16" a="1"/>
  <c r="G1204" i="16" a="1"/>
  <c r="G1459" i="16" a="1"/>
  <c r="G464" i="16" a="1"/>
  <c r="K1140" i="16" a="1"/>
  <c r="G796" i="16" a="1"/>
  <c r="K1102" i="16" a="1"/>
  <c r="K1252" i="16" a="1"/>
  <c r="K1489" i="16" a="1"/>
  <c r="K1047" i="16" a="1"/>
  <c r="G1549" i="16" a="1"/>
  <c r="G939" i="16" a="1"/>
  <c r="K964" i="16" a="1"/>
  <c r="G1075" i="16" a="1"/>
  <c r="G817" i="16" a="1"/>
  <c r="G1064" i="16" a="1"/>
  <c r="K110" i="16" a="1"/>
  <c r="G894" i="16" a="1"/>
  <c r="G499" i="16" a="1"/>
  <c r="K432" i="16" a="1"/>
  <c r="K332" i="16" a="1"/>
  <c r="K1450" i="16" a="1"/>
  <c r="G71" i="16" a="1"/>
  <c r="K1075" i="16" a="1"/>
  <c r="K1070" i="16" a="1"/>
  <c r="G1466" i="16" a="1"/>
  <c r="G1316" i="16" a="1"/>
  <c r="K1435" i="16" a="1"/>
  <c r="G599" i="16" a="1"/>
  <c r="G411" i="16" a="1"/>
  <c r="G797" i="16" a="1"/>
  <c r="G922" i="16" a="1"/>
  <c r="G553" i="16" a="1"/>
  <c r="K1371" i="16" a="1"/>
  <c r="K625" i="16" a="1"/>
  <c r="G1520" i="16" a="1"/>
  <c r="G565" i="16" a="1"/>
  <c r="K1444" i="16" a="1"/>
  <c r="K1270" i="16" a="1"/>
  <c r="G735" i="16" a="1"/>
  <c r="K655" i="16" a="1"/>
  <c r="K923" i="16" a="1"/>
  <c r="G195" i="16" a="1"/>
  <c r="G148" i="16" a="1"/>
  <c r="G181" i="16" a="1"/>
  <c r="K1160" i="16" a="1"/>
  <c r="G1156" i="16" a="1"/>
  <c r="K196" i="16" a="1"/>
  <c r="G292" i="16" a="1"/>
  <c r="K575" i="16" a="1"/>
  <c r="K905" i="16" a="1"/>
  <c r="G1479" i="16" a="1"/>
  <c r="G502" i="16" a="1"/>
  <c r="G1171" i="16" a="1"/>
  <c r="K689" i="16" a="1"/>
  <c r="K1257" i="16" a="1"/>
  <c r="K1553" i="16" a="1"/>
  <c r="G336" i="16" a="1"/>
  <c r="G1128" i="16" a="1"/>
  <c r="G946" i="16" a="1"/>
  <c r="G52" i="16" a="1"/>
  <c r="K226" i="16" a="1"/>
  <c r="G627" i="16" a="1"/>
  <c r="G864" i="16" a="1"/>
  <c r="K686" i="16" a="1"/>
  <c r="K1039" i="16" a="1"/>
  <c r="K213" i="16" a="1"/>
  <c r="K1389" i="16" a="1"/>
  <c r="G1552" i="16" a="1"/>
  <c r="G119" i="16" a="1"/>
  <c r="G14" i="16" a="1"/>
  <c r="K195" i="16" a="1"/>
  <c r="K406" i="16" a="1"/>
  <c r="G622" i="16" a="1"/>
  <c r="K1551" i="16" a="1"/>
  <c r="K737" i="16" a="1"/>
  <c r="K484" i="16" a="1"/>
  <c r="K1148" i="16" a="1"/>
  <c r="K439" i="16" a="1"/>
  <c r="G1137" i="16" a="1"/>
  <c r="G1263" i="16" a="1"/>
  <c r="G431" i="16" a="1"/>
  <c r="G66" i="16" a="1"/>
  <c r="K125" i="16" a="1"/>
  <c r="G1139" i="16" a="1"/>
  <c r="K1311" i="16" a="1"/>
  <c r="G1570" i="16" a="1"/>
  <c r="K227" i="16" a="1"/>
  <c r="G1024" i="16" a="1"/>
  <c r="G1218" i="16" a="1"/>
  <c r="G712" i="16" a="1"/>
  <c r="K391" i="16" a="1"/>
  <c r="G580" i="16" a="1"/>
  <c r="G1374" i="16" a="1"/>
  <c r="K1009" i="16" a="1"/>
  <c r="G554" i="16" a="1"/>
  <c r="K880" i="16" a="1"/>
  <c r="K1334" i="16" a="1"/>
  <c r="K846" i="16" a="1"/>
  <c r="K981" i="16" a="1"/>
  <c r="K456" i="16" a="1"/>
  <c r="K604" i="16" a="1"/>
  <c r="K917" i="16" a="1"/>
  <c r="G1115" i="16" a="1"/>
  <c r="G436" i="16" a="1"/>
  <c r="G1209" i="16" a="1"/>
  <c r="G912" i="16" a="1"/>
  <c r="G1119" i="16" a="1"/>
  <c r="G463" i="16" a="1"/>
  <c r="K681" i="16" a="1"/>
  <c r="G700" i="16" a="1"/>
  <c r="G1181" i="16" a="1"/>
  <c r="G1069" i="16" a="1"/>
  <c r="G1131" i="16" a="1"/>
  <c r="G361" i="16" a="1"/>
  <c r="K1562" i="16" a="1"/>
  <c r="K1202" i="16" a="1"/>
  <c r="G681" i="16" a="1"/>
  <c r="G971" i="16" a="1"/>
  <c r="G414" i="16" a="1"/>
  <c r="G298" i="16" a="1"/>
  <c r="G1169" i="16" a="1"/>
  <c r="G1225" i="16" a="1"/>
  <c r="K671" i="16" a="1"/>
  <c r="K1185" i="16" a="1"/>
  <c r="G689" i="16" a="1"/>
  <c r="K1088" i="16" a="1"/>
  <c r="K331" i="16" a="1"/>
  <c r="G448" i="16" a="1"/>
  <c r="K1124" i="16" a="1"/>
  <c r="K1262" i="16" a="1"/>
  <c r="K786" i="16" a="1"/>
  <c r="G1167" i="16" a="1"/>
  <c r="G844" i="16" a="1"/>
  <c r="G351" i="16" a="1"/>
  <c r="G830" i="16" a="1"/>
  <c r="G704" i="16" a="1"/>
  <c r="G900" i="16" a="1"/>
  <c r="K299" i="16" a="1"/>
  <c r="K856" i="16" a="1"/>
  <c r="K358" i="16" a="1"/>
  <c r="G1361" i="16" a="1"/>
  <c r="K452" i="16" a="1"/>
  <c r="K1010" i="16" a="1"/>
  <c r="K1397" i="16" a="1"/>
  <c r="K581" i="16" a="1"/>
  <c r="G1086" i="16" a="1"/>
  <c r="G619" i="16" a="1"/>
  <c r="K1119" i="16" a="1"/>
  <c r="G750" i="16" a="1"/>
  <c r="G896" i="16" a="1"/>
  <c r="K1341" i="16" a="1"/>
  <c r="G258" i="16" a="1"/>
  <c r="K426" i="16" a="1"/>
  <c r="K155" i="16" a="1"/>
  <c r="G802" i="16" a="1"/>
  <c r="G116" i="16" a="1"/>
  <c r="K668" i="16" a="1"/>
  <c r="G611" i="16" a="1"/>
  <c r="G517" i="16" a="1"/>
  <c r="K588" i="16" a="1"/>
  <c r="G402" i="16" a="1"/>
  <c r="G1074" i="16" a="1"/>
  <c r="K877" i="16" a="1"/>
  <c r="G963" i="16" a="1"/>
  <c r="G512" i="16" a="1"/>
  <c r="K186" i="16" a="1"/>
  <c r="G1538" i="16" a="1"/>
  <c r="K594" i="16" a="1"/>
  <c r="K114" i="16" a="1"/>
  <c r="K1296" i="16" a="1"/>
  <c r="G1414" i="16" a="1"/>
  <c r="G1063" i="16" a="1"/>
  <c r="K277" i="16" a="1"/>
  <c r="G303" i="16" a="1"/>
  <c r="K127" i="16" a="1"/>
  <c r="G525" i="16" a="1"/>
  <c r="G1322" i="16" a="1"/>
  <c r="G22" i="16" a="1"/>
  <c r="G1445" i="16" a="1"/>
  <c r="K1280" i="16" a="1"/>
  <c r="G1465" i="16" a="1"/>
  <c r="K587" i="16" a="1"/>
  <c r="K414" i="16" a="1"/>
  <c r="K1220" i="16" a="1"/>
  <c r="G1206" i="16" a="1"/>
  <c r="K27" i="16" a="1"/>
  <c r="K709" i="16" a="1"/>
  <c r="G870" i="16" a="1"/>
  <c r="G958" i="16" a="1"/>
  <c r="G815" i="16" a="1"/>
  <c r="K6" i="16" a="1"/>
  <c r="K840" i="16" a="1"/>
  <c r="K938" i="16" a="1"/>
  <c r="G1586" i="16" a="1"/>
  <c r="G1067" i="16" a="1"/>
  <c r="K841" i="16" a="1"/>
  <c r="G1215" i="16" a="1"/>
  <c r="G853" i="16" a="1"/>
  <c r="K1510" i="16" a="1"/>
  <c r="G1275" i="16" a="1"/>
  <c r="G571" i="16" a="1"/>
  <c r="K473" i="16" a="1"/>
  <c r="G1292" i="16" a="1"/>
  <c r="G1440" i="16" a="1"/>
  <c r="G3" i="16" a="1"/>
  <c r="G219" i="16" a="1"/>
  <c r="G616" i="16" a="1"/>
  <c r="K1306" i="16" a="1"/>
  <c r="K777" i="16" a="1"/>
  <c r="K882" i="16" a="1"/>
  <c r="G766" i="16" a="1"/>
  <c r="K476" i="16" a="1"/>
  <c r="G903" i="16" a="1"/>
  <c r="K589" i="16" a="1"/>
  <c r="G743" i="16" a="1"/>
  <c r="G1079" i="16" a="1"/>
  <c r="K965" i="16" a="1"/>
  <c r="K1369" i="16" a="1"/>
  <c r="G488" i="16" a="1"/>
  <c r="K1069" i="16" a="1"/>
  <c r="K598" i="16" a="1"/>
  <c r="K597" i="16" a="1"/>
  <c r="G349" i="16" a="1"/>
  <c r="G1366" i="16" a="1"/>
  <c r="G507" i="16" a="1"/>
  <c r="K1008" i="16" a="1"/>
  <c r="G781" i="16" a="1"/>
  <c r="K530" i="16" a="1"/>
  <c r="K1516" i="16" a="1"/>
  <c r="K1459" i="16" a="1"/>
  <c r="K1154" i="16" a="1"/>
  <c r="K180" i="16" a="1"/>
  <c r="G1033" i="16" a="1"/>
  <c r="G1085" i="16" a="1"/>
  <c r="G1177" i="16" a="1"/>
  <c r="G819" i="16" a="1"/>
  <c r="K94" i="16" a="1"/>
  <c r="K697" i="16" a="1"/>
  <c r="G1373" i="16" a="1"/>
  <c r="K702" i="16" a="1"/>
  <c r="G582" i="16" a="1"/>
  <c r="G1402" i="16" a="1"/>
  <c r="K221" i="16" a="1"/>
  <c r="K669" i="16" a="1"/>
  <c r="K119" i="16" a="1"/>
  <c r="K295" i="16" a="1"/>
  <c r="G1208" i="16" a="1"/>
  <c r="K801" i="16" a="1"/>
  <c r="K376" i="16" a="1"/>
  <c r="K1422" i="16" a="1"/>
  <c r="G1394" i="16" a="1"/>
  <c r="G508" i="16" a="1"/>
  <c r="K1196" i="16" a="1"/>
  <c r="K344" i="16" a="1"/>
  <c r="K1398" i="16" a="1"/>
  <c r="K569" i="16" a="1"/>
  <c r="G476" i="16" a="1"/>
  <c r="G703" i="16" a="1"/>
  <c r="G635" i="16" a="1"/>
  <c r="G371" i="16" a="1"/>
  <c r="K1417" i="16" a="1"/>
  <c r="G1460" i="16" a="1"/>
  <c r="G1489" i="16" a="1"/>
  <c r="K218" i="16" a="1"/>
  <c r="G593" i="16" a="1"/>
  <c r="G1271" i="16" a="1"/>
  <c r="G826" i="16" a="1"/>
  <c r="K243" i="16" a="1"/>
  <c r="K1285" i="16" a="1"/>
  <c r="G1535" i="16" a="1"/>
  <c r="G244" i="16" a="1"/>
  <c r="K1120" i="16" a="1"/>
  <c r="G1457" i="16" a="1"/>
  <c r="G617" i="16" a="1"/>
  <c r="G44" i="16" a="1"/>
  <c r="G1266" i="16" a="1"/>
  <c r="K1115" i="16" a="1"/>
  <c r="G1384" i="16" a="1"/>
  <c r="K718" i="16" a="1"/>
  <c r="G480" i="16" a="1"/>
  <c r="K799" i="16" a="1"/>
  <c r="G685" i="16" a="1"/>
  <c r="K1440" i="16" a="1"/>
  <c r="K1141" i="16" a="1"/>
  <c r="G1429" i="16" a="1"/>
  <c r="G1320" i="16" a="1"/>
  <c r="K675" i="16" a="1"/>
  <c r="K150" i="16" a="1"/>
  <c r="G489" i="16" a="1"/>
  <c r="G1418" i="16" a="1"/>
  <c r="G1210" i="16" a="1"/>
  <c r="G461" i="16" a="1"/>
  <c r="G598" i="16" a="1"/>
  <c r="G1439" i="16" a="1"/>
  <c r="K704" i="16" a="1"/>
  <c r="G62" i="16" a="1"/>
  <c r="K725" i="16" a="1"/>
  <c r="K322" i="16" a="1"/>
  <c r="K26" i="16" a="1"/>
  <c r="K887" i="16" a="1"/>
  <c r="K537" i="16" a="1"/>
  <c r="G552" i="16" a="1"/>
  <c r="G1004" i="16" a="1"/>
  <c r="K509" i="16" a="1"/>
  <c r="G67" i="16" a="1"/>
  <c r="K1518" i="16" a="1"/>
  <c r="G702" i="16" a="1"/>
  <c r="G238" i="16" a="1"/>
  <c r="K1357" i="16" a="1"/>
  <c r="K806" i="16" a="1"/>
  <c r="K369" i="16" a="1"/>
  <c r="G587" i="16" a="1"/>
  <c r="K616" i="16" a="1"/>
  <c r="G1344" i="16" a="1"/>
  <c r="K1265" i="16" a="1"/>
  <c r="K538" i="16" a="1"/>
  <c r="K1113" i="16" a="1"/>
  <c r="G189" i="16" a="1"/>
  <c r="G69" i="16" a="1"/>
  <c r="G1049" i="16" a="1"/>
  <c r="G604" i="16" a="1"/>
  <c r="G594" i="16" a="1"/>
  <c r="K974" i="16" a="1"/>
  <c r="K1131" i="16" a="1"/>
  <c r="G1099" i="16" a="1"/>
  <c r="G1495" i="16" a="1"/>
  <c r="G373" i="16" a="1"/>
  <c r="G276" i="16" a="1"/>
  <c r="G917" i="16" a="1"/>
  <c r="K436" i="16" a="1"/>
  <c r="K776" i="16" a="1"/>
  <c r="G1313" i="16" a="1"/>
  <c r="K1386" i="16" a="1"/>
  <c r="AA7" i="15"/>
  <c r="K898" i="16" a="1"/>
  <c r="K617" i="16" a="1"/>
  <c r="K1018" i="16" a="1"/>
  <c r="G947" i="16" a="1"/>
  <c r="G597" i="16" a="1"/>
  <c r="K897" i="16" a="1"/>
  <c r="K1476" i="16" a="1"/>
  <c r="O5" i="1" a="1"/>
  <c r="G1158" i="16" a="1"/>
  <c r="G271" i="16" a="1"/>
  <c r="K481" i="16" a="1"/>
  <c r="K1594" i="16" a="1"/>
  <c r="G486" i="16" a="1"/>
  <c r="G933" i="16" a="1"/>
  <c r="G1176" i="16" a="1"/>
  <c r="K14" i="16" a="1"/>
  <c r="G1504" i="16" a="1"/>
  <c r="G1280" i="16" a="1"/>
  <c r="K1531" i="16" a="1"/>
  <c r="G1539" i="16" a="1"/>
  <c r="G596" i="16" a="1"/>
  <c r="G515" i="16" a="1"/>
  <c r="K954" i="16" a="1"/>
  <c r="K1005" i="16" a="1"/>
  <c r="G36" i="16" a="1"/>
  <c r="K1248" i="16" a="1"/>
  <c r="G1355" i="16" a="1"/>
  <c r="K1207" i="16" a="1"/>
  <c r="K1011" i="16" a="1"/>
  <c r="K53" i="16" a="1"/>
  <c r="K730" i="16" a="1"/>
  <c r="G381" i="16" a="1"/>
  <c r="G162" i="16" a="1"/>
  <c r="K565" i="16" a="1"/>
  <c r="K301" i="16" a="1"/>
  <c r="G1260" i="16" a="1"/>
  <c r="K103" i="16" a="1"/>
  <c r="K1046" i="16" a="1"/>
  <c r="G780" i="16" a="1"/>
  <c r="K1247" i="16" a="1"/>
  <c r="G1522" i="16" a="1"/>
  <c r="K859" i="16" a="1"/>
  <c r="G898" i="16" a="1"/>
  <c r="G682" i="16" a="1"/>
  <c r="O7" i="1" a="1"/>
  <c r="K1059" i="16" a="1"/>
  <c r="K1169" i="16" a="1"/>
  <c r="K807" i="16" a="1"/>
  <c r="K1481" i="16" a="1"/>
  <c r="G419" i="16" a="1"/>
  <c r="G1248" i="16" a="1"/>
  <c r="G306" i="16" a="1"/>
  <c r="G362" i="16" a="1"/>
  <c r="G921" i="16" a="1"/>
  <c r="G252" i="16" a="1"/>
  <c r="G855" i="16" a="1"/>
  <c r="G403" i="16" a="1"/>
  <c r="K1567" i="16" a="1"/>
  <c r="G459" i="16" a="1"/>
  <c r="G173" i="16" a="1"/>
  <c r="G5" i="16" a="1"/>
  <c r="K67" i="16" a="1"/>
  <c r="K1597" i="16" a="1"/>
  <c r="K373" i="16" a="1"/>
  <c r="K862" i="16" a="1"/>
  <c r="G783" i="16" a="1"/>
  <c r="G446" i="16" a="1"/>
  <c r="G514" i="16" a="1"/>
  <c r="K1499" i="16" a="1"/>
  <c r="K45" i="16" a="1"/>
  <c r="G959" i="16" a="1"/>
  <c r="K147" i="16" a="1"/>
  <c r="G53" i="16" a="1"/>
  <c r="K139" i="16" a="1"/>
  <c r="G430" i="16" a="1"/>
  <c r="K374" i="16" a="1"/>
  <c r="K1530" i="16" a="1"/>
  <c r="G1288" i="16" a="1"/>
  <c r="K1027" i="16" a="1"/>
  <c r="K1026" i="16" a="1"/>
  <c r="G4" i="16" a="1"/>
  <c r="G495" i="16" a="1"/>
  <c r="G927" i="16" a="1"/>
  <c r="K1526" i="16" a="1"/>
  <c r="G693" i="16" a="1"/>
  <c r="K1352" i="16" a="1"/>
  <c r="K70" i="16" a="1"/>
  <c r="G435" i="16" a="1"/>
  <c r="G916" i="16" a="1"/>
  <c r="K1377" i="16" a="1"/>
  <c r="G836" i="16" a="1"/>
  <c r="G1343" i="16" a="1"/>
  <c r="G308" i="16" a="1"/>
  <c r="K1384" i="16" a="1"/>
  <c r="K711" i="16" a="1"/>
  <c r="K1331" i="16" a="1"/>
  <c r="G687" i="16" a="1"/>
  <c r="K397" i="16" a="1"/>
  <c r="G190" i="16" a="1"/>
  <c r="K61" i="16" a="1"/>
  <c r="G1029" i="16" a="1"/>
  <c r="G519" i="16" a="1"/>
  <c r="G1246" i="16" a="1"/>
  <c r="G1417" i="16" a="1"/>
  <c r="K1033" i="16" a="1"/>
  <c r="G1065" i="16" a="1"/>
  <c r="G909" i="16" a="1"/>
  <c r="K1014" i="16" a="1"/>
  <c r="K1204" i="16" a="1"/>
  <c r="G1411" i="16" a="1"/>
  <c r="K1293" i="16" a="1"/>
  <c r="K450" i="16" a="1"/>
  <c r="G831" i="16" a="1"/>
  <c r="K63" i="16" a="1"/>
  <c r="K519" i="16" a="1"/>
  <c r="K1487" i="16" a="1"/>
  <c r="G1474" i="16" a="1"/>
  <c r="G846" i="16" a="1"/>
  <c r="G1512" i="16" a="1"/>
  <c r="K623" i="16" a="1"/>
  <c r="G491" i="16" a="1"/>
  <c r="G745" i="16" a="1"/>
  <c r="K1523" i="16" a="1"/>
  <c r="G1421" i="16" a="1"/>
  <c r="K853" i="16" a="1"/>
  <c r="K247" i="16" a="1"/>
  <c r="K1578" i="16" a="1"/>
  <c r="G666" i="16" a="1"/>
  <c r="K577" i="16" a="1"/>
  <c r="G510" i="16" a="1"/>
  <c r="G54" i="16" a="1"/>
  <c r="G68" i="16" a="1"/>
  <c r="G522" i="16" a="1"/>
  <c r="G1155" i="16" a="1"/>
  <c r="K1540" i="16" a="1"/>
  <c r="G1598" i="16" a="1"/>
  <c r="G75" i="16" a="1"/>
  <c r="K1482" i="16" a="1"/>
  <c r="G1083" i="16" a="1"/>
  <c r="K805" i="16" a="1"/>
  <c r="G645" i="16" a="1"/>
  <c r="K826" i="16" a="1"/>
  <c r="K21" i="16" a="1"/>
  <c r="K1215" i="16" a="1"/>
  <c r="K983" i="16" a="1"/>
  <c r="K1380" i="16" a="1"/>
  <c r="K1274" i="16" a="1"/>
  <c r="G1140" i="16" a="1"/>
  <c r="K1393" i="16" a="1"/>
  <c r="G1310" i="16" a="1"/>
  <c r="G1428" i="16" a="1"/>
  <c r="K676" i="16" a="1"/>
  <c r="G147" i="16" a="1"/>
  <c r="G724" i="16" a="1"/>
  <c r="K857" i="16" a="1"/>
  <c r="K1495" i="16" a="1"/>
  <c r="K506" i="16" a="1"/>
  <c r="K943" i="16" a="1"/>
  <c r="G1485" i="16" a="1"/>
  <c r="K1077" i="16" a="1"/>
  <c r="K827" i="16" a="1"/>
  <c r="K182" i="16" a="1"/>
  <c r="G675" i="16" a="1"/>
  <c r="G1454" i="16" a="1"/>
  <c r="K1536" i="16" a="1"/>
  <c r="K563" i="16" a="1"/>
  <c r="G1302" i="16" a="1"/>
  <c r="K896" i="16" a="1"/>
  <c r="G504" i="16" a="1"/>
  <c r="G1207" i="16" a="1"/>
  <c r="G1222" i="16" a="1"/>
  <c r="G1082" i="16" a="1"/>
  <c r="K1174" i="16" a="1"/>
  <c r="G1098" i="16" a="1"/>
  <c r="G1020" i="16" a="1"/>
  <c r="K715" i="16" a="1"/>
  <c r="K514" i="16" a="1"/>
  <c r="K1305" i="16" a="1"/>
  <c r="G1159" i="16" a="1"/>
  <c r="K1522" i="16" a="1"/>
  <c r="G205" i="16" a="1"/>
  <c r="K504" i="16" a="1"/>
  <c r="G114" i="16" a="1"/>
  <c r="G1564" i="16" a="1"/>
  <c r="G881" i="16" a="1"/>
  <c r="K44" i="16" a="1"/>
  <c r="K95" i="16" a="1"/>
  <c r="K993" i="16" a="1"/>
  <c r="K1184" i="16" a="1"/>
  <c r="K386" i="16" a="1"/>
  <c r="G544" i="16" a="1"/>
  <c r="K1048" i="16" a="1"/>
  <c r="G944" i="16" a="1"/>
  <c r="K687" i="16" a="1"/>
  <c r="K1223" i="16" a="1"/>
  <c r="G1023" i="16" a="1"/>
  <c r="K99" i="16" a="1"/>
  <c r="G653" i="16" a="1"/>
  <c r="K197" i="16" a="1"/>
  <c r="G1141" i="16" a="1"/>
  <c r="K1149" i="16" a="1"/>
  <c r="G124" i="16" a="1"/>
  <c r="G1294" i="16" a="1"/>
  <c r="K929" i="16" a="1"/>
  <c r="G899" i="16" a="1"/>
  <c r="G782" i="16" a="1"/>
  <c r="K1576" i="16" a="1"/>
  <c r="G367" i="16" a="1"/>
  <c r="G709" i="16" a="1"/>
  <c r="K1267" i="16" a="1"/>
  <c r="G1028" i="16" a="1"/>
  <c r="K1509" i="16" a="1"/>
  <c r="K1497" i="16" a="1"/>
  <c r="K100" i="16" a="1"/>
  <c r="AA10" i="15"/>
  <c r="K1365" i="16" a="1"/>
  <c r="G972" i="16" a="1"/>
  <c r="G1283" i="16" a="1"/>
  <c r="G725" i="16" a="1"/>
  <c r="G27" i="16" a="1"/>
  <c r="G388" i="16" a="1"/>
  <c r="K1508" i="16" a="1"/>
  <c r="G1274" i="16" a="1"/>
  <c r="G1006" i="16" a="1"/>
  <c r="K1472" i="16" a="1"/>
  <c r="K431" i="16" a="1"/>
  <c r="K849" i="16" a="1"/>
  <c r="K146" i="16" a="1"/>
  <c r="G496" i="16" a="1"/>
  <c r="K1066" i="16" a="1"/>
  <c r="G106" i="16" a="1"/>
  <c r="K619" i="16" a="1"/>
  <c r="G603" i="16" a="1"/>
  <c r="G834" i="16" a="1"/>
  <c r="G1047" i="16" a="1"/>
  <c r="G1241" i="16" a="1"/>
  <c r="K903" i="16" a="1"/>
  <c r="G572" i="16" a="1"/>
  <c r="K764" i="16" a="1"/>
  <c r="G210" i="16" a="1"/>
  <c r="G576" i="16" a="1"/>
  <c r="G492" i="16" a="1"/>
  <c r="G1059" i="16" a="1"/>
  <c r="K235" i="16" a="1"/>
  <c r="G38" i="16" a="1"/>
  <c r="G1353" i="16" a="1"/>
  <c r="G469" i="16" a="1"/>
  <c r="G375" i="16" a="1"/>
  <c r="K454" i="16" a="1"/>
  <c r="G537" i="16" a="1"/>
  <c r="K1385" i="16" a="1"/>
  <c r="G690" i="16" a="1"/>
  <c r="G1109" i="16" a="1"/>
  <c r="G1257" i="16" a="1"/>
  <c r="K157" i="16" a="1"/>
  <c r="G970" i="16" a="1"/>
  <c r="K780" i="16" a="1"/>
  <c r="G1442" i="16" a="1"/>
  <c r="K996" i="16" a="1"/>
  <c r="K381" i="16" a="1"/>
  <c r="K1217" i="16" a="1"/>
  <c r="G1437" i="16" a="1"/>
  <c r="K403" i="16" a="1"/>
  <c r="G1337" i="16" a="1"/>
  <c r="K829" i="16" a="1"/>
  <c r="G863" i="16" a="1"/>
  <c r="G1392" i="16" a="1"/>
  <c r="G884" i="16" a="1"/>
  <c r="G146" i="16" a="1"/>
  <c r="G159" i="16" a="1"/>
  <c r="K727" i="16" a="1"/>
  <c r="G1584" i="16" a="1"/>
  <c r="G1102" i="16" a="1"/>
  <c r="K773" i="16" a="1"/>
  <c r="G468" i="16" a="1"/>
  <c r="G856" i="16" a="1"/>
  <c r="K758" i="16" a="1"/>
  <c r="K430" i="16" a="1"/>
  <c r="K582" i="16" a="1"/>
  <c r="G1562" i="16" a="1"/>
  <c r="G245" i="16" a="1"/>
  <c r="K579" i="16" a="1"/>
  <c r="G1165" i="16" a="1"/>
  <c r="K889" i="16" a="1"/>
  <c r="G1254" i="16" a="1"/>
  <c r="K868" i="16" a="1"/>
  <c r="K1298" i="16" a="1"/>
  <c r="K429" i="16" a="1"/>
  <c r="K289" i="16" a="1"/>
  <c r="G1367" i="16" a="1"/>
  <c r="G78" i="16" a="1"/>
  <c r="G1161" i="16" a="1"/>
  <c r="G378" i="16" a="1"/>
  <c r="G874" i="16" a="1"/>
  <c r="K1256" i="16" a="1"/>
  <c r="K1203" i="16" a="1"/>
  <c r="G415" i="16" a="1"/>
  <c r="K1570" i="16" a="1"/>
  <c r="K1596" i="16" a="1"/>
  <c r="K1452" i="16" a="1"/>
  <c r="G956" i="16" a="1"/>
  <c r="K1302" i="16" a="1"/>
  <c r="G458" i="16" a="1"/>
  <c r="G1040" i="16" a="1"/>
  <c r="K529" i="16" a="1"/>
  <c r="K236" i="16" a="1"/>
  <c r="G1256" i="16" a="1"/>
  <c r="K1453" i="16" a="1"/>
  <c r="K755" i="16" a="1"/>
  <c r="K824" i="16" a="1"/>
  <c r="K1266" i="16" a="1"/>
  <c r="G182" i="16" a="1"/>
  <c r="K116" i="16" a="1"/>
  <c r="K461" i="16" a="1"/>
  <c r="K971" i="16" a="1"/>
  <c r="K574" i="16" a="1"/>
  <c r="G1359" i="16" a="1"/>
  <c r="G1369" i="16" a="1"/>
  <c r="K1362" i="16" a="1"/>
  <c r="G398" i="16" a="1"/>
  <c r="K441" i="16" a="1"/>
  <c r="G691" i="16" a="1"/>
  <c r="G740" i="16" a="1"/>
  <c r="G1251" i="16" a="1"/>
  <c r="K1287" i="16" a="1"/>
  <c r="G772" i="16" a="1"/>
  <c r="K47" i="16" a="1"/>
  <c r="K404" i="16" a="1"/>
  <c r="G521" i="16" a="1"/>
  <c r="K377" i="16" a="1"/>
  <c r="K356" i="16" a="1"/>
  <c r="K290" i="16" a="1"/>
  <c r="G343" i="16" a="1"/>
  <c r="G487" i="16" a="1"/>
  <c r="G1180" i="16" a="1"/>
  <c r="K787" i="16" a="1"/>
  <c r="K126" i="16" a="1"/>
  <c r="K935" i="16" a="1"/>
  <c r="G322" i="16" a="1"/>
  <c r="G46" i="16" a="1"/>
  <c r="G620" i="16" a="1"/>
  <c r="G74" i="16" a="1"/>
  <c r="K1501" i="16" a="1"/>
  <c r="G180" i="16" a="1"/>
  <c r="K1507" i="16" a="1"/>
  <c r="K1276" i="16" a="1"/>
  <c r="G686" i="16" a="1"/>
  <c r="G333" i="16" a="1"/>
  <c r="G155" i="16" a="1"/>
  <c r="G285" i="16" a="1"/>
  <c r="G259" i="16" a="1"/>
  <c r="G746" i="16" a="1"/>
  <c r="K1346" i="16" a="1"/>
  <c r="K1410" i="16" a="1"/>
  <c r="G1157" i="16" a="1"/>
  <c r="G1234" i="16" a="1"/>
  <c r="G1048" i="16" a="1"/>
  <c r="K972" i="16" a="1"/>
  <c r="K1550" i="16" a="1"/>
  <c r="K1260" i="16" a="1"/>
  <c r="G1336" i="16" a="1"/>
  <c r="K885" i="16" a="1"/>
  <c r="K989" i="16" a="1"/>
  <c r="G1370" i="16" a="1"/>
  <c r="K1235" i="16" a="1"/>
  <c r="K412" i="16" a="1"/>
  <c r="G1265" i="16" a="1"/>
  <c r="G1300" i="16" a="1"/>
  <c r="K323" i="16" a="1"/>
  <c r="K605" i="16" a="1"/>
  <c r="G418" i="16" a="1"/>
  <c r="G102" i="16" a="1"/>
  <c r="K1325" i="16" a="1"/>
  <c r="G988" i="16" a="1"/>
  <c r="K1401" i="16" a="1"/>
  <c r="K1058" i="16" a="1"/>
  <c r="G1556" i="16" a="1"/>
  <c r="G345" i="16" a="1"/>
  <c r="K395" i="16" a="1"/>
  <c r="G1507" i="16" a="1"/>
  <c r="G484" i="16" a="1"/>
  <c r="G677" i="16" a="1"/>
  <c r="K84" i="16" a="1"/>
  <c r="G127" i="16" a="1"/>
  <c r="G478" i="16" a="1"/>
  <c r="K379" i="16" a="1"/>
  <c r="K1432" i="16" a="1"/>
  <c r="K173" i="16" a="1"/>
  <c r="K1565" i="16" a="1"/>
  <c r="K511" i="16" a="1"/>
  <c r="G842" i="16" a="1"/>
  <c r="K1467" i="16" a="1"/>
  <c r="G1488" i="16" a="1"/>
  <c r="G394" i="16" a="1"/>
  <c r="K1373" i="16" a="1"/>
  <c r="K118" i="16" a="1"/>
  <c r="G92" i="16" a="1"/>
  <c r="G713" i="16" a="1"/>
  <c r="K1414" i="16" a="1"/>
  <c r="K1339" i="16" a="1"/>
  <c r="K1133" i="16" a="1"/>
  <c r="K1125" i="16" a="1"/>
  <c r="K666" i="16" a="1"/>
  <c r="K1263" i="16" a="1"/>
  <c r="K633" i="16" a="1"/>
  <c r="K1478" i="16" a="1"/>
  <c r="G1132" i="16" a="1"/>
  <c r="G1416" i="16" a="1"/>
  <c r="G1469" i="16" a="1"/>
  <c r="K867" i="16" a="1"/>
  <c r="G1142" i="16" a="1"/>
  <c r="G699" i="16" a="1"/>
  <c r="K141" i="16" a="1"/>
  <c r="G945" i="16" a="1"/>
  <c r="G331" i="16" a="1"/>
  <c r="K316" i="16" a="1"/>
  <c r="G1371" i="16" a="1"/>
  <c r="G474" i="16" a="1"/>
  <c r="G1019" i="16" a="1"/>
  <c r="G824" i="16" a="1"/>
  <c r="G523" i="16" a="1"/>
  <c r="G1525" i="16" a="1"/>
  <c r="K319" i="16" a="1"/>
  <c r="G651" i="16" a="1"/>
  <c r="K891" i="16" a="1"/>
  <c r="G313" i="16" a="1"/>
  <c r="G31" i="16" a="1"/>
  <c r="K976" i="16" a="1"/>
  <c r="G1328" i="16" a="1"/>
  <c r="K140" i="16" a="1"/>
  <c r="K516" i="16" a="1"/>
  <c r="K1359" i="16" a="1"/>
  <c r="G804" i="16" a="1"/>
  <c r="G1565" i="16" a="1"/>
  <c r="G513" i="16" a="1"/>
  <c r="G194" i="16" a="1"/>
  <c r="K375" i="16" a="1"/>
  <c r="K357" i="16" a="1"/>
  <c r="K1490" i="16" a="1"/>
  <c r="G1297" i="16" a="1"/>
  <c r="G605" i="16" a="1"/>
  <c r="K767" i="16" a="1"/>
  <c r="G1532" i="16" a="1"/>
  <c r="K1246" i="16" a="1"/>
  <c r="K345" i="16" a="1"/>
  <c r="G293" i="16" a="1"/>
  <c r="G548" i="16" a="1"/>
  <c r="K1457" i="16" a="1"/>
  <c r="G771" i="16" a="1"/>
  <c r="K720" i="16" a="1"/>
  <c r="K804" i="16" a="1"/>
  <c r="K132" i="16" a="1"/>
  <c r="G535" i="16" a="1"/>
  <c r="K1004" i="16" a="1"/>
  <c r="G215" i="16" a="1"/>
  <c r="K670" i="16" a="1"/>
  <c r="G1055" i="16" a="1"/>
  <c r="G642" i="16" a="1"/>
  <c r="K259" i="16" a="1"/>
  <c r="K1189" i="16" a="1"/>
  <c r="G369" i="16" a="1"/>
  <c r="AA3" i="15"/>
  <c r="G547" i="16" a="1"/>
  <c r="K468" i="16" a="1"/>
  <c r="G695" i="16" a="1"/>
  <c r="K627" i="16" a="1"/>
  <c r="G701" i="16" a="1"/>
  <c r="K1421" i="16" a="1"/>
  <c r="K1599" i="16" a="1"/>
  <c r="K1020" i="16" a="1"/>
  <c r="G1515" i="16" a="1"/>
  <c r="K789" i="16" a="1"/>
  <c r="G1335" i="16" a="1"/>
  <c r="G1308" i="16" a="1"/>
  <c r="G1433" i="16" a="1"/>
  <c r="K936" i="16" a="1"/>
  <c r="G829" i="16" a="1"/>
  <c r="K1231" i="16" a="1"/>
  <c r="G314" i="16" a="1"/>
  <c r="G412" i="16" a="1"/>
  <c r="K362" i="16" a="1"/>
  <c r="G164" i="16" a="1"/>
  <c r="G551" i="16" a="1"/>
  <c r="K876" i="16" a="1"/>
  <c r="G941" i="16" a="1"/>
  <c r="G87" i="16" a="1"/>
  <c r="K1514" i="16" a="1"/>
  <c r="K796" i="16" a="1"/>
  <c r="G1068" i="16" a="1"/>
  <c r="K244" i="16" a="1"/>
  <c r="K685" i="16" a="1"/>
  <c r="G432" i="16" a="1"/>
  <c r="K108" i="16" a="1"/>
  <c r="K1179" i="16" a="1"/>
  <c r="G1221" i="16" a="1"/>
  <c r="K1114" i="16" a="1"/>
  <c r="G222" i="16" a="1"/>
  <c r="K680" i="16" a="1"/>
  <c r="K78" i="16" a="1"/>
  <c r="G631" i="16" a="1"/>
  <c r="G55" i="16" a="1"/>
  <c r="G779" i="16" a="1"/>
  <c r="G1346" i="16" a="1"/>
  <c r="G503" i="16" a="1"/>
  <c r="K939" i="16" a="1"/>
  <c r="G1027" i="16" a="1"/>
  <c r="G696" i="16" a="1"/>
  <c r="K449" i="16" a="1"/>
  <c r="G490" i="16" a="1"/>
  <c r="K181" i="16" a="1"/>
  <c r="G715" i="16" a="1"/>
  <c r="K1168" i="16" a="1"/>
  <c r="G1273" i="16" a="1"/>
  <c r="G477" i="16" a="1"/>
  <c r="G10" i="16" a="1"/>
  <c r="K528" i="16" a="1"/>
  <c r="K440" i="16" a="1"/>
  <c r="G279" i="16" a="1"/>
  <c r="K495" i="16" a="1"/>
  <c r="G372" i="16" a="1"/>
  <c r="K483" i="16" a="1"/>
  <c r="G1034" i="16" a="1"/>
  <c r="G1007" i="16" a="1"/>
  <c r="G759" i="16" a="1"/>
  <c r="G739" i="16" a="1"/>
  <c r="G445" i="16" a="1"/>
  <c r="K408" i="16" a="1"/>
  <c r="K333" i="16" a="1"/>
  <c r="K813" i="16" a="1"/>
  <c r="K438" i="16" a="1"/>
  <c r="K1254" i="16" a="1"/>
  <c r="G1547" i="16" a="1"/>
  <c r="G335" i="16" a="1"/>
  <c r="G932" i="16" a="1"/>
  <c r="G450" i="16" a="1"/>
  <c r="G246" i="16" a="1"/>
  <c r="G877" i="16" a="1"/>
  <c r="G465" i="16" a="1"/>
  <c r="G967" i="16" a="1"/>
  <c r="K908" i="16" a="1"/>
  <c r="K1503" i="16" a="1"/>
  <c r="K463" i="16" a="1"/>
  <c r="G1076" i="16" a="1"/>
  <c r="G708" i="16" a="1"/>
  <c r="K1162" i="16" a="1"/>
  <c r="G197" i="16" a="1"/>
  <c r="G312" i="16" a="1"/>
  <c r="G1499" i="16" a="1"/>
  <c r="G1072" i="16" a="1"/>
  <c r="K845" i="16" a="1"/>
  <c r="K866" i="16" a="1"/>
  <c r="G811" i="16" a="1"/>
  <c r="G1003" i="16" a="1"/>
  <c r="G1096" i="16" a="1"/>
  <c r="K1415" i="16" a="1"/>
  <c r="K1165" i="16" a="1"/>
  <c r="K1240" i="16" a="1"/>
  <c r="K658" i="16" a="1"/>
  <c r="G1127" i="16" a="1"/>
  <c r="G359" i="16" a="1"/>
  <c r="K752" i="16" a="1"/>
  <c r="K596" i="16" a="1"/>
  <c r="G1295" i="16" a="1"/>
  <c r="K388" i="16" a="1"/>
  <c r="K642" i="16" a="1"/>
  <c r="G1087" i="16" a="1"/>
  <c r="K1250" i="16" a="1"/>
  <c r="G344" i="16" a="1"/>
  <c r="G1325" i="16" a="1"/>
  <c r="G1338" i="16" a="1"/>
  <c r="K66" i="16" a="1"/>
  <c r="G751" i="16" a="1"/>
  <c r="K1300" i="16" a="1"/>
  <c r="K87" i="16" a="1"/>
  <c r="G1581" i="16" a="1"/>
  <c r="K1322" i="16" a="1"/>
  <c r="G859" i="16" a="1"/>
  <c r="G684" i="16" a="1"/>
  <c r="G600" i="16" a="1"/>
  <c r="G126" i="16" a="1"/>
  <c r="G668" i="16" a="1"/>
  <c r="K1227" i="16" a="1"/>
  <c r="K1335" i="16" a="1"/>
  <c r="G1599" i="16" a="1"/>
  <c r="K800" i="16" a="1"/>
  <c r="G1268" i="16" a="1"/>
  <c r="G1486" i="16" a="1"/>
  <c r="K797" i="16" a="1"/>
  <c r="K1448" i="16" a="1"/>
  <c r="K746" i="16" a="1"/>
  <c r="G526" i="16" a="1"/>
  <c r="G59" i="16" a="1"/>
  <c r="K692" i="16" a="1"/>
  <c r="K997" i="16" a="1"/>
  <c r="K566" i="16" a="1"/>
  <c r="G291" i="16" a="1"/>
  <c r="K635" i="16" a="1"/>
  <c r="G1530" i="16" a="1"/>
  <c r="K1042" i="16" a="1"/>
  <c r="G847" i="16" a="1"/>
  <c r="G229" i="16" a="1"/>
  <c r="K925" i="16" a="1"/>
  <c r="K944" i="16" a="1"/>
  <c r="K1028" i="16" a="1"/>
  <c r="G357" i="16" a="1"/>
  <c r="K1342" i="16" a="1"/>
  <c r="G1351" i="16" a="1"/>
  <c r="G1201" i="16" a="1"/>
  <c r="K337" i="16" a="1"/>
  <c r="K1290" i="16" a="1"/>
  <c r="G692" i="16" a="1"/>
  <c r="G363" i="16" a="1"/>
  <c r="K269" i="16" a="1"/>
  <c r="K1310" i="16" a="1"/>
  <c r="G624" i="16" a="1"/>
  <c r="G1593" i="16" a="1"/>
  <c r="G647" i="16" a="1"/>
  <c r="G717" i="16" a="1"/>
  <c r="G920" i="16" a="1"/>
  <c r="K948" i="16" a="1"/>
  <c r="K364" i="16" a="1"/>
  <c r="K1529" i="16" a="1"/>
  <c r="K717" i="16" a="1"/>
  <c r="K508" i="16" a="1"/>
  <c r="G678" i="16" a="1"/>
  <c r="G974" i="16" a="1"/>
  <c r="G543" i="16" a="1"/>
  <c r="K212" i="16" a="1"/>
  <c r="K253" i="16" a="1"/>
  <c r="K540" i="16" a="1"/>
  <c r="G1331" i="16" a="1"/>
  <c r="K1068" i="16" a="1"/>
  <c r="K821" i="16" a="1"/>
  <c r="K1320" i="16" a="1"/>
  <c r="G387" i="16" a="1"/>
  <c r="K336" i="16" a="1"/>
  <c r="K315" i="16" a="1"/>
  <c r="K434" i="16" a="1"/>
  <c r="K1555" i="16" a="1"/>
  <c r="K1023" i="16" a="1"/>
  <c r="K739" i="16" a="1"/>
  <c r="G1476" i="16" a="1"/>
  <c r="G1480" i="16" a="1"/>
  <c r="G1318" i="16" a="1"/>
  <c r="G1484" i="16" a="1"/>
  <c r="K1159" i="16" a="1"/>
  <c r="K211" i="16" a="1"/>
  <c r="G1198" i="16" a="1"/>
  <c r="G1191" i="16" a="1"/>
  <c r="G1405" i="16" a="1"/>
  <c r="K472" i="16" a="1"/>
  <c r="G977" i="16" a="1"/>
  <c r="K1356" i="16" a="1"/>
  <c r="K814" i="16" a="1"/>
  <c r="G993" i="16" a="1"/>
  <c r="G1044" i="16" a="1"/>
  <c r="G179" i="16" a="1"/>
  <c r="K760" i="16" a="1"/>
  <c r="K366" i="16" a="1"/>
  <c r="G806" i="16" a="1"/>
  <c r="K873" i="16" a="1"/>
  <c r="K1534" i="16" a="1"/>
  <c r="K1382" i="16" a="1"/>
  <c r="K977" i="16" a="1"/>
  <c r="K402" i="16" a="1"/>
  <c r="G263" i="16" a="1"/>
  <c r="K918" i="16" a="1"/>
  <c r="K346" i="16" a="1"/>
  <c r="K778" i="16" a="1"/>
  <c r="G805" i="16" a="1"/>
  <c r="G269" i="16" a="1"/>
  <c r="K584" i="16" a="1"/>
  <c r="K1107" i="16" a="1"/>
  <c r="G1579" i="16" a="1"/>
  <c r="K1104" i="16" a="1"/>
  <c r="G716" i="16" a="1"/>
  <c r="AA2" i="15"/>
  <c r="K55" i="16" a="1"/>
  <c r="G1352" i="16" a="1"/>
  <c r="G1380" i="16" a="1"/>
  <c r="K994" i="16" a="1"/>
  <c r="G103" i="16" a="1"/>
  <c r="G518" i="16" a="1"/>
  <c r="G175" i="16" a="1"/>
  <c r="G297" i="16" a="1"/>
  <c r="G1077" i="16" a="1"/>
  <c r="K427" i="16" a="1"/>
  <c r="G973" i="16" a="1"/>
  <c r="K646" i="16" a="1"/>
  <c r="K52" i="16" a="1"/>
  <c r="G850" i="16" a="1"/>
  <c r="G196" i="16" a="1"/>
  <c r="G862" i="16" a="1"/>
  <c r="K1083" i="16" a="1"/>
  <c r="K1535" i="16" a="1"/>
  <c r="K467" i="16" a="1"/>
  <c r="K260" i="16" a="1"/>
  <c r="K710" i="16" a="1"/>
  <c r="K960" i="16" a="1"/>
  <c r="G1587" i="16" a="1"/>
  <c r="K385" i="16" a="1"/>
  <c r="G1154" i="16" a="1"/>
  <c r="K700" i="16" a="1"/>
  <c r="G1195" i="16" a="1"/>
  <c r="K533" i="16" a="1"/>
  <c r="K754" i="16" a="1"/>
  <c r="AA12" i="15"/>
  <c r="G77" i="16" a="1"/>
  <c r="K425" i="16" a="1"/>
  <c r="K1279" i="16" a="1"/>
  <c r="K189" i="16" a="1"/>
  <c r="G962" i="16" a="1"/>
  <c r="G1519" i="16" a="1"/>
  <c r="G1185" i="16" a="1"/>
  <c r="K500" i="16" a="1"/>
  <c r="K570" i="16" a="1"/>
  <c r="G1540" i="16" a="1"/>
  <c r="G1148" i="16" a="1"/>
  <c r="G1036" i="16" a="1"/>
  <c r="G326" i="16" a="1"/>
  <c r="G330" i="16" a="1"/>
  <c r="K1566" i="16" a="1"/>
  <c r="K975" i="16" a="1"/>
  <c r="G1327" i="16" a="1"/>
  <c r="G1545" i="16" a="1"/>
  <c r="K854" i="16" a="1"/>
  <c r="G866" i="16" a="1"/>
  <c r="G1021" i="16" a="1"/>
  <c r="K399" i="16" a="1"/>
  <c r="K292" i="16" a="1"/>
  <c r="K271" i="16" a="1"/>
  <c r="K1271" i="16" a="1"/>
  <c r="G803" i="16" a="1"/>
  <c r="G1498" i="16" a="1"/>
  <c r="G1092" i="16" a="1"/>
  <c r="K641" i="16" a="1"/>
  <c r="G738" i="16" a="1"/>
  <c r="G268" i="16" a="1"/>
  <c r="G1529" i="16" a="1"/>
  <c r="K872" i="16" a="1"/>
  <c r="G546" i="16" a="1"/>
  <c r="G1259" i="16" a="1"/>
  <c r="G648" i="16" a="1"/>
  <c r="G950" i="16" a="1"/>
  <c r="K1201" i="16" a="1"/>
  <c r="G1057" i="16" a="1"/>
  <c r="K1127" i="16" a="1"/>
  <c r="G1600" i="16" a="1"/>
  <c r="K68" i="16" a="1"/>
  <c r="K396" i="16" a="1"/>
  <c r="G667" i="16" a="1"/>
  <c r="K79" i="16" a="1"/>
  <c r="G1566" i="16" a="1"/>
  <c r="K479" i="16" a="1"/>
  <c r="K34" i="16" a="1"/>
  <c r="G1060" i="16" a="1"/>
  <c r="G1252" i="16" a="1"/>
  <c r="K490" i="16" a="1"/>
  <c r="G861" i="16" a="1"/>
  <c r="K1462" i="16" a="1"/>
  <c r="K609" i="16" a="1"/>
  <c r="K684" i="16" a="1"/>
  <c r="G140" i="16" a="1"/>
  <c r="G149" i="16" a="1"/>
  <c r="G613" i="16" a="1"/>
  <c r="K1016" i="16" a="1"/>
  <c r="K921" i="16" a="1"/>
  <c r="G1214" i="16" a="1"/>
  <c r="G287" i="16" a="1"/>
  <c r="K860" i="16" a="1"/>
  <c r="G661" i="16" a="1"/>
  <c r="G452" i="16" a="1"/>
  <c r="K1002" i="16" a="1"/>
  <c r="K1484" i="16" a="1"/>
  <c r="K1232" i="16" a="1"/>
  <c r="K1316" i="16" a="1"/>
  <c r="G592" i="16" a="1"/>
  <c r="G425" i="16" a="1"/>
  <c r="K966" i="16" a="1"/>
  <c r="G11" i="16" a="1"/>
  <c r="G1332" i="16" a="1"/>
  <c r="G1340" i="16" a="1"/>
  <c r="K302" i="16" a="1"/>
  <c r="G839" i="16" a="1"/>
  <c r="G1162" i="16" a="1"/>
  <c r="K771" i="16" a="1"/>
  <c r="K1445" i="16" a="1"/>
  <c r="K1485" i="16" a="1"/>
  <c r="K314" i="16" a="1"/>
  <c r="G995" i="16" a="1"/>
  <c r="K367" i="16" a="1"/>
  <c r="G638" i="16" a="1"/>
  <c r="K1035" i="16" a="1"/>
  <c r="G334" i="16" a="1"/>
  <c r="K1190" i="16" a="1"/>
  <c r="G199" i="16" a="1"/>
  <c r="K507" i="16" a="1"/>
  <c r="G775" i="16" a="1"/>
  <c r="K353" i="16" a="1"/>
  <c r="K562" i="16" a="1"/>
  <c r="K466" i="16" a="1"/>
  <c r="K661" i="16" a="1"/>
  <c r="G562" i="16" a="1"/>
  <c r="G1590" i="16" a="1"/>
  <c r="G1443" i="16" a="1"/>
  <c r="G505" i="16" a="1"/>
  <c r="K1425" i="16" a="1"/>
  <c r="G820" i="16" a="1"/>
  <c r="K252" i="16" a="1"/>
  <c r="G151" i="16" a="1"/>
  <c r="G1056" i="16" a="1"/>
  <c r="G615" i="16" a="1"/>
  <c r="G167" i="16" a="1"/>
  <c r="G1135" i="16" a="1"/>
  <c r="G985" i="16" a="1"/>
  <c r="G1342" i="16" a="1"/>
  <c r="G1403" i="16" a="1"/>
  <c r="G1356" i="16" a="1"/>
  <c r="G832" i="16" a="1"/>
  <c r="G952" i="16" a="1"/>
  <c r="K1374" i="16" a="1"/>
  <c r="G1289" i="16" a="1"/>
  <c r="G954" i="16" a="1"/>
  <c r="G453" i="16" a="1"/>
  <c r="K167" i="16" a="1"/>
  <c r="K552" i="16" a="1"/>
  <c r="G1053" i="16" a="1"/>
  <c r="G634" i="16" a="1"/>
  <c r="K548" i="16" a="1"/>
  <c r="G1561" i="16" a="1"/>
  <c r="K282" i="16" a="1"/>
  <c r="K1351" i="16" a="1"/>
  <c r="K493" i="16" a="1"/>
  <c r="G400" i="16" a="1"/>
  <c r="K1105" i="16" a="1"/>
  <c r="G30" i="16" a="1"/>
  <c r="K165" i="16" a="1"/>
  <c r="K1243" i="16" a="1"/>
  <c r="G1560" i="16" a="1"/>
  <c r="K904" i="16" a="1"/>
  <c r="K203" i="16" a="1"/>
  <c r="G442" i="16" a="1"/>
  <c r="K415" i="16" a="1"/>
  <c r="K1183" i="16" a="1"/>
  <c r="G163" i="16" a="1"/>
  <c r="G1041" i="16" a="1"/>
  <c r="G1536" i="16" a="1"/>
  <c r="K1062" i="16" a="1"/>
  <c r="K1383" i="16" a="1"/>
  <c r="G483" i="16" a="1"/>
  <c r="G1035" i="16" a="1"/>
  <c r="K1180" i="16" a="1"/>
  <c r="K274" i="16" a="1"/>
  <c r="K1122" i="16" a="1"/>
  <c r="K999" i="16" a="1"/>
  <c r="K847" i="16" a="1"/>
  <c r="K909" i="16" a="1"/>
  <c r="K657" i="16" a="1"/>
  <c r="G1103" i="16" a="1"/>
  <c r="K1200" i="16" a="1"/>
  <c r="G906" i="16" a="1"/>
  <c r="G1124" i="16" a="1"/>
  <c r="G366" i="16" a="1"/>
  <c r="K740" i="16" a="1"/>
  <c r="G545" i="16" a="1"/>
  <c r="K1329" i="16" a="1"/>
  <c r="K621" i="16" a="1"/>
  <c r="G943" i="16" a="1"/>
  <c r="G897" i="16" a="1"/>
  <c r="G433" i="16" a="1"/>
  <c r="K371" i="16" a="1"/>
  <c r="K1451" i="16" a="1"/>
  <c r="G407" i="16" a="1"/>
  <c r="K106" i="16" a="1"/>
  <c r="K790" i="16" a="1"/>
  <c r="K995" i="16" a="1"/>
  <c r="K1101" i="16" a="1"/>
  <c r="K694" i="16" a="1"/>
  <c r="K433" i="16" a="1"/>
  <c r="K559" i="16" a="1"/>
  <c r="K870" i="16" a="1"/>
  <c r="K927" i="16" a="1"/>
  <c r="K1524" i="16" a="1"/>
  <c r="K1084" i="16" a="1"/>
  <c r="K822" i="16" a="1"/>
  <c r="K1222" i="16" a="1"/>
  <c r="G1160" i="16" a="1"/>
  <c r="G397" i="16" a="1"/>
  <c r="G1134" i="16" a="1"/>
  <c r="K1506" i="16" a="1"/>
  <c r="G1116" i="16" a="1"/>
  <c r="K749" i="16" a="1"/>
  <c r="G360" i="16" a="1"/>
  <c r="K1275" i="16" a="1"/>
  <c r="G1521" i="16" a="1"/>
  <c r="G493" i="16" a="1"/>
  <c r="K979" i="16" a="1"/>
  <c r="K1295" i="16" a="1"/>
  <c r="G1217" i="16" a="1"/>
  <c r="G1358" i="16" a="1"/>
  <c r="G1467" i="16" a="1"/>
  <c r="G1255" i="16" a="1"/>
  <c r="G539" i="16" a="1"/>
  <c r="K1458" i="16" a="1"/>
  <c r="K992" i="16" a="1"/>
  <c r="K744" i="16" a="1"/>
  <c r="G408" i="16" a="1"/>
  <c r="AA13" i="15"/>
  <c r="G356" i="16" a="1"/>
  <c r="G789" i="16" a="1"/>
  <c r="G283" i="16" a="1"/>
  <c r="K317" i="16" a="1"/>
  <c r="K890" i="16" a="1"/>
  <c r="K1561" i="16" a="1"/>
  <c r="G581" i="16" l="1"/>
  <c r="G458" i="16"/>
  <c r="G605" i="16"/>
  <c r="K1199" i="16"/>
  <c r="K1044" i="16"/>
  <c r="K757" i="16"/>
  <c r="G1202" i="16"/>
  <c r="K436" i="16"/>
  <c r="G1549" i="16"/>
  <c r="K879" i="16"/>
  <c r="K1576" i="16"/>
  <c r="K588" i="16"/>
  <c r="G595" i="16"/>
  <c r="K513" i="16"/>
  <c r="G928" i="16"/>
  <c r="G1181" i="16"/>
  <c r="K1104" i="16"/>
  <c r="G1355" i="16"/>
  <c r="G732" i="16"/>
  <c r="G452" i="16"/>
  <c r="G939" i="16"/>
  <c r="K1521" i="16"/>
  <c r="K343" i="16"/>
  <c r="K1525" i="16"/>
  <c r="G1571" i="16"/>
  <c r="G661" i="16"/>
  <c r="G700" i="16"/>
  <c r="G529" i="16"/>
  <c r="G366" i="16"/>
  <c r="G974" i="16"/>
  <c r="K1322" i="16"/>
  <c r="K1323" i="16"/>
  <c r="K1348" i="16"/>
  <c r="G472" i="16"/>
  <c r="G1100" i="16"/>
  <c r="K1098" i="16"/>
  <c r="K333" i="16"/>
  <c r="G1257" i="16"/>
  <c r="G813" i="16"/>
  <c r="G517" i="16"/>
  <c r="K1156" i="16"/>
  <c r="G837" i="16"/>
  <c r="G283" i="16"/>
  <c r="K1015" i="16"/>
  <c r="K1416" i="16"/>
  <c r="G627" i="16"/>
  <c r="G899" i="16"/>
  <c r="G722" i="16"/>
  <c r="K174" i="16"/>
  <c r="K526" i="16"/>
  <c r="G602" i="16"/>
  <c r="G1579" i="16"/>
  <c r="G1544" i="16"/>
  <c r="K1014" i="16"/>
  <c r="K1572" i="16"/>
  <c r="K886" i="16"/>
  <c r="K1306" i="16"/>
  <c r="G1212" i="16"/>
  <c r="K1100" i="16"/>
  <c r="G909" i="16"/>
  <c r="G291" i="16"/>
  <c r="G1069" i="16"/>
  <c r="G1091" i="16"/>
  <c r="G528" i="16"/>
  <c r="G373" i="16"/>
  <c r="G569" i="16"/>
  <c r="G551" i="16"/>
  <c r="G1149" i="16"/>
  <c r="K1317" i="16"/>
  <c r="K902" i="16"/>
  <c r="K1180" i="16"/>
  <c r="K1353" i="16"/>
  <c r="G154" i="16"/>
  <c r="K1495" i="16"/>
  <c r="G1452" i="16"/>
  <c r="K860" i="16"/>
  <c r="K1423" i="16"/>
  <c r="G820" i="16"/>
  <c r="K1567" i="16"/>
  <c r="G52" i="16"/>
  <c r="K870" i="16"/>
  <c r="K130" i="16"/>
  <c r="K1238" i="16"/>
  <c r="G684" i="16"/>
  <c r="K521" i="16"/>
  <c r="G1306" i="16"/>
  <c r="K767" i="16"/>
  <c r="K1436" i="16"/>
  <c r="K564" i="16"/>
  <c r="G994" i="16"/>
  <c r="G250" i="16"/>
  <c r="K964" i="16"/>
  <c r="G550" i="16"/>
  <c r="G235" i="16"/>
  <c r="G1160" i="16"/>
  <c r="G1065" i="16"/>
  <c r="G1216" i="16"/>
  <c r="G852" i="16"/>
  <c r="K418" i="16"/>
  <c r="G1278" i="16"/>
  <c r="K878" i="16"/>
  <c r="G1438" i="16"/>
  <c r="G1540" i="16"/>
  <c r="K270" i="16"/>
  <c r="K681" i="16"/>
  <c r="K346" i="16"/>
  <c r="G253" i="16"/>
  <c r="K501" i="16"/>
  <c r="G961" i="16"/>
  <c r="G1102" i="16"/>
  <c r="G656" i="16"/>
  <c r="K582" i="16"/>
  <c r="G230" i="16"/>
  <c r="K510" i="16"/>
  <c r="G678" i="16"/>
  <c r="K1424" i="16"/>
  <c r="G887" i="16"/>
  <c r="G1461" i="16"/>
  <c r="G1213" i="16"/>
  <c r="K1065" i="16"/>
  <c r="G1037" i="16"/>
  <c r="K734" i="16"/>
  <c r="G542" i="16"/>
  <c r="K457" i="16"/>
  <c r="G789" i="16"/>
  <c r="G302" i="16"/>
  <c r="G422" i="16"/>
  <c r="G947" i="16"/>
  <c r="G1510" i="16"/>
  <c r="K1187" i="16"/>
  <c r="G1152" i="16"/>
  <c r="K442" i="16"/>
  <c r="K875" i="16"/>
  <c r="G195" i="16"/>
  <c r="G811" i="16"/>
  <c r="K1372" i="16"/>
  <c r="G739" i="16"/>
  <c r="K652" i="16"/>
  <c r="G1123" i="16"/>
  <c r="G1239" i="16"/>
  <c r="K834" i="16"/>
  <c r="K1264" i="16"/>
  <c r="K1442" i="16"/>
  <c r="K650" i="16"/>
  <c r="G435" i="16"/>
  <c r="G1326" i="16"/>
  <c r="G197" i="16"/>
  <c r="K929" i="16"/>
  <c r="K1169" i="16"/>
  <c r="K1302" i="16"/>
  <c r="G759" i="16"/>
  <c r="G83" i="16"/>
  <c r="G780" i="16"/>
  <c r="K1220" i="16"/>
  <c r="K488" i="16"/>
  <c r="K173" i="16"/>
  <c r="K189" i="16"/>
  <c r="K1430" i="16"/>
  <c r="K453" i="16"/>
  <c r="K659" i="16"/>
  <c r="G103" i="16"/>
  <c r="K1166" i="16"/>
  <c r="K1534" i="16"/>
  <c r="G1186" i="16"/>
  <c r="G95" i="16"/>
  <c r="K285" i="16"/>
  <c r="K1507" i="16"/>
  <c r="G527" i="16"/>
  <c r="G1041" i="16"/>
  <c r="G809" i="16"/>
  <c r="G22" i="16"/>
  <c r="G271" i="16"/>
  <c r="K821" i="16"/>
  <c r="G1108" i="16"/>
  <c r="K661" i="16"/>
  <c r="G68" i="16"/>
  <c r="K1327" i="16"/>
  <c r="K595" i="16"/>
  <c r="G228" i="16"/>
  <c r="K1549" i="16"/>
  <c r="G873" i="16"/>
  <c r="G1220" i="16"/>
  <c r="G1269" i="16"/>
  <c r="K1038" i="16"/>
  <c r="K1505" i="16"/>
  <c r="K341" i="16"/>
  <c r="G355" i="16"/>
  <c r="G1581" i="16"/>
  <c r="G677" i="16"/>
  <c r="G1408" i="16"/>
  <c r="G1371" i="16"/>
  <c r="G1492" i="16"/>
  <c r="K247" i="16"/>
  <c r="G337" i="16"/>
  <c r="G1145" i="16"/>
  <c r="G322" i="16"/>
  <c r="K881" i="16"/>
  <c r="G757" i="16"/>
  <c r="K1189" i="16"/>
  <c r="G1526" i="16"/>
  <c r="K536" i="16"/>
  <c r="G1142" i="16"/>
  <c r="K1346" i="16"/>
  <c r="K820" i="16"/>
  <c r="G524" i="16"/>
  <c r="K1388" i="16"/>
  <c r="G908" i="16"/>
  <c r="K455" i="16"/>
  <c r="G1190" i="16"/>
  <c r="K748" i="16"/>
  <c r="K803" i="16"/>
  <c r="K824" i="16"/>
  <c r="K520" i="16"/>
  <c r="K218" i="16"/>
  <c r="G1407" i="16"/>
  <c r="K1109" i="16"/>
  <c r="K287" i="16"/>
  <c r="K382" i="16"/>
  <c r="K598" i="16"/>
  <c r="G511" i="16"/>
  <c r="G1304" i="16"/>
  <c r="G1194" i="16"/>
  <c r="G1092" i="16"/>
  <c r="G616" i="16"/>
  <c r="G122" i="16"/>
  <c r="K77" i="16"/>
  <c r="K1538" i="16"/>
  <c r="K1136" i="16"/>
  <c r="G725" i="16"/>
  <c r="K549" i="16"/>
  <c r="K28" i="16"/>
  <c r="K864" i="16"/>
  <c r="K1381" i="16"/>
  <c r="G504" i="16"/>
  <c r="K1460" i="16"/>
  <c r="G610" i="16"/>
  <c r="K278" i="16"/>
  <c r="G565" i="16"/>
  <c r="K4" i="16"/>
  <c r="K254" i="16"/>
  <c r="K1283" i="16"/>
  <c r="K1209" i="16"/>
  <c r="G598" i="16"/>
  <c r="K892" i="16"/>
  <c r="K533" i="16"/>
  <c r="G495" i="16"/>
  <c r="G1301" i="16"/>
  <c r="G310" i="16"/>
  <c r="K590" i="16"/>
  <c r="G703" i="16"/>
  <c r="G389" i="16"/>
  <c r="K1422" i="16"/>
  <c r="G1044" i="16"/>
  <c r="K416" i="16"/>
  <c r="K321" i="16"/>
  <c r="K857" i="16"/>
  <c r="G149" i="16"/>
  <c r="K1108" i="16"/>
  <c r="K524" i="16"/>
  <c r="G375" i="16"/>
  <c r="K675" i="16"/>
  <c r="G594" i="16"/>
  <c r="G1279" i="16"/>
  <c r="G743" i="16"/>
  <c r="G653" i="16"/>
  <c r="K669" i="16"/>
  <c r="K904" i="16"/>
  <c r="G797" i="16"/>
  <c r="K1358" i="16"/>
  <c r="K399" i="16"/>
  <c r="K888" i="16"/>
  <c r="K742" i="16"/>
  <c r="K490" i="16"/>
  <c r="K1581" i="16"/>
  <c r="K1497" i="16"/>
  <c r="G1297" i="16"/>
  <c r="G492" i="16"/>
  <c r="G429" i="16"/>
  <c r="G199" i="16"/>
  <c r="K1185" i="16"/>
  <c r="G675" i="16"/>
  <c r="G1038" i="16"/>
  <c r="K1048" i="16"/>
  <c r="K1058" i="16"/>
  <c r="G90" i="16"/>
  <c r="K1551" i="16"/>
  <c r="K769" i="16"/>
  <c r="G636" i="16"/>
  <c r="G1542" i="16"/>
  <c r="K1301" i="16"/>
  <c r="K374" i="16"/>
  <c r="K746" i="16"/>
  <c r="G1227" i="16"/>
  <c r="K1588" i="16"/>
  <c r="G765" i="16"/>
  <c r="K538" i="16"/>
  <c r="K74" i="16"/>
  <c r="K164" i="16"/>
  <c r="G343" i="16"/>
  <c r="K389" i="16"/>
  <c r="K444" i="16"/>
  <c r="K151" i="16"/>
  <c r="G997" i="16"/>
  <c r="K772" i="16"/>
  <c r="K790" i="16"/>
  <c r="G630" i="16"/>
  <c r="G364" i="16"/>
  <c r="G591" i="16"/>
  <c r="K43" i="16"/>
  <c r="G1424" i="16"/>
  <c r="G262" i="16"/>
  <c r="G564" i="16"/>
  <c r="K1304" i="16"/>
  <c r="K701" i="16"/>
  <c r="G1578" i="16"/>
  <c r="G1505" i="16"/>
  <c r="G1323" i="16"/>
  <c r="G559" i="16"/>
  <c r="G1105" i="16"/>
  <c r="K426" i="16"/>
  <c r="G1260" i="16"/>
  <c r="K551" i="16"/>
  <c r="G400" i="16"/>
  <c r="G1392" i="16"/>
  <c r="G848" i="16"/>
  <c r="G946" i="16"/>
  <c r="G1115" i="16"/>
  <c r="G619" i="16"/>
  <c r="K546" i="16"/>
  <c r="G995" i="16"/>
  <c r="K1021" i="16"/>
  <c r="K1278" i="16"/>
  <c r="K1033" i="16"/>
  <c r="G920" i="16"/>
  <c r="G1398" i="16"/>
  <c r="G1364" i="16"/>
  <c r="G971" i="16"/>
  <c r="K818" i="16"/>
  <c r="G913" i="16"/>
  <c r="K1334" i="16"/>
  <c r="G1585" i="16"/>
  <c r="G1348" i="16"/>
  <c r="G1552" i="16"/>
  <c r="K1458" i="16"/>
  <c r="G1434" i="16"/>
  <c r="G1599" i="16"/>
  <c r="K799" i="16"/>
  <c r="K20" i="16"/>
  <c r="K697" i="16"/>
  <c r="G969" i="16"/>
  <c r="K269" i="16"/>
  <c r="K79" i="16"/>
  <c r="G1431" i="16"/>
  <c r="G854" i="16"/>
  <c r="K568" i="16"/>
  <c r="G897" i="16"/>
  <c r="K460" i="16"/>
  <c r="K359" i="16"/>
  <c r="K691" i="16"/>
  <c r="K1295" i="16"/>
  <c r="G1241" i="16"/>
  <c r="K960" i="16"/>
  <c r="K898" i="16"/>
  <c r="K1126" i="16"/>
  <c r="K1198" i="16"/>
  <c r="K44" i="16"/>
  <c r="G1405" i="16"/>
  <c r="K1337" i="16"/>
  <c r="K908" i="16"/>
  <c r="G204" i="16"/>
  <c r="K30" i="16"/>
  <c r="G1497" i="16"/>
  <c r="K5" i="16"/>
  <c r="G1287" i="16"/>
  <c r="G747" i="16"/>
  <c r="G1534" i="16"/>
  <c r="K978" i="16"/>
  <c r="G1490" i="16"/>
  <c r="K922" i="16"/>
  <c r="G1367" i="16"/>
  <c r="K1258" i="16"/>
  <c r="G1404" i="16"/>
  <c r="K1519" i="16"/>
  <c r="G1146" i="16"/>
  <c r="K1217" i="16"/>
  <c r="G1054" i="16"/>
  <c r="K1203" i="16"/>
  <c r="K973" i="16"/>
  <c r="K1194" i="16"/>
  <c r="G767" i="16"/>
  <c r="K1585" i="16"/>
  <c r="G763" i="16"/>
  <c r="G845" i="16"/>
  <c r="G1063" i="16"/>
  <c r="K605" i="16"/>
  <c r="K420" i="16"/>
  <c r="G718" i="16"/>
  <c r="K1047" i="16"/>
  <c r="K1000" i="16"/>
  <c r="K653" i="16"/>
  <c r="G984" i="16"/>
  <c r="K1043" i="16"/>
  <c r="K833" i="16"/>
  <c r="K474" i="16"/>
  <c r="K47" i="16"/>
  <c r="G290" i="16"/>
  <c r="K816" i="16"/>
  <c r="K258" i="16"/>
  <c r="G990" i="16"/>
  <c r="G186" i="16"/>
  <c r="K1241" i="16"/>
  <c r="G365" i="16"/>
  <c r="G862" i="16"/>
  <c r="K623" i="16"/>
  <c r="K1118" i="16"/>
  <c r="K157" i="16"/>
  <c r="K558" i="16"/>
  <c r="G1361" i="16"/>
  <c r="G1318" i="16"/>
  <c r="K1004" i="16"/>
  <c r="G932" i="16"/>
  <c r="G503" i="16"/>
  <c r="G1325" i="16"/>
  <c r="G1295" i="16"/>
  <c r="K391" i="16"/>
  <c r="K1114" i="16"/>
  <c r="K207" i="16"/>
  <c r="K633" i="16"/>
  <c r="G494" i="16"/>
  <c r="K408" i="16"/>
  <c r="K1308" i="16"/>
  <c r="G1351" i="16"/>
  <c r="G1250" i="16"/>
  <c r="G320" i="16"/>
  <c r="G1015" i="16"/>
  <c r="K1312" i="16"/>
  <c r="K58" i="16"/>
  <c r="K1439" i="16"/>
  <c r="K1366" i="16"/>
  <c r="G1502" i="16"/>
  <c r="K1515" i="16"/>
  <c r="K1050" i="16"/>
  <c r="K842" i="16"/>
  <c r="G1370" i="16"/>
  <c r="K1350" i="16"/>
  <c r="K1566" i="16"/>
  <c r="G960" i="16"/>
  <c r="G1067" i="16"/>
  <c r="K1361" i="16"/>
  <c r="K186" i="16"/>
  <c r="K1107" i="16"/>
  <c r="G571" i="16"/>
  <c r="G110" i="16"/>
  <c r="G893" i="16"/>
  <c r="K674" i="16"/>
  <c r="K447" i="16"/>
  <c r="G697" i="16"/>
  <c r="K387" i="16"/>
  <c r="K441" i="16"/>
  <c r="K968" i="16"/>
  <c r="K825" i="16"/>
  <c r="K523" i="16"/>
  <c r="K629" i="16"/>
  <c r="K21" i="16"/>
  <c r="K749" i="16"/>
  <c r="G628" i="16"/>
  <c r="K1070" i="16"/>
  <c r="K502" i="16"/>
  <c r="K1393" i="16"/>
  <c r="G1084" i="16"/>
  <c r="G44" i="16"/>
  <c r="K1206" i="16"/>
  <c r="K45" i="16"/>
  <c r="G1335" i="16"/>
  <c r="K246" i="16"/>
  <c r="K180" i="16"/>
  <c r="G401" i="16"/>
  <c r="G1066" i="16"/>
  <c r="G314" i="16"/>
  <c r="K976" i="16"/>
  <c r="G1057" i="16"/>
  <c r="K651" i="16"/>
  <c r="K806" i="16"/>
  <c r="K63" i="16"/>
  <c r="G1565" i="16"/>
  <c r="K543" i="16"/>
  <c r="K889" i="16"/>
  <c r="K1066" i="16"/>
  <c r="K1253" i="16"/>
  <c r="G634" i="16"/>
  <c r="K1457" i="16"/>
  <c r="K1522" i="16"/>
  <c r="G839" i="16"/>
  <c r="K1414" i="16"/>
  <c r="G1488" i="16"/>
  <c r="G1363" i="16"/>
  <c r="G1339" i="16"/>
  <c r="K1057" i="16"/>
  <c r="K308" i="16"/>
  <c r="K401" i="16"/>
  <c r="G726" i="16"/>
  <c r="G520" i="16"/>
  <c r="K1092" i="16"/>
  <c r="K733" i="16"/>
  <c r="G187" i="16"/>
  <c r="K550" i="16"/>
  <c r="K962" i="16"/>
  <c r="K690" i="16"/>
  <c r="G919" i="16"/>
  <c r="G597" i="16"/>
  <c r="G275" i="16"/>
  <c r="G1303" i="16"/>
  <c r="G157" i="16"/>
  <c r="G1342" i="16"/>
  <c r="G410" i="16"/>
  <c r="G588" i="16"/>
  <c r="G1473" i="16"/>
  <c r="G930" i="16"/>
  <c r="G1393" i="16"/>
  <c r="K1240" i="16"/>
  <c r="K1285" i="16"/>
  <c r="G1432" i="16"/>
  <c r="K491" i="16"/>
  <c r="G437" i="16"/>
  <c r="G270" i="16"/>
  <c r="K1093" i="16"/>
  <c r="G329" i="16"/>
  <c r="K1008" i="16"/>
  <c r="G500" i="16"/>
  <c r="G251" i="16"/>
  <c r="G111" i="16"/>
  <c r="G133" i="16"/>
  <c r="K1146" i="16"/>
  <c r="G830" i="16"/>
  <c r="G1205" i="16"/>
  <c r="K1539" i="16"/>
  <c r="K329" i="16"/>
  <c r="G1171" i="16"/>
  <c r="K1282" i="16"/>
  <c r="K1437" i="16"/>
  <c r="K1311" i="16"/>
  <c r="K807" i="16"/>
  <c r="G1506" i="16"/>
  <c r="G958" i="16"/>
  <c r="G499" i="16"/>
  <c r="G190" i="16"/>
  <c r="G229" i="16"/>
  <c r="K872" i="16"/>
  <c r="K373" i="16"/>
  <c r="K138" i="16"/>
  <c r="K196" i="16"/>
  <c r="G1006" i="16"/>
  <c r="K322" i="16"/>
  <c r="G530" i="16"/>
  <c r="G308" i="16"/>
  <c r="G91" i="16"/>
  <c r="G1098" i="16"/>
  <c r="K1129" i="16"/>
  <c r="K509" i="16"/>
  <c r="K1347" i="16"/>
  <c r="K909" i="16"/>
  <c r="K1318" i="16"/>
  <c r="K486" i="16"/>
  <c r="G1164" i="16"/>
  <c r="K1488" i="16"/>
  <c r="G1289" i="16"/>
  <c r="G287" i="16"/>
  <c r="G167" i="16"/>
  <c r="G1035" i="16"/>
  <c r="G75" i="16"/>
  <c r="K1222" i="16"/>
  <c r="G915" i="16"/>
  <c r="K427" i="16"/>
  <c r="G425" i="16"/>
  <c r="G1109" i="16"/>
  <c r="K117" i="16"/>
  <c r="G701" i="16"/>
  <c r="K1229" i="16"/>
  <c r="G1224" i="16"/>
  <c r="G929" i="16"/>
  <c r="G1294" i="16"/>
  <c r="K1425" i="16"/>
  <c r="G1018" i="16"/>
  <c r="K434" i="16"/>
  <c r="G1514" i="16"/>
  <c r="K1130" i="16"/>
  <c r="K1208" i="16"/>
  <c r="G1525" i="16"/>
  <c r="G1315" i="16"/>
  <c r="G26" i="16"/>
  <c r="G166" i="16"/>
  <c r="K459" i="16"/>
  <c r="G1050" i="16"/>
  <c r="K398" i="16"/>
  <c r="G885" i="16"/>
  <c r="K92" i="16"/>
  <c r="K430" i="16"/>
  <c r="K1402" i="16"/>
  <c r="K1314" i="16"/>
  <c r="G1113" i="16"/>
  <c r="G421" i="16"/>
  <c r="K969" i="16"/>
  <c r="G706" i="16"/>
  <c r="K1167" i="16"/>
  <c r="G1456" i="16"/>
  <c r="G549" i="16"/>
  <c r="G239" i="16"/>
  <c r="G382" i="16"/>
  <c r="K1007" i="16"/>
  <c r="G171" i="16"/>
  <c r="K489" i="16"/>
  <c r="K634" i="16"/>
  <c r="G464" i="16"/>
  <c r="G821" i="16"/>
  <c r="G1376" i="16"/>
  <c r="G475" i="16"/>
  <c r="K972" i="16"/>
  <c r="K794" i="16"/>
  <c r="K1094" i="16"/>
  <c r="G1175" i="16"/>
  <c r="K866" i="16"/>
  <c r="G1595" i="16"/>
  <c r="G543" i="16"/>
  <c r="G362" i="16"/>
  <c r="K923" i="16"/>
  <c r="G921" i="16"/>
  <c r="K1046" i="16"/>
  <c r="K70" i="16"/>
  <c r="G940" i="16"/>
  <c r="K1124" i="16"/>
  <c r="O7" i="1"/>
  <c r="Q7" i="1" s="1"/>
  <c r="K971" i="16"/>
  <c r="G611" i="16"/>
  <c r="K413" i="16"/>
  <c r="K219" i="16"/>
  <c r="K390" i="16"/>
  <c r="G163" i="16"/>
  <c r="K1531" i="16"/>
  <c r="G170" i="16"/>
  <c r="K383" i="16"/>
  <c r="G876" i="16"/>
  <c r="G1137" i="16"/>
  <c r="K967" i="16"/>
  <c r="G463" i="16"/>
  <c r="K570" i="16"/>
  <c r="K466" i="16"/>
  <c r="G644" i="16"/>
  <c r="K566" i="16"/>
  <c r="G1319" i="16"/>
  <c r="K508" i="16"/>
  <c r="K1428" i="16"/>
  <c r="K414" i="16"/>
  <c r="G662" i="16"/>
  <c r="G1491" i="16"/>
  <c r="K994" i="16"/>
  <c r="K1560" i="16"/>
  <c r="K918" i="16"/>
  <c r="G1412" i="16"/>
  <c r="G889" i="16"/>
  <c r="G1174" i="16"/>
  <c r="K559" i="16"/>
  <c r="K1068" i="16"/>
  <c r="K478" i="16"/>
  <c r="K1216" i="16"/>
  <c r="K1554" i="16"/>
  <c r="K809" i="16"/>
  <c r="G794" i="16"/>
  <c r="G356" i="16"/>
  <c r="K611" i="16"/>
  <c r="G497" i="16"/>
  <c r="K1034" i="16"/>
  <c r="K951" i="16"/>
  <c r="K327" i="16"/>
  <c r="K1237" i="16"/>
  <c r="K1121" i="16"/>
  <c r="K1279" i="16"/>
  <c r="G304" i="16"/>
  <c r="K1239" i="16"/>
  <c r="G1436" i="16"/>
  <c r="G1489" i="16"/>
  <c r="G1559" i="16"/>
  <c r="K873" i="16"/>
  <c r="G54" i="16"/>
  <c r="G1584" i="16"/>
  <c r="K1069" i="16"/>
  <c r="K1432" i="16"/>
  <c r="K1587" i="16"/>
  <c r="G266" i="16"/>
  <c r="G965" i="16"/>
  <c r="G695" i="16"/>
  <c r="G956" i="16"/>
  <c r="K316" i="16"/>
  <c r="K1273" i="16"/>
  <c r="K557" i="16"/>
  <c r="K844" i="16"/>
  <c r="G206" i="16"/>
  <c r="G180" i="16"/>
  <c r="K1095" i="16"/>
  <c r="K914" i="16"/>
  <c r="G485" i="16"/>
  <c r="G109" i="16"/>
  <c r="G1089" i="16"/>
  <c r="G484" i="16"/>
  <c r="G395" i="16"/>
  <c r="G338" i="16"/>
  <c r="G556" i="16"/>
  <c r="K935" i="16"/>
  <c r="K355" i="16"/>
  <c r="G1200" i="16"/>
  <c r="G746" i="16"/>
  <c r="K1072" i="16"/>
  <c r="K14" i="16"/>
  <c r="G822" i="16"/>
  <c r="G1419" i="16"/>
  <c r="K1345" i="16"/>
  <c r="K1162" i="16"/>
  <c r="G1498" i="16"/>
  <c r="K755" i="16"/>
  <c r="G1229" i="16"/>
  <c r="G1311" i="16"/>
  <c r="G1195" i="16"/>
  <c r="K1233" i="16"/>
  <c r="G1283" i="16"/>
  <c r="K1395" i="16"/>
  <c r="G1032" i="16"/>
  <c r="G1372" i="16"/>
  <c r="G768" i="16"/>
  <c r="K896" i="16"/>
  <c r="G1280" i="16"/>
  <c r="G1002" i="16"/>
  <c r="K606" i="16"/>
  <c r="G461" i="16"/>
  <c r="K376" i="16"/>
  <c r="K458" i="16"/>
  <c r="G993" i="16"/>
  <c r="G1520" i="16"/>
  <c r="K87" i="16"/>
  <c r="G140" i="16"/>
  <c r="G871" i="16"/>
  <c r="G4" i="16"/>
  <c r="G404" i="16"/>
  <c r="K1053" i="16"/>
  <c r="K991" i="16"/>
  <c r="G482" i="16"/>
  <c r="G964" i="16"/>
  <c r="G469" i="16"/>
  <c r="K912" i="16"/>
  <c r="G604" i="16"/>
  <c r="G1133" i="16"/>
  <c r="G1043" i="16"/>
  <c r="K982" i="16"/>
  <c r="G1320" i="16"/>
  <c r="K1492" i="16"/>
  <c r="G1560" i="16"/>
  <c r="K328" i="16"/>
  <c r="K1025" i="16"/>
  <c r="G476" i="16"/>
  <c r="K560" i="16"/>
  <c r="K99" i="16"/>
  <c r="K221" i="16"/>
  <c r="K98" i="16"/>
  <c r="K1190" i="16"/>
  <c r="G654" i="16"/>
  <c r="K82" i="16"/>
  <c r="K589" i="16"/>
  <c r="G219" i="16"/>
  <c r="K1401" i="16"/>
  <c r="K1396" i="16"/>
  <c r="G1322" i="16"/>
  <c r="K1135" i="16"/>
  <c r="G1021" i="16"/>
  <c r="K1447" i="16"/>
  <c r="G1252" i="16"/>
  <c r="K1368" i="16"/>
  <c r="G426" i="16"/>
  <c r="K1509" i="16"/>
  <c r="K1527" i="16"/>
  <c r="K1592" i="16"/>
  <c r="K290" i="16"/>
  <c r="K1147" i="16"/>
  <c r="G12" i="16"/>
  <c r="K182" i="16"/>
  <c r="G955" i="16"/>
  <c r="G576" i="16"/>
  <c r="G911" i="16"/>
  <c r="G420" i="16"/>
  <c r="G724" i="16"/>
  <c r="K1096" i="16"/>
  <c r="G399" i="16"/>
  <c r="K853" i="16"/>
  <c r="K53" i="16"/>
  <c r="K409" i="16"/>
  <c r="K326" i="16"/>
  <c r="G544" i="16"/>
  <c r="K29" i="16"/>
  <c r="K259" i="16"/>
  <c r="K1307" i="16"/>
  <c r="G1313" i="16"/>
  <c r="K643" i="16"/>
  <c r="K1375" i="16"/>
  <c r="K954" i="16"/>
  <c r="G467" i="16"/>
  <c r="K671" i="16"/>
  <c r="G665" i="16"/>
  <c r="K1490" i="16"/>
  <c r="K103" i="16"/>
  <c r="K1030" i="16"/>
  <c r="G258" i="16"/>
  <c r="K1123" i="16"/>
  <c r="K1051" i="16"/>
  <c r="K867" i="16"/>
  <c r="G622" i="16"/>
  <c r="K1228" i="16"/>
  <c r="G981" i="16"/>
  <c r="K917" i="16"/>
  <c r="K1434" i="16"/>
  <c r="K1405" i="16"/>
  <c r="K1448" i="16"/>
  <c r="G1040" i="16"/>
  <c r="K859" i="16"/>
  <c r="G1582" i="16"/>
  <c r="G451" i="16"/>
  <c r="K275" i="16"/>
  <c r="G130" i="16"/>
  <c r="G717" i="16"/>
  <c r="K305" i="16"/>
  <c r="K340" i="16"/>
  <c r="K475" i="16"/>
  <c r="G774" i="16"/>
  <c r="K171" i="16"/>
  <c r="G991" i="16"/>
  <c r="K142" i="16"/>
  <c r="G480" i="16"/>
  <c r="K106" i="16"/>
  <c r="G681" i="16"/>
  <c r="G1086" i="16"/>
  <c r="K94" i="16"/>
  <c r="K710" i="16"/>
  <c r="K602" i="16"/>
  <c r="K1389" i="16"/>
  <c r="K708" i="16"/>
  <c r="G390" i="16"/>
  <c r="K880" i="16"/>
  <c r="G667" i="16"/>
  <c r="G1191" i="16"/>
  <c r="G901" i="16"/>
  <c r="K1335" i="16"/>
  <c r="K1153" i="16"/>
  <c r="G539" i="16"/>
  <c r="G363" i="16"/>
  <c r="G1047" i="16"/>
  <c r="K284" i="16"/>
  <c r="G7" i="16"/>
  <c r="G1444" i="16"/>
  <c r="G1030" i="16"/>
  <c r="K1091" i="16"/>
  <c r="G769" i="16"/>
  <c r="K86" i="16"/>
  <c r="K1214" i="16"/>
  <c r="G943" i="16"/>
  <c r="G1128" i="16"/>
  <c r="G881" i="16"/>
  <c r="G411" i="16"/>
  <c r="K678" i="16"/>
  <c r="G1417" i="16"/>
  <c r="K848" i="16"/>
  <c r="K979" i="16"/>
  <c r="G863" i="16"/>
  <c r="K1256" i="16"/>
  <c r="K1419" i="16"/>
  <c r="K1176" i="16"/>
  <c r="G770" i="16"/>
  <c r="K38" i="16"/>
  <c r="K662" i="16"/>
  <c r="G13" i="16"/>
  <c r="K261" i="16"/>
  <c r="G430" i="16"/>
  <c r="G555" i="16"/>
  <c r="K381" i="16"/>
  <c r="G108" i="16"/>
  <c r="K187" i="16"/>
  <c r="K289" i="16"/>
  <c r="K607" i="16"/>
  <c r="K654" i="16"/>
  <c r="G1124" i="16"/>
  <c r="K424" i="16"/>
  <c r="G1045" i="16"/>
  <c r="K323" i="16"/>
  <c r="G727" i="16"/>
  <c r="G652" i="16"/>
  <c r="K946" i="16"/>
  <c r="K1265" i="16"/>
  <c r="K876" i="16"/>
  <c r="K122" i="16"/>
  <c r="K1543" i="16"/>
  <c r="K448" i="16"/>
  <c r="G772" i="16"/>
  <c r="K493" i="16"/>
  <c r="G967" i="16"/>
  <c r="G1008" i="16"/>
  <c r="G344" i="16"/>
  <c r="K204" i="16"/>
  <c r="G1196" i="16"/>
  <c r="K314" i="16"/>
  <c r="G566" i="16"/>
  <c r="G335" i="16"/>
  <c r="G1483" i="16"/>
  <c r="K471" i="16"/>
  <c r="K1284" i="16"/>
  <c r="K1172" i="16"/>
  <c r="G441" i="16"/>
  <c r="K897" i="16"/>
  <c r="G1350" i="16"/>
  <c r="G1334" i="16"/>
  <c r="G1493" i="16"/>
  <c r="K1224" i="16"/>
  <c r="K1272" i="16"/>
  <c r="G1414" i="16"/>
  <c r="K350" i="16"/>
  <c r="K1152" i="16"/>
  <c r="K532" i="16"/>
  <c r="K596" i="16"/>
  <c r="G631" i="16"/>
  <c r="G872" i="16"/>
  <c r="K419" i="16"/>
  <c r="K763" i="16"/>
  <c r="K358" i="16"/>
  <c r="K984" i="16"/>
  <c r="K601" i="16"/>
  <c r="K713" i="16"/>
  <c r="G261" i="16"/>
  <c r="K942" i="16"/>
  <c r="K1112" i="16"/>
  <c r="K640" i="16"/>
  <c r="G712" i="16"/>
  <c r="G925" i="16"/>
  <c r="G1512" i="16"/>
  <c r="K959" i="16"/>
  <c r="K1489" i="16"/>
  <c r="G1275" i="16"/>
  <c r="G1114" i="16"/>
  <c r="K1182" i="16"/>
  <c r="K1563" i="16"/>
  <c r="G535" i="16"/>
  <c r="G512" i="16"/>
  <c r="K952" i="16"/>
  <c r="G1586" i="16"/>
  <c r="K1342" i="16"/>
  <c r="G617" i="16"/>
  <c r="K1481" i="16"/>
  <c r="G1423" i="16"/>
  <c r="K933" i="16"/>
  <c r="G868" i="16"/>
  <c r="K1154" i="16"/>
  <c r="G1522" i="16"/>
  <c r="K1263" i="16"/>
  <c r="K1544" i="16"/>
  <c r="G1233" i="16"/>
  <c r="G1329" i="16"/>
  <c r="K1201" i="16"/>
  <c r="G831" i="16"/>
  <c r="K819" i="16"/>
  <c r="K1593" i="16"/>
  <c r="G578" i="16"/>
  <c r="K826" i="16"/>
  <c r="K798" i="16"/>
  <c r="G496" i="16"/>
  <c r="G196" i="16"/>
  <c r="K682" i="16"/>
  <c r="G548" i="16"/>
  <c r="G330" i="16"/>
  <c r="K624" i="16"/>
  <c r="K789" i="16"/>
  <c r="G1116" i="16"/>
  <c r="G1159" i="16"/>
  <c r="G274" i="16"/>
  <c r="G713" i="16"/>
  <c r="K584" i="16"/>
  <c r="G31" i="16"/>
  <c r="K69" i="16"/>
  <c r="G1480" i="16"/>
  <c r="G683" i="16"/>
  <c r="G800" i="16"/>
  <c r="G1120" i="16"/>
  <c r="G1140" i="16"/>
  <c r="G243" i="16"/>
  <c r="G1081" i="16"/>
  <c r="G583" i="16"/>
  <c r="K101" i="16"/>
  <c r="K1164" i="16"/>
  <c r="K1231" i="16"/>
  <c r="K351" i="16"/>
  <c r="K446" i="16"/>
  <c r="G212" i="16"/>
  <c r="K1031" i="16"/>
  <c r="K1533" i="16"/>
  <c r="G804" i="16"/>
  <c r="G1184" i="16"/>
  <c r="K1286" i="16"/>
  <c r="K869" i="16"/>
  <c r="K1075" i="16"/>
  <c r="K1467" i="16"/>
  <c r="K916" i="16"/>
  <c r="K1499" i="16"/>
  <c r="K1418" i="16"/>
  <c r="G931" i="16"/>
  <c r="G935" i="16"/>
  <c r="K1357" i="16"/>
  <c r="G1110" i="16"/>
  <c r="K850" i="16"/>
  <c r="G1309" i="16"/>
  <c r="G1165" i="16"/>
  <c r="G409" i="16"/>
  <c r="K989" i="16"/>
  <c r="G341" i="16"/>
  <c r="G376" i="16"/>
  <c r="G1046" i="16"/>
  <c r="K1455" i="16"/>
  <c r="G398" i="16"/>
  <c r="G894" i="16"/>
  <c r="G300" i="16"/>
  <c r="G1385" i="16"/>
  <c r="K1073" i="16"/>
  <c r="G1053" i="16"/>
  <c r="K1597" i="16"/>
  <c r="K492" i="16"/>
  <c r="G174" i="16"/>
  <c r="G162" i="16"/>
  <c r="K1479" i="16"/>
  <c r="G1004" i="16"/>
  <c r="G570" i="16"/>
  <c r="G502" i="16"/>
  <c r="K656" i="16"/>
  <c r="G351" i="16"/>
  <c r="K1502" i="16"/>
  <c r="K302" i="16"/>
  <c r="K1374" i="16"/>
  <c r="K397" i="16"/>
  <c r="G1156" i="16"/>
  <c r="G87" i="16"/>
  <c r="G1139" i="16"/>
  <c r="K481" i="16"/>
  <c r="K837" i="16"/>
  <c r="G592" i="16"/>
  <c r="G276" i="16"/>
  <c r="G1343" i="16"/>
  <c r="K1165" i="16"/>
  <c r="G847" i="16"/>
  <c r="G1272" i="16"/>
  <c r="G1293" i="16"/>
  <c r="G1504" i="16"/>
  <c r="K890" i="16"/>
  <c r="G1232" i="16"/>
  <c r="K722" i="16"/>
  <c r="K298" i="16"/>
  <c r="G942" i="16"/>
  <c r="K847" i="16"/>
  <c r="G1379" i="16"/>
  <c r="K822" i="16"/>
  <c r="G1569" i="16"/>
  <c r="K1344" i="16"/>
  <c r="G808" i="16"/>
  <c r="G615" i="16"/>
  <c r="G483" i="16"/>
  <c r="K178" i="16"/>
  <c r="G573" i="16"/>
  <c r="G754" i="16"/>
  <c r="K437" i="16"/>
  <c r="G798" i="16"/>
  <c r="G505" i="16"/>
  <c r="K774" i="16"/>
  <c r="K758" i="16"/>
  <c r="K631" i="16"/>
  <c r="G1478" i="16"/>
  <c r="K199" i="16"/>
  <c r="G579" i="16"/>
  <c r="K361" i="16"/>
  <c r="G870" i="16"/>
  <c r="G1173" i="16"/>
  <c r="K243" i="16"/>
  <c r="K1477" i="16"/>
  <c r="K1110" i="16"/>
  <c r="K725" i="16"/>
  <c r="K1321" i="16"/>
  <c r="K1584" i="16"/>
  <c r="G1390" i="16"/>
  <c r="G632" i="16"/>
  <c r="G507" i="16"/>
  <c r="G1426" i="16"/>
  <c r="G58" i="16"/>
  <c r="G716" i="16"/>
  <c r="G353" i="16"/>
  <c r="G1129" i="16"/>
  <c r="K1055" i="16"/>
  <c r="G1529" i="16"/>
  <c r="K250" i="16"/>
  <c r="K1251" i="16"/>
  <c r="G1214" i="16"/>
  <c r="G1459" i="16"/>
  <c r="G980" i="16"/>
  <c r="K647" i="16"/>
  <c r="K845" i="16"/>
  <c r="G1274" i="16"/>
  <c r="G1077" i="16"/>
  <c r="K1054" i="16"/>
  <c r="G1223" i="16"/>
  <c r="K1426" i="16"/>
  <c r="K1174" i="16"/>
  <c r="G1354" i="16"/>
  <c r="G1598" i="16"/>
  <c r="K315" i="16"/>
  <c r="K721" i="16"/>
  <c r="K293" i="16"/>
  <c r="K525" i="16"/>
  <c r="G370" i="16"/>
  <c r="K580" i="16"/>
  <c r="K980" i="16"/>
  <c r="K762" i="16"/>
  <c r="G690" i="16"/>
  <c r="K220" i="16"/>
  <c r="K23" i="16"/>
  <c r="G1305" i="16"/>
  <c r="G733" i="16"/>
  <c r="G1380" i="16"/>
  <c r="G124" i="16"/>
  <c r="K109" i="16"/>
  <c r="K465" i="16"/>
  <c r="G523" i="16"/>
  <c r="G1447" i="16"/>
  <c r="G1331" i="16"/>
  <c r="K901" i="16"/>
  <c r="K392" i="16"/>
  <c r="K587" i="16"/>
  <c r="G764" i="16"/>
  <c r="K190" i="16"/>
  <c r="G306" i="16"/>
  <c r="G1048" i="16"/>
  <c r="K54" i="16"/>
  <c r="G682" i="16"/>
  <c r="G1150" i="16"/>
  <c r="K871" i="16"/>
  <c r="K1012" i="16"/>
  <c r="K461" i="16"/>
  <c r="G396" i="16"/>
  <c r="K1469" i="16"/>
  <c r="K863" i="16"/>
  <c r="G857" i="16"/>
  <c r="K1480" i="16"/>
  <c r="G1430" i="16"/>
  <c r="K663" i="16"/>
  <c r="G1580" i="16"/>
  <c r="K1144" i="16"/>
  <c r="G1147" i="16"/>
  <c r="K135" i="16"/>
  <c r="K425" i="16"/>
  <c r="G481" i="16"/>
  <c r="K500" i="16"/>
  <c r="K766" i="16"/>
  <c r="G448" i="16"/>
  <c r="G259" i="16"/>
  <c r="G101" i="16"/>
  <c r="G263" i="16"/>
  <c r="G806" i="16"/>
  <c r="G443" i="16"/>
  <c r="G510" i="16"/>
  <c r="K439" i="16"/>
  <c r="G1068" i="16"/>
  <c r="G1455" i="16"/>
  <c r="K655" i="16"/>
  <c r="K468" i="16"/>
  <c r="K997" i="16"/>
  <c r="G878" i="16"/>
  <c r="K1453" i="16"/>
  <c r="K726" i="16"/>
  <c r="G867" i="16"/>
  <c r="G749" i="16"/>
  <c r="K1352" i="16"/>
  <c r="G331" i="16"/>
  <c r="K37" i="16"/>
  <c r="K522" i="16"/>
  <c r="K1139" i="16"/>
  <c r="K940" i="16"/>
  <c r="G1117" i="16"/>
  <c r="G237" i="16"/>
  <c r="K433" i="16"/>
  <c r="K950" i="16"/>
  <c r="G1014" i="16"/>
  <c r="G1298" i="16"/>
  <c r="K379" i="16"/>
  <c r="G1391" i="16"/>
  <c r="G1099" i="16"/>
  <c r="G1377" i="16"/>
  <c r="K1151" i="16"/>
  <c r="K668" i="16"/>
  <c r="K1501" i="16"/>
  <c r="G1507" i="16"/>
  <c r="K1183" i="16"/>
  <c r="G1471" i="16"/>
  <c r="G1119" i="16"/>
  <c r="K1354" i="16"/>
  <c r="G1281" i="16"/>
  <c r="G823" i="16"/>
  <c r="G1460" i="16"/>
  <c r="K1128" i="16"/>
  <c r="K717" i="16"/>
  <c r="G165" i="16"/>
  <c r="K562" i="16"/>
  <c r="K759" i="16"/>
  <c r="K747" i="16"/>
  <c r="G392" i="16"/>
  <c r="K126" i="16"/>
  <c r="K736" i="16"/>
  <c r="G688" i="16"/>
  <c r="K12" i="16"/>
  <c r="K11" i="16"/>
  <c r="K727" i="16"/>
  <c r="G488" i="16"/>
  <c r="K569" i="16"/>
  <c r="K494" i="16"/>
  <c r="G730" i="16"/>
  <c r="G86" i="16"/>
  <c r="K1143" i="16"/>
  <c r="G1042" i="16"/>
  <c r="G803" i="16"/>
  <c r="G903" i="16"/>
  <c r="K672" i="16"/>
  <c r="K222" i="16"/>
  <c r="G784" i="16"/>
  <c r="K428" i="16"/>
  <c r="G972" i="16"/>
  <c r="G1210" i="16"/>
  <c r="K895" i="16"/>
  <c r="K625" i="16"/>
  <c r="K617" i="16"/>
  <c r="G1302" i="16"/>
  <c r="G866" i="16"/>
  <c r="K1297" i="16"/>
  <c r="K801" i="16"/>
  <c r="K830" i="16"/>
  <c r="G708" i="16"/>
  <c r="K920" i="16"/>
  <c r="G1028" i="16"/>
  <c r="K777" i="16"/>
  <c r="K684" i="16"/>
  <c r="G1563" i="16"/>
  <c r="G1248" i="16"/>
  <c r="K1026" i="16"/>
  <c r="G384" i="16"/>
  <c r="K949" i="16"/>
  <c r="K827" i="16"/>
  <c r="K1452" i="16"/>
  <c r="G1353" i="16"/>
  <c r="G1176" i="16"/>
  <c r="G1166" i="16"/>
  <c r="G1023" i="16"/>
  <c r="G1368" i="16"/>
  <c r="G898" i="16"/>
  <c r="G2" i="16"/>
  <c r="G1399" i="16"/>
  <c r="G61" i="16"/>
  <c r="G1049" i="16"/>
  <c r="K1463" i="16"/>
  <c r="K768" i="16"/>
  <c r="K1378" i="16"/>
  <c r="G1345" i="16"/>
  <c r="K1243" i="16"/>
  <c r="G540" i="16"/>
  <c r="G664" i="16"/>
  <c r="G860" i="16"/>
  <c r="K700" i="16"/>
  <c r="G334" i="16"/>
  <c r="K638" i="16"/>
  <c r="K930" i="16"/>
  <c r="G471" i="16"/>
  <c r="G788" i="16"/>
  <c r="G1429" i="16"/>
  <c r="K814" i="16"/>
  <c r="G525" i="16"/>
  <c r="G1000" i="16"/>
  <c r="G1153" i="16"/>
  <c r="G814" i="16"/>
  <c r="G20" i="16"/>
  <c r="G1402" i="16"/>
  <c r="K1099" i="16"/>
  <c r="G1518" i="16"/>
  <c r="K883" i="16"/>
  <c r="G1314" i="16"/>
  <c r="G1501" i="16"/>
  <c r="G779" i="16"/>
  <c r="G1307" i="16"/>
  <c r="K1037" i="16"/>
  <c r="G1472" i="16"/>
  <c r="K1288" i="16"/>
  <c r="K1300" i="16"/>
  <c r="G1060" i="16"/>
  <c r="K1281" i="16"/>
  <c r="G1597" i="16"/>
  <c r="G1225" i="16"/>
  <c r="G1013" i="16"/>
  <c r="K1341" i="16"/>
  <c r="G1421" i="16"/>
  <c r="K1202" i="16"/>
  <c r="K1474" i="16"/>
  <c r="K406" i="16"/>
  <c r="K213" i="16"/>
  <c r="G618" i="16"/>
  <c r="G210" i="16"/>
  <c r="G642" i="16"/>
  <c r="K1227" i="16"/>
  <c r="G3" i="16"/>
  <c r="K797" i="16"/>
  <c r="K352" i="16"/>
  <c r="G663" i="16"/>
  <c r="K604" i="16"/>
  <c r="G1070" i="16"/>
  <c r="K1332" i="16"/>
  <c r="K621" i="16"/>
  <c r="G647" i="16"/>
  <c r="K386" i="16"/>
  <c r="G988" i="16"/>
  <c r="G849" i="16"/>
  <c r="G1469" i="16"/>
  <c r="G407" i="16"/>
  <c r="G51" i="16"/>
  <c r="G1537" i="16"/>
  <c r="G43" i="16"/>
  <c r="K356" i="16"/>
  <c r="G1592" i="16"/>
  <c r="K899" i="16"/>
  <c r="K19" i="16"/>
  <c r="G191" i="16"/>
  <c r="G147" i="16"/>
  <c r="G748" i="16"/>
  <c r="G236" i="16"/>
  <c r="G419" i="16"/>
  <c r="G840" i="16"/>
  <c r="K738" i="16"/>
  <c r="K996" i="16"/>
  <c r="G28" i="16"/>
  <c r="G1255" i="16"/>
  <c r="K1546" i="16"/>
  <c r="K985" i="16"/>
  <c r="G1001" i="16"/>
  <c r="K1513" i="16"/>
  <c r="K829" i="16"/>
  <c r="K1315" i="16"/>
  <c r="K357" i="16"/>
  <c r="G1197" i="16"/>
  <c r="K133" i="16"/>
  <c r="K926" i="16"/>
  <c r="G1324" i="16"/>
  <c r="K1404" i="16"/>
  <c r="G1558" i="16"/>
  <c r="G1104" i="16"/>
  <c r="K234" i="16"/>
  <c r="G385" i="16"/>
  <c r="G659" i="16"/>
  <c r="K175" i="16"/>
  <c r="G793" i="16"/>
  <c r="K506" i="16"/>
  <c r="K581" i="16"/>
  <c r="K260" i="16"/>
  <c r="G1058" i="16"/>
  <c r="K630" i="16"/>
  <c r="G1547" i="16"/>
  <c r="K696" i="16"/>
  <c r="G874" i="16"/>
  <c r="G554" i="16"/>
  <c r="K688" i="16"/>
  <c r="G1198" i="16"/>
  <c r="G599" i="16"/>
  <c r="G465" i="16"/>
  <c r="G134" i="16"/>
  <c r="G606" i="16"/>
  <c r="K793" i="16"/>
  <c r="G692" i="16"/>
  <c r="G368" i="16"/>
  <c r="G423" i="16"/>
  <c r="K139" i="16"/>
  <c r="G607" i="16"/>
  <c r="G1583" i="16"/>
  <c r="G1238" i="16"/>
  <c r="G626" i="16"/>
  <c r="G117" i="16"/>
  <c r="G810" i="16"/>
  <c r="K937" i="16"/>
  <c r="G1344" i="16"/>
  <c r="G720" i="16"/>
  <c r="G336" i="16"/>
  <c r="G560" i="16"/>
  <c r="G493" i="16"/>
  <c r="K1001" i="16"/>
  <c r="K1351" i="16"/>
  <c r="G1588" i="16"/>
  <c r="K1379" i="16"/>
  <c r="G1246" i="16"/>
  <c r="G6" i="16"/>
  <c r="K1071" i="16"/>
  <c r="G1300" i="16"/>
  <c r="K1296" i="16"/>
  <c r="K1333" i="16"/>
  <c r="K1250" i="16"/>
  <c r="G963" i="16"/>
  <c r="G906" i="16"/>
  <c r="K1590" i="16"/>
  <c r="K1287" i="16"/>
  <c r="K1485" i="16"/>
  <c r="K469" i="16"/>
  <c r="K1006" i="16"/>
  <c r="G649" i="16"/>
  <c r="G1192" i="16"/>
  <c r="K108" i="16"/>
  <c r="G676" i="16"/>
  <c r="K59" i="16"/>
  <c r="K718" i="16"/>
  <c r="K1299" i="16"/>
  <c r="K286" i="16"/>
  <c r="G327" i="16"/>
  <c r="K1510" i="16"/>
  <c r="K429" i="16"/>
  <c r="G819" i="16"/>
  <c r="K1170" i="16"/>
  <c r="G1017" i="16"/>
  <c r="G846" i="16"/>
  <c r="K450" i="16"/>
  <c r="G316" i="16"/>
  <c r="G1052" i="16"/>
  <c r="G1039" i="16"/>
  <c r="K396" i="16"/>
  <c r="K1343" i="16"/>
  <c r="G267" i="16"/>
  <c r="K132" i="16"/>
  <c r="G293" i="16"/>
  <c r="G380" i="16"/>
  <c r="K1512" i="16"/>
  <c r="G834" i="16"/>
  <c r="K600" i="16"/>
  <c r="K666" i="16"/>
  <c r="G92" i="16"/>
  <c r="K1090" i="16"/>
  <c r="K1274" i="16"/>
  <c r="G865" i="16"/>
  <c r="K1594" i="16"/>
  <c r="K1399" i="16"/>
  <c r="G93" i="16"/>
  <c r="G829" i="16"/>
  <c r="K941" i="16"/>
  <c r="G1564" i="16"/>
  <c r="G719" i="16"/>
  <c r="G1427" i="16"/>
  <c r="G1026" i="16"/>
  <c r="G758" i="16"/>
  <c r="K677" i="16"/>
  <c r="G439" i="16"/>
  <c r="K482" i="16"/>
  <c r="G299" i="16"/>
  <c r="G869" i="16"/>
  <c r="K1359" i="16"/>
  <c r="K752" i="16"/>
  <c r="G1025" i="16"/>
  <c r="K1181" i="16"/>
  <c r="K893" i="16"/>
  <c r="K237" i="16"/>
  <c r="G252" i="16"/>
  <c r="G575" i="16"/>
  <c r="G679" i="16"/>
  <c r="K1292" i="16"/>
  <c r="G37" i="16"/>
  <c r="K1252" i="16"/>
  <c r="K741" i="16"/>
  <c r="K360" i="16"/>
  <c r="G1457" i="16"/>
  <c r="G850" i="16"/>
  <c r="K743" i="16"/>
  <c r="K1367" i="16"/>
  <c r="K1591" i="16"/>
  <c r="K1413" i="16"/>
  <c r="K22" i="16"/>
  <c r="K1387" i="16"/>
  <c r="K1459" i="16"/>
  <c r="G71" i="16"/>
  <c r="K1013" i="16"/>
  <c r="G1193" i="16"/>
  <c r="G1511" i="16"/>
  <c r="K938" i="16"/>
  <c r="G1577" i="16"/>
  <c r="G950" i="16"/>
  <c r="G1476" i="16"/>
  <c r="G1253" i="16"/>
  <c r="G883" i="16"/>
  <c r="K1547" i="16"/>
  <c r="K146" i="16"/>
  <c r="G1479" i="16"/>
  <c r="K110" i="16"/>
  <c r="K206" i="16"/>
  <c r="K1305" i="16"/>
  <c r="G514" i="16"/>
  <c r="G650" i="16"/>
  <c r="K856" i="16"/>
  <c r="K632" i="16"/>
  <c r="K1064" i="16"/>
  <c r="K67" i="16"/>
  <c r="G687" i="16"/>
  <c r="K393" i="16"/>
  <c r="G1218" i="16"/>
  <c r="G238" i="16"/>
  <c r="G326" i="16"/>
  <c r="G645" i="16"/>
  <c r="G357" i="16"/>
  <c r="K1360" i="16"/>
  <c r="K552" i="16"/>
  <c r="G552" i="16"/>
  <c r="G269" i="16"/>
  <c r="K957" i="16"/>
  <c r="G1515" i="16"/>
  <c r="K614" i="16"/>
  <c r="K956" i="16"/>
  <c r="G1340" i="16"/>
  <c r="G952" i="16"/>
  <c r="K1449" i="16"/>
  <c r="G313" i="16"/>
  <c r="K698" i="16"/>
  <c r="K779" i="16"/>
  <c r="K75" i="16"/>
  <c r="K1316" i="16"/>
  <c r="K1294" i="16"/>
  <c r="K999" i="16"/>
  <c r="K1061" i="16"/>
  <c r="G1270" i="16"/>
  <c r="K885" i="16"/>
  <c r="G1286" i="16"/>
  <c r="K751" i="16"/>
  <c r="K1155" i="16"/>
  <c r="K648" i="16"/>
  <c r="G923" i="16"/>
  <c r="K1362" i="16"/>
  <c r="K1473" i="16"/>
  <c r="G1481" i="16"/>
  <c r="G842" i="16"/>
  <c r="G1056" i="16"/>
  <c r="K1506" i="16"/>
  <c r="K1355" i="16"/>
  <c r="G914" i="16"/>
  <c r="G47" i="16"/>
  <c r="K544" i="16"/>
  <c r="G447" i="16"/>
  <c r="K149" i="16"/>
  <c r="G444" i="16"/>
  <c r="G686" i="16"/>
  <c r="K313" i="16"/>
  <c r="K649" i="16"/>
  <c r="G347" i="16"/>
  <c r="K499" i="16"/>
  <c r="K15" i="16"/>
  <c r="K1160" i="16"/>
  <c r="G844" i="16"/>
  <c r="G223" i="16"/>
  <c r="G315" i="16"/>
  <c r="K603" i="16"/>
  <c r="K1583" i="16"/>
  <c r="G123" i="16"/>
  <c r="K125" i="16"/>
  <c r="K1150" i="16"/>
  <c r="G1273" i="16"/>
  <c r="G1011" i="16"/>
  <c r="G1005" i="16"/>
  <c r="G836" i="16"/>
  <c r="K1042" i="16"/>
  <c r="G1539" i="16"/>
  <c r="G1282" i="16"/>
  <c r="K939" i="16"/>
  <c r="G761" i="16"/>
  <c r="K579" i="16"/>
  <c r="G358" i="16"/>
  <c r="K1403" i="16"/>
  <c r="K541" i="16"/>
  <c r="G816" i="16"/>
  <c r="K527" i="16"/>
  <c r="G1204" i="16"/>
  <c r="K1383" i="16"/>
  <c r="G1244" i="16"/>
  <c r="K1084" i="16"/>
  <c r="K1541" i="16"/>
  <c r="G1027" i="16"/>
  <c r="G1352" i="16"/>
  <c r="G391" i="16"/>
  <c r="K1086" i="16"/>
  <c r="G1555" i="16"/>
  <c r="K1049" i="16"/>
  <c r="K1192" i="16"/>
  <c r="G1443" i="16"/>
  <c r="G1381" i="16"/>
  <c r="K1390" i="16"/>
  <c r="G1541" i="16"/>
  <c r="G826" i="16"/>
  <c r="K540" i="16"/>
  <c r="G319" i="16"/>
  <c r="G470" i="16"/>
  <c r="G1366" i="16"/>
  <c r="G297" i="16"/>
  <c r="G135" i="16"/>
  <c r="G62" i="16"/>
  <c r="K477" i="16"/>
  <c r="G227" i="16"/>
  <c r="K336" i="16"/>
  <c r="K556" i="16"/>
  <c r="K639" i="16"/>
  <c r="G694" i="16"/>
  <c r="G856" i="16"/>
  <c r="G268" i="16"/>
  <c r="G574" i="16"/>
  <c r="G948" i="16"/>
  <c r="K705" i="16"/>
  <c r="G801" i="16"/>
  <c r="K1173" i="16"/>
  <c r="K1415" i="16"/>
  <c r="G1264" i="16"/>
  <c r="K1508" i="16"/>
  <c r="K1081" i="16"/>
  <c r="G285" i="16"/>
  <c r="K921" i="16"/>
  <c r="G1185" i="16"/>
  <c r="K1234" i="16"/>
  <c r="K1245" i="16"/>
  <c r="K318" i="16"/>
  <c r="G1082" i="16"/>
  <c r="G1256" i="16"/>
  <c r="K402" i="16"/>
  <c r="G601" i="16"/>
  <c r="K76" i="16"/>
  <c r="G328" i="16"/>
  <c r="K1142" i="16"/>
  <c r="G1138" i="16"/>
  <c r="G45" i="16"/>
  <c r="K1385" i="16"/>
  <c r="G1285" i="16"/>
  <c r="K1579" i="16"/>
  <c r="K928" i="16"/>
  <c r="G1072" i="16"/>
  <c r="G321" i="16"/>
  <c r="G1234" i="16"/>
  <c r="K1179" i="16"/>
  <c r="K1149" i="16"/>
  <c r="K1134" i="16"/>
  <c r="K709" i="16"/>
  <c r="G220" i="16"/>
  <c r="K1446" i="16"/>
  <c r="G1420" i="16"/>
  <c r="G478" i="16"/>
  <c r="G203" i="16"/>
  <c r="K116" i="16"/>
  <c r="G15" i="16"/>
  <c r="K729" i="16"/>
  <c r="G979" i="16"/>
  <c r="K1117" i="16"/>
  <c r="G989" i="16"/>
  <c r="K215" i="16"/>
  <c r="G318" i="16"/>
  <c r="G74" i="16"/>
  <c r="G207" i="16"/>
  <c r="K1540" i="16"/>
  <c r="K730" i="16"/>
  <c r="K518" i="16"/>
  <c r="K422" i="16"/>
  <c r="G756" i="16"/>
  <c r="K776" i="16"/>
  <c r="G657" i="16"/>
  <c r="K331" i="16"/>
  <c r="G1221" i="16"/>
  <c r="G790" i="16"/>
  <c r="G1078" i="16"/>
  <c r="G77" i="16"/>
  <c r="G637" i="16"/>
  <c r="G449" i="16"/>
  <c r="G35" i="16"/>
  <c r="G1009" i="16"/>
  <c r="K487" i="16"/>
  <c r="K366" i="16"/>
  <c r="G824" i="16"/>
  <c r="G1465" i="16"/>
  <c r="K1148" i="16"/>
  <c r="G142" i="16"/>
  <c r="G226" i="16"/>
  <c r="G1365" i="16"/>
  <c r="G1360" i="16"/>
  <c r="G1596" i="16"/>
  <c r="K1398" i="16"/>
  <c r="K1336" i="16"/>
  <c r="G1508" i="16"/>
  <c r="G1464" i="16"/>
  <c r="G841" i="16"/>
  <c r="G975" i="16"/>
  <c r="G440" i="16"/>
  <c r="G731" i="16"/>
  <c r="K539" i="16"/>
  <c r="K577" i="16"/>
  <c r="K692" i="16"/>
  <c r="K239" i="16"/>
  <c r="G547" i="16"/>
  <c r="K348" i="16"/>
  <c r="G1346" i="16"/>
  <c r="K1261" i="16"/>
  <c r="G457" i="16"/>
  <c r="G945" i="16"/>
  <c r="K694" i="16"/>
  <c r="K228" i="16"/>
  <c r="K476" i="16"/>
  <c r="G116" i="16"/>
  <c r="K170" i="16"/>
  <c r="G735" i="16"/>
  <c r="G158" i="16"/>
  <c r="K1417" i="16"/>
  <c r="K854" i="16"/>
  <c r="K395" i="16"/>
  <c r="G693" i="16"/>
  <c r="G1523" i="16"/>
  <c r="G1199" i="16"/>
  <c r="K1267" i="16"/>
  <c r="G912" i="16"/>
  <c r="G1418" i="16"/>
  <c r="K787" i="16"/>
  <c r="K370" i="16"/>
  <c r="G1097" i="16"/>
  <c r="K1082" i="16"/>
  <c r="K1369" i="16"/>
  <c r="K1077" i="16"/>
  <c r="K1529" i="16"/>
  <c r="G966" i="16"/>
  <c r="K1022" i="16"/>
  <c r="G159" i="16"/>
  <c r="K1271" i="16"/>
  <c r="K990" i="16"/>
  <c r="G1208" i="16"/>
  <c r="K1005" i="16"/>
  <c r="K1420" i="16"/>
  <c r="K609" i="16"/>
  <c r="K900" i="16"/>
  <c r="G408" i="16"/>
  <c r="G38" i="16"/>
  <c r="K839" i="16"/>
  <c r="K342" i="16"/>
  <c r="K723" i="16"/>
  <c r="G1080" i="16"/>
  <c r="K545" i="16"/>
  <c r="K1223" i="16"/>
  <c r="K415" i="16"/>
  <c r="K1371" i="16"/>
  <c r="G538" i="16"/>
  <c r="K1365" i="16"/>
  <c r="G198" i="16"/>
  <c r="G405" i="16"/>
  <c r="K46" i="16"/>
  <c r="K998" i="16"/>
  <c r="K353" i="16"/>
  <c r="K1027" i="16"/>
  <c r="G1076" i="16"/>
  <c r="K563" i="16"/>
  <c r="G1237" i="16"/>
  <c r="K1596" i="16"/>
  <c r="K330" i="16"/>
  <c r="G479" i="16"/>
  <c r="G69" i="16"/>
  <c r="G833" i="16"/>
  <c r="K60" i="16"/>
  <c r="G1475" i="16"/>
  <c r="K85" i="16"/>
  <c r="G1172" i="16"/>
  <c r="G1022" i="16"/>
  <c r="K165" i="16"/>
  <c r="K1364" i="16"/>
  <c r="K781" i="16"/>
  <c r="K680" i="16"/>
  <c r="K18" i="16"/>
  <c r="K911" i="16"/>
  <c r="K1141" i="16"/>
  <c r="K1035" i="16"/>
  <c r="G744" i="16"/>
  <c r="K1562" i="16"/>
  <c r="K963" i="16"/>
  <c r="G582" i="16"/>
  <c r="G1435" i="16"/>
  <c r="G1463" i="16"/>
  <c r="G1477" i="16"/>
  <c r="K1595" i="16"/>
  <c r="G1531" i="16"/>
  <c r="G132" i="16"/>
  <c r="K1039" i="16"/>
  <c r="G751" i="16"/>
  <c r="K1558" i="16"/>
  <c r="K34" i="16"/>
  <c r="G374" i="16"/>
  <c r="K255" i="16"/>
  <c r="K127" i="16"/>
  <c r="G541" i="16"/>
  <c r="K547" i="16"/>
  <c r="K764" i="16"/>
  <c r="G454" i="16"/>
  <c r="G668" i="16"/>
  <c r="K143" i="16"/>
  <c r="K1184" i="16"/>
  <c r="K7" i="16"/>
  <c r="K421" i="16"/>
  <c r="K1078" i="16"/>
  <c r="G1169" i="16"/>
  <c r="G508" i="16"/>
  <c r="G1395" i="16"/>
  <c r="K761" i="16"/>
  <c r="K417" i="16"/>
  <c r="G987" i="16"/>
  <c r="K1186" i="16"/>
  <c r="K195" i="16"/>
  <c r="K555" i="16"/>
  <c r="G1440" i="16"/>
  <c r="K172" i="16"/>
  <c r="K770" i="16"/>
  <c r="G1524" i="16"/>
  <c r="K1523" i="16"/>
  <c r="G1486" i="16"/>
  <c r="K1329" i="16"/>
  <c r="K480" i="16"/>
  <c r="G896" i="16"/>
  <c r="G1261" i="16"/>
  <c r="G1154" i="16"/>
  <c r="G1267" i="16"/>
  <c r="G1055" i="16"/>
  <c r="G905" i="16"/>
  <c r="G1416" i="16"/>
  <c r="G1387" i="16"/>
  <c r="G1031" i="16"/>
  <c r="K1356" i="16"/>
  <c r="K1213" i="16"/>
  <c r="K676" i="16"/>
  <c r="K456" i="16"/>
  <c r="G84" i="16"/>
  <c r="K553" i="16"/>
  <c r="G346" i="16"/>
  <c r="G164" i="16"/>
  <c r="G760" i="16"/>
  <c r="G1572" i="16"/>
  <c r="K503" i="16"/>
  <c r="G39" i="16"/>
  <c r="G1442" i="16"/>
  <c r="K375" i="16"/>
  <c r="G1593" i="16"/>
  <c r="G242" i="16"/>
  <c r="K955" i="16"/>
  <c r="K449" i="16"/>
  <c r="G590" i="16"/>
  <c r="K1451" i="16"/>
  <c r="K435" i="16"/>
  <c r="K750" i="16"/>
  <c r="K183" i="16"/>
  <c r="G55" i="16"/>
  <c r="K1325" i="16"/>
  <c r="G1258" i="16"/>
  <c r="K309" i="16"/>
  <c r="G1144" i="16"/>
  <c r="G926" i="16"/>
  <c r="G1467" i="16"/>
  <c r="K1397" i="16"/>
  <c r="K377" i="16"/>
  <c r="K467" i="16"/>
  <c r="K497" i="16"/>
  <c r="G557" i="16"/>
  <c r="G509" i="16"/>
  <c r="G859" i="16"/>
  <c r="G1383" i="16"/>
  <c r="K1188" i="16"/>
  <c r="K211" i="16"/>
  <c r="K1435" i="16"/>
  <c r="G1337" i="16"/>
  <c r="K1254" i="16"/>
  <c r="K1303" i="16"/>
  <c r="K1009" i="16"/>
  <c r="G1010" i="16"/>
  <c r="G1249" i="16"/>
  <c r="K1290" i="16"/>
  <c r="K1236" i="16"/>
  <c r="G674" i="16"/>
  <c r="G53" i="16"/>
  <c r="G655" i="16"/>
  <c r="K483" i="16"/>
  <c r="G742" i="16"/>
  <c r="G378" i="16"/>
  <c r="G150" i="16"/>
  <c r="K616" i="16"/>
  <c r="G937" i="16"/>
  <c r="K699" i="16"/>
  <c r="K1553" i="16"/>
  <c r="K906" i="16"/>
  <c r="G1521" i="16"/>
  <c r="G486" i="16"/>
  <c r="K282" i="16"/>
  <c r="K608" i="16"/>
  <c r="K731" i="16"/>
  <c r="G519" i="16"/>
  <c r="G438" i="16"/>
  <c r="G886" i="16"/>
  <c r="G982" i="16"/>
  <c r="K1445" i="16"/>
  <c r="G877" i="16"/>
  <c r="K877" i="16"/>
  <c r="G917" i="16"/>
  <c r="K1476" i="16"/>
  <c r="K865" i="16"/>
  <c r="G178" i="16"/>
  <c r="G34" i="16"/>
  <c r="K660" i="16"/>
  <c r="G561" i="16"/>
  <c r="K1200" i="16"/>
  <c r="G1087" i="16"/>
  <c r="K1298" i="16"/>
  <c r="K1486" i="16"/>
  <c r="K874" i="16"/>
  <c r="G406" i="16"/>
  <c r="K1178" i="16"/>
  <c r="G782" i="16"/>
  <c r="K1561" i="16"/>
  <c r="G1347" i="16"/>
  <c r="G1384" i="16"/>
  <c r="G1265" i="16"/>
  <c r="K1429" i="16"/>
  <c r="G1034" i="16"/>
  <c r="K1293" i="16"/>
  <c r="G1177" i="16"/>
  <c r="G792" i="16"/>
  <c r="G1168" i="16"/>
  <c r="G1251" i="16"/>
  <c r="G734" i="16"/>
  <c r="G107" i="16"/>
  <c r="K68" i="16"/>
  <c r="G737" i="16"/>
  <c r="K71" i="16"/>
  <c r="G1088" i="16"/>
  <c r="K345" i="16"/>
  <c r="G828" i="16"/>
  <c r="K586" i="16"/>
  <c r="G359" i="16"/>
  <c r="G603" i="16"/>
  <c r="K784" i="16"/>
  <c r="K114" i="16"/>
  <c r="K118" i="16"/>
  <c r="G853" i="16"/>
  <c r="G445" i="16"/>
  <c r="G114" i="16"/>
  <c r="G1276" i="16"/>
  <c r="K732" i="16"/>
  <c r="K1045" i="16"/>
  <c r="K324" i="16"/>
  <c r="G1211" i="16"/>
  <c r="G614" i="16"/>
  <c r="G138" i="16"/>
  <c r="G1243" i="16"/>
  <c r="K970" i="16"/>
  <c r="G710" i="16"/>
  <c r="K612" i="16"/>
  <c r="K1197" i="16"/>
  <c r="K496" i="16"/>
  <c r="G434" i="16"/>
  <c r="G1474" i="16"/>
  <c r="G1277" i="16"/>
  <c r="G786" i="16"/>
  <c r="K1380" i="16"/>
  <c r="K945" i="16"/>
  <c r="G352" i="16"/>
  <c r="G696" i="16"/>
  <c r="K804" i="16"/>
  <c r="K936" i="16"/>
  <c r="K573" i="16"/>
  <c r="K910" i="16"/>
  <c r="K599" i="16"/>
  <c r="G799" i="16"/>
  <c r="K1125" i="16"/>
  <c r="G1118" i="16"/>
  <c r="K1468" i="16"/>
  <c r="K516" i="16"/>
  <c r="K840" i="16"/>
  <c r="K1089" i="16"/>
  <c r="K1120" i="16"/>
  <c r="K1545" i="16"/>
  <c r="G1589" i="16"/>
  <c r="K1516" i="16"/>
  <c r="K1464" i="16"/>
  <c r="G295" i="16"/>
  <c r="K1102" i="16"/>
  <c r="K1269" i="16"/>
  <c r="K831" i="16"/>
  <c r="K52" i="16"/>
  <c r="K517" i="16"/>
  <c r="G1064" i="16"/>
  <c r="G787" i="16"/>
  <c r="G424" i="16"/>
  <c r="G516" i="16"/>
  <c r="G254" i="16"/>
  <c r="G648" i="16"/>
  <c r="K1517" i="16"/>
  <c r="K1582" i="16"/>
  <c r="K805" i="16"/>
  <c r="K849" i="16"/>
  <c r="G5" i="16"/>
  <c r="G372" i="16"/>
  <c r="G934" i="16"/>
  <c r="K299" i="16"/>
  <c r="K514" i="16"/>
  <c r="K739" i="16"/>
  <c r="K1040" i="16"/>
  <c r="K975" i="16"/>
  <c r="G1024" i="16"/>
  <c r="G778" i="16"/>
  <c r="K303" i="16"/>
  <c r="G1453" i="16"/>
  <c r="K537" i="16"/>
  <c r="K719" i="16"/>
  <c r="K905" i="16"/>
  <c r="K1020" i="16"/>
  <c r="K1028" i="16"/>
  <c r="G379" i="16"/>
  <c r="G832" i="16"/>
  <c r="G1036" i="16"/>
  <c r="K1331" i="16"/>
  <c r="K891" i="16"/>
  <c r="K894" i="16"/>
  <c r="G978" i="16"/>
  <c r="K1433" i="16"/>
  <c r="K1450" i="16"/>
  <c r="K1232" i="16"/>
  <c r="G805" i="16"/>
  <c r="G1240" i="16"/>
  <c r="K1309" i="16"/>
  <c r="G1134" i="16"/>
  <c r="G1336" i="16"/>
  <c r="K1392" i="16"/>
  <c r="G1397" i="16"/>
  <c r="K1122" i="16"/>
  <c r="K576" i="16"/>
  <c r="G1369" i="16"/>
  <c r="K394" i="16"/>
  <c r="G723" i="16"/>
  <c r="K855" i="16"/>
  <c r="G151" i="16"/>
  <c r="G98" i="16"/>
  <c r="K263" i="16"/>
  <c r="G188" i="16"/>
  <c r="G131" i="16"/>
  <c r="G446" i="16"/>
  <c r="K156" i="16"/>
  <c r="G623" i="16"/>
  <c r="G669" i="16"/>
  <c r="G245" i="16"/>
  <c r="K615" i="16"/>
  <c r="K405" i="16"/>
  <c r="G702" i="16"/>
  <c r="G640" i="16"/>
  <c r="K511" i="16"/>
  <c r="G621" i="16"/>
  <c r="K561" i="16"/>
  <c r="K162" i="16"/>
  <c r="G741" i="16"/>
  <c r="K167" i="16"/>
  <c r="K852" i="16"/>
  <c r="K226" i="16"/>
  <c r="K1036" i="16"/>
  <c r="G1051" i="16"/>
  <c r="K1032" i="16"/>
  <c r="G1167" i="16"/>
  <c r="K958" i="16"/>
  <c r="G1332" i="16"/>
  <c r="G1449" i="16"/>
  <c r="K716" i="16"/>
  <c r="G1517" i="16"/>
  <c r="G181" i="16"/>
  <c r="K1475" i="16"/>
  <c r="G66" i="16"/>
  <c r="G1321" i="16"/>
  <c r="G875" i="16"/>
  <c r="K400" i="16"/>
  <c r="K1248" i="16"/>
  <c r="G1550" i="16"/>
  <c r="G1096" i="16"/>
  <c r="G1530" i="16"/>
  <c r="G1136" i="16"/>
  <c r="K1370" i="16"/>
  <c r="K1465" i="16"/>
  <c r="G432" i="16"/>
  <c r="K1259" i="16"/>
  <c r="K1328" i="16"/>
  <c r="G1271" i="16"/>
  <c r="K1377" i="16"/>
  <c r="G1290" i="16"/>
  <c r="K1524" i="16"/>
  <c r="G349" i="16"/>
  <c r="K571" i="16"/>
  <c r="G60" i="16"/>
  <c r="K297" i="16"/>
  <c r="G1312" i="16"/>
  <c r="K55" i="16"/>
  <c r="K83" i="16"/>
  <c r="G501" i="16"/>
  <c r="K626" i="16"/>
  <c r="K515" i="16"/>
  <c r="G777" i="16"/>
  <c r="K253" i="16"/>
  <c r="K214" i="16"/>
  <c r="K495" i="16"/>
  <c r="G1189" i="16"/>
  <c r="G468" i="16"/>
  <c r="K1313" i="16"/>
  <c r="K704" i="16"/>
  <c r="G29" i="16"/>
  <c r="K1062" i="16"/>
  <c r="G843" i="16"/>
  <c r="K947" i="16"/>
  <c r="G738" i="16"/>
  <c r="G532" i="16"/>
  <c r="G1557" i="16"/>
  <c r="K618" i="16"/>
  <c r="G1590" i="16"/>
  <c r="K27" i="16"/>
  <c r="G1012" i="16"/>
  <c r="G388" i="16"/>
  <c r="G1548" i="16"/>
  <c r="K339" i="16"/>
  <c r="G1519" i="16"/>
  <c r="G1235" i="16"/>
  <c r="K1018" i="16"/>
  <c r="K1528" i="16"/>
  <c r="K1067" i="16"/>
  <c r="K977" i="16"/>
  <c r="G1553" i="16"/>
  <c r="G1499" i="16"/>
  <c r="G1222" i="16"/>
  <c r="K1443" i="16"/>
  <c r="K1226" i="16"/>
  <c r="K961" i="16"/>
  <c r="G1182" i="16"/>
  <c r="G791" i="16"/>
  <c r="K775" i="16"/>
  <c r="G175" i="16"/>
  <c r="G79" i="16"/>
  <c r="K1016" i="16"/>
  <c r="K986" i="16"/>
  <c r="K1409" i="16"/>
  <c r="G387" i="16"/>
  <c r="G537" i="16"/>
  <c r="G311" i="16"/>
  <c r="K2" i="16"/>
  <c r="G986" i="16"/>
  <c r="G506" i="16"/>
  <c r="K673" i="16"/>
  <c r="G907" i="16"/>
  <c r="G155" i="16"/>
  <c r="G1141" i="16"/>
  <c r="G714" i="16"/>
  <c r="K1548" i="16"/>
  <c r="G1155" i="16"/>
  <c r="K236" i="16"/>
  <c r="G466" i="16"/>
  <c r="G127" i="16"/>
  <c r="G957" i="16"/>
  <c r="K627" i="16"/>
  <c r="K1280" i="16"/>
  <c r="K919" i="16"/>
  <c r="K1411" i="16"/>
  <c r="K443" i="16"/>
  <c r="K987" i="16"/>
  <c r="G620" i="16"/>
  <c r="G279" i="16"/>
  <c r="G1019" i="16"/>
  <c r="G377" i="16"/>
  <c r="K1500" i="16"/>
  <c r="K1498" i="16"/>
  <c r="G1573" i="16"/>
  <c r="G1382" i="16"/>
  <c r="G673" i="16"/>
  <c r="G1157" i="16"/>
  <c r="K1580" i="16"/>
  <c r="K1210" i="16"/>
  <c r="K796" i="16"/>
  <c r="K884" i="16"/>
  <c r="G1468" i="16"/>
  <c r="G1470" i="16"/>
  <c r="G289" i="16"/>
  <c r="G36" i="16"/>
  <c r="K628" i="16"/>
  <c r="K1088" i="16"/>
  <c r="K251" i="16"/>
  <c r="G342" i="16"/>
  <c r="K307" i="16"/>
  <c r="K760" i="16"/>
  <c r="K462" i="16"/>
  <c r="G666" i="16"/>
  <c r="K484" i="16"/>
  <c r="G182" i="16"/>
  <c r="G625" i="16"/>
  <c r="G21" i="16"/>
  <c r="G413" i="16"/>
  <c r="G70" i="16"/>
  <c r="K384" i="16"/>
  <c r="G59" i="16"/>
  <c r="G350" i="16"/>
  <c r="K344" i="16"/>
  <c r="K679" i="16"/>
  <c r="K1137" i="16"/>
  <c r="K1552" i="16"/>
  <c r="G890" i="16"/>
  <c r="K141" i="16"/>
  <c r="K1456" i="16"/>
  <c r="K267" i="16"/>
  <c r="G766" i="16"/>
  <c r="G802" i="16"/>
  <c r="G354" i="16"/>
  <c r="K148" i="16"/>
  <c r="K1270" i="16"/>
  <c r="K365" i="16"/>
  <c r="G643" i="16"/>
  <c r="G1545" i="16"/>
  <c r="G1209" i="16"/>
  <c r="G489" i="16"/>
  <c r="G345" i="16"/>
  <c r="K1526" i="16"/>
  <c r="G473" i="16"/>
  <c r="G1231" i="16"/>
  <c r="K364" i="16"/>
  <c r="K295" i="16"/>
  <c r="G1180" i="16"/>
  <c r="K1131" i="16"/>
  <c r="G1262" i="16"/>
  <c r="K1101" i="16"/>
  <c r="G1448" i="16"/>
  <c r="G1425" i="16"/>
  <c r="K1462" i="16"/>
  <c r="G709" i="16"/>
  <c r="G584" i="16"/>
  <c r="G1485" i="16"/>
  <c r="K744" i="16"/>
  <c r="K235" i="16"/>
  <c r="K953" i="16"/>
  <c r="G442" i="16"/>
  <c r="G305" i="16"/>
  <c r="K102" i="16"/>
  <c r="K1085" i="16"/>
  <c r="K687" i="16"/>
  <c r="G222" i="16"/>
  <c r="G775" i="16"/>
  <c r="G325" i="16"/>
  <c r="G1179" i="16"/>
  <c r="G371" i="16"/>
  <c r="K622" i="16"/>
  <c r="G639" i="16"/>
  <c r="G795" i="16"/>
  <c r="G641" i="16"/>
  <c r="G918" i="16"/>
  <c r="G998" i="16"/>
  <c r="G146" i="16"/>
  <c r="K965" i="16"/>
  <c r="K1570" i="16"/>
  <c r="G317" i="16"/>
  <c r="K583" i="16"/>
  <c r="K423" i="16"/>
  <c r="G553" i="16"/>
  <c r="K1019" i="16"/>
  <c r="K271" i="16"/>
  <c r="K1244" i="16"/>
  <c r="K1211" i="16"/>
  <c r="K1175" i="16"/>
  <c r="K310" i="16"/>
  <c r="K1571" i="16"/>
  <c r="K934" i="16"/>
  <c r="G1409" i="16"/>
  <c r="K835" i="16"/>
  <c r="K1074" i="16"/>
  <c r="K1391" i="16"/>
  <c r="G1288" i="16"/>
  <c r="K1536" i="16"/>
  <c r="K1242" i="16"/>
  <c r="G1482" i="16"/>
  <c r="K1440" i="16"/>
  <c r="G1543" i="16"/>
  <c r="K1511" i="16"/>
  <c r="O5" i="1"/>
  <c r="Q5" i="1" s="1"/>
  <c r="K554" i="16"/>
  <c r="G189" i="16"/>
  <c r="G646" i="16"/>
  <c r="K464" i="16"/>
  <c r="K1207" i="16"/>
  <c r="G99" i="16"/>
  <c r="K702" i="16"/>
  <c r="K440" i="16"/>
  <c r="G30" i="16"/>
  <c r="G827" i="16"/>
  <c r="G361" i="16"/>
  <c r="K66" i="16"/>
  <c r="G670" i="16"/>
  <c r="G490" i="16"/>
  <c r="G638" i="16"/>
  <c r="K463" i="16"/>
  <c r="G586" i="16"/>
  <c r="K686" i="16"/>
  <c r="G403" i="16"/>
  <c r="G750" i="16"/>
  <c r="K479" i="16"/>
  <c r="K372" i="16"/>
  <c r="G1591" i="16"/>
  <c r="K707" i="16"/>
  <c r="K338" i="16"/>
  <c r="G126" i="16"/>
  <c r="K531" i="16"/>
  <c r="G572" i="16"/>
  <c r="K385" i="16"/>
  <c r="K335" i="16"/>
  <c r="G1299" i="16"/>
  <c r="K1205" i="16"/>
  <c r="K981" i="16"/>
  <c r="K993" i="16"/>
  <c r="G977" i="16"/>
  <c r="G202" i="16"/>
  <c r="G671" i="16"/>
  <c r="G298" i="16"/>
  <c r="G545" i="16"/>
  <c r="K268" i="16"/>
  <c r="G624" i="16"/>
  <c r="K1504" i="16"/>
  <c r="K50" i="16"/>
  <c r="K1340" i="16"/>
  <c r="G14" i="16"/>
  <c r="G1375" i="16"/>
  <c r="K378" i="16"/>
  <c r="G1247" i="16"/>
  <c r="G1268" i="16"/>
  <c r="G707" i="16"/>
  <c r="G303" i="16"/>
  <c r="K1574" i="16"/>
  <c r="G460" i="16"/>
  <c r="K51" i="16"/>
  <c r="K179" i="16"/>
  <c r="G1126" i="16"/>
  <c r="K371" i="16"/>
  <c r="K780" i="16"/>
  <c r="G1358" i="16"/>
  <c r="G680" i="16"/>
  <c r="K735" i="16"/>
  <c r="K528" i="16"/>
  <c r="G221" i="16"/>
  <c r="G231" i="16"/>
  <c r="K354" i="16"/>
  <c r="K1461" i="16"/>
  <c r="G838" i="16"/>
  <c r="G745" i="16"/>
  <c r="G1500" i="16"/>
  <c r="G983" i="16"/>
  <c r="K1191" i="16"/>
  <c r="K1063" i="16"/>
  <c r="G102" i="16"/>
  <c r="G880" i="16"/>
  <c r="K670" i="16"/>
  <c r="G608" i="16"/>
  <c r="G807" i="16"/>
  <c r="G1292" i="16"/>
  <c r="G1161" i="16"/>
  <c r="G1062" i="16"/>
  <c r="G521" i="16"/>
  <c r="K1535" i="16"/>
  <c r="G1132" i="16"/>
  <c r="K403" i="16"/>
  <c r="K438" i="16"/>
  <c r="K1060" i="16"/>
  <c r="G1378" i="16"/>
  <c r="K1111" i="16"/>
  <c r="K1471" i="16"/>
  <c r="K1159" i="16"/>
  <c r="G1228" i="16"/>
  <c r="K262" i="16"/>
  <c r="K317" i="16"/>
  <c r="G76" i="16"/>
  <c r="K1494" i="16"/>
  <c r="K1010" i="16"/>
  <c r="K1575" i="16"/>
  <c r="G825" i="16"/>
  <c r="K1079" i="16"/>
  <c r="G1374" i="16"/>
  <c r="K1338" i="16"/>
  <c r="G1527" i="16"/>
  <c r="G1413" i="16"/>
  <c r="G1494" i="16"/>
  <c r="G1074" i="16"/>
  <c r="K337" i="16"/>
  <c r="K244" i="16"/>
  <c r="K1056" i="16"/>
  <c r="K811" i="16"/>
  <c r="G246" i="16"/>
  <c r="G1428" i="16"/>
  <c r="K242" i="16"/>
  <c r="K115" i="16"/>
  <c r="G755" i="16"/>
  <c r="K828" i="16"/>
  <c r="G585" i="16"/>
  <c r="K1116" i="16"/>
  <c r="K362" i="16"/>
  <c r="K642" i="16"/>
  <c r="G383" i="16"/>
  <c r="K644" i="16"/>
  <c r="G1316" i="16"/>
  <c r="K363" i="16"/>
  <c r="K534" i="16"/>
  <c r="G194" i="16"/>
  <c r="G855" i="16"/>
  <c r="K1275" i="16"/>
  <c r="K1076" i="16"/>
  <c r="K412" i="16"/>
  <c r="G1245" i="16"/>
  <c r="G1411" i="16"/>
  <c r="K470" i="16"/>
  <c r="G776" i="16"/>
  <c r="K1080" i="16"/>
  <c r="K166" i="16"/>
  <c r="G740" i="16"/>
  <c r="K147" i="16"/>
  <c r="K594" i="16"/>
  <c r="K1246" i="16"/>
  <c r="G924" i="16"/>
  <c r="K198" i="16"/>
  <c r="K505" i="16"/>
  <c r="K1115" i="16"/>
  <c r="G1410" i="16"/>
  <c r="G587" i="16"/>
  <c r="K695" i="16"/>
  <c r="K1373" i="16"/>
  <c r="K706" i="16"/>
  <c r="G1215" i="16"/>
  <c r="K868" i="16"/>
  <c r="G1085" i="16"/>
  <c r="G596" i="16"/>
  <c r="G1561" i="16"/>
  <c r="K703" i="16"/>
  <c r="K1158" i="16"/>
  <c r="K1017" i="16"/>
  <c r="G533" i="16"/>
  <c r="K1087" i="16"/>
  <c r="G1600" i="16"/>
  <c r="K451" i="16"/>
  <c r="G19" i="16"/>
  <c r="G141" i="16"/>
  <c r="K619" i="16"/>
  <c r="K585" i="16"/>
  <c r="K771" i="16"/>
  <c r="K823" i="16"/>
  <c r="G278" i="16"/>
  <c r="K983" i="16"/>
  <c r="K795" i="16"/>
  <c r="K504" i="16"/>
  <c r="K1400" i="16"/>
  <c r="K1487" i="16"/>
  <c r="G879" i="16"/>
  <c r="K1257" i="16"/>
  <c r="G1433" i="16"/>
  <c r="G1127" i="16"/>
  <c r="G139" i="16"/>
  <c r="K613" i="16"/>
  <c r="G50" i="16"/>
  <c r="K720" i="16"/>
  <c r="K724" i="16"/>
  <c r="G1029" i="16"/>
  <c r="K140" i="16"/>
  <c r="K202" i="16"/>
  <c r="G936" i="16"/>
  <c r="K792" i="16"/>
  <c r="G817" i="16"/>
  <c r="G85" i="16"/>
  <c r="K665" i="16"/>
  <c r="K266" i="16"/>
  <c r="G244" i="16"/>
  <c r="K1218" i="16"/>
  <c r="K1133" i="16"/>
  <c r="G173" i="16"/>
  <c r="G1103" i="16"/>
  <c r="G904" i="16"/>
  <c r="K812" i="16"/>
  <c r="K808" i="16"/>
  <c r="K530" i="16"/>
  <c r="G1568" i="16"/>
  <c r="K887" i="16"/>
  <c r="G1516" i="16"/>
  <c r="G1259" i="16"/>
  <c r="G1356" i="16"/>
  <c r="K407" i="16"/>
  <c r="G1487" i="16"/>
  <c r="G115" i="16"/>
  <c r="G100" i="16"/>
  <c r="K431" i="16"/>
  <c r="K592" i="16"/>
  <c r="K111" i="16"/>
  <c r="K1484" i="16"/>
  <c r="K858" i="16"/>
  <c r="K6" i="16"/>
  <c r="K565" i="16"/>
  <c r="K715" i="16"/>
  <c r="G339" i="16"/>
  <c r="K1407" i="16"/>
  <c r="G729" i="16"/>
  <c r="K575" i="16"/>
  <c r="G534" i="16"/>
  <c r="G900" i="16"/>
  <c r="G938" i="16"/>
  <c r="K245" i="16"/>
  <c r="K1319" i="16"/>
  <c r="K1193" i="16"/>
  <c r="G985" i="16"/>
  <c r="K711" i="16"/>
  <c r="G1401" i="16"/>
  <c r="G277" i="16"/>
  <c r="K924" i="16"/>
  <c r="K851" i="16"/>
  <c r="K205" i="16"/>
  <c r="G1151" i="16"/>
  <c r="K306" i="16"/>
  <c r="G1083" i="16"/>
  <c r="K227" i="16"/>
  <c r="K294" i="16"/>
  <c r="G234" i="16"/>
  <c r="K332" i="16"/>
  <c r="K274" i="16"/>
  <c r="K1599" i="16"/>
  <c r="K944" i="16"/>
  <c r="K1138" i="16"/>
  <c r="G783" i="16"/>
  <c r="K1041" i="16"/>
  <c r="G1107" i="16"/>
  <c r="G651" i="16"/>
  <c r="K1557" i="16"/>
  <c r="K1326" i="16"/>
  <c r="K1518" i="16"/>
  <c r="G1386" i="16"/>
  <c r="G1203" i="16"/>
  <c r="G698" i="16"/>
  <c r="G453" i="16"/>
  <c r="K1059" i="16"/>
  <c r="K107" i="16"/>
  <c r="K252" i="16"/>
  <c r="G1576" i="16"/>
  <c r="G381" i="16"/>
  <c r="K646" i="16"/>
  <c r="G11" i="16"/>
  <c r="K154" i="16"/>
  <c r="K838" i="16"/>
  <c r="K832" i="16"/>
  <c r="G996" i="16"/>
  <c r="G397" i="16"/>
  <c r="K786" i="16"/>
  <c r="K1023" i="16"/>
  <c r="G563" i="16"/>
  <c r="G721" i="16"/>
  <c r="K1195" i="16"/>
  <c r="K861" i="16"/>
  <c r="G431" i="16"/>
  <c r="G568" i="16"/>
  <c r="G796" i="16"/>
  <c r="G1016" i="16"/>
  <c r="G1093" i="16"/>
  <c r="K988" i="16"/>
  <c r="K163" i="16"/>
  <c r="K212" i="16"/>
  <c r="K380" i="16"/>
  <c r="K411" i="16"/>
  <c r="G148" i="16"/>
  <c r="K312" i="16"/>
  <c r="K635" i="16"/>
  <c r="K1324" i="16"/>
  <c r="G301" i="16"/>
  <c r="K158" i="16"/>
  <c r="G462" i="16"/>
  <c r="K39" i="16"/>
  <c r="K915" i="16"/>
  <c r="K1260" i="16"/>
  <c r="K1291" i="16"/>
  <c r="G999" i="16"/>
  <c r="G916" i="16"/>
  <c r="K1598" i="16"/>
  <c r="K927" i="16"/>
  <c r="G1359" i="16"/>
  <c r="G1296" i="16"/>
  <c r="G1509" i="16"/>
  <c r="K1168" i="16"/>
  <c r="G1495" i="16"/>
  <c r="G1562" i="16"/>
  <c r="K1106" i="16"/>
  <c r="G1594" i="16"/>
  <c r="G1446" i="16"/>
  <c r="G1536" i="16"/>
  <c r="G658" i="16"/>
  <c r="G1071" i="16"/>
  <c r="K3" i="16"/>
  <c r="K191" i="16"/>
  <c r="G882" i="16"/>
  <c r="G333" i="16"/>
  <c r="K283" i="16"/>
  <c r="K1171" i="16"/>
  <c r="G562" i="16"/>
  <c r="K745" i="16"/>
  <c r="K773" i="16"/>
  <c r="G455" i="16"/>
  <c r="G477" i="16"/>
  <c r="K529" i="16"/>
  <c r="G715" i="16"/>
  <c r="G1230" i="16"/>
  <c r="K1097" i="16"/>
  <c r="G773" i="16"/>
  <c r="K279" i="16"/>
  <c r="G393" i="16"/>
  <c r="G1148" i="16"/>
  <c r="K1493" i="16"/>
  <c r="G1003" i="16"/>
  <c r="K932" i="16"/>
  <c r="K445" i="16"/>
  <c r="K778" i="16"/>
  <c r="G962" i="16"/>
  <c r="K1412" i="16"/>
  <c r="G951" i="16"/>
  <c r="G1451" i="16"/>
  <c r="G593" i="16"/>
  <c r="G518" i="16"/>
  <c r="G324" i="16"/>
  <c r="G818" i="16"/>
  <c r="K782" i="16"/>
  <c r="G910" i="16"/>
  <c r="G762" i="16"/>
  <c r="K597" i="16"/>
  <c r="K31" i="16"/>
  <c r="G1284" i="16"/>
  <c r="K1382" i="16"/>
  <c r="G1450" i="16"/>
  <c r="G941" i="16"/>
  <c r="K1161" i="16"/>
  <c r="G284" i="16"/>
  <c r="G1206" i="16"/>
  <c r="K1320" i="16"/>
  <c r="G125" i="16"/>
  <c r="K636" i="16"/>
  <c r="G332" i="16"/>
  <c r="G312" i="16"/>
  <c r="K641" i="16"/>
  <c r="G307" i="16"/>
  <c r="K410" i="16"/>
  <c r="G214" i="16"/>
  <c r="G118" i="16"/>
  <c r="K1363" i="16"/>
  <c r="G27" i="16"/>
  <c r="K765" i="16"/>
  <c r="K712" i="16"/>
  <c r="K1565" i="16"/>
  <c r="K84" i="16"/>
  <c r="G522" i="16"/>
  <c r="K1470" i="16"/>
  <c r="G1207" i="16"/>
  <c r="K535" i="16"/>
  <c r="K1196" i="16"/>
  <c r="K1276" i="16"/>
  <c r="G46" i="16"/>
  <c r="K230" i="16"/>
  <c r="G1462" i="16"/>
  <c r="G672" i="16"/>
  <c r="K728" i="16"/>
  <c r="K1410" i="16"/>
  <c r="K882" i="16"/>
  <c r="K1349" i="16"/>
  <c r="G633" i="16"/>
  <c r="G18" i="16"/>
  <c r="G474" i="16"/>
  <c r="G1445" i="16"/>
  <c r="K1466" i="16"/>
  <c r="K1441" i="16"/>
  <c r="K304" i="16"/>
  <c r="K683" i="16"/>
  <c r="G1441" i="16"/>
  <c r="G23" i="16"/>
  <c r="K1266" i="16"/>
  <c r="G1327" i="16"/>
  <c r="G1362" i="16"/>
  <c r="G1183" i="16"/>
  <c r="G976" i="16"/>
  <c r="K181" i="16"/>
  <c r="K578" i="16"/>
  <c r="K542" i="16"/>
  <c r="K1330" i="16"/>
  <c r="G82" i="16"/>
  <c r="K685" i="16"/>
  <c r="G609" i="16"/>
  <c r="G1163" i="16"/>
  <c r="K1578" i="16"/>
  <c r="K93" i="16"/>
  <c r="K791" i="16"/>
  <c r="G367" i="16"/>
  <c r="K567" i="16"/>
  <c r="K754" i="16"/>
  <c r="G1090" i="16"/>
  <c r="G369" i="16"/>
  <c r="G1330" i="16"/>
  <c r="G1158" i="16"/>
  <c r="K943" i="16"/>
  <c r="K637" i="16"/>
  <c r="K1157" i="16"/>
  <c r="G179" i="16"/>
  <c r="K753" i="16"/>
  <c r="G699" i="16"/>
  <c r="G1111" i="16"/>
  <c r="K349" i="16"/>
  <c r="G1439" i="16"/>
  <c r="K1394" i="16"/>
  <c r="G348" i="16"/>
  <c r="K1444" i="16"/>
  <c r="K802" i="16"/>
  <c r="G1187" i="16"/>
  <c r="K1438" i="16"/>
  <c r="G1394" i="16"/>
  <c r="G1503" i="16"/>
  <c r="G927" i="16"/>
  <c r="G689" i="16"/>
  <c r="K1556" i="16"/>
  <c r="K1568" i="16"/>
  <c r="G613" i="16"/>
  <c r="G1556" i="16"/>
  <c r="K974" i="16"/>
  <c r="G1496" i="16"/>
  <c r="K454" i="16"/>
  <c r="G567" i="16"/>
  <c r="K203" i="16"/>
  <c r="K325" i="16"/>
  <c r="K737" i="16"/>
  <c r="G635" i="16"/>
  <c r="G1101" i="16"/>
  <c r="K197" i="16"/>
  <c r="K150" i="16"/>
  <c r="G487" i="16"/>
  <c r="K507" i="16"/>
  <c r="K1221" i="16"/>
  <c r="G526" i="16"/>
  <c r="G1079" i="16"/>
  <c r="K810" i="16"/>
  <c r="G531" i="16"/>
  <c r="K620" i="16"/>
  <c r="K783" i="16"/>
  <c r="K1573" i="16"/>
  <c r="G1061" i="16"/>
  <c r="K292" i="16"/>
  <c r="K134" i="16"/>
  <c r="G1178" i="16"/>
  <c r="K119" i="16"/>
  <c r="K1163" i="16"/>
  <c r="G922" i="16"/>
  <c r="G902" i="16"/>
  <c r="G260" i="16"/>
  <c r="G861" i="16"/>
  <c r="K1483" i="16"/>
  <c r="G456" i="16"/>
  <c r="K1530" i="16"/>
  <c r="K995" i="16"/>
  <c r="K100" i="16"/>
  <c r="K610" i="16"/>
  <c r="K159" i="16"/>
  <c r="G1059" i="16"/>
  <c r="G933" i="16"/>
  <c r="G1357" i="16"/>
  <c r="K1113" i="16"/>
  <c r="G612" i="16"/>
  <c r="G1454" i="16"/>
  <c r="G1131" i="16"/>
  <c r="G752" i="16"/>
  <c r="G944" i="16"/>
  <c r="K1105" i="16"/>
  <c r="G1546" i="16"/>
  <c r="K1586" i="16"/>
  <c r="G864" i="16"/>
  <c r="K1564" i="16"/>
  <c r="G1554" i="16"/>
  <c r="G884" i="16"/>
  <c r="G600" i="16"/>
  <c r="K155" i="16"/>
  <c r="G417" i="16"/>
  <c r="K485" i="16"/>
  <c r="K35" i="16"/>
  <c r="K367" i="16"/>
  <c r="G558" i="16"/>
  <c r="G835" i="16"/>
  <c r="G728" i="16"/>
  <c r="G436" i="16"/>
  <c r="K210" i="16"/>
  <c r="G949" i="16"/>
  <c r="G1513" i="16"/>
  <c r="K1376" i="16"/>
  <c r="K229" i="16"/>
  <c r="K740" i="16"/>
  <c r="K948" i="16"/>
  <c r="K124" i="16"/>
  <c r="K512" i="16"/>
  <c r="G1094" i="16"/>
  <c r="K13" i="16"/>
  <c r="K1177" i="16"/>
  <c r="G1533" i="16"/>
  <c r="G1422" i="16"/>
  <c r="G427" i="16"/>
  <c r="G143" i="16"/>
  <c r="G685" i="16"/>
  <c r="G891" i="16"/>
  <c r="K36" i="16"/>
  <c r="K1503" i="16"/>
  <c r="G1095" i="16"/>
  <c r="G1388" i="16"/>
  <c r="K992" i="16"/>
  <c r="K1268" i="16"/>
  <c r="G1007" i="16"/>
  <c r="K1011" i="16"/>
  <c r="G970" i="16"/>
  <c r="G1125" i="16"/>
  <c r="K1569" i="16"/>
  <c r="G1373" i="16"/>
  <c r="G1587" i="16"/>
  <c r="G1396" i="16"/>
  <c r="K1406" i="16"/>
  <c r="K1119" i="16"/>
  <c r="G1566" i="16"/>
  <c r="G415" i="16"/>
  <c r="K903" i="16"/>
  <c r="K472" i="16"/>
  <c r="K1427" i="16"/>
  <c r="K1219" i="16"/>
  <c r="G414" i="16"/>
  <c r="K1289" i="16"/>
  <c r="K667" i="16"/>
  <c r="K95" i="16"/>
  <c r="G255" i="16"/>
  <c r="K645" i="16"/>
  <c r="K277" i="16"/>
  <c r="G119" i="16"/>
  <c r="K591" i="16"/>
  <c r="K1212" i="16"/>
  <c r="K846" i="16"/>
  <c r="K188" i="16"/>
  <c r="K276" i="16"/>
  <c r="K693" i="16"/>
  <c r="K334" i="16"/>
  <c r="K800" i="16"/>
  <c r="K1386" i="16"/>
  <c r="K1514" i="16"/>
  <c r="K1310" i="16"/>
  <c r="G1567" i="16"/>
  <c r="K817" i="16"/>
  <c r="G992" i="16"/>
  <c r="K1003" i="16"/>
  <c r="K498" i="16"/>
  <c r="K813" i="16"/>
  <c r="G1338" i="16"/>
  <c r="G577" i="16"/>
  <c r="G213" i="16"/>
  <c r="K788" i="16"/>
  <c r="G491" i="16"/>
  <c r="G433" i="16"/>
  <c r="G1112" i="16"/>
  <c r="G1217" i="16"/>
  <c r="G340" i="16"/>
  <c r="K1454" i="16"/>
  <c r="G215" i="16"/>
  <c r="G1341" i="16"/>
  <c r="K1478" i="16"/>
  <c r="K1589" i="16"/>
  <c r="K1132" i="16"/>
  <c r="G1106" i="16"/>
  <c r="K131" i="16"/>
  <c r="G94" i="16"/>
  <c r="G705" i="16"/>
  <c r="G418" i="16"/>
  <c r="K1083" i="16"/>
  <c r="G282" i="16"/>
  <c r="G888" i="16"/>
  <c r="K815" i="16"/>
  <c r="K473" i="16"/>
  <c r="K368" i="16"/>
  <c r="K301" i="16"/>
  <c r="K404" i="16"/>
  <c r="G1484" i="16"/>
  <c r="G247" i="16"/>
  <c r="G218" i="16"/>
  <c r="G402" i="16"/>
  <c r="K931" i="16"/>
  <c r="G78" i="16"/>
  <c r="K452" i="16"/>
  <c r="G589" i="16"/>
  <c r="K1277" i="16"/>
  <c r="G753" i="16"/>
  <c r="G1437" i="16"/>
  <c r="G172" i="16"/>
  <c r="G580" i="16"/>
  <c r="G1188" i="16"/>
  <c r="K1532" i="16"/>
  <c r="G536" i="16"/>
  <c r="G629" i="16"/>
  <c r="G1143" i="16"/>
  <c r="K1103" i="16"/>
  <c r="G1201" i="16"/>
  <c r="G515" i="16"/>
  <c r="K1145" i="16"/>
  <c r="G1466" i="16"/>
  <c r="K1204" i="16"/>
  <c r="G1310" i="16"/>
  <c r="G286" i="16"/>
  <c r="G959" i="16"/>
  <c r="G1415" i="16"/>
  <c r="G1532" i="16"/>
  <c r="K913" i="16"/>
  <c r="G1400" i="16"/>
  <c r="K1235" i="16"/>
  <c r="G412" i="16"/>
  <c r="G360" i="16"/>
  <c r="G691" i="16"/>
  <c r="K369" i="16"/>
  <c r="G309" i="16"/>
  <c r="G394" i="16"/>
  <c r="G513" i="16"/>
  <c r="K10" i="16"/>
  <c r="K836" i="16"/>
  <c r="K194" i="16"/>
  <c r="G858" i="16"/>
  <c r="K548" i="16"/>
  <c r="G450" i="16"/>
  <c r="G416" i="16"/>
  <c r="K388" i="16"/>
  <c r="K347" i="16"/>
  <c r="G1073" i="16"/>
  <c r="K1496" i="16"/>
  <c r="G1162" i="16"/>
  <c r="K714" i="16"/>
  <c r="G711" i="16"/>
  <c r="K1024" i="16"/>
  <c r="G1236" i="16"/>
  <c r="G1254" i="16"/>
  <c r="K300" i="16"/>
  <c r="G1575" i="16"/>
  <c r="G1170" i="16"/>
  <c r="G1317" i="16"/>
  <c r="K1249" i="16"/>
  <c r="G968" i="16"/>
  <c r="K1542" i="16"/>
  <c r="G1266" i="16"/>
  <c r="G386" i="16"/>
  <c r="G1122" i="16"/>
  <c r="K123" i="16"/>
  <c r="K1029" i="16"/>
  <c r="G785" i="16"/>
  <c r="G895" i="16"/>
  <c r="G1389" i="16"/>
  <c r="G1033" i="16"/>
  <c r="G892" i="16"/>
  <c r="G1538" i="16"/>
  <c r="K1577" i="16"/>
  <c r="K841" i="16"/>
  <c r="G1458" i="16"/>
  <c r="K1127" i="16"/>
  <c r="G1291" i="16"/>
  <c r="G953" i="16"/>
  <c r="K1559" i="16"/>
  <c r="G1406" i="16"/>
  <c r="G1535" i="16"/>
  <c r="G851" i="16"/>
  <c r="K1600" i="16"/>
  <c r="G106" i="16"/>
  <c r="G781" i="16"/>
  <c r="G211" i="16"/>
  <c r="K519" i="16"/>
  <c r="K843" i="16"/>
  <c r="K689" i="16"/>
  <c r="G156" i="16"/>
  <c r="K658" i="16"/>
  <c r="G205" i="16"/>
  <c r="G546" i="16"/>
  <c r="K664" i="16"/>
  <c r="G771" i="16"/>
  <c r="G1075" i="16"/>
  <c r="K61" i="16"/>
  <c r="G323" i="16"/>
  <c r="G812" i="16"/>
  <c r="G294" i="16"/>
  <c r="G63" i="16"/>
  <c r="K1339" i="16"/>
  <c r="G459" i="16"/>
  <c r="K1225" i="16"/>
  <c r="K1215" i="16"/>
  <c r="K756" i="16"/>
  <c r="G498" i="16"/>
  <c r="K1472" i="16"/>
  <c r="G10" i="16"/>
  <c r="K320" i="16"/>
  <c r="K26" i="16"/>
  <c r="G1308" i="16"/>
  <c r="K62" i="16"/>
  <c r="K593" i="16"/>
  <c r="G1020" i="16"/>
  <c r="K1247" i="16"/>
  <c r="G1349" i="16"/>
  <c r="G1403" i="16"/>
  <c r="K657" i="16"/>
  <c r="G1328" i="16"/>
  <c r="K1491" i="16"/>
  <c r="G1528" i="16"/>
  <c r="G1130" i="16"/>
  <c r="K1002" i="16"/>
  <c r="G1135" i="16"/>
  <c r="G1333" i="16"/>
  <c r="G815" i="16"/>
  <c r="K231" i="16"/>
  <c r="G973" i="16"/>
  <c r="G1226" i="16"/>
  <c r="G1551" i="16"/>
  <c r="G1574" i="16"/>
  <c r="G1242" i="16"/>
  <c r="K1408" i="16"/>
  <c r="K1230" i="16"/>
  <c r="K90" i="16"/>
  <c r="G183" i="16"/>
  <c r="K1555" i="16"/>
  <c r="G428" i="16"/>
  <c r="G736" i="16"/>
  <c r="K785" i="16"/>
  <c r="G42" i="16"/>
  <c r="K572" i="16"/>
  <c r="G704" i="16"/>
  <c r="K1431" i="16"/>
  <c r="K238" i="16"/>
  <c r="K432" i="16"/>
  <c r="K1052" i="16"/>
  <c r="K223" i="16"/>
  <c r="K907" i="16"/>
  <c r="K1482" i="16"/>
  <c r="G1570" i="16"/>
  <c r="K291" i="16"/>
  <c r="G1219" i="16"/>
  <c r="K862" i="16"/>
  <c r="K42" i="16"/>
  <c r="K311" i="16"/>
  <c r="K91" i="16"/>
  <c r="K1421" i="16"/>
  <c r="K78" i="16"/>
  <c r="K1255" i="16"/>
  <c r="G67" i="16"/>
  <c r="G1121" i="16"/>
  <c r="G292" i="16"/>
  <c r="K319" i="16"/>
  <c r="K925" i="16"/>
  <c r="K1262" i="16"/>
  <c r="G954" i="16"/>
  <c r="K1140" i="16"/>
  <c r="K1537" i="16"/>
  <c r="K1520" i="16"/>
  <c r="G1263" i="16"/>
  <c r="K1550" i="16"/>
  <c r="K966" i="16"/>
  <c r="K574" i="16"/>
  <c r="G660" i="16"/>
  <c r="K1384" i="16"/>
  <c r="T1" i="7"/>
  <c r="AH28" i="4"/>
  <c r="AH3" i="4"/>
  <c r="AH13" i="4"/>
  <c r="AH32" i="4"/>
  <c r="AH26" i="4"/>
  <c r="AH17" i="4"/>
  <c r="AH24" i="4"/>
  <c r="AH33" i="4"/>
  <c r="AH22" i="4"/>
  <c r="AH5" i="4"/>
  <c r="AH25" i="4"/>
  <c r="AH30" i="4"/>
  <c r="AH10" i="4"/>
  <c r="D3" i="3" l="1" a="1"/>
  <c r="A16" i="3" s="1"/>
  <c r="Q2" i="7" a="1"/>
  <c r="Q2" i="7" s="1"/>
  <c r="M1" i="16" a="1"/>
  <c r="M1" i="16" s="1"/>
  <c r="M759" i="16" s="1"/>
  <c r="AB331" i="16"/>
  <c r="AS346" i="16"/>
  <c r="AG495" i="16"/>
  <c r="AG698" i="16"/>
  <c r="AQ572" i="16"/>
  <c r="AR460" i="16"/>
  <c r="P583" i="16"/>
  <c r="AK461" i="16"/>
  <c r="AK559" i="16"/>
  <c r="AP640" i="16"/>
  <c r="V474" i="16"/>
  <c r="AH548" i="16"/>
  <c r="U624" i="16"/>
  <c r="AI469" i="16"/>
  <c r="AU543" i="16"/>
  <c r="P619" i="16"/>
  <c r="AJ453" i="16"/>
  <c r="AF524" i="16"/>
  <c r="X585" i="16"/>
  <c r="P655" i="16"/>
  <c r="AN686" i="16"/>
  <c r="AN718" i="16"/>
  <c r="AE749" i="16"/>
  <c r="T823" i="16"/>
  <c r="AE967" i="16"/>
  <c r="N631" i="16"/>
  <c r="AH636" i="16"/>
  <c r="AH654" i="16"/>
  <c r="AJ672" i="16"/>
  <c r="N679" i="16"/>
  <c r="AD693" i="16"/>
  <c r="N695" i="16"/>
  <c r="AD709" i="16"/>
  <c r="N711" i="16"/>
  <c r="N727" i="16"/>
  <c r="AN728" i="16"/>
  <c r="R740" i="16"/>
  <c r="AM757" i="16"/>
  <c r="O764" i="16"/>
  <c r="Q768" i="16"/>
  <c r="S773" i="16"/>
  <c r="AA796" i="16"/>
  <c r="W803" i="16"/>
  <c r="P810" i="16"/>
  <c r="AH816" i="16"/>
  <c r="X860" i="16"/>
  <c r="X911" i="16"/>
  <c r="T919" i="16"/>
  <c r="AB930" i="16"/>
  <c r="P938" i="16"/>
  <c r="Y994" i="16"/>
  <c r="AI1041" i="16"/>
  <c r="AI653" i="16"/>
  <c r="AI655" i="16"/>
  <c r="AM660" i="16"/>
  <c r="W662" i="16"/>
  <c r="AI665" i="16"/>
  <c r="AI667" i="16"/>
  <c r="O675" i="16"/>
  <c r="AM676" i="16"/>
  <c r="W678" i="16"/>
  <c r="AI681" i="16"/>
  <c r="AI683" i="16"/>
  <c r="AE689" i="16"/>
  <c r="O691" i="16"/>
  <c r="AM692" i="16"/>
  <c r="W694" i="16"/>
  <c r="AU695" i="16"/>
  <c r="AI697" i="16"/>
  <c r="AI703" i="16"/>
  <c r="AE705" i="16"/>
  <c r="O707" i="16"/>
  <c r="AM708" i="16"/>
  <c r="W710" i="16"/>
  <c r="AU711" i="16"/>
  <c r="AI717" i="16"/>
  <c r="AI719" i="16"/>
  <c r="AE721" i="16"/>
  <c r="O723" i="16"/>
  <c r="AM724" i="16"/>
  <c r="W726" i="16"/>
  <c r="AI731" i="16"/>
  <c r="AI733" i="16"/>
  <c r="AI735" i="16"/>
  <c r="AE737" i="16"/>
  <c r="O739" i="16"/>
  <c r="AI741" i="16"/>
  <c r="AV749" i="16"/>
  <c r="AK752" i="16"/>
  <c r="AI755" i="16"/>
  <c r="AE758" i="16"/>
  <c r="Q761" i="16"/>
  <c r="P764" i="16"/>
  <c r="S778" i="16"/>
  <c r="AE783" i="16"/>
  <c r="AE788" i="16"/>
  <c r="AF793" i="16"/>
  <c r="X799" i="16"/>
  <c r="AB807" i="16"/>
  <c r="AN828" i="16"/>
  <c r="P845" i="16"/>
  <c r="AF877" i="16"/>
  <c r="R896" i="16"/>
  <c r="V904" i="16"/>
  <c r="AB915" i="16"/>
  <c r="AR945" i="16"/>
  <c r="AN953" i="16"/>
  <c r="AQ994" i="16"/>
  <c r="AR619" i="16"/>
  <c r="AR621" i="16"/>
  <c r="AR623" i="16"/>
  <c r="AN628" i="16"/>
  <c r="X630" i="16"/>
  <c r="AV631" i="16"/>
  <c r="AR633" i="16"/>
  <c r="AR635" i="16"/>
  <c r="AR637" i="16"/>
  <c r="P643" i="16"/>
  <c r="AN644" i="16"/>
  <c r="X646" i="16"/>
  <c r="AV647" i="16"/>
  <c r="AR649" i="16"/>
  <c r="AR651" i="16"/>
  <c r="AF657" i="16"/>
  <c r="P659" i="16"/>
  <c r="AN660" i="16"/>
  <c r="X662" i="16"/>
  <c r="AV663" i="16"/>
  <c r="AR665" i="16"/>
  <c r="AR671" i="16"/>
  <c r="AF673" i="16"/>
  <c r="P675" i="16"/>
  <c r="AN676" i="16"/>
  <c r="X678" i="16"/>
  <c r="AV679" i="16"/>
  <c r="AR685" i="16"/>
  <c r="AR687" i="16"/>
  <c r="AF689" i="16"/>
  <c r="P691" i="16"/>
  <c r="AN692" i="16"/>
  <c r="X694" i="16"/>
  <c r="AR699" i="16"/>
  <c r="AR701" i="16"/>
  <c r="AR703" i="16"/>
  <c r="AF705" i="16"/>
  <c r="P707" i="16"/>
  <c r="AN708" i="16"/>
  <c r="AR713" i="16"/>
  <c r="AR715" i="16"/>
  <c r="AR717" i="16"/>
  <c r="AR719" i="16"/>
  <c r="AF721" i="16"/>
  <c r="P723" i="16"/>
  <c r="AV727" i="16"/>
  <c r="AR729" i="16"/>
  <c r="AR731" i="16"/>
  <c r="AR733" i="16"/>
  <c r="AR735" i="16"/>
  <c r="AF737" i="16"/>
  <c r="AU744" i="16"/>
  <c r="AL747" i="16"/>
  <c r="X750" i="16"/>
  <c r="R753" i="16"/>
  <c r="AA756" i="16"/>
  <c r="W759" i="16"/>
  <c r="AE772" i="16"/>
  <c r="AF777" i="16"/>
  <c r="AQ782" i="16"/>
  <c r="AQ787" i="16"/>
  <c r="AT792" i="16"/>
  <c r="AQ797" i="16"/>
  <c r="T817" i="16"/>
  <c r="AT824" i="16"/>
  <c r="AN843" i="16"/>
  <c r="P863" i="16"/>
  <c r="T882" i="16"/>
  <c r="AV893" i="16"/>
  <c r="AL920" i="16"/>
  <c r="AR931" i="16"/>
  <c r="X939" i="16"/>
  <c r="AM981" i="16"/>
  <c r="S1025" i="16"/>
  <c r="S1102" i="16"/>
  <c r="AE640" i="16"/>
  <c r="Q642" i="16"/>
  <c r="AO643" i="16"/>
  <c r="Y645" i="16"/>
  <c r="AW646" i="16"/>
  <c r="AI648" i="16"/>
  <c r="AK654" i="16"/>
  <c r="AE656" i="16"/>
  <c r="Q658" i="16"/>
  <c r="AO659" i="16"/>
  <c r="Y661" i="16"/>
  <c r="AW662" i="16"/>
  <c r="AK668" i="16"/>
  <c r="AK670" i="16"/>
  <c r="AE672" i="16"/>
  <c r="Q674" i="16"/>
  <c r="AO675" i="16"/>
  <c r="Y677" i="16"/>
  <c r="AK682" i="16"/>
  <c r="AK684" i="16"/>
  <c r="AK686" i="16"/>
  <c r="AE688" i="16"/>
  <c r="Q690" i="16"/>
  <c r="AO691" i="16"/>
  <c r="AI696" i="16"/>
  <c r="AK698" i="16"/>
  <c r="AK700" i="16"/>
  <c r="AK702" i="16"/>
  <c r="AE704" i="16"/>
  <c r="Q706" i="16"/>
  <c r="AW710" i="16"/>
  <c r="AI712" i="16"/>
  <c r="AK714" i="16"/>
  <c r="AK716" i="16"/>
  <c r="AK718" i="16"/>
  <c r="AE720" i="16"/>
  <c r="Y725" i="16"/>
  <c r="AW726" i="16"/>
  <c r="AI728" i="16"/>
  <c r="AK730" i="16"/>
  <c r="AK732" i="16"/>
  <c r="AK734" i="16"/>
  <c r="AS739" i="16"/>
  <c r="AP742" i="16"/>
  <c r="Y745" i="16"/>
  <c r="N748" i="16"/>
  <c r="AM750" i="16"/>
  <c r="AE753" i="16"/>
  <c r="AG762" i="16"/>
  <c r="AQ766" i="16"/>
  <c r="AQ771" i="16"/>
  <c r="AT776" i="16"/>
  <c r="AU780" i="16"/>
  <c r="AW784" i="16"/>
  <c r="AF799" i="16"/>
  <c r="AJ807" i="16"/>
  <c r="AA814" i="16"/>
  <c r="W821" i="16"/>
  <c r="P828" i="16"/>
  <c r="P847" i="16"/>
  <c r="AB885" i="16"/>
  <c r="AH896" i="16"/>
  <c r="AL904" i="16"/>
  <c r="AR915" i="16"/>
  <c r="X923" i="16"/>
  <c r="AN955" i="16"/>
  <c r="AH676" i="16"/>
  <c r="AH678" i="16"/>
  <c r="AJ680" i="16"/>
  <c r="V682" i="16"/>
  <c r="AT683" i="16"/>
  <c r="AD685" i="16"/>
  <c r="AH690" i="16"/>
  <c r="AH692" i="16"/>
  <c r="AH694" i="16"/>
  <c r="AJ696" i="16"/>
  <c r="V698" i="16"/>
  <c r="AT699" i="16"/>
  <c r="AN704" i="16"/>
  <c r="AH706" i="16"/>
  <c r="AH708" i="16"/>
  <c r="AH710" i="16"/>
  <c r="AJ712" i="16"/>
  <c r="V714" i="16"/>
  <c r="N719" i="16"/>
  <c r="AN720" i="16"/>
  <c r="AH722" i="16"/>
  <c r="AH724" i="16"/>
  <c r="AH726" i="16"/>
  <c r="AJ728" i="16"/>
  <c r="AD733" i="16"/>
  <c r="N735" i="16"/>
  <c r="AN736" i="16"/>
  <c r="AH738" i="16"/>
  <c r="AA741" i="16"/>
  <c r="Y744" i="16"/>
  <c r="AC752" i="16"/>
  <c r="AM755" i="16"/>
  <c r="AJ758" i="16"/>
  <c r="S762" i="16"/>
  <c r="X766" i="16"/>
  <c r="AE770" i="16"/>
  <c r="AM783" i="16"/>
  <c r="AM788" i="16"/>
  <c r="AN793" i="16"/>
  <c r="AS800" i="16"/>
  <c r="AM807" i="16"/>
  <c r="X813" i="16"/>
  <c r="R848" i="16"/>
  <c r="V856" i="16"/>
  <c r="AB867" i="16"/>
  <c r="AV878" i="16"/>
  <c r="AJ886" i="16"/>
  <c r="AR897" i="16"/>
  <c r="P925" i="16"/>
  <c r="AF957" i="16"/>
  <c r="AQ984" i="16"/>
  <c r="V1033" i="16"/>
  <c r="AU1071" i="16"/>
  <c r="Q656" i="16"/>
  <c r="AQ657" i="16"/>
  <c r="AQ663" i="16"/>
  <c r="AM665" i="16"/>
  <c r="W667" i="16"/>
  <c r="AU668" i="16"/>
  <c r="AE670" i="16"/>
  <c r="Q672" i="16"/>
  <c r="AQ677" i="16"/>
  <c r="AQ679" i="16"/>
  <c r="AM681" i="16"/>
  <c r="W683" i="16"/>
  <c r="AU684" i="16"/>
  <c r="AE686" i="16"/>
  <c r="AQ691" i="16"/>
  <c r="AQ693" i="16"/>
  <c r="AQ695" i="16"/>
  <c r="AM697" i="16"/>
  <c r="W699" i="16"/>
  <c r="AU700" i="16"/>
  <c r="Q704" i="16"/>
  <c r="AQ705" i="16"/>
  <c r="AQ707" i="16"/>
  <c r="AQ709" i="16"/>
  <c r="AQ711" i="16"/>
  <c r="AM713" i="16"/>
  <c r="W715" i="16"/>
  <c r="Q720" i="16"/>
  <c r="AQ721" i="16"/>
  <c r="AQ723" i="16"/>
  <c r="AQ725" i="16"/>
  <c r="AQ727" i="16"/>
  <c r="AM729" i="16"/>
  <c r="AE734" i="16"/>
  <c r="Q736" i="16"/>
  <c r="AQ737" i="16"/>
  <c r="AW739" i="16"/>
  <c r="AR742" i="16"/>
  <c r="AD745" i="16"/>
  <c r="AI753" i="16"/>
  <c r="AE756" i="16"/>
  <c r="AB759" i="16"/>
  <c r="AM762" i="16"/>
  <c r="AV766" i="16"/>
  <c r="AU771" i="16"/>
  <c r="AJ786" i="16"/>
  <c r="AM791" i="16"/>
  <c r="AV796" i="16"/>
  <c r="T804" i="16"/>
  <c r="S812" i="16"/>
  <c r="AU819" i="16"/>
  <c r="T833" i="16"/>
  <c r="P841" i="16"/>
  <c r="AB852" i="16"/>
  <c r="AN863" i="16"/>
  <c r="AJ871" i="16"/>
  <c r="AR882" i="16"/>
  <c r="AF890" i="16"/>
  <c r="X942" i="16"/>
  <c r="T961" i="16"/>
  <c r="T969" i="16"/>
  <c r="AC983" i="16"/>
  <c r="AL1037" i="16"/>
  <c r="AG764" i="16"/>
  <c r="Q766" i="16"/>
  <c r="AK771" i="16"/>
  <c r="AK773" i="16"/>
  <c r="AK775" i="16"/>
  <c r="Y777" i="16"/>
  <c r="AW778" i="16"/>
  <c r="AG780" i="16"/>
  <c r="AK785" i="16"/>
  <c r="AK787" i="16"/>
  <c r="AK789" i="16"/>
  <c r="AK791" i="16"/>
  <c r="Y793" i="16"/>
  <c r="AW794" i="16"/>
  <c r="Q798" i="16"/>
  <c r="AO799" i="16"/>
  <c r="AK801" i="16"/>
  <c r="AK803" i="16"/>
  <c r="AK805" i="16"/>
  <c r="AK807" i="16"/>
  <c r="Y809" i="16"/>
  <c r="AG812" i="16"/>
  <c r="Q814" i="16"/>
  <c r="AO815" i="16"/>
  <c r="AK817" i="16"/>
  <c r="AK819" i="16"/>
  <c r="AK821" i="16"/>
  <c r="AK823" i="16"/>
  <c r="AG828" i="16"/>
  <c r="Q830" i="16"/>
  <c r="AO831" i="16"/>
  <c r="AK833" i="16"/>
  <c r="AK835" i="16"/>
  <c r="AK837" i="16"/>
  <c r="Y841" i="16"/>
  <c r="AW842" i="16"/>
  <c r="AG844" i="16"/>
  <c r="Q846" i="16"/>
  <c r="AO847" i="16"/>
  <c r="AK849" i="16"/>
  <c r="AK851" i="16"/>
  <c r="AK855" i="16"/>
  <c r="Y857" i="16"/>
  <c r="AW858" i="16"/>
  <c r="AG860" i="16"/>
  <c r="Q862" i="16"/>
  <c r="AO863" i="16"/>
  <c r="AK865" i="16"/>
  <c r="AK869" i="16"/>
  <c r="AK871" i="16"/>
  <c r="Y873" i="16"/>
  <c r="AW874" i="16"/>
  <c r="AG876" i="16"/>
  <c r="Q878" i="16"/>
  <c r="AO879" i="16"/>
  <c r="AK883" i="16"/>
  <c r="AK885" i="16"/>
  <c r="AK887" i="16"/>
  <c r="Y889" i="16"/>
  <c r="AW890" i="16"/>
  <c r="AG892" i="16"/>
  <c r="Q894" i="16"/>
  <c r="AK897" i="16"/>
  <c r="AK899" i="16"/>
  <c r="AK901" i="16"/>
  <c r="AK903" i="16"/>
  <c r="Y905" i="16"/>
  <c r="AW906" i="16"/>
  <c r="AG908" i="16"/>
  <c r="Q910" i="16"/>
  <c r="AO911" i="16"/>
  <c r="AK913" i="16"/>
  <c r="AK915" i="16"/>
  <c r="AK917" i="16"/>
  <c r="AK919" i="16"/>
  <c r="Y921" i="16"/>
  <c r="AW922" i="16"/>
  <c r="Q926" i="16"/>
  <c r="AO927" i="16"/>
  <c r="AK929" i="16"/>
  <c r="AK931" i="16"/>
  <c r="AK933" i="16"/>
  <c r="AK935" i="16"/>
  <c r="Y937" i="16"/>
  <c r="AG940" i="16"/>
  <c r="Q942" i="16"/>
  <c r="AO943" i="16"/>
  <c r="AK945" i="16"/>
  <c r="AK947" i="16"/>
  <c r="AK949" i="16"/>
  <c r="AK951" i="16"/>
  <c r="AW954" i="16"/>
  <c r="AG956" i="16"/>
  <c r="Q958" i="16"/>
  <c r="AO959" i="16"/>
  <c r="AK961" i="16"/>
  <c r="AK963" i="16"/>
  <c r="AK965" i="16"/>
  <c r="AM969" i="16"/>
  <c r="AM971" i="16"/>
  <c r="S974" i="16"/>
  <c r="AS976" i="16"/>
  <c r="AK979" i="16"/>
  <c r="AP982" i="16"/>
  <c r="W986" i="16"/>
  <c r="R995" i="16"/>
  <c r="AU1001" i="16"/>
  <c r="AV1008" i="16"/>
  <c r="AR1016" i="16"/>
  <c r="AT1023" i="16"/>
  <c r="S1030" i="16"/>
  <c r="N1038" i="16"/>
  <c r="O1052" i="16"/>
  <c r="AQ1063" i="16"/>
  <c r="AQ1074" i="16"/>
  <c r="AE1082" i="16"/>
  <c r="AN1126" i="16"/>
  <c r="V740" i="16"/>
  <c r="AT741" i="16"/>
  <c r="AD743" i="16"/>
  <c r="R745" i="16"/>
  <c r="R747" i="16"/>
  <c r="R749" i="16"/>
  <c r="R751" i="16"/>
  <c r="N753" i="16"/>
  <c r="AL754" i="16"/>
  <c r="V756" i="16"/>
  <c r="AD759" i="16"/>
  <c r="R761" i="16"/>
  <c r="R763" i="16"/>
  <c r="R765" i="16"/>
  <c r="R767" i="16"/>
  <c r="N769" i="16"/>
  <c r="AL770" i="16"/>
  <c r="V772" i="16"/>
  <c r="AT773" i="16"/>
  <c r="AD775" i="16"/>
  <c r="R777" i="16"/>
  <c r="R779" i="16"/>
  <c r="R781" i="16"/>
  <c r="R783" i="16"/>
  <c r="N785" i="16"/>
  <c r="AL786" i="16"/>
  <c r="V788" i="16"/>
  <c r="AT789" i="16"/>
  <c r="AD791" i="16"/>
  <c r="R793" i="16"/>
  <c r="R795" i="16"/>
  <c r="R797" i="16"/>
  <c r="R799" i="16"/>
  <c r="N801" i="16"/>
  <c r="AL802" i="16"/>
  <c r="V804" i="16"/>
  <c r="AT805" i="16"/>
  <c r="AD807" i="16"/>
  <c r="R809" i="16"/>
  <c r="R811" i="16"/>
  <c r="R813" i="16"/>
  <c r="R815" i="16"/>
  <c r="N817" i="16"/>
  <c r="AL818" i="16"/>
  <c r="V820" i="16"/>
  <c r="AT821" i="16"/>
  <c r="AD823" i="16"/>
  <c r="R825" i="16"/>
  <c r="R827" i="16"/>
  <c r="R829" i="16"/>
  <c r="R831" i="16"/>
  <c r="N833" i="16"/>
  <c r="AL834" i="16"/>
  <c r="V836" i="16"/>
  <c r="AT837" i="16"/>
  <c r="AD839" i="16"/>
  <c r="R841" i="16"/>
  <c r="R843" i="16"/>
  <c r="R845" i="16"/>
  <c r="R847" i="16"/>
  <c r="N849" i="16"/>
  <c r="AL850" i="16"/>
  <c r="V852" i="16"/>
  <c r="AT853" i="16"/>
  <c r="AD855" i="16"/>
  <c r="R857" i="16"/>
  <c r="R859" i="16"/>
  <c r="R861" i="16"/>
  <c r="R863" i="16"/>
  <c r="N865" i="16"/>
  <c r="AL866" i="16"/>
  <c r="V868" i="16"/>
  <c r="AT869" i="16"/>
  <c r="AD871" i="16"/>
  <c r="R873" i="16"/>
  <c r="R875" i="16"/>
  <c r="R877" i="16"/>
  <c r="R879" i="16"/>
  <c r="N881" i="16"/>
  <c r="AL882" i="16"/>
  <c r="V884" i="16"/>
  <c r="AT885" i="16"/>
  <c r="AD887" i="16"/>
  <c r="R889" i="16"/>
  <c r="R891" i="16"/>
  <c r="R893" i="16"/>
  <c r="R895" i="16"/>
  <c r="N897" i="16"/>
  <c r="AL898" i="16"/>
  <c r="V900" i="16"/>
  <c r="AT901" i="16"/>
  <c r="AD903" i="16"/>
  <c r="R905" i="16"/>
  <c r="R907" i="16"/>
  <c r="R909" i="16"/>
  <c r="R911" i="16"/>
  <c r="N913" i="16"/>
  <c r="AL914" i="16"/>
  <c r="V916" i="16"/>
  <c r="AT917" i="16"/>
  <c r="AD919" i="16"/>
  <c r="R921" i="16"/>
  <c r="R923" i="16"/>
  <c r="R925" i="16"/>
  <c r="R927" i="16"/>
  <c r="N929" i="16"/>
  <c r="AL930" i="16"/>
  <c r="V932" i="16"/>
  <c r="AT933" i="16"/>
  <c r="AD935" i="16"/>
  <c r="R937" i="16"/>
  <c r="R939" i="16"/>
  <c r="R941" i="16"/>
  <c r="R943" i="16"/>
  <c r="N945" i="16"/>
  <c r="AL946" i="16"/>
  <c r="V948" i="16"/>
  <c r="AT949" i="16"/>
  <c r="AD951" i="16"/>
  <c r="R953" i="16"/>
  <c r="R955" i="16"/>
  <c r="R957" i="16"/>
  <c r="R959" i="16"/>
  <c r="N961" i="16"/>
  <c r="AL962" i="16"/>
  <c r="V964" i="16"/>
  <c r="AT965" i="16"/>
  <c r="AG967" i="16"/>
  <c r="T970" i="16"/>
  <c r="AH972" i="16"/>
  <c r="AS974" i="16"/>
  <c r="AI977" i="16"/>
  <c r="AO980" i="16"/>
  <c r="AG983" i="16"/>
  <c r="AQ986" i="16"/>
  <c r="O991" i="16"/>
  <c r="AP995" i="16"/>
  <c r="AD1003" i="16"/>
  <c r="Z1009" i="16"/>
  <c r="W1017" i="16"/>
  <c r="AU1023" i="16"/>
  <c r="AI1031" i="16"/>
  <c r="O1038" i="16"/>
  <c r="O1053" i="16"/>
  <c r="AE1083" i="16"/>
  <c r="AQ1117" i="16"/>
  <c r="AQ831" i="16"/>
  <c r="AM833" i="16"/>
  <c r="W835" i="16"/>
  <c r="AU836" i="16"/>
  <c r="AE838" i="16"/>
  <c r="Q840" i="16"/>
  <c r="AQ841" i="16"/>
  <c r="AQ843" i="16"/>
  <c r="AQ845" i="16"/>
  <c r="AQ847" i="16"/>
  <c r="AM849" i="16"/>
  <c r="W851" i="16"/>
  <c r="AU852" i="16"/>
  <c r="AE854" i="16"/>
  <c r="Q856" i="16"/>
  <c r="AQ857" i="16"/>
  <c r="AQ859" i="16"/>
  <c r="AQ861" i="16"/>
  <c r="AQ863" i="16"/>
  <c r="AM865" i="16"/>
  <c r="W867" i="16"/>
  <c r="AU868" i="16"/>
  <c r="AE870" i="16"/>
  <c r="Q872" i="16"/>
  <c r="AQ873" i="16"/>
  <c r="AQ875" i="16"/>
  <c r="AQ877" i="16"/>
  <c r="AQ879" i="16"/>
  <c r="AM881" i="16"/>
  <c r="W883" i="16"/>
  <c r="AU884" i="16"/>
  <c r="AE886" i="16"/>
  <c r="Q888" i="16"/>
  <c r="AQ889" i="16"/>
  <c r="AQ891" i="16"/>
  <c r="AQ893" i="16"/>
  <c r="AQ895" i="16"/>
  <c r="AM897" i="16"/>
  <c r="W899" i="16"/>
  <c r="AU900" i="16"/>
  <c r="AE902" i="16"/>
  <c r="Q904" i="16"/>
  <c r="AQ905" i="16"/>
  <c r="AQ907" i="16"/>
  <c r="AQ909" i="16"/>
  <c r="AQ911" i="16"/>
  <c r="AM913" i="16"/>
  <c r="W915" i="16"/>
  <c r="AU916" i="16"/>
  <c r="AE918" i="16"/>
  <c r="Q920" i="16"/>
  <c r="AQ921" i="16"/>
  <c r="AQ923" i="16"/>
  <c r="AQ925" i="16"/>
  <c r="AQ927" i="16"/>
  <c r="AM929" i="16"/>
  <c r="W931" i="16"/>
  <c r="AU932" i="16"/>
  <c r="AE934" i="16"/>
  <c r="Q936" i="16"/>
  <c r="AQ937" i="16"/>
  <c r="AQ939" i="16"/>
  <c r="AQ941" i="16"/>
  <c r="AQ943" i="16"/>
  <c r="AM945" i="16"/>
  <c r="W947" i="16"/>
  <c r="AU948" i="16"/>
  <c r="AE950" i="16"/>
  <c r="Q952" i="16"/>
  <c r="AQ953" i="16"/>
  <c r="AQ955" i="16"/>
  <c r="AQ957" i="16"/>
  <c r="AQ959" i="16"/>
  <c r="AM961" i="16"/>
  <c r="W963" i="16"/>
  <c r="AU964" i="16"/>
  <c r="AE966" i="16"/>
  <c r="X968" i="16"/>
  <c r="AD970" i="16"/>
  <c r="AI972" i="16"/>
  <c r="U975" i="16"/>
  <c r="Z978" i="16"/>
  <c r="R981" i="16"/>
  <c r="AW983" i="16"/>
  <c r="AS986" i="16"/>
  <c r="AM991" i="16"/>
  <c r="Q996" i="16"/>
  <c r="AE1003" i="16"/>
  <c r="AA1009" i="16"/>
  <c r="AD1017" i="16"/>
  <c r="V1023" i="16"/>
  <c r="AP1031" i="16"/>
  <c r="AU1037" i="16"/>
  <c r="O1054" i="16"/>
  <c r="AE1084" i="16"/>
  <c r="AQ1130" i="16"/>
  <c r="AF740" i="16"/>
  <c r="P742" i="16"/>
  <c r="AN743" i="16"/>
  <c r="AJ745" i="16"/>
  <c r="AJ747" i="16"/>
  <c r="AJ749" i="16"/>
  <c r="AJ751" i="16"/>
  <c r="X753" i="16"/>
  <c r="AV754" i="16"/>
  <c r="AF756" i="16"/>
  <c r="P758" i="16"/>
  <c r="AN759" i="16"/>
  <c r="AJ761" i="16"/>
  <c r="AJ763" i="16"/>
  <c r="AJ765" i="16"/>
  <c r="AJ767" i="16"/>
  <c r="X769" i="16"/>
  <c r="AV770" i="16"/>
  <c r="AF772" i="16"/>
  <c r="P774" i="16"/>
  <c r="AN775" i="16"/>
  <c r="AJ777" i="16"/>
  <c r="AJ779" i="16"/>
  <c r="AJ781" i="16"/>
  <c r="AJ783" i="16"/>
  <c r="X785" i="16"/>
  <c r="AV786" i="16"/>
  <c r="AF788" i="16"/>
  <c r="P790" i="16"/>
  <c r="AN791" i="16"/>
  <c r="AJ793" i="16"/>
  <c r="AJ795" i="16"/>
  <c r="AJ797" i="16"/>
  <c r="AJ799" i="16"/>
  <c r="X801" i="16"/>
  <c r="AV802" i="16"/>
  <c r="AF804" i="16"/>
  <c r="P806" i="16"/>
  <c r="AN807" i="16"/>
  <c r="AJ809" i="16"/>
  <c r="AJ811" i="16"/>
  <c r="AJ813" i="16"/>
  <c r="AJ815" i="16"/>
  <c r="X817" i="16"/>
  <c r="AV818" i="16"/>
  <c r="AF820" i="16"/>
  <c r="P822" i="16"/>
  <c r="AN823" i="16"/>
  <c r="AJ825" i="16"/>
  <c r="AJ827" i="16"/>
  <c r="AJ829" i="16"/>
  <c r="AJ831" i="16"/>
  <c r="X833" i="16"/>
  <c r="AV834" i="16"/>
  <c r="AF836" i="16"/>
  <c r="P838" i="16"/>
  <c r="AN839" i="16"/>
  <c r="AJ841" i="16"/>
  <c r="AJ843" i="16"/>
  <c r="AJ845" i="16"/>
  <c r="AJ847" i="16"/>
  <c r="X849" i="16"/>
  <c r="AV850" i="16"/>
  <c r="AF852" i="16"/>
  <c r="P854" i="16"/>
  <c r="AN855" i="16"/>
  <c r="AJ857" i="16"/>
  <c r="AJ859" i="16"/>
  <c r="AJ861" i="16"/>
  <c r="AJ863" i="16"/>
  <c r="X865" i="16"/>
  <c r="AV866" i="16"/>
  <c r="AF868" i="16"/>
  <c r="P870" i="16"/>
  <c r="AN871" i="16"/>
  <c r="AJ873" i="16"/>
  <c r="AJ875" i="16"/>
  <c r="AJ877" i="16"/>
  <c r="AJ879" i="16"/>
  <c r="X881" i="16"/>
  <c r="AV882" i="16"/>
  <c r="AF884" i="16"/>
  <c r="P886" i="16"/>
  <c r="AN887" i="16"/>
  <c r="AJ889" i="16"/>
  <c r="AJ891" i="16"/>
  <c r="AJ893" i="16"/>
  <c r="AJ895" i="16"/>
  <c r="X897" i="16"/>
  <c r="AV898" i="16"/>
  <c r="AF900" i="16"/>
  <c r="P902" i="16"/>
  <c r="AN903" i="16"/>
  <c r="AJ905" i="16"/>
  <c r="AJ907" i="16"/>
  <c r="AJ909" i="16"/>
  <c r="AJ911" i="16"/>
  <c r="X913" i="16"/>
  <c r="AV914" i="16"/>
  <c r="AF916" i="16"/>
  <c r="P918" i="16"/>
  <c r="AN919" i="16"/>
  <c r="AJ921" i="16"/>
  <c r="AJ923" i="16"/>
  <c r="AJ925" i="16"/>
  <c r="AJ927" i="16"/>
  <c r="X929" i="16"/>
  <c r="AV930" i="16"/>
  <c r="AF932" i="16"/>
  <c r="P934" i="16"/>
  <c r="AN935" i="16"/>
  <c r="AJ937" i="16"/>
  <c r="AJ939" i="16"/>
  <c r="AJ941" i="16"/>
  <c r="AJ943" i="16"/>
  <c r="X945" i="16"/>
  <c r="AV946" i="16"/>
  <c r="AF948" i="16"/>
  <c r="P950" i="16"/>
  <c r="AN951" i="16"/>
  <c r="AJ953" i="16"/>
  <c r="AJ955" i="16"/>
  <c r="AJ957" i="16"/>
  <c r="AJ959" i="16"/>
  <c r="X961" i="16"/>
  <c r="AV962" i="16"/>
  <c r="AF964" i="16"/>
  <c r="P966" i="16"/>
  <c r="AS967" i="16"/>
  <c r="AQ969" i="16"/>
  <c r="Z972" i="16"/>
  <c r="AU974" i="16"/>
  <c r="AM977" i="16"/>
  <c r="AE980" i="16"/>
  <c r="W983" i="16"/>
  <c r="AT986" i="16"/>
  <c r="V991" i="16"/>
  <c r="R996" i="16"/>
  <c r="AL1003" i="16"/>
  <c r="AH1009" i="16"/>
  <c r="AE1017" i="16"/>
  <c r="W1023" i="16"/>
  <c r="AQ1031" i="16"/>
  <c r="V1037" i="16"/>
  <c r="O1055" i="16"/>
  <c r="AE1085" i="16"/>
  <c r="AB1103" i="16"/>
  <c r="AG740" i="16"/>
  <c r="Q742" i="16"/>
  <c r="AO743" i="16"/>
  <c r="AK745" i="16"/>
  <c r="AK747" i="16"/>
  <c r="AK749" i="16"/>
  <c r="AK751" i="16"/>
  <c r="Y753" i="16"/>
  <c r="AW754" i="16"/>
  <c r="AG756" i="16"/>
  <c r="Q758" i="16"/>
  <c r="AO759" i="16"/>
  <c r="AK761" i="16"/>
  <c r="AK763" i="16"/>
  <c r="AK765" i="16"/>
  <c r="AK767" i="16"/>
  <c r="Y769" i="16"/>
  <c r="AW770" i="16"/>
  <c r="AG772" i="16"/>
  <c r="Q774" i="16"/>
  <c r="AO775" i="16"/>
  <c r="AK777" i="16"/>
  <c r="AK779" i="16"/>
  <c r="AK781" i="16"/>
  <c r="AK783" i="16"/>
  <c r="Y785" i="16"/>
  <c r="AW786" i="16"/>
  <c r="AG788" i="16"/>
  <c r="Q790" i="16"/>
  <c r="AO791" i="16"/>
  <c r="AK793" i="16"/>
  <c r="AK795" i="16"/>
  <c r="AK797" i="16"/>
  <c r="AK799" i="16"/>
  <c r="Y801" i="16"/>
  <c r="AW802" i="16"/>
  <c r="AG804" i="16"/>
  <c r="Q806" i="16"/>
  <c r="AO807" i="16"/>
  <c r="AK809" i="16"/>
  <c r="AK811" i="16"/>
  <c r="AK813" i="16"/>
  <c r="AK815" i="16"/>
  <c r="Y817" i="16"/>
  <c r="AW818" i="16"/>
  <c r="AG820" i="16"/>
  <c r="Q822" i="16"/>
  <c r="AO823" i="16"/>
  <c r="AK825" i="16"/>
  <c r="AK827" i="16"/>
  <c r="AK829" i="16"/>
  <c r="AK831" i="16"/>
  <c r="Y833" i="16"/>
  <c r="AW834" i="16"/>
  <c r="AG836" i="16"/>
  <c r="Q838" i="16"/>
  <c r="AO839" i="16"/>
  <c r="AK841" i="16"/>
  <c r="AK843" i="16"/>
  <c r="AK845" i="16"/>
  <c r="AK847" i="16"/>
  <c r="Y849" i="16"/>
  <c r="AW850" i="16"/>
  <c r="AG852" i="16"/>
  <c r="Q854" i="16"/>
  <c r="AO855" i="16"/>
  <c r="AK857" i="16"/>
  <c r="AK859" i="16"/>
  <c r="AK861" i="16"/>
  <c r="AK863" i="16"/>
  <c r="Y865" i="16"/>
  <c r="AW866" i="16"/>
  <c r="AG868" i="16"/>
  <c r="Q870" i="16"/>
  <c r="AO871" i="16"/>
  <c r="AK873" i="16"/>
  <c r="AK875" i="16"/>
  <c r="AK877" i="16"/>
  <c r="AK879" i="16"/>
  <c r="Y881" i="16"/>
  <c r="AW882" i="16"/>
  <c r="AG884" i="16"/>
  <c r="Q886" i="16"/>
  <c r="AO887" i="16"/>
  <c r="AK889" i="16"/>
  <c r="AK891" i="16"/>
  <c r="AK893" i="16"/>
  <c r="AK895" i="16"/>
  <c r="Y897" i="16"/>
  <c r="AW898" i="16"/>
  <c r="AG900" i="16"/>
  <c r="Q902" i="16"/>
  <c r="AO903" i="16"/>
  <c r="AK905" i="16"/>
  <c r="AK907" i="16"/>
  <c r="AK909" i="16"/>
  <c r="AK911" i="16"/>
  <c r="Y913" i="16"/>
  <c r="AW914" i="16"/>
  <c r="AG916" i="16"/>
  <c r="Q918" i="16"/>
  <c r="AO919" i="16"/>
  <c r="AK921" i="16"/>
  <c r="AK923" i="16"/>
  <c r="AK925" i="16"/>
  <c r="AK927" i="16"/>
  <c r="Y929" i="16"/>
  <c r="AW930" i="16"/>
  <c r="AG932" i="16"/>
  <c r="Q934" i="16"/>
  <c r="AO935" i="16"/>
  <c r="AK937" i="16"/>
  <c r="AK939" i="16"/>
  <c r="AK941" i="16"/>
  <c r="AK943" i="16"/>
  <c r="Y945" i="16"/>
  <c r="AW946" i="16"/>
  <c r="AG948" i="16"/>
  <c r="Q950" i="16"/>
  <c r="AO951" i="16"/>
  <c r="AK953" i="16"/>
  <c r="AK955" i="16"/>
  <c r="AK957" i="16"/>
  <c r="AK959" i="16"/>
  <c r="Y961" i="16"/>
  <c r="AW962" i="16"/>
  <c r="AG964" i="16"/>
  <c r="Q966" i="16"/>
  <c r="AT967" i="16"/>
  <c r="AR969" i="16"/>
  <c r="Q972" i="16"/>
  <c r="Y974" i="16"/>
  <c r="O977" i="16"/>
  <c r="AQ979" i="16"/>
  <c r="AI982" i="16"/>
  <c r="O986" i="16"/>
  <c r="O990" i="16"/>
  <c r="Q994" i="16"/>
  <c r="U1000" i="16"/>
  <c r="V1006" i="16"/>
  <c r="AH1014" i="16"/>
  <c r="AU1020" i="16"/>
  <c r="AQ1028" i="16"/>
  <c r="O1035" i="16"/>
  <c r="AM1053" i="16"/>
  <c r="Q1072" i="16"/>
  <c r="AW1112" i="16"/>
  <c r="V761" i="16"/>
  <c r="AT762" i="16"/>
  <c r="AD764" i="16"/>
  <c r="N766" i="16"/>
  <c r="AL767" i="16"/>
  <c r="Z769" i="16"/>
  <c r="Z771" i="16"/>
  <c r="Z773" i="16"/>
  <c r="Z775" i="16"/>
  <c r="V777" i="16"/>
  <c r="AT778" i="16"/>
  <c r="AD780" i="16"/>
  <c r="N782" i="16"/>
  <c r="AL783" i="16"/>
  <c r="Z785" i="16"/>
  <c r="Z787" i="16"/>
  <c r="Z789" i="16"/>
  <c r="Z791" i="16"/>
  <c r="V793" i="16"/>
  <c r="AT794" i="16"/>
  <c r="AD796" i="16"/>
  <c r="N798" i="16"/>
  <c r="AL799" i="16"/>
  <c r="Z801" i="16"/>
  <c r="Z803" i="16"/>
  <c r="Z805" i="16"/>
  <c r="Z807" i="16"/>
  <c r="V809" i="16"/>
  <c r="AT810" i="16"/>
  <c r="AD812" i="16"/>
  <c r="N814" i="16"/>
  <c r="AL815" i="16"/>
  <c r="Z817" i="16"/>
  <c r="Z819" i="16"/>
  <c r="Z821" i="16"/>
  <c r="Z823" i="16"/>
  <c r="V825" i="16"/>
  <c r="AT826" i="16"/>
  <c r="AD828" i="16"/>
  <c r="N830" i="16"/>
  <c r="AL831" i="16"/>
  <c r="Z833" i="16"/>
  <c r="Z835" i="16"/>
  <c r="Z837" i="16"/>
  <c r="Z839" i="16"/>
  <c r="V841" i="16"/>
  <c r="AT842" i="16"/>
  <c r="AD844" i="16"/>
  <c r="N846" i="16"/>
  <c r="AL847" i="16"/>
  <c r="Z849" i="16"/>
  <c r="Z851" i="16"/>
  <c r="Z853" i="16"/>
  <c r="Z855" i="16"/>
  <c r="V857" i="16"/>
  <c r="AT858" i="16"/>
  <c r="AD860" i="16"/>
  <c r="N862" i="16"/>
  <c r="AL863" i="16"/>
  <c r="Z865" i="16"/>
  <c r="Z867" i="16"/>
  <c r="Z869" i="16"/>
  <c r="Z871" i="16"/>
  <c r="V873" i="16"/>
  <c r="AT874" i="16"/>
  <c r="AD876" i="16"/>
  <c r="N878" i="16"/>
  <c r="AL879" i="16"/>
  <c r="Z881" i="16"/>
  <c r="Z883" i="16"/>
  <c r="Z885" i="16"/>
  <c r="Z887" i="16"/>
  <c r="V889" i="16"/>
  <c r="AT890" i="16"/>
  <c r="AD892" i="16"/>
  <c r="N894" i="16"/>
  <c r="AL895" i="16"/>
  <c r="Z897" i="16"/>
  <c r="Z899" i="16"/>
  <c r="Z901" i="16"/>
  <c r="Z903" i="16"/>
  <c r="V905" i="16"/>
  <c r="AT906" i="16"/>
  <c r="AD908" i="16"/>
  <c r="N910" i="16"/>
  <c r="AL911" i="16"/>
  <c r="Z913" i="16"/>
  <c r="Z915" i="16"/>
  <c r="Z917" i="16"/>
  <c r="Z919" i="16"/>
  <c r="V921" i="16"/>
  <c r="AT922" i="16"/>
  <c r="AD924" i="16"/>
  <c r="N926" i="16"/>
  <c r="AL927" i="16"/>
  <c r="Z929" i="16"/>
  <c r="Z931" i="16"/>
  <c r="Z933" i="16"/>
  <c r="Z935" i="16"/>
  <c r="V937" i="16"/>
  <c r="AT938" i="16"/>
  <c r="AD940" i="16"/>
  <c r="N942" i="16"/>
  <c r="AL943" i="16"/>
  <c r="Z945" i="16"/>
  <c r="Z947" i="16"/>
  <c r="Z949" i="16"/>
  <c r="Z951" i="16"/>
  <c r="V953" i="16"/>
  <c r="AT954" i="16"/>
  <c r="AD956" i="16"/>
  <c r="N958" i="16"/>
  <c r="AL959" i="16"/>
  <c r="Z961" i="16"/>
  <c r="Z963" i="16"/>
  <c r="Z965" i="16"/>
  <c r="AC967" i="16"/>
  <c r="AA969" i="16"/>
  <c r="Y971" i="16"/>
  <c r="AQ973" i="16"/>
  <c r="AN976" i="16"/>
  <c r="AG979" i="16"/>
  <c r="Y982" i="16"/>
  <c r="S986" i="16"/>
  <c r="AM990" i="16"/>
  <c r="AO994" i="16"/>
  <c r="AL1001" i="16"/>
  <c r="AD1007" i="16"/>
  <c r="R1015" i="16"/>
  <c r="W1021" i="16"/>
  <c r="AA1029" i="16"/>
  <c r="V1035" i="16"/>
  <c r="S1043" i="16"/>
  <c r="AM1054" i="16"/>
  <c r="S1062" i="16"/>
  <c r="S1073" i="16"/>
  <c r="O1081" i="16"/>
  <c r="T1118" i="16"/>
  <c r="AE796" i="16"/>
  <c r="O798" i="16"/>
  <c r="AM799" i="16"/>
  <c r="AA801" i="16"/>
  <c r="AA803" i="16"/>
  <c r="AA805" i="16"/>
  <c r="AA807" i="16"/>
  <c r="W809" i="16"/>
  <c r="AU810" i="16"/>
  <c r="AE812" i="16"/>
  <c r="O814" i="16"/>
  <c r="AM815" i="16"/>
  <c r="AA817" i="16"/>
  <c r="AA819" i="16"/>
  <c r="AA821" i="16"/>
  <c r="AA823" i="16"/>
  <c r="W825" i="16"/>
  <c r="AU826" i="16"/>
  <c r="AE828" i="16"/>
  <c r="O830" i="16"/>
  <c r="AM831" i="16"/>
  <c r="AA833" i="16"/>
  <c r="AA835" i="16"/>
  <c r="AA837" i="16"/>
  <c r="AA839" i="16"/>
  <c r="W841" i="16"/>
  <c r="AU842" i="16"/>
  <c r="AE844" i="16"/>
  <c r="O846" i="16"/>
  <c r="AM847" i="16"/>
  <c r="AA849" i="16"/>
  <c r="AA851" i="16"/>
  <c r="AA853" i="16"/>
  <c r="AA855" i="16"/>
  <c r="W857" i="16"/>
  <c r="AU858" i="16"/>
  <c r="AE860" i="16"/>
  <c r="O862" i="16"/>
  <c r="AM863" i="16"/>
  <c r="AA865" i="16"/>
  <c r="AA867" i="16"/>
  <c r="AA869" i="16"/>
  <c r="AA871" i="16"/>
  <c r="W873" i="16"/>
  <c r="AU874" i="16"/>
  <c r="AE876" i="16"/>
  <c r="O878" i="16"/>
  <c r="AM879" i="16"/>
  <c r="AA881" i="16"/>
  <c r="AA883" i="16"/>
  <c r="AA885" i="16"/>
  <c r="AA887" i="16"/>
  <c r="W889" i="16"/>
  <c r="AU890" i="16"/>
  <c r="AE892" i="16"/>
  <c r="O894" i="16"/>
  <c r="AM895" i="16"/>
  <c r="AA897" i="16"/>
  <c r="AA899" i="16"/>
  <c r="AA901" i="16"/>
  <c r="AA903" i="16"/>
  <c r="W905" i="16"/>
  <c r="AU906" i="16"/>
  <c r="AE908" i="16"/>
  <c r="O910" i="16"/>
  <c r="AM911" i="16"/>
  <c r="AA913" i="16"/>
  <c r="AA915" i="16"/>
  <c r="AA917" i="16"/>
  <c r="AA919" i="16"/>
  <c r="W921" i="16"/>
  <c r="AU922" i="16"/>
  <c r="AE924" i="16"/>
  <c r="O926" i="16"/>
  <c r="AM927" i="16"/>
  <c r="AA929" i="16"/>
  <c r="AA931" i="16"/>
  <c r="AA933" i="16"/>
  <c r="AA935" i="16"/>
  <c r="W937" i="16"/>
  <c r="AU938" i="16"/>
  <c r="AE940" i="16"/>
  <c r="W942" i="16"/>
  <c r="Y944" i="16"/>
  <c r="AQ946" i="16"/>
  <c r="AI949" i="16"/>
  <c r="U952" i="16"/>
  <c r="AE954" i="16"/>
  <c r="AM956" i="16"/>
  <c r="AM958" i="16"/>
  <c r="AW960" i="16"/>
  <c r="AI963" i="16"/>
  <c r="S966" i="16"/>
  <c r="AK969" i="16"/>
  <c r="Q974" i="16"/>
  <c r="AH979" i="16"/>
  <c r="U986" i="16"/>
  <c r="Z996" i="16"/>
  <c r="AH525" i="16"/>
  <c r="AV536" i="16"/>
  <c r="AR544" i="16"/>
  <c r="AD564" i="16"/>
  <c r="AT596" i="16"/>
  <c r="AD615" i="16"/>
  <c r="AF623" i="16"/>
  <c r="S646" i="16"/>
  <c r="AW687" i="16"/>
  <c r="U738" i="16"/>
  <c r="AJ965" i="16"/>
  <c r="AJ188" i="16"/>
  <c r="AJ190" i="16"/>
  <c r="AI194" i="16"/>
  <c r="AI196" i="16"/>
  <c r="AI198" i="16"/>
  <c r="AH202" i="16"/>
  <c r="AH204" i="16"/>
  <c r="AH206" i="16"/>
  <c r="AG210" i="16"/>
  <c r="Q212" i="16"/>
  <c r="AO213" i="16"/>
  <c r="Y215" i="16"/>
  <c r="AV218" i="16"/>
  <c r="AF220" i="16"/>
  <c r="P222" i="16"/>
  <c r="AN223" i="16"/>
  <c r="W227" i="16"/>
  <c r="AU228" i="16"/>
  <c r="AE230" i="16"/>
  <c r="N234" i="16"/>
  <c r="AL235" i="16"/>
  <c r="V237" i="16"/>
  <c r="AT238" i="16"/>
  <c r="AK242" i="16"/>
  <c r="AK244" i="16"/>
  <c r="AK246" i="16"/>
  <c r="AJ250" i="16"/>
  <c r="AJ252" i="16"/>
  <c r="AJ254" i="16"/>
  <c r="AI258" i="16"/>
  <c r="AI260" i="16"/>
  <c r="AI262" i="16"/>
  <c r="AH266" i="16"/>
  <c r="AH268" i="16"/>
  <c r="AH270" i="16"/>
  <c r="AG274" i="16"/>
  <c r="Q276" i="16"/>
  <c r="AO277" i="16"/>
  <c r="Y279" i="16"/>
  <c r="AV282" i="16"/>
  <c r="AF284" i="16"/>
  <c r="P286" i="16"/>
  <c r="AN287" i="16"/>
  <c r="AH290" i="16"/>
  <c r="AH292" i="16"/>
  <c r="AH294" i="16"/>
  <c r="AJ297" i="16"/>
  <c r="AJ299" i="16"/>
  <c r="AJ301" i="16"/>
  <c r="AJ303" i="16"/>
  <c r="X305" i="16"/>
  <c r="AV306" i="16"/>
  <c r="AF308" i="16"/>
  <c r="P310" i="16"/>
  <c r="AN311" i="16"/>
  <c r="AJ313" i="16"/>
  <c r="AJ315" i="16"/>
  <c r="AJ317" i="16"/>
  <c r="AJ319" i="16"/>
  <c r="X321" i="16"/>
  <c r="AV322" i="16"/>
  <c r="AF324" i="16"/>
  <c r="P326" i="16"/>
  <c r="AN327" i="16"/>
  <c r="AJ329" i="16"/>
  <c r="AJ331" i="16"/>
  <c r="AJ333" i="16"/>
  <c r="AJ335" i="16"/>
  <c r="X337" i="16"/>
  <c r="AV338" i="16"/>
  <c r="AF340" i="16"/>
  <c r="P342" i="16"/>
  <c r="AN343" i="16"/>
  <c r="AJ345" i="16"/>
  <c r="AJ347" i="16"/>
  <c r="AJ349" i="16"/>
  <c r="AJ351" i="16"/>
  <c r="X353" i="16"/>
  <c r="AV354" i="16"/>
  <c r="AF356" i="16"/>
  <c r="P358" i="16"/>
  <c r="AN359" i="16"/>
  <c r="AJ361" i="16"/>
  <c r="AJ363" i="16"/>
  <c r="AJ365" i="16"/>
  <c r="AJ367" i="16"/>
  <c r="X369" i="16"/>
  <c r="AV370" i="16"/>
  <c r="AF372" i="16"/>
  <c r="P374" i="16"/>
  <c r="AN375" i="16"/>
  <c r="AJ377" i="16"/>
  <c r="AJ379" i="16"/>
  <c r="AJ381" i="16"/>
  <c r="AJ383" i="16"/>
  <c r="X385" i="16"/>
  <c r="AV386" i="16"/>
  <c r="AF388" i="16"/>
  <c r="P390" i="16"/>
  <c r="AN391" i="16"/>
  <c r="AJ393" i="16"/>
  <c r="AJ395" i="16"/>
  <c r="AJ397" i="16"/>
  <c r="AJ399" i="16"/>
  <c r="X401" i="16"/>
  <c r="AV402" i="16"/>
  <c r="AF404" i="16"/>
  <c r="P406" i="16"/>
  <c r="AN407" i="16"/>
  <c r="AJ409" i="16"/>
  <c r="AJ411" i="16"/>
  <c r="AJ413" i="16"/>
  <c r="AJ415" i="16"/>
  <c r="X417" i="16"/>
  <c r="AV418" i="16"/>
  <c r="AF420" i="16"/>
  <c r="P422" i="16"/>
  <c r="P424" i="16"/>
  <c r="AP427" i="16"/>
  <c r="N435" i="16"/>
  <c r="AD454" i="16"/>
  <c r="R473" i="16"/>
  <c r="V481" i="16"/>
  <c r="Z492" i="16"/>
  <c r="AT503" i="16"/>
  <c r="AH511" i="16"/>
  <c r="AP522" i="16"/>
  <c r="AL530" i="16"/>
  <c r="N550" i="16"/>
  <c r="AD582" i="16"/>
  <c r="R601" i="16"/>
  <c r="V609" i="16"/>
  <c r="Y620" i="16"/>
  <c r="AP641" i="16"/>
  <c r="AV666" i="16"/>
  <c r="AJ963" i="16"/>
  <c r="AK188" i="16"/>
  <c r="AK190" i="16"/>
  <c r="AJ194" i="16"/>
  <c r="AJ196" i="16"/>
  <c r="AJ198" i="16"/>
  <c r="AI202" i="16"/>
  <c r="AI204" i="16"/>
  <c r="AI206" i="16"/>
  <c r="AH210" i="16"/>
  <c r="AH212" i="16"/>
  <c r="AH214" i="16"/>
  <c r="AG218" i="16"/>
  <c r="Q220" i="16"/>
  <c r="AO221" i="16"/>
  <c r="Y223" i="16"/>
  <c r="AV226" i="16"/>
  <c r="AF228" i="16"/>
  <c r="P230" i="16"/>
  <c r="AN231" i="16"/>
  <c r="W235" i="16"/>
  <c r="AU236" i="16"/>
  <c r="AE238" i="16"/>
  <c r="N242" i="16"/>
  <c r="AL243" i="16"/>
  <c r="V245" i="16"/>
  <c r="AT246" i="16"/>
  <c r="AK250" i="16"/>
  <c r="AK252" i="16"/>
  <c r="AK254" i="16"/>
  <c r="AJ258" i="16"/>
  <c r="AJ260" i="16"/>
  <c r="AJ262" i="16"/>
  <c r="AI266" i="16"/>
  <c r="AI268" i="16"/>
  <c r="AI270" i="16"/>
  <c r="AH274" i="16"/>
  <c r="AH276" i="16"/>
  <c r="AH278" i="16"/>
  <c r="AG282" i="16"/>
  <c r="Q284" i="16"/>
  <c r="AO285" i="16"/>
  <c r="Y287" i="16"/>
  <c r="S290" i="16"/>
  <c r="S292" i="16"/>
  <c r="S294" i="16"/>
  <c r="U297" i="16"/>
  <c r="U299" i="16"/>
  <c r="U301" i="16"/>
  <c r="U303" i="16"/>
  <c r="AU304" i="16"/>
  <c r="AG306" i="16"/>
  <c r="Q308" i="16"/>
  <c r="AO309" i="16"/>
  <c r="Y311" i="16"/>
  <c r="U313" i="16"/>
  <c r="U315" i="16"/>
  <c r="U317" i="16"/>
  <c r="U319" i="16"/>
  <c r="AU320" i="16"/>
  <c r="AG322" i="16"/>
  <c r="Q324" i="16"/>
  <c r="AO325" i="16"/>
  <c r="Y327" i="16"/>
  <c r="U329" i="16"/>
  <c r="U331" i="16"/>
  <c r="U333" i="16"/>
  <c r="U335" i="16"/>
  <c r="AU336" i="16"/>
  <c r="AG338" i="16"/>
  <c r="Q340" i="16"/>
  <c r="AO341" i="16"/>
  <c r="Y343" i="16"/>
  <c r="U345" i="16"/>
  <c r="U347" i="16"/>
  <c r="U349" i="16"/>
  <c r="U351" i="16"/>
  <c r="AU352" i="16"/>
  <c r="AG354" i="16"/>
  <c r="Q356" i="16"/>
  <c r="AO357" i="16"/>
  <c r="Y359" i="16"/>
  <c r="U361" i="16"/>
  <c r="U363" i="16"/>
  <c r="U365" i="16"/>
  <c r="U367" i="16"/>
  <c r="AU368" i="16"/>
  <c r="AG370" i="16"/>
  <c r="Q372" i="16"/>
  <c r="AO373" i="16"/>
  <c r="Y375" i="16"/>
  <c r="U377" i="16"/>
  <c r="U379" i="16"/>
  <c r="U381" i="16"/>
  <c r="U383" i="16"/>
  <c r="AU384" i="16"/>
  <c r="AG386" i="16"/>
  <c r="Q388" i="16"/>
  <c r="AO389" i="16"/>
  <c r="Y391" i="16"/>
  <c r="U393" i="16"/>
  <c r="U395" i="16"/>
  <c r="U397" i="16"/>
  <c r="U399" i="16"/>
  <c r="AU400" i="16"/>
  <c r="AG402" i="16"/>
  <c r="Q404" i="16"/>
  <c r="AO405" i="16"/>
  <c r="Y407" i="16"/>
  <c r="U409" i="16"/>
  <c r="U411" i="16"/>
  <c r="U413" i="16"/>
  <c r="U415" i="16"/>
  <c r="AU416" i="16"/>
  <c r="AG418" i="16"/>
  <c r="Q420" i="16"/>
  <c r="AO421" i="16"/>
  <c r="AA423" i="16"/>
  <c r="O426" i="16"/>
  <c r="AU431" i="16"/>
  <c r="V439" i="16"/>
  <c r="R458" i="16"/>
  <c r="N466" i="16"/>
  <c r="Z477" i="16"/>
  <c r="AN488" i="16"/>
  <c r="AJ496" i="16"/>
  <c r="AP507" i="16"/>
  <c r="AD515" i="16"/>
  <c r="AT547" i="16"/>
  <c r="V567" i="16"/>
  <c r="R586" i="16"/>
  <c r="N594" i="16"/>
  <c r="Z605" i="16"/>
  <c r="AN616" i="16"/>
  <c r="U631" i="16"/>
  <c r="Y654" i="16"/>
  <c r="Q683" i="16"/>
  <c r="X779" i="16"/>
  <c r="Y425" i="16"/>
  <c r="AW426" i="16"/>
  <c r="AG428" i="16"/>
  <c r="Q430" i="16"/>
  <c r="AO431" i="16"/>
  <c r="AK433" i="16"/>
  <c r="AK435" i="16"/>
  <c r="AK437" i="16"/>
  <c r="AK439" i="16"/>
  <c r="Y441" i="16"/>
  <c r="AW442" i="16"/>
  <c r="AG444" i="16"/>
  <c r="Q446" i="16"/>
  <c r="AO447" i="16"/>
  <c r="AK449" i="16"/>
  <c r="AK451" i="16"/>
  <c r="AK453" i="16"/>
  <c r="AK455" i="16"/>
  <c r="Y457" i="16"/>
  <c r="AW458" i="16"/>
  <c r="AG460" i="16"/>
  <c r="Q462" i="16"/>
  <c r="AO463" i="16"/>
  <c r="AK465" i="16"/>
  <c r="AK467" i="16"/>
  <c r="AK469" i="16"/>
  <c r="AK471" i="16"/>
  <c r="Y473" i="16"/>
  <c r="AW474" i="16"/>
  <c r="AG476" i="16"/>
  <c r="Q478" i="16"/>
  <c r="AO479" i="16"/>
  <c r="AK481" i="16"/>
  <c r="AK483" i="16"/>
  <c r="AK485" i="16"/>
  <c r="AK487" i="16"/>
  <c r="Y489" i="16"/>
  <c r="AW490" i="16"/>
  <c r="AG492" i="16"/>
  <c r="Q494" i="16"/>
  <c r="AO495" i="16"/>
  <c r="AK497" i="16"/>
  <c r="AK499" i="16"/>
  <c r="AK501" i="16"/>
  <c r="AK503" i="16"/>
  <c r="Y505" i="16"/>
  <c r="AW506" i="16"/>
  <c r="AG508" i="16"/>
  <c r="Q510" i="16"/>
  <c r="AO511" i="16"/>
  <c r="AK513" i="16"/>
  <c r="AK515" i="16"/>
  <c r="AK517" i="16"/>
  <c r="AK519" i="16"/>
  <c r="Y521" i="16"/>
  <c r="AW522" i="16"/>
  <c r="AG524" i="16"/>
  <c r="Q526" i="16"/>
  <c r="AO527" i="16"/>
  <c r="AK529" i="16"/>
  <c r="AK531" i="16"/>
  <c r="AK533" i="16"/>
  <c r="AK535" i="16"/>
  <c r="Y537" i="16"/>
  <c r="AW538" i="16"/>
  <c r="AG540" i="16"/>
  <c r="Q542" i="16"/>
  <c r="AO543" i="16"/>
  <c r="AK545" i="16"/>
  <c r="AK547" i="16"/>
  <c r="AK549" i="16"/>
  <c r="AK551" i="16"/>
  <c r="Y553" i="16"/>
  <c r="AW554" i="16"/>
  <c r="AG556" i="16"/>
  <c r="Q558" i="16"/>
  <c r="AO559" i="16"/>
  <c r="AK561" i="16"/>
  <c r="AK563" i="16"/>
  <c r="AK565" i="16"/>
  <c r="AK567" i="16"/>
  <c r="Y569" i="16"/>
  <c r="AW570" i="16"/>
  <c r="AG572" i="16"/>
  <c r="Q574" i="16"/>
  <c r="AO575" i="16"/>
  <c r="AK577" i="16"/>
  <c r="AK579" i="16"/>
  <c r="AK581" i="16"/>
  <c r="AK583" i="16"/>
  <c r="Y585" i="16"/>
  <c r="AW586" i="16"/>
  <c r="AG588" i="16"/>
  <c r="Q590" i="16"/>
  <c r="AO591" i="16"/>
  <c r="AK593" i="16"/>
  <c r="AK595" i="16"/>
  <c r="AK597" i="16"/>
  <c r="AK599" i="16"/>
  <c r="Y601" i="16"/>
  <c r="AW602" i="16"/>
  <c r="AG604" i="16"/>
  <c r="Q606" i="16"/>
  <c r="AO607" i="16"/>
  <c r="AK609" i="16"/>
  <c r="AK611" i="16"/>
  <c r="AK613" i="16"/>
  <c r="AK615" i="16"/>
  <c r="Y617" i="16"/>
  <c r="AW618" i="16"/>
  <c r="AP620" i="16"/>
  <c r="AW622" i="16"/>
  <c r="T625" i="16"/>
  <c r="AE627" i="16"/>
  <c r="AP629" i="16"/>
  <c r="Q632" i="16"/>
  <c r="Y634" i="16"/>
  <c r="AU636" i="16"/>
  <c r="AG639" i="16"/>
  <c r="AC642" i="16"/>
  <c r="AM645" i="16"/>
  <c r="AL648" i="16"/>
  <c r="AA651" i="16"/>
  <c r="X654" i="16"/>
  <c r="T659" i="16"/>
  <c r="W664" i="16"/>
  <c r="AN668" i="16"/>
  <c r="AC673" i="16"/>
  <c r="AO687" i="16"/>
  <c r="Y699" i="16"/>
  <c r="AG716" i="16"/>
  <c r="AW732" i="16"/>
  <c r="AU742" i="16"/>
  <c r="AU769" i="16"/>
  <c r="AU818" i="16"/>
  <c r="AN857" i="16"/>
  <c r="S427" i="16"/>
  <c r="S429" i="16"/>
  <c r="S431" i="16"/>
  <c r="O433" i="16"/>
  <c r="AM434" i="16"/>
  <c r="W436" i="16"/>
  <c r="AU437" i="16"/>
  <c r="AE439" i="16"/>
  <c r="S441" i="16"/>
  <c r="S443" i="16"/>
  <c r="S445" i="16"/>
  <c r="S447" i="16"/>
  <c r="O449" i="16"/>
  <c r="AM450" i="16"/>
  <c r="W452" i="16"/>
  <c r="AU453" i="16"/>
  <c r="AE455" i="16"/>
  <c r="S457" i="16"/>
  <c r="S459" i="16"/>
  <c r="S461" i="16"/>
  <c r="S463" i="16"/>
  <c r="O465" i="16"/>
  <c r="AM466" i="16"/>
  <c r="W468" i="16"/>
  <c r="AU469" i="16"/>
  <c r="AE471" i="16"/>
  <c r="S473" i="16"/>
  <c r="S475" i="16"/>
  <c r="S477" i="16"/>
  <c r="S479" i="16"/>
  <c r="O481" i="16"/>
  <c r="AM482" i="16"/>
  <c r="W484" i="16"/>
  <c r="AU485" i="16"/>
  <c r="AE487" i="16"/>
  <c r="S489" i="16"/>
  <c r="S491" i="16"/>
  <c r="S493" i="16"/>
  <c r="S495" i="16"/>
  <c r="O497" i="16"/>
  <c r="AM498" i="16"/>
  <c r="W500" i="16"/>
  <c r="AU501" i="16"/>
  <c r="AE503" i="16"/>
  <c r="S505" i="16"/>
  <c r="S507" i="16"/>
  <c r="S509" i="16"/>
  <c r="S511" i="16"/>
  <c r="O513" i="16"/>
  <c r="AM514" i="16"/>
  <c r="W516" i="16"/>
  <c r="AU517" i="16"/>
  <c r="AE519" i="16"/>
  <c r="S521" i="16"/>
  <c r="S523" i="16"/>
  <c r="S525" i="16"/>
  <c r="S527" i="16"/>
  <c r="O529" i="16"/>
  <c r="AM530" i="16"/>
  <c r="W532" i="16"/>
  <c r="AU533" i="16"/>
  <c r="AE535" i="16"/>
  <c r="S537" i="16"/>
  <c r="S539" i="16"/>
  <c r="S541" i="16"/>
  <c r="S543" i="16"/>
  <c r="O545" i="16"/>
  <c r="AM546" i="16"/>
  <c r="W548" i="16"/>
  <c r="AU549" i="16"/>
  <c r="AE551" i="16"/>
  <c r="S553" i="16"/>
  <c r="S555" i="16"/>
  <c r="S557" i="16"/>
  <c r="S559" i="16"/>
  <c r="O561" i="16"/>
  <c r="AM562" i="16"/>
  <c r="W564" i="16"/>
  <c r="AU565" i="16"/>
  <c r="AE567" i="16"/>
  <c r="S569" i="16"/>
  <c r="S571" i="16"/>
  <c r="S573" i="16"/>
  <c r="S575" i="16"/>
  <c r="O577" i="16"/>
  <c r="AM578" i="16"/>
  <c r="W580" i="16"/>
  <c r="AU581" i="16"/>
  <c r="AE583" i="16"/>
  <c r="S585" i="16"/>
  <c r="S587" i="16"/>
  <c r="S589" i="16"/>
  <c r="S591" i="16"/>
  <c r="O593" i="16"/>
  <c r="AM594" i="16"/>
  <c r="W596" i="16"/>
  <c r="AU597" i="16"/>
  <c r="AE599" i="16"/>
  <c r="S601" i="16"/>
  <c r="S603" i="16"/>
  <c r="S605" i="16"/>
  <c r="S607" i="16"/>
  <c r="O609" i="16"/>
  <c r="AM610" i="16"/>
  <c r="W612" i="16"/>
  <c r="AU613" i="16"/>
  <c r="AE615" i="16"/>
  <c r="S617" i="16"/>
  <c r="U619" i="16"/>
  <c r="N621" i="16"/>
  <c r="AG623" i="16"/>
  <c r="AR625" i="16"/>
  <c r="AB628" i="16"/>
  <c r="W631" i="16"/>
  <c r="AK633" i="16"/>
  <c r="AW635" i="16"/>
  <c r="AL638" i="16"/>
  <c r="AC641" i="16"/>
  <c r="AM644" i="16"/>
  <c r="AJ647" i="16"/>
  <c r="AE650" i="16"/>
  <c r="Q653" i="16"/>
  <c r="Z656" i="16"/>
  <c r="AK660" i="16"/>
  <c r="AD666" i="16"/>
  <c r="AN670" i="16"/>
  <c r="AG682" i="16"/>
  <c r="AO699" i="16"/>
  <c r="O712" i="16"/>
  <c r="AK727" i="16"/>
  <c r="AC738" i="16"/>
  <c r="AP758" i="16"/>
  <c r="Z800" i="16"/>
  <c r="AJ839" i="16"/>
  <c r="X423" i="16"/>
  <c r="T425" i="16"/>
  <c r="T427" i="16"/>
  <c r="T429" i="16"/>
  <c r="T431" i="16"/>
  <c r="AT432" i="16"/>
  <c r="AF434" i="16"/>
  <c r="P436" i="16"/>
  <c r="AN437" i="16"/>
  <c r="X439" i="16"/>
  <c r="T441" i="16"/>
  <c r="T443" i="16"/>
  <c r="T445" i="16"/>
  <c r="T447" i="16"/>
  <c r="AT448" i="16"/>
  <c r="AF450" i="16"/>
  <c r="P452" i="16"/>
  <c r="AN453" i="16"/>
  <c r="X455" i="16"/>
  <c r="T457" i="16"/>
  <c r="T459" i="16"/>
  <c r="T461" i="16"/>
  <c r="T463" i="16"/>
  <c r="AT464" i="16"/>
  <c r="AF466" i="16"/>
  <c r="P468" i="16"/>
  <c r="AN469" i="16"/>
  <c r="X471" i="16"/>
  <c r="T473" i="16"/>
  <c r="T475" i="16"/>
  <c r="T477" i="16"/>
  <c r="T479" i="16"/>
  <c r="AT480" i="16"/>
  <c r="AF482" i="16"/>
  <c r="P484" i="16"/>
  <c r="AN485" i="16"/>
  <c r="X487" i="16"/>
  <c r="T489" i="16"/>
  <c r="T491" i="16"/>
  <c r="T493" i="16"/>
  <c r="T495" i="16"/>
  <c r="AT496" i="16"/>
  <c r="AF498" i="16"/>
  <c r="P500" i="16"/>
  <c r="AN501" i="16"/>
  <c r="X503" i="16"/>
  <c r="T505" i="16"/>
  <c r="T507" i="16"/>
  <c r="T509" i="16"/>
  <c r="T511" i="16"/>
  <c r="AT512" i="16"/>
  <c r="AF514" i="16"/>
  <c r="P516" i="16"/>
  <c r="AN517" i="16"/>
  <c r="X519" i="16"/>
  <c r="T521" i="16"/>
  <c r="T523" i="16"/>
  <c r="T525" i="16"/>
  <c r="T527" i="16"/>
  <c r="AT528" i="16"/>
  <c r="AF530" i="16"/>
  <c r="P532" i="16"/>
  <c r="AN533" i="16"/>
  <c r="X535" i="16"/>
  <c r="T537" i="16"/>
  <c r="T539" i="16"/>
  <c r="T541" i="16"/>
  <c r="T543" i="16"/>
  <c r="AT544" i="16"/>
  <c r="AF546" i="16"/>
  <c r="P548" i="16"/>
  <c r="AN549" i="16"/>
  <c r="X551" i="16"/>
  <c r="T553" i="16"/>
  <c r="T555" i="16"/>
  <c r="T557" i="16"/>
  <c r="T559" i="16"/>
  <c r="AT560" i="16"/>
  <c r="AF562" i="16"/>
  <c r="P564" i="16"/>
  <c r="AN565" i="16"/>
  <c r="X567" i="16"/>
  <c r="T569" i="16"/>
  <c r="T571" i="16"/>
  <c r="T573" i="16"/>
  <c r="T575" i="16"/>
  <c r="AT576" i="16"/>
  <c r="AF578" i="16"/>
  <c r="P580" i="16"/>
  <c r="AN581" i="16"/>
  <c r="X583" i="16"/>
  <c r="T585" i="16"/>
  <c r="T587" i="16"/>
  <c r="T589" i="16"/>
  <c r="T591" i="16"/>
  <c r="AT592" i="16"/>
  <c r="AF594" i="16"/>
  <c r="P596" i="16"/>
  <c r="AN597" i="16"/>
  <c r="X599" i="16"/>
  <c r="T601" i="16"/>
  <c r="T603" i="16"/>
  <c r="T605" i="16"/>
  <c r="T607" i="16"/>
  <c r="AT608" i="16"/>
  <c r="AF610" i="16"/>
  <c r="P612" i="16"/>
  <c r="AN613" i="16"/>
  <c r="X615" i="16"/>
  <c r="T617" i="16"/>
  <c r="V619" i="16"/>
  <c r="O621" i="16"/>
  <c r="X623" i="16"/>
  <c r="AS625" i="16"/>
  <c r="AC628" i="16"/>
  <c r="Y631" i="16"/>
  <c r="AL633" i="16"/>
  <c r="N636" i="16"/>
  <c r="AM638" i="16"/>
  <c r="AE641" i="16"/>
  <c r="AB644" i="16"/>
  <c r="Z647" i="16"/>
  <c r="S650" i="16"/>
  <c r="AT652" i="16"/>
  <c r="AA656" i="16"/>
  <c r="Z662" i="16"/>
  <c r="Q667" i="16"/>
  <c r="AD671" i="16"/>
  <c r="AG683" i="16"/>
  <c r="AO700" i="16"/>
  <c r="Q713" i="16"/>
  <c r="AM728" i="16"/>
  <c r="AC739" i="16"/>
  <c r="AH768" i="16"/>
  <c r="AR802" i="16"/>
  <c r="AF943" i="16"/>
  <c r="AW423" i="16"/>
  <c r="AS425" i="16"/>
  <c r="AS427" i="16"/>
  <c r="AS429" i="16"/>
  <c r="AS431" i="16"/>
  <c r="AG433" i="16"/>
  <c r="Q435" i="16"/>
  <c r="AO436" i="16"/>
  <c r="Y438" i="16"/>
  <c r="AW439" i="16"/>
  <c r="AS441" i="16"/>
  <c r="AS443" i="16"/>
  <c r="AS445" i="16"/>
  <c r="AS447" i="16"/>
  <c r="AG449" i="16"/>
  <c r="Q451" i="16"/>
  <c r="AO452" i="16"/>
  <c r="Y454" i="16"/>
  <c r="AW455" i="16"/>
  <c r="AS457" i="16"/>
  <c r="AS459" i="16"/>
  <c r="AS461" i="16"/>
  <c r="AS463" i="16"/>
  <c r="AG465" i="16"/>
  <c r="Q467" i="16"/>
  <c r="AO468" i="16"/>
  <c r="Y470" i="16"/>
  <c r="AW471" i="16"/>
  <c r="AS473" i="16"/>
  <c r="AS475" i="16"/>
  <c r="AS477" i="16"/>
  <c r="AS479" i="16"/>
  <c r="AG481" i="16"/>
  <c r="Q483" i="16"/>
  <c r="AO484" i="16"/>
  <c r="Y486" i="16"/>
  <c r="AW487" i="16"/>
  <c r="AS489" i="16"/>
  <c r="AS491" i="16"/>
  <c r="AS493" i="16"/>
  <c r="AS495" i="16"/>
  <c r="AG497" i="16"/>
  <c r="Q499" i="16"/>
  <c r="AO500" i="16"/>
  <c r="Y502" i="16"/>
  <c r="AW503" i="16"/>
  <c r="AS505" i="16"/>
  <c r="AS507" i="16"/>
  <c r="AS509" i="16"/>
  <c r="AS511" i="16"/>
  <c r="AG513" i="16"/>
  <c r="Q515" i="16"/>
  <c r="AO516" i="16"/>
  <c r="Y518" i="16"/>
  <c r="AW519" i="16"/>
  <c r="AS521" i="16"/>
  <c r="AS523" i="16"/>
  <c r="AS525" i="16"/>
  <c r="AS527" i="16"/>
  <c r="AG529" i="16"/>
  <c r="Q531" i="16"/>
  <c r="AO532" i="16"/>
  <c r="Y534" i="16"/>
  <c r="AW535" i="16"/>
  <c r="AS537" i="16"/>
  <c r="AS539" i="16"/>
  <c r="AS541" i="16"/>
  <c r="AS543" i="16"/>
  <c r="AG545" i="16"/>
  <c r="Q547" i="16"/>
  <c r="AO548" i="16"/>
  <c r="Y550" i="16"/>
  <c r="AW551" i="16"/>
  <c r="AS553" i="16"/>
  <c r="AS555" i="16"/>
  <c r="AS557" i="16"/>
  <c r="AS559" i="16"/>
  <c r="AG561" i="16"/>
  <c r="Q563" i="16"/>
  <c r="AO564" i="16"/>
  <c r="Y566" i="16"/>
  <c r="AW567" i="16"/>
  <c r="AS569" i="16"/>
  <c r="AS571" i="16"/>
  <c r="AS573" i="16"/>
  <c r="AS575" i="16"/>
  <c r="AG577" i="16"/>
  <c r="Q579" i="16"/>
  <c r="AO580" i="16"/>
  <c r="Y582" i="16"/>
  <c r="AW583" i="16"/>
  <c r="AS585" i="16"/>
  <c r="AS587" i="16"/>
  <c r="AS589" i="16"/>
  <c r="AS591" i="16"/>
  <c r="AG593" i="16"/>
  <c r="Q595" i="16"/>
  <c r="AO596" i="16"/>
  <c r="Y598" i="16"/>
  <c r="AW599" i="16"/>
  <c r="AS601" i="16"/>
  <c r="AS603" i="16"/>
  <c r="AS605" i="16"/>
  <c r="AS607" i="16"/>
  <c r="AG609" i="16"/>
  <c r="Q611" i="16"/>
  <c r="AO612" i="16"/>
  <c r="Y614" i="16"/>
  <c r="AW615" i="16"/>
  <c r="AS617" i="16"/>
  <c r="AO619" i="16"/>
  <c r="AQ621" i="16"/>
  <c r="S624" i="16"/>
  <c r="AE626" i="16"/>
  <c r="AP628" i="16"/>
  <c r="O631" i="16"/>
  <c r="AC633" i="16"/>
  <c r="AN635" i="16"/>
  <c r="AA638" i="16"/>
  <c r="T641" i="16"/>
  <c r="AC644" i="16"/>
  <c r="AM647" i="16"/>
  <c r="AG650" i="16"/>
  <c r="W653" i="16"/>
  <c r="Z657" i="16"/>
  <c r="AB662" i="16"/>
  <c r="AG666" i="16"/>
  <c r="AT670" i="16"/>
  <c r="AW682" i="16"/>
  <c r="U695" i="16"/>
  <c r="AS710" i="16"/>
  <c r="AK721" i="16"/>
  <c r="AS738" i="16"/>
  <c r="O761" i="16"/>
  <c r="AM789" i="16"/>
  <c r="AP848" i="16"/>
  <c r="AE1021" i="16"/>
  <c r="N428" i="16"/>
  <c r="AL429" i="16"/>
  <c r="V431" i="16"/>
  <c r="AV432" i="16"/>
  <c r="AP434" i="16"/>
  <c r="AP436" i="16"/>
  <c r="AP438" i="16"/>
  <c r="AR440" i="16"/>
  <c r="AD442" i="16"/>
  <c r="N444" i="16"/>
  <c r="AL445" i="16"/>
  <c r="V447" i="16"/>
  <c r="AV448" i="16"/>
  <c r="AP450" i="16"/>
  <c r="AP452" i="16"/>
  <c r="AP454" i="16"/>
  <c r="AR456" i="16"/>
  <c r="AD458" i="16"/>
  <c r="N460" i="16"/>
  <c r="AL461" i="16"/>
  <c r="V463" i="16"/>
  <c r="AV464" i="16"/>
  <c r="AP466" i="16"/>
  <c r="AP468" i="16"/>
  <c r="AP470" i="16"/>
  <c r="AR472" i="16"/>
  <c r="AD474" i="16"/>
  <c r="N476" i="16"/>
  <c r="AL477" i="16"/>
  <c r="V479" i="16"/>
  <c r="AV480" i="16"/>
  <c r="AP482" i="16"/>
  <c r="AP484" i="16"/>
  <c r="AP486" i="16"/>
  <c r="AR488" i="16"/>
  <c r="AD490" i="16"/>
  <c r="N492" i="16"/>
  <c r="AL493" i="16"/>
  <c r="V495" i="16"/>
  <c r="AV496" i="16"/>
  <c r="AP498" i="16"/>
  <c r="AP500" i="16"/>
  <c r="AP502" i="16"/>
  <c r="AR504" i="16"/>
  <c r="AD506" i="16"/>
  <c r="N508" i="16"/>
  <c r="AL509" i="16"/>
  <c r="V511" i="16"/>
  <c r="AV512" i="16"/>
  <c r="AP514" i="16"/>
  <c r="AP516" i="16"/>
  <c r="AP518" i="16"/>
  <c r="AR520" i="16"/>
  <c r="AD522" i="16"/>
  <c r="N524" i="16"/>
  <c r="AL525" i="16"/>
  <c r="V527" i="16"/>
  <c r="AV528" i="16"/>
  <c r="AP530" i="16"/>
  <c r="AP532" i="16"/>
  <c r="AP534" i="16"/>
  <c r="AR536" i="16"/>
  <c r="AD538" i="16"/>
  <c r="N540" i="16"/>
  <c r="AL541" i="16"/>
  <c r="V543" i="16"/>
  <c r="AV544" i="16"/>
  <c r="AP546" i="16"/>
  <c r="AP548" i="16"/>
  <c r="AP550" i="16"/>
  <c r="AR552" i="16"/>
  <c r="AD554" i="16"/>
  <c r="N556" i="16"/>
  <c r="AL557" i="16"/>
  <c r="V559" i="16"/>
  <c r="AV560" i="16"/>
  <c r="AP562" i="16"/>
  <c r="AP564" i="16"/>
  <c r="AP566" i="16"/>
  <c r="AR568" i="16"/>
  <c r="AD570" i="16"/>
  <c r="N572" i="16"/>
  <c r="AL573" i="16"/>
  <c r="V575" i="16"/>
  <c r="AV576" i="16"/>
  <c r="AP578" i="16"/>
  <c r="AP580" i="16"/>
  <c r="AP582" i="16"/>
  <c r="AR584" i="16"/>
  <c r="AD586" i="16"/>
  <c r="N588" i="16"/>
  <c r="AL589" i="16"/>
  <c r="V591" i="16"/>
  <c r="AV592" i="16"/>
  <c r="AP594" i="16"/>
  <c r="AP596" i="16"/>
  <c r="AP598" i="16"/>
  <c r="AR600" i="16"/>
  <c r="AD602" i="16"/>
  <c r="N604" i="16"/>
  <c r="AL605" i="16"/>
  <c r="V607" i="16"/>
  <c r="AV608" i="16"/>
  <c r="AP610" i="16"/>
  <c r="AP612" i="16"/>
  <c r="AP614" i="16"/>
  <c r="AR616" i="16"/>
  <c r="AD618" i="16"/>
  <c r="AD620" i="16"/>
  <c r="X622" i="16"/>
  <c r="AF624" i="16"/>
  <c r="AQ626" i="16"/>
  <c r="Q629" i="16"/>
  <c r="AA631" i="16"/>
  <c r="AN633" i="16"/>
  <c r="AD636" i="16"/>
  <c r="P639" i="16"/>
  <c r="AU641" i="16"/>
  <c r="AR644" i="16"/>
  <c r="AP647" i="16"/>
  <c r="AI650" i="16"/>
  <c r="X653" i="16"/>
  <c r="AH656" i="16"/>
  <c r="AK661" i="16"/>
  <c r="P666" i="16"/>
  <c r="AV670" i="16"/>
  <c r="AC677" i="16"/>
  <c r="AK694" i="16"/>
  <c r="AC705" i="16"/>
  <c r="AQ720" i="16"/>
  <c r="Y732" i="16"/>
  <c r="AE761" i="16"/>
  <c r="P794" i="16"/>
  <c r="P877" i="16"/>
  <c r="AV958" i="16"/>
  <c r="W1019" i="16"/>
  <c r="AQ437" i="16"/>
  <c r="AQ439" i="16"/>
  <c r="AM441" i="16"/>
  <c r="W443" i="16"/>
  <c r="AU444" i="16"/>
  <c r="AE446" i="16"/>
  <c r="Q448" i="16"/>
  <c r="AQ449" i="16"/>
  <c r="AQ451" i="16"/>
  <c r="AQ453" i="16"/>
  <c r="AQ455" i="16"/>
  <c r="AM457" i="16"/>
  <c r="W459" i="16"/>
  <c r="AU460" i="16"/>
  <c r="AE462" i="16"/>
  <c r="Q464" i="16"/>
  <c r="AQ465" i="16"/>
  <c r="AQ467" i="16"/>
  <c r="AQ469" i="16"/>
  <c r="AQ471" i="16"/>
  <c r="AM473" i="16"/>
  <c r="W475" i="16"/>
  <c r="AU476" i="16"/>
  <c r="AE478" i="16"/>
  <c r="Q480" i="16"/>
  <c r="AQ481" i="16"/>
  <c r="AQ483" i="16"/>
  <c r="AQ485" i="16"/>
  <c r="AQ487" i="16"/>
  <c r="AM489" i="16"/>
  <c r="W491" i="16"/>
  <c r="AU492" i="16"/>
  <c r="AE494" i="16"/>
  <c r="Q496" i="16"/>
  <c r="AQ497" i="16"/>
  <c r="AQ499" i="16"/>
  <c r="AQ501" i="16"/>
  <c r="AQ503" i="16"/>
  <c r="AM505" i="16"/>
  <c r="W507" i="16"/>
  <c r="AU508" i="16"/>
  <c r="AE510" i="16"/>
  <c r="Q512" i="16"/>
  <c r="AQ513" i="16"/>
  <c r="AQ515" i="16"/>
  <c r="AQ517" i="16"/>
  <c r="AQ519" i="16"/>
  <c r="AM521" i="16"/>
  <c r="W523" i="16"/>
  <c r="AU524" i="16"/>
  <c r="AE526" i="16"/>
  <c r="Q528" i="16"/>
  <c r="AQ529" i="16"/>
  <c r="AQ531" i="16"/>
  <c r="AQ533" i="16"/>
  <c r="AQ535" i="16"/>
  <c r="AM537" i="16"/>
  <c r="W539" i="16"/>
  <c r="AU540" i="16"/>
  <c r="AE542" i="16"/>
  <c r="Q544" i="16"/>
  <c r="AQ545" i="16"/>
  <c r="AQ547" i="16"/>
  <c r="AQ549" i="16"/>
  <c r="AQ551" i="16"/>
  <c r="AM553" i="16"/>
  <c r="W555" i="16"/>
  <c r="AU556" i="16"/>
  <c r="AE558" i="16"/>
  <c r="Q560" i="16"/>
  <c r="AQ561" i="16"/>
  <c r="AQ563" i="16"/>
  <c r="AQ565" i="16"/>
  <c r="AQ567" i="16"/>
  <c r="AM569" i="16"/>
  <c r="W571" i="16"/>
  <c r="AU572" i="16"/>
  <c r="AE574" i="16"/>
  <c r="Q576" i="16"/>
  <c r="AQ577" i="16"/>
  <c r="AQ579" i="16"/>
  <c r="AQ581" i="16"/>
  <c r="AQ583" i="16"/>
  <c r="AM585" i="16"/>
  <c r="W587" i="16"/>
  <c r="AU588" i="16"/>
  <c r="AE590" i="16"/>
  <c r="Q592" i="16"/>
  <c r="AQ593" i="16"/>
  <c r="AQ595" i="16"/>
  <c r="AQ597" i="16"/>
  <c r="AQ599" i="16"/>
  <c r="AM601" i="16"/>
  <c r="W603" i="16"/>
  <c r="AU604" i="16"/>
  <c r="AE606" i="16"/>
  <c r="Q608" i="16"/>
  <c r="AQ609" i="16"/>
  <c r="AQ611" i="16"/>
  <c r="AQ613" i="16"/>
  <c r="AQ615" i="16"/>
  <c r="AM617" i="16"/>
  <c r="Y619" i="16"/>
  <c r="AA621" i="16"/>
  <c r="AC623" i="16"/>
  <c r="AM625" i="16"/>
  <c r="AH628" i="16"/>
  <c r="R631" i="16"/>
  <c r="AE633" i="16"/>
  <c r="Q636" i="16"/>
  <c r="AQ638" i="16"/>
  <c r="AJ641" i="16"/>
  <c r="AS644" i="16"/>
  <c r="V648" i="16"/>
  <c r="AW650" i="16"/>
  <c r="AO653" i="16"/>
  <c r="AC657" i="16"/>
  <c r="Z663" i="16"/>
  <c r="AV667" i="16"/>
  <c r="AL671" i="16"/>
  <c r="O680" i="16"/>
  <c r="AK695" i="16"/>
  <c r="AC706" i="16"/>
  <c r="AK723" i="16"/>
  <c r="U742" i="16"/>
  <c r="W760" i="16"/>
  <c r="AR791" i="16"/>
  <c r="AH832" i="16"/>
  <c r="P894" i="16"/>
  <c r="AR423" i="16"/>
  <c r="AF425" i="16"/>
  <c r="P427" i="16"/>
  <c r="AN428" i="16"/>
  <c r="X430" i="16"/>
  <c r="AV431" i="16"/>
  <c r="AR433" i="16"/>
  <c r="AR435" i="16"/>
  <c r="AR437" i="16"/>
  <c r="AR439" i="16"/>
  <c r="AF441" i="16"/>
  <c r="P443" i="16"/>
  <c r="AN444" i="16"/>
  <c r="X446" i="16"/>
  <c r="AV447" i="16"/>
  <c r="AR449" i="16"/>
  <c r="AR451" i="16"/>
  <c r="AR453" i="16"/>
  <c r="AR455" i="16"/>
  <c r="AF457" i="16"/>
  <c r="P459" i="16"/>
  <c r="AN460" i="16"/>
  <c r="X462" i="16"/>
  <c r="AV463" i="16"/>
  <c r="AR465" i="16"/>
  <c r="AR467" i="16"/>
  <c r="AR469" i="16"/>
  <c r="AR471" i="16"/>
  <c r="AF473" i="16"/>
  <c r="P475" i="16"/>
  <c r="AN476" i="16"/>
  <c r="X478" i="16"/>
  <c r="AV479" i="16"/>
  <c r="AR481" i="16"/>
  <c r="AR483" i="16"/>
  <c r="AR485" i="16"/>
  <c r="AR487" i="16"/>
  <c r="AF489" i="16"/>
  <c r="P491" i="16"/>
  <c r="AN492" i="16"/>
  <c r="X494" i="16"/>
  <c r="AV495" i="16"/>
  <c r="AR497" i="16"/>
  <c r="AR499" i="16"/>
  <c r="AR501" i="16"/>
  <c r="AR503" i="16"/>
  <c r="AF505" i="16"/>
  <c r="P507" i="16"/>
  <c r="AN508" i="16"/>
  <c r="X510" i="16"/>
  <c r="AV511" i="16"/>
  <c r="AR513" i="16"/>
  <c r="AR515" i="16"/>
  <c r="AR517" i="16"/>
  <c r="AR519" i="16"/>
  <c r="AF521" i="16"/>
  <c r="P523" i="16"/>
  <c r="AN524" i="16"/>
  <c r="X526" i="16"/>
  <c r="AV527" i="16"/>
  <c r="AR529" i="16"/>
  <c r="AR531" i="16"/>
  <c r="AR533" i="16"/>
  <c r="AR535" i="16"/>
  <c r="AF537" i="16"/>
  <c r="P539" i="16"/>
  <c r="AN540" i="16"/>
  <c r="X542" i="16"/>
  <c r="AV543" i="16"/>
  <c r="AR545" i="16"/>
  <c r="AR547" i="16"/>
  <c r="AR549" i="16"/>
  <c r="AR551" i="16"/>
  <c r="AF553" i="16"/>
  <c r="P555" i="16"/>
  <c r="AN556" i="16"/>
  <c r="X558" i="16"/>
  <c r="AV559" i="16"/>
  <c r="AR561" i="16"/>
  <c r="AR563" i="16"/>
  <c r="AR565" i="16"/>
  <c r="AR567" i="16"/>
  <c r="AF569" i="16"/>
  <c r="P571" i="16"/>
  <c r="AN572" i="16"/>
  <c r="X574" i="16"/>
  <c r="AV575" i="16"/>
  <c r="AR577" i="16"/>
  <c r="AR579" i="16"/>
  <c r="AR581" i="16"/>
  <c r="AR583" i="16"/>
  <c r="AF585" i="16"/>
  <c r="P587" i="16"/>
  <c r="AN588" i="16"/>
  <c r="X590" i="16"/>
  <c r="AV591" i="16"/>
  <c r="AR593" i="16"/>
  <c r="AR595" i="16"/>
  <c r="AR597" i="16"/>
  <c r="AR599" i="16"/>
  <c r="AF601" i="16"/>
  <c r="P603" i="16"/>
  <c r="AN604" i="16"/>
  <c r="X606" i="16"/>
  <c r="AV607" i="16"/>
  <c r="AR609" i="16"/>
  <c r="AR611" i="16"/>
  <c r="AR613" i="16"/>
  <c r="AR615" i="16"/>
  <c r="AF617" i="16"/>
  <c r="Q619" i="16"/>
  <c r="S621" i="16"/>
  <c r="S623" i="16"/>
  <c r="AO625" i="16"/>
  <c r="AI628" i="16"/>
  <c r="S631" i="16"/>
  <c r="AF633" i="16"/>
  <c r="AT635" i="16"/>
  <c r="AF638" i="16"/>
  <c r="Z641" i="16"/>
  <c r="U644" i="16"/>
  <c r="S647" i="16"/>
  <c r="AM649" i="16"/>
  <c r="Y652" i="16"/>
  <c r="AF655" i="16"/>
  <c r="AK659" i="16"/>
  <c r="N665" i="16"/>
  <c r="X669" i="16"/>
  <c r="AH674" i="16"/>
  <c r="AG687" i="16"/>
  <c r="Q699" i="16"/>
  <c r="AO714" i="16"/>
  <c r="AW731" i="16"/>
  <c r="AF748" i="16"/>
  <c r="AR772" i="16"/>
  <c r="AV907" i="16"/>
  <c r="AD952" i="16"/>
  <c r="AH672" i="16"/>
  <c r="AJ674" i="16"/>
  <c r="AJ676" i="16"/>
  <c r="AJ678" i="16"/>
  <c r="AD680" i="16"/>
  <c r="P682" i="16"/>
  <c r="AN683" i="16"/>
  <c r="X685" i="16"/>
  <c r="AV686" i="16"/>
  <c r="AH688" i="16"/>
  <c r="AJ690" i="16"/>
  <c r="AJ692" i="16"/>
  <c r="AJ694" i="16"/>
  <c r="AD696" i="16"/>
  <c r="P698" i="16"/>
  <c r="AN699" i="16"/>
  <c r="X701" i="16"/>
  <c r="AV702" i="16"/>
  <c r="AH704" i="16"/>
  <c r="AJ706" i="16"/>
  <c r="AJ708" i="16"/>
  <c r="AJ710" i="16"/>
  <c r="AD712" i="16"/>
  <c r="P714" i="16"/>
  <c r="AN715" i="16"/>
  <c r="X717" i="16"/>
  <c r="AV718" i="16"/>
  <c r="AH720" i="16"/>
  <c r="AJ722" i="16"/>
  <c r="AJ724" i="16"/>
  <c r="AJ726" i="16"/>
  <c r="AD728" i="16"/>
  <c r="P730" i="16"/>
  <c r="AN731" i="16"/>
  <c r="X733" i="16"/>
  <c r="AV734" i="16"/>
  <c r="AH736" i="16"/>
  <c r="AJ738" i="16"/>
  <c r="AC741" i="16"/>
  <c r="AC744" i="16"/>
  <c r="Q747" i="16"/>
  <c r="AQ749" i="16"/>
  <c r="AG752" i="16"/>
  <c r="AQ755" i="16"/>
  <c r="R759" i="16"/>
  <c r="X762" i="16"/>
  <c r="S767" i="16"/>
  <c r="T772" i="16"/>
  <c r="W777" i="16"/>
  <c r="AF782" i="16"/>
  <c r="AE787" i="16"/>
  <c r="N792" i="16"/>
  <c r="S796" i="16"/>
  <c r="AU803" i="16"/>
  <c r="AN810" i="16"/>
  <c r="Z816" i="16"/>
  <c r="AD824" i="16"/>
  <c r="Z832" i="16"/>
  <c r="AD840" i="16"/>
  <c r="AJ851" i="16"/>
  <c r="P859" i="16"/>
  <c r="AR870" i="16"/>
  <c r="AN890" i="16"/>
  <c r="P910" i="16"/>
  <c r="AN941" i="16"/>
  <c r="T949" i="16"/>
  <c r="Z960" i="16"/>
  <c r="AC968" i="16"/>
  <c r="AW979" i="16"/>
  <c r="AE1006" i="16"/>
  <c r="AI1059" i="16"/>
  <c r="AP622" i="16"/>
  <c r="AR624" i="16"/>
  <c r="AD626" i="16"/>
  <c r="N628" i="16"/>
  <c r="AL629" i="16"/>
  <c r="V631" i="16"/>
  <c r="AV632" i="16"/>
  <c r="AP634" i="16"/>
  <c r="AP636" i="16"/>
  <c r="AP638" i="16"/>
  <c r="AR640" i="16"/>
  <c r="AD642" i="16"/>
  <c r="N644" i="16"/>
  <c r="AL645" i="16"/>
  <c r="V647" i="16"/>
  <c r="AV648" i="16"/>
  <c r="AP650" i="16"/>
  <c r="AP652" i="16"/>
  <c r="AP654" i="16"/>
  <c r="AR656" i="16"/>
  <c r="AD658" i="16"/>
  <c r="N660" i="16"/>
  <c r="AL661" i="16"/>
  <c r="V663" i="16"/>
  <c r="AV664" i="16"/>
  <c r="AP666" i="16"/>
  <c r="AP668" i="16"/>
  <c r="AP670" i="16"/>
  <c r="AR672" i="16"/>
  <c r="AD674" i="16"/>
  <c r="N676" i="16"/>
  <c r="AL677" i="16"/>
  <c r="V679" i="16"/>
  <c r="AV680" i="16"/>
  <c r="AP682" i="16"/>
  <c r="AP684" i="16"/>
  <c r="AP686" i="16"/>
  <c r="AR688" i="16"/>
  <c r="AD690" i="16"/>
  <c r="N692" i="16"/>
  <c r="AL693" i="16"/>
  <c r="V695" i="16"/>
  <c r="AV696" i="16"/>
  <c r="AP698" i="16"/>
  <c r="AP700" i="16"/>
  <c r="AP702" i="16"/>
  <c r="AR704" i="16"/>
  <c r="AD706" i="16"/>
  <c r="N708" i="16"/>
  <c r="AL709" i="16"/>
  <c r="V711" i="16"/>
  <c r="AV712" i="16"/>
  <c r="AP714" i="16"/>
  <c r="AP716" i="16"/>
  <c r="AP718" i="16"/>
  <c r="AR720" i="16"/>
  <c r="AD722" i="16"/>
  <c r="N724" i="16"/>
  <c r="AL725" i="16"/>
  <c r="V727" i="16"/>
  <c r="AV728" i="16"/>
  <c r="AP730" i="16"/>
  <c r="AP732" i="16"/>
  <c r="AP734" i="16"/>
  <c r="AR736" i="16"/>
  <c r="AD738" i="16"/>
  <c r="AC740" i="16"/>
  <c r="AM743" i="16"/>
  <c r="AG746" i="16"/>
  <c r="V749" i="16"/>
  <c r="AU751" i="16"/>
  <c r="AQ754" i="16"/>
  <c r="R758" i="16"/>
  <c r="P761" i="16"/>
  <c r="AI764" i="16"/>
  <c r="AK768" i="16"/>
  <c r="AM773" i="16"/>
  <c r="P778" i="16"/>
  <c r="P782" i="16"/>
  <c r="AR786" i="16"/>
  <c r="AU791" i="16"/>
  <c r="AI797" i="16"/>
  <c r="AE804" i="16"/>
  <c r="AV810" i="16"/>
  <c r="AR817" i="16"/>
  <c r="AQ825" i="16"/>
  <c r="AR833" i="16"/>
  <c r="AN841" i="16"/>
  <c r="P861" i="16"/>
  <c r="AF893" i="16"/>
  <c r="R912" i="16"/>
  <c r="V920" i="16"/>
  <c r="AB931" i="16"/>
  <c r="AV942" i="16"/>
  <c r="AJ950" i="16"/>
  <c r="AR961" i="16"/>
  <c r="AU969" i="16"/>
  <c r="S999" i="16"/>
  <c r="AI1043" i="16"/>
  <c r="AI1078" i="16"/>
  <c r="AQ653" i="16"/>
  <c r="AQ655" i="16"/>
  <c r="AM657" i="16"/>
  <c r="W659" i="16"/>
  <c r="AU660" i="16"/>
  <c r="AE662" i="16"/>
  <c r="Q664" i="16"/>
  <c r="AQ665" i="16"/>
  <c r="AQ667" i="16"/>
  <c r="AQ669" i="16"/>
  <c r="AQ671" i="16"/>
  <c r="AM673" i="16"/>
  <c r="W675" i="16"/>
  <c r="AU676" i="16"/>
  <c r="AE678" i="16"/>
  <c r="Q680" i="16"/>
  <c r="AQ681" i="16"/>
  <c r="AQ683" i="16"/>
  <c r="AQ685" i="16"/>
  <c r="AQ687" i="16"/>
  <c r="AM689" i="16"/>
  <c r="W691" i="16"/>
  <c r="AU692" i="16"/>
  <c r="AE694" i="16"/>
  <c r="Q696" i="16"/>
  <c r="AQ697" i="16"/>
  <c r="AQ699" i="16"/>
  <c r="AQ701" i="16"/>
  <c r="AQ703" i="16"/>
  <c r="AM705" i="16"/>
  <c r="W707" i="16"/>
  <c r="AU708" i="16"/>
  <c r="AE710" i="16"/>
  <c r="Q712" i="16"/>
  <c r="AQ713" i="16"/>
  <c r="AQ715" i="16"/>
  <c r="AQ717" i="16"/>
  <c r="AQ719" i="16"/>
  <c r="AM721" i="16"/>
  <c r="W723" i="16"/>
  <c r="AU724" i="16"/>
  <c r="AE726" i="16"/>
  <c r="Q728" i="16"/>
  <c r="AQ729" i="16"/>
  <c r="AQ731" i="16"/>
  <c r="AQ733" i="16"/>
  <c r="AQ735" i="16"/>
  <c r="AM737" i="16"/>
  <c r="W739" i="16"/>
  <c r="AU741" i="16"/>
  <c r="AT744" i="16"/>
  <c r="AI747" i="16"/>
  <c r="W750" i="16"/>
  <c r="O753" i="16"/>
  <c r="AU755" i="16"/>
  <c r="AR758" i="16"/>
  <c r="AG761" i="16"/>
  <c r="AM764" i="16"/>
  <c r="AO768" i="16"/>
  <c r="AQ773" i="16"/>
  <c r="AN778" i="16"/>
  <c r="U784" i="16"/>
  <c r="W789" i="16"/>
  <c r="W794" i="16"/>
  <c r="AH800" i="16"/>
  <c r="AL808" i="16"/>
  <c r="AK816" i="16"/>
  <c r="W822" i="16"/>
  <c r="P829" i="16"/>
  <c r="AV858" i="16"/>
  <c r="X878" i="16"/>
  <c r="T897" i="16"/>
  <c r="P905" i="16"/>
  <c r="AB916" i="16"/>
  <c r="AN927" i="16"/>
  <c r="AJ935" i="16"/>
  <c r="AR946" i="16"/>
  <c r="AF954" i="16"/>
  <c r="AT1001" i="16"/>
  <c r="T620" i="16"/>
  <c r="T622" i="16"/>
  <c r="N624" i="16"/>
  <c r="AN625" i="16"/>
  <c r="X627" i="16"/>
  <c r="AV628" i="16"/>
  <c r="AF630" i="16"/>
  <c r="R632" i="16"/>
  <c r="T634" i="16"/>
  <c r="T636" i="16"/>
  <c r="T638" i="16"/>
  <c r="N640" i="16"/>
  <c r="AN641" i="16"/>
  <c r="X643" i="16"/>
  <c r="AV644" i="16"/>
  <c r="AF646" i="16"/>
  <c r="R648" i="16"/>
  <c r="T650" i="16"/>
  <c r="T652" i="16"/>
  <c r="T654" i="16"/>
  <c r="N656" i="16"/>
  <c r="AN657" i="16"/>
  <c r="X659" i="16"/>
  <c r="AV660" i="16"/>
  <c r="AF662" i="16"/>
  <c r="R664" i="16"/>
  <c r="T666" i="16"/>
  <c r="T668" i="16"/>
  <c r="T670" i="16"/>
  <c r="N672" i="16"/>
  <c r="AN673" i="16"/>
  <c r="X675" i="16"/>
  <c r="AV676" i="16"/>
  <c r="AF678" i="16"/>
  <c r="R680" i="16"/>
  <c r="T682" i="16"/>
  <c r="T684" i="16"/>
  <c r="T686" i="16"/>
  <c r="N688" i="16"/>
  <c r="AN689" i="16"/>
  <c r="X691" i="16"/>
  <c r="AV692" i="16"/>
  <c r="AF694" i="16"/>
  <c r="R696" i="16"/>
  <c r="T698" i="16"/>
  <c r="T700" i="16"/>
  <c r="T702" i="16"/>
  <c r="N704" i="16"/>
  <c r="AN705" i="16"/>
  <c r="X707" i="16"/>
  <c r="AV708" i="16"/>
  <c r="AF710" i="16"/>
  <c r="R712" i="16"/>
  <c r="T714" i="16"/>
  <c r="T716" i="16"/>
  <c r="T718" i="16"/>
  <c r="N720" i="16"/>
  <c r="AN721" i="16"/>
  <c r="X723" i="16"/>
  <c r="AV724" i="16"/>
  <c r="AF726" i="16"/>
  <c r="R728" i="16"/>
  <c r="T730" i="16"/>
  <c r="T732" i="16"/>
  <c r="T734" i="16"/>
  <c r="N736" i="16"/>
  <c r="AN737" i="16"/>
  <c r="X739" i="16"/>
  <c r="AA742" i="16"/>
  <c r="X745" i="16"/>
  <c r="AW747" i="16"/>
  <c r="AL750" i="16"/>
  <c r="AC753" i="16"/>
  <c r="AM756" i="16"/>
  <c r="AJ759" i="16"/>
  <c r="AV762" i="16"/>
  <c r="U768" i="16"/>
  <c r="W773" i="16"/>
  <c r="W778" i="16"/>
  <c r="AF783" i="16"/>
  <c r="AI788" i="16"/>
  <c r="O793" i="16"/>
  <c r="S798" i="16"/>
  <c r="O805" i="16"/>
  <c r="AF811" i="16"/>
  <c r="AB818" i="16"/>
  <c r="S825" i="16"/>
  <c r="AF844" i="16"/>
  <c r="N872" i="16"/>
  <c r="T883" i="16"/>
  <c r="AN894" i="16"/>
  <c r="AB902" i="16"/>
  <c r="AJ913" i="16"/>
  <c r="AF921" i="16"/>
  <c r="AR932" i="16"/>
  <c r="P940" i="16"/>
  <c r="AQ985" i="16"/>
  <c r="AM1038" i="16"/>
  <c r="AJ1135" i="16"/>
  <c r="AS636" i="16"/>
  <c r="AS638" i="16"/>
  <c r="AM640" i="16"/>
  <c r="Y642" i="16"/>
  <c r="AW643" i="16"/>
  <c r="AG645" i="16"/>
  <c r="Q647" i="16"/>
  <c r="AQ648" i="16"/>
  <c r="AS650" i="16"/>
  <c r="AS652" i="16"/>
  <c r="AS654" i="16"/>
  <c r="AM656" i="16"/>
  <c r="Y658" i="16"/>
  <c r="AW659" i="16"/>
  <c r="AG661" i="16"/>
  <c r="Q663" i="16"/>
  <c r="AQ664" i="16"/>
  <c r="AS666" i="16"/>
  <c r="AS668" i="16"/>
  <c r="AS670" i="16"/>
  <c r="AM672" i="16"/>
  <c r="Y674" i="16"/>
  <c r="AW675" i="16"/>
  <c r="AG677" i="16"/>
  <c r="Q679" i="16"/>
  <c r="AQ680" i="16"/>
  <c r="AS682" i="16"/>
  <c r="AS684" i="16"/>
  <c r="AS686" i="16"/>
  <c r="AM688" i="16"/>
  <c r="Y690" i="16"/>
  <c r="AW691" i="16"/>
  <c r="AG693" i="16"/>
  <c r="Q695" i="16"/>
  <c r="AQ696" i="16"/>
  <c r="AS698" i="16"/>
  <c r="AS700" i="16"/>
  <c r="AS702" i="16"/>
  <c r="AM704" i="16"/>
  <c r="Y706" i="16"/>
  <c r="AW707" i="16"/>
  <c r="AG709" i="16"/>
  <c r="Q711" i="16"/>
  <c r="AQ712" i="16"/>
  <c r="AS714" i="16"/>
  <c r="AS716" i="16"/>
  <c r="AS718" i="16"/>
  <c r="AM720" i="16"/>
  <c r="Y722" i="16"/>
  <c r="AW723" i="16"/>
  <c r="AG725" i="16"/>
  <c r="Q727" i="16"/>
  <c r="AQ728" i="16"/>
  <c r="AS730" i="16"/>
  <c r="AS732" i="16"/>
  <c r="AS734" i="16"/>
  <c r="AM736" i="16"/>
  <c r="Y738" i="16"/>
  <c r="U740" i="16"/>
  <c r="S743" i="16"/>
  <c r="AM745" i="16"/>
  <c r="Y748" i="16"/>
  <c r="N751" i="16"/>
  <c r="AR753" i="16"/>
  <c r="AP756" i="16"/>
  <c r="AK759" i="16"/>
  <c r="AW762" i="16"/>
  <c r="AF767" i="16"/>
  <c r="AI772" i="16"/>
  <c r="O777" i="16"/>
  <c r="O781" i="16"/>
  <c r="S785" i="16"/>
  <c r="T790" i="16"/>
  <c r="AV794" i="16"/>
  <c r="AP800" i="16"/>
  <c r="N808" i="16"/>
  <c r="AI815" i="16"/>
  <c r="AE822" i="16"/>
  <c r="AV828" i="16"/>
  <c r="N856" i="16"/>
  <c r="T867" i="16"/>
  <c r="AN878" i="16"/>
  <c r="AB886" i="16"/>
  <c r="AJ897" i="16"/>
  <c r="AF905" i="16"/>
  <c r="AR916" i="16"/>
  <c r="P924" i="16"/>
  <c r="AF956" i="16"/>
  <c r="AA996" i="16"/>
  <c r="AA1100" i="16"/>
  <c r="AP676" i="16"/>
  <c r="AP678" i="16"/>
  <c r="AR680" i="16"/>
  <c r="AD682" i="16"/>
  <c r="N684" i="16"/>
  <c r="AL685" i="16"/>
  <c r="V687" i="16"/>
  <c r="AV688" i="16"/>
  <c r="AP690" i="16"/>
  <c r="AP692" i="16"/>
  <c r="AP694" i="16"/>
  <c r="AR696" i="16"/>
  <c r="AD698" i="16"/>
  <c r="N700" i="16"/>
  <c r="AL701" i="16"/>
  <c r="V703" i="16"/>
  <c r="AV704" i="16"/>
  <c r="AP706" i="16"/>
  <c r="AP708" i="16"/>
  <c r="AP710" i="16"/>
  <c r="AR712" i="16"/>
  <c r="AD714" i="16"/>
  <c r="N716" i="16"/>
  <c r="AL717" i="16"/>
  <c r="V719" i="16"/>
  <c r="AV720" i="16"/>
  <c r="AP722" i="16"/>
  <c r="AP724" i="16"/>
  <c r="AP726" i="16"/>
  <c r="AR728" i="16"/>
  <c r="AD730" i="16"/>
  <c r="N732" i="16"/>
  <c r="AL733" i="16"/>
  <c r="V735" i="16"/>
  <c r="AV736" i="16"/>
  <c r="AP738" i="16"/>
  <c r="AM741" i="16"/>
  <c r="AL744" i="16"/>
  <c r="AA747" i="16"/>
  <c r="O750" i="16"/>
  <c r="AP752" i="16"/>
  <c r="R756" i="16"/>
  <c r="AA759" i="16"/>
  <c r="AI762" i="16"/>
  <c r="AU766" i="16"/>
  <c r="W771" i="16"/>
  <c r="AC776" i="16"/>
  <c r="AA780" i="16"/>
  <c r="AC784" i="16"/>
  <c r="AE789" i="16"/>
  <c r="AE794" i="16"/>
  <c r="W801" i="16"/>
  <c r="Q808" i="16"/>
  <c r="AF814" i="16"/>
  <c r="AJ822" i="16"/>
  <c r="AI830" i="16"/>
  <c r="T849" i="16"/>
  <c r="P857" i="16"/>
  <c r="AB868" i="16"/>
  <c r="AN879" i="16"/>
  <c r="AJ887" i="16"/>
  <c r="AR898" i="16"/>
  <c r="AF906" i="16"/>
  <c r="AV938" i="16"/>
  <c r="X958" i="16"/>
  <c r="V987" i="16"/>
  <c r="AD1035" i="16"/>
  <c r="AI1073" i="16"/>
  <c r="Y656" i="16"/>
  <c r="S658" i="16"/>
  <c r="S660" i="16"/>
  <c r="S662" i="16"/>
  <c r="U664" i="16"/>
  <c r="AU665" i="16"/>
  <c r="AE667" i="16"/>
  <c r="O669" i="16"/>
  <c r="AM670" i="16"/>
  <c r="Y672" i="16"/>
  <c r="S674" i="16"/>
  <c r="S676" i="16"/>
  <c r="S678" i="16"/>
  <c r="U680" i="16"/>
  <c r="AU681" i="16"/>
  <c r="AE683" i="16"/>
  <c r="O685" i="16"/>
  <c r="AM686" i="16"/>
  <c r="Y688" i="16"/>
  <c r="S690" i="16"/>
  <c r="S692" i="16"/>
  <c r="S694" i="16"/>
  <c r="U696" i="16"/>
  <c r="AU697" i="16"/>
  <c r="AE699" i="16"/>
  <c r="O701" i="16"/>
  <c r="AM702" i="16"/>
  <c r="Y704" i="16"/>
  <c r="S706" i="16"/>
  <c r="S708" i="16"/>
  <c r="S710" i="16"/>
  <c r="U712" i="16"/>
  <c r="AU713" i="16"/>
  <c r="AE715" i="16"/>
  <c r="O717" i="16"/>
  <c r="AM718" i="16"/>
  <c r="Y720" i="16"/>
  <c r="S722" i="16"/>
  <c r="S724" i="16"/>
  <c r="S726" i="16"/>
  <c r="U728" i="16"/>
  <c r="AU729" i="16"/>
  <c r="AE731" i="16"/>
  <c r="O733" i="16"/>
  <c r="AM734" i="16"/>
  <c r="Y736" i="16"/>
  <c r="S738" i="16"/>
  <c r="Z740" i="16"/>
  <c r="U743" i="16"/>
  <c r="AO745" i="16"/>
  <c r="AD748" i="16"/>
  <c r="P751" i="16"/>
  <c r="AU753" i="16"/>
  <c r="AR756" i="16"/>
  <c r="AP759" i="16"/>
  <c r="Q763" i="16"/>
  <c r="P767" i="16"/>
  <c r="S772" i="16"/>
  <c r="S777" i="16"/>
  <c r="AE782" i="16"/>
  <c r="AB787" i="16"/>
  <c r="AG792" i="16"/>
  <c r="X797" i="16"/>
  <c r="AB805" i="16"/>
  <c r="AA813" i="16"/>
  <c r="W820" i="16"/>
  <c r="P827" i="16"/>
  <c r="T834" i="16"/>
  <c r="AV845" i="16"/>
  <c r="AB853" i="16"/>
  <c r="AH864" i="16"/>
  <c r="AL872" i="16"/>
  <c r="AR883" i="16"/>
  <c r="X891" i="16"/>
  <c r="AN923" i="16"/>
  <c r="P943" i="16"/>
  <c r="T962" i="16"/>
  <c r="R970" i="16"/>
  <c r="AS987" i="16"/>
  <c r="AV1093" i="16"/>
  <c r="AO764" i="16"/>
  <c r="Y766" i="16"/>
  <c r="AW767" i="16"/>
  <c r="AS769" i="16"/>
  <c r="AS771" i="16"/>
  <c r="AS773" i="16"/>
  <c r="AS775" i="16"/>
  <c r="AG777" i="16"/>
  <c r="Q779" i="16"/>
  <c r="AO780" i="16"/>
  <c r="Y782" i="16"/>
  <c r="AW783" i="16"/>
  <c r="AS785" i="16"/>
  <c r="AS787" i="16"/>
  <c r="AS789" i="16"/>
  <c r="AS791" i="16"/>
  <c r="AG793" i="16"/>
  <c r="Q795" i="16"/>
  <c r="AO796" i="16"/>
  <c r="Y798" i="16"/>
  <c r="AW799" i="16"/>
  <c r="AS801" i="16"/>
  <c r="AS803" i="16"/>
  <c r="AS805" i="16"/>
  <c r="AS807" i="16"/>
  <c r="AG809" i="16"/>
  <c r="Q811" i="16"/>
  <c r="AO812" i="16"/>
  <c r="Y814" i="16"/>
  <c r="AW815" i="16"/>
  <c r="AS817" i="16"/>
  <c r="AS819" i="16"/>
  <c r="AS821" i="16"/>
  <c r="AS823" i="16"/>
  <c r="AG825" i="16"/>
  <c r="Q827" i="16"/>
  <c r="AO828" i="16"/>
  <c r="Y830" i="16"/>
  <c r="AW831" i="16"/>
  <c r="AS833" i="16"/>
  <c r="AS835" i="16"/>
  <c r="AS837" i="16"/>
  <c r="AS839" i="16"/>
  <c r="AG841" i="16"/>
  <c r="Q843" i="16"/>
  <c r="AO844" i="16"/>
  <c r="Y846" i="16"/>
  <c r="AW847" i="16"/>
  <c r="AS849" i="16"/>
  <c r="AS851" i="16"/>
  <c r="AS853" i="16"/>
  <c r="AS855" i="16"/>
  <c r="AG857" i="16"/>
  <c r="Q859" i="16"/>
  <c r="AO860" i="16"/>
  <c r="Y862" i="16"/>
  <c r="AW863" i="16"/>
  <c r="AS865" i="16"/>
  <c r="AS867" i="16"/>
  <c r="AS869" i="16"/>
  <c r="AS871" i="16"/>
  <c r="AG873" i="16"/>
  <c r="Q875" i="16"/>
  <c r="AO876" i="16"/>
  <c r="Y878" i="16"/>
  <c r="AW879" i="16"/>
  <c r="AS881" i="16"/>
  <c r="AS883" i="16"/>
  <c r="AS885" i="16"/>
  <c r="AS887" i="16"/>
  <c r="AG889" i="16"/>
  <c r="Q891" i="16"/>
  <c r="AO892" i="16"/>
  <c r="Y894" i="16"/>
  <c r="AW895" i="16"/>
  <c r="AS897" i="16"/>
  <c r="AS899" i="16"/>
  <c r="AS901" i="16"/>
  <c r="AS903" i="16"/>
  <c r="AG905" i="16"/>
  <c r="Q907" i="16"/>
  <c r="AO908" i="16"/>
  <c r="Y910" i="16"/>
  <c r="AW911" i="16"/>
  <c r="AS913" i="16"/>
  <c r="AS915" i="16"/>
  <c r="AS917" i="16"/>
  <c r="AS919" i="16"/>
  <c r="AG921" i="16"/>
  <c r="Q923" i="16"/>
  <c r="AO924" i="16"/>
  <c r="Y926" i="16"/>
  <c r="AW927" i="16"/>
  <c r="AS929" i="16"/>
  <c r="AS931" i="16"/>
  <c r="AS933" i="16"/>
  <c r="AS935" i="16"/>
  <c r="AG937" i="16"/>
  <c r="Q939" i="16"/>
  <c r="AO940" i="16"/>
  <c r="Y942" i="16"/>
  <c r="AW943" i="16"/>
  <c r="AS945" i="16"/>
  <c r="AS947" i="16"/>
  <c r="AS949" i="16"/>
  <c r="AS951" i="16"/>
  <c r="AG953" i="16"/>
  <c r="Q955" i="16"/>
  <c r="AO956" i="16"/>
  <c r="Y958" i="16"/>
  <c r="AW959" i="16"/>
  <c r="AS961" i="16"/>
  <c r="AS963" i="16"/>
  <c r="AS965" i="16"/>
  <c r="AO967" i="16"/>
  <c r="AW969" i="16"/>
  <c r="V972" i="16"/>
  <c r="AD974" i="16"/>
  <c r="U977" i="16"/>
  <c r="Z980" i="16"/>
  <c r="R983" i="16"/>
  <c r="AM986" i="16"/>
  <c r="N991" i="16"/>
  <c r="AO995" i="16"/>
  <c r="V1002" i="16"/>
  <c r="S1009" i="16"/>
  <c r="V1017" i="16"/>
  <c r="Q1024" i="16"/>
  <c r="AH1031" i="16"/>
  <c r="AT1038" i="16"/>
  <c r="AQ1045" i="16"/>
  <c r="AW1056" i="16"/>
  <c r="AS1064" i="16"/>
  <c r="AQ1075" i="16"/>
  <c r="W1083" i="16"/>
  <c r="N1155" i="16"/>
  <c r="AD740" i="16"/>
  <c r="N742" i="16"/>
  <c r="AL743" i="16"/>
  <c r="Z745" i="16"/>
  <c r="Z747" i="16"/>
  <c r="Z749" i="16"/>
  <c r="Z751" i="16"/>
  <c r="V753" i="16"/>
  <c r="AT754" i="16"/>
  <c r="AD756" i="16"/>
  <c r="N758" i="16"/>
  <c r="AL759" i="16"/>
  <c r="Z761" i="16"/>
  <c r="Z763" i="16"/>
  <c r="Z765" i="16"/>
  <c r="Z767" i="16"/>
  <c r="V769" i="16"/>
  <c r="AT770" i="16"/>
  <c r="AD772" i="16"/>
  <c r="N774" i="16"/>
  <c r="AL775" i="16"/>
  <c r="Z777" i="16"/>
  <c r="Z779" i="16"/>
  <c r="Z781" i="16"/>
  <c r="Z783" i="16"/>
  <c r="V785" i="16"/>
  <c r="AT786" i="16"/>
  <c r="AD788" i="16"/>
  <c r="N790" i="16"/>
  <c r="AL791" i="16"/>
  <c r="Z793" i="16"/>
  <c r="Z795" i="16"/>
  <c r="Z797" i="16"/>
  <c r="Z799" i="16"/>
  <c r="V801" i="16"/>
  <c r="AT802" i="16"/>
  <c r="AD804" i="16"/>
  <c r="N806" i="16"/>
  <c r="AL807" i="16"/>
  <c r="Z809" i="16"/>
  <c r="Z811" i="16"/>
  <c r="Z813" i="16"/>
  <c r="Z815" i="16"/>
  <c r="V817" i="16"/>
  <c r="AT818" i="16"/>
  <c r="AD820" i="16"/>
  <c r="N822" i="16"/>
  <c r="AL823" i="16"/>
  <c r="Z825" i="16"/>
  <c r="Z827" i="16"/>
  <c r="Z829" i="16"/>
  <c r="Z831" i="16"/>
  <c r="V833" i="16"/>
  <c r="AT834" i="16"/>
  <c r="AD836" i="16"/>
  <c r="N838" i="16"/>
  <c r="AL839" i="16"/>
  <c r="Z841" i="16"/>
  <c r="Z843" i="16"/>
  <c r="Z845" i="16"/>
  <c r="Z847" i="16"/>
  <c r="V849" i="16"/>
  <c r="AT850" i="16"/>
  <c r="AD852" i="16"/>
  <c r="N854" i="16"/>
  <c r="AL855" i="16"/>
  <c r="Z857" i="16"/>
  <c r="Z859" i="16"/>
  <c r="Z861" i="16"/>
  <c r="Z863" i="16"/>
  <c r="V865" i="16"/>
  <c r="AT866" i="16"/>
  <c r="AD868" i="16"/>
  <c r="N870" i="16"/>
  <c r="AL871" i="16"/>
  <c r="Z873" i="16"/>
  <c r="Z875" i="16"/>
  <c r="Z877" i="16"/>
  <c r="Z879" i="16"/>
  <c r="V881" i="16"/>
  <c r="AT882" i="16"/>
  <c r="AD884" i="16"/>
  <c r="N886" i="16"/>
  <c r="AL887" i="16"/>
  <c r="Z889" i="16"/>
  <c r="Z891" i="16"/>
  <c r="Z893" i="16"/>
  <c r="Z895" i="16"/>
  <c r="V897" i="16"/>
  <c r="AT898" i="16"/>
  <c r="AD900" i="16"/>
  <c r="N902" i="16"/>
  <c r="AL903" i="16"/>
  <c r="Z905" i="16"/>
  <c r="Z907" i="16"/>
  <c r="Z909" i="16"/>
  <c r="Z911" i="16"/>
  <c r="V913" i="16"/>
  <c r="AT914" i="16"/>
  <c r="AD916" i="16"/>
  <c r="N918" i="16"/>
  <c r="AL919" i="16"/>
  <c r="Z921" i="16"/>
  <c r="Z923" i="16"/>
  <c r="Z925" i="16"/>
  <c r="Z927" i="16"/>
  <c r="V929" i="16"/>
  <c r="AT930" i="16"/>
  <c r="AD932" i="16"/>
  <c r="N934" i="16"/>
  <c r="AL935" i="16"/>
  <c r="Z937" i="16"/>
  <c r="Z939" i="16"/>
  <c r="Z941" i="16"/>
  <c r="Z943" i="16"/>
  <c r="V945" i="16"/>
  <c r="AT946" i="16"/>
  <c r="AD948" i="16"/>
  <c r="N950" i="16"/>
  <c r="AL951" i="16"/>
  <c r="Z953" i="16"/>
  <c r="Z955" i="16"/>
  <c r="Z957" i="16"/>
  <c r="Z959" i="16"/>
  <c r="V961" i="16"/>
  <c r="AT962" i="16"/>
  <c r="AD964" i="16"/>
  <c r="N966" i="16"/>
  <c r="AP967" i="16"/>
  <c r="AC970" i="16"/>
  <c r="AS972" i="16"/>
  <c r="S975" i="16"/>
  <c r="AW977" i="16"/>
  <c r="Q981" i="16"/>
  <c r="AU983" i="16"/>
  <c r="AC987" i="16"/>
  <c r="AL991" i="16"/>
  <c r="AH996" i="16"/>
  <c r="AE1004" i="16"/>
  <c r="AI1010" i="16"/>
  <c r="AD1018" i="16"/>
  <c r="X1024" i="16"/>
  <c r="T1032" i="16"/>
  <c r="AU1038" i="16"/>
  <c r="AU1065" i="16"/>
  <c r="W1084" i="16"/>
  <c r="AI1119" i="16"/>
  <c r="U832" i="16"/>
  <c r="AU833" i="16"/>
  <c r="AE835" i="16"/>
  <c r="O837" i="16"/>
  <c r="AM838" i="16"/>
  <c r="Y840" i="16"/>
  <c r="S842" i="16"/>
  <c r="S844" i="16"/>
  <c r="S846" i="16"/>
  <c r="U848" i="16"/>
  <c r="AU849" i="16"/>
  <c r="AE851" i="16"/>
  <c r="O853" i="16"/>
  <c r="AM854" i="16"/>
  <c r="Y856" i="16"/>
  <c r="S858" i="16"/>
  <c r="S860" i="16"/>
  <c r="S862" i="16"/>
  <c r="U864" i="16"/>
  <c r="AU865" i="16"/>
  <c r="AE867" i="16"/>
  <c r="O869" i="16"/>
  <c r="AM870" i="16"/>
  <c r="Y872" i="16"/>
  <c r="S874" i="16"/>
  <c r="S876" i="16"/>
  <c r="S878" i="16"/>
  <c r="U880" i="16"/>
  <c r="AU881" i="16"/>
  <c r="AE883" i="16"/>
  <c r="O885" i="16"/>
  <c r="AM886" i="16"/>
  <c r="Y888" i="16"/>
  <c r="S890" i="16"/>
  <c r="S892" i="16"/>
  <c r="S894" i="16"/>
  <c r="U896" i="16"/>
  <c r="AU897" i="16"/>
  <c r="AE899" i="16"/>
  <c r="O901" i="16"/>
  <c r="AM902" i="16"/>
  <c r="Y904" i="16"/>
  <c r="S906" i="16"/>
  <c r="S908" i="16"/>
  <c r="S910" i="16"/>
  <c r="U912" i="16"/>
  <c r="AU913" i="16"/>
  <c r="AE915" i="16"/>
  <c r="O917" i="16"/>
  <c r="AM918" i="16"/>
  <c r="Y920" i="16"/>
  <c r="S922" i="16"/>
  <c r="S924" i="16"/>
  <c r="S926" i="16"/>
  <c r="U928" i="16"/>
  <c r="AU929" i="16"/>
  <c r="AE931" i="16"/>
  <c r="O933" i="16"/>
  <c r="AM934" i="16"/>
  <c r="Y936" i="16"/>
  <c r="S938" i="16"/>
  <c r="S940" i="16"/>
  <c r="S942" i="16"/>
  <c r="U944" i="16"/>
  <c r="AU945" i="16"/>
  <c r="AE947" i="16"/>
  <c r="O949" i="16"/>
  <c r="AM950" i="16"/>
  <c r="Y952" i="16"/>
  <c r="S954" i="16"/>
  <c r="S956" i="16"/>
  <c r="S958" i="16"/>
  <c r="U960" i="16"/>
  <c r="AU961" i="16"/>
  <c r="AE963" i="16"/>
  <c r="O965" i="16"/>
  <c r="AM966" i="16"/>
  <c r="AG968" i="16"/>
  <c r="AM970" i="16"/>
  <c r="AT972" i="16"/>
  <c r="AG975" i="16"/>
  <c r="AM978" i="16"/>
  <c r="AE981" i="16"/>
  <c r="Q984" i="16"/>
  <c r="AD987" i="16"/>
  <c r="AE992" i="16"/>
  <c r="AI996" i="16"/>
  <c r="AL1004" i="16"/>
  <c r="AP1010" i="16"/>
  <c r="AE1018" i="16"/>
  <c r="Y1024" i="16"/>
  <c r="U1032" i="16"/>
  <c r="V1038" i="16"/>
  <c r="AU1066" i="16"/>
  <c r="W1085" i="16"/>
  <c r="AI1132" i="16"/>
  <c r="AN740" i="16"/>
  <c r="X742" i="16"/>
  <c r="AV743" i="16"/>
  <c r="AR745" i="16"/>
  <c r="AR747" i="16"/>
  <c r="AR749" i="16"/>
  <c r="AR751" i="16"/>
  <c r="AF753" i="16"/>
  <c r="P755" i="16"/>
  <c r="AN756" i="16"/>
  <c r="X758" i="16"/>
  <c r="AV759" i="16"/>
  <c r="AR761" i="16"/>
  <c r="AR763" i="16"/>
  <c r="AR765" i="16"/>
  <c r="AR767" i="16"/>
  <c r="AF769" i="16"/>
  <c r="P771" i="16"/>
  <c r="AN772" i="16"/>
  <c r="X774" i="16"/>
  <c r="AV775" i="16"/>
  <c r="AR777" i="16"/>
  <c r="AR779" i="16"/>
  <c r="AR781" i="16"/>
  <c r="AR783" i="16"/>
  <c r="AF785" i="16"/>
  <c r="P787" i="16"/>
  <c r="AN788" i="16"/>
  <c r="X790" i="16"/>
  <c r="AV791" i="16"/>
  <c r="AR793" i="16"/>
  <c r="AR795" i="16"/>
  <c r="AR797" i="16"/>
  <c r="AR799" i="16"/>
  <c r="AF801" i="16"/>
  <c r="P803" i="16"/>
  <c r="AN804" i="16"/>
  <c r="X806" i="16"/>
  <c r="AV807" i="16"/>
  <c r="AR809" i="16"/>
  <c r="AR811" i="16"/>
  <c r="AR813" i="16"/>
  <c r="AR815" i="16"/>
  <c r="AF817" i="16"/>
  <c r="P819" i="16"/>
  <c r="AN820" i="16"/>
  <c r="X822" i="16"/>
  <c r="AV823" i="16"/>
  <c r="AR825" i="16"/>
  <c r="AR827" i="16"/>
  <c r="AR829" i="16"/>
  <c r="AR831" i="16"/>
  <c r="AF833" i="16"/>
  <c r="P835" i="16"/>
  <c r="AN836" i="16"/>
  <c r="X838" i="16"/>
  <c r="AV839" i="16"/>
  <c r="AR841" i="16"/>
  <c r="AR843" i="16"/>
  <c r="AR845" i="16"/>
  <c r="AR847" i="16"/>
  <c r="AF849" i="16"/>
  <c r="P851" i="16"/>
  <c r="AN852" i="16"/>
  <c r="X854" i="16"/>
  <c r="AV855" i="16"/>
  <c r="AR857" i="16"/>
  <c r="AR859" i="16"/>
  <c r="AR861" i="16"/>
  <c r="AR863" i="16"/>
  <c r="AF865" i="16"/>
  <c r="P867" i="16"/>
  <c r="AN868" i="16"/>
  <c r="X870" i="16"/>
  <c r="AV871" i="16"/>
  <c r="AR873" i="16"/>
  <c r="AR875" i="16"/>
  <c r="AR877" i="16"/>
  <c r="AR879" i="16"/>
  <c r="AF881" i="16"/>
  <c r="P883" i="16"/>
  <c r="AN884" i="16"/>
  <c r="X886" i="16"/>
  <c r="AV887" i="16"/>
  <c r="AR889" i="16"/>
  <c r="AR891" i="16"/>
  <c r="AR893" i="16"/>
  <c r="AR895" i="16"/>
  <c r="AF897" i="16"/>
  <c r="P899" i="16"/>
  <c r="AN900" i="16"/>
  <c r="X902" i="16"/>
  <c r="AV903" i="16"/>
  <c r="AR905" i="16"/>
  <c r="AR907" i="16"/>
  <c r="AR909" i="16"/>
  <c r="AR911" i="16"/>
  <c r="AF913" i="16"/>
  <c r="P915" i="16"/>
  <c r="AN916" i="16"/>
  <c r="X918" i="16"/>
  <c r="AV919" i="16"/>
  <c r="AR921" i="16"/>
  <c r="AR923" i="16"/>
  <c r="AR925" i="16"/>
  <c r="AR927" i="16"/>
  <c r="AF929" i="16"/>
  <c r="P931" i="16"/>
  <c r="AN932" i="16"/>
  <c r="X934" i="16"/>
  <c r="AV935" i="16"/>
  <c r="AR937" i="16"/>
  <c r="AR939" i="16"/>
  <c r="AR941" i="16"/>
  <c r="AR943" i="16"/>
  <c r="AF945" i="16"/>
  <c r="P947" i="16"/>
  <c r="AN948" i="16"/>
  <c r="X950" i="16"/>
  <c r="AV951" i="16"/>
  <c r="AR953" i="16"/>
  <c r="AR955" i="16"/>
  <c r="AR957" i="16"/>
  <c r="AR959" i="16"/>
  <c r="AF961" i="16"/>
  <c r="P963" i="16"/>
  <c r="AN964" i="16"/>
  <c r="X966" i="16"/>
  <c r="P968" i="16"/>
  <c r="V970" i="16"/>
  <c r="AK972" i="16"/>
  <c r="V975" i="16"/>
  <c r="O978" i="16"/>
  <c r="AQ980" i="16"/>
  <c r="AI983" i="16"/>
  <c r="AE987" i="16"/>
  <c r="AS991" i="16"/>
  <c r="AO996" i="16"/>
  <c r="AM1004" i="16"/>
  <c r="AQ1010" i="16"/>
  <c r="AL1018" i="16"/>
  <c r="AF1024" i="16"/>
  <c r="AB1032" i="16"/>
  <c r="W1038" i="16"/>
  <c r="AU1067" i="16"/>
  <c r="W1086" i="16"/>
  <c r="Q1112" i="16"/>
  <c r="AO740" i="16"/>
  <c r="Y742" i="16"/>
  <c r="AW743" i="16"/>
  <c r="AS745" i="16"/>
  <c r="AS747" i="16"/>
  <c r="AS749" i="16"/>
  <c r="AS751" i="16"/>
  <c r="AG753" i="16"/>
  <c r="Q755" i="16"/>
  <c r="AO756" i="16"/>
  <c r="Y758" i="16"/>
  <c r="AW759" i="16"/>
  <c r="AS761" i="16"/>
  <c r="AS763" i="16"/>
  <c r="AS765" i="16"/>
  <c r="AS767" i="16"/>
  <c r="AG769" i="16"/>
  <c r="Q771" i="16"/>
  <c r="AO772" i="16"/>
  <c r="Y774" i="16"/>
  <c r="AW775" i="16"/>
  <c r="AS777" i="16"/>
  <c r="AS779" i="16"/>
  <c r="AS781" i="16"/>
  <c r="AS783" i="16"/>
  <c r="AG785" i="16"/>
  <c r="Q787" i="16"/>
  <c r="AO788" i="16"/>
  <c r="Y790" i="16"/>
  <c r="AW791" i="16"/>
  <c r="AS793" i="16"/>
  <c r="AS795" i="16"/>
  <c r="AS797" i="16"/>
  <c r="AS799" i="16"/>
  <c r="AG801" i="16"/>
  <c r="Q803" i="16"/>
  <c r="AO804" i="16"/>
  <c r="Y806" i="16"/>
  <c r="AW807" i="16"/>
  <c r="AS809" i="16"/>
  <c r="AS811" i="16"/>
  <c r="AS813" i="16"/>
  <c r="AS815" i="16"/>
  <c r="AG817" i="16"/>
  <c r="Q819" i="16"/>
  <c r="AO820" i="16"/>
  <c r="Y822" i="16"/>
  <c r="AW823" i="16"/>
  <c r="AS825" i="16"/>
  <c r="AS827" i="16"/>
  <c r="AS829" i="16"/>
  <c r="AS831" i="16"/>
  <c r="AG833" i="16"/>
  <c r="Q835" i="16"/>
  <c r="AO836" i="16"/>
  <c r="Y838" i="16"/>
  <c r="AW839" i="16"/>
  <c r="AS841" i="16"/>
  <c r="AS843" i="16"/>
  <c r="AS845" i="16"/>
  <c r="AS847" i="16"/>
  <c r="AG849" i="16"/>
  <c r="Q851" i="16"/>
  <c r="AO852" i="16"/>
  <c r="Y854" i="16"/>
  <c r="AW855" i="16"/>
  <c r="AS857" i="16"/>
  <c r="AS859" i="16"/>
  <c r="AS861" i="16"/>
  <c r="AS863" i="16"/>
  <c r="AG865" i="16"/>
  <c r="Q867" i="16"/>
  <c r="AO868" i="16"/>
  <c r="Y870" i="16"/>
  <c r="AW871" i="16"/>
  <c r="AS873" i="16"/>
  <c r="AS875" i="16"/>
  <c r="AS877" i="16"/>
  <c r="AS879" i="16"/>
  <c r="AG881" i="16"/>
  <c r="Q883" i="16"/>
  <c r="AO884" i="16"/>
  <c r="Y886" i="16"/>
  <c r="AW887" i="16"/>
  <c r="AS889" i="16"/>
  <c r="AS891" i="16"/>
  <c r="AS893" i="16"/>
  <c r="AS895" i="16"/>
  <c r="AG897" i="16"/>
  <c r="Q899" i="16"/>
  <c r="AO900" i="16"/>
  <c r="Y902" i="16"/>
  <c r="AW903" i="16"/>
  <c r="AS905" i="16"/>
  <c r="AS907" i="16"/>
  <c r="AS909" i="16"/>
  <c r="AS911" i="16"/>
  <c r="AG913" i="16"/>
  <c r="Q915" i="16"/>
  <c r="AO916" i="16"/>
  <c r="Y918" i="16"/>
  <c r="AW919" i="16"/>
  <c r="AS921" i="16"/>
  <c r="AS923" i="16"/>
  <c r="AS925" i="16"/>
  <c r="AS927" i="16"/>
  <c r="AG929" i="16"/>
  <c r="Q931" i="16"/>
  <c r="AO932" i="16"/>
  <c r="Y934" i="16"/>
  <c r="AW935" i="16"/>
  <c r="AS937" i="16"/>
  <c r="AS939" i="16"/>
  <c r="AS941" i="16"/>
  <c r="AS943" i="16"/>
  <c r="AG945" i="16"/>
  <c r="Q947" i="16"/>
  <c r="AO948" i="16"/>
  <c r="Y950" i="16"/>
  <c r="AW951" i="16"/>
  <c r="AS953" i="16"/>
  <c r="AS955" i="16"/>
  <c r="AS957" i="16"/>
  <c r="AS959" i="16"/>
  <c r="AG961" i="16"/>
  <c r="Q963" i="16"/>
  <c r="AO964" i="16"/>
  <c r="Y966" i="16"/>
  <c r="Q968" i="16"/>
  <c r="N970" i="16"/>
  <c r="AA972" i="16"/>
  <c r="AK974" i="16"/>
  <c r="AA977" i="16"/>
  <c r="S980" i="16"/>
  <c r="AW982" i="16"/>
  <c r="AE986" i="16"/>
  <c r="AL990" i="16"/>
  <c r="AI994" i="16"/>
  <c r="AE1001" i="16"/>
  <c r="W1007" i="16"/>
  <c r="AQ1015" i="16"/>
  <c r="V1021" i="16"/>
  <c r="Z1029" i="16"/>
  <c r="AU1035" i="16"/>
  <c r="AE1054" i="16"/>
  <c r="AU1084" i="16"/>
  <c r="AJ1114" i="16"/>
  <c r="AD761" i="16"/>
  <c r="N763" i="16"/>
  <c r="AL764" i="16"/>
  <c r="V766" i="16"/>
  <c r="AT767" i="16"/>
  <c r="AH769" i="16"/>
  <c r="AH771" i="16"/>
  <c r="AH773" i="16"/>
  <c r="AH775" i="16"/>
  <c r="AD777" i="16"/>
  <c r="N779" i="16"/>
  <c r="AL780" i="16"/>
  <c r="V782" i="16"/>
  <c r="AT783" i="16"/>
  <c r="AH785" i="16"/>
  <c r="AH787" i="16"/>
  <c r="AH789" i="16"/>
  <c r="AH791" i="16"/>
  <c r="AD793" i="16"/>
  <c r="N795" i="16"/>
  <c r="AL796" i="16"/>
  <c r="V798" i="16"/>
  <c r="AT799" i="16"/>
  <c r="AH801" i="16"/>
  <c r="AH803" i="16"/>
  <c r="AH805" i="16"/>
  <c r="AH807" i="16"/>
  <c r="AD809" i="16"/>
  <c r="N811" i="16"/>
  <c r="AL812" i="16"/>
  <c r="V814" i="16"/>
  <c r="AT815" i="16"/>
  <c r="AH817" i="16"/>
  <c r="AH819" i="16"/>
  <c r="AH821" i="16"/>
  <c r="AH823" i="16"/>
  <c r="AD825" i="16"/>
  <c r="N827" i="16"/>
  <c r="AL828" i="16"/>
  <c r="V830" i="16"/>
  <c r="AT831" i="16"/>
  <c r="AH833" i="16"/>
  <c r="AH835" i="16"/>
  <c r="AH837" i="16"/>
  <c r="AH839" i="16"/>
  <c r="AD841" i="16"/>
  <c r="N843" i="16"/>
  <c r="AL844" i="16"/>
  <c r="V846" i="16"/>
  <c r="AT847" i="16"/>
  <c r="AH849" i="16"/>
  <c r="AH851" i="16"/>
  <c r="AH853" i="16"/>
  <c r="AH855" i="16"/>
  <c r="AD857" i="16"/>
  <c r="N859" i="16"/>
  <c r="AL860" i="16"/>
  <c r="V862" i="16"/>
  <c r="AT863" i="16"/>
  <c r="AH865" i="16"/>
  <c r="AH867" i="16"/>
  <c r="AH869" i="16"/>
  <c r="AH871" i="16"/>
  <c r="AD873" i="16"/>
  <c r="N875" i="16"/>
  <c r="AL876" i="16"/>
  <c r="V878" i="16"/>
  <c r="AT879" i="16"/>
  <c r="AH881" i="16"/>
  <c r="AH883" i="16"/>
  <c r="AH885" i="16"/>
  <c r="AH887" i="16"/>
  <c r="AD889" i="16"/>
  <c r="N891" i="16"/>
  <c r="AL892" i="16"/>
  <c r="V894" i="16"/>
  <c r="AT895" i="16"/>
  <c r="AH897" i="16"/>
  <c r="AH899" i="16"/>
  <c r="AH901" i="16"/>
  <c r="AH903" i="16"/>
  <c r="AD905" i="16"/>
  <c r="N907" i="16"/>
  <c r="AL908" i="16"/>
  <c r="V910" i="16"/>
  <c r="AT911" i="16"/>
  <c r="AH913" i="16"/>
  <c r="AH915" i="16"/>
  <c r="AH917" i="16"/>
  <c r="AH919" i="16"/>
  <c r="AD921" i="16"/>
  <c r="N923" i="16"/>
  <c r="AL924" i="16"/>
  <c r="V926" i="16"/>
  <c r="AT927" i="16"/>
  <c r="AH929" i="16"/>
  <c r="AH931" i="16"/>
  <c r="AH933" i="16"/>
  <c r="AH935" i="16"/>
  <c r="AD937" i="16"/>
  <c r="N939" i="16"/>
  <c r="AL940" i="16"/>
  <c r="V942" i="16"/>
  <c r="AT943" i="16"/>
  <c r="AH945" i="16"/>
  <c r="AH947" i="16"/>
  <c r="AH949" i="16"/>
  <c r="AH951" i="16"/>
  <c r="AD953" i="16"/>
  <c r="N955" i="16"/>
  <c r="AL956" i="16"/>
  <c r="V958" i="16"/>
  <c r="AT959" i="16"/>
  <c r="AH961" i="16"/>
  <c r="AH963" i="16"/>
  <c r="AH965" i="16"/>
  <c r="AL967" i="16"/>
  <c r="AJ969" i="16"/>
  <c r="AI971" i="16"/>
  <c r="O974" i="16"/>
  <c r="Q977" i="16"/>
  <c r="AS979" i="16"/>
  <c r="AK982" i="16"/>
  <c r="AI986" i="16"/>
  <c r="AC991" i="16"/>
  <c r="AG995" i="16"/>
  <c r="AM1002" i="16"/>
  <c r="AG1008" i="16"/>
  <c r="AC1016" i="16"/>
  <c r="AD1022" i="16"/>
  <c r="AP1030" i="16"/>
  <c r="W1036" i="16"/>
  <c r="S1044" i="16"/>
  <c r="AE1055" i="16"/>
  <c r="S1063" i="16"/>
  <c r="S1074" i="16"/>
  <c r="AU1085" i="16"/>
  <c r="N1120" i="16"/>
  <c r="AM796" i="16"/>
  <c r="W798" i="16"/>
  <c r="AU799" i="16"/>
  <c r="AI801" i="16"/>
  <c r="AI803" i="16"/>
  <c r="AI805" i="16"/>
  <c r="AI807" i="16"/>
  <c r="AE809" i="16"/>
  <c r="O811" i="16"/>
  <c r="AM812" i="16"/>
  <c r="W814" i="16"/>
  <c r="AU815" i="16"/>
  <c r="AI817" i="16"/>
  <c r="AI819" i="16"/>
  <c r="AI821" i="16"/>
  <c r="AI823" i="16"/>
  <c r="AE825" i="16"/>
  <c r="O827" i="16"/>
  <c r="AM828" i="16"/>
  <c r="W830" i="16"/>
  <c r="AU831" i="16"/>
  <c r="AI833" i="16"/>
  <c r="AI835" i="16"/>
  <c r="AI837" i="16"/>
  <c r="AI839" i="16"/>
  <c r="AE841" i="16"/>
  <c r="O843" i="16"/>
  <c r="AM844" i="16"/>
  <c r="W846" i="16"/>
  <c r="AU847" i="16"/>
  <c r="AI849" i="16"/>
  <c r="AI851" i="16"/>
  <c r="AI853" i="16"/>
  <c r="AI855" i="16"/>
  <c r="AE857" i="16"/>
  <c r="O859" i="16"/>
  <c r="AM860" i="16"/>
  <c r="W862" i="16"/>
  <c r="AU863" i="16"/>
  <c r="AI865" i="16"/>
  <c r="AI867" i="16"/>
  <c r="AI869" i="16"/>
  <c r="AI871" i="16"/>
  <c r="AE873" i="16"/>
  <c r="O875" i="16"/>
  <c r="AM876" i="16"/>
  <c r="W878" i="16"/>
  <c r="AU879" i="16"/>
  <c r="AI881" i="16"/>
  <c r="AI883" i="16"/>
  <c r="AI885" i="16"/>
  <c r="AI887" i="16"/>
  <c r="AE889" i="16"/>
  <c r="O891" i="16"/>
  <c r="AM892" i="16"/>
  <c r="W894" i="16"/>
  <c r="AU895" i="16"/>
  <c r="AI897" i="16"/>
  <c r="AI899" i="16"/>
  <c r="AI901" i="16"/>
  <c r="AI903" i="16"/>
  <c r="AE905" i="16"/>
  <c r="O907" i="16"/>
  <c r="AM908" i="16"/>
  <c r="W910" i="16"/>
  <c r="AU911" i="16"/>
  <c r="AI913" i="16"/>
  <c r="AI915" i="16"/>
  <c r="AI917" i="16"/>
  <c r="AI919" i="16"/>
  <c r="AE921" i="16"/>
  <c r="O923" i="16"/>
  <c r="AM924" i="16"/>
  <c r="W926" i="16"/>
  <c r="AU927" i="16"/>
  <c r="AI929" i="16"/>
  <c r="AI931" i="16"/>
  <c r="AI933" i="16"/>
  <c r="AI935" i="16"/>
  <c r="AE937" i="16"/>
  <c r="O939" i="16"/>
  <c r="AM940" i="16"/>
  <c r="AE942" i="16"/>
  <c r="AO944" i="16"/>
  <c r="S947" i="16"/>
  <c r="AQ949" i="16"/>
  <c r="AK952" i="16"/>
  <c r="AM954" i="16"/>
  <c r="AU956" i="16"/>
  <c r="O959" i="16"/>
  <c r="S961" i="16"/>
  <c r="AQ963" i="16"/>
  <c r="AI966" i="16"/>
  <c r="AT969" i="16"/>
  <c r="AA974" i="16"/>
  <c r="AU979" i="16"/>
  <c r="AK986" i="16"/>
  <c r="AW996" i="16"/>
  <c r="AQ198" i="16"/>
  <c r="AP202" i="16"/>
  <c r="AP204" i="16"/>
  <c r="AP206" i="16"/>
  <c r="AO210" i="16"/>
  <c r="Y212" i="16"/>
  <c r="AW213" i="16"/>
  <c r="AG215" i="16"/>
  <c r="P219" i="16"/>
  <c r="AN220" i="16"/>
  <c r="X222" i="16"/>
  <c r="AV223" i="16"/>
  <c r="AE227" i="16"/>
  <c r="O229" i="16"/>
  <c r="AM230" i="16"/>
  <c r="V234" i="16"/>
  <c r="AT235" i="16"/>
  <c r="AD237" i="16"/>
  <c r="N239" i="16"/>
  <c r="AS242" i="16"/>
  <c r="AS244" i="16"/>
  <c r="AS246" i="16"/>
  <c r="AR250" i="16"/>
  <c r="AR252" i="16"/>
  <c r="AR254" i="16"/>
  <c r="AQ258" i="16"/>
  <c r="AQ260" i="16"/>
  <c r="AQ262" i="16"/>
  <c r="AP266" i="16"/>
  <c r="AP268" i="16"/>
  <c r="AP270" i="16"/>
  <c r="AO274" i="16"/>
  <c r="Y276" i="16"/>
  <c r="AW277" i="16"/>
  <c r="AG279" i="16"/>
  <c r="P283" i="16"/>
  <c r="AN284" i="16"/>
  <c r="X286" i="16"/>
  <c r="AV287" i="16"/>
  <c r="AP290" i="16"/>
  <c r="AP292" i="16"/>
  <c r="AP294" i="16"/>
  <c r="AR297" i="16"/>
  <c r="AR299" i="16"/>
  <c r="AR301" i="16"/>
  <c r="AR303" i="16"/>
  <c r="AF305" i="16"/>
  <c r="P307" i="16"/>
  <c r="AN308" i="16"/>
  <c r="X310" i="16"/>
  <c r="AV311" i="16"/>
  <c r="AR313" i="16"/>
  <c r="AR315" i="16"/>
  <c r="AR317" i="16"/>
  <c r="AR319" i="16"/>
  <c r="AF321" i="16"/>
  <c r="P323" i="16"/>
  <c r="AN324" i="16"/>
  <c r="X326" i="16"/>
  <c r="AV327" i="16"/>
  <c r="AR329" i="16"/>
  <c r="AR331" i="16"/>
  <c r="AR333" i="16"/>
  <c r="AR335" i="16"/>
  <c r="AF337" i="16"/>
  <c r="P339" i="16"/>
  <c r="AN340" i="16"/>
  <c r="X342" i="16"/>
  <c r="AV343" i="16"/>
  <c r="AR345" i="16"/>
  <c r="AR347" i="16"/>
  <c r="AR349" i="16"/>
  <c r="AR351" i="16"/>
  <c r="AF353" i="16"/>
  <c r="P355" i="16"/>
  <c r="AN356" i="16"/>
  <c r="X358" i="16"/>
  <c r="AV359" i="16"/>
  <c r="AR361" i="16"/>
  <c r="AR363" i="16"/>
  <c r="AR365" i="16"/>
  <c r="AR367" i="16"/>
  <c r="AF369" i="16"/>
  <c r="P371" i="16"/>
  <c r="AN372" i="16"/>
  <c r="X374" i="16"/>
  <c r="AV375" i="16"/>
  <c r="AR377" i="16"/>
  <c r="AR379" i="16"/>
  <c r="AR381" i="16"/>
  <c r="AR383" i="16"/>
  <c r="AF385" i="16"/>
  <c r="P387" i="16"/>
  <c r="AN388" i="16"/>
  <c r="X390" i="16"/>
  <c r="AV391" i="16"/>
  <c r="AR393" i="16"/>
  <c r="AR395" i="16"/>
  <c r="AR397" i="16"/>
  <c r="AR399" i="16"/>
  <c r="AF401" i="16"/>
  <c r="P403" i="16"/>
  <c r="AN404" i="16"/>
  <c r="X406" i="16"/>
  <c r="AV407" i="16"/>
  <c r="AR409" i="16"/>
  <c r="AR411" i="16"/>
  <c r="AR413" i="16"/>
  <c r="AR415" i="16"/>
  <c r="AF417" i="16"/>
  <c r="P419" i="16"/>
  <c r="AN420" i="16"/>
  <c r="X422" i="16"/>
  <c r="AF424" i="16"/>
  <c r="R428" i="16"/>
  <c r="AT435" i="16"/>
  <c r="V455" i="16"/>
  <c r="R474" i="16"/>
  <c r="N482" i="16"/>
  <c r="Z493" i="16"/>
  <c r="AN504" i="16"/>
  <c r="AJ512" i="16"/>
  <c r="AP523" i="16"/>
  <c r="AD531" i="16"/>
  <c r="AT563" i="16"/>
  <c r="V583" i="16"/>
  <c r="R602" i="16"/>
  <c r="N610" i="16"/>
  <c r="AE621" i="16"/>
  <c r="O645" i="16"/>
  <c r="AW669" i="16"/>
  <c r="AS186" i="16"/>
  <c r="AS188" i="16"/>
  <c r="AS190" i="16"/>
  <c r="AR194" i="16"/>
  <c r="AR196" i="16"/>
  <c r="AR198" i="16"/>
  <c r="AQ202" i="16"/>
  <c r="AQ204" i="16"/>
  <c r="AQ206" i="16"/>
  <c r="AP210" i="16"/>
  <c r="AP212" i="16"/>
  <c r="AP214" i="16"/>
  <c r="AO218" i="16"/>
  <c r="Y220" i="16"/>
  <c r="AW221" i="16"/>
  <c r="AG223" i="16"/>
  <c r="P227" i="16"/>
  <c r="AN228" i="16"/>
  <c r="X230" i="16"/>
  <c r="AV231" i="16"/>
  <c r="AE235" i="16"/>
  <c r="O237" i="16"/>
  <c r="AM238" i="16"/>
  <c r="V242" i="16"/>
  <c r="AT243" i="16"/>
  <c r="AD245" i="16"/>
  <c r="N247" i="16"/>
  <c r="AS250" i="16"/>
  <c r="AS252" i="16"/>
  <c r="AS254" i="16"/>
  <c r="AR258" i="16"/>
  <c r="AR260" i="16"/>
  <c r="AR262" i="16"/>
  <c r="AQ266" i="16"/>
  <c r="AQ268" i="16"/>
  <c r="AQ270" i="16"/>
  <c r="AP274" i="16"/>
  <c r="AP276" i="16"/>
  <c r="AP278" i="16"/>
  <c r="AO282" i="16"/>
  <c r="Y284" i="16"/>
  <c r="AW285" i="16"/>
  <c r="AG287" i="16"/>
  <c r="AA290" i="16"/>
  <c r="AA292" i="16"/>
  <c r="AA294" i="16"/>
  <c r="AC297" i="16"/>
  <c r="AC299" i="16"/>
  <c r="AC301" i="16"/>
  <c r="AC303" i="16"/>
  <c r="Q305" i="16"/>
  <c r="AO306" i="16"/>
  <c r="Y308" i="16"/>
  <c r="AW309" i="16"/>
  <c r="AG311" i="16"/>
  <c r="AC313" i="16"/>
  <c r="AC315" i="16"/>
  <c r="AC317" i="16"/>
  <c r="AC319" i="16"/>
  <c r="Q321" i="16"/>
  <c r="AO322" i="16"/>
  <c r="Y324" i="16"/>
  <c r="AW325" i="16"/>
  <c r="AG327" i="16"/>
  <c r="AC329" i="16"/>
  <c r="AC331" i="16"/>
  <c r="AC333" i="16"/>
  <c r="AC335" i="16"/>
  <c r="Q337" i="16"/>
  <c r="AO338" i="16"/>
  <c r="Y340" i="16"/>
  <c r="AW341" i="16"/>
  <c r="AG343" i="16"/>
  <c r="AC345" i="16"/>
  <c r="AC347" i="16"/>
  <c r="AC349" i="16"/>
  <c r="AC351" i="16"/>
  <c r="Q353" i="16"/>
  <c r="AO354" i="16"/>
  <c r="Y356" i="16"/>
  <c r="AW357" i="16"/>
  <c r="AG359" i="16"/>
  <c r="AC361" i="16"/>
  <c r="AC363" i="16"/>
  <c r="AC365" i="16"/>
  <c r="AC367" i="16"/>
  <c r="Q369" i="16"/>
  <c r="AO370" i="16"/>
  <c r="Y372" i="16"/>
  <c r="AW373" i="16"/>
  <c r="AG375" i="16"/>
  <c r="AC377" i="16"/>
  <c r="AC379" i="16"/>
  <c r="AC381" i="16"/>
  <c r="AC383" i="16"/>
  <c r="Q385" i="16"/>
  <c r="AO386" i="16"/>
  <c r="Y388" i="16"/>
  <c r="AW389" i="16"/>
  <c r="AG391" i="16"/>
  <c r="AC393" i="16"/>
  <c r="AC395" i="16"/>
  <c r="AC397" i="16"/>
  <c r="AC399" i="16"/>
  <c r="Q401" i="16"/>
  <c r="AO402" i="16"/>
  <c r="Y404" i="16"/>
  <c r="AW405" i="16"/>
  <c r="AG407" i="16"/>
  <c r="AC409" i="16"/>
  <c r="AC411" i="16"/>
  <c r="AC413" i="16"/>
  <c r="AC415" i="16"/>
  <c r="Q417" i="16"/>
  <c r="AO418" i="16"/>
  <c r="Y420" i="16"/>
  <c r="AW421" i="16"/>
  <c r="AM423" i="16"/>
  <c r="AM426" i="16"/>
  <c r="Y432" i="16"/>
  <c r="P440" i="16"/>
  <c r="R459" i="16"/>
  <c r="AT470" i="16"/>
  <c r="Z478" i="16"/>
  <c r="AH489" i="16"/>
  <c r="AL497" i="16"/>
  <c r="AP508" i="16"/>
  <c r="V516" i="16"/>
  <c r="AL548" i="16"/>
  <c r="P568" i="16"/>
  <c r="R587" i="16"/>
  <c r="AT598" i="16"/>
  <c r="Z606" i="16"/>
  <c r="AH617" i="16"/>
  <c r="AC632" i="16"/>
  <c r="R657" i="16"/>
  <c r="AO698" i="16"/>
  <c r="AV924" i="16"/>
  <c r="AG425" i="16"/>
  <c r="Q427" i="16"/>
  <c r="AO428" i="16"/>
  <c r="Y430" i="16"/>
  <c r="AW431" i="16"/>
  <c r="AS433" i="16"/>
  <c r="AS435" i="16"/>
  <c r="AS437" i="16"/>
  <c r="AS439" i="16"/>
  <c r="AG441" i="16"/>
  <c r="Q443" i="16"/>
  <c r="AO444" i="16"/>
  <c r="Y446" i="16"/>
  <c r="AW447" i="16"/>
  <c r="AS449" i="16"/>
  <c r="AS451" i="16"/>
  <c r="AS453" i="16"/>
  <c r="AS455" i="16"/>
  <c r="AG457" i="16"/>
  <c r="Q459" i="16"/>
  <c r="AO460" i="16"/>
  <c r="Y462" i="16"/>
  <c r="AW463" i="16"/>
  <c r="AS465" i="16"/>
  <c r="AS467" i="16"/>
  <c r="AS469" i="16"/>
  <c r="AS471" i="16"/>
  <c r="AG473" i="16"/>
  <c r="Q475" i="16"/>
  <c r="AO476" i="16"/>
  <c r="Y478" i="16"/>
  <c r="AW479" i="16"/>
  <c r="AS481" i="16"/>
  <c r="AS483" i="16"/>
  <c r="AS485" i="16"/>
  <c r="AS487" i="16"/>
  <c r="AG489" i="16"/>
  <c r="Q491" i="16"/>
  <c r="AO492" i="16"/>
  <c r="Y494" i="16"/>
  <c r="AW495" i="16"/>
  <c r="AS497" i="16"/>
  <c r="AS499" i="16"/>
  <c r="AS501" i="16"/>
  <c r="AS503" i="16"/>
  <c r="AG505" i="16"/>
  <c r="Q507" i="16"/>
  <c r="AO508" i="16"/>
  <c r="Y510" i="16"/>
  <c r="AW511" i="16"/>
  <c r="AS513" i="16"/>
  <c r="AS515" i="16"/>
  <c r="AS517" i="16"/>
  <c r="AS519" i="16"/>
  <c r="AG521" i="16"/>
  <c r="Q523" i="16"/>
  <c r="AO524" i="16"/>
  <c r="Y526" i="16"/>
  <c r="AW527" i="16"/>
  <c r="AS529" i="16"/>
  <c r="AS531" i="16"/>
  <c r="AS533" i="16"/>
  <c r="AS535" i="16"/>
  <c r="AG537" i="16"/>
  <c r="Q539" i="16"/>
  <c r="AO540" i="16"/>
  <c r="Y542" i="16"/>
  <c r="AW543" i="16"/>
  <c r="AS545" i="16"/>
  <c r="AS547" i="16"/>
  <c r="AS549" i="16"/>
  <c r="AS551" i="16"/>
  <c r="AG553" i="16"/>
  <c r="Q555" i="16"/>
  <c r="AO556" i="16"/>
  <c r="Y558" i="16"/>
  <c r="AW559" i="16"/>
  <c r="AS561" i="16"/>
  <c r="AS563" i="16"/>
  <c r="AS565" i="16"/>
  <c r="AS567" i="16"/>
  <c r="AG569" i="16"/>
  <c r="Q571" i="16"/>
  <c r="AO572" i="16"/>
  <c r="Y574" i="16"/>
  <c r="AW575" i="16"/>
  <c r="AS577" i="16"/>
  <c r="AS579" i="16"/>
  <c r="AS581" i="16"/>
  <c r="AS583" i="16"/>
  <c r="AG585" i="16"/>
  <c r="Q587" i="16"/>
  <c r="AO588" i="16"/>
  <c r="Y590" i="16"/>
  <c r="AW591" i="16"/>
  <c r="AS593" i="16"/>
  <c r="AS595" i="16"/>
  <c r="AS597" i="16"/>
  <c r="AS599" i="16"/>
  <c r="AG601" i="16"/>
  <c r="Q603" i="16"/>
  <c r="AO604" i="16"/>
  <c r="Y606" i="16"/>
  <c r="AW607" i="16"/>
  <c r="AS609" i="16"/>
  <c r="AS611" i="16"/>
  <c r="AS613" i="16"/>
  <c r="AS615" i="16"/>
  <c r="AG617" i="16"/>
  <c r="R619" i="16"/>
  <c r="U621" i="16"/>
  <c r="U623" i="16"/>
  <c r="AE625" i="16"/>
  <c r="AP627" i="16"/>
  <c r="O630" i="16"/>
  <c r="AB632" i="16"/>
  <c r="AK634" i="16"/>
  <c r="V637" i="16"/>
  <c r="AU639" i="16"/>
  <c r="AQ642" i="16"/>
  <c r="R646" i="16"/>
  <c r="O649" i="16"/>
  <c r="AN651" i="16"/>
  <c r="AN654" i="16"/>
  <c r="AP659" i="16"/>
  <c r="AT664" i="16"/>
  <c r="Y669" i="16"/>
  <c r="AK674" i="16"/>
  <c r="AI688" i="16"/>
  <c r="Q700" i="16"/>
  <c r="Y717" i="16"/>
  <c r="AO733" i="16"/>
  <c r="S746" i="16"/>
  <c r="AU777" i="16"/>
  <c r="AE820" i="16"/>
  <c r="X859" i="16"/>
  <c r="AA427" i="16"/>
  <c r="AA429" i="16"/>
  <c r="AA431" i="16"/>
  <c r="W433" i="16"/>
  <c r="AU434" i="16"/>
  <c r="AE436" i="16"/>
  <c r="O438" i="16"/>
  <c r="AM439" i="16"/>
  <c r="AA441" i="16"/>
  <c r="AA443" i="16"/>
  <c r="AA445" i="16"/>
  <c r="AA447" i="16"/>
  <c r="W449" i="16"/>
  <c r="AU450" i="16"/>
  <c r="AE452" i="16"/>
  <c r="O454" i="16"/>
  <c r="AM455" i="16"/>
  <c r="AA457" i="16"/>
  <c r="AA459" i="16"/>
  <c r="AA461" i="16"/>
  <c r="AA463" i="16"/>
  <c r="W465" i="16"/>
  <c r="AU466" i="16"/>
  <c r="AE468" i="16"/>
  <c r="O470" i="16"/>
  <c r="AM471" i="16"/>
  <c r="AA473" i="16"/>
  <c r="AA475" i="16"/>
  <c r="AA477" i="16"/>
  <c r="AA479" i="16"/>
  <c r="W481" i="16"/>
  <c r="AU482" i="16"/>
  <c r="AE484" i="16"/>
  <c r="O486" i="16"/>
  <c r="AM487" i="16"/>
  <c r="AA489" i="16"/>
  <c r="AA491" i="16"/>
  <c r="AA493" i="16"/>
  <c r="AA495" i="16"/>
  <c r="W497" i="16"/>
  <c r="AU498" i="16"/>
  <c r="AE500" i="16"/>
  <c r="O502" i="16"/>
  <c r="AM503" i="16"/>
  <c r="AA505" i="16"/>
  <c r="AA507" i="16"/>
  <c r="AA509" i="16"/>
  <c r="AA511" i="16"/>
  <c r="W513" i="16"/>
  <c r="AU514" i="16"/>
  <c r="AE516" i="16"/>
  <c r="O518" i="16"/>
  <c r="AM519" i="16"/>
  <c r="AA521" i="16"/>
  <c r="AA523" i="16"/>
  <c r="AA525" i="16"/>
  <c r="AA527" i="16"/>
  <c r="W529" i="16"/>
  <c r="AU530" i="16"/>
  <c r="AE532" i="16"/>
  <c r="O534" i="16"/>
  <c r="AM535" i="16"/>
  <c r="AA537" i="16"/>
  <c r="AA539" i="16"/>
  <c r="AA541" i="16"/>
  <c r="AA543" i="16"/>
  <c r="W545" i="16"/>
  <c r="AU546" i="16"/>
  <c r="AE548" i="16"/>
  <c r="O550" i="16"/>
  <c r="AM551" i="16"/>
  <c r="AA553" i="16"/>
  <c r="AA555" i="16"/>
  <c r="AA557" i="16"/>
  <c r="AA559" i="16"/>
  <c r="W561" i="16"/>
  <c r="AU562" i="16"/>
  <c r="AE564" i="16"/>
  <c r="O566" i="16"/>
  <c r="AM567" i="16"/>
  <c r="AA569" i="16"/>
  <c r="AA571" i="16"/>
  <c r="AA573" i="16"/>
  <c r="AA575" i="16"/>
  <c r="W577" i="16"/>
  <c r="AU578" i="16"/>
  <c r="AE580" i="16"/>
  <c r="O582" i="16"/>
  <c r="AM583" i="16"/>
  <c r="AA585" i="16"/>
  <c r="AA587" i="16"/>
  <c r="AA589" i="16"/>
  <c r="AA591" i="16"/>
  <c r="W593" i="16"/>
  <c r="AU594" i="16"/>
  <c r="AE596" i="16"/>
  <c r="O598" i="16"/>
  <c r="AM599" i="16"/>
  <c r="AA601" i="16"/>
  <c r="AA603" i="16"/>
  <c r="AA605" i="16"/>
  <c r="AA607" i="16"/>
  <c r="W609" i="16"/>
  <c r="AU610" i="16"/>
  <c r="AE612" i="16"/>
  <c r="O614" i="16"/>
  <c r="AM615" i="16"/>
  <c r="AA617" i="16"/>
  <c r="AD619" i="16"/>
  <c r="W621" i="16"/>
  <c r="AS623" i="16"/>
  <c r="R626" i="16"/>
  <c r="AM628" i="16"/>
  <c r="AH631" i="16"/>
  <c r="AU633" i="16"/>
  <c r="X636" i="16"/>
  <c r="AW638" i="16"/>
  <c r="AQ641" i="16"/>
  <c r="R645" i="16"/>
  <c r="O648" i="16"/>
  <c r="AQ650" i="16"/>
  <c r="AG653" i="16"/>
  <c r="AV656" i="16"/>
  <c r="AC661" i="16"/>
  <c r="AW666" i="16"/>
  <c r="Y671" i="16"/>
  <c r="Y683" i="16"/>
  <c r="AG700" i="16"/>
  <c r="AW716" i="16"/>
  <c r="AE728" i="16"/>
  <c r="U739" i="16"/>
  <c r="AQ763" i="16"/>
  <c r="S815" i="16"/>
  <c r="AF841" i="16"/>
  <c r="AF423" i="16"/>
  <c r="AB425" i="16"/>
  <c r="AB427" i="16"/>
  <c r="AB429" i="16"/>
  <c r="AB431" i="16"/>
  <c r="P433" i="16"/>
  <c r="AN434" i="16"/>
  <c r="X436" i="16"/>
  <c r="AV437" i="16"/>
  <c r="AF439" i="16"/>
  <c r="AB441" i="16"/>
  <c r="AB443" i="16"/>
  <c r="AB445" i="16"/>
  <c r="AB447" i="16"/>
  <c r="P449" i="16"/>
  <c r="AN450" i="16"/>
  <c r="X452" i="16"/>
  <c r="AV453" i="16"/>
  <c r="AF455" i="16"/>
  <c r="AB457" i="16"/>
  <c r="AB459" i="16"/>
  <c r="AB461" i="16"/>
  <c r="AB463" i="16"/>
  <c r="P465" i="16"/>
  <c r="AN466" i="16"/>
  <c r="X468" i="16"/>
  <c r="AV469" i="16"/>
  <c r="AF471" i="16"/>
  <c r="AB473" i="16"/>
  <c r="AB475" i="16"/>
  <c r="AB477" i="16"/>
  <c r="AB479" i="16"/>
  <c r="P481" i="16"/>
  <c r="AN482" i="16"/>
  <c r="X484" i="16"/>
  <c r="AV485" i="16"/>
  <c r="AF487" i="16"/>
  <c r="AB489" i="16"/>
  <c r="AB491" i="16"/>
  <c r="AB493" i="16"/>
  <c r="AB495" i="16"/>
  <c r="P497" i="16"/>
  <c r="AN498" i="16"/>
  <c r="X500" i="16"/>
  <c r="AV501" i="16"/>
  <c r="AF503" i="16"/>
  <c r="AB505" i="16"/>
  <c r="AB507" i="16"/>
  <c r="AB509" i="16"/>
  <c r="AB511" i="16"/>
  <c r="P513" i="16"/>
  <c r="AN514" i="16"/>
  <c r="X516" i="16"/>
  <c r="AV517" i="16"/>
  <c r="AF519" i="16"/>
  <c r="AB521" i="16"/>
  <c r="AB523" i="16"/>
  <c r="AB525" i="16"/>
  <c r="AB527" i="16"/>
  <c r="P529" i="16"/>
  <c r="AN530" i="16"/>
  <c r="X532" i="16"/>
  <c r="AV533" i="16"/>
  <c r="AF535" i="16"/>
  <c r="AB537" i="16"/>
  <c r="AB539" i="16"/>
  <c r="AB541" i="16"/>
  <c r="AB543" i="16"/>
  <c r="P545" i="16"/>
  <c r="AN546" i="16"/>
  <c r="X548" i="16"/>
  <c r="AV549" i="16"/>
  <c r="AF551" i="16"/>
  <c r="AB553" i="16"/>
  <c r="AB555" i="16"/>
  <c r="AB557" i="16"/>
  <c r="AB559" i="16"/>
  <c r="P561" i="16"/>
  <c r="AN562" i="16"/>
  <c r="X564" i="16"/>
  <c r="AV565" i="16"/>
  <c r="AF567" i="16"/>
  <c r="AB569" i="16"/>
  <c r="AB571" i="16"/>
  <c r="AB573" i="16"/>
  <c r="AB575" i="16"/>
  <c r="P577" i="16"/>
  <c r="AN578" i="16"/>
  <c r="X580" i="16"/>
  <c r="AV581" i="16"/>
  <c r="AF583" i="16"/>
  <c r="AB585" i="16"/>
  <c r="AB587" i="16"/>
  <c r="AB589" i="16"/>
  <c r="AB591" i="16"/>
  <c r="P593" i="16"/>
  <c r="AN594" i="16"/>
  <c r="X596" i="16"/>
  <c r="AV597" i="16"/>
  <c r="AF599" i="16"/>
  <c r="AB601" i="16"/>
  <c r="AB603" i="16"/>
  <c r="AB605" i="16"/>
  <c r="AB607" i="16"/>
  <c r="P609" i="16"/>
  <c r="AN610" i="16"/>
  <c r="X612" i="16"/>
  <c r="AV613" i="16"/>
  <c r="AF615" i="16"/>
  <c r="AB617" i="16"/>
  <c r="AE619" i="16"/>
  <c r="X621" i="16"/>
  <c r="AI623" i="16"/>
  <c r="S626" i="16"/>
  <c r="AO628" i="16"/>
  <c r="AI631" i="16"/>
  <c r="AV633" i="16"/>
  <c r="Y636" i="16"/>
  <c r="N639" i="16"/>
  <c r="AR641" i="16"/>
  <c r="AP644" i="16"/>
  <c r="AK647" i="16"/>
  <c r="AF650" i="16"/>
  <c r="V653" i="16"/>
  <c r="U657" i="16"/>
  <c r="AS662" i="16"/>
  <c r="AN667" i="16"/>
  <c r="AF672" i="16"/>
  <c r="Y684" i="16"/>
  <c r="AG701" i="16"/>
  <c r="AW717" i="16"/>
  <c r="AG729" i="16"/>
  <c r="AD744" i="16"/>
  <c r="O773" i="16"/>
  <c r="AB804" i="16"/>
  <c r="AB945" i="16"/>
  <c r="S424" i="16"/>
  <c r="U426" i="16"/>
  <c r="U428" i="16"/>
  <c r="U430" i="16"/>
  <c r="O432" i="16"/>
  <c r="AO433" i="16"/>
  <c r="Y435" i="16"/>
  <c r="AW436" i="16"/>
  <c r="AG438" i="16"/>
  <c r="S440" i="16"/>
  <c r="U442" i="16"/>
  <c r="U444" i="16"/>
  <c r="U446" i="16"/>
  <c r="O448" i="16"/>
  <c r="AO449" i="16"/>
  <c r="Y451" i="16"/>
  <c r="AW452" i="16"/>
  <c r="AG454" i="16"/>
  <c r="S456" i="16"/>
  <c r="U458" i="16"/>
  <c r="U460" i="16"/>
  <c r="U462" i="16"/>
  <c r="O464" i="16"/>
  <c r="AO465" i="16"/>
  <c r="Y467" i="16"/>
  <c r="AW468" i="16"/>
  <c r="AG470" i="16"/>
  <c r="S472" i="16"/>
  <c r="U474" i="16"/>
  <c r="U476" i="16"/>
  <c r="U478" i="16"/>
  <c r="O480" i="16"/>
  <c r="AO481" i="16"/>
  <c r="Y483" i="16"/>
  <c r="AW484" i="16"/>
  <c r="AG486" i="16"/>
  <c r="S488" i="16"/>
  <c r="U490" i="16"/>
  <c r="U492" i="16"/>
  <c r="U494" i="16"/>
  <c r="O496" i="16"/>
  <c r="AO497" i="16"/>
  <c r="Y499" i="16"/>
  <c r="AW500" i="16"/>
  <c r="AG502" i="16"/>
  <c r="S504" i="16"/>
  <c r="U506" i="16"/>
  <c r="U508" i="16"/>
  <c r="U510" i="16"/>
  <c r="O512" i="16"/>
  <c r="AO513" i="16"/>
  <c r="Y515" i="16"/>
  <c r="AW516" i="16"/>
  <c r="AG518" i="16"/>
  <c r="S520" i="16"/>
  <c r="U522" i="16"/>
  <c r="U524" i="16"/>
  <c r="U526" i="16"/>
  <c r="O528" i="16"/>
  <c r="AO529" i="16"/>
  <c r="Y531" i="16"/>
  <c r="AW532" i="16"/>
  <c r="AG534" i="16"/>
  <c r="S536" i="16"/>
  <c r="U538" i="16"/>
  <c r="U540" i="16"/>
  <c r="U542" i="16"/>
  <c r="O544" i="16"/>
  <c r="AO545" i="16"/>
  <c r="Y547" i="16"/>
  <c r="AW548" i="16"/>
  <c r="AG550" i="16"/>
  <c r="S552" i="16"/>
  <c r="U554" i="16"/>
  <c r="U556" i="16"/>
  <c r="U558" i="16"/>
  <c r="O560" i="16"/>
  <c r="AO561" i="16"/>
  <c r="Y563" i="16"/>
  <c r="AW564" i="16"/>
  <c r="AG566" i="16"/>
  <c r="S568" i="16"/>
  <c r="U570" i="16"/>
  <c r="U572" i="16"/>
  <c r="U574" i="16"/>
  <c r="O576" i="16"/>
  <c r="AO577" i="16"/>
  <c r="Y579" i="16"/>
  <c r="AW580" i="16"/>
  <c r="AG582" i="16"/>
  <c r="S584" i="16"/>
  <c r="U586" i="16"/>
  <c r="U588" i="16"/>
  <c r="U590" i="16"/>
  <c r="O592" i="16"/>
  <c r="AO593" i="16"/>
  <c r="Y595" i="16"/>
  <c r="AW596" i="16"/>
  <c r="AG598" i="16"/>
  <c r="S600" i="16"/>
  <c r="U602" i="16"/>
  <c r="U604" i="16"/>
  <c r="U606" i="16"/>
  <c r="O608" i="16"/>
  <c r="AO609" i="16"/>
  <c r="Y611" i="16"/>
  <c r="AW612" i="16"/>
  <c r="AG614" i="16"/>
  <c r="S616" i="16"/>
  <c r="U618" i="16"/>
  <c r="S620" i="16"/>
  <c r="W622" i="16"/>
  <c r="AE624" i="16"/>
  <c r="AP626" i="16"/>
  <c r="O629" i="16"/>
  <c r="Z631" i="16"/>
  <c r="AM633" i="16"/>
  <c r="O636" i="16"/>
  <c r="AN638" i="16"/>
  <c r="AH641" i="16"/>
  <c r="AQ644" i="16"/>
  <c r="T648" i="16"/>
  <c r="AU650" i="16"/>
  <c r="AM653" i="16"/>
  <c r="AS657" i="16"/>
  <c r="T663" i="16"/>
  <c r="V667" i="16"/>
  <c r="AF671" i="16"/>
  <c r="AO683" i="16"/>
  <c r="O696" i="16"/>
  <c r="AK711" i="16"/>
  <c r="AC722" i="16"/>
  <c r="AO739" i="16"/>
  <c r="AO762" i="16"/>
  <c r="AV795" i="16"/>
  <c r="AR850" i="16"/>
  <c r="AL426" i="16"/>
  <c r="V428" i="16"/>
  <c r="AT429" i="16"/>
  <c r="AD431" i="16"/>
  <c r="R433" i="16"/>
  <c r="R435" i="16"/>
  <c r="R437" i="16"/>
  <c r="R439" i="16"/>
  <c r="N441" i="16"/>
  <c r="AL442" i="16"/>
  <c r="V444" i="16"/>
  <c r="AT445" i="16"/>
  <c r="AD447" i="16"/>
  <c r="R449" i="16"/>
  <c r="R451" i="16"/>
  <c r="R453" i="16"/>
  <c r="R455" i="16"/>
  <c r="N457" i="16"/>
  <c r="AL458" i="16"/>
  <c r="V460" i="16"/>
  <c r="AT461" i="16"/>
  <c r="AD463" i="16"/>
  <c r="R465" i="16"/>
  <c r="R467" i="16"/>
  <c r="R469" i="16"/>
  <c r="R471" i="16"/>
  <c r="N473" i="16"/>
  <c r="AL474" i="16"/>
  <c r="V476" i="16"/>
  <c r="AT477" i="16"/>
  <c r="AD479" i="16"/>
  <c r="R481" i="16"/>
  <c r="R483" i="16"/>
  <c r="R485" i="16"/>
  <c r="R487" i="16"/>
  <c r="N489" i="16"/>
  <c r="AL490" i="16"/>
  <c r="V492" i="16"/>
  <c r="AT493" i="16"/>
  <c r="AD495" i="16"/>
  <c r="R497" i="16"/>
  <c r="R499" i="16"/>
  <c r="R501" i="16"/>
  <c r="R503" i="16"/>
  <c r="N505" i="16"/>
  <c r="AL506" i="16"/>
  <c r="V508" i="16"/>
  <c r="AT509" i="16"/>
  <c r="AD511" i="16"/>
  <c r="R513" i="16"/>
  <c r="R515" i="16"/>
  <c r="R517" i="16"/>
  <c r="R519" i="16"/>
  <c r="N521" i="16"/>
  <c r="AL522" i="16"/>
  <c r="V524" i="16"/>
  <c r="AT525" i="16"/>
  <c r="AD527" i="16"/>
  <c r="R529" i="16"/>
  <c r="R531" i="16"/>
  <c r="R533" i="16"/>
  <c r="R535" i="16"/>
  <c r="N537" i="16"/>
  <c r="AL538" i="16"/>
  <c r="V540" i="16"/>
  <c r="AT541" i="16"/>
  <c r="AD543" i="16"/>
  <c r="R545" i="16"/>
  <c r="R547" i="16"/>
  <c r="R549" i="16"/>
  <c r="R551" i="16"/>
  <c r="N553" i="16"/>
  <c r="AL554" i="16"/>
  <c r="V556" i="16"/>
  <c r="AT557" i="16"/>
  <c r="AD559" i="16"/>
  <c r="R561" i="16"/>
  <c r="R563" i="16"/>
  <c r="R565" i="16"/>
  <c r="R567" i="16"/>
  <c r="N569" i="16"/>
  <c r="AL570" i="16"/>
  <c r="V572" i="16"/>
  <c r="AT573" i="16"/>
  <c r="AD575" i="16"/>
  <c r="R577" i="16"/>
  <c r="R579" i="16"/>
  <c r="R581" i="16"/>
  <c r="R583" i="16"/>
  <c r="N585" i="16"/>
  <c r="AL586" i="16"/>
  <c r="V588" i="16"/>
  <c r="AT589" i="16"/>
  <c r="AD591" i="16"/>
  <c r="R593" i="16"/>
  <c r="R595" i="16"/>
  <c r="R597" i="16"/>
  <c r="R599" i="16"/>
  <c r="N601" i="16"/>
  <c r="AL602" i="16"/>
  <c r="V604" i="16"/>
  <c r="AT605" i="16"/>
  <c r="AD607" i="16"/>
  <c r="R609" i="16"/>
  <c r="R611" i="16"/>
  <c r="R613" i="16"/>
  <c r="R615" i="16"/>
  <c r="N617" i="16"/>
  <c r="AL618" i="16"/>
  <c r="AM620" i="16"/>
  <c r="AI622" i="16"/>
  <c r="AP624" i="16"/>
  <c r="Q627" i="16"/>
  <c r="AA629" i="16"/>
  <c r="AK631" i="16"/>
  <c r="V634" i="16"/>
  <c r="AO636" i="16"/>
  <c r="AD639" i="16"/>
  <c r="Z642" i="16"/>
  <c r="U645" i="16"/>
  <c r="U648" i="16"/>
  <c r="AV650" i="16"/>
  <c r="AN653" i="16"/>
  <c r="AB657" i="16"/>
  <c r="AC662" i="16"/>
  <c r="AL666" i="16"/>
  <c r="N671" i="16"/>
  <c r="U678" i="16"/>
  <c r="AC695" i="16"/>
  <c r="U706" i="16"/>
  <c r="AS721" i="16"/>
  <c r="Q733" i="16"/>
  <c r="W767" i="16"/>
  <c r="P799" i="16"/>
  <c r="AN925" i="16"/>
  <c r="AH960" i="16"/>
  <c r="S436" i="16"/>
  <c r="S438" i="16"/>
  <c r="U440" i="16"/>
  <c r="AU441" i="16"/>
  <c r="AE443" i="16"/>
  <c r="O445" i="16"/>
  <c r="AM446" i="16"/>
  <c r="Y448" i="16"/>
  <c r="S450" i="16"/>
  <c r="S452" i="16"/>
  <c r="S454" i="16"/>
  <c r="U456" i="16"/>
  <c r="AU457" i="16"/>
  <c r="AE459" i="16"/>
  <c r="O461" i="16"/>
  <c r="AM462" i="16"/>
  <c r="Y464" i="16"/>
  <c r="S466" i="16"/>
  <c r="S468" i="16"/>
  <c r="S470" i="16"/>
  <c r="U472" i="16"/>
  <c r="AU473" i="16"/>
  <c r="AE475" i="16"/>
  <c r="O477" i="16"/>
  <c r="AM478" i="16"/>
  <c r="Y480" i="16"/>
  <c r="S482" i="16"/>
  <c r="S484" i="16"/>
  <c r="S486" i="16"/>
  <c r="U488" i="16"/>
  <c r="AU489" i="16"/>
  <c r="AE491" i="16"/>
  <c r="O493" i="16"/>
  <c r="AM494" i="16"/>
  <c r="Y496" i="16"/>
  <c r="S498" i="16"/>
  <c r="S500" i="16"/>
  <c r="S502" i="16"/>
  <c r="U504" i="16"/>
  <c r="AU505" i="16"/>
  <c r="AE507" i="16"/>
  <c r="O509" i="16"/>
  <c r="AM510" i="16"/>
  <c r="Y512" i="16"/>
  <c r="S514" i="16"/>
  <c r="S516" i="16"/>
  <c r="S518" i="16"/>
  <c r="U520" i="16"/>
  <c r="AU521" i="16"/>
  <c r="AE523" i="16"/>
  <c r="O525" i="16"/>
  <c r="AM526" i="16"/>
  <c r="Y528" i="16"/>
  <c r="S530" i="16"/>
  <c r="S532" i="16"/>
  <c r="S534" i="16"/>
  <c r="U536" i="16"/>
  <c r="AU537" i="16"/>
  <c r="AE539" i="16"/>
  <c r="O541" i="16"/>
  <c r="AM542" i="16"/>
  <c r="Y544" i="16"/>
  <c r="S546" i="16"/>
  <c r="S548" i="16"/>
  <c r="S550" i="16"/>
  <c r="U552" i="16"/>
  <c r="AU553" i="16"/>
  <c r="AE555" i="16"/>
  <c r="O557" i="16"/>
  <c r="AM558" i="16"/>
  <c r="Y560" i="16"/>
  <c r="S562" i="16"/>
  <c r="S564" i="16"/>
  <c r="S566" i="16"/>
  <c r="U568" i="16"/>
  <c r="AU569" i="16"/>
  <c r="AE571" i="16"/>
  <c r="O573" i="16"/>
  <c r="AM574" i="16"/>
  <c r="Y576" i="16"/>
  <c r="S578" i="16"/>
  <c r="S580" i="16"/>
  <c r="S582" i="16"/>
  <c r="U584" i="16"/>
  <c r="AU585" i="16"/>
  <c r="AE587" i="16"/>
  <c r="O589" i="16"/>
  <c r="AM590" i="16"/>
  <c r="Y592" i="16"/>
  <c r="S594" i="16"/>
  <c r="S596" i="16"/>
  <c r="S598" i="16"/>
  <c r="U600" i="16"/>
  <c r="AU601" i="16"/>
  <c r="AE603" i="16"/>
  <c r="O605" i="16"/>
  <c r="AM606" i="16"/>
  <c r="Y608" i="16"/>
  <c r="S610" i="16"/>
  <c r="S612" i="16"/>
  <c r="S614" i="16"/>
  <c r="U616" i="16"/>
  <c r="AU617" i="16"/>
  <c r="AH619" i="16"/>
  <c r="AK621" i="16"/>
  <c r="AM623" i="16"/>
  <c r="W626" i="16"/>
  <c r="AR628" i="16"/>
  <c r="AB631" i="16"/>
  <c r="AO633" i="16"/>
  <c r="AE636" i="16"/>
  <c r="Q639" i="16"/>
  <c r="AA642" i="16"/>
  <c r="W645" i="16"/>
  <c r="AJ648" i="16"/>
  <c r="X651" i="16"/>
  <c r="V654" i="16"/>
  <c r="U658" i="16"/>
  <c r="AS663" i="16"/>
  <c r="N668" i="16"/>
  <c r="AQ672" i="16"/>
  <c r="AW684" i="16"/>
  <c r="AE696" i="16"/>
  <c r="U707" i="16"/>
  <c r="AC724" i="16"/>
  <c r="AK743" i="16"/>
  <c r="AU761" i="16"/>
  <c r="AM794" i="16"/>
  <c r="AJ834" i="16"/>
  <c r="AG977" i="16"/>
  <c r="N424" i="16"/>
  <c r="AN425" i="16"/>
  <c r="X427" i="16"/>
  <c r="AV428" i="16"/>
  <c r="AF430" i="16"/>
  <c r="R432" i="16"/>
  <c r="T434" i="16"/>
  <c r="T436" i="16"/>
  <c r="T438" i="16"/>
  <c r="N440" i="16"/>
  <c r="AN441" i="16"/>
  <c r="X443" i="16"/>
  <c r="AV444" i="16"/>
  <c r="AF446" i="16"/>
  <c r="R448" i="16"/>
  <c r="T450" i="16"/>
  <c r="T452" i="16"/>
  <c r="T454" i="16"/>
  <c r="N456" i="16"/>
  <c r="AN457" i="16"/>
  <c r="X459" i="16"/>
  <c r="AV460" i="16"/>
  <c r="AF462" i="16"/>
  <c r="R464" i="16"/>
  <c r="T466" i="16"/>
  <c r="T468" i="16"/>
  <c r="T470" i="16"/>
  <c r="N472" i="16"/>
  <c r="AN473" i="16"/>
  <c r="X475" i="16"/>
  <c r="AV476" i="16"/>
  <c r="AF478" i="16"/>
  <c r="R480" i="16"/>
  <c r="T482" i="16"/>
  <c r="T484" i="16"/>
  <c r="T486" i="16"/>
  <c r="N488" i="16"/>
  <c r="AN489" i="16"/>
  <c r="X491" i="16"/>
  <c r="AV492" i="16"/>
  <c r="AF494" i="16"/>
  <c r="R496" i="16"/>
  <c r="T498" i="16"/>
  <c r="T500" i="16"/>
  <c r="T502" i="16"/>
  <c r="N504" i="16"/>
  <c r="AN505" i="16"/>
  <c r="X507" i="16"/>
  <c r="AV508" i="16"/>
  <c r="AF510" i="16"/>
  <c r="R512" i="16"/>
  <c r="T514" i="16"/>
  <c r="T516" i="16"/>
  <c r="T518" i="16"/>
  <c r="N520" i="16"/>
  <c r="AN521" i="16"/>
  <c r="X523" i="16"/>
  <c r="AV524" i="16"/>
  <c r="AF526" i="16"/>
  <c r="R528" i="16"/>
  <c r="T530" i="16"/>
  <c r="T532" i="16"/>
  <c r="T534" i="16"/>
  <c r="N536" i="16"/>
  <c r="AN537" i="16"/>
  <c r="X539" i="16"/>
  <c r="AV540" i="16"/>
  <c r="AF542" i="16"/>
  <c r="R544" i="16"/>
  <c r="T546" i="16"/>
  <c r="T548" i="16"/>
  <c r="T550" i="16"/>
  <c r="N552" i="16"/>
  <c r="AN553" i="16"/>
  <c r="X555" i="16"/>
  <c r="AV556" i="16"/>
  <c r="AF558" i="16"/>
  <c r="R560" i="16"/>
  <c r="T562" i="16"/>
  <c r="T564" i="16"/>
  <c r="T566" i="16"/>
  <c r="N568" i="16"/>
  <c r="AN569" i="16"/>
  <c r="X571" i="16"/>
  <c r="AV572" i="16"/>
  <c r="AF574" i="16"/>
  <c r="R576" i="16"/>
  <c r="T578" i="16"/>
  <c r="T580" i="16"/>
  <c r="T582" i="16"/>
  <c r="N584" i="16"/>
  <c r="AN585" i="16"/>
  <c r="X587" i="16"/>
  <c r="AV588" i="16"/>
  <c r="AF590" i="16"/>
  <c r="R592" i="16"/>
  <c r="T594" i="16"/>
  <c r="T596" i="16"/>
  <c r="T598" i="16"/>
  <c r="N600" i="16"/>
  <c r="AN601" i="16"/>
  <c r="X603" i="16"/>
  <c r="AV604" i="16"/>
  <c r="AF606" i="16"/>
  <c r="R608" i="16"/>
  <c r="T610" i="16"/>
  <c r="T612" i="16"/>
  <c r="T614" i="16"/>
  <c r="N616" i="16"/>
  <c r="AN617" i="16"/>
  <c r="Z619" i="16"/>
  <c r="AC621" i="16"/>
  <c r="AD623" i="16"/>
  <c r="Y626" i="16"/>
  <c r="AS628" i="16"/>
  <c r="AC631" i="16"/>
  <c r="AQ633" i="16"/>
  <c r="S636" i="16"/>
  <c r="AT638" i="16"/>
  <c r="AK641" i="16"/>
  <c r="AI644" i="16"/>
  <c r="AE647" i="16"/>
  <c r="N650" i="16"/>
  <c r="AM652" i="16"/>
  <c r="AW655" i="16"/>
  <c r="AC660" i="16"/>
  <c r="AG665" i="16"/>
  <c r="AT669" i="16"/>
  <c r="AS677" i="16"/>
  <c r="AA688" i="16"/>
  <c r="AW703" i="16"/>
  <c r="AG715" i="16"/>
  <c r="AO732" i="16"/>
  <c r="AT749" i="16"/>
  <c r="X777" i="16"/>
  <c r="AF909" i="16"/>
  <c r="P954" i="16"/>
  <c r="AP672" i="16"/>
  <c r="AR674" i="16"/>
  <c r="AR676" i="16"/>
  <c r="AR678" i="16"/>
  <c r="AL680" i="16"/>
  <c r="X682" i="16"/>
  <c r="AV683" i="16"/>
  <c r="AF685" i="16"/>
  <c r="P687" i="16"/>
  <c r="AP688" i="16"/>
  <c r="AR690" i="16"/>
  <c r="AR692" i="16"/>
  <c r="AR694" i="16"/>
  <c r="AL696" i="16"/>
  <c r="X698" i="16"/>
  <c r="AV699" i="16"/>
  <c r="AF701" i="16"/>
  <c r="P703" i="16"/>
  <c r="AP704" i="16"/>
  <c r="AR706" i="16"/>
  <c r="AR708" i="16"/>
  <c r="AR710" i="16"/>
  <c r="AL712" i="16"/>
  <c r="X714" i="16"/>
  <c r="AV715" i="16"/>
  <c r="AF717" i="16"/>
  <c r="P719" i="16"/>
  <c r="AP720" i="16"/>
  <c r="AR722" i="16"/>
  <c r="AR724" i="16"/>
  <c r="AR726" i="16"/>
  <c r="AL728" i="16"/>
  <c r="X730" i="16"/>
  <c r="AV731" i="16"/>
  <c r="AF733" i="16"/>
  <c r="P735" i="16"/>
  <c r="AP736" i="16"/>
  <c r="AR738" i="16"/>
  <c r="AQ741" i="16"/>
  <c r="AO744" i="16"/>
  <c r="AE747" i="16"/>
  <c r="Q750" i="16"/>
  <c r="AS752" i="16"/>
  <c r="T756" i="16"/>
  <c r="AC759" i="16"/>
  <c r="AN762" i="16"/>
  <c r="AN767" i="16"/>
  <c r="AQ772" i="16"/>
  <c r="AQ777" i="16"/>
  <c r="W783" i="16"/>
  <c r="W788" i="16"/>
  <c r="AK792" i="16"/>
  <c r="AA797" i="16"/>
  <c r="W804" i="16"/>
  <c r="P811" i="16"/>
  <c r="AJ817" i="16"/>
  <c r="AI825" i="16"/>
  <c r="AB833" i="16"/>
  <c r="X841" i="16"/>
  <c r="AJ852" i="16"/>
  <c r="AV863" i="16"/>
  <c r="AR871" i="16"/>
  <c r="AF891" i="16"/>
  <c r="AV923" i="16"/>
  <c r="AF942" i="16"/>
  <c r="T950" i="16"/>
  <c r="AB961" i="16"/>
  <c r="AC969" i="16"/>
  <c r="O982" i="16"/>
  <c r="Z1015" i="16"/>
  <c r="AI1061" i="16"/>
  <c r="R623" i="16"/>
  <c r="N625" i="16"/>
  <c r="AL626" i="16"/>
  <c r="V628" i="16"/>
  <c r="AT629" i="16"/>
  <c r="AD631" i="16"/>
  <c r="R633" i="16"/>
  <c r="R635" i="16"/>
  <c r="R637" i="16"/>
  <c r="R639" i="16"/>
  <c r="N641" i="16"/>
  <c r="AL642" i="16"/>
  <c r="V644" i="16"/>
  <c r="AT645" i="16"/>
  <c r="AD647" i="16"/>
  <c r="R649" i="16"/>
  <c r="R651" i="16"/>
  <c r="R653" i="16"/>
  <c r="R655" i="16"/>
  <c r="N657" i="16"/>
  <c r="AL658" i="16"/>
  <c r="V660" i="16"/>
  <c r="AT661" i="16"/>
  <c r="AD663" i="16"/>
  <c r="R665" i="16"/>
  <c r="R667" i="16"/>
  <c r="R669" i="16"/>
  <c r="R671" i="16"/>
  <c r="N673" i="16"/>
  <c r="AL674" i="16"/>
  <c r="V676" i="16"/>
  <c r="AT677" i="16"/>
  <c r="AD679" i="16"/>
  <c r="R681" i="16"/>
  <c r="R683" i="16"/>
  <c r="R685" i="16"/>
  <c r="R687" i="16"/>
  <c r="N689" i="16"/>
  <c r="AL690" i="16"/>
  <c r="V692" i="16"/>
  <c r="AT693" i="16"/>
  <c r="AD695" i="16"/>
  <c r="R697" i="16"/>
  <c r="R699" i="16"/>
  <c r="R701" i="16"/>
  <c r="R703" i="16"/>
  <c r="N705" i="16"/>
  <c r="AL706" i="16"/>
  <c r="V708" i="16"/>
  <c r="AT709" i="16"/>
  <c r="AD711" i="16"/>
  <c r="R713" i="16"/>
  <c r="R715" i="16"/>
  <c r="R717" i="16"/>
  <c r="R719" i="16"/>
  <c r="N721" i="16"/>
  <c r="AL722" i="16"/>
  <c r="V724" i="16"/>
  <c r="AT725" i="16"/>
  <c r="AD727" i="16"/>
  <c r="R729" i="16"/>
  <c r="R731" i="16"/>
  <c r="R733" i="16"/>
  <c r="R735" i="16"/>
  <c r="N737" i="16"/>
  <c r="AL738" i="16"/>
  <c r="AQ740" i="16"/>
  <c r="T744" i="16"/>
  <c r="AU746" i="16"/>
  <c r="AG749" i="16"/>
  <c r="X752" i="16"/>
  <c r="T755" i="16"/>
  <c r="AC758" i="16"/>
  <c r="AF761" i="16"/>
  <c r="X765" i="16"/>
  <c r="AB769" i="16"/>
  <c r="AE774" i="16"/>
  <c r="AM778" i="16"/>
  <c r="AM782" i="16"/>
  <c r="O787" i="16"/>
  <c r="U792" i="16"/>
  <c r="AQ798" i="16"/>
  <c r="AM805" i="16"/>
  <c r="X811" i="16"/>
  <c r="T818" i="16"/>
  <c r="S826" i="16"/>
  <c r="AR834" i="16"/>
  <c r="AF842" i="16"/>
  <c r="AV874" i="16"/>
  <c r="X894" i="16"/>
  <c r="T913" i="16"/>
  <c r="P921" i="16"/>
  <c r="AB932" i="16"/>
  <c r="AN943" i="16"/>
  <c r="AJ951" i="16"/>
  <c r="AR962" i="16"/>
  <c r="AS970" i="16"/>
  <c r="N1001" i="16"/>
  <c r="AI1045" i="16"/>
  <c r="AK1080" i="16"/>
  <c r="S654" i="16"/>
  <c r="U656" i="16"/>
  <c r="AU657" i="16"/>
  <c r="AE659" i="16"/>
  <c r="O661" i="16"/>
  <c r="AM662" i="16"/>
  <c r="Y664" i="16"/>
  <c r="S666" i="16"/>
  <c r="S668" i="16"/>
  <c r="S670" i="16"/>
  <c r="U672" i="16"/>
  <c r="AU673" i="16"/>
  <c r="AE675" i="16"/>
  <c r="O677" i="16"/>
  <c r="AM678" i="16"/>
  <c r="Y680" i="16"/>
  <c r="S682" i="16"/>
  <c r="S684" i="16"/>
  <c r="S686" i="16"/>
  <c r="U688" i="16"/>
  <c r="AU689" i="16"/>
  <c r="AE691" i="16"/>
  <c r="O693" i="16"/>
  <c r="AM694" i="16"/>
  <c r="Y696" i="16"/>
  <c r="S698" i="16"/>
  <c r="S700" i="16"/>
  <c r="S702" i="16"/>
  <c r="U704" i="16"/>
  <c r="AU705" i="16"/>
  <c r="AE707" i="16"/>
  <c r="O709" i="16"/>
  <c r="AM710" i="16"/>
  <c r="Y712" i="16"/>
  <c r="S714" i="16"/>
  <c r="S716" i="16"/>
  <c r="S718" i="16"/>
  <c r="U720" i="16"/>
  <c r="AU721" i="16"/>
  <c r="AE723" i="16"/>
  <c r="O725" i="16"/>
  <c r="AM726" i="16"/>
  <c r="Y728" i="16"/>
  <c r="S730" i="16"/>
  <c r="S732" i="16"/>
  <c r="S734" i="16"/>
  <c r="U736" i="16"/>
  <c r="AU737" i="16"/>
  <c r="AG739" i="16"/>
  <c r="Z742" i="16"/>
  <c r="W745" i="16"/>
  <c r="AV747" i="16"/>
  <c r="AI750" i="16"/>
  <c r="AB753" i="16"/>
  <c r="Z756" i="16"/>
  <c r="U759" i="16"/>
  <c r="AW761" i="16"/>
  <c r="AA765" i="16"/>
  <c r="AE769" i="16"/>
  <c r="AI774" i="16"/>
  <c r="AE779" i="16"/>
  <c r="AP784" i="16"/>
  <c r="AR789" i="16"/>
  <c r="AQ794" i="16"/>
  <c r="AR801" i="16"/>
  <c r="AQ809" i="16"/>
  <c r="O817" i="16"/>
  <c r="AE823" i="16"/>
  <c r="AV829" i="16"/>
  <c r="AN859" i="16"/>
  <c r="P879" i="16"/>
  <c r="T898" i="16"/>
  <c r="AV909" i="16"/>
  <c r="AB917" i="16"/>
  <c r="AH928" i="16"/>
  <c r="AL936" i="16"/>
  <c r="AR947" i="16"/>
  <c r="X955" i="16"/>
  <c r="S1012" i="16"/>
  <c r="AB620" i="16"/>
  <c r="AB622" i="16"/>
  <c r="V624" i="16"/>
  <c r="AV625" i="16"/>
  <c r="AF627" i="16"/>
  <c r="P629" i="16"/>
  <c r="AN630" i="16"/>
  <c r="Z632" i="16"/>
  <c r="AB634" i="16"/>
  <c r="AB636" i="16"/>
  <c r="AB638" i="16"/>
  <c r="V640" i="16"/>
  <c r="AV641" i="16"/>
  <c r="AF643" i="16"/>
  <c r="P645" i="16"/>
  <c r="AN646" i="16"/>
  <c r="Z648" i="16"/>
  <c r="AB650" i="16"/>
  <c r="AB652" i="16"/>
  <c r="AB654" i="16"/>
  <c r="V656" i="16"/>
  <c r="AV657" i="16"/>
  <c r="AF659" i="16"/>
  <c r="P661" i="16"/>
  <c r="AN662" i="16"/>
  <c r="Z664" i="16"/>
  <c r="AB666" i="16"/>
  <c r="AB668" i="16"/>
  <c r="AB670" i="16"/>
  <c r="V672" i="16"/>
  <c r="AV673" i="16"/>
  <c r="AF675" i="16"/>
  <c r="P677" i="16"/>
  <c r="AN678" i="16"/>
  <c r="Z680" i="16"/>
  <c r="AB682" i="16"/>
  <c r="AB684" i="16"/>
  <c r="AB686" i="16"/>
  <c r="V688" i="16"/>
  <c r="AV689" i="16"/>
  <c r="AF691" i="16"/>
  <c r="P693" i="16"/>
  <c r="AN694" i="16"/>
  <c r="Z696" i="16"/>
  <c r="AB698" i="16"/>
  <c r="AB700" i="16"/>
  <c r="AB702" i="16"/>
  <c r="V704" i="16"/>
  <c r="AV705" i="16"/>
  <c r="AF707" i="16"/>
  <c r="P709" i="16"/>
  <c r="AN710" i="16"/>
  <c r="Z712" i="16"/>
  <c r="AB714" i="16"/>
  <c r="AB716" i="16"/>
  <c r="AB718" i="16"/>
  <c r="V720" i="16"/>
  <c r="AV721" i="16"/>
  <c r="AF723" i="16"/>
  <c r="P725" i="16"/>
  <c r="AN726" i="16"/>
  <c r="Z728" i="16"/>
  <c r="AB730" i="16"/>
  <c r="AB732" i="16"/>
  <c r="AB734" i="16"/>
  <c r="V736" i="16"/>
  <c r="AV737" i="16"/>
  <c r="AH739" i="16"/>
  <c r="AM742" i="16"/>
  <c r="AL745" i="16"/>
  <c r="X748" i="16"/>
  <c r="AW750" i="16"/>
  <c r="AQ753" i="16"/>
  <c r="R757" i="16"/>
  <c r="O760" i="16"/>
  <c r="AE763" i="16"/>
  <c r="AP768" i="16"/>
  <c r="AR773" i="16"/>
  <c r="AQ778" i="16"/>
  <c r="Y784" i="16"/>
  <c r="AA789" i="16"/>
  <c r="AI793" i="16"/>
  <c r="AA799" i="16"/>
  <c r="AU805" i="16"/>
  <c r="AN812" i="16"/>
  <c r="AJ819" i="16"/>
  <c r="AA826" i="16"/>
  <c r="X845" i="16"/>
  <c r="AV876" i="16"/>
  <c r="T884" i="16"/>
  <c r="AF895" i="16"/>
  <c r="AB903" i="16"/>
  <c r="AJ914" i="16"/>
  <c r="X922" i="16"/>
  <c r="AR933" i="16"/>
  <c r="AV953" i="16"/>
  <c r="AD988" i="16"/>
  <c r="AO1056" i="16"/>
  <c r="U635" i="16"/>
  <c r="U637" i="16"/>
  <c r="U639" i="16"/>
  <c r="AU640" i="16"/>
  <c r="AG642" i="16"/>
  <c r="Q644" i="16"/>
  <c r="AO645" i="16"/>
  <c r="Y647" i="16"/>
  <c r="U649" i="16"/>
  <c r="U651" i="16"/>
  <c r="U653" i="16"/>
  <c r="U655" i="16"/>
  <c r="AU656" i="16"/>
  <c r="AG658" i="16"/>
  <c r="Q660" i="16"/>
  <c r="AO661" i="16"/>
  <c r="Y663" i="16"/>
  <c r="U665" i="16"/>
  <c r="U667" i="16"/>
  <c r="U669" i="16"/>
  <c r="U671" i="16"/>
  <c r="AU672" i="16"/>
  <c r="AG674" i="16"/>
  <c r="Q676" i="16"/>
  <c r="AO677" i="16"/>
  <c r="Y679" i="16"/>
  <c r="U681" i="16"/>
  <c r="U683" i="16"/>
  <c r="U685" i="16"/>
  <c r="U687" i="16"/>
  <c r="AU688" i="16"/>
  <c r="AG690" i="16"/>
  <c r="Q692" i="16"/>
  <c r="AO693" i="16"/>
  <c r="Y695" i="16"/>
  <c r="U697" i="16"/>
  <c r="U699" i="16"/>
  <c r="U701" i="16"/>
  <c r="U703" i="16"/>
  <c r="AU704" i="16"/>
  <c r="AG706" i="16"/>
  <c r="Q708" i="16"/>
  <c r="AO709" i="16"/>
  <c r="Y711" i="16"/>
  <c r="U713" i="16"/>
  <c r="U715" i="16"/>
  <c r="U717" i="16"/>
  <c r="U719" i="16"/>
  <c r="AU720" i="16"/>
  <c r="AG722" i="16"/>
  <c r="Q724" i="16"/>
  <c r="AO725" i="16"/>
  <c r="Y727" i="16"/>
  <c r="U729" i="16"/>
  <c r="U731" i="16"/>
  <c r="U733" i="16"/>
  <c r="U735" i="16"/>
  <c r="AU736" i="16"/>
  <c r="AG738" i="16"/>
  <c r="AI740" i="16"/>
  <c r="AE743" i="16"/>
  <c r="N746" i="16"/>
  <c r="AM748" i="16"/>
  <c r="Y751" i="16"/>
  <c r="U754" i="16"/>
  <c r="S757" i="16"/>
  <c r="Q760" i="16"/>
  <c r="O763" i="16"/>
  <c r="Y768" i="16"/>
  <c r="AA773" i="16"/>
  <c r="AI777" i="16"/>
  <c r="AI781" i="16"/>
  <c r="AM785" i="16"/>
  <c r="AQ790" i="16"/>
  <c r="P795" i="16"/>
  <c r="T801" i="16"/>
  <c r="AT808" i="16"/>
  <c r="AS816" i="16"/>
  <c r="AM823" i="16"/>
  <c r="X829" i="16"/>
  <c r="AV860" i="16"/>
  <c r="T868" i="16"/>
  <c r="AF879" i="16"/>
  <c r="AB887" i="16"/>
  <c r="AJ898" i="16"/>
  <c r="X906" i="16"/>
  <c r="AR917" i="16"/>
  <c r="AV937" i="16"/>
  <c r="X957" i="16"/>
  <c r="AL1007" i="16"/>
  <c r="AR1133" i="16"/>
  <c r="R677" i="16"/>
  <c r="R679" i="16"/>
  <c r="N681" i="16"/>
  <c r="AL682" i="16"/>
  <c r="V684" i="16"/>
  <c r="AT685" i="16"/>
  <c r="AD687" i="16"/>
  <c r="R689" i="16"/>
  <c r="R691" i="16"/>
  <c r="R693" i="16"/>
  <c r="R695" i="16"/>
  <c r="N697" i="16"/>
  <c r="AL698" i="16"/>
  <c r="V700" i="16"/>
  <c r="AT701" i="16"/>
  <c r="AD703" i="16"/>
  <c r="R705" i="16"/>
  <c r="R707" i="16"/>
  <c r="R709" i="16"/>
  <c r="R711" i="16"/>
  <c r="N713" i="16"/>
  <c r="AL714" i="16"/>
  <c r="V716" i="16"/>
  <c r="AT717" i="16"/>
  <c r="AD719" i="16"/>
  <c r="R721" i="16"/>
  <c r="R723" i="16"/>
  <c r="R725" i="16"/>
  <c r="R727" i="16"/>
  <c r="N729" i="16"/>
  <c r="AL730" i="16"/>
  <c r="V732" i="16"/>
  <c r="AT733" i="16"/>
  <c r="AD735" i="16"/>
  <c r="R737" i="16"/>
  <c r="R739" i="16"/>
  <c r="R742" i="16"/>
  <c r="O745" i="16"/>
  <c r="AN747" i="16"/>
  <c r="AA750" i="16"/>
  <c r="T753" i="16"/>
  <c r="AC756" i="16"/>
  <c r="AM759" i="16"/>
  <c r="P763" i="16"/>
  <c r="O767" i="16"/>
  <c r="AR771" i="16"/>
  <c r="AW776" i="16"/>
  <c r="AV780" i="16"/>
  <c r="T785" i="16"/>
  <c r="W790" i="16"/>
  <c r="S795" i="16"/>
  <c r="AE802" i="16"/>
  <c r="AW808" i="16"/>
  <c r="AN815" i="16"/>
  <c r="AR823" i="16"/>
  <c r="P831" i="16"/>
  <c r="T850" i="16"/>
  <c r="AV861" i="16"/>
  <c r="AB869" i="16"/>
  <c r="AH880" i="16"/>
  <c r="AL888" i="16"/>
  <c r="AR899" i="16"/>
  <c r="X907" i="16"/>
  <c r="AN939" i="16"/>
  <c r="P959" i="16"/>
  <c r="W990" i="16"/>
  <c r="AW1040" i="16"/>
  <c r="AI1075" i="16"/>
  <c r="AG656" i="16"/>
  <c r="AA658" i="16"/>
  <c r="AA660" i="16"/>
  <c r="AA662" i="16"/>
  <c r="AC664" i="16"/>
  <c r="O666" i="16"/>
  <c r="AM667" i="16"/>
  <c r="W669" i="16"/>
  <c r="AU670" i="16"/>
  <c r="AG672" i="16"/>
  <c r="AA674" i="16"/>
  <c r="AA676" i="16"/>
  <c r="AA678" i="16"/>
  <c r="AC680" i="16"/>
  <c r="O682" i="16"/>
  <c r="AM683" i="16"/>
  <c r="W685" i="16"/>
  <c r="AU686" i="16"/>
  <c r="AG688" i="16"/>
  <c r="AA690" i="16"/>
  <c r="AA692" i="16"/>
  <c r="AA694" i="16"/>
  <c r="AC696" i="16"/>
  <c r="O698" i="16"/>
  <c r="AM699" i="16"/>
  <c r="W701" i="16"/>
  <c r="AU702" i="16"/>
  <c r="AG704" i="16"/>
  <c r="AA706" i="16"/>
  <c r="AA708" i="16"/>
  <c r="AA710" i="16"/>
  <c r="AC712" i="16"/>
  <c r="O714" i="16"/>
  <c r="AM715" i="16"/>
  <c r="W717" i="16"/>
  <c r="AU718" i="16"/>
  <c r="AG720" i="16"/>
  <c r="AA722" i="16"/>
  <c r="AA724" i="16"/>
  <c r="AA726" i="16"/>
  <c r="AC728" i="16"/>
  <c r="O730" i="16"/>
  <c r="AM731" i="16"/>
  <c r="W733" i="16"/>
  <c r="AU734" i="16"/>
  <c r="AG736" i="16"/>
  <c r="AA738" i="16"/>
  <c r="AK740" i="16"/>
  <c r="AI743" i="16"/>
  <c r="P746" i="16"/>
  <c r="AO748" i="16"/>
  <c r="AD751" i="16"/>
  <c r="Z754" i="16"/>
  <c r="U757" i="16"/>
  <c r="U760" i="16"/>
  <c r="AM763" i="16"/>
  <c r="AM767" i="16"/>
  <c r="AM772" i="16"/>
  <c r="AN777" i="16"/>
  <c r="S783" i="16"/>
  <c r="T788" i="16"/>
  <c r="W793" i="16"/>
  <c r="AF798" i="16"/>
  <c r="AJ806" i="16"/>
  <c r="AI814" i="16"/>
  <c r="AE821" i="16"/>
  <c r="AV827" i="16"/>
  <c r="T835" i="16"/>
  <c r="AN846" i="16"/>
  <c r="AB854" i="16"/>
  <c r="AJ865" i="16"/>
  <c r="AF873" i="16"/>
  <c r="AR884" i="16"/>
  <c r="P892" i="16"/>
  <c r="AF924" i="16"/>
  <c r="N952" i="16"/>
  <c r="T963" i="16"/>
  <c r="Q971" i="16"/>
  <c r="AT990" i="16"/>
  <c r="Y763" i="16"/>
  <c r="AW764" i="16"/>
  <c r="AG766" i="16"/>
  <c r="S768" i="16"/>
  <c r="U770" i="16"/>
  <c r="U772" i="16"/>
  <c r="U774" i="16"/>
  <c r="O776" i="16"/>
  <c r="AO777" i="16"/>
  <c r="Y779" i="16"/>
  <c r="AW780" i="16"/>
  <c r="AG782" i="16"/>
  <c r="S784" i="16"/>
  <c r="U786" i="16"/>
  <c r="U788" i="16"/>
  <c r="U790" i="16"/>
  <c r="O792" i="16"/>
  <c r="AO793" i="16"/>
  <c r="Y795" i="16"/>
  <c r="AW796" i="16"/>
  <c r="AG798" i="16"/>
  <c r="S800" i="16"/>
  <c r="U802" i="16"/>
  <c r="U804" i="16"/>
  <c r="U806" i="16"/>
  <c r="O808" i="16"/>
  <c r="AO809" i="16"/>
  <c r="Y811" i="16"/>
  <c r="AW812" i="16"/>
  <c r="AG814" i="16"/>
  <c r="S816" i="16"/>
  <c r="U818" i="16"/>
  <c r="U820" i="16"/>
  <c r="U822" i="16"/>
  <c r="O824" i="16"/>
  <c r="AO825" i="16"/>
  <c r="Y827" i="16"/>
  <c r="AW828" i="16"/>
  <c r="AG830" i="16"/>
  <c r="S832" i="16"/>
  <c r="U834" i="16"/>
  <c r="U836" i="16"/>
  <c r="U838" i="16"/>
  <c r="O840" i="16"/>
  <c r="AO841" i="16"/>
  <c r="Y843" i="16"/>
  <c r="AW844" i="16"/>
  <c r="AG846" i="16"/>
  <c r="S848" i="16"/>
  <c r="U850" i="16"/>
  <c r="U852" i="16"/>
  <c r="U854" i="16"/>
  <c r="O856" i="16"/>
  <c r="AO857" i="16"/>
  <c r="Y859" i="16"/>
  <c r="AW860" i="16"/>
  <c r="AG862" i="16"/>
  <c r="S864" i="16"/>
  <c r="U866" i="16"/>
  <c r="U868" i="16"/>
  <c r="U870" i="16"/>
  <c r="O872" i="16"/>
  <c r="AO873" i="16"/>
  <c r="Y875" i="16"/>
  <c r="AW876" i="16"/>
  <c r="AG878" i="16"/>
  <c r="S880" i="16"/>
  <c r="U882" i="16"/>
  <c r="U884" i="16"/>
  <c r="U886" i="16"/>
  <c r="O888" i="16"/>
  <c r="AO889" i="16"/>
  <c r="Y891" i="16"/>
  <c r="AW892" i="16"/>
  <c r="AG894" i="16"/>
  <c r="S896" i="16"/>
  <c r="U898" i="16"/>
  <c r="U900" i="16"/>
  <c r="U902" i="16"/>
  <c r="O904" i="16"/>
  <c r="AO905" i="16"/>
  <c r="Y907" i="16"/>
  <c r="AW908" i="16"/>
  <c r="AG910" i="16"/>
  <c r="S912" i="16"/>
  <c r="U914" i="16"/>
  <c r="U916" i="16"/>
  <c r="U918" i="16"/>
  <c r="O920" i="16"/>
  <c r="AO921" i="16"/>
  <c r="Y923" i="16"/>
  <c r="AW924" i="16"/>
  <c r="AG926" i="16"/>
  <c r="S928" i="16"/>
  <c r="U930" i="16"/>
  <c r="U932" i="16"/>
  <c r="U934" i="16"/>
  <c r="O936" i="16"/>
  <c r="AO937" i="16"/>
  <c r="Y939" i="16"/>
  <c r="AW940" i="16"/>
  <c r="AG942" i="16"/>
  <c r="S944" i="16"/>
  <c r="U946" i="16"/>
  <c r="U948" i="16"/>
  <c r="U950" i="16"/>
  <c r="O952" i="16"/>
  <c r="AO953" i="16"/>
  <c r="Y955" i="16"/>
  <c r="AW956" i="16"/>
  <c r="AG958" i="16"/>
  <c r="S960" i="16"/>
  <c r="U962" i="16"/>
  <c r="U964" i="16"/>
  <c r="U966" i="16"/>
  <c r="U968" i="16"/>
  <c r="S970" i="16"/>
  <c r="AG972" i="16"/>
  <c r="AQ974" i="16"/>
  <c r="AH977" i="16"/>
  <c r="AM980" i="16"/>
  <c r="AE983" i="16"/>
  <c r="W987" i="16"/>
  <c r="AK991" i="16"/>
  <c r="AG996" i="16"/>
  <c r="W1003" i="16"/>
  <c r="AH1010" i="16"/>
  <c r="W1018" i="16"/>
  <c r="AW1024" i="16"/>
  <c r="AS1032" i="16"/>
  <c r="O1039" i="16"/>
  <c r="AQ1046" i="16"/>
  <c r="AQ1057" i="16"/>
  <c r="AM1065" i="16"/>
  <c r="AQ1076" i="16"/>
  <c r="O1084" i="16"/>
  <c r="N1191" i="16"/>
  <c r="AL740" i="16"/>
  <c r="V742" i="16"/>
  <c r="AT743" i="16"/>
  <c r="AH745" i="16"/>
  <c r="AH747" i="16"/>
  <c r="AH749" i="16"/>
  <c r="AH751" i="16"/>
  <c r="AD753" i="16"/>
  <c r="N755" i="16"/>
  <c r="AL756" i="16"/>
  <c r="V758" i="16"/>
  <c r="AT759" i="16"/>
  <c r="AH761" i="16"/>
  <c r="AH763" i="16"/>
  <c r="AH765" i="16"/>
  <c r="AH767" i="16"/>
  <c r="AD769" i="16"/>
  <c r="N771" i="16"/>
  <c r="AL772" i="16"/>
  <c r="V774" i="16"/>
  <c r="AT775" i="16"/>
  <c r="AH777" i="16"/>
  <c r="AH779" i="16"/>
  <c r="AH781" i="16"/>
  <c r="AH783" i="16"/>
  <c r="AD785" i="16"/>
  <c r="N787" i="16"/>
  <c r="AL788" i="16"/>
  <c r="V790" i="16"/>
  <c r="AT791" i="16"/>
  <c r="AH793" i="16"/>
  <c r="AH795" i="16"/>
  <c r="AH797" i="16"/>
  <c r="AH799" i="16"/>
  <c r="AD801" i="16"/>
  <c r="N803" i="16"/>
  <c r="AL804" i="16"/>
  <c r="V806" i="16"/>
  <c r="AT807" i="16"/>
  <c r="AH809" i="16"/>
  <c r="AH811" i="16"/>
  <c r="AH813" i="16"/>
  <c r="AH815" i="16"/>
  <c r="AD817" i="16"/>
  <c r="N819" i="16"/>
  <c r="AL820" i="16"/>
  <c r="V822" i="16"/>
  <c r="AT823" i="16"/>
  <c r="AH825" i="16"/>
  <c r="AH827" i="16"/>
  <c r="AH829" i="16"/>
  <c r="AH831" i="16"/>
  <c r="AD833" i="16"/>
  <c r="N835" i="16"/>
  <c r="AL836" i="16"/>
  <c r="V838" i="16"/>
  <c r="AT839" i="16"/>
  <c r="AH841" i="16"/>
  <c r="AH843" i="16"/>
  <c r="AH845" i="16"/>
  <c r="AH847" i="16"/>
  <c r="AD849" i="16"/>
  <c r="N851" i="16"/>
  <c r="AL852" i="16"/>
  <c r="V854" i="16"/>
  <c r="AT855" i="16"/>
  <c r="AH857" i="16"/>
  <c r="AH859" i="16"/>
  <c r="AH861" i="16"/>
  <c r="AH863" i="16"/>
  <c r="AD865" i="16"/>
  <c r="N867" i="16"/>
  <c r="AL868" i="16"/>
  <c r="V870" i="16"/>
  <c r="AT871" i="16"/>
  <c r="AH873" i="16"/>
  <c r="AH875" i="16"/>
  <c r="AH877" i="16"/>
  <c r="AH879" i="16"/>
  <c r="AD881" i="16"/>
  <c r="N883" i="16"/>
  <c r="AL884" i="16"/>
  <c r="V886" i="16"/>
  <c r="AT887" i="16"/>
  <c r="AH889" i="16"/>
  <c r="AH891" i="16"/>
  <c r="AH893" i="16"/>
  <c r="AH895" i="16"/>
  <c r="AD897" i="16"/>
  <c r="N899" i="16"/>
  <c r="AL900" i="16"/>
  <c r="V902" i="16"/>
  <c r="AT903" i="16"/>
  <c r="AH905" i="16"/>
  <c r="AH907" i="16"/>
  <c r="AH909" i="16"/>
  <c r="AH911" i="16"/>
  <c r="AD913" i="16"/>
  <c r="N915" i="16"/>
  <c r="AL916" i="16"/>
  <c r="V918" i="16"/>
  <c r="AT919" i="16"/>
  <c r="AH921" i="16"/>
  <c r="AH923" i="16"/>
  <c r="AH925" i="16"/>
  <c r="AH927" i="16"/>
  <c r="AD929" i="16"/>
  <c r="N931" i="16"/>
  <c r="AL932" i="16"/>
  <c r="V934" i="16"/>
  <c r="AT935" i="16"/>
  <c r="AH937" i="16"/>
  <c r="AH939" i="16"/>
  <c r="AH941" i="16"/>
  <c r="AH943" i="16"/>
  <c r="AD945" i="16"/>
  <c r="N947" i="16"/>
  <c r="AL948" i="16"/>
  <c r="V950" i="16"/>
  <c r="AT951" i="16"/>
  <c r="AH953" i="16"/>
  <c r="AH955" i="16"/>
  <c r="AH957" i="16"/>
  <c r="AH959" i="16"/>
  <c r="AD961" i="16"/>
  <c r="N963" i="16"/>
  <c r="AL964" i="16"/>
  <c r="V966" i="16"/>
  <c r="W968" i="16"/>
  <c r="AL970" i="16"/>
  <c r="Q973" i="16"/>
  <c r="AE975" i="16"/>
  <c r="Y978" i="16"/>
  <c r="AC981" i="16"/>
  <c r="AC984" i="16"/>
  <c r="AU987" i="16"/>
  <c r="Y992" i="16"/>
  <c r="AI997" i="16"/>
  <c r="AL1005" i="16"/>
  <c r="R1011" i="16"/>
  <c r="AE1019" i="16"/>
  <c r="AA1025" i="16"/>
  <c r="AD1033" i="16"/>
  <c r="V1039" i="16"/>
  <c r="AM1066" i="16"/>
  <c r="O1085" i="16"/>
  <c r="R1128" i="16"/>
  <c r="AC832" i="16"/>
  <c r="O834" i="16"/>
  <c r="AM835" i="16"/>
  <c r="W837" i="16"/>
  <c r="AU838" i="16"/>
  <c r="AG840" i="16"/>
  <c r="AA842" i="16"/>
  <c r="AA844" i="16"/>
  <c r="AA846" i="16"/>
  <c r="AC848" i="16"/>
  <c r="O850" i="16"/>
  <c r="AM851" i="16"/>
  <c r="W853" i="16"/>
  <c r="AU854" i="16"/>
  <c r="AG856" i="16"/>
  <c r="AA858" i="16"/>
  <c r="AA860" i="16"/>
  <c r="AA862" i="16"/>
  <c r="AC864" i="16"/>
  <c r="O866" i="16"/>
  <c r="AM867" i="16"/>
  <c r="W869" i="16"/>
  <c r="AU870" i="16"/>
  <c r="AG872" i="16"/>
  <c r="AA874" i="16"/>
  <c r="AA876" i="16"/>
  <c r="AA878" i="16"/>
  <c r="AC880" i="16"/>
  <c r="O882" i="16"/>
  <c r="AM883" i="16"/>
  <c r="W885" i="16"/>
  <c r="AU886" i="16"/>
  <c r="AG888" i="16"/>
  <c r="AA890" i="16"/>
  <c r="AA892" i="16"/>
  <c r="AA894" i="16"/>
  <c r="AC896" i="16"/>
  <c r="O898" i="16"/>
  <c r="AM899" i="16"/>
  <c r="W901" i="16"/>
  <c r="AU902" i="16"/>
  <c r="AG904" i="16"/>
  <c r="AA906" i="16"/>
  <c r="AA908" i="16"/>
  <c r="AA910" i="16"/>
  <c r="AC912" i="16"/>
  <c r="O914" i="16"/>
  <c r="AM915" i="16"/>
  <c r="W917" i="16"/>
  <c r="AU918" i="16"/>
  <c r="AG920" i="16"/>
  <c r="AA922" i="16"/>
  <c r="AA924" i="16"/>
  <c r="AA926" i="16"/>
  <c r="AC928" i="16"/>
  <c r="O930" i="16"/>
  <c r="AM931" i="16"/>
  <c r="W933" i="16"/>
  <c r="AU934" i="16"/>
  <c r="AG936" i="16"/>
  <c r="AA938" i="16"/>
  <c r="AA940" i="16"/>
  <c r="AA942" i="16"/>
  <c r="AC944" i="16"/>
  <c r="O946" i="16"/>
  <c r="AM947" i="16"/>
  <c r="W949" i="16"/>
  <c r="AU950" i="16"/>
  <c r="AG952" i="16"/>
  <c r="AA954" i="16"/>
  <c r="AA956" i="16"/>
  <c r="AA958" i="16"/>
  <c r="AC960" i="16"/>
  <c r="O962" i="16"/>
  <c r="AM963" i="16"/>
  <c r="W965" i="16"/>
  <c r="AU966" i="16"/>
  <c r="AP968" i="16"/>
  <c r="AW970" i="16"/>
  <c r="R973" i="16"/>
  <c r="AT975" i="16"/>
  <c r="O979" i="16"/>
  <c r="AQ981" i="16"/>
  <c r="AG984" i="16"/>
  <c r="O988" i="16"/>
  <c r="AW992" i="16"/>
  <c r="AP997" i="16"/>
  <c r="AM1005" i="16"/>
  <c r="S1011" i="16"/>
  <c r="AL1019" i="16"/>
  <c r="AH1025" i="16"/>
  <c r="AE1033" i="16"/>
  <c r="W1039" i="16"/>
  <c r="AM1067" i="16"/>
  <c r="O1086" i="16"/>
  <c r="T1228" i="16"/>
  <c r="AV740" i="16"/>
  <c r="AF742" i="16"/>
  <c r="R744" i="16"/>
  <c r="T746" i="16"/>
  <c r="T748" i="16"/>
  <c r="T750" i="16"/>
  <c r="N752" i="16"/>
  <c r="AN753" i="16"/>
  <c r="X755" i="16"/>
  <c r="AV756" i="16"/>
  <c r="AF758" i="16"/>
  <c r="R760" i="16"/>
  <c r="T762" i="16"/>
  <c r="T764" i="16"/>
  <c r="T766" i="16"/>
  <c r="N768" i="16"/>
  <c r="AN769" i="16"/>
  <c r="X771" i="16"/>
  <c r="AV772" i="16"/>
  <c r="AF774" i="16"/>
  <c r="R776" i="16"/>
  <c r="T778" i="16"/>
  <c r="T780" i="16"/>
  <c r="T782" i="16"/>
  <c r="N784" i="16"/>
  <c r="AN785" i="16"/>
  <c r="X787" i="16"/>
  <c r="AV788" i="16"/>
  <c r="AF790" i="16"/>
  <c r="R792" i="16"/>
  <c r="T794" i="16"/>
  <c r="T796" i="16"/>
  <c r="T798" i="16"/>
  <c r="N800" i="16"/>
  <c r="AN801" i="16"/>
  <c r="X803" i="16"/>
  <c r="AV804" i="16"/>
  <c r="AF806" i="16"/>
  <c r="R808" i="16"/>
  <c r="T810" i="16"/>
  <c r="T812" i="16"/>
  <c r="T814" i="16"/>
  <c r="N816" i="16"/>
  <c r="AN817" i="16"/>
  <c r="X819" i="16"/>
  <c r="AV820" i="16"/>
  <c r="AF822" i="16"/>
  <c r="R824" i="16"/>
  <c r="T826" i="16"/>
  <c r="T828" i="16"/>
  <c r="T830" i="16"/>
  <c r="N832" i="16"/>
  <c r="AN833" i="16"/>
  <c r="X835" i="16"/>
  <c r="AV836" i="16"/>
  <c r="AF838" i="16"/>
  <c r="R840" i="16"/>
  <c r="T842" i="16"/>
  <c r="T844" i="16"/>
  <c r="T846" i="16"/>
  <c r="N848" i="16"/>
  <c r="AN849" i="16"/>
  <c r="X851" i="16"/>
  <c r="AV852" i="16"/>
  <c r="AF854" i="16"/>
  <c r="R856" i="16"/>
  <c r="T858" i="16"/>
  <c r="T860" i="16"/>
  <c r="T862" i="16"/>
  <c r="N864" i="16"/>
  <c r="AN865" i="16"/>
  <c r="X867" i="16"/>
  <c r="AV868" i="16"/>
  <c r="AF870" i="16"/>
  <c r="R872" i="16"/>
  <c r="T874" i="16"/>
  <c r="T876" i="16"/>
  <c r="T878" i="16"/>
  <c r="N880" i="16"/>
  <c r="AN881" i="16"/>
  <c r="X883" i="16"/>
  <c r="AV884" i="16"/>
  <c r="AF886" i="16"/>
  <c r="R888" i="16"/>
  <c r="T890" i="16"/>
  <c r="T892" i="16"/>
  <c r="T894" i="16"/>
  <c r="N896" i="16"/>
  <c r="AN897" i="16"/>
  <c r="X899" i="16"/>
  <c r="AV900" i="16"/>
  <c r="AF902" i="16"/>
  <c r="R904" i="16"/>
  <c r="T906" i="16"/>
  <c r="T908" i="16"/>
  <c r="T910" i="16"/>
  <c r="N912" i="16"/>
  <c r="AN913" i="16"/>
  <c r="X915" i="16"/>
  <c r="AV916" i="16"/>
  <c r="AF918" i="16"/>
  <c r="R920" i="16"/>
  <c r="T922" i="16"/>
  <c r="T924" i="16"/>
  <c r="T926" i="16"/>
  <c r="N928" i="16"/>
  <c r="AN929" i="16"/>
  <c r="X931" i="16"/>
  <c r="AV932" i="16"/>
  <c r="AF934" i="16"/>
  <c r="R936" i="16"/>
  <c r="T938" i="16"/>
  <c r="T940" i="16"/>
  <c r="T942" i="16"/>
  <c r="N944" i="16"/>
  <c r="AN945" i="16"/>
  <c r="X947" i="16"/>
  <c r="AV948" i="16"/>
  <c r="AF950" i="16"/>
  <c r="R952" i="16"/>
  <c r="T954" i="16"/>
  <c r="T956" i="16"/>
  <c r="T958" i="16"/>
  <c r="N960" i="16"/>
  <c r="AN961" i="16"/>
  <c r="X963" i="16"/>
  <c r="AV964" i="16"/>
  <c r="AF966" i="16"/>
  <c r="Y968" i="16"/>
  <c r="AE970" i="16"/>
  <c r="AU972" i="16"/>
  <c r="AI975" i="16"/>
  <c r="AA978" i="16"/>
  <c r="S981" i="16"/>
  <c r="S984" i="16"/>
  <c r="U988" i="16"/>
  <c r="AF992" i="16"/>
  <c r="AQ997" i="16"/>
  <c r="N1005" i="16"/>
  <c r="Z1011" i="16"/>
  <c r="AM1019" i="16"/>
  <c r="AI1025" i="16"/>
  <c r="AL1033" i="16"/>
  <c r="AD1039" i="16"/>
  <c r="AM1068" i="16"/>
  <c r="O1087" i="16"/>
  <c r="AM1125" i="16"/>
  <c r="AW740" i="16"/>
  <c r="AG742" i="16"/>
  <c r="S744" i="16"/>
  <c r="U746" i="16"/>
  <c r="U748" i="16"/>
  <c r="U750" i="16"/>
  <c r="O752" i="16"/>
  <c r="AO753" i="16"/>
  <c r="Y755" i="16"/>
  <c r="AW756" i="16"/>
  <c r="AG758" i="16"/>
  <c r="S760" i="16"/>
  <c r="U762" i="16"/>
  <c r="U764" i="16"/>
  <c r="U766" i="16"/>
  <c r="O768" i="16"/>
  <c r="AO769" i="16"/>
  <c r="Y771" i="16"/>
  <c r="AW772" i="16"/>
  <c r="AG774" i="16"/>
  <c r="S776" i="16"/>
  <c r="U778" i="16"/>
  <c r="U780" i="16"/>
  <c r="U782" i="16"/>
  <c r="O784" i="16"/>
  <c r="AO785" i="16"/>
  <c r="Y787" i="16"/>
  <c r="AW788" i="16"/>
  <c r="AG790" i="16"/>
  <c r="S792" i="16"/>
  <c r="U794" i="16"/>
  <c r="U796" i="16"/>
  <c r="U798" i="16"/>
  <c r="O800" i="16"/>
  <c r="AO801" i="16"/>
  <c r="Y803" i="16"/>
  <c r="AW804" i="16"/>
  <c r="AG806" i="16"/>
  <c r="S808" i="16"/>
  <c r="U810" i="16"/>
  <c r="U812" i="16"/>
  <c r="U814" i="16"/>
  <c r="O816" i="16"/>
  <c r="AO817" i="16"/>
  <c r="Y819" i="16"/>
  <c r="AW820" i="16"/>
  <c r="AG822" i="16"/>
  <c r="S824" i="16"/>
  <c r="U826" i="16"/>
  <c r="U828" i="16"/>
  <c r="U830" i="16"/>
  <c r="O832" i="16"/>
  <c r="AO833" i="16"/>
  <c r="Y835" i="16"/>
  <c r="AW836" i="16"/>
  <c r="AG838" i="16"/>
  <c r="S840" i="16"/>
  <c r="U842" i="16"/>
  <c r="U844" i="16"/>
  <c r="U846" i="16"/>
  <c r="O848" i="16"/>
  <c r="AO849" i="16"/>
  <c r="Y851" i="16"/>
  <c r="AW852" i="16"/>
  <c r="AG854" i="16"/>
  <c r="S856" i="16"/>
  <c r="U858" i="16"/>
  <c r="U860" i="16"/>
  <c r="U862" i="16"/>
  <c r="O864" i="16"/>
  <c r="AO865" i="16"/>
  <c r="Y867" i="16"/>
  <c r="AW868" i="16"/>
  <c r="AG870" i="16"/>
  <c r="S872" i="16"/>
  <c r="U874" i="16"/>
  <c r="U876" i="16"/>
  <c r="U878" i="16"/>
  <c r="O880" i="16"/>
  <c r="AO881" i="16"/>
  <c r="Y883" i="16"/>
  <c r="AW884" i="16"/>
  <c r="AG886" i="16"/>
  <c r="S888" i="16"/>
  <c r="U890" i="16"/>
  <c r="U892" i="16"/>
  <c r="U894" i="16"/>
  <c r="O896" i="16"/>
  <c r="AO897" i="16"/>
  <c r="Y899" i="16"/>
  <c r="AW900" i="16"/>
  <c r="AG902" i="16"/>
  <c r="S904" i="16"/>
  <c r="U906" i="16"/>
  <c r="U908" i="16"/>
  <c r="U910" i="16"/>
  <c r="O912" i="16"/>
  <c r="AO913" i="16"/>
  <c r="Y915" i="16"/>
  <c r="AW916" i="16"/>
  <c r="AG918" i="16"/>
  <c r="S920" i="16"/>
  <c r="U922" i="16"/>
  <c r="U924" i="16"/>
  <c r="U926" i="16"/>
  <c r="O928" i="16"/>
  <c r="AO929" i="16"/>
  <c r="Y931" i="16"/>
  <c r="AW932" i="16"/>
  <c r="AG934" i="16"/>
  <c r="S936" i="16"/>
  <c r="U938" i="16"/>
  <c r="U940" i="16"/>
  <c r="U942" i="16"/>
  <c r="O944" i="16"/>
  <c r="AO945" i="16"/>
  <c r="Y947" i="16"/>
  <c r="AW948" i="16"/>
  <c r="AG950" i="16"/>
  <c r="S952" i="16"/>
  <c r="U954" i="16"/>
  <c r="U956" i="16"/>
  <c r="U958" i="16"/>
  <c r="O960" i="16"/>
  <c r="AO961" i="16"/>
  <c r="Y963" i="16"/>
  <c r="AW964" i="16"/>
  <c r="AG966" i="16"/>
  <c r="Z968" i="16"/>
  <c r="W970" i="16"/>
  <c r="AL972" i="16"/>
  <c r="AW974" i="16"/>
  <c r="AO977" i="16"/>
  <c r="AG980" i="16"/>
  <c r="Y983" i="16"/>
  <c r="AU986" i="16"/>
  <c r="W991" i="16"/>
  <c r="AA995" i="16"/>
  <c r="AL1002" i="16"/>
  <c r="AF1008" i="16"/>
  <c r="AB1016" i="16"/>
  <c r="W1022" i="16"/>
  <c r="AI1030" i="16"/>
  <c r="V1036" i="16"/>
  <c r="W1055" i="16"/>
  <c r="AM1085" i="16"/>
  <c r="AB1116" i="16"/>
  <c r="AL761" i="16"/>
  <c r="V763" i="16"/>
  <c r="AT764" i="16"/>
  <c r="AD766" i="16"/>
  <c r="P768" i="16"/>
  <c r="AP769" i="16"/>
  <c r="AP771" i="16"/>
  <c r="AP773" i="16"/>
  <c r="AP775" i="16"/>
  <c r="AL777" i="16"/>
  <c r="V779" i="16"/>
  <c r="AT780" i="16"/>
  <c r="AD782" i="16"/>
  <c r="P784" i="16"/>
  <c r="AP785" i="16"/>
  <c r="AP787" i="16"/>
  <c r="AP789" i="16"/>
  <c r="AP791" i="16"/>
  <c r="AL793" i="16"/>
  <c r="V795" i="16"/>
  <c r="AT796" i="16"/>
  <c r="AD798" i="16"/>
  <c r="P800" i="16"/>
  <c r="AP801" i="16"/>
  <c r="AP803" i="16"/>
  <c r="AP805" i="16"/>
  <c r="AP807" i="16"/>
  <c r="AL809" i="16"/>
  <c r="V811" i="16"/>
  <c r="AT812" i="16"/>
  <c r="AD814" i="16"/>
  <c r="P816" i="16"/>
  <c r="AP817" i="16"/>
  <c r="AP819" i="16"/>
  <c r="AP821" i="16"/>
  <c r="AP823" i="16"/>
  <c r="AL825" i="16"/>
  <c r="V827" i="16"/>
  <c r="AT828" i="16"/>
  <c r="AD830" i="16"/>
  <c r="P832" i="16"/>
  <c r="AP833" i="16"/>
  <c r="AP835" i="16"/>
  <c r="AP837" i="16"/>
  <c r="AP839" i="16"/>
  <c r="AL841" i="16"/>
  <c r="V843" i="16"/>
  <c r="AT844" i="16"/>
  <c r="AD846" i="16"/>
  <c r="P848" i="16"/>
  <c r="AP849" i="16"/>
  <c r="AP851" i="16"/>
  <c r="AP853" i="16"/>
  <c r="AP855" i="16"/>
  <c r="AL857" i="16"/>
  <c r="V859" i="16"/>
  <c r="AT860" i="16"/>
  <c r="AD862" i="16"/>
  <c r="P864" i="16"/>
  <c r="AP865" i="16"/>
  <c r="AP867" i="16"/>
  <c r="AP869" i="16"/>
  <c r="AP871" i="16"/>
  <c r="AL873" i="16"/>
  <c r="V875" i="16"/>
  <c r="AT876" i="16"/>
  <c r="AD878" i="16"/>
  <c r="P880" i="16"/>
  <c r="AP881" i="16"/>
  <c r="AP883" i="16"/>
  <c r="AP885" i="16"/>
  <c r="AP887" i="16"/>
  <c r="AL889" i="16"/>
  <c r="V891" i="16"/>
  <c r="AT892" i="16"/>
  <c r="AD894" i="16"/>
  <c r="P896" i="16"/>
  <c r="AP897" i="16"/>
  <c r="AP899" i="16"/>
  <c r="AP901" i="16"/>
  <c r="AP903" i="16"/>
  <c r="AL905" i="16"/>
  <c r="V907" i="16"/>
  <c r="AT908" i="16"/>
  <c r="AD910" i="16"/>
  <c r="P912" i="16"/>
  <c r="AP913" i="16"/>
  <c r="AP915" i="16"/>
  <c r="AP917" i="16"/>
  <c r="AP919" i="16"/>
  <c r="AL921" i="16"/>
  <c r="V923" i="16"/>
  <c r="AT924" i="16"/>
  <c r="AD926" i="16"/>
  <c r="P928" i="16"/>
  <c r="AP929" i="16"/>
  <c r="AP931" i="16"/>
  <c r="AP933" i="16"/>
  <c r="AP935" i="16"/>
  <c r="AL937" i="16"/>
  <c r="V939" i="16"/>
  <c r="AT940" i="16"/>
  <c r="AD942" i="16"/>
  <c r="P944" i="16"/>
  <c r="AP945" i="16"/>
  <c r="AP947" i="16"/>
  <c r="AP949" i="16"/>
  <c r="AP951" i="16"/>
  <c r="AL953" i="16"/>
  <c r="V955" i="16"/>
  <c r="AT956" i="16"/>
  <c r="AD958" i="16"/>
  <c r="P960" i="16"/>
  <c r="AP961" i="16"/>
  <c r="AP963" i="16"/>
  <c r="AP965" i="16"/>
  <c r="AU967" i="16"/>
  <c r="AS969" i="16"/>
  <c r="AT971" i="16"/>
  <c r="Z974" i="16"/>
  <c r="AC977" i="16"/>
  <c r="U980" i="16"/>
  <c r="Z983" i="16"/>
  <c r="O987" i="16"/>
  <c r="AU991" i="16"/>
  <c r="Y996" i="16"/>
  <c r="N1003" i="16"/>
  <c r="AP1009" i="16"/>
  <c r="AM1017" i="16"/>
  <c r="AE1023" i="16"/>
  <c r="S1031" i="16"/>
  <c r="AD1037" i="16"/>
  <c r="S1045" i="16"/>
  <c r="Y1056" i="16"/>
  <c r="U1064" i="16"/>
  <c r="S1075" i="16"/>
  <c r="AM1086" i="16"/>
  <c r="AU1127" i="16"/>
  <c r="AU796" i="16"/>
  <c r="AE798" i="16"/>
  <c r="Q800" i="16"/>
  <c r="AQ801" i="16"/>
  <c r="AQ803" i="16"/>
  <c r="AQ805" i="16"/>
  <c r="AQ807" i="16"/>
  <c r="AM809" i="16"/>
  <c r="W811" i="16"/>
  <c r="AU812" i="16"/>
  <c r="AE814" i="16"/>
  <c r="Q816" i="16"/>
  <c r="AQ817" i="16"/>
  <c r="AQ819" i="16"/>
  <c r="AQ821" i="16"/>
  <c r="AQ823" i="16"/>
  <c r="AM825" i="16"/>
  <c r="W827" i="16"/>
  <c r="AU828" i="16"/>
  <c r="AE830" i="16"/>
  <c r="Q832" i="16"/>
  <c r="AQ833" i="16"/>
  <c r="AQ835" i="16"/>
  <c r="AQ837" i="16"/>
  <c r="AQ839" i="16"/>
  <c r="AM841" i="16"/>
  <c r="W843" i="16"/>
  <c r="AU844" i="16"/>
  <c r="AE846" i="16"/>
  <c r="Q848" i="16"/>
  <c r="AQ849" i="16"/>
  <c r="AQ851" i="16"/>
  <c r="AQ853" i="16"/>
  <c r="AQ855" i="16"/>
  <c r="AM857" i="16"/>
  <c r="W859" i="16"/>
  <c r="AU860" i="16"/>
  <c r="AE862" i="16"/>
  <c r="Q864" i="16"/>
  <c r="AQ865" i="16"/>
  <c r="AQ867" i="16"/>
  <c r="AQ869" i="16"/>
  <c r="AQ871" i="16"/>
  <c r="AM873" i="16"/>
  <c r="W875" i="16"/>
  <c r="AU876" i="16"/>
  <c r="AE878" i="16"/>
  <c r="Q880" i="16"/>
  <c r="AQ881" i="16"/>
  <c r="AQ883" i="16"/>
  <c r="AQ885" i="16"/>
  <c r="AQ887" i="16"/>
  <c r="AM889" i="16"/>
  <c r="W891" i="16"/>
  <c r="AU892" i="16"/>
  <c r="AE894" i="16"/>
  <c r="Q896" i="16"/>
  <c r="AQ897" i="16"/>
  <c r="AQ899" i="16"/>
  <c r="AQ901" i="16"/>
  <c r="AQ903" i="16"/>
  <c r="AM905" i="16"/>
  <c r="W907" i="16"/>
  <c r="AU908" i="16"/>
  <c r="AE910" i="16"/>
  <c r="Q912" i="16"/>
  <c r="AQ913" i="16"/>
  <c r="AQ915" i="16"/>
  <c r="AQ917" i="16"/>
  <c r="AQ919" i="16"/>
  <c r="AM921" i="16"/>
  <c r="W923" i="16"/>
  <c r="AU924" i="16"/>
  <c r="AE926" i="16"/>
  <c r="Q928" i="16"/>
  <c r="AQ929" i="16"/>
  <c r="AQ931" i="16"/>
  <c r="AQ933" i="16"/>
  <c r="AQ935" i="16"/>
  <c r="AM937" i="16"/>
  <c r="W939" i="16"/>
  <c r="AU940" i="16"/>
  <c r="AM942" i="16"/>
  <c r="AW944" i="16"/>
  <c r="AI947" i="16"/>
  <c r="S950" i="16"/>
  <c r="AS952" i="16"/>
  <c r="O955" i="16"/>
  <c r="O957" i="16"/>
  <c r="W959" i="16"/>
  <c r="AI961" i="16"/>
  <c r="S964" i="16"/>
  <c r="AQ966" i="16"/>
  <c r="Q970" i="16"/>
  <c r="AM974" i="16"/>
  <c r="W980" i="16"/>
  <c r="U987" i="16"/>
  <c r="AT1002" i="16"/>
  <c r="Z508" i="16"/>
  <c r="AT519" i="16"/>
  <c r="AH527" i="16"/>
  <c r="AP538" i="16"/>
  <c r="AL546" i="16"/>
  <c r="N566" i="16"/>
  <c r="AD598" i="16"/>
  <c r="R617" i="16"/>
  <c r="X633" i="16"/>
  <c r="AD651" i="16"/>
  <c r="AC691" i="16"/>
  <c r="AF766" i="16"/>
  <c r="T187" i="16"/>
  <c r="T189" i="16"/>
  <c r="T191" i="16"/>
  <c r="S195" i="16"/>
  <c r="S197" i="16"/>
  <c r="S199" i="16"/>
  <c r="R203" i="16"/>
  <c r="R205" i="16"/>
  <c r="R207" i="16"/>
  <c r="AW210" i="16"/>
  <c r="AG212" i="16"/>
  <c r="Q214" i="16"/>
  <c r="AO215" i="16"/>
  <c r="X219" i="16"/>
  <c r="AV220" i="16"/>
  <c r="AF222" i="16"/>
  <c r="O226" i="16"/>
  <c r="AM227" i="16"/>
  <c r="W229" i="16"/>
  <c r="AU230" i="16"/>
  <c r="AD234" i="16"/>
  <c r="N236" i="16"/>
  <c r="AL237" i="16"/>
  <c r="V239" i="16"/>
  <c r="U243" i="16"/>
  <c r="U245" i="16"/>
  <c r="U247" i="16"/>
  <c r="T251" i="16"/>
  <c r="T253" i="16"/>
  <c r="T255" i="16"/>
  <c r="S259" i="16"/>
  <c r="S261" i="16"/>
  <c r="S263" i="16"/>
  <c r="R267" i="16"/>
  <c r="R269" i="16"/>
  <c r="R271" i="16"/>
  <c r="AW274" i="16"/>
  <c r="AG276" i="16"/>
  <c r="Q278" i="16"/>
  <c r="AO279" i="16"/>
  <c r="X283" i="16"/>
  <c r="AV284" i="16"/>
  <c r="AF286" i="16"/>
  <c r="R289" i="16"/>
  <c r="R291" i="16"/>
  <c r="R293" i="16"/>
  <c r="R295" i="16"/>
  <c r="T298" i="16"/>
  <c r="T300" i="16"/>
  <c r="T302" i="16"/>
  <c r="N304" i="16"/>
  <c r="AN305" i="16"/>
  <c r="X307" i="16"/>
  <c r="AV308" i="16"/>
  <c r="AF310" i="16"/>
  <c r="R312" i="16"/>
  <c r="T314" i="16"/>
  <c r="T316" i="16"/>
  <c r="T318" i="16"/>
  <c r="N320" i="16"/>
  <c r="AN321" i="16"/>
  <c r="X323" i="16"/>
  <c r="AV324" i="16"/>
  <c r="AF326" i="16"/>
  <c r="R328" i="16"/>
  <c r="T330" i="16"/>
  <c r="T332" i="16"/>
  <c r="T334" i="16"/>
  <c r="N336" i="16"/>
  <c r="AN337" i="16"/>
  <c r="X339" i="16"/>
  <c r="AV340" i="16"/>
  <c r="AF342" i="16"/>
  <c r="R344" i="16"/>
  <c r="T346" i="16"/>
  <c r="T348" i="16"/>
  <c r="T350" i="16"/>
  <c r="N352" i="16"/>
  <c r="AN353" i="16"/>
  <c r="X355" i="16"/>
  <c r="AV356" i="16"/>
  <c r="AF358" i="16"/>
  <c r="R360" i="16"/>
  <c r="T362" i="16"/>
  <c r="T364" i="16"/>
  <c r="T366" i="16"/>
  <c r="N368" i="16"/>
  <c r="AN369" i="16"/>
  <c r="X371" i="16"/>
  <c r="AV372" i="16"/>
  <c r="AF374" i="16"/>
  <c r="R376" i="16"/>
  <c r="T378" i="16"/>
  <c r="T380" i="16"/>
  <c r="T382" i="16"/>
  <c r="N384" i="16"/>
  <c r="AN385" i="16"/>
  <c r="X387" i="16"/>
  <c r="AV388" i="16"/>
  <c r="AF390" i="16"/>
  <c r="R392" i="16"/>
  <c r="T394" i="16"/>
  <c r="T396" i="16"/>
  <c r="T398" i="16"/>
  <c r="N400" i="16"/>
  <c r="AN401" i="16"/>
  <c r="X403" i="16"/>
  <c r="AV404" i="16"/>
  <c r="AF406" i="16"/>
  <c r="R408" i="16"/>
  <c r="T410" i="16"/>
  <c r="T412" i="16"/>
  <c r="T414" i="16"/>
  <c r="N416" i="16"/>
  <c r="AN417" i="16"/>
  <c r="X419" i="16"/>
  <c r="AV420" i="16"/>
  <c r="AF422" i="16"/>
  <c r="AV424" i="16"/>
  <c r="Z429" i="16"/>
  <c r="AL436" i="16"/>
  <c r="P456" i="16"/>
  <c r="R475" i="16"/>
  <c r="AT486" i="16"/>
  <c r="Z494" i="16"/>
  <c r="AH505" i="16"/>
  <c r="AL513" i="16"/>
  <c r="AP524" i="16"/>
  <c r="V532" i="16"/>
  <c r="AL564" i="16"/>
  <c r="P584" i="16"/>
  <c r="R603" i="16"/>
  <c r="AT614" i="16"/>
  <c r="AD622" i="16"/>
  <c r="AE646" i="16"/>
  <c r="S745" i="16"/>
  <c r="U187" i="16"/>
  <c r="U189" i="16"/>
  <c r="U191" i="16"/>
  <c r="T195" i="16"/>
  <c r="T197" i="16"/>
  <c r="T199" i="16"/>
  <c r="S203" i="16"/>
  <c r="S205" i="16"/>
  <c r="S207" i="16"/>
  <c r="R211" i="16"/>
  <c r="R213" i="16"/>
  <c r="R215" i="16"/>
  <c r="AW218" i="16"/>
  <c r="AG220" i="16"/>
  <c r="Q222" i="16"/>
  <c r="AO223" i="16"/>
  <c r="X227" i="16"/>
  <c r="AV228" i="16"/>
  <c r="AF230" i="16"/>
  <c r="O234" i="16"/>
  <c r="AM235" i="16"/>
  <c r="W237" i="16"/>
  <c r="AU238" i="16"/>
  <c r="AD242" i="16"/>
  <c r="N244" i="16"/>
  <c r="AL245" i="16"/>
  <c r="V247" i="16"/>
  <c r="U251" i="16"/>
  <c r="U253" i="16"/>
  <c r="U255" i="16"/>
  <c r="T259" i="16"/>
  <c r="T261" i="16"/>
  <c r="T263" i="16"/>
  <c r="S267" i="16"/>
  <c r="S269" i="16"/>
  <c r="S271" i="16"/>
  <c r="R275" i="16"/>
  <c r="R277" i="16"/>
  <c r="R279" i="16"/>
  <c r="AW282" i="16"/>
  <c r="AG284" i="16"/>
  <c r="Q286" i="16"/>
  <c r="AO287" i="16"/>
  <c r="AI290" i="16"/>
  <c r="AI292" i="16"/>
  <c r="AI294" i="16"/>
  <c r="AK297" i="16"/>
  <c r="AK299" i="16"/>
  <c r="AK301" i="16"/>
  <c r="AK303" i="16"/>
  <c r="Y305" i="16"/>
  <c r="AW306" i="16"/>
  <c r="AG308" i="16"/>
  <c r="Q310" i="16"/>
  <c r="AO311" i="16"/>
  <c r="AK313" i="16"/>
  <c r="AK315" i="16"/>
  <c r="AK317" i="16"/>
  <c r="AK319" i="16"/>
  <c r="Y321" i="16"/>
  <c r="AW322" i="16"/>
  <c r="AG324" i="16"/>
  <c r="Q326" i="16"/>
  <c r="AO327" i="16"/>
  <c r="AK329" i="16"/>
  <c r="AK331" i="16"/>
  <c r="AK333" i="16"/>
  <c r="AK335" i="16"/>
  <c r="Y337" i="16"/>
  <c r="AW338" i="16"/>
  <c r="AG340" i="16"/>
  <c r="Q342" i="16"/>
  <c r="AO343" i="16"/>
  <c r="AK345" i="16"/>
  <c r="AK347" i="16"/>
  <c r="AK349" i="16"/>
  <c r="AK351" i="16"/>
  <c r="Y353" i="16"/>
  <c r="AW354" i="16"/>
  <c r="AG356" i="16"/>
  <c r="Q358" i="16"/>
  <c r="AO359" i="16"/>
  <c r="AK361" i="16"/>
  <c r="AK363" i="16"/>
  <c r="AK365" i="16"/>
  <c r="AK367" i="16"/>
  <c r="Y369" i="16"/>
  <c r="AW370" i="16"/>
  <c r="AG372" i="16"/>
  <c r="Q374" i="16"/>
  <c r="AO375" i="16"/>
  <c r="AK377" i="16"/>
  <c r="AK379" i="16"/>
  <c r="AK381" i="16"/>
  <c r="AK383" i="16"/>
  <c r="Y385" i="16"/>
  <c r="AW386" i="16"/>
  <c r="AG388" i="16"/>
  <c r="Q390" i="16"/>
  <c r="AO391" i="16"/>
  <c r="AK393" i="16"/>
  <c r="AK395" i="16"/>
  <c r="AK397" i="16"/>
  <c r="AK399" i="16"/>
  <c r="Y401" i="16"/>
  <c r="AW402" i="16"/>
  <c r="AG404" i="16"/>
  <c r="Q406" i="16"/>
  <c r="AO407" i="16"/>
  <c r="AK409" i="16"/>
  <c r="AK411" i="16"/>
  <c r="AK413" i="16"/>
  <c r="AK415" i="16"/>
  <c r="Y417" i="16"/>
  <c r="AW418" i="16"/>
  <c r="AG420" i="16"/>
  <c r="Q422" i="16"/>
  <c r="Q424" i="16"/>
  <c r="O427" i="16"/>
  <c r="AI433" i="16"/>
  <c r="N449" i="16"/>
  <c r="R460" i="16"/>
  <c r="AL471" i="16"/>
  <c r="Z479" i="16"/>
  <c r="AH490" i="16"/>
  <c r="AD498" i="16"/>
  <c r="AP509" i="16"/>
  <c r="N517" i="16"/>
  <c r="AD549" i="16"/>
  <c r="N577" i="16"/>
  <c r="R588" i="16"/>
  <c r="AL599" i="16"/>
  <c r="Z607" i="16"/>
  <c r="AH618" i="16"/>
  <c r="AT633" i="16"/>
  <c r="AJ660" i="16"/>
  <c r="Y700" i="16"/>
  <c r="AJ961" i="16"/>
  <c r="AO425" i="16"/>
  <c r="Y427" i="16"/>
  <c r="AW428" i="16"/>
  <c r="AG430" i="16"/>
  <c r="S432" i="16"/>
  <c r="U434" i="16"/>
  <c r="U436" i="16"/>
  <c r="U438" i="16"/>
  <c r="O440" i="16"/>
  <c r="AO441" i="16"/>
  <c r="Y443" i="16"/>
  <c r="AW444" i="16"/>
  <c r="AG446" i="16"/>
  <c r="S448" i="16"/>
  <c r="U450" i="16"/>
  <c r="U452" i="16"/>
  <c r="U454" i="16"/>
  <c r="O456" i="16"/>
  <c r="AO457" i="16"/>
  <c r="Y459" i="16"/>
  <c r="AW460" i="16"/>
  <c r="AG462" i="16"/>
  <c r="S464" i="16"/>
  <c r="U466" i="16"/>
  <c r="U468" i="16"/>
  <c r="U470" i="16"/>
  <c r="O472" i="16"/>
  <c r="AO473" i="16"/>
  <c r="Y475" i="16"/>
  <c r="AW476" i="16"/>
  <c r="AG478" i="16"/>
  <c r="S480" i="16"/>
  <c r="U482" i="16"/>
  <c r="U484" i="16"/>
  <c r="U486" i="16"/>
  <c r="O488" i="16"/>
  <c r="AO489" i="16"/>
  <c r="Y491" i="16"/>
  <c r="AW492" i="16"/>
  <c r="AG494" i="16"/>
  <c r="S496" i="16"/>
  <c r="U498" i="16"/>
  <c r="U500" i="16"/>
  <c r="U502" i="16"/>
  <c r="O504" i="16"/>
  <c r="AO505" i="16"/>
  <c r="Y507" i="16"/>
  <c r="AW508" i="16"/>
  <c r="AG510" i="16"/>
  <c r="S512" i="16"/>
  <c r="U514" i="16"/>
  <c r="U516" i="16"/>
  <c r="U518" i="16"/>
  <c r="O520" i="16"/>
  <c r="AO521" i="16"/>
  <c r="Y523" i="16"/>
  <c r="AW524" i="16"/>
  <c r="AG526" i="16"/>
  <c r="S528" i="16"/>
  <c r="U530" i="16"/>
  <c r="U532" i="16"/>
  <c r="U534" i="16"/>
  <c r="O536" i="16"/>
  <c r="AO537" i="16"/>
  <c r="Y539" i="16"/>
  <c r="AW540" i="16"/>
  <c r="AG542" i="16"/>
  <c r="S544" i="16"/>
  <c r="U546" i="16"/>
  <c r="U548" i="16"/>
  <c r="U550" i="16"/>
  <c r="O552" i="16"/>
  <c r="AO553" i="16"/>
  <c r="Y555" i="16"/>
  <c r="AW556" i="16"/>
  <c r="AG558" i="16"/>
  <c r="S560" i="16"/>
  <c r="U562" i="16"/>
  <c r="U564" i="16"/>
  <c r="U566" i="16"/>
  <c r="O568" i="16"/>
  <c r="AO569" i="16"/>
  <c r="Y571" i="16"/>
  <c r="AW572" i="16"/>
  <c r="AG574" i="16"/>
  <c r="S576" i="16"/>
  <c r="U578" i="16"/>
  <c r="U580" i="16"/>
  <c r="U582" i="16"/>
  <c r="O584" i="16"/>
  <c r="AO585" i="16"/>
  <c r="Y587" i="16"/>
  <c r="AW588" i="16"/>
  <c r="AG590" i="16"/>
  <c r="S592" i="16"/>
  <c r="U594" i="16"/>
  <c r="U596" i="16"/>
  <c r="U598" i="16"/>
  <c r="O600" i="16"/>
  <c r="AO601" i="16"/>
  <c r="Y603" i="16"/>
  <c r="AW604" i="16"/>
  <c r="AG606" i="16"/>
  <c r="S608" i="16"/>
  <c r="U610" i="16"/>
  <c r="U612" i="16"/>
  <c r="U614" i="16"/>
  <c r="O616" i="16"/>
  <c r="AO617" i="16"/>
  <c r="AA619" i="16"/>
  <c r="AD621" i="16"/>
  <c r="AE623" i="16"/>
  <c r="AP625" i="16"/>
  <c r="O628" i="16"/>
  <c r="Z630" i="16"/>
  <c r="AL632" i="16"/>
  <c r="AU634" i="16"/>
  <c r="AG637" i="16"/>
  <c r="X640" i="16"/>
  <c r="T643" i="16"/>
  <c r="AC646" i="16"/>
  <c r="AA649" i="16"/>
  <c r="O652" i="16"/>
  <c r="Q655" i="16"/>
  <c r="AH660" i="16"/>
  <c r="P665" i="16"/>
  <c r="AV669" i="16"/>
  <c r="AS678" i="16"/>
  <c r="AK689" i="16"/>
  <c r="AS706" i="16"/>
  <c r="Q718" i="16"/>
  <c r="AG734" i="16"/>
  <c r="AF747" i="16"/>
  <c r="O782" i="16"/>
  <c r="X827" i="16"/>
  <c r="AO992" i="16"/>
  <c r="AI427" i="16"/>
  <c r="AI429" i="16"/>
  <c r="AI431" i="16"/>
  <c r="AE433" i="16"/>
  <c r="O435" i="16"/>
  <c r="AM436" i="16"/>
  <c r="W438" i="16"/>
  <c r="AU439" i="16"/>
  <c r="AI441" i="16"/>
  <c r="AI443" i="16"/>
  <c r="AI445" i="16"/>
  <c r="AI447" i="16"/>
  <c r="AE449" i="16"/>
  <c r="O451" i="16"/>
  <c r="AM452" i="16"/>
  <c r="W454" i="16"/>
  <c r="AU455" i="16"/>
  <c r="AI457" i="16"/>
  <c r="AI459" i="16"/>
  <c r="AI461" i="16"/>
  <c r="AI463" i="16"/>
  <c r="AE465" i="16"/>
  <c r="O467" i="16"/>
  <c r="AM468" i="16"/>
  <c r="W470" i="16"/>
  <c r="AU471" i="16"/>
  <c r="AI473" i="16"/>
  <c r="AI475" i="16"/>
  <c r="AI477" i="16"/>
  <c r="AI479" i="16"/>
  <c r="AE481" i="16"/>
  <c r="O483" i="16"/>
  <c r="AM484" i="16"/>
  <c r="W486" i="16"/>
  <c r="AU487" i="16"/>
  <c r="AI489" i="16"/>
  <c r="AI491" i="16"/>
  <c r="AI493" i="16"/>
  <c r="AI495" i="16"/>
  <c r="AE497" i="16"/>
  <c r="O499" i="16"/>
  <c r="AM500" i="16"/>
  <c r="W502" i="16"/>
  <c r="AU503" i="16"/>
  <c r="AI505" i="16"/>
  <c r="AI507" i="16"/>
  <c r="AI509" i="16"/>
  <c r="AI511" i="16"/>
  <c r="AE513" i="16"/>
  <c r="O515" i="16"/>
  <c r="AM516" i="16"/>
  <c r="W518" i="16"/>
  <c r="AU519" i="16"/>
  <c r="AI521" i="16"/>
  <c r="AI523" i="16"/>
  <c r="AI525" i="16"/>
  <c r="AI527" i="16"/>
  <c r="AE529" i="16"/>
  <c r="O531" i="16"/>
  <c r="AM532" i="16"/>
  <c r="W534" i="16"/>
  <c r="AU535" i="16"/>
  <c r="AI537" i="16"/>
  <c r="AI539" i="16"/>
  <c r="AI541" i="16"/>
  <c r="AI543" i="16"/>
  <c r="AE545" i="16"/>
  <c r="O547" i="16"/>
  <c r="AM548" i="16"/>
  <c r="W550" i="16"/>
  <c r="AU551" i="16"/>
  <c r="AI553" i="16"/>
  <c r="AI555" i="16"/>
  <c r="AI557" i="16"/>
  <c r="AI559" i="16"/>
  <c r="AE561" i="16"/>
  <c r="O563" i="16"/>
  <c r="AM564" i="16"/>
  <c r="W566" i="16"/>
  <c r="AU567" i="16"/>
  <c r="AI569" i="16"/>
  <c r="AI571" i="16"/>
  <c r="AI573" i="16"/>
  <c r="AI575" i="16"/>
  <c r="AE577" i="16"/>
  <c r="O579" i="16"/>
  <c r="AM580" i="16"/>
  <c r="W582" i="16"/>
  <c r="AU583" i="16"/>
  <c r="AI585" i="16"/>
  <c r="AI587" i="16"/>
  <c r="AI589" i="16"/>
  <c r="AI591" i="16"/>
  <c r="AE593" i="16"/>
  <c r="O595" i="16"/>
  <c r="AM596" i="16"/>
  <c r="W598" i="16"/>
  <c r="AU599" i="16"/>
  <c r="AI601" i="16"/>
  <c r="AI603" i="16"/>
  <c r="AI605" i="16"/>
  <c r="AI607" i="16"/>
  <c r="AE609" i="16"/>
  <c r="O611" i="16"/>
  <c r="AM612" i="16"/>
  <c r="W614" i="16"/>
  <c r="AU615" i="16"/>
  <c r="AI617" i="16"/>
  <c r="AM619" i="16"/>
  <c r="AF621" i="16"/>
  <c r="Q624" i="16"/>
  <c r="AB626" i="16"/>
  <c r="W629" i="16"/>
  <c r="AR631" i="16"/>
  <c r="Q634" i="16"/>
  <c r="AL636" i="16"/>
  <c r="X639" i="16"/>
  <c r="T642" i="16"/>
  <c r="AC645" i="16"/>
  <c r="AC648" i="16"/>
  <c r="Q651" i="16"/>
  <c r="AW653" i="16"/>
  <c r="T657" i="16"/>
  <c r="U662" i="16"/>
  <c r="P667" i="16"/>
  <c r="AA672" i="16"/>
  <c r="Q684" i="16"/>
  <c r="Y701" i="16"/>
  <c r="AO717" i="16"/>
  <c r="Y729" i="16"/>
  <c r="AP740" i="16"/>
  <c r="AE771" i="16"/>
  <c r="AU822" i="16"/>
  <c r="P843" i="16"/>
  <c r="AN423" i="16"/>
  <c r="AJ425" i="16"/>
  <c r="AJ427" i="16"/>
  <c r="AJ429" i="16"/>
  <c r="AJ431" i="16"/>
  <c r="X433" i="16"/>
  <c r="AV434" i="16"/>
  <c r="AF436" i="16"/>
  <c r="P438" i="16"/>
  <c r="AN439" i="16"/>
  <c r="AJ441" i="16"/>
  <c r="AJ443" i="16"/>
  <c r="AJ445" i="16"/>
  <c r="AJ447" i="16"/>
  <c r="X449" i="16"/>
  <c r="AV450" i="16"/>
  <c r="AF452" i="16"/>
  <c r="P454" i="16"/>
  <c r="AN455" i="16"/>
  <c r="AJ457" i="16"/>
  <c r="AJ459" i="16"/>
  <c r="AJ461" i="16"/>
  <c r="AJ463" i="16"/>
  <c r="X465" i="16"/>
  <c r="AV466" i="16"/>
  <c r="AF468" i="16"/>
  <c r="P470" i="16"/>
  <c r="AN471" i="16"/>
  <c r="AJ473" i="16"/>
  <c r="AJ475" i="16"/>
  <c r="AJ477" i="16"/>
  <c r="AJ479" i="16"/>
  <c r="X481" i="16"/>
  <c r="AV482" i="16"/>
  <c r="AF484" i="16"/>
  <c r="P486" i="16"/>
  <c r="AN487" i="16"/>
  <c r="AJ489" i="16"/>
  <c r="AJ491" i="16"/>
  <c r="AJ493" i="16"/>
  <c r="AJ495" i="16"/>
  <c r="X497" i="16"/>
  <c r="AV498" i="16"/>
  <c r="AF500" i="16"/>
  <c r="P502" i="16"/>
  <c r="AN503" i="16"/>
  <c r="AJ505" i="16"/>
  <c r="AJ507" i="16"/>
  <c r="AJ509" i="16"/>
  <c r="AJ511" i="16"/>
  <c r="X513" i="16"/>
  <c r="AV514" i="16"/>
  <c r="AF516" i="16"/>
  <c r="P518" i="16"/>
  <c r="AN519" i="16"/>
  <c r="AJ521" i="16"/>
  <c r="AJ523" i="16"/>
  <c r="AJ525" i="16"/>
  <c r="AJ527" i="16"/>
  <c r="X529" i="16"/>
  <c r="AV530" i="16"/>
  <c r="AF532" i="16"/>
  <c r="P534" i="16"/>
  <c r="AN535" i="16"/>
  <c r="AJ537" i="16"/>
  <c r="AJ539" i="16"/>
  <c r="AJ541" i="16"/>
  <c r="AJ543" i="16"/>
  <c r="X545" i="16"/>
  <c r="AV546" i="16"/>
  <c r="AF548" i="16"/>
  <c r="P550" i="16"/>
  <c r="AN551" i="16"/>
  <c r="AJ553" i="16"/>
  <c r="AJ555" i="16"/>
  <c r="AJ557" i="16"/>
  <c r="AJ559" i="16"/>
  <c r="X561" i="16"/>
  <c r="AV562" i="16"/>
  <c r="AF564" i="16"/>
  <c r="P566" i="16"/>
  <c r="AN567" i="16"/>
  <c r="AJ569" i="16"/>
  <c r="AJ571" i="16"/>
  <c r="AJ573" i="16"/>
  <c r="AJ575" i="16"/>
  <c r="X577" i="16"/>
  <c r="AV578" i="16"/>
  <c r="AF580" i="16"/>
  <c r="P582" i="16"/>
  <c r="AN583" i="16"/>
  <c r="AJ585" i="16"/>
  <c r="AJ587" i="16"/>
  <c r="AJ589" i="16"/>
  <c r="AJ591" i="16"/>
  <c r="X593" i="16"/>
  <c r="AV594" i="16"/>
  <c r="AF596" i="16"/>
  <c r="P598" i="16"/>
  <c r="AN599" i="16"/>
  <c r="AJ601" i="16"/>
  <c r="AJ603" i="16"/>
  <c r="AJ605" i="16"/>
  <c r="AJ607" i="16"/>
  <c r="X609" i="16"/>
  <c r="AV610" i="16"/>
  <c r="AF612" i="16"/>
  <c r="P614" i="16"/>
  <c r="AN615" i="16"/>
  <c r="AJ617" i="16"/>
  <c r="AN619" i="16"/>
  <c r="AG621" i="16"/>
  <c r="AT623" i="16"/>
  <c r="AC626" i="16"/>
  <c r="Y629" i="16"/>
  <c r="AS631" i="16"/>
  <c r="S634" i="16"/>
  <c r="AM636" i="16"/>
  <c r="Y639" i="16"/>
  <c r="U642" i="16"/>
  <c r="S645" i="16"/>
  <c r="Q648" i="16"/>
  <c r="AT650" i="16"/>
  <c r="AL653" i="16"/>
  <c r="AR657" i="16"/>
  <c r="R663" i="16"/>
  <c r="Y668" i="16"/>
  <c r="AP673" i="16"/>
  <c r="Q685" i="16"/>
  <c r="Y702" i="16"/>
  <c r="AO718" i="16"/>
  <c r="Y730" i="16"/>
  <c r="AT745" i="16"/>
  <c r="AK776" i="16"/>
  <c r="AM817" i="16"/>
  <c r="AB947" i="16"/>
  <c r="AA424" i="16"/>
  <c r="AC426" i="16"/>
  <c r="AC428" i="16"/>
  <c r="AC430" i="16"/>
  <c r="W432" i="16"/>
  <c r="AW433" i="16"/>
  <c r="AG435" i="16"/>
  <c r="Q437" i="16"/>
  <c r="AO438" i="16"/>
  <c r="AA440" i="16"/>
  <c r="AC442" i="16"/>
  <c r="AC444" i="16"/>
  <c r="AC446" i="16"/>
  <c r="W448" i="16"/>
  <c r="AW449" i="16"/>
  <c r="AG451" i="16"/>
  <c r="Q453" i="16"/>
  <c r="AO454" i="16"/>
  <c r="AA456" i="16"/>
  <c r="AC458" i="16"/>
  <c r="AC460" i="16"/>
  <c r="AC462" i="16"/>
  <c r="W464" i="16"/>
  <c r="AW465" i="16"/>
  <c r="AG467" i="16"/>
  <c r="Q469" i="16"/>
  <c r="AO470" i="16"/>
  <c r="AA472" i="16"/>
  <c r="AC474" i="16"/>
  <c r="AC476" i="16"/>
  <c r="AC478" i="16"/>
  <c r="W480" i="16"/>
  <c r="AW481" i="16"/>
  <c r="AG483" i="16"/>
  <c r="Q485" i="16"/>
  <c r="AO486" i="16"/>
  <c r="AA488" i="16"/>
  <c r="AC490" i="16"/>
  <c r="AC492" i="16"/>
  <c r="AC494" i="16"/>
  <c r="W496" i="16"/>
  <c r="AW497" i="16"/>
  <c r="AG499" i="16"/>
  <c r="Q501" i="16"/>
  <c r="AO502" i="16"/>
  <c r="AA504" i="16"/>
  <c r="AC506" i="16"/>
  <c r="AC508" i="16"/>
  <c r="AC510" i="16"/>
  <c r="W512" i="16"/>
  <c r="AW513" i="16"/>
  <c r="AG515" i="16"/>
  <c r="Q517" i="16"/>
  <c r="AO518" i="16"/>
  <c r="AA520" i="16"/>
  <c r="AC522" i="16"/>
  <c r="AC524" i="16"/>
  <c r="AC526" i="16"/>
  <c r="W528" i="16"/>
  <c r="AW529" i="16"/>
  <c r="AG531" i="16"/>
  <c r="Q533" i="16"/>
  <c r="AO534" i="16"/>
  <c r="AA536" i="16"/>
  <c r="AC538" i="16"/>
  <c r="AC540" i="16"/>
  <c r="AC542" i="16"/>
  <c r="W544" i="16"/>
  <c r="AW545" i="16"/>
  <c r="AG547" i="16"/>
  <c r="Q549" i="16"/>
  <c r="AO550" i="16"/>
  <c r="AA552" i="16"/>
  <c r="AC554" i="16"/>
  <c r="AC556" i="16"/>
  <c r="AC558" i="16"/>
  <c r="W560" i="16"/>
  <c r="AW561" i="16"/>
  <c r="AG563" i="16"/>
  <c r="Q565" i="16"/>
  <c r="AO566" i="16"/>
  <c r="AA568" i="16"/>
  <c r="AC570" i="16"/>
  <c r="AC572" i="16"/>
  <c r="AC574" i="16"/>
  <c r="W576" i="16"/>
  <c r="AW577" i="16"/>
  <c r="AG579" i="16"/>
  <c r="Q581" i="16"/>
  <c r="AO582" i="16"/>
  <c r="AA584" i="16"/>
  <c r="AC586" i="16"/>
  <c r="AC588" i="16"/>
  <c r="AC590" i="16"/>
  <c r="W592" i="16"/>
  <c r="AW593" i="16"/>
  <c r="AG595" i="16"/>
  <c r="Q597" i="16"/>
  <c r="AO598" i="16"/>
  <c r="AA600" i="16"/>
  <c r="AC602" i="16"/>
  <c r="AC604" i="16"/>
  <c r="AC606" i="16"/>
  <c r="W608" i="16"/>
  <c r="AW609" i="16"/>
  <c r="AG611" i="16"/>
  <c r="Q613" i="16"/>
  <c r="AO614" i="16"/>
  <c r="AA616" i="16"/>
  <c r="AC618" i="16"/>
  <c r="AC620" i="16"/>
  <c r="AG622" i="16"/>
  <c r="AO624" i="16"/>
  <c r="O627" i="16"/>
  <c r="Z629" i="16"/>
  <c r="AJ631" i="16"/>
  <c r="AW633" i="16"/>
  <c r="AA636" i="16"/>
  <c r="O639" i="16"/>
  <c r="AS641" i="16"/>
  <c r="T645" i="16"/>
  <c r="AE648" i="16"/>
  <c r="V651" i="16"/>
  <c r="P654" i="16"/>
  <c r="R658" i="16"/>
  <c r="AP663" i="16"/>
  <c r="AO667" i="16"/>
  <c r="AI672" i="16"/>
  <c r="AG684" i="16"/>
  <c r="AW700" i="16"/>
  <c r="AE712" i="16"/>
  <c r="U723" i="16"/>
  <c r="AR744" i="16"/>
  <c r="AQ765" i="16"/>
  <c r="AF797" i="16"/>
  <c r="AR852" i="16"/>
  <c r="AT426" i="16"/>
  <c r="AD428" i="16"/>
  <c r="N430" i="16"/>
  <c r="AL431" i="16"/>
  <c r="Z433" i="16"/>
  <c r="Z435" i="16"/>
  <c r="Z437" i="16"/>
  <c r="Z439" i="16"/>
  <c r="V441" i="16"/>
  <c r="AT442" i="16"/>
  <c r="AD444" i="16"/>
  <c r="N446" i="16"/>
  <c r="AL447" i="16"/>
  <c r="Z449" i="16"/>
  <c r="Z451" i="16"/>
  <c r="Z453" i="16"/>
  <c r="Z455" i="16"/>
  <c r="V457" i="16"/>
  <c r="AT458" i="16"/>
  <c r="AD460" i="16"/>
  <c r="N462" i="16"/>
  <c r="AL463" i="16"/>
  <c r="Z465" i="16"/>
  <c r="Z467" i="16"/>
  <c r="Z469" i="16"/>
  <c r="Z471" i="16"/>
  <c r="V473" i="16"/>
  <c r="AT474" i="16"/>
  <c r="AD476" i="16"/>
  <c r="N478" i="16"/>
  <c r="AL479" i="16"/>
  <c r="Z481" i="16"/>
  <c r="Z483" i="16"/>
  <c r="Z485" i="16"/>
  <c r="Z487" i="16"/>
  <c r="V489" i="16"/>
  <c r="AT490" i="16"/>
  <c r="AD492" i="16"/>
  <c r="N494" i="16"/>
  <c r="AL495" i="16"/>
  <c r="Z497" i="16"/>
  <c r="Z499" i="16"/>
  <c r="Z501" i="16"/>
  <c r="Z503" i="16"/>
  <c r="V505" i="16"/>
  <c r="AT506" i="16"/>
  <c r="AD508" i="16"/>
  <c r="N510" i="16"/>
  <c r="AL511" i="16"/>
  <c r="Z513" i="16"/>
  <c r="Z515" i="16"/>
  <c r="Z517" i="16"/>
  <c r="Z519" i="16"/>
  <c r="V521" i="16"/>
  <c r="AT522" i="16"/>
  <c r="AD524" i="16"/>
  <c r="N526" i="16"/>
  <c r="AL527" i="16"/>
  <c r="Z529" i="16"/>
  <c r="Z531" i="16"/>
  <c r="Z533" i="16"/>
  <c r="Z535" i="16"/>
  <c r="V537" i="16"/>
  <c r="AT538" i="16"/>
  <c r="AD540" i="16"/>
  <c r="N542" i="16"/>
  <c r="AL543" i="16"/>
  <c r="Z545" i="16"/>
  <c r="Z547" i="16"/>
  <c r="Z549" i="16"/>
  <c r="Z551" i="16"/>
  <c r="V553" i="16"/>
  <c r="AT554" i="16"/>
  <c r="AD556" i="16"/>
  <c r="N558" i="16"/>
  <c r="AL559" i="16"/>
  <c r="Z561" i="16"/>
  <c r="Z563" i="16"/>
  <c r="Z565" i="16"/>
  <c r="Z567" i="16"/>
  <c r="V569" i="16"/>
  <c r="AT570" i="16"/>
  <c r="AD572" i="16"/>
  <c r="N574" i="16"/>
  <c r="AL575" i="16"/>
  <c r="Z577" i="16"/>
  <c r="Z579" i="16"/>
  <c r="Z581" i="16"/>
  <c r="Z583" i="16"/>
  <c r="V585" i="16"/>
  <c r="AT586" i="16"/>
  <c r="AD588" i="16"/>
  <c r="N590" i="16"/>
  <c r="AL591" i="16"/>
  <c r="Z593" i="16"/>
  <c r="Z595" i="16"/>
  <c r="Z597" i="16"/>
  <c r="Z599" i="16"/>
  <c r="V601" i="16"/>
  <c r="AT602" i="16"/>
  <c r="AD604" i="16"/>
  <c r="N606" i="16"/>
  <c r="AL607" i="16"/>
  <c r="Z609" i="16"/>
  <c r="Z611" i="16"/>
  <c r="Z613" i="16"/>
  <c r="Z615" i="16"/>
  <c r="V617" i="16"/>
  <c r="AT618" i="16"/>
  <c r="AV620" i="16"/>
  <c r="AT622" i="16"/>
  <c r="Q625" i="16"/>
  <c r="AA627" i="16"/>
  <c r="AK629" i="16"/>
  <c r="AW631" i="16"/>
  <c r="AF634" i="16"/>
  <c r="P637" i="16"/>
  <c r="AO639" i="16"/>
  <c r="AK642" i="16"/>
  <c r="AI645" i="16"/>
  <c r="AG648" i="16"/>
  <c r="W651" i="16"/>
  <c r="Q654" i="16"/>
  <c r="T658" i="16"/>
  <c r="U663" i="16"/>
  <c r="X667" i="16"/>
  <c r="AG671" i="16"/>
  <c r="AW683" i="16"/>
  <c r="W696" i="16"/>
  <c r="AS711" i="16"/>
  <c r="AK722" i="16"/>
  <c r="Z743" i="16"/>
  <c r="AM770" i="16"/>
  <c r="AQ810" i="16"/>
  <c r="X927" i="16"/>
  <c r="AJ962" i="16"/>
  <c r="AA436" i="16"/>
  <c r="AA438" i="16"/>
  <c r="AC440" i="16"/>
  <c r="O442" i="16"/>
  <c r="AM443" i="16"/>
  <c r="W445" i="16"/>
  <c r="AU446" i="16"/>
  <c r="AG448" i="16"/>
  <c r="AA450" i="16"/>
  <c r="AA452" i="16"/>
  <c r="AA454" i="16"/>
  <c r="AC456" i="16"/>
  <c r="O458" i="16"/>
  <c r="AM459" i="16"/>
  <c r="W461" i="16"/>
  <c r="AU462" i="16"/>
  <c r="AG464" i="16"/>
  <c r="AA466" i="16"/>
  <c r="AA468" i="16"/>
  <c r="AA470" i="16"/>
  <c r="AC472" i="16"/>
  <c r="O474" i="16"/>
  <c r="AM475" i="16"/>
  <c r="W477" i="16"/>
  <c r="AU478" i="16"/>
  <c r="AG480" i="16"/>
  <c r="AA482" i="16"/>
  <c r="AA484" i="16"/>
  <c r="AA486" i="16"/>
  <c r="AC488" i="16"/>
  <c r="O490" i="16"/>
  <c r="AM491" i="16"/>
  <c r="W493" i="16"/>
  <c r="AU494" i="16"/>
  <c r="AG496" i="16"/>
  <c r="AA498" i="16"/>
  <c r="AA500" i="16"/>
  <c r="AA502" i="16"/>
  <c r="AC504" i="16"/>
  <c r="O506" i="16"/>
  <c r="AM507" i="16"/>
  <c r="W509" i="16"/>
  <c r="AU510" i="16"/>
  <c r="AG512" i="16"/>
  <c r="AA514" i="16"/>
  <c r="AA516" i="16"/>
  <c r="AA518" i="16"/>
  <c r="AC520" i="16"/>
  <c r="O522" i="16"/>
  <c r="AM523" i="16"/>
  <c r="W525" i="16"/>
  <c r="AU526" i="16"/>
  <c r="AG528" i="16"/>
  <c r="AA530" i="16"/>
  <c r="AA532" i="16"/>
  <c r="AA534" i="16"/>
  <c r="AC536" i="16"/>
  <c r="O538" i="16"/>
  <c r="AM539" i="16"/>
  <c r="W541" i="16"/>
  <c r="AU542" i="16"/>
  <c r="AG544" i="16"/>
  <c r="AA546" i="16"/>
  <c r="AA548" i="16"/>
  <c r="AA550" i="16"/>
  <c r="AC552" i="16"/>
  <c r="O554" i="16"/>
  <c r="AM555" i="16"/>
  <c r="W557" i="16"/>
  <c r="AU558" i="16"/>
  <c r="AG560" i="16"/>
  <c r="AA562" i="16"/>
  <c r="AA564" i="16"/>
  <c r="AA566" i="16"/>
  <c r="AC568" i="16"/>
  <c r="O570" i="16"/>
  <c r="AM571" i="16"/>
  <c r="W573" i="16"/>
  <c r="AU574" i="16"/>
  <c r="AG576" i="16"/>
  <c r="AA578" i="16"/>
  <c r="AA580" i="16"/>
  <c r="AA582" i="16"/>
  <c r="AC584" i="16"/>
  <c r="O586" i="16"/>
  <c r="AM587" i="16"/>
  <c r="W589" i="16"/>
  <c r="AU590" i="16"/>
  <c r="AG592" i="16"/>
  <c r="AA594" i="16"/>
  <c r="AA596" i="16"/>
  <c r="AA598" i="16"/>
  <c r="AC600" i="16"/>
  <c r="O602" i="16"/>
  <c r="AM603" i="16"/>
  <c r="W605" i="16"/>
  <c r="AU606" i="16"/>
  <c r="AG608" i="16"/>
  <c r="AA610" i="16"/>
  <c r="AA612" i="16"/>
  <c r="AA614" i="16"/>
  <c r="AC616" i="16"/>
  <c r="O618" i="16"/>
  <c r="AQ619" i="16"/>
  <c r="AT621" i="16"/>
  <c r="AW623" i="16"/>
  <c r="AH626" i="16"/>
  <c r="R629" i="16"/>
  <c r="AM631" i="16"/>
  <c r="W634" i="16"/>
  <c r="AQ636" i="16"/>
  <c r="AE639" i="16"/>
  <c r="AM642" i="16"/>
  <c r="AJ645" i="16"/>
  <c r="AU648" i="16"/>
  <c r="AL651" i="16"/>
  <c r="AL654" i="16"/>
  <c r="AR658" i="16"/>
  <c r="T664" i="16"/>
  <c r="AG668" i="16"/>
  <c r="U673" i="16"/>
  <c r="AO685" i="16"/>
  <c r="Y697" i="16"/>
  <c r="AU712" i="16"/>
  <c r="U725" i="16"/>
  <c r="S748" i="16"/>
  <c r="AQ767" i="16"/>
  <c r="AV799" i="16"/>
  <c r="AJ836" i="16"/>
  <c r="AL989" i="16"/>
  <c r="V424" i="16"/>
  <c r="AV425" i="16"/>
  <c r="AF427" i="16"/>
  <c r="P429" i="16"/>
  <c r="AN430" i="16"/>
  <c r="Z432" i="16"/>
  <c r="AB434" i="16"/>
  <c r="AB436" i="16"/>
  <c r="AB438" i="16"/>
  <c r="V440" i="16"/>
  <c r="AV441" i="16"/>
  <c r="AF443" i="16"/>
  <c r="P445" i="16"/>
  <c r="AN446" i="16"/>
  <c r="Z448" i="16"/>
  <c r="AB450" i="16"/>
  <c r="AB452" i="16"/>
  <c r="AB454" i="16"/>
  <c r="V456" i="16"/>
  <c r="AV457" i="16"/>
  <c r="AF459" i="16"/>
  <c r="P461" i="16"/>
  <c r="AN462" i="16"/>
  <c r="Z464" i="16"/>
  <c r="AB466" i="16"/>
  <c r="AB468" i="16"/>
  <c r="AB470" i="16"/>
  <c r="V472" i="16"/>
  <c r="AV473" i="16"/>
  <c r="AF475" i="16"/>
  <c r="P477" i="16"/>
  <c r="AN478" i="16"/>
  <c r="Z480" i="16"/>
  <c r="AB482" i="16"/>
  <c r="AB484" i="16"/>
  <c r="AB486" i="16"/>
  <c r="V488" i="16"/>
  <c r="AV489" i="16"/>
  <c r="AF491" i="16"/>
  <c r="P493" i="16"/>
  <c r="AN494" i="16"/>
  <c r="Z496" i="16"/>
  <c r="AB498" i="16"/>
  <c r="AB500" i="16"/>
  <c r="AB502" i="16"/>
  <c r="V504" i="16"/>
  <c r="AV505" i="16"/>
  <c r="AF507" i="16"/>
  <c r="P509" i="16"/>
  <c r="AN510" i="16"/>
  <c r="Z512" i="16"/>
  <c r="AB514" i="16"/>
  <c r="AB516" i="16"/>
  <c r="AB518" i="16"/>
  <c r="V520" i="16"/>
  <c r="AV521" i="16"/>
  <c r="AF523" i="16"/>
  <c r="P525" i="16"/>
  <c r="AN526" i="16"/>
  <c r="Z528" i="16"/>
  <c r="AB530" i="16"/>
  <c r="AB532" i="16"/>
  <c r="AB534" i="16"/>
  <c r="V536" i="16"/>
  <c r="AV537" i="16"/>
  <c r="AF539" i="16"/>
  <c r="P541" i="16"/>
  <c r="AN542" i="16"/>
  <c r="Z544" i="16"/>
  <c r="AB546" i="16"/>
  <c r="AB548" i="16"/>
  <c r="AB550" i="16"/>
  <c r="V552" i="16"/>
  <c r="AV553" i="16"/>
  <c r="AF555" i="16"/>
  <c r="P557" i="16"/>
  <c r="AN558" i="16"/>
  <c r="Z560" i="16"/>
  <c r="AB562" i="16"/>
  <c r="AB564" i="16"/>
  <c r="AB566" i="16"/>
  <c r="V568" i="16"/>
  <c r="AV569" i="16"/>
  <c r="AF571" i="16"/>
  <c r="P573" i="16"/>
  <c r="AN574" i="16"/>
  <c r="Z576" i="16"/>
  <c r="AB578" i="16"/>
  <c r="AB580" i="16"/>
  <c r="AB582" i="16"/>
  <c r="V584" i="16"/>
  <c r="AV585" i="16"/>
  <c r="AF587" i="16"/>
  <c r="P589" i="16"/>
  <c r="AN590" i="16"/>
  <c r="Z592" i="16"/>
  <c r="AB594" i="16"/>
  <c r="AB596" i="16"/>
  <c r="AB598" i="16"/>
  <c r="V600" i="16"/>
  <c r="AV601" i="16"/>
  <c r="AF603" i="16"/>
  <c r="P605" i="16"/>
  <c r="AN606" i="16"/>
  <c r="Z608" i="16"/>
  <c r="AB610" i="16"/>
  <c r="AB612" i="16"/>
  <c r="AB614" i="16"/>
  <c r="V616" i="16"/>
  <c r="AV617" i="16"/>
  <c r="AI619" i="16"/>
  <c r="AL621" i="16"/>
  <c r="AN623" i="16"/>
  <c r="AI626" i="16"/>
  <c r="S629" i="16"/>
  <c r="AO631" i="16"/>
  <c r="N634" i="16"/>
  <c r="AF636" i="16"/>
  <c r="S639" i="16"/>
  <c r="O642" i="16"/>
  <c r="AU644" i="16"/>
  <c r="AR647" i="16"/>
  <c r="Y650" i="16"/>
  <c r="N653" i="16"/>
  <c r="R656" i="16"/>
  <c r="U661" i="16"/>
  <c r="V666" i="16"/>
  <c r="AF670" i="16"/>
  <c r="AK678" i="16"/>
  <c r="AC689" i="16"/>
  <c r="AQ704" i="16"/>
  <c r="Y716" i="16"/>
  <c r="AG733" i="16"/>
  <c r="AB754" i="16"/>
  <c r="AI780" i="16"/>
  <c r="P911" i="16"/>
  <c r="AA982" i="16"/>
  <c r="T673" i="16"/>
  <c r="T675" i="16"/>
  <c r="T677" i="16"/>
  <c r="T679" i="16"/>
  <c r="AT680" i="16"/>
  <c r="AF682" i="16"/>
  <c r="P684" i="16"/>
  <c r="AN685" i="16"/>
  <c r="X687" i="16"/>
  <c r="T689" i="16"/>
  <c r="T691" i="16"/>
  <c r="T693" i="16"/>
  <c r="T695" i="16"/>
  <c r="AT696" i="16"/>
  <c r="AF698" i="16"/>
  <c r="P700" i="16"/>
  <c r="AN701" i="16"/>
  <c r="X703" i="16"/>
  <c r="T705" i="16"/>
  <c r="T707" i="16"/>
  <c r="T709" i="16"/>
  <c r="T711" i="16"/>
  <c r="AT712" i="16"/>
  <c r="AF714" i="16"/>
  <c r="P716" i="16"/>
  <c r="AN717" i="16"/>
  <c r="X719" i="16"/>
  <c r="T721" i="16"/>
  <c r="T723" i="16"/>
  <c r="T725" i="16"/>
  <c r="T727" i="16"/>
  <c r="AT728" i="16"/>
  <c r="AF730" i="16"/>
  <c r="P732" i="16"/>
  <c r="AN733" i="16"/>
  <c r="X735" i="16"/>
  <c r="T737" i="16"/>
  <c r="T739" i="16"/>
  <c r="T742" i="16"/>
  <c r="Q745" i="16"/>
  <c r="AQ747" i="16"/>
  <c r="AE750" i="16"/>
  <c r="W753" i="16"/>
  <c r="AH756" i="16"/>
  <c r="AQ759" i="16"/>
  <c r="S763" i="16"/>
  <c r="AG768" i="16"/>
  <c r="AI773" i="16"/>
  <c r="AF778" i="16"/>
  <c r="AQ783" i="16"/>
  <c r="AR788" i="16"/>
  <c r="X793" i="16"/>
  <c r="AI798" i="16"/>
  <c r="AE805" i="16"/>
  <c r="AV811" i="16"/>
  <c r="AR818" i="16"/>
  <c r="AQ826" i="16"/>
  <c r="AB834" i="16"/>
  <c r="P842" i="16"/>
  <c r="AJ853" i="16"/>
  <c r="AP864" i="16"/>
  <c r="AT872" i="16"/>
  <c r="X892" i="16"/>
  <c r="AN924" i="16"/>
  <c r="X943" i="16"/>
  <c r="T951" i="16"/>
  <c r="AB962" i="16"/>
  <c r="AA970" i="16"/>
  <c r="AP983" i="16"/>
  <c r="O1017" i="16"/>
  <c r="AI1063" i="16"/>
  <c r="Z623" i="16"/>
  <c r="V625" i="16"/>
  <c r="AT626" i="16"/>
  <c r="AD628" i="16"/>
  <c r="N630" i="16"/>
  <c r="AL631" i="16"/>
  <c r="Z633" i="16"/>
  <c r="Z635" i="16"/>
  <c r="Z637" i="16"/>
  <c r="Z639" i="16"/>
  <c r="V641" i="16"/>
  <c r="AT642" i="16"/>
  <c r="AD644" i="16"/>
  <c r="N646" i="16"/>
  <c r="AL647" i="16"/>
  <c r="Z649" i="16"/>
  <c r="Z651" i="16"/>
  <c r="Z653" i="16"/>
  <c r="Z655" i="16"/>
  <c r="V657" i="16"/>
  <c r="AT658" i="16"/>
  <c r="AD660" i="16"/>
  <c r="N662" i="16"/>
  <c r="AL663" i="16"/>
  <c r="Z665" i="16"/>
  <c r="Z667" i="16"/>
  <c r="Z669" i="16"/>
  <c r="Z671" i="16"/>
  <c r="V673" i="16"/>
  <c r="AT674" i="16"/>
  <c r="AD676" i="16"/>
  <c r="N678" i="16"/>
  <c r="AL679" i="16"/>
  <c r="Z681" i="16"/>
  <c r="Z683" i="16"/>
  <c r="Z685" i="16"/>
  <c r="Z687" i="16"/>
  <c r="V689" i="16"/>
  <c r="AT690" i="16"/>
  <c r="AD692" i="16"/>
  <c r="N694" i="16"/>
  <c r="AL695" i="16"/>
  <c r="Z697" i="16"/>
  <c r="Z699" i="16"/>
  <c r="Z701" i="16"/>
  <c r="Z703" i="16"/>
  <c r="V705" i="16"/>
  <c r="AT706" i="16"/>
  <c r="AD708" i="16"/>
  <c r="N710" i="16"/>
  <c r="AL711" i="16"/>
  <c r="Z713" i="16"/>
  <c r="Z715" i="16"/>
  <c r="Z717" i="16"/>
  <c r="Z719" i="16"/>
  <c r="V721" i="16"/>
  <c r="AT722" i="16"/>
  <c r="AD724" i="16"/>
  <c r="N726" i="16"/>
  <c r="AL727" i="16"/>
  <c r="Z729" i="16"/>
  <c r="Z731" i="16"/>
  <c r="Z733" i="16"/>
  <c r="Z735" i="16"/>
  <c r="V737" i="16"/>
  <c r="AT738" i="16"/>
  <c r="T741" i="16"/>
  <c r="AE744" i="16"/>
  <c r="V747" i="16"/>
  <c r="AU749" i="16"/>
  <c r="AI752" i="16"/>
  <c r="AH755" i="16"/>
  <c r="AQ758" i="16"/>
  <c r="AV761" i="16"/>
  <c r="AU765" i="16"/>
  <c r="T770" i="16"/>
  <c r="W775" i="16"/>
  <c r="AA779" i="16"/>
  <c r="AA783" i="16"/>
  <c r="AJ787" i="16"/>
  <c r="AO792" i="16"/>
  <c r="S799" i="16"/>
  <c r="O806" i="16"/>
  <c r="AF812" i="16"/>
  <c r="AB819" i="16"/>
  <c r="AA827" i="16"/>
  <c r="AR835" i="16"/>
  <c r="X843" i="16"/>
  <c r="AN875" i="16"/>
  <c r="P895" i="16"/>
  <c r="T914" i="16"/>
  <c r="AV925" i="16"/>
  <c r="AB933" i="16"/>
  <c r="AH944" i="16"/>
  <c r="AL952" i="16"/>
  <c r="AR963" i="16"/>
  <c r="AW971" i="16"/>
  <c r="AO1008" i="16"/>
  <c r="AI1047" i="16"/>
  <c r="W1082" i="16"/>
  <c r="AA654" i="16"/>
  <c r="AC656" i="16"/>
  <c r="O658" i="16"/>
  <c r="AM659" i="16"/>
  <c r="W661" i="16"/>
  <c r="AU662" i="16"/>
  <c r="AG664" i="16"/>
  <c r="AA666" i="16"/>
  <c r="AA668" i="16"/>
  <c r="AA670" i="16"/>
  <c r="AC672" i="16"/>
  <c r="O674" i="16"/>
  <c r="AM675" i="16"/>
  <c r="W677" i="16"/>
  <c r="AU678" i="16"/>
  <c r="AG680" i="16"/>
  <c r="AA682" i="16"/>
  <c r="AA684" i="16"/>
  <c r="AA686" i="16"/>
  <c r="AC688" i="16"/>
  <c r="O690" i="16"/>
  <c r="AM691" i="16"/>
  <c r="W693" i="16"/>
  <c r="AU694" i="16"/>
  <c r="AG696" i="16"/>
  <c r="AA698" i="16"/>
  <c r="AA700" i="16"/>
  <c r="AA702" i="16"/>
  <c r="AC704" i="16"/>
  <c r="O706" i="16"/>
  <c r="AM707" i="16"/>
  <c r="W709" i="16"/>
  <c r="AU710" i="16"/>
  <c r="AG712" i="16"/>
  <c r="AA714" i="16"/>
  <c r="AA716" i="16"/>
  <c r="AA718" i="16"/>
  <c r="AC720" i="16"/>
  <c r="O722" i="16"/>
  <c r="AM723" i="16"/>
  <c r="W725" i="16"/>
  <c r="AU726" i="16"/>
  <c r="AG728" i="16"/>
  <c r="AA730" i="16"/>
  <c r="AA732" i="16"/>
  <c r="AA734" i="16"/>
  <c r="AC736" i="16"/>
  <c r="O738" i="16"/>
  <c r="AQ739" i="16"/>
  <c r="AK742" i="16"/>
  <c r="AI745" i="16"/>
  <c r="W748" i="16"/>
  <c r="AV750" i="16"/>
  <c r="AP753" i="16"/>
  <c r="AK756" i="16"/>
  <c r="AI759" i="16"/>
  <c r="O762" i="16"/>
  <c r="AV765" i="16"/>
  <c r="W770" i="16"/>
  <c r="AA775" i="16"/>
  <c r="S780" i="16"/>
  <c r="AI785" i="16"/>
  <c r="O790" i="16"/>
  <c r="AF795" i="16"/>
  <c r="T802" i="16"/>
  <c r="S810" i="16"/>
  <c r="AU817" i="16"/>
  <c r="AO824" i="16"/>
  <c r="X830" i="16"/>
  <c r="AF860" i="16"/>
  <c r="N888" i="16"/>
  <c r="T899" i="16"/>
  <c r="AN910" i="16"/>
  <c r="AB918" i="16"/>
  <c r="AJ929" i="16"/>
  <c r="AF937" i="16"/>
  <c r="AR948" i="16"/>
  <c r="P956" i="16"/>
  <c r="AM1023" i="16"/>
  <c r="AJ620" i="16"/>
  <c r="AJ622" i="16"/>
  <c r="AD624" i="16"/>
  <c r="P626" i="16"/>
  <c r="AN627" i="16"/>
  <c r="X629" i="16"/>
  <c r="AV630" i="16"/>
  <c r="AH632" i="16"/>
  <c r="AJ634" i="16"/>
  <c r="AJ636" i="16"/>
  <c r="AJ638" i="16"/>
  <c r="AD640" i="16"/>
  <c r="P642" i="16"/>
  <c r="AN643" i="16"/>
  <c r="X645" i="16"/>
  <c r="AV646" i="16"/>
  <c r="AH648" i="16"/>
  <c r="AJ650" i="16"/>
  <c r="AJ652" i="16"/>
  <c r="AJ654" i="16"/>
  <c r="AD656" i="16"/>
  <c r="P658" i="16"/>
  <c r="AN659" i="16"/>
  <c r="X661" i="16"/>
  <c r="AV662" i="16"/>
  <c r="AH664" i="16"/>
  <c r="AJ666" i="16"/>
  <c r="AJ668" i="16"/>
  <c r="AJ670" i="16"/>
  <c r="AD672" i="16"/>
  <c r="P674" i="16"/>
  <c r="AN675" i="16"/>
  <c r="X677" i="16"/>
  <c r="AV678" i="16"/>
  <c r="AH680" i="16"/>
  <c r="AJ682" i="16"/>
  <c r="AJ684" i="16"/>
  <c r="AJ686" i="16"/>
  <c r="AD688" i="16"/>
  <c r="P690" i="16"/>
  <c r="AN691" i="16"/>
  <c r="X693" i="16"/>
  <c r="AV694" i="16"/>
  <c r="AH696" i="16"/>
  <c r="AJ698" i="16"/>
  <c r="AJ700" i="16"/>
  <c r="AJ702" i="16"/>
  <c r="AD704" i="16"/>
  <c r="P706" i="16"/>
  <c r="AN707" i="16"/>
  <c r="X709" i="16"/>
  <c r="AV710" i="16"/>
  <c r="AH712" i="16"/>
  <c r="AJ714" i="16"/>
  <c r="AJ716" i="16"/>
  <c r="AJ718" i="16"/>
  <c r="AD720" i="16"/>
  <c r="P722" i="16"/>
  <c r="AN723" i="16"/>
  <c r="X725" i="16"/>
  <c r="AV726" i="16"/>
  <c r="AH728" i="16"/>
  <c r="AJ730" i="16"/>
  <c r="AJ732" i="16"/>
  <c r="AJ734" i="16"/>
  <c r="AD736" i="16"/>
  <c r="P738" i="16"/>
  <c r="AR739" i="16"/>
  <c r="R743" i="16"/>
  <c r="AW745" i="16"/>
  <c r="AL748" i="16"/>
  <c r="X751" i="16"/>
  <c r="T754" i="16"/>
  <c r="AC757" i="16"/>
  <c r="AC760" i="16"/>
  <c r="S764" i="16"/>
  <c r="AI769" i="16"/>
  <c r="O774" i="16"/>
  <c r="AF779" i="16"/>
  <c r="AS784" i="16"/>
  <c r="AU789" i="16"/>
  <c r="X794" i="16"/>
  <c r="AK800" i="16"/>
  <c r="W806" i="16"/>
  <c r="P813" i="16"/>
  <c r="AR820" i="16"/>
  <c r="AI827" i="16"/>
  <c r="P846" i="16"/>
  <c r="AN877" i="16"/>
  <c r="T885" i="16"/>
  <c r="Z896" i="16"/>
  <c r="AD904" i="16"/>
  <c r="AJ915" i="16"/>
  <c r="P923" i="16"/>
  <c r="AR934" i="16"/>
  <c r="AN954" i="16"/>
  <c r="AE991" i="16"/>
  <c r="AI1058" i="16"/>
  <c r="AC635" i="16"/>
  <c r="AC637" i="16"/>
  <c r="AC639" i="16"/>
  <c r="Q641" i="16"/>
  <c r="AO642" i="16"/>
  <c r="Y644" i="16"/>
  <c r="AW645" i="16"/>
  <c r="AG647" i="16"/>
  <c r="AC649" i="16"/>
  <c r="AC651" i="16"/>
  <c r="AC653" i="16"/>
  <c r="AC655" i="16"/>
  <c r="Q657" i="16"/>
  <c r="AO658" i="16"/>
  <c r="Y660" i="16"/>
  <c r="AW661" i="16"/>
  <c r="AG663" i="16"/>
  <c r="AC665" i="16"/>
  <c r="AC667" i="16"/>
  <c r="AC669" i="16"/>
  <c r="AC671" i="16"/>
  <c r="Q673" i="16"/>
  <c r="AO674" i="16"/>
  <c r="Y676" i="16"/>
  <c r="AW677" i="16"/>
  <c r="AG679" i="16"/>
  <c r="AC681" i="16"/>
  <c r="AC683" i="16"/>
  <c r="AC685" i="16"/>
  <c r="AC687" i="16"/>
  <c r="Q689" i="16"/>
  <c r="AO690" i="16"/>
  <c r="Y692" i="16"/>
  <c r="AW693" i="16"/>
  <c r="AG695" i="16"/>
  <c r="AC697" i="16"/>
  <c r="AC699" i="16"/>
  <c r="AC701" i="16"/>
  <c r="AC703" i="16"/>
  <c r="Q705" i="16"/>
  <c r="AO706" i="16"/>
  <c r="Y708" i="16"/>
  <c r="AW709" i="16"/>
  <c r="AG711" i="16"/>
  <c r="AC713" i="16"/>
  <c r="AC715" i="16"/>
  <c r="AC717" i="16"/>
  <c r="AC719" i="16"/>
  <c r="Q721" i="16"/>
  <c r="AO722" i="16"/>
  <c r="Y724" i="16"/>
  <c r="AW725" i="16"/>
  <c r="AG727" i="16"/>
  <c r="AC729" i="16"/>
  <c r="AC731" i="16"/>
  <c r="AC733" i="16"/>
  <c r="AC735" i="16"/>
  <c r="Q737" i="16"/>
  <c r="AO738" i="16"/>
  <c r="AU740" i="16"/>
  <c r="AR743" i="16"/>
  <c r="Y746" i="16"/>
  <c r="N749" i="16"/>
  <c r="AM751" i="16"/>
  <c r="AI754" i="16"/>
  <c r="AE757" i="16"/>
  <c r="AD760" i="16"/>
  <c r="AF763" i="16"/>
  <c r="AS768" i="16"/>
  <c r="AU773" i="16"/>
  <c r="X778" i="16"/>
  <c r="X782" i="16"/>
  <c r="AE786" i="16"/>
  <c r="AI791" i="16"/>
  <c r="AM795" i="16"/>
  <c r="AB802" i="16"/>
  <c r="S809" i="16"/>
  <c r="W817" i="16"/>
  <c r="Q824" i="16"/>
  <c r="AF830" i="16"/>
  <c r="AN861" i="16"/>
  <c r="T869" i="16"/>
  <c r="Z880" i="16"/>
  <c r="AD888" i="16"/>
  <c r="AJ899" i="16"/>
  <c r="P907" i="16"/>
  <c r="AR918" i="16"/>
  <c r="AN938" i="16"/>
  <c r="P958" i="16"/>
  <c r="V1018" i="16"/>
  <c r="Z675" i="16"/>
  <c r="Z677" i="16"/>
  <c r="Z679" i="16"/>
  <c r="V681" i="16"/>
  <c r="AT682" i="16"/>
  <c r="AD684" i="16"/>
  <c r="N686" i="16"/>
  <c r="AL687" i="16"/>
  <c r="Z689" i="16"/>
  <c r="Z691" i="16"/>
  <c r="Z693" i="16"/>
  <c r="Z695" i="16"/>
  <c r="V697" i="16"/>
  <c r="AT698" i="16"/>
  <c r="AD700" i="16"/>
  <c r="N702" i="16"/>
  <c r="AL703" i="16"/>
  <c r="Z705" i="16"/>
  <c r="Z707" i="16"/>
  <c r="Z709" i="16"/>
  <c r="Z711" i="16"/>
  <c r="V713" i="16"/>
  <c r="AT714" i="16"/>
  <c r="AD716" i="16"/>
  <c r="N718" i="16"/>
  <c r="AL719" i="16"/>
  <c r="Z721" i="16"/>
  <c r="Z723" i="16"/>
  <c r="Z725" i="16"/>
  <c r="Z727" i="16"/>
  <c r="V729" i="16"/>
  <c r="AT730" i="16"/>
  <c r="AD732" i="16"/>
  <c r="N734" i="16"/>
  <c r="AL735" i="16"/>
  <c r="Z737" i="16"/>
  <c r="Z739" i="16"/>
  <c r="AC742" i="16"/>
  <c r="AA745" i="16"/>
  <c r="O748" i="16"/>
  <c r="AN750" i="16"/>
  <c r="AH753" i="16"/>
  <c r="AQ756" i="16"/>
  <c r="T760" i="16"/>
  <c r="AI763" i="16"/>
  <c r="AI767" i="16"/>
  <c r="O772" i="16"/>
  <c r="P777" i="16"/>
  <c r="P781" i="16"/>
  <c r="AQ785" i="16"/>
  <c r="AR790" i="16"/>
  <c r="AN795" i="16"/>
  <c r="AM803" i="16"/>
  <c r="X809" i="16"/>
  <c r="R816" i="16"/>
  <c r="V824" i="16"/>
  <c r="N840" i="16"/>
  <c r="T851" i="16"/>
  <c r="AN862" i="16"/>
  <c r="AB870" i="16"/>
  <c r="AJ881" i="16"/>
  <c r="AF889" i="16"/>
  <c r="AR900" i="16"/>
  <c r="P908" i="16"/>
  <c r="AF940" i="16"/>
  <c r="Y973" i="16"/>
  <c r="AG993" i="16"/>
  <c r="AI1042" i="16"/>
  <c r="AI1077" i="16"/>
  <c r="AO656" i="16"/>
  <c r="AI658" i="16"/>
  <c r="AI660" i="16"/>
  <c r="AI662" i="16"/>
  <c r="AK664" i="16"/>
  <c r="W666" i="16"/>
  <c r="AU667" i="16"/>
  <c r="AE669" i="16"/>
  <c r="O671" i="16"/>
  <c r="AO672" i="16"/>
  <c r="AI674" i="16"/>
  <c r="AI676" i="16"/>
  <c r="AI678" i="16"/>
  <c r="AK680" i="16"/>
  <c r="W682" i="16"/>
  <c r="AU683" i="16"/>
  <c r="AE685" i="16"/>
  <c r="O687" i="16"/>
  <c r="AO688" i="16"/>
  <c r="AI690" i="16"/>
  <c r="AI692" i="16"/>
  <c r="AI694" i="16"/>
  <c r="AK696" i="16"/>
  <c r="W698" i="16"/>
  <c r="AU699" i="16"/>
  <c r="AE701" i="16"/>
  <c r="O703" i="16"/>
  <c r="AO704" i="16"/>
  <c r="AI706" i="16"/>
  <c r="AI708" i="16"/>
  <c r="AI710" i="16"/>
  <c r="AK712" i="16"/>
  <c r="W714" i="16"/>
  <c r="AU715" i="16"/>
  <c r="AE717" i="16"/>
  <c r="O719" i="16"/>
  <c r="AO720" i="16"/>
  <c r="AI722" i="16"/>
  <c r="AI724" i="16"/>
  <c r="AI726" i="16"/>
  <c r="AK728" i="16"/>
  <c r="W730" i="16"/>
  <c r="AU731" i="16"/>
  <c r="AE733" i="16"/>
  <c r="O735" i="16"/>
  <c r="AO736" i="16"/>
  <c r="AI738" i="16"/>
  <c r="O741" i="16"/>
  <c r="AU743" i="16"/>
  <c r="AD746" i="16"/>
  <c r="P749" i="16"/>
  <c r="AO751" i="16"/>
  <c r="AK754" i="16"/>
  <c r="AI757" i="16"/>
  <c r="AG760" i="16"/>
  <c r="AA764" i="16"/>
  <c r="AC768" i="16"/>
  <c r="AE773" i="16"/>
  <c r="AE778" i="16"/>
  <c r="AN783" i="16"/>
  <c r="AQ788" i="16"/>
  <c r="AQ793" i="16"/>
  <c r="AN799" i="16"/>
  <c r="AR807" i="16"/>
  <c r="AQ815" i="16"/>
  <c r="AM822" i="16"/>
  <c r="X828" i="16"/>
  <c r="T836" i="16"/>
  <c r="AF847" i="16"/>
  <c r="AB855" i="16"/>
  <c r="AJ866" i="16"/>
  <c r="X874" i="16"/>
  <c r="AR885" i="16"/>
  <c r="AV905" i="16"/>
  <c r="X925" i="16"/>
  <c r="AV956" i="16"/>
  <c r="T964" i="16"/>
  <c r="U972" i="16"/>
  <c r="Q995" i="16"/>
  <c r="AG763" i="16"/>
  <c r="Q765" i="16"/>
  <c r="AO766" i="16"/>
  <c r="AA768" i="16"/>
  <c r="AC770" i="16"/>
  <c r="AC772" i="16"/>
  <c r="AC774" i="16"/>
  <c r="W776" i="16"/>
  <c r="AW777" i="16"/>
  <c r="AG779" i="16"/>
  <c r="Q781" i="16"/>
  <c r="AO782" i="16"/>
  <c r="AA784" i="16"/>
  <c r="AC786" i="16"/>
  <c r="AC788" i="16"/>
  <c r="AC790" i="16"/>
  <c r="W792" i="16"/>
  <c r="AW793" i="16"/>
  <c r="AG795" i="16"/>
  <c r="Q797" i="16"/>
  <c r="AO798" i="16"/>
  <c r="AA800" i="16"/>
  <c r="AC802" i="16"/>
  <c r="AC804" i="16"/>
  <c r="AC806" i="16"/>
  <c r="W808" i="16"/>
  <c r="AW809" i="16"/>
  <c r="AG811" i="16"/>
  <c r="Q813" i="16"/>
  <c r="AO814" i="16"/>
  <c r="AA816" i="16"/>
  <c r="AC818" i="16"/>
  <c r="AC820" i="16"/>
  <c r="AC822" i="16"/>
  <c r="W824" i="16"/>
  <c r="AW825" i="16"/>
  <c r="AG827" i="16"/>
  <c r="Q829" i="16"/>
  <c r="AO830" i="16"/>
  <c r="AA832" i="16"/>
  <c r="AC834" i="16"/>
  <c r="AC836" i="16"/>
  <c r="AC838" i="16"/>
  <c r="W840" i="16"/>
  <c r="AW841" i="16"/>
  <c r="AG843" i="16"/>
  <c r="Q845" i="16"/>
  <c r="AO846" i="16"/>
  <c r="AA848" i="16"/>
  <c r="AC850" i="16"/>
  <c r="AC852" i="16"/>
  <c r="AC854" i="16"/>
  <c r="W856" i="16"/>
  <c r="AW857" i="16"/>
  <c r="AG859" i="16"/>
  <c r="Q861" i="16"/>
  <c r="AO862" i="16"/>
  <c r="AA864" i="16"/>
  <c r="AC866" i="16"/>
  <c r="AC868" i="16"/>
  <c r="AC870" i="16"/>
  <c r="W872" i="16"/>
  <c r="AW873" i="16"/>
  <c r="AG875" i="16"/>
  <c r="Q877" i="16"/>
  <c r="AO878" i="16"/>
  <c r="AA880" i="16"/>
  <c r="AC882" i="16"/>
  <c r="AC884" i="16"/>
  <c r="AC886" i="16"/>
  <c r="W888" i="16"/>
  <c r="AW889" i="16"/>
  <c r="AG891" i="16"/>
  <c r="Q893" i="16"/>
  <c r="AO894" i="16"/>
  <c r="AA896" i="16"/>
  <c r="AC898" i="16"/>
  <c r="AC900" i="16"/>
  <c r="AC902" i="16"/>
  <c r="W904" i="16"/>
  <c r="AW905" i="16"/>
  <c r="AG907" i="16"/>
  <c r="Q909" i="16"/>
  <c r="AO910" i="16"/>
  <c r="AA912" i="16"/>
  <c r="AC914" i="16"/>
  <c r="AC916" i="16"/>
  <c r="AC918" i="16"/>
  <c r="W920" i="16"/>
  <c r="AW921" i="16"/>
  <c r="AG923" i="16"/>
  <c r="Q925" i="16"/>
  <c r="AO926" i="16"/>
  <c r="AA928" i="16"/>
  <c r="AC930" i="16"/>
  <c r="AC932" i="16"/>
  <c r="AC934" i="16"/>
  <c r="W936" i="16"/>
  <c r="AW937" i="16"/>
  <c r="AG939" i="16"/>
  <c r="Q941" i="16"/>
  <c r="AO942" i="16"/>
  <c r="AA944" i="16"/>
  <c r="AC946" i="16"/>
  <c r="AC948" i="16"/>
  <c r="AC950" i="16"/>
  <c r="W952" i="16"/>
  <c r="AW953" i="16"/>
  <c r="AG955" i="16"/>
  <c r="Q957" i="16"/>
  <c r="AO958" i="16"/>
  <c r="AA960" i="16"/>
  <c r="AC962" i="16"/>
  <c r="AC964" i="16"/>
  <c r="AC966" i="16"/>
  <c r="AE968" i="16"/>
  <c r="AB970" i="16"/>
  <c r="AQ972" i="16"/>
  <c r="Q975" i="16"/>
  <c r="AU977" i="16"/>
  <c r="O981" i="16"/>
  <c r="AQ983" i="16"/>
  <c r="AT987" i="16"/>
  <c r="X992" i="16"/>
  <c r="AH997" i="16"/>
  <c r="AD1004" i="16"/>
  <c r="AQ1011" i="16"/>
  <c r="AD1019" i="16"/>
  <c r="Z1025" i="16"/>
  <c r="W1033" i="16"/>
  <c r="AU1039" i="16"/>
  <c r="AQ1047" i="16"/>
  <c r="AQ1058" i="16"/>
  <c r="AE1066" i="16"/>
  <c r="AQ1077" i="16"/>
  <c r="AA1089" i="16"/>
  <c r="AG1341" i="16"/>
  <c r="AT740" i="16"/>
  <c r="AD742" i="16"/>
  <c r="P744" i="16"/>
  <c r="AP745" i="16"/>
  <c r="AP747" i="16"/>
  <c r="AP749" i="16"/>
  <c r="AP751" i="16"/>
  <c r="AL753" i="16"/>
  <c r="V755" i="16"/>
  <c r="AT756" i="16"/>
  <c r="AD758" i="16"/>
  <c r="P760" i="16"/>
  <c r="AP761" i="16"/>
  <c r="AP763" i="16"/>
  <c r="AP765" i="16"/>
  <c r="AP767" i="16"/>
  <c r="AL769" i="16"/>
  <c r="V771" i="16"/>
  <c r="AT772" i="16"/>
  <c r="AD774" i="16"/>
  <c r="P776" i="16"/>
  <c r="AP777" i="16"/>
  <c r="AP779" i="16"/>
  <c r="AP781" i="16"/>
  <c r="AP783" i="16"/>
  <c r="AL785" i="16"/>
  <c r="V787" i="16"/>
  <c r="AT788" i="16"/>
  <c r="AD790" i="16"/>
  <c r="P792" i="16"/>
  <c r="AP793" i="16"/>
  <c r="AP795" i="16"/>
  <c r="AP797" i="16"/>
  <c r="AP799" i="16"/>
  <c r="AL801" i="16"/>
  <c r="V803" i="16"/>
  <c r="AT804" i="16"/>
  <c r="AD806" i="16"/>
  <c r="P808" i="16"/>
  <c r="AP809" i="16"/>
  <c r="AP811" i="16"/>
  <c r="AP813" i="16"/>
  <c r="AP815" i="16"/>
  <c r="AL817" i="16"/>
  <c r="V819" i="16"/>
  <c r="AT820" i="16"/>
  <c r="AD822" i="16"/>
  <c r="P824" i="16"/>
  <c r="AP825" i="16"/>
  <c r="AP827" i="16"/>
  <c r="AP829" i="16"/>
  <c r="AP831" i="16"/>
  <c r="AL833" i="16"/>
  <c r="V835" i="16"/>
  <c r="AT836" i="16"/>
  <c r="AD838" i="16"/>
  <c r="P840" i="16"/>
  <c r="AP841" i="16"/>
  <c r="AP843" i="16"/>
  <c r="AP845" i="16"/>
  <c r="AP847" i="16"/>
  <c r="AL849" i="16"/>
  <c r="V851" i="16"/>
  <c r="AT852" i="16"/>
  <c r="AD854" i="16"/>
  <c r="P856" i="16"/>
  <c r="AP857" i="16"/>
  <c r="AP859" i="16"/>
  <c r="AP861" i="16"/>
  <c r="AP863" i="16"/>
  <c r="AL865" i="16"/>
  <c r="V867" i="16"/>
  <c r="AT868" i="16"/>
  <c r="AD870" i="16"/>
  <c r="P872" i="16"/>
  <c r="AP873" i="16"/>
  <c r="AP875" i="16"/>
  <c r="AP877" i="16"/>
  <c r="AP879" i="16"/>
  <c r="AL881" i="16"/>
  <c r="V883" i="16"/>
  <c r="AT884" i="16"/>
  <c r="AD886" i="16"/>
  <c r="P888" i="16"/>
  <c r="AP889" i="16"/>
  <c r="AP891" i="16"/>
  <c r="AP893" i="16"/>
  <c r="AP895" i="16"/>
  <c r="AL897" i="16"/>
  <c r="V899" i="16"/>
  <c r="AT900" i="16"/>
  <c r="AD902" i="16"/>
  <c r="P904" i="16"/>
  <c r="AP905" i="16"/>
  <c r="AP907" i="16"/>
  <c r="AP909" i="16"/>
  <c r="AP911" i="16"/>
  <c r="AL913" i="16"/>
  <c r="V915" i="16"/>
  <c r="AT916" i="16"/>
  <c r="AD918" i="16"/>
  <c r="P920" i="16"/>
  <c r="AP921" i="16"/>
  <c r="AP923" i="16"/>
  <c r="AP925" i="16"/>
  <c r="AP927" i="16"/>
  <c r="AL929" i="16"/>
  <c r="V931" i="16"/>
  <c r="AT932" i="16"/>
  <c r="AD934" i="16"/>
  <c r="P936" i="16"/>
  <c r="AP937" i="16"/>
  <c r="AP939" i="16"/>
  <c r="AP941" i="16"/>
  <c r="AP943" i="16"/>
  <c r="AL945" i="16"/>
  <c r="V947" i="16"/>
  <c r="AT948" i="16"/>
  <c r="AD950" i="16"/>
  <c r="P952" i="16"/>
  <c r="AP953" i="16"/>
  <c r="AP955" i="16"/>
  <c r="AP957" i="16"/>
  <c r="AP959" i="16"/>
  <c r="AL961" i="16"/>
  <c r="V963" i="16"/>
  <c r="AT964" i="16"/>
  <c r="AD966" i="16"/>
  <c r="AF968" i="16"/>
  <c r="AU970" i="16"/>
  <c r="AA973" i="16"/>
  <c r="AS975" i="16"/>
  <c r="AK978" i="16"/>
  <c r="AP981" i="16"/>
  <c r="AS984" i="16"/>
  <c r="N988" i="16"/>
  <c r="AV992" i="16"/>
  <c r="R998" i="16"/>
  <c r="AM1006" i="16"/>
  <c r="AA1012" i="16"/>
  <c r="AL1020" i="16"/>
  <c r="AP1026" i="16"/>
  <c r="AE1034" i="16"/>
  <c r="Y1040" i="16"/>
  <c r="AE1067" i="16"/>
  <c r="AV1089" i="16"/>
  <c r="AS1141" i="16"/>
  <c r="AK832" i="16"/>
  <c r="W834" i="16"/>
  <c r="AU835" i="16"/>
  <c r="AE837" i="16"/>
  <c r="O839" i="16"/>
  <c r="AO840" i="16"/>
  <c r="AI842" i="16"/>
  <c r="AI844" i="16"/>
  <c r="AI846" i="16"/>
  <c r="AK848" i="16"/>
  <c r="W850" i="16"/>
  <c r="AU851" i="16"/>
  <c r="AE853" i="16"/>
  <c r="O855" i="16"/>
  <c r="AO856" i="16"/>
  <c r="AI858" i="16"/>
  <c r="AI860" i="16"/>
  <c r="AI862" i="16"/>
  <c r="AK864" i="16"/>
  <c r="W866" i="16"/>
  <c r="AU867" i="16"/>
  <c r="AE869" i="16"/>
  <c r="O871" i="16"/>
  <c r="AO872" i="16"/>
  <c r="AI874" i="16"/>
  <c r="AI876" i="16"/>
  <c r="AI878" i="16"/>
  <c r="AK880" i="16"/>
  <c r="W882" i="16"/>
  <c r="AU883" i="16"/>
  <c r="AE885" i="16"/>
  <c r="O887" i="16"/>
  <c r="AO888" i="16"/>
  <c r="AI890" i="16"/>
  <c r="AI892" i="16"/>
  <c r="AI894" i="16"/>
  <c r="AK896" i="16"/>
  <c r="W898" i="16"/>
  <c r="AU899" i="16"/>
  <c r="AE901" i="16"/>
  <c r="O903" i="16"/>
  <c r="AO904" i="16"/>
  <c r="AI906" i="16"/>
  <c r="AI908" i="16"/>
  <c r="AI910" i="16"/>
  <c r="AK912" i="16"/>
  <c r="W914" i="16"/>
  <c r="AU915" i="16"/>
  <c r="AE917" i="16"/>
  <c r="O919" i="16"/>
  <c r="AO920" i="16"/>
  <c r="AI922" i="16"/>
  <c r="AI924" i="16"/>
  <c r="AI926" i="16"/>
  <c r="AK928" i="16"/>
  <c r="W930" i="16"/>
  <c r="AU931" i="16"/>
  <c r="AE933" i="16"/>
  <c r="O935" i="16"/>
  <c r="AO936" i="16"/>
  <c r="AI938" i="16"/>
  <c r="AI940" i="16"/>
  <c r="AI942" i="16"/>
  <c r="AK944" i="16"/>
  <c r="W946" i="16"/>
  <c r="AU947" i="16"/>
  <c r="AE949" i="16"/>
  <c r="O951" i="16"/>
  <c r="AO952" i="16"/>
  <c r="AI954" i="16"/>
  <c r="AI956" i="16"/>
  <c r="AI958" i="16"/>
  <c r="AK960" i="16"/>
  <c r="W962" i="16"/>
  <c r="AU963" i="16"/>
  <c r="AE965" i="16"/>
  <c r="P967" i="16"/>
  <c r="N969" i="16"/>
  <c r="U971" i="16"/>
  <c r="AC973" i="16"/>
  <c r="W976" i="16"/>
  <c r="AA979" i="16"/>
  <c r="S982" i="16"/>
  <c r="AW984" i="16"/>
  <c r="AL988" i="16"/>
  <c r="R993" i="16"/>
  <c r="S998" i="16"/>
  <c r="N1006" i="16"/>
  <c r="AH1012" i="16"/>
  <c r="AM1020" i="16"/>
  <c r="AQ1026" i="16"/>
  <c r="AL1034" i="16"/>
  <c r="AF1040" i="16"/>
  <c r="AE1068" i="16"/>
  <c r="Q1088" i="16"/>
  <c r="AF739" i="16"/>
  <c r="P741" i="16"/>
  <c r="AN742" i="16"/>
  <c r="Z744" i="16"/>
  <c r="AB746" i="16"/>
  <c r="AB748" i="16"/>
  <c r="AB750" i="16"/>
  <c r="V752" i="16"/>
  <c r="AV753" i="16"/>
  <c r="AF755" i="16"/>
  <c r="P757" i="16"/>
  <c r="AN758" i="16"/>
  <c r="Z760" i="16"/>
  <c r="AB762" i="16"/>
  <c r="AB764" i="16"/>
  <c r="AB766" i="16"/>
  <c r="V768" i="16"/>
  <c r="AV769" i="16"/>
  <c r="AF771" i="16"/>
  <c r="P773" i="16"/>
  <c r="AN774" i="16"/>
  <c r="Z776" i="16"/>
  <c r="AB778" i="16"/>
  <c r="AB780" i="16"/>
  <c r="AB782" i="16"/>
  <c r="V784" i="16"/>
  <c r="AV785" i="16"/>
  <c r="AF787" i="16"/>
  <c r="P789" i="16"/>
  <c r="AN790" i="16"/>
  <c r="Z792" i="16"/>
  <c r="AB794" i="16"/>
  <c r="AB796" i="16"/>
  <c r="AB798" i="16"/>
  <c r="V800" i="16"/>
  <c r="AV801" i="16"/>
  <c r="AF803" i="16"/>
  <c r="P805" i="16"/>
  <c r="AN806" i="16"/>
  <c r="Z808" i="16"/>
  <c r="AB810" i="16"/>
  <c r="AB812" i="16"/>
  <c r="AB814" i="16"/>
  <c r="V816" i="16"/>
  <c r="AV817" i="16"/>
  <c r="AF819" i="16"/>
  <c r="P821" i="16"/>
  <c r="AN822" i="16"/>
  <c r="Z824" i="16"/>
  <c r="AB826" i="16"/>
  <c r="AB828" i="16"/>
  <c r="AB830" i="16"/>
  <c r="V832" i="16"/>
  <c r="AV833" i="16"/>
  <c r="AF835" i="16"/>
  <c r="P837" i="16"/>
  <c r="AN838" i="16"/>
  <c r="Z840" i="16"/>
  <c r="AB842" i="16"/>
  <c r="AB844" i="16"/>
  <c r="AB846" i="16"/>
  <c r="V848" i="16"/>
  <c r="AV849" i="16"/>
  <c r="AF851" i="16"/>
  <c r="P853" i="16"/>
  <c r="AN854" i="16"/>
  <c r="Z856" i="16"/>
  <c r="AB858" i="16"/>
  <c r="AB860" i="16"/>
  <c r="AB862" i="16"/>
  <c r="V864" i="16"/>
  <c r="AV865" i="16"/>
  <c r="AF867" i="16"/>
  <c r="P869" i="16"/>
  <c r="AN870" i="16"/>
  <c r="Z872" i="16"/>
  <c r="AB874" i="16"/>
  <c r="AB876" i="16"/>
  <c r="AB878" i="16"/>
  <c r="V880" i="16"/>
  <c r="AV881" i="16"/>
  <c r="AF883" i="16"/>
  <c r="P885" i="16"/>
  <c r="AN886" i="16"/>
  <c r="Z888" i="16"/>
  <c r="AB890" i="16"/>
  <c r="AB892" i="16"/>
  <c r="AB894" i="16"/>
  <c r="V896" i="16"/>
  <c r="AV897" i="16"/>
  <c r="AF899" i="16"/>
  <c r="P901" i="16"/>
  <c r="AN902" i="16"/>
  <c r="Z904" i="16"/>
  <c r="AB906" i="16"/>
  <c r="AB908" i="16"/>
  <c r="AB910" i="16"/>
  <c r="V912" i="16"/>
  <c r="AV913" i="16"/>
  <c r="AF915" i="16"/>
  <c r="P917" i="16"/>
  <c r="AN918" i="16"/>
  <c r="Z920" i="16"/>
  <c r="AB922" i="16"/>
  <c r="AB924" i="16"/>
  <c r="AB926" i="16"/>
  <c r="V928" i="16"/>
  <c r="AV929" i="16"/>
  <c r="AF931" i="16"/>
  <c r="P933" i="16"/>
  <c r="AN934" i="16"/>
  <c r="Z936" i="16"/>
  <c r="AB938" i="16"/>
  <c r="AB940" i="16"/>
  <c r="AB942" i="16"/>
  <c r="V944" i="16"/>
  <c r="AV945" i="16"/>
  <c r="AF947" i="16"/>
  <c r="P949" i="16"/>
  <c r="AN950" i="16"/>
  <c r="Z952" i="16"/>
  <c r="AB954" i="16"/>
  <c r="AB956" i="16"/>
  <c r="AB958" i="16"/>
  <c r="V960" i="16"/>
  <c r="AV961" i="16"/>
  <c r="AF963" i="16"/>
  <c r="P965" i="16"/>
  <c r="AN966" i="16"/>
  <c r="AH968" i="16"/>
  <c r="AO970" i="16"/>
  <c r="S973" i="16"/>
  <c r="AU975" i="16"/>
  <c r="AO978" i="16"/>
  <c r="AG981" i="16"/>
  <c r="AI984" i="16"/>
  <c r="AM988" i="16"/>
  <c r="S993" i="16"/>
  <c r="Z998" i="16"/>
  <c r="AT1005" i="16"/>
  <c r="AI1012" i="16"/>
  <c r="N1020" i="16"/>
  <c r="R1026" i="16"/>
  <c r="AM1034" i="16"/>
  <c r="AG1040" i="16"/>
  <c r="AE1069" i="16"/>
  <c r="AL1088" i="16"/>
  <c r="AA1134" i="16"/>
  <c r="Q741" i="16"/>
  <c r="AO742" i="16"/>
  <c r="AA744" i="16"/>
  <c r="AC746" i="16"/>
  <c r="AC748" i="16"/>
  <c r="AC750" i="16"/>
  <c r="W752" i="16"/>
  <c r="AW753" i="16"/>
  <c r="AG755" i="16"/>
  <c r="Q757" i="16"/>
  <c r="AO758" i="16"/>
  <c r="AA760" i="16"/>
  <c r="AC762" i="16"/>
  <c r="AC764" i="16"/>
  <c r="AC766" i="16"/>
  <c r="W768" i="16"/>
  <c r="AW769" i="16"/>
  <c r="AG771" i="16"/>
  <c r="Q773" i="16"/>
  <c r="AO774" i="16"/>
  <c r="AA776" i="16"/>
  <c r="AC778" i="16"/>
  <c r="AC780" i="16"/>
  <c r="AC782" i="16"/>
  <c r="W784" i="16"/>
  <c r="AW785" i="16"/>
  <c r="AG787" i="16"/>
  <c r="Q789" i="16"/>
  <c r="AO790" i="16"/>
  <c r="AA792" i="16"/>
  <c r="AC794" i="16"/>
  <c r="AC796" i="16"/>
  <c r="AC798" i="16"/>
  <c r="W800" i="16"/>
  <c r="AW801" i="16"/>
  <c r="AG803" i="16"/>
  <c r="Q805" i="16"/>
  <c r="AO806" i="16"/>
  <c r="AA808" i="16"/>
  <c r="AC810" i="16"/>
  <c r="AC812" i="16"/>
  <c r="AC814" i="16"/>
  <c r="W816" i="16"/>
  <c r="AW817" i="16"/>
  <c r="AG819" i="16"/>
  <c r="Q821" i="16"/>
  <c r="AO822" i="16"/>
  <c r="AA824" i="16"/>
  <c r="AC826" i="16"/>
  <c r="AC828" i="16"/>
  <c r="AC830" i="16"/>
  <c r="W832" i="16"/>
  <c r="AW833" i="16"/>
  <c r="AG835" i="16"/>
  <c r="Q837" i="16"/>
  <c r="AO838" i="16"/>
  <c r="AA840" i="16"/>
  <c r="AC842" i="16"/>
  <c r="AC844" i="16"/>
  <c r="AC846" i="16"/>
  <c r="W848" i="16"/>
  <c r="AW849" i="16"/>
  <c r="AG851" i="16"/>
  <c r="Q853" i="16"/>
  <c r="AO854" i="16"/>
  <c r="AA856" i="16"/>
  <c r="AC858" i="16"/>
  <c r="AC860" i="16"/>
  <c r="AC862" i="16"/>
  <c r="W864" i="16"/>
  <c r="AW865" i="16"/>
  <c r="AG867" i="16"/>
  <c r="Q869" i="16"/>
  <c r="AO870" i="16"/>
  <c r="AA872" i="16"/>
  <c r="AC874" i="16"/>
  <c r="AC876" i="16"/>
  <c r="AC878" i="16"/>
  <c r="W880" i="16"/>
  <c r="AW881" i="16"/>
  <c r="AG883" i="16"/>
  <c r="Q885" i="16"/>
  <c r="AO886" i="16"/>
  <c r="AA888" i="16"/>
  <c r="AC890" i="16"/>
  <c r="AC892" i="16"/>
  <c r="AC894" i="16"/>
  <c r="W896" i="16"/>
  <c r="AW897" i="16"/>
  <c r="AG899" i="16"/>
  <c r="Q901" i="16"/>
  <c r="AO902" i="16"/>
  <c r="AA904" i="16"/>
  <c r="AC906" i="16"/>
  <c r="AC908" i="16"/>
  <c r="AC910" i="16"/>
  <c r="W912" i="16"/>
  <c r="AW913" i="16"/>
  <c r="AG915" i="16"/>
  <c r="Q917" i="16"/>
  <c r="AO918" i="16"/>
  <c r="AA920" i="16"/>
  <c r="AC922" i="16"/>
  <c r="AC924" i="16"/>
  <c r="AC926" i="16"/>
  <c r="W928" i="16"/>
  <c r="AW929" i="16"/>
  <c r="AG931" i="16"/>
  <c r="Q933" i="16"/>
  <c r="AO934" i="16"/>
  <c r="AA936" i="16"/>
  <c r="AC938" i="16"/>
  <c r="AC940" i="16"/>
  <c r="AC942" i="16"/>
  <c r="W944" i="16"/>
  <c r="AW945" i="16"/>
  <c r="AG947" i="16"/>
  <c r="Q949" i="16"/>
  <c r="AO950" i="16"/>
  <c r="AA952" i="16"/>
  <c r="AC954" i="16"/>
  <c r="AC956" i="16"/>
  <c r="AC958" i="16"/>
  <c r="W960" i="16"/>
  <c r="AW961" i="16"/>
  <c r="AG963" i="16"/>
  <c r="Q965" i="16"/>
  <c r="AO966" i="16"/>
  <c r="AI968" i="16"/>
  <c r="AG970" i="16"/>
  <c r="AW972" i="16"/>
  <c r="W975" i="16"/>
  <c r="Q978" i="16"/>
  <c r="AS980" i="16"/>
  <c r="AK983" i="16"/>
  <c r="N987" i="16"/>
  <c r="AT991" i="16"/>
  <c r="S996" i="16"/>
  <c r="AM1003" i="16"/>
  <c r="AI1009" i="16"/>
  <c r="AL1017" i="16"/>
  <c r="AD1023" i="16"/>
  <c r="R1031" i="16"/>
  <c r="W1037" i="16"/>
  <c r="Q1056" i="16"/>
  <c r="AE1086" i="16"/>
  <c r="O1127" i="16"/>
  <c r="AT761" i="16"/>
  <c r="AD763" i="16"/>
  <c r="N765" i="16"/>
  <c r="AL766" i="16"/>
  <c r="X768" i="16"/>
  <c r="R770" i="16"/>
  <c r="R772" i="16"/>
  <c r="R774" i="16"/>
  <c r="T776" i="16"/>
  <c r="AT777" i="16"/>
  <c r="AD779" i="16"/>
  <c r="N781" i="16"/>
  <c r="AL782" i="16"/>
  <c r="X784" i="16"/>
  <c r="R786" i="16"/>
  <c r="R788" i="16"/>
  <c r="R790" i="16"/>
  <c r="T792" i="16"/>
  <c r="AT793" i="16"/>
  <c r="AD795" i="16"/>
  <c r="N797" i="16"/>
  <c r="AL798" i="16"/>
  <c r="X800" i="16"/>
  <c r="R802" i="16"/>
  <c r="R804" i="16"/>
  <c r="R806" i="16"/>
  <c r="T808" i="16"/>
  <c r="AT809" i="16"/>
  <c r="AD811" i="16"/>
  <c r="N813" i="16"/>
  <c r="AL814" i="16"/>
  <c r="X816" i="16"/>
  <c r="R818" i="16"/>
  <c r="R820" i="16"/>
  <c r="R822" i="16"/>
  <c r="T824" i="16"/>
  <c r="AT825" i="16"/>
  <c r="AD827" i="16"/>
  <c r="N829" i="16"/>
  <c r="AL830" i="16"/>
  <c r="X832" i="16"/>
  <c r="R834" i="16"/>
  <c r="R836" i="16"/>
  <c r="R838" i="16"/>
  <c r="T840" i="16"/>
  <c r="AT841" i="16"/>
  <c r="AD843" i="16"/>
  <c r="N845" i="16"/>
  <c r="AL846" i="16"/>
  <c r="X848" i="16"/>
  <c r="R850" i="16"/>
  <c r="R852" i="16"/>
  <c r="R854" i="16"/>
  <c r="T856" i="16"/>
  <c r="AT857" i="16"/>
  <c r="AD859" i="16"/>
  <c r="N861" i="16"/>
  <c r="AL862" i="16"/>
  <c r="X864" i="16"/>
  <c r="R866" i="16"/>
  <c r="R868" i="16"/>
  <c r="R870" i="16"/>
  <c r="T872" i="16"/>
  <c r="AT873" i="16"/>
  <c r="AD875" i="16"/>
  <c r="N877" i="16"/>
  <c r="AL878" i="16"/>
  <c r="X880" i="16"/>
  <c r="R882" i="16"/>
  <c r="R884" i="16"/>
  <c r="R886" i="16"/>
  <c r="T888" i="16"/>
  <c r="AT889" i="16"/>
  <c r="AD891" i="16"/>
  <c r="N893" i="16"/>
  <c r="AL894" i="16"/>
  <c r="X896" i="16"/>
  <c r="R898" i="16"/>
  <c r="R900" i="16"/>
  <c r="R902" i="16"/>
  <c r="T904" i="16"/>
  <c r="AT905" i="16"/>
  <c r="AD907" i="16"/>
  <c r="N909" i="16"/>
  <c r="AL910" i="16"/>
  <c r="X912" i="16"/>
  <c r="R914" i="16"/>
  <c r="R916" i="16"/>
  <c r="R918" i="16"/>
  <c r="T920" i="16"/>
  <c r="AT921" i="16"/>
  <c r="AD923" i="16"/>
  <c r="N925" i="16"/>
  <c r="AL926" i="16"/>
  <c r="X928" i="16"/>
  <c r="R930" i="16"/>
  <c r="R932" i="16"/>
  <c r="R934" i="16"/>
  <c r="T936" i="16"/>
  <c r="AT937" i="16"/>
  <c r="AD939" i="16"/>
  <c r="N941" i="16"/>
  <c r="AL942" i="16"/>
  <c r="X944" i="16"/>
  <c r="R946" i="16"/>
  <c r="R948" i="16"/>
  <c r="R950" i="16"/>
  <c r="T952" i="16"/>
  <c r="AT953" i="16"/>
  <c r="AD955" i="16"/>
  <c r="N957" i="16"/>
  <c r="AL958" i="16"/>
  <c r="X960" i="16"/>
  <c r="R962" i="16"/>
  <c r="R964" i="16"/>
  <c r="R966" i="16"/>
  <c r="R968" i="16"/>
  <c r="O970" i="16"/>
  <c r="R972" i="16"/>
  <c r="AL974" i="16"/>
  <c r="AP977" i="16"/>
  <c r="AH980" i="16"/>
  <c r="AM983" i="16"/>
  <c r="AL987" i="16"/>
  <c r="P992" i="16"/>
  <c r="AQ996" i="16"/>
  <c r="AT1003" i="16"/>
  <c r="S1010" i="16"/>
  <c r="N1018" i="16"/>
  <c r="AN1024" i="16"/>
  <c r="AJ1032" i="16"/>
  <c r="AE1038" i="16"/>
  <c r="S1046" i="16"/>
  <c r="S1057" i="16"/>
  <c r="O1065" i="16"/>
  <c r="S1076" i="16"/>
  <c r="AE1087" i="16"/>
  <c r="AB1129" i="16"/>
  <c r="O797" i="16"/>
  <c r="AM798" i="16"/>
  <c r="Y800" i="16"/>
  <c r="S802" i="16"/>
  <c r="S804" i="16"/>
  <c r="S806" i="16"/>
  <c r="U808" i="16"/>
  <c r="AU809" i="16"/>
  <c r="AE811" i="16"/>
  <c r="O813" i="16"/>
  <c r="AM814" i="16"/>
  <c r="Y816" i="16"/>
  <c r="S818" i="16"/>
  <c r="S820" i="16"/>
  <c r="S822" i="16"/>
  <c r="U824" i="16"/>
  <c r="AU825" i="16"/>
  <c r="AE827" i="16"/>
  <c r="O829" i="16"/>
  <c r="AM830" i="16"/>
  <c r="Y832" i="16"/>
  <c r="S834" i="16"/>
  <c r="S836" i="16"/>
  <c r="S838" i="16"/>
  <c r="U840" i="16"/>
  <c r="AU841" i="16"/>
  <c r="AE843" i="16"/>
  <c r="O845" i="16"/>
  <c r="AM846" i="16"/>
  <c r="Y848" i="16"/>
  <c r="S850" i="16"/>
  <c r="S852" i="16"/>
  <c r="S854" i="16"/>
  <c r="U856" i="16"/>
  <c r="AU857" i="16"/>
  <c r="AE859" i="16"/>
  <c r="O861" i="16"/>
  <c r="AM862" i="16"/>
  <c r="Y864" i="16"/>
  <c r="S866" i="16"/>
  <c r="S868" i="16"/>
  <c r="S870" i="16"/>
  <c r="U872" i="16"/>
  <c r="AU873" i="16"/>
  <c r="AE875" i="16"/>
  <c r="O877" i="16"/>
  <c r="AM878" i="16"/>
  <c r="Y880" i="16"/>
  <c r="S882" i="16"/>
  <c r="S884" i="16"/>
  <c r="S886" i="16"/>
  <c r="U888" i="16"/>
  <c r="AU889" i="16"/>
  <c r="AE891" i="16"/>
  <c r="O893" i="16"/>
  <c r="AM894" i="16"/>
  <c r="Y896" i="16"/>
  <c r="S898" i="16"/>
  <c r="S900" i="16"/>
  <c r="S902" i="16"/>
  <c r="U904" i="16"/>
  <c r="AU905" i="16"/>
  <c r="AE907" i="16"/>
  <c r="O909" i="16"/>
  <c r="AM910" i="16"/>
  <c r="Y912" i="16"/>
  <c r="S914" i="16"/>
  <c r="S916" i="16"/>
  <c r="S918" i="16"/>
  <c r="U920" i="16"/>
  <c r="AU921" i="16"/>
  <c r="AE923" i="16"/>
  <c r="O925" i="16"/>
  <c r="AM926" i="16"/>
  <c r="Y928" i="16"/>
  <c r="S930" i="16"/>
  <c r="S932" i="16"/>
  <c r="S934" i="16"/>
  <c r="U936" i="16"/>
  <c r="AU937" i="16"/>
  <c r="AE939" i="16"/>
  <c r="O941" i="16"/>
  <c r="O943" i="16"/>
  <c r="S945" i="16"/>
  <c r="AQ947" i="16"/>
  <c r="AI950" i="16"/>
  <c r="O953" i="16"/>
  <c r="W955" i="16"/>
  <c r="AE957" i="16"/>
  <c r="AE959" i="16"/>
  <c r="AQ961" i="16"/>
  <c r="AI964" i="16"/>
  <c r="U967" i="16"/>
  <c r="AI970" i="16"/>
  <c r="AA975" i="16"/>
  <c r="AW980" i="16"/>
  <c r="AC988" i="16"/>
  <c r="O1003" i="16"/>
  <c r="AP539" i="16"/>
  <c r="AD547" i="16"/>
  <c r="AT579" i="16"/>
  <c r="V599" i="16"/>
  <c r="R618" i="16"/>
  <c r="AA634" i="16"/>
  <c r="V655" i="16"/>
  <c r="AW715" i="16"/>
  <c r="AV793" i="16"/>
  <c r="AB187" i="16"/>
  <c r="AB189" i="16"/>
  <c r="AB191" i="16"/>
  <c r="AA195" i="16"/>
  <c r="AA197" i="16"/>
  <c r="AA199" i="16"/>
  <c r="Z203" i="16"/>
  <c r="Z205" i="16"/>
  <c r="Z207" i="16"/>
  <c r="Q211" i="16"/>
  <c r="AO212" i="16"/>
  <c r="Y214" i="16"/>
  <c r="AW215" i="16"/>
  <c r="AF219" i="16"/>
  <c r="P221" i="16"/>
  <c r="AN222" i="16"/>
  <c r="W226" i="16"/>
  <c r="AU227" i="16"/>
  <c r="AE229" i="16"/>
  <c r="O231" i="16"/>
  <c r="AL234" i="16"/>
  <c r="V236" i="16"/>
  <c r="AT237" i="16"/>
  <c r="AD239" i="16"/>
  <c r="AC243" i="16"/>
  <c r="AC245" i="16"/>
  <c r="AC247" i="16"/>
  <c r="AB251" i="16"/>
  <c r="AB253" i="16"/>
  <c r="AB255" i="16"/>
  <c r="AA259" i="16"/>
  <c r="AA261" i="16"/>
  <c r="AA263" i="16"/>
  <c r="Z267" i="16"/>
  <c r="Z269" i="16"/>
  <c r="Z271" i="16"/>
  <c r="Q275" i="16"/>
  <c r="AO276" i="16"/>
  <c r="Y278" i="16"/>
  <c r="AW279" i="16"/>
  <c r="AF283" i="16"/>
  <c r="P285" i="16"/>
  <c r="AN286" i="16"/>
  <c r="Z289" i="16"/>
  <c r="Z291" i="16"/>
  <c r="Z293" i="16"/>
  <c r="Z295" i="16"/>
  <c r="AB298" i="16"/>
  <c r="AB300" i="16"/>
  <c r="AB302" i="16"/>
  <c r="V304" i="16"/>
  <c r="AV305" i="16"/>
  <c r="AF307" i="16"/>
  <c r="P309" i="16"/>
  <c r="AN310" i="16"/>
  <c r="Z312" i="16"/>
  <c r="AB314" i="16"/>
  <c r="AB316" i="16"/>
  <c r="AB318" i="16"/>
  <c r="V320" i="16"/>
  <c r="AV321" i="16"/>
  <c r="AF323" i="16"/>
  <c r="P325" i="16"/>
  <c r="AN326" i="16"/>
  <c r="Z328" i="16"/>
  <c r="AB330" i="16"/>
  <c r="AB332" i="16"/>
  <c r="AB334" i="16"/>
  <c r="V336" i="16"/>
  <c r="AV337" i="16"/>
  <c r="AF339" i="16"/>
  <c r="P341" i="16"/>
  <c r="AN342" i="16"/>
  <c r="Z344" i="16"/>
  <c r="AB346" i="16"/>
  <c r="AB348" i="16"/>
  <c r="AB350" i="16"/>
  <c r="V352" i="16"/>
  <c r="AV353" i="16"/>
  <c r="AF355" i="16"/>
  <c r="P357" i="16"/>
  <c r="AN358" i="16"/>
  <c r="Z360" i="16"/>
  <c r="AB362" i="16"/>
  <c r="AB364" i="16"/>
  <c r="AB366" i="16"/>
  <c r="V368" i="16"/>
  <c r="AV369" i="16"/>
  <c r="AF371" i="16"/>
  <c r="P373" i="16"/>
  <c r="AN374" i="16"/>
  <c r="Z376" i="16"/>
  <c r="AB378" i="16"/>
  <c r="AB380" i="16"/>
  <c r="AB382" i="16"/>
  <c r="V384" i="16"/>
  <c r="AV385" i="16"/>
  <c r="AF387" i="16"/>
  <c r="P389" i="16"/>
  <c r="AN390" i="16"/>
  <c r="Z392" i="16"/>
  <c r="AB394" i="16"/>
  <c r="AB396" i="16"/>
  <c r="AB398" i="16"/>
  <c r="V400" i="16"/>
  <c r="AV401" i="16"/>
  <c r="AF403" i="16"/>
  <c r="P405" i="16"/>
  <c r="AN406" i="16"/>
  <c r="Z408" i="16"/>
  <c r="AB410" i="16"/>
  <c r="AB412" i="16"/>
  <c r="AB414" i="16"/>
  <c r="V416" i="16"/>
  <c r="AV417" i="16"/>
  <c r="AF419" i="16"/>
  <c r="P421" i="16"/>
  <c r="AN422" i="16"/>
  <c r="N425" i="16"/>
  <c r="AH430" i="16"/>
  <c r="AD437" i="16"/>
  <c r="N465" i="16"/>
  <c r="R476" i="16"/>
  <c r="AL487" i="16"/>
  <c r="Z495" i="16"/>
  <c r="AH506" i="16"/>
  <c r="AD514" i="16"/>
  <c r="AP525" i="16"/>
  <c r="N533" i="16"/>
  <c r="AD565" i="16"/>
  <c r="N593" i="16"/>
  <c r="R604" i="16"/>
  <c r="AL615" i="16"/>
  <c r="AQ623" i="16"/>
  <c r="AU647" i="16"/>
  <c r="AT747" i="16"/>
  <c r="AC187" i="16"/>
  <c r="AC189" i="16"/>
  <c r="AC191" i="16"/>
  <c r="AB195" i="16"/>
  <c r="AB197" i="16"/>
  <c r="AB199" i="16"/>
  <c r="AA203" i="16"/>
  <c r="AA205" i="16"/>
  <c r="AA207" i="16"/>
  <c r="Z211" i="16"/>
  <c r="Z213" i="16"/>
  <c r="Z215" i="16"/>
  <c r="Q219" i="16"/>
  <c r="AO220" i="16"/>
  <c r="Y222" i="16"/>
  <c r="AW223" i="16"/>
  <c r="AF227" i="16"/>
  <c r="P229" i="16"/>
  <c r="AN230" i="16"/>
  <c r="W234" i="16"/>
  <c r="AU235" i="16"/>
  <c r="AE237" i="16"/>
  <c r="O239" i="16"/>
  <c r="AL242" i="16"/>
  <c r="V244" i="16"/>
  <c r="AT245" i="16"/>
  <c r="AD247" i="16"/>
  <c r="AC251" i="16"/>
  <c r="AC253" i="16"/>
  <c r="AC255" i="16"/>
  <c r="AB259" i="16"/>
  <c r="AB261" i="16"/>
  <c r="AB263" i="16"/>
  <c r="AA267" i="16"/>
  <c r="AA269" i="16"/>
  <c r="AA271" i="16"/>
  <c r="Z275" i="16"/>
  <c r="Z277" i="16"/>
  <c r="Z279" i="16"/>
  <c r="Q283" i="16"/>
  <c r="AO284" i="16"/>
  <c r="Y286" i="16"/>
  <c r="AW287" i="16"/>
  <c r="AQ290" i="16"/>
  <c r="AQ292" i="16"/>
  <c r="AQ294" i="16"/>
  <c r="AS297" i="16"/>
  <c r="AS299" i="16"/>
  <c r="AS301" i="16"/>
  <c r="AS303" i="16"/>
  <c r="AG305" i="16"/>
  <c r="Q307" i="16"/>
  <c r="AO308" i="16"/>
  <c r="Y310" i="16"/>
  <c r="AW311" i="16"/>
  <c r="AS313" i="16"/>
  <c r="AS315" i="16"/>
  <c r="AS317" i="16"/>
  <c r="AS319" i="16"/>
  <c r="AG321" i="16"/>
  <c r="Q323" i="16"/>
  <c r="AO324" i="16"/>
  <c r="Y326" i="16"/>
  <c r="AW327" i="16"/>
  <c r="AS329" i="16"/>
  <c r="AS331" i="16"/>
  <c r="AS333" i="16"/>
  <c r="AS335" i="16"/>
  <c r="AG337" i="16"/>
  <c r="Q339" i="16"/>
  <c r="AO340" i="16"/>
  <c r="Y342" i="16"/>
  <c r="AW343" i="16"/>
  <c r="AS345" i="16"/>
  <c r="AS347" i="16"/>
  <c r="AS349" i="16"/>
  <c r="AS351" i="16"/>
  <c r="AG353" i="16"/>
  <c r="Q355" i="16"/>
  <c r="AO356" i="16"/>
  <c r="Y358" i="16"/>
  <c r="AW359" i="16"/>
  <c r="AS361" i="16"/>
  <c r="AS363" i="16"/>
  <c r="AS365" i="16"/>
  <c r="AS367" i="16"/>
  <c r="AG369" i="16"/>
  <c r="Q371" i="16"/>
  <c r="AO372" i="16"/>
  <c r="Y374" i="16"/>
  <c r="AW375" i="16"/>
  <c r="AS377" i="16"/>
  <c r="AS379" i="16"/>
  <c r="AS381" i="16"/>
  <c r="AS383" i="16"/>
  <c r="AG385" i="16"/>
  <c r="Q387" i="16"/>
  <c r="AO388" i="16"/>
  <c r="Y390" i="16"/>
  <c r="AW391" i="16"/>
  <c r="AS393" i="16"/>
  <c r="AS395" i="16"/>
  <c r="AS397" i="16"/>
  <c r="AS399" i="16"/>
  <c r="AG401" i="16"/>
  <c r="Q403" i="16"/>
  <c r="AO404" i="16"/>
  <c r="Y406" i="16"/>
  <c r="AW407" i="16"/>
  <c r="AS409" i="16"/>
  <c r="AS411" i="16"/>
  <c r="AS413" i="16"/>
  <c r="AS415" i="16"/>
  <c r="AG417" i="16"/>
  <c r="Q419" i="16"/>
  <c r="AO420" i="16"/>
  <c r="Y422" i="16"/>
  <c r="AG424" i="16"/>
  <c r="AU427" i="16"/>
  <c r="AQ434" i="16"/>
  <c r="AT453" i="16"/>
  <c r="R461" i="16"/>
  <c r="AF472" i="16"/>
  <c r="AB480" i="16"/>
  <c r="AH491" i="16"/>
  <c r="V499" i="16"/>
  <c r="AP510" i="16"/>
  <c r="AT530" i="16"/>
  <c r="V550" i="16"/>
  <c r="AT581" i="16"/>
  <c r="R589" i="16"/>
  <c r="AF600" i="16"/>
  <c r="AB608" i="16"/>
  <c r="AL619" i="16"/>
  <c r="AV634" i="16"/>
  <c r="Q665" i="16"/>
  <c r="AS707" i="16"/>
  <c r="W424" i="16"/>
  <c r="AW425" i="16"/>
  <c r="AG427" i="16"/>
  <c r="Q429" i="16"/>
  <c r="AO430" i="16"/>
  <c r="AA432" i="16"/>
  <c r="AC434" i="16"/>
  <c r="AC436" i="16"/>
  <c r="AC438" i="16"/>
  <c r="W440" i="16"/>
  <c r="AW441" i="16"/>
  <c r="AG443" i="16"/>
  <c r="Q445" i="16"/>
  <c r="AO446" i="16"/>
  <c r="AA448" i="16"/>
  <c r="AC450" i="16"/>
  <c r="AC452" i="16"/>
  <c r="AC454" i="16"/>
  <c r="W456" i="16"/>
  <c r="AW457" i="16"/>
  <c r="AG459" i="16"/>
  <c r="Q461" i="16"/>
  <c r="AO462" i="16"/>
  <c r="AA464" i="16"/>
  <c r="AC466" i="16"/>
  <c r="AC468" i="16"/>
  <c r="AC470" i="16"/>
  <c r="W472" i="16"/>
  <c r="AW473" i="16"/>
  <c r="AG475" i="16"/>
  <c r="Q477" i="16"/>
  <c r="AO478" i="16"/>
  <c r="AA480" i="16"/>
  <c r="AC482" i="16"/>
  <c r="AC484" i="16"/>
  <c r="AC486" i="16"/>
  <c r="W488" i="16"/>
  <c r="AW489" i="16"/>
  <c r="AG491" i="16"/>
  <c r="Q493" i="16"/>
  <c r="AO494" i="16"/>
  <c r="AA496" i="16"/>
  <c r="AC498" i="16"/>
  <c r="AC500" i="16"/>
  <c r="AC502" i="16"/>
  <c r="W504" i="16"/>
  <c r="AW505" i="16"/>
  <c r="AG507" i="16"/>
  <c r="Q509" i="16"/>
  <c r="AO510" i="16"/>
  <c r="AA512" i="16"/>
  <c r="AC514" i="16"/>
  <c r="AC516" i="16"/>
  <c r="AC518" i="16"/>
  <c r="W520" i="16"/>
  <c r="AW521" i="16"/>
  <c r="AG523" i="16"/>
  <c r="Q525" i="16"/>
  <c r="AO526" i="16"/>
  <c r="AA528" i="16"/>
  <c r="AC530" i="16"/>
  <c r="AC532" i="16"/>
  <c r="AC534" i="16"/>
  <c r="W536" i="16"/>
  <c r="AW537" i="16"/>
  <c r="AG539" i="16"/>
  <c r="Q541" i="16"/>
  <c r="AO542" i="16"/>
  <c r="AA544" i="16"/>
  <c r="AC546" i="16"/>
  <c r="AC548" i="16"/>
  <c r="AC550" i="16"/>
  <c r="W552" i="16"/>
  <c r="AW553" i="16"/>
  <c r="AG555" i="16"/>
  <c r="Q557" i="16"/>
  <c r="AO558" i="16"/>
  <c r="AA560" i="16"/>
  <c r="AC562" i="16"/>
  <c r="AC564" i="16"/>
  <c r="AC566" i="16"/>
  <c r="W568" i="16"/>
  <c r="AW569" i="16"/>
  <c r="AG571" i="16"/>
  <c r="Q573" i="16"/>
  <c r="AO574" i="16"/>
  <c r="AA576" i="16"/>
  <c r="AC578" i="16"/>
  <c r="AC580" i="16"/>
  <c r="AC582" i="16"/>
  <c r="W584" i="16"/>
  <c r="AW585" i="16"/>
  <c r="AG587" i="16"/>
  <c r="Q589" i="16"/>
  <c r="AO590" i="16"/>
  <c r="AA592" i="16"/>
  <c r="AC594" i="16"/>
  <c r="AC596" i="16"/>
  <c r="AC598" i="16"/>
  <c r="W600" i="16"/>
  <c r="AW601" i="16"/>
  <c r="AG603" i="16"/>
  <c r="Q605" i="16"/>
  <c r="AO606" i="16"/>
  <c r="AA608" i="16"/>
  <c r="AC610" i="16"/>
  <c r="AC612" i="16"/>
  <c r="AC614" i="16"/>
  <c r="W616" i="16"/>
  <c r="AW617" i="16"/>
  <c r="AK619" i="16"/>
  <c r="AM621" i="16"/>
  <c r="AO623" i="16"/>
  <c r="O626" i="16"/>
  <c r="Z628" i="16"/>
  <c r="AJ630" i="16"/>
  <c r="AW632" i="16"/>
  <c r="V635" i="16"/>
  <c r="AU637" i="16"/>
  <c r="AI640" i="16"/>
  <c r="AH643" i="16"/>
  <c r="AQ646" i="16"/>
  <c r="AN649" i="16"/>
  <c r="AA652" i="16"/>
  <c r="AG655" i="16"/>
  <c r="Z661" i="16"/>
  <c r="AL665" i="16"/>
  <c r="N670" i="16"/>
  <c r="AK679" i="16"/>
  <c r="AC690" i="16"/>
  <c r="AK707" i="16"/>
  <c r="AS724" i="16"/>
  <c r="Y735" i="16"/>
  <c r="AT748" i="16"/>
  <c r="AB785" i="16"/>
  <c r="AV847" i="16"/>
  <c r="AA997" i="16"/>
  <c r="AQ427" i="16"/>
  <c r="AQ429" i="16"/>
  <c r="AQ431" i="16"/>
  <c r="AM433" i="16"/>
  <c r="W435" i="16"/>
  <c r="AU436" i="16"/>
  <c r="AE438" i="16"/>
  <c r="Q440" i="16"/>
  <c r="AQ441" i="16"/>
  <c r="AQ443" i="16"/>
  <c r="AQ445" i="16"/>
  <c r="AQ447" i="16"/>
  <c r="AM449" i="16"/>
  <c r="W451" i="16"/>
  <c r="AU452" i="16"/>
  <c r="AE454" i="16"/>
  <c r="Q456" i="16"/>
  <c r="AQ457" i="16"/>
  <c r="AQ459" i="16"/>
  <c r="AQ461" i="16"/>
  <c r="AQ463" i="16"/>
  <c r="AM465" i="16"/>
  <c r="W467" i="16"/>
  <c r="AU468" i="16"/>
  <c r="AE470" i="16"/>
  <c r="Q472" i="16"/>
  <c r="AQ473" i="16"/>
  <c r="AQ475" i="16"/>
  <c r="AQ477" i="16"/>
  <c r="AQ479" i="16"/>
  <c r="AM481" i="16"/>
  <c r="W483" i="16"/>
  <c r="AU484" i="16"/>
  <c r="AE486" i="16"/>
  <c r="Q488" i="16"/>
  <c r="AQ489" i="16"/>
  <c r="AQ491" i="16"/>
  <c r="AQ493" i="16"/>
  <c r="AQ495" i="16"/>
  <c r="AM497" i="16"/>
  <c r="W499" i="16"/>
  <c r="AU500" i="16"/>
  <c r="AE502" i="16"/>
  <c r="Q504" i="16"/>
  <c r="AQ505" i="16"/>
  <c r="AQ507" i="16"/>
  <c r="AQ509" i="16"/>
  <c r="AQ511" i="16"/>
  <c r="AM513" i="16"/>
  <c r="W515" i="16"/>
  <c r="AU516" i="16"/>
  <c r="AE518" i="16"/>
  <c r="Q520" i="16"/>
  <c r="AQ521" i="16"/>
  <c r="AQ523" i="16"/>
  <c r="AQ525" i="16"/>
  <c r="AQ527" i="16"/>
  <c r="AM529" i="16"/>
  <c r="W531" i="16"/>
  <c r="AU532" i="16"/>
  <c r="AE534" i="16"/>
  <c r="Q536" i="16"/>
  <c r="AQ537" i="16"/>
  <c r="AQ539" i="16"/>
  <c r="AQ541" i="16"/>
  <c r="AQ543" i="16"/>
  <c r="AM545" i="16"/>
  <c r="W547" i="16"/>
  <c r="AU548" i="16"/>
  <c r="AE550" i="16"/>
  <c r="Q552" i="16"/>
  <c r="AQ553" i="16"/>
  <c r="AQ555" i="16"/>
  <c r="AQ557" i="16"/>
  <c r="AQ559" i="16"/>
  <c r="AM561" i="16"/>
  <c r="W563" i="16"/>
  <c r="AU564" i="16"/>
  <c r="AE566" i="16"/>
  <c r="Q568" i="16"/>
  <c r="AQ569" i="16"/>
  <c r="AQ571" i="16"/>
  <c r="AQ573" i="16"/>
  <c r="AQ575" i="16"/>
  <c r="AM577" i="16"/>
  <c r="W579" i="16"/>
  <c r="AU580" i="16"/>
  <c r="AE582" i="16"/>
  <c r="Q584" i="16"/>
  <c r="AQ585" i="16"/>
  <c r="AQ587" i="16"/>
  <c r="AQ589" i="16"/>
  <c r="AQ591" i="16"/>
  <c r="AM593" i="16"/>
  <c r="W595" i="16"/>
  <c r="AU596" i="16"/>
  <c r="AE598" i="16"/>
  <c r="Q600" i="16"/>
  <c r="AQ601" i="16"/>
  <c r="AQ603" i="16"/>
  <c r="AQ605" i="16"/>
  <c r="AQ607" i="16"/>
  <c r="AM609" i="16"/>
  <c r="W611" i="16"/>
  <c r="AU612" i="16"/>
  <c r="AE614" i="16"/>
  <c r="Q616" i="16"/>
  <c r="AQ617" i="16"/>
  <c r="AV619" i="16"/>
  <c r="AO621" i="16"/>
  <c r="AA624" i="16"/>
  <c r="AM626" i="16"/>
  <c r="AH629" i="16"/>
  <c r="T632" i="16"/>
  <c r="AC634" i="16"/>
  <c r="AW636" i="16"/>
  <c r="AL639" i="16"/>
  <c r="AH642" i="16"/>
  <c r="AQ645" i="16"/>
  <c r="AO648" i="16"/>
  <c r="AE651" i="16"/>
  <c r="N654" i="16"/>
  <c r="AP657" i="16"/>
  <c r="AR662" i="16"/>
  <c r="AL667" i="16"/>
  <c r="AK673" i="16"/>
  <c r="AS690" i="16"/>
  <c r="Q702" i="16"/>
  <c r="AG718" i="16"/>
  <c r="Q730" i="16"/>
  <c r="Q744" i="16"/>
  <c r="N776" i="16"/>
  <c r="AG824" i="16"/>
  <c r="AN891" i="16"/>
  <c r="AV423" i="16"/>
  <c r="AR425" i="16"/>
  <c r="AR427" i="16"/>
  <c r="AR429" i="16"/>
  <c r="AR431" i="16"/>
  <c r="AF433" i="16"/>
  <c r="P435" i="16"/>
  <c r="AN436" i="16"/>
  <c r="X438" i="16"/>
  <c r="AV439" i="16"/>
  <c r="AR441" i="16"/>
  <c r="AR443" i="16"/>
  <c r="AR445" i="16"/>
  <c r="AR447" i="16"/>
  <c r="AF449" i="16"/>
  <c r="P451" i="16"/>
  <c r="AN452" i="16"/>
  <c r="X454" i="16"/>
  <c r="AV455" i="16"/>
  <c r="AR457" i="16"/>
  <c r="AR459" i="16"/>
  <c r="AR461" i="16"/>
  <c r="AR463" i="16"/>
  <c r="AF465" i="16"/>
  <c r="P467" i="16"/>
  <c r="AN468" i="16"/>
  <c r="X470" i="16"/>
  <c r="AV471" i="16"/>
  <c r="AR473" i="16"/>
  <c r="AR475" i="16"/>
  <c r="AR477" i="16"/>
  <c r="AR479" i="16"/>
  <c r="AF481" i="16"/>
  <c r="P483" i="16"/>
  <c r="AN484" i="16"/>
  <c r="X486" i="16"/>
  <c r="AV487" i="16"/>
  <c r="AR489" i="16"/>
  <c r="AR491" i="16"/>
  <c r="AR493" i="16"/>
  <c r="AR495" i="16"/>
  <c r="AF497" i="16"/>
  <c r="P499" i="16"/>
  <c r="AN500" i="16"/>
  <c r="X502" i="16"/>
  <c r="AV503" i="16"/>
  <c r="AR505" i="16"/>
  <c r="AR507" i="16"/>
  <c r="AR509" i="16"/>
  <c r="AR511" i="16"/>
  <c r="AF513" i="16"/>
  <c r="P515" i="16"/>
  <c r="AN516" i="16"/>
  <c r="X518" i="16"/>
  <c r="AV519" i="16"/>
  <c r="AR521" i="16"/>
  <c r="AR523" i="16"/>
  <c r="AR525" i="16"/>
  <c r="AR527" i="16"/>
  <c r="AF529" i="16"/>
  <c r="P531" i="16"/>
  <c r="AN532" i="16"/>
  <c r="X534" i="16"/>
  <c r="AV535" i="16"/>
  <c r="AR537" i="16"/>
  <c r="AR539" i="16"/>
  <c r="AR541" i="16"/>
  <c r="AR543" i="16"/>
  <c r="AF545" i="16"/>
  <c r="P547" i="16"/>
  <c r="AN548" i="16"/>
  <c r="X550" i="16"/>
  <c r="AV551" i="16"/>
  <c r="AR553" i="16"/>
  <c r="AR555" i="16"/>
  <c r="AR557" i="16"/>
  <c r="AR559" i="16"/>
  <c r="AF561" i="16"/>
  <c r="P563" i="16"/>
  <c r="AN564" i="16"/>
  <c r="X566" i="16"/>
  <c r="AV567" i="16"/>
  <c r="AR569" i="16"/>
  <c r="AR571" i="16"/>
  <c r="AR573" i="16"/>
  <c r="AR575" i="16"/>
  <c r="AF577" i="16"/>
  <c r="P579" i="16"/>
  <c r="AN580" i="16"/>
  <c r="X582" i="16"/>
  <c r="AV583" i="16"/>
  <c r="AR585" i="16"/>
  <c r="AR587" i="16"/>
  <c r="AR589" i="16"/>
  <c r="AR591" i="16"/>
  <c r="AF593" i="16"/>
  <c r="P595" i="16"/>
  <c r="AN596" i="16"/>
  <c r="X598" i="16"/>
  <c r="AV599" i="16"/>
  <c r="AR601" i="16"/>
  <c r="AR603" i="16"/>
  <c r="AR605" i="16"/>
  <c r="AR607" i="16"/>
  <c r="AF609" i="16"/>
  <c r="P611" i="16"/>
  <c r="AN612" i="16"/>
  <c r="X614" i="16"/>
  <c r="AV615" i="16"/>
  <c r="AR617" i="16"/>
  <c r="AW619" i="16"/>
  <c r="AP621" i="16"/>
  <c r="R624" i="16"/>
  <c r="AO626" i="16"/>
  <c r="AI629" i="16"/>
  <c r="U632" i="16"/>
  <c r="AD634" i="16"/>
  <c r="N637" i="16"/>
  <c r="AM639" i="16"/>
  <c r="AI642" i="16"/>
  <c r="AE645" i="16"/>
  <c r="AD648" i="16"/>
  <c r="S651" i="16"/>
  <c r="O654" i="16"/>
  <c r="AJ658" i="16"/>
  <c r="AK663" i="16"/>
  <c r="AV668" i="16"/>
  <c r="R674" i="16"/>
  <c r="AS691" i="16"/>
  <c r="Q703" i="16"/>
  <c r="AG719" i="16"/>
  <c r="Q731" i="16"/>
  <c r="S751" i="16"/>
  <c r="X781" i="16"/>
  <c r="P826" i="16"/>
  <c r="AB949" i="16"/>
  <c r="AI424" i="16"/>
  <c r="AK426" i="16"/>
  <c r="AK428" i="16"/>
  <c r="AK430" i="16"/>
  <c r="AE432" i="16"/>
  <c r="Q434" i="16"/>
  <c r="AO435" i="16"/>
  <c r="Y437" i="16"/>
  <c r="AW438" i="16"/>
  <c r="AI440" i="16"/>
  <c r="AK442" i="16"/>
  <c r="AK444" i="16"/>
  <c r="AK446" i="16"/>
  <c r="AE448" i="16"/>
  <c r="Q450" i="16"/>
  <c r="AO451" i="16"/>
  <c r="Y453" i="16"/>
  <c r="AW454" i="16"/>
  <c r="AI456" i="16"/>
  <c r="AK458" i="16"/>
  <c r="AK460" i="16"/>
  <c r="AK462" i="16"/>
  <c r="AE464" i="16"/>
  <c r="Q466" i="16"/>
  <c r="AO467" i="16"/>
  <c r="Y469" i="16"/>
  <c r="AW470" i="16"/>
  <c r="AI472" i="16"/>
  <c r="AK474" i="16"/>
  <c r="AK476" i="16"/>
  <c r="AK478" i="16"/>
  <c r="AE480" i="16"/>
  <c r="Q482" i="16"/>
  <c r="AO483" i="16"/>
  <c r="Y485" i="16"/>
  <c r="AW486" i="16"/>
  <c r="AI488" i="16"/>
  <c r="AK490" i="16"/>
  <c r="AK492" i="16"/>
  <c r="AK494" i="16"/>
  <c r="AE496" i="16"/>
  <c r="Q498" i="16"/>
  <c r="AO499" i="16"/>
  <c r="Y501" i="16"/>
  <c r="AW502" i="16"/>
  <c r="AI504" i="16"/>
  <c r="AK506" i="16"/>
  <c r="AK508" i="16"/>
  <c r="AK510" i="16"/>
  <c r="AE512" i="16"/>
  <c r="Q514" i="16"/>
  <c r="AO515" i="16"/>
  <c r="Y517" i="16"/>
  <c r="AW518" i="16"/>
  <c r="AI520" i="16"/>
  <c r="AK522" i="16"/>
  <c r="AK524" i="16"/>
  <c r="AK526" i="16"/>
  <c r="AE528" i="16"/>
  <c r="Q530" i="16"/>
  <c r="AO531" i="16"/>
  <c r="Y533" i="16"/>
  <c r="AW534" i="16"/>
  <c r="AI536" i="16"/>
  <c r="AK538" i="16"/>
  <c r="AK540" i="16"/>
  <c r="AK542" i="16"/>
  <c r="AE544" i="16"/>
  <c r="Q546" i="16"/>
  <c r="AO547" i="16"/>
  <c r="Y549" i="16"/>
  <c r="AW550" i="16"/>
  <c r="AI552" i="16"/>
  <c r="AK554" i="16"/>
  <c r="AK556" i="16"/>
  <c r="AK558" i="16"/>
  <c r="AE560" i="16"/>
  <c r="Q562" i="16"/>
  <c r="AO563" i="16"/>
  <c r="Y565" i="16"/>
  <c r="AW566" i="16"/>
  <c r="AI568" i="16"/>
  <c r="AK570" i="16"/>
  <c r="AK572" i="16"/>
  <c r="AK574" i="16"/>
  <c r="AE576" i="16"/>
  <c r="Q578" i="16"/>
  <c r="AO579" i="16"/>
  <c r="Y581" i="16"/>
  <c r="AW582" i="16"/>
  <c r="AI584" i="16"/>
  <c r="AK586" i="16"/>
  <c r="AK588" i="16"/>
  <c r="AK590" i="16"/>
  <c r="AE592" i="16"/>
  <c r="Q594" i="16"/>
  <c r="AO595" i="16"/>
  <c r="Y597" i="16"/>
  <c r="AW598" i="16"/>
  <c r="AI600" i="16"/>
  <c r="AK602" i="16"/>
  <c r="AK604" i="16"/>
  <c r="AK606" i="16"/>
  <c r="AE608" i="16"/>
  <c r="Q610" i="16"/>
  <c r="AO611" i="16"/>
  <c r="Y613" i="16"/>
  <c r="AW614" i="16"/>
  <c r="AI616" i="16"/>
  <c r="AK618" i="16"/>
  <c r="AL620" i="16"/>
  <c r="AS622" i="16"/>
  <c r="O625" i="16"/>
  <c r="Z627" i="16"/>
  <c r="AJ629" i="16"/>
  <c r="AU631" i="16"/>
  <c r="U634" i="16"/>
  <c r="AN636" i="16"/>
  <c r="AA639" i="16"/>
  <c r="W642" i="16"/>
  <c r="AH645" i="16"/>
  <c r="AS648" i="16"/>
  <c r="AG651" i="16"/>
  <c r="AF654" i="16"/>
  <c r="AK658" i="16"/>
  <c r="N664" i="16"/>
  <c r="AD668" i="16"/>
  <c r="AS673" i="16"/>
  <c r="Y685" i="16"/>
  <c r="AO701" i="16"/>
  <c r="Y713" i="16"/>
  <c r="AU728" i="16"/>
  <c r="S750" i="16"/>
  <c r="S770" i="16"/>
  <c r="AR806" i="16"/>
  <c r="AR854" i="16"/>
  <c r="N427" i="16"/>
  <c r="AL428" i="16"/>
  <c r="V430" i="16"/>
  <c r="AT431" i="16"/>
  <c r="AH433" i="16"/>
  <c r="AH435" i="16"/>
  <c r="AH437" i="16"/>
  <c r="AH439" i="16"/>
  <c r="AD441" i="16"/>
  <c r="N443" i="16"/>
  <c r="AL444" i="16"/>
  <c r="V446" i="16"/>
  <c r="AT447" i="16"/>
  <c r="AH449" i="16"/>
  <c r="AH451" i="16"/>
  <c r="AH453" i="16"/>
  <c r="AH455" i="16"/>
  <c r="AD457" i="16"/>
  <c r="N459" i="16"/>
  <c r="AL460" i="16"/>
  <c r="V462" i="16"/>
  <c r="AT463" i="16"/>
  <c r="AH465" i="16"/>
  <c r="AH467" i="16"/>
  <c r="AH469" i="16"/>
  <c r="AH471" i="16"/>
  <c r="AD473" i="16"/>
  <c r="N475" i="16"/>
  <c r="AL476" i="16"/>
  <c r="V478" i="16"/>
  <c r="AT479" i="16"/>
  <c r="AH481" i="16"/>
  <c r="AH483" i="16"/>
  <c r="AH485" i="16"/>
  <c r="AH487" i="16"/>
  <c r="AD489" i="16"/>
  <c r="N491" i="16"/>
  <c r="AL492" i="16"/>
  <c r="V494" i="16"/>
  <c r="AT495" i="16"/>
  <c r="AH497" i="16"/>
  <c r="AH499" i="16"/>
  <c r="AH501" i="16"/>
  <c r="AH503" i="16"/>
  <c r="AD505" i="16"/>
  <c r="N507" i="16"/>
  <c r="AL508" i="16"/>
  <c r="V510" i="16"/>
  <c r="AT511" i="16"/>
  <c r="AH513" i="16"/>
  <c r="AH515" i="16"/>
  <c r="AH517" i="16"/>
  <c r="AH519" i="16"/>
  <c r="AD521" i="16"/>
  <c r="N523" i="16"/>
  <c r="AL524" i="16"/>
  <c r="V526" i="16"/>
  <c r="AT527" i="16"/>
  <c r="AH529" i="16"/>
  <c r="AH531" i="16"/>
  <c r="AH533" i="16"/>
  <c r="AH535" i="16"/>
  <c r="AD537" i="16"/>
  <c r="N539" i="16"/>
  <c r="AL540" i="16"/>
  <c r="V542" i="16"/>
  <c r="AT543" i="16"/>
  <c r="AH545" i="16"/>
  <c r="AH547" i="16"/>
  <c r="AH549" i="16"/>
  <c r="AH551" i="16"/>
  <c r="AD553" i="16"/>
  <c r="N555" i="16"/>
  <c r="AL556" i="16"/>
  <c r="V558" i="16"/>
  <c r="AT559" i="16"/>
  <c r="AH561" i="16"/>
  <c r="AH563" i="16"/>
  <c r="AH565" i="16"/>
  <c r="AH567" i="16"/>
  <c r="AD569" i="16"/>
  <c r="N571" i="16"/>
  <c r="AL572" i="16"/>
  <c r="V574" i="16"/>
  <c r="AT575" i="16"/>
  <c r="AH577" i="16"/>
  <c r="AH579" i="16"/>
  <c r="AH581" i="16"/>
  <c r="AH583" i="16"/>
  <c r="AD585" i="16"/>
  <c r="N587" i="16"/>
  <c r="AL588" i="16"/>
  <c r="V590" i="16"/>
  <c r="AT591" i="16"/>
  <c r="AH593" i="16"/>
  <c r="AH595" i="16"/>
  <c r="AH597" i="16"/>
  <c r="AH599" i="16"/>
  <c r="AD601" i="16"/>
  <c r="N603" i="16"/>
  <c r="AL604" i="16"/>
  <c r="V606" i="16"/>
  <c r="AT607" i="16"/>
  <c r="AH609" i="16"/>
  <c r="AH611" i="16"/>
  <c r="AH613" i="16"/>
  <c r="AH615" i="16"/>
  <c r="AD617" i="16"/>
  <c r="O619" i="16"/>
  <c r="Q621" i="16"/>
  <c r="P623" i="16"/>
  <c r="AA625" i="16"/>
  <c r="AK627" i="16"/>
  <c r="AW629" i="16"/>
  <c r="W632" i="16"/>
  <c r="AQ634" i="16"/>
  <c r="AD637" i="16"/>
  <c r="R640" i="16"/>
  <c r="O643" i="16"/>
  <c r="AU645" i="16"/>
  <c r="AT648" i="16"/>
  <c r="AI651" i="16"/>
  <c r="AG654" i="16"/>
  <c r="AP658" i="16"/>
  <c r="AR663" i="16"/>
  <c r="AT667" i="16"/>
  <c r="AN672" i="16"/>
  <c r="AO684" i="16"/>
  <c r="Q697" i="16"/>
  <c r="AM712" i="16"/>
  <c r="AC723" i="16"/>
  <c r="S749" i="16"/>
  <c r="T775" i="16"/>
  <c r="AA812" i="16"/>
  <c r="T929" i="16"/>
  <c r="AJ964" i="16"/>
  <c r="AI436" i="16"/>
  <c r="AI438" i="16"/>
  <c r="AK440" i="16"/>
  <c r="W442" i="16"/>
  <c r="AU443" i="16"/>
  <c r="AE445" i="16"/>
  <c r="O447" i="16"/>
  <c r="AO448" i="16"/>
  <c r="AI450" i="16"/>
  <c r="AI452" i="16"/>
  <c r="AI454" i="16"/>
  <c r="AK456" i="16"/>
  <c r="W458" i="16"/>
  <c r="AU459" i="16"/>
  <c r="AE461" i="16"/>
  <c r="O463" i="16"/>
  <c r="AO464" i="16"/>
  <c r="AI466" i="16"/>
  <c r="AI468" i="16"/>
  <c r="AI470" i="16"/>
  <c r="AK472" i="16"/>
  <c r="W474" i="16"/>
  <c r="AU475" i="16"/>
  <c r="AE477" i="16"/>
  <c r="O479" i="16"/>
  <c r="AO480" i="16"/>
  <c r="AI482" i="16"/>
  <c r="AI484" i="16"/>
  <c r="AI486" i="16"/>
  <c r="AK488" i="16"/>
  <c r="W490" i="16"/>
  <c r="AU491" i="16"/>
  <c r="AE493" i="16"/>
  <c r="O495" i="16"/>
  <c r="AO496" i="16"/>
  <c r="AI498" i="16"/>
  <c r="AI500" i="16"/>
  <c r="AI502" i="16"/>
  <c r="AK504" i="16"/>
  <c r="W506" i="16"/>
  <c r="AU507" i="16"/>
  <c r="AE509" i="16"/>
  <c r="O511" i="16"/>
  <c r="AO512" i="16"/>
  <c r="AI514" i="16"/>
  <c r="AI516" i="16"/>
  <c r="AI518" i="16"/>
  <c r="AK520" i="16"/>
  <c r="W522" i="16"/>
  <c r="AU523" i="16"/>
  <c r="AE525" i="16"/>
  <c r="O527" i="16"/>
  <c r="AO528" i="16"/>
  <c r="AI530" i="16"/>
  <c r="AI532" i="16"/>
  <c r="AI534" i="16"/>
  <c r="AK536" i="16"/>
  <c r="W538" i="16"/>
  <c r="AU539" i="16"/>
  <c r="AE541" i="16"/>
  <c r="O543" i="16"/>
  <c r="AO544" i="16"/>
  <c r="AI546" i="16"/>
  <c r="AI548" i="16"/>
  <c r="AI550" i="16"/>
  <c r="AK552" i="16"/>
  <c r="W554" i="16"/>
  <c r="AU555" i="16"/>
  <c r="AE557" i="16"/>
  <c r="O559" i="16"/>
  <c r="AO560" i="16"/>
  <c r="AI562" i="16"/>
  <c r="AI564" i="16"/>
  <c r="AI566" i="16"/>
  <c r="AK568" i="16"/>
  <c r="W570" i="16"/>
  <c r="AU571" i="16"/>
  <c r="AE573" i="16"/>
  <c r="O575" i="16"/>
  <c r="AO576" i="16"/>
  <c r="AI578" i="16"/>
  <c r="AI580" i="16"/>
  <c r="AI582" i="16"/>
  <c r="AK584" i="16"/>
  <c r="W586" i="16"/>
  <c r="AU587" i="16"/>
  <c r="AE589" i="16"/>
  <c r="O591" i="16"/>
  <c r="AO592" i="16"/>
  <c r="AI594" i="16"/>
  <c r="AI596" i="16"/>
  <c r="AI598" i="16"/>
  <c r="AK600" i="16"/>
  <c r="W602" i="16"/>
  <c r="AU603" i="16"/>
  <c r="AE605" i="16"/>
  <c r="O607" i="16"/>
  <c r="AO608" i="16"/>
  <c r="AI610" i="16"/>
  <c r="AI612" i="16"/>
  <c r="AI614" i="16"/>
  <c r="AK616" i="16"/>
  <c r="W618" i="16"/>
  <c r="V620" i="16"/>
  <c r="O622" i="16"/>
  <c r="W624" i="16"/>
  <c r="AR626" i="16"/>
  <c r="AB629" i="16"/>
  <c r="N632" i="16"/>
  <c r="AG634" i="16"/>
  <c r="Q637" i="16"/>
  <c r="AQ639" i="16"/>
  <c r="R643" i="16"/>
  <c r="AA646" i="16"/>
  <c r="X649" i="16"/>
  <c r="AW651" i="16"/>
  <c r="O655" i="16"/>
  <c r="AJ659" i="16"/>
  <c r="AM664" i="16"/>
  <c r="V669" i="16"/>
  <c r="AC674" i="16"/>
  <c r="AG686" i="16"/>
  <c r="Q698" i="16"/>
  <c r="AO713" i="16"/>
  <c r="AW730" i="16"/>
  <c r="AF749" i="16"/>
  <c r="W772" i="16"/>
  <c r="AJ801" i="16"/>
  <c r="AJ838" i="16"/>
  <c r="AU1017" i="16"/>
  <c r="AD424" i="16"/>
  <c r="P426" i="16"/>
  <c r="AN427" i="16"/>
  <c r="X429" i="16"/>
  <c r="AV430" i="16"/>
  <c r="AH432" i="16"/>
  <c r="AJ434" i="16"/>
  <c r="AJ436" i="16"/>
  <c r="AJ438" i="16"/>
  <c r="AD440" i="16"/>
  <c r="P442" i="16"/>
  <c r="AN443" i="16"/>
  <c r="X445" i="16"/>
  <c r="AV446" i="16"/>
  <c r="AH448" i="16"/>
  <c r="AJ450" i="16"/>
  <c r="AJ452" i="16"/>
  <c r="AJ454" i="16"/>
  <c r="AD456" i="16"/>
  <c r="P458" i="16"/>
  <c r="AN459" i="16"/>
  <c r="X461" i="16"/>
  <c r="AV462" i="16"/>
  <c r="AH464" i="16"/>
  <c r="AJ466" i="16"/>
  <c r="AJ468" i="16"/>
  <c r="AJ470" i="16"/>
  <c r="AD472" i="16"/>
  <c r="P474" i="16"/>
  <c r="AN475" i="16"/>
  <c r="X477" i="16"/>
  <c r="AV478" i="16"/>
  <c r="AH480" i="16"/>
  <c r="AJ482" i="16"/>
  <c r="AJ484" i="16"/>
  <c r="AJ486" i="16"/>
  <c r="AD488" i="16"/>
  <c r="P490" i="16"/>
  <c r="AN491" i="16"/>
  <c r="X493" i="16"/>
  <c r="AV494" i="16"/>
  <c r="AH496" i="16"/>
  <c r="AJ498" i="16"/>
  <c r="AJ500" i="16"/>
  <c r="AJ502" i="16"/>
  <c r="AD504" i="16"/>
  <c r="P506" i="16"/>
  <c r="AN507" i="16"/>
  <c r="X509" i="16"/>
  <c r="AV510" i="16"/>
  <c r="AH512" i="16"/>
  <c r="AJ514" i="16"/>
  <c r="AJ516" i="16"/>
  <c r="AJ518" i="16"/>
  <c r="AD520" i="16"/>
  <c r="P522" i="16"/>
  <c r="AN523" i="16"/>
  <c r="X525" i="16"/>
  <c r="AV526" i="16"/>
  <c r="AH528" i="16"/>
  <c r="AJ530" i="16"/>
  <c r="AJ532" i="16"/>
  <c r="AJ534" i="16"/>
  <c r="AD536" i="16"/>
  <c r="P538" i="16"/>
  <c r="AN539" i="16"/>
  <c r="X541" i="16"/>
  <c r="AV542" i="16"/>
  <c r="AH544" i="16"/>
  <c r="AJ546" i="16"/>
  <c r="AJ548" i="16"/>
  <c r="AJ550" i="16"/>
  <c r="AD552" i="16"/>
  <c r="P554" i="16"/>
  <c r="AN555" i="16"/>
  <c r="X557" i="16"/>
  <c r="AV558" i="16"/>
  <c r="AH560" i="16"/>
  <c r="AJ562" i="16"/>
  <c r="AJ564" i="16"/>
  <c r="AJ566" i="16"/>
  <c r="AD568" i="16"/>
  <c r="P570" i="16"/>
  <c r="AN571" i="16"/>
  <c r="X573" i="16"/>
  <c r="AV574" i="16"/>
  <c r="AH576" i="16"/>
  <c r="AJ578" i="16"/>
  <c r="AJ580" i="16"/>
  <c r="AJ582" i="16"/>
  <c r="AD584" i="16"/>
  <c r="P586" i="16"/>
  <c r="AN587" i="16"/>
  <c r="X589" i="16"/>
  <c r="AV590" i="16"/>
  <c r="AH592" i="16"/>
  <c r="AJ594" i="16"/>
  <c r="AJ596" i="16"/>
  <c r="AJ598" i="16"/>
  <c r="AD600" i="16"/>
  <c r="P602" i="16"/>
  <c r="AN603" i="16"/>
  <c r="X605" i="16"/>
  <c r="AV606" i="16"/>
  <c r="AH608" i="16"/>
  <c r="AJ610" i="16"/>
  <c r="AJ612" i="16"/>
  <c r="AJ614" i="16"/>
  <c r="AD616" i="16"/>
  <c r="P618" i="16"/>
  <c r="AS619" i="16"/>
  <c r="AU621" i="16"/>
  <c r="X624" i="16"/>
  <c r="AS626" i="16"/>
  <c r="AC629" i="16"/>
  <c r="O632" i="16"/>
  <c r="X634" i="16"/>
  <c r="AT636" i="16"/>
  <c r="AF639" i="16"/>
  <c r="AB642" i="16"/>
  <c r="Z645" i="16"/>
  <c r="W648" i="16"/>
  <c r="AM650" i="16"/>
  <c r="AD653" i="16"/>
  <c r="AN656" i="16"/>
  <c r="AR661" i="16"/>
  <c r="AO666" i="16"/>
  <c r="Q671" i="16"/>
  <c r="AC679" i="16"/>
  <c r="U690" i="16"/>
  <c r="AS705" i="16"/>
  <c r="Q717" i="16"/>
  <c r="Y734" i="16"/>
  <c r="AR755" i="16"/>
  <c r="AU788" i="16"/>
  <c r="AN942" i="16"/>
  <c r="AN1111" i="16"/>
  <c r="AB673" i="16"/>
  <c r="AB675" i="16"/>
  <c r="AB677" i="16"/>
  <c r="AB679" i="16"/>
  <c r="P681" i="16"/>
  <c r="AN682" i="16"/>
  <c r="X684" i="16"/>
  <c r="AV685" i="16"/>
  <c r="AF687" i="16"/>
  <c r="AB689" i="16"/>
  <c r="AB691" i="16"/>
  <c r="AB693" i="16"/>
  <c r="AB695" i="16"/>
  <c r="P697" i="16"/>
  <c r="AN698" i="16"/>
  <c r="X700" i="16"/>
  <c r="AV701" i="16"/>
  <c r="AF703" i="16"/>
  <c r="AB705" i="16"/>
  <c r="AB707" i="16"/>
  <c r="AB709" i="16"/>
  <c r="AB711" i="16"/>
  <c r="P713" i="16"/>
  <c r="AN714" i="16"/>
  <c r="X716" i="16"/>
  <c r="AV717" i="16"/>
  <c r="AF719" i="16"/>
  <c r="AB721" i="16"/>
  <c r="AB723" i="16"/>
  <c r="AB725" i="16"/>
  <c r="AB727" i="16"/>
  <c r="P729" i="16"/>
  <c r="AN730" i="16"/>
  <c r="X732" i="16"/>
  <c r="AV733" i="16"/>
  <c r="AF735" i="16"/>
  <c r="AB737" i="16"/>
  <c r="AB739" i="16"/>
  <c r="AH742" i="16"/>
  <c r="AE745" i="16"/>
  <c r="Q748" i="16"/>
  <c r="AQ750" i="16"/>
  <c r="AJ753" i="16"/>
  <c r="AS756" i="16"/>
  <c r="V760" i="16"/>
  <c r="AN763" i="16"/>
  <c r="W769" i="16"/>
  <c r="AA774" i="16"/>
  <c r="W779" i="16"/>
  <c r="AH784" i="16"/>
  <c r="O789" i="16"/>
  <c r="AU793" i="16"/>
  <c r="AQ799" i="16"/>
  <c r="AM806" i="16"/>
  <c r="X812" i="16"/>
  <c r="T819" i="16"/>
  <c r="S827" i="16"/>
  <c r="AB835" i="16"/>
  <c r="AV846" i="16"/>
  <c r="AJ854" i="16"/>
  <c r="AR865" i="16"/>
  <c r="AN873" i="16"/>
  <c r="P893" i="16"/>
  <c r="AF925" i="16"/>
  <c r="R944" i="16"/>
  <c r="V952" i="16"/>
  <c r="AB963" i="16"/>
  <c r="AA971" i="16"/>
  <c r="O989" i="16"/>
  <c r="AV1024" i="16"/>
  <c r="AE1065" i="16"/>
  <c r="AH623" i="16"/>
  <c r="AD625" i="16"/>
  <c r="N627" i="16"/>
  <c r="AL628" i="16"/>
  <c r="V630" i="16"/>
  <c r="AT631" i="16"/>
  <c r="AH633" i="16"/>
  <c r="AH635" i="16"/>
  <c r="AH637" i="16"/>
  <c r="AH639" i="16"/>
  <c r="AD641" i="16"/>
  <c r="N643" i="16"/>
  <c r="AL644" i="16"/>
  <c r="V646" i="16"/>
  <c r="AT647" i="16"/>
  <c r="AH649" i="16"/>
  <c r="AH651" i="16"/>
  <c r="AH653" i="16"/>
  <c r="AH655" i="16"/>
  <c r="AD657" i="16"/>
  <c r="N659" i="16"/>
  <c r="AL660" i="16"/>
  <c r="V662" i="16"/>
  <c r="AT663" i="16"/>
  <c r="AH665" i="16"/>
  <c r="AH667" i="16"/>
  <c r="AH669" i="16"/>
  <c r="AH671" i="16"/>
  <c r="AD673" i="16"/>
  <c r="N675" i="16"/>
  <c r="AL676" i="16"/>
  <c r="V678" i="16"/>
  <c r="AT679" i="16"/>
  <c r="AH681" i="16"/>
  <c r="AH683" i="16"/>
  <c r="AH685" i="16"/>
  <c r="AH687" i="16"/>
  <c r="AD689" i="16"/>
  <c r="N691" i="16"/>
  <c r="AL692" i="16"/>
  <c r="V694" i="16"/>
  <c r="AT695" i="16"/>
  <c r="AH697" i="16"/>
  <c r="AH699" i="16"/>
  <c r="AH701" i="16"/>
  <c r="AH703" i="16"/>
  <c r="AD705" i="16"/>
  <c r="N707" i="16"/>
  <c r="AL708" i="16"/>
  <c r="V710" i="16"/>
  <c r="AT711" i="16"/>
  <c r="AH713" i="16"/>
  <c r="AH715" i="16"/>
  <c r="AH717" i="16"/>
  <c r="AH719" i="16"/>
  <c r="AD721" i="16"/>
  <c r="N723" i="16"/>
  <c r="AL724" i="16"/>
  <c r="V726" i="16"/>
  <c r="AT727" i="16"/>
  <c r="AH729" i="16"/>
  <c r="AH731" i="16"/>
  <c r="AH733" i="16"/>
  <c r="AH735" i="16"/>
  <c r="AD737" i="16"/>
  <c r="N739" i="16"/>
  <c r="AH741" i="16"/>
  <c r="AS744" i="16"/>
  <c r="AG747" i="16"/>
  <c r="V750" i="16"/>
  <c r="AW752" i="16"/>
  <c r="AS755" i="16"/>
  <c r="T759" i="16"/>
  <c r="AA762" i="16"/>
  <c r="O766" i="16"/>
  <c r="AQ770" i="16"/>
  <c r="AR775" i="16"/>
  <c r="AV779" i="16"/>
  <c r="AV783" i="16"/>
  <c r="AB788" i="16"/>
  <c r="AE793" i="16"/>
  <c r="AC800" i="16"/>
  <c r="AU806" i="16"/>
  <c r="AN813" i="16"/>
  <c r="AJ820" i="16"/>
  <c r="AI828" i="16"/>
  <c r="AR836" i="16"/>
  <c r="P844" i="16"/>
  <c r="AF876" i="16"/>
  <c r="N904" i="16"/>
  <c r="T915" i="16"/>
  <c r="AN926" i="16"/>
  <c r="AB934" i="16"/>
  <c r="AJ945" i="16"/>
  <c r="AF953" i="16"/>
  <c r="AR964" i="16"/>
  <c r="AE976" i="16"/>
  <c r="AA1010" i="16"/>
  <c r="AE1049" i="16"/>
  <c r="AF1139" i="16"/>
  <c r="AI654" i="16"/>
  <c r="AK656" i="16"/>
  <c r="W658" i="16"/>
  <c r="AU659" i="16"/>
  <c r="AE661" i="16"/>
  <c r="O663" i="16"/>
  <c r="AO664" i="16"/>
  <c r="AI666" i="16"/>
  <c r="AI668" i="16"/>
  <c r="AI670" i="16"/>
  <c r="AK672" i="16"/>
  <c r="W674" i="16"/>
  <c r="AU675" i="16"/>
  <c r="AE677" i="16"/>
  <c r="O679" i="16"/>
  <c r="AO680" i="16"/>
  <c r="AI682" i="16"/>
  <c r="AI684" i="16"/>
  <c r="AI686" i="16"/>
  <c r="AK688" i="16"/>
  <c r="W690" i="16"/>
  <c r="AU691" i="16"/>
  <c r="AE693" i="16"/>
  <c r="O695" i="16"/>
  <c r="AO696" i="16"/>
  <c r="AI698" i="16"/>
  <c r="AI700" i="16"/>
  <c r="AI702" i="16"/>
  <c r="AK704" i="16"/>
  <c r="W706" i="16"/>
  <c r="AU707" i="16"/>
  <c r="AE709" i="16"/>
  <c r="O711" i="16"/>
  <c r="AO712" i="16"/>
  <c r="AI714" i="16"/>
  <c r="AI716" i="16"/>
  <c r="AI718" i="16"/>
  <c r="AK720" i="16"/>
  <c r="W722" i="16"/>
  <c r="AU723" i="16"/>
  <c r="AE725" i="16"/>
  <c r="O727" i="16"/>
  <c r="AO728" i="16"/>
  <c r="AI730" i="16"/>
  <c r="AI732" i="16"/>
  <c r="AI734" i="16"/>
  <c r="AK736" i="16"/>
  <c r="W738" i="16"/>
  <c r="S740" i="16"/>
  <c r="O743" i="16"/>
  <c r="AV745" i="16"/>
  <c r="AI748" i="16"/>
  <c r="W751" i="16"/>
  <c r="S754" i="16"/>
  <c r="O757" i="16"/>
  <c r="AU759" i="16"/>
  <c r="AE762" i="16"/>
  <c r="P766" i="16"/>
  <c r="AR770" i="16"/>
  <c r="AU775" i="16"/>
  <c r="AN780" i="16"/>
  <c r="AA786" i="16"/>
  <c r="AJ790" i="16"/>
  <c r="AF796" i="16"/>
  <c r="AB803" i="16"/>
  <c r="AA811" i="16"/>
  <c r="W818" i="16"/>
  <c r="P825" i="16"/>
  <c r="AV841" i="16"/>
  <c r="X861" i="16"/>
  <c r="AV892" i="16"/>
  <c r="T900" i="16"/>
  <c r="AF911" i="16"/>
  <c r="AB919" i="16"/>
  <c r="AJ930" i="16"/>
  <c r="X938" i="16"/>
  <c r="AR949" i="16"/>
  <c r="O975" i="16"/>
  <c r="X1137" i="16"/>
  <c r="AR620" i="16"/>
  <c r="AR622" i="16"/>
  <c r="AL624" i="16"/>
  <c r="X626" i="16"/>
  <c r="AV627" i="16"/>
  <c r="AF629" i="16"/>
  <c r="P631" i="16"/>
  <c r="AP632" i="16"/>
  <c r="AR634" i="16"/>
  <c r="AR636" i="16"/>
  <c r="AR638" i="16"/>
  <c r="AL640" i="16"/>
  <c r="X642" i="16"/>
  <c r="AV643" i="16"/>
  <c r="AF645" i="16"/>
  <c r="P647" i="16"/>
  <c r="AP648" i="16"/>
  <c r="AR650" i="16"/>
  <c r="AR652" i="16"/>
  <c r="AR654" i="16"/>
  <c r="AL656" i="16"/>
  <c r="X658" i="16"/>
  <c r="AV659" i="16"/>
  <c r="AF661" i="16"/>
  <c r="P663" i="16"/>
  <c r="AP664" i="16"/>
  <c r="AR666" i="16"/>
  <c r="AR668" i="16"/>
  <c r="AR670" i="16"/>
  <c r="AL672" i="16"/>
  <c r="X674" i="16"/>
  <c r="AV675" i="16"/>
  <c r="AF677" i="16"/>
  <c r="P679" i="16"/>
  <c r="AP680" i="16"/>
  <c r="AR682" i="16"/>
  <c r="AR684" i="16"/>
  <c r="AR686" i="16"/>
  <c r="AL688" i="16"/>
  <c r="X690" i="16"/>
  <c r="AV691" i="16"/>
  <c r="AF693" i="16"/>
  <c r="P695" i="16"/>
  <c r="AP696" i="16"/>
  <c r="AR698" i="16"/>
  <c r="AR700" i="16"/>
  <c r="AR702" i="16"/>
  <c r="AL704" i="16"/>
  <c r="X706" i="16"/>
  <c r="AV707" i="16"/>
  <c r="AF709" i="16"/>
  <c r="P711" i="16"/>
  <c r="AP712" i="16"/>
  <c r="AR714" i="16"/>
  <c r="AR716" i="16"/>
  <c r="AR718" i="16"/>
  <c r="AL720" i="16"/>
  <c r="X722" i="16"/>
  <c r="AV723" i="16"/>
  <c r="AF725" i="16"/>
  <c r="P727" i="16"/>
  <c r="AP728" i="16"/>
  <c r="AR730" i="16"/>
  <c r="AR732" i="16"/>
  <c r="AR734" i="16"/>
  <c r="AL736" i="16"/>
  <c r="X738" i="16"/>
  <c r="T740" i="16"/>
  <c r="AC743" i="16"/>
  <c r="X746" i="16"/>
  <c r="AW748" i="16"/>
  <c r="AL751" i="16"/>
  <c r="AH754" i="16"/>
  <c r="AQ757" i="16"/>
  <c r="AO760" i="16"/>
  <c r="AN764" i="16"/>
  <c r="AA770" i="16"/>
  <c r="AJ774" i="16"/>
  <c r="W780" i="16"/>
  <c r="O785" i="16"/>
  <c r="S790" i="16"/>
  <c r="AU794" i="16"/>
  <c r="O801" i="16"/>
  <c r="AE807" i="16"/>
  <c r="AV813" i="16"/>
  <c r="T821" i="16"/>
  <c r="AQ828" i="16"/>
  <c r="AV859" i="16"/>
  <c r="AF878" i="16"/>
  <c r="T886" i="16"/>
  <c r="AB897" i="16"/>
  <c r="X905" i="16"/>
  <c r="AJ916" i="16"/>
  <c r="AV927" i="16"/>
  <c r="AR935" i="16"/>
  <c r="AF955" i="16"/>
  <c r="V1003" i="16"/>
  <c r="AI1060" i="16"/>
  <c r="AK635" i="16"/>
  <c r="AK637" i="16"/>
  <c r="AK639" i="16"/>
  <c r="Y641" i="16"/>
  <c r="AW642" i="16"/>
  <c r="AG644" i="16"/>
  <c r="Q646" i="16"/>
  <c r="AO647" i="16"/>
  <c r="AK649" i="16"/>
  <c r="AK651" i="16"/>
  <c r="AK653" i="16"/>
  <c r="AK655" i="16"/>
  <c r="Y657" i="16"/>
  <c r="AW658" i="16"/>
  <c r="AG660" i="16"/>
  <c r="Q662" i="16"/>
  <c r="AO663" i="16"/>
  <c r="AK665" i="16"/>
  <c r="AK667" i="16"/>
  <c r="AK669" i="16"/>
  <c r="AK671" i="16"/>
  <c r="Y673" i="16"/>
  <c r="AW674" i="16"/>
  <c r="AG676" i="16"/>
  <c r="Q678" i="16"/>
  <c r="AO679" i="16"/>
  <c r="AK681" i="16"/>
  <c r="AK683" i="16"/>
  <c r="AK685" i="16"/>
  <c r="AK687" i="16"/>
  <c r="Y689" i="16"/>
  <c r="AW690" i="16"/>
  <c r="AG692" i="16"/>
  <c r="Q694" i="16"/>
  <c r="AO695" i="16"/>
  <c r="AK697" i="16"/>
  <c r="AK699" i="16"/>
  <c r="AK701" i="16"/>
  <c r="AK703" i="16"/>
  <c r="Y705" i="16"/>
  <c r="AW706" i="16"/>
  <c r="AG708" i="16"/>
  <c r="Q710" i="16"/>
  <c r="AO711" i="16"/>
  <c r="AK713" i="16"/>
  <c r="AK715" i="16"/>
  <c r="AK717" i="16"/>
  <c r="AK719" i="16"/>
  <c r="Y721" i="16"/>
  <c r="AW722" i="16"/>
  <c r="AG724" i="16"/>
  <c r="Q726" i="16"/>
  <c r="AO727" i="16"/>
  <c r="AK729" i="16"/>
  <c r="AK731" i="16"/>
  <c r="AK733" i="16"/>
  <c r="AK735" i="16"/>
  <c r="Y737" i="16"/>
  <c r="AW738" i="16"/>
  <c r="Z741" i="16"/>
  <c r="W744" i="16"/>
  <c r="AM746" i="16"/>
  <c r="Y749" i="16"/>
  <c r="P752" i="16"/>
  <c r="AU754" i="16"/>
  <c r="AR757" i="16"/>
  <c r="AR760" i="16"/>
  <c r="W764" i="16"/>
  <c r="O769" i="16"/>
  <c r="S774" i="16"/>
  <c r="AU778" i="16"/>
  <c r="AU782" i="16"/>
  <c r="W787" i="16"/>
  <c r="AC792" i="16"/>
  <c r="AN796" i="16"/>
  <c r="AJ803" i="16"/>
  <c r="AA810" i="16"/>
  <c r="AE818" i="16"/>
  <c r="AW824" i="16"/>
  <c r="AV843" i="16"/>
  <c r="AF862" i="16"/>
  <c r="T870" i="16"/>
  <c r="AB881" i="16"/>
  <c r="X889" i="16"/>
  <c r="AJ900" i="16"/>
  <c r="AV911" i="16"/>
  <c r="AR919" i="16"/>
  <c r="AF939" i="16"/>
  <c r="N973" i="16"/>
  <c r="AD1020" i="16"/>
  <c r="AH675" i="16"/>
  <c r="AH677" i="16"/>
  <c r="AH679" i="16"/>
  <c r="AD681" i="16"/>
  <c r="N683" i="16"/>
  <c r="AL684" i="16"/>
  <c r="V686" i="16"/>
  <c r="AT687" i="16"/>
  <c r="AH689" i="16"/>
  <c r="AH691" i="16"/>
  <c r="AH693" i="16"/>
  <c r="AH695" i="16"/>
  <c r="AD697" i="16"/>
  <c r="N699" i="16"/>
  <c r="AL700" i="16"/>
  <c r="V702" i="16"/>
  <c r="AT703" i="16"/>
  <c r="AH705" i="16"/>
  <c r="AH707" i="16"/>
  <c r="AH709" i="16"/>
  <c r="AH711" i="16"/>
  <c r="AD713" i="16"/>
  <c r="N715" i="16"/>
  <c r="AL716" i="16"/>
  <c r="V718" i="16"/>
  <c r="AT719" i="16"/>
  <c r="AH721" i="16"/>
  <c r="AH723" i="16"/>
  <c r="AH725" i="16"/>
  <c r="AH727" i="16"/>
  <c r="AD729" i="16"/>
  <c r="N731" i="16"/>
  <c r="AL732" i="16"/>
  <c r="V734" i="16"/>
  <c r="AT735" i="16"/>
  <c r="AH737" i="16"/>
  <c r="AJ739" i="16"/>
  <c r="AQ742" i="16"/>
  <c r="AN745" i="16"/>
  <c r="AA748" i="16"/>
  <c r="O751" i="16"/>
  <c r="AS753" i="16"/>
  <c r="T757" i="16"/>
  <c r="AE760" i="16"/>
  <c r="X764" i="16"/>
  <c r="Z768" i="16"/>
  <c r="AJ772" i="16"/>
  <c r="AM777" i="16"/>
  <c r="AM781" i="16"/>
  <c r="AI786" i="16"/>
  <c r="O791" i="16"/>
  <c r="AQ796" i="16"/>
  <c r="O804" i="16"/>
  <c r="AF810" i="16"/>
  <c r="AB817" i="16"/>
  <c r="AA825" i="16"/>
  <c r="AV844" i="16"/>
  <c r="T852" i="16"/>
  <c r="AF863" i="16"/>
  <c r="AB871" i="16"/>
  <c r="AJ882" i="16"/>
  <c r="X890" i="16"/>
  <c r="AR901" i="16"/>
  <c r="AV921" i="16"/>
  <c r="X941" i="16"/>
  <c r="AC974" i="16"/>
  <c r="AP998" i="16"/>
  <c r="AI1044" i="16"/>
  <c r="AI1079" i="16"/>
  <c r="AW656" i="16"/>
  <c r="AQ658" i="16"/>
  <c r="AQ660" i="16"/>
  <c r="AQ662" i="16"/>
  <c r="AS664" i="16"/>
  <c r="AE666" i="16"/>
  <c r="O668" i="16"/>
  <c r="AM669" i="16"/>
  <c r="W671" i="16"/>
  <c r="AW672" i="16"/>
  <c r="AQ674" i="16"/>
  <c r="AQ676" i="16"/>
  <c r="AQ678" i="16"/>
  <c r="AS680" i="16"/>
  <c r="AE682" i="16"/>
  <c r="O684" i="16"/>
  <c r="AM685" i="16"/>
  <c r="W687" i="16"/>
  <c r="AW688" i="16"/>
  <c r="AQ690" i="16"/>
  <c r="AQ692" i="16"/>
  <c r="AQ694" i="16"/>
  <c r="AS696" i="16"/>
  <c r="AE698" i="16"/>
  <c r="O700" i="16"/>
  <c r="AM701" i="16"/>
  <c r="W703" i="16"/>
  <c r="AW704" i="16"/>
  <c r="AQ706" i="16"/>
  <c r="AQ708" i="16"/>
  <c r="AQ710" i="16"/>
  <c r="AS712" i="16"/>
  <c r="AE714" i="16"/>
  <c r="O716" i="16"/>
  <c r="AM717" i="16"/>
  <c r="W719" i="16"/>
  <c r="AW720" i="16"/>
  <c r="AQ722" i="16"/>
  <c r="AQ724" i="16"/>
  <c r="AQ726" i="16"/>
  <c r="AS728" i="16"/>
  <c r="AE730" i="16"/>
  <c r="O732" i="16"/>
  <c r="AM733" i="16"/>
  <c r="W735" i="16"/>
  <c r="AW736" i="16"/>
  <c r="AQ738" i="16"/>
  <c r="AB741" i="16"/>
  <c r="N744" i="16"/>
  <c r="AO746" i="16"/>
  <c r="AD749" i="16"/>
  <c r="R752" i="16"/>
  <c r="O755" i="16"/>
  <c r="AU757" i="16"/>
  <c r="AT760" i="16"/>
  <c r="AV764" i="16"/>
  <c r="T769" i="16"/>
  <c r="W774" i="16"/>
  <c r="S779" i="16"/>
  <c r="AG784" i="16"/>
  <c r="AI789" i="16"/>
  <c r="AF794" i="16"/>
  <c r="R800" i="16"/>
  <c r="V808" i="16"/>
  <c r="U816" i="16"/>
  <c r="O823" i="16"/>
  <c r="AF829" i="16"/>
  <c r="T837" i="16"/>
  <c r="Z848" i="16"/>
  <c r="AD856" i="16"/>
  <c r="AJ867" i="16"/>
  <c r="P875" i="16"/>
  <c r="AR886" i="16"/>
  <c r="AN906" i="16"/>
  <c r="P926" i="16"/>
  <c r="AN957" i="16"/>
  <c r="T965" i="16"/>
  <c r="AI973" i="16"/>
  <c r="O1002" i="16"/>
  <c r="AO763" i="16"/>
  <c r="Y765" i="16"/>
  <c r="AW766" i="16"/>
  <c r="AI768" i="16"/>
  <c r="AK770" i="16"/>
  <c r="AK772" i="16"/>
  <c r="AK774" i="16"/>
  <c r="AE776" i="16"/>
  <c r="Q778" i="16"/>
  <c r="AO779" i="16"/>
  <c r="Y781" i="16"/>
  <c r="AW782" i="16"/>
  <c r="AI784" i="16"/>
  <c r="AK786" i="16"/>
  <c r="AK788" i="16"/>
  <c r="AK790" i="16"/>
  <c r="AE792" i="16"/>
  <c r="Q794" i="16"/>
  <c r="AO795" i="16"/>
  <c r="Y797" i="16"/>
  <c r="AW798" i="16"/>
  <c r="AI800" i="16"/>
  <c r="AK802" i="16"/>
  <c r="AK804" i="16"/>
  <c r="AK806" i="16"/>
  <c r="AE808" i="16"/>
  <c r="Q810" i="16"/>
  <c r="AO811" i="16"/>
  <c r="Y813" i="16"/>
  <c r="AW814" i="16"/>
  <c r="AI816" i="16"/>
  <c r="AK818" i="16"/>
  <c r="AK820" i="16"/>
  <c r="AK822" i="16"/>
  <c r="AE824" i="16"/>
  <c r="Q826" i="16"/>
  <c r="AO827" i="16"/>
  <c r="Y829" i="16"/>
  <c r="AW830" i="16"/>
  <c r="AI832" i="16"/>
  <c r="AK834" i="16"/>
  <c r="AK836" i="16"/>
  <c r="AK838" i="16"/>
  <c r="AE840" i="16"/>
  <c r="Q842" i="16"/>
  <c r="AO843" i="16"/>
  <c r="Y845" i="16"/>
  <c r="AW846" i="16"/>
  <c r="AI848" i="16"/>
  <c r="AK850" i="16"/>
  <c r="AK852" i="16"/>
  <c r="AK854" i="16"/>
  <c r="AE856" i="16"/>
  <c r="Q858" i="16"/>
  <c r="AO859" i="16"/>
  <c r="Y861" i="16"/>
  <c r="AW862" i="16"/>
  <c r="AI864" i="16"/>
  <c r="AK866" i="16"/>
  <c r="AK868" i="16"/>
  <c r="AK870" i="16"/>
  <c r="AE872" i="16"/>
  <c r="Q874" i="16"/>
  <c r="AO875" i="16"/>
  <c r="Y877" i="16"/>
  <c r="AW878" i="16"/>
  <c r="AI880" i="16"/>
  <c r="AK882" i="16"/>
  <c r="AK884" i="16"/>
  <c r="AK886" i="16"/>
  <c r="AE888" i="16"/>
  <c r="Q890" i="16"/>
  <c r="AO891" i="16"/>
  <c r="Y893" i="16"/>
  <c r="AW894" i="16"/>
  <c r="AI896" i="16"/>
  <c r="AK898" i="16"/>
  <c r="AK900" i="16"/>
  <c r="AK902" i="16"/>
  <c r="AE904" i="16"/>
  <c r="Q906" i="16"/>
  <c r="AO907" i="16"/>
  <c r="Y909" i="16"/>
  <c r="AW910" i="16"/>
  <c r="AI912" i="16"/>
  <c r="AK914" i="16"/>
  <c r="AK916" i="16"/>
  <c r="AK918" i="16"/>
  <c r="AE920" i="16"/>
  <c r="Q922" i="16"/>
  <c r="AO923" i="16"/>
  <c r="Y925" i="16"/>
  <c r="AW926" i="16"/>
  <c r="AI928" i="16"/>
  <c r="AK930" i="16"/>
  <c r="AK932" i="16"/>
  <c r="AK934" i="16"/>
  <c r="AE936" i="16"/>
  <c r="Q938" i="16"/>
  <c r="AO939" i="16"/>
  <c r="Y941" i="16"/>
  <c r="AW942" i="16"/>
  <c r="AI944" i="16"/>
  <c r="AK946" i="16"/>
  <c r="AK948" i="16"/>
  <c r="AK950" i="16"/>
  <c r="AE952" i="16"/>
  <c r="Q954" i="16"/>
  <c r="AO955" i="16"/>
  <c r="Y957" i="16"/>
  <c r="AW958" i="16"/>
  <c r="AI960" i="16"/>
  <c r="AK962" i="16"/>
  <c r="AK964" i="16"/>
  <c r="AK966" i="16"/>
  <c r="AN968" i="16"/>
  <c r="AK970" i="16"/>
  <c r="O973" i="16"/>
  <c r="AD975" i="16"/>
  <c r="W978" i="16"/>
  <c r="AA981" i="16"/>
  <c r="AB984" i="16"/>
  <c r="AE988" i="16"/>
  <c r="AU992" i="16"/>
  <c r="AQ998" i="16"/>
  <c r="AE1005" i="16"/>
  <c r="Z1012" i="16"/>
  <c r="AE1020" i="16"/>
  <c r="AI1026" i="16"/>
  <c r="AD1034" i="16"/>
  <c r="X1040" i="16"/>
  <c r="AS1048" i="16"/>
  <c r="AQ1059" i="16"/>
  <c r="W1067" i="16"/>
  <c r="AQ1078" i="16"/>
  <c r="P1092" i="16"/>
  <c r="AD739" i="16"/>
  <c r="N741" i="16"/>
  <c r="AL742" i="16"/>
  <c r="X744" i="16"/>
  <c r="R746" i="16"/>
  <c r="R748" i="16"/>
  <c r="R750" i="16"/>
  <c r="T752" i="16"/>
  <c r="AT753" i="16"/>
  <c r="AD755" i="16"/>
  <c r="N757" i="16"/>
  <c r="AL758" i="16"/>
  <c r="X760" i="16"/>
  <c r="R762" i="16"/>
  <c r="R764" i="16"/>
  <c r="R766" i="16"/>
  <c r="T768" i="16"/>
  <c r="AT769" i="16"/>
  <c r="AD771" i="16"/>
  <c r="N773" i="16"/>
  <c r="AL774" i="16"/>
  <c r="X776" i="16"/>
  <c r="R778" i="16"/>
  <c r="R780" i="16"/>
  <c r="R782" i="16"/>
  <c r="T784" i="16"/>
  <c r="AT785" i="16"/>
  <c r="AD787" i="16"/>
  <c r="N789" i="16"/>
  <c r="AL790" i="16"/>
  <c r="X792" i="16"/>
  <c r="R794" i="16"/>
  <c r="R796" i="16"/>
  <c r="R798" i="16"/>
  <c r="T800" i="16"/>
  <c r="AT801" i="16"/>
  <c r="AD803" i="16"/>
  <c r="N805" i="16"/>
  <c r="AL806" i="16"/>
  <c r="X808" i="16"/>
  <c r="R810" i="16"/>
  <c r="R812" i="16"/>
  <c r="R814" i="16"/>
  <c r="T816" i="16"/>
  <c r="AT817" i="16"/>
  <c r="AD819" i="16"/>
  <c r="N821" i="16"/>
  <c r="AL822" i="16"/>
  <c r="X824" i="16"/>
  <c r="R826" i="16"/>
  <c r="R828" i="16"/>
  <c r="R830" i="16"/>
  <c r="T832" i="16"/>
  <c r="AT833" i="16"/>
  <c r="AD835" i="16"/>
  <c r="N837" i="16"/>
  <c r="AL838" i="16"/>
  <c r="X840" i="16"/>
  <c r="R842" i="16"/>
  <c r="R844" i="16"/>
  <c r="R846" i="16"/>
  <c r="T848" i="16"/>
  <c r="AT849" i="16"/>
  <c r="AD851" i="16"/>
  <c r="N853" i="16"/>
  <c r="AL854" i="16"/>
  <c r="X856" i="16"/>
  <c r="R858" i="16"/>
  <c r="R860" i="16"/>
  <c r="R862" i="16"/>
  <c r="T864" i="16"/>
  <c r="AT865" i="16"/>
  <c r="AD867" i="16"/>
  <c r="N869" i="16"/>
  <c r="AL870" i="16"/>
  <c r="X872" i="16"/>
  <c r="R874" i="16"/>
  <c r="R876" i="16"/>
  <c r="R878" i="16"/>
  <c r="T880" i="16"/>
  <c r="AT881" i="16"/>
  <c r="AD883" i="16"/>
  <c r="N885" i="16"/>
  <c r="AL886" i="16"/>
  <c r="X888" i="16"/>
  <c r="R890" i="16"/>
  <c r="R892" i="16"/>
  <c r="R894" i="16"/>
  <c r="T896" i="16"/>
  <c r="AT897" i="16"/>
  <c r="AD899" i="16"/>
  <c r="N901" i="16"/>
  <c r="AL902" i="16"/>
  <c r="X904" i="16"/>
  <c r="R906" i="16"/>
  <c r="R908" i="16"/>
  <c r="R910" i="16"/>
  <c r="T912" i="16"/>
  <c r="AT913" i="16"/>
  <c r="AD915" i="16"/>
  <c r="N917" i="16"/>
  <c r="AL918" i="16"/>
  <c r="X920" i="16"/>
  <c r="R922" i="16"/>
  <c r="R924" i="16"/>
  <c r="R926" i="16"/>
  <c r="T928" i="16"/>
  <c r="AT929" i="16"/>
  <c r="AD931" i="16"/>
  <c r="N933" i="16"/>
  <c r="AL934" i="16"/>
  <c r="X936" i="16"/>
  <c r="R938" i="16"/>
  <c r="R940" i="16"/>
  <c r="R942" i="16"/>
  <c r="T944" i="16"/>
  <c r="AT945" i="16"/>
  <c r="AD947" i="16"/>
  <c r="N949" i="16"/>
  <c r="AL950" i="16"/>
  <c r="X952" i="16"/>
  <c r="R954" i="16"/>
  <c r="R956" i="16"/>
  <c r="R958" i="16"/>
  <c r="T960" i="16"/>
  <c r="AT961" i="16"/>
  <c r="AD963" i="16"/>
  <c r="N965" i="16"/>
  <c r="AL966" i="16"/>
  <c r="AO968" i="16"/>
  <c r="S971" i="16"/>
  <c r="AL973" i="16"/>
  <c r="U976" i="16"/>
  <c r="Z979" i="16"/>
  <c r="R982" i="16"/>
  <c r="N985" i="16"/>
  <c r="AK988" i="16"/>
  <c r="Q993" i="16"/>
  <c r="AA999" i="16"/>
  <c r="N1007" i="16"/>
  <c r="AP1013" i="16"/>
  <c r="AM1021" i="16"/>
  <c r="S1027" i="16"/>
  <c r="AL1035" i="16"/>
  <c r="AU1049" i="16"/>
  <c r="W1068" i="16"/>
  <c r="AM1092" i="16"/>
  <c r="O1143" i="16"/>
  <c r="AS832" i="16"/>
  <c r="AE834" i="16"/>
  <c r="O836" i="16"/>
  <c r="AM837" i="16"/>
  <c r="W839" i="16"/>
  <c r="AW840" i="16"/>
  <c r="AQ842" i="16"/>
  <c r="AQ844" i="16"/>
  <c r="AQ846" i="16"/>
  <c r="AS848" i="16"/>
  <c r="AE850" i="16"/>
  <c r="O852" i="16"/>
  <c r="AM853" i="16"/>
  <c r="W855" i="16"/>
  <c r="AW856" i="16"/>
  <c r="AQ858" i="16"/>
  <c r="AQ860" i="16"/>
  <c r="AQ862" i="16"/>
  <c r="AS864" i="16"/>
  <c r="AE866" i="16"/>
  <c r="O868" i="16"/>
  <c r="AM869" i="16"/>
  <c r="W871" i="16"/>
  <c r="AW872" i="16"/>
  <c r="AQ874" i="16"/>
  <c r="AQ876" i="16"/>
  <c r="AQ878" i="16"/>
  <c r="AS880" i="16"/>
  <c r="AE882" i="16"/>
  <c r="O884" i="16"/>
  <c r="AM885" i="16"/>
  <c r="W887" i="16"/>
  <c r="AW888" i="16"/>
  <c r="AQ890" i="16"/>
  <c r="AQ892" i="16"/>
  <c r="AQ894" i="16"/>
  <c r="AS896" i="16"/>
  <c r="AE898" i="16"/>
  <c r="O900" i="16"/>
  <c r="AM901" i="16"/>
  <c r="W903" i="16"/>
  <c r="AW904" i="16"/>
  <c r="AQ906" i="16"/>
  <c r="AQ908" i="16"/>
  <c r="AQ910" i="16"/>
  <c r="AS912" i="16"/>
  <c r="AE914" i="16"/>
  <c r="O916" i="16"/>
  <c r="AM917" i="16"/>
  <c r="W919" i="16"/>
  <c r="AW920" i="16"/>
  <c r="AQ922" i="16"/>
  <c r="AQ924" i="16"/>
  <c r="AQ926" i="16"/>
  <c r="AS928" i="16"/>
  <c r="AE930" i="16"/>
  <c r="O932" i="16"/>
  <c r="AM933" i="16"/>
  <c r="W935" i="16"/>
  <c r="AW936" i="16"/>
  <c r="AQ938" i="16"/>
  <c r="AQ940" i="16"/>
  <c r="AQ942" i="16"/>
  <c r="AS944" i="16"/>
  <c r="AE946" i="16"/>
  <c r="O948" i="16"/>
  <c r="AM949" i="16"/>
  <c r="W951" i="16"/>
  <c r="AW952" i="16"/>
  <c r="AQ954" i="16"/>
  <c r="AQ956" i="16"/>
  <c r="AQ958" i="16"/>
  <c r="AS960" i="16"/>
  <c r="AE962" i="16"/>
  <c r="O964" i="16"/>
  <c r="AM965" i="16"/>
  <c r="Y967" i="16"/>
  <c r="W969" i="16"/>
  <c r="AE971" i="16"/>
  <c r="AM973" i="16"/>
  <c r="AI976" i="16"/>
  <c r="AO979" i="16"/>
  <c r="AG982" i="16"/>
  <c r="O985" i="16"/>
  <c r="W989" i="16"/>
  <c r="AO993" i="16"/>
  <c r="AH999" i="16"/>
  <c r="AT1006" i="16"/>
  <c r="AQ1013" i="16"/>
  <c r="N1021" i="16"/>
  <c r="Z1027" i="16"/>
  <c r="AM1035" i="16"/>
  <c r="AU1050" i="16"/>
  <c r="W1069" i="16"/>
  <c r="T1097" i="16"/>
  <c r="AN739" i="16"/>
  <c r="X741" i="16"/>
  <c r="AV742" i="16"/>
  <c r="AH744" i="16"/>
  <c r="AJ746" i="16"/>
  <c r="AJ748" i="16"/>
  <c r="AJ750" i="16"/>
  <c r="AD752" i="16"/>
  <c r="P754" i="16"/>
  <c r="AN755" i="16"/>
  <c r="X757" i="16"/>
  <c r="AV758" i="16"/>
  <c r="AH760" i="16"/>
  <c r="AJ762" i="16"/>
  <c r="AJ764" i="16"/>
  <c r="AJ766" i="16"/>
  <c r="AD768" i="16"/>
  <c r="P770" i="16"/>
  <c r="AN771" i="16"/>
  <c r="X773" i="16"/>
  <c r="AV774" i="16"/>
  <c r="AH776" i="16"/>
  <c r="AJ778" i="16"/>
  <c r="AJ780" i="16"/>
  <c r="AJ782" i="16"/>
  <c r="AD784" i="16"/>
  <c r="P786" i="16"/>
  <c r="AN787" i="16"/>
  <c r="X789" i="16"/>
  <c r="AV790" i="16"/>
  <c r="AH792" i="16"/>
  <c r="AJ794" i="16"/>
  <c r="AJ796" i="16"/>
  <c r="AJ798" i="16"/>
  <c r="AD800" i="16"/>
  <c r="P802" i="16"/>
  <c r="AN803" i="16"/>
  <c r="X805" i="16"/>
  <c r="AV806" i="16"/>
  <c r="AH808" i="16"/>
  <c r="AJ810" i="16"/>
  <c r="AJ812" i="16"/>
  <c r="AJ814" i="16"/>
  <c r="AD816" i="16"/>
  <c r="P818" i="16"/>
  <c r="AN819" i="16"/>
  <c r="X821" i="16"/>
  <c r="AV822" i="16"/>
  <c r="AH824" i="16"/>
  <c r="AJ826" i="16"/>
  <c r="AJ828" i="16"/>
  <c r="AJ830" i="16"/>
  <c r="AD832" i="16"/>
  <c r="P834" i="16"/>
  <c r="AN835" i="16"/>
  <c r="X837" i="16"/>
  <c r="AV838" i="16"/>
  <c r="AH840" i="16"/>
  <c r="AJ842" i="16"/>
  <c r="AJ844" i="16"/>
  <c r="AJ846" i="16"/>
  <c r="AD848" i="16"/>
  <c r="P850" i="16"/>
  <c r="AN851" i="16"/>
  <c r="X853" i="16"/>
  <c r="AV854" i="16"/>
  <c r="AH856" i="16"/>
  <c r="AJ858" i="16"/>
  <c r="AJ860" i="16"/>
  <c r="AJ862" i="16"/>
  <c r="AD864" i="16"/>
  <c r="P866" i="16"/>
  <c r="AN867" i="16"/>
  <c r="X869" i="16"/>
  <c r="AV870" i="16"/>
  <c r="AH872" i="16"/>
  <c r="AJ874" i="16"/>
  <c r="AJ876" i="16"/>
  <c r="AJ878" i="16"/>
  <c r="AD880" i="16"/>
  <c r="P882" i="16"/>
  <c r="AN883" i="16"/>
  <c r="X885" i="16"/>
  <c r="AV886" i="16"/>
  <c r="AH888" i="16"/>
  <c r="AJ890" i="16"/>
  <c r="AJ892" i="16"/>
  <c r="AJ894" i="16"/>
  <c r="AD896" i="16"/>
  <c r="P898" i="16"/>
  <c r="AN899" i="16"/>
  <c r="X901" i="16"/>
  <c r="AV902" i="16"/>
  <c r="AH904" i="16"/>
  <c r="AJ906" i="16"/>
  <c r="AJ908" i="16"/>
  <c r="AJ910" i="16"/>
  <c r="AD912" i="16"/>
  <c r="P914" i="16"/>
  <c r="AN915" i="16"/>
  <c r="X917" i="16"/>
  <c r="AV918" i="16"/>
  <c r="AH920" i="16"/>
  <c r="AJ922" i="16"/>
  <c r="AJ924" i="16"/>
  <c r="AJ926" i="16"/>
  <c r="AD928" i="16"/>
  <c r="P930" i="16"/>
  <c r="AN931" i="16"/>
  <c r="X933" i="16"/>
  <c r="AV934" i="16"/>
  <c r="AH936" i="16"/>
  <c r="AJ938" i="16"/>
  <c r="AJ940" i="16"/>
  <c r="AJ942" i="16"/>
  <c r="AD944" i="16"/>
  <c r="P946" i="16"/>
  <c r="AN947" i="16"/>
  <c r="X949" i="16"/>
  <c r="AV950" i="16"/>
  <c r="AH952" i="16"/>
  <c r="AJ954" i="16"/>
  <c r="AJ956" i="16"/>
  <c r="AJ958" i="16"/>
  <c r="AD960" i="16"/>
  <c r="P962" i="16"/>
  <c r="AN963" i="16"/>
  <c r="X965" i="16"/>
  <c r="AV966" i="16"/>
  <c r="AQ968" i="16"/>
  <c r="V971" i="16"/>
  <c r="AD973" i="16"/>
  <c r="X976" i="16"/>
  <c r="Q979" i="16"/>
  <c r="AS981" i="16"/>
  <c r="S985" i="16"/>
  <c r="AC989" i="16"/>
  <c r="AP993" i="16"/>
  <c r="AI999" i="16"/>
  <c r="O1006" i="16"/>
  <c r="R1013" i="16"/>
  <c r="AT1020" i="16"/>
  <c r="AA1027" i="16"/>
  <c r="N1035" i="16"/>
  <c r="AU1051" i="16"/>
  <c r="W1070" i="16"/>
  <c r="AA1091" i="16"/>
  <c r="U1136" i="16"/>
  <c r="Y741" i="16"/>
  <c r="AW742" i="16"/>
  <c r="AI744" i="16"/>
  <c r="AK746" i="16"/>
  <c r="AK748" i="16"/>
  <c r="AK750" i="16"/>
  <c r="AE752" i="16"/>
  <c r="Q754" i="16"/>
  <c r="AO755" i="16"/>
  <c r="Y757" i="16"/>
  <c r="AW758" i="16"/>
  <c r="AI760" i="16"/>
  <c r="AK762" i="16"/>
  <c r="AK764" i="16"/>
  <c r="AK766" i="16"/>
  <c r="AE768" i="16"/>
  <c r="Q770" i="16"/>
  <c r="AO771" i="16"/>
  <c r="Y773" i="16"/>
  <c r="AW774" i="16"/>
  <c r="AI776" i="16"/>
  <c r="AK778" i="16"/>
  <c r="AK780" i="16"/>
  <c r="AK782" i="16"/>
  <c r="AE784" i="16"/>
  <c r="Q786" i="16"/>
  <c r="AO787" i="16"/>
  <c r="Y789" i="16"/>
  <c r="AW790" i="16"/>
  <c r="AI792" i="16"/>
  <c r="AK794" i="16"/>
  <c r="AK796" i="16"/>
  <c r="AK798" i="16"/>
  <c r="AE800" i="16"/>
  <c r="Q802" i="16"/>
  <c r="AO803" i="16"/>
  <c r="Y805" i="16"/>
  <c r="AW806" i="16"/>
  <c r="AI808" i="16"/>
  <c r="AK810" i="16"/>
  <c r="AK812" i="16"/>
  <c r="AK814" i="16"/>
  <c r="AE816" i="16"/>
  <c r="Q818" i="16"/>
  <c r="AO819" i="16"/>
  <c r="Y821" i="16"/>
  <c r="AW822" i="16"/>
  <c r="AI824" i="16"/>
  <c r="AK826" i="16"/>
  <c r="AK828" i="16"/>
  <c r="AK830" i="16"/>
  <c r="AE832" i="16"/>
  <c r="Q834" i="16"/>
  <c r="AO835" i="16"/>
  <c r="Y837" i="16"/>
  <c r="AW838" i="16"/>
  <c r="AI840" i="16"/>
  <c r="AK842" i="16"/>
  <c r="AK844" i="16"/>
  <c r="AK846" i="16"/>
  <c r="AE848" i="16"/>
  <c r="Q850" i="16"/>
  <c r="AO851" i="16"/>
  <c r="Y853" i="16"/>
  <c r="AW854" i="16"/>
  <c r="AI856" i="16"/>
  <c r="AK858" i="16"/>
  <c r="AK860" i="16"/>
  <c r="AK862" i="16"/>
  <c r="AE864" i="16"/>
  <c r="Q866" i="16"/>
  <c r="AO867" i="16"/>
  <c r="Y869" i="16"/>
  <c r="AW870" i="16"/>
  <c r="AI872" i="16"/>
  <c r="AK874" i="16"/>
  <c r="AK876" i="16"/>
  <c r="AK878" i="16"/>
  <c r="AE880" i="16"/>
  <c r="Q882" i="16"/>
  <c r="AO883" i="16"/>
  <c r="Y885" i="16"/>
  <c r="AW886" i="16"/>
  <c r="AI888" i="16"/>
  <c r="AK890" i="16"/>
  <c r="AK892" i="16"/>
  <c r="AK894" i="16"/>
  <c r="AE896" i="16"/>
  <c r="Q898" i="16"/>
  <c r="AO899" i="16"/>
  <c r="Y901" i="16"/>
  <c r="AW902" i="16"/>
  <c r="AI904" i="16"/>
  <c r="AK906" i="16"/>
  <c r="AK908" i="16"/>
  <c r="AK910" i="16"/>
  <c r="AE912" i="16"/>
  <c r="Q914" i="16"/>
  <c r="AO915" i="16"/>
  <c r="Y917" i="16"/>
  <c r="AW918" i="16"/>
  <c r="AI920" i="16"/>
  <c r="AK922" i="16"/>
  <c r="AK924" i="16"/>
  <c r="AK926" i="16"/>
  <c r="AE928" i="16"/>
  <c r="Q930" i="16"/>
  <c r="AO931" i="16"/>
  <c r="Y933" i="16"/>
  <c r="AW934" i="16"/>
  <c r="AI936" i="16"/>
  <c r="AK938" i="16"/>
  <c r="AK940" i="16"/>
  <c r="AK942" i="16"/>
  <c r="AE944" i="16"/>
  <c r="Q946" i="16"/>
  <c r="AO947" i="16"/>
  <c r="Y949" i="16"/>
  <c r="AW950" i="16"/>
  <c r="AI952" i="16"/>
  <c r="AK954" i="16"/>
  <c r="AK956" i="16"/>
  <c r="AK958" i="16"/>
  <c r="AE960" i="16"/>
  <c r="Q962" i="16"/>
  <c r="AO963" i="16"/>
  <c r="Y965" i="16"/>
  <c r="AW966" i="16"/>
  <c r="AR968" i="16"/>
  <c r="AP970" i="16"/>
  <c r="U973" i="16"/>
  <c r="AK975" i="16"/>
  <c r="AC978" i="16"/>
  <c r="U981" i="16"/>
  <c r="T984" i="16"/>
  <c r="AK987" i="16"/>
  <c r="O992" i="16"/>
  <c r="AP996" i="16"/>
  <c r="N1004" i="16"/>
  <c r="R1010" i="16"/>
  <c r="AM1018" i="16"/>
  <c r="AG1024" i="16"/>
  <c r="AC1032" i="16"/>
  <c r="AD1038" i="16"/>
  <c r="AU1068" i="16"/>
  <c r="W1087" i="16"/>
  <c r="AM1140" i="16"/>
  <c r="N762" i="16"/>
  <c r="AL763" i="16"/>
  <c r="V765" i="16"/>
  <c r="AT766" i="16"/>
  <c r="AF768" i="16"/>
  <c r="Z770" i="16"/>
  <c r="Z772" i="16"/>
  <c r="Z774" i="16"/>
  <c r="AB776" i="16"/>
  <c r="N778" i="16"/>
  <c r="AL779" i="16"/>
  <c r="V781" i="16"/>
  <c r="AT782" i="16"/>
  <c r="AF784" i="16"/>
  <c r="Z786" i="16"/>
  <c r="Z788" i="16"/>
  <c r="Z790" i="16"/>
  <c r="AB792" i="16"/>
  <c r="N794" i="16"/>
  <c r="AL795" i="16"/>
  <c r="V797" i="16"/>
  <c r="AT798" i="16"/>
  <c r="AF800" i="16"/>
  <c r="Z802" i="16"/>
  <c r="Z804" i="16"/>
  <c r="Z806" i="16"/>
  <c r="AB808" i="16"/>
  <c r="N810" i="16"/>
  <c r="AL811" i="16"/>
  <c r="V813" i="16"/>
  <c r="AT814" i="16"/>
  <c r="AF816" i="16"/>
  <c r="Z818" i="16"/>
  <c r="Z820" i="16"/>
  <c r="Z822" i="16"/>
  <c r="AB824" i="16"/>
  <c r="N826" i="16"/>
  <c r="AL827" i="16"/>
  <c r="V829" i="16"/>
  <c r="AT830" i="16"/>
  <c r="AF832" i="16"/>
  <c r="Z834" i="16"/>
  <c r="Z836" i="16"/>
  <c r="Z838" i="16"/>
  <c r="AB840" i="16"/>
  <c r="N842" i="16"/>
  <c r="AL843" i="16"/>
  <c r="V845" i="16"/>
  <c r="AT846" i="16"/>
  <c r="AF848" i="16"/>
  <c r="Z850" i="16"/>
  <c r="Z852" i="16"/>
  <c r="Z854" i="16"/>
  <c r="AB856" i="16"/>
  <c r="N858" i="16"/>
  <c r="AL859" i="16"/>
  <c r="V861" i="16"/>
  <c r="AT862" i="16"/>
  <c r="AF864" i="16"/>
  <c r="Z866" i="16"/>
  <c r="Z868" i="16"/>
  <c r="Z870" i="16"/>
  <c r="AB872" i="16"/>
  <c r="N874" i="16"/>
  <c r="AL875" i="16"/>
  <c r="V877" i="16"/>
  <c r="AT878" i="16"/>
  <c r="AF880" i="16"/>
  <c r="Z882" i="16"/>
  <c r="Z884" i="16"/>
  <c r="Z886" i="16"/>
  <c r="AB888" i="16"/>
  <c r="N890" i="16"/>
  <c r="AL891" i="16"/>
  <c r="V893" i="16"/>
  <c r="AT894" i="16"/>
  <c r="AF896" i="16"/>
  <c r="Z898" i="16"/>
  <c r="Z900" i="16"/>
  <c r="Z902" i="16"/>
  <c r="AB904" i="16"/>
  <c r="N906" i="16"/>
  <c r="AL907" i="16"/>
  <c r="V909" i="16"/>
  <c r="AT910" i="16"/>
  <c r="AF912" i="16"/>
  <c r="Z914" i="16"/>
  <c r="Z916" i="16"/>
  <c r="Z918" i="16"/>
  <c r="AB920" i="16"/>
  <c r="N922" i="16"/>
  <c r="AL923" i="16"/>
  <c r="V925" i="16"/>
  <c r="AT926" i="16"/>
  <c r="AF928" i="16"/>
  <c r="Z930" i="16"/>
  <c r="Z932" i="16"/>
  <c r="Z934" i="16"/>
  <c r="AB936" i="16"/>
  <c r="N938" i="16"/>
  <c r="AL939" i="16"/>
  <c r="V941" i="16"/>
  <c r="AT942" i="16"/>
  <c r="AF944" i="16"/>
  <c r="Z946" i="16"/>
  <c r="Z948" i="16"/>
  <c r="Z950" i="16"/>
  <c r="AB952" i="16"/>
  <c r="N954" i="16"/>
  <c r="AL955" i="16"/>
  <c r="V957" i="16"/>
  <c r="AT958" i="16"/>
  <c r="AF960" i="16"/>
  <c r="Z962" i="16"/>
  <c r="Z964" i="16"/>
  <c r="Z966" i="16"/>
  <c r="AA968" i="16"/>
  <c r="Y970" i="16"/>
  <c r="AC972" i="16"/>
  <c r="Y975" i="16"/>
  <c r="R978" i="16"/>
  <c r="AU980" i="16"/>
  <c r="U984" i="16"/>
  <c r="W988" i="16"/>
  <c r="AM992" i="16"/>
  <c r="S997" i="16"/>
  <c r="O1004" i="16"/>
  <c r="AH1011" i="16"/>
  <c r="AT1018" i="16"/>
  <c r="AQ1025" i="16"/>
  <c r="N1033" i="16"/>
  <c r="AL1039" i="16"/>
  <c r="S1047" i="16"/>
  <c r="S1058" i="16"/>
  <c r="AU1069" i="16"/>
  <c r="S1077" i="16"/>
  <c r="P1090" i="16"/>
  <c r="Y1142" i="16"/>
  <c r="W797" i="16"/>
  <c r="AU798" i="16"/>
  <c r="AG800" i="16"/>
  <c r="AA802" i="16"/>
  <c r="AA804" i="16"/>
  <c r="AA806" i="16"/>
  <c r="AC808" i="16"/>
  <c r="O810" i="16"/>
  <c r="AM811" i="16"/>
  <c r="W813" i="16"/>
  <c r="AU814" i="16"/>
  <c r="AG816" i="16"/>
  <c r="AA818" i="16"/>
  <c r="AA820" i="16"/>
  <c r="AA822" i="16"/>
  <c r="AC824" i="16"/>
  <c r="O826" i="16"/>
  <c r="AM827" i="16"/>
  <c r="W829" i="16"/>
  <c r="AU830" i="16"/>
  <c r="AG832" i="16"/>
  <c r="AA834" i="16"/>
  <c r="AA836" i="16"/>
  <c r="AA838" i="16"/>
  <c r="AC840" i="16"/>
  <c r="O842" i="16"/>
  <c r="AM843" i="16"/>
  <c r="W845" i="16"/>
  <c r="AU846" i="16"/>
  <c r="AG848" i="16"/>
  <c r="AA850" i="16"/>
  <c r="AA852" i="16"/>
  <c r="AA854" i="16"/>
  <c r="AC856" i="16"/>
  <c r="O858" i="16"/>
  <c r="AM859" i="16"/>
  <c r="W861" i="16"/>
  <c r="AU862" i="16"/>
  <c r="AG864" i="16"/>
  <c r="AA866" i="16"/>
  <c r="AA868" i="16"/>
  <c r="AA870" i="16"/>
  <c r="AC872" i="16"/>
  <c r="O874" i="16"/>
  <c r="AM875" i="16"/>
  <c r="W877" i="16"/>
  <c r="AU878" i="16"/>
  <c r="AG880" i="16"/>
  <c r="AA882" i="16"/>
  <c r="AA884" i="16"/>
  <c r="AA886" i="16"/>
  <c r="AC888" i="16"/>
  <c r="O890" i="16"/>
  <c r="AM891" i="16"/>
  <c r="W893" i="16"/>
  <c r="AU894" i="16"/>
  <c r="AG896" i="16"/>
  <c r="AA898" i="16"/>
  <c r="AA900" i="16"/>
  <c r="AA902" i="16"/>
  <c r="AC904" i="16"/>
  <c r="O906" i="16"/>
  <c r="AM907" i="16"/>
  <c r="W909" i="16"/>
  <c r="AU910" i="16"/>
  <c r="AG912" i="16"/>
  <c r="AA914" i="16"/>
  <c r="AA916" i="16"/>
  <c r="AA918" i="16"/>
  <c r="AC920" i="16"/>
  <c r="O922" i="16"/>
  <c r="AM923" i="16"/>
  <c r="W925" i="16"/>
  <c r="AU926" i="16"/>
  <c r="AG928" i="16"/>
  <c r="AA930" i="16"/>
  <c r="AA932" i="16"/>
  <c r="AA934" i="16"/>
  <c r="AC936" i="16"/>
  <c r="O938" i="16"/>
  <c r="AM939" i="16"/>
  <c r="W941" i="16"/>
  <c r="W943" i="16"/>
  <c r="AI945" i="16"/>
  <c r="S948" i="16"/>
  <c r="AQ950" i="16"/>
  <c r="AE953" i="16"/>
  <c r="AE955" i="16"/>
  <c r="AM957" i="16"/>
  <c r="AU959" i="16"/>
  <c r="S962" i="16"/>
  <c r="AQ964" i="16"/>
  <c r="AM967" i="16"/>
  <c r="AK971" i="16"/>
  <c r="AO976" i="16"/>
  <c r="AM982" i="16"/>
  <c r="V990" i="16"/>
  <c r="AQ1009" i="16"/>
  <c r="P472" i="16"/>
  <c r="R491" i="16"/>
  <c r="AT502" i="16"/>
  <c r="Z510" i="16"/>
  <c r="AH521" i="16"/>
  <c r="AL529" i="16"/>
  <c r="AP540" i="16"/>
  <c r="V548" i="16"/>
  <c r="AL580" i="16"/>
  <c r="P600" i="16"/>
  <c r="S619" i="16"/>
  <c r="AI635" i="16"/>
  <c r="AC658" i="16"/>
  <c r="AG717" i="16"/>
  <c r="AN798" i="16"/>
  <c r="AJ187" i="16"/>
  <c r="AJ189" i="16"/>
  <c r="AJ191" i="16"/>
  <c r="AI195" i="16"/>
  <c r="AI197" i="16"/>
  <c r="AI199" i="16"/>
  <c r="AH203" i="16"/>
  <c r="AH205" i="16"/>
  <c r="AH207" i="16"/>
  <c r="Y211" i="16"/>
  <c r="AW212" i="16"/>
  <c r="AG214" i="16"/>
  <c r="P218" i="16"/>
  <c r="AN219" i="16"/>
  <c r="X221" i="16"/>
  <c r="AV222" i="16"/>
  <c r="AE226" i="16"/>
  <c r="O228" i="16"/>
  <c r="AM229" i="16"/>
  <c r="W231" i="16"/>
  <c r="AT234" i="16"/>
  <c r="AD236" i="16"/>
  <c r="N238" i="16"/>
  <c r="AL239" i="16"/>
  <c r="AK243" i="16"/>
  <c r="AK245" i="16"/>
  <c r="AK247" i="16"/>
  <c r="AJ251" i="16"/>
  <c r="AJ253" i="16"/>
  <c r="AJ255" i="16"/>
  <c r="AI259" i="16"/>
  <c r="AI261" i="16"/>
  <c r="AI263" i="16"/>
  <c r="AH267" i="16"/>
  <c r="AH269" i="16"/>
  <c r="AH271" i="16"/>
  <c r="Y275" i="16"/>
  <c r="AW276" i="16"/>
  <c r="AG278" i="16"/>
  <c r="P282" i="16"/>
  <c r="AN283" i="16"/>
  <c r="X285" i="16"/>
  <c r="AV286" i="16"/>
  <c r="AH289" i="16"/>
  <c r="AH291" i="16"/>
  <c r="AH293" i="16"/>
  <c r="AH295" i="16"/>
  <c r="AJ298" i="16"/>
  <c r="AJ300" i="16"/>
  <c r="AJ302" i="16"/>
  <c r="AD304" i="16"/>
  <c r="P306" i="16"/>
  <c r="AN307" i="16"/>
  <c r="X309" i="16"/>
  <c r="AV310" i="16"/>
  <c r="AH312" i="16"/>
  <c r="AJ314" i="16"/>
  <c r="AJ316" i="16"/>
  <c r="AJ318" i="16"/>
  <c r="AD320" i="16"/>
  <c r="P322" i="16"/>
  <c r="AN323" i="16"/>
  <c r="X325" i="16"/>
  <c r="AV326" i="16"/>
  <c r="AH328" i="16"/>
  <c r="AJ330" i="16"/>
  <c r="AJ332" i="16"/>
  <c r="AJ334" i="16"/>
  <c r="AD336" i="16"/>
  <c r="P338" i="16"/>
  <c r="AN339" i="16"/>
  <c r="X341" i="16"/>
  <c r="AV342" i="16"/>
  <c r="AH344" i="16"/>
  <c r="AJ346" i="16"/>
  <c r="AJ348" i="16"/>
  <c r="AJ350" i="16"/>
  <c r="AD352" i="16"/>
  <c r="P354" i="16"/>
  <c r="AN355" i="16"/>
  <c r="X357" i="16"/>
  <c r="AV358" i="16"/>
  <c r="AH360" i="16"/>
  <c r="AJ362" i="16"/>
  <c r="AJ364" i="16"/>
  <c r="AJ366" i="16"/>
  <c r="AD368" i="16"/>
  <c r="P370" i="16"/>
  <c r="AN371" i="16"/>
  <c r="X373" i="16"/>
  <c r="AV374" i="16"/>
  <c r="AH376" i="16"/>
  <c r="AJ378" i="16"/>
  <c r="AJ380" i="16"/>
  <c r="AJ382" i="16"/>
  <c r="AD384" i="16"/>
  <c r="P386" i="16"/>
  <c r="AN387" i="16"/>
  <c r="X389" i="16"/>
  <c r="AV390" i="16"/>
  <c r="AH392" i="16"/>
  <c r="AJ394" i="16"/>
  <c r="AJ396" i="16"/>
  <c r="AJ398" i="16"/>
  <c r="AD400" i="16"/>
  <c r="P402" i="16"/>
  <c r="AN403" i="16"/>
  <c r="X405" i="16"/>
  <c r="AV406" i="16"/>
  <c r="AH408" i="16"/>
  <c r="AJ410" i="16"/>
  <c r="AJ412" i="16"/>
  <c r="AJ414" i="16"/>
  <c r="AD416" i="16"/>
  <c r="P418" i="16"/>
  <c r="AN419" i="16"/>
  <c r="X421" i="16"/>
  <c r="AV422" i="16"/>
  <c r="AD425" i="16"/>
  <c r="AP431" i="16"/>
  <c r="V438" i="16"/>
  <c r="AT469" i="16"/>
  <c r="R477" i="16"/>
  <c r="AF488" i="16"/>
  <c r="AB496" i="16"/>
  <c r="AH507" i="16"/>
  <c r="V515" i="16"/>
  <c r="AP526" i="16"/>
  <c r="AT546" i="16"/>
  <c r="V566" i="16"/>
  <c r="AT597" i="16"/>
  <c r="R605" i="16"/>
  <c r="AF616" i="16"/>
  <c r="S632" i="16"/>
  <c r="P650" i="16"/>
  <c r="AR759" i="16"/>
  <c r="AK187" i="16"/>
  <c r="AK189" i="16"/>
  <c r="AK191" i="16"/>
  <c r="AJ195" i="16"/>
  <c r="AJ197" i="16"/>
  <c r="AJ199" i="16"/>
  <c r="AI203" i="16"/>
  <c r="AI205" i="16"/>
  <c r="AI207" i="16"/>
  <c r="AH211" i="16"/>
  <c r="AH213" i="16"/>
  <c r="AH215" i="16"/>
  <c r="Y219" i="16"/>
  <c r="AW220" i="16"/>
  <c r="AG222" i="16"/>
  <c r="P226" i="16"/>
  <c r="AN227" i="16"/>
  <c r="X229" i="16"/>
  <c r="AV230" i="16"/>
  <c r="AE234" i="16"/>
  <c r="O236" i="16"/>
  <c r="AM237" i="16"/>
  <c r="W239" i="16"/>
  <c r="AT242" i="16"/>
  <c r="AD244" i="16"/>
  <c r="N246" i="16"/>
  <c r="AL247" i="16"/>
  <c r="AK251" i="16"/>
  <c r="AK253" i="16"/>
  <c r="AK255" i="16"/>
  <c r="AJ259" i="16"/>
  <c r="AJ261" i="16"/>
  <c r="AJ263" i="16"/>
  <c r="AI267" i="16"/>
  <c r="AI269" i="16"/>
  <c r="AI271" i="16"/>
  <c r="AH275" i="16"/>
  <c r="AH277" i="16"/>
  <c r="AH279" i="16"/>
  <c r="Y283" i="16"/>
  <c r="AW284" i="16"/>
  <c r="AG286" i="16"/>
  <c r="S289" i="16"/>
  <c r="S291" i="16"/>
  <c r="S293" i="16"/>
  <c r="S295" i="16"/>
  <c r="U298" i="16"/>
  <c r="U300" i="16"/>
  <c r="U302" i="16"/>
  <c r="O304" i="16"/>
  <c r="AO305" i="16"/>
  <c r="Y307" i="16"/>
  <c r="AW308" i="16"/>
  <c r="AG310" i="16"/>
  <c r="S312" i="16"/>
  <c r="U314" i="16"/>
  <c r="U316" i="16"/>
  <c r="U318" i="16"/>
  <c r="O320" i="16"/>
  <c r="AO321" i="16"/>
  <c r="Y323" i="16"/>
  <c r="AW324" i="16"/>
  <c r="AG326" i="16"/>
  <c r="S328" i="16"/>
  <c r="U330" i="16"/>
  <c r="U332" i="16"/>
  <c r="U334" i="16"/>
  <c r="O336" i="16"/>
  <c r="AO337" i="16"/>
  <c r="Y339" i="16"/>
  <c r="AW340" i="16"/>
  <c r="AG342" i="16"/>
  <c r="S344" i="16"/>
  <c r="U346" i="16"/>
  <c r="U348" i="16"/>
  <c r="U350" i="16"/>
  <c r="O352" i="16"/>
  <c r="AO353" i="16"/>
  <c r="Y355" i="16"/>
  <c r="AW356" i="16"/>
  <c r="AG358" i="16"/>
  <c r="S360" i="16"/>
  <c r="U362" i="16"/>
  <c r="U364" i="16"/>
  <c r="U366" i="16"/>
  <c r="O368" i="16"/>
  <c r="AO369" i="16"/>
  <c r="Y371" i="16"/>
  <c r="AW372" i="16"/>
  <c r="AG374" i="16"/>
  <c r="S376" i="16"/>
  <c r="U378" i="16"/>
  <c r="U380" i="16"/>
  <c r="U382" i="16"/>
  <c r="O384" i="16"/>
  <c r="AO385" i="16"/>
  <c r="Y387" i="16"/>
  <c r="AW388" i="16"/>
  <c r="AG390" i="16"/>
  <c r="S392" i="16"/>
  <c r="U394" i="16"/>
  <c r="U396" i="16"/>
  <c r="U398" i="16"/>
  <c r="O400" i="16"/>
  <c r="AO401" i="16"/>
  <c r="Y403" i="16"/>
  <c r="AW404" i="16"/>
  <c r="AG406" i="16"/>
  <c r="S408" i="16"/>
  <c r="U410" i="16"/>
  <c r="U412" i="16"/>
  <c r="U414" i="16"/>
  <c r="O416" i="16"/>
  <c r="AO417" i="16"/>
  <c r="Y419" i="16"/>
  <c r="AW420" i="16"/>
  <c r="AG422" i="16"/>
  <c r="AW424" i="16"/>
  <c r="W428" i="16"/>
  <c r="S435" i="16"/>
  <c r="AL454" i="16"/>
  <c r="R462" i="16"/>
  <c r="Z473" i="16"/>
  <c r="AD481" i="16"/>
  <c r="AH492" i="16"/>
  <c r="N500" i="16"/>
  <c r="AP511" i="16"/>
  <c r="AL531" i="16"/>
  <c r="N551" i="16"/>
  <c r="AL582" i="16"/>
  <c r="R590" i="16"/>
  <c r="Z601" i="16"/>
  <c r="AD609" i="16"/>
  <c r="AH620" i="16"/>
  <c r="Y640" i="16"/>
  <c r="V668" i="16"/>
  <c r="AC709" i="16"/>
  <c r="AE424" i="16"/>
  <c r="Q426" i="16"/>
  <c r="AO427" i="16"/>
  <c r="Y429" i="16"/>
  <c r="AW430" i="16"/>
  <c r="AI432" i="16"/>
  <c r="AK434" i="16"/>
  <c r="AK436" i="16"/>
  <c r="AK438" i="16"/>
  <c r="AE440" i="16"/>
  <c r="Q442" i="16"/>
  <c r="AO443" i="16"/>
  <c r="Y445" i="16"/>
  <c r="AW446" i="16"/>
  <c r="AI448" i="16"/>
  <c r="AK450" i="16"/>
  <c r="AK452" i="16"/>
  <c r="AK454" i="16"/>
  <c r="AE456" i="16"/>
  <c r="Q458" i="16"/>
  <c r="AO459" i="16"/>
  <c r="Y461" i="16"/>
  <c r="AW462" i="16"/>
  <c r="AI464" i="16"/>
  <c r="AK466" i="16"/>
  <c r="AK468" i="16"/>
  <c r="AK470" i="16"/>
  <c r="AE472" i="16"/>
  <c r="Q474" i="16"/>
  <c r="AO475" i="16"/>
  <c r="Y477" i="16"/>
  <c r="AW478" i="16"/>
  <c r="AI480" i="16"/>
  <c r="AK482" i="16"/>
  <c r="AK484" i="16"/>
  <c r="AK486" i="16"/>
  <c r="AE488" i="16"/>
  <c r="Q490" i="16"/>
  <c r="AO491" i="16"/>
  <c r="Y493" i="16"/>
  <c r="AW494" i="16"/>
  <c r="AI496" i="16"/>
  <c r="AK498" i="16"/>
  <c r="AK500" i="16"/>
  <c r="AK502" i="16"/>
  <c r="AE504" i="16"/>
  <c r="Q506" i="16"/>
  <c r="AO507" i="16"/>
  <c r="Y509" i="16"/>
  <c r="AW510" i="16"/>
  <c r="AI512" i="16"/>
  <c r="AK514" i="16"/>
  <c r="AK516" i="16"/>
  <c r="AK518" i="16"/>
  <c r="AE520" i="16"/>
  <c r="Q522" i="16"/>
  <c r="AO523" i="16"/>
  <c r="Y525" i="16"/>
  <c r="AW526" i="16"/>
  <c r="AI528" i="16"/>
  <c r="AK530" i="16"/>
  <c r="AK532" i="16"/>
  <c r="AK534" i="16"/>
  <c r="AE536" i="16"/>
  <c r="Q538" i="16"/>
  <c r="AO539" i="16"/>
  <c r="Y541" i="16"/>
  <c r="AW542" i="16"/>
  <c r="AI544" i="16"/>
  <c r="AK546" i="16"/>
  <c r="AK548" i="16"/>
  <c r="AK550" i="16"/>
  <c r="AE552" i="16"/>
  <c r="Q554" i="16"/>
  <c r="AO555" i="16"/>
  <c r="Y557" i="16"/>
  <c r="AW558" i="16"/>
  <c r="AI560" i="16"/>
  <c r="AK562" i="16"/>
  <c r="AK564" i="16"/>
  <c r="AK566" i="16"/>
  <c r="AE568" i="16"/>
  <c r="Q570" i="16"/>
  <c r="AO571" i="16"/>
  <c r="Y573" i="16"/>
  <c r="AW574" i="16"/>
  <c r="AI576" i="16"/>
  <c r="AK578" i="16"/>
  <c r="AK580" i="16"/>
  <c r="AK582" i="16"/>
  <c r="AE584" i="16"/>
  <c r="Q586" i="16"/>
  <c r="AO587" i="16"/>
  <c r="Y589" i="16"/>
  <c r="AW590" i="16"/>
  <c r="AI592" i="16"/>
  <c r="AK594" i="16"/>
  <c r="AK596" i="16"/>
  <c r="AK598" i="16"/>
  <c r="AE600" i="16"/>
  <c r="Q602" i="16"/>
  <c r="AO603" i="16"/>
  <c r="Y605" i="16"/>
  <c r="AW606" i="16"/>
  <c r="AI608" i="16"/>
  <c r="AK610" i="16"/>
  <c r="AK612" i="16"/>
  <c r="AK614" i="16"/>
  <c r="AE616" i="16"/>
  <c r="Q618" i="16"/>
  <c r="AT619" i="16"/>
  <c r="AV621" i="16"/>
  <c r="O624" i="16"/>
  <c r="Z626" i="16"/>
  <c r="AJ628" i="16"/>
  <c r="AU630" i="16"/>
  <c r="W633" i="16"/>
  <c r="AG635" i="16"/>
  <c r="V638" i="16"/>
  <c r="AW640" i="16"/>
  <c r="AS643" i="16"/>
  <c r="T647" i="16"/>
  <c r="O650" i="16"/>
  <c r="AN652" i="16"/>
  <c r="S656" i="16"/>
  <c r="AS661" i="16"/>
  <c r="X666" i="16"/>
  <c r="AG670" i="16"/>
  <c r="AE680" i="16"/>
  <c r="U691" i="16"/>
  <c r="AC708" i="16"/>
  <c r="AK725" i="16"/>
  <c r="S736" i="16"/>
  <c r="AP754" i="16"/>
  <c r="AA793" i="16"/>
  <c r="AR849" i="16"/>
  <c r="S426" i="16"/>
  <c r="S428" i="16"/>
  <c r="S430" i="16"/>
  <c r="U432" i="16"/>
  <c r="AU433" i="16"/>
  <c r="AE435" i="16"/>
  <c r="O437" i="16"/>
  <c r="AM438" i="16"/>
  <c r="Y440" i="16"/>
  <c r="S442" i="16"/>
  <c r="S444" i="16"/>
  <c r="S446" i="16"/>
  <c r="U448" i="16"/>
  <c r="AU449" i="16"/>
  <c r="AE451" i="16"/>
  <c r="O453" i="16"/>
  <c r="AM454" i="16"/>
  <c r="Y456" i="16"/>
  <c r="S458" i="16"/>
  <c r="S460" i="16"/>
  <c r="S462" i="16"/>
  <c r="U464" i="16"/>
  <c r="AU465" i="16"/>
  <c r="AE467" i="16"/>
  <c r="O469" i="16"/>
  <c r="AM470" i="16"/>
  <c r="Y472" i="16"/>
  <c r="S474" i="16"/>
  <c r="S476" i="16"/>
  <c r="S478" i="16"/>
  <c r="U480" i="16"/>
  <c r="AU481" i="16"/>
  <c r="AE483" i="16"/>
  <c r="O485" i="16"/>
  <c r="AM486" i="16"/>
  <c r="Y488" i="16"/>
  <c r="S490" i="16"/>
  <c r="S492" i="16"/>
  <c r="S494" i="16"/>
  <c r="U496" i="16"/>
  <c r="AU497" i="16"/>
  <c r="AE499" i="16"/>
  <c r="O501" i="16"/>
  <c r="AM502" i="16"/>
  <c r="Y504" i="16"/>
  <c r="S506" i="16"/>
  <c r="S508" i="16"/>
  <c r="S510" i="16"/>
  <c r="U512" i="16"/>
  <c r="AU513" i="16"/>
  <c r="AE515" i="16"/>
  <c r="O517" i="16"/>
  <c r="AM518" i="16"/>
  <c r="Y520" i="16"/>
  <c r="S522" i="16"/>
  <c r="S524" i="16"/>
  <c r="S526" i="16"/>
  <c r="U528" i="16"/>
  <c r="AU529" i="16"/>
  <c r="AE531" i="16"/>
  <c r="O533" i="16"/>
  <c r="AM534" i="16"/>
  <c r="Y536" i="16"/>
  <c r="S538" i="16"/>
  <c r="S540" i="16"/>
  <c r="S542" i="16"/>
  <c r="U544" i="16"/>
  <c r="AU545" i="16"/>
  <c r="AE547" i="16"/>
  <c r="O549" i="16"/>
  <c r="AM550" i="16"/>
  <c r="Y552" i="16"/>
  <c r="S554" i="16"/>
  <c r="S556" i="16"/>
  <c r="S558" i="16"/>
  <c r="U560" i="16"/>
  <c r="AU561" i="16"/>
  <c r="AE563" i="16"/>
  <c r="O565" i="16"/>
  <c r="AM566" i="16"/>
  <c r="Y568" i="16"/>
  <c r="S570" i="16"/>
  <c r="S572" i="16"/>
  <c r="S574" i="16"/>
  <c r="U576" i="16"/>
  <c r="AU577" i="16"/>
  <c r="AE579" i="16"/>
  <c r="O581" i="16"/>
  <c r="AM582" i="16"/>
  <c r="Y584" i="16"/>
  <c r="S586" i="16"/>
  <c r="S588" i="16"/>
  <c r="S590" i="16"/>
  <c r="U592" i="16"/>
  <c r="AU593" i="16"/>
  <c r="AE595" i="16"/>
  <c r="O597" i="16"/>
  <c r="AM598" i="16"/>
  <c r="Y600" i="16"/>
  <c r="S602" i="16"/>
  <c r="S604" i="16"/>
  <c r="S606" i="16"/>
  <c r="U608" i="16"/>
  <c r="AU609" i="16"/>
  <c r="AE611" i="16"/>
  <c r="O613" i="16"/>
  <c r="AM614" i="16"/>
  <c r="Y616" i="16"/>
  <c r="S618" i="16"/>
  <c r="Q620" i="16"/>
  <c r="U622" i="16"/>
  <c r="AM624" i="16"/>
  <c r="W627" i="16"/>
  <c r="AR629" i="16"/>
  <c r="AD632" i="16"/>
  <c r="AM634" i="16"/>
  <c r="X637" i="16"/>
  <c r="AW639" i="16"/>
  <c r="AS642" i="16"/>
  <c r="T646" i="16"/>
  <c r="Q649" i="16"/>
  <c r="AQ651" i="16"/>
  <c r="AD654" i="16"/>
  <c r="AH658" i="16"/>
  <c r="AJ663" i="16"/>
  <c r="X668" i="16"/>
  <c r="AS674" i="16"/>
  <c r="AK691" i="16"/>
  <c r="AS708" i="16"/>
  <c r="Y719" i="16"/>
  <c r="AW734" i="16"/>
  <c r="AF745" i="16"/>
  <c r="AU779" i="16"/>
  <c r="AN831" i="16"/>
  <c r="X893" i="16"/>
  <c r="R424" i="16"/>
  <c r="T426" i="16"/>
  <c r="T428" i="16"/>
  <c r="T430" i="16"/>
  <c r="N432" i="16"/>
  <c r="AN433" i="16"/>
  <c r="X435" i="16"/>
  <c r="AV436" i="16"/>
  <c r="AF438" i="16"/>
  <c r="R440" i="16"/>
  <c r="T442" i="16"/>
  <c r="T444" i="16"/>
  <c r="T446" i="16"/>
  <c r="N448" i="16"/>
  <c r="AN449" i="16"/>
  <c r="X451" i="16"/>
  <c r="AV452" i="16"/>
  <c r="AF454" i="16"/>
  <c r="R456" i="16"/>
  <c r="T458" i="16"/>
  <c r="T460" i="16"/>
  <c r="T462" i="16"/>
  <c r="N464" i="16"/>
  <c r="AN465" i="16"/>
  <c r="X467" i="16"/>
  <c r="AV468" i="16"/>
  <c r="AF470" i="16"/>
  <c r="R472" i="16"/>
  <c r="T474" i="16"/>
  <c r="T476" i="16"/>
  <c r="T478" i="16"/>
  <c r="N480" i="16"/>
  <c r="AN481" i="16"/>
  <c r="X483" i="16"/>
  <c r="AV484" i="16"/>
  <c r="AF486" i="16"/>
  <c r="R488" i="16"/>
  <c r="T490" i="16"/>
  <c r="T492" i="16"/>
  <c r="T494" i="16"/>
  <c r="N496" i="16"/>
  <c r="AN497" i="16"/>
  <c r="X499" i="16"/>
  <c r="AV500" i="16"/>
  <c r="AF502" i="16"/>
  <c r="R504" i="16"/>
  <c r="T506" i="16"/>
  <c r="T508" i="16"/>
  <c r="T510" i="16"/>
  <c r="N512" i="16"/>
  <c r="AN513" i="16"/>
  <c r="X515" i="16"/>
  <c r="AV516" i="16"/>
  <c r="AF518" i="16"/>
  <c r="R520" i="16"/>
  <c r="T522" i="16"/>
  <c r="T524" i="16"/>
  <c r="T526" i="16"/>
  <c r="N528" i="16"/>
  <c r="AN529" i="16"/>
  <c r="X531" i="16"/>
  <c r="AV532" i="16"/>
  <c r="AF534" i="16"/>
  <c r="R536" i="16"/>
  <c r="T538" i="16"/>
  <c r="T540" i="16"/>
  <c r="T542" i="16"/>
  <c r="N544" i="16"/>
  <c r="AN545" i="16"/>
  <c r="X547" i="16"/>
  <c r="AV548" i="16"/>
  <c r="AF550" i="16"/>
  <c r="R552" i="16"/>
  <c r="T554" i="16"/>
  <c r="T556" i="16"/>
  <c r="T558" i="16"/>
  <c r="N560" i="16"/>
  <c r="AN561" i="16"/>
  <c r="X563" i="16"/>
  <c r="AV564" i="16"/>
  <c r="AF566" i="16"/>
  <c r="R568" i="16"/>
  <c r="T570" i="16"/>
  <c r="T572" i="16"/>
  <c r="T574" i="16"/>
  <c r="N576" i="16"/>
  <c r="AN577" i="16"/>
  <c r="X579" i="16"/>
  <c r="AV580" i="16"/>
  <c r="AF582" i="16"/>
  <c r="R584" i="16"/>
  <c r="T586" i="16"/>
  <c r="T588" i="16"/>
  <c r="T590" i="16"/>
  <c r="N592" i="16"/>
  <c r="AN593" i="16"/>
  <c r="X595" i="16"/>
  <c r="AV596" i="16"/>
  <c r="AF598" i="16"/>
  <c r="R600" i="16"/>
  <c r="T602" i="16"/>
  <c r="T604" i="16"/>
  <c r="T606" i="16"/>
  <c r="N608" i="16"/>
  <c r="AN609" i="16"/>
  <c r="X611" i="16"/>
  <c r="AV612" i="16"/>
  <c r="AF614" i="16"/>
  <c r="R616" i="16"/>
  <c r="T618" i="16"/>
  <c r="R620" i="16"/>
  <c r="V622" i="16"/>
  <c r="AC624" i="16"/>
  <c r="Y627" i="16"/>
  <c r="AS629" i="16"/>
  <c r="AE632" i="16"/>
  <c r="AN634" i="16"/>
  <c r="Y637" i="16"/>
  <c r="P640" i="16"/>
  <c r="AU642" i="16"/>
  <c r="AR645" i="16"/>
  <c r="AR648" i="16"/>
  <c r="AF651" i="16"/>
  <c r="AE654" i="16"/>
  <c r="AB659" i="16"/>
  <c r="AE664" i="16"/>
  <c r="N669" i="16"/>
  <c r="AC675" i="16"/>
  <c r="AK692" i="16"/>
  <c r="AS709" i="16"/>
  <c r="AA720" i="16"/>
  <c r="AW735" i="16"/>
  <c r="AH752" i="16"/>
  <c r="AK784" i="16"/>
  <c r="AN908" i="16"/>
  <c r="AB951" i="16"/>
  <c r="AQ424" i="16"/>
  <c r="AS426" i="16"/>
  <c r="AS428" i="16"/>
  <c r="AS430" i="16"/>
  <c r="AM432" i="16"/>
  <c r="Y434" i="16"/>
  <c r="AW435" i="16"/>
  <c r="AG437" i="16"/>
  <c r="Q439" i="16"/>
  <c r="AQ440" i="16"/>
  <c r="AS442" i="16"/>
  <c r="AS444" i="16"/>
  <c r="AS446" i="16"/>
  <c r="AM448" i="16"/>
  <c r="Y450" i="16"/>
  <c r="AW451" i="16"/>
  <c r="AG453" i="16"/>
  <c r="Q455" i="16"/>
  <c r="AQ456" i="16"/>
  <c r="AS458" i="16"/>
  <c r="AS460" i="16"/>
  <c r="AS462" i="16"/>
  <c r="AM464" i="16"/>
  <c r="Y466" i="16"/>
  <c r="AW467" i="16"/>
  <c r="AG469" i="16"/>
  <c r="Q471" i="16"/>
  <c r="AQ472" i="16"/>
  <c r="AS474" i="16"/>
  <c r="AS476" i="16"/>
  <c r="AS478" i="16"/>
  <c r="AM480" i="16"/>
  <c r="Y482" i="16"/>
  <c r="AW483" i="16"/>
  <c r="AG485" i="16"/>
  <c r="Q487" i="16"/>
  <c r="AQ488" i="16"/>
  <c r="AS490" i="16"/>
  <c r="AS492" i="16"/>
  <c r="AS494" i="16"/>
  <c r="AM496" i="16"/>
  <c r="Y498" i="16"/>
  <c r="AW499" i="16"/>
  <c r="AG501" i="16"/>
  <c r="Q503" i="16"/>
  <c r="AQ504" i="16"/>
  <c r="AS506" i="16"/>
  <c r="AS508" i="16"/>
  <c r="AS510" i="16"/>
  <c r="AM512" i="16"/>
  <c r="Y514" i="16"/>
  <c r="AW515" i="16"/>
  <c r="AG517" i="16"/>
  <c r="Q519" i="16"/>
  <c r="AQ520" i="16"/>
  <c r="AS522" i="16"/>
  <c r="AS524" i="16"/>
  <c r="AS526" i="16"/>
  <c r="AM528" i="16"/>
  <c r="Y530" i="16"/>
  <c r="AW531" i="16"/>
  <c r="AG533" i="16"/>
  <c r="Q535" i="16"/>
  <c r="AQ536" i="16"/>
  <c r="AS538" i="16"/>
  <c r="AS540" i="16"/>
  <c r="AS542" i="16"/>
  <c r="AM544" i="16"/>
  <c r="Y546" i="16"/>
  <c r="AW547" i="16"/>
  <c r="AG549" i="16"/>
  <c r="Q551" i="16"/>
  <c r="AQ552" i="16"/>
  <c r="AS554" i="16"/>
  <c r="AS556" i="16"/>
  <c r="AS558" i="16"/>
  <c r="AM560" i="16"/>
  <c r="Y562" i="16"/>
  <c r="AW563" i="16"/>
  <c r="AG565" i="16"/>
  <c r="Q567" i="16"/>
  <c r="AQ568" i="16"/>
  <c r="AS570" i="16"/>
  <c r="AS572" i="16"/>
  <c r="AS574" i="16"/>
  <c r="AM576" i="16"/>
  <c r="Y578" i="16"/>
  <c r="AW579" i="16"/>
  <c r="AG581" i="16"/>
  <c r="Q583" i="16"/>
  <c r="AQ584" i="16"/>
  <c r="AS586" i="16"/>
  <c r="AS588" i="16"/>
  <c r="AS590" i="16"/>
  <c r="AM592" i="16"/>
  <c r="Y594" i="16"/>
  <c r="AW595" i="16"/>
  <c r="AG597" i="16"/>
  <c r="Q599" i="16"/>
  <c r="AQ600" i="16"/>
  <c r="AS602" i="16"/>
  <c r="AS604" i="16"/>
  <c r="AS606" i="16"/>
  <c r="AM608" i="16"/>
  <c r="Y610" i="16"/>
  <c r="AW611" i="16"/>
  <c r="AG613" i="16"/>
  <c r="Q615" i="16"/>
  <c r="AQ616" i="16"/>
  <c r="AS618" i="16"/>
  <c r="AU620" i="16"/>
  <c r="O623" i="16"/>
  <c r="Z625" i="16"/>
  <c r="AJ627" i="16"/>
  <c r="AU629" i="16"/>
  <c r="V632" i="16"/>
  <c r="AE634" i="16"/>
  <c r="O637" i="16"/>
  <c r="AN639" i="16"/>
  <c r="AJ642" i="16"/>
  <c r="AS645" i="16"/>
  <c r="V649" i="16"/>
  <c r="AU651" i="16"/>
  <c r="AV654" i="16"/>
  <c r="AC659" i="16"/>
  <c r="AJ664" i="16"/>
  <c r="AW668" i="16"/>
  <c r="U674" i="16"/>
  <c r="Q686" i="16"/>
  <c r="AG702" i="16"/>
  <c r="Q714" i="16"/>
  <c r="AO729" i="16"/>
  <c r="AF751" i="16"/>
  <c r="AJ773" i="16"/>
  <c r="AD808" i="16"/>
  <c r="AT856" i="16"/>
  <c r="V427" i="16"/>
  <c r="AT428" i="16"/>
  <c r="AD430" i="16"/>
  <c r="P432" i="16"/>
  <c r="AP433" i="16"/>
  <c r="AP435" i="16"/>
  <c r="AP437" i="16"/>
  <c r="AP439" i="16"/>
  <c r="AL441" i="16"/>
  <c r="V443" i="16"/>
  <c r="AT444" i="16"/>
  <c r="AD446" i="16"/>
  <c r="P448" i="16"/>
  <c r="AP449" i="16"/>
  <c r="AP451" i="16"/>
  <c r="AP453" i="16"/>
  <c r="AP455" i="16"/>
  <c r="AL457" i="16"/>
  <c r="V459" i="16"/>
  <c r="AT460" i="16"/>
  <c r="AD462" i="16"/>
  <c r="P464" i="16"/>
  <c r="AP465" i="16"/>
  <c r="AP467" i="16"/>
  <c r="AP469" i="16"/>
  <c r="AP471" i="16"/>
  <c r="AL473" i="16"/>
  <c r="V475" i="16"/>
  <c r="AT476" i="16"/>
  <c r="AD478" i="16"/>
  <c r="P480" i="16"/>
  <c r="AP481" i="16"/>
  <c r="AP483" i="16"/>
  <c r="AP485" i="16"/>
  <c r="AP487" i="16"/>
  <c r="AL489" i="16"/>
  <c r="V491" i="16"/>
  <c r="AT492" i="16"/>
  <c r="AD494" i="16"/>
  <c r="P496" i="16"/>
  <c r="AP497" i="16"/>
  <c r="AP499" i="16"/>
  <c r="AP501" i="16"/>
  <c r="AP503" i="16"/>
  <c r="AL505" i="16"/>
  <c r="V507" i="16"/>
  <c r="AT508" i="16"/>
  <c r="AD510" i="16"/>
  <c r="P512" i="16"/>
  <c r="AP513" i="16"/>
  <c r="AP515" i="16"/>
  <c r="AP517" i="16"/>
  <c r="AP519" i="16"/>
  <c r="AL521" i="16"/>
  <c r="V523" i="16"/>
  <c r="AT524" i="16"/>
  <c r="AD526" i="16"/>
  <c r="P528" i="16"/>
  <c r="AP529" i="16"/>
  <c r="AP531" i="16"/>
  <c r="AP533" i="16"/>
  <c r="AP535" i="16"/>
  <c r="AL537" i="16"/>
  <c r="V539" i="16"/>
  <c r="AT540" i="16"/>
  <c r="AD542" i="16"/>
  <c r="P544" i="16"/>
  <c r="AP545" i="16"/>
  <c r="AP547" i="16"/>
  <c r="AP549" i="16"/>
  <c r="AP551" i="16"/>
  <c r="AL553" i="16"/>
  <c r="V555" i="16"/>
  <c r="AT556" i="16"/>
  <c r="AD558" i="16"/>
  <c r="P560" i="16"/>
  <c r="AP561" i="16"/>
  <c r="AP563" i="16"/>
  <c r="AP565" i="16"/>
  <c r="AP567" i="16"/>
  <c r="AL569" i="16"/>
  <c r="V571" i="16"/>
  <c r="AT572" i="16"/>
  <c r="AD574" i="16"/>
  <c r="P576" i="16"/>
  <c r="AP577" i="16"/>
  <c r="AP579" i="16"/>
  <c r="AP581" i="16"/>
  <c r="AP583" i="16"/>
  <c r="AL585" i="16"/>
  <c r="V587" i="16"/>
  <c r="AT588" i="16"/>
  <c r="AD590" i="16"/>
  <c r="P592" i="16"/>
  <c r="AP593" i="16"/>
  <c r="AP595" i="16"/>
  <c r="AP597" i="16"/>
  <c r="AP599" i="16"/>
  <c r="AL601" i="16"/>
  <c r="V603" i="16"/>
  <c r="AT604" i="16"/>
  <c r="AD606" i="16"/>
  <c r="P608" i="16"/>
  <c r="AP609" i="16"/>
  <c r="AP611" i="16"/>
  <c r="AP613" i="16"/>
  <c r="AP615" i="16"/>
  <c r="AL617" i="16"/>
  <c r="X619" i="16"/>
  <c r="Z621" i="16"/>
  <c r="AA623" i="16"/>
  <c r="AK625" i="16"/>
  <c r="AW627" i="16"/>
  <c r="U630" i="16"/>
  <c r="AI632" i="16"/>
  <c r="P635" i="16"/>
  <c r="AO637" i="16"/>
  <c r="AF640" i="16"/>
  <c r="AB643" i="16"/>
  <c r="Z646" i="16"/>
  <c r="W649" i="16"/>
  <c r="AV651" i="16"/>
  <c r="AW654" i="16"/>
  <c r="AH659" i="16"/>
  <c r="O664" i="16"/>
  <c r="AF668" i="16"/>
  <c r="R673" i="16"/>
  <c r="AG685" i="16"/>
  <c r="AW701" i="16"/>
  <c r="AG713" i="16"/>
  <c r="U724" i="16"/>
  <c r="AF750" i="16"/>
  <c r="AI778" i="16"/>
  <c r="AM821" i="16"/>
  <c r="T931" i="16"/>
  <c r="AJ966" i="16"/>
  <c r="AQ436" i="16"/>
  <c r="AQ438" i="16"/>
  <c r="AS440" i="16"/>
  <c r="AE442" i="16"/>
  <c r="O444" i="16"/>
  <c r="AM445" i="16"/>
  <c r="W447" i="16"/>
  <c r="AW448" i="16"/>
  <c r="AQ450" i="16"/>
  <c r="AQ452" i="16"/>
  <c r="AQ454" i="16"/>
  <c r="AS456" i="16"/>
  <c r="AE458" i="16"/>
  <c r="O460" i="16"/>
  <c r="AM461" i="16"/>
  <c r="W463" i="16"/>
  <c r="AW464" i="16"/>
  <c r="AQ466" i="16"/>
  <c r="AQ468" i="16"/>
  <c r="AQ470" i="16"/>
  <c r="AS472" i="16"/>
  <c r="AE474" i="16"/>
  <c r="O476" i="16"/>
  <c r="AM477" i="16"/>
  <c r="W479" i="16"/>
  <c r="AW480" i="16"/>
  <c r="AQ482" i="16"/>
  <c r="AQ484" i="16"/>
  <c r="AQ486" i="16"/>
  <c r="AS488" i="16"/>
  <c r="AE490" i="16"/>
  <c r="O492" i="16"/>
  <c r="AM493" i="16"/>
  <c r="W495" i="16"/>
  <c r="AW496" i="16"/>
  <c r="AQ498" i="16"/>
  <c r="AQ500" i="16"/>
  <c r="AQ502" i="16"/>
  <c r="AS504" i="16"/>
  <c r="AE506" i="16"/>
  <c r="O508" i="16"/>
  <c r="AM509" i="16"/>
  <c r="W511" i="16"/>
  <c r="AW512" i="16"/>
  <c r="AQ514" i="16"/>
  <c r="AQ516" i="16"/>
  <c r="AQ518" i="16"/>
  <c r="AS520" i="16"/>
  <c r="AE522" i="16"/>
  <c r="O524" i="16"/>
  <c r="AM525" i="16"/>
  <c r="W527" i="16"/>
  <c r="AW528" i="16"/>
  <c r="AQ530" i="16"/>
  <c r="AQ532" i="16"/>
  <c r="AQ534" i="16"/>
  <c r="AS536" i="16"/>
  <c r="AE538" i="16"/>
  <c r="O540" i="16"/>
  <c r="AM541" i="16"/>
  <c r="W543" i="16"/>
  <c r="AW544" i="16"/>
  <c r="AQ546" i="16"/>
  <c r="AQ548" i="16"/>
  <c r="AQ550" i="16"/>
  <c r="AS552" i="16"/>
  <c r="AE554" i="16"/>
  <c r="O556" i="16"/>
  <c r="AM557" i="16"/>
  <c r="W559" i="16"/>
  <c r="AW560" i="16"/>
  <c r="AQ562" i="16"/>
  <c r="AQ564" i="16"/>
  <c r="AQ566" i="16"/>
  <c r="AS568" i="16"/>
  <c r="AE570" i="16"/>
  <c r="O572" i="16"/>
  <c r="AM573" i="16"/>
  <c r="W575" i="16"/>
  <c r="AW576" i="16"/>
  <c r="AQ578" i="16"/>
  <c r="AQ580" i="16"/>
  <c r="AQ582" i="16"/>
  <c r="AS584" i="16"/>
  <c r="AE586" i="16"/>
  <c r="O588" i="16"/>
  <c r="AM589" i="16"/>
  <c r="W591" i="16"/>
  <c r="AW592" i="16"/>
  <c r="AQ594" i="16"/>
  <c r="AQ596" i="16"/>
  <c r="AQ598" i="16"/>
  <c r="AS600" i="16"/>
  <c r="AE602" i="16"/>
  <c r="O604" i="16"/>
  <c r="AM605" i="16"/>
  <c r="W607" i="16"/>
  <c r="AW608" i="16"/>
  <c r="AQ610" i="16"/>
  <c r="AQ612" i="16"/>
  <c r="AQ614" i="16"/>
  <c r="AS616" i="16"/>
  <c r="AE618" i="16"/>
  <c r="AE620" i="16"/>
  <c r="Y622" i="16"/>
  <c r="AG624" i="16"/>
  <c r="R627" i="16"/>
  <c r="AM629" i="16"/>
  <c r="Y632" i="16"/>
  <c r="AS634" i="16"/>
  <c r="AE637" i="16"/>
  <c r="S640" i="16"/>
  <c r="AC643" i="16"/>
  <c r="AM646" i="16"/>
  <c r="AL649" i="16"/>
  <c r="X652" i="16"/>
  <c r="AE655" i="16"/>
  <c r="AB660" i="16"/>
  <c r="AF665" i="16"/>
  <c r="AO669" i="16"/>
  <c r="AS676" i="16"/>
  <c r="Y687" i="16"/>
  <c r="AW702" i="16"/>
  <c r="AG714" i="16"/>
  <c r="AO731" i="16"/>
  <c r="AT750" i="16"/>
  <c r="AQ775" i="16"/>
  <c r="AQ814" i="16"/>
  <c r="AL840" i="16"/>
  <c r="AT1039" i="16"/>
  <c r="AL424" i="16"/>
  <c r="X426" i="16"/>
  <c r="AV427" i="16"/>
  <c r="AF429" i="16"/>
  <c r="P431" i="16"/>
  <c r="AP432" i="16"/>
  <c r="AR434" i="16"/>
  <c r="AR436" i="16"/>
  <c r="AR438" i="16"/>
  <c r="AL440" i="16"/>
  <c r="X442" i="16"/>
  <c r="AV443" i="16"/>
  <c r="AF445" i="16"/>
  <c r="P447" i="16"/>
  <c r="AP448" i="16"/>
  <c r="AR450" i="16"/>
  <c r="AR452" i="16"/>
  <c r="AR454" i="16"/>
  <c r="AL456" i="16"/>
  <c r="X458" i="16"/>
  <c r="AV459" i="16"/>
  <c r="AF461" i="16"/>
  <c r="P463" i="16"/>
  <c r="AP464" i="16"/>
  <c r="AR466" i="16"/>
  <c r="AR468" i="16"/>
  <c r="AR470" i="16"/>
  <c r="AL472" i="16"/>
  <c r="X474" i="16"/>
  <c r="AV475" i="16"/>
  <c r="AF477" i="16"/>
  <c r="P479" i="16"/>
  <c r="AP480" i="16"/>
  <c r="AR482" i="16"/>
  <c r="AR484" i="16"/>
  <c r="AR486" i="16"/>
  <c r="AL488" i="16"/>
  <c r="X490" i="16"/>
  <c r="AV491" i="16"/>
  <c r="AF493" i="16"/>
  <c r="P495" i="16"/>
  <c r="AP496" i="16"/>
  <c r="AR498" i="16"/>
  <c r="AR500" i="16"/>
  <c r="AR502" i="16"/>
  <c r="AL504" i="16"/>
  <c r="X506" i="16"/>
  <c r="AV507" i="16"/>
  <c r="AF509" i="16"/>
  <c r="P511" i="16"/>
  <c r="AP512" i="16"/>
  <c r="AR514" i="16"/>
  <c r="AR516" i="16"/>
  <c r="AR518" i="16"/>
  <c r="AL520" i="16"/>
  <c r="X522" i="16"/>
  <c r="AV523" i="16"/>
  <c r="AF525" i="16"/>
  <c r="P527" i="16"/>
  <c r="AP528" i="16"/>
  <c r="AR530" i="16"/>
  <c r="AR532" i="16"/>
  <c r="AR534" i="16"/>
  <c r="AL536" i="16"/>
  <c r="X538" i="16"/>
  <c r="AV539" i="16"/>
  <c r="AF541" i="16"/>
  <c r="P543" i="16"/>
  <c r="AP544" i="16"/>
  <c r="AR546" i="16"/>
  <c r="AR548" i="16"/>
  <c r="AR550" i="16"/>
  <c r="AL552" i="16"/>
  <c r="X554" i="16"/>
  <c r="AV555" i="16"/>
  <c r="AF557" i="16"/>
  <c r="P559" i="16"/>
  <c r="AP560" i="16"/>
  <c r="AR562" i="16"/>
  <c r="AR564" i="16"/>
  <c r="AR566" i="16"/>
  <c r="AL568" i="16"/>
  <c r="X570" i="16"/>
  <c r="AV571" i="16"/>
  <c r="AF573" i="16"/>
  <c r="P575" i="16"/>
  <c r="AP576" i="16"/>
  <c r="AR578" i="16"/>
  <c r="AR580" i="16"/>
  <c r="AR582" i="16"/>
  <c r="AL584" i="16"/>
  <c r="X586" i="16"/>
  <c r="AV587" i="16"/>
  <c r="AF589" i="16"/>
  <c r="P591" i="16"/>
  <c r="AP592" i="16"/>
  <c r="AR594" i="16"/>
  <c r="AR596" i="16"/>
  <c r="AR598" i="16"/>
  <c r="AL600" i="16"/>
  <c r="X602" i="16"/>
  <c r="AV603" i="16"/>
  <c r="AF605" i="16"/>
  <c r="P607" i="16"/>
  <c r="AP608" i="16"/>
  <c r="AR610" i="16"/>
  <c r="AR612" i="16"/>
  <c r="AR614" i="16"/>
  <c r="AL616" i="16"/>
  <c r="X618" i="16"/>
  <c r="N620" i="16"/>
  <c r="P622" i="16"/>
  <c r="AH624" i="16"/>
  <c r="S627" i="16"/>
  <c r="AO629" i="16"/>
  <c r="AA632" i="16"/>
  <c r="AI634" i="16"/>
  <c r="S637" i="16"/>
  <c r="AT639" i="16"/>
  <c r="AP642" i="16"/>
  <c r="AK645" i="16"/>
  <c r="AK648" i="16"/>
  <c r="N651" i="16"/>
  <c r="AT653" i="16"/>
  <c r="AH657" i="16"/>
  <c r="AJ662" i="16"/>
  <c r="AD667" i="16"/>
  <c r="AO671" i="16"/>
  <c r="W680" i="16"/>
  <c r="AS695" i="16"/>
  <c r="AK706" i="16"/>
  <c r="AS723" i="16"/>
  <c r="Q735" i="16"/>
  <c r="S759" i="16"/>
  <c r="T803" i="16"/>
  <c r="Z944" i="16"/>
  <c r="AN671" i="16"/>
  <c r="AJ673" i="16"/>
  <c r="AJ675" i="16"/>
  <c r="AJ677" i="16"/>
  <c r="AJ679" i="16"/>
  <c r="X681" i="16"/>
  <c r="AV682" i="16"/>
  <c r="AF684" i="16"/>
  <c r="P686" i="16"/>
  <c r="AN687" i="16"/>
  <c r="AJ689" i="16"/>
  <c r="AJ691" i="16"/>
  <c r="AJ693" i="16"/>
  <c r="AJ695" i="16"/>
  <c r="X697" i="16"/>
  <c r="AV698" i="16"/>
  <c r="AF700" i="16"/>
  <c r="P702" i="16"/>
  <c r="AN703" i="16"/>
  <c r="AJ705" i="16"/>
  <c r="AJ707" i="16"/>
  <c r="AJ709" i="16"/>
  <c r="AJ711" i="16"/>
  <c r="X713" i="16"/>
  <c r="AV714" i="16"/>
  <c r="AF716" i="16"/>
  <c r="P718" i="16"/>
  <c r="AN719" i="16"/>
  <c r="AJ721" i="16"/>
  <c r="AJ723" i="16"/>
  <c r="AJ725" i="16"/>
  <c r="AJ727" i="16"/>
  <c r="X729" i="16"/>
  <c r="AV730" i="16"/>
  <c r="AF732" i="16"/>
  <c r="P734" i="16"/>
  <c r="AN735" i="16"/>
  <c r="AJ737" i="16"/>
  <c r="AM739" i="16"/>
  <c r="AS742" i="16"/>
  <c r="AQ745" i="16"/>
  <c r="AE748" i="16"/>
  <c r="Q751" i="16"/>
  <c r="AA754" i="16"/>
  <c r="W757" i="16"/>
  <c r="AJ760" i="16"/>
  <c r="AE764" i="16"/>
  <c r="AR769" i="16"/>
  <c r="AU774" i="16"/>
  <c r="AQ779" i="16"/>
  <c r="AA785" i="16"/>
  <c r="AJ789" i="16"/>
  <c r="O794" i="16"/>
  <c r="U800" i="16"/>
  <c r="O807" i="16"/>
  <c r="AF813" i="16"/>
  <c r="AB820" i="16"/>
  <c r="AA828" i="16"/>
  <c r="AB836" i="16"/>
  <c r="AN847" i="16"/>
  <c r="AJ855" i="16"/>
  <c r="AR866" i="16"/>
  <c r="AF874" i="16"/>
  <c r="AV906" i="16"/>
  <c r="X926" i="16"/>
  <c r="T945" i="16"/>
  <c r="P953" i="16"/>
  <c r="AB964" i="16"/>
  <c r="AE972" i="16"/>
  <c r="W992" i="16"/>
  <c r="AH1026" i="16"/>
  <c r="O1067" i="16"/>
  <c r="AP623" i="16"/>
  <c r="AL625" i="16"/>
  <c r="V627" i="16"/>
  <c r="AT628" i="16"/>
  <c r="AD630" i="16"/>
  <c r="P632" i="16"/>
  <c r="AP633" i="16"/>
  <c r="AP635" i="16"/>
  <c r="AP637" i="16"/>
  <c r="AP639" i="16"/>
  <c r="AL641" i="16"/>
  <c r="V643" i="16"/>
  <c r="AT644" i="16"/>
  <c r="AD646" i="16"/>
  <c r="P648" i="16"/>
  <c r="AP649" i="16"/>
  <c r="AP651" i="16"/>
  <c r="AP653" i="16"/>
  <c r="AP655" i="16"/>
  <c r="AL657" i="16"/>
  <c r="V659" i="16"/>
  <c r="AT660" i="16"/>
  <c r="AD662" i="16"/>
  <c r="P664" i="16"/>
  <c r="AP665" i="16"/>
  <c r="AP667" i="16"/>
  <c r="AP669" i="16"/>
  <c r="AP671" i="16"/>
  <c r="AL673" i="16"/>
  <c r="V675" i="16"/>
  <c r="AT676" i="16"/>
  <c r="AD678" i="16"/>
  <c r="P680" i="16"/>
  <c r="AP681" i="16"/>
  <c r="AP683" i="16"/>
  <c r="AP685" i="16"/>
  <c r="AP687" i="16"/>
  <c r="AL689" i="16"/>
  <c r="V691" i="16"/>
  <c r="AT692" i="16"/>
  <c r="AD694" i="16"/>
  <c r="P696" i="16"/>
  <c r="AP697" i="16"/>
  <c r="AP699" i="16"/>
  <c r="AP701" i="16"/>
  <c r="AP703" i="16"/>
  <c r="AL705" i="16"/>
  <c r="V707" i="16"/>
  <c r="AT708" i="16"/>
  <c r="AD710" i="16"/>
  <c r="P712" i="16"/>
  <c r="AP713" i="16"/>
  <c r="AP715" i="16"/>
  <c r="AP717" i="16"/>
  <c r="AP719" i="16"/>
  <c r="AL721" i="16"/>
  <c r="V723" i="16"/>
  <c r="AT724" i="16"/>
  <c r="AD726" i="16"/>
  <c r="P728" i="16"/>
  <c r="AP729" i="16"/>
  <c r="AP731" i="16"/>
  <c r="AP733" i="16"/>
  <c r="AP735" i="16"/>
  <c r="AL737" i="16"/>
  <c r="V739" i="16"/>
  <c r="AS741" i="16"/>
  <c r="V745" i="16"/>
  <c r="AU747" i="16"/>
  <c r="AG750" i="16"/>
  <c r="AA753" i="16"/>
  <c r="W756" i="16"/>
  <c r="AH759" i="16"/>
  <c r="AQ762" i="16"/>
  <c r="AI766" i="16"/>
  <c r="AI771" i="16"/>
  <c r="Q776" i="16"/>
  <c r="P780" i="16"/>
  <c r="R784" i="16"/>
  <c r="T789" i="16"/>
  <c r="S794" i="16"/>
  <c r="AM801" i="16"/>
  <c r="W807" i="16"/>
  <c r="P814" i="16"/>
  <c r="AR821" i="16"/>
  <c r="AQ829" i="16"/>
  <c r="AR837" i="16"/>
  <c r="AV857" i="16"/>
  <c r="X877" i="16"/>
  <c r="AV908" i="16"/>
  <c r="T916" i="16"/>
  <c r="AF927" i="16"/>
  <c r="AB935" i="16"/>
  <c r="AJ946" i="16"/>
  <c r="X954" i="16"/>
  <c r="AR965" i="16"/>
  <c r="AS977" i="16"/>
  <c r="AR1032" i="16"/>
  <c r="O1051" i="16"/>
  <c r="O1240" i="16"/>
  <c r="AQ654" i="16"/>
  <c r="AS656" i="16"/>
  <c r="AE658" i="16"/>
  <c r="O660" i="16"/>
  <c r="AM661" i="16"/>
  <c r="W663" i="16"/>
  <c r="AW664" i="16"/>
  <c r="AQ666" i="16"/>
  <c r="AQ668" i="16"/>
  <c r="AQ670" i="16"/>
  <c r="AS672" i="16"/>
  <c r="AE674" i="16"/>
  <c r="O676" i="16"/>
  <c r="AM677" i="16"/>
  <c r="W679" i="16"/>
  <c r="AW680" i="16"/>
  <c r="AQ682" i="16"/>
  <c r="AQ684" i="16"/>
  <c r="AQ686" i="16"/>
  <c r="AS688" i="16"/>
  <c r="AE690" i="16"/>
  <c r="O692" i="16"/>
  <c r="AM693" i="16"/>
  <c r="W695" i="16"/>
  <c r="AW696" i="16"/>
  <c r="AQ698" i="16"/>
  <c r="AQ700" i="16"/>
  <c r="AQ702" i="16"/>
  <c r="AS704" i="16"/>
  <c r="AE706" i="16"/>
  <c r="O708" i="16"/>
  <c r="AM709" i="16"/>
  <c r="W711" i="16"/>
  <c r="AW712" i="16"/>
  <c r="AQ714" i="16"/>
  <c r="AQ716" i="16"/>
  <c r="AQ718" i="16"/>
  <c r="AS720" i="16"/>
  <c r="AE722" i="16"/>
  <c r="O724" i="16"/>
  <c r="AM725" i="16"/>
  <c r="W727" i="16"/>
  <c r="AW728" i="16"/>
  <c r="AQ730" i="16"/>
  <c r="AQ732" i="16"/>
  <c r="AQ734" i="16"/>
  <c r="AS736" i="16"/>
  <c r="AE738" i="16"/>
  <c r="AE740" i="16"/>
  <c r="AB743" i="16"/>
  <c r="W746" i="16"/>
  <c r="AV748" i="16"/>
  <c r="AI751" i="16"/>
  <c r="AE754" i="16"/>
  <c r="AB757" i="16"/>
  <c r="N760" i="16"/>
  <c r="AU762" i="16"/>
  <c r="AM766" i="16"/>
  <c r="O771" i="16"/>
  <c r="U776" i="16"/>
  <c r="AE781" i="16"/>
  <c r="AU786" i="16"/>
  <c r="AB791" i="16"/>
  <c r="AN797" i="16"/>
  <c r="AJ804" i="16"/>
  <c r="AI812" i="16"/>
  <c r="AE819" i="16"/>
  <c r="AV825" i="16"/>
  <c r="AN842" i="16"/>
  <c r="P862" i="16"/>
  <c r="AN893" i="16"/>
  <c r="T901" i="16"/>
  <c r="Z912" i="16"/>
  <c r="AD920" i="16"/>
  <c r="AJ931" i="16"/>
  <c r="P939" i="16"/>
  <c r="AR950" i="16"/>
  <c r="AQ976" i="16"/>
  <c r="T619" i="16"/>
  <c r="T621" i="16"/>
  <c r="T623" i="16"/>
  <c r="AT624" i="16"/>
  <c r="AF626" i="16"/>
  <c r="P628" i="16"/>
  <c r="AN629" i="16"/>
  <c r="X631" i="16"/>
  <c r="T633" i="16"/>
  <c r="T635" i="16"/>
  <c r="T637" i="16"/>
  <c r="T639" i="16"/>
  <c r="AT640" i="16"/>
  <c r="AF642" i="16"/>
  <c r="P644" i="16"/>
  <c r="AN645" i="16"/>
  <c r="X647" i="16"/>
  <c r="T649" i="16"/>
  <c r="T651" i="16"/>
  <c r="T653" i="16"/>
  <c r="T655" i="16"/>
  <c r="AT656" i="16"/>
  <c r="AF658" i="16"/>
  <c r="P660" i="16"/>
  <c r="AN661" i="16"/>
  <c r="X663" i="16"/>
  <c r="T665" i="16"/>
  <c r="T667" i="16"/>
  <c r="T669" i="16"/>
  <c r="T671" i="16"/>
  <c r="AT672" i="16"/>
  <c r="AF674" i="16"/>
  <c r="P676" i="16"/>
  <c r="AN677" i="16"/>
  <c r="X679" i="16"/>
  <c r="T681" i="16"/>
  <c r="T683" i="16"/>
  <c r="T685" i="16"/>
  <c r="T687" i="16"/>
  <c r="AT688" i="16"/>
  <c r="AF690" i="16"/>
  <c r="P692" i="16"/>
  <c r="AN693" i="16"/>
  <c r="X695" i="16"/>
  <c r="T697" i="16"/>
  <c r="T699" i="16"/>
  <c r="T701" i="16"/>
  <c r="T703" i="16"/>
  <c r="AT704" i="16"/>
  <c r="AF706" i="16"/>
  <c r="P708" i="16"/>
  <c r="AN709" i="16"/>
  <c r="X711" i="16"/>
  <c r="T713" i="16"/>
  <c r="T715" i="16"/>
  <c r="T717" i="16"/>
  <c r="T719" i="16"/>
  <c r="AT720" i="16"/>
  <c r="AF722" i="16"/>
  <c r="P724" i="16"/>
  <c r="AN725" i="16"/>
  <c r="X727" i="16"/>
  <c r="T729" i="16"/>
  <c r="T731" i="16"/>
  <c r="T733" i="16"/>
  <c r="T735" i="16"/>
  <c r="AT736" i="16"/>
  <c r="AF738" i="16"/>
  <c r="AH740" i="16"/>
  <c r="AQ743" i="16"/>
  <c r="AL746" i="16"/>
  <c r="X749" i="16"/>
  <c r="AW751" i="16"/>
  <c r="AS754" i="16"/>
  <c r="T758" i="16"/>
  <c r="S761" i="16"/>
  <c r="AE765" i="16"/>
  <c r="AU770" i="16"/>
  <c r="AB775" i="16"/>
  <c r="AQ780" i="16"/>
  <c r="AJ785" i="16"/>
  <c r="AM790" i="16"/>
  <c r="O795" i="16"/>
  <c r="AU801" i="16"/>
  <c r="AO808" i="16"/>
  <c r="X814" i="16"/>
  <c r="AB822" i="16"/>
  <c r="S829" i="16"/>
  <c r="AN860" i="16"/>
  <c r="X879" i="16"/>
  <c r="T887" i="16"/>
  <c r="AB898" i="16"/>
  <c r="P906" i="16"/>
  <c r="AJ917" i="16"/>
  <c r="AP928" i="16"/>
  <c r="AT936" i="16"/>
  <c r="X956" i="16"/>
  <c r="AD1005" i="16"/>
  <c r="AI1062" i="16"/>
  <c r="AS635" i="16"/>
  <c r="AS637" i="16"/>
  <c r="AS639" i="16"/>
  <c r="AG641" i="16"/>
  <c r="Q643" i="16"/>
  <c r="AO644" i="16"/>
  <c r="Y646" i="16"/>
  <c r="AW647" i="16"/>
  <c r="AS649" i="16"/>
  <c r="AS651" i="16"/>
  <c r="AS653" i="16"/>
  <c r="AS655" i="16"/>
  <c r="AG657" i="16"/>
  <c r="Q659" i="16"/>
  <c r="AO660" i="16"/>
  <c r="Y662" i="16"/>
  <c r="AW663" i="16"/>
  <c r="AS665" i="16"/>
  <c r="AS667" i="16"/>
  <c r="AS669" i="16"/>
  <c r="AS671" i="16"/>
  <c r="AG673" i="16"/>
  <c r="Q675" i="16"/>
  <c r="AO676" i="16"/>
  <c r="Y678" i="16"/>
  <c r="AW679" i="16"/>
  <c r="AS681" i="16"/>
  <c r="AS683" i="16"/>
  <c r="AS685" i="16"/>
  <c r="AS687" i="16"/>
  <c r="AG689" i="16"/>
  <c r="Q691" i="16"/>
  <c r="AO692" i="16"/>
  <c r="Y694" i="16"/>
  <c r="AW695" i="16"/>
  <c r="AS697" i="16"/>
  <c r="AS699" i="16"/>
  <c r="AS701" i="16"/>
  <c r="AS703" i="16"/>
  <c r="AG705" i="16"/>
  <c r="Q707" i="16"/>
  <c r="AO708" i="16"/>
  <c r="Y710" i="16"/>
  <c r="AW711" i="16"/>
  <c r="AS713" i="16"/>
  <c r="AS715" i="16"/>
  <c r="AS717" i="16"/>
  <c r="AS719" i="16"/>
  <c r="AG721" i="16"/>
  <c r="Q723" i="16"/>
  <c r="AO724" i="16"/>
  <c r="Y726" i="16"/>
  <c r="AW727" i="16"/>
  <c r="AS729" i="16"/>
  <c r="AS731" i="16"/>
  <c r="AS733" i="16"/>
  <c r="AS735" i="16"/>
  <c r="AG737" i="16"/>
  <c r="Q739" i="16"/>
  <c r="AK741" i="16"/>
  <c r="AK744" i="16"/>
  <c r="N747" i="16"/>
  <c r="AM749" i="16"/>
  <c r="AA752" i="16"/>
  <c r="Z755" i="16"/>
  <c r="U758" i="16"/>
  <c r="W761" i="16"/>
  <c r="AQ764" i="16"/>
  <c r="AJ769" i="16"/>
  <c r="AM774" i="16"/>
  <c r="O779" i="16"/>
  <c r="O783" i="16"/>
  <c r="AR787" i="16"/>
  <c r="AW792" i="16"/>
  <c r="P797" i="16"/>
  <c r="AR804" i="16"/>
  <c r="AI811" i="16"/>
  <c r="AM819" i="16"/>
  <c r="X825" i="16"/>
  <c r="AN844" i="16"/>
  <c r="X863" i="16"/>
  <c r="T871" i="16"/>
  <c r="AB882" i="16"/>
  <c r="P890" i="16"/>
  <c r="AJ901" i="16"/>
  <c r="AP912" i="16"/>
  <c r="AT920" i="16"/>
  <c r="X940" i="16"/>
  <c r="R974" i="16"/>
  <c r="AQ1027" i="16"/>
  <c r="AP675" i="16"/>
  <c r="AP677" i="16"/>
  <c r="AP679" i="16"/>
  <c r="AL681" i="16"/>
  <c r="V683" i="16"/>
  <c r="AT684" i="16"/>
  <c r="AD686" i="16"/>
  <c r="P688" i="16"/>
  <c r="AP689" i="16"/>
  <c r="AP691" i="16"/>
  <c r="AP693" i="16"/>
  <c r="AP695" i="16"/>
  <c r="AL697" i="16"/>
  <c r="V699" i="16"/>
  <c r="AT700" i="16"/>
  <c r="AD702" i="16"/>
  <c r="P704" i="16"/>
  <c r="AP705" i="16"/>
  <c r="AP707" i="16"/>
  <c r="AP709" i="16"/>
  <c r="AP711" i="16"/>
  <c r="AL713" i="16"/>
  <c r="V715" i="16"/>
  <c r="AT716" i="16"/>
  <c r="AD718" i="16"/>
  <c r="P720" i="16"/>
  <c r="AP721" i="16"/>
  <c r="AP723" i="16"/>
  <c r="AP725" i="16"/>
  <c r="AP727" i="16"/>
  <c r="AL729" i="16"/>
  <c r="V731" i="16"/>
  <c r="AT732" i="16"/>
  <c r="AD734" i="16"/>
  <c r="P736" i="16"/>
  <c r="AP737" i="16"/>
  <c r="AU739" i="16"/>
  <c r="T743" i="16"/>
  <c r="O746" i="16"/>
  <c r="AN748" i="16"/>
  <c r="AA751" i="16"/>
  <c r="W754" i="16"/>
  <c r="AH757" i="16"/>
  <c r="AS760" i="16"/>
  <c r="AU764" i="16"/>
  <c r="AW768" i="16"/>
  <c r="AB773" i="16"/>
  <c r="AA778" i="16"/>
  <c r="AA782" i="16"/>
  <c r="AA787" i="16"/>
  <c r="AJ791" i="16"/>
  <c r="S797" i="16"/>
  <c r="AU804" i="16"/>
  <c r="AN811" i="16"/>
  <c r="AJ818" i="16"/>
  <c r="AI826" i="16"/>
  <c r="AN845" i="16"/>
  <c r="T853" i="16"/>
  <c r="Z864" i="16"/>
  <c r="AD872" i="16"/>
  <c r="AJ883" i="16"/>
  <c r="P891" i="16"/>
  <c r="AR902" i="16"/>
  <c r="AN922" i="16"/>
  <c r="P942" i="16"/>
  <c r="W979" i="16"/>
  <c r="AJ1000" i="16"/>
  <c r="AI1046" i="16"/>
  <c r="AE1081" i="16"/>
  <c r="S657" i="16"/>
  <c r="S659" i="16"/>
  <c r="S661" i="16"/>
  <c r="S663" i="16"/>
  <c r="O665" i="16"/>
  <c r="AM666" i="16"/>
  <c r="W668" i="16"/>
  <c r="AU669" i="16"/>
  <c r="AE671" i="16"/>
  <c r="S673" i="16"/>
  <c r="S675" i="16"/>
  <c r="S677" i="16"/>
  <c r="S679" i="16"/>
  <c r="O681" i="16"/>
  <c r="AM682" i="16"/>
  <c r="W684" i="16"/>
  <c r="AU685" i="16"/>
  <c r="AE687" i="16"/>
  <c r="S689" i="16"/>
  <c r="S691" i="16"/>
  <c r="S693" i="16"/>
  <c r="S695" i="16"/>
  <c r="O697" i="16"/>
  <c r="AM698" i="16"/>
  <c r="W700" i="16"/>
  <c r="AU701" i="16"/>
  <c r="AE703" i="16"/>
  <c r="S705" i="16"/>
  <c r="S707" i="16"/>
  <c r="S709" i="16"/>
  <c r="S711" i="16"/>
  <c r="O713" i="16"/>
  <c r="AM714" i="16"/>
  <c r="W716" i="16"/>
  <c r="AU717" i="16"/>
  <c r="AE719" i="16"/>
  <c r="S721" i="16"/>
  <c r="S723" i="16"/>
  <c r="S725" i="16"/>
  <c r="S727" i="16"/>
  <c r="O729" i="16"/>
  <c r="AM730" i="16"/>
  <c r="W732" i="16"/>
  <c r="AU733" i="16"/>
  <c r="AE735" i="16"/>
  <c r="S737" i="16"/>
  <c r="S739" i="16"/>
  <c r="AP741" i="16"/>
  <c r="AB744" i="16"/>
  <c r="P747" i="16"/>
  <c r="AO749" i="16"/>
  <c r="AF752" i="16"/>
  <c r="AB755" i="16"/>
  <c r="Z758" i="16"/>
  <c r="Y761" i="16"/>
  <c r="P765" i="16"/>
  <c r="AQ769" i="16"/>
  <c r="AR774" i="16"/>
  <c r="AN779" i="16"/>
  <c r="W785" i="16"/>
  <c r="AA790" i="16"/>
  <c r="W795" i="16"/>
  <c r="AB801" i="16"/>
  <c r="AA809" i="16"/>
  <c r="AE817" i="16"/>
  <c r="AU823" i="16"/>
  <c r="AN830" i="16"/>
  <c r="T838" i="16"/>
  <c r="AB849" i="16"/>
  <c r="X857" i="16"/>
  <c r="AJ868" i="16"/>
  <c r="AV879" i="16"/>
  <c r="AR887" i="16"/>
  <c r="AF907" i="16"/>
  <c r="AV939" i="16"/>
  <c r="AF958" i="16"/>
  <c r="T966" i="16"/>
  <c r="AO974" i="16"/>
  <c r="AP1011" i="16"/>
  <c r="AW763" i="16"/>
  <c r="AG765" i="16"/>
  <c r="Q767" i="16"/>
  <c r="AQ768" i="16"/>
  <c r="AS770" i="16"/>
  <c r="AS772" i="16"/>
  <c r="AS774" i="16"/>
  <c r="AM776" i="16"/>
  <c r="Y778" i="16"/>
  <c r="AW779" i="16"/>
  <c r="AG781" i="16"/>
  <c r="Q783" i="16"/>
  <c r="AQ784" i="16"/>
  <c r="AS786" i="16"/>
  <c r="AS788" i="16"/>
  <c r="AS790" i="16"/>
  <c r="AM792" i="16"/>
  <c r="Y794" i="16"/>
  <c r="AW795" i="16"/>
  <c r="AG797" i="16"/>
  <c r="Q799" i="16"/>
  <c r="AQ800" i="16"/>
  <c r="AS802" i="16"/>
  <c r="AS804" i="16"/>
  <c r="AS806" i="16"/>
  <c r="AM808" i="16"/>
  <c r="Y810" i="16"/>
  <c r="AW811" i="16"/>
  <c r="AG813" i="16"/>
  <c r="Q815" i="16"/>
  <c r="AQ816" i="16"/>
  <c r="AS818" i="16"/>
  <c r="AS820" i="16"/>
  <c r="AS822" i="16"/>
  <c r="AM824" i="16"/>
  <c r="Y826" i="16"/>
  <c r="AW827" i="16"/>
  <c r="AG829" i="16"/>
  <c r="Q831" i="16"/>
  <c r="AQ832" i="16"/>
  <c r="AS834" i="16"/>
  <c r="AS836" i="16"/>
  <c r="AS838" i="16"/>
  <c r="AM840" i="16"/>
  <c r="Y842" i="16"/>
  <c r="AW843" i="16"/>
  <c r="AG845" i="16"/>
  <c r="Q847" i="16"/>
  <c r="AQ848" i="16"/>
  <c r="AS850" i="16"/>
  <c r="AS852" i="16"/>
  <c r="AS854" i="16"/>
  <c r="AM856" i="16"/>
  <c r="Y858" i="16"/>
  <c r="AW859" i="16"/>
  <c r="AG861" i="16"/>
  <c r="Q863" i="16"/>
  <c r="AQ864" i="16"/>
  <c r="AS866" i="16"/>
  <c r="AS868" i="16"/>
  <c r="AS870" i="16"/>
  <c r="AM872" i="16"/>
  <c r="Y874" i="16"/>
  <c r="AW875" i="16"/>
  <c r="AG877" i="16"/>
  <c r="Q879" i="16"/>
  <c r="AQ880" i="16"/>
  <c r="AS882" i="16"/>
  <c r="AS884" i="16"/>
  <c r="AS886" i="16"/>
  <c r="AM888" i="16"/>
  <c r="Y890" i="16"/>
  <c r="AW891" i="16"/>
  <c r="AG893" i="16"/>
  <c r="Q895" i="16"/>
  <c r="AQ896" i="16"/>
  <c r="AS898" i="16"/>
  <c r="AS900" i="16"/>
  <c r="AS902" i="16"/>
  <c r="AM904" i="16"/>
  <c r="Y906" i="16"/>
  <c r="AW907" i="16"/>
  <c r="AG909" i="16"/>
  <c r="Q911" i="16"/>
  <c r="AQ912" i="16"/>
  <c r="AS914" i="16"/>
  <c r="AS916" i="16"/>
  <c r="AS918" i="16"/>
  <c r="AM920" i="16"/>
  <c r="Y922" i="16"/>
  <c r="AW923" i="16"/>
  <c r="AG925" i="16"/>
  <c r="Q927" i="16"/>
  <c r="AQ928" i="16"/>
  <c r="AS930" i="16"/>
  <c r="AS932" i="16"/>
  <c r="AS934" i="16"/>
  <c r="AM936" i="16"/>
  <c r="Y938" i="16"/>
  <c r="AW939" i="16"/>
  <c r="AG941" i="16"/>
  <c r="Q943" i="16"/>
  <c r="AQ944" i="16"/>
  <c r="AS946" i="16"/>
  <c r="AS948" i="16"/>
  <c r="AS950" i="16"/>
  <c r="AM952" i="16"/>
  <c r="Y954" i="16"/>
  <c r="AW955" i="16"/>
  <c r="AG957" i="16"/>
  <c r="Q959" i="16"/>
  <c r="AQ960" i="16"/>
  <c r="AS962" i="16"/>
  <c r="AS964" i="16"/>
  <c r="AS966" i="16"/>
  <c r="AW968" i="16"/>
  <c r="AT970" i="16"/>
  <c r="Z973" i="16"/>
  <c r="AQ975" i="16"/>
  <c r="AI978" i="16"/>
  <c r="AO981" i="16"/>
  <c r="AR984" i="16"/>
  <c r="U989" i="16"/>
  <c r="AH993" i="16"/>
  <c r="Z999" i="16"/>
  <c r="AL1006" i="16"/>
  <c r="AI1013" i="16"/>
  <c r="AL1021" i="16"/>
  <c r="R1027" i="16"/>
  <c r="AE1035" i="16"/>
  <c r="AQ1041" i="16"/>
  <c r="AM1049" i="16"/>
  <c r="AQ1060" i="16"/>
  <c r="O1068" i="16"/>
  <c r="AQ1079" i="16"/>
  <c r="AS1104" i="16"/>
  <c r="AL739" i="16"/>
  <c r="V741" i="16"/>
  <c r="AT742" i="16"/>
  <c r="AF744" i="16"/>
  <c r="Z746" i="16"/>
  <c r="Z748" i="16"/>
  <c r="Z750" i="16"/>
  <c r="AB752" i="16"/>
  <c r="N754" i="16"/>
  <c r="AL755" i="16"/>
  <c r="V757" i="16"/>
  <c r="AT758" i="16"/>
  <c r="AF760" i="16"/>
  <c r="Z762" i="16"/>
  <c r="Z764" i="16"/>
  <c r="Z766" i="16"/>
  <c r="AB768" i="16"/>
  <c r="N770" i="16"/>
  <c r="AL771" i="16"/>
  <c r="V773" i="16"/>
  <c r="AT774" i="16"/>
  <c r="AF776" i="16"/>
  <c r="Z778" i="16"/>
  <c r="Z780" i="16"/>
  <c r="Z782" i="16"/>
  <c r="AB784" i="16"/>
  <c r="N786" i="16"/>
  <c r="AL787" i="16"/>
  <c r="V789" i="16"/>
  <c r="AT790" i="16"/>
  <c r="AF792" i="16"/>
  <c r="Z794" i="16"/>
  <c r="Z796" i="16"/>
  <c r="Z798" i="16"/>
  <c r="AB800" i="16"/>
  <c r="N802" i="16"/>
  <c r="AL803" i="16"/>
  <c r="V805" i="16"/>
  <c r="AT806" i="16"/>
  <c r="AF808" i="16"/>
  <c r="Z810" i="16"/>
  <c r="Z812" i="16"/>
  <c r="Z814" i="16"/>
  <c r="AB816" i="16"/>
  <c r="N818" i="16"/>
  <c r="AL819" i="16"/>
  <c r="V821" i="16"/>
  <c r="AT822" i="16"/>
  <c r="AF824" i="16"/>
  <c r="Z826" i="16"/>
  <c r="Z828" i="16"/>
  <c r="Z830" i="16"/>
  <c r="AB832" i="16"/>
  <c r="N834" i="16"/>
  <c r="AL835" i="16"/>
  <c r="V837" i="16"/>
  <c r="AT838" i="16"/>
  <c r="AF840" i="16"/>
  <c r="Z842" i="16"/>
  <c r="Z844" i="16"/>
  <c r="Z846" i="16"/>
  <c r="AB848" i="16"/>
  <c r="N850" i="16"/>
  <c r="AL851" i="16"/>
  <c r="V853" i="16"/>
  <c r="AT854" i="16"/>
  <c r="AF856" i="16"/>
  <c r="Z858" i="16"/>
  <c r="Z860" i="16"/>
  <c r="Z862" i="16"/>
  <c r="AB864" i="16"/>
  <c r="N866" i="16"/>
  <c r="AL867" i="16"/>
  <c r="V869" i="16"/>
  <c r="AT870" i="16"/>
  <c r="AF872" i="16"/>
  <c r="Z874" i="16"/>
  <c r="Z876" i="16"/>
  <c r="Z878" i="16"/>
  <c r="AB880" i="16"/>
  <c r="N882" i="16"/>
  <c r="AL883" i="16"/>
  <c r="V885" i="16"/>
  <c r="AT886" i="16"/>
  <c r="AF888" i="16"/>
  <c r="Z890" i="16"/>
  <c r="Z892" i="16"/>
  <c r="Z894" i="16"/>
  <c r="AB896" i="16"/>
  <c r="N898" i="16"/>
  <c r="AL899" i="16"/>
  <c r="V901" i="16"/>
  <c r="AT902" i="16"/>
  <c r="AF904" i="16"/>
  <c r="Z906" i="16"/>
  <c r="Z908" i="16"/>
  <c r="Z910" i="16"/>
  <c r="AB912" i="16"/>
  <c r="N914" i="16"/>
  <c r="AL915" i="16"/>
  <c r="V917" i="16"/>
  <c r="AT918" i="16"/>
  <c r="AF920" i="16"/>
  <c r="Z922" i="16"/>
  <c r="Z924" i="16"/>
  <c r="Z926" i="16"/>
  <c r="AB928" i="16"/>
  <c r="N930" i="16"/>
  <c r="AL931" i="16"/>
  <c r="V933" i="16"/>
  <c r="AT934" i="16"/>
  <c r="AF936" i="16"/>
  <c r="Z938" i="16"/>
  <c r="Z940" i="16"/>
  <c r="Z942" i="16"/>
  <c r="AB944" i="16"/>
  <c r="N946" i="16"/>
  <c r="AL947" i="16"/>
  <c r="V949" i="16"/>
  <c r="AT950" i="16"/>
  <c r="AF952" i="16"/>
  <c r="Z954" i="16"/>
  <c r="Z956" i="16"/>
  <c r="Z958" i="16"/>
  <c r="AB960" i="16"/>
  <c r="N962" i="16"/>
  <c r="AL963" i="16"/>
  <c r="V965" i="16"/>
  <c r="AT966" i="16"/>
  <c r="V969" i="16"/>
  <c r="AD971" i="16"/>
  <c r="AW973" i="16"/>
  <c r="AG976" i="16"/>
  <c r="AM979" i="16"/>
  <c r="AE982" i="16"/>
  <c r="AD985" i="16"/>
  <c r="V989" i="16"/>
  <c r="AI993" i="16"/>
  <c r="AR1000" i="16"/>
  <c r="AT1007" i="16"/>
  <c r="S1014" i="16"/>
  <c r="N1022" i="16"/>
  <c r="AH1028" i="16"/>
  <c r="AM1036" i="16"/>
  <c r="AM1050" i="16"/>
  <c r="O1069" i="16"/>
  <c r="AM1095" i="16"/>
  <c r="S831" i="16"/>
  <c r="O833" i="16"/>
  <c r="AM834" i="16"/>
  <c r="W836" i="16"/>
  <c r="AU837" i="16"/>
  <c r="AE839" i="16"/>
  <c r="S841" i="16"/>
  <c r="S843" i="16"/>
  <c r="S845" i="16"/>
  <c r="S847" i="16"/>
  <c r="O849" i="16"/>
  <c r="AM850" i="16"/>
  <c r="W852" i="16"/>
  <c r="AU853" i="16"/>
  <c r="AE855" i="16"/>
  <c r="S857" i="16"/>
  <c r="S859" i="16"/>
  <c r="S861" i="16"/>
  <c r="S863" i="16"/>
  <c r="O865" i="16"/>
  <c r="AM866" i="16"/>
  <c r="W868" i="16"/>
  <c r="AU869" i="16"/>
  <c r="AE871" i="16"/>
  <c r="S873" i="16"/>
  <c r="S875" i="16"/>
  <c r="S877" i="16"/>
  <c r="S879" i="16"/>
  <c r="O881" i="16"/>
  <c r="AM882" i="16"/>
  <c r="W884" i="16"/>
  <c r="AU885" i="16"/>
  <c r="AE887" i="16"/>
  <c r="S889" i="16"/>
  <c r="S891" i="16"/>
  <c r="S893" i="16"/>
  <c r="S895" i="16"/>
  <c r="O897" i="16"/>
  <c r="AM898" i="16"/>
  <c r="W900" i="16"/>
  <c r="AU901" i="16"/>
  <c r="AE903" i="16"/>
  <c r="S905" i="16"/>
  <c r="S907" i="16"/>
  <c r="S909" i="16"/>
  <c r="S911" i="16"/>
  <c r="O913" i="16"/>
  <c r="AM914" i="16"/>
  <c r="W916" i="16"/>
  <c r="AU917" i="16"/>
  <c r="AE919" i="16"/>
  <c r="S921" i="16"/>
  <c r="S923" i="16"/>
  <c r="S925" i="16"/>
  <c r="S927" i="16"/>
  <c r="O929" i="16"/>
  <c r="AM930" i="16"/>
  <c r="W932" i="16"/>
  <c r="AU933" i="16"/>
  <c r="AE935" i="16"/>
  <c r="S937" i="16"/>
  <c r="S939" i="16"/>
  <c r="S941" i="16"/>
  <c r="S943" i="16"/>
  <c r="O945" i="16"/>
  <c r="AM946" i="16"/>
  <c r="W948" i="16"/>
  <c r="AU949" i="16"/>
  <c r="AE951" i="16"/>
  <c r="S953" i="16"/>
  <c r="S955" i="16"/>
  <c r="S957" i="16"/>
  <c r="S959" i="16"/>
  <c r="O961" i="16"/>
  <c r="AM962" i="16"/>
  <c r="W964" i="16"/>
  <c r="AU965" i="16"/>
  <c r="AH967" i="16"/>
  <c r="AG969" i="16"/>
  <c r="AP971" i="16"/>
  <c r="V974" i="16"/>
  <c r="AV976" i="16"/>
  <c r="Q980" i="16"/>
  <c r="AS982" i="16"/>
  <c r="AE985" i="16"/>
  <c r="AT989" i="16"/>
  <c r="AG994" i="16"/>
  <c r="AS1000" i="16"/>
  <c r="O1007" i="16"/>
  <c r="Z1014" i="16"/>
  <c r="AT1021" i="16"/>
  <c r="AI1028" i="16"/>
  <c r="N1036" i="16"/>
  <c r="AM1051" i="16"/>
  <c r="O1070" i="16"/>
  <c r="AM1110" i="16"/>
  <c r="AV739" i="16"/>
  <c r="AF741" i="16"/>
  <c r="P743" i="16"/>
  <c r="AP744" i="16"/>
  <c r="AR746" i="16"/>
  <c r="AR748" i="16"/>
  <c r="AR750" i="16"/>
  <c r="AL752" i="16"/>
  <c r="X754" i="16"/>
  <c r="AV755" i="16"/>
  <c r="AF757" i="16"/>
  <c r="P759" i="16"/>
  <c r="AP760" i="16"/>
  <c r="AR762" i="16"/>
  <c r="AR764" i="16"/>
  <c r="AR766" i="16"/>
  <c r="AL768" i="16"/>
  <c r="X770" i="16"/>
  <c r="AV771" i="16"/>
  <c r="AF773" i="16"/>
  <c r="P775" i="16"/>
  <c r="AP776" i="16"/>
  <c r="AR778" i="16"/>
  <c r="AR780" i="16"/>
  <c r="AR782" i="16"/>
  <c r="AL784" i="16"/>
  <c r="X786" i="16"/>
  <c r="AV787" i="16"/>
  <c r="AF789" i="16"/>
  <c r="P791" i="16"/>
  <c r="AP792" i="16"/>
  <c r="AR794" i="16"/>
  <c r="AR796" i="16"/>
  <c r="AR798" i="16"/>
  <c r="AL800" i="16"/>
  <c r="X802" i="16"/>
  <c r="AV803" i="16"/>
  <c r="AF805" i="16"/>
  <c r="P807" i="16"/>
  <c r="AP808" i="16"/>
  <c r="AR810" i="16"/>
  <c r="AR812" i="16"/>
  <c r="AR814" i="16"/>
  <c r="AL816" i="16"/>
  <c r="X818" i="16"/>
  <c r="AV819" i="16"/>
  <c r="AF821" i="16"/>
  <c r="P823" i="16"/>
  <c r="AP824" i="16"/>
  <c r="AR826" i="16"/>
  <c r="AR828" i="16"/>
  <c r="AR830" i="16"/>
  <c r="AL832" i="16"/>
  <c r="X834" i="16"/>
  <c r="AV835" i="16"/>
  <c r="AF837" i="16"/>
  <c r="P839" i="16"/>
  <c r="AP840" i="16"/>
  <c r="AR842" i="16"/>
  <c r="AR844" i="16"/>
  <c r="AR846" i="16"/>
  <c r="AL848" i="16"/>
  <c r="X850" i="16"/>
  <c r="AV851" i="16"/>
  <c r="AF853" i="16"/>
  <c r="P855" i="16"/>
  <c r="AP856" i="16"/>
  <c r="AR858" i="16"/>
  <c r="AR860" i="16"/>
  <c r="AR862" i="16"/>
  <c r="AL864" i="16"/>
  <c r="X866" i="16"/>
  <c r="AV867" i="16"/>
  <c r="AF869" i="16"/>
  <c r="P871" i="16"/>
  <c r="AP872" i="16"/>
  <c r="AR874" i="16"/>
  <c r="AR876" i="16"/>
  <c r="AR878" i="16"/>
  <c r="AL880" i="16"/>
  <c r="X882" i="16"/>
  <c r="AV883" i="16"/>
  <c r="AF885" i="16"/>
  <c r="P887" i="16"/>
  <c r="AP888" i="16"/>
  <c r="AR890" i="16"/>
  <c r="AR892" i="16"/>
  <c r="AR894" i="16"/>
  <c r="AL896" i="16"/>
  <c r="X898" i="16"/>
  <c r="AV899" i="16"/>
  <c r="AF901" i="16"/>
  <c r="P903" i="16"/>
  <c r="AP904" i="16"/>
  <c r="AR906" i="16"/>
  <c r="AR908" i="16"/>
  <c r="AR910" i="16"/>
  <c r="AL912" i="16"/>
  <c r="X914" i="16"/>
  <c r="AV915" i="16"/>
  <c r="AF917" i="16"/>
  <c r="P919" i="16"/>
  <c r="AP920" i="16"/>
  <c r="AR922" i="16"/>
  <c r="AR924" i="16"/>
  <c r="AR926" i="16"/>
  <c r="AL928" i="16"/>
  <c r="X930" i="16"/>
  <c r="AV931" i="16"/>
  <c r="AF933" i="16"/>
  <c r="P935" i="16"/>
  <c r="AP936" i="16"/>
  <c r="AR938" i="16"/>
  <c r="AR940" i="16"/>
  <c r="AR942" i="16"/>
  <c r="AL944" i="16"/>
  <c r="X946" i="16"/>
  <c r="AV947" i="16"/>
  <c r="AF949" i="16"/>
  <c r="P951" i="16"/>
  <c r="AP952" i="16"/>
  <c r="AR954" i="16"/>
  <c r="AR956" i="16"/>
  <c r="AR958" i="16"/>
  <c r="AL960" i="16"/>
  <c r="X962" i="16"/>
  <c r="AV963" i="16"/>
  <c r="AF965" i="16"/>
  <c r="Q967" i="16"/>
  <c r="O969" i="16"/>
  <c r="AG971" i="16"/>
  <c r="AO973" i="16"/>
  <c r="AK976" i="16"/>
  <c r="AC979" i="16"/>
  <c r="U982" i="16"/>
  <c r="AI985" i="16"/>
  <c r="AU989" i="16"/>
  <c r="AH994" i="16"/>
  <c r="T1000" i="16"/>
  <c r="AU1006" i="16"/>
  <c r="AA1014" i="16"/>
  <c r="O1021" i="16"/>
  <c r="AP1028" i="16"/>
  <c r="AT1035" i="16"/>
  <c r="AM1052" i="16"/>
  <c r="O1071" i="16"/>
  <c r="P1094" i="16"/>
  <c r="AE1138" i="16"/>
  <c r="AG741" i="16"/>
  <c r="Q743" i="16"/>
  <c r="AQ744" i="16"/>
  <c r="AS746" i="16"/>
  <c r="AS748" i="16"/>
  <c r="AS750" i="16"/>
  <c r="AM752" i="16"/>
  <c r="Y754" i="16"/>
  <c r="AW755" i="16"/>
  <c r="AG757" i="16"/>
  <c r="Q759" i="16"/>
  <c r="AQ760" i="16"/>
  <c r="AS762" i="16"/>
  <c r="AS764" i="16"/>
  <c r="AS766" i="16"/>
  <c r="AM768" i="16"/>
  <c r="Y770" i="16"/>
  <c r="AW771" i="16"/>
  <c r="AG773" i="16"/>
  <c r="Q775" i="16"/>
  <c r="AQ776" i="16"/>
  <c r="AS778" i="16"/>
  <c r="AS780" i="16"/>
  <c r="AS782" i="16"/>
  <c r="AM784" i="16"/>
  <c r="Y786" i="16"/>
  <c r="AW787" i="16"/>
  <c r="AG789" i="16"/>
  <c r="Q791" i="16"/>
  <c r="AQ792" i="16"/>
  <c r="AS794" i="16"/>
  <c r="AS796" i="16"/>
  <c r="AS798" i="16"/>
  <c r="AM800" i="16"/>
  <c r="Y802" i="16"/>
  <c r="AW803" i="16"/>
  <c r="AG805" i="16"/>
  <c r="Q807" i="16"/>
  <c r="AQ808" i="16"/>
  <c r="AS810" i="16"/>
  <c r="AS812" i="16"/>
  <c r="AS814" i="16"/>
  <c r="AM816" i="16"/>
  <c r="Y818" i="16"/>
  <c r="AW819" i="16"/>
  <c r="AG821" i="16"/>
  <c r="Q823" i="16"/>
  <c r="AQ824" i="16"/>
  <c r="AS826" i="16"/>
  <c r="AS828" i="16"/>
  <c r="AS830" i="16"/>
  <c r="AM832" i="16"/>
  <c r="Y834" i="16"/>
  <c r="AW835" i="16"/>
  <c r="AG837" i="16"/>
  <c r="Q839" i="16"/>
  <c r="AQ840" i="16"/>
  <c r="AS842" i="16"/>
  <c r="AS844" i="16"/>
  <c r="AS846" i="16"/>
  <c r="AM848" i="16"/>
  <c r="Y850" i="16"/>
  <c r="AW851" i="16"/>
  <c r="AG853" i="16"/>
  <c r="Q855" i="16"/>
  <c r="AQ856" i="16"/>
  <c r="AS858" i="16"/>
  <c r="AS860" i="16"/>
  <c r="AS862" i="16"/>
  <c r="AM864" i="16"/>
  <c r="Y866" i="16"/>
  <c r="AW867" i="16"/>
  <c r="AG869" i="16"/>
  <c r="Q871" i="16"/>
  <c r="AQ872" i="16"/>
  <c r="AS874" i="16"/>
  <c r="AS876" i="16"/>
  <c r="AS878" i="16"/>
  <c r="AM880" i="16"/>
  <c r="Y882" i="16"/>
  <c r="AW883" i="16"/>
  <c r="AG885" i="16"/>
  <c r="Q887" i="16"/>
  <c r="AQ888" i="16"/>
  <c r="AS890" i="16"/>
  <c r="AS892" i="16"/>
  <c r="AS894" i="16"/>
  <c r="AM896" i="16"/>
  <c r="Y898" i="16"/>
  <c r="AW899" i="16"/>
  <c r="AG901" i="16"/>
  <c r="Q903" i="16"/>
  <c r="AQ904" i="16"/>
  <c r="AS906" i="16"/>
  <c r="AS908" i="16"/>
  <c r="AS910" i="16"/>
  <c r="AM912" i="16"/>
  <c r="Y914" i="16"/>
  <c r="AW915" i="16"/>
  <c r="AG917" i="16"/>
  <c r="Q919" i="16"/>
  <c r="AQ920" i="16"/>
  <c r="AS922" i="16"/>
  <c r="AS924" i="16"/>
  <c r="AS926" i="16"/>
  <c r="AM928" i="16"/>
  <c r="Y930" i="16"/>
  <c r="AW931" i="16"/>
  <c r="AG933" i="16"/>
  <c r="Q935" i="16"/>
  <c r="AQ936" i="16"/>
  <c r="AS938" i="16"/>
  <c r="AS940" i="16"/>
  <c r="AS942" i="16"/>
  <c r="AM944" i="16"/>
  <c r="Y946" i="16"/>
  <c r="AW947" i="16"/>
  <c r="AG949" i="16"/>
  <c r="Q951" i="16"/>
  <c r="AQ952" i="16"/>
  <c r="AS954" i="16"/>
  <c r="AS956" i="16"/>
  <c r="AS958" i="16"/>
  <c r="AM960" i="16"/>
  <c r="Y962" i="16"/>
  <c r="AW963" i="16"/>
  <c r="AG965" i="16"/>
  <c r="R967" i="16"/>
  <c r="Q969" i="16"/>
  <c r="W971" i="16"/>
  <c r="AE973" i="16"/>
  <c r="AW975" i="16"/>
  <c r="AP978" i="16"/>
  <c r="AH981" i="16"/>
  <c r="AJ984" i="16"/>
  <c r="V988" i="16"/>
  <c r="AG992" i="16"/>
  <c r="R997" i="16"/>
  <c r="AT1004" i="16"/>
  <c r="AA1011" i="16"/>
  <c r="N1019" i="16"/>
  <c r="AP1025" i="16"/>
  <c r="AM1033" i="16"/>
  <c r="AE1039" i="16"/>
  <c r="AM1069" i="16"/>
  <c r="AV1091" i="16"/>
  <c r="R1164" i="16"/>
  <c r="V762" i="16"/>
  <c r="AT763" i="16"/>
  <c r="AD765" i="16"/>
  <c r="N767" i="16"/>
  <c r="AN768" i="16"/>
  <c r="AH770" i="16"/>
  <c r="AH772" i="16"/>
  <c r="AH774" i="16"/>
  <c r="AJ776" i="16"/>
  <c r="V778" i="16"/>
  <c r="AT779" i="16"/>
  <c r="AD781" i="16"/>
  <c r="N783" i="16"/>
  <c r="AN784" i="16"/>
  <c r="AH786" i="16"/>
  <c r="AH788" i="16"/>
  <c r="AH790" i="16"/>
  <c r="AJ792" i="16"/>
  <c r="V794" i="16"/>
  <c r="AT795" i="16"/>
  <c r="AD797" i="16"/>
  <c r="N799" i="16"/>
  <c r="AN800" i="16"/>
  <c r="AH802" i="16"/>
  <c r="AH804" i="16"/>
  <c r="AH806" i="16"/>
  <c r="AJ808" i="16"/>
  <c r="V810" i="16"/>
  <c r="AT811" i="16"/>
  <c r="AD813" i="16"/>
  <c r="N815" i="16"/>
  <c r="AN816" i="16"/>
  <c r="AH818" i="16"/>
  <c r="AH820" i="16"/>
  <c r="AH822" i="16"/>
  <c r="AJ824" i="16"/>
  <c r="V826" i="16"/>
  <c r="AT827" i="16"/>
  <c r="AD829" i="16"/>
  <c r="N831" i="16"/>
  <c r="AN832" i="16"/>
  <c r="AH834" i="16"/>
  <c r="AH836" i="16"/>
  <c r="AH838" i="16"/>
  <c r="AJ840" i="16"/>
  <c r="V842" i="16"/>
  <c r="AT843" i="16"/>
  <c r="AD845" i="16"/>
  <c r="N847" i="16"/>
  <c r="AN848" i="16"/>
  <c r="AH850" i="16"/>
  <c r="AH852" i="16"/>
  <c r="AH854" i="16"/>
  <c r="AJ856" i="16"/>
  <c r="V858" i="16"/>
  <c r="AT859" i="16"/>
  <c r="AD861" i="16"/>
  <c r="N863" i="16"/>
  <c r="AN864" i="16"/>
  <c r="AH866" i="16"/>
  <c r="AH868" i="16"/>
  <c r="AH870" i="16"/>
  <c r="AJ872" i="16"/>
  <c r="V874" i="16"/>
  <c r="AT875" i="16"/>
  <c r="AD877" i="16"/>
  <c r="N879" i="16"/>
  <c r="AN880" i="16"/>
  <c r="AH882" i="16"/>
  <c r="AH884" i="16"/>
  <c r="AH886" i="16"/>
  <c r="AJ888" i="16"/>
  <c r="V890" i="16"/>
  <c r="AT891" i="16"/>
  <c r="AD893" i="16"/>
  <c r="N895" i="16"/>
  <c r="AN896" i="16"/>
  <c r="AH898" i="16"/>
  <c r="AH900" i="16"/>
  <c r="AH902" i="16"/>
  <c r="AJ904" i="16"/>
  <c r="V906" i="16"/>
  <c r="AT907" i="16"/>
  <c r="AD909" i="16"/>
  <c r="N911" i="16"/>
  <c r="AN912" i="16"/>
  <c r="AH914" i="16"/>
  <c r="AH916" i="16"/>
  <c r="AH918" i="16"/>
  <c r="AJ920" i="16"/>
  <c r="V922" i="16"/>
  <c r="AT923" i="16"/>
  <c r="AD925" i="16"/>
  <c r="N927" i="16"/>
  <c r="AN928" i="16"/>
  <c r="AH930" i="16"/>
  <c r="AH932" i="16"/>
  <c r="AH934" i="16"/>
  <c r="AJ936" i="16"/>
  <c r="V938" i="16"/>
  <c r="AT939" i="16"/>
  <c r="AD941" i="16"/>
  <c r="N943" i="16"/>
  <c r="AN944" i="16"/>
  <c r="AH946" i="16"/>
  <c r="AH948" i="16"/>
  <c r="AH950" i="16"/>
  <c r="AJ952" i="16"/>
  <c r="V954" i="16"/>
  <c r="AT955" i="16"/>
  <c r="AD957" i="16"/>
  <c r="N959" i="16"/>
  <c r="AN960" i="16"/>
  <c r="AH962" i="16"/>
  <c r="AH964" i="16"/>
  <c r="AH966" i="16"/>
  <c r="AJ968" i="16"/>
  <c r="AH970" i="16"/>
  <c r="AM972" i="16"/>
  <c r="AL975" i="16"/>
  <c r="AE978" i="16"/>
  <c r="W981" i="16"/>
  <c r="AK984" i="16"/>
  <c r="AT988" i="16"/>
  <c r="Z993" i="16"/>
  <c r="AH998" i="16"/>
  <c r="AU1004" i="16"/>
  <c r="AQ1012" i="16"/>
  <c r="O1019" i="16"/>
  <c r="Z1026" i="16"/>
  <c r="AT1033" i="16"/>
  <c r="AO1040" i="16"/>
  <c r="U1048" i="16"/>
  <c r="S1059" i="16"/>
  <c r="AM1070" i="16"/>
  <c r="S1078" i="16"/>
  <c r="AV1105" i="16"/>
  <c r="W1195" i="16"/>
  <c r="AE797" i="16"/>
  <c r="O799" i="16"/>
  <c r="AO800" i="16"/>
  <c r="AI802" i="16"/>
  <c r="AI804" i="16"/>
  <c r="AI806" i="16"/>
  <c r="AK808" i="16"/>
  <c r="W810" i="16"/>
  <c r="AU811" i="16"/>
  <c r="AE813" i="16"/>
  <c r="O815" i="16"/>
  <c r="AO816" i="16"/>
  <c r="AI818" i="16"/>
  <c r="AI820" i="16"/>
  <c r="AI822" i="16"/>
  <c r="AK824" i="16"/>
  <c r="W826" i="16"/>
  <c r="AU827" i="16"/>
  <c r="AE829" i="16"/>
  <c r="O831" i="16"/>
  <c r="AO832" i="16"/>
  <c r="AI834" i="16"/>
  <c r="AI836" i="16"/>
  <c r="AI838" i="16"/>
  <c r="AK840" i="16"/>
  <c r="W842" i="16"/>
  <c r="AU843" i="16"/>
  <c r="AE845" i="16"/>
  <c r="O847" i="16"/>
  <c r="AO848" i="16"/>
  <c r="AI850" i="16"/>
  <c r="AI852" i="16"/>
  <c r="AI854" i="16"/>
  <c r="AK856" i="16"/>
  <c r="W858" i="16"/>
  <c r="AU859" i="16"/>
  <c r="AE861" i="16"/>
  <c r="O863" i="16"/>
  <c r="AO864" i="16"/>
  <c r="AI866" i="16"/>
  <c r="AI868" i="16"/>
  <c r="AI870" i="16"/>
  <c r="AK872" i="16"/>
  <c r="W874" i="16"/>
  <c r="AU875" i="16"/>
  <c r="AE877" i="16"/>
  <c r="O879" i="16"/>
  <c r="AO880" i="16"/>
  <c r="AI882" i="16"/>
  <c r="AI884" i="16"/>
  <c r="AI886" i="16"/>
  <c r="AK888" i="16"/>
  <c r="W890" i="16"/>
  <c r="AU891" i="16"/>
  <c r="AE893" i="16"/>
  <c r="O895" i="16"/>
  <c r="AO896" i="16"/>
  <c r="AI898" i="16"/>
  <c r="AI900" i="16"/>
  <c r="AI902" i="16"/>
  <c r="AK904" i="16"/>
  <c r="W906" i="16"/>
  <c r="AU907" i="16"/>
  <c r="AE909" i="16"/>
  <c r="O911" i="16"/>
  <c r="AO912" i="16"/>
  <c r="AI914" i="16"/>
  <c r="AI916" i="16"/>
  <c r="AI918" i="16"/>
  <c r="AK920" i="16"/>
  <c r="W922" i="16"/>
  <c r="AU923" i="16"/>
  <c r="AE925" i="16"/>
  <c r="O927" i="16"/>
  <c r="AO928" i="16"/>
  <c r="AI930" i="16"/>
  <c r="AI932" i="16"/>
  <c r="AI934" i="16"/>
  <c r="AK936" i="16"/>
  <c r="W938" i="16"/>
  <c r="AU939" i="16"/>
  <c r="AE941" i="16"/>
  <c r="AE943" i="16"/>
  <c r="AQ945" i="16"/>
  <c r="AI948" i="16"/>
  <c r="S951" i="16"/>
  <c r="AM953" i="16"/>
  <c r="AU955" i="16"/>
  <c r="AU957" i="16"/>
  <c r="Q960" i="16"/>
  <c r="AI962" i="16"/>
  <c r="S965" i="16"/>
  <c r="AV967" i="16"/>
  <c r="AU971" i="16"/>
  <c r="R977" i="16"/>
  <c r="O983" i="16"/>
  <c r="AS990" i="16"/>
  <c r="Z1010" i="16"/>
  <c r="AP541" i="16"/>
  <c r="N549" i="16"/>
  <c r="AD581" i="16"/>
  <c r="N609" i="16"/>
  <c r="P620" i="16"/>
  <c r="AV636" i="16"/>
  <c r="Y666" i="16"/>
  <c r="Q719" i="16"/>
  <c r="S811" i="16"/>
  <c r="AR187" i="16"/>
  <c r="AR189" i="16"/>
  <c r="AR191" i="16"/>
  <c r="AQ195" i="16"/>
  <c r="AQ197" i="16"/>
  <c r="AQ199" i="16"/>
  <c r="AP203" i="16"/>
  <c r="AP205" i="16"/>
  <c r="AP207" i="16"/>
  <c r="AG211" i="16"/>
  <c r="Q213" i="16"/>
  <c r="AO214" i="16"/>
  <c r="X218" i="16"/>
  <c r="AV219" i="16"/>
  <c r="AF221" i="16"/>
  <c r="P223" i="16"/>
  <c r="AM226" i="16"/>
  <c r="W228" i="16"/>
  <c r="AU229" i="16"/>
  <c r="AE231" i="16"/>
  <c r="N235" i="16"/>
  <c r="AL236" i="16"/>
  <c r="V238" i="16"/>
  <c r="AT239" i="16"/>
  <c r="AS243" i="16"/>
  <c r="AS245" i="16"/>
  <c r="AS247" i="16"/>
  <c r="AR251" i="16"/>
  <c r="AR253" i="16"/>
  <c r="AR255" i="16"/>
  <c r="AQ259" i="16"/>
  <c r="AQ261" i="16"/>
  <c r="AQ263" i="16"/>
  <c r="AP267" i="16"/>
  <c r="AP269" i="16"/>
  <c r="AP271" i="16"/>
  <c r="AG275" i="16"/>
  <c r="Q277" i="16"/>
  <c r="AO278" i="16"/>
  <c r="X282" i="16"/>
  <c r="AV283" i="16"/>
  <c r="AF285" i="16"/>
  <c r="P287" i="16"/>
  <c r="AP289" i="16"/>
  <c r="AP291" i="16"/>
  <c r="AP293" i="16"/>
  <c r="AP295" i="16"/>
  <c r="AR298" i="16"/>
  <c r="AR300" i="16"/>
  <c r="AR302" i="16"/>
  <c r="AL304" i="16"/>
  <c r="X306" i="16"/>
  <c r="AV307" i="16"/>
  <c r="AF309" i="16"/>
  <c r="P311" i="16"/>
  <c r="AP312" i="16"/>
  <c r="AR314" i="16"/>
  <c r="AR316" i="16"/>
  <c r="AR318" i="16"/>
  <c r="AL320" i="16"/>
  <c r="X322" i="16"/>
  <c r="AV323" i="16"/>
  <c r="AF325" i="16"/>
  <c r="P327" i="16"/>
  <c r="AP328" i="16"/>
  <c r="AR330" i="16"/>
  <c r="AR332" i="16"/>
  <c r="AR334" i="16"/>
  <c r="AL336" i="16"/>
  <c r="X338" i="16"/>
  <c r="AV339" i="16"/>
  <c r="AF341" i="16"/>
  <c r="P343" i="16"/>
  <c r="AP344" i="16"/>
  <c r="AR346" i="16"/>
  <c r="AR348" i="16"/>
  <c r="AR350" i="16"/>
  <c r="AL352" i="16"/>
  <c r="X354" i="16"/>
  <c r="AV355" i="16"/>
  <c r="AF357" i="16"/>
  <c r="P359" i="16"/>
  <c r="AP360" i="16"/>
  <c r="AR362" i="16"/>
  <c r="AR364" i="16"/>
  <c r="AR366" i="16"/>
  <c r="AL368" i="16"/>
  <c r="X370" i="16"/>
  <c r="AV371" i="16"/>
  <c r="AF373" i="16"/>
  <c r="P375" i="16"/>
  <c r="AP376" i="16"/>
  <c r="AR378" i="16"/>
  <c r="AR380" i="16"/>
  <c r="AR382" i="16"/>
  <c r="AL384" i="16"/>
  <c r="X386" i="16"/>
  <c r="AV387" i="16"/>
  <c r="AF389" i="16"/>
  <c r="P391" i="16"/>
  <c r="AP392" i="16"/>
  <c r="AR394" i="16"/>
  <c r="AR396" i="16"/>
  <c r="AR398" i="16"/>
  <c r="AL400" i="16"/>
  <c r="X402" i="16"/>
  <c r="AV403" i="16"/>
  <c r="AF405" i="16"/>
  <c r="P407" i="16"/>
  <c r="AP408" i="16"/>
  <c r="AR410" i="16"/>
  <c r="AR412" i="16"/>
  <c r="AR414" i="16"/>
  <c r="AL416" i="16"/>
  <c r="X418" i="16"/>
  <c r="AV419" i="16"/>
  <c r="AF421" i="16"/>
  <c r="P423" i="16"/>
  <c r="AT425" i="16"/>
  <c r="T432" i="16"/>
  <c r="N439" i="16"/>
  <c r="AL470" i="16"/>
  <c r="R478" i="16"/>
  <c r="Z489" i="16"/>
  <c r="AD497" i="16"/>
  <c r="AH508" i="16"/>
  <c r="N516" i="16"/>
  <c r="AP527" i="16"/>
  <c r="AL547" i="16"/>
  <c r="N567" i="16"/>
  <c r="AL598" i="16"/>
  <c r="R606" i="16"/>
  <c r="Z617" i="16"/>
  <c r="AI633" i="16"/>
  <c r="AO651" i="16"/>
  <c r="AN829" i="16"/>
  <c r="AS187" i="16"/>
  <c r="AS189" i="16"/>
  <c r="AS191" i="16"/>
  <c r="AR195" i="16"/>
  <c r="AR197" i="16"/>
  <c r="AR199" i="16"/>
  <c r="AQ203" i="16"/>
  <c r="AQ205" i="16"/>
  <c r="AQ207" i="16"/>
  <c r="AP211" i="16"/>
  <c r="AP213" i="16"/>
  <c r="AP215" i="16"/>
  <c r="AG219" i="16"/>
  <c r="Q221" i="16"/>
  <c r="AO222" i="16"/>
  <c r="X226" i="16"/>
  <c r="AV227" i="16"/>
  <c r="AF229" i="16"/>
  <c r="P231" i="16"/>
  <c r="AM234" i="16"/>
  <c r="W236" i="16"/>
  <c r="AU237" i="16"/>
  <c r="AE239" i="16"/>
  <c r="N243" i="16"/>
  <c r="AL244" i="16"/>
  <c r="V246" i="16"/>
  <c r="AT247" i="16"/>
  <c r="AS251" i="16"/>
  <c r="AS253" i="16"/>
  <c r="AS255" i="16"/>
  <c r="AR259" i="16"/>
  <c r="AR261" i="16"/>
  <c r="AR263" i="16"/>
  <c r="AQ267" i="16"/>
  <c r="AQ269" i="16"/>
  <c r="AQ271" i="16"/>
  <c r="AP275" i="16"/>
  <c r="AP277" i="16"/>
  <c r="AP279" i="16"/>
  <c r="AG283" i="16"/>
  <c r="Q285" i="16"/>
  <c r="AO286" i="16"/>
  <c r="AA289" i="16"/>
  <c r="AA291" i="16"/>
  <c r="AA293" i="16"/>
  <c r="AA295" i="16"/>
  <c r="AC298" i="16"/>
  <c r="AC300" i="16"/>
  <c r="AC302" i="16"/>
  <c r="W304" i="16"/>
  <c r="AW305" i="16"/>
  <c r="AG307" i="16"/>
  <c r="Q309" i="16"/>
  <c r="AO310" i="16"/>
  <c r="AA312" i="16"/>
  <c r="AC314" i="16"/>
  <c r="AC316" i="16"/>
  <c r="AC318" i="16"/>
  <c r="W320" i="16"/>
  <c r="AW321" i="16"/>
  <c r="AG323" i="16"/>
  <c r="Q325" i="16"/>
  <c r="AO326" i="16"/>
  <c r="AA328" i="16"/>
  <c r="AC330" i="16"/>
  <c r="AC332" i="16"/>
  <c r="AC334" i="16"/>
  <c r="W336" i="16"/>
  <c r="AW337" i="16"/>
  <c r="AG339" i="16"/>
  <c r="Q341" i="16"/>
  <c r="AO342" i="16"/>
  <c r="AA344" i="16"/>
  <c r="AC346" i="16"/>
  <c r="AC348" i="16"/>
  <c r="AC350" i="16"/>
  <c r="W352" i="16"/>
  <c r="AW353" i="16"/>
  <c r="AG355" i="16"/>
  <c r="Q357" i="16"/>
  <c r="AO358" i="16"/>
  <c r="AA360" i="16"/>
  <c r="AC362" i="16"/>
  <c r="AC364" i="16"/>
  <c r="AC366" i="16"/>
  <c r="W368" i="16"/>
  <c r="AW369" i="16"/>
  <c r="AG371" i="16"/>
  <c r="Q373" i="16"/>
  <c r="AO374" i="16"/>
  <c r="AA376" i="16"/>
  <c r="AC378" i="16"/>
  <c r="AC380" i="16"/>
  <c r="AC382" i="16"/>
  <c r="W384" i="16"/>
  <c r="AW385" i="16"/>
  <c r="AG387" i="16"/>
  <c r="Q389" i="16"/>
  <c r="AO390" i="16"/>
  <c r="AA392" i="16"/>
  <c r="AC394" i="16"/>
  <c r="AC396" i="16"/>
  <c r="AC398" i="16"/>
  <c r="W400" i="16"/>
  <c r="AW401" i="16"/>
  <c r="AG403" i="16"/>
  <c r="Q405" i="16"/>
  <c r="AO406" i="16"/>
  <c r="AA408" i="16"/>
  <c r="AC410" i="16"/>
  <c r="AC412" i="16"/>
  <c r="AC414" i="16"/>
  <c r="W416" i="16"/>
  <c r="AW417" i="16"/>
  <c r="AG419" i="16"/>
  <c r="Q421" i="16"/>
  <c r="AO422" i="16"/>
  <c r="O425" i="16"/>
  <c r="AE429" i="16"/>
  <c r="AT436" i="16"/>
  <c r="AD455" i="16"/>
  <c r="R463" i="16"/>
  <c r="Z474" i="16"/>
  <c r="V482" i="16"/>
  <c r="AH493" i="16"/>
  <c r="AV504" i="16"/>
  <c r="AR512" i="16"/>
  <c r="AD532" i="16"/>
  <c r="AT564" i="16"/>
  <c r="AD583" i="16"/>
  <c r="R591" i="16"/>
  <c r="Z602" i="16"/>
  <c r="V610" i="16"/>
  <c r="AN621" i="16"/>
  <c r="AB645" i="16"/>
  <c r="X671" i="16"/>
  <c r="AK726" i="16"/>
  <c r="AM424" i="16"/>
  <c r="Y426" i="16"/>
  <c r="AW427" i="16"/>
  <c r="AG429" i="16"/>
  <c r="Q431" i="16"/>
  <c r="AQ432" i="16"/>
  <c r="AS434" i="16"/>
  <c r="AS436" i="16"/>
  <c r="AS438" i="16"/>
  <c r="AM440" i="16"/>
  <c r="Y442" i="16"/>
  <c r="AW443" i="16"/>
  <c r="AG445" i="16"/>
  <c r="Q447" i="16"/>
  <c r="AQ448" i="16"/>
  <c r="AS450" i="16"/>
  <c r="AS452" i="16"/>
  <c r="AS454" i="16"/>
  <c r="AM456" i="16"/>
  <c r="Y458" i="16"/>
  <c r="AW459" i="16"/>
  <c r="AG461" i="16"/>
  <c r="Q463" i="16"/>
  <c r="AQ464" i="16"/>
  <c r="AS466" i="16"/>
  <c r="AS468" i="16"/>
  <c r="AS470" i="16"/>
  <c r="AM472" i="16"/>
  <c r="Y474" i="16"/>
  <c r="AW475" i="16"/>
  <c r="AG477" i="16"/>
  <c r="Q479" i="16"/>
  <c r="AQ480" i="16"/>
  <c r="AS482" i="16"/>
  <c r="AS484" i="16"/>
  <c r="AS486" i="16"/>
  <c r="AM488" i="16"/>
  <c r="Y490" i="16"/>
  <c r="AW491" i="16"/>
  <c r="AG493" i="16"/>
  <c r="Q495" i="16"/>
  <c r="AQ496" i="16"/>
  <c r="AS498" i="16"/>
  <c r="AS500" i="16"/>
  <c r="AS502" i="16"/>
  <c r="AM504" i="16"/>
  <c r="Y506" i="16"/>
  <c r="AW507" i="16"/>
  <c r="AG509" i="16"/>
  <c r="Q511" i="16"/>
  <c r="AQ512" i="16"/>
  <c r="AS514" i="16"/>
  <c r="AS516" i="16"/>
  <c r="AS518" i="16"/>
  <c r="AM520" i="16"/>
  <c r="Y522" i="16"/>
  <c r="AW523" i="16"/>
  <c r="AG525" i="16"/>
  <c r="Q527" i="16"/>
  <c r="AQ528" i="16"/>
  <c r="AS530" i="16"/>
  <c r="AS532" i="16"/>
  <c r="AS534" i="16"/>
  <c r="AM536" i="16"/>
  <c r="Y538" i="16"/>
  <c r="AW539" i="16"/>
  <c r="AG541" i="16"/>
  <c r="Q543" i="16"/>
  <c r="AQ544" i="16"/>
  <c r="AS546" i="16"/>
  <c r="AS548" i="16"/>
  <c r="AS550" i="16"/>
  <c r="AM552" i="16"/>
  <c r="Y554" i="16"/>
  <c r="AW555" i="16"/>
  <c r="AG557" i="16"/>
  <c r="Q559" i="16"/>
  <c r="AQ560" i="16"/>
  <c r="AS562" i="16"/>
  <c r="AS564" i="16"/>
  <c r="AS566" i="16"/>
  <c r="AM568" i="16"/>
  <c r="Y570" i="16"/>
  <c r="AW571" i="16"/>
  <c r="AG573" i="16"/>
  <c r="Q575" i="16"/>
  <c r="AQ576" i="16"/>
  <c r="AS578" i="16"/>
  <c r="AS580" i="16"/>
  <c r="AS582" i="16"/>
  <c r="AM584" i="16"/>
  <c r="Y586" i="16"/>
  <c r="AW587" i="16"/>
  <c r="AG589" i="16"/>
  <c r="Q591" i="16"/>
  <c r="AQ592" i="16"/>
  <c r="AS594" i="16"/>
  <c r="AS596" i="16"/>
  <c r="AS598" i="16"/>
  <c r="AM600" i="16"/>
  <c r="Y602" i="16"/>
  <c r="AW603" i="16"/>
  <c r="AG605" i="16"/>
  <c r="Q607" i="16"/>
  <c r="AQ608" i="16"/>
  <c r="AS610" i="16"/>
  <c r="AS612" i="16"/>
  <c r="AS614" i="16"/>
  <c r="AM616" i="16"/>
  <c r="Y618" i="16"/>
  <c r="O620" i="16"/>
  <c r="Q622" i="16"/>
  <c r="Y624" i="16"/>
  <c r="AJ626" i="16"/>
  <c r="AU628" i="16"/>
  <c r="T631" i="16"/>
  <c r="AG633" i="16"/>
  <c r="AU635" i="16"/>
  <c r="AG638" i="16"/>
  <c r="AA641" i="16"/>
  <c r="W644" i="16"/>
  <c r="AH647" i="16"/>
  <c r="AA650" i="16"/>
  <c r="O653" i="16"/>
  <c r="AP656" i="16"/>
  <c r="R662" i="16"/>
  <c r="AT666" i="16"/>
  <c r="V671" i="16"/>
  <c r="Y681" i="16"/>
  <c r="AU696" i="16"/>
  <c r="U709" i="16"/>
  <c r="AC726" i="16"/>
  <c r="U737" i="16"/>
  <c r="O758" i="16"/>
  <c r="X796" i="16"/>
  <c r="AR851" i="16"/>
  <c r="AA426" i="16"/>
  <c r="AA428" i="16"/>
  <c r="AA430" i="16"/>
  <c r="AC432" i="16"/>
  <c r="O434" i="16"/>
  <c r="AM435" i="16"/>
  <c r="W437" i="16"/>
  <c r="AU438" i="16"/>
  <c r="AG440" i="16"/>
  <c r="AA442" i="16"/>
  <c r="AA444" i="16"/>
  <c r="AA446" i="16"/>
  <c r="AC448" i="16"/>
  <c r="O450" i="16"/>
  <c r="AM451" i="16"/>
  <c r="W453" i="16"/>
  <c r="AU454" i="16"/>
  <c r="AG456" i="16"/>
  <c r="AA458" i="16"/>
  <c r="AA460" i="16"/>
  <c r="AA462" i="16"/>
  <c r="AC464" i="16"/>
  <c r="O466" i="16"/>
  <c r="AM467" i="16"/>
  <c r="W469" i="16"/>
  <c r="AU470" i="16"/>
  <c r="AG472" i="16"/>
  <c r="AA474" i="16"/>
  <c r="AA476" i="16"/>
  <c r="AA478" i="16"/>
  <c r="AC480" i="16"/>
  <c r="O482" i="16"/>
  <c r="AM483" i="16"/>
  <c r="W485" i="16"/>
  <c r="AU486" i="16"/>
  <c r="AG488" i="16"/>
  <c r="AA490" i="16"/>
  <c r="AA492" i="16"/>
  <c r="AA494" i="16"/>
  <c r="AC496" i="16"/>
  <c r="O498" i="16"/>
  <c r="AM499" i="16"/>
  <c r="W501" i="16"/>
  <c r="AU502" i="16"/>
  <c r="AG504" i="16"/>
  <c r="AA506" i="16"/>
  <c r="AA508" i="16"/>
  <c r="AA510" i="16"/>
  <c r="AC512" i="16"/>
  <c r="O514" i="16"/>
  <c r="AM515" i="16"/>
  <c r="W517" i="16"/>
  <c r="AU518" i="16"/>
  <c r="AG520" i="16"/>
  <c r="AA522" i="16"/>
  <c r="AA524" i="16"/>
  <c r="AA526" i="16"/>
  <c r="AC528" i="16"/>
  <c r="O530" i="16"/>
  <c r="AM531" i="16"/>
  <c r="W533" i="16"/>
  <c r="AU534" i="16"/>
  <c r="AG536" i="16"/>
  <c r="AA538" i="16"/>
  <c r="AA540" i="16"/>
  <c r="AA542" i="16"/>
  <c r="AC544" i="16"/>
  <c r="O546" i="16"/>
  <c r="AM547" i="16"/>
  <c r="W549" i="16"/>
  <c r="AU550" i="16"/>
  <c r="AG552" i="16"/>
  <c r="AA554" i="16"/>
  <c r="AA556" i="16"/>
  <c r="AA558" i="16"/>
  <c r="AC560" i="16"/>
  <c r="O562" i="16"/>
  <c r="AM563" i="16"/>
  <c r="W565" i="16"/>
  <c r="AU566" i="16"/>
  <c r="AG568" i="16"/>
  <c r="AA570" i="16"/>
  <c r="AA572" i="16"/>
  <c r="AA574" i="16"/>
  <c r="AC576" i="16"/>
  <c r="O578" i="16"/>
  <c r="AM579" i="16"/>
  <c r="W581" i="16"/>
  <c r="AU582" i="16"/>
  <c r="AG584" i="16"/>
  <c r="AA586" i="16"/>
  <c r="AA588" i="16"/>
  <c r="AA590" i="16"/>
  <c r="AC592" i="16"/>
  <c r="O594" i="16"/>
  <c r="AM595" i="16"/>
  <c r="W597" i="16"/>
  <c r="AU598" i="16"/>
  <c r="AG600" i="16"/>
  <c r="AA602" i="16"/>
  <c r="AA604" i="16"/>
  <c r="AA606" i="16"/>
  <c r="AC608" i="16"/>
  <c r="O610" i="16"/>
  <c r="AM611" i="16"/>
  <c r="W613" i="16"/>
  <c r="AU614" i="16"/>
  <c r="AG616" i="16"/>
  <c r="AA618" i="16"/>
  <c r="Z620" i="16"/>
  <c r="AE622" i="16"/>
  <c r="AW624" i="16"/>
  <c r="AH627" i="16"/>
  <c r="R630" i="16"/>
  <c r="AO632" i="16"/>
  <c r="AW634" i="16"/>
  <c r="AL637" i="16"/>
  <c r="Z640" i="16"/>
  <c r="W643" i="16"/>
  <c r="AH646" i="16"/>
  <c r="AE649" i="16"/>
  <c r="Q652" i="16"/>
  <c r="AT654" i="16"/>
  <c r="Z659" i="16"/>
  <c r="AD664" i="16"/>
  <c r="AT668" i="16"/>
  <c r="U675" i="16"/>
  <c r="AC692" i="16"/>
  <c r="AK709" i="16"/>
  <c r="S720" i="16"/>
  <c r="AO735" i="16"/>
  <c r="AT746" i="16"/>
  <c r="Q784" i="16"/>
  <c r="AJ833" i="16"/>
  <c r="Q976" i="16"/>
  <c r="Z424" i="16"/>
  <c r="AB426" i="16"/>
  <c r="AB428" i="16"/>
  <c r="AB430" i="16"/>
  <c r="V432" i="16"/>
  <c r="AV433" i="16"/>
  <c r="AF435" i="16"/>
  <c r="P437" i="16"/>
  <c r="AN438" i="16"/>
  <c r="Z440" i="16"/>
  <c r="AB442" i="16"/>
  <c r="AB444" i="16"/>
  <c r="AB446" i="16"/>
  <c r="V448" i="16"/>
  <c r="AV449" i="16"/>
  <c r="AF451" i="16"/>
  <c r="P453" i="16"/>
  <c r="AN454" i="16"/>
  <c r="Z456" i="16"/>
  <c r="AB458" i="16"/>
  <c r="AB460" i="16"/>
  <c r="AB462" i="16"/>
  <c r="V464" i="16"/>
  <c r="AV465" i="16"/>
  <c r="AF467" i="16"/>
  <c r="P469" i="16"/>
  <c r="AN470" i="16"/>
  <c r="Z472" i="16"/>
  <c r="AB474" i="16"/>
  <c r="AB476" i="16"/>
  <c r="AB478" i="16"/>
  <c r="V480" i="16"/>
  <c r="AV481" i="16"/>
  <c r="AF483" i="16"/>
  <c r="P485" i="16"/>
  <c r="AN486" i="16"/>
  <c r="Z488" i="16"/>
  <c r="AB490" i="16"/>
  <c r="AB492" i="16"/>
  <c r="AB494" i="16"/>
  <c r="V496" i="16"/>
  <c r="AV497" i="16"/>
  <c r="AF499" i="16"/>
  <c r="P501" i="16"/>
  <c r="AN502" i="16"/>
  <c r="Z504" i="16"/>
  <c r="AB506" i="16"/>
  <c r="AB508" i="16"/>
  <c r="AB510" i="16"/>
  <c r="V512" i="16"/>
  <c r="AV513" i="16"/>
  <c r="AF515" i="16"/>
  <c r="P517" i="16"/>
  <c r="AN518" i="16"/>
  <c r="Z520" i="16"/>
  <c r="AB522" i="16"/>
  <c r="AB524" i="16"/>
  <c r="AB526" i="16"/>
  <c r="V528" i="16"/>
  <c r="AV529" i="16"/>
  <c r="AF531" i="16"/>
  <c r="P533" i="16"/>
  <c r="AN534" i="16"/>
  <c r="Z536" i="16"/>
  <c r="AB538" i="16"/>
  <c r="AB540" i="16"/>
  <c r="AB542" i="16"/>
  <c r="V544" i="16"/>
  <c r="AV545" i="16"/>
  <c r="AF547" i="16"/>
  <c r="P549" i="16"/>
  <c r="AN550" i="16"/>
  <c r="Z552" i="16"/>
  <c r="AB554" i="16"/>
  <c r="AB556" i="16"/>
  <c r="AB558" i="16"/>
  <c r="V560" i="16"/>
  <c r="AV561" i="16"/>
  <c r="AF563" i="16"/>
  <c r="P565" i="16"/>
  <c r="AN566" i="16"/>
  <c r="Z568" i="16"/>
  <c r="AB570" i="16"/>
  <c r="AB572" i="16"/>
  <c r="AB574" i="16"/>
  <c r="V576" i="16"/>
  <c r="AV577" i="16"/>
  <c r="AF579" i="16"/>
  <c r="P581" i="16"/>
  <c r="AN582" i="16"/>
  <c r="Z584" i="16"/>
  <c r="AB586" i="16"/>
  <c r="AB588" i="16"/>
  <c r="AB590" i="16"/>
  <c r="V592" i="16"/>
  <c r="AV593" i="16"/>
  <c r="AF595" i="16"/>
  <c r="P597" i="16"/>
  <c r="AN598" i="16"/>
  <c r="Z600" i="16"/>
  <c r="AB602" i="16"/>
  <c r="AB604" i="16"/>
  <c r="AB606" i="16"/>
  <c r="V608" i="16"/>
  <c r="AV609" i="16"/>
  <c r="AF611" i="16"/>
  <c r="P613" i="16"/>
  <c r="AN614" i="16"/>
  <c r="Z616" i="16"/>
  <c r="AB618" i="16"/>
  <c r="AA620" i="16"/>
  <c r="AF622" i="16"/>
  <c r="AN624" i="16"/>
  <c r="AI627" i="16"/>
  <c r="S630" i="16"/>
  <c r="AQ632" i="16"/>
  <c r="N635" i="16"/>
  <c r="AM637" i="16"/>
  <c r="AA640" i="16"/>
  <c r="Z643" i="16"/>
  <c r="U646" i="16"/>
  <c r="S649" i="16"/>
  <c r="AT651" i="16"/>
  <c r="AU654" i="16"/>
  <c r="T660" i="16"/>
  <c r="X665" i="16"/>
  <c r="AG669" i="16"/>
  <c r="U676" i="16"/>
  <c r="AC693" i="16"/>
  <c r="AK710" i="16"/>
  <c r="AC721" i="16"/>
  <c r="AQ736" i="16"/>
  <c r="Z757" i="16"/>
  <c r="S789" i="16"/>
  <c r="X910" i="16"/>
  <c r="X953" i="16"/>
  <c r="U425" i="16"/>
  <c r="U427" i="16"/>
  <c r="U429" i="16"/>
  <c r="U431" i="16"/>
  <c r="AU432" i="16"/>
  <c r="AG434" i="16"/>
  <c r="Q436" i="16"/>
  <c r="AO437" i="16"/>
  <c r="Y439" i="16"/>
  <c r="U441" i="16"/>
  <c r="U443" i="16"/>
  <c r="U445" i="16"/>
  <c r="U447" i="16"/>
  <c r="AU448" i="16"/>
  <c r="AG450" i="16"/>
  <c r="Q452" i="16"/>
  <c r="AO453" i="16"/>
  <c r="Y455" i="16"/>
  <c r="U457" i="16"/>
  <c r="U459" i="16"/>
  <c r="U461" i="16"/>
  <c r="U463" i="16"/>
  <c r="AU464" i="16"/>
  <c r="AG466" i="16"/>
  <c r="Q468" i="16"/>
  <c r="AO469" i="16"/>
  <c r="Y471" i="16"/>
  <c r="U473" i="16"/>
  <c r="U475" i="16"/>
  <c r="U477" i="16"/>
  <c r="U479" i="16"/>
  <c r="AU480" i="16"/>
  <c r="AG482" i="16"/>
  <c r="Q484" i="16"/>
  <c r="AO485" i="16"/>
  <c r="Y487" i="16"/>
  <c r="U489" i="16"/>
  <c r="U491" i="16"/>
  <c r="U493" i="16"/>
  <c r="U495" i="16"/>
  <c r="AU496" i="16"/>
  <c r="AG498" i="16"/>
  <c r="Q500" i="16"/>
  <c r="AO501" i="16"/>
  <c r="Y503" i="16"/>
  <c r="U505" i="16"/>
  <c r="U507" i="16"/>
  <c r="U509" i="16"/>
  <c r="U511" i="16"/>
  <c r="AU512" i="16"/>
  <c r="AG514" i="16"/>
  <c r="Q516" i="16"/>
  <c r="AO517" i="16"/>
  <c r="Y519" i="16"/>
  <c r="U521" i="16"/>
  <c r="U523" i="16"/>
  <c r="U525" i="16"/>
  <c r="U527" i="16"/>
  <c r="AU528" i="16"/>
  <c r="AG530" i="16"/>
  <c r="Q532" i="16"/>
  <c r="AO533" i="16"/>
  <c r="Y535" i="16"/>
  <c r="U537" i="16"/>
  <c r="U539" i="16"/>
  <c r="U541" i="16"/>
  <c r="U543" i="16"/>
  <c r="AU544" i="16"/>
  <c r="AG546" i="16"/>
  <c r="Q548" i="16"/>
  <c r="AO549" i="16"/>
  <c r="Y551" i="16"/>
  <c r="U553" i="16"/>
  <c r="U555" i="16"/>
  <c r="U557" i="16"/>
  <c r="U559" i="16"/>
  <c r="AU560" i="16"/>
  <c r="AG562" i="16"/>
  <c r="Q564" i="16"/>
  <c r="AO565" i="16"/>
  <c r="Y567" i="16"/>
  <c r="U569" i="16"/>
  <c r="U571" i="16"/>
  <c r="U573" i="16"/>
  <c r="U575" i="16"/>
  <c r="AU576" i="16"/>
  <c r="AG578" i="16"/>
  <c r="Q580" i="16"/>
  <c r="AO581" i="16"/>
  <c r="Y583" i="16"/>
  <c r="U585" i="16"/>
  <c r="U587" i="16"/>
  <c r="U589" i="16"/>
  <c r="U591" i="16"/>
  <c r="AU592" i="16"/>
  <c r="AG594" i="16"/>
  <c r="Q596" i="16"/>
  <c r="AO597" i="16"/>
  <c r="Y599" i="16"/>
  <c r="U601" i="16"/>
  <c r="U603" i="16"/>
  <c r="U605" i="16"/>
  <c r="U607" i="16"/>
  <c r="AU608" i="16"/>
  <c r="AG610" i="16"/>
  <c r="Q612" i="16"/>
  <c r="AO613" i="16"/>
  <c r="Y615" i="16"/>
  <c r="U617" i="16"/>
  <c r="N619" i="16"/>
  <c r="P621" i="16"/>
  <c r="Y623" i="16"/>
  <c r="AJ625" i="16"/>
  <c r="AU627" i="16"/>
  <c r="T630" i="16"/>
  <c r="AG632" i="16"/>
  <c r="AO634" i="16"/>
  <c r="AA637" i="16"/>
  <c r="Q640" i="16"/>
  <c r="AA643" i="16"/>
  <c r="W646" i="16"/>
  <c r="AG649" i="16"/>
  <c r="V652" i="16"/>
  <c r="Y655" i="16"/>
  <c r="U660" i="16"/>
  <c r="Y665" i="16"/>
  <c r="P669" i="16"/>
  <c r="AK675" i="16"/>
  <c r="AS692" i="16"/>
  <c r="Y703" i="16"/>
  <c r="AW718" i="16"/>
  <c r="AG730" i="16"/>
  <c r="AV752" i="16"/>
  <c r="O778" i="16"/>
  <c r="W819" i="16"/>
  <c r="AF858" i="16"/>
  <c r="AD427" i="16"/>
  <c r="N429" i="16"/>
  <c r="AL430" i="16"/>
  <c r="X432" i="16"/>
  <c r="R434" i="16"/>
  <c r="R436" i="16"/>
  <c r="R438" i="16"/>
  <c r="T440" i="16"/>
  <c r="AT441" i="16"/>
  <c r="AD443" i="16"/>
  <c r="N445" i="16"/>
  <c r="AL446" i="16"/>
  <c r="X448" i="16"/>
  <c r="R450" i="16"/>
  <c r="R452" i="16"/>
  <c r="R454" i="16"/>
  <c r="T456" i="16"/>
  <c r="AT457" i="16"/>
  <c r="AD459" i="16"/>
  <c r="N461" i="16"/>
  <c r="AL462" i="16"/>
  <c r="X464" i="16"/>
  <c r="R466" i="16"/>
  <c r="R468" i="16"/>
  <c r="R470" i="16"/>
  <c r="T472" i="16"/>
  <c r="AT473" i="16"/>
  <c r="AD475" i="16"/>
  <c r="N477" i="16"/>
  <c r="AL478" i="16"/>
  <c r="X480" i="16"/>
  <c r="R482" i="16"/>
  <c r="R484" i="16"/>
  <c r="R486" i="16"/>
  <c r="T488" i="16"/>
  <c r="AT489" i="16"/>
  <c r="AD491" i="16"/>
  <c r="N493" i="16"/>
  <c r="AL494" i="16"/>
  <c r="X496" i="16"/>
  <c r="R498" i="16"/>
  <c r="R500" i="16"/>
  <c r="R502" i="16"/>
  <c r="T504" i="16"/>
  <c r="AT505" i="16"/>
  <c r="AD507" i="16"/>
  <c r="N509" i="16"/>
  <c r="AL510" i="16"/>
  <c r="X512" i="16"/>
  <c r="R514" i="16"/>
  <c r="R516" i="16"/>
  <c r="R518" i="16"/>
  <c r="T520" i="16"/>
  <c r="AT521" i="16"/>
  <c r="AD523" i="16"/>
  <c r="N525" i="16"/>
  <c r="AL526" i="16"/>
  <c r="X528" i="16"/>
  <c r="R530" i="16"/>
  <c r="R532" i="16"/>
  <c r="R534" i="16"/>
  <c r="T536" i="16"/>
  <c r="AT537" i="16"/>
  <c r="AD539" i="16"/>
  <c r="N541" i="16"/>
  <c r="AL542" i="16"/>
  <c r="X544" i="16"/>
  <c r="R546" i="16"/>
  <c r="R548" i="16"/>
  <c r="R550" i="16"/>
  <c r="T552" i="16"/>
  <c r="AT553" i="16"/>
  <c r="AD555" i="16"/>
  <c r="N557" i="16"/>
  <c r="AL558" i="16"/>
  <c r="X560" i="16"/>
  <c r="R562" i="16"/>
  <c r="R564" i="16"/>
  <c r="R566" i="16"/>
  <c r="T568" i="16"/>
  <c r="AT569" i="16"/>
  <c r="AD571" i="16"/>
  <c r="N573" i="16"/>
  <c r="AL574" i="16"/>
  <c r="X576" i="16"/>
  <c r="R578" i="16"/>
  <c r="R580" i="16"/>
  <c r="R582" i="16"/>
  <c r="T584" i="16"/>
  <c r="AT585" i="16"/>
  <c r="AD587" i="16"/>
  <c r="N589" i="16"/>
  <c r="AL590" i="16"/>
  <c r="X592" i="16"/>
  <c r="R594" i="16"/>
  <c r="R596" i="16"/>
  <c r="R598" i="16"/>
  <c r="T600" i="16"/>
  <c r="AT601" i="16"/>
  <c r="AD603" i="16"/>
  <c r="N605" i="16"/>
  <c r="AL606" i="16"/>
  <c r="X608" i="16"/>
  <c r="R610" i="16"/>
  <c r="R612" i="16"/>
  <c r="R614" i="16"/>
  <c r="T616" i="16"/>
  <c r="AT617" i="16"/>
  <c r="AG619" i="16"/>
  <c r="AI621" i="16"/>
  <c r="AL623" i="16"/>
  <c r="AW625" i="16"/>
  <c r="U628" i="16"/>
  <c r="AG630" i="16"/>
  <c r="AS632" i="16"/>
  <c r="AD635" i="16"/>
  <c r="P638" i="16"/>
  <c r="AQ640" i="16"/>
  <c r="AP643" i="16"/>
  <c r="AK646" i="16"/>
  <c r="AI649" i="16"/>
  <c r="W652" i="16"/>
  <c r="N655" i="16"/>
  <c r="Z660" i="16"/>
  <c r="AL664" i="16"/>
  <c r="Q669" i="16"/>
  <c r="Z674" i="16"/>
  <c r="Y686" i="16"/>
  <c r="AO702" i="16"/>
  <c r="Y714" i="16"/>
  <c r="AW729" i="16"/>
  <c r="AT751" i="16"/>
  <c r="X783" i="16"/>
  <c r="P830" i="16"/>
  <c r="T933" i="16"/>
  <c r="AM968" i="16"/>
  <c r="S437" i="16"/>
  <c r="S439" i="16"/>
  <c r="O441" i="16"/>
  <c r="AM442" i="16"/>
  <c r="W444" i="16"/>
  <c r="AU445" i="16"/>
  <c r="AE447" i="16"/>
  <c r="S449" i="16"/>
  <c r="S451" i="16"/>
  <c r="S453" i="16"/>
  <c r="S455" i="16"/>
  <c r="O457" i="16"/>
  <c r="AM458" i="16"/>
  <c r="W460" i="16"/>
  <c r="AU461" i="16"/>
  <c r="AE463" i="16"/>
  <c r="S465" i="16"/>
  <c r="S467" i="16"/>
  <c r="S469" i="16"/>
  <c r="S471" i="16"/>
  <c r="O473" i="16"/>
  <c r="AM474" i="16"/>
  <c r="W476" i="16"/>
  <c r="AU477" i="16"/>
  <c r="AE479" i="16"/>
  <c r="S481" i="16"/>
  <c r="S483" i="16"/>
  <c r="S485" i="16"/>
  <c r="S487" i="16"/>
  <c r="O489" i="16"/>
  <c r="AM490" i="16"/>
  <c r="W492" i="16"/>
  <c r="AU493" i="16"/>
  <c r="AE495" i="16"/>
  <c r="S497" i="16"/>
  <c r="S499" i="16"/>
  <c r="S501" i="16"/>
  <c r="S503" i="16"/>
  <c r="O505" i="16"/>
  <c r="AM506" i="16"/>
  <c r="W508" i="16"/>
  <c r="AU509" i="16"/>
  <c r="AE511" i="16"/>
  <c r="S513" i="16"/>
  <c r="S515" i="16"/>
  <c r="S517" i="16"/>
  <c r="S519" i="16"/>
  <c r="O521" i="16"/>
  <c r="AM522" i="16"/>
  <c r="W524" i="16"/>
  <c r="AU525" i="16"/>
  <c r="AE527" i="16"/>
  <c r="S529" i="16"/>
  <c r="S531" i="16"/>
  <c r="S533" i="16"/>
  <c r="S535" i="16"/>
  <c r="O537" i="16"/>
  <c r="AM538" i="16"/>
  <c r="W540" i="16"/>
  <c r="AU541" i="16"/>
  <c r="AE543" i="16"/>
  <c r="S545" i="16"/>
  <c r="S547" i="16"/>
  <c r="S549" i="16"/>
  <c r="S551" i="16"/>
  <c r="O553" i="16"/>
  <c r="AM554" i="16"/>
  <c r="W556" i="16"/>
  <c r="AU557" i="16"/>
  <c r="AE559" i="16"/>
  <c r="S561" i="16"/>
  <c r="S563" i="16"/>
  <c r="S565" i="16"/>
  <c r="S567" i="16"/>
  <c r="O569" i="16"/>
  <c r="AM570" i="16"/>
  <c r="W572" i="16"/>
  <c r="AU573" i="16"/>
  <c r="AE575" i="16"/>
  <c r="S577" i="16"/>
  <c r="S579" i="16"/>
  <c r="S581" i="16"/>
  <c r="S583" i="16"/>
  <c r="O585" i="16"/>
  <c r="AM586" i="16"/>
  <c r="W588" i="16"/>
  <c r="AU589" i="16"/>
  <c r="AE591" i="16"/>
  <c r="S593" i="16"/>
  <c r="S595" i="16"/>
  <c r="S597" i="16"/>
  <c r="S599" i="16"/>
  <c r="O601" i="16"/>
  <c r="AM602" i="16"/>
  <c r="W604" i="16"/>
  <c r="AU605" i="16"/>
  <c r="AE607" i="16"/>
  <c r="S609" i="16"/>
  <c r="S611" i="16"/>
  <c r="S613" i="16"/>
  <c r="S615" i="16"/>
  <c r="O617" i="16"/>
  <c r="AM618" i="16"/>
  <c r="AN620" i="16"/>
  <c r="AK622" i="16"/>
  <c r="AQ624" i="16"/>
  <c r="AB627" i="16"/>
  <c r="W630" i="16"/>
  <c r="AJ632" i="16"/>
  <c r="Q635" i="16"/>
  <c r="AQ637" i="16"/>
  <c r="AG640" i="16"/>
  <c r="AQ643" i="16"/>
  <c r="R647" i="16"/>
  <c r="AW649" i="16"/>
  <c r="AL652" i="16"/>
  <c r="AV655" i="16"/>
  <c r="T661" i="16"/>
  <c r="Q666" i="16"/>
  <c r="AD670" i="16"/>
  <c r="AK677" i="16"/>
  <c r="S688" i="16"/>
  <c r="AO703" i="16"/>
  <c r="Y715" i="16"/>
  <c r="AG732" i="16"/>
  <c r="O754" i="16"/>
  <c r="O780" i="16"/>
  <c r="AC816" i="16"/>
  <c r="X842" i="16"/>
  <c r="T423" i="16"/>
  <c r="AT424" i="16"/>
  <c r="AF426" i="16"/>
  <c r="P428" i="16"/>
  <c r="AN429" i="16"/>
  <c r="X431" i="16"/>
  <c r="T433" i="16"/>
  <c r="T435" i="16"/>
  <c r="T437" i="16"/>
  <c r="T439" i="16"/>
  <c r="AT440" i="16"/>
  <c r="AF442" i="16"/>
  <c r="P444" i="16"/>
  <c r="AN445" i="16"/>
  <c r="X447" i="16"/>
  <c r="T449" i="16"/>
  <c r="T451" i="16"/>
  <c r="T453" i="16"/>
  <c r="T455" i="16"/>
  <c r="AT456" i="16"/>
  <c r="AF458" i="16"/>
  <c r="P460" i="16"/>
  <c r="AN461" i="16"/>
  <c r="X463" i="16"/>
  <c r="T465" i="16"/>
  <c r="T467" i="16"/>
  <c r="T469" i="16"/>
  <c r="T471" i="16"/>
  <c r="AT472" i="16"/>
  <c r="AF474" i="16"/>
  <c r="P476" i="16"/>
  <c r="AN477" i="16"/>
  <c r="X479" i="16"/>
  <c r="T481" i="16"/>
  <c r="T483" i="16"/>
  <c r="T485" i="16"/>
  <c r="T487" i="16"/>
  <c r="AT488" i="16"/>
  <c r="AF490" i="16"/>
  <c r="P492" i="16"/>
  <c r="AN493" i="16"/>
  <c r="X495" i="16"/>
  <c r="T497" i="16"/>
  <c r="T499" i="16"/>
  <c r="T501" i="16"/>
  <c r="T503" i="16"/>
  <c r="AT504" i="16"/>
  <c r="AF506" i="16"/>
  <c r="P508" i="16"/>
  <c r="AN509" i="16"/>
  <c r="X511" i="16"/>
  <c r="T513" i="16"/>
  <c r="T515" i="16"/>
  <c r="T517" i="16"/>
  <c r="T519" i="16"/>
  <c r="AT520" i="16"/>
  <c r="AF522" i="16"/>
  <c r="P524" i="16"/>
  <c r="AN525" i="16"/>
  <c r="X527" i="16"/>
  <c r="T529" i="16"/>
  <c r="T531" i="16"/>
  <c r="T533" i="16"/>
  <c r="T535" i="16"/>
  <c r="AT536" i="16"/>
  <c r="AF538" i="16"/>
  <c r="P540" i="16"/>
  <c r="AN541" i="16"/>
  <c r="X543" i="16"/>
  <c r="T545" i="16"/>
  <c r="T547" i="16"/>
  <c r="T549" i="16"/>
  <c r="T551" i="16"/>
  <c r="AT552" i="16"/>
  <c r="AF554" i="16"/>
  <c r="P556" i="16"/>
  <c r="AN557" i="16"/>
  <c r="X559" i="16"/>
  <c r="T561" i="16"/>
  <c r="T563" i="16"/>
  <c r="T565" i="16"/>
  <c r="T567" i="16"/>
  <c r="AT568" i="16"/>
  <c r="AF570" i="16"/>
  <c r="P572" i="16"/>
  <c r="AN573" i="16"/>
  <c r="X575" i="16"/>
  <c r="T577" i="16"/>
  <c r="T579" i="16"/>
  <c r="T581" i="16"/>
  <c r="T583" i="16"/>
  <c r="AT584" i="16"/>
  <c r="AF586" i="16"/>
  <c r="P588" i="16"/>
  <c r="AN589" i="16"/>
  <c r="X591" i="16"/>
  <c r="T593" i="16"/>
  <c r="T595" i="16"/>
  <c r="T597" i="16"/>
  <c r="T599" i="16"/>
  <c r="AT600" i="16"/>
  <c r="AF602" i="16"/>
  <c r="P604" i="16"/>
  <c r="AN605" i="16"/>
  <c r="X607" i="16"/>
  <c r="T609" i="16"/>
  <c r="T611" i="16"/>
  <c r="T613" i="16"/>
  <c r="T615" i="16"/>
  <c r="AT616" i="16"/>
  <c r="AF618" i="16"/>
  <c r="W620" i="16"/>
  <c r="AA622" i="16"/>
  <c r="AS624" i="16"/>
  <c r="AC627" i="16"/>
  <c r="Y630" i="16"/>
  <c r="AK632" i="16"/>
  <c r="AT634" i="16"/>
  <c r="AF637" i="16"/>
  <c r="U640" i="16"/>
  <c r="S643" i="16"/>
  <c r="O646" i="16"/>
  <c r="AW648" i="16"/>
  <c r="Y651" i="16"/>
  <c r="W654" i="16"/>
  <c r="Z658" i="16"/>
  <c r="AB663" i="16"/>
  <c r="AW667" i="16"/>
  <c r="P672" i="16"/>
  <c r="Q681" i="16"/>
  <c r="AM696" i="16"/>
  <c r="AC707" i="16"/>
  <c r="AK724" i="16"/>
  <c r="S741" i="16"/>
  <c r="AK760" i="16"/>
  <c r="AJ805" i="16"/>
  <c r="AB946" i="16"/>
  <c r="AV671" i="16"/>
  <c r="AR673" i="16"/>
  <c r="AR675" i="16"/>
  <c r="AR677" i="16"/>
  <c r="AR679" i="16"/>
  <c r="AF681" i="16"/>
  <c r="P683" i="16"/>
  <c r="AN684" i="16"/>
  <c r="X686" i="16"/>
  <c r="AV687" i="16"/>
  <c r="AR689" i="16"/>
  <c r="AR691" i="16"/>
  <c r="AR693" i="16"/>
  <c r="AR695" i="16"/>
  <c r="AF697" i="16"/>
  <c r="P699" i="16"/>
  <c r="AN700" i="16"/>
  <c r="X702" i="16"/>
  <c r="AV703" i="16"/>
  <c r="AR705" i="16"/>
  <c r="AR707" i="16"/>
  <c r="AR709" i="16"/>
  <c r="AR711" i="16"/>
  <c r="AF713" i="16"/>
  <c r="P715" i="16"/>
  <c r="AN716" i="16"/>
  <c r="X718" i="16"/>
  <c r="AV719" i="16"/>
  <c r="AR721" i="16"/>
  <c r="AR723" i="16"/>
  <c r="AR725" i="16"/>
  <c r="AR727" i="16"/>
  <c r="AF729" i="16"/>
  <c r="P731" i="16"/>
  <c r="AN732" i="16"/>
  <c r="X734" i="16"/>
  <c r="AV735" i="16"/>
  <c r="AR737" i="16"/>
  <c r="AA740" i="16"/>
  <c r="W743" i="16"/>
  <c r="Q746" i="16"/>
  <c r="AQ748" i="16"/>
  <c r="AE751" i="16"/>
  <c r="AM754" i="16"/>
  <c r="AJ757" i="16"/>
  <c r="AU760" i="16"/>
  <c r="S765" i="16"/>
  <c r="O770" i="16"/>
  <c r="S775" i="16"/>
  <c r="AF780" i="16"/>
  <c r="AU785" i="16"/>
  <c r="AB790" i="16"/>
  <c r="AI794" i="16"/>
  <c r="AE801" i="16"/>
  <c r="AU807" i="16"/>
  <c r="AN814" i="16"/>
  <c r="AJ821" i="16"/>
  <c r="AI829" i="16"/>
  <c r="AB837" i="16"/>
  <c r="AH848" i="16"/>
  <c r="AL856" i="16"/>
  <c r="AR867" i="16"/>
  <c r="X875" i="16"/>
  <c r="AN907" i="16"/>
  <c r="P927" i="16"/>
  <c r="T946" i="16"/>
  <c r="AV957" i="16"/>
  <c r="AB965" i="16"/>
  <c r="AT973" i="16"/>
  <c r="AI995" i="16"/>
  <c r="N1039" i="16"/>
  <c r="R622" i="16"/>
  <c r="T624" i="16"/>
  <c r="AT625" i="16"/>
  <c r="AD627" i="16"/>
  <c r="N629" i="16"/>
  <c r="AL630" i="16"/>
  <c r="X632" i="16"/>
  <c r="R634" i="16"/>
  <c r="R636" i="16"/>
  <c r="R638" i="16"/>
  <c r="T640" i="16"/>
  <c r="AT641" i="16"/>
  <c r="AD643" i="16"/>
  <c r="N645" i="16"/>
  <c r="AL646" i="16"/>
  <c r="X648" i="16"/>
  <c r="R650" i="16"/>
  <c r="R652" i="16"/>
  <c r="R654" i="16"/>
  <c r="T656" i="16"/>
  <c r="AT657" i="16"/>
  <c r="AD659" i="16"/>
  <c r="N661" i="16"/>
  <c r="AL662" i="16"/>
  <c r="X664" i="16"/>
  <c r="R666" i="16"/>
  <c r="R668" i="16"/>
  <c r="R670" i="16"/>
  <c r="T672" i="16"/>
  <c r="AT673" i="16"/>
  <c r="AD675" i="16"/>
  <c r="N677" i="16"/>
  <c r="AL678" i="16"/>
  <c r="X680" i="16"/>
  <c r="R682" i="16"/>
  <c r="R684" i="16"/>
  <c r="R686" i="16"/>
  <c r="T688" i="16"/>
  <c r="AT689" i="16"/>
  <c r="AD691" i="16"/>
  <c r="N693" i="16"/>
  <c r="AL694" i="16"/>
  <c r="X696" i="16"/>
  <c r="R698" i="16"/>
  <c r="R700" i="16"/>
  <c r="R702" i="16"/>
  <c r="T704" i="16"/>
  <c r="AT705" i="16"/>
  <c r="AD707" i="16"/>
  <c r="N709" i="16"/>
  <c r="AL710" i="16"/>
  <c r="X712" i="16"/>
  <c r="R714" i="16"/>
  <c r="R716" i="16"/>
  <c r="R718" i="16"/>
  <c r="T720" i="16"/>
  <c r="AT721" i="16"/>
  <c r="AD723" i="16"/>
  <c r="N725" i="16"/>
  <c r="AL726" i="16"/>
  <c r="X728" i="16"/>
  <c r="R730" i="16"/>
  <c r="R732" i="16"/>
  <c r="R734" i="16"/>
  <c r="T736" i="16"/>
  <c r="AT737" i="16"/>
  <c r="AE739" i="16"/>
  <c r="W742" i="16"/>
  <c r="AG745" i="16"/>
  <c r="V748" i="16"/>
  <c r="AU750" i="16"/>
  <c r="AM753" i="16"/>
  <c r="AJ756" i="16"/>
  <c r="AS759" i="16"/>
  <c r="X763" i="16"/>
  <c r="X767" i="16"/>
  <c r="AA772" i="16"/>
  <c r="AL776" i="16"/>
  <c r="AM780" i="16"/>
  <c r="AO784" i="16"/>
  <c r="AQ789" i="16"/>
  <c r="AN794" i="16"/>
  <c r="O802" i="16"/>
  <c r="AG808" i="16"/>
  <c r="AV814" i="16"/>
  <c r="T822" i="16"/>
  <c r="S830" i="16"/>
  <c r="AR838" i="16"/>
  <c r="AN858" i="16"/>
  <c r="P878" i="16"/>
  <c r="AN909" i="16"/>
  <c r="T917" i="16"/>
  <c r="Z928" i="16"/>
  <c r="AD936" i="16"/>
  <c r="AJ947" i="16"/>
  <c r="P955" i="16"/>
  <c r="AR966" i="16"/>
  <c r="AO982" i="16"/>
  <c r="W1034" i="16"/>
  <c r="AO1072" i="16"/>
  <c r="S653" i="16"/>
  <c r="S655" i="16"/>
  <c r="O657" i="16"/>
  <c r="AM658" i="16"/>
  <c r="W660" i="16"/>
  <c r="AU661" i="16"/>
  <c r="AE663" i="16"/>
  <c r="S665" i="16"/>
  <c r="S667" i="16"/>
  <c r="S669" i="16"/>
  <c r="S671" i="16"/>
  <c r="O673" i="16"/>
  <c r="AM674" i="16"/>
  <c r="W676" i="16"/>
  <c r="AU677" i="16"/>
  <c r="AE679" i="16"/>
  <c r="S681" i="16"/>
  <c r="S683" i="16"/>
  <c r="S685" i="16"/>
  <c r="S687" i="16"/>
  <c r="O689" i="16"/>
  <c r="AM690" i="16"/>
  <c r="W692" i="16"/>
  <c r="AU693" i="16"/>
  <c r="AE695" i="16"/>
  <c r="S697" i="16"/>
  <c r="S699" i="16"/>
  <c r="S701" i="16"/>
  <c r="S703" i="16"/>
  <c r="O705" i="16"/>
  <c r="AM706" i="16"/>
  <c r="W708" i="16"/>
  <c r="AU709" i="16"/>
  <c r="AE711" i="16"/>
  <c r="S713" i="16"/>
  <c r="S715" i="16"/>
  <c r="S717" i="16"/>
  <c r="S719" i="16"/>
  <c r="O721" i="16"/>
  <c r="AM722" i="16"/>
  <c r="W724" i="16"/>
  <c r="AU725" i="16"/>
  <c r="AE727" i="16"/>
  <c r="S729" i="16"/>
  <c r="S731" i="16"/>
  <c r="S733" i="16"/>
  <c r="S735" i="16"/>
  <c r="O737" i="16"/>
  <c r="AM738" i="16"/>
  <c r="AR740" i="16"/>
  <c r="AP743" i="16"/>
  <c r="AI746" i="16"/>
  <c r="W749" i="16"/>
  <c r="AV751" i="16"/>
  <c r="AR754" i="16"/>
  <c r="AP757" i="16"/>
  <c r="AB760" i="16"/>
  <c r="AA763" i="16"/>
  <c r="AA767" i="16"/>
  <c r="AJ771" i="16"/>
  <c r="AO776" i="16"/>
  <c r="S782" i="16"/>
  <c r="S787" i="16"/>
  <c r="V792" i="16"/>
  <c r="P798" i="16"/>
  <c r="AR805" i="16"/>
  <c r="AQ813" i="16"/>
  <c r="AM820" i="16"/>
  <c r="X826" i="16"/>
  <c r="AF843" i="16"/>
  <c r="AV875" i="16"/>
  <c r="AF894" i="16"/>
  <c r="T902" i="16"/>
  <c r="AB913" i="16"/>
  <c r="X921" i="16"/>
  <c r="AJ932" i="16"/>
  <c r="AV943" i="16"/>
  <c r="AR951" i="16"/>
  <c r="Z981" i="16"/>
  <c r="AB619" i="16"/>
  <c r="AB621" i="16"/>
  <c r="AB623" i="16"/>
  <c r="P625" i="16"/>
  <c r="AN626" i="16"/>
  <c r="X628" i="16"/>
  <c r="AV629" i="16"/>
  <c r="AF631" i="16"/>
  <c r="AB633" i="16"/>
  <c r="AB635" i="16"/>
  <c r="AB637" i="16"/>
  <c r="AB639" i="16"/>
  <c r="P641" i="16"/>
  <c r="AN642" i="16"/>
  <c r="X644" i="16"/>
  <c r="AV645" i="16"/>
  <c r="AF647" i="16"/>
  <c r="AB649" i="16"/>
  <c r="AB651" i="16"/>
  <c r="AB653" i="16"/>
  <c r="AB655" i="16"/>
  <c r="P657" i="16"/>
  <c r="AN658" i="16"/>
  <c r="X660" i="16"/>
  <c r="AV661" i="16"/>
  <c r="AF663" i="16"/>
  <c r="AB665" i="16"/>
  <c r="AB667" i="16"/>
  <c r="AB669" i="16"/>
  <c r="AB671" i="16"/>
  <c r="P673" i="16"/>
  <c r="AN674" i="16"/>
  <c r="X676" i="16"/>
  <c r="AV677" i="16"/>
  <c r="AF679" i="16"/>
  <c r="AB681" i="16"/>
  <c r="AB683" i="16"/>
  <c r="AB685" i="16"/>
  <c r="AB687" i="16"/>
  <c r="P689" i="16"/>
  <c r="AN690" i="16"/>
  <c r="X692" i="16"/>
  <c r="AV693" i="16"/>
  <c r="AF695" i="16"/>
  <c r="AB697" i="16"/>
  <c r="AB699" i="16"/>
  <c r="AB701" i="16"/>
  <c r="AB703" i="16"/>
  <c r="P705" i="16"/>
  <c r="AN706" i="16"/>
  <c r="X708" i="16"/>
  <c r="AV709" i="16"/>
  <c r="AF711" i="16"/>
  <c r="AB713" i="16"/>
  <c r="AB715" i="16"/>
  <c r="AB717" i="16"/>
  <c r="AB719" i="16"/>
  <c r="P721" i="16"/>
  <c r="AN722" i="16"/>
  <c r="X724" i="16"/>
  <c r="AV725" i="16"/>
  <c r="AF727" i="16"/>
  <c r="AB729" i="16"/>
  <c r="AB731" i="16"/>
  <c r="AB733" i="16"/>
  <c r="AB735" i="16"/>
  <c r="P737" i="16"/>
  <c r="AN738" i="16"/>
  <c r="AS740" i="16"/>
  <c r="V744" i="16"/>
  <c r="AW746" i="16"/>
  <c r="AL749" i="16"/>
  <c r="Z752" i="16"/>
  <c r="W755" i="16"/>
  <c r="AH758" i="16"/>
  <c r="AI761" i="16"/>
  <c r="S766" i="16"/>
  <c r="S771" i="16"/>
  <c r="V776" i="16"/>
  <c r="AF781" i="16"/>
  <c r="AB786" i="16"/>
  <c r="AE791" i="16"/>
  <c r="AI795" i="16"/>
  <c r="W802" i="16"/>
  <c r="P809" i="16"/>
  <c r="AF815" i="16"/>
  <c r="AJ823" i="16"/>
  <c r="AA830" i="16"/>
  <c r="AF861" i="16"/>
  <c r="R880" i="16"/>
  <c r="V888" i="16"/>
  <c r="AB899" i="16"/>
  <c r="AV910" i="16"/>
  <c r="AJ918" i="16"/>
  <c r="AR929" i="16"/>
  <c r="AN937" i="16"/>
  <c r="P957" i="16"/>
  <c r="AQ1014" i="16"/>
  <c r="AK1064" i="16"/>
  <c r="U636" i="16"/>
  <c r="U638" i="16"/>
  <c r="O640" i="16"/>
  <c r="AO641" i="16"/>
  <c r="Y643" i="16"/>
  <c r="AW644" i="16"/>
  <c r="AG646" i="16"/>
  <c r="S648" i="16"/>
  <c r="U650" i="16"/>
  <c r="U652" i="16"/>
  <c r="U654" i="16"/>
  <c r="O656" i="16"/>
  <c r="AO657" i="16"/>
  <c r="Y659" i="16"/>
  <c r="AW660" i="16"/>
  <c r="AG662" i="16"/>
  <c r="S664" i="16"/>
  <c r="U666" i="16"/>
  <c r="U668" i="16"/>
  <c r="U670" i="16"/>
  <c r="O672" i="16"/>
  <c r="AO673" i="16"/>
  <c r="Y675" i="16"/>
  <c r="AW676" i="16"/>
  <c r="AG678" i="16"/>
  <c r="S680" i="16"/>
  <c r="U682" i="16"/>
  <c r="U684" i="16"/>
  <c r="U686" i="16"/>
  <c r="O688" i="16"/>
  <c r="AO689" i="16"/>
  <c r="Y691" i="16"/>
  <c r="AW692" i="16"/>
  <c r="AG694" i="16"/>
  <c r="S696" i="16"/>
  <c r="U698" i="16"/>
  <c r="U700" i="16"/>
  <c r="U702" i="16"/>
  <c r="O704" i="16"/>
  <c r="AO705" i="16"/>
  <c r="Y707" i="16"/>
  <c r="AW708" i="16"/>
  <c r="AG710" i="16"/>
  <c r="S712" i="16"/>
  <c r="U714" i="16"/>
  <c r="U716" i="16"/>
  <c r="U718" i="16"/>
  <c r="O720" i="16"/>
  <c r="AO721" i="16"/>
  <c r="Y723" i="16"/>
  <c r="AW724" i="16"/>
  <c r="AG726" i="16"/>
  <c r="S728" i="16"/>
  <c r="U730" i="16"/>
  <c r="U732" i="16"/>
  <c r="U734" i="16"/>
  <c r="O736" i="16"/>
  <c r="AO737" i="16"/>
  <c r="Y739" i="16"/>
  <c r="O742" i="16"/>
  <c r="AW744" i="16"/>
  <c r="Y747" i="16"/>
  <c r="N750" i="16"/>
  <c r="AO752" i="16"/>
  <c r="AK755" i="16"/>
  <c r="AI758" i="16"/>
  <c r="AM761" i="16"/>
  <c r="AF765" i="16"/>
  <c r="AB770" i="16"/>
  <c r="AE775" i="16"/>
  <c r="AI779" i="16"/>
  <c r="AI783" i="16"/>
  <c r="O788" i="16"/>
  <c r="P793" i="16"/>
  <c r="AV797" i="16"/>
  <c r="T805" i="16"/>
  <c r="AQ812" i="16"/>
  <c r="O820" i="16"/>
  <c r="AF826" i="16"/>
  <c r="AF845" i="16"/>
  <c r="R864" i="16"/>
  <c r="V872" i="16"/>
  <c r="AB883" i="16"/>
  <c r="AV894" i="16"/>
  <c r="AJ902" i="16"/>
  <c r="AR913" i="16"/>
  <c r="AN921" i="16"/>
  <c r="P941" i="16"/>
  <c r="AO975" i="16"/>
  <c r="AI1029" i="16"/>
  <c r="R676" i="16"/>
  <c r="R678" i="16"/>
  <c r="T680" i="16"/>
  <c r="AT681" i="16"/>
  <c r="AD683" i="16"/>
  <c r="N685" i="16"/>
  <c r="AL686" i="16"/>
  <c r="X688" i="16"/>
  <c r="R690" i="16"/>
  <c r="R692" i="16"/>
  <c r="R694" i="16"/>
  <c r="T696" i="16"/>
  <c r="AT697" i="16"/>
  <c r="AD699" i="16"/>
  <c r="N701" i="16"/>
  <c r="AL702" i="16"/>
  <c r="X704" i="16"/>
  <c r="R706" i="16"/>
  <c r="R708" i="16"/>
  <c r="R710" i="16"/>
  <c r="T712" i="16"/>
  <c r="AT713" i="16"/>
  <c r="AD715" i="16"/>
  <c r="N717" i="16"/>
  <c r="AL718" i="16"/>
  <c r="X720" i="16"/>
  <c r="R722" i="16"/>
  <c r="R724" i="16"/>
  <c r="R726" i="16"/>
  <c r="T728" i="16"/>
  <c r="AT729" i="16"/>
  <c r="AD731" i="16"/>
  <c r="N733" i="16"/>
  <c r="AL734" i="16"/>
  <c r="X736" i="16"/>
  <c r="R738" i="16"/>
  <c r="W740" i="16"/>
  <c r="AH743" i="16"/>
  <c r="AA746" i="16"/>
  <c r="O749" i="16"/>
  <c r="AN751" i="16"/>
  <c r="AJ754" i="16"/>
  <c r="AS757" i="16"/>
  <c r="X761" i="16"/>
  <c r="O765" i="16"/>
  <c r="S769" i="16"/>
  <c r="T774" i="16"/>
  <c r="AV778" i="16"/>
  <c r="AV782" i="16"/>
  <c r="AU787" i="16"/>
  <c r="AD792" i="16"/>
  <c r="AA798" i="16"/>
  <c r="W805" i="16"/>
  <c r="P812" i="16"/>
  <c r="AR819" i="16"/>
  <c r="AQ827" i="16"/>
  <c r="AF846" i="16"/>
  <c r="T854" i="16"/>
  <c r="AB865" i="16"/>
  <c r="X873" i="16"/>
  <c r="AJ884" i="16"/>
  <c r="AV895" i="16"/>
  <c r="AR903" i="16"/>
  <c r="AF923" i="16"/>
  <c r="AV955" i="16"/>
  <c r="AK980" i="16"/>
  <c r="R1009" i="16"/>
  <c r="AK1048" i="16"/>
  <c r="O1083" i="16"/>
  <c r="AA657" i="16"/>
  <c r="AA659" i="16"/>
  <c r="AA661" i="16"/>
  <c r="AA663" i="16"/>
  <c r="W665" i="16"/>
  <c r="AU666" i="16"/>
  <c r="AE668" i="16"/>
  <c r="O670" i="16"/>
  <c r="AM671" i="16"/>
  <c r="AA673" i="16"/>
  <c r="AA675" i="16"/>
  <c r="AA677" i="16"/>
  <c r="AA679" i="16"/>
  <c r="W681" i="16"/>
  <c r="AU682" i="16"/>
  <c r="AE684" i="16"/>
  <c r="O686" i="16"/>
  <c r="AM687" i="16"/>
  <c r="AA689" i="16"/>
  <c r="AA691" i="16"/>
  <c r="AA693" i="16"/>
  <c r="AA695" i="16"/>
  <c r="W697" i="16"/>
  <c r="AU698" i="16"/>
  <c r="AE700" i="16"/>
  <c r="O702" i="16"/>
  <c r="AM703" i="16"/>
  <c r="AA705" i="16"/>
  <c r="AA707" i="16"/>
  <c r="AA709" i="16"/>
  <c r="AA711" i="16"/>
  <c r="W713" i="16"/>
  <c r="AU714" i="16"/>
  <c r="AE716" i="16"/>
  <c r="O718" i="16"/>
  <c r="AM719" i="16"/>
  <c r="AA721" i="16"/>
  <c r="AA723" i="16"/>
  <c r="AA725" i="16"/>
  <c r="AA727" i="16"/>
  <c r="W729" i="16"/>
  <c r="AU730" i="16"/>
  <c r="AE732" i="16"/>
  <c r="O734" i="16"/>
  <c r="AM735" i="16"/>
  <c r="AA737" i="16"/>
  <c r="AA739" i="16"/>
  <c r="S742" i="16"/>
  <c r="AM744" i="16"/>
  <c r="AD747" i="16"/>
  <c r="P750" i="16"/>
  <c r="AQ752" i="16"/>
  <c r="AP755" i="16"/>
  <c r="AK758" i="16"/>
  <c r="AO761" i="16"/>
  <c r="AM765" i="16"/>
  <c r="AI770" i="16"/>
  <c r="O775" i="16"/>
  <c r="AE780" i="16"/>
  <c r="AR785" i="16"/>
  <c r="AU790" i="16"/>
  <c r="AQ795" i="16"/>
  <c r="AJ802" i="16"/>
  <c r="AI810" i="16"/>
  <c r="AM818" i="16"/>
  <c r="Y824" i="16"/>
  <c r="X831" i="16"/>
  <c r="T839" i="16"/>
  <c r="AB850" i="16"/>
  <c r="P858" i="16"/>
  <c r="AJ869" i="16"/>
  <c r="AP880" i="16"/>
  <c r="AT888" i="16"/>
  <c r="X908" i="16"/>
  <c r="AN940" i="16"/>
  <c r="X959" i="16"/>
  <c r="V967" i="16"/>
  <c r="U978" i="16"/>
  <c r="AH1013" i="16"/>
  <c r="Q764" i="16"/>
  <c r="AO765" i="16"/>
  <c r="Y767" i="16"/>
  <c r="U769" i="16"/>
  <c r="U771" i="16"/>
  <c r="U773" i="16"/>
  <c r="U775" i="16"/>
  <c r="AU776" i="16"/>
  <c r="AG778" i="16"/>
  <c r="Q780" i="16"/>
  <c r="AO781" i="16"/>
  <c r="Y783" i="16"/>
  <c r="U785" i="16"/>
  <c r="U787" i="16"/>
  <c r="U789" i="16"/>
  <c r="U791" i="16"/>
  <c r="AU792" i="16"/>
  <c r="AG794" i="16"/>
  <c r="Q796" i="16"/>
  <c r="AO797" i="16"/>
  <c r="Y799" i="16"/>
  <c r="U801" i="16"/>
  <c r="U803" i="16"/>
  <c r="U805" i="16"/>
  <c r="U807" i="16"/>
  <c r="AU808" i="16"/>
  <c r="AG810" i="16"/>
  <c r="Q812" i="16"/>
  <c r="AO813" i="16"/>
  <c r="Y815" i="16"/>
  <c r="U817" i="16"/>
  <c r="U819" i="16"/>
  <c r="U821" i="16"/>
  <c r="U823" i="16"/>
  <c r="AU824" i="16"/>
  <c r="AG826" i="16"/>
  <c r="Q828" i="16"/>
  <c r="AO829" i="16"/>
  <c r="Y831" i="16"/>
  <c r="U833" i="16"/>
  <c r="U835" i="16"/>
  <c r="U837" i="16"/>
  <c r="U839" i="16"/>
  <c r="AU840" i="16"/>
  <c r="AG842" i="16"/>
  <c r="Q844" i="16"/>
  <c r="AO845" i="16"/>
  <c r="Y847" i="16"/>
  <c r="U849" i="16"/>
  <c r="U851" i="16"/>
  <c r="U853" i="16"/>
  <c r="U855" i="16"/>
  <c r="AU856" i="16"/>
  <c r="AG858" i="16"/>
  <c r="Q860" i="16"/>
  <c r="AO861" i="16"/>
  <c r="Y863" i="16"/>
  <c r="U865" i="16"/>
  <c r="U867" i="16"/>
  <c r="U869" i="16"/>
  <c r="U871" i="16"/>
  <c r="AU872" i="16"/>
  <c r="AG874" i="16"/>
  <c r="Q876" i="16"/>
  <c r="AO877" i="16"/>
  <c r="Y879" i="16"/>
  <c r="U881" i="16"/>
  <c r="U883" i="16"/>
  <c r="U885" i="16"/>
  <c r="U887" i="16"/>
  <c r="AU888" i="16"/>
  <c r="AG890" i="16"/>
  <c r="Q892" i="16"/>
  <c r="AO893" i="16"/>
  <c r="Y895" i="16"/>
  <c r="U897" i="16"/>
  <c r="U899" i="16"/>
  <c r="U901" i="16"/>
  <c r="U903" i="16"/>
  <c r="AU904" i="16"/>
  <c r="AG906" i="16"/>
  <c r="Q908" i="16"/>
  <c r="AO909" i="16"/>
  <c r="Y911" i="16"/>
  <c r="U913" i="16"/>
  <c r="U915" i="16"/>
  <c r="U917" i="16"/>
  <c r="U919" i="16"/>
  <c r="AU920" i="16"/>
  <c r="AG922" i="16"/>
  <c r="Q924" i="16"/>
  <c r="AO925" i="16"/>
  <c r="Y927" i="16"/>
  <c r="U929" i="16"/>
  <c r="U931" i="16"/>
  <c r="U933" i="16"/>
  <c r="U935" i="16"/>
  <c r="AU936" i="16"/>
  <c r="AG938" i="16"/>
  <c r="Q940" i="16"/>
  <c r="AO941" i="16"/>
  <c r="Y943" i="16"/>
  <c r="U945" i="16"/>
  <c r="U947" i="16"/>
  <c r="U949" i="16"/>
  <c r="U951" i="16"/>
  <c r="AU952" i="16"/>
  <c r="AG954" i="16"/>
  <c r="Q956" i="16"/>
  <c r="AO957" i="16"/>
  <c r="Y959" i="16"/>
  <c r="U961" i="16"/>
  <c r="U963" i="16"/>
  <c r="U965" i="16"/>
  <c r="N967" i="16"/>
  <c r="U969" i="16"/>
  <c r="R971" i="16"/>
  <c r="AK973" i="16"/>
  <c r="S976" i="16"/>
  <c r="AW978" i="16"/>
  <c r="Q982" i="16"/>
  <c r="AC985" i="16"/>
  <c r="AM989" i="16"/>
  <c r="Z994" i="16"/>
  <c r="AK1000" i="16"/>
  <c r="AM1007" i="16"/>
  <c r="R1014" i="16"/>
  <c r="AM1022" i="16"/>
  <c r="AA1028" i="16"/>
  <c r="AL1036" i="16"/>
  <c r="AQ1042" i="16"/>
  <c r="AE1050" i="16"/>
  <c r="AQ1061" i="16"/>
  <c r="AW1072" i="16"/>
  <c r="AS1080" i="16"/>
  <c r="AA1113" i="16"/>
  <c r="AT739" i="16"/>
  <c r="AD741" i="16"/>
  <c r="N743" i="16"/>
  <c r="AN744" i="16"/>
  <c r="AH746" i="16"/>
  <c r="AH748" i="16"/>
  <c r="AH750" i="16"/>
  <c r="AJ752" i="16"/>
  <c r="V754" i="16"/>
  <c r="AT755" i="16"/>
  <c r="AD757" i="16"/>
  <c r="N759" i="16"/>
  <c r="AN760" i="16"/>
  <c r="AH762" i="16"/>
  <c r="AH764" i="16"/>
  <c r="AH766" i="16"/>
  <c r="AJ768" i="16"/>
  <c r="V770" i="16"/>
  <c r="AT771" i="16"/>
  <c r="AD773" i="16"/>
  <c r="N775" i="16"/>
  <c r="AN776" i="16"/>
  <c r="AH778" i="16"/>
  <c r="AH780" i="16"/>
  <c r="AH782" i="16"/>
  <c r="AJ784" i="16"/>
  <c r="V786" i="16"/>
  <c r="AT787" i="16"/>
  <c r="AD789" i="16"/>
  <c r="N791" i="16"/>
  <c r="AN792" i="16"/>
  <c r="AH794" i="16"/>
  <c r="AH796" i="16"/>
  <c r="AH798" i="16"/>
  <c r="AJ800" i="16"/>
  <c r="V802" i="16"/>
  <c r="AT803" i="16"/>
  <c r="AD805" i="16"/>
  <c r="N807" i="16"/>
  <c r="AN808" i="16"/>
  <c r="AH810" i="16"/>
  <c r="AH812" i="16"/>
  <c r="AH814" i="16"/>
  <c r="AJ816" i="16"/>
  <c r="V818" i="16"/>
  <c r="AT819" i="16"/>
  <c r="AD821" i="16"/>
  <c r="N823" i="16"/>
  <c r="AN824" i="16"/>
  <c r="AH826" i="16"/>
  <c r="AH828" i="16"/>
  <c r="AH830" i="16"/>
  <c r="AJ832" i="16"/>
  <c r="V834" i="16"/>
  <c r="AT835" i="16"/>
  <c r="AD837" i="16"/>
  <c r="N839" i="16"/>
  <c r="AN840" i="16"/>
  <c r="AH842" i="16"/>
  <c r="AH844" i="16"/>
  <c r="AH846" i="16"/>
  <c r="AJ848" i="16"/>
  <c r="V850" i="16"/>
  <c r="AT851" i="16"/>
  <c r="AD853" i="16"/>
  <c r="N855" i="16"/>
  <c r="AN856" i="16"/>
  <c r="AH858" i="16"/>
  <c r="AH860" i="16"/>
  <c r="AH862" i="16"/>
  <c r="AJ864" i="16"/>
  <c r="V866" i="16"/>
  <c r="AT867" i="16"/>
  <c r="AD869" i="16"/>
  <c r="N871" i="16"/>
  <c r="AN872" i="16"/>
  <c r="AH874" i="16"/>
  <c r="AH876" i="16"/>
  <c r="AH878" i="16"/>
  <c r="AJ880" i="16"/>
  <c r="V882" i="16"/>
  <c r="AT883" i="16"/>
  <c r="AD885" i="16"/>
  <c r="N887" i="16"/>
  <c r="AN888" i="16"/>
  <c r="AH890" i="16"/>
  <c r="AH892" i="16"/>
  <c r="AH894" i="16"/>
  <c r="AJ896" i="16"/>
  <c r="V898" i="16"/>
  <c r="AT899" i="16"/>
  <c r="AD901" i="16"/>
  <c r="N903" i="16"/>
  <c r="AN904" i="16"/>
  <c r="AH906" i="16"/>
  <c r="AH908" i="16"/>
  <c r="AH910" i="16"/>
  <c r="AJ912" i="16"/>
  <c r="V914" i="16"/>
  <c r="AT915" i="16"/>
  <c r="AD917" i="16"/>
  <c r="N919" i="16"/>
  <c r="AN920" i="16"/>
  <c r="AH922" i="16"/>
  <c r="AH924" i="16"/>
  <c r="AH926" i="16"/>
  <c r="AJ928" i="16"/>
  <c r="V930" i="16"/>
  <c r="AT931" i="16"/>
  <c r="AD933" i="16"/>
  <c r="N935" i="16"/>
  <c r="AN936" i="16"/>
  <c r="AH938" i="16"/>
  <c r="AH940" i="16"/>
  <c r="AH942" i="16"/>
  <c r="AJ944" i="16"/>
  <c r="V946" i="16"/>
  <c r="AT947" i="16"/>
  <c r="AD949" i="16"/>
  <c r="N951" i="16"/>
  <c r="AN952" i="16"/>
  <c r="AH954" i="16"/>
  <c r="AH956" i="16"/>
  <c r="AH958" i="16"/>
  <c r="AJ960" i="16"/>
  <c r="V962" i="16"/>
  <c r="AT963" i="16"/>
  <c r="AD965" i="16"/>
  <c r="O967" i="16"/>
  <c r="AE969" i="16"/>
  <c r="AO971" i="16"/>
  <c r="U974" i="16"/>
  <c r="AU976" i="16"/>
  <c r="O980" i="16"/>
  <c r="AQ982" i="16"/>
  <c r="AT985" i="16"/>
  <c r="AS989" i="16"/>
  <c r="AA994" i="16"/>
  <c r="V1001" i="16"/>
  <c r="Q1008" i="16"/>
  <c r="AH1015" i="16"/>
  <c r="AT1022" i="16"/>
  <c r="AQ1029" i="16"/>
  <c r="N1037" i="16"/>
  <c r="AE1051" i="16"/>
  <c r="AU1081" i="16"/>
  <c r="W1106" i="16"/>
  <c r="AA831" i="16"/>
  <c r="W833" i="16"/>
  <c r="AU834" i="16"/>
  <c r="AE836" i="16"/>
  <c r="O838" i="16"/>
  <c r="AM839" i="16"/>
  <c r="AA841" i="16"/>
  <c r="AA843" i="16"/>
  <c r="AA845" i="16"/>
  <c r="AA847" i="16"/>
  <c r="W849" i="16"/>
  <c r="AU850" i="16"/>
  <c r="AE852" i="16"/>
  <c r="O854" i="16"/>
  <c r="AM855" i="16"/>
  <c r="AA857" i="16"/>
  <c r="AA859" i="16"/>
  <c r="AA861" i="16"/>
  <c r="AA863" i="16"/>
  <c r="W865" i="16"/>
  <c r="AU866" i="16"/>
  <c r="AE868" i="16"/>
  <c r="O870" i="16"/>
  <c r="AM871" i="16"/>
  <c r="AA873" i="16"/>
  <c r="AA875" i="16"/>
  <c r="AA877" i="16"/>
  <c r="AA879" i="16"/>
  <c r="W881" i="16"/>
  <c r="AU882" i="16"/>
  <c r="AE884" i="16"/>
  <c r="O886" i="16"/>
  <c r="AM887" i="16"/>
  <c r="AA889" i="16"/>
  <c r="AA891" i="16"/>
  <c r="AA893" i="16"/>
  <c r="AA895" i="16"/>
  <c r="W897" i="16"/>
  <c r="AU898" i="16"/>
  <c r="AE900" i="16"/>
  <c r="O902" i="16"/>
  <c r="AM903" i="16"/>
  <c r="AA905" i="16"/>
  <c r="AA907" i="16"/>
  <c r="AA909" i="16"/>
  <c r="AA911" i="16"/>
  <c r="W913" i="16"/>
  <c r="AU914" i="16"/>
  <c r="AE916" i="16"/>
  <c r="O918" i="16"/>
  <c r="AM919" i="16"/>
  <c r="AA921" i="16"/>
  <c r="AA923" i="16"/>
  <c r="AA925" i="16"/>
  <c r="AA927" i="16"/>
  <c r="W929" i="16"/>
  <c r="AU930" i="16"/>
  <c r="AE932" i="16"/>
  <c r="O934" i="16"/>
  <c r="AM935" i="16"/>
  <c r="AA937" i="16"/>
  <c r="AA939" i="16"/>
  <c r="AA941" i="16"/>
  <c r="AA943" i="16"/>
  <c r="W945" i="16"/>
  <c r="AU946" i="16"/>
  <c r="AE948" i="16"/>
  <c r="O950" i="16"/>
  <c r="AM951" i="16"/>
  <c r="AA953" i="16"/>
  <c r="AA955" i="16"/>
  <c r="AA957" i="16"/>
  <c r="AA959" i="16"/>
  <c r="W961" i="16"/>
  <c r="AU962" i="16"/>
  <c r="AE964" i="16"/>
  <c r="O966" i="16"/>
  <c r="AQ967" i="16"/>
  <c r="AP969" i="16"/>
  <c r="N972" i="16"/>
  <c r="AG974" i="16"/>
  <c r="Y977" i="16"/>
  <c r="AC980" i="16"/>
  <c r="U983" i="16"/>
  <c r="AU985" i="16"/>
  <c r="AE990" i="16"/>
  <c r="Y995" i="16"/>
  <c r="W1001" i="16"/>
  <c r="AU1007" i="16"/>
  <c r="AI1015" i="16"/>
  <c r="O1022" i="16"/>
  <c r="R1029" i="16"/>
  <c r="AT1036" i="16"/>
  <c r="AE1052" i="16"/>
  <c r="AU1082" i="16"/>
  <c r="W1121" i="16"/>
  <c r="P740" i="16"/>
  <c r="AN741" i="16"/>
  <c r="X743" i="16"/>
  <c r="T745" i="16"/>
  <c r="T747" i="16"/>
  <c r="T749" i="16"/>
  <c r="T751" i="16"/>
  <c r="AT752" i="16"/>
  <c r="AF754" i="16"/>
  <c r="P756" i="16"/>
  <c r="AN757" i="16"/>
  <c r="X759" i="16"/>
  <c r="T761" i="16"/>
  <c r="T763" i="16"/>
  <c r="T765" i="16"/>
  <c r="T767" i="16"/>
  <c r="AT768" i="16"/>
  <c r="AF770" i="16"/>
  <c r="P772" i="16"/>
  <c r="AN773" i="16"/>
  <c r="X775" i="16"/>
  <c r="T777" i="16"/>
  <c r="T779" i="16"/>
  <c r="T781" i="16"/>
  <c r="T783" i="16"/>
  <c r="AT784" i="16"/>
  <c r="AF786" i="16"/>
  <c r="P788" i="16"/>
  <c r="AN789" i="16"/>
  <c r="X791" i="16"/>
  <c r="T793" i="16"/>
  <c r="T795" i="16"/>
  <c r="T797" i="16"/>
  <c r="T799" i="16"/>
  <c r="AT800" i="16"/>
  <c r="AF802" i="16"/>
  <c r="P804" i="16"/>
  <c r="AN805" i="16"/>
  <c r="X807" i="16"/>
  <c r="T809" i="16"/>
  <c r="T811" i="16"/>
  <c r="T813" i="16"/>
  <c r="T815" i="16"/>
  <c r="AT816" i="16"/>
  <c r="AF818" i="16"/>
  <c r="P820" i="16"/>
  <c r="AN821" i="16"/>
  <c r="X823" i="16"/>
  <c r="T825" i="16"/>
  <c r="T827" i="16"/>
  <c r="T829" i="16"/>
  <c r="T831" i="16"/>
  <c r="AT832" i="16"/>
  <c r="AF834" i="16"/>
  <c r="P836" i="16"/>
  <c r="AN837" i="16"/>
  <c r="X839" i="16"/>
  <c r="T841" i="16"/>
  <c r="T843" i="16"/>
  <c r="T845" i="16"/>
  <c r="T847" i="16"/>
  <c r="AT848" i="16"/>
  <c r="AF850" i="16"/>
  <c r="P852" i="16"/>
  <c r="AN853" i="16"/>
  <c r="X855" i="16"/>
  <c r="T857" i="16"/>
  <c r="T859" i="16"/>
  <c r="T861" i="16"/>
  <c r="T863" i="16"/>
  <c r="AT864" i="16"/>
  <c r="AF866" i="16"/>
  <c r="P868" i="16"/>
  <c r="AN869" i="16"/>
  <c r="X871" i="16"/>
  <c r="T873" i="16"/>
  <c r="T875" i="16"/>
  <c r="T877" i="16"/>
  <c r="T879" i="16"/>
  <c r="AT880" i="16"/>
  <c r="AF882" i="16"/>
  <c r="P884" i="16"/>
  <c r="AN885" i="16"/>
  <c r="X887" i="16"/>
  <c r="T889" i="16"/>
  <c r="T891" i="16"/>
  <c r="T893" i="16"/>
  <c r="T895" i="16"/>
  <c r="AT896" i="16"/>
  <c r="AF898" i="16"/>
  <c r="P900" i="16"/>
  <c r="AN901" i="16"/>
  <c r="X903" i="16"/>
  <c r="T905" i="16"/>
  <c r="T907" i="16"/>
  <c r="T909" i="16"/>
  <c r="T911" i="16"/>
  <c r="AT912" i="16"/>
  <c r="AF914" i="16"/>
  <c r="P916" i="16"/>
  <c r="AN917" i="16"/>
  <c r="X919" i="16"/>
  <c r="T921" i="16"/>
  <c r="T923" i="16"/>
  <c r="T925" i="16"/>
  <c r="T927" i="16"/>
  <c r="AT928" i="16"/>
  <c r="AF930" i="16"/>
  <c r="P932" i="16"/>
  <c r="AN933" i="16"/>
  <c r="X935" i="16"/>
  <c r="T937" i="16"/>
  <c r="T939" i="16"/>
  <c r="T941" i="16"/>
  <c r="T943" i="16"/>
  <c r="AT944" i="16"/>
  <c r="AF946" i="16"/>
  <c r="P948" i="16"/>
  <c r="AN949" i="16"/>
  <c r="X951" i="16"/>
  <c r="T953" i="16"/>
  <c r="T955" i="16"/>
  <c r="T957" i="16"/>
  <c r="T959" i="16"/>
  <c r="AT960" i="16"/>
  <c r="AF962" i="16"/>
  <c r="P964" i="16"/>
  <c r="AN965" i="16"/>
  <c r="Z967" i="16"/>
  <c r="Y969" i="16"/>
  <c r="AQ971" i="16"/>
  <c r="W974" i="16"/>
  <c r="AW976" i="16"/>
  <c r="AP979" i="16"/>
  <c r="AH982" i="16"/>
  <c r="N986" i="16"/>
  <c r="N990" i="16"/>
  <c r="Z995" i="16"/>
  <c r="AD1001" i="16"/>
  <c r="V1007" i="16"/>
  <c r="AP1015" i="16"/>
  <c r="AU1021" i="16"/>
  <c r="S1029" i="16"/>
  <c r="O1036" i="16"/>
  <c r="AE1053" i="16"/>
  <c r="AU1083" i="16"/>
  <c r="AR1099" i="16"/>
  <c r="Q740" i="16"/>
  <c r="AO741" i="16"/>
  <c r="Y743" i="16"/>
  <c r="U745" i="16"/>
  <c r="U747" i="16"/>
  <c r="U749" i="16"/>
  <c r="U751" i="16"/>
  <c r="AU752" i="16"/>
  <c r="AG754" i="16"/>
  <c r="Q756" i="16"/>
  <c r="AO757" i="16"/>
  <c r="Y759" i="16"/>
  <c r="U761" i="16"/>
  <c r="U763" i="16"/>
  <c r="U765" i="16"/>
  <c r="U767" i="16"/>
  <c r="AU768" i="16"/>
  <c r="AG770" i="16"/>
  <c r="Q772" i="16"/>
  <c r="AO773" i="16"/>
  <c r="Y775" i="16"/>
  <c r="U777" i="16"/>
  <c r="U779" i="16"/>
  <c r="U781" i="16"/>
  <c r="U783" i="16"/>
  <c r="AU784" i="16"/>
  <c r="AG786" i="16"/>
  <c r="Q788" i="16"/>
  <c r="AO789" i="16"/>
  <c r="Y791" i="16"/>
  <c r="U793" i="16"/>
  <c r="U795" i="16"/>
  <c r="U797" i="16"/>
  <c r="U799" i="16"/>
  <c r="AU800" i="16"/>
  <c r="AG802" i="16"/>
  <c r="Q804" i="16"/>
  <c r="AO805" i="16"/>
  <c r="Y807" i="16"/>
  <c r="U809" i="16"/>
  <c r="U811" i="16"/>
  <c r="U813" i="16"/>
  <c r="U815" i="16"/>
  <c r="AU816" i="16"/>
  <c r="AG818" i="16"/>
  <c r="Q820" i="16"/>
  <c r="AO821" i="16"/>
  <c r="Y823" i="16"/>
  <c r="U825" i="16"/>
  <c r="U827" i="16"/>
  <c r="U829" i="16"/>
  <c r="U831" i="16"/>
  <c r="AU832" i="16"/>
  <c r="AG834" i="16"/>
  <c r="Q836" i="16"/>
  <c r="AO837" i="16"/>
  <c r="Y839" i="16"/>
  <c r="U841" i="16"/>
  <c r="U843" i="16"/>
  <c r="U845" i="16"/>
  <c r="U847" i="16"/>
  <c r="AU848" i="16"/>
  <c r="AG850" i="16"/>
  <c r="Q852" i="16"/>
  <c r="AO853" i="16"/>
  <c r="Y855" i="16"/>
  <c r="U857" i="16"/>
  <c r="U859" i="16"/>
  <c r="U861" i="16"/>
  <c r="U863" i="16"/>
  <c r="AU864" i="16"/>
  <c r="AG866" i="16"/>
  <c r="Q868" i="16"/>
  <c r="AO869" i="16"/>
  <c r="Y871" i="16"/>
  <c r="U873" i="16"/>
  <c r="U875" i="16"/>
  <c r="U877" i="16"/>
  <c r="U879" i="16"/>
  <c r="AU880" i="16"/>
  <c r="AG882" i="16"/>
  <c r="Q884" i="16"/>
  <c r="AO885" i="16"/>
  <c r="Y887" i="16"/>
  <c r="U889" i="16"/>
  <c r="U891" i="16"/>
  <c r="U893" i="16"/>
  <c r="U895" i="16"/>
  <c r="AU896" i="16"/>
  <c r="AG898" i="16"/>
  <c r="Q900" i="16"/>
  <c r="AO901" i="16"/>
  <c r="Y903" i="16"/>
  <c r="U905" i="16"/>
  <c r="U907" i="16"/>
  <c r="U909" i="16"/>
  <c r="U911" i="16"/>
  <c r="AU912" i="16"/>
  <c r="AG914" i="16"/>
  <c r="Q916" i="16"/>
  <c r="AO917" i="16"/>
  <c r="Y919" i="16"/>
  <c r="U921" i="16"/>
  <c r="U923" i="16"/>
  <c r="U925" i="16"/>
  <c r="U927" i="16"/>
  <c r="AU928" i="16"/>
  <c r="AG930" i="16"/>
  <c r="Q932" i="16"/>
  <c r="AO933" i="16"/>
  <c r="Y935" i="16"/>
  <c r="U937" i="16"/>
  <c r="U939" i="16"/>
  <c r="U941" i="16"/>
  <c r="U943" i="16"/>
  <c r="AU944" i="16"/>
  <c r="AG946" i="16"/>
  <c r="Q948" i="16"/>
  <c r="AO949" i="16"/>
  <c r="Y951" i="16"/>
  <c r="U953" i="16"/>
  <c r="U955" i="16"/>
  <c r="U957" i="16"/>
  <c r="U959" i="16"/>
  <c r="AU960" i="16"/>
  <c r="AG962" i="16"/>
  <c r="Q964" i="16"/>
  <c r="AO965" i="16"/>
  <c r="AA967" i="16"/>
  <c r="Z969" i="16"/>
  <c r="AH971" i="16"/>
  <c r="AP973" i="16"/>
  <c r="Y976" i="16"/>
  <c r="R979" i="16"/>
  <c r="AU981" i="16"/>
  <c r="U985" i="16"/>
  <c r="AS988" i="16"/>
  <c r="Y993" i="16"/>
  <c r="AA998" i="16"/>
  <c r="O1005" i="16"/>
  <c r="AP1012" i="16"/>
  <c r="AT1019" i="16"/>
  <c r="S1026" i="16"/>
  <c r="N1034" i="16"/>
  <c r="AN1040" i="16"/>
  <c r="AE1070" i="16"/>
  <c r="AM1094" i="16"/>
  <c r="AO1182" i="16"/>
  <c r="AD762" i="16"/>
  <c r="N764" i="16"/>
  <c r="AL765" i="16"/>
  <c r="V767" i="16"/>
  <c r="AV768" i="16"/>
  <c r="AP770" i="16"/>
  <c r="AP772" i="16"/>
  <c r="AP774" i="16"/>
  <c r="AR776" i="16"/>
  <c r="AD778" i="16"/>
  <c r="N780" i="16"/>
  <c r="AL781" i="16"/>
  <c r="V783" i="16"/>
  <c r="AV784" i="16"/>
  <c r="AP786" i="16"/>
  <c r="AP788" i="16"/>
  <c r="AP790" i="16"/>
  <c r="AR792" i="16"/>
  <c r="AD794" i="16"/>
  <c r="N796" i="16"/>
  <c r="AL797" i="16"/>
  <c r="V799" i="16"/>
  <c r="AV800" i="16"/>
  <c r="AP802" i="16"/>
  <c r="AP804" i="16"/>
  <c r="AP806" i="16"/>
  <c r="AR808" i="16"/>
  <c r="AD810" i="16"/>
  <c r="N812" i="16"/>
  <c r="AL813" i="16"/>
  <c r="V815" i="16"/>
  <c r="AV816" i="16"/>
  <c r="AP818" i="16"/>
  <c r="AP820" i="16"/>
  <c r="AP822" i="16"/>
  <c r="AR824" i="16"/>
  <c r="AD826" i="16"/>
  <c r="N828" i="16"/>
  <c r="AL829" i="16"/>
  <c r="V831" i="16"/>
  <c r="AV832" i="16"/>
  <c r="AP834" i="16"/>
  <c r="AP836" i="16"/>
  <c r="AP838" i="16"/>
  <c r="AR840" i="16"/>
  <c r="AD842" i="16"/>
  <c r="N844" i="16"/>
  <c r="AL845" i="16"/>
  <c r="V847" i="16"/>
  <c r="AV848" i="16"/>
  <c r="AP850" i="16"/>
  <c r="AP852" i="16"/>
  <c r="AP854" i="16"/>
  <c r="AR856" i="16"/>
  <c r="AD858" i="16"/>
  <c r="N860" i="16"/>
  <c r="AL861" i="16"/>
  <c r="V863" i="16"/>
  <c r="AV864" i="16"/>
  <c r="AP866" i="16"/>
  <c r="AP868" i="16"/>
  <c r="AP870" i="16"/>
  <c r="AR872" i="16"/>
  <c r="AD874" i="16"/>
  <c r="N876" i="16"/>
  <c r="AL877" i="16"/>
  <c r="V879" i="16"/>
  <c r="AV880" i="16"/>
  <c r="AP882" i="16"/>
  <c r="AP884" i="16"/>
  <c r="AP886" i="16"/>
  <c r="AR888" i="16"/>
  <c r="AD890" i="16"/>
  <c r="N892" i="16"/>
  <c r="AL893" i="16"/>
  <c r="V895" i="16"/>
  <c r="AV896" i="16"/>
  <c r="AP898" i="16"/>
  <c r="AP900" i="16"/>
  <c r="AP902" i="16"/>
  <c r="AR904" i="16"/>
  <c r="AD906" i="16"/>
  <c r="N908" i="16"/>
  <c r="AL909" i="16"/>
  <c r="V911" i="16"/>
  <c r="AV912" i="16"/>
  <c r="AP914" i="16"/>
  <c r="AP916" i="16"/>
  <c r="AP918" i="16"/>
  <c r="AR920" i="16"/>
  <c r="AD922" i="16"/>
  <c r="N924" i="16"/>
  <c r="AL925" i="16"/>
  <c r="V927" i="16"/>
  <c r="AV928" i="16"/>
  <c r="AP930" i="16"/>
  <c r="AP932" i="16"/>
  <c r="AP934" i="16"/>
  <c r="AR936" i="16"/>
  <c r="AD938" i="16"/>
  <c r="N940" i="16"/>
  <c r="AL941" i="16"/>
  <c r="V943" i="16"/>
  <c r="AV944" i="16"/>
  <c r="AP946" i="16"/>
  <c r="AP948" i="16"/>
  <c r="AP950" i="16"/>
  <c r="AR952" i="16"/>
  <c r="AD954" i="16"/>
  <c r="N956" i="16"/>
  <c r="AL957" i="16"/>
  <c r="V959" i="16"/>
  <c r="AV960" i="16"/>
  <c r="AP962" i="16"/>
  <c r="AP964" i="16"/>
  <c r="AP966" i="16"/>
  <c r="AS968" i="16"/>
  <c r="AQ970" i="16"/>
  <c r="V973" i="16"/>
  <c r="O976" i="16"/>
  <c r="AQ978" i="16"/>
  <c r="AI981" i="16"/>
  <c r="V985" i="16"/>
  <c r="AE989" i="16"/>
  <c r="AW993" i="16"/>
  <c r="AQ999" i="16"/>
  <c r="V1005" i="16"/>
  <c r="Z1013" i="16"/>
  <c r="AU1019" i="16"/>
  <c r="AI1027" i="16"/>
  <c r="O1034" i="16"/>
  <c r="S1041" i="16"/>
  <c r="O1049" i="16"/>
  <c r="S1060" i="16"/>
  <c r="AE1071" i="16"/>
  <c r="S1079" i="16"/>
  <c r="X1107" i="16"/>
  <c r="O796" i="16"/>
  <c r="AM797" i="16"/>
  <c r="W799" i="16"/>
  <c r="AW800" i="16"/>
  <c r="AQ802" i="16"/>
  <c r="AQ804" i="16"/>
  <c r="AQ806" i="16"/>
  <c r="AS808" i="16"/>
  <c r="AE810" i="16"/>
  <c r="O812" i="16"/>
  <c r="AM813" i="16"/>
  <c r="W815" i="16"/>
  <c r="AW816" i="16"/>
  <c r="AQ818" i="16"/>
  <c r="AQ820" i="16"/>
  <c r="AQ822" i="16"/>
  <c r="AS824" i="16"/>
  <c r="AE826" i="16"/>
  <c r="O828" i="16"/>
  <c r="AM829" i="16"/>
  <c r="W831" i="16"/>
  <c r="AW832" i="16"/>
  <c r="AQ834" i="16"/>
  <c r="AQ836" i="16"/>
  <c r="AQ838" i="16"/>
  <c r="AS840" i="16"/>
  <c r="AE842" i="16"/>
  <c r="O844" i="16"/>
  <c r="AM845" i="16"/>
  <c r="W847" i="16"/>
  <c r="AW848" i="16"/>
  <c r="AQ850" i="16"/>
  <c r="AQ852" i="16"/>
  <c r="AQ854" i="16"/>
  <c r="AS856" i="16"/>
  <c r="AE858" i="16"/>
  <c r="O860" i="16"/>
  <c r="AM861" i="16"/>
  <c r="W863" i="16"/>
  <c r="AW864" i="16"/>
  <c r="AQ866" i="16"/>
  <c r="AQ868" i="16"/>
  <c r="AQ870" i="16"/>
  <c r="AS872" i="16"/>
  <c r="AE874" i="16"/>
  <c r="O876" i="16"/>
  <c r="AM877" i="16"/>
  <c r="W879" i="16"/>
  <c r="AW880" i="16"/>
  <c r="AQ882" i="16"/>
  <c r="AQ884" i="16"/>
  <c r="AQ886" i="16"/>
  <c r="AS888" i="16"/>
  <c r="AE890" i="16"/>
  <c r="O892" i="16"/>
  <c r="AM893" i="16"/>
  <c r="W895" i="16"/>
  <c r="AW896" i="16"/>
  <c r="AQ898" i="16"/>
  <c r="AQ900" i="16"/>
  <c r="AQ902" i="16"/>
  <c r="AS904" i="16"/>
  <c r="AE906" i="16"/>
  <c r="O908" i="16"/>
  <c r="AM909" i="16"/>
  <c r="W911" i="16"/>
  <c r="AW912" i="16"/>
  <c r="AQ914" i="16"/>
  <c r="AQ916" i="16"/>
  <c r="AQ918" i="16"/>
  <c r="AS920" i="16"/>
  <c r="AE922" i="16"/>
  <c r="O924" i="16"/>
  <c r="AM925" i="16"/>
  <c r="W927" i="16"/>
  <c r="AW928" i="16"/>
  <c r="AQ930" i="16"/>
  <c r="AQ932" i="16"/>
  <c r="AQ934" i="16"/>
  <c r="AS936" i="16"/>
  <c r="AE938" i="16"/>
  <c r="O940" i="16"/>
  <c r="AM941" i="16"/>
  <c r="AU943" i="16"/>
  <c r="S946" i="16"/>
  <c r="AQ948" i="16"/>
  <c r="AI951" i="16"/>
  <c r="AU953" i="16"/>
  <c r="O956" i="16"/>
  <c r="W958" i="16"/>
  <c r="Y960" i="16"/>
  <c r="AQ962" i="16"/>
  <c r="AI965" i="16"/>
  <c r="S968" i="16"/>
  <c r="S972" i="16"/>
  <c r="AE977" i="16"/>
  <c r="AA983" i="16"/>
  <c r="AD991" i="16"/>
  <c r="N1017" i="16"/>
  <c r="R493" i="16"/>
  <c r="AF504" i="16"/>
  <c r="AB512" i="16"/>
  <c r="AH523" i="16"/>
  <c r="V531" i="16"/>
  <c r="AP542" i="16"/>
  <c r="AT562" i="16"/>
  <c r="V582" i="16"/>
  <c r="AT613" i="16"/>
  <c r="V621" i="16"/>
  <c r="AB641" i="16"/>
  <c r="AD669" i="16"/>
  <c r="AO734" i="16"/>
  <c r="X876" i="16"/>
  <c r="T188" i="16"/>
  <c r="T190" i="16"/>
  <c r="S194" i="16"/>
  <c r="S196" i="16"/>
  <c r="S198" i="16"/>
  <c r="R202" i="16"/>
  <c r="R204" i="16"/>
  <c r="R206" i="16"/>
  <c r="Q210" i="16"/>
  <c r="AO211" i="16"/>
  <c r="Y213" i="16"/>
  <c r="AW214" i="16"/>
  <c r="AF218" i="16"/>
  <c r="P220" i="16"/>
  <c r="AN221" i="16"/>
  <c r="X223" i="16"/>
  <c r="AU226" i="16"/>
  <c r="AE228" i="16"/>
  <c r="O230" i="16"/>
  <c r="AM231" i="16"/>
  <c r="V235" i="16"/>
  <c r="AT236" i="16"/>
  <c r="AD238" i="16"/>
  <c r="U242" i="16"/>
  <c r="U244" i="16"/>
  <c r="U246" i="16"/>
  <c r="T250" i="16"/>
  <c r="T252" i="16"/>
  <c r="T254" i="16"/>
  <c r="S258" i="16"/>
  <c r="S260" i="16"/>
  <c r="S262" i="16"/>
  <c r="R266" i="16"/>
  <c r="R268" i="16"/>
  <c r="R270" i="16"/>
  <c r="Q274" i="16"/>
  <c r="AO275" i="16"/>
  <c r="Y277" i="16"/>
  <c r="AW278" i="16"/>
  <c r="AF282" i="16"/>
  <c r="P284" i="16"/>
  <c r="AN285" i="16"/>
  <c r="X287" i="16"/>
  <c r="R290" i="16"/>
  <c r="R292" i="16"/>
  <c r="R294" i="16"/>
  <c r="T297" i="16"/>
  <c r="T299" i="16"/>
  <c r="T301" i="16"/>
  <c r="T303" i="16"/>
  <c r="AT304" i="16"/>
  <c r="AF306" i="16"/>
  <c r="P308" i="16"/>
  <c r="AN309" i="16"/>
  <c r="X311" i="16"/>
  <c r="T313" i="16"/>
  <c r="T315" i="16"/>
  <c r="T317" i="16"/>
  <c r="T319" i="16"/>
  <c r="AT320" i="16"/>
  <c r="AF322" i="16"/>
  <c r="P324" i="16"/>
  <c r="AN325" i="16"/>
  <c r="X327" i="16"/>
  <c r="T329" i="16"/>
  <c r="T331" i="16"/>
  <c r="T333" i="16"/>
  <c r="T335" i="16"/>
  <c r="AT336" i="16"/>
  <c r="AF338" i="16"/>
  <c r="P340" i="16"/>
  <c r="AN341" i="16"/>
  <c r="X343" i="16"/>
  <c r="T345" i="16"/>
  <c r="T347" i="16"/>
  <c r="T349" i="16"/>
  <c r="T351" i="16"/>
  <c r="AT352" i="16"/>
  <c r="AF354" i="16"/>
  <c r="P356" i="16"/>
  <c r="AN357" i="16"/>
  <c r="X359" i="16"/>
  <c r="T361" i="16"/>
  <c r="T363" i="16"/>
  <c r="T365" i="16"/>
  <c r="T367" i="16"/>
  <c r="AT368" i="16"/>
  <c r="AF370" i="16"/>
  <c r="P372" i="16"/>
  <c r="AN373" i="16"/>
  <c r="X375" i="16"/>
  <c r="T377" i="16"/>
  <c r="T379" i="16"/>
  <c r="T381" i="16"/>
  <c r="T383" i="16"/>
  <c r="AT384" i="16"/>
  <c r="AF386" i="16"/>
  <c r="P388" i="16"/>
  <c r="AN389" i="16"/>
  <c r="X391" i="16"/>
  <c r="T393" i="16"/>
  <c r="T395" i="16"/>
  <c r="T397" i="16"/>
  <c r="T399" i="16"/>
  <c r="AT400" i="16"/>
  <c r="AF402" i="16"/>
  <c r="P404" i="16"/>
  <c r="AN405" i="16"/>
  <c r="X407" i="16"/>
  <c r="T409" i="16"/>
  <c r="T411" i="16"/>
  <c r="T413" i="16"/>
  <c r="T415" i="16"/>
  <c r="AT416" i="16"/>
  <c r="AF418" i="16"/>
  <c r="P420" i="16"/>
  <c r="AN421" i="16"/>
  <c r="Z423" i="16"/>
  <c r="N426" i="16"/>
  <c r="AD433" i="16"/>
  <c r="AT452" i="16"/>
  <c r="AD471" i="16"/>
  <c r="R479" i="16"/>
  <c r="Z490" i="16"/>
  <c r="V498" i="16"/>
  <c r="AH509" i="16"/>
  <c r="AV520" i="16"/>
  <c r="AR528" i="16"/>
  <c r="AD548" i="16"/>
  <c r="AT580" i="16"/>
  <c r="AD599" i="16"/>
  <c r="R607" i="16"/>
  <c r="Z618" i="16"/>
  <c r="AL634" i="16"/>
  <c r="AL655" i="16"/>
  <c r="AN874" i="16"/>
  <c r="U188" i="16"/>
  <c r="U190" i="16"/>
  <c r="T194" i="16"/>
  <c r="T196" i="16"/>
  <c r="T198" i="16"/>
  <c r="S202" i="16"/>
  <c r="S204" i="16"/>
  <c r="S206" i="16"/>
  <c r="R210" i="16"/>
  <c r="R212" i="16"/>
  <c r="R214" i="16"/>
  <c r="Q218" i="16"/>
  <c r="AO219" i="16"/>
  <c r="Y221" i="16"/>
  <c r="AW222" i="16"/>
  <c r="AF226" i="16"/>
  <c r="P228" i="16"/>
  <c r="AN229" i="16"/>
  <c r="X231" i="16"/>
  <c r="AU234" i="16"/>
  <c r="AE236" i="16"/>
  <c r="O238" i="16"/>
  <c r="AM239" i="16"/>
  <c r="V243" i="16"/>
  <c r="AT244" i="16"/>
  <c r="AD246" i="16"/>
  <c r="U250" i="16"/>
  <c r="U252" i="16"/>
  <c r="U254" i="16"/>
  <c r="T258" i="16"/>
  <c r="T260" i="16"/>
  <c r="T262" i="16"/>
  <c r="S266" i="16"/>
  <c r="S268" i="16"/>
  <c r="S270" i="16"/>
  <c r="R274" i="16"/>
  <c r="R276" i="16"/>
  <c r="R278" i="16"/>
  <c r="Q282" i="16"/>
  <c r="AO283" i="16"/>
  <c r="Y285" i="16"/>
  <c r="AW286" i="16"/>
  <c r="AI289" i="16"/>
  <c r="AI291" i="16"/>
  <c r="AI293" i="16"/>
  <c r="AI295" i="16"/>
  <c r="AK298" i="16"/>
  <c r="AK300" i="16"/>
  <c r="AK302" i="16"/>
  <c r="AE304" i="16"/>
  <c r="Q306" i="16"/>
  <c r="AO307" i="16"/>
  <c r="Y309" i="16"/>
  <c r="AW310" i="16"/>
  <c r="AI312" i="16"/>
  <c r="AK314" i="16"/>
  <c r="AK316" i="16"/>
  <c r="AK318" i="16"/>
  <c r="AE320" i="16"/>
  <c r="Q322" i="16"/>
  <c r="AO323" i="16"/>
  <c r="Y325" i="16"/>
  <c r="AW326" i="16"/>
  <c r="AI328" i="16"/>
  <c r="AK330" i="16"/>
  <c r="AK332" i="16"/>
  <c r="AK334" i="16"/>
  <c r="AE336" i="16"/>
  <c r="Q338" i="16"/>
  <c r="AO339" i="16"/>
  <c r="Y341" i="16"/>
  <c r="AW342" i="16"/>
  <c r="AI344" i="16"/>
  <c r="AK346" i="16"/>
  <c r="AK348" i="16"/>
  <c r="AK350" i="16"/>
  <c r="AE352" i="16"/>
  <c r="Q354" i="16"/>
  <c r="AO355" i="16"/>
  <c r="Y357" i="16"/>
  <c r="AW358" i="16"/>
  <c r="AI360" i="16"/>
  <c r="AK362" i="16"/>
  <c r="AK364" i="16"/>
  <c r="AK366" i="16"/>
  <c r="AE368" i="16"/>
  <c r="Q370" i="16"/>
  <c r="AO371" i="16"/>
  <c r="Y373" i="16"/>
  <c r="AW374" i="16"/>
  <c r="AI376" i="16"/>
  <c r="AK378" i="16"/>
  <c r="AK380" i="16"/>
  <c r="AK382" i="16"/>
  <c r="AE384" i="16"/>
  <c r="Q386" i="16"/>
  <c r="AO387" i="16"/>
  <c r="Y389" i="16"/>
  <c r="AW390" i="16"/>
  <c r="AI392" i="16"/>
  <c r="AK394" i="16"/>
  <c r="AK396" i="16"/>
  <c r="AK398" i="16"/>
  <c r="AE400" i="16"/>
  <c r="Q402" i="16"/>
  <c r="AO403" i="16"/>
  <c r="Y405" i="16"/>
  <c r="AW406" i="16"/>
  <c r="AI408" i="16"/>
  <c r="AK410" i="16"/>
  <c r="AK412" i="16"/>
  <c r="AK414" i="16"/>
  <c r="AE416" i="16"/>
  <c r="Q418" i="16"/>
  <c r="AO419" i="16"/>
  <c r="Y421" i="16"/>
  <c r="AW422" i="16"/>
  <c r="AE425" i="16"/>
  <c r="AM430" i="16"/>
  <c r="AL437" i="16"/>
  <c r="X456" i="16"/>
  <c r="T464" i="16"/>
  <c r="Z475" i="16"/>
  <c r="N483" i="16"/>
  <c r="AH494" i="16"/>
  <c r="AP505" i="16"/>
  <c r="AT513" i="16"/>
  <c r="V533" i="16"/>
  <c r="AL565" i="16"/>
  <c r="X584" i="16"/>
  <c r="T592" i="16"/>
  <c r="Z603" i="16"/>
  <c r="N611" i="16"/>
  <c r="AN622" i="16"/>
  <c r="AR646" i="16"/>
  <c r="AS679" i="16"/>
  <c r="W728" i="16"/>
  <c r="AU424" i="16"/>
  <c r="AG426" i="16"/>
  <c r="Q428" i="16"/>
  <c r="AO429" i="16"/>
  <c r="Y431" i="16"/>
  <c r="U433" i="16"/>
  <c r="U435" i="16"/>
  <c r="U437" i="16"/>
  <c r="U439" i="16"/>
  <c r="AU440" i="16"/>
  <c r="AG442" i="16"/>
  <c r="Q444" i="16"/>
  <c r="AO445" i="16"/>
  <c r="Y447" i="16"/>
  <c r="U449" i="16"/>
  <c r="U451" i="16"/>
  <c r="U453" i="16"/>
  <c r="U455" i="16"/>
  <c r="AU456" i="16"/>
  <c r="AG458" i="16"/>
  <c r="Q460" i="16"/>
  <c r="AO461" i="16"/>
  <c r="Y463" i="16"/>
  <c r="U465" i="16"/>
  <c r="U467" i="16"/>
  <c r="U469" i="16"/>
  <c r="U471" i="16"/>
  <c r="AU472" i="16"/>
  <c r="AG474" i="16"/>
  <c r="Q476" i="16"/>
  <c r="AO477" i="16"/>
  <c r="Y479" i="16"/>
  <c r="U481" i="16"/>
  <c r="U483" i="16"/>
  <c r="U485" i="16"/>
  <c r="U487" i="16"/>
  <c r="AU488" i="16"/>
  <c r="AG490" i="16"/>
  <c r="Q492" i="16"/>
  <c r="AO493" i="16"/>
  <c r="Y495" i="16"/>
  <c r="U497" i="16"/>
  <c r="U499" i="16"/>
  <c r="U501" i="16"/>
  <c r="U503" i="16"/>
  <c r="AU504" i="16"/>
  <c r="AG506" i="16"/>
  <c r="Q508" i="16"/>
  <c r="AO509" i="16"/>
  <c r="Y511" i="16"/>
  <c r="U513" i="16"/>
  <c r="U515" i="16"/>
  <c r="U517" i="16"/>
  <c r="U519" i="16"/>
  <c r="AU520" i="16"/>
  <c r="AG522" i="16"/>
  <c r="Q524" i="16"/>
  <c r="AO525" i="16"/>
  <c r="Y527" i="16"/>
  <c r="U529" i="16"/>
  <c r="U531" i="16"/>
  <c r="U533" i="16"/>
  <c r="U535" i="16"/>
  <c r="AU536" i="16"/>
  <c r="AG538" i="16"/>
  <c r="Q540" i="16"/>
  <c r="AO541" i="16"/>
  <c r="Y543" i="16"/>
  <c r="U545" i="16"/>
  <c r="U547" i="16"/>
  <c r="U549" i="16"/>
  <c r="U551" i="16"/>
  <c r="AU552" i="16"/>
  <c r="AG554" i="16"/>
  <c r="Q556" i="16"/>
  <c r="AO557" i="16"/>
  <c r="Y559" i="16"/>
  <c r="U561" i="16"/>
  <c r="U563" i="16"/>
  <c r="U565" i="16"/>
  <c r="U567" i="16"/>
  <c r="AU568" i="16"/>
  <c r="AG570" i="16"/>
  <c r="Q572" i="16"/>
  <c r="AO573" i="16"/>
  <c r="Y575" i="16"/>
  <c r="U577" i="16"/>
  <c r="U579" i="16"/>
  <c r="U581" i="16"/>
  <c r="U583" i="16"/>
  <c r="AU584" i="16"/>
  <c r="AG586" i="16"/>
  <c r="Q588" i="16"/>
  <c r="AO589" i="16"/>
  <c r="Y591" i="16"/>
  <c r="U593" i="16"/>
  <c r="U595" i="16"/>
  <c r="U597" i="16"/>
  <c r="U599" i="16"/>
  <c r="AU600" i="16"/>
  <c r="AG602" i="16"/>
  <c r="Q604" i="16"/>
  <c r="AO605" i="16"/>
  <c r="Y607" i="16"/>
  <c r="U609" i="16"/>
  <c r="U611" i="16"/>
  <c r="U613" i="16"/>
  <c r="U615" i="16"/>
  <c r="AU616" i="16"/>
  <c r="AG618" i="16"/>
  <c r="X620" i="16"/>
  <c r="AC622" i="16"/>
  <c r="AI624" i="16"/>
  <c r="AU626" i="16"/>
  <c r="T629" i="16"/>
  <c r="AE631" i="16"/>
  <c r="AS633" i="16"/>
  <c r="V636" i="16"/>
  <c r="AU638" i="16"/>
  <c r="AM641" i="16"/>
  <c r="AJ644" i="16"/>
  <c r="AS647" i="16"/>
  <c r="AN650" i="16"/>
  <c r="AE653" i="16"/>
  <c r="AJ657" i="16"/>
  <c r="AK662" i="16"/>
  <c r="AF667" i="16"/>
  <c r="AT671" i="16"/>
  <c r="Q682" i="16"/>
  <c r="AO697" i="16"/>
  <c r="AW714" i="16"/>
  <c r="U727" i="16"/>
  <c r="O740" i="16"/>
  <c r="AE759" i="16"/>
  <c r="T807" i="16"/>
  <c r="AR853" i="16"/>
  <c r="AI426" i="16"/>
  <c r="AI428" i="16"/>
  <c r="AI430" i="16"/>
  <c r="AK432" i="16"/>
  <c r="W434" i="16"/>
  <c r="AU435" i="16"/>
  <c r="AE437" i="16"/>
  <c r="O439" i="16"/>
  <c r="AO440" i="16"/>
  <c r="AI442" i="16"/>
  <c r="AI444" i="16"/>
  <c r="AI446" i="16"/>
  <c r="AK448" i="16"/>
  <c r="W450" i="16"/>
  <c r="AU451" i="16"/>
  <c r="AE453" i="16"/>
  <c r="O455" i="16"/>
  <c r="AO456" i="16"/>
  <c r="AI458" i="16"/>
  <c r="AI460" i="16"/>
  <c r="AI462" i="16"/>
  <c r="AK464" i="16"/>
  <c r="W466" i="16"/>
  <c r="AU467" i="16"/>
  <c r="AE469" i="16"/>
  <c r="O471" i="16"/>
  <c r="AO472" i="16"/>
  <c r="AI474" i="16"/>
  <c r="AI476" i="16"/>
  <c r="AI478" i="16"/>
  <c r="AK480" i="16"/>
  <c r="W482" i="16"/>
  <c r="AU483" i="16"/>
  <c r="AE485" i="16"/>
  <c r="O487" i="16"/>
  <c r="AO488" i="16"/>
  <c r="AI490" i="16"/>
  <c r="AI492" i="16"/>
  <c r="AI494" i="16"/>
  <c r="AK496" i="16"/>
  <c r="W498" i="16"/>
  <c r="AU499" i="16"/>
  <c r="AE501" i="16"/>
  <c r="O503" i="16"/>
  <c r="AO504" i="16"/>
  <c r="AI506" i="16"/>
  <c r="AI508" i="16"/>
  <c r="AI510" i="16"/>
  <c r="AK512" i="16"/>
  <c r="W514" i="16"/>
  <c r="AU515" i="16"/>
  <c r="AE517" i="16"/>
  <c r="O519" i="16"/>
  <c r="AO520" i="16"/>
  <c r="AI522" i="16"/>
  <c r="AI524" i="16"/>
  <c r="AI526" i="16"/>
  <c r="AK528" i="16"/>
  <c r="W530" i="16"/>
  <c r="AU531" i="16"/>
  <c r="AE533" i="16"/>
  <c r="O535" i="16"/>
  <c r="AO536" i="16"/>
  <c r="AI538" i="16"/>
  <c r="AI540" i="16"/>
  <c r="AI542" i="16"/>
  <c r="AK544" i="16"/>
  <c r="W546" i="16"/>
  <c r="AU547" i="16"/>
  <c r="AE549" i="16"/>
  <c r="O551" i="16"/>
  <c r="AO552" i="16"/>
  <c r="AI554" i="16"/>
  <c r="AI556" i="16"/>
  <c r="AI558" i="16"/>
  <c r="AK560" i="16"/>
  <c r="W562" i="16"/>
  <c r="AU563" i="16"/>
  <c r="AE565" i="16"/>
  <c r="O567" i="16"/>
  <c r="AO568" i="16"/>
  <c r="AI570" i="16"/>
  <c r="AI572" i="16"/>
  <c r="AI574" i="16"/>
  <c r="AK576" i="16"/>
  <c r="W578" i="16"/>
  <c r="AU579" i="16"/>
  <c r="AE581" i="16"/>
  <c r="O583" i="16"/>
  <c r="AO584" i="16"/>
  <c r="AI586" i="16"/>
  <c r="AI588" i="16"/>
  <c r="AI590" i="16"/>
  <c r="AK592" i="16"/>
  <c r="W594" i="16"/>
  <c r="AU595" i="16"/>
  <c r="AE597" i="16"/>
  <c r="O599" i="16"/>
  <c r="AO600" i="16"/>
  <c r="AI602" i="16"/>
  <c r="AI604" i="16"/>
  <c r="AI606" i="16"/>
  <c r="AK608" i="16"/>
  <c r="W610" i="16"/>
  <c r="AU611" i="16"/>
  <c r="AE613" i="16"/>
  <c r="O615" i="16"/>
  <c r="AO616" i="16"/>
  <c r="AI618" i="16"/>
  <c r="AI620" i="16"/>
  <c r="AO622" i="16"/>
  <c r="W625" i="16"/>
  <c r="AR627" i="16"/>
  <c r="AB630" i="16"/>
  <c r="O633" i="16"/>
  <c r="X635" i="16"/>
  <c r="AW637" i="16"/>
  <c r="AN640" i="16"/>
  <c r="AJ643" i="16"/>
  <c r="AS646" i="16"/>
  <c r="AQ649" i="16"/>
  <c r="AE652" i="16"/>
  <c r="W655" i="16"/>
  <c r="AS659" i="16"/>
  <c r="V665" i="16"/>
  <c r="AF669" i="16"/>
  <c r="AU680" i="16"/>
  <c r="U693" i="16"/>
  <c r="AC710" i="16"/>
  <c r="U721" i="16"/>
  <c r="AI736" i="16"/>
  <c r="U752" i="16"/>
  <c r="AI787" i="16"/>
  <c r="AJ835" i="16"/>
  <c r="AU978" i="16"/>
  <c r="AH424" i="16"/>
  <c r="AJ426" i="16"/>
  <c r="AJ428" i="16"/>
  <c r="AJ430" i="16"/>
  <c r="AD432" i="16"/>
  <c r="P434" i="16"/>
  <c r="AN435" i="16"/>
  <c r="X437" i="16"/>
  <c r="AV438" i="16"/>
  <c r="AH440" i="16"/>
  <c r="AJ442" i="16"/>
  <c r="AJ444" i="16"/>
  <c r="AJ446" i="16"/>
  <c r="AD448" i="16"/>
  <c r="P450" i="16"/>
  <c r="AN451" i="16"/>
  <c r="X453" i="16"/>
  <c r="AV454" i="16"/>
  <c r="AH456" i="16"/>
  <c r="AJ458" i="16"/>
  <c r="AJ460" i="16"/>
  <c r="AJ462" i="16"/>
  <c r="AD464" i="16"/>
  <c r="P466" i="16"/>
  <c r="AN467" i="16"/>
  <c r="X469" i="16"/>
  <c r="AV470" i="16"/>
  <c r="AH472" i="16"/>
  <c r="AJ474" i="16"/>
  <c r="AJ476" i="16"/>
  <c r="AJ478" i="16"/>
  <c r="AD480" i="16"/>
  <c r="P482" i="16"/>
  <c r="AN483" i="16"/>
  <c r="X485" i="16"/>
  <c r="AV486" i="16"/>
  <c r="AH488" i="16"/>
  <c r="AJ490" i="16"/>
  <c r="AJ492" i="16"/>
  <c r="AJ494" i="16"/>
  <c r="AD496" i="16"/>
  <c r="P498" i="16"/>
  <c r="AN499" i="16"/>
  <c r="X501" i="16"/>
  <c r="AV502" i="16"/>
  <c r="AH504" i="16"/>
  <c r="AJ506" i="16"/>
  <c r="AJ508" i="16"/>
  <c r="AJ510" i="16"/>
  <c r="AD512" i="16"/>
  <c r="P514" i="16"/>
  <c r="AN515" i="16"/>
  <c r="X517" i="16"/>
  <c r="AV518" i="16"/>
  <c r="AH520" i="16"/>
  <c r="AJ522" i="16"/>
  <c r="AJ524" i="16"/>
  <c r="AJ526" i="16"/>
  <c r="AD528" i="16"/>
  <c r="P530" i="16"/>
  <c r="AN531" i="16"/>
  <c r="X533" i="16"/>
  <c r="AV534" i="16"/>
  <c r="AH536" i="16"/>
  <c r="AJ538" i="16"/>
  <c r="AJ540" i="16"/>
  <c r="AJ542" i="16"/>
  <c r="AD544" i="16"/>
  <c r="P546" i="16"/>
  <c r="AN547" i="16"/>
  <c r="X549" i="16"/>
  <c r="AV550" i="16"/>
  <c r="AH552" i="16"/>
  <c r="AJ554" i="16"/>
  <c r="AJ556" i="16"/>
  <c r="AJ558" i="16"/>
  <c r="AD560" i="16"/>
  <c r="P562" i="16"/>
  <c r="AN563" i="16"/>
  <c r="X565" i="16"/>
  <c r="AV566" i="16"/>
  <c r="AH568" i="16"/>
  <c r="AJ570" i="16"/>
  <c r="AJ572" i="16"/>
  <c r="AJ574" i="16"/>
  <c r="AD576" i="16"/>
  <c r="P578" i="16"/>
  <c r="AN579" i="16"/>
  <c r="X581" i="16"/>
  <c r="AV582" i="16"/>
  <c r="AH584" i="16"/>
  <c r="AJ586" i="16"/>
  <c r="AJ588" i="16"/>
  <c r="AJ590" i="16"/>
  <c r="AD592" i="16"/>
  <c r="P594" i="16"/>
  <c r="AN595" i="16"/>
  <c r="X597" i="16"/>
  <c r="AV598" i="16"/>
  <c r="AH600" i="16"/>
  <c r="AJ602" i="16"/>
  <c r="AJ604" i="16"/>
  <c r="AJ606" i="16"/>
  <c r="AD608" i="16"/>
  <c r="P610" i="16"/>
  <c r="AN611" i="16"/>
  <c r="X613" i="16"/>
  <c r="AV614" i="16"/>
  <c r="AH616" i="16"/>
  <c r="AJ618" i="16"/>
  <c r="AK620" i="16"/>
  <c r="AQ622" i="16"/>
  <c r="Y625" i="16"/>
  <c r="AS627" i="16"/>
  <c r="AC630" i="16"/>
  <c r="P633" i="16"/>
  <c r="Y635" i="16"/>
  <c r="N638" i="16"/>
  <c r="AO640" i="16"/>
  <c r="AK643" i="16"/>
  <c r="AI646" i="16"/>
  <c r="AF649" i="16"/>
  <c r="S652" i="16"/>
  <c r="X655" i="16"/>
  <c r="AP660" i="16"/>
  <c r="AT665" i="16"/>
  <c r="V670" i="16"/>
  <c r="AW681" i="16"/>
  <c r="U694" i="16"/>
  <c r="AC711" i="16"/>
  <c r="U722" i="16"/>
  <c r="AS737" i="16"/>
  <c r="Y762" i="16"/>
  <c r="AL792" i="16"/>
  <c r="N920" i="16"/>
  <c r="AG423" i="16"/>
  <c r="AC425" i="16"/>
  <c r="AC427" i="16"/>
  <c r="AC429" i="16"/>
  <c r="AC431" i="16"/>
  <c r="Q433" i="16"/>
  <c r="AO434" i="16"/>
  <c r="Y436" i="16"/>
  <c r="AW437" i="16"/>
  <c r="AG439" i="16"/>
  <c r="AC441" i="16"/>
  <c r="AC443" i="16"/>
  <c r="AC445" i="16"/>
  <c r="AC447" i="16"/>
  <c r="Q449" i="16"/>
  <c r="AO450" i="16"/>
  <c r="Y452" i="16"/>
  <c r="AW453" i="16"/>
  <c r="AG455" i="16"/>
  <c r="AC457" i="16"/>
  <c r="AC459" i="16"/>
  <c r="AC461" i="16"/>
  <c r="AC463" i="16"/>
  <c r="Q465" i="16"/>
  <c r="AO466" i="16"/>
  <c r="Y468" i="16"/>
  <c r="AW469" i="16"/>
  <c r="AG471" i="16"/>
  <c r="AC473" i="16"/>
  <c r="AC475" i="16"/>
  <c r="AC477" i="16"/>
  <c r="AC479" i="16"/>
  <c r="Q481" i="16"/>
  <c r="AO482" i="16"/>
  <c r="Y484" i="16"/>
  <c r="AW485" i="16"/>
  <c r="AG487" i="16"/>
  <c r="AC489" i="16"/>
  <c r="AC491" i="16"/>
  <c r="AC493" i="16"/>
  <c r="AC495" i="16"/>
  <c r="Q497" i="16"/>
  <c r="AO498" i="16"/>
  <c r="Y500" i="16"/>
  <c r="AW501" i="16"/>
  <c r="AG503" i="16"/>
  <c r="AC505" i="16"/>
  <c r="AC507" i="16"/>
  <c r="AC509" i="16"/>
  <c r="AC511" i="16"/>
  <c r="Q513" i="16"/>
  <c r="AO514" i="16"/>
  <c r="Y516" i="16"/>
  <c r="AW517" i="16"/>
  <c r="AG519" i="16"/>
  <c r="AC521" i="16"/>
  <c r="AC523" i="16"/>
  <c r="AC525" i="16"/>
  <c r="AC527" i="16"/>
  <c r="Q529" i="16"/>
  <c r="AO530" i="16"/>
  <c r="Y532" i="16"/>
  <c r="AW533" i="16"/>
  <c r="AG535" i="16"/>
  <c r="AC537" i="16"/>
  <c r="AC539" i="16"/>
  <c r="AC541" i="16"/>
  <c r="AC543" i="16"/>
  <c r="Q545" i="16"/>
  <c r="AO546" i="16"/>
  <c r="Y548" i="16"/>
  <c r="AW549" i="16"/>
  <c r="AG551" i="16"/>
  <c r="AC553" i="16"/>
  <c r="AC555" i="16"/>
  <c r="AC557" i="16"/>
  <c r="AC559" i="16"/>
  <c r="Q561" i="16"/>
  <c r="AO562" i="16"/>
  <c r="Y564" i="16"/>
  <c r="AW565" i="16"/>
  <c r="AG567" i="16"/>
  <c r="AC569" i="16"/>
  <c r="AC571" i="16"/>
  <c r="AC573" i="16"/>
  <c r="AC575" i="16"/>
  <c r="Q577" i="16"/>
  <c r="AO578" i="16"/>
  <c r="Y580" i="16"/>
  <c r="AW581" i="16"/>
  <c r="AG583" i="16"/>
  <c r="AC585" i="16"/>
  <c r="AC587" i="16"/>
  <c r="AC589" i="16"/>
  <c r="AC591" i="16"/>
  <c r="Q593" i="16"/>
  <c r="AO594" i="16"/>
  <c r="Y596" i="16"/>
  <c r="AW597" i="16"/>
  <c r="AG599" i="16"/>
  <c r="AC601" i="16"/>
  <c r="AC603" i="16"/>
  <c r="AC605" i="16"/>
  <c r="AC607" i="16"/>
  <c r="Q609" i="16"/>
  <c r="AO610" i="16"/>
  <c r="Y612" i="16"/>
  <c r="AW613" i="16"/>
  <c r="AG615" i="16"/>
  <c r="AC617" i="16"/>
  <c r="W619" i="16"/>
  <c r="Y621" i="16"/>
  <c r="AK623" i="16"/>
  <c r="AU625" i="16"/>
  <c r="T628" i="16"/>
  <c r="AE630" i="16"/>
  <c r="AR632" i="16"/>
  <c r="O635" i="16"/>
  <c r="AN637" i="16"/>
  <c r="AC640" i="16"/>
  <c r="AM643" i="16"/>
  <c r="AJ646" i="16"/>
  <c r="AU649" i="16"/>
  <c r="AG652" i="16"/>
  <c r="AO655" i="16"/>
  <c r="AR660" i="16"/>
  <c r="AV665" i="16"/>
  <c r="AL669" i="16"/>
  <c r="AC676" i="16"/>
  <c r="AK693" i="16"/>
  <c r="S704" i="16"/>
  <c r="AO719" i="16"/>
  <c r="Y731" i="16"/>
  <c r="U756" i="16"/>
  <c r="AU781" i="16"/>
  <c r="AV826" i="16"/>
  <c r="P860" i="16"/>
  <c r="AL427" i="16"/>
  <c r="V429" i="16"/>
  <c r="AT430" i="16"/>
  <c r="AF432" i="16"/>
  <c r="Z434" i="16"/>
  <c r="Z436" i="16"/>
  <c r="Z438" i="16"/>
  <c r="AB440" i="16"/>
  <c r="N442" i="16"/>
  <c r="AL443" i="16"/>
  <c r="V445" i="16"/>
  <c r="AT446" i="16"/>
  <c r="AF448" i="16"/>
  <c r="Z450" i="16"/>
  <c r="Z452" i="16"/>
  <c r="Z454" i="16"/>
  <c r="AB456" i="16"/>
  <c r="N458" i="16"/>
  <c r="AL459" i="16"/>
  <c r="V461" i="16"/>
  <c r="AT462" i="16"/>
  <c r="AF464" i="16"/>
  <c r="Z466" i="16"/>
  <c r="Z468" i="16"/>
  <c r="Z470" i="16"/>
  <c r="AB472" i="16"/>
  <c r="N474" i="16"/>
  <c r="AL475" i="16"/>
  <c r="V477" i="16"/>
  <c r="AT478" i="16"/>
  <c r="AF480" i="16"/>
  <c r="Z482" i="16"/>
  <c r="Z484" i="16"/>
  <c r="Z486" i="16"/>
  <c r="AB488" i="16"/>
  <c r="N490" i="16"/>
  <c r="AL491" i="16"/>
  <c r="V493" i="16"/>
  <c r="AT494" i="16"/>
  <c r="AF496" i="16"/>
  <c r="Z498" i="16"/>
  <c r="Z500" i="16"/>
  <c r="Z502" i="16"/>
  <c r="AB504" i="16"/>
  <c r="N506" i="16"/>
  <c r="AL507" i="16"/>
  <c r="V509" i="16"/>
  <c r="AT510" i="16"/>
  <c r="AF512" i="16"/>
  <c r="Z514" i="16"/>
  <c r="Z516" i="16"/>
  <c r="Z518" i="16"/>
  <c r="AB520" i="16"/>
  <c r="N522" i="16"/>
  <c r="AL523" i="16"/>
  <c r="V525" i="16"/>
  <c r="AT526" i="16"/>
  <c r="AF528" i="16"/>
  <c r="Z530" i="16"/>
  <c r="Z532" i="16"/>
  <c r="Z534" i="16"/>
  <c r="AB536" i="16"/>
  <c r="N538" i="16"/>
  <c r="AL539" i="16"/>
  <c r="V541" i="16"/>
  <c r="AT542" i="16"/>
  <c r="AF544" i="16"/>
  <c r="Z546" i="16"/>
  <c r="Z548" i="16"/>
  <c r="Z550" i="16"/>
  <c r="AB552" i="16"/>
  <c r="N554" i="16"/>
  <c r="AL555" i="16"/>
  <c r="V557" i="16"/>
  <c r="AT558" i="16"/>
  <c r="AF560" i="16"/>
  <c r="Z562" i="16"/>
  <c r="Z564" i="16"/>
  <c r="Z566" i="16"/>
  <c r="AB568" i="16"/>
  <c r="N570" i="16"/>
  <c r="AL571" i="16"/>
  <c r="V573" i="16"/>
  <c r="AT574" i="16"/>
  <c r="AF576" i="16"/>
  <c r="Z578" i="16"/>
  <c r="Z580" i="16"/>
  <c r="Z582" i="16"/>
  <c r="AB584" i="16"/>
  <c r="N586" i="16"/>
  <c r="AL587" i="16"/>
  <c r="V589" i="16"/>
  <c r="AT590" i="16"/>
  <c r="AF592" i="16"/>
  <c r="Z594" i="16"/>
  <c r="Z596" i="16"/>
  <c r="Z598" i="16"/>
  <c r="AB600" i="16"/>
  <c r="N602" i="16"/>
  <c r="AL603" i="16"/>
  <c r="V605" i="16"/>
  <c r="AT606" i="16"/>
  <c r="AF608" i="16"/>
  <c r="Z610" i="16"/>
  <c r="Z612" i="16"/>
  <c r="Z614" i="16"/>
  <c r="AB616" i="16"/>
  <c r="N618" i="16"/>
  <c r="AP619" i="16"/>
  <c r="AS621" i="16"/>
  <c r="AV623" i="16"/>
  <c r="U626" i="16"/>
  <c r="AG628" i="16"/>
  <c r="AQ630" i="16"/>
  <c r="S633" i="16"/>
  <c r="AO635" i="16"/>
  <c r="AD638" i="16"/>
  <c r="U641" i="16"/>
  <c r="S644" i="16"/>
  <c r="O647" i="16"/>
  <c r="AV649" i="16"/>
  <c r="AI652" i="16"/>
  <c r="AD655" i="16"/>
  <c r="AS660" i="16"/>
  <c r="AD665" i="16"/>
  <c r="AN669" i="16"/>
  <c r="AS675" i="16"/>
  <c r="Q687" i="16"/>
  <c r="AG703" i="16"/>
  <c r="Q715" i="16"/>
  <c r="AO730" i="16"/>
  <c r="S755" i="16"/>
  <c r="AQ786" i="16"/>
  <c r="AV873" i="16"/>
  <c r="T935" i="16"/>
  <c r="AJ970" i="16"/>
  <c r="AA437" i="16"/>
  <c r="AA439" i="16"/>
  <c r="W441" i="16"/>
  <c r="AU442" i="16"/>
  <c r="AE444" i="16"/>
  <c r="O446" i="16"/>
  <c r="AM447" i="16"/>
  <c r="AA449" i="16"/>
  <c r="AA451" i="16"/>
  <c r="AA453" i="16"/>
  <c r="AA455" i="16"/>
  <c r="W457" i="16"/>
  <c r="AU458" i="16"/>
  <c r="AE460" i="16"/>
  <c r="O462" i="16"/>
  <c r="AM463" i="16"/>
  <c r="AA465" i="16"/>
  <c r="AA467" i="16"/>
  <c r="AA469" i="16"/>
  <c r="AA471" i="16"/>
  <c r="W473" i="16"/>
  <c r="AU474" i="16"/>
  <c r="AE476" i="16"/>
  <c r="O478" i="16"/>
  <c r="AM479" i="16"/>
  <c r="AA481" i="16"/>
  <c r="AA483" i="16"/>
  <c r="AA485" i="16"/>
  <c r="AA487" i="16"/>
  <c r="W489" i="16"/>
  <c r="AU490" i="16"/>
  <c r="AE492" i="16"/>
  <c r="O494" i="16"/>
  <c r="AM495" i="16"/>
  <c r="AA497" i="16"/>
  <c r="AA499" i="16"/>
  <c r="AA501" i="16"/>
  <c r="AA503" i="16"/>
  <c r="W505" i="16"/>
  <c r="AU506" i="16"/>
  <c r="AE508" i="16"/>
  <c r="O510" i="16"/>
  <c r="AM511" i="16"/>
  <c r="AA513" i="16"/>
  <c r="AA515" i="16"/>
  <c r="AA517" i="16"/>
  <c r="AA519" i="16"/>
  <c r="W521" i="16"/>
  <c r="AU522" i="16"/>
  <c r="AE524" i="16"/>
  <c r="O526" i="16"/>
  <c r="AM527" i="16"/>
  <c r="AA529" i="16"/>
  <c r="AA531" i="16"/>
  <c r="AA533" i="16"/>
  <c r="AA535" i="16"/>
  <c r="W537" i="16"/>
  <c r="AU538" i="16"/>
  <c r="AE540" i="16"/>
  <c r="O542" i="16"/>
  <c r="AM543" i="16"/>
  <c r="AA545" i="16"/>
  <c r="AA547" i="16"/>
  <c r="AA549" i="16"/>
  <c r="AA551" i="16"/>
  <c r="W553" i="16"/>
  <c r="AU554" i="16"/>
  <c r="AE556" i="16"/>
  <c r="O558" i="16"/>
  <c r="AM559" i="16"/>
  <c r="AA561" i="16"/>
  <c r="AA563" i="16"/>
  <c r="AA565" i="16"/>
  <c r="AA567" i="16"/>
  <c r="W569" i="16"/>
  <c r="AU570" i="16"/>
  <c r="AE572" i="16"/>
  <c r="O574" i="16"/>
  <c r="AM575" i="16"/>
  <c r="AA577" i="16"/>
  <c r="AA579" i="16"/>
  <c r="AA581" i="16"/>
  <c r="AA583" i="16"/>
  <c r="W585" i="16"/>
  <c r="AU586" i="16"/>
  <c r="AE588" i="16"/>
  <c r="O590" i="16"/>
  <c r="AM591" i="16"/>
  <c r="AA593" i="16"/>
  <c r="AA595" i="16"/>
  <c r="AA597" i="16"/>
  <c r="AA599" i="16"/>
  <c r="W601" i="16"/>
  <c r="AU602" i="16"/>
  <c r="AE604" i="16"/>
  <c r="O606" i="16"/>
  <c r="AM607" i="16"/>
  <c r="AA609" i="16"/>
  <c r="AA611" i="16"/>
  <c r="AA613" i="16"/>
  <c r="AA615" i="16"/>
  <c r="W617" i="16"/>
  <c r="AU618" i="16"/>
  <c r="AW620" i="16"/>
  <c r="AU622" i="16"/>
  <c r="R625" i="16"/>
  <c r="AM627" i="16"/>
  <c r="AH630" i="16"/>
  <c r="AT632" i="16"/>
  <c r="AE635" i="16"/>
  <c r="Q638" i="16"/>
  <c r="AS640" i="16"/>
  <c r="T644" i="16"/>
  <c r="AC647" i="16"/>
  <c r="X650" i="16"/>
  <c r="AW652" i="16"/>
  <c r="P656" i="16"/>
  <c r="AP661" i="16"/>
  <c r="AN666" i="16"/>
  <c r="AW670" i="16"/>
  <c r="AC678" i="16"/>
  <c r="U689" i="16"/>
  <c r="AI704" i="16"/>
  <c r="Q716" i="16"/>
  <c r="Y733" i="16"/>
  <c r="AE755" i="16"/>
  <c r="AU783" i="16"/>
  <c r="W823" i="16"/>
  <c r="AV890" i="16"/>
  <c r="AB423" i="16"/>
  <c r="P425" i="16"/>
  <c r="AN426" i="16"/>
  <c r="X428" i="16"/>
  <c r="AV429" i="16"/>
  <c r="AF431" i="16"/>
  <c r="AB433" i="16"/>
  <c r="AB435" i="16"/>
  <c r="AB437" i="16"/>
  <c r="AB439" i="16"/>
  <c r="P441" i="16"/>
  <c r="AN442" i="16"/>
  <c r="X444" i="16"/>
  <c r="AV445" i="16"/>
  <c r="AF447" i="16"/>
  <c r="AB449" i="16"/>
  <c r="AB451" i="16"/>
  <c r="AB453" i="16"/>
  <c r="AB455" i="16"/>
  <c r="P457" i="16"/>
  <c r="AN458" i="16"/>
  <c r="X460" i="16"/>
  <c r="AV461" i="16"/>
  <c r="AF463" i="16"/>
  <c r="AB465" i="16"/>
  <c r="AB467" i="16"/>
  <c r="AB469" i="16"/>
  <c r="AB471" i="16"/>
  <c r="P473" i="16"/>
  <c r="AN474" i="16"/>
  <c r="X476" i="16"/>
  <c r="AV477" i="16"/>
  <c r="AF479" i="16"/>
  <c r="AB481" i="16"/>
  <c r="AB483" i="16"/>
  <c r="AB485" i="16"/>
  <c r="AB487" i="16"/>
  <c r="P489" i="16"/>
  <c r="AN490" i="16"/>
  <c r="X492" i="16"/>
  <c r="AV493" i="16"/>
  <c r="AF495" i="16"/>
  <c r="AB497" i="16"/>
  <c r="AB499" i="16"/>
  <c r="AB501" i="16"/>
  <c r="AB503" i="16"/>
  <c r="P505" i="16"/>
  <c r="AN506" i="16"/>
  <c r="X508" i="16"/>
  <c r="AV509" i="16"/>
  <c r="AF511" i="16"/>
  <c r="AB513" i="16"/>
  <c r="AB515" i="16"/>
  <c r="AB517" i="16"/>
  <c r="AB519" i="16"/>
  <c r="P521" i="16"/>
  <c r="AN522" i="16"/>
  <c r="X524" i="16"/>
  <c r="AV525" i="16"/>
  <c r="AF527" i="16"/>
  <c r="AB529" i="16"/>
  <c r="AB531" i="16"/>
  <c r="AB533" i="16"/>
  <c r="AB535" i="16"/>
  <c r="P537" i="16"/>
  <c r="AN538" i="16"/>
  <c r="X540" i="16"/>
  <c r="AV541" i="16"/>
  <c r="AF543" i="16"/>
  <c r="AB545" i="16"/>
  <c r="AB547" i="16"/>
  <c r="AB549" i="16"/>
  <c r="AB551" i="16"/>
  <c r="P553" i="16"/>
  <c r="AN554" i="16"/>
  <c r="X556" i="16"/>
  <c r="AV557" i="16"/>
  <c r="AF559" i="16"/>
  <c r="AB561" i="16"/>
  <c r="AB563" i="16"/>
  <c r="AB565" i="16"/>
  <c r="AB567" i="16"/>
  <c r="P569" i="16"/>
  <c r="AN570" i="16"/>
  <c r="X572" i="16"/>
  <c r="AV573" i="16"/>
  <c r="AF575" i="16"/>
  <c r="AB577" i="16"/>
  <c r="AB579" i="16"/>
  <c r="AB581" i="16"/>
  <c r="AB583" i="16"/>
  <c r="P585" i="16"/>
  <c r="AN586" i="16"/>
  <c r="X588" i="16"/>
  <c r="AV589" i="16"/>
  <c r="AF591" i="16"/>
  <c r="AB593" i="16"/>
  <c r="AB595" i="16"/>
  <c r="AB597" i="16"/>
  <c r="AB599" i="16"/>
  <c r="P601" i="16"/>
  <c r="AN602" i="16"/>
  <c r="X604" i="16"/>
  <c r="AV605" i="16"/>
  <c r="AF607" i="16"/>
  <c r="AB609" i="16"/>
  <c r="AB611" i="16"/>
  <c r="AB613" i="16"/>
  <c r="AB615" i="16"/>
  <c r="P617" i="16"/>
  <c r="AN618" i="16"/>
  <c r="AF620" i="16"/>
  <c r="AL622" i="16"/>
  <c r="S625" i="16"/>
  <c r="AO627" i="16"/>
  <c r="AI630" i="16"/>
  <c r="AU632" i="16"/>
  <c r="S635" i="16"/>
  <c r="AT637" i="16"/>
  <c r="AH640" i="16"/>
  <c r="AE643" i="16"/>
  <c r="AB646" i="16"/>
  <c r="N649" i="16"/>
  <c r="AM651" i="16"/>
  <c r="AM654" i="16"/>
  <c r="AS658" i="16"/>
  <c r="V664" i="16"/>
  <c r="P668" i="16"/>
  <c r="AV672" i="16"/>
  <c r="AW685" i="16"/>
  <c r="AG697" i="16"/>
  <c r="U708" i="16"/>
  <c r="AC725" i="16"/>
  <c r="AI742" i="16"/>
  <c r="AF764" i="16"/>
  <c r="O818" i="16"/>
  <c r="AB948" i="16"/>
  <c r="R672" i="16"/>
  <c r="T674" i="16"/>
  <c r="T676" i="16"/>
  <c r="T678" i="16"/>
  <c r="N680" i="16"/>
  <c r="AN681" i="16"/>
  <c r="X683" i="16"/>
  <c r="AV684" i="16"/>
  <c r="AF686" i="16"/>
  <c r="R688" i="16"/>
  <c r="T690" i="16"/>
  <c r="T692" i="16"/>
  <c r="T694" i="16"/>
  <c r="N696" i="16"/>
  <c r="AN697" i="16"/>
  <c r="X699" i="16"/>
  <c r="AV700" i="16"/>
  <c r="AF702" i="16"/>
  <c r="R704" i="16"/>
  <c r="T706" i="16"/>
  <c r="T708" i="16"/>
  <c r="T710" i="16"/>
  <c r="N712" i="16"/>
  <c r="AN713" i="16"/>
  <c r="X715" i="16"/>
  <c r="AV716" i="16"/>
  <c r="AF718" i="16"/>
  <c r="R720" i="16"/>
  <c r="T722" i="16"/>
  <c r="T724" i="16"/>
  <c r="T726" i="16"/>
  <c r="N728" i="16"/>
  <c r="AN729" i="16"/>
  <c r="X731" i="16"/>
  <c r="AV732" i="16"/>
  <c r="AF734" i="16"/>
  <c r="R736" i="16"/>
  <c r="T738" i="16"/>
  <c r="AM740" i="16"/>
  <c r="AJ743" i="16"/>
  <c r="AE746" i="16"/>
  <c r="Q749" i="16"/>
  <c r="AQ751" i="16"/>
  <c r="R755" i="16"/>
  <c r="AA758" i="16"/>
  <c r="AA761" i="16"/>
  <c r="AN765" i="16"/>
  <c r="AJ770" i="16"/>
  <c r="AM775" i="16"/>
  <c r="W781" i="16"/>
  <c r="S786" i="16"/>
  <c r="T791" i="16"/>
  <c r="X795" i="16"/>
  <c r="AM802" i="16"/>
  <c r="Y808" i="16"/>
  <c r="P815" i="16"/>
  <c r="AR822" i="16"/>
  <c r="AQ830" i="16"/>
  <c r="AB838" i="16"/>
  <c r="AJ849" i="16"/>
  <c r="AF857" i="16"/>
  <c r="AR868" i="16"/>
  <c r="P876" i="16"/>
  <c r="AF908" i="16"/>
  <c r="N936" i="16"/>
  <c r="T947" i="16"/>
  <c r="AN958" i="16"/>
  <c r="AB966" i="16"/>
  <c r="S977" i="16"/>
  <c r="AU1002" i="16"/>
  <c r="AU1055" i="16"/>
  <c r="Z622" i="16"/>
  <c r="AB624" i="16"/>
  <c r="N626" i="16"/>
  <c r="AL627" i="16"/>
  <c r="V629" i="16"/>
  <c r="AT630" i="16"/>
  <c r="AF632" i="16"/>
  <c r="Z634" i="16"/>
  <c r="Z636" i="16"/>
  <c r="Z638" i="16"/>
  <c r="AB640" i="16"/>
  <c r="N642" i="16"/>
  <c r="AL643" i="16"/>
  <c r="V645" i="16"/>
  <c r="AT646" i="16"/>
  <c r="AF648" i="16"/>
  <c r="Z650" i="16"/>
  <c r="Z652" i="16"/>
  <c r="Z654" i="16"/>
  <c r="AB656" i="16"/>
  <c r="N658" i="16"/>
  <c r="AL659" i="16"/>
  <c r="V661" i="16"/>
  <c r="AT662" i="16"/>
  <c r="AF664" i="16"/>
  <c r="Z666" i="16"/>
  <c r="Z668" i="16"/>
  <c r="Z670" i="16"/>
  <c r="AB672" i="16"/>
  <c r="N674" i="16"/>
  <c r="AL675" i="16"/>
  <c r="V677" i="16"/>
  <c r="AT678" i="16"/>
  <c r="AF680" i="16"/>
  <c r="Z682" i="16"/>
  <c r="Z684" i="16"/>
  <c r="Z686" i="16"/>
  <c r="AB688" i="16"/>
  <c r="N690" i="16"/>
  <c r="AL691" i="16"/>
  <c r="V693" i="16"/>
  <c r="AT694" i="16"/>
  <c r="AF696" i="16"/>
  <c r="Z698" i="16"/>
  <c r="Z700" i="16"/>
  <c r="Z702" i="16"/>
  <c r="AB704" i="16"/>
  <c r="N706" i="16"/>
  <c r="AL707" i="16"/>
  <c r="V709" i="16"/>
  <c r="AT710" i="16"/>
  <c r="AF712" i="16"/>
  <c r="Z714" i="16"/>
  <c r="Z716" i="16"/>
  <c r="Z718" i="16"/>
  <c r="AB720" i="16"/>
  <c r="N722" i="16"/>
  <c r="AL723" i="16"/>
  <c r="V725" i="16"/>
  <c r="AT726" i="16"/>
  <c r="AF728" i="16"/>
  <c r="Z730" i="16"/>
  <c r="Z732" i="16"/>
  <c r="Z734" i="16"/>
  <c r="AB736" i="16"/>
  <c r="N738" i="16"/>
  <c r="AP739" i="16"/>
  <c r="AJ742" i="16"/>
  <c r="AU745" i="16"/>
  <c r="AG748" i="16"/>
  <c r="V751" i="16"/>
  <c r="R754" i="16"/>
  <c r="AA757" i="16"/>
  <c r="Y760" i="16"/>
  <c r="AU763" i="16"/>
  <c r="AU767" i="16"/>
  <c r="AU772" i="16"/>
  <c r="AA777" i="16"/>
  <c r="AA781" i="16"/>
  <c r="AE785" i="16"/>
  <c r="AI790" i="16"/>
  <c r="AE795" i="16"/>
  <c r="AU802" i="16"/>
  <c r="AN809" i="16"/>
  <c r="X815" i="16"/>
  <c r="AB823" i="16"/>
  <c r="AV831" i="16"/>
  <c r="AR839" i="16"/>
  <c r="AF859" i="16"/>
  <c r="AV891" i="16"/>
  <c r="AF910" i="16"/>
  <c r="T918" i="16"/>
  <c r="AB929" i="16"/>
  <c r="X937" i="16"/>
  <c r="AJ948" i="16"/>
  <c r="AV959" i="16"/>
  <c r="AW967" i="16"/>
  <c r="AL986" i="16"/>
  <c r="AE1036" i="16"/>
  <c r="AI1074" i="16"/>
  <c r="AA653" i="16"/>
  <c r="AA655" i="16"/>
  <c r="W657" i="16"/>
  <c r="AU658" i="16"/>
  <c r="AE660" i="16"/>
  <c r="O662" i="16"/>
  <c r="AM663" i="16"/>
  <c r="AA665" i="16"/>
  <c r="AA667" i="16"/>
  <c r="AA669" i="16"/>
  <c r="AA671" i="16"/>
  <c r="W673" i="16"/>
  <c r="AU674" i="16"/>
  <c r="AE676" i="16"/>
  <c r="O678" i="16"/>
  <c r="AM679" i="16"/>
  <c r="AA681" i="16"/>
  <c r="AA683" i="16"/>
  <c r="AA685" i="16"/>
  <c r="AA687" i="16"/>
  <c r="W689" i="16"/>
  <c r="AU690" i="16"/>
  <c r="AE692" i="16"/>
  <c r="O694" i="16"/>
  <c r="AM695" i="16"/>
  <c r="AA697" i="16"/>
  <c r="AA699" i="16"/>
  <c r="AA701" i="16"/>
  <c r="AA703" i="16"/>
  <c r="W705" i="16"/>
  <c r="AU706" i="16"/>
  <c r="AE708" i="16"/>
  <c r="O710" i="16"/>
  <c r="AM711" i="16"/>
  <c r="AA713" i="16"/>
  <c r="AA715" i="16"/>
  <c r="AA717" i="16"/>
  <c r="AA719" i="16"/>
  <c r="W721" i="16"/>
  <c r="AU722" i="16"/>
  <c r="AE724" i="16"/>
  <c r="O726" i="16"/>
  <c r="AM727" i="16"/>
  <c r="AA729" i="16"/>
  <c r="AA731" i="16"/>
  <c r="AA733" i="16"/>
  <c r="AA735" i="16"/>
  <c r="W737" i="16"/>
  <c r="AU738" i="16"/>
  <c r="U741" i="16"/>
  <c r="U744" i="16"/>
  <c r="AV746" i="16"/>
  <c r="AI749" i="16"/>
  <c r="Y752" i="16"/>
  <c r="U755" i="16"/>
  <c r="S758" i="16"/>
  <c r="AM760" i="16"/>
  <c r="AV763" i="16"/>
  <c r="AV767" i="16"/>
  <c r="AB772" i="16"/>
  <c r="AE777" i="16"/>
  <c r="AN782" i="16"/>
  <c r="AM787" i="16"/>
  <c r="AS792" i="16"/>
  <c r="AV798" i="16"/>
  <c r="T806" i="16"/>
  <c r="S814" i="16"/>
  <c r="O821" i="16"/>
  <c r="AF827" i="16"/>
  <c r="X844" i="16"/>
  <c r="AN876" i="16"/>
  <c r="X895" i="16"/>
  <c r="T903" i="16"/>
  <c r="AB914" i="16"/>
  <c r="P922" i="16"/>
  <c r="AJ933" i="16"/>
  <c r="AP944" i="16"/>
  <c r="AT952" i="16"/>
  <c r="AA985" i="16"/>
  <c r="AJ619" i="16"/>
  <c r="AJ621" i="16"/>
  <c r="AJ623" i="16"/>
  <c r="X625" i="16"/>
  <c r="AV626" i="16"/>
  <c r="AF628" i="16"/>
  <c r="P630" i="16"/>
  <c r="AN631" i="16"/>
  <c r="AJ633" i="16"/>
  <c r="AJ635" i="16"/>
  <c r="AJ637" i="16"/>
  <c r="AJ639" i="16"/>
  <c r="X641" i="16"/>
  <c r="AV642" i="16"/>
  <c r="AF644" i="16"/>
  <c r="P646" i="16"/>
  <c r="AN647" i="16"/>
  <c r="AJ649" i="16"/>
  <c r="AJ651" i="16"/>
  <c r="AJ653" i="16"/>
  <c r="AJ655" i="16"/>
  <c r="X657" i="16"/>
  <c r="AV658" i="16"/>
  <c r="AF660" i="16"/>
  <c r="P662" i="16"/>
  <c r="AN663" i="16"/>
  <c r="AJ665" i="16"/>
  <c r="AJ667" i="16"/>
  <c r="AJ669" i="16"/>
  <c r="AJ671" i="16"/>
  <c r="X673" i="16"/>
  <c r="AV674" i="16"/>
  <c r="AF676" i="16"/>
  <c r="P678" i="16"/>
  <c r="AN679" i="16"/>
  <c r="AJ681" i="16"/>
  <c r="AJ683" i="16"/>
  <c r="AJ685" i="16"/>
  <c r="AJ687" i="16"/>
  <c r="X689" i="16"/>
  <c r="AV690" i="16"/>
  <c r="AF692" i="16"/>
  <c r="P694" i="16"/>
  <c r="AN695" i="16"/>
  <c r="AJ697" i="16"/>
  <c r="AJ699" i="16"/>
  <c r="AJ701" i="16"/>
  <c r="AJ703" i="16"/>
  <c r="X705" i="16"/>
  <c r="AV706" i="16"/>
  <c r="AF708" i="16"/>
  <c r="P710" i="16"/>
  <c r="AN711" i="16"/>
  <c r="AJ713" i="16"/>
  <c r="AJ715" i="16"/>
  <c r="AJ717" i="16"/>
  <c r="AJ719" i="16"/>
  <c r="X721" i="16"/>
  <c r="AV722" i="16"/>
  <c r="AF724" i="16"/>
  <c r="P726" i="16"/>
  <c r="AN727" i="16"/>
  <c r="AJ729" i="16"/>
  <c r="AJ731" i="16"/>
  <c r="AJ733" i="16"/>
  <c r="AJ735" i="16"/>
  <c r="X737" i="16"/>
  <c r="AV738" i="16"/>
  <c r="W741" i="16"/>
  <c r="AJ744" i="16"/>
  <c r="X747" i="16"/>
  <c r="AW749" i="16"/>
  <c r="AN752" i="16"/>
  <c r="AJ755" i="16"/>
  <c r="AS758" i="16"/>
  <c r="P762" i="16"/>
  <c r="AN766" i="16"/>
  <c r="AM771" i="16"/>
  <c r="AS776" i="16"/>
  <c r="W782" i="16"/>
  <c r="T787" i="16"/>
  <c r="Y792" i="16"/>
  <c r="AI796" i="16"/>
  <c r="AE803" i="16"/>
  <c r="AV809" i="16"/>
  <c r="AP816" i="16"/>
  <c r="N824" i="16"/>
  <c r="AV842" i="16"/>
  <c r="X862" i="16"/>
  <c r="T881" i="16"/>
  <c r="P889" i="16"/>
  <c r="AB900" i="16"/>
  <c r="AN911" i="16"/>
  <c r="AJ919" i="16"/>
  <c r="AR930" i="16"/>
  <c r="AF938" i="16"/>
  <c r="AC975" i="16"/>
  <c r="AK1016" i="16"/>
  <c r="W1066" i="16"/>
  <c r="AC636" i="16"/>
  <c r="AC638" i="16"/>
  <c r="W640" i="16"/>
  <c r="AW641" i="16"/>
  <c r="AG643" i="16"/>
  <c r="Q645" i="16"/>
  <c r="AO646" i="16"/>
  <c r="AA648" i="16"/>
  <c r="AC650" i="16"/>
  <c r="AC652" i="16"/>
  <c r="AC654" i="16"/>
  <c r="W656" i="16"/>
  <c r="AW657" i="16"/>
  <c r="AG659" i="16"/>
  <c r="Q661" i="16"/>
  <c r="AO662" i="16"/>
  <c r="AA664" i="16"/>
  <c r="AC666" i="16"/>
  <c r="AC668" i="16"/>
  <c r="AC670" i="16"/>
  <c r="W672" i="16"/>
  <c r="AW673" i="16"/>
  <c r="AG675" i="16"/>
  <c r="Q677" i="16"/>
  <c r="AO678" i="16"/>
  <c r="AA680" i="16"/>
  <c r="AC682" i="16"/>
  <c r="AC684" i="16"/>
  <c r="AC686" i="16"/>
  <c r="W688" i="16"/>
  <c r="AW689" i="16"/>
  <c r="AG691" i="16"/>
  <c r="Q693" i="16"/>
  <c r="AO694" i="16"/>
  <c r="AA696" i="16"/>
  <c r="AC698" i="16"/>
  <c r="AC700" i="16"/>
  <c r="AC702" i="16"/>
  <c r="W704" i="16"/>
  <c r="AW705" i="16"/>
  <c r="AG707" i="16"/>
  <c r="Q709" i="16"/>
  <c r="AO710" i="16"/>
  <c r="AA712" i="16"/>
  <c r="AC714" i="16"/>
  <c r="AC716" i="16"/>
  <c r="AC718" i="16"/>
  <c r="W720" i="16"/>
  <c r="AW721" i="16"/>
  <c r="AG723" i="16"/>
  <c r="Q725" i="16"/>
  <c r="AO726" i="16"/>
  <c r="AA728" i="16"/>
  <c r="AC730" i="16"/>
  <c r="AC732" i="16"/>
  <c r="AC734" i="16"/>
  <c r="W736" i="16"/>
  <c r="AW737" i="16"/>
  <c r="AI739" i="16"/>
  <c r="AB742" i="16"/>
  <c r="N745" i="16"/>
  <c r="AM747" i="16"/>
  <c r="Y750" i="16"/>
  <c r="S753" i="16"/>
  <c r="O756" i="16"/>
  <c r="AU758" i="16"/>
  <c r="Q762" i="16"/>
  <c r="W766" i="16"/>
  <c r="T771" i="16"/>
  <c r="Y776" i="16"/>
  <c r="X780" i="16"/>
  <c r="Z784" i="16"/>
  <c r="AJ788" i="16"/>
  <c r="AM793" i="16"/>
  <c r="X798" i="16"/>
  <c r="AB806" i="16"/>
  <c r="S813" i="16"/>
  <c r="AU820" i="16"/>
  <c r="AN827" i="16"/>
  <c r="X846" i="16"/>
  <c r="T865" i="16"/>
  <c r="P873" i="16"/>
  <c r="AB884" i="16"/>
  <c r="AN895" i="16"/>
  <c r="AJ903" i="16"/>
  <c r="AR914" i="16"/>
  <c r="AF922" i="16"/>
  <c r="AV954" i="16"/>
  <c r="Y980" i="16"/>
  <c r="AA1031" i="16"/>
  <c r="Z676" i="16"/>
  <c r="Z678" i="16"/>
  <c r="AB680" i="16"/>
  <c r="N682" i="16"/>
  <c r="AL683" i="16"/>
  <c r="V685" i="16"/>
  <c r="AT686" i="16"/>
  <c r="AF688" i="16"/>
  <c r="Z690" i="16"/>
  <c r="Z692" i="16"/>
  <c r="Z694" i="16"/>
  <c r="AB696" i="16"/>
  <c r="N698" i="16"/>
  <c r="AL699" i="16"/>
  <c r="V701" i="16"/>
  <c r="AT702" i="16"/>
  <c r="AF704" i="16"/>
  <c r="Z706" i="16"/>
  <c r="Z708" i="16"/>
  <c r="Z710" i="16"/>
  <c r="AB712" i="16"/>
  <c r="N714" i="16"/>
  <c r="AL715" i="16"/>
  <c r="V717" i="16"/>
  <c r="AT718" i="16"/>
  <c r="AF720" i="16"/>
  <c r="Z722" i="16"/>
  <c r="Z724" i="16"/>
  <c r="Z726" i="16"/>
  <c r="AB728" i="16"/>
  <c r="N730" i="16"/>
  <c r="AL731" i="16"/>
  <c r="V733" i="16"/>
  <c r="AT734" i="16"/>
  <c r="AF736" i="16"/>
  <c r="Z738" i="16"/>
  <c r="AJ740" i="16"/>
  <c r="AS743" i="16"/>
  <c r="AN746" i="16"/>
  <c r="AA749" i="16"/>
  <c r="Q752" i="16"/>
  <c r="AA755" i="16"/>
  <c r="W758" i="16"/>
  <c r="AN761" i="16"/>
  <c r="AI765" i="16"/>
  <c r="AM769" i="16"/>
  <c r="AQ774" i="16"/>
  <c r="P779" i="16"/>
  <c r="P783" i="16"/>
  <c r="S788" i="16"/>
  <c r="S793" i="16"/>
  <c r="AI799" i="16"/>
  <c r="AE806" i="16"/>
  <c r="AV812" i="16"/>
  <c r="T820" i="16"/>
  <c r="S828" i="16"/>
  <c r="X847" i="16"/>
  <c r="T855" i="16"/>
  <c r="AB866" i="16"/>
  <c r="P874" i="16"/>
  <c r="AJ885" i="16"/>
  <c r="AP896" i="16"/>
  <c r="AT904" i="16"/>
  <c r="X924" i="16"/>
  <c r="AN956" i="16"/>
  <c r="Q983" i="16"/>
  <c r="AL1022" i="16"/>
  <c r="W1050" i="16"/>
  <c r="AU655" i="16"/>
  <c r="AI657" i="16"/>
  <c r="AI659" i="16"/>
  <c r="AI661" i="16"/>
  <c r="AI663" i="16"/>
  <c r="AE665" i="16"/>
  <c r="O667" i="16"/>
  <c r="AM668" i="16"/>
  <c r="W670" i="16"/>
  <c r="AU671" i="16"/>
  <c r="AI673" i="16"/>
  <c r="AI675" i="16"/>
  <c r="AI677" i="16"/>
  <c r="AI679" i="16"/>
  <c r="AE681" i="16"/>
  <c r="O683" i="16"/>
  <c r="AM684" i="16"/>
  <c r="W686" i="16"/>
  <c r="AU687" i="16"/>
  <c r="AI689" i="16"/>
  <c r="AI691" i="16"/>
  <c r="AI693" i="16"/>
  <c r="AI695" i="16"/>
  <c r="AE697" i="16"/>
  <c r="O699" i="16"/>
  <c r="AM700" i="16"/>
  <c r="W702" i="16"/>
  <c r="AU703" i="16"/>
  <c r="AI705" i="16"/>
  <c r="AI707" i="16"/>
  <c r="AI709" i="16"/>
  <c r="AI711" i="16"/>
  <c r="AE713" i="16"/>
  <c r="O715" i="16"/>
  <c r="AM716" i="16"/>
  <c r="W718" i="16"/>
  <c r="AU719" i="16"/>
  <c r="AI721" i="16"/>
  <c r="AI723" i="16"/>
  <c r="AI725" i="16"/>
  <c r="AI727" i="16"/>
  <c r="AE729" i="16"/>
  <c r="O731" i="16"/>
  <c r="AM732" i="16"/>
  <c r="W734" i="16"/>
  <c r="AU735" i="16"/>
  <c r="AI737" i="16"/>
  <c r="AK739" i="16"/>
  <c r="AE742" i="16"/>
  <c r="P745" i="16"/>
  <c r="AO747" i="16"/>
  <c r="AD750" i="16"/>
  <c r="U753" i="16"/>
  <c r="S756" i="16"/>
  <c r="O759" i="16"/>
  <c r="W762" i="16"/>
  <c r="AA766" i="16"/>
  <c r="AA771" i="16"/>
  <c r="AJ775" i="16"/>
  <c r="S781" i="16"/>
  <c r="O786" i="16"/>
  <c r="S791" i="16"/>
  <c r="P796" i="16"/>
  <c r="AR803" i="16"/>
  <c r="AQ811" i="16"/>
  <c r="O819" i="16"/>
  <c r="AF825" i="16"/>
  <c r="R832" i="16"/>
  <c r="V840" i="16"/>
  <c r="AB851" i="16"/>
  <c r="AV862" i="16"/>
  <c r="AJ870" i="16"/>
  <c r="AR881" i="16"/>
  <c r="AN889" i="16"/>
  <c r="P909" i="16"/>
  <c r="AF941" i="16"/>
  <c r="R960" i="16"/>
  <c r="T968" i="16"/>
  <c r="AI979" i="16"/>
  <c r="P1024" i="16"/>
  <c r="Y764" i="16"/>
  <c r="AW765" i="16"/>
  <c r="AG767" i="16"/>
  <c r="AC769" i="16"/>
  <c r="AC771" i="16"/>
  <c r="AC773" i="16"/>
  <c r="AC775" i="16"/>
  <c r="Q777" i="16"/>
  <c r="AO778" i="16"/>
  <c r="Y780" i="16"/>
  <c r="AW781" i="16"/>
  <c r="AG783" i="16"/>
  <c r="AC785" i="16"/>
  <c r="AC787" i="16"/>
  <c r="AC789" i="16"/>
  <c r="AC791" i="16"/>
  <c r="Q793" i="16"/>
  <c r="AO794" i="16"/>
  <c r="Y796" i="16"/>
  <c r="AW797" i="16"/>
  <c r="AG799" i="16"/>
  <c r="AC801" i="16"/>
  <c r="AC803" i="16"/>
  <c r="AC805" i="16"/>
  <c r="AC807" i="16"/>
  <c r="Q809" i="16"/>
  <c r="AO810" i="16"/>
  <c r="Y812" i="16"/>
  <c r="AW813" i="16"/>
  <c r="AG815" i="16"/>
  <c r="AC817" i="16"/>
  <c r="AC819" i="16"/>
  <c r="AC821" i="16"/>
  <c r="AC823" i="16"/>
  <c r="Q825" i="16"/>
  <c r="AO826" i="16"/>
  <c r="Y828" i="16"/>
  <c r="AW829" i="16"/>
  <c r="AG831" i="16"/>
  <c r="AC833" i="16"/>
  <c r="AC835" i="16"/>
  <c r="AC837" i="16"/>
  <c r="AC839" i="16"/>
  <c r="Q841" i="16"/>
  <c r="AO842" i="16"/>
  <c r="Y844" i="16"/>
  <c r="AW845" i="16"/>
  <c r="AG847" i="16"/>
  <c r="AC849" i="16"/>
  <c r="AC851" i="16"/>
  <c r="AC853" i="16"/>
  <c r="AC855" i="16"/>
  <c r="Q857" i="16"/>
  <c r="AO858" i="16"/>
  <c r="Y860" i="16"/>
  <c r="AW861" i="16"/>
  <c r="AG863" i="16"/>
  <c r="AC865" i="16"/>
  <c r="AC867" i="16"/>
  <c r="AC869" i="16"/>
  <c r="AC871" i="16"/>
  <c r="Q873" i="16"/>
  <c r="AO874" i="16"/>
  <c r="Y876" i="16"/>
  <c r="AW877" i="16"/>
  <c r="AG879" i="16"/>
  <c r="AC881" i="16"/>
  <c r="AC883" i="16"/>
  <c r="AC885" i="16"/>
  <c r="AC887" i="16"/>
  <c r="Q889" i="16"/>
  <c r="AO890" i="16"/>
  <c r="Y892" i="16"/>
  <c r="AW893" i="16"/>
  <c r="AG895" i="16"/>
  <c r="AC897" i="16"/>
  <c r="AC899" i="16"/>
  <c r="AC901" i="16"/>
  <c r="AC903" i="16"/>
  <c r="Q905" i="16"/>
  <c r="AO906" i="16"/>
  <c r="Y908" i="16"/>
  <c r="AW909" i="16"/>
  <c r="AG911" i="16"/>
  <c r="AC913" i="16"/>
  <c r="AC915" i="16"/>
  <c r="AC917" i="16"/>
  <c r="AC919" i="16"/>
  <c r="Q921" i="16"/>
  <c r="AO922" i="16"/>
  <c r="Y924" i="16"/>
  <c r="AW925" i="16"/>
  <c r="AG927" i="16"/>
  <c r="AC929" i="16"/>
  <c r="AC931" i="16"/>
  <c r="AC933" i="16"/>
  <c r="AC935" i="16"/>
  <c r="Q937" i="16"/>
  <c r="AO938" i="16"/>
  <c r="Y940" i="16"/>
  <c r="AW941" i="16"/>
  <c r="AG943" i="16"/>
  <c r="AC945" i="16"/>
  <c r="AC947" i="16"/>
  <c r="AC949" i="16"/>
  <c r="AC951" i="16"/>
  <c r="Q953" i="16"/>
  <c r="AO954" i="16"/>
  <c r="Y956" i="16"/>
  <c r="AW957" i="16"/>
  <c r="AG959" i="16"/>
  <c r="AC961" i="16"/>
  <c r="AC963" i="16"/>
  <c r="AC965" i="16"/>
  <c r="W967" i="16"/>
  <c r="AD969" i="16"/>
  <c r="AC971" i="16"/>
  <c r="AU973" i="16"/>
  <c r="AF976" i="16"/>
  <c r="Y979" i="16"/>
  <c r="AC982" i="16"/>
  <c r="AS985" i="16"/>
  <c r="AC990" i="16"/>
  <c r="AW994" i="16"/>
  <c r="O1001" i="16"/>
  <c r="P1008" i="16"/>
  <c r="AA1015" i="16"/>
  <c r="N1023" i="16"/>
  <c r="AP1029" i="16"/>
  <c r="AM1037" i="16"/>
  <c r="AQ1043" i="16"/>
  <c r="W1051" i="16"/>
  <c r="AQ1062" i="16"/>
  <c r="AQ1073" i="16"/>
  <c r="AM1081" i="16"/>
  <c r="S1115" i="16"/>
  <c r="N740" i="16"/>
  <c r="AL741" i="16"/>
  <c r="V743" i="16"/>
  <c r="AV744" i="16"/>
  <c r="AP746" i="16"/>
  <c r="AP748" i="16"/>
  <c r="AP750" i="16"/>
  <c r="AR752" i="16"/>
  <c r="AD754" i="16"/>
  <c r="N756" i="16"/>
  <c r="AL757" i="16"/>
  <c r="V759" i="16"/>
  <c r="AV760" i="16"/>
  <c r="AP762" i="16"/>
  <c r="AP764" i="16"/>
  <c r="AP766" i="16"/>
  <c r="AR768" i="16"/>
  <c r="AD770" i="16"/>
  <c r="N772" i="16"/>
  <c r="AL773" i="16"/>
  <c r="V775" i="16"/>
  <c r="AV776" i="16"/>
  <c r="AP778" i="16"/>
  <c r="AP780" i="16"/>
  <c r="AP782" i="16"/>
  <c r="AR784" i="16"/>
  <c r="AD786" i="16"/>
  <c r="N788" i="16"/>
  <c r="AL789" i="16"/>
  <c r="V791" i="16"/>
  <c r="AV792" i="16"/>
  <c r="AP794" i="16"/>
  <c r="AP796" i="16"/>
  <c r="AP798" i="16"/>
  <c r="AR800" i="16"/>
  <c r="AD802" i="16"/>
  <c r="N804" i="16"/>
  <c r="AL805" i="16"/>
  <c r="V807" i="16"/>
  <c r="AV808" i="16"/>
  <c r="AP810" i="16"/>
  <c r="AP812" i="16"/>
  <c r="AP814" i="16"/>
  <c r="AR816" i="16"/>
  <c r="AD818" i="16"/>
  <c r="N820" i="16"/>
  <c r="AL821" i="16"/>
  <c r="V823" i="16"/>
  <c r="AV824" i="16"/>
  <c r="AP826" i="16"/>
  <c r="AP828" i="16"/>
  <c r="AP830" i="16"/>
  <c r="AR832" i="16"/>
  <c r="AD834" i="16"/>
  <c r="N836" i="16"/>
  <c r="AL837" i="16"/>
  <c r="V839" i="16"/>
  <c r="AV840" i="16"/>
  <c r="AP842" i="16"/>
  <c r="AP844" i="16"/>
  <c r="AP846" i="16"/>
  <c r="AR848" i="16"/>
  <c r="AD850" i="16"/>
  <c r="N852" i="16"/>
  <c r="AL853" i="16"/>
  <c r="V855" i="16"/>
  <c r="AV856" i="16"/>
  <c r="AP858" i="16"/>
  <c r="AP860" i="16"/>
  <c r="AP862" i="16"/>
  <c r="AR864" i="16"/>
  <c r="AD866" i="16"/>
  <c r="N868" i="16"/>
  <c r="AL869" i="16"/>
  <c r="V871" i="16"/>
  <c r="AV872" i="16"/>
  <c r="AP874" i="16"/>
  <c r="AP876" i="16"/>
  <c r="AP878" i="16"/>
  <c r="AR880" i="16"/>
  <c r="AD882" i="16"/>
  <c r="N884" i="16"/>
  <c r="AL885" i="16"/>
  <c r="V887" i="16"/>
  <c r="AV888" i="16"/>
  <c r="AP890" i="16"/>
  <c r="AP892" i="16"/>
  <c r="AP894" i="16"/>
  <c r="AR896" i="16"/>
  <c r="AD898" i="16"/>
  <c r="N900" i="16"/>
  <c r="AL901" i="16"/>
  <c r="V903" i="16"/>
  <c r="AV904" i="16"/>
  <c r="AP906" i="16"/>
  <c r="AP908" i="16"/>
  <c r="AP910" i="16"/>
  <c r="AR912" i="16"/>
  <c r="AD914" i="16"/>
  <c r="N916" i="16"/>
  <c r="AL917" i="16"/>
  <c r="V919" i="16"/>
  <c r="AV920" i="16"/>
  <c r="AP922" i="16"/>
  <c r="AP924" i="16"/>
  <c r="AP926" i="16"/>
  <c r="AR928" i="16"/>
  <c r="AD930" i="16"/>
  <c r="N932" i="16"/>
  <c r="AL933" i="16"/>
  <c r="V935" i="16"/>
  <c r="AV936" i="16"/>
  <c r="AP938" i="16"/>
  <c r="AP940" i="16"/>
  <c r="AP942" i="16"/>
  <c r="AR944" i="16"/>
  <c r="AD946" i="16"/>
  <c r="N948" i="16"/>
  <c r="AL949" i="16"/>
  <c r="V951" i="16"/>
  <c r="AV952" i="16"/>
  <c r="AP954" i="16"/>
  <c r="AP956" i="16"/>
  <c r="AP958" i="16"/>
  <c r="AR960" i="16"/>
  <c r="AD962" i="16"/>
  <c r="N964" i="16"/>
  <c r="AL965" i="16"/>
  <c r="X967" i="16"/>
  <c r="AO969" i="16"/>
  <c r="W972" i="16"/>
  <c r="AE974" i="16"/>
  <c r="W977" i="16"/>
  <c r="AA980" i="16"/>
  <c r="S983" i="16"/>
  <c r="AA986" i="16"/>
  <c r="AD990" i="16"/>
  <c r="S995" i="16"/>
  <c r="W1002" i="16"/>
  <c r="AW1008" i="16"/>
  <c r="AS1016" i="16"/>
  <c r="O1023" i="16"/>
  <c r="Z1030" i="16"/>
  <c r="AT1037" i="16"/>
  <c r="W1052" i="16"/>
  <c r="AM1082" i="16"/>
  <c r="AE1108" i="16"/>
  <c r="AI831" i="16"/>
  <c r="AE833" i="16"/>
  <c r="O835" i="16"/>
  <c r="AM836" i="16"/>
  <c r="W838" i="16"/>
  <c r="AU839" i="16"/>
  <c r="AI841" i="16"/>
  <c r="AI843" i="16"/>
  <c r="AI845" i="16"/>
  <c r="AI847" i="16"/>
  <c r="AE849" i="16"/>
  <c r="O851" i="16"/>
  <c r="AM852" i="16"/>
  <c r="W854" i="16"/>
  <c r="AU855" i="16"/>
  <c r="AI857" i="16"/>
  <c r="AI859" i="16"/>
  <c r="AI861" i="16"/>
  <c r="AI863" i="16"/>
  <c r="AE865" i="16"/>
  <c r="O867" i="16"/>
  <c r="AM868" i="16"/>
  <c r="W870" i="16"/>
  <c r="AU871" i="16"/>
  <c r="AI873" i="16"/>
  <c r="AI875" i="16"/>
  <c r="AI877" i="16"/>
  <c r="AI879" i="16"/>
  <c r="AE881" i="16"/>
  <c r="O883" i="16"/>
  <c r="AM884" i="16"/>
  <c r="W886" i="16"/>
  <c r="AU887" i="16"/>
  <c r="AI889" i="16"/>
  <c r="AI891" i="16"/>
  <c r="AI893" i="16"/>
  <c r="AI895" i="16"/>
  <c r="AE897" i="16"/>
  <c r="O899" i="16"/>
  <c r="AM900" i="16"/>
  <c r="W902" i="16"/>
  <c r="AU903" i="16"/>
  <c r="AI905" i="16"/>
  <c r="AI907" i="16"/>
  <c r="AI909" i="16"/>
  <c r="AI911" i="16"/>
  <c r="AE913" i="16"/>
  <c r="O915" i="16"/>
  <c r="AM916" i="16"/>
  <c r="W918" i="16"/>
  <c r="AU919" i="16"/>
  <c r="AI921" i="16"/>
  <c r="AI923" i="16"/>
  <c r="AI925" i="16"/>
  <c r="AI927" i="16"/>
  <c r="AE929" i="16"/>
  <c r="O931" i="16"/>
  <c r="AM932" i="16"/>
  <c r="W934" i="16"/>
  <c r="AU935" i="16"/>
  <c r="AI937" i="16"/>
  <c r="AI939" i="16"/>
  <c r="AI941" i="16"/>
  <c r="AI943" i="16"/>
  <c r="AE945" i="16"/>
  <c r="O947" i="16"/>
  <c r="AM948" i="16"/>
  <c r="W950" i="16"/>
  <c r="AU951" i="16"/>
  <c r="AI953" i="16"/>
  <c r="AI955" i="16"/>
  <c r="AI957" i="16"/>
  <c r="AI959" i="16"/>
  <c r="AE961" i="16"/>
  <c r="O963" i="16"/>
  <c r="AM964" i="16"/>
  <c r="W966" i="16"/>
  <c r="O968" i="16"/>
  <c r="U970" i="16"/>
  <c r="Y972" i="16"/>
  <c r="AT974" i="16"/>
  <c r="AK977" i="16"/>
  <c r="AP980" i="16"/>
  <c r="AH983" i="16"/>
  <c r="AC986" i="16"/>
  <c r="U991" i="16"/>
  <c r="AQ995" i="16"/>
  <c r="AD1002" i="16"/>
  <c r="X1008" i="16"/>
  <c r="T1016" i="16"/>
  <c r="AU1022" i="16"/>
  <c r="AA1030" i="16"/>
  <c r="O1037" i="16"/>
  <c r="W1053" i="16"/>
  <c r="AM1083" i="16"/>
  <c r="AE1123" i="16"/>
  <c r="X740" i="16"/>
  <c r="AV741" i="16"/>
  <c r="AF743" i="16"/>
  <c r="AB745" i="16"/>
  <c r="AB747" i="16"/>
  <c r="AB749" i="16"/>
  <c r="AB751" i="16"/>
  <c r="P753" i="16"/>
  <c r="AN754" i="16"/>
  <c r="X756" i="16"/>
  <c r="AV757" i="16"/>
  <c r="AF759" i="16"/>
  <c r="AB761" i="16"/>
  <c r="AB763" i="16"/>
  <c r="AB765" i="16"/>
  <c r="AB767" i="16"/>
  <c r="P769" i="16"/>
  <c r="AN770" i="16"/>
  <c r="X772" i="16"/>
  <c r="AV773" i="16"/>
  <c r="AF775" i="16"/>
  <c r="AB777" i="16"/>
  <c r="AB779" i="16"/>
  <c r="AB781" i="16"/>
  <c r="AB783" i="16"/>
  <c r="P785" i="16"/>
  <c r="AN786" i="16"/>
  <c r="X788" i="16"/>
  <c r="AV789" i="16"/>
  <c r="AF791" i="16"/>
  <c r="AB793" i="16"/>
  <c r="AB795" i="16"/>
  <c r="AB797" i="16"/>
  <c r="AB799" i="16"/>
  <c r="P801" i="16"/>
  <c r="AN802" i="16"/>
  <c r="X804" i="16"/>
  <c r="AV805" i="16"/>
  <c r="AF807" i="16"/>
  <c r="AB809" i="16"/>
  <c r="AB811" i="16"/>
  <c r="AB813" i="16"/>
  <c r="AB815" i="16"/>
  <c r="P817" i="16"/>
  <c r="AN818" i="16"/>
  <c r="X820" i="16"/>
  <c r="AV821" i="16"/>
  <c r="AF823" i="16"/>
  <c r="AB825" i="16"/>
  <c r="AB827" i="16"/>
  <c r="AB829" i="16"/>
  <c r="AB831" i="16"/>
  <c r="P833" i="16"/>
  <c r="AN834" i="16"/>
  <c r="X836" i="16"/>
  <c r="AV837" i="16"/>
  <c r="AF839" i="16"/>
  <c r="AB841" i="16"/>
  <c r="AB843" i="16"/>
  <c r="AB845" i="16"/>
  <c r="AB847" i="16"/>
  <c r="P849" i="16"/>
  <c r="AN850" i="16"/>
  <c r="X852" i="16"/>
  <c r="AV853" i="16"/>
  <c r="AF855" i="16"/>
  <c r="AB857" i="16"/>
  <c r="AB859" i="16"/>
  <c r="AB861" i="16"/>
  <c r="AB863" i="16"/>
  <c r="P865" i="16"/>
  <c r="AN866" i="16"/>
  <c r="X868" i="16"/>
  <c r="AV869" i="16"/>
  <c r="AF871" i="16"/>
  <c r="AB873" i="16"/>
  <c r="AB875" i="16"/>
  <c r="AB877" i="16"/>
  <c r="AB879" i="16"/>
  <c r="P881" i="16"/>
  <c r="AN882" i="16"/>
  <c r="X884" i="16"/>
  <c r="AV885" i="16"/>
  <c r="AF887" i="16"/>
  <c r="AB889" i="16"/>
  <c r="AB891" i="16"/>
  <c r="AB893" i="16"/>
  <c r="AB895" i="16"/>
  <c r="P897" i="16"/>
  <c r="AN898" i="16"/>
  <c r="X900" i="16"/>
  <c r="AV901" i="16"/>
  <c r="AF903" i="16"/>
  <c r="AB905" i="16"/>
  <c r="AB907" i="16"/>
  <c r="AB909" i="16"/>
  <c r="AB911" i="16"/>
  <c r="P913" i="16"/>
  <c r="AN914" i="16"/>
  <c r="X916" i="16"/>
  <c r="AV917" i="16"/>
  <c r="AF919" i="16"/>
  <c r="AB921" i="16"/>
  <c r="AB923" i="16"/>
  <c r="AB925" i="16"/>
  <c r="AB927" i="16"/>
  <c r="P929" i="16"/>
  <c r="AN930" i="16"/>
  <c r="X932" i="16"/>
  <c r="AV933" i="16"/>
  <c r="AF935" i="16"/>
  <c r="AB937" i="16"/>
  <c r="AB939" i="16"/>
  <c r="AB941" i="16"/>
  <c r="AB943" i="16"/>
  <c r="P945" i="16"/>
  <c r="AN946" i="16"/>
  <c r="X948" i="16"/>
  <c r="AV949" i="16"/>
  <c r="AF951" i="16"/>
  <c r="AB953" i="16"/>
  <c r="AB955" i="16"/>
  <c r="AB957" i="16"/>
  <c r="AB959" i="16"/>
  <c r="P961" i="16"/>
  <c r="AN962" i="16"/>
  <c r="X964" i="16"/>
  <c r="AV965" i="16"/>
  <c r="AI967" i="16"/>
  <c r="AH969" i="16"/>
  <c r="O972" i="16"/>
  <c r="AI974" i="16"/>
  <c r="Z977" i="16"/>
  <c r="R980" i="16"/>
  <c r="AU982" i="16"/>
  <c r="AD986" i="16"/>
  <c r="AK990" i="16"/>
  <c r="AW995" i="16"/>
  <c r="AE1002" i="16"/>
  <c r="Y1008" i="16"/>
  <c r="U1016" i="16"/>
  <c r="V1022" i="16"/>
  <c r="AH1030" i="16"/>
  <c r="AU1036" i="16"/>
  <c r="W1054" i="16"/>
  <c r="AM1084" i="16"/>
  <c r="AJ1101" i="16"/>
  <c r="Y740" i="16"/>
  <c r="AW741" i="16"/>
  <c r="AG743" i="16"/>
  <c r="AC745" i="16"/>
  <c r="AC747" i="16"/>
  <c r="AC749" i="16"/>
  <c r="AC751" i="16"/>
  <c r="Q753" i="16"/>
  <c r="AO754" i="16"/>
  <c r="Y756" i="16"/>
  <c r="AW757" i="16"/>
  <c r="AG759" i="16"/>
  <c r="AC761" i="16"/>
  <c r="AC763" i="16"/>
  <c r="AC765" i="16"/>
  <c r="AC767" i="16"/>
  <c r="Q769" i="16"/>
  <c r="AO770" i="16"/>
  <c r="Y772" i="16"/>
  <c r="AW773" i="16"/>
  <c r="AG775" i="16"/>
  <c r="AC777" i="16"/>
  <c r="AC779" i="16"/>
  <c r="AC781" i="16"/>
  <c r="AC783" i="16"/>
  <c r="Q785" i="16"/>
  <c r="AO786" i="16"/>
  <c r="Y788" i="16"/>
  <c r="AW789" i="16"/>
  <c r="AG791" i="16"/>
  <c r="AC793" i="16"/>
  <c r="AC795" i="16"/>
  <c r="AC797" i="16"/>
  <c r="AC799" i="16"/>
  <c r="Q801" i="16"/>
  <c r="AO802" i="16"/>
  <c r="Y804" i="16"/>
  <c r="AW805" i="16"/>
  <c r="AG807" i="16"/>
  <c r="AC809" i="16"/>
  <c r="AC811" i="16"/>
  <c r="AC813" i="16"/>
  <c r="AC815" i="16"/>
  <c r="Q817" i="16"/>
  <c r="AO818" i="16"/>
  <c r="Y820" i="16"/>
  <c r="AW821" i="16"/>
  <c r="AG823" i="16"/>
  <c r="AC825" i="16"/>
  <c r="AC827" i="16"/>
  <c r="AC829" i="16"/>
  <c r="AC831" i="16"/>
  <c r="Q833" i="16"/>
  <c r="AO834" i="16"/>
  <c r="Y836" i="16"/>
  <c r="AW837" i="16"/>
  <c r="AG839" i="16"/>
  <c r="AC841" i="16"/>
  <c r="AC843" i="16"/>
  <c r="AC845" i="16"/>
  <c r="AC847" i="16"/>
  <c r="Q849" i="16"/>
  <c r="AO850" i="16"/>
  <c r="Y852" i="16"/>
  <c r="AW853" i="16"/>
  <c r="AG855" i="16"/>
  <c r="AC857" i="16"/>
  <c r="AC859" i="16"/>
  <c r="AC861" i="16"/>
  <c r="AC863" i="16"/>
  <c r="Q865" i="16"/>
  <c r="AO866" i="16"/>
  <c r="Y868" i="16"/>
  <c r="AW869" i="16"/>
  <c r="AG871" i="16"/>
  <c r="AC873" i="16"/>
  <c r="AC875" i="16"/>
  <c r="AC877" i="16"/>
  <c r="AC879" i="16"/>
  <c r="Q881" i="16"/>
  <c r="AO882" i="16"/>
  <c r="Y884" i="16"/>
  <c r="AW885" i="16"/>
  <c r="AG887" i="16"/>
  <c r="AC889" i="16"/>
  <c r="AC891" i="16"/>
  <c r="AC893" i="16"/>
  <c r="AC895" i="16"/>
  <c r="Q897" i="16"/>
  <c r="AO898" i="16"/>
  <c r="Y900" i="16"/>
  <c r="AW901" i="16"/>
  <c r="AG903" i="16"/>
  <c r="AC905" i="16"/>
  <c r="AC907" i="16"/>
  <c r="AC909" i="16"/>
  <c r="AC911" i="16"/>
  <c r="Q913" i="16"/>
  <c r="AO914" i="16"/>
  <c r="Y916" i="16"/>
  <c r="AW917" i="16"/>
  <c r="AG919" i="16"/>
  <c r="AC921" i="16"/>
  <c r="AC923" i="16"/>
  <c r="AC925" i="16"/>
  <c r="AC927" i="16"/>
  <c r="Q929" i="16"/>
  <c r="AO930" i="16"/>
  <c r="Y932" i="16"/>
  <c r="AW933" i="16"/>
  <c r="AG935" i="16"/>
  <c r="AC937" i="16"/>
  <c r="AC939" i="16"/>
  <c r="AC941" i="16"/>
  <c r="AC943" i="16"/>
  <c r="Q945" i="16"/>
  <c r="AO946" i="16"/>
  <c r="Y948" i="16"/>
  <c r="AW949" i="16"/>
  <c r="AG951" i="16"/>
  <c r="AC953" i="16"/>
  <c r="AC955" i="16"/>
  <c r="AC957" i="16"/>
  <c r="AC959" i="16"/>
  <c r="Q961" i="16"/>
  <c r="AO962" i="16"/>
  <c r="Y964" i="16"/>
  <c r="AW965" i="16"/>
  <c r="AK967" i="16"/>
  <c r="AI969" i="16"/>
  <c r="AS971" i="16"/>
  <c r="N974" i="16"/>
  <c r="AM976" i="16"/>
  <c r="AE979" i="16"/>
  <c r="W982" i="16"/>
  <c r="AK985" i="16"/>
  <c r="AD989" i="16"/>
  <c r="AQ993" i="16"/>
  <c r="AP999" i="16"/>
  <c r="AU1005" i="16"/>
  <c r="S1013" i="16"/>
  <c r="O1020" i="16"/>
  <c r="AH1027" i="16"/>
  <c r="AT1034" i="16"/>
  <c r="AU1052" i="16"/>
  <c r="W1071" i="16"/>
  <c r="P1105" i="16"/>
  <c r="N761" i="16"/>
  <c r="AL762" i="16"/>
  <c r="V764" i="16"/>
  <c r="AT765" i="16"/>
  <c r="AD767" i="16"/>
  <c r="R769" i="16"/>
  <c r="R771" i="16"/>
  <c r="R773" i="16"/>
  <c r="R775" i="16"/>
  <c r="N777" i="16"/>
  <c r="AL778" i="16"/>
  <c r="V780" i="16"/>
  <c r="AT781" i="16"/>
  <c r="AD783" i="16"/>
  <c r="R785" i="16"/>
  <c r="R787" i="16"/>
  <c r="R789" i="16"/>
  <c r="R791" i="16"/>
  <c r="N793" i="16"/>
  <c r="AL794" i="16"/>
  <c r="V796" i="16"/>
  <c r="AT797" i="16"/>
  <c r="AD799" i="16"/>
  <c r="R801" i="16"/>
  <c r="R803" i="16"/>
  <c r="R805" i="16"/>
  <c r="R807" i="16"/>
  <c r="N809" i="16"/>
  <c r="AL810" i="16"/>
  <c r="V812" i="16"/>
  <c r="AT813" i="16"/>
  <c r="AD815" i="16"/>
  <c r="R817" i="16"/>
  <c r="R819" i="16"/>
  <c r="R821" i="16"/>
  <c r="R823" i="16"/>
  <c r="N825" i="16"/>
  <c r="AL826" i="16"/>
  <c r="V828" i="16"/>
  <c r="AT829" i="16"/>
  <c r="AD831" i="16"/>
  <c r="R833" i="16"/>
  <c r="R835" i="16"/>
  <c r="R837" i="16"/>
  <c r="R839" i="16"/>
  <c r="N841" i="16"/>
  <c r="AL842" i="16"/>
  <c r="V844" i="16"/>
  <c r="AT845" i="16"/>
  <c r="AD847" i="16"/>
  <c r="R849" i="16"/>
  <c r="R851" i="16"/>
  <c r="R853" i="16"/>
  <c r="R855" i="16"/>
  <c r="N857" i="16"/>
  <c r="AL858" i="16"/>
  <c r="V860" i="16"/>
  <c r="AT861" i="16"/>
  <c r="AD863" i="16"/>
  <c r="R865" i="16"/>
  <c r="R867" i="16"/>
  <c r="R869" i="16"/>
  <c r="R871" i="16"/>
  <c r="N873" i="16"/>
  <c r="AL874" i="16"/>
  <c r="V876" i="16"/>
  <c r="AT877" i="16"/>
  <c r="AD879" i="16"/>
  <c r="R881" i="16"/>
  <c r="R883" i="16"/>
  <c r="R885" i="16"/>
  <c r="R887" i="16"/>
  <c r="N889" i="16"/>
  <c r="AL890" i="16"/>
  <c r="V892" i="16"/>
  <c r="AT893" i="16"/>
  <c r="AD895" i="16"/>
  <c r="R897" i="16"/>
  <c r="R899" i="16"/>
  <c r="R901" i="16"/>
  <c r="R903" i="16"/>
  <c r="N905" i="16"/>
  <c r="AL906" i="16"/>
  <c r="V908" i="16"/>
  <c r="AT909" i="16"/>
  <c r="AD911" i="16"/>
  <c r="R913" i="16"/>
  <c r="R915" i="16"/>
  <c r="R917" i="16"/>
  <c r="R919" i="16"/>
  <c r="N921" i="16"/>
  <c r="AL922" i="16"/>
  <c r="V924" i="16"/>
  <c r="AT925" i="16"/>
  <c r="AD927" i="16"/>
  <c r="R929" i="16"/>
  <c r="R931" i="16"/>
  <c r="R933" i="16"/>
  <c r="R935" i="16"/>
  <c r="N937" i="16"/>
  <c r="AL938" i="16"/>
  <c r="V940" i="16"/>
  <c r="AT941" i="16"/>
  <c r="AD943" i="16"/>
  <c r="R945" i="16"/>
  <c r="R947" i="16"/>
  <c r="R949" i="16"/>
  <c r="R951" i="16"/>
  <c r="N953" i="16"/>
  <c r="AL954" i="16"/>
  <c r="V956" i="16"/>
  <c r="AT957" i="16"/>
  <c r="AD959" i="16"/>
  <c r="R961" i="16"/>
  <c r="R963" i="16"/>
  <c r="R965" i="16"/>
  <c r="S967" i="16"/>
  <c r="R969" i="16"/>
  <c r="N971" i="16"/>
  <c r="AG973" i="16"/>
  <c r="AA976" i="16"/>
  <c r="S979" i="16"/>
  <c r="AW981" i="16"/>
  <c r="AL985" i="16"/>
  <c r="U990" i="16"/>
  <c r="R994" i="16"/>
  <c r="AB1000" i="16"/>
  <c r="W1006" i="16"/>
  <c r="AI1014" i="16"/>
  <c r="V1020" i="16"/>
  <c r="R1028" i="16"/>
  <c r="AU1034" i="16"/>
  <c r="S1042" i="16"/>
  <c r="AU1053" i="16"/>
  <c r="S1061" i="16"/>
  <c r="Y1072" i="16"/>
  <c r="U1080" i="16"/>
  <c r="AF1109" i="16"/>
  <c r="W796" i="16"/>
  <c r="AU797" i="16"/>
  <c r="AE799" i="16"/>
  <c r="S801" i="16"/>
  <c r="S803" i="16"/>
  <c r="S805" i="16"/>
  <c r="S807" i="16"/>
  <c r="O809" i="16"/>
  <c r="AM810" i="16"/>
  <c r="W812" i="16"/>
  <c r="AU813" i="16"/>
  <c r="AE815" i="16"/>
  <c r="S817" i="16"/>
  <c r="S819" i="16"/>
  <c r="S821" i="16"/>
  <c r="S823" i="16"/>
  <c r="O825" i="16"/>
  <c r="AM826" i="16"/>
  <c r="W828" i="16"/>
  <c r="AU829" i="16"/>
  <c r="AE831" i="16"/>
  <c r="S833" i="16"/>
  <c r="S835" i="16"/>
  <c r="S837" i="16"/>
  <c r="S839" i="16"/>
  <c r="O841" i="16"/>
  <c r="AM842" i="16"/>
  <c r="W844" i="16"/>
  <c r="AU845" i="16"/>
  <c r="AE847" i="16"/>
  <c r="S849" i="16"/>
  <c r="S851" i="16"/>
  <c r="S853" i="16"/>
  <c r="S855" i="16"/>
  <c r="O857" i="16"/>
  <c r="AM858" i="16"/>
  <c r="W860" i="16"/>
  <c r="AU861" i="16"/>
  <c r="AE863" i="16"/>
  <c r="S865" i="16"/>
  <c r="S867" i="16"/>
  <c r="S869" i="16"/>
  <c r="S871" i="16"/>
  <c r="O873" i="16"/>
  <c r="AM874" i="16"/>
  <c r="W876" i="16"/>
  <c r="AU877" i="16"/>
  <c r="AE879" i="16"/>
  <c r="S881" i="16"/>
  <c r="S883" i="16"/>
  <c r="S885" i="16"/>
  <c r="S887" i="16"/>
  <c r="O889" i="16"/>
  <c r="AM890" i="16"/>
  <c r="W892" i="16"/>
  <c r="AU893" i="16"/>
  <c r="AE895" i="16"/>
  <c r="S897" i="16"/>
  <c r="S899" i="16"/>
  <c r="S901" i="16"/>
  <c r="S903" i="16"/>
  <c r="O905" i="16"/>
  <c r="AM906" i="16"/>
  <c r="W908" i="16"/>
  <c r="AU909" i="16"/>
  <c r="AE911" i="16"/>
  <c r="S913" i="16"/>
  <c r="S915" i="16"/>
  <c r="S917" i="16"/>
  <c r="S919" i="16"/>
  <c r="O921" i="16"/>
  <c r="AM922" i="16"/>
  <c r="W924" i="16"/>
  <c r="AU925" i="16"/>
  <c r="AE927" i="16"/>
  <c r="S929" i="16"/>
  <c r="S931" i="16"/>
  <c r="S933" i="16"/>
  <c r="S935" i="16"/>
  <c r="O937" i="16"/>
  <c r="AM938" i="16"/>
  <c r="W940" i="16"/>
  <c r="AU941" i="16"/>
  <c r="Q944" i="16"/>
  <c r="AI946" i="16"/>
  <c r="S949" i="16"/>
  <c r="AQ951" i="16"/>
  <c r="W954" i="16"/>
  <c r="W956" i="16"/>
  <c r="AE958" i="16"/>
  <c r="AO960" i="16"/>
  <c r="S963" i="16"/>
  <c r="AQ965" i="16"/>
  <c r="AK968" i="16"/>
  <c r="AO972" i="16"/>
  <c r="S978" i="16"/>
  <c r="Y984" i="16"/>
  <c r="AN992" i="16"/>
  <c r="AT1017" i="16"/>
  <c r="AU968" i="16"/>
  <c r="AR970" i="16"/>
  <c r="W973" i="16"/>
  <c r="AM975" i="16"/>
  <c r="AG978" i="16"/>
  <c r="Y981" i="16"/>
  <c r="AO984" i="16"/>
  <c r="AU988" i="16"/>
  <c r="AA993" i="16"/>
  <c r="R999" i="16"/>
  <c r="W1005" i="16"/>
  <c r="AA1013" i="16"/>
  <c r="V1019" i="16"/>
  <c r="AP1027" i="16"/>
  <c r="V1034" i="16"/>
  <c r="AA1041" i="16"/>
  <c r="W1049" i="16"/>
  <c r="AA1060" i="16"/>
  <c r="AM1071" i="16"/>
  <c r="AA1079" i="16"/>
  <c r="AP1096" i="16"/>
  <c r="AG1242" i="16"/>
  <c r="AP1042" i="16"/>
  <c r="AP1044" i="16"/>
  <c r="AP1046" i="16"/>
  <c r="AR1048" i="16"/>
  <c r="AD1050" i="16"/>
  <c r="N1052" i="16"/>
  <c r="AL1053" i="16"/>
  <c r="V1055" i="16"/>
  <c r="AV1056" i="16"/>
  <c r="AP1058" i="16"/>
  <c r="AP1060" i="16"/>
  <c r="AP1062" i="16"/>
  <c r="AR1064" i="16"/>
  <c r="AD1066" i="16"/>
  <c r="N1068" i="16"/>
  <c r="AL1069" i="16"/>
  <c r="V1071" i="16"/>
  <c r="AV1072" i="16"/>
  <c r="AP1074" i="16"/>
  <c r="AP1076" i="16"/>
  <c r="AP1078" i="16"/>
  <c r="AR1080" i="16"/>
  <c r="AD1082" i="16"/>
  <c r="N1084" i="16"/>
  <c r="AL1085" i="16"/>
  <c r="V1087" i="16"/>
  <c r="O1090" i="16"/>
  <c r="O1094" i="16"/>
  <c r="AI1101" i="16"/>
  <c r="W1107" i="16"/>
  <c r="AR1115" i="16"/>
  <c r="W1122" i="16"/>
  <c r="AA1129" i="16"/>
  <c r="AT1136" i="16"/>
  <c r="AH1144" i="16"/>
  <c r="AJ967" i="16"/>
  <c r="X969" i="16"/>
  <c r="AV970" i="16"/>
  <c r="AF972" i="16"/>
  <c r="P974" i="16"/>
  <c r="AN975" i="16"/>
  <c r="AJ977" i="16"/>
  <c r="AJ979" i="16"/>
  <c r="AJ981" i="16"/>
  <c r="AJ983" i="16"/>
  <c r="X985" i="16"/>
  <c r="AV986" i="16"/>
  <c r="AF988" i="16"/>
  <c r="P990" i="16"/>
  <c r="AN991" i="16"/>
  <c r="AJ993" i="16"/>
  <c r="AJ995" i="16"/>
  <c r="AJ997" i="16"/>
  <c r="AJ999" i="16"/>
  <c r="X1001" i="16"/>
  <c r="AV1002" i="16"/>
  <c r="AF1004" i="16"/>
  <c r="P1006" i="16"/>
  <c r="AN1007" i="16"/>
  <c r="AJ1009" i="16"/>
  <c r="AJ1011" i="16"/>
  <c r="AJ1013" i="16"/>
  <c r="AJ1015" i="16"/>
  <c r="X1017" i="16"/>
  <c r="AV1018" i="16"/>
  <c r="AF1020" i="16"/>
  <c r="P1022" i="16"/>
  <c r="AN1023" i="16"/>
  <c r="AJ1025" i="16"/>
  <c r="AJ1027" i="16"/>
  <c r="AJ1029" i="16"/>
  <c r="AJ1031" i="16"/>
  <c r="X1033" i="16"/>
  <c r="AV1034" i="16"/>
  <c r="AF1036" i="16"/>
  <c r="P1038" i="16"/>
  <c r="AN1039" i="16"/>
  <c r="AJ1041" i="16"/>
  <c r="AJ1043" i="16"/>
  <c r="AJ1045" i="16"/>
  <c r="AJ1047" i="16"/>
  <c r="X1049" i="16"/>
  <c r="AV1050" i="16"/>
  <c r="AF1052" i="16"/>
  <c r="P1054" i="16"/>
  <c r="AN1055" i="16"/>
  <c r="AJ1057" i="16"/>
  <c r="AJ1059" i="16"/>
  <c r="AJ1061" i="16"/>
  <c r="AJ1063" i="16"/>
  <c r="X1065" i="16"/>
  <c r="AV1066" i="16"/>
  <c r="AF1068" i="16"/>
  <c r="P1070" i="16"/>
  <c r="AN1071" i="16"/>
  <c r="AJ1073" i="16"/>
  <c r="AJ1075" i="16"/>
  <c r="AJ1077" i="16"/>
  <c r="AJ1079" i="16"/>
  <c r="X1081" i="16"/>
  <c r="AV1082" i="16"/>
  <c r="AF1084" i="16"/>
  <c r="P1086" i="16"/>
  <c r="AP1087" i="16"/>
  <c r="AN1092" i="16"/>
  <c r="AJ1098" i="16"/>
  <c r="W1105" i="16"/>
  <c r="R1112" i="16"/>
  <c r="U1120" i="16"/>
  <c r="P1127" i="16"/>
  <c r="AB1134" i="16"/>
  <c r="AL1142" i="16"/>
  <c r="AD1191" i="16"/>
  <c r="O984" i="16"/>
  <c r="AO985" i="16"/>
  <c r="Y987" i="16"/>
  <c r="AW988" i="16"/>
  <c r="AG990" i="16"/>
  <c r="S992" i="16"/>
  <c r="U994" i="16"/>
  <c r="U996" i="16"/>
  <c r="U998" i="16"/>
  <c r="O1000" i="16"/>
  <c r="AO1001" i="16"/>
  <c r="Y1003" i="16"/>
  <c r="AW1004" i="16"/>
  <c r="AG1006" i="16"/>
  <c r="S1008" i="16"/>
  <c r="U1010" i="16"/>
  <c r="U1012" i="16"/>
  <c r="U1014" i="16"/>
  <c r="O1016" i="16"/>
  <c r="AO1017" i="16"/>
  <c r="Y1019" i="16"/>
  <c r="AW1020" i="16"/>
  <c r="AG1022" i="16"/>
  <c r="S1024" i="16"/>
  <c r="U1026" i="16"/>
  <c r="U1028" i="16"/>
  <c r="U1030" i="16"/>
  <c r="O1032" i="16"/>
  <c r="AO1033" i="16"/>
  <c r="Y1035" i="16"/>
  <c r="AW1036" i="16"/>
  <c r="AG1038" i="16"/>
  <c r="S1040" i="16"/>
  <c r="U1042" i="16"/>
  <c r="U1044" i="16"/>
  <c r="U1046" i="16"/>
  <c r="O1048" i="16"/>
  <c r="AO1049" i="16"/>
  <c r="Y1051" i="16"/>
  <c r="AW1052" i="16"/>
  <c r="AG1054" i="16"/>
  <c r="S1056" i="16"/>
  <c r="U1058" i="16"/>
  <c r="U1060" i="16"/>
  <c r="U1062" i="16"/>
  <c r="O1064" i="16"/>
  <c r="AO1065" i="16"/>
  <c r="Y1067" i="16"/>
  <c r="AW1068" i="16"/>
  <c r="AG1070" i="16"/>
  <c r="S1072" i="16"/>
  <c r="U1074" i="16"/>
  <c r="U1076" i="16"/>
  <c r="U1078" i="16"/>
  <c r="O1080" i="16"/>
  <c r="AO1081" i="16"/>
  <c r="Y1083" i="16"/>
  <c r="AW1084" i="16"/>
  <c r="AG1086" i="16"/>
  <c r="AS1088" i="16"/>
  <c r="W1094" i="16"/>
  <c r="AI1100" i="16"/>
  <c r="AM1108" i="16"/>
  <c r="AR1114" i="16"/>
  <c r="AF1122" i="16"/>
  <c r="Z1128" i="16"/>
  <c r="AC1136" i="16"/>
  <c r="AF1143" i="16"/>
  <c r="AA1202" i="16"/>
  <c r="AH975" i="16"/>
  <c r="AD977" i="16"/>
  <c r="N979" i="16"/>
  <c r="AL980" i="16"/>
  <c r="V982" i="16"/>
  <c r="AT983" i="16"/>
  <c r="AH985" i="16"/>
  <c r="AH987" i="16"/>
  <c r="AH989" i="16"/>
  <c r="AH991" i="16"/>
  <c r="AD993" i="16"/>
  <c r="N995" i="16"/>
  <c r="AL996" i="16"/>
  <c r="V998" i="16"/>
  <c r="AT999" i="16"/>
  <c r="AH1001" i="16"/>
  <c r="AH1003" i="16"/>
  <c r="AH1005" i="16"/>
  <c r="AH1007" i="16"/>
  <c r="AD1009" i="16"/>
  <c r="N1011" i="16"/>
  <c r="AL1012" i="16"/>
  <c r="V1014" i="16"/>
  <c r="AT1015" i="16"/>
  <c r="AH1017" i="16"/>
  <c r="AH1019" i="16"/>
  <c r="AH1021" i="16"/>
  <c r="AH1023" i="16"/>
  <c r="AD1025" i="16"/>
  <c r="N1027" i="16"/>
  <c r="AL1028" i="16"/>
  <c r="V1030" i="16"/>
  <c r="AT1031" i="16"/>
  <c r="AH1033" i="16"/>
  <c r="AH1035" i="16"/>
  <c r="AH1037" i="16"/>
  <c r="AH1039" i="16"/>
  <c r="AD1041" i="16"/>
  <c r="N1043" i="16"/>
  <c r="AL1044" i="16"/>
  <c r="V1046" i="16"/>
  <c r="AT1047" i="16"/>
  <c r="AH1049" i="16"/>
  <c r="AH1051" i="16"/>
  <c r="AH1053" i="16"/>
  <c r="AH1055" i="16"/>
  <c r="AD1057" i="16"/>
  <c r="N1059" i="16"/>
  <c r="AL1060" i="16"/>
  <c r="V1062" i="16"/>
  <c r="AT1063" i="16"/>
  <c r="AH1065" i="16"/>
  <c r="AH1067" i="16"/>
  <c r="AH1069" i="16"/>
  <c r="AH1071" i="16"/>
  <c r="AD1073" i="16"/>
  <c r="N1075" i="16"/>
  <c r="AL1076" i="16"/>
  <c r="V1078" i="16"/>
  <c r="AT1079" i="16"/>
  <c r="AH1081" i="16"/>
  <c r="AH1083" i="16"/>
  <c r="AH1085" i="16"/>
  <c r="AI1087" i="16"/>
  <c r="O1091" i="16"/>
  <c r="P1095" i="16"/>
  <c r="AB1102" i="16"/>
  <c r="AU1109" i="16"/>
  <c r="AQ1116" i="16"/>
  <c r="O1124" i="16"/>
  <c r="T1130" i="16"/>
  <c r="AN1138" i="16"/>
  <c r="R1151" i="16"/>
  <c r="AA987" i="16"/>
  <c r="AA989" i="16"/>
  <c r="AA991" i="16"/>
  <c r="W993" i="16"/>
  <c r="AU994" i="16"/>
  <c r="AE996" i="16"/>
  <c r="O998" i="16"/>
  <c r="AM999" i="16"/>
  <c r="AA1001" i="16"/>
  <c r="AA1003" i="16"/>
  <c r="AA1005" i="16"/>
  <c r="AA1007" i="16"/>
  <c r="W1009" i="16"/>
  <c r="AU1010" i="16"/>
  <c r="AE1012" i="16"/>
  <c r="O1014" i="16"/>
  <c r="AM1015" i="16"/>
  <c r="AA1017" i="16"/>
  <c r="AA1019" i="16"/>
  <c r="AA1021" i="16"/>
  <c r="AA1023" i="16"/>
  <c r="W1025" i="16"/>
  <c r="AU1026" i="16"/>
  <c r="AE1028" i="16"/>
  <c r="O1030" i="16"/>
  <c r="AM1031" i="16"/>
  <c r="AA1033" i="16"/>
  <c r="AA1035" i="16"/>
  <c r="AA1037" i="16"/>
  <c r="AA1039" i="16"/>
  <c r="W1041" i="16"/>
  <c r="AU1042" i="16"/>
  <c r="AE1044" i="16"/>
  <c r="O1046" i="16"/>
  <c r="AM1047" i="16"/>
  <c r="AA1049" i="16"/>
  <c r="AA1051" i="16"/>
  <c r="AA1053" i="16"/>
  <c r="AA1055" i="16"/>
  <c r="W1057" i="16"/>
  <c r="AU1058" i="16"/>
  <c r="AE1060" i="16"/>
  <c r="O1062" i="16"/>
  <c r="AM1063" i="16"/>
  <c r="AA1065" i="16"/>
  <c r="AA1067" i="16"/>
  <c r="AA1069" i="16"/>
  <c r="AA1071" i="16"/>
  <c r="W1073" i="16"/>
  <c r="AU1074" i="16"/>
  <c r="AE1076" i="16"/>
  <c r="O1078" i="16"/>
  <c r="AM1079" i="16"/>
  <c r="AA1081" i="16"/>
  <c r="AA1083" i="16"/>
  <c r="AA1085" i="16"/>
  <c r="AA1087" i="16"/>
  <c r="AV1090" i="16"/>
  <c r="AV1094" i="16"/>
  <c r="AI1102" i="16"/>
  <c r="P1109" i="16"/>
  <c r="AR1116" i="16"/>
  <c r="AU1123" i="16"/>
  <c r="AA1130" i="16"/>
  <c r="O1138" i="16"/>
  <c r="W1163" i="16"/>
  <c r="AR971" i="16"/>
  <c r="AR973" i="16"/>
  <c r="AR975" i="16"/>
  <c r="AF977" i="16"/>
  <c r="P979" i="16"/>
  <c r="AN980" i="16"/>
  <c r="X982" i="16"/>
  <c r="AV983" i="16"/>
  <c r="AR985" i="16"/>
  <c r="AR987" i="16"/>
  <c r="AR989" i="16"/>
  <c r="AR991" i="16"/>
  <c r="AF993" i="16"/>
  <c r="P995" i="16"/>
  <c r="AN996" i="16"/>
  <c r="X998" i="16"/>
  <c r="AV999" i="16"/>
  <c r="AR1001" i="16"/>
  <c r="AR1003" i="16"/>
  <c r="AR1005" i="16"/>
  <c r="AR1007" i="16"/>
  <c r="AF1009" i="16"/>
  <c r="P1011" i="16"/>
  <c r="AN1012" i="16"/>
  <c r="X1014" i="16"/>
  <c r="AV1015" i="16"/>
  <c r="AR1017" i="16"/>
  <c r="AR1019" i="16"/>
  <c r="AR1021" i="16"/>
  <c r="AR1023" i="16"/>
  <c r="AF1025" i="16"/>
  <c r="P1027" i="16"/>
  <c r="AN1028" i="16"/>
  <c r="X1030" i="16"/>
  <c r="AV1031" i="16"/>
  <c r="AR1033" i="16"/>
  <c r="AR1035" i="16"/>
  <c r="AR1037" i="16"/>
  <c r="AR1039" i="16"/>
  <c r="AF1041" i="16"/>
  <c r="P1043" i="16"/>
  <c r="AN1044" i="16"/>
  <c r="X1046" i="16"/>
  <c r="AV1047" i="16"/>
  <c r="AR1049" i="16"/>
  <c r="AR1051" i="16"/>
  <c r="AR1053" i="16"/>
  <c r="AR1055" i="16"/>
  <c r="AF1057" i="16"/>
  <c r="P1059" i="16"/>
  <c r="AN1060" i="16"/>
  <c r="X1062" i="16"/>
  <c r="AV1063" i="16"/>
  <c r="AR1065" i="16"/>
  <c r="AR1067" i="16"/>
  <c r="AR1069" i="16"/>
  <c r="AR1071" i="16"/>
  <c r="AF1073" i="16"/>
  <c r="P1075" i="16"/>
  <c r="AN1076" i="16"/>
  <c r="X1078" i="16"/>
  <c r="AV1079" i="16"/>
  <c r="AR1081" i="16"/>
  <c r="AR1083" i="16"/>
  <c r="AR1085" i="16"/>
  <c r="AT1087" i="16"/>
  <c r="S1093" i="16"/>
  <c r="AR1100" i="16"/>
  <c r="AU1107" i="16"/>
  <c r="AA1114" i="16"/>
  <c r="O1122" i="16"/>
  <c r="AO1128" i="16"/>
  <c r="AL1136" i="16"/>
  <c r="N1142" i="16"/>
  <c r="AS1192" i="16"/>
  <c r="Q998" i="16"/>
  <c r="AO999" i="16"/>
  <c r="AK1001" i="16"/>
  <c r="AK1003" i="16"/>
  <c r="AK1005" i="16"/>
  <c r="AK1007" i="16"/>
  <c r="Y1009" i="16"/>
  <c r="AW1010" i="16"/>
  <c r="AG1012" i="16"/>
  <c r="Q1014" i="16"/>
  <c r="AO1015" i="16"/>
  <c r="AK1017" i="16"/>
  <c r="AK1019" i="16"/>
  <c r="AK1021" i="16"/>
  <c r="AK1023" i="16"/>
  <c r="Y1025" i="16"/>
  <c r="AW1026" i="16"/>
  <c r="AG1028" i="16"/>
  <c r="Q1030" i="16"/>
  <c r="AO1031" i="16"/>
  <c r="AK1033" i="16"/>
  <c r="AK1035" i="16"/>
  <c r="AK1037" i="16"/>
  <c r="AK1039" i="16"/>
  <c r="Y1041" i="16"/>
  <c r="AW1042" i="16"/>
  <c r="AG1044" i="16"/>
  <c r="Q1046" i="16"/>
  <c r="AO1047" i="16"/>
  <c r="AK1049" i="16"/>
  <c r="AK1051" i="16"/>
  <c r="AK1053" i="16"/>
  <c r="AK1055" i="16"/>
  <c r="Y1057" i="16"/>
  <c r="AW1058" i="16"/>
  <c r="AG1060" i="16"/>
  <c r="Q1062" i="16"/>
  <c r="AO1063" i="16"/>
  <c r="AK1065" i="16"/>
  <c r="AK1067" i="16"/>
  <c r="AK1069" i="16"/>
  <c r="AK1071" i="16"/>
  <c r="Y1073" i="16"/>
  <c r="AW1074" i="16"/>
  <c r="AG1076" i="16"/>
  <c r="Q1078" i="16"/>
  <c r="AO1079" i="16"/>
  <c r="AK1081" i="16"/>
  <c r="AK1083" i="16"/>
  <c r="AK1085" i="16"/>
  <c r="AL1087" i="16"/>
  <c r="AQ1091" i="16"/>
  <c r="AA1098" i="16"/>
  <c r="O1106" i="16"/>
  <c r="AO1112" i="16"/>
  <c r="AL1120" i="16"/>
  <c r="AF1126" i="16"/>
  <c r="S1134" i="16"/>
  <c r="AI1141" i="16"/>
  <c r="AQ1188" i="16"/>
  <c r="Q1089" i="16"/>
  <c r="AO1090" i="16"/>
  <c r="Y1092" i="16"/>
  <c r="AW1093" i="16"/>
  <c r="AG1095" i="16"/>
  <c r="AC1097" i="16"/>
  <c r="AC1099" i="16"/>
  <c r="AC1101" i="16"/>
  <c r="AC1103" i="16"/>
  <c r="Q1105" i="16"/>
  <c r="AO1106" i="16"/>
  <c r="Y1108" i="16"/>
  <c r="AW1109" i="16"/>
  <c r="AG1111" i="16"/>
  <c r="AC1113" i="16"/>
  <c r="AC1115" i="16"/>
  <c r="AC1117" i="16"/>
  <c r="AC1119" i="16"/>
  <c r="Q1121" i="16"/>
  <c r="AO1122" i="16"/>
  <c r="Y1124" i="16"/>
  <c r="AW1125" i="16"/>
  <c r="AG1127" i="16"/>
  <c r="AC1129" i="16"/>
  <c r="AC1131" i="16"/>
  <c r="AC1133" i="16"/>
  <c r="AC1135" i="16"/>
  <c r="Q1137" i="16"/>
  <c r="AO1138" i="16"/>
  <c r="Y1140" i="16"/>
  <c r="P1142" i="16"/>
  <c r="AP1147" i="16"/>
  <c r="V1155" i="16"/>
  <c r="W1176" i="16"/>
  <c r="N1201" i="16"/>
  <c r="T1230" i="16"/>
  <c r="R1089" i="16"/>
  <c r="R1091" i="16"/>
  <c r="R1093" i="16"/>
  <c r="R1095" i="16"/>
  <c r="N1097" i="16"/>
  <c r="AL1098" i="16"/>
  <c r="V1100" i="16"/>
  <c r="AT1101" i="16"/>
  <c r="AD1103" i="16"/>
  <c r="R1105" i="16"/>
  <c r="R1107" i="16"/>
  <c r="R1109" i="16"/>
  <c r="R1111" i="16"/>
  <c r="N1113" i="16"/>
  <c r="AL1114" i="16"/>
  <c r="V1116" i="16"/>
  <c r="AT1117" i="16"/>
  <c r="AD1119" i="16"/>
  <c r="R1121" i="16"/>
  <c r="R1123" i="16"/>
  <c r="R1125" i="16"/>
  <c r="R1127" i="16"/>
  <c r="N1129" i="16"/>
  <c r="AL1130" i="16"/>
  <c r="V1132" i="16"/>
  <c r="AT1133" i="16"/>
  <c r="AD1135" i="16"/>
  <c r="R1137" i="16"/>
  <c r="R1139" i="16"/>
  <c r="S1141" i="16"/>
  <c r="AM1143" i="16"/>
  <c r="AP1151" i="16"/>
  <c r="W1161" i="16"/>
  <c r="AL1184" i="16"/>
  <c r="O1211" i="16"/>
  <c r="AI1095" i="16"/>
  <c r="AE1097" i="16"/>
  <c r="O1099" i="16"/>
  <c r="AM1100" i="16"/>
  <c r="W1102" i="16"/>
  <c r="AU1103" i="16"/>
  <c r="AI1105" i="16"/>
  <c r="AI1107" i="16"/>
  <c r="AI1109" i="16"/>
  <c r="AI1111" i="16"/>
  <c r="AE1113" i="16"/>
  <c r="O1115" i="16"/>
  <c r="AM1116" i="16"/>
  <c r="W1118" i="16"/>
  <c r="AU1119" i="16"/>
  <c r="AI1121" i="16"/>
  <c r="AI1123" i="16"/>
  <c r="AI1125" i="16"/>
  <c r="AI1127" i="16"/>
  <c r="AE1129" i="16"/>
  <c r="O1131" i="16"/>
  <c r="AM1132" i="16"/>
  <c r="W1134" i="16"/>
  <c r="AU1135" i="16"/>
  <c r="AI1137" i="16"/>
  <c r="AI1139" i="16"/>
  <c r="AL1141" i="16"/>
  <c r="AV1144" i="16"/>
  <c r="O1158" i="16"/>
  <c r="AV1176" i="16"/>
  <c r="AT1201" i="16"/>
  <c r="AE1227" i="16"/>
  <c r="R1088" i="16"/>
  <c r="T1090" i="16"/>
  <c r="T1092" i="16"/>
  <c r="T1094" i="16"/>
  <c r="N1096" i="16"/>
  <c r="AN1097" i="16"/>
  <c r="X1099" i="16"/>
  <c r="AV1100" i="16"/>
  <c r="AF1102" i="16"/>
  <c r="R1104" i="16"/>
  <c r="T1106" i="16"/>
  <c r="T1108" i="16"/>
  <c r="T1110" i="16"/>
  <c r="N1112" i="16"/>
  <c r="AN1113" i="16"/>
  <c r="X1115" i="16"/>
  <c r="AV1116" i="16"/>
  <c r="AF1118" i="16"/>
  <c r="R1120" i="16"/>
  <c r="T1122" i="16"/>
  <c r="T1124" i="16"/>
  <c r="T1126" i="16"/>
  <c r="N1128" i="16"/>
  <c r="AN1129" i="16"/>
  <c r="X1131" i="16"/>
  <c r="AV1132" i="16"/>
  <c r="AF1134" i="16"/>
  <c r="R1136" i="16"/>
  <c r="T1138" i="16"/>
  <c r="T1140" i="16"/>
  <c r="U1142" i="16"/>
  <c r="T1147" i="16"/>
  <c r="Y1167" i="16"/>
  <c r="AD1200" i="16"/>
  <c r="Y1241" i="16"/>
  <c r="AQ1088" i="16"/>
  <c r="AS1090" i="16"/>
  <c r="AS1092" i="16"/>
  <c r="AS1094" i="16"/>
  <c r="AM1096" i="16"/>
  <c r="Y1098" i="16"/>
  <c r="AW1099" i="16"/>
  <c r="AG1101" i="16"/>
  <c r="Q1103" i="16"/>
  <c r="AQ1104" i="16"/>
  <c r="AS1106" i="16"/>
  <c r="AS1108" i="16"/>
  <c r="AS1110" i="16"/>
  <c r="AM1112" i="16"/>
  <c r="Y1114" i="16"/>
  <c r="AW1115" i="16"/>
  <c r="AG1117" i="16"/>
  <c r="Q1119" i="16"/>
  <c r="AQ1120" i="16"/>
  <c r="AS1122" i="16"/>
  <c r="AS1124" i="16"/>
  <c r="AS1126" i="16"/>
  <c r="AM1128" i="16"/>
  <c r="Y1130" i="16"/>
  <c r="AW1131" i="16"/>
  <c r="AG1133" i="16"/>
  <c r="Q1135" i="16"/>
  <c r="AQ1136" i="16"/>
  <c r="AS1138" i="16"/>
  <c r="AS1140" i="16"/>
  <c r="AV1143" i="16"/>
  <c r="AS1159" i="16"/>
  <c r="AU1179" i="16"/>
  <c r="AG1210" i="16"/>
  <c r="V1296" i="16"/>
  <c r="V1089" i="16"/>
  <c r="AT1090" i="16"/>
  <c r="AD1092" i="16"/>
  <c r="N1094" i="16"/>
  <c r="AL1095" i="16"/>
  <c r="Z1097" i="16"/>
  <c r="Z1099" i="16"/>
  <c r="Z1101" i="16"/>
  <c r="Z1103" i="16"/>
  <c r="V1105" i="16"/>
  <c r="AT1106" i="16"/>
  <c r="AD1108" i="16"/>
  <c r="N1110" i="16"/>
  <c r="AL1111" i="16"/>
  <c r="Z1113" i="16"/>
  <c r="Z1115" i="16"/>
  <c r="Z1117" i="16"/>
  <c r="Z1119" i="16"/>
  <c r="V1121" i="16"/>
  <c r="AT1122" i="16"/>
  <c r="AD1124" i="16"/>
  <c r="N1126" i="16"/>
  <c r="AL1127" i="16"/>
  <c r="Z1129" i="16"/>
  <c r="Z1131" i="16"/>
  <c r="Z1133" i="16"/>
  <c r="Z1135" i="16"/>
  <c r="V1137" i="16"/>
  <c r="AT1138" i="16"/>
  <c r="AD1140" i="16"/>
  <c r="AI1142" i="16"/>
  <c r="AT1157" i="16"/>
  <c r="Y1182" i="16"/>
  <c r="AW1210" i="16"/>
  <c r="AJ1323" i="16"/>
  <c r="O1144" i="16"/>
  <c r="AO1145" i="16"/>
  <c r="Y1147" i="16"/>
  <c r="AW1148" i="16"/>
  <c r="AG1150" i="16"/>
  <c r="S1152" i="16"/>
  <c r="U1154" i="16"/>
  <c r="U1156" i="16"/>
  <c r="N1158" i="16"/>
  <c r="Z1160" i="16"/>
  <c r="AK1162" i="16"/>
  <c r="AW1164" i="16"/>
  <c r="AI1167" i="16"/>
  <c r="S1170" i="16"/>
  <c r="AS1172" i="16"/>
  <c r="AE1175" i="16"/>
  <c r="O1178" i="16"/>
  <c r="AO1181" i="16"/>
  <c r="AK1185" i="16"/>
  <c r="U1189" i="16"/>
  <c r="AP1192" i="16"/>
  <c r="AH1196" i="16"/>
  <c r="AR1199" i="16"/>
  <c r="AK1203" i="16"/>
  <c r="U1207" i="16"/>
  <c r="AE1210" i="16"/>
  <c r="W1214" i="16"/>
  <c r="AI1218" i="16"/>
  <c r="AS1223" i="16"/>
  <c r="AW1227" i="16"/>
  <c r="AW1231" i="16"/>
  <c r="AC1237" i="16"/>
  <c r="T1247" i="16"/>
  <c r="P1301" i="16"/>
  <c r="Q1144" i="16"/>
  <c r="AQ1145" i="16"/>
  <c r="AQ1147" i="16"/>
  <c r="AQ1149" i="16"/>
  <c r="AQ1151" i="16"/>
  <c r="AM1153" i="16"/>
  <c r="W1155" i="16"/>
  <c r="AU1156" i="16"/>
  <c r="AH1158" i="16"/>
  <c r="AN1160" i="16"/>
  <c r="AI1163" i="16"/>
  <c r="W1166" i="16"/>
  <c r="V1169" i="16"/>
  <c r="AU1171" i="16"/>
  <c r="AI1174" i="16"/>
  <c r="Z1177" i="16"/>
  <c r="AE1180" i="16"/>
  <c r="Y1184" i="16"/>
  <c r="AV1187" i="16"/>
  <c r="AF1191" i="16"/>
  <c r="AP1194" i="16"/>
  <c r="AH1198" i="16"/>
  <c r="AF1201" i="16"/>
  <c r="P1205" i="16"/>
  <c r="AM1208" i="16"/>
  <c r="O1212" i="16"/>
  <c r="AO1215" i="16"/>
  <c r="AN1220" i="16"/>
  <c r="W1226" i="16"/>
  <c r="AG1231" i="16"/>
  <c r="AN1238" i="16"/>
  <c r="Z1256" i="16"/>
  <c r="AS1334" i="16"/>
  <c r="AR1148" i="16"/>
  <c r="AR1150" i="16"/>
  <c r="AL1152" i="16"/>
  <c r="X1154" i="16"/>
  <c r="AV1155" i="16"/>
  <c r="AF1157" i="16"/>
  <c r="Y1159" i="16"/>
  <c r="AJ1161" i="16"/>
  <c r="AU1163" i="16"/>
  <c r="Y1166" i="16"/>
  <c r="W1169" i="16"/>
  <c r="AV1171" i="16"/>
  <c r="AK1174" i="16"/>
  <c r="AA1177" i="16"/>
  <c r="AW1180" i="16"/>
  <c r="AA1184" i="16"/>
  <c r="N1188" i="16"/>
  <c r="AI1191" i="16"/>
  <c r="AR1194" i="16"/>
  <c r="AJ1198" i="16"/>
  <c r="AD1202" i="16"/>
  <c r="N1206" i="16"/>
  <c r="AM1209" i="16"/>
  <c r="O1213" i="16"/>
  <c r="AQ1216" i="16"/>
  <c r="U1222" i="16"/>
  <c r="AU1226" i="16"/>
  <c r="AU1230" i="16"/>
  <c r="AK1236" i="16"/>
  <c r="AC1249" i="16"/>
  <c r="AB1289" i="16"/>
  <c r="AW1343" i="16"/>
  <c r="Y1143" i="16"/>
  <c r="U1145" i="16"/>
  <c r="U1147" i="16"/>
  <c r="U1149" i="16"/>
  <c r="U1151" i="16"/>
  <c r="AU1152" i="16"/>
  <c r="AG1154" i="16"/>
  <c r="Q1156" i="16"/>
  <c r="AO1157" i="16"/>
  <c r="AL1159" i="16"/>
  <c r="AW1161" i="16"/>
  <c r="U1164" i="16"/>
  <c r="AM1166" i="16"/>
  <c r="AL1169" i="16"/>
  <c r="AL1173" i="16"/>
  <c r="Q1177" i="16"/>
  <c r="AH1180" i="16"/>
  <c r="AR1183" i="16"/>
  <c r="AK1187" i="16"/>
  <c r="U1191" i="16"/>
  <c r="AE1194" i="16"/>
  <c r="W1198" i="16"/>
  <c r="P1202" i="16"/>
  <c r="AK1205" i="16"/>
  <c r="Y1209" i="16"/>
  <c r="Q1213" i="16"/>
  <c r="AB1216" i="16"/>
  <c r="AI1221" i="16"/>
  <c r="AB1226" i="16"/>
  <c r="AB1230" i="16"/>
  <c r="AN1236" i="16"/>
  <c r="AN1249" i="16"/>
  <c r="AR1291" i="16"/>
  <c r="AH1141" i="16"/>
  <c r="AH1143" i="16"/>
  <c r="AD1145" i="16"/>
  <c r="N1147" i="16"/>
  <c r="AL1148" i="16"/>
  <c r="V1150" i="16"/>
  <c r="AT1151" i="16"/>
  <c r="AH1153" i="16"/>
  <c r="AH1155" i="16"/>
  <c r="AH1157" i="16"/>
  <c r="AM1159" i="16"/>
  <c r="W1162" i="16"/>
  <c r="AR1164" i="16"/>
  <c r="AE1167" i="16"/>
  <c r="N1170" i="16"/>
  <c r="AM1172" i="16"/>
  <c r="AA1175" i="16"/>
  <c r="Y1178" i="16"/>
  <c r="Q1182" i="16"/>
  <c r="AT1184" i="16"/>
  <c r="S1188" i="16"/>
  <c r="AL1191" i="16"/>
  <c r="O1195" i="16"/>
  <c r="AO1198" i="16"/>
  <c r="AI1202" i="16"/>
  <c r="S1206" i="16"/>
  <c r="AP1209" i="16"/>
  <c r="AH1213" i="16"/>
  <c r="AD1216" i="16"/>
  <c r="AA1220" i="16"/>
  <c r="AC1224" i="16"/>
  <c r="AO1229" i="16"/>
  <c r="AS1236" i="16"/>
  <c r="AJ1245" i="16"/>
  <c r="AE1304" i="16"/>
  <c r="AA1143" i="16"/>
  <c r="W1145" i="16"/>
  <c r="AU1146" i="16"/>
  <c r="AE1148" i="16"/>
  <c r="O1150" i="16"/>
  <c r="AM1151" i="16"/>
  <c r="AA1153" i="16"/>
  <c r="AA1155" i="16"/>
  <c r="AA1157" i="16"/>
  <c r="AD1159" i="16"/>
  <c r="Y1162" i="16"/>
  <c r="AS1164" i="16"/>
  <c r="AG1167" i="16"/>
  <c r="AC1170" i="16"/>
  <c r="O1173" i="16"/>
  <c r="AN1175" i="16"/>
  <c r="AP1178" i="16"/>
  <c r="AH1182" i="16"/>
  <c r="AF1185" i="16"/>
  <c r="P1189" i="16"/>
  <c r="AM1192" i="16"/>
  <c r="O1196" i="16"/>
  <c r="AO1199" i="16"/>
  <c r="AF1203" i="16"/>
  <c r="P1207" i="16"/>
  <c r="Z1210" i="16"/>
  <c r="R1214" i="16"/>
  <c r="S1217" i="16"/>
  <c r="AC1222" i="16"/>
  <c r="AR1227" i="16"/>
  <c r="AI1232" i="16"/>
  <c r="AC1239" i="16"/>
  <c r="AJ1257" i="16"/>
  <c r="N1328" i="16"/>
  <c r="AJ1142" i="16"/>
  <c r="AD1144" i="16"/>
  <c r="P1146" i="16"/>
  <c r="AN1147" i="16"/>
  <c r="X1149" i="16"/>
  <c r="AV1150" i="16"/>
  <c r="AH1152" i="16"/>
  <c r="AJ1154" i="16"/>
  <c r="AJ1156" i="16"/>
  <c r="AN1158" i="16"/>
  <c r="AU1160" i="16"/>
  <c r="T1163" i="16"/>
  <c r="AE1165" i="16"/>
  <c r="AA1168" i="16"/>
  <c r="P1171" i="16"/>
  <c r="AQ1173" i="16"/>
  <c r="AF1176" i="16"/>
  <c r="AP1179" i="16"/>
  <c r="AH1183" i="16"/>
  <c r="AA1187" i="16"/>
  <c r="AT1190" i="16"/>
  <c r="AJ1194" i="16"/>
  <c r="AU1197" i="16"/>
  <c r="AQ1201" i="16"/>
  <c r="AA1205" i="16"/>
  <c r="AV1208" i="16"/>
  <c r="Y1212" i="16"/>
  <c r="S1216" i="16"/>
  <c r="U1221" i="16"/>
  <c r="O1226" i="16"/>
  <c r="O1230" i="16"/>
  <c r="P1235" i="16"/>
  <c r="AW1241" i="16"/>
  <c r="U1268" i="16"/>
  <c r="AG1308" i="16"/>
  <c r="AR1353" i="16"/>
  <c r="AT1248" i="16"/>
  <c r="AV1255" i="16"/>
  <c r="AO1262" i="16"/>
  <c r="AV1268" i="16"/>
  <c r="AJ1276" i="16"/>
  <c r="X1283" i="16"/>
  <c r="AG1290" i="16"/>
  <c r="AC1297" i="16"/>
  <c r="Z1304" i="16"/>
  <c r="AD1312" i="16"/>
  <c r="AF1319" i="16"/>
  <c r="AW1325" i="16"/>
  <c r="AK1333" i="16"/>
  <c r="AB1341" i="16"/>
  <c r="P1349" i="16"/>
  <c r="AB1356" i="16"/>
  <c r="AA1383" i="16"/>
  <c r="AB1245" i="16"/>
  <c r="P1253" i="16"/>
  <c r="Y1259" i="16"/>
  <c r="P1266" i="16"/>
  <c r="T1273" i="16"/>
  <c r="AT1280" i="16"/>
  <c r="AV1287" i="16"/>
  <c r="AO1294" i="16"/>
  <c r="AV1300" i="16"/>
  <c r="AJ1308" i="16"/>
  <c r="X1315" i="16"/>
  <c r="AG1322" i="16"/>
  <c r="AC1329" i="16"/>
  <c r="Z1336" i="16"/>
  <c r="AD1344" i="16"/>
  <c r="AF1351" i="16"/>
  <c r="Q1361" i="16"/>
  <c r="AJ1416" i="16"/>
  <c r="AG1245" i="16"/>
  <c r="P1252" i="16"/>
  <c r="AB1259" i="16"/>
  <c r="U1266" i="16"/>
  <c r="Y1273" i="16"/>
  <c r="S1280" i="16"/>
  <c r="U1287" i="16"/>
  <c r="T1295" i="16"/>
  <c r="AC1302" i="16"/>
  <c r="Q1309" i="16"/>
  <c r="AF1316" i="16"/>
  <c r="T1324" i="16"/>
  <c r="AS1332" i="16"/>
  <c r="AW1338" i="16"/>
  <c r="AS1345" i="16"/>
  <c r="AP1352" i="16"/>
  <c r="X1431" i="16"/>
  <c r="Y1258" i="16"/>
  <c r="U1265" i="16"/>
  <c r="AB1273" i="16"/>
  <c r="AF1281" i="16"/>
  <c r="AE1288" i="16"/>
  <c r="AW1294" i="16"/>
  <c r="AC1301" i="16"/>
  <c r="T1309" i="16"/>
  <c r="AK1316" i="16"/>
  <c r="Q1323" i="16"/>
  <c r="AK1329" i="16"/>
  <c r="AH1336" i="16"/>
  <c r="AL1344" i="16"/>
  <c r="AN1351" i="16"/>
  <c r="O1358" i="16"/>
  <c r="AA1378" i="16"/>
  <c r="Y1243" i="16"/>
  <c r="P1250" i="16"/>
  <c r="T1257" i="16"/>
  <c r="AT1264" i="16"/>
  <c r="AV1271" i="16"/>
  <c r="AO1278" i="16"/>
  <c r="AV1284" i="16"/>
  <c r="AJ1292" i="16"/>
  <c r="X1299" i="16"/>
  <c r="AG1306" i="16"/>
  <c r="AC1313" i="16"/>
  <c r="Z1320" i="16"/>
  <c r="AD1328" i="16"/>
  <c r="AF1335" i="16"/>
  <c r="AW1341" i="16"/>
  <c r="AK1349" i="16"/>
  <c r="U1358" i="16"/>
  <c r="S1449" i="16"/>
  <c r="AB1247" i="16"/>
  <c r="AK1254" i="16"/>
  <c r="AW1260" i="16"/>
  <c r="AN1268" i="16"/>
  <c r="T1275" i="16"/>
  <c r="P1283" i="16"/>
  <c r="AW1289" i="16"/>
  <c r="AQ1296" i="16"/>
  <c r="R1304" i="16"/>
  <c r="V1312" i="16"/>
  <c r="X1319" i="16"/>
  <c r="Q1326" i="16"/>
  <c r="X1332" i="16"/>
  <c r="AR1340" i="16"/>
  <c r="AF1347" i="16"/>
  <c r="AW1354" i="16"/>
  <c r="AF1363" i="16"/>
  <c r="AA1442" i="16"/>
  <c r="AG1247" i="16"/>
  <c r="AS1255" i="16"/>
  <c r="AR1263" i="16"/>
  <c r="U1270" i="16"/>
  <c r="AO1277" i="16"/>
  <c r="U1283" i="16"/>
  <c r="AJ1291" i="16"/>
  <c r="AC1298" i="16"/>
  <c r="AG1305" i="16"/>
  <c r="AW1311" i="16"/>
  <c r="X1318" i="16"/>
  <c r="T1326" i="16"/>
  <c r="AF1333" i="16"/>
  <c r="Q1340" i="16"/>
  <c r="AK1347" i="16"/>
  <c r="Q1354" i="16"/>
  <c r="AS1362" i="16"/>
  <c r="Q1355" i="16"/>
  <c r="AF1362" i="16"/>
  <c r="AR1375" i="16"/>
  <c r="S1383" i="16"/>
  <c r="AA1404" i="16"/>
  <c r="N1423" i="16"/>
  <c r="AU1465" i="16"/>
  <c r="AL1514" i="16"/>
  <c r="P1589" i="16"/>
  <c r="N1369" i="16"/>
  <c r="O1390" i="16"/>
  <c r="AL1403" i="16"/>
  <c r="AR1467" i="16"/>
  <c r="AF1596" i="16"/>
  <c r="N1389" i="16"/>
  <c r="AU1402" i="16"/>
  <c r="AF1552" i="16"/>
  <c r="AW1353" i="16"/>
  <c r="AM1361" i="16"/>
  <c r="S1372" i="16"/>
  <c r="AL1390" i="16"/>
  <c r="AI1415" i="16"/>
  <c r="T1453" i="16"/>
  <c r="AH1495" i="16"/>
  <c r="AE1539" i="16"/>
  <c r="T1374" i="16"/>
  <c r="AT1390" i="16"/>
  <c r="AT1424" i="16"/>
  <c r="AN1459" i="16"/>
  <c r="W1489" i="16"/>
  <c r="AJ1517" i="16"/>
  <c r="AT1369" i="16"/>
  <c r="O1377" i="16"/>
  <c r="AM1398" i="16"/>
  <c r="AV1463" i="16"/>
  <c r="Z1575" i="16"/>
  <c r="AG1376" i="16"/>
  <c r="AU1397" i="16"/>
  <c r="AO1432" i="16"/>
  <c r="AP1553" i="16"/>
  <c r="V1217" i="16"/>
  <c r="AT1218" i="16"/>
  <c r="AD1220" i="16"/>
  <c r="N1222" i="16"/>
  <c r="AL1223" i="16"/>
  <c r="Z1225" i="16"/>
  <c r="Z1227" i="16"/>
  <c r="Z1229" i="16"/>
  <c r="Z1231" i="16"/>
  <c r="V1233" i="16"/>
  <c r="AT1234" i="16"/>
  <c r="AD1236" i="16"/>
  <c r="N1238" i="16"/>
  <c r="AL1239" i="16"/>
  <c r="Z1241" i="16"/>
  <c r="Z1243" i="16"/>
  <c r="Z1245" i="16"/>
  <c r="Z1247" i="16"/>
  <c r="V1249" i="16"/>
  <c r="AT1250" i="16"/>
  <c r="AD1252" i="16"/>
  <c r="N1254" i="16"/>
  <c r="AL1255" i="16"/>
  <c r="Z1257" i="16"/>
  <c r="Z1259" i="16"/>
  <c r="Z1261" i="16"/>
  <c r="Z1263" i="16"/>
  <c r="V1265" i="16"/>
  <c r="AT1266" i="16"/>
  <c r="AD1268" i="16"/>
  <c r="N1270" i="16"/>
  <c r="AL1271" i="16"/>
  <c r="Z1273" i="16"/>
  <c r="Z1275" i="16"/>
  <c r="Z1277" i="16"/>
  <c r="Z1279" i="16"/>
  <c r="V1281" i="16"/>
  <c r="AT1282" i="16"/>
  <c r="AD1284" i="16"/>
  <c r="N1286" i="16"/>
  <c r="AL1287" i="16"/>
  <c r="Z1289" i="16"/>
  <c r="Z1291" i="16"/>
  <c r="Z1293" i="16"/>
  <c r="Z1295" i="16"/>
  <c r="V1297" i="16"/>
  <c r="AT1298" i="16"/>
  <c r="AD1300" i="16"/>
  <c r="N1302" i="16"/>
  <c r="AL1303" i="16"/>
  <c r="Z1305" i="16"/>
  <c r="Z1307" i="16"/>
  <c r="Z1309" i="16"/>
  <c r="Z1311" i="16"/>
  <c r="V1313" i="16"/>
  <c r="AT1314" i="16"/>
  <c r="AD1316" i="16"/>
  <c r="N1318" i="16"/>
  <c r="AL1319" i="16"/>
  <c r="Z1321" i="16"/>
  <c r="Z1323" i="16"/>
  <c r="Z1325" i="16"/>
  <c r="Z1327" i="16"/>
  <c r="V1329" i="16"/>
  <c r="AT1330" i="16"/>
  <c r="AD1332" i="16"/>
  <c r="N1334" i="16"/>
  <c r="AL1335" i="16"/>
  <c r="Z1337" i="16"/>
  <c r="Z1339" i="16"/>
  <c r="Z1341" i="16"/>
  <c r="Z1343" i="16"/>
  <c r="V1345" i="16"/>
  <c r="AT1346" i="16"/>
  <c r="AD1348" i="16"/>
  <c r="N1350" i="16"/>
  <c r="AL1351" i="16"/>
  <c r="Z1353" i="16"/>
  <c r="Z1355" i="16"/>
  <c r="Z1357" i="16"/>
  <c r="AL1359" i="16"/>
  <c r="AK1361" i="16"/>
  <c r="AM1363" i="16"/>
  <c r="AA1366" i="16"/>
  <c r="W1370" i="16"/>
  <c r="O1374" i="16"/>
  <c r="AT1376" i="16"/>
  <c r="AI1380" i="16"/>
  <c r="AK1384" i="16"/>
  <c r="S1390" i="16"/>
  <c r="O1395" i="16"/>
  <c r="T1400" i="16"/>
  <c r="AE1405" i="16"/>
  <c r="S1411" i="16"/>
  <c r="N1420" i="16"/>
  <c r="AU1441" i="16"/>
  <c r="AB1449" i="16"/>
  <c r="AG1464" i="16"/>
  <c r="AI1479" i="16"/>
  <c r="Z1496" i="16"/>
  <c r="S1515" i="16"/>
  <c r="AB1532" i="16"/>
  <c r="AD1551" i="16"/>
  <c r="AD1566" i="16"/>
  <c r="AS1602" i="16"/>
  <c r="AQ1179" i="16"/>
  <c r="AQ1181" i="16"/>
  <c r="AQ1183" i="16"/>
  <c r="AM1185" i="16"/>
  <c r="W1187" i="16"/>
  <c r="AU1188" i="16"/>
  <c r="AE1190" i="16"/>
  <c r="Q1192" i="16"/>
  <c r="AQ1193" i="16"/>
  <c r="AQ1195" i="16"/>
  <c r="AQ1197" i="16"/>
  <c r="AQ1199" i="16"/>
  <c r="AM1201" i="16"/>
  <c r="W1203" i="16"/>
  <c r="AU1204" i="16"/>
  <c r="AE1206" i="16"/>
  <c r="Q1208" i="16"/>
  <c r="AQ1209" i="16"/>
  <c r="AQ1211" i="16"/>
  <c r="AQ1213" i="16"/>
  <c r="AQ1215" i="16"/>
  <c r="AM1217" i="16"/>
  <c r="W1219" i="16"/>
  <c r="AU1220" i="16"/>
  <c r="AE1222" i="16"/>
  <c r="Q1224" i="16"/>
  <c r="AQ1225" i="16"/>
  <c r="AQ1227" i="16"/>
  <c r="AQ1229" i="16"/>
  <c r="AQ1231" i="16"/>
  <c r="AM1233" i="16"/>
  <c r="W1235" i="16"/>
  <c r="AU1236" i="16"/>
  <c r="AE1238" i="16"/>
  <c r="Q1240" i="16"/>
  <c r="AQ1241" i="16"/>
  <c r="AQ1243" i="16"/>
  <c r="AQ1245" i="16"/>
  <c r="AQ1247" i="16"/>
  <c r="AM1249" i="16"/>
  <c r="W1251" i="16"/>
  <c r="AU1252" i="16"/>
  <c r="AE1254" i="16"/>
  <c r="Q1256" i="16"/>
  <c r="AQ1257" i="16"/>
  <c r="AQ1259" i="16"/>
  <c r="AQ1261" i="16"/>
  <c r="AQ1263" i="16"/>
  <c r="AM1265" i="16"/>
  <c r="W1267" i="16"/>
  <c r="AU1268" i="16"/>
  <c r="AE1270" i="16"/>
  <c r="Q1272" i="16"/>
  <c r="AQ1273" i="16"/>
  <c r="AQ1275" i="16"/>
  <c r="AQ1277" i="16"/>
  <c r="AQ1279" i="16"/>
  <c r="AM1281" i="16"/>
  <c r="W1283" i="16"/>
  <c r="AU1284" i="16"/>
  <c r="AE1286" i="16"/>
  <c r="Q1288" i="16"/>
  <c r="AQ1289" i="16"/>
  <c r="AQ1291" i="16"/>
  <c r="AQ1293" i="16"/>
  <c r="AQ1295" i="16"/>
  <c r="AM1297" i="16"/>
  <c r="W1299" i="16"/>
  <c r="AU1300" i="16"/>
  <c r="AE1302" i="16"/>
  <c r="Q1304" i="16"/>
  <c r="AQ1305" i="16"/>
  <c r="AQ1307" i="16"/>
  <c r="AQ1309" i="16"/>
  <c r="AQ1311" i="16"/>
  <c r="AM1313" i="16"/>
  <c r="W1315" i="16"/>
  <c r="AU1316" i="16"/>
  <c r="AE1318" i="16"/>
  <c r="Q1320" i="16"/>
  <c r="AQ1321" i="16"/>
  <c r="AQ1323" i="16"/>
  <c r="AQ1325" i="16"/>
  <c r="AQ1327" i="16"/>
  <c r="AM1329" i="16"/>
  <c r="W1331" i="16"/>
  <c r="AU1332" i="16"/>
  <c r="AE1334" i="16"/>
  <c r="Q1336" i="16"/>
  <c r="AQ1337" i="16"/>
  <c r="AQ1339" i="16"/>
  <c r="AQ1341" i="16"/>
  <c r="AQ1343" i="16"/>
  <c r="AM1345" i="16"/>
  <c r="W1347" i="16"/>
  <c r="AU1348" i="16"/>
  <c r="AE1350" i="16"/>
  <c r="Q1352" i="16"/>
  <c r="AQ1353" i="16"/>
  <c r="AQ1355" i="16"/>
  <c r="AR1357" i="16"/>
  <c r="AW1359" i="16"/>
  <c r="AU1361" i="16"/>
  <c r="AW1363" i="16"/>
  <c r="AU1366" i="16"/>
  <c r="AQ1370" i="16"/>
  <c r="AI1374" i="16"/>
  <c r="AQ1377" i="16"/>
  <c r="AI1381" i="16"/>
  <c r="V1386" i="16"/>
  <c r="AE1391" i="16"/>
  <c r="AE1396" i="16"/>
  <c r="N1401" i="16"/>
  <c r="N1405" i="16"/>
  <c r="S1409" i="16"/>
  <c r="AA1417" i="16"/>
  <c r="AC1432" i="16"/>
  <c r="AH1448" i="16"/>
  <c r="AK1464" i="16"/>
  <c r="AP1480" i="16"/>
  <c r="V1502" i="16"/>
  <c r="AF1523" i="16"/>
  <c r="AE1541" i="16"/>
  <c r="AP1559" i="16"/>
  <c r="AN1587" i="16"/>
  <c r="AC1167" i="16"/>
  <c r="Q1169" i="16"/>
  <c r="AO1170" i="16"/>
  <c r="Y1172" i="16"/>
  <c r="AW1173" i="16"/>
  <c r="AG1175" i="16"/>
  <c r="AC1177" i="16"/>
  <c r="AC1179" i="16"/>
  <c r="AC1181" i="16"/>
  <c r="AC1183" i="16"/>
  <c r="Q1185" i="16"/>
  <c r="AO1186" i="16"/>
  <c r="Y1188" i="16"/>
  <c r="AW1189" i="16"/>
  <c r="AG1191" i="16"/>
  <c r="AC1193" i="16"/>
  <c r="AC1195" i="16"/>
  <c r="AC1197" i="16"/>
  <c r="AC1199" i="16"/>
  <c r="Q1201" i="16"/>
  <c r="AO1202" i="16"/>
  <c r="Y1204" i="16"/>
  <c r="AW1205" i="16"/>
  <c r="AG1207" i="16"/>
  <c r="AC1209" i="16"/>
  <c r="AC1211" i="16"/>
  <c r="AC1213" i="16"/>
  <c r="AC1215" i="16"/>
  <c r="Q1217" i="16"/>
  <c r="AO1218" i="16"/>
  <c r="Y1220" i="16"/>
  <c r="AW1221" i="16"/>
  <c r="AG1223" i="16"/>
  <c r="AC1225" i="16"/>
  <c r="AC1227" i="16"/>
  <c r="AC1229" i="16"/>
  <c r="AC1231" i="16"/>
  <c r="Q1233" i="16"/>
  <c r="AO1234" i="16"/>
  <c r="Y1236" i="16"/>
  <c r="AW1237" i="16"/>
  <c r="AG1239" i="16"/>
  <c r="AC1241" i="16"/>
  <c r="AC1243" i="16"/>
  <c r="AC1245" i="16"/>
  <c r="AC1247" i="16"/>
  <c r="Q1249" i="16"/>
  <c r="AO1250" i="16"/>
  <c r="Y1252" i="16"/>
  <c r="AW1253" i="16"/>
  <c r="AG1255" i="16"/>
  <c r="AC1257" i="16"/>
  <c r="AC1259" i="16"/>
  <c r="AC1261" i="16"/>
  <c r="AC1263" i="16"/>
  <c r="Q1265" i="16"/>
  <c r="AO1266" i="16"/>
  <c r="Y1268" i="16"/>
  <c r="AW1269" i="16"/>
  <c r="AG1271" i="16"/>
  <c r="AC1273" i="16"/>
  <c r="AC1275" i="16"/>
  <c r="AC1277" i="16"/>
  <c r="AC1279" i="16"/>
  <c r="Q1281" i="16"/>
  <c r="AO1282" i="16"/>
  <c r="Y1284" i="16"/>
  <c r="AW1285" i="16"/>
  <c r="AG1287" i="16"/>
  <c r="AC1289" i="16"/>
  <c r="AC1291" i="16"/>
  <c r="AC1293" i="16"/>
  <c r="AC1295" i="16"/>
  <c r="Q1297" i="16"/>
  <c r="AO1298" i="16"/>
  <c r="Y1300" i="16"/>
  <c r="AW1301" i="16"/>
  <c r="AG1303" i="16"/>
  <c r="AC1305" i="16"/>
  <c r="AC1307" i="16"/>
  <c r="AC1309" i="16"/>
  <c r="AC1311" i="16"/>
  <c r="Q1313" i="16"/>
  <c r="AO1314" i="16"/>
  <c r="Y1316" i="16"/>
  <c r="AW1317" i="16"/>
  <c r="AG1319" i="16"/>
  <c r="AC1321" i="16"/>
  <c r="AC1323" i="16"/>
  <c r="AC1325" i="16"/>
  <c r="AC1327" i="16"/>
  <c r="Q1329" i="16"/>
  <c r="AO1330" i="16"/>
  <c r="Y1332" i="16"/>
  <c r="AW1333" i="16"/>
  <c r="AG1335" i="16"/>
  <c r="AC1337" i="16"/>
  <c r="AC1339" i="16"/>
  <c r="AC1341" i="16"/>
  <c r="AC1343" i="16"/>
  <c r="Q1345" i="16"/>
  <c r="AO1346" i="16"/>
  <c r="Y1348" i="16"/>
  <c r="AW1349" i="16"/>
  <c r="AG1351" i="16"/>
  <c r="AC1353" i="16"/>
  <c r="AC1355" i="16"/>
  <c r="AC1357" i="16"/>
  <c r="W1359" i="16"/>
  <c r="AE1361" i="16"/>
  <c r="X1363" i="16"/>
  <c r="R1366" i="16"/>
  <c r="O1369" i="16"/>
  <c r="AA1372" i="16"/>
  <c r="U1376" i="16"/>
  <c r="AA1379" i="16"/>
  <c r="AE1383" i="16"/>
  <c r="AL1387" i="16"/>
  <c r="AL1391" i="16"/>
  <c r="O1396" i="16"/>
  <c r="S1401" i="16"/>
  <c r="AD1406" i="16"/>
  <c r="AP1415" i="16"/>
  <c r="W1423" i="16"/>
  <c r="T1438" i="16"/>
  <c r="V1455" i="16"/>
  <c r="Y1472" i="16"/>
  <c r="W1493" i="16"/>
  <c r="AI1513" i="16"/>
  <c r="AC1536" i="16"/>
  <c r="W1555" i="16"/>
  <c r="Z1573" i="16"/>
  <c r="AD1600" i="16"/>
  <c r="AR1160" i="16"/>
  <c r="AD1162" i="16"/>
  <c r="N1164" i="16"/>
  <c r="AL1165" i="16"/>
  <c r="V1167" i="16"/>
  <c r="AV1168" i="16"/>
  <c r="AP1170" i="16"/>
  <c r="AP1172" i="16"/>
  <c r="AP1174" i="16"/>
  <c r="AR1176" i="16"/>
  <c r="AD1178" i="16"/>
  <c r="N1180" i="16"/>
  <c r="AL1181" i="16"/>
  <c r="V1183" i="16"/>
  <c r="AV1184" i="16"/>
  <c r="AP1186" i="16"/>
  <c r="AP1188" i="16"/>
  <c r="AP1190" i="16"/>
  <c r="AR1192" i="16"/>
  <c r="AD1194" i="16"/>
  <c r="N1196" i="16"/>
  <c r="AL1197" i="16"/>
  <c r="V1199" i="16"/>
  <c r="AV1200" i="16"/>
  <c r="AP1202" i="16"/>
  <c r="AP1204" i="16"/>
  <c r="AP1206" i="16"/>
  <c r="AR1208" i="16"/>
  <c r="AD1210" i="16"/>
  <c r="N1212" i="16"/>
  <c r="AL1213" i="16"/>
  <c r="V1215" i="16"/>
  <c r="AV1216" i="16"/>
  <c r="AP1218" i="16"/>
  <c r="AP1220" i="16"/>
  <c r="AP1222" i="16"/>
  <c r="AR1224" i="16"/>
  <c r="AD1226" i="16"/>
  <c r="N1228" i="16"/>
  <c r="AL1229" i="16"/>
  <c r="V1231" i="16"/>
  <c r="AV1232" i="16"/>
  <c r="AP1234" i="16"/>
  <c r="AP1236" i="16"/>
  <c r="AP1238" i="16"/>
  <c r="AR1240" i="16"/>
  <c r="AD1242" i="16"/>
  <c r="N1244" i="16"/>
  <c r="AL1245" i="16"/>
  <c r="V1247" i="16"/>
  <c r="AV1248" i="16"/>
  <c r="AP1250" i="16"/>
  <c r="AP1252" i="16"/>
  <c r="AP1254" i="16"/>
  <c r="AR1256" i="16"/>
  <c r="AD1258" i="16"/>
  <c r="N1260" i="16"/>
  <c r="AL1261" i="16"/>
  <c r="V1263" i="16"/>
  <c r="AV1264" i="16"/>
  <c r="AP1266" i="16"/>
  <c r="AP1268" i="16"/>
  <c r="AP1270" i="16"/>
  <c r="AR1272" i="16"/>
  <c r="AD1274" i="16"/>
  <c r="N1276" i="16"/>
  <c r="AL1277" i="16"/>
  <c r="V1279" i="16"/>
  <c r="AV1280" i="16"/>
  <c r="AP1282" i="16"/>
  <c r="AP1284" i="16"/>
  <c r="AP1286" i="16"/>
  <c r="AR1288" i="16"/>
  <c r="AD1290" i="16"/>
  <c r="N1292" i="16"/>
  <c r="AL1293" i="16"/>
  <c r="V1295" i="16"/>
  <c r="AV1296" i="16"/>
  <c r="AP1298" i="16"/>
  <c r="AP1300" i="16"/>
  <c r="AP1302" i="16"/>
  <c r="AR1304" i="16"/>
  <c r="AD1306" i="16"/>
  <c r="N1308" i="16"/>
  <c r="AL1309" i="16"/>
  <c r="V1311" i="16"/>
  <c r="AV1312" i="16"/>
  <c r="AP1314" i="16"/>
  <c r="AP1316" i="16"/>
  <c r="AP1318" i="16"/>
  <c r="AR1320" i="16"/>
  <c r="AD1322" i="16"/>
  <c r="N1324" i="16"/>
  <c r="AL1325" i="16"/>
  <c r="V1327" i="16"/>
  <c r="AV1328" i="16"/>
  <c r="AP1330" i="16"/>
  <c r="AP1332" i="16"/>
  <c r="AP1334" i="16"/>
  <c r="AR1336" i="16"/>
  <c r="AD1338" i="16"/>
  <c r="N1340" i="16"/>
  <c r="AL1341" i="16"/>
  <c r="V1343" i="16"/>
  <c r="AV1344" i="16"/>
  <c r="AP1346" i="16"/>
  <c r="AP1348" i="16"/>
  <c r="AP1350" i="16"/>
  <c r="AR1352" i="16"/>
  <c r="AD1354" i="16"/>
  <c r="N1356" i="16"/>
  <c r="AL1357" i="16"/>
  <c r="AH1359" i="16"/>
  <c r="AF1361" i="16"/>
  <c r="AH1363" i="16"/>
  <c r="AI1366" i="16"/>
  <c r="AE1370" i="16"/>
  <c r="AQ1373" i="16"/>
  <c r="AH1377" i="16"/>
  <c r="AQ1380" i="16"/>
  <c r="S1385" i="16"/>
  <c r="AD1390" i="16"/>
  <c r="AU1395" i="16"/>
  <c r="AC1400" i="16"/>
  <c r="AQ1405" i="16"/>
  <c r="AF1412" i="16"/>
  <c r="S1425" i="16"/>
  <c r="AE1437" i="16"/>
  <c r="AI1454" i="16"/>
  <c r="AJ1471" i="16"/>
  <c r="AI1485" i="16"/>
  <c r="AL1501" i="16"/>
  <c r="AU1521" i="16"/>
  <c r="AV1538" i="16"/>
  <c r="AU1556" i="16"/>
  <c r="AN1573" i="16"/>
  <c r="S1234" i="16"/>
  <c r="S1236" i="16"/>
  <c r="S1238" i="16"/>
  <c r="U1240" i="16"/>
  <c r="AU1241" i="16"/>
  <c r="AE1243" i="16"/>
  <c r="O1245" i="16"/>
  <c r="AM1246" i="16"/>
  <c r="Y1248" i="16"/>
  <c r="S1250" i="16"/>
  <c r="S1252" i="16"/>
  <c r="S1254" i="16"/>
  <c r="U1256" i="16"/>
  <c r="AU1257" i="16"/>
  <c r="AE1259" i="16"/>
  <c r="O1261" i="16"/>
  <c r="AM1262" i="16"/>
  <c r="Y1264" i="16"/>
  <c r="S1266" i="16"/>
  <c r="S1268" i="16"/>
  <c r="S1270" i="16"/>
  <c r="U1272" i="16"/>
  <c r="AU1273" i="16"/>
  <c r="AE1275" i="16"/>
  <c r="O1277" i="16"/>
  <c r="AM1278" i="16"/>
  <c r="Y1280" i="16"/>
  <c r="S1282" i="16"/>
  <c r="S1284" i="16"/>
  <c r="S1286" i="16"/>
  <c r="U1288" i="16"/>
  <c r="AU1289" i="16"/>
  <c r="AE1291" i="16"/>
  <c r="O1293" i="16"/>
  <c r="AM1294" i="16"/>
  <c r="Y1296" i="16"/>
  <c r="S1298" i="16"/>
  <c r="S1300" i="16"/>
  <c r="S1302" i="16"/>
  <c r="U1304" i="16"/>
  <c r="AU1305" i="16"/>
  <c r="AE1307" i="16"/>
  <c r="O1309" i="16"/>
  <c r="AM1310" i="16"/>
  <c r="Y1312" i="16"/>
  <c r="S1314" i="16"/>
  <c r="S1316" i="16"/>
  <c r="S1318" i="16"/>
  <c r="U1320" i="16"/>
  <c r="AU1321" i="16"/>
  <c r="AE1323" i="16"/>
  <c r="O1325" i="16"/>
  <c r="AM1326" i="16"/>
  <c r="Y1328" i="16"/>
  <c r="S1330" i="16"/>
  <c r="S1332" i="16"/>
  <c r="S1334" i="16"/>
  <c r="U1336" i="16"/>
  <c r="AU1337" i="16"/>
  <c r="AE1339" i="16"/>
  <c r="O1341" i="16"/>
  <c r="AM1342" i="16"/>
  <c r="Y1344" i="16"/>
  <c r="S1346" i="16"/>
  <c r="S1348" i="16"/>
  <c r="S1350" i="16"/>
  <c r="U1352" i="16"/>
  <c r="AU1353" i="16"/>
  <c r="AE1355" i="16"/>
  <c r="O1357" i="16"/>
  <c r="AT1358" i="16"/>
  <c r="AR1360" i="16"/>
  <c r="AV1362" i="16"/>
  <c r="X1365" i="16"/>
  <c r="T1369" i="16"/>
  <c r="AD1372" i="16"/>
  <c r="X1376" i="16"/>
  <c r="AV1379" i="16"/>
  <c r="O1383" i="16"/>
  <c r="AE1388" i="16"/>
  <c r="AQ1393" i="16"/>
  <c r="AU1398" i="16"/>
  <c r="W1403" i="16"/>
  <c r="W1407" i="16"/>
  <c r="AU1422" i="16"/>
  <c r="P1430" i="16"/>
  <c r="X1441" i="16"/>
  <c r="X1459" i="16"/>
  <c r="X1477" i="16"/>
  <c r="AI1499" i="16"/>
  <c r="N1517" i="16"/>
  <c r="AI1535" i="16"/>
  <c r="AB1561" i="16"/>
  <c r="AV1573" i="16"/>
  <c r="AR1158" i="16"/>
  <c r="AL1160" i="16"/>
  <c r="X1162" i="16"/>
  <c r="AV1163" i="16"/>
  <c r="AF1165" i="16"/>
  <c r="P1167" i="16"/>
  <c r="AP1168" i="16"/>
  <c r="AR1170" i="16"/>
  <c r="AR1172" i="16"/>
  <c r="AR1174" i="16"/>
  <c r="AL1176" i="16"/>
  <c r="X1178" i="16"/>
  <c r="AV1179" i="16"/>
  <c r="AF1181" i="16"/>
  <c r="P1183" i="16"/>
  <c r="AP1184" i="16"/>
  <c r="AR1186" i="16"/>
  <c r="AR1188" i="16"/>
  <c r="AR1190" i="16"/>
  <c r="AL1192" i="16"/>
  <c r="X1194" i="16"/>
  <c r="AV1195" i="16"/>
  <c r="AF1197" i="16"/>
  <c r="P1199" i="16"/>
  <c r="AP1200" i="16"/>
  <c r="AR1202" i="16"/>
  <c r="AR1204" i="16"/>
  <c r="AR1206" i="16"/>
  <c r="AL1208" i="16"/>
  <c r="X1210" i="16"/>
  <c r="AV1211" i="16"/>
  <c r="AF1213" i="16"/>
  <c r="P1215" i="16"/>
  <c r="AP1216" i="16"/>
  <c r="AR1218" i="16"/>
  <c r="AR1220" i="16"/>
  <c r="AR1222" i="16"/>
  <c r="AL1224" i="16"/>
  <c r="X1226" i="16"/>
  <c r="AV1227" i="16"/>
  <c r="AF1229" i="16"/>
  <c r="P1231" i="16"/>
  <c r="AP1232" i="16"/>
  <c r="AR1234" i="16"/>
  <c r="AR1236" i="16"/>
  <c r="AR1238" i="16"/>
  <c r="AL1240" i="16"/>
  <c r="X1242" i="16"/>
  <c r="AV1243" i="16"/>
  <c r="AF1245" i="16"/>
  <c r="P1247" i="16"/>
  <c r="AP1248" i="16"/>
  <c r="AR1250" i="16"/>
  <c r="AR1252" i="16"/>
  <c r="AR1254" i="16"/>
  <c r="AL1256" i="16"/>
  <c r="X1258" i="16"/>
  <c r="AV1259" i="16"/>
  <c r="AF1261" i="16"/>
  <c r="P1263" i="16"/>
  <c r="AP1264" i="16"/>
  <c r="AR1266" i="16"/>
  <c r="AR1268" i="16"/>
  <c r="AR1270" i="16"/>
  <c r="AL1272" i="16"/>
  <c r="X1274" i="16"/>
  <c r="AV1275" i="16"/>
  <c r="AF1277" i="16"/>
  <c r="P1279" i="16"/>
  <c r="AP1280" i="16"/>
  <c r="AR1282" i="16"/>
  <c r="AR1284" i="16"/>
  <c r="AR1286" i="16"/>
  <c r="AL1288" i="16"/>
  <c r="X1290" i="16"/>
  <c r="AV1291" i="16"/>
  <c r="AF1293" i="16"/>
  <c r="P1295" i="16"/>
  <c r="AP1296" i="16"/>
  <c r="AR1298" i="16"/>
  <c r="AR1300" i="16"/>
  <c r="AR1302" i="16"/>
  <c r="AL1304" i="16"/>
  <c r="X1306" i="16"/>
  <c r="AV1307" i="16"/>
  <c r="AF1309" i="16"/>
  <c r="P1311" i="16"/>
  <c r="AP1312" i="16"/>
  <c r="AR1314" i="16"/>
  <c r="AR1316" i="16"/>
  <c r="AR1318" i="16"/>
  <c r="AL1320" i="16"/>
  <c r="X1322" i="16"/>
  <c r="AV1323" i="16"/>
  <c r="AF1325" i="16"/>
  <c r="P1327" i="16"/>
  <c r="AP1328" i="16"/>
  <c r="AR1330" i="16"/>
  <c r="AR1332" i="16"/>
  <c r="AR1334" i="16"/>
  <c r="AL1336" i="16"/>
  <c r="X1338" i="16"/>
  <c r="AV1339" i="16"/>
  <c r="AF1341" i="16"/>
  <c r="P1343" i="16"/>
  <c r="AP1344" i="16"/>
  <c r="AR1346" i="16"/>
  <c r="AR1348" i="16"/>
  <c r="AR1350" i="16"/>
  <c r="AL1352" i="16"/>
  <c r="X1354" i="16"/>
  <c r="AV1355" i="16"/>
  <c r="AF1357" i="16"/>
  <c r="AJ1359" i="16"/>
  <c r="AH1361" i="16"/>
  <c r="AK1363" i="16"/>
  <c r="AN1366" i="16"/>
  <c r="AJ1370" i="16"/>
  <c r="AT1373" i="16"/>
  <c r="AM1377" i="16"/>
  <c r="O1381" i="16"/>
  <c r="W1385" i="16"/>
  <c r="W1389" i="16"/>
  <c r="Z1393" i="16"/>
  <c r="AI1397" i="16"/>
  <c r="AL1402" i="16"/>
  <c r="AL1406" i="16"/>
  <c r="X1413" i="16"/>
  <c r="Z1430" i="16"/>
  <c r="S1443" i="16"/>
  <c r="AE1459" i="16"/>
  <c r="AV1473" i="16"/>
  <c r="T1481" i="16"/>
  <c r="T1497" i="16"/>
  <c r="AM1510" i="16"/>
  <c r="AU1527" i="16"/>
  <c r="AH1553" i="16"/>
  <c r="AM1570" i="16"/>
  <c r="AO1599" i="16"/>
  <c r="R1384" i="16"/>
  <c r="T1386" i="16"/>
  <c r="T1388" i="16"/>
  <c r="T1390" i="16"/>
  <c r="N1392" i="16"/>
  <c r="AN1393" i="16"/>
  <c r="X1395" i="16"/>
  <c r="AV1396" i="16"/>
  <c r="AF1398" i="16"/>
  <c r="R1400" i="16"/>
  <c r="T1402" i="16"/>
  <c r="T1404" i="16"/>
  <c r="T1406" i="16"/>
  <c r="N1408" i="16"/>
  <c r="AF1410" i="16"/>
  <c r="AP1413" i="16"/>
  <c r="AL1417" i="16"/>
  <c r="N1421" i="16"/>
  <c r="AO1424" i="16"/>
  <c r="AF1428" i="16"/>
  <c r="AP1431" i="16"/>
  <c r="AL1435" i="16"/>
  <c r="N1439" i="16"/>
  <c r="X1442" i="16"/>
  <c r="P1446" i="16"/>
  <c r="N1449" i="16"/>
  <c r="AM1452" i="16"/>
  <c r="AG1456" i="16"/>
  <c r="AP1459" i="16"/>
  <c r="AH1463" i="16"/>
  <c r="N1467" i="16"/>
  <c r="AM1470" i="16"/>
  <c r="AF1474" i="16"/>
  <c r="AP1477" i="16"/>
  <c r="AL1481" i="16"/>
  <c r="AQ1486" i="16"/>
  <c r="P1491" i="16"/>
  <c r="P1495" i="16"/>
  <c r="T1500" i="16"/>
  <c r="W1505" i="16"/>
  <c r="AF1510" i="16"/>
  <c r="AA1516" i="16"/>
  <c r="AL1520" i="16"/>
  <c r="AM1524" i="16"/>
  <c r="AO1528" i="16"/>
  <c r="AR1533" i="16"/>
  <c r="AP1538" i="16"/>
  <c r="Y1544" i="16"/>
  <c r="AJ1548" i="16"/>
  <c r="AM1553" i="16"/>
  <c r="AM1557" i="16"/>
  <c r="N1562" i="16"/>
  <c r="S1567" i="16"/>
  <c r="AF1572" i="16"/>
  <c r="Q1578" i="16"/>
  <c r="U1588" i="16"/>
  <c r="AA1598" i="16"/>
  <c r="AO1365" i="16"/>
  <c r="Y1367" i="16"/>
  <c r="U1369" i="16"/>
  <c r="U1371" i="16"/>
  <c r="U1373" i="16"/>
  <c r="U1375" i="16"/>
  <c r="AU1376" i="16"/>
  <c r="AG1378" i="16"/>
  <c r="Q1380" i="16"/>
  <c r="AO1381" i="16"/>
  <c r="Y1383" i="16"/>
  <c r="U1385" i="16"/>
  <c r="U1387" i="16"/>
  <c r="U1389" i="16"/>
  <c r="U1391" i="16"/>
  <c r="AU1392" i="16"/>
  <c r="AG1394" i="16"/>
  <c r="Q1396" i="16"/>
  <c r="AO1397" i="16"/>
  <c r="Y1399" i="16"/>
  <c r="U1401" i="16"/>
  <c r="U1403" i="16"/>
  <c r="U1405" i="16"/>
  <c r="U1407" i="16"/>
  <c r="AU1408" i="16"/>
  <c r="O1412" i="16"/>
  <c r="AN1415" i="16"/>
  <c r="AJ1419" i="16"/>
  <c r="AT1422" i="16"/>
  <c r="AM1426" i="16"/>
  <c r="O1430" i="16"/>
  <c r="AR1433" i="16"/>
  <c r="AJ1437" i="16"/>
  <c r="AV1440" i="16"/>
  <c r="AM1444" i="16"/>
  <c r="Q1448" i="16"/>
  <c r="AT1450" i="16"/>
  <c r="AL1454" i="16"/>
  <c r="O1458" i="16"/>
  <c r="AN1461" i="16"/>
  <c r="AJ1465" i="16"/>
  <c r="AT1468" i="16"/>
  <c r="AN1472" i="16"/>
  <c r="O1476" i="16"/>
  <c r="AN1479" i="16"/>
  <c r="S1484" i="16"/>
  <c r="R1489" i="16"/>
  <c r="AE1494" i="16"/>
  <c r="AD1499" i="16"/>
  <c r="N1504" i="16"/>
  <c r="O1508" i="16"/>
  <c r="Q1512" i="16"/>
  <c r="T1517" i="16"/>
  <c r="R1522" i="16"/>
  <c r="AE1527" i="16"/>
  <c r="AI1532" i="16"/>
  <c r="O1537" i="16"/>
  <c r="O1541" i="16"/>
  <c r="T1545" i="16"/>
  <c r="V1550" i="16"/>
  <c r="R1555" i="16"/>
  <c r="AG1560" i="16"/>
  <c r="N1565" i="16"/>
  <c r="AU1569" i="16"/>
  <c r="AU1573" i="16"/>
  <c r="X1580" i="16"/>
  <c r="AJ1590" i="16"/>
  <c r="AV1599" i="16"/>
  <c r="AB1416" i="16"/>
  <c r="V1420" i="16"/>
  <c r="AU1423" i="16"/>
  <c r="X1427" i="16"/>
  <c r="P1431" i="16"/>
  <c r="AU1433" i="16"/>
  <c r="W1437" i="16"/>
  <c r="P1441" i="16"/>
  <c r="Z1444" i="16"/>
  <c r="T1448" i="16"/>
  <c r="AU1451" i="16"/>
  <c r="W1455" i="16"/>
  <c r="P1459" i="16"/>
  <c r="Z1462" i="16"/>
  <c r="V1466" i="16"/>
  <c r="AU1469" i="16"/>
  <c r="X1473" i="16"/>
  <c r="P1477" i="16"/>
  <c r="AB1480" i="16"/>
  <c r="AR1484" i="16"/>
  <c r="X1489" i="16"/>
  <c r="X1493" i="16"/>
  <c r="AD1497" i="16"/>
  <c r="AI1502" i="16"/>
  <c r="AE1507" i="16"/>
  <c r="AP1512" i="16"/>
  <c r="AT1517" i="16"/>
  <c r="X1522" i="16"/>
  <c r="X1526" i="16"/>
  <c r="AI1530" i="16"/>
  <c r="N1535" i="16"/>
  <c r="AE1540" i="16"/>
  <c r="AT1545" i="16"/>
  <c r="AB1550" i="16"/>
  <c r="AH1554" i="16"/>
  <c r="AH1558" i="16"/>
  <c r="N1563" i="16"/>
  <c r="U1568" i="16"/>
  <c r="AE1573" i="16"/>
  <c r="AG1583" i="16"/>
  <c r="AT1592" i="16"/>
  <c r="AP1600" i="16"/>
  <c r="AV1358" i="16"/>
  <c r="AH1360" i="16"/>
  <c r="AJ1362" i="16"/>
  <c r="AJ1364" i="16"/>
  <c r="AJ1366" i="16"/>
  <c r="AD1368" i="16"/>
  <c r="P1370" i="16"/>
  <c r="AN1371" i="16"/>
  <c r="X1373" i="16"/>
  <c r="AV1374" i="16"/>
  <c r="AH1376" i="16"/>
  <c r="AJ1378" i="16"/>
  <c r="AJ1380" i="16"/>
  <c r="AJ1382" i="16"/>
  <c r="AD1384" i="16"/>
  <c r="P1386" i="16"/>
  <c r="AN1387" i="16"/>
  <c r="X1389" i="16"/>
  <c r="AV1390" i="16"/>
  <c r="AH1392" i="16"/>
  <c r="AJ1394" i="16"/>
  <c r="AJ1396" i="16"/>
  <c r="AJ1398" i="16"/>
  <c r="AD1400" i="16"/>
  <c r="P1402" i="16"/>
  <c r="AN1403" i="16"/>
  <c r="X1405" i="16"/>
  <c r="AV1406" i="16"/>
  <c r="AH1408" i="16"/>
  <c r="AM1411" i="16"/>
  <c r="O1415" i="16"/>
  <c r="AB1418" i="16"/>
  <c r="T1422" i="16"/>
  <c r="AE1425" i="16"/>
  <c r="W1429" i="16"/>
  <c r="S1433" i="16"/>
  <c r="AB1436" i="16"/>
  <c r="V1440" i="16"/>
  <c r="AE1443" i="16"/>
  <c r="W1447" i="16"/>
  <c r="S1451" i="16"/>
  <c r="AB1454" i="16"/>
  <c r="S1458" i="16"/>
  <c r="AE1461" i="16"/>
  <c r="AA1465" i="16"/>
  <c r="S1469" i="16"/>
  <c r="N1472" i="16"/>
  <c r="AM1475" i="16"/>
  <c r="O1479" i="16"/>
  <c r="AQ1482" i="16"/>
  <c r="AR1487" i="16"/>
  <c r="AV1491" i="16"/>
  <c r="AV1495" i="16"/>
  <c r="AD1500" i="16"/>
  <c r="AF1505" i="16"/>
  <c r="AP1510" i="16"/>
  <c r="AR1515" i="16"/>
  <c r="AV1520" i="16"/>
  <c r="AV1524" i="16"/>
  <c r="V1529" i="16"/>
  <c r="AA1534" i="16"/>
  <c r="W1539" i="16"/>
  <c r="AH1544" i="16"/>
  <c r="AL1549" i="16"/>
  <c r="P1554" i="16"/>
  <c r="P1558" i="16"/>
  <c r="AT1562" i="16"/>
  <c r="AB1567" i="16"/>
  <c r="AP1572" i="16"/>
  <c r="P1579" i="16"/>
  <c r="AM1588" i="16"/>
  <c r="Y1599" i="16"/>
  <c r="AC1365" i="16"/>
  <c r="AC1367" i="16"/>
  <c r="Q1369" i="16"/>
  <c r="AO1370" i="16"/>
  <c r="Y1372" i="16"/>
  <c r="AW1373" i="16"/>
  <c r="AG1375" i="16"/>
  <c r="AC1377" i="16"/>
  <c r="AC1379" i="16"/>
  <c r="AC1381" i="16"/>
  <c r="AC1383" i="16"/>
  <c r="Q1385" i="16"/>
  <c r="AO1386" i="16"/>
  <c r="Y1388" i="16"/>
  <c r="AW1389" i="16"/>
  <c r="AG1391" i="16"/>
  <c r="AC1393" i="16"/>
  <c r="AC1395" i="16"/>
  <c r="AC1397" i="16"/>
  <c r="AC1399" i="16"/>
  <c r="Q1401" i="16"/>
  <c r="AO1402" i="16"/>
  <c r="Y1404" i="16"/>
  <c r="AW1405" i="16"/>
  <c r="AG1407" i="16"/>
  <c r="AD1409" i="16"/>
  <c r="S1413" i="16"/>
  <c r="AG1416" i="16"/>
  <c r="AB1419" i="16"/>
  <c r="T1423" i="16"/>
  <c r="AE1426" i="16"/>
  <c r="W1430" i="16"/>
  <c r="S1434" i="16"/>
  <c r="AB1437" i="16"/>
  <c r="S1441" i="16"/>
  <c r="AE1444" i="16"/>
  <c r="Y1448" i="16"/>
  <c r="S1452" i="16"/>
  <c r="AB1455" i="16"/>
  <c r="S1459" i="16"/>
  <c r="AE1462" i="16"/>
  <c r="AA1466" i="16"/>
  <c r="S1470" i="16"/>
  <c r="AA1473" i="16"/>
  <c r="S1477" i="16"/>
  <c r="AG1480" i="16"/>
  <c r="AB1484" i="16"/>
  <c r="AE1489" i="16"/>
  <c r="AN1494" i="16"/>
  <c r="AQ1499" i="16"/>
  <c r="AT1504" i="16"/>
  <c r="AU1508" i="16"/>
  <c r="AW1512" i="16"/>
  <c r="AD1517" i="16"/>
  <c r="AE1522" i="16"/>
  <c r="AN1527" i="16"/>
  <c r="AR1532" i="16"/>
  <c r="X1537" i="16"/>
  <c r="X1541" i="16"/>
  <c r="AD1545" i="16"/>
  <c r="AI1550" i="16"/>
  <c r="AE1555" i="16"/>
  <c r="AP1560" i="16"/>
  <c r="AT1565" i="16"/>
  <c r="X1570" i="16"/>
  <c r="X1574" i="16"/>
  <c r="Y1579" i="16"/>
  <c r="AR1588" i="16"/>
  <c r="AV1596" i="16"/>
  <c r="AD1364" i="16"/>
  <c r="N1366" i="16"/>
  <c r="AL1367" i="16"/>
  <c r="Z1369" i="16"/>
  <c r="Z1371" i="16"/>
  <c r="Z1373" i="16"/>
  <c r="Z1375" i="16"/>
  <c r="V1377" i="16"/>
  <c r="AT1378" i="16"/>
  <c r="AD1380" i="16"/>
  <c r="N1382" i="16"/>
  <c r="AL1383" i="16"/>
  <c r="Z1385" i="16"/>
  <c r="Z1387" i="16"/>
  <c r="Z1389" i="16"/>
  <c r="Z1391" i="16"/>
  <c r="V1393" i="16"/>
  <c r="AT1394" i="16"/>
  <c r="AD1396" i="16"/>
  <c r="N1398" i="16"/>
  <c r="AL1399" i="16"/>
  <c r="Z1401" i="16"/>
  <c r="Z1403" i="16"/>
  <c r="Z1405" i="16"/>
  <c r="Z1407" i="16"/>
  <c r="AE1409" i="16"/>
  <c r="W1413" i="16"/>
  <c r="S1417" i="16"/>
  <c r="AB1420" i="16"/>
  <c r="V1424" i="16"/>
  <c r="AE1427" i="16"/>
  <c r="W1431" i="16"/>
  <c r="S1435" i="16"/>
  <c r="AB1438" i="16"/>
  <c r="S1442" i="16"/>
  <c r="AE1445" i="16"/>
  <c r="AA1449" i="16"/>
  <c r="S1453" i="16"/>
  <c r="N1456" i="16"/>
  <c r="AM1459" i="16"/>
  <c r="O1463" i="16"/>
  <c r="AB1466" i="16"/>
  <c r="T1470" i="16"/>
  <c r="AE1473" i="16"/>
  <c r="W1477" i="16"/>
  <c r="S1481" i="16"/>
  <c r="AR1485" i="16"/>
  <c r="AP1490" i="16"/>
  <c r="Y1496" i="16"/>
  <c r="AJ1500" i="16"/>
  <c r="AM1505" i="16"/>
  <c r="AM1509" i="16"/>
  <c r="N1514" i="16"/>
  <c r="S1519" i="16"/>
  <c r="AF1524" i="16"/>
  <c r="T1530" i="16"/>
  <c r="V1535" i="16"/>
  <c r="Z1539" i="16"/>
  <c r="Z1543" i="16"/>
  <c r="AL1547" i="16"/>
  <c r="AS1552" i="16"/>
  <c r="W1558" i="16"/>
  <c r="V1563" i="16"/>
  <c r="AC1568" i="16"/>
  <c r="Z1572" i="16"/>
  <c r="O1576" i="16"/>
  <c r="AW1583" i="16"/>
  <c r="AQ1593" i="16"/>
  <c r="Y1409" i="16"/>
  <c r="AW1410" i="16"/>
  <c r="AG1412" i="16"/>
  <c r="Q1414" i="16"/>
  <c r="AO1415" i="16"/>
  <c r="AK1417" i="16"/>
  <c r="AK1419" i="16"/>
  <c r="AK1421" i="16"/>
  <c r="AK1423" i="16"/>
  <c r="Y1425" i="16"/>
  <c r="AW1426" i="16"/>
  <c r="AG1428" i="16"/>
  <c r="Q1430" i="16"/>
  <c r="AO1431" i="16"/>
  <c r="AK1433" i="16"/>
  <c r="AK1435" i="16"/>
  <c r="AK1437" i="16"/>
  <c r="AK1439" i="16"/>
  <c r="Y1441" i="16"/>
  <c r="AW1442" i="16"/>
  <c r="AG1444" i="16"/>
  <c r="Q1446" i="16"/>
  <c r="AO1447" i="16"/>
  <c r="AK1449" i="16"/>
  <c r="AK1451" i="16"/>
  <c r="AK1453" i="16"/>
  <c r="AK1455" i="16"/>
  <c r="Y1457" i="16"/>
  <c r="AW1458" i="16"/>
  <c r="AG1460" i="16"/>
  <c r="Q1462" i="16"/>
  <c r="AO1463" i="16"/>
  <c r="AK1465" i="16"/>
  <c r="AK1467" i="16"/>
  <c r="AK1469" i="16"/>
  <c r="AK1471" i="16"/>
  <c r="Y1473" i="16"/>
  <c r="AW1474" i="16"/>
  <c r="AG1476" i="16"/>
  <c r="Q1478" i="16"/>
  <c r="AO1479" i="16"/>
  <c r="AK1481" i="16"/>
  <c r="AK1483" i="16"/>
  <c r="AK1485" i="16"/>
  <c r="AK1487" i="16"/>
  <c r="Y1489" i="16"/>
  <c r="AW1490" i="16"/>
  <c r="AG1492" i="16"/>
  <c r="Q1494" i="16"/>
  <c r="AO1495" i="16"/>
  <c r="AK1497" i="16"/>
  <c r="AK1499" i="16"/>
  <c r="AK1501" i="16"/>
  <c r="AK1503" i="16"/>
  <c r="Y1505" i="16"/>
  <c r="AW1506" i="16"/>
  <c r="AG1508" i="16"/>
  <c r="Q1510" i="16"/>
  <c r="AO1511" i="16"/>
  <c r="AK1513" i="16"/>
  <c r="AK1515" i="16"/>
  <c r="AK1517" i="16"/>
  <c r="AK1519" i="16"/>
  <c r="Y1521" i="16"/>
  <c r="AW1522" i="16"/>
  <c r="AG1524" i="16"/>
  <c r="Q1526" i="16"/>
  <c r="AO1527" i="16"/>
  <c r="AK1529" i="16"/>
  <c r="AK1531" i="16"/>
  <c r="AK1533" i="16"/>
  <c r="AK1535" i="16"/>
  <c r="Y1537" i="16"/>
  <c r="AW1538" i="16"/>
  <c r="AG1540" i="16"/>
  <c r="Q1542" i="16"/>
  <c r="AO1543" i="16"/>
  <c r="AK1545" i="16"/>
  <c r="AK1547" i="16"/>
  <c r="AK1549" i="16"/>
  <c r="AK1551" i="16"/>
  <c r="Y1553" i="16"/>
  <c r="AW1554" i="16"/>
  <c r="AG1556" i="16"/>
  <c r="Q1558" i="16"/>
  <c r="AO1559" i="16"/>
  <c r="AK1561" i="16"/>
  <c r="AK1563" i="16"/>
  <c r="AK1565" i="16"/>
  <c r="AK1567" i="16"/>
  <c r="Y1569" i="16"/>
  <c r="AW1570" i="16"/>
  <c r="AG1572" i="16"/>
  <c r="Q1574" i="16"/>
  <c r="AQ1575" i="16"/>
  <c r="AF1578" i="16"/>
  <c r="X1582" i="16"/>
  <c r="P1586" i="16"/>
  <c r="AK1589" i="16"/>
  <c r="Y1593" i="16"/>
  <c r="Q1597" i="16"/>
  <c r="AC1600" i="16"/>
  <c r="AE1482" i="16"/>
  <c r="O1484" i="16"/>
  <c r="AM1485" i="16"/>
  <c r="W1487" i="16"/>
  <c r="AW1488" i="16"/>
  <c r="AQ1490" i="16"/>
  <c r="AQ1492" i="16"/>
  <c r="AQ1494" i="16"/>
  <c r="AS1496" i="16"/>
  <c r="AE1498" i="16"/>
  <c r="O1500" i="16"/>
  <c r="AM1501" i="16"/>
  <c r="W1503" i="16"/>
  <c r="AW1504" i="16"/>
  <c r="AQ1506" i="16"/>
  <c r="AQ1508" i="16"/>
  <c r="AQ1510" i="16"/>
  <c r="AS1512" i="16"/>
  <c r="AE1514" i="16"/>
  <c r="O1516" i="16"/>
  <c r="AM1517" i="16"/>
  <c r="W1519" i="16"/>
  <c r="AW1520" i="16"/>
  <c r="AQ1522" i="16"/>
  <c r="AQ1524" i="16"/>
  <c r="AQ1526" i="16"/>
  <c r="AS1528" i="16"/>
  <c r="AE1530" i="16"/>
  <c r="O1532" i="16"/>
  <c r="AM1533" i="16"/>
  <c r="W1535" i="16"/>
  <c r="AW1536" i="16"/>
  <c r="AQ1538" i="16"/>
  <c r="AQ1540" i="16"/>
  <c r="AQ1542" i="16"/>
  <c r="AS1544" i="16"/>
  <c r="AE1546" i="16"/>
  <c r="O1548" i="16"/>
  <c r="AM1549" i="16"/>
  <c r="W1551" i="16"/>
  <c r="AW1552" i="16"/>
  <c r="AQ1554" i="16"/>
  <c r="AQ1556" i="16"/>
  <c r="AQ1558" i="16"/>
  <c r="AS1560" i="16"/>
  <c r="AE1562" i="16"/>
  <c r="O1564" i="16"/>
  <c r="AM1565" i="16"/>
  <c r="W1567" i="16"/>
  <c r="AW1568" i="16"/>
  <c r="AQ1570" i="16"/>
  <c r="AQ1572" i="16"/>
  <c r="AQ1574" i="16"/>
  <c r="T1577" i="16"/>
  <c r="AF1580" i="16"/>
  <c r="Z1584" i="16"/>
  <c r="AV1587" i="16"/>
  <c r="AF1591" i="16"/>
  <c r="AQ1594" i="16"/>
  <c r="AI1598" i="16"/>
  <c r="T1409" i="16"/>
  <c r="T1411" i="16"/>
  <c r="T1413" i="16"/>
  <c r="T1415" i="16"/>
  <c r="AT1416" i="16"/>
  <c r="AF1418" i="16"/>
  <c r="P1420" i="16"/>
  <c r="AN1421" i="16"/>
  <c r="X1423" i="16"/>
  <c r="T1425" i="16"/>
  <c r="T1427" i="16"/>
  <c r="T1429" i="16"/>
  <c r="T1431" i="16"/>
  <c r="AT1432" i="16"/>
  <c r="AF1434" i="16"/>
  <c r="P1436" i="16"/>
  <c r="AN1437" i="16"/>
  <c r="X1439" i="16"/>
  <c r="T1441" i="16"/>
  <c r="T1443" i="16"/>
  <c r="T1445" i="16"/>
  <c r="T1447" i="16"/>
  <c r="AT1448" i="16"/>
  <c r="AF1450" i="16"/>
  <c r="P1452" i="16"/>
  <c r="AN1453" i="16"/>
  <c r="X1455" i="16"/>
  <c r="T1457" i="16"/>
  <c r="T1459" i="16"/>
  <c r="T1461" i="16"/>
  <c r="T1463" i="16"/>
  <c r="AT1464" i="16"/>
  <c r="AF1466" i="16"/>
  <c r="P1468" i="16"/>
  <c r="AN1469" i="16"/>
  <c r="X1471" i="16"/>
  <c r="T1473" i="16"/>
  <c r="T1475" i="16"/>
  <c r="T1477" i="16"/>
  <c r="T1479" i="16"/>
  <c r="AT1480" i="16"/>
  <c r="AF1482" i="16"/>
  <c r="P1484" i="16"/>
  <c r="AN1485" i="16"/>
  <c r="X1487" i="16"/>
  <c r="T1489" i="16"/>
  <c r="T1491" i="16"/>
  <c r="T1493" i="16"/>
  <c r="T1495" i="16"/>
  <c r="AT1496" i="16"/>
  <c r="AF1498" i="16"/>
  <c r="P1500" i="16"/>
  <c r="AN1501" i="16"/>
  <c r="X1503" i="16"/>
  <c r="T1505" i="16"/>
  <c r="T1507" i="16"/>
  <c r="T1509" i="16"/>
  <c r="T1511" i="16"/>
  <c r="AT1512" i="16"/>
  <c r="AF1514" i="16"/>
  <c r="P1516" i="16"/>
  <c r="AN1517" i="16"/>
  <c r="X1519" i="16"/>
  <c r="T1521" i="16"/>
  <c r="T1523" i="16"/>
  <c r="T1525" i="16"/>
  <c r="T1527" i="16"/>
  <c r="AT1528" i="16"/>
  <c r="AF1530" i="16"/>
  <c r="P1532" i="16"/>
  <c r="AN1533" i="16"/>
  <c r="X1535" i="16"/>
  <c r="T1537" i="16"/>
  <c r="T1539" i="16"/>
  <c r="T1541" i="16"/>
  <c r="T1543" i="16"/>
  <c r="AT1544" i="16"/>
  <c r="AF1546" i="16"/>
  <c r="P1548" i="16"/>
  <c r="AN1549" i="16"/>
  <c r="X1551" i="16"/>
  <c r="T1553" i="16"/>
  <c r="T1555" i="16"/>
  <c r="T1557" i="16"/>
  <c r="T1559" i="16"/>
  <c r="AT1560" i="16"/>
  <c r="AF1562" i="16"/>
  <c r="P1564" i="16"/>
  <c r="AN1565" i="16"/>
  <c r="X1567" i="16"/>
  <c r="T1569" i="16"/>
  <c r="T1571" i="16"/>
  <c r="T1573" i="16"/>
  <c r="T1575" i="16"/>
  <c r="AN1577" i="16"/>
  <c r="P1581" i="16"/>
  <c r="AQ1584" i="16"/>
  <c r="AE1588" i="16"/>
  <c r="Q1592" i="16"/>
  <c r="AA1595" i="16"/>
  <c r="S1599" i="16"/>
  <c r="AK1409" i="16"/>
  <c r="AK1411" i="16"/>
  <c r="AK1413" i="16"/>
  <c r="AK1415" i="16"/>
  <c r="Y1417" i="16"/>
  <c r="AW1418" i="16"/>
  <c r="AG1420" i="16"/>
  <c r="Q1422" i="16"/>
  <c r="AO1423" i="16"/>
  <c r="AK1425" i="16"/>
  <c r="AK1427" i="16"/>
  <c r="AK1429" i="16"/>
  <c r="AK1431" i="16"/>
  <c r="Y1433" i="16"/>
  <c r="AW1434" i="16"/>
  <c r="AG1436" i="16"/>
  <c r="Q1438" i="16"/>
  <c r="AO1439" i="16"/>
  <c r="AK1441" i="16"/>
  <c r="AK1443" i="16"/>
  <c r="AK1445" i="16"/>
  <c r="AK1447" i="16"/>
  <c r="Y1449" i="16"/>
  <c r="AW1450" i="16"/>
  <c r="AG1452" i="16"/>
  <c r="Q1454" i="16"/>
  <c r="AO1455" i="16"/>
  <c r="AK1457" i="16"/>
  <c r="AK1459" i="16"/>
  <c r="AK1461" i="16"/>
  <c r="AK1463" i="16"/>
  <c r="Y1465" i="16"/>
  <c r="AW1466" i="16"/>
  <c r="AG1468" i="16"/>
  <c r="Q1470" i="16"/>
  <c r="AO1471" i="16"/>
  <c r="AK1473" i="16"/>
  <c r="AK1475" i="16"/>
  <c r="AK1477" i="16"/>
  <c r="AK1479" i="16"/>
  <c r="Y1481" i="16"/>
  <c r="AW1482" i="16"/>
  <c r="AG1484" i="16"/>
  <c r="Q1486" i="16"/>
  <c r="AO1487" i="16"/>
  <c r="AK1489" i="16"/>
  <c r="AK1491" i="16"/>
  <c r="AK1493" i="16"/>
  <c r="AK1495" i="16"/>
  <c r="Y1497" i="16"/>
  <c r="AW1498" i="16"/>
  <c r="AG1500" i="16"/>
  <c r="Q1502" i="16"/>
  <c r="AO1503" i="16"/>
  <c r="AK1505" i="16"/>
  <c r="AK1507" i="16"/>
  <c r="AK1509" i="16"/>
  <c r="AK1511" i="16"/>
  <c r="Y1513" i="16"/>
  <c r="AW1514" i="16"/>
  <c r="AG1516" i="16"/>
  <c r="Q1518" i="16"/>
  <c r="AO1519" i="16"/>
  <c r="AK1521" i="16"/>
  <c r="AK1523" i="16"/>
  <c r="AK1525" i="16"/>
  <c r="AK1527" i="16"/>
  <c r="Y1529" i="16"/>
  <c r="AW1530" i="16"/>
  <c r="AG1532" i="16"/>
  <c r="Q1534" i="16"/>
  <c r="AO1535" i="16"/>
  <c r="AK1537" i="16"/>
  <c r="AK1539" i="16"/>
  <c r="AK1541" i="16"/>
  <c r="AK1543" i="16"/>
  <c r="Y1545" i="16"/>
  <c r="AW1546" i="16"/>
  <c r="AG1548" i="16"/>
  <c r="Q1550" i="16"/>
  <c r="AO1551" i="16"/>
  <c r="AK1553" i="16"/>
  <c r="AK1555" i="16"/>
  <c r="AK1557" i="16"/>
  <c r="AK1559" i="16"/>
  <c r="Y1561" i="16"/>
  <c r="AW1562" i="16"/>
  <c r="AG1564" i="16"/>
  <c r="Q1566" i="16"/>
  <c r="AO1567" i="16"/>
  <c r="AK1569" i="16"/>
  <c r="AK1571" i="16"/>
  <c r="AK1573" i="16"/>
  <c r="AM1575" i="16"/>
  <c r="AN1578" i="16"/>
  <c r="P1582" i="16"/>
  <c r="AS1585" i="16"/>
  <c r="AC1589" i="16"/>
  <c r="Q1593" i="16"/>
  <c r="AA1596" i="16"/>
  <c r="U1600" i="16"/>
  <c r="AD1410" i="16"/>
  <c r="N1412" i="16"/>
  <c r="AL1413" i="16"/>
  <c r="V1415" i="16"/>
  <c r="AV1416" i="16"/>
  <c r="AP1418" i="16"/>
  <c r="AP1420" i="16"/>
  <c r="AP1422" i="16"/>
  <c r="AR1424" i="16"/>
  <c r="AD1426" i="16"/>
  <c r="N1428" i="16"/>
  <c r="AL1429" i="16"/>
  <c r="V1431" i="16"/>
  <c r="AV1432" i="16"/>
  <c r="AP1434" i="16"/>
  <c r="AP1436" i="16"/>
  <c r="AP1438" i="16"/>
  <c r="AR1440" i="16"/>
  <c r="AD1442" i="16"/>
  <c r="N1444" i="16"/>
  <c r="AL1445" i="16"/>
  <c r="V1447" i="16"/>
  <c r="AV1448" i="16"/>
  <c r="AP1450" i="16"/>
  <c r="AP1452" i="16"/>
  <c r="AP1454" i="16"/>
  <c r="AR1456" i="16"/>
  <c r="AD1458" i="16"/>
  <c r="N1460" i="16"/>
  <c r="AL1461" i="16"/>
  <c r="V1463" i="16"/>
  <c r="AV1464" i="16"/>
  <c r="AP1466" i="16"/>
  <c r="AP1468" i="16"/>
  <c r="AP1470" i="16"/>
  <c r="AR1472" i="16"/>
  <c r="AD1474" i="16"/>
  <c r="N1476" i="16"/>
  <c r="AL1477" i="16"/>
  <c r="V1479" i="16"/>
  <c r="AV1480" i="16"/>
  <c r="AP1482" i="16"/>
  <c r="AP1484" i="16"/>
  <c r="AP1486" i="16"/>
  <c r="AR1488" i="16"/>
  <c r="AD1490" i="16"/>
  <c r="N1492" i="16"/>
  <c r="AL1493" i="16"/>
  <c r="V1495" i="16"/>
  <c r="AV1496" i="16"/>
  <c r="AP1498" i="16"/>
  <c r="AP1500" i="16"/>
  <c r="AP1502" i="16"/>
  <c r="AR1504" i="16"/>
  <c r="AD1506" i="16"/>
  <c r="N1508" i="16"/>
  <c r="AL1509" i="16"/>
  <c r="V1511" i="16"/>
  <c r="AV1512" i="16"/>
  <c r="AP1514" i="16"/>
  <c r="AP1516" i="16"/>
  <c r="AP1518" i="16"/>
  <c r="AR1520" i="16"/>
  <c r="AD1522" i="16"/>
  <c r="N1524" i="16"/>
  <c r="AL1525" i="16"/>
  <c r="V1527" i="16"/>
  <c r="AV1528" i="16"/>
  <c r="AP1530" i="16"/>
  <c r="AP1532" i="16"/>
  <c r="AP1534" i="16"/>
  <c r="AR1536" i="16"/>
  <c r="AD1538" i="16"/>
  <c r="N1540" i="16"/>
  <c r="AL1541" i="16"/>
  <c r="V1543" i="16"/>
  <c r="AV1544" i="16"/>
  <c r="AP1546" i="16"/>
  <c r="AP1548" i="16"/>
  <c r="AP1550" i="16"/>
  <c r="AR1552" i="16"/>
  <c r="AD1554" i="16"/>
  <c r="N1556" i="16"/>
  <c r="AL1557" i="16"/>
  <c r="V1559" i="16"/>
  <c r="AV1560" i="16"/>
  <c r="AP1562" i="16"/>
  <c r="AP1564" i="16"/>
  <c r="AP1566" i="16"/>
  <c r="AR1568" i="16"/>
  <c r="AD1570" i="16"/>
  <c r="N1572" i="16"/>
  <c r="AL1573" i="16"/>
  <c r="V1575" i="16"/>
  <c r="AQ1577" i="16"/>
  <c r="AI1581" i="16"/>
  <c r="AD1584" i="16"/>
  <c r="AM1587" i="16"/>
  <c r="W1591" i="16"/>
  <c r="AW1594" i="16"/>
  <c r="Y1598" i="16"/>
  <c r="AD1575" i="16"/>
  <c r="R1577" i="16"/>
  <c r="R1579" i="16"/>
  <c r="R1581" i="16"/>
  <c r="R1583" i="16"/>
  <c r="N1585" i="16"/>
  <c r="AL1586" i="16"/>
  <c r="V1588" i="16"/>
  <c r="AT1589" i="16"/>
  <c r="AD1591" i="16"/>
  <c r="R1593" i="16"/>
  <c r="R1595" i="16"/>
  <c r="R1597" i="16"/>
  <c r="R1599" i="16"/>
  <c r="S1602" i="16"/>
  <c r="U1577" i="16"/>
  <c r="U1579" i="16"/>
  <c r="U1581" i="16"/>
  <c r="U1583" i="16"/>
  <c r="AU1584" i="16"/>
  <c r="AG1586" i="16"/>
  <c r="Q1588" i="16"/>
  <c r="AO1589" i="16"/>
  <c r="Y1591" i="16"/>
  <c r="U1593" i="16"/>
  <c r="U1595" i="16"/>
  <c r="U1597" i="16"/>
  <c r="U1599" i="16"/>
  <c r="AU1600" i="16"/>
  <c r="AD1577" i="16"/>
  <c r="N1579" i="16"/>
  <c r="AL1580" i="16"/>
  <c r="V1582" i="16"/>
  <c r="AT1583" i="16"/>
  <c r="AH1585" i="16"/>
  <c r="AH1587" i="16"/>
  <c r="AH1589" i="16"/>
  <c r="AH1591" i="16"/>
  <c r="AD1593" i="16"/>
  <c r="N1595" i="16"/>
  <c r="AL1596" i="16"/>
  <c r="V1598" i="16"/>
  <c r="AT1599" i="16"/>
  <c r="AE1602" i="16"/>
  <c r="O1578" i="16"/>
  <c r="AM1579" i="16"/>
  <c r="W1581" i="16"/>
  <c r="AU1582" i="16"/>
  <c r="AG1584" i="16"/>
  <c r="AA1586" i="16"/>
  <c r="AA1588" i="16"/>
  <c r="AA1590" i="16"/>
  <c r="AC1592" i="16"/>
  <c r="O1594" i="16"/>
  <c r="AM1595" i="16"/>
  <c r="W1597" i="16"/>
  <c r="AU1598" i="16"/>
  <c r="AG1600" i="16"/>
  <c r="S969" i="16"/>
  <c r="O971" i="16"/>
  <c r="AH973" i="16"/>
  <c r="P976" i="16"/>
  <c r="AS978" i="16"/>
  <c r="AK981" i="16"/>
  <c r="W985" i="16"/>
  <c r="N989" i="16"/>
  <c r="S994" i="16"/>
  <c r="AC1000" i="16"/>
  <c r="AD1006" i="16"/>
  <c r="AP1014" i="16"/>
  <c r="W1020" i="16"/>
  <c r="S1028" i="16"/>
  <c r="W1035" i="16"/>
  <c r="AA1042" i="16"/>
  <c r="O1050" i="16"/>
  <c r="AA1061" i="16"/>
  <c r="AG1072" i="16"/>
  <c r="AC1080" i="16"/>
  <c r="AI1098" i="16"/>
  <c r="R1041" i="16"/>
  <c r="R1043" i="16"/>
  <c r="R1045" i="16"/>
  <c r="R1047" i="16"/>
  <c r="N1049" i="16"/>
  <c r="AL1050" i="16"/>
  <c r="V1052" i="16"/>
  <c r="AT1053" i="16"/>
  <c r="AD1055" i="16"/>
  <c r="R1057" i="16"/>
  <c r="R1059" i="16"/>
  <c r="R1061" i="16"/>
  <c r="R1063" i="16"/>
  <c r="N1065" i="16"/>
  <c r="AL1066" i="16"/>
  <c r="V1068" i="16"/>
  <c r="AT1069" i="16"/>
  <c r="AD1071" i="16"/>
  <c r="R1073" i="16"/>
  <c r="R1075" i="16"/>
  <c r="R1077" i="16"/>
  <c r="R1079" i="16"/>
  <c r="N1081" i="16"/>
  <c r="AL1082" i="16"/>
  <c r="V1084" i="16"/>
  <c r="AT1085" i="16"/>
  <c r="AD1087" i="16"/>
  <c r="AI1090" i="16"/>
  <c r="AI1094" i="16"/>
  <c r="AR1102" i="16"/>
  <c r="X1108" i="16"/>
  <c r="AA1116" i="16"/>
  <c r="X1123" i="16"/>
  <c r="AJ1130" i="16"/>
  <c r="W1137" i="16"/>
  <c r="AH1147" i="16"/>
  <c r="AR967" i="16"/>
  <c r="AF969" i="16"/>
  <c r="P971" i="16"/>
  <c r="AN972" i="16"/>
  <c r="X974" i="16"/>
  <c r="AV975" i="16"/>
  <c r="AR977" i="16"/>
  <c r="AR979" i="16"/>
  <c r="AR981" i="16"/>
  <c r="AR983" i="16"/>
  <c r="AF985" i="16"/>
  <c r="P987" i="16"/>
  <c r="AN988" i="16"/>
  <c r="X990" i="16"/>
  <c r="AV991" i="16"/>
  <c r="AR993" i="16"/>
  <c r="AR995" i="16"/>
  <c r="AR997" i="16"/>
  <c r="AR999" i="16"/>
  <c r="AF1001" i="16"/>
  <c r="P1003" i="16"/>
  <c r="AN1004" i="16"/>
  <c r="X1006" i="16"/>
  <c r="AV1007" i="16"/>
  <c r="AR1009" i="16"/>
  <c r="AR1011" i="16"/>
  <c r="AR1013" i="16"/>
  <c r="AR1015" i="16"/>
  <c r="AF1017" i="16"/>
  <c r="P1019" i="16"/>
  <c r="AN1020" i="16"/>
  <c r="X1022" i="16"/>
  <c r="AV1023" i="16"/>
  <c r="AR1025" i="16"/>
  <c r="AR1027" i="16"/>
  <c r="AR1029" i="16"/>
  <c r="AR1031" i="16"/>
  <c r="AF1033" i="16"/>
  <c r="P1035" i="16"/>
  <c r="AN1036" i="16"/>
  <c r="X1038" i="16"/>
  <c r="AV1039" i="16"/>
  <c r="AR1041" i="16"/>
  <c r="AR1043" i="16"/>
  <c r="AR1045" i="16"/>
  <c r="AR1047" i="16"/>
  <c r="AF1049" i="16"/>
  <c r="P1051" i="16"/>
  <c r="AN1052" i="16"/>
  <c r="X1054" i="16"/>
  <c r="AV1055" i="16"/>
  <c r="AR1057" i="16"/>
  <c r="AR1059" i="16"/>
  <c r="AR1061" i="16"/>
  <c r="AR1063" i="16"/>
  <c r="AF1065" i="16"/>
  <c r="P1067" i="16"/>
  <c r="AN1068" i="16"/>
  <c r="X1070" i="16"/>
  <c r="AV1071" i="16"/>
  <c r="AR1073" i="16"/>
  <c r="AR1075" i="16"/>
  <c r="AR1077" i="16"/>
  <c r="AR1079" i="16"/>
  <c r="AF1081" i="16"/>
  <c r="P1083" i="16"/>
  <c r="AN1084" i="16"/>
  <c r="X1086" i="16"/>
  <c r="U1088" i="16"/>
  <c r="AE1093" i="16"/>
  <c r="S1099" i="16"/>
  <c r="X1106" i="16"/>
  <c r="AB1113" i="16"/>
  <c r="X1121" i="16"/>
  <c r="AV1127" i="16"/>
  <c r="AQ1135" i="16"/>
  <c r="AE1143" i="16"/>
  <c r="AA1206" i="16"/>
  <c r="W984" i="16"/>
  <c r="AW985" i="16"/>
  <c r="AG987" i="16"/>
  <c r="Q989" i="16"/>
  <c r="AO990" i="16"/>
  <c r="AA992" i="16"/>
  <c r="AC994" i="16"/>
  <c r="AC996" i="16"/>
  <c r="AC998" i="16"/>
  <c r="W1000" i="16"/>
  <c r="AW1001" i="16"/>
  <c r="AG1003" i="16"/>
  <c r="Q1005" i="16"/>
  <c r="AO1006" i="16"/>
  <c r="AA1008" i="16"/>
  <c r="AC1010" i="16"/>
  <c r="AC1012" i="16"/>
  <c r="AC1014" i="16"/>
  <c r="W1016" i="16"/>
  <c r="AW1017" i="16"/>
  <c r="AG1019" i="16"/>
  <c r="Q1021" i="16"/>
  <c r="AO1022" i="16"/>
  <c r="AA1024" i="16"/>
  <c r="AC1026" i="16"/>
  <c r="AC1028" i="16"/>
  <c r="AC1030" i="16"/>
  <c r="W1032" i="16"/>
  <c r="AW1033" i="16"/>
  <c r="AG1035" i="16"/>
  <c r="Q1037" i="16"/>
  <c r="AO1038" i="16"/>
  <c r="AA1040" i="16"/>
  <c r="AC1042" i="16"/>
  <c r="AC1044" i="16"/>
  <c r="AC1046" i="16"/>
  <c r="W1048" i="16"/>
  <c r="AW1049" i="16"/>
  <c r="AG1051" i="16"/>
  <c r="Q1053" i="16"/>
  <c r="AO1054" i="16"/>
  <c r="AA1056" i="16"/>
  <c r="AC1058" i="16"/>
  <c r="AC1060" i="16"/>
  <c r="AC1062" i="16"/>
  <c r="W1064" i="16"/>
  <c r="AW1065" i="16"/>
  <c r="AG1067" i="16"/>
  <c r="Q1069" i="16"/>
  <c r="AO1070" i="16"/>
  <c r="AA1072" i="16"/>
  <c r="AC1074" i="16"/>
  <c r="AC1076" i="16"/>
  <c r="AC1078" i="16"/>
  <c r="W1080" i="16"/>
  <c r="AW1081" i="16"/>
  <c r="AG1083" i="16"/>
  <c r="Q1085" i="16"/>
  <c r="AO1086" i="16"/>
  <c r="AF1089" i="16"/>
  <c r="AQ1094" i="16"/>
  <c r="AR1101" i="16"/>
  <c r="AN1109" i="16"/>
  <c r="AA1115" i="16"/>
  <c r="AM1123" i="16"/>
  <c r="AJ1129" i="16"/>
  <c r="AF1137" i="16"/>
  <c r="T1146" i="16"/>
  <c r="AQ1206" i="16"/>
  <c r="AP975" i="16"/>
  <c r="AL977" i="16"/>
  <c r="V979" i="16"/>
  <c r="AT980" i="16"/>
  <c r="AD982" i="16"/>
  <c r="P984" i="16"/>
  <c r="AP985" i="16"/>
  <c r="AP987" i="16"/>
  <c r="AP989" i="16"/>
  <c r="AP991" i="16"/>
  <c r="AL993" i="16"/>
  <c r="V995" i="16"/>
  <c r="AT996" i="16"/>
  <c r="AD998" i="16"/>
  <c r="P1000" i="16"/>
  <c r="AP1001" i="16"/>
  <c r="AP1003" i="16"/>
  <c r="AP1005" i="16"/>
  <c r="AP1007" i="16"/>
  <c r="AL1009" i="16"/>
  <c r="V1011" i="16"/>
  <c r="AT1012" i="16"/>
  <c r="AD1014" i="16"/>
  <c r="P1016" i="16"/>
  <c r="AP1017" i="16"/>
  <c r="AP1019" i="16"/>
  <c r="AP1021" i="16"/>
  <c r="AP1023" i="16"/>
  <c r="AL1025" i="16"/>
  <c r="V1027" i="16"/>
  <c r="AT1028" i="16"/>
  <c r="AD1030" i="16"/>
  <c r="P1032" i="16"/>
  <c r="AP1033" i="16"/>
  <c r="AP1035" i="16"/>
  <c r="AP1037" i="16"/>
  <c r="AP1039" i="16"/>
  <c r="AL1041" i="16"/>
  <c r="V1043" i="16"/>
  <c r="AT1044" i="16"/>
  <c r="AD1046" i="16"/>
  <c r="P1048" i="16"/>
  <c r="AP1049" i="16"/>
  <c r="AP1051" i="16"/>
  <c r="AP1053" i="16"/>
  <c r="AP1055" i="16"/>
  <c r="AL1057" i="16"/>
  <c r="V1059" i="16"/>
  <c r="AT1060" i="16"/>
  <c r="AD1062" i="16"/>
  <c r="P1064" i="16"/>
  <c r="AP1065" i="16"/>
  <c r="AP1067" i="16"/>
  <c r="AP1069" i="16"/>
  <c r="AP1071" i="16"/>
  <c r="AL1073" i="16"/>
  <c r="V1075" i="16"/>
  <c r="AT1076" i="16"/>
  <c r="AD1078" i="16"/>
  <c r="P1080" i="16"/>
  <c r="AP1081" i="16"/>
  <c r="AP1083" i="16"/>
  <c r="AP1085" i="16"/>
  <c r="AR1087" i="16"/>
  <c r="AI1091" i="16"/>
  <c r="AV1095" i="16"/>
  <c r="AQ1103" i="16"/>
  <c r="P1110" i="16"/>
  <c r="T1117" i="16"/>
  <c r="AU1124" i="16"/>
  <c r="AI1131" i="16"/>
  <c r="O1139" i="16"/>
  <c r="V1154" i="16"/>
  <c r="AI987" i="16"/>
  <c r="AI989" i="16"/>
  <c r="AI991" i="16"/>
  <c r="AE993" i="16"/>
  <c r="O995" i="16"/>
  <c r="AM996" i="16"/>
  <c r="W998" i="16"/>
  <c r="AU999" i="16"/>
  <c r="AI1001" i="16"/>
  <c r="AI1003" i="16"/>
  <c r="AI1005" i="16"/>
  <c r="AI1007" i="16"/>
  <c r="AE1009" i="16"/>
  <c r="O1011" i="16"/>
  <c r="AM1012" i="16"/>
  <c r="W1014" i="16"/>
  <c r="AU1015" i="16"/>
  <c r="AI1017" i="16"/>
  <c r="AI1019" i="16"/>
  <c r="AI1021" i="16"/>
  <c r="AI1023" i="16"/>
  <c r="AE1025" i="16"/>
  <c r="O1027" i="16"/>
  <c r="AM1028" i="16"/>
  <c r="W1030" i="16"/>
  <c r="AU1031" i="16"/>
  <c r="AI1033" i="16"/>
  <c r="AI1035" i="16"/>
  <c r="AI1037" i="16"/>
  <c r="AI1039" i="16"/>
  <c r="AE1041" i="16"/>
  <c r="O1043" i="16"/>
  <c r="AM1044" i="16"/>
  <c r="W1046" i="16"/>
  <c r="AU1047" i="16"/>
  <c r="AI1049" i="16"/>
  <c r="AI1051" i="16"/>
  <c r="AI1053" i="16"/>
  <c r="AI1055" i="16"/>
  <c r="AE1057" i="16"/>
  <c r="O1059" i="16"/>
  <c r="AM1060" i="16"/>
  <c r="W1062" i="16"/>
  <c r="AU1063" i="16"/>
  <c r="AI1065" i="16"/>
  <c r="AI1067" i="16"/>
  <c r="AI1069" i="16"/>
  <c r="AI1071" i="16"/>
  <c r="AE1073" i="16"/>
  <c r="O1075" i="16"/>
  <c r="AM1076" i="16"/>
  <c r="W1078" i="16"/>
  <c r="AU1079" i="16"/>
  <c r="AI1081" i="16"/>
  <c r="AI1083" i="16"/>
  <c r="AI1085" i="16"/>
  <c r="AJ1087" i="16"/>
  <c r="P1091" i="16"/>
  <c r="W1095" i="16"/>
  <c r="AR1103" i="16"/>
  <c r="AV1109" i="16"/>
  <c r="AA1117" i="16"/>
  <c r="P1124" i="16"/>
  <c r="AJ1131" i="16"/>
  <c r="AU1138" i="16"/>
  <c r="Z1181" i="16"/>
  <c r="T972" i="16"/>
  <c r="T974" i="16"/>
  <c r="N976" i="16"/>
  <c r="AN977" i="16"/>
  <c r="X979" i="16"/>
  <c r="AV980" i="16"/>
  <c r="AF982" i="16"/>
  <c r="R984" i="16"/>
  <c r="T986" i="16"/>
  <c r="T988" i="16"/>
  <c r="T990" i="16"/>
  <c r="N992" i="16"/>
  <c r="AN993" i="16"/>
  <c r="X995" i="16"/>
  <c r="AV996" i="16"/>
  <c r="AF998" i="16"/>
  <c r="R1000" i="16"/>
  <c r="T1002" i="16"/>
  <c r="T1004" i="16"/>
  <c r="T1006" i="16"/>
  <c r="N1008" i="16"/>
  <c r="AN1009" i="16"/>
  <c r="X1011" i="16"/>
  <c r="AV1012" i="16"/>
  <c r="AF1014" i="16"/>
  <c r="R1016" i="16"/>
  <c r="T1018" i="16"/>
  <c r="T1020" i="16"/>
  <c r="T1022" i="16"/>
  <c r="N1024" i="16"/>
  <c r="AN1025" i="16"/>
  <c r="X1027" i="16"/>
  <c r="AV1028" i="16"/>
  <c r="AF1030" i="16"/>
  <c r="R1032" i="16"/>
  <c r="T1034" i="16"/>
  <c r="T1036" i="16"/>
  <c r="T1038" i="16"/>
  <c r="N1040" i="16"/>
  <c r="AN1041" i="16"/>
  <c r="X1043" i="16"/>
  <c r="AV1044" i="16"/>
  <c r="AF1046" i="16"/>
  <c r="R1048" i="16"/>
  <c r="T1050" i="16"/>
  <c r="T1052" i="16"/>
  <c r="T1054" i="16"/>
  <c r="N1056" i="16"/>
  <c r="AN1057" i="16"/>
  <c r="X1059" i="16"/>
  <c r="AV1060" i="16"/>
  <c r="AF1062" i="16"/>
  <c r="R1064" i="16"/>
  <c r="T1066" i="16"/>
  <c r="T1068" i="16"/>
  <c r="T1070" i="16"/>
  <c r="N1072" i="16"/>
  <c r="AN1073" i="16"/>
  <c r="X1075" i="16"/>
  <c r="AV1076" i="16"/>
  <c r="AF1078" i="16"/>
  <c r="R1080" i="16"/>
  <c r="T1082" i="16"/>
  <c r="T1084" i="16"/>
  <c r="T1086" i="16"/>
  <c r="AD1088" i="16"/>
  <c r="AN1093" i="16"/>
  <c r="AA1101" i="16"/>
  <c r="P1108" i="16"/>
  <c r="AJ1115" i="16"/>
  <c r="AU1122" i="16"/>
  <c r="S1129" i="16"/>
  <c r="O1137" i="16"/>
  <c r="AP1145" i="16"/>
  <c r="N1205" i="16"/>
  <c r="Y998" i="16"/>
  <c r="AW999" i="16"/>
  <c r="AS1001" i="16"/>
  <c r="AS1003" i="16"/>
  <c r="AS1005" i="16"/>
  <c r="AS1007" i="16"/>
  <c r="AG1009" i="16"/>
  <c r="Q1011" i="16"/>
  <c r="AO1012" i="16"/>
  <c r="Y1014" i="16"/>
  <c r="AW1015" i="16"/>
  <c r="AS1017" i="16"/>
  <c r="AS1019" i="16"/>
  <c r="AS1021" i="16"/>
  <c r="AS1023" i="16"/>
  <c r="AG1025" i="16"/>
  <c r="Q1027" i="16"/>
  <c r="AO1028" i="16"/>
  <c r="Y1030" i="16"/>
  <c r="AW1031" i="16"/>
  <c r="AS1033" i="16"/>
  <c r="AS1035" i="16"/>
  <c r="AS1037" i="16"/>
  <c r="AS1039" i="16"/>
  <c r="AG1041" i="16"/>
  <c r="Q1043" i="16"/>
  <c r="AO1044" i="16"/>
  <c r="Y1046" i="16"/>
  <c r="AW1047" i="16"/>
  <c r="AS1049" i="16"/>
  <c r="AS1051" i="16"/>
  <c r="AS1053" i="16"/>
  <c r="AS1055" i="16"/>
  <c r="AG1057" i="16"/>
  <c r="Q1059" i="16"/>
  <c r="AO1060" i="16"/>
  <c r="Y1062" i="16"/>
  <c r="AW1063" i="16"/>
  <c r="AS1065" i="16"/>
  <c r="AS1067" i="16"/>
  <c r="AS1069" i="16"/>
  <c r="AS1071" i="16"/>
  <c r="AG1073" i="16"/>
  <c r="Q1075" i="16"/>
  <c r="AO1076" i="16"/>
  <c r="Y1078" i="16"/>
  <c r="AW1079" i="16"/>
  <c r="AS1081" i="16"/>
  <c r="AS1083" i="16"/>
  <c r="AS1085" i="16"/>
  <c r="AU1087" i="16"/>
  <c r="AF1092" i="16"/>
  <c r="AJ1099" i="16"/>
  <c r="AU1106" i="16"/>
  <c r="S1113" i="16"/>
  <c r="O1121" i="16"/>
  <c r="AM1127" i="16"/>
  <c r="AB1135" i="16"/>
  <c r="O1142" i="16"/>
  <c r="AL1203" i="16"/>
  <c r="Y1089" i="16"/>
  <c r="AW1090" i="16"/>
  <c r="AG1092" i="16"/>
  <c r="Q1094" i="16"/>
  <c r="AO1095" i="16"/>
  <c r="AK1097" i="16"/>
  <c r="AK1099" i="16"/>
  <c r="AK1101" i="16"/>
  <c r="AK1103" i="16"/>
  <c r="Y1105" i="16"/>
  <c r="AW1106" i="16"/>
  <c r="AG1108" i="16"/>
  <c r="Q1110" i="16"/>
  <c r="AO1111" i="16"/>
  <c r="AK1113" i="16"/>
  <c r="AK1115" i="16"/>
  <c r="AK1117" i="16"/>
  <c r="AK1119" i="16"/>
  <c r="Y1121" i="16"/>
  <c r="AW1122" i="16"/>
  <c r="AG1124" i="16"/>
  <c r="Q1126" i="16"/>
  <c r="AO1127" i="16"/>
  <c r="AK1129" i="16"/>
  <c r="AK1131" i="16"/>
  <c r="AK1133" i="16"/>
  <c r="AK1135" i="16"/>
  <c r="Y1137" i="16"/>
  <c r="AW1138" i="16"/>
  <c r="AG1140" i="16"/>
  <c r="AA1142" i="16"/>
  <c r="AH1148" i="16"/>
  <c r="N1156" i="16"/>
  <c r="AJ1177" i="16"/>
  <c r="AQ1202" i="16"/>
  <c r="AV1233" i="16"/>
  <c r="Z1089" i="16"/>
  <c r="Z1091" i="16"/>
  <c r="Z1093" i="16"/>
  <c r="Z1095" i="16"/>
  <c r="V1097" i="16"/>
  <c r="AT1098" i="16"/>
  <c r="AD1100" i="16"/>
  <c r="N1102" i="16"/>
  <c r="AL1103" i="16"/>
  <c r="Z1105" i="16"/>
  <c r="Z1107" i="16"/>
  <c r="Z1109" i="16"/>
  <c r="Z1111" i="16"/>
  <c r="V1113" i="16"/>
  <c r="AT1114" i="16"/>
  <c r="AD1116" i="16"/>
  <c r="N1118" i="16"/>
  <c r="AL1119" i="16"/>
  <c r="Z1121" i="16"/>
  <c r="Z1123" i="16"/>
  <c r="Z1125" i="16"/>
  <c r="Z1127" i="16"/>
  <c r="V1129" i="16"/>
  <c r="AT1130" i="16"/>
  <c r="AD1132" i="16"/>
  <c r="N1134" i="16"/>
  <c r="AL1135" i="16"/>
  <c r="Z1137" i="16"/>
  <c r="Z1139" i="16"/>
  <c r="AB1141" i="16"/>
  <c r="AP1144" i="16"/>
  <c r="AR1152" i="16"/>
  <c r="AB1162" i="16"/>
  <c r="AT1187" i="16"/>
  <c r="AR1212" i="16"/>
  <c r="AQ1095" i="16"/>
  <c r="AM1097" i="16"/>
  <c r="W1099" i="16"/>
  <c r="AU1100" i="16"/>
  <c r="AE1102" i="16"/>
  <c r="Q1104" i="16"/>
  <c r="AQ1105" i="16"/>
  <c r="AQ1107" i="16"/>
  <c r="AQ1109" i="16"/>
  <c r="AQ1111" i="16"/>
  <c r="AM1113" i="16"/>
  <c r="W1115" i="16"/>
  <c r="AU1116" i="16"/>
  <c r="AE1118" i="16"/>
  <c r="Q1120" i="16"/>
  <c r="AQ1121" i="16"/>
  <c r="AQ1123" i="16"/>
  <c r="AQ1125" i="16"/>
  <c r="AQ1127" i="16"/>
  <c r="AM1129" i="16"/>
  <c r="W1131" i="16"/>
  <c r="AU1132" i="16"/>
  <c r="AE1134" i="16"/>
  <c r="Q1136" i="16"/>
  <c r="AQ1137" i="16"/>
  <c r="AQ1139" i="16"/>
  <c r="AV1141" i="16"/>
  <c r="Z1145" i="16"/>
  <c r="W1159" i="16"/>
  <c r="O1179" i="16"/>
  <c r="S1204" i="16"/>
  <c r="V1232" i="16"/>
  <c r="Z1088" i="16"/>
  <c r="AB1090" i="16"/>
  <c r="AB1092" i="16"/>
  <c r="AB1094" i="16"/>
  <c r="V1096" i="16"/>
  <c r="AV1097" i="16"/>
  <c r="AF1099" i="16"/>
  <c r="P1101" i="16"/>
  <c r="AN1102" i="16"/>
  <c r="Z1104" i="16"/>
  <c r="AB1106" i="16"/>
  <c r="AB1108" i="16"/>
  <c r="AB1110" i="16"/>
  <c r="V1112" i="16"/>
  <c r="AV1113" i="16"/>
  <c r="AF1115" i="16"/>
  <c r="P1117" i="16"/>
  <c r="AN1118" i="16"/>
  <c r="Z1120" i="16"/>
  <c r="AB1122" i="16"/>
  <c r="AB1124" i="16"/>
  <c r="AB1126" i="16"/>
  <c r="V1128" i="16"/>
  <c r="AV1129" i="16"/>
  <c r="AF1131" i="16"/>
  <c r="P1133" i="16"/>
  <c r="AN1134" i="16"/>
  <c r="Z1136" i="16"/>
  <c r="AB1138" i="16"/>
  <c r="AB1140" i="16"/>
  <c r="AF1142" i="16"/>
  <c r="AT1155" i="16"/>
  <c r="U1173" i="16"/>
  <c r="AI1204" i="16"/>
  <c r="AO1243" i="16"/>
  <c r="U1089" i="16"/>
  <c r="U1091" i="16"/>
  <c r="U1093" i="16"/>
  <c r="U1095" i="16"/>
  <c r="AU1096" i="16"/>
  <c r="AG1098" i="16"/>
  <c r="Q1100" i="16"/>
  <c r="AO1101" i="16"/>
  <c r="Y1103" i="16"/>
  <c r="U1105" i="16"/>
  <c r="U1107" i="16"/>
  <c r="U1109" i="16"/>
  <c r="U1111" i="16"/>
  <c r="AU1112" i="16"/>
  <c r="AG1114" i="16"/>
  <c r="Q1116" i="16"/>
  <c r="AO1117" i="16"/>
  <c r="Y1119" i="16"/>
  <c r="U1121" i="16"/>
  <c r="U1123" i="16"/>
  <c r="U1125" i="16"/>
  <c r="U1127" i="16"/>
  <c r="AU1128" i="16"/>
  <c r="AG1130" i="16"/>
  <c r="Q1132" i="16"/>
  <c r="AO1133" i="16"/>
  <c r="Y1135" i="16"/>
  <c r="U1137" i="16"/>
  <c r="U1139" i="16"/>
  <c r="V1141" i="16"/>
  <c r="X1144" i="16"/>
  <c r="AW1160" i="16"/>
  <c r="AM1183" i="16"/>
  <c r="Y1214" i="16"/>
  <c r="X1303" i="16"/>
  <c r="AD1089" i="16"/>
  <c r="N1091" i="16"/>
  <c r="AL1092" i="16"/>
  <c r="V1094" i="16"/>
  <c r="AT1095" i="16"/>
  <c r="AH1097" i="16"/>
  <c r="AH1099" i="16"/>
  <c r="AH1101" i="16"/>
  <c r="AH1103" i="16"/>
  <c r="AD1105" i="16"/>
  <c r="N1107" i="16"/>
  <c r="AL1108" i="16"/>
  <c r="V1110" i="16"/>
  <c r="AT1111" i="16"/>
  <c r="AH1113" i="16"/>
  <c r="AH1115" i="16"/>
  <c r="AH1117" i="16"/>
  <c r="AH1119" i="16"/>
  <c r="AD1121" i="16"/>
  <c r="N1123" i="16"/>
  <c r="AL1124" i="16"/>
  <c r="V1126" i="16"/>
  <c r="AT1127" i="16"/>
  <c r="AH1129" i="16"/>
  <c r="AH1131" i="16"/>
  <c r="AH1133" i="16"/>
  <c r="AH1135" i="16"/>
  <c r="AD1137" i="16"/>
  <c r="N1139" i="16"/>
  <c r="AL1140" i="16"/>
  <c r="AV1142" i="16"/>
  <c r="AP1158" i="16"/>
  <c r="V1185" i="16"/>
  <c r="AO1214" i="16"/>
  <c r="AC1142" i="16"/>
  <c r="W1144" i="16"/>
  <c r="AW1145" i="16"/>
  <c r="AG1147" i="16"/>
  <c r="Q1149" i="16"/>
  <c r="AO1150" i="16"/>
  <c r="AA1152" i="16"/>
  <c r="AC1154" i="16"/>
  <c r="AC1156" i="16"/>
  <c r="W1158" i="16"/>
  <c r="AK1160" i="16"/>
  <c r="AW1162" i="16"/>
  <c r="U1165" i="16"/>
  <c r="AW1167" i="16"/>
  <c r="AE1170" i="16"/>
  <c r="S1173" i="16"/>
  <c r="AS1175" i="16"/>
  <c r="AE1178" i="16"/>
  <c r="W1182" i="16"/>
  <c r="P1186" i="16"/>
  <c r="AK1189" i="16"/>
  <c r="Y1193" i="16"/>
  <c r="Q1197" i="16"/>
  <c r="AB1200" i="16"/>
  <c r="P1204" i="16"/>
  <c r="AK1207" i="16"/>
  <c r="AU1210" i="16"/>
  <c r="AM1214" i="16"/>
  <c r="X1219" i="16"/>
  <c r="O1224" i="16"/>
  <c r="Q1228" i="16"/>
  <c r="S1232" i="16"/>
  <c r="AF1238" i="16"/>
  <c r="AK1251" i="16"/>
  <c r="Q1310" i="16"/>
  <c r="Y1144" i="16"/>
  <c r="S1146" i="16"/>
  <c r="S1148" i="16"/>
  <c r="S1150" i="16"/>
  <c r="U1152" i="16"/>
  <c r="AU1153" i="16"/>
  <c r="AE1155" i="16"/>
  <c r="O1157" i="16"/>
  <c r="AQ1158" i="16"/>
  <c r="Y1161" i="16"/>
  <c r="AS1163" i="16"/>
  <c r="AI1166" i="16"/>
  <c r="AI1169" i="16"/>
  <c r="V1172" i="16"/>
  <c r="AU1174" i="16"/>
  <c r="AM1177" i="16"/>
  <c r="AU1180" i="16"/>
  <c r="AO1184" i="16"/>
  <c r="AC1188" i="16"/>
  <c r="AV1191" i="16"/>
  <c r="Y1195" i="16"/>
  <c r="Q1199" i="16"/>
  <c r="AV1201" i="16"/>
  <c r="AF1205" i="16"/>
  <c r="T1209" i="16"/>
  <c r="AE1212" i="16"/>
  <c r="Y1216" i="16"/>
  <c r="AC1221" i="16"/>
  <c r="AR1226" i="16"/>
  <c r="Y1232" i="16"/>
  <c r="AS1239" i="16"/>
  <c r="P1267" i="16"/>
  <c r="Q1343" i="16"/>
  <c r="T1149" i="16"/>
  <c r="T1151" i="16"/>
  <c r="AT1152" i="16"/>
  <c r="AF1154" i="16"/>
  <c r="P1156" i="16"/>
  <c r="AN1157" i="16"/>
  <c r="AK1159" i="16"/>
  <c r="AU1161" i="16"/>
  <c r="T1164" i="16"/>
  <c r="AJ1166" i="16"/>
  <c r="AK1169" i="16"/>
  <c r="W1172" i="16"/>
  <c r="AV1174" i="16"/>
  <c r="AO1177" i="16"/>
  <c r="O1181" i="16"/>
  <c r="AQ1184" i="16"/>
  <c r="AD1188" i="16"/>
  <c r="P1192" i="16"/>
  <c r="Z1195" i="16"/>
  <c r="R1199" i="16"/>
  <c r="AT1202" i="16"/>
  <c r="AD1206" i="16"/>
  <c r="T1210" i="16"/>
  <c r="AE1213" i="16"/>
  <c r="AF1217" i="16"/>
  <c r="AQ1222" i="16"/>
  <c r="O1227" i="16"/>
  <c r="O1231" i="16"/>
  <c r="AN1237" i="16"/>
  <c r="AR1258" i="16"/>
  <c r="Y1307" i="16"/>
  <c r="AK1345" i="16"/>
  <c r="AG1143" i="16"/>
  <c r="AC1145" i="16"/>
  <c r="AC1147" i="16"/>
  <c r="AC1149" i="16"/>
  <c r="AC1151" i="16"/>
  <c r="Q1153" i="16"/>
  <c r="AO1154" i="16"/>
  <c r="Y1156" i="16"/>
  <c r="AW1157" i="16"/>
  <c r="AV1159" i="16"/>
  <c r="U1162" i="16"/>
  <c r="AG1164" i="16"/>
  <c r="Q1167" i="16"/>
  <c r="X1170" i="16"/>
  <c r="X1174" i="16"/>
  <c r="AB1177" i="16"/>
  <c r="Q1181" i="16"/>
  <c r="AB1184" i="16"/>
  <c r="P1188" i="16"/>
  <c r="AK1191" i="16"/>
  <c r="AU1194" i="16"/>
  <c r="AM1198" i="16"/>
  <c r="AF1202" i="16"/>
  <c r="P1206" i="16"/>
  <c r="AO1209" i="16"/>
  <c r="AG1213" i="16"/>
  <c r="AR1216" i="16"/>
  <c r="X1222" i="16"/>
  <c r="AW1226" i="16"/>
  <c r="AW1230" i="16"/>
  <c r="AS1237" i="16"/>
  <c r="X1253" i="16"/>
  <c r="AB1293" i="16"/>
  <c r="AP1141" i="16"/>
  <c r="AP1143" i="16"/>
  <c r="AL1145" i="16"/>
  <c r="V1147" i="16"/>
  <c r="AT1148" i="16"/>
  <c r="AD1150" i="16"/>
  <c r="P1152" i="16"/>
  <c r="AP1153" i="16"/>
  <c r="AP1155" i="16"/>
  <c r="AP1157" i="16"/>
  <c r="AW1159" i="16"/>
  <c r="AH1162" i="16"/>
  <c r="R1165" i="16"/>
  <c r="AQ1167" i="16"/>
  <c r="AA1170" i="16"/>
  <c r="N1173" i="16"/>
  <c r="AM1175" i="16"/>
  <c r="AO1178" i="16"/>
  <c r="AG1182" i="16"/>
  <c r="N1185" i="16"/>
  <c r="AI1188" i="16"/>
  <c r="U1192" i="16"/>
  <c r="AE1195" i="16"/>
  <c r="W1199" i="16"/>
  <c r="N1203" i="16"/>
  <c r="AI1206" i="16"/>
  <c r="Y1210" i="16"/>
  <c r="Q1214" i="16"/>
  <c r="AT1216" i="16"/>
  <c r="AV1220" i="16"/>
  <c r="T1225" i="16"/>
  <c r="AE1230" i="16"/>
  <c r="P1237" i="16"/>
  <c r="S1248" i="16"/>
  <c r="Y1311" i="16"/>
  <c r="AI1143" i="16"/>
  <c r="AE1145" i="16"/>
  <c r="O1147" i="16"/>
  <c r="AM1148" i="16"/>
  <c r="W1150" i="16"/>
  <c r="AU1151" i="16"/>
  <c r="AI1153" i="16"/>
  <c r="AI1155" i="16"/>
  <c r="AI1157" i="16"/>
  <c r="AN1159" i="16"/>
  <c r="AI1162" i="16"/>
  <c r="S1165" i="16"/>
  <c r="AR1167" i="16"/>
  <c r="AN1170" i="16"/>
  <c r="AC1173" i="16"/>
  <c r="Q1176" i="16"/>
  <c r="Y1179" i="16"/>
  <c r="Q1183" i="16"/>
  <c r="AV1185" i="16"/>
  <c r="AF1189" i="16"/>
  <c r="T1193" i="16"/>
  <c r="AE1196" i="16"/>
  <c r="Y1200" i="16"/>
  <c r="AV1203" i="16"/>
  <c r="AF1207" i="16"/>
  <c r="AP1210" i="16"/>
  <c r="AH1214" i="16"/>
  <c r="AN1217" i="16"/>
  <c r="S1223" i="16"/>
  <c r="AG1228" i="16"/>
  <c r="AK1233" i="16"/>
  <c r="AH1240" i="16"/>
  <c r="AS1266" i="16"/>
  <c r="P1335" i="16"/>
  <c r="AR1142" i="16"/>
  <c r="AL1144" i="16"/>
  <c r="X1146" i="16"/>
  <c r="AV1147" i="16"/>
  <c r="AF1149" i="16"/>
  <c r="P1151" i="16"/>
  <c r="AP1152" i="16"/>
  <c r="AR1154" i="16"/>
  <c r="AR1156" i="16"/>
  <c r="AW1158" i="16"/>
  <c r="T1161" i="16"/>
  <c r="AE1163" i="16"/>
  <c r="AP1165" i="16"/>
  <c r="AL1168" i="16"/>
  <c r="AD1171" i="16"/>
  <c r="P1174" i="16"/>
  <c r="AS1176" i="16"/>
  <c r="Y1180" i="16"/>
  <c r="S1184" i="16"/>
  <c r="AQ1187" i="16"/>
  <c r="AA1191" i="16"/>
  <c r="R1195" i="16"/>
  <c r="AB1198" i="16"/>
  <c r="V1202" i="16"/>
  <c r="AQ1205" i="16"/>
  <c r="O1209" i="16"/>
  <c r="AO1212" i="16"/>
  <c r="AI1216" i="16"/>
  <c r="AQ1221" i="16"/>
  <c r="AJ1226" i="16"/>
  <c r="AJ1230" i="16"/>
  <c r="AV1235" i="16"/>
  <c r="Y1242" i="16"/>
  <c r="AC1270" i="16"/>
  <c r="U1315" i="16"/>
  <c r="AR1355" i="16"/>
  <c r="X1249" i="16"/>
  <c r="W1256" i="16"/>
  <c r="Q1263" i="16"/>
  <c r="U1269" i="16"/>
  <c r="AR1277" i="16"/>
  <c r="AC1284" i="16"/>
  <c r="AO1291" i="16"/>
  <c r="AF1298" i="16"/>
  <c r="AJ1305" i="16"/>
  <c r="AN1313" i="16"/>
  <c r="AM1320" i="16"/>
  <c r="Y1326" i="16"/>
  <c r="AN1334" i="16"/>
  <c r="AJ1342" i="16"/>
  <c r="AV1349" i="16"/>
  <c r="AM1358" i="16"/>
  <c r="AE1413" i="16"/>
  <c r="AJ1246" i="16"/>
  <c r="AV1253" i="16"/>
  <c r="AG1260" i="16"/>
  <c r="AV1266" i="16"/>
  <c r="AB1274" i="16"/>
  <c r="X1281" i="16"/>
  <c r="W1288" i="16"/>
  <c r="Q1295" i="16"/>
  <c r="U1301" i="16"/>
  <c r="AR1309" i="16"/>
  <c r="AC1316" i="16"/>
  <c r="AO1323" i="16"/>
  <c r="AF1330" i="16"/>
  <c r="AJ1337" i="16"/>
  <c r="AN1345" i="16"/>
  <c r="AM1352" i="16"/>
  <c r="AC1368" i="16"/>
  <c r="AA1478" i="16"/>
  <c r="AO1246" i="16"/>
  <c r="AV1252" i="16"/>
  <c r="AJ1260" i="16"/>
  <c r="X1267" i="16"/>
  <c r="AG1274" i="16"/>
  <c r="AC1281" i="16"/>
  <c r="Z1288" i="16"/>
  <c r="AD1296" i="16"/>
  <c r="AF1303" i="16"/>
  <c r="AW1309" i="16"/>
  <c r="AK1317" i="16"/>
  <c r="AB1325" i="16"/>
  <c r="P1333" i="16"/>
  <c r="Y1339" i="16"/>
  <c r="P1346" i="16"/>
  <c r="T1353" i="16"/>
  <c r="AV1476" i="16"/>
  <c r="AG1259" i="16"/>
  <c r="X1266" i="16"/>
  <c r="AJ1274" i="16"/>
  <c r="AK1282" i="16"/>
  <c r="AO1289" i="16"/>
  <c r="Y1295" i="16"/>
  <c r="AF1302" i="16"/>
  <c r="AB1310" i="16"/>
  <c r="AN1317" i="16"/>
  <c r="AW1323" i="16"/>
  <c r="AN1330" i="16"/>
  <c r="AR1337" i="16"/>
  <c r="P1345" i="16"/>
  <c r="O1352" i="16"/>
  <c r="AW1360" i="16"/>
  <c r="X1380" i="16"/>
  <c r="AG1244" i="16"/>
  <c r="AV1250" i="16"/>
  <c r="AB1258" i="16"/>
  <c r="X1265" i="16"/>
  <c r="W1272" i="16"/>
  <c r="Q1279" i="16"/>
  <c r="U1285" i="16"/>
  <c r="AR1293" i="16"/>
  <c r="AC1300" i="16"/>
  <c r="AO1307" i="16"/>
  <c r="AF1314" i="16"/>
  <c r="AJ1321" i="16"/>
  <c r="AN1329" i="16"/>
  <c r="AM1336" i="16"/>
  <c r="Y1342" i="16"/>
  <c r="AN1350" i="16"/>
  <c r="AI1361" i="16"/>
  <c r="AW1496" i="16"/>
  <c r="AL1248" i="16"/>
  <c r="AN1255" i="16"/>
  <c r="Y1261" i="16"/>
  <c r="AS1269" i="16"/>
  <c r="AB1276" i="16"/>
  <c r="AV1283" i="16"/>
  <c r="Y1290" i="16"/>
  <c r="U1297" i="16"/>
  <c r="AB1305" i="16"/>
  <c r="AF1313" i="16"/>
  <c r="AE1320" i="16"/>
  <c r="AW1326" i="16"/>
  <c r="AC1333" i="16"/>
  <c r="T1341" i="16"/>
  <c r="AK1348" i="16"/>
  <c r="AB1355" i="16"/>
  <c r="AF1366" i="16"/>
  <c r="AE1506" i="16"/>
  <c r="AQ1248" i="16"/>
  <c r="R1256" i="16"/>
  <c r="V1264" i="16"/>
  <c r="X1271" i="16"/>
  <c r="Q1278" i="16"/>
  <c r="X1284" i="16"/>
  <c r="AR1292" i="16"/>
  <c r="AF1299" i="16"/>
  <c r="AO1306" i="16"/>
  <c r="AA1312" i="16"/>
  <c r="AC1319" i="16"/>
  <c r="AB1327" i="16"/>
  <c r="AK1334" i="16"/>
  <c r="AW1340" i="16"/>
  <c r="AN1348" i="16"/>
  <c r="AJ1355" i="16"/>
  <c r="AO1363" i="16"/>
  <c r="AW1355" i="16"/>
  <c r="AU1363" i="16"/>
  <c r="AS1376" i="16"/>
  <c r="AJ1384" i="16"/>
  <c r="AD1405" i="16"/>
  <c r="V1434" i="16"/>
  <c r="V1470" i="16"/>
  <c r="N1520" i="16"/>
  <c r="AO1362" i="16"/>
  <c r="AU1377" i="16"/>
  <c r="N1391" i="16"/>
  <c r="AU1404" i="16"/>
  <c r="R1542" i="16"/>
  <c r="W1369" i="16"/>
  <c r="W1390" i="16"/>
  <c r="AU1410" i="16"/>
  <c r="AU1558" i="16"/>
  <c r="Y1354" i="16"/>
  <c r="N1362" i="16"/>
  <c r="O1373" i="16"/>
  <c r="AI1391" i="16"/>
  <c r="AD1420" i="16"/>
  <c r="O1455" i="16"/>
  <c r="S1501" i="16"/>
  <c r="AC1590" i="16"/>
  <c r="S1375" i="16"/>
  <c r="AU1391" i="16"/>
  <c r="AN1426" i="16"/>
  <c r="Z1461" i="16"/>
  <c r="AP1491" i="16"/>
  <c r="AU1523" i="16"/>
  <c r="AL1370" i="16"/>
  <c r="AA1385" i="16"/>
  <c r="S1406" i="16"/>
  <c r="O1468" i="16"/>
  <c r="AN1595" i="16"/>
  <c r="X1377" i="16"/>
  <c r="S1404" i="16"/>
  <c r="R1447" i="16"/>
  <c r="W1559" i="16"/>
  <c r="AD1217" i="16"/>
  <c r="N1219" i="16"/>
  <c r="AL1220" i="16"/>
  <c r="V1222" i="16"/>
  <c r="AT1223" i="16"/>
  <c r="AH1225" i="16"/>
  <c r="AH1227" i="16"/>
  <c r="AH1229" i="16"/>
  <c r="AH1231" i="16"/>
  <c r="AD1233" i="16"/>
  <c r="N1235" i="16"/>
  <c r="AL1236" i="16"/>
  <c r="V1238" i="16"/>
  <c r="AT1239" i="16"/>
  <c r="AH1241" i="16"/>
  <c r="AH1243" i="16"/>
  <c r="AH1245" i="16"/>
  <c r="AH1247" i="16"/>
  <c r="AD1249" i="16"/>
  <c r="N1251" i="16"/>
  <c r="AL1252" i="16"/>
  <c r="V1254" i="16"/>
  <c r="AT1255" i="16"/>
  <c r="AH1257" i="16"/>
  <c r="AH1259" i="16"/>
  <c r="AH1261" i="16"/>
  <c r="AH1263" i="16"/>
  <c r="AD1265" i="16"/>
  <c r="N1267" i="16"/>
  <c r="AL1268" i="16"/>
  <c r="V1270" i="16"/>
  <c r="AT1271" i="16"/>
  <c r="AH1273" i="16"/>
  <c r="AH1275" i="16"/>
  <c r="AH1277" i="16"/>
  <c r="AH1279" i="16"/>
  <c r="AD1281" i="16"/>
  <c r="N1283" i="16"/>
  <c r="AL1284" i="16"/>
  <c r="V1286" i="16"/>
  <c r="AT1287" i="16"/>
  <c r="AH1289" i="16"/>
  <c r="AH1291" i="16"/>
  <c r="AH1293" i="16"/>
  <c r="AH1295" i="16"/>
  <c r="AD1297" i="16"/>
  <c r="N1299" i="16"/>
  <c r="AL1300" i="16"/>
  <c r="V1302" i="16"/>
  <c r="AT1303" i="16"/>
  <c r="AH1305" i="16"/>
  <c r="AH1307" i="16"/>
  <c r="AH1309" i="16"/>
  <c r="AH1311" i="16"/>
  <c r="AD1313" i="16"/>
  <c r="N1315" i="16"/>
  <c r="AL1316" i="16"/>
  <c r="V1318" i="16"/>
  <c r="AT1319" i="16"/>
  <c r="AH1321" i="16"/>
  <c r="AH1323" i="16"/>
  <c r="AH1325" i="16"/>
  <c r="AH1327" i="16"/>
  <c r="AD1329" i="16"/>
  <c r="N1331" i="16"/>
  <c r="AL1332" i="16"/>
  <c r="V1334" i="16"/>
  <c r="AT1335" i="16"/>
  <c r="AH1337" i="16"/>
  <c r="AH1339" i="16"/>
  <c r="AH1341" i="16"/>
  <c r="AH1343" i="16"/>
  <c r="AD1345" i="16"/>
  <c r="N1347" i="16"/>
  <c r="AL1348" i="16"/>
  <c r="V1350" i="16"/>
  <c r="AT1351" i="16"/>
  <c r="AH1353" i="16"/>
  <c r="AH1355" i="16"/>
  <c r="AH1357" i="16"/>
  <c r="AU1359" i="16"/>
  <c r="AT1361" i="16"/>
  <c r="AV1363" i="16"/>
  <c r="AQ1366" i="16"/>
  <c r="AM1370" i="16"/>
  <c r="AE1374" i="16"/>
  <c r="Z1377" i="16"/>
  <c r="R1381" i="16"/>
  <c r="AD1385" i="16"/>
  <c r="AM1390" i="16"/>
  <c r="AI1395" i="16"/>
  <c r="AO1400" i="16"/>
  <c r="V1406" i="16"/>
  <c r="AF1413" i="16"/>
  <c r="AV1427" i="16"/>
  <c r="AM1442" i="16"/>
  <c r="AA1450" i="16"/>
  <c r="AE1465" i="16"/>
  <c r="AJ1480" i="16"/>
  <c r="AQ1497" i="16"/>
  <c r="AD1516" i="16"/>
  <c r="AQ1533" i="16"/>
  <c r="AT1552" i="16"/>
  <c r="AR1567" i="16"/>
  <c r="S1178" i="16"/>
  <c r="S1180" i="16"/>
  <c r="S1182" i="16"/>
  <c r="U1184" i="16"/>
  <c r="AU1185" i="16"/>
  <c r="AE1187" i="16"/>
  <c r="O1189" i="16"/>
  <c r="AM1190" i="16"/>
  <c r="Y1192" i="16"/>
  <c r="S1194" i="16"/>
  <c r="S1196" i="16"/>
  <c r="S1198" i="16"/>
  <c r="U1200" i="16"/>
  <c r="AU1201" i="16"/>
  <c r="AE1203" i="16"/>
  <c r="O1205" i="16"/>
  <c r="AM1206" i="16"/>
  <c r="Y1208" i="16"/>
  <c r="S1210" i="16"/>
  <c r="S1212" i="16"/>
  <c r="S1214" i="16"/>
  <c r="U1216" i="16"/>
  <c r="AU1217" i="16"/>
  <c r="AE1219" i="16"/>
  <c r="O1221" i="16"/>
  <c r="AM1222" i="16"/>
  <c r="Y1224" i="16"/>
  <c r="S1226" i="16"/>
  <c r="S1228" i="16"/>
  <c r="S1230" i="16"/>
  <c r="U1232" i="16"/>
  <c r="AU1233" i="16"/>
  <c r="AE1235" i="16"/>
  <c r="O1237" i="16"/>
  <c r="AM1238" i="16"/>
  <c r="Y1240" i="16"/>
  <c r="S1242" i="16"/>
  <c r="S1244" i="16"/>
  <c r="S1246" i="16"/>
  <c r="U1248" i="16"/>
  <c r="AU1249" i="16"/>
  <c r="AE1251" i="16"/>
  <c r="O1253" i="16"/>
  <c r="AM1254" i="16"/>
  <c r="Y1256" i="16"/>
  <c r="S1258" i="16"/>
  <c r="S1260" i="16"/>
  <c r="S1262" i="16"/>
  <c r="U1264" i="16"/>
  <c r="AU1265" i="16"/>
  <c r="AE1267" i="16"/>
  <c r="O1269" i="16"/>
  <c r="AM1270" i="16"/>
  <c r="Y1272" i="16"/>
  <c r="S1274" i="16"/>
  <c r="S1276" i="16"/>
  <c r="S1278" i="16"/>
  <c r="U1280" i="16"/>
  <c r="AU1281" i="16"/>
  <c r="AE1283" i="16"/>
  <c r="O1285" i="16"/>
  <c r="AM1286" i="16"/>
  <c r="Y1288" i="16"/>
  <c r="S1290" i="16"/>
  <c r="S1292" i="16"/>
  <c r="S1294" i="16"/>
  <c r="U1296" i="16"/>
  <c r="AU1297" i="16"/>
  <c r="AE1299" i="16"/>
  <c r="O1301" i="16"/>
  <c r="AM1302" i="16"/>
  <c r="Y1304" i="16"/>
  <c r="S1306" i="16"/>
  <c r="S1308" i="16"/>
  <c r="S1310" i="16"/>
  <c r="U1312" i="16"/>
  <c r="AU1313" i="16"/>
  <c r="AE1315" i="16"/>
  <c r="O1317" i="16"/>
  <c r="AM1318" i="16"/>
  <c r="Y1320" i="16"/>
  <c r="S1322" i="16"/>
  <c r="S1324" i="16"/>
  <c r="S1326" i="16"/>
  <c r="U1328" i="16"/>
  <c r="AU1329" i="16"/>
  <c r="AE1331" i="16"/>
  <c r="O1333" i="16"/>
  <c r="AM1334" i="16"/>
  <c r="Y1336" i="16"/>
  <c r="S1338" i="16"/>
  <c r="S1340" i="16"/>
  <c r="S1342" i="16"/>
  <c r="U1344" i="16"/>
  <c r="AU1345" i="16"/>
  <c r="AE1347" i="16"/>
  <c r="O1349" i="16"/>
  <c r="AM1350" i="16"/>
  <c r="Y1352" i="16"/>
  <c r="S1354" i="16"/>
  <c r="S1356" i="16"/>
  <c r="N1358" i="16"/>
  <c r="U1360" i="16"/>
  <c r="P1362" i="16"/>
  <c r="X1364" i="16"/>
  <c r="AA1367" i="16"/>
  <c r="W1371" i="16"/>
  <c r="O1375" i="16"/>
  <c r="Z1378" i="16"/>
  <c r="R1382" i="16"/>
  <c r="AQ1386" i="16"/>
  <c r="X1392" i="16"/>
  <c r="W1397" i="16"/>
  <c r="AI1401" i="16"/>
  <c r="AI1405" i="16"/>
  <c r="AM1410" i="16"/>
  <c r="W1418" i="16"/>
  <c r="W1433" i="16"/>
  <c r="AI1449" i="16"/>
  <c r="AL1465" i="16"/>
  <c r="AR1481" i="16"/>
  <c r="AJ1503" i="16"/>
  <c r="AP1524" i="16"/>
  <c r="AN1542" i="16"/>
  <c r="AA1564" i="16"/>
  <c r="X1595" i="16"/>
  <c r="AK1167" i="16"/>
  <c r="Y1169" i="16"/>
  <c r="AW1170" i="16"/>
  <c r="AG1172" i="16"/>
  <c r="Q1174" i="16"/>
  <c r="AO1175" i="16"/>
  <c r="AK1177" i="16"/>
  <c r="AK1179" i="16"/>
  <c r="AK1181" i="16"/>
  <c r="AK1183" i="16"/>
  <c r="Y1185" i="16"/>
  <c r="AW1186" i="16"/>
  <c r="AG1188" i="16"/>
  <c r="Q1190" i="16"/>
  <c r="AO1191" i="16"/>
  <c r="AK1193" i="16"/>
  <c r="AK1195" i="16"/>
  <c r="AK1197" i="16"/>
  <c r="AK1199" i="16"/>
  <c r="Y1201" i="16"/>
  <c r="AW1202" i="16"/>
  <c r="AG1204" i="16"/>
  <c r="Q1206" i="16"/>
  <c r="AO1207" i="16"/>
  <c r="AK1209" i="16"/>
  <c r="AK1211" i="16"/>
  <c r="AK1213" i="16"/>
  <c r="AK1215" i="16"/>
  <c r="Y1217" i="16"/>
  <c r="AW1218" i="16"/>
  <c r="AG1220" i="16"/>
  <c r="Q1222" i="16"/>
  <c r="AO1223" i="16"/>
  <c r="AK1225" i="16"/>
  <c r="AK1227" i="16"/>
  <c r="AK1229" i="16"/>
  <c r="AK1231" i="16"/>
  <c r="Y1233" i="16"/>
  <c r="AW1234" i="16"/>
  <c r="AG1236" i="16"/>
  <c r="Q1238" i="16"/>
  <c r="AO1239" i="16"/>
  <c r="AK1241" i="16"/>
  <c r="AK1243" i="16"/>
  <c r="AK1245" i="16"/>
  <c r="AK1247" i="16"/>
  <c r="Y1249" i="16"/>
  <c r="AW1250" i="16"/>
  <c r="AG1252" i="16"/>
  <c r="Q1254" i="16"/>
  <c r="AO1255" i="16"/>
  <c r="AK1257" i="16"/>
  <c r="AK1259" i="16"/>
  <c r="AK1261" i="16"/>
  <c r="AK1263" i="16"/>
  <c r="Y1265" i="16"/>
  <c r="AW1266" i="16"/>
  <c r="AG1268" i="16"/>
  <c r="Q1270" i="16"/>
  <c r="AO1271" i="16"/>
  <c r="AK1273" i="16"/>
  <c r="AK1275" i="16"/>
  <c r="AK1277" i="16"/>
  <c r="AK1279" i="16"/>
  <c r="Y1281" i="16"/>
  <c r="AW1282" i="16"/>
  <c r="AG1284" i="16"/>
  <c r="Q1286" i="16"/>
  <c r="AO1287" i="16"/>
  <c r="AK1289" i="16"/>
  <c r="AK1291" i="16"/>
  <c r="AK1293" i="16"/>
  <c r="AK1295" i="16"/>
  <c r="Y1297" i="16"/>
  <c r="AW1298" i="16"/>
  <c r="AG1300" i="16"/>
  <c r="Q1302" i="16"/>
  <c r="AO1303" i="16"/>
  <c r="AK1305" i="16"/>
  <c r="AK1307" i="16"/>
  <c r="AK1309" i="16"/>
  <c r="AK1311" i="16"/>
  <c r="Y1313" i="16"/>
  <c r="AW1314" i="16"/>
  <c r="AG1316" i="16"/>
  <c r="Q1318" i="16"/>
  <c r="AO1319" i="16"/>
  <c r="AK1321" i="16"/>
  <c r="AK1323" i="16"/>
  <c r="AK1325" i="16"/>
  <c r="AK1327" i="16"/>
  <c r="Y1329" i="16"/>
  <c r="AW1330" i="16"/>
  <c r="AG1332" i="16"/>
  <c r="Q1334" i="16"/>
  <c r="AO1335" i="16"/>
  <c r="AK1337" i="16"/>
  <c r="AK1339" i="16"/>
  <c r="AK1341" i="16"/>
  <c r="AK1343" i="16"/>
  <c r="Y1345" i="16"/>
  <c r="AW1346" i="16"/>
  <c r="AG1348" i="16"/>
  <c r="Q1350" i="16"/>
  <c r="AO1351" i="16"/>
  <c r="AK1353" i="16"/>
  <c r="AK1355" i="16"/>
  <c r="AK1357" i="16"/>
  <c r="AG1359" i="16"/>
  <c r="AN1361" i="16"/>
  <c r="AG1363" i="16"/>
  <c r="AH1366" i="16"/>
  <c r="AE1369" i="16"/>
  <c r="AQ1372" i="16"/>
  <c r="AK1376" i="16"/>
  <c r="AQ1379" i="16"/>
  <c r="Y1384" i="16"/>
  <c r="AA1388" i="16"/>
  <c r="AC1392" i="16"/>
  <c r="AI1396" i="16"/>
  <c r="AM1401" i="16"/>
  <c r="S1407" i="16"/>
  <c r="AP1416" i="16"/>
  <c r="N1424" i="16"/>
  <c r="S1439" i="16"/>
  <c r="V1456" i="16"/>
  <c r="W1473" i="16"/>
  <c r="AF1494" i="16"/>
  <c r="AT1514" i="16"/>
  <c r="AE1537" i="16"/>
  <c r="AF1556" i="16"/>
  <c r="AE1574" i="16"/>
  <c r="R1159" i="16"/>
  <c r="N1161" i="16"/>
  <c r="AL1162" i="16"/>
  <c r="V1164" i="16"/>
  <c r="AT1165" i="16"/>
  <c r="AD1167" i="16"/>
  <c r="R1169" i="16"/>
  <c r="R1171" i="16"/>
  <c r="R1173" i="16"/>
  <c r="R1175" i="16"/>
  <c r="N1177" i="16"/>
  <c r="AL1178" i="16"/>
  <c r="V1180" i="16"/>
  <c r="AT1181" i="16"/>
  <c r="AD1183" i="16"/>
  <c r="R1185" i="16"/>
  <c r="R1187" i="16"/>
  <c r="R1189" i="16"/>
  <c r="R1191" i="16"/>
  <c r="N1193" i="16"/>
  <c r="AL1194" i="16"/>
  <c r="V1196" i="16"/>
  <c r="AT1197" i="16"/>
  <c r="AD1199" i="16"/>
  <c r="R1201" i="16"/>
  <c r="R1203" i="16"/>
  <c r="R1205" i="16"/>
  <c r="R1207" i="16"/>
  <c r="N1209" i="16"/>
  <c r="AL1210" i="16"/>
  <c r="V1212" i="16"/>
  <c r="AT1213" i="16"/>
  <c r="AD1215" i="16"/>
  <c r="R1217" i="16"/>
  <c r="R1219" i="16"/>
  <c r="R1221" i="16"/>
  <c r="R1223" i="16"/>
  <c r="N1225" i="16"/>
  <c r="AL1226" i="16"/>
  <c r="V1228" i="16"/>
  <c r="AT1229" i="16"/>
  <c r="AD1231" i="16"/>
  <c r="R1233" i="16"/>
  <c r="R1235" i="16"/>
  <c r="R1237" i="16"/>
  <c r="R1239" i="16"/>
  <c r="N1241" i="16"/>
  <c r="AL1242" i="16"/>
  <c r="V1244" i="16"/>
  <c r="AT1245" i="16"/>
  <c r="AD1247" i="16"/>
  <c r="R1249" i="16"/>
  <c r="R1251" i="16"/>
  <c r="R1253" i="16"/>
  <c r="R1255" i="16"/>
  <c r="N1257" i="16"/>
  <c r="AL1258" i="16"/>
  <c r="V1260" i="16"/>
  <c r="AT1261" i="16"/>
  <c r="AD1263" i="16"/>
  <c r="R1265" i="16"/>
  <c r="R1267" i="16"/>
  <c r="R1269" i="16"/>
  <c r="R1271" i="16"/>
  <c r="N1273" i="16"/>
  <c r="AL1274" i="16"/>
  <c r="V1276" i="16"/>
  <c r="AT1277" i="16"/>
  <c r="AD1279" i="16"/>
  <c r="R1281" i="16"/>
  <c r="R1283" i="16"/>
  <c r="R1285" i="16"/>
  <c r="R1287" i="16"/>
  <c r="N1289" i="16"/>
  <c r="AL1290" i="16"/>
  <c r="V1292" i="16"/>
  <c r="AT1293" i="16"/>
  <c r="AD1295" i="16"/>
  <c r="R1297" i="16"/>
  <c r="R1299" i="16"/>
  <c r="R1301" i="16"/>
  <c r="R1303" i="16"/>
  <c r="N1305" i="16"/>
  <c r="AL1306" i="16"/>
  <c r="V1308" i="16"/>
  <c r="AT1309" i="16"/>
  <c r="AD1311" i="16"/>
  <c r="R1313" i="16"/>
  <c r="R1315" i="16"/>
  <c r="R1317" i="16"/>
  <c r="R1319" i="16"/>
  <c r="N1321" i="16"/>
  <c r="AL1322" i="16"/>
  <c r="V1324" i="16"/>
  <c r="AT1325" i="16"/>
  <c r="AD1327" i="16"/>
  <c r="R1329" i="16"/>
  <c r="R1331" i="16"/>
  <c r="R1333" i="16"/>
  <c r="R1335" i="16"/>
  <c r="N1337" i="16"/>
  <c r="AL1338" i="16"/>
  <c r="V1340" i="16"/>
  <c r="AT1341" i="16"/>
  <c r="AD1343" i="16"/>
  <c r="R1345" i="16"/>
  <c r="R1347" i="16"/>
  <c r="R1349" i="16"/>
  <c r="R1351" i="16"/>
  <c r="N1353" i="16"/>
  <c r="AL1354" i="16"/>
  <c r="V1356" i="16"/>
  <c r="AU1357" i="16"/>
  <c r="AQ1359" i="16"/>
  <c r="AO1361" i="16"/>
  <c r="AQ1363" i="16"/>
  <c r="R1367" i="16"/>
  <c r="AU1370" i="16"/>
  <c r="W1374" i="16"/>
  <c r="P1378" i="16"/>
  <c r="Z1381" i="16"/>
  <c r="AM1385" i="16"/>
  <c r="S1391" i="16"/>
  <c r="R1396" i="16"/>
  <c r="V1401" i="16"/>
  <c r="AE1406" i="16"/>
  <c r="O1413" i="16"/>
  <c r="R1426" i="16"/>
  <c r="AD1438" i="16"/>
  <c r="AE1455" i="16"/>
  <c r="AK1472" i="16"/>
  <c r="AT1486" i="16"/>
  <c r="R1509" i="16"/>
  <c r="O1526" i="16"/>
  <c r="N1545" i="16"/>
  <c r="T1561" i="16"/>
  <c r="AM1574" i="16"/>
  <c r="AA1234" i="16"/>
  <c r="AA1236" i="16"/>
  <c r="AA1238" i="16"/>
  <c r="AC1240" i="16"/>
  <c r="O1242" i="16"/>
  <c r="AM1243" i="16"/>
  <c r="W1245" i="16"/>
  <c r="AU1246" i="16"/>
  <c r="AG1248" i="16"/>
  <c r="AA1250" i="16"/>
  <c r="AA1252" i="16"/>
  <c r="AA1254" i="16"/>
  <c r="AC1256" i="16"/>
  <c r="O1258" i="16"/>
  <c r="AM1259" i="16"/>
  <c r="W1261" i="16"/>
  <c r="AU1262" i="16"/>
  <c r="AG1264" i="16"/>
  <c r="AA1266" i="16"/>
  <c r="AA1268" i="16"/>
  <c r="AA1270" i="16"/>
  <c r="AC1272" i="16"/>
  <c r="O1274" i="16"/>
  <c r="AM1275" i="16"/>
  <c r="W1277" i="16"/>
  <c r="AU1278" i="16"/>
  <c r="AG1280" i="16"/>
  <c r="AA1282" i="16"/>
  <c r="AA1284" i="16"/>
  <c r="AA1286" i="16"/>
  <c r="AC1288" i="16"/>
  <c r="O1290" i="16"/>
  <c r="AM1291" i="16"/>
  <c r="W1293" i="16"/>
  <c r="AU1294" i="16"/>
  <c r="AG1296" i="16"/>
  <c r="AA1298" i="16"/>
  <c r="AA1300" i="16"/>
  <c r="AA1302" i="16"/>
  <c r="AC1304" i="16"/>
  <c r="O1306" i="16"/>
  <c r="AM1307" i="16"/>
  <c r="W1309" i="16"/>
  <c r="AU1310" i="16"/>
  <c r="AG1312" i="16"/>
  <c r="AA1314" i="16"/>
  <c r="AA1316" i="16"/>
  <c r="AA1318" i="16"/>
  <c r="AC1320" i="16"/>
  <c r="O1322" i="16"/>
  <c r="AM1323" i="16"/>
  <c r="W1325" i="16"/>
  <c r="AU1326" i="16"/>
  <c r="AG1328" i="16"/>
  <c r="AA1330" i="16"/>
  <c r="AA1332" i="16"/>
  <c r="AA1334" i="16"/>
  <c r="AC1336" i="16"/>
  <c r="O1338" i="16"/>
  <c r="AM1339" i="16"/>
  <c r="W1341" i="16"/>
  <c r="AU1342" i="16"/>
  <c r="AG1344" i="16"/>
  <c r="AA1346" i="16"/>
  <c r="AA1348" i="16"/>
  <c r="AA1350" i="16"/>
  <c r="AC1352" i="16"/>
  <c r="O1354" i="16"/>
  <c r="AM1355" i="16"/>
  <c r="W1357" i="16"/>
  <c r="Q1359" i="16"/>
  <c r="O1361" i="16"/>
  <c r="Q1363" i="16"/>
  <c r="AN1365" i="16"/>
  <c r="AJ1369" i="16"/>
  <c r="AT1372" i="16"/>
  <c r="AN1376" i="16"/>
  <c r="O1380" i="16"/>
  <c r="AI1383" i="16"/>
  <c r="V1389" i="16"/>
  <c r="O1394" i="16"/>
  <c r="R1399" i="16"/>
  <c r="AT1403" i="16"/>
  <c r="AT1407" i="16"/>
  <c r="AM1423" i="16"/>
  <c r="AR1434" i="16"/>
  <c r="AR1452" i="16"/>
  <c r="AR1470" i="16"/>
  <c r="T1483" i="16"/>
  <c r="AT1500" i="16"/>
  <c r="N1518" i="16"/>
  <c r="AV1536" i="16"/>
  <c r="AQ1562" i="16"/>
  <c r="AF1577" i="16"/>
  <c r="T1159" i="16"/>
  <c r="AT1160" i="16"/>
  <c r="AF1162" i="16"/>
  <c r="P1164" i="16"/>
  <c r="AN1165" i="16"/>
  <c r="X1167" i="16"/>
  <c r="T1169" i="16"/>
  <c r="T1171" i="16"/>
  <c r="T1173" i="16"/>
  <c r="T1175" i="16"/>
  <c r="AT1176" i="16"/>
  <c r="AF1178" i="16"/>
  <c r="P1180" i="16"/>
  <c r="AN1181" i="16"/>
  <c r="X1183" i="16"/>
  <c r="T1185" i="16"/>
  <c r="T1187" i="16"/>
  <c r="T1189" i="16"/>
  <c r="T1191" i="16"/>
  <c r="AT1192" i="16"/>
  <c r="AF1194" i="16"/>
  <c r="P1196" i="16"/>
  <c r="AN1197" i="16"/>
  <c r="X1199" i="16"/>
  <c r="T1201" i="16"/>
  <c r="T1203" i="16"/>
  <c r="T1205" i="16"/>
  <c r="T1207" i="16"/>
  <c r="AT1208" i="16"/>
  <c r="AF1210" i="16"/>
  <c r="P1212" i="16"/>
  <c r="AN1213" i="16"/>
  <c r="X1215" i="16"/>
  <c r="T1217" i="16"/>
  <c r="T1219" i="16"/>
  <c r="T1221" i="16"/>
  <c r="T1223" i="16"/>
  <c r="AT1224" i="16"/>
  <c r="AF1226" i="16"/>
  <c r="P1228" i="16"/>
  <c r="AN1229" i="16"/>
  <c r="X1231" i="16"/>
  <c r="T1233" i="16"/>
  <c r="T1235" i="16"/>
  <c r="T1237" i="16"/>
  <c r="T1239" i="16"/>
  <c r="AT1240" i="16"/>
  <c r="AF1242" i="16"/>
  <c r="P1244" i="16"/>
  <c r="AN1245" i="16"/>
  <c r="X1247" i="16"/>
  <c r="T1249" i="16"/>
  <c r="T1251" i="16"/>
  <c r="T1253" i="16"/>
  <c r="T1255" i="16"/>
  <c r="AT1256" i="16"/>
  <c r="AF1258" i="16"/>
  <c r="P1260" i="16"/>
  <c r="AN1261" i="16"/>
  <c r="X1263" i="16"/>
  <c r="T1265" i="16"/>
  <c r="T1267" i="16"/>
  <c r="T1269" i="16"/>
  <c r="T1271" i="16"/>
  <c r="AT1272" i="16"/>
  <c r="AF1274" i="16"/>
  <c r="P1276" i="16"/>
  <c r="AN1277" i="16"/>
  <c r="X1279" i="16"/>
  <c r="T1281" i="16"/>
  <c r="T1283" i="16"/>
  <c r="T1285" i="16"/>
  <c r="T1287" i="16"/>
  <c r="AT1288" i="16"/>
  <c r="AF1290" i="16"/>
  <c r="P1292" i="16"/>
  <c r="AN1293" i="16"/>
  <c r="X1295" i="16"/>
  <c r="T1297" i="16"/>
  <c r="T1299" i="16"/>
  <c r="T1301" i="16"/>
  <c r="T1303" i="16"/>
  <c r="AT1304" i="16"/>
  <c r="AF1306" i="16"/>
  <c r="P1308" i="16"/>
  <c r="AN1309" i="16"/>
  <c r="X1311" i="16"/>
  <c r="T1313" i="16"/>
  <c r="T1315" i="16"/>
  <c r="T1317" i="16"/>
  <c r="T1319" i="16"/>
  <c r="AT1320" i="16"/>
  <c r="AF1322" i="16"/>
  <c r="P1324" i="16"/>
  <c r="AN1325" i="16"/>
  <c r="X1327" i="16"/>
  <c r="T1329" i="16"/>
  <c r="T1331" i="16"/>
  <c r="T1333" i="16"/>
  <c r="T1335" i="16"/>
  <c r="AT1336" i="16"/>
  <c r="AF1338" i="16"/>
  <c r="P1340" i="16"/>
  <c r="AN1341" i="16"/>
  <c r="X1343" i="16"/>
  <c r="T1345" i="16"/>
  <c r="T1347" i="16"/>
  <c r="T1349" i="16"/>
  <c r="T1351" i="16"/>
  <c r="AT1352" i="16"/>
  <c r="AF1354" i="16"/>
  <c r="P1356" i="16"/>
  <c r="AO1357" i="16"/>
  <c r="AS1359" i="16"/>
  <c r="AQ1361" i="16"/>
  <c r="AT1363" i="16"/>
  <c r="W1367" i="16"/>
  <c r="S1371" i="16"/>
  <c r="AB1374" i="16"/>
  <c r="S1378" i="16"/>
  <c r="AE1381" i="16"/>
  <c r="AT1385" i="16"/>
  <c r="AT1389" i="16"/>
  <c r="AU1393" i="16"/>
  <c r="AA1398" i="16"/>
  <c r="AA1403" i="16"/>
  <c r="AA1407" i="16"/>
  <c r="AT1423" i="16"/>
  <c r="O1431" i="16"/>
  <c r="R1444" i="16"/>
  <c r="W1460" i="16"/>
  <c r="AU1474" i="16"/>
  <c r="N1482" i="16"/>
  <c r="AI1498" i="16"/>
  <c r="AV1511" i="16"/>
  <c r="T1533" i="16"/>
  <c r="AU1554" i="16"/>
  <c r="AV1571" i="16"/>
  <c r="AN1382" i="16"/>
  <c r="Z1384" i="16"/>
  <c r="AB1386" i="16"/>
  <c r="AB1388" i="16"/>
  <c r="AB1390" i="16"/>
  <c r="V1392" i="16"/>
  <c r="AV1393" i="16"/>
  <c r="AF1395" i="16"/>
  <c r="P1397" i="16"/>
  <c r="AN1398" i="16"/>
  <c r="Z1400" i="16"/>
  <c r="AB1402" i="16"/>
  <c r="AB1404" i="16"/>
  <c r="AB1406" i="16"/>
  <c r="V1408" i="16"/>
  <c r="AV1410" i="16"/>
  <c r="X1414" i="16"/>
  <c r="T1418" i="16"/>
  <c r="AD1421" i="16"/>
  <c r="W1425" i="16"/>
  <c r="AV1428" i="16"/>
  <c r="Z1432" i="16"/>
  <c r="T1436" i="16"/>
  <c r="AD1439" i="16"/>
  <c r="AN1442" i="16"/>
  <c r="AF1446" i="16"/>
  <c r="AD1449" i="16"/>
  <c r="V1453" i="16"/>
  <c r="AW1456" i="16"/>
  <c r="X1460" i="16"/>
  <c r="R1464" i="16"/>
  <c r="AD1467" i="16"/>
  <c r="V1471" i="16"/>
  <c r="AV1474" i="16"/>
  <c r="X1478" i="16"/>
  <c r="AD1482" i="16"/>
  <c r="AI1487" i="16"/>
  <c r="AM1491" i="16"/>
  <c r="AM1495" i="16"/>
  <c r="AQ1500" i="16"/>
  <c r="AP1505" i="16"/>
  <c r="W1511" i="16"/>
  <c r="AT1516" i="16"/>
  <c r="Z1521" i="16"/>
  <c r="Z1525" i="16"/>
  <c r="AI1529" i="16"/>
  <c r="N1534" i="16"/>
  <c r="AF1539" i="16"/>
  <c r="AR1544" i="16"/>
  <c r="AB1549" i="16"/>
  <c r="Z1554" i="16"/>
  <c r="Z1558" i="16"/>
  <c r="AJ1562" i="16"/>
  <c r="AL1567" i="16"/>
  <c r="W1573" i="16"/>
  <c r="AO1579" i="16"/>
  <c r="AV1589" i="16"/>
  <c r="AQ1599" i="16"/>
  <c r="AW1365" i="16"/>
  <c r="AG1367" i="16"/>
  <c r="AC1369" i="16"/>
  <c r="AC1371" i="16"/>
  <c r="AC1373" i="16"/>
  <c r="AC1375" i="16"/>
  <c r="Q1377" i="16"/>
  <c r="AO1378" i="16"/>
  <c r="Y1380" i="16"/>
  <c r="AW1381" i="16"/>
  <c r="AG1383" i="16"/>
  <c r="AC1385" i="16"/>
  <c r="AC1387" i="16"/>
  <c r="AC1389" i="16"/>
  <c r="AC1391" i="16"/>
  <c r="Q1393" i="16"/>
  <c r="AO1394" i="16"/>
  <c r="Y1396" i="16"/>
  <c r="AW1397" i="16"/>
  <c r="AG1399" i="16"/>
  <c r="AC1401" i="16"/>
  <c r="AC1403" i="16"/>
  <c r="AC1405" i="16"/>
  <c r="AC1407" i="16"/>
  <c r="W1409" i="16"/>
  <c r="AE1412" i="16"/>
  <c r="Y1416" i="16"/>
  <c r="S1420" i="16"/>
  <c r="AB1423" i="16"/>
  <c r="S1427" i="16"/>
  <c r="AE1430" i="16"/>
  <c r="AA1434" i="16"/>
  <c r="S1438" i="16"/>
  <c r="AA1441" i="16"/>
  <c r="S1445" i="16"/>
  <c r="AG1448" i="16"/>
  <c r="AB1451" i="16"/>
  <c r="T1455" i="16"/>
  <c r="AE1458" i="16"/>
  <c r="W1462" i="16"/>
  <c r="S1466" i="16"/>
  <c r="AB1469" i="16"/>
  <c r="S1473" i="16"/>
  <c r="AE1476" i="16"/>
  <c r="Y1480" i="16"/>
  <c r="AL1484" i="16"/>
  <c r="AN1489" i="16"/>
  <c r="R1495" i="16"/>
  <c r="V1500" i="16"/>
  <c r="AK1504" i="16"/>
  <c r="AH1508" i="16"/>
  <c r="AJ1512" i="16"/>
  <c r="AQ1517" i="16"/>
  <c r="AN1522" i="16"/>
  <c r="T1528" i="16"/>
  <c r="AA1533" i="16"/>
  <c r="AH1537" i="16"/>
  <c r="AH1541" i="16"/>
  <c r="AQ1545" i="16"/>
  <c r="AR1550" i="16"/>
  <c r="AN1555" i="16"/>
  <c r="AA1561" i="16"/>
  <c r="AJ1565" i="16"/>
  <c r="O1570" i="16"/>
  <c r="O1574" i="16"/>
  <c r="AQ1581" i="16"/>
  <c r="O1591" i="16"/>
  <c r="AA1600" i="16"/>
  <c r="AR1416" i="16"/>
  <c r="AL1420" i="16"/>
  <c r="P1424" i="16"/>
  <c r="AN1427" i="16"/>
  <c r="AF1431" i="16"/>
  <c r="N1434" i="16"/>
  <c r="AM1437" i="16"/>
  <c r="AF1441" i="16"/>
  <c r="AP1444" i="16"/>
  <c r="AJ1448" i="16"/>
  <c r="N1452" i="16"/>
  <c r="AM1455" i="16"/>
  <c r="AF1459" i="16"/>
  <c r="AP1462" i="16"/>
  <c r="AL1466" i="16"/>
  <c r="N1470" i="16"/>
  <c r="AN1473" i="16"/>
  <c r="AF1477" i="16"/>
  <c r="AR1480" i="16"/>
  <c r="N1485" i="16"/>
  <c r="AU1489" i="16"/>
  <c r="AU1493" i="16"/>
  <c r="V1498" i="16"/>
  <c r="AA1503" i="16"/>
  <c r="R1508" i="16"/>
  <c r="N1513" i="16"/>
  <c r="S1518" i="16"/>
  <c r="AU1522" i="16"/>
  <c r="AU1526" i="16"/>
  <c r="AA1531" i="16"/>
  <c r="AJ1535" i="16"/>
  <c r="R1541" i="16"/>
  <c r="S1546" i="16"/>
  <c r="T1551" i="16"/>
  <c r="X1555" i="16"/>
  <c r="X1559" i="16"/>
  <c r="AJ1563" i="16"/>
  <c r="AN1568" i="16"/>
  <c r="R1574" i="16"/>
  <c r="S1584" i="16"/>
  <c r="AA1593" i="16"/>
  <c r="T1602" i="16"/>
  <c r="P1359" i="16"/>
  <c r="AP1360" i="16"/>
  <c r="AR1362" i="16"/>
  <c r="AR1364" i="16"/>
  <c r="AR1366" i="16"/>
  <c r="AL1368" i="16"/>
  <c r="X1370" i="16"/>
  <c r="AV1371" i="16"/>
  <c r="AF1373" i="16"/>
  <c r="P1375" i="16"/>
  <c r="AP1376" i="16"/>
  <c r="AR1378" i="16"/>
  <c r="AR1380" i="16"/>
  <c r="AR1382" i="16"/>
  <c r="AL1384" i="16"/>
  <c r="X1386" i="16"/>
  <c r="AV1387" i="16"/>
  <c r="AF1389" i="16"/>
  <c r="P1391" i="16"/>
  <c r="AP1392" i="16"/>
  <c r="AR1394" i="16"/>
  <c r="AR1396" i="16"/>
  <c r="AR1398" i="16"/>
  <c r="AL1400" i="16"/>
  <c r="X1402" i="16"/>
  <c r="AV1403" i="16"/>
  <c r="AF1405" i="16"/>
  <c r="P1407" i="16"/>
  <c r="AP1408" i="16"/>
  <c r="S1412" i="16"/>
  <c r="AE1415" i="16"/>
  <c r="AR1418" i="16"/>
  <c r="AJ1422" i="16"/>
  <c r="AU1425" i="16"/>
  <c r="AM1429" i="16"/>
  <c r="AI1433" i="16"/>
  <c r="AR1436" i="16"/>
  <c r="AL1440" i="16"/>
  <c r="AU1443" i="16"/>
  <c r="AM1447" i="16"/>
  <c r="AI1451" i="16"/>
  <c r="AR1454" i="16"/>
  <c r="AI1458" i="16"/>
  <c r="AU1461" i="16"/>
  <c r="AQ1465" i="16"/>
  <c r="AI1469" i="16"/>
  <c r="AD1472" i="16"/>
  <c r="S1476" i="16"/>
  <c r="AE1479" i="16"/>
  <c r="AI1483" i="16"/>
  <c r="P1488" i="16"/>
  <c r="P1492" i="16"/>
  <c r="R1496" i="16"/>
  <c r="V1501" i="16"/>
  <c r="W1506" i="16"/>
  <c r="AF1511" i="16"/>
  <c r="N1516" i="16"/>
  <c r="P1521" i="16"/>
  <c r="P1525" i="16"/>
  <c r="AR1529" i="16"/>
  <c r="AT1534" i="16"/>
  <c r="AP1539" i="16"/>
  <c r="AB1545" i="16"/>
  <c r="AD1550" i="16"/>
  <c r="AM1554" i="16"/>
  <c r="AM1558" i="16"/>
  <c r="S1563" i="16"/>
  <c r="V1568" i="16"/>
  <c r="AF1573" i="16"/>
  <c r="AN1580" i="16"/>
  <c r="W1589" i="16"/>
  <c r="AQ1600" i="16"/>
  <c r="AK1365" i="16"/>
  <c r="AK1367" i="16"/>
  <c r="Y1369" i="16"/>
  <c r="AW1370" i="16"/>
  <c r="AG1372" i="16"/>
  <c r="Q1374" i="16"/>
  <c r="AO1375" i="16"/>
  <c r="AK1377" i="16"/>
  <c r="AK1379" i="16"/>
  <c r="AK1381" i="16"/>
  <c r="AK1383" i="16"/>
  <c r="Y1385" i="16"/>
  <c r="AW1386" i="16"/>
  <c r="AG1388" i="16"/>
  <c r="Q1390" i="16"/>
  <c r="AO1391" i="16"/>
  <c r="AK1393" i="16"/>
  <c r="AK1395" i="16"/>
  <c r="AK1397" i="16"/>
  <c r="AK1399" i="16"/>
  <c r="Y1401" i="16"/>
  <c r="AW1402" i="16"/>
  <c r="AG1404" i="16"/>
  <c r="Q1406" i="16"/>
  <c r="AO1407" i="16"/>
  <c r="AQ1409" i="16"/>
  <c r="AI1413" i="16"/>
  <c r="AW1416" i="16"/>
  <c r="AR1419" i="16"/>
  <c r="AJ1423" i="16"/>
  <c r="AU1426" i="16"/>
  <c r="AM1430" i="16"/>
  <c r="AI1434" i="16"/>
  <c r="AR1437" i="16"/>
  <c r="AI1441" i="16"/>
  <c r="AU1444" i="16"/>
  <c r="AO1448" i="16"/>
  <c r="AI1452" i="16"/>
  <c r="AR1455" i="16"/>
  <c r="AI1459" i="16"/>
  <c r="AU1462" i="16"/>
  <c r="AQ1466" i="16"/>
  <c r="AI1470" i="16"/>
  <c r="AQ1473" i="16"/>
  <c r="AI1477" i="16"/>
  <c r="AW1480" i="16"/>
  <c r="T1485" i="16"/>
  <c r="R1490" i="16"/>
  <c r="AE1495" i="16"/>
  <c r="AI1500" i="16"/>
  <c r="O1505" i="16"/>
  <c r="O1509" i="16"/>
  <c r="T1513" i="16"/>
  <c r="V1518" i="16"/>
  <c r="R1523" i="16"/>
  <c r="AG1528" i="16"/>
  <c r="N1533" i="16"/>
  <c r="AU1537" i="16"/>
  <c r="AU1541" i="16"/>
  <c r="V1546" i="16"/>
  <c r="AA1551" i="16"/>
  <c r="R1556" i="16"/>
  <c r="N1561" i="16"/>
  <c r="S1566" i="16"/>
  <c r="AU1570" i="16"/>
  <c r="AU1574" i="16"/>
  <c r="AO1580" i="16"/>
  <c r="AF1589" i="16"/>
  <c r="AB1597" i="16"/>
  <c r="AL1364" i="16"/>
  <c r="V1366" i="16"/>
  <c r="AT1367" i="16"/>
  <c r="AH1369" i="16"/>
  <c r="AH1371" i="16"/>
  <c r="AH1373" i="16"/>
  <c r="AH1375" i="16"/>
  <c r="AD1377" i="16"/>
  <c r="N1379" i="16"/>
  <c r="AL1380" i="16"/>
  <c r="V1382" i="16"/>
  <c r="AT1383" i="16"/>
  <c r="AH1385" i="16"/>
  <c r="AH1387" i="16"/>
  <c r="AH1389" i="16"/>
  <c r="AH1391" i="16"/>
  <c r="AD1393" i="16"/>
  <c r="N1395" i="16"/>
  <c r="AL1396" i="16"/>
  <c r="V1398" i="16"/>
  <c r="AT1399" i="16"/>
  <c r="AH1401" i="16"/>
  <c r="AH1403" i="16"/>
  <c r="AH1405" i="16"/>
  <c r="AH1407" i="16"/>
  <c r="AU1409" i="16"/>
  <c r="AM1413" i="16"/>
  <c r="AI1417" i="16"/>
  <c r="AR1420" i="16"/>
  <c r="AL1424" i="16"/>
  <c r="AU1427" i="16"/>
  <c r="AM1431" i="16"/>
  <c r="AI1435" i="16"/>
  <c r="AR1438" i="16"/>
  <c r="AI1442" i="16"/>
  <c r="AU1445" i="16"/>
  <c r="AQ1449" i="16"/>
  <c r="AI1453" i="16"/>
  <c r="AD1456" i="16"/>
  <c r="S1460" i="16"/>
  <c r="AE1463" i="16"/>
  <c r="AR1466" i="16"/>
  <c r="AJ1470" i="16"/>
  <c r="AU1473" i="16"/>
  <c r="AM1477" i="16"/>
  <c r="AI1481" i="16"/>
  <c r="N1486" i="16"/>
  <c r="AF1491" i="16"/>
  <c r="AR1496" i="16"/>
  <c r="AB1501" i="16"/>
  <c r="Z1506" i="16"/>
  <c r="Z1510" i="16"/>
  <c r="AJ1514" i="16"/>
  <c r="AL1519" i="16"/>
  <c r="W1525" i="16"/>
  <c r="AQ1530" i="16"/>
  <c r="AR1535" i="16"/>
  <c r="AV1539" i="16"/>
  <c r="AV1543" i="16"/>
  <c r="AD1548" i="16"/>
  <c r="AF1553" i="16"/>
  <c r="AP1558" i="16"/>
  <c r="AR1563" i="16"/>
  <c r="AV1568" i="16"/>
  <c r="AV1572" i="16"/>
  <c r="AU1576" i="16"/>
  <c r="AI1584" i="16"/>
  <c r="AI1594" i="16"/>
  <c r="AG1409" i="16"/>
  <c r="Q1411" i="16"/>
  <c r="AO1412" i="16"/>
  <c r="Y1414" i="16"/>
  <c r="AW1415" i="16"/>
  <c r="AS1417" i="16"/>
  <c r="AS1419" i="16"/>
  <c r="AS1421" i="16"/>
  <c r="AS1423" i="16"/>
  <c r="AG1425" i="16"/>
  <c r="Q1427" i="16"/>
  <c r="AO1428" i="16"/>
  <c r="Y1430" i="16"/>
  <c r="AW1431" i="16"/>
  <c r="AS1433" i="16"/>
  <c r="AS1435" i="16"/>
  <c r="AS1437" i="16"/>
  <c r="AS1439" i="16"/>
  <c r="AG1441" i="16"/>
  <c r="Q1443" i="16"/>
  <c r="AO1444" i="16"/>
  <c r="Y1446" i="16"/>
  <c r="AW1447" i="16"/>
  <c r="AS1449" i="16"/>
  <c r="AS1451" i="16"/>
  <c r="AS1453" i="16"/>
  <c r="AS1455" i="16"/>
  <c r="AG1457" i="16"/>
  <c r="Q1459" i="16"/>
  <c r="AO1460" i="16"/>
  <c r="Y1462" i="16"/>
  <c r="AW1463" i="16"/>
  <c r="AS1465" i="16"/>
  <c r="AS1467" i="16"/>
  <c r="AS1469" i="16"/>
  <c r="AS1471" i="16"/>
  <c r="AG1473" i="16"/>
  <c r="Q1475" i="16"/>
  <c r="AO1476" i="16"/>
  <c r="Y1478" i="16"/>
  <c r="AW1479" i="16"/>
  <c r="AS1481" i="16"/>
  <c r="AS1483" i="16"/>
  <c r="AS1485" i="16"/>
  <c r="AS1487" i="16"/>
  <c r="AG1489" i="16"/>
  <c r="Q1491" i="16"/>
  <c r="AO1492" i="16"/>
  <c r="Y1494" i="16"/>
  <c r="AW1495" i="16"/>
  <c r="AS1497" i="16"/>
  <c r="AS1499" i="16"/>
  <c r="AS1501" i="16"/>
  <c r="AS1503" i="16"/>
  <c r="AG1505" i="16"/>
  <c r="Q1507" i="16"/>
  <c r="AO1508" i="16"/>
  <c r="Y1510" i="16"/>
  <c r="AW1511" i="16"/>
  <c r="AS1513" i="16"/>
  <c r="AS1515" i="16"/>
  <c r="AS1517" i="16"/>
  <c r="AS1519" i="16"/>
  <c r="AG1521" i="16"/>
  <c r="Q1523" i="16"/>
  <c r="AO1524" i="16"/>
  <c r="Y1526" i="16"/>
  <c r="AW1527" i="16"/>
  <c r="AS1529" i="16"/>
  <c r="AS1531" i="16"/>
  <c r="AS1533" i="16"/>
  <c r="AS1535" i="16"/>
  <c r="AG1537" i="16"/>
  <c r="Q1539" i="16"/>
  <c r="AO1540" i="16"/>
  <c r="Y1542" i="16"/>
  <c r="AW1543" i="16"/>
  <c r="AS1545" i="16"/>
  <c r="AS1547" i="16"/>
  <c r="AS1549" i="16"/>
  <c r="AS1551" i="16"/>
  <c r="AG1553" i="16"/>
  <c r="Q1555" i="16"/>
  <c r="AO1556" i="16"/>
  <c r="Y1558" i="16"/>
  <c r="AW1559" i="16"/>
  <c r="AS1561" i="16"/>
  <c r="AS1563" i="16"/>
  <c r="AS1565" i="16"/>
  <c r="AS1567" i="16"/>
  <c r="AG1569" i="16"/>
  <c r="Q1571" i="16"/>
  <c r="AO1572" i="16"/>
  <c r="Y1574" i="16"/>
  <c r="Q1576" i="16"/>
  <c r="AV1578" i="16"/>
  <c r="AN1582" i="16"/>
  <c r="AF1586" i="16"/>
  <c r="P1590" i="16"/>
  <c r="AO1593" i="16"/>
  <c r="AG1597" i="16"/>
  <c r="AS1600" i="16"/>
  <c r="AM1482" i="16"/>
  <c r="W1484" i="16"/>
  <c r="AU1485" i="16"/>
  <c r="AE1487" i="16"/>
  <c r="S1489" i="16"/>
  <c r="S1491" i="16"/>
  <c r="S1493" i="16"/>
  <c r="S1495" i="16"/>
  <c r="O1497" i="16"/>
  <c r="AM1498" i="16"/>
  <c r="W1500" i="16"/>
  <c r="AU1501" i="16"/>
  <c r="AE1503" i="16"/>
  <c r="S1505" i="16"/>
  <c r="S1507" i="16"/>
  <c r="S1509" i="16"/>
  <c r="S1511" i="16"/>
  <c r="O1513" i="16"/>
  <c r="AM1514" i="16"/>
  <c r="W1516" i="16"/>
  <c r="AU1517" i="16"/>
  <c r="AE1519" i="16"/>
  <c r="S1521" i="16"/>
  <c r="S1523" i="16"/>
  <c r="S1525" i="16"/>
  <c r="S1527" i="16"/>
  <c r="O1529" i="16"/>
  <c r="AM1530" i="16"/>
  <c r="W1532" i="16"/>
  <c r="AU1533" i="16"/>
  <c r="AE1535" i="16"/>
  <c r="S1537" i="16"/>
  <c r="S1539" i="16"/>
  <c r="S1541" i="16"/>
  <c r="S1543" i="16"/>
  <c r="O1545" i="16"/>
  <c r="AM1546" i="16"/>
  <c r="W1548" i="16"/>
  <c r="AU1549" i="16"/>
  <c r="AE1551" i="16"/>
  <c r="S1553" i="16"/>
  <c r="S1555" i="16"/>
  <c r="S1557" i="16"/>
  <c r="S1559" i="16"/>
  <c r="O1561" i="16"/>
  <c r="AM1562" i="16"/>
  <c r="W1564" i="16"/>
  <c r="AU1565" i="16"/>
  <c r="AE1567" i="16"/>
  <c r="S1569" i="16"/>
  <c r="S1571" i="16"/>
  <c r="S1573" i="16"/>
  <c r="S1575" i="16"/>
  <c r="AJ1577" i="16"/>
  <c r="AV1580" i="16"/>
  <c r="AP1584" i="16"/>
  <c r="AC1588" i="16"/>
  <c r="AV1591" i="16"/>
  <c r="Y1595" i="16"/>
  <c r="Q1599" i="16"/>
  <c r="AB1409" i="16"/>
  <c r="AB1411" i="16"/>
  <c r="AB1413" i="16"/>
  <c r="AB1415" i="16"/>
  <c r="P1417" i="16"/>
  <c r="AN1418" i="16"/>
  <c r="X1420" i="16"/>
  <c r="AV1421" i="16"/>
  <c r="AF1423" i="16"/>
  <c r="AB1425" i="16"/>
  <c r="AB1427" i="16"/>
  <c r="AB1429" i="16"/>
  <c r="AB1431" i="16"/>
  <c r="P1433" i="16"/>
  <c r="AN1434" i="16"/>
  <c r="X1436" i="16"/>
  <c r="AV1437" i="16"/>
  <c r="AF1439" i="16"/>
  <c r="AB1441" i="16"/>
  <c r="AB1443" i="16"/>
  <c r="AB1445" i="16"/>
  <c r="AB1447" i="16"/>
  <c r="P1449" i="16"/>
  <c r="AN1450" i="16"/>
  <c r="X1452" i="16"/>
  <c r="AV1453" i="16"/>
  <c r="AF1455" i="16"/>
  <c r="AB1457" i="16"/>
  <c r="AB1459" i="16"/>
  <c r="AB1461" i="16"/>
  <c r="AB1463" i="16"/>
  <c r="P1465" i="16"/>
  <c r="AN1466" i="16"/>
  <c r="X1468" i="16"/>
  <c r="AV1469" i="16"/>
  <c r="AF1471" i="16"/>
  <c r="AB1473" i="16"/>
  <c r="AB1475" i="16"/>
  <c r="AB1477" i="16"/>
  <c r="AB1479" i="16"/>
  <c r="P1481" i="16"/>
  <c r="AN1482" i="16"/>
  <c r="X1484" i="16"/>
  <c r="AV1485" i="16"/>
  <c r="AF1487" i="16"/>
  <c r="AB1489" i="16"/>
  <c r="AB1491" i="16"/>
  <c r="AB1493" i="16"/>
  <c r="AB1495" i="16"/>
  <c r="P1497" i="16"/>
  <c r="AN1498" i="16"/>
  <c r="X1500" i="16"/>
  <c r="AV1501" i="16"/>
  <c r="AF1503" i="16"/>
  <c r="AB1505" i="16"/>
  <c r="AB1507" i="16"/>
  <c r="AB1509" i="16"/>
  <c r="AB1511" i="16"/>
  <c r="P1513" i="16"/>
  <c r="AN1514" i="16"/>
  <c r="X1516" i="16"/>
  <c r="AV1517" i="16"/>
  <c r="AF1519" i="16"/>
  <c r="AB1521" i="16"/>
  <c r="AB1523" i="16"/>
  <c r="AB1525" i="16"/>
  <c r="AB1527" i="16"/>
  <c r="P1529" i="16"/>
  <c r="AN1530" i="16"/>
  <c r="X1532" i="16"/>
  <c r="AV1533" i="16"/>
  <c r="AF1535" i="16"/>
  <c r="AB1537" i="16"/>
  <c r="AB1539" i="16"/>
  <c r="AB1541" i="16"/>
  <c r="AB1543" i="16"/>
  <c r="P1545" i="16"/>
  <c r="AN1546" i="16"/>
  <c r="X1548" i="16"/>
  <c r="AV1549" i="16"/>
  <c r="AF1551" i="16"/>
  <c r="AB1553" i="16"/>
  <c r="AB1555" i="16"/>
  <c r="AB1557" i="16"/>
  <c r="AB1559" i="16"/>
  <c r="P1561" i="16"/>
  <c r="AN1562" i="16"/>
  <c r="X1564" i="16"/>
  <c r="AV1565" i="16"/>
  <c r="AF1567" i="16"/>
  <c r="AB1569" i="16"/>
  <c r="AB1571" i="16"/>
  <c r="AB1573" i="16"/>
  <c r="AB1575" i="16"/>
  <c r="T1578" i="16"/>
  <c r="AF1581" i="16"/>
  <c r="AB1585" i="16"/>
  <c r="AU1588" i="16"/>
  <c r="AG1592" i="16"/>
  <c r="AQ1595" i="16"/>
  <c r="AI1599" i="16"/>
  <c r="AS1409" i="16"/>
  <c r="AS1411" i="16"/>
  <c r="AS1413" i="16"/>
  <c r="AS1415" i="16"/>
  <c r="AG1417" i="16"/>
  <c r="Q1419" i="16"/>
  <c r="AO1420" i="16"/>
  <c r="Y1422" i="16"/>
  <c r="AW1423" i="16"/>
  <c r="AS1425" i="16"/>
  <c r="AS1427" i="16"/>
  <c r="AS1429" i="16"/>
  <c r="AS1431" i="16"/>
  <c r="AG1433" i="16"/>
  <c r="Q1435" i="16"/>
  <c r="AO1436" i="16"/>
  <c r="Y1438" i="16"/>
  <c r="AW1439" i="16"/>
  <c r="AS1441" i="16"/>
  <c r="AS1443" i="16"/>
  <c r="AS1445" i="16"/>
  <c r="AS1447" i="16"/>
  <c r="AG1449" i="16"/>
  <c r="Q1451" i="16"/>
  <c r="AO1452" i="16"/>
  <c r="Y1454" i="16"/>
  <c r="AW1455" i="16"/>
  <c r="AS1457" i="16"/>
  <c r="AS1459" i="16"/>
  <c r="AS1461" i="16"/>
  <c r="AS1463" i="16"/>
  <c r="AG1465" i="16"/>
  <c r="Q1467" i="16"/>
  <c r="AO1468" i="16"/>
  <c r="Y1470" i="16"/>
  <c r="AW1471" i="16"/>
  <c r="AS1473" i="16"/>
  <c r="AS1475" i="16"/>
  <c r="AS1477" i="16"/>
  <c r="AS1479" i="16"/>
  <c r="AG1481" i="16"/>
  <c r="Q1483" i="16"/>
  <c r="AO1484" i="16"/>
  <c r="Y1486" i="16"/>
  <c r="AW1487" i="16"/>
  <c r="AS1489" i="16"/>
  <c r="AS1491" i="16"/>
  <c r="AS1493" i="16"/>
  <c r="AS1495" i="16"/>
  <c r="AG1497" i="16"/>
  <c r="Q1499" i="16"/>
  <c r="AO1500" i="16"/>
  <c r="Y1502" i="16"/>
  <c r="AW1503" i="16"/>
  <c r="AS1505" i="16"/>
  <c r="AS1507" i="16"/>
  <c r="AS1509" i="16"/>
  <c r="AS1511" i="16"/>
  <c r="AG1513" i="16"/>
  <c r="Q1515" i="16"/>
  <c r="AO1516" i="16"/>
  <c r="Y1518" i="16"/>
  <c r="AW1519" i="16"/>
  <c r="AS1521" i="16"/>
  <c r="AS1523" i="16"/>
  <c r="AS1525" i="16"/>
  <c r="AS1527" i="16"/>
  <c r="AG1529" i="16"/>
  <c r="Q1531" i="16"/>
  <c r="AO1532" i="16"/>
  <c r="Y1534" i="16"/>
  <c r="AW1535" i="16"/>
  <c r="AS1537" i="16"/>
  <c r="AS1539" i="16"/>
  <c r="AS1541" i="16"/>
  <c r="AS1543" i="16"/>
  <c r="AG1545" i="16"/>
  <c r="Q1547" i="16"/>
  <c r="AO1548" i="16"/>
  <c r="Y1550" i="16"/>
  <c r="AW1551" i="16"/>
  <c r="AS1553" i="16"/>
  <c r="AS1555" i="16"/>
  <c r="AS1557" i="16"/>
  <c r="AS1559" i="16"/>
  <c r="AG1561" i="16"/>
  <c r="Q1563" i="16"/>
  <c r="AO1564" i="16"/>
  <c r="Y1566" i="16"/>
  <c r="AW1567" i="16"/>
  <c r="AS1569" i="16"/>
  <c r="AS1571" i="16"/>
  <c r="AS1573" i="16"/>
  <c r="AV1575" i="16"/>
  <c r="T1579" i="16"/>
  <c r="AF1582" i="16"/>
  <c r="X1586" i="16"/>
  <c r="AS1589" i="16"/>
  <c r="AG1593" i="16"/>
  <c r="AQ1596" i="16"/>
  <c r="AK1600" i="16"/>
  <c r="AL1410" i="16"/>
  <c r="V1412" i="16"/>
  <c r="AT1413" i="16"/>
  <c r="AD1415" i="16"/>
  <c r="R1417" i="16"/>
  <c r="R1419" i="16"/>
  <c r="R1421" i="16"/>
  <c r="R1423" i="16"/>
  <c r="N1425" i="16"/>
  <c r="AL1426" i="16"/>
  <c r="V1428" i="16"/>
  <c r="AT1429" i="16"/>
  <c r="AD1431" i="16"/>
  <c r="R1433" i="16"/>
  <c r="R1435" i="16"/>
  <c r="R1437" i="16"/>
  <c r="R1439" i="16"/>
  <c r="N1441" i="16"/>
  <c r="AL1442" i="16"/>
  <c r="V1444" i="16"/>
  <c r="AT1445" i="16"/>
  <c r="AD1447" i="16"/>
  <c r="R1449" i="16"/>
  <c r="R1451" i="16"/>
  <c r="R1453" i="16"/>
  <c r="R1455" i="16"/>
  <c r="N1457" i="16"/>
  <c r="AL1458" i="16"/>
  <c r="V1460" i="16"/>
  <c r="AT1461" i="16"/>
  <c r="AD1463" i="16"/>
  <c r="R1465" i="16"/>
  <c r="R1467" i="16"/>
  <c r="R1469" i="16"/>
  <c r="R1471" i="16"/>
  <c r="N1473" i="16"/>
  <c r="AL1474" i="16"/>
  <c r="V1476" i="16"/>
  <c r="AT1477" i="16"/>
  <c r="AD1479" i="16"/>
  <c r="R1481" i="16"/>
  <c r="R1483" i="16"/>
  <c r="R1485" i="16"/>
  <c r="R1487" i="16"/>
  <c r="N1489" i="16"/>
  <c r="AL1490" i="16"/>
  <c r="V1492" i="16"/>
  <c r="AT1493" i="16"/>
  <c r="AD1495" i="16"/>
  <c r="R1497" i="16"/>
  <c r="R1499" i="16"/>
  <c r="R1501" i="16"/>
  <c r="R1503" i="16"/>
  <c r="N1505" i="16"/>
  <c r="AL1506" i="16"/>
  <c r="V1508" i="16"/>
  <c r="AT1509" i="16"/>
  <c r="AD1511" i="16"/>
  <c r="R1513" i="16"/>
  <c r="R1515" i="16"/>
  <c r="R1517" i="16"/>
  <c r="R1519" i="16"/>
  <c r="N1521" i="16"/>
  <c r="AL1522" i="16"/>
  <c r="V1524" i="16"/>
  <c r="AT1525" i="16"/>
  <c r="AD1527" i="16"/>
  <c r="R1529" i="16"/>
  <c r="R1531" i="16"/>
  <c r="R1533" i="16"/>
  <c r="R1535" i="16"/>
  <c r="N1537" i="16"/>
  <c r="AL1538" i="16"/>
  <c r="V1540" i="16"/>
  <c r="AT1541" i="16"/>
  <c r="AD1543" i="16"/>
  <c r="R1545" i="16"/>
  <c r="R1547" i="16"/>
  <c r="R1549" i="16"/>
  <c r="R1551" i="16"/>
  <c r="N1553" i="16"/>
  <c r="AL1554" i="16"/>
  <c r="V1556" i="16"/>
  <c r="AT1557" i="16"/>
  <c r="AD1559" i="16"/>
  <c r="R1561" i="16"/>
  <c r="R1563" i="16"/>
  <c r="R1565" i="16"/>
  <c r="R1567" i="16"/>
  <c r="N1569" i="16"/>
  <c r="AL1570" i="16"/>
  <c r="V1572" i="16"/>
  <c r="AT1573" i="16"/>
  <c r="AE1575" i="16"/>
  <c r="Y1578" i="16"/>
  <c r="Q1582" i="16"/>
  <c r="AT1584" i="16"/>
  <c r="T1588" i="16"/>
  <c r="AM1591" i="16"/>
  <c r="P1595" i="16"/>
  <c r="AO1598" i="16"/>
  <c r="AL1575" i="16"/>
  <c r="Z1577" i="16"/>
  <c r="Z1579" i="16"/>
  <c r="Z1581" i="16"/>
  <c r="Z1583" i="16"/>
  <c r="V1585" i="16"/>
  <c r="AT1586" i="16"/>
  <c r="AD1588" i="16"/>
  <c r="N1590" i="16"/>
  <c r="AL1591" i="16"/>
  <c r="Z1593" i="16"/>
  <c r="Z1595" i="16"/>
  <c r="Z1597" i="16"/>
  <c r="Z1599" i="16"/>
  <c r="AA1602" i="16"/>
  <c r="AC1577" i="16"/>
  <c r="AC1579" i="16"/>
  <c r="AC1581" i="16"/>
  <c r="AC1583" i="16"/>
  <c r="Q1585" i="16"/>
  <c r="AO1586" i="16"/>
  <c r="Y1588" i="16"/>
  <c r="AW1589" i="16"/>
  <c r="AG1591" i="16"/>
  <c r="AC1593" i="16"/>
  <c r="AC1595" i="16"/>
  <c r="AC1597" i="16"/>
  <c r="AC1599" i="16"/>
  <c r="V1602" i="16"/>
  <c r="AL1577" i="16"/>
  <c r="V1579" i="16"/>
  <c r="AT1580" i="16"/>
  <c r="AD1582" i="16"/>
  <c r="P1584" i="16"/>
  <c r="AP1585" i="16"/>
  <c r="AP1587" i="16"/>
  <c r="AP1589" i="16"/>
  <c r="AP1591" i="16"/>
  <c r="AL1593" i="16"/>
  <c r="V1595" i="16"/>
  <c r="AT1596" i="16"/>
  <c r="AD1598" i="16"/>
  <c r="P1600" i="16"/>
  <c r="AM1602" i="16"/>
  <c r="W1578" i="16"/>
  <c r="AU1579" i="16"/>
  <c r="AE1581" i="16"/>
  <c r="O1583" i="16"/>
  <c r="AO1584" i="16"/>
  <c r="AI1586" i="16"/>
  <c r="AI1588" i="16"/>
  <c r="AI1590" i="16"/>
  <c r="AK1592" i="16"/>
  <c r="W1594" i="16"/>
  <c r="AU1595" i="16"/>
  <c r="AE1597" i="16"/>
  <c r="O1599" i="16"/>
  <c r="AO1600" i="16"/>
  <c r="O942" i="16"/>
  <c r="AM943" i="16"/>
  <c r="AA945" i="16"/>
  <c r="AA947" i="16"/>
  <c r="AA949" i="16"/>
  <c r="AA951" i="16"/>
  <c r="W953" i="16"/>
  <c r="AU954" i="16"/>
  <c r="AE956" i="16"/>
  <c r="O958" i="16"/>
  <c r="AM959" i="16"/>
  <c r="AA961" i="16"/>
  <c r="AA963" i="16"/>
  <c r="AA965" i="16"/>
  <c r="AD967" i="16"/>
  <c r="AB969" i="16"/>
  <c r="Z971" i="16"/>
  <c r="AS973" i="16"/>
  <c r="AC976" i="16"/>
  <c r="U979" i="16"/>
  <c r="Z982" i="16"/>
  <c r="AM985" i="16"/>
  <c r="AK989" i="16"/>
  <c r="AP994" i="16"/>
  <c r="AM1001" i="16"/>
  <c r="AE1007" i="16"/>
  <c r="S1015" i="16"/>
  <c r="AD1021" i="16"/>
  <c r="AH1029" i="16"/>
  <c r="AD1036" i="16"/>
  <c r="AA1043" i="16"/>
  <c r="AU1054" i="16"/>
  <c r="AA1062" i="16"/>
  <c r="AA1073" i="16"/>
  <c r="W1081" i="16"/>
  <c r="AT1120" i="16"/>
  <c r="Z1041" i="16"/>
  <c r="Z1043" i="16"/>
  <c r="Z1045" i="16"/>
  <c r="Z1047" i="16"/>
  <c r="V1049" i="16"/>
  <c r="AT1050" i="16"/>
  <c r="AD1052" i="16"/>
  <c r="N1054" i="16"/>
  <c r="AL1055" i="16"/>
  <c r="Z1057" i="16"/>
  <c r="Z1059" i="16"/>
  <c r="Z1061" i="16"/>
  <c r="Z1063" i="16"/>
  <c r="V1065" i="16"/>
  <c r="AT1066" i="16"/>
  <c r="AD1068" i="16"/>
  <c r="N1070" i="16"/>
  <c r="AL1071" i="16"/>
  <c r="Z1073" i="16"/>
  <c r="Z1075" i="16"/>
  <c r="Z1077" i="16"/>
  <c r="Z1079" i="16"/>
  <c r="V1081" i="16"/>
  <c r="AT1082" i="16"/>
  <c r="AD1084" i="16"/>
  <c r="N1086" i="16"/>
  <c r="AM1087" i="16"/>
  <c r="X1091" i="16"/>
  <c r="AF1095" i="16"/>
  <c r="AA1103" i="16"/>
  <c r="AE1109" i="16"/>
  <c r="AJ1117" i="16"/>
  <c r="AE1124" i="16"/>
  <c r="S1131" i="16"/>
  <c r="X1138" i="16"/>
  <c r="Z1150" i="16"/>
  <c r="N968" i="16"/>
  <c r="AN969" i="16"/>
  <c r="X971" i="16"/>
  <c r="AV972" i="16"/>
  <c r="AF974" i="16"/>
  <c r="R976" i="16"/>
  <c r="T978" i="16"/>
  <c r="T980" i="16"/>
  <c r="T982" i="16"/>
  <c r="N984" i="16"/>
  <c r="AN985" i="16"/>
  <c r="X987" i="16"/>
  <c r="AV988" i="16"/>
  <c r="AF990" i="16"/>
  <c r="R992" i="16"/>
  <c r="T994" i="16"/>
  <c r="T996" i="16"/>
  <c r="T998" i="16"/>
  <c r="N1000" i="16"/>
  <c r="AN1001" i="16"/>
  <c r="X1003" i="16"/>
  <c r="AV1004" i="16"/>
  <c r="AF1006" i="16"/>
  <c r="R1008" i="16"/>
  <c r="T1010" i="16"/>
  <c r="T1012" i="16"/>
  <c r="T1014" i="16"/>
  <c r="N1016" i="16"/>
  <c r="AN1017" i="16"/>
  <c r="X1019" i="16"/>
  <c r="AV1020" i="16"/>
  <c r="AF1022" i="16"/>
  <c r="R1024" i="16"/>
  <c r="T1026" i="16"/>
  <c r="T1028" i="16"/>
  <c r="T1030" i="16"/>
  <c r="N1032" i="16"/>
  <c r="AN1033" i="16"/>
  <c r="X1035" i="16"/>
  <c r="AV1036" i="16"/>
  <c r="AF1038" i="16"/>
  <c r="R1040" i="16"/>
  <c r="T1042" i="16"/>
  <c r="T1044" i="16"/>
  <c r="T1046" i="16"/>
  <c r="N1048" i="16"/>
  <c r="AN1049" i="16"/>
  <c r="X1051" i="16"/>
  <c r="AV1052" i="16"/>
  <c r="AF1054" i="16"/>
  <c r="R1056" i="16"/>
  <c r="T1058" i="16"/>
  <c r="T1060" i="16"/>
  <c r="T1062" i="16"/>
  <c r="N1064" i="16"/>
  <c r="AN1065" i="16"/>
  <c r="X1067" i="16"/>
  <c r="AV1068" i="16"/>
  <c r="AF1070" i="16"/>
  <c r="R1072" i="16"/>
  <c r="T1074" i="16"/>
  <c r="T1076" i="16"/>
  <c r="T1078" i="16"/>
  <c r="N1080" i="16"/>
  <c r="AN1081" i="16"/>
  <c r="X1083" i="16"/>
  <c r="AV1084" i="16"/>
  <c r="AF1086" i="16"/>
  <c r="AO1088" i="16"/>
  <c r="S1094" i="16"/>
  <c r="AB1100" i="16"/>
  <c r="AE1107" i="16"/>
  <c r="AQ1114" i="16"/>
  <c r="AE1122" i="16"/>
  <c r="Y1128" i="16"/>
  <c r="V1136" i="16"/>
  <c r="R1149" i="16"/>
  <c r="AA1219" i="16"/>
  <c r="AE984" i="16"/>
  <c r="Q986" i="16"/>
  <c r="AO987" i="16"/>
  <c r="Y989" i="16"/>
  <c r="AW990" i="16"/>
  <c r="AI992" i="16"/>
  <c r="AK994" i="16"/>
  <c r="AK996" i="16"/>
  <c r="AK998" i="16"/>
  <c r="AE1000" i="16"/>
  <c r="Q1002" i="16"/>
  <c r="AO1003" i="16"/>
  <c r="Y1005" i="16"/>
  <c r="AW1006" i="16"/>
  <c r="AI1008" i="16"/>
  <c r="AK1010" i="16"/>
  <c r="AK1012" i="16"/>
  <c r="AK1014" i="16"/>
  <c r="AE1016" i="16"/>
  <c r="Q1018" i="16"/>
  <c r="AO1019" i="16"/>
  <c r="Y1021" i="16"/>
  <c r="AW1022" i="16"/>
  <c r="AI1024" i="16"/>
  <c r="AK1026" i="16"/>
  <c r="AK1028" i="16"/>
  <c r="AK1030" i="16"/>
  <c r="AE1032" i="16"/>
  <c r="Q1034" i="16"/>
  <c r="AO1035" i="16"/>
  <c r="Y1037" i="16"/>
  <c r="AW1038" i="16"/>
  <c r="AI1040" i="16"/>
  <c r="AK1042" i="16"/>
  <c r="AK1044" i="16"/>
  <c r="AK1046" i="16"/>
  <c r="AE1048" i="16"/>
  <c r="Q1050" i="16"/>
  <c r="AO1051" i="16"/>
  <c r="Y1053" i="16"/>
  <c r="AW1054" i="16"/>
  <c r="AI1056" i="16"/>
  <c r="AK1058" i="16"/>
  <c r="AK1060" i="16"/>
  <c r="AK1062" i="16"/>
  <c r="AE1064" i="16"/>
  <c r="Q1066" i="16"/>
  <c r="AO1067" i="16"/>
  <c r="Y1069" i="16"/>
  <c r="AW1070" i="16"/>
  <c r="AI1072" i="16"/>
  <c r="AK1074" i="16"/>
  <c r="AK1076" i="16"/>
  <c r="AK1078" i="16"/>
  <c r="AE1080" i="16"/>
  <c r="Q1082" i="16"/>
  <c r="AO1083" i="16"/>
  <c r="Y1085" i="16"/>
  <c r="AW1086" i="16"/>
  <c r="W1090" i="16"/>
  <c r="O1095" i="16"/>
  <c r="AA1102" i="16"/>
  <c r="O1110" i="16"/>
  <c r="AJ1116" i="16"/>
  <c r="AN1124" i="16"/>
  <c r="S1130" i="16"/>
  <c r="AM1138" i="16"/>
  <c r="Z1149" i="16"/>
  <c r="P1233" i="16"/>
  <c r="T976" i="16"/>
  <c r="AT977" i="16"/>
  <c r="AD979" i="16"/>
  <c r="N981" i="16"/>
  <c r="AL982" i="16"/>
  <c r="X984" i="16"/>
  <c r="R986" i="16"/>
  <c r="R988" i="16"/>
  <c r="R990" i="16"/>
  <c r="T992" i="16"/>
  <c r="AT993" i="16"/>
  <c r="AD995" i="16"/>
  <c r="N997" i="16"/>
  <c r="AL998" i="16"/>
  <c r="X1000" i="16"/>
  <c r="R1002" i="16"/>
  <c r="R1004" i="16"/>
  <c r="R1006" i="16"/>
  <c r="T1008" i="16"/>
  <c r="AT1009" i="16"/>
  <c r="AD1011" i="16"/>
  <c r="N1013" i="16"/>
  <c r="AL1014" i="16"/>
  <c r="X1016" i="16"/>
  <c r="R1018" i="16"/>
  <c r="R1020" i="16"/>
  <c r="R1022" i="16"/>
  <c r="T1024" i="16"/>
  <c r="AT1025" i="16"/>
  <c r="AD1027" i="16"/>
  <c r="N1029" i="16"/>
  <c r="AL1030" i="16"/>
  <c r="X1032" i="16"/>
  <c r="R1034" i="16"/>
  <c r="R1036" i="16"/>
  <c r="R1038" i="16"/>
  <c r="T1040" i="16"/>
  <c r="AT1041" i="16"/>
  <c r="AD1043" i="16"/>
  <c r="N1045" i="16"/>
  <c r="AL1046" i="16"/>
  <c r="X1048" i="16"/>
  <c r="R1050" i="16"/>
  <c r="R1052" i="16"/>
  <c r="R1054" i="16"/>
  <c r="T1056" i="16"/>
  <c r="AT1057" i="16"/>
  <c r="AD1059" i="16"/>
  <c r="N1061" i="16"/>
  <c r="AL1062" i="16"/>
  <c r="X1064" i="16"/>
  <c r="R1066" i="16"/>
  <c r="R1068" i="16"/>
  <c r="R1070" i="16"/>
  <c r="T1072" i="16"/>
  <c r="AT1073" i="16"/>
  <c r="AD1075" i="16"/>
  <c r="N1077" i="16"/>
  <c r="AL1078" i="16"/>
  <c r="X1080" i="16"/>
  <c r="R1082" i="16"/>
  <c r="R1084" i="16"/>
  <c r="R1086" i="16"/>
  <c r="Y1088" i="16"/>
  <c r="X1092" i="16"/>
  <c r="Y1096" i="16"/>
  <c r="V1104" i="16"/>
  <c r="AV1110" i="16"/>
  <c r="AI1118" i="16"/>
  <c r="P1125" i="16"/>
  <c r="AR1132" i="16"/>
  <c r="AU1139" i="16"/>
  <c r="AT1172" i="16"/>
  <c r="AQ987" i="16"/>
  <c r="AQ989" i="16"/>
  <c r="AQ991" i="16"/>
  <c r="AM993" i="16"/>
  <c r="W995" i="16"/>
  <c r="AU996" i="16"/>
  <c r="AE998" i="16"/>
  <c r="Q1000" i="16"/>
  <c r="AQ1001" i="16"/>
  <c r="AQ1003" i="16"/>
  <c r="AQ1005" i="16"/>
  <c r="AQ1007" i="16"/>
  <c r="AM1009" i="16"/>
  <c r="W1011" i="16"/>
  <c r="AU1012" i="16"/>
  <c r="AE1014" i="16"/>
  <c r="Q1016" i="16"/>
  <c r="AQ1017" i="16"/>
  <c r="AQ1019" i="16"/>
  <c r="AQ1021" i="16"/>
  <c r="AQ1023" i="16"/>
  <c r="AM1025" i="16"/>
  <c r="W1027" i="16"/>
  <c r="AU1028" i="16"/>
  <c r="AE1030" i="16"/>
  <c r="Q1032" i="16"/>
  <c r="AQ1033" i="16"/>
  <c r="AQ1035" i="16"/>
  <c r="AQ1037" i="16"/>
  <c r="AQ1039" i="16"/>
  <c r="AM1041" i="16"/>
  <c r="W1043" i="16"/>
  <c r="AU1044" i="16"/>
  <c r="AE1046" i="16"/>
  <c r="Q1048" i="16"/>
  <c r="AQ1049" i="16"/>
  <c r="AQ1051" i="16"/>
  <c r="AQ1053" i="16"/>
  <c r="AQ1055" i="16"/>
  <c r="AM1057" i="16"/>
  <c r="W1059" i="16"/>
  <c r="AU1060" i="16"/>
  <c r="AE1062" i="16"/>
  <c r="Q1064" i="16"/>
  <c r="AQ1065" i="16"/>
  <c r="AQ1067" i="16"/>
  <c r="AQ1069" i="16"/>
  <c r="AQ1071" i="16"/>
  <c r="AM1073" i="16"/>
  <c r="W1075" i="16"/>
  <c r="AU1076" i="16"/>
  <c r="AE1078" i="16"/>
  <c r="Q1080" i="16"/>
  <c r="AQ1081" i="16"/>
  <c r="AQ1083" i="16"/>
  <c r="AQ1085" i="16"/>
  <c r="AS1087" i="16"/>
  <c r="AM1091" i="16"/>
  <c r="Z1096" i="16"/>
  <c r="AC1104" i="16"/>
  <c r="W1110" i="16"/>
  <c r="AJ1118" i="16"/>
  <c r="AV1124" i="16"/>
  <c r="S1132" i="16"/>
  <c r="P1139" i="16"/>
  <c r="R1209" i="16"/>
  <c r="AB972" i="16"/>
  <c r="AB974" i="16"/>
  <c r="V976" i="16"/>
  <c r="AV977" i="16"/>
  <c r="AF979" i="16"/>
  <c r="P981" i="16"/>
  <c r="AN982" i="16"/>
  <c r="Z984" i="16"/>
  <c r="AB986" i="16"/>
  <c r="AB988" i="16"/>
  <c r="AB990" i="16"/>
  <c r="V992" i="16"/>
  <c r="AV993" i="16"/>
  <c r="AF995" i="16"/>
  <c r="P997" i="16"/>
  <c r="AN998" i="16"/>
  <c r="Z1000" i="16"/>
  <c r="AB1002" i="16"/>
  <c r="AB1004" i="16"/>
  <c r="AB1006" i="16"/>
  <c r="V1008" i="16"/>
  <c r="AV1009" i="16"/>
  <c r="AF1011" i="16"/>
  <c r="P1013" i="16"/>
  <c r="AN1014" i="16"/>
  <c r="Z1016" i="16"/>
  <c r="AB1018" i="16"/>
  <c r="AB1020" i="16"/>
  <c r="AB1022" i="16"/>
  <c r="V1024" i="16"/>
  <c r="AV1025" i="16"/>
  <c r="AF1027" i="16"/>
  <c r="P1029" i="16"/>
  <c r="AN1030" i="16"/>
  <c r="Z1032" i="16"/>
  <c r="AB1034" i="16"/>
  <c r="AB1036" i="16"/>
  <c r="AB1038" i="16"/>
  <c r="V1040" i="16"/>
  <c r="AV1041" i="16"/>
  <c r="AF1043" i="16"/>
  <c r="P1045" i="16"/>
  <c r="AN1046" i="16"/>
  <c r="Z1048" i="16"/>
  <c r="AB1050" i="16"/>
  <c r="AB1052" i="16"/>
  <c r="AB1054" i="16"/>
  <c r="V1056" i="16"/>
  <c r="AV1057" i="16"/>
  <c r="AF1059" i="16"/>
  <c r="P1061" i="16"/>
  <c r="AN1062" i="16"/>
  <c r="Z1064" i="16"/>
  <c r="AB1066" i="16"/>
  <c r="AB1068" i="16"/>
  <c r="AB1070" i="16"/>
  <c r="V1072" i="16"/>
  <c r="AV1073" i="16"/>
  <c r="AF1075" i="16"/>
  <c r="P1077" i="16"/>
  <c r="AN1078" i="16"/>
  <c r="Z1080" i="16"/>
  <c r="AB1082" i="16"/>
  <c r="AB1084" i="16"/>
  <c r="AB1086" i="16"/>
  <c r="S1089" i="16"/>
  <c r="AE1094" i="16"/>
  <c r="AJ1102" i="16"/>
  <c r="AV1108" i="16"/>
  <c r="S1116" i="16"/>
  <c r="P1123" i="16"/>
  <c r="AB1130" i="16"/>
  <c r="AU1137" i="16"/>
  <c r="Z1148" i="16"/>
  <c r="AH1209" i="16"/>
  <c r="AG998" i="16"/>
  <c r="S1000" i="16"/>
  <c r="U1002" i="16"/>
  <c r="U1004" i="16"/>
  <c r="U1006" i="16"/>
  <c r="O1008" i="16"/>
  <c r="AO1009" i="16"/>
  <c r="Y1011" i="16"/>
  <c r="AW1012" i="16"/>
  <c r="AG1014" i="16"/>
  <c r="S1016" i="16"/>
  <c r="U1018" i="16"/>
  <c r="U1020" i="16"/>
  <c r="U1022" i="16"/>
  <c r="O1024" i="16"/>
  <c r="AO1025" i="16"/>
  <c r="Y1027" i="16"/>
  <c r="AW1028" i="16"/>
  <c r="AG1030" i="16"/>
  <c r="S1032" i="16"/>
  <c r="U1034" i="16"/>
  <c r="U1036" i="16"/>
  <c r="U1038" i="16"/>
  <c r="O1040" i="16"/>
  <c r="AO1041" i="16"/>
  <c r="Y1043" i="16"/>
  <c r="AW1044" i="16"/>
  <c r="AG1046" i="16"/>
  <c r="S1048" i="16"/>
  <c r="U1050" i="16"/>
  <c r="U1052" i="16"/>
  <c r="U1054" i="16"/>
  <c r="O1056" i="16"/>
  <c r="AO1057" i="16"/>
  <c r="Y1059" i="16"/>
  <c r="AW1060" i="16"/>
  <c r="AG1062" i="16"/>
  <c r="S1064" i="16"/>
  <c r="U1066" i="16"/>
  <c r="U1068" i="16"/>
  <c r="U1070" i="16"/>
  <c r="O1072" i="16"/>
  <c r="AO1073" i="16"/>
  <c r="Y1075" i="16"/>
  <c r="AW1076" i="16"/>
  <c r="AG1078" i="16"/>
  <c r="S1080" i="16"/>
  <c r="U1082" i="16"/>
  <c r="U1084" i="16"/>
  <c r="U1086" i="16"/>
  <c r="N1088" i="16"/>
  <c r="W1093" i="16"/>
  <c r="S1100" i="16"/>
  <c r="P1107" i="16"/>
  <c r="AB1114" i="16"/>
  <c r="AU1121" i="16"/>
  <c r="AP1128" i="16"/>
  <c r="AS1136" i="16"/>
  <c r="AF1144" i="16"/>
  <c r="V1216" i="16"/>
  <c r="AG1089" i="16"/>
  <c r="Q1091" i="16"/>
  <c r="AO1092" i="16"/>
  <c r="Y1094" i="16"/>
  <c r="AW1095" i="16"/>
  <c r="AS1097" i="16"/>
  <c r="AS1099" i="16"/>
  <c r="AS1101" i="16"/>
  <c r="AS1103" i="16"/>
  <c r="AG1105" i="16"/>
  <c r="Q1107" i="16"/>
  <c r="AO1108" i="16"/>
  <c r="Y1110" i="16"/>
  <c r="AW1111" i="16"/>
  <c r="AS1113" i="16"/>
  <c r="AS1115" i="16"/>
  <c r="AS1117" i="16"/>
  <c r="AS1119" i="16"/>
  <c r="AG1121" i="16"/>
  <c r="Q1123" i="16"/>
  <c r="AO1124" i="16"/>
  <c r="Y1126" i="16"/>
  <c r="AW1127" i="16"/>
  <c r="AS1129" i="16"/>
  <c r="AS1131" i="16"/>
  <c r="AS1133" i="16"/>
  <c r="AS1135" i="16"/>
  <c r="AG1137" i="16"/>
  <c r="Q1139" i="16"/>
  <c r="AO1140" i="16"/>
  <c r="AN1142" i="16"/>
  <c r="AH1149" i="16"/>
  <c r="R1162" i="16"/>
  <c r="AP1181" i="16"/>
  <c r="AD1205" i="16"/>
  <c r="X1235" i="16"/>
  <c r="AH1089" i="16"/>
  <c r="AH1091" i="16"/>
  <c r="AH1093" i="16"/>
  <c r="AH1095" i="16"/>
  <c r="AD1097" i="16"/>
  <c r="N1099" i="16"/>
  <c r="AL1100" i="16"/>
  <c r="V1102" i="16"/>
  <c r="AT1103" i="16"/>
  <c r="AH1105" i="16"/>
  <c r="AH1107" i="16"/>
  <c r="AH1109" i="16"/>
  <c r="AH1111" i="16"/>
  <c r="AD1113" i="16"/>
  <c r="N1115" i="16"/>
  <c r="AL1116" i="16"/>
  <c r="V1118" i="16"/>
  <c r="AT1119" i="16"/>
  <c r="AH1121" i="16"/>
  <c r="AH1123" i="16"/>
  <c r="AH1125" i="16"/>
  <c r="AH1127" i="16"/>
  <c r="AD1129" i="16"/>
  <c r="N1131" i="16"/>
  <c r="AL1132" i="16"/>
  <c r="V1134" i="16"/>
  <c r="AT1135" i="16"/>
  <c r="AH1137" i="16"/>
  <c r="AH1139" i="16"/>
  <c r="AK1141" i="16"/>
  <c r="T1145" i="16"/>
  <c r="AT1153" i="16"/>
  <c r="AR1163" i="16"/>
  <c r="S1190" i="16"/>
  <c r="P1218" i="16"/>
  <c r="U1096" i="16"/>
  <c r="AU1097" i="16"/>
  <c r="AE1099" i="16"/>
  <c r="O1101" i="16"/>
  <c r="AM1102" i="16"/>
  <c r="Y1104" i="16"/>
  <c r="S1106" i="16"/>
  <c r="S1108" i="16"/>
  <c r="S1110" i="16"/>
  <c r="U1112" i="16"/>
  <c r="AU1113" i="16"/>
  <c r="AE1115" i="16"/>
  <c r="O1117" i="16"/>
  <c r="AM1118" i="16"/>
  <c r="Y1120" i="16"/>
  <c r="S1122" i="16"/>
  <c r="S1124" i="16"/>
  <c r="S1126" i="16"/>
  <c r="U1128" i="16"/>
  <c r="AU1129" i="16"/>
  <c r="AE1131" i="16"/>
  <c r="O1133" i="16"/>
  <c r="AM1134" i="16"/>
  <c r="Y1136" i="16"/>
  <c r="S1138" i="16"/>
  <c r="S1140" i="16"/>
  <c r="S1142" i="16"/>
  <c r="AJ1146" i="16"/>
  <c r="AA1160" i="16"/>
  <c r="AR1180" i="16"/>
  <c r="AK1208" i="16"/>
  <c r="AN1239" i="16"/>
  <c r="AH1088" i="16"/>
  <c r="AJ1090" i="16"/>
  <c r="AJ1092" i="16"/>
  <c r="AJ1094" i="16"/>
  <c r="AD1096" i="16"/>
  <c r="P1098" i="16"/>
  <c r="AN1099" i="16"/>
  <c r="X1101" i="16"/>
  <c r="AV1102" i="16"/>
  <c r="AH1104" i="16"/>
  <c r="AJ1106" i="16"/>
  <c r="AJ1108" i="16"/>
  <c r="AJ1110" i="16"/>
  <c r="AD1112" i="16"/>
  <c r="P1114" i="16"/>
  <c r="AN1115" i="16"/>
  <c r="X1117" i="16"/>
  <c r="AV1118" i="16"/>
  <c r="AH1120" i="16"/>
  <c r="AJ1122" i="16"/>
  <c r="AJ1124" i="16"/>
  <c r="AJ1126" i="16"/>
  <c r="AD1128" i="16"/>
  <c r="P1130" i="16"/>
  <c r="AN1131" i="16"/>
  <c r="X1133" i="16"/>
  <c r="AV1134" i="16"/>
  <c r="AH1136" i="16"/>
  <c r="AJ1138" i="16"/>
  <c r="AJ1140" i="16"/>
  <c r="AT1142" i="16"/>
  <c r="AL1156" i="16"/>
  <c r="AF1174" i="16"/>
  <c r="Q1210" i="16"/>
  <c r="AF1250" i="16"/>
  <c r="AC1089" i="16"/>
  <c r="AC1091" i="16"/>
  <c r="AC1093" i="16"/>
  <c r="AC1095" i="16"/>
  <c r="Q1097" i="16"/>
  <c r="AO1098" i="16"/>
  <c r="Y1100" i="16"/>
  <c r="AW1101" i="16"/>
  <c r="AG1103" i="16"/>
  <c r="AC1105" i="16"/>
  <c r="AC1107" i="16"/>
  <c r="AC1109" i="16"/>
  <c r="AC1111" i="16"/>
  <c r="Q1113" i="16"/>
  <c r="AO1114" i="16"/>
  <c r="Y1116" i="16"/>
  <c r="AW1117" i="16"/>
  <c r="AG1119" i="16"/>
  <c r="AC1121" i="16"/>
  <c r="AC1123" i="16"/>
  <c r="AC1125" i="16"/>
  <c r="AC1127" i="16"/>
  <c r="Q1129" i="16"/>
  <c r="AO1130" i="16"/>
  <c r="Y1132" i="16"/>
  <c r="AW1133" i="16"/>
  <c r="AG1135" i="16"/>
  <c r="AC1137" i="16"/>
  <c r="AC1139" i="16"/>
  <c r="AE1141" i="16"/>
  <c r="AH1145" i="16"/>
  <c r="T1166" i="16"/>
  <c r="V1189" i="16"/>
  <c r="AA1217" i="16"/>
  <c r="P1348" i="16"/>
  <c r="AL1089" i="16"/>
  <c r="V1091" i="16"/>
  <c r="AT1092" i="16"/>
  <c r="AD1094" i="16"/>
  <c r="P1096" i="16"/>
  <c r="AP1097" i="16"/>
  <c r="AP1099" i="16"/>
  <c r="AP1101" i="16"/>
  <c r="AP1103" i="16"/>
  <c r="AL1105" i="16"/>
  <c r="V1107" i="16"/>
  <c r="AT1108" i="16"/>
  <c r="AD1110" i="16"/>
  <c r="P1112" i="16"/>
  <c r="AP1113" i="16"/>
  <c r="AP1115" i="16"/>
  <c r="AP1117" i="16"/>
  <c r="AP1119" i="16"/>
  <c r="AL1121" i="16"/>
  <c r="V1123" i="16"/>
  <c r="AT1124" i="16"/>
  <c r="AD1126" i="16"/>
  <c r="P1128" i="16"/>
  <c r="AP1129" i="16"/>
  <c r="AP1131" i="16"/>
  <c r="AP1133" i="16"/>
  <c r="AP1135" i="16"/>
  <c r="AL1137" i="16"/>
  <c r="V1139" i="16"/>
  <c r="AT1140" i="16"/>
  <c r="AD1143" i="16"/>
  <c r="W1165" i="16"/>
  <c r="AL1189" i="16"/>
  <c r="AV1217" i="16"/>
  <c r="AK1142" i="16"/>
  <c r="AE1144" i="16"/>
  <c r="Q1146" i="16"/>
  <c r="AO1147" i="16"/>
  <c r="Y1149" i="16"/>
  <c r="AW1150" i="16"/>
  <c r="AI1152" i="16"/>
  <c r="AK1154" i="16"/>
  <c r="AK1156" i="16"/>
  <c r="AF1158" i="16"/>
  <c r="AV1160" i="16"/>
  <c r="U1163" i="16"/>
  <c r="AG1165" i="16"/>
  <c r="N1168" i="16"/>
  <c r="AS1170" i="16"/>
  <c r="AE1173" i="16"/>
  <c r="U1176" i="16"/>
  <c r="AU1178" i="16"/>
  <c r="AM1182" i="16"/>
  <c r="AF1186" i="16"/>
  <c r="P1190" i="16"/>
  <c r="AO1193" i="16"/>
  <c r="AG1197" i="16"/>
  <c r="AR1200" i="16"/>
  <c r="AF1204" i="16"/>
  <c r="R1208" i="16"/>
  <c r="AB1211" i="16"/>
  <c r="T1215" i="16"/>
  <c r="AS1219" i="16"/>
  <c r="AK1224" i="16"/>
  <c r="AM1228" i="16"/>
  <c r="AO1232" i="16"/>
  <c r="AK1239" i="16"/>
  <c r="T1263" i="16"/>
  <c r="AK1319" i="16"/>
  <c r="AG1144" i="16"/>
  <c r="AA1146" i="16"/>
  <c r="AA1148" i="16"/>
  <c r="AA1150" i="16"/>
  <c r="AC1152" i="16"/>
  <c r="O1154" i="16"/>
  <c r="AM1155" i="16"/>
  <c r="W1157" i="16"/>
  <c r="N1159" i="16"/>
  <c r="AI1161" i="16"/>
  <c r="S1164" i="16"/>
  <c r="AW1166" i="16"/>
  <c r="AU1169" i="16"/>
  <c r="AI1172" i="16"/>
  <c r="V1175" i="16"/>
  <c r="R1178" i="16"/>
  <c r="AB1181" i="16"/>
  <c r="X1185" i="16"/>
  <c r="AS1188" i="16"/>
  <c r="O1192" i="16"/>
  <c r="AO1195" i="16"/>
  <c r="AG1199" i="16"/>
  <c r="AC1202" i="16"/>
  <c r="AV1205" i="16"/>
  <c r="AJ1209" i="16"/>
  <c r="AU1212" i="16"/>
  <c r="AO1216" i="16"/>
  <c r="S1222" i="16"/>
  <c r="AG1227" i="16"/>
  <c r="AT1232" i="16"/>
  <c r="R1240" i="16"/>
  <c r="AO1276" i="16"/>
  <c r="AV1348" i="16"/>
  <c r="AB1149" i="16"/>
  <c r="AB1151" i="16"/>
  <c r="P1153" i="16"/>
  <c r="AN1154" i="16"/>
  <c r="X1156" i="16"/>
  <c r="AV1157" i="16"/>
  <c r="AU1159" i="16"/>
  <c r="T1162" i="16"/>
  <c r="AE1164" i="16"/>
  <c r="O1167" i="16"/>
  <c r="AV1169" i="16"/>
  <c r="AK1172" i="16"/>
  <c r="W1175" i="16"/>
  <c r="T1178" i="16"/>
  <c r="AE1181" i="16"/>
  <c r="AA1185" i="16"/>
  <c r="AT1188" i="16"/>
  <c r="AF1192" i="16"/>
  <c r="AP1195" i="16"/>
  <c r="AH1199" i="16"/>
  <c r="AA1203" i="16"/>
  <c r="AT1206" i="16"/>
  <c r="AJ1210" i="16"/>
  <c r="AU1213" i="16"/>
  <c r="U1218" i="16"/>
  <c r="AF1223" i="16"/>
  <c r="AJ1227" i="16"/>
  <c r="AJ1231" i="16"/>
  <c r="AS1238" i="16"/>
  <c r="AB1260" i="16"/>
  <c r="AV1314" i="16"/>
  <c r="AB1354" i="16"/>
  <c r="AO1143" i="16"/>
  <c r="AK1145" i="16"/>
  <c r="AK1147" i="16"/>
  <c r="AK1149" i="16"/>
  <c r="AK1151" i="16"/>
  <c r="Y1153" i="16"/>
  <c r="AW1154" i="16"/>
  <c r="AG1156" i="16"/>
  <c r="R1158" i="16"/>
  <c r="U1160" i="16"/>
  <c r="AG1162" i="16"/>
  <c r="AQ1164" i="16"/>
  <c r="AB1167" i="16"/>
  <c r="AL1170" i="16"/>
  <c r="AL1174" i="16"/>
  <c r="AP1177" i="16"/>
  <c r="AG1181" i="16"/>
  <c r="AR1184" i="16"/>
  <c r="AF1188" i="16"/>
  <c r="R1192" i="16"/>
  <c r="AB1195" i="16"/>
  <c r="T1199" i="16"/>
  <c r="AV1202" i="16"/>
  <c r="AF1206" i="16"/>
  <c r="W1210" i="16"/>
  <c r="AW1213" i="16"/>
  <c r="AI1217" i="16"/>
  <c r="AS1222" i="16"/>
  <c r="Q1227" i="16"/>
  <c r="Q1231" i="16"/>
  <c r="P1238" i="16"/>
  <c r="AR1262" i="16"/>
  <c r="AS1300" i="16"/>
  <c r="R1142" i="16"/>
  <c r="T1144" i="16"/>
  <c r="AT1145" i="16"/>
  <c r="AD1147" i="16"/>
  <c r="N1149" i="16"/>
  <c r="AL1150" i="16"/>
  <c r="X1152" i="16"/>
  <c r="R1154" i="16"/>
  <c r="R1156" i="16"/>
  <c r="S1158" i="16"/>
  <c r="W1160" i="16"/>
  <c r="AR1162" i="16"/>
  <c r="AB1165" i="16"/>
  <c r="V1168" i="16"/>
  <c r="AM1170" i="16"/>
  <c r="AA1173" i="16"/>
  <c r="P1176" i="16"/>
  <c r="W1179" i="16"/>
  <c r="AW1182" i="16"/>
  <c r="AD1185" i="16"/>
  <c r="N1189" i="16"/>
  <c r="AK1192" i="16"/>
  <c r="AU1195" i="16"/>
  <c r="AM1199" i="16"/>
  <c r="AD1203" i="16"/>
  <c r="N1207" i="16"/>
  <c r="AO1210" i="16"/>
  <c r="AG1214" i="16"/>
  <c r="P1217" i="16"/>
  <c r="P1221" i="16"/>
  <c r="AO1225" i="16"/>
  <c r="T1231" i="16"/>
  <c r="AV1237" i="16"/>
  <c r="AS1253" i="16"/>
  <c r="AP1320" i="16"/>
  <c r="AQ1143" i="16"/>
  <c r="AM1145" i="16"/>
  <c r="W1147" i="16"/>
  <c r="AU1148" i="16"/>
  <c r="AE1150" i="16"/>
  <c r="Q1152" i="16"/>
  <c r="AQ1153" i="16"/>
  <c r="AQ1155" i="16"/>
  <c r="AQ1157" i="16"/>
  <c r="X1160" i="16"/>
  <c r="AS1162" i="16"/>
  <c r="AC1165" i="16"/>
  <c r="Y1168" i="16"/>
  <c r="O1171" i="16"/>
  <c r="AN1173" i="16"/>
  <c r="AE1176" i="16"/>
  <c r="AO1179" i="16"/>
  <c r="AG1183" i="16"/>
  <c r="AC1186" i="16"/>
  <c r="AV1189" i="16"/>
  <c r="AJ1193" i="16"/>
  <c r="AU1196" i="16"/>
  <c r="AO1200" i="16"/>
  <c r="AC1204" i="16"/>
  <c r="AV1207" i="16"/>
  <c r="Y1211" i="16"/>
  <c r="Q1215" i="16"/>
  <c r="AC1218" i="16"/>
  <c r="AN1223" i="16"/>
  <c r="W1229" i="16"/>
  <c r="AN1234" i="16"/>
  <c r="AR1241" i="16"/>
  <c r="Q1277" i="16"/>
  <c r="AO1342" i="16"/>
  <c r="T1143" i="16"/>
  <c r="AT1144" i="16"/>
  <c r="AF1146" i="16"/>
  <c r="P1148" i="16"/>
  <c r="AN1149" i="16"/>
  <c r="X1151" i="16"/>
  <c r="T1153" i="16"/>
  <c r="T1155" i="16"/>
  <c r="T1157" i="16"/>
  <c r="U1159" i="16"/>
  <c r="AE1161" i="16"/>
  <c r="AP1163" i="16"/>
  <c r="R1166" i="16"/>
  <c r="P1169" i="16"/>
  <c r="AQ1171" i="16"/>
  <c r="AD1174" i="16"/>
  <c r="T1177" i="16"/>
  <c r="AO1180" i="16"/>
  <c r="AI1184" i="16"/>
  <c r="V1188" i="16"/>
  <c r="AQ1191" i="16"/>
  <c r="AH1195" i="16"/>
  <c r="AR1198" i="16"/>
  <c r="AL1202" i="16"/>
  <c r="V1206" i="16"/>
  <c r="AE1209" i="16"/>
  <c r="W1213" i="16"/>
  <c r="U1217" i="16"/>
  <c r="AF1222" i="16"/>
  <c r="Y1227" i="16"/>
  <c r="Y1231" i="16"/>
  <c r="U1236" i="16"/>
  <c r="T1243" i="16"/>
  <c r="AW1277" i="16"/>
  <c r="AC1317" i="16"/>
  <c r="AK1359" i="16"/>
  <c r="AC1250" i="16"/>
  <c r="AG1257" i="16"/>
  <c r="AW1263" i="16"/>
  <c r="X1270" i="16"/>
  <c r="T1278" i="16"/>
  <c r="AF1285" i="16"/>
  <c r="Q1292" i="16"/>
  <c r="AK1299" i="16"/>
  <c r="AR1306" i="16"/>
  <c r="AS1314" i="16"/>
  <c r="Q1321" i="16"/>
  <c r="AG1327" i="16"/>
  <c r="AS1335" i="16"/>
  <c r="AR1343" i="16"/>
  <c r="U1350" i="16"/>
  <c r="AE1359" i="16"/>
  <c r="AA1460" i="16"/>
  <c r="AR1247" i="16"/>
  <c r="U1254" i="16"/>
  <c r="AO1261" i="16"/>
  <c r="U1267" i="16"/>
  <c r="AJ1275" i="16"/>
  <c r="AC1282" i="16"/>
  <c r="AG1289" i="16"/>
  <c r="AW1295" i="16"/>
  <c r="X1302" i="16"/>
  <c r="T1310" i="16"/>
  <c r="AF1317" i="16"/>
  <c r="Q1324" i="16"/>
  <c r="AK1331" i="16"/>
  <c r="AR1338" i="16"/>
  <c r="AS1346" i="16"/>
  <c r="Q1353" i="16"/>
  <c r="O1393" i="16"/>
  <c r="AF1490" i="16"/>
  <c r="Q1247" i="16"/>
  <c r="U1253" i="16"/>
  <c r="AR1261" i="16"/>
  <c r="AC1268" i="16"/>
  <c r="AO1275" i="16"/>
  <c r="AF1282" i="16"/>
  <c r="AJ1289" i="16"/>
  <c r="AN1297" i="16"/>
  <c r="AM1304" i="16"/>
  <c r="Y1310" i="16"/>
  <c r="AN1318" i="16"/>
  <c r="AJ1326" i="16"/>
  <c r="AV1333" i="16"/>
  <c r="AG1340" i="16"/>
  <c r="AV1346" i="16"/>
  <c r="AJ1354" i="16"/>
  <c r="AT1488" i="16"/>
  <c r="AO1260" i="16"/>
  <c r="AC1267" i="16"/>
  <c r="AR1275" i="16"/>
  <c r="AN1283" i="16"/>
  <c r="Q1290" i="16"/>
  <c r="AI1296" i="16"/>
  <c r="AK1303" i="16"/>
  <c r="AJ1311" i="16"/>
  <c r="AS1318" i="16"/>
  <c r="Y1324" i="16"/>
  <c r="AS1331" i="16"/>
  <c r="T1338" i="16"/>
  <c r="AV1345" i="16"/>
  <c r="AU1352" i="16"/>
  <c r="AD1361" i="16"/>
  <c r="S1382" i="16"/>
  <c r="AO1245" i="16"/>
  <c r="U1251" i="16"/>
  <c r="AJ1259" i="16"/>
  <c r="AC1266" i="16"/>
  <c r="AG1273" i="16"/>
  <c r="AW1279" i="16"/>
  <c r="X1286" i="16"/>
  <c r="T1294" i="16"/>
  <c r="AF1301" i="16"/>
  <c r="Q1308" i="16"/>
  <c r="AK1315" i="16"/>
  <c r="AR1322" i="16"/>
  <c r="AS1330" i="16"/>
  <c r="Q1337" i="16"/>
  <c r="AG1343" i="16"/>
  <c r="AS1351" i="16"/>
  <c r="Z1362" i="16"/>
  <c r="AM1508" i="16"/>
  <c r="P1249" i="16"/>
  <c r="O1256" i="16"/>
  <c r="AG1262" i="16"/>
  <c r="P1270" i="16"/>
  <c r="AJ1277" i="16"/>
  <c r="U1284" i="16"/>
  <c r="AG1291" i="16"/>
  <c r="X1298" i="16"/>
  <c r="AJ1306" i="16"/>
  <c r="AK1314" i="16"/>
  <c r="AO1321" i="16"/>
  <c r="Y1327" i="16"/>
  <c r="AF1334" i="16"/>
  <c r="AB1342" i="16"/>
  <c r="AN1349" i="16"/>
  <c r="Q1356" i="16"/>
  <c r="Q1392" i="16"/>
  <c r="V1516" i="16"/>
  <c r="U1249" i="16"/>
  <c r="AB1257" i="16"/>
  <c r="AF1265" i="16"/>
  <c r="AE1272" i="16"/>
  <c r="AW1278" i="16"/>
  <c r="AC1285" i="16"/>
  <c r="T1293" i="16"/>
  <c r="AK1300" i="16"/>
  <c r="Q1307" i="16"/>
  <c r="AK1313" i="16"/>
  <c r="AH1320" i="16"/>
  <c r="AL1328" i="16"/>
  <c r="AN1335" i="16"/>
  <c r="Y1341" i="16"/>
  <c r="AS1349" i="16"/>
  <c r="T1356" i="16"/>
  <c r="AV1366" i="16"/>
  <c r="Y1356" i="16"/>
  <c r="AG1364" i="16"/>
  <c r="AE1377" i="16"/>
  <c r="AU1385" i="16"/>
  <c r="AM1406" i="16"/>
  <c r="S1436" i="16"/>
  <c r="U1472" i="16"/>
  <c r="AH1522" i="16"/>
  <c r="S1363" i="16"/>
  <c r="AM1378" i="16"/>
  <c r="Y1392" i="16"/>
  <c r="AE1410" i="16"/>
  <c r="T1548" i="16"/>
  <c r="AQ1378" i="16"/>
  <c r="AA1391" i="16"/>
  <c r="AI1418" i="16"/>
  <c r="AH1560" i="16"/>
  <c r="AG1355" i="16"/>
  <c r="AC1363" i="16"/>
  <c r="N1374" i="16"/>
  <c r="AV1392" i="16"/>
  <c r="AA1422" i="16"/>
  <c r="T1466" i="16"/>
  <c r="N1503" i="16"/>
  <c r="AS1368" i="16"/>
  <c r="Q1376" i="16"/>
  <c r="Z1397" i="16"/>
  <c r="AI1428" i="16"/>
  <c r="W1463" i="16"/>
  <c r="AB1497" i="16"/>
  <c r="AF1525" i="16"/>
  <c r="AJ1371" i="16"/>
  <c r="AL1386" i="16"/>
  <c r="O1407" i="16"/>
  <c r="AM1541" i="16"/>
  <c r="AR1370" i="16"/>
  <c r="U1384" i="16"/>
  <c r="O1405" i="16"/>
  <c r="AQ1450" i="16"/>
  <c r="AL1565" i="16"/>
  <c r="AL1217" i="16"/>
  <c r="V1219" i="16"/>
  <c r="AT1220" i="16"/>
  <c r="AD1222" i="16"/>
  <c r="P1224" i="16"/>
  <c r="AP1225" i="16"/>
  <c r="AP1227" i="16"/>
  <c r="AP1229" i="16"/>
  <c r="AP1231" i="16"/>
  <c r="AL1233" i="16"/>
  <c r="V1235" i="16"/>
  <c r="AT1236" i="16"/>
  <c r="AD1238" i="16"/>
  <c r="P1240" i="16"/>
  <c r="AP1241" i="16"/>
  <c r="AP1243" i="16"/>
  <c r="AP1245" i="16"/>
  <c r="AP1247" i="16"/>
  <c r="AL1249" i="16"/>
  <c r="V1251" i="16"/>
  <c r="AT1252" i="16"/>
  <c r="AD1254" i="16"/>
  <c r="P1256" i="16"/>
  <c r="AP1257" i="16"/>
  <c r="AP1259" i="16"/>
  <c r="AP1261" i="16"/>
  <c r="AP1263" i="16"/>
  <c r="AL1265" i="16"/>
  <c r="V1267" i="16"/>
  <c r="AT1268" i="16"/>
  <c r="AD1270" i="16"/>
  <c r="P1272" i="16"/>
  <c r="AP1273" i="16"/>
  <c r="AP1275" i="16"/>
  <c r="AP1277" i="16"/>
  <c r="AP1279" i="16"/>
  <c r="AL1281" i="16"/>
  <c r="V1283" i="16"/>
  <c r="AT1284" i="16"/>
  <c r="AD1286" i="16"/>
  <c r="P1288" i="16"/>
  <c r="AP1289" i="16"/>
  <c r="AP1291" i="16"/>
  <c r="AP1293" i="16"/>
  <c r="AP1295" i="16"/>
  <c r="AL1297" i="16"/>
  <c r="V1299" i="16"/>
  <c r="AT1300" i="16"/>
  <c r="AD1302" i="16"/>
  <c r="P1304" i="16"/>
  <c r="AP1305" i="16"/>
  <c r="AP1307" i="16"/>
  <c r="AP1309" i="16"/>
  <c r="AP1311" i="16"/>
  <c r="AL1313" i="16"/>
  <c r="V1315" i="16"/>
  <c r="AT1316" i="16"/>
  <c r="AD1318" i="16"/>
  <c r="P1320" i="16"/>
  <c r="AP1321" i="16"/>
  <c r="AP1323" i="16"/>
  <c r="AP1325" i="16"/>
  <c r="AP1327" i="16"/>
  <c r="AL1329" i="16"/>
  <c r="V1331" i="16"/>
  <c r="AT1332" i="16"/>
  <c r="AD1334" i="16"/>
  <c r="P1336" i="16"/>
  <c r="AP1337" i="16"/>
  <c r="AP1339" i="16"/>
  <c r="AP1341" i="16"/>
  <c r="AP1343" i="16"/>
  <c r="AL1345" i="16"/>
  <c r="V1347" i="16"/>
  <c r="AT1348" i="16"/>
  <c r="AD1350" i="16"/>
  <c r="P1352" i="16"/>
  <c r="AP1353" i="16"/>
  <c r="AP1355" i="16"/>
  <c r="AQ1357" i="16"/>
  <c r="T1360" i="16"/>
  <c r="O1362" i="16"/>
  <c r="W1364" i="16"/>
  <c r="Z1367" i="16"/>
  <c r="V1371" i="16"/>
  <c r="AU1374" i="16"/>
  <c r="AP1377" i="16"/>
  <c r="AH1381" i="16"/>
  <c r="S1386" i="16"/>
  <c r="AD1391" i="16"/>
  <c r="AA1396" i="16"/>
  <c r="AE1401" i="16"/>
  <c r="AQ1406" i="16"/>
  <c r="W1414" i="16"/>
  <c r="AU1428" i="16"/>
  <c r="AI1443" i="16"/>
  <c r="N1451" i="16"/>
  <c r="AD1466" i="16"/>
  <c r="AJ1481" i="16"/>
  <c r="V1503" i="16"/>
  <c r="AR1517" i="16"/>
  <c r="R1540" i="16"/>
  <c r="O1557" i="16"/>
  <c r="AC1576" i="16"/>
  <c r="AA1178" i="16"/>
  <c r="AA1180" i="16"/>
  <c r="AA1182" i="16"/>
  <c r="AC1184" i="16"/>
  <c r="O1186" i="16"/>
  <c r="AM1187" i="16"/>
  <c r="W1189" i="16"/>
  <c r="AU1190" i="16"/>
  <c r="AG1192" i="16"/>
  <c r="AA1194" i="16"/>
  <c r="AA1196" i="16"/>
  <c r="AA1198" i="16"/>
  <c r="AC1200" i="16"/>
  <c r="O1202" i="16"/>
  <c r="AM1203" i="16"/>
  <c r="W1205" i="16"/>
  <c r="AU1206" i="16"/>
  <c r="AG1208" i="16"/>
  <c r="AA1210" i="16"/>
  <c r="AA1212" i="16"/>
  <c r="AA1214" i="16"/>
  <c r="AC1216" i="16"/>
  <c r="O1218" i="16"/>
  <c r="AM1219" i="16"/>
  <c r="W1221" i="16"/>
  <c r="AU1222" i="16"/>
  <c r="AG1224" i="16"/>
  <c r="AA1226" i="16"/>
  <c r="AA1228" i="16"/>
  <c r="AA1230" i="16"/>
  <c r="AC1232" i="16"/>
  <c r="O1234" i="16"/>
  <c r="AM1235" i="16"/>
  <c r="W1237" i="16"/>
  <c r="AU1238" i="16"/>
  <c r="AG1240" i="16"/>
  <c r="AA1242" i="16"/>
  <c r="AA1244" i="16"/>
  <c r="AA1246" i="16"/>
  <c r="AC1248" i="16"/>
  <c r="O1250" i="16"/>
  <c r="AM1251" i="16"/>
  <c r="W1253" i="16"/>
  <c r="AU1254" i="16"/>
  <c r="AG1256" i="16"/>
  <c r="AA1258" i="16"/>
  <c r="AA1260" i="16"/>
  <c r="AA1262" i="16"/>
  <c r="AC1264" i="16"/>
  <c r="O1266" i="16"/>
  <c r="AM1267" i="16"/>
  <c r="W1269" i="16"/>
  <c r="AU1270" i="16"/>
  <c r="AG1272" i="16"/>
  <c r="AA1274" i="16"/>
  <c r="AA1276" i="16"/>
  <c r="AA1278" i="16"/>
  <c r="AC1280" i="16"/>
  <c r="O1282" i="16"/>
  <c r="AM1283" i="16"/>
  <c r="W1285" i="16"/>
  <c r="AU1286" i="16"/>
  <c r="AG1288" i="16"/>
  <c r="AA1290" i="16"/>
  <c r="AA1292" i="16"/>
  <c r="AA1294" i="16"/>
  <c r="AC1296" i="16"/>
  <c r="O1298" i="16"/>
  <c r="AM1299" i="16"/>
  <c r="W1301" i="16"/>
  <c r="AU1302" i="16"/>
  <c r="AG1304" i="16"/>
  <c r="AA1306" i="16"/>
  <c r="AA1308" i="16"/>
  <c r="AA1310" i="16"/>
  <c r="AC1312" i="16"/>
  <c r="O1314" i="16"/>
  <c r="AM1315" i="16"/>
  <c r="W1317" i="16"/>
  <c r="AU1318" i="16"/>
  <c r="AG1320" i="16"/>
  <c r="AA1322" i="16"/>
  <c r="AA1324" i="16"/>
  <c r="AA1326" i="16"/>
  <c r="AC1328" i="16"/>
  <c r="O1330" i="16"/>
  <c r="AM1331" i="16"/>
  <c r="W1333" i="16"/>
  <c r="AU1334" i="16"/>
  <c r="AG1336" i="16"/>
  <c r="AA1338" i="16"/>
  <c r="AA1340" i="16"/>
  <c r="AA1342" i="16"/>
  <c r="AC1344" i="16"/>
  <c r="O1346" i="16"/>
  <c r="AM1347" i="16"/>
  <c r="W1349" i="16"/>
  <c r="AU1350" i="16"/>
  <c r="AG1352" i="16"/>
  <c r="AA1354" i="16"/>
  <c r="AA1356" i="16"/>
  <c r="W1358" i="16"/>
  <c r="AD1360" i="16"/>
  <c r="Y1362" i="16"/>
  <c r="AI1364" i="16"/>
  <c r="AQ1367" i="16"/>
  <c r="AM1371" i="16"/>
  <c r="AE1375" i="16"/>
  <c r="AP1378" i="16"/>
  <c r="AH1382" i="16"/>
  <c r="AE1387" i="16"/>
  <c r="AS1392" i="16"/>
  <c r="AQ1397" i="16"/>
  <c r="W1402" i="16"/>
  <c r="W1406" i="16"/>
  <c r="AA1411" i="16"/>
  <c r="V1419" i="16"/>
  <c r="AQ1442" i="16"/>
  <c r="AE1450" i="16"/>
  <c r="AJ1466" i="16"/>
  <c r="S1486" i="16"/>
  <c r="AL1504" i="16"/>
  <c r="V1530" i="16"/>
  <c r="AM1543" i="16"/>
  <c r="AD1565" i="16"/>
  <c r="AG1598" i="16"/>
  <c r="AS1167" i="16"/>
  <c r="AG1169" i="16"/>
  <c r="Q1171" i="16"/>
  <c r="AO1172" i="16"/>
  <c r="Y1174" i="16"/>
  <c r="AW1175" i="16"/>
  <c r="AS1177" i="16"/>
  <c r="AS1179" i="16"/>
  <c r="AS1181" i="16"/>
  <c r="AS1183" i="16"/>
  <c r="AG1185" i="16"/>
  <c r="Q1187" i="16"/>
  <c r="AO1188" i="16"/>
  <c r="Y1190" i="16"/>
  <c r="AW1191" i="16"/>
  <c r="AS1193" i="16"/>
  <c r="AS1195" i="16"/>
  <c r="AS1197" i="16"/>
  <c r="AS1199" i="16"/>
  <c r="AG1201" i="16"/>
  <c r="Q1203" i="16"/>
  <c r="AO1204" i="16"/>
  <c r="Y1206" i="16"/>
  <c r="AW1207" i="16"/>
  <c r="AS1209" i="16"/>
  <c r="AS1211" i="16"/>
  <c r="AS1213" i="16"/>
  <c r="AS1215" i="16"/>
  <c r="AG1217" i="16"/>
  <c r="Q1219" i="16"/>
  <c r="AO1220" i="16"/>
  <c r="Y1222" i="16"/>
  <c r="AW1223" i="16"/>
  <c r="AS1225" i="16"/>
  <c r="AS1227" i="16"/>
  <c r="AS1229" i="16"/>
  <c r="AS1231" i="16"/>
  <c r="AG1233" i="16"/>
  <c r="Q1235" i="16"/>
  <c r="AO1236" i="16"/>
  <c r="Y1238" i="16"/>
  <c r="AW1239" i="16"/>
  <c r="AS1241" i="16"/>
  <c r="AS1243" i="16"/>
  <c r="AS1245" i="16"/>
  <c r="AS1247" i="16"/>
  <c r="AG1249" i="16"/>
  <c r="Q1251" i="16"/>
  <c r="AO1252" i="16"/>
  <c r="Y1254" i="16"/>
  <c r="AW1255" i="16"/>
  <c r="AS1257" i="16"/>
  <c r="AS1259" i="16"/>
  <c r="AS1261" i="16"/>
  <c r="AS1263" i="16"/>
  <c r="AG1265" i="16"/>
  <c r="Q1267" i="16"/>
  <c r="AO1268" i="16"/>
  <c r="Y1270" i="16"/>
  <c r="AW1271" i="16"/>
  <c r="AS1273" i="16"/>
  <c r="AS1275" i="16"/>
  <c r="AS1277" i="16"/>
  <c r="AS1279" i="16"/>
  <c r="AG1281" i="16"/>
  <c r="Q1283" i="16"/>
  <c r="AO1284" i="16"/>
  <c r="Y1286" i="16"/>
  <c r="AW1287" i="16"/>
  <c r="AS1289" i="16"/>
  <c r="AS1291" i="16"/>
  <c r="AS1293" i="16"/>
  <c r="AS1295" i="16"/>
  <c r="AG1297" i="16"/>
  <c r="Q1299" i="16"/>
  <c r="AO1300" i="16"/>
  <c r="Y1302" i="16"/>
  <c r="AW1303" i="16"/>
  <c r="AS1305" i="16"/>
  <c r="AS1307" i="16"/>
  <c r="AS1309" i="16"/>
  <c r="AS1311" i="16"/>
  <c r="AG1313" i="16"/>
  <c r="Q1315" i="16"/>
  <c r="AO1316" i="16"/>
  <c r="Y1318" i="16"/>
  <c r="AW1319" i="16"/>
  <c r="AS1321" i="16"/>
  <c r="AS1323" i="16"/>
  <c r="AS1325" i="16"/>
  <c r="AS1327" i="16"/>
  <c r="AG1329" i="16"/>
  <c r="Q1331" i="16"/>
  <c r="AO1332" i="16"/>
  <c r="Y1334" i="16"/>
  <c r="AW1335" i="16"/>
  <c r="AS1337" i="16"/>
  <c r="AS1339" i="16"/>
  <c r="AS1341" i="16"/>
  <c r="AS1343" i="16"/>
  <c r="AG1345" i="16"/>
  <c r="Q1347" i="16"/>
  <c r="AO1348" i="16"/>
  <c r="Y1350" i="16"/>
  <c r="AW1351" i="16"/>
  <c r="AS1353" i="16"/>
  <c r="AS1355" i="16"/>
  <c r="AT1357" i="16"/>
  <c r="AP1359" i="16"/>
  <c r="AW1361" i="16"/>
  <c r="AP1363" i="16"/>
  <c r="P1367" i="16"/>
  <c r="AU1369" i="16"/>
  <c r="W1373" i="16"/>
  <c r="P1377" i="16"/>
  <c r="Z1380" i="16"/>
  <c r="AS1384" i="16"/>
  <c r="AU1388" i="16"/>
  <c r="AW1392" i="16"/>
  <c r="AA1397" i="16"/>
  <c r="AD1402" i="16"/>
  <c r="AM1407" i="16"/>
  <c r="AQ1417" i="16"/>
  <c r="AS1432" i="16"/>
  <c r="Q1440" i="16"/>
  <c r="R1457" i="16"/>
  <c r="S1474" i="16"/>
  <c r="AP1495" i="16"/>
  <c r="V1520" i="16"/>
  <c r="AN1538" i="16"/>
  <c r="AP1557" i="16"/>
  <c r="AP1575" i="16"/>
  <c r="Z1159" i="16"/>
  <c r="V1161" i="16"/>
  <c r="AT1162" i="16"/>
  <c r="AD1164" i="16"/>
  <c r="N1166" i="16"/>
  <c r="AL1167" i="16"/>
  <c r="Z1169" i="16"/>
  <c r="Z1171" i="16"/>
  <c r="Z1173" i="16"/>
  <c r="Z1175" i="16"/>
  <c r="V1177" i="16"/>
  <c r="AT1178" i="16"/>
  <c r="AD1180" i="16"/>
  <c r="N1182" i="16"/>
  <c r="AL1183" i="16"/>
  <c r="Z1185" i="16"/>
  <c r="Z1187" i="16"/>
  <c r="Z1189" i="16"/>
  <c r="Z1191" i="16"/>
  <c r="V1193" i="16"/>
  <c r="AT1194" i="16"/>
  <c r="AD1196" i="16"/>
  <c r="N1198" i="16"/>
  <c r="AL1199" i="16"/>
  <c r="Z1201" i="16"/>
  <c r="Z1203" i="16"/>
  <c r="Z1205" i="16"/>
  <c r="Z1207" i="16"/>
  <c r="V1209" i="16"/>
  <c r="AT1210" i="16"/>
  <c r="AD1212" i="16"/>
  <c r="N1214" i="16"/>
  <c r="AL1215" i="16"/>
  <c r="Z1217" i="16"/>
  <c r="Z1219" i="16"/>
  <c r="Z1221" i="16"/>
  <c r="Z1223" i="16"/>
  <c r="V1225" i="16"/>
  <c r="AT1226" i="16"/>
  <c r="AD1228" i="16"/>
  <c r="N1230" i="16"/>
  <c r="AL1231" i="16"/>
  <c r="Z1233" i="16"/>
  <c r="Z1235" i="16"/>
  <c r="Z1237" i="16"/>
  <c r="Z1239" i="16"/>
  <c r="V1241" i="16"/>
  <c r="AT1242" i="16"/>
  <c r="AD1244" i="16"/>
  <c r="N1246" i="16"/>
  <c r="AL1247" i="16"/>
  <c r="Z1249" i="16"/>
  <c r="Z1251" i="16"/>
  <c r="Z1253" i="16"/>
  <c r="Z1255" i="16"/>
  <c r="V1257" i="16"/>
  <c r="AT1258" i="16"/>
  <c r="AD1260" i="16"/>
  <c r="N1262" i="16"/>
  <c r="AL1263" i="16"/>
  <c r="Z1265" i="16"/>
  <c r="Z1267" i="16"/>
  <c r="Z1269" i="16"/>
  <c r="Z1271" i="16"/>
  <c r="V1273" i="16"/>
  <c r="AT1274" i="16"/>
  <c r="AD1276" i="16"/>
  <c r="N1278" i="16"/>
  <c r="AL1279" i="16"/>
  <c r="Z1281" i="16"/>
  <c r="Z1283" i="16"/>
  <c r="Z1285" i="16"/>
  <c r="Z1287" i="16"/>
  <c r="V1289" i="16"/>
  <c r="AT1290" i="16"/>
  <c r="AD1292" i="16"/>
  <c r="N1294" i="16"/>
  <c r="AL1295" i="16"/>
  <c r="Z1297" i="16"/>
  <c r="Z1299" i="16"/>
  <c r="Z1301" i="16"/>
  <c r="Z1303" i="16"/>
  <c r="V1305" i="16"/>
  <c r="AT1306" i="16"/>
  <c r="AD1308" i="16"/>
  <c r="N1310" i="16"/>
  <c r="AL1311" i="16"/>
  <c r="Z1313" i="16"/>
  <c r="Z1315" i="16"/>
  <c r="Z1317" i="16"/>
  <c r="Z1319" i="16"/>
  <c r="V1321" i="16"/>
  <c r="AT1322" i="16"/>
  <c r="AD1324" i="16"/>
  <c r="N1326" i="16"/>
  <c r="AL1327" i="16"/>
  <c r="Z1329" i="16"/>
  <c r="Z1331" i="16"/>
  <c r="Z1333" i="16"/>
  <c r="Z1335" i="16"/>
  <c r="V1337" i="16"/>
  <c r="AT1338" i="16"/>
  <c r="AD1340" i="16"/>
  <c r="N1342" i="16"/>
  <c r="AL1343" i="16"/>
  <c r="Z1345" i="16"/>
  <c r="Z1347" i="16"/>
  <c r="Z1349" i="16"/>
  <c r="Z1351" i="16"/>
  <c r="V1353" i="16"/>
  <c r="AT1354" i="16"/>
  <c r="AD1356" i="16"/>
  <c r="R1358" i="16"/>
  <c r="O1360" i="16"/>
  <c r="S1362" i="16"/>
  <c r="P1364" i="16"/>
  <c r="AH1367" i="16"/>
  <c r="N1371" i="16"/>
  <c r="AM1374" i="16"/>
  <c r="AF1378" i="16"/>
  <c r="AP1381" i="16"/>
  <c r="AD1386" i="16"/>
  <c r="AM1391" i="16"/>
  <c r="AM1396" i="16"/>
  <c r="AQ1401" i="16"/>
  <c r="V1407" i="16"/>
  <c r="AU1419" i="16"/>
  <c r="P1427" i="16"/>
  <c r="AB1439" i="16"/>
  <c r="AF1456" i="16"/>
  <c r="AF1473" i="16"/>
  <c r="O1491" i="16"/>
  <c r="P1510" i="16"/>
  <c r="X1527" i="16"/>
  <c r="N1546" i="16"/>
  <c r="AI1562" i="16"/>
  <c r="AE1586" i="16"/>
  <c r="AI1234" i="16"/>
  <c r="AI1236" i="16"/>
  <c r="AI1238" i="16"/>
  <c r="AK1240" i="16"/>
  <c r="W1242" i="16"/>
  <c r="AU1243" i="16"/>
  <c r="AE1245" i="16"/>
  <c r="O1247" i="16"/>
  <c r="AO1248" i="16"/>
  <c r="AI1250" i="16"/>
  <c r="AI1252" i="16"/>
  <c r="AI1254" i="16"/>
  <c r="AK1256" i="16"/>
  <c r="W1258" i="16"/>
  <c r="AU1259" i="16"/>
  <c r="AE1261" i="16"/>
  <c r="O1263" i="16"/>
  <c r="AO1264" i="16"/>
  <c r="AI1266" i="16"/>
  <c r="AI1268" i="16"/>
  <c r="AI1270" i="16"/>
  <c r="AK1272" i="16"/>
  <c r="W1274" i="16"/>
  <c r="AU1275" i="16"/>
  <c r="AE1277" i="16"/>
  <c r="O1279" i="16"/>
  <c r="AO1280" i="16"/>
  <c r="AI1282" i="16"/>
  <c r="AI1284" i="16"/>
  <c r="AI1286" i="16"/>
  <c r="AK1288" i="16"/>
  <c r="W1290" i="16"/>
  <c r="AU1291" i="16"/>
  <c r="AE1293" i="16"/>
  <c r="O1295" i="16"/>
  <c r="AO1296" i="16"/>
  <c r="AI1298" i="16"/>
  <c r="AI1300" i="16"/>
  <c r="AI1302" i="16"/>
  <c r="AK1304" i="16"/>
  <c r="W1306" i="16"/>
  <c r="AU1307" i="16"/>
  <c r="AE1309" i="16"/>
  <c r="O1311" i="16"/>
  <c r="AO1312" i="16"/>
  <c r="AI1314" i="16"/>
  <c r="AI1316" i="16"/>
  <c r="AI1318" i="16"/>
  <c r="AK1320" i="16"/>
  <c r="W1322" i="16"/>
  <c r="AU1323" i="16"/>
  <c r="AE1325" i="16"/>
  <c r="O1327" i="16"/>
  <c r="AO1328" i="16"/>
  <c r="AI1330" i="16"/>
  <c r="AI1332" i="16"/>
  <c r="AI1334" i="16"/>
  <c r="AK1336" i="16"/>
  <c r="W1338" i="16"/>
  <c r="AU1339" i="16"/>
  <c r="AE1341" i="16"/>
  <c r="O1343" i="16"/>
  <c r="AO1344" i="16"/>
  <c r="AI1346" i="16"/>
  <c r="AI1348" i="16"/>
  <c r="AI1350" i="16"/>
  <c r="AK1352" i="16"/>
  <c r="W1354" i="16"/>
  <c r="AU1355" i="16"/>
  <c r="AE1357" i="16"/>
  <c r="Z1359" i="16"/>
  <c r="X1361" i="16"/>
  <c r="Z1363" i="16"/>
  <c r="W1366" i="16"/>
  <c r="S1370" i="16"/>
  <c r="AB1373" i="16"/>
  <c r="S1377" i="16"/>
  <c r="AE1380" i="16"/>
  <c r="AC1384" i="16"/>
  <c r="AQ1389" i="16"/>
  <c r="AI1394" i="16"/>
  <c r="AM1399" i="16"/>
  <c r="N1404" i="16"/>
  <c r="P1408" i="16"/>
  <c r="AD1424" i="16"/>
  <c r="AQ1435" i="16"/>
  <c r="AQ1453" i="16"/>
  <c r="AQ1471" i="16"/>
  <c r="AI1484" i="16"/>
  <c r="R1507" i="16"/>
  <c r="AB1519" i="16"/>
  <c r="V1545" i="16"/>
  <c r="N1567" i="16"/>
  <c r="X1583" i="16"/>
  <c r="AB1159" i="16"/>
  <c r="P1161" i="16"/>
  <c r="AN1162" i="16"/>
  <c r="X1164" i="16"/>
  <c r="AV1165" i="16"/>
  <c r="AF1167" i="16"/>
  <c r="AB1169" i="16"/>
  <c r="AB1171" i="16"/>
  <c r="AB1173" i="16"/>
  <c r="AB1175" i="16"/>
  <c r="P1177" i="16"/>
  <c r="AN1178" i="16"/>
  <c r="X1180" i="16"/>
  <c r="AV1181" i="16"/>
  <c r="AF1183" i="16"/>
  <c r="AB1185" i="16"/>
  <c r="AB1187" i="16"/>
  <c r="AB1189" i="16"/>
  <c r="AB1191" i="16"/>
  <c r="P1193" i="16"/>
  <c r="AN1194" i="16"/>
  <c r="X1196" i="16"/>
  <c r="AV1197" i="16"/>
  <c r="AF1199" i="16"/>
  <c r="AB1201" i="16"/>
  <c r="AB1203" i="16"/>
  <c r="AB1205" i="16"/>
  <c r="AB1207" i="16"/>
  <c r="P1209" i="16"/>
  <c r="AN1210" i="16"/>
  <c r="X1212" i="16"/>
  <c r="AV1213" i="16"/>
  <c r="AF1215" i="16"/>
  <c r="AB1217" i="16"/>
  <c r="AB1219" i="16"/>
  <c r="AB1221" i="16"/>
  <c r="AB1223" i="16"/>
  <c r="P1225" i="16"/>
  <c r="AN1226" i="16"/>
  <c r="X1228" i="16"/>
  <c r="AV1229" i="16"/>
  <c r="AF1231" i="16"/>
  <c r="AB1233" i="16"/>
  <c r="AB1235" i="16"/>
  <c r="AB1237" i="16"/>
  <c r="AB1239" i="16"/>
  <c r="P1241" i="16"/>
  <c r="AN1242" i="16"/>
  <c r="X1244" i="16"/>
  <c r="AV1245" i="16"/>
  <c r="AF1247" i="16"/>
  <c r="AB1249" i="16"/>
  <c r="AB1251" i="16"/>
  <c r="AB1253" i="16"/>
  <c r="AB1255" i="16"/>
  <c r="P1257" i="16"/>
  <c r="AN1258" i="16"/>
  <c r="X1260" i="16"/>
  <c r="AV1261" i="16"/>
  <c r="AF1263" i="16"/>
  <c r="AB1265" i="16"/>
  <c r="AB1267" i="16"/>
  <c r="AB1269" i="16"/>
  <c r="AB1271" i="16"/>
  <c r="P1273" i="16"/>
  <c r="AN1274" i="16"/>
  <c r="X1276" i="16"/>
  <c r="AV1277" i="16"/>
  <c r="AF1279" i="16"/>
  <c r="AB1281" i="16"/>
  <c r="AB1283" i="16"/>
  <c r="AB1285" i="16"/>
  <c r="AB1287" i="16"/>
  <c r="P1289" i="16"/>
  <c r="AN1290" i="16"/>
  <c r="X1292" i="16"/>
  <c r="AV1293" i="16"/>
  <c r="AF1295" i="16"/>
  <c r="AB1297" i="16"/>
  <c r="AB1299" i="16"/>
  <c r="AB1301" i="16"/>
  <c r="AB1303" i="16"/>
  <c r="P1305" i="16"/>
  <c r="AN1306" i="16"/>
  <c r="X1308" i="16"/>
  <c r="AV1309" i="16"/>
  <c r="AF1311" i="16"/>
  <c r="AB1313" i="16"/>
  <c r="AB1315" i="16"/>
  <c r="AB1317" i="16"/>
  <c r="AB1319" i="16"/>
  <c r="P1321" i="16"/>
  <c r="AN1322" i="16"/>
  <c r="X1324" i="16"/>
  <c r="AV1325" i="16"/>
  <c r="AF1327" i="16"/>
  <c r="AB1329" i="16"/>
  <c r="AB1331" i="16"/>
  <c r="AB1333" i="16"/>
  <c r="AB1335" i="16"/>
  <c r="P1337" i="16"/>
  <c r="AN1338" i="16"/>
  <c r="X1340" i="16"/>
  <c r="AV1341" i="16"/>
  <c r="AF1343" i="16"/>
  <c r="AB1345" i="16"/>
  <c r="AB1347" i="16"/>
  <c r="AB1349" i="16"/>
  <c r="AB1351" i="16"/>
  <c r="P1353" i="16"/>
  <c r="AN1354" i="16"/>
  <c r="X1356" i="16"/>
  <c r="T1358" i="16"/>
  <c r="Q1360" i="16"/>
  <c r="V1362" i="16"/>
  <c r="R1364" i="16"/>
  <c r="AM1367" i="16"/>
  <c r="AI1371" i="16"/>
  <c r="AR1374" i="16"/>
  <c r="AI1378" i="16"/>
  <c r="AU1381" i="16"/>
  <c r="N1386" i="16"/>
  <c r="N1390" i="16"/>
  <c r="R1394" i="16"/>
  <c r="S1399" i="16"/>
  <c r="AU1403" i="16"/>
  <c r="AU1407" i="16"/>
  <c r="AN1424" i="16"/>
  <c r="AU1437" i="16"/>
  <c r="P1445" i="16"/>
  <c r="S1461" i="16"/>
  <c r="AQ1475" i="16"/>
  <c r="AB1483" i="16"/>
  <c r="AT1499" i="16"/>
  <c r="V1517" i="16"/>
  <c r="AI1534" i="16"/>
  <c r="O1559" i="16"/>
  <c r="AV1577" i="16"/>
  <c r="AV1382" i="16"/>
  <c r="AH1384" i="16"/>
  <c r="AJ1386" i="16"/>
  <c r="AJ1388" i="16"/>
  <c r="AJ1390" i="16"/>
  <c r="AD1392" i="16"/>
  <c r="P1394" i="16"/>
  <c r="AN1395" i="16"/>
  <c r="X1397" i="16"/>
  <c r="AV1398" i="16"/>
  <c r="AH1400" i="16"/>
  <c r="AJ1402" i="16"/>
  <c r="AJ1404" i="16"/>
  <c r="AJ1406" i="16"/>
  <c r="AD1408" i="16"/>
  <c r="O1411" i="16"/>
  <c r="AN1414" i="16"/>
  <c r="AJ1418" i="16"/>
  <c r="AT1421" i="16"/>
  <c r="AM1425" i="16"/>
  <c r="O1429" i="16"/>
  <c r="AP1432" i="16"/>
  <c r="AJ1436" i="16"/>
  <c r="AT1439" i="16"/>
  <c r="W1443" i="16"/>
  <c r="AV1446" i="16"/>
  <c r="AT1449" i="16"/>
  <c r="AL1453" i="16"/>
  <c r="O1457" i="16"/>
  <c r="AN1460" i="16"/>
  <c r="AH1464" i="16"/>
  <c r="AT1467" i="16"/>
  <c r="AL1471" i="16"/>
  <c r="O1475" i="16"/>
  <c r="AN1478" i="16"/>
  <c r="V1483" i="16"/>
  <c r="AC1488" i="16"/>
  <c r="Z1492" i="16"/>
  <c r="AB1496" i="16"/>
  <c r="AI1501" i="16"/>
  <c r="AF1506" i="16"/>
  <c r="AP1511" i="16"/>
  <c r="S1517" i="16"/>
  <c r="AV1521" i="16"/>
  <c r="AV1525" i="16"/>
  <c r="AA1530" i="16"/>
  <c r="AJ1534" i="16"/>
  <c r="W1540" i="16"/>
  <c r="S1545" i="16"/>
  <c r="T1550" i="16"/>
  <c r="AV1554" i="16"/>
  <c r="AV1558" i="16"/>
  <c r="AB1563" i="16"/>
  <c r="AF1568" i="16"/>
  <c r="AP1573" i="16"/>
  <c r="AN1581" i="16"/>
  <c r="AE1590" i="16"/>
  <c r="Z1600" i="16"/>
  <c r="Q1366" i="16"/>
  <c r="AO1367" i="16"/>
  <c r="AK1369" i="16"/>
  <c r="AK1371" i="16"/>
  <c r="AK1373" i="16"/>
  <c r="AK1375" i="16"/>
  <c r="Y1377" i="16"/>
  <c r="AW1378" i="16"/>
  <c r="AG1380" i="16"/>
  <c r="Q1382" i="16"/>
  <c r="AO1383" i="16"/>
  <c r="AK1385" i="16"/>
  <c r="AK1387" i="16"/>
  <c r="AK1389" i="16"/>
  <c r="AK1391" i="16"/>
  <c r="Y1393" i="16"/>
  <c r="AW1394" i="16"/>
  <c r="AG1396" i="16"/>
  <c r="Q1398" i="16"/>
  <c r="AO1399" i="16"/>
  <c r="AK1401" i="16"/>
  <c r="AK1403" i="16"/>
  <c r="AK1405" i="16"/>
  <c r="AK1407" i="16"/>
  <c r="AI1409" i="16"/>
  <c r="AU1412" i="16"/>
  <c r="AO1416" i="16"/>
  <c r="AI1420" i="16"/>
  <c r="AR1423" i="16"/>
  <c r="AI1427" i="16"/>
  <c r="AU1430" i="16"/>
  <c r="AQ1434" i="16"/>
  <c r="AI1438" i="16"/>
  <c r="AQ1441" i="16"/>
  <c r="AI1445" i="16"/>
  <c r="AW1448" i="16"/>
  <c r="AR1451" i="16"/>
  <c r="AJ1455" i="16"/>
  <c r="AU1458" i="16"/>
  <c r="AM1462" i="16"/>
  <c r="AI1466" i="16"/>
  <c r="AR1469" i="16"/>
  <c r="AI1473" i="16"/>
  <c r="AU1476" i="16"/>
  <c r="AO1480" i="16"/>
  <c r="AD1485" i="16"/>
  <c r="AE1490" i="16"/>
  <c r="AN1495" i="16"/>
  <c r="AR1500" i="16"/>
  <c r="X1505" i="16"/>
  <c r="X1509" i="16"/>
  <c r="AD1513" i="16"/>
  <c r="AI1518" i="16"/>
  <c r="AE1523" i="16"/>
  <c r="AP1528" i="16"/>
  <c r="AT1533" i="16"/>
  <c r="X1538" i="16"/>
  <c r="X1542" i="16"/>
  <c r="AI1546" i="16"/>
  <c r="N1551" i="16"/>
  <c r="AE1556" i="16"/>
  <c r="AT1561" i="16"/>
  <c r="AB1566" i="16"/>
  <c r="AH1570" i="16"/>
  <c r="AH1574" i="16"/>
  <c r="AI1582" i="16"/>
  <c r="AM1592" i="16"/>
  <c r="AV1413" i="16"/>
  <c r="AB1417" i="16"/>
  <c r="T1421" i="16"/>
  <c r="AF1424" i="16"/>
  <c r="W1428" i="16"/>
  <c r="AV1431" i="16"/>
  <c r="AD1434" i="16"/>
  <c r="V1438" i="16"/>
  <c r="AV1441" i="16"/>
  <c r="X1445" i="16"/>
  <c r="T1449" i="16"/>
  <c r="AD1452" i="16"/>
  <c r="X1456" i="16"/>
  <c r="AV1459" i="16"/>
  <c r="X1463" i="16"/>
  <c r="T1467" i="16"/>
  <c r="AD1470" i="16"/>
  <c r="W1474" i="16"/>
  <c r="AV1477" i="16"/>
  <c r="AB1481" i="16"/>
  <c r="AJ1485" i="16"/>
  <c r="O1490" i="16"/>
  <c r="O1494" i="16"/>
  <c r="AR1498" i="16"/>
  <c r="AT1503" i="16"/>
  <c r="AN1508" i="16"/>
  <c r="AJ1513" i="16"/>
  <c r="AL1518" i="16"/>
  <c r="O1523" i="16"/>
  <c r="O1527" i="16"/>
  <c r="AT1531" i="16"/>
  <c r="AD1536" i="16"/>
  <c r="AN1541" i="16"/>
  <c r="AL1546" i="16"/>
  <c r="AQ1551" i="16"/>
  <c r="AU1555" i="16"/>
  <c r="AU1559" i="16"/>
  <c r="AB1564" i="16"/>
  <c r="AE1569" i="16"/>
  <c r="AN1574" i="16"/>
  <c r="AJ1586" i="16"/>
  <c r="S1594" i="16"/>
  <c r="AN1357" i="16"/>
  <c r="X1359" i="16"/>
  <c r="T1361" i="16"/>
  <c r="T1363" i="16"/>
  <c r="T1365" i="16"/>
  <c r="T1367" i="16"/>
  <c r="AT1368" i="16"/>
  <c r="AF1370" i="16"/>
  <c r="P1372" i="16"/>
  <c r="AN1373" i="16"/>
  <c r="X1375" i="16"/>
  <c r="T1377" i="16"/>
  <c r="T1379" i="16"/>
  <c r="T1381" i="16"/>
  <c r="T1383" i="16"/>
  <c r="AT1384" i="16"/>
  <c r="AF1386" i="16"/>
  <c r="P1388" i="16"/>
  <c r="AN1389" i="16"/>
  <c r="X1391" i="16"/>
  <c r="T1393" i="16"/>
  <c r="T1395" i="16"/>
  <c r="T1397" i="16"/>
  <c r="T1399" i="16"/>
  <c r="AT1400" i="16"/>
  <c r="AF1402" i="16"/>
  <c r="P1404" i="16"/>
  <c r="AN1405" i="16"/>
  <c r="X1407" i="16"/>
  <c r="O1409" i="16"/>
  <c r="AI1412" i="16"/>
  <c r="AU1415" i="16"/>
  <c r="AA1419" i="16"/>
  <c r="S1423" i="16"/>
  <c r="AA1426" i="16"/>
  <c r="S1430" i="16"/>
  <c r="O1434" i="16"/>
  <c r="AA1437" i="16"/>
  <c r="R1441" i="16"/>
  <c r="AA1444" i="16"/>
  <c r="U1448" i="16"/>
  <c r="O1452" i="16"/>
  <c r="AA1455" i="16"/>
  <c r="R1459" i="16"/>
  <c r="AA1462" i="16"/>
  <c r="W1466" i="16"/>
  <c r="O1470" i="16"/>
  <c r="AT1472" i="16"/>
  <c r="AI1476" i="16"/>
  <c r="AU1479" i="16"/>
  <c r="AA1484" i="16"/>
  <c r="AL1488" i="16"/>
  <c r="AM1492" i="16"/>
  <c r="AO1496" i="16"/>
  <c r="AR1501" i="16"/>
  <c r="AP1506" i="16"/>
  <c r="Y1512" i="16"/>
  <c r="AJ1516" i="16"/>
  <c r="AM1521" i="16"/>
  <c r="AM1525" i="16"/>
  <c r="N1530" i="16"/>
  <c r="S1535" i="16"/>
  <c r="AF1540" i="16"/>
  <c r="T1546" i="16"/>
  <c r="V1551" i="16"/>
  <c r="Z1555" i="16"/>
  <c r="Z1559" i="16"/>
  <c r="AL1563" i="16"/>
  <c r="AS1568" i="16"/>
  <c r="W1574" i="16"/>
  <c r="T1581" i="16"/>
  <c r="AE1591" i="16"/>
  <c r="AC1602" i="16"/>
  <c r="AS1365" i="16"/>
  <c r="AS1367" i="16"/>
  <c r="AG1369" i="16"/>
  <c r="Q1371" i="16"/>
  <c r="AO1372" i="16"/>
  <c r="Y1374" i="16"/>
  <c r="AW1375" i="16"/>
  <c r="AS1377" i="16"/>
  <c r="AS1379" i="16"/>
  <c r="AS1381" i="16"/>
  <c r="AS1383" i="16"/>
  <c r="AG1385" i="16"/>
  <c r="Q1387" i="16"/>
  <c r="AO1388" i="16"/>
  <c r="Y1390" i="16"/>
  <c r="AW1391" i="16"/>
  <c r="AS1393" i="16"/>
  <c r="AS1395" i="16"/>
  <c r="AS1397" i="16"/>
  <c r="AS1399" i="16"/>
  <c r="AG1401" i="16"/>
  <c r="Q1403" i="16"/>
  <c r="AO1404" i="16"/>
  <c r="Y1406" i="16"/>
  <c r="AW1407" i="16"/>
  <c r="Z1410" i="16"/>
  <c r="R1414" i="16"/>
  <c r="O1417" i="16"/>
  <c r="AA1420" i="16"/>
  <c r="U1424" i="16"/>
  <c r="AA1427" i="16"/>
  <c r="S1431" i="16"/>
  <c r="O1435" i="16"/>
  <c r="AA1438" i="16"/>
  <c r="R1442" i="16"/>
  <c r="AA1445" i="16"/>
  <c r="W1449" i="16"/>
  <c r="O1453" i="16"/>
  <c r="AC1456" i="16"/>
  <c r="R1460" i="16"/>
  <c r="AA1463" i="16"/>
  <c r="W1467" i="16"/>
  <c r="O1471" i="16"/>
  <c r="Z1474" i="16"/>
  <c r="R1478" i="16"/>
  <c r="O1481" i="16"/>
  <c r="AQ1485" i="16"/>
  <c r="AN1490" i="16"/>
  <c r="T1496" i="16"/>
  <c r="AA1501" i="16"/>
  <c r="AH1505" i="16"/>
  <c r="AH1509" i="16"/>
  <c r="AQ1513" i="16"/>
  <c r="AR1518" i="16"/>
  <c r="AN1523" i="16"/>
  <c r="AA1529" i="16"/>
  <c r="AJ1533" i="16"/>
  <c r="O1538" i="16"/>
  <c r="O1542" i="16"/>
  <c r="AR1546" i="16"/>
  <c r="AT1551" i="16"/>
  <c r="AN1556" i="16"/>
  <c r="AJ1561" i="16"/>
  <c r="AL1566" i="16"/>
  <c r="O1571" i="16"/>
  <c r="O1575" i="16"/>
  <c r="X1581" i="16"/>
  <c r="O1590" i="16"/>
  <c r="AW1598" i="16"/>
  <c r="AT1364" i="16"/>
  <c r="AD1366" i="16"/>
  <c r="P1368" i="16"/>
  <c r="AP1369" i="16"/>
  <c r="AP1371" i="16"/>
  <c r="AP1373" i="16"/>
  <c r="AP1375" i="16"/>
  <c r="AL1377" i="16"/>
  <c r="V1379" i="16"/>
  <c r="AT1380" i="16"/>
  <c r="AD1382" i="16"/>
  <c r="P1384" i="16"/>
  <c r="AP1385" i="16"/>
  <c r="AP1387" i="16"/>
  <c r="AP1389" i="16"/>
  <c r="AP1391" i="16"/>
  <c r="AL1393" i="16"/>
  <c r="V1395" i="16"/>
  <c r="AT1396" i="16"/>
  <c r="AD1398" i="16"/>
  <c r="P1400" i="16"/>
  <c r="AP1401" i="16"/>
  <c r="AP1403" i="16"/>
  <c r="AP1405" i="16"/>
  <c r="AP1407" i="16"/>
  <c r="AA1410" i="16"/>
  <c r="S1414" i="16"/>
  <c r="O1418" i="16"/>
  <c r="AA1421" i="16"/>
  <c r="R1425" i="16"/>
  <c r="AA1428" i="16"/>
  <c r="U1432" i="16"/>
  <c r="O1436" i="16"/>
  <c r="AA1439" i="16"/>
  <c r="R1443" i="16"/>
  <c r="AA1446" i="16"/>
  <c r="W1450" i="16"/>
  <c r="O1454" i="16"/>
  <c r="AT1456" i="16"/>
  <c r="AI1460" i="16"/>
  <c r="AU1463" i="16"/>
  <c r="AA1467" i="16"/>
  <c r="S1471" i="16"/>
  <c r="AA1474" i="16"/>
  <c r="S1478" i="16"/>
  <c r="AA1482" i="16"/>
  <c r="AJ1486" i="16"/>
  <c r="W1492" i="16"/>
  <c r="S1497" i="16"/>
  <c r="T1502" i="16"/>
  <c r="AV1506" i="16"/>
  <c r="AV1510" i="16"/>
  <c r="AB1515" i="16"/>
  <c r="AF1520" i="16"/>
  <c r="AP1525" i="16"/>
  <c r="AI1531" i="16"/>
  <c r="P1536" i="16"/>
  <c r="P1540" i="16"/>
  <c r="R1544" i="16"/>
  <c r="V1549" i="16"/>
  <c r="W1554" i="16"/>
  <c r="AF1559" i="16"/>
  <c r="N1564" i="16"/>
  <c r="P1569" i="16"/>
  <c r="P1573" i="16"/>
  <c r="AB1577" i="16"/>
  <c r="W1585" i="16"/>
  <c r="S1595" i="16"/>
  <c r="AO1409" i="16"/>
  <c r="Y1411" i="16"/>
  <c r="AW1412" i="16"/>
  <c r="AG1414" i="16"/>
  <c r="S1416" i="16"/>
  <c r="U1418" i="16"/>
  <c r="U1420" i="16"/>
  <c r="U1422" i="16"/>
  <c r="O1424" i="16"/>
  <c r="AO1425" i="16"/>
  <c r="Y1427" i="16"/>
  <c r="AW1428" i="16"/>
  <c r="AG1430" i="16"/>
  <c r="S1432" i="16"/>
  <c r="U1434" i="16"/>
  <c r="U1436" i="16"/>
  <c r="U1438" i="16"/>
  <c r="O1440" i="16"/>
  <c r="AO1441" i="16"/>
  <c r="Y1443" i="16"/>
  <c r="AW1444" i="16"/>
  <c r="AG1446" i="16"/>
  <c r="S1448" i="16"/>
  <c r="U1450" i="16"/>
  <c r="U1452" i="16"/>
  <c r="U1454" i="16"/>
  <c r="O1456" i="16"/>
  <c r="AO1457" i="16"/>
  <c r="Y1459" i="16"/>
  <c r="AW1460" i="16"/>
  <c r="AG1462" i="16"/>
  <c r="S1464" i="16"/>
  <c r="U1466" i="16"/>
  <c r="U1468" i="16"/>
  <c r="U1470" i="16"/>
  <c r="O1472" i="16"/>
  <c r="AO1473" i="16"/>
  <c r="Y1475" i="16"/>
  <c r="AW1476" i="16"/>
  <c r="AG1478" i="16"/>
  <c r="S1480" i="16"/>
  <c r="U1482" i="16"/>
  <c r="U1484" i="16"/>
  <c r="U1486" i="16"/>
  <c r="O1488" i="16"/>
  <c r="AO1489" i="16"/>
  <c r="Y1491" i="16"/>
  <c r="AW1492" i="16"/>
  <c r="AG1494" i="16"/>
  <c r="S1496" i="16"/>
  <c r="U1498" i="16"/>
  <c r="U1500" i="16"/>
  <c r="U1502" i="16"/>
  <c r="O1504" i="16"/>
  <c r="AO1505" i="16"/>
  <c r="Y1507" i="16"/>
  <c r="AW1508" i="16"/>
  <c r="AG1510" i="16"/>
  <c r="S1512" i="16"/>
  <c r="U1514" i="16"/>
  <c r="U1516" i="16"/>
  <c r="U1518" i="16"/>
  <c r="O1520" i="16"/>
  <c r="AO1521" i="16"/>
  <c r="Y1523" i="16"/>
  <c r="AW1524" i="16"/>
  <c r="AG1526" i="16"/>
  <c r="S1528" i="16"/>
  <c r="U1530" i="16"/>
  <c r="U1532" i="16"/>
  <c r="U1534" i="16"/>
  <c r="O1536" i="16"/>
  <c r="AO1537" i="16"/>
  <c r="Y1539" i="16"/>
  <c r="AW1540" i="16"/>
  <c r="AG1542" i="16"/>
  <c r="S1544" i="16"/>
  <c r="U1546" i="16"/>
  <c r="U1548" i="16"/>
  <c r="U1550" i="16"/>
  <c r="O1552" i="16"/>
  <c r="AO1553" i="16"/>
  <c r="Y1555" i="16"/>
  <c r="AW1556" i="16"/>
  <c r="AG1558" i="16"/>
  <c r="S1560" i="16"/>
  <c r="U1562" i="16"/>
  <c r="U1564" i="16"/>
  <c r="U1566" i="16"/>
  <c r="O1568" i="16"/>
  <c r="AO1569" i="16"/>
  <c r="Y1571" i="16"/>
  <c r="AW1572" i="16"/>
  <c r="AG1574" i="16"/>
  <c r="AB1576" i="16"/>
  <c r="AB1579" i="16"/>
  <c r="T1583" i="16"/>
  <c r="AV1586" i="16"/>
  <c r="AF1590" i="16"/>
  <c r="X1594" i="16"/>
  <c r="AW1597" i="16"/>
  <c r="R1602" i="16"/>
  <c r="AU1482" i="16"/>
  <c r="AE1484" i="16"/>
  <c r="O1486" i="16"/>
  <c r="AM1487" i="16"/>
  <c r="AA1489" i="16"/>
  <c r="AA1491" i="16"/>
  <c r="AA1493" i="16"/>
  <c r="AA1495" i="16"/>
  <c r="W1497" i="16"/>
  <c r="AU1498" i="16"/>
  <c r="AE1500" i="16"/>
  <c r="O1502" i="16"/>
  <c r="AM1503" i="16"/>
  <c r="AA1505" i="16"/>
  <c r="AA1507" i="16"/>
  <c r="AA1509" i="16"/>
  <c r="AA1511" i="16"/>
  <c r="W1513" i="16"/>
  <c r="AU1514" i="16"/>
  <c r="AE1516" i="16"/>
  <c r="O1518" i="16"/>
  <c r="AM1519" i="16"/>
  <c r="AA1521" i="16"/>
  <c r="AA1523" i="16"/>
  <c r="AA1525" i="16"/>
  <c r="AA1527" i="16"/>
  <c r="W1529" i="16"/>
  <c r="AU1530" i="16"/>
  <c r="AE1532" i="16"/>
  <c r="O1534" i="16"/>
  <c r="AM1535" i="16"/>
  <c r="AA1537" i="16"/>
  <c r="AA1539" i="16"/>
  <c r="AA1541" i="16"/>
  <c r="AA1543" i="16"/>
  <c r="W1545" i="16"/>
  <c r="AU1546" i="16"/>
  <c r="AE1548" i="16"/>
  <c r="O1550" i="16"/>
  <c r="AM1551" i="16"/>
  <c r="AA1553" i="16"/>
  <c r="AA1555" i="16"/>
  <c r="AA1557" i="16"/>
  <c r="AA1559" i="16"/>
  <c r="W1561" i="16"/>
  <c r="AU1562" i="16"/>
  <c r="AE1564" i="16"/>
  <c r="O1566" i="16"/>
  <c r="AM1567" i="16"/>
  <c r="AA1569" i="16"/>
  <c r="AA1571" i="16"/>
  <c r="AA1573" i="16"/>
  <c r="AA1575" i="16"/>
  <c r="S1578" i="16"/>
  <c r="AB1581" i="16"/>
  <c r="X1585" i="16"/>
  <c r="AS1588" i="16"/>
  <c r="O1592" i="16"/>
  <c r="AO1595" i="16"/>
  <c r="AG1599" i="16"/>
  <c r="AJ1409" i="16"/>
  <c r="AJ1411" i="16"/>
  <c r="AJ1413" i="16"/>
  <c r="AJ1415" i="16"/>
  <c r="X1417" i="16"/>
  <c r="AV1418" i="16"/>
  <c r="AF1420" i="16"/>
  <c r="P1422" i="16"/>
  <c r="AN1423" i="16"/>
  <c r="AJ1425" i="16"/>
  <c r="AJ1427" i="16"/>
  <c r="AJ1429" i="16"/>
  <c r="AJ1431" i="16"/>
  <c r="X1433" i="16"/>
  <c r="AV1434" i="16"/>
  <c r="AF1436" i="16"/>
  <c r="P1438" i="16"/>
  <c r="AN1439" i="16"/>
  <c r="AJ1441" i="16"/>
  <c r="AJ1443" i="16"/>
  <c r="AJ1445" i="16"/>
  <c r="AJ1447" i="16"/>
  <c r="X1449" i="16"/>
  <c r="AV1450" i="16"/>
  <c r="AF1452" i="16"/>
  <c r="P1454" i="16"/>
  <c r="AN1455" i="16"/>
  <c r="AJ1457" i="16"/>
  <c r="AJ1459" i="16"/>
  <c r="AJ1461" i="16"/>
  <c r="AJ1463" i="16"/>
  <c r="X1465" i="16"/>
  <c r="AV1466" i="16"/>
  <c r="AF1468" i="16"/>
  <c r="P1470" i="16"/>
  <c r="AN1471" i="16"/>
  <c r="AJ1473" i="16"/>
  <c r="AJ1475" i="16"/>
  <c r="AJ1477" i="16"/>
  <c r="AJ1479" i="16"/>
  <c r="X1481" i="16"/>
  <c r="AV1482" i="16"/>
  <c r="AF1484" i="16"/>
  <c r="P1486" i="16"/>
  <c r="AN1487" i="16"/>
  <c r="AJ1489" i="16"/>
  <c r="AJ1491" i="16"/>
  <c r="AJ1493" i="16"/>
  <c r="AJ1495" i="16"/>
  <c r="X1497" i="16"/>
  <c r="AV1498" i="16"/>
  <c r="AF1500" i="16"/>
  <c r="P1502" i="16"/>
  <c r="AN1503" i="16"/>
  <c r="AJ1505" i="16"/>
  <c r="AJ1507" i="16"/>
  <c r="AJ1509" i="16"/>
  <c r="AJ1511" i="16"/>
  <c r="X1513" i="16"/>
  <c r="AV1514" i="16"/>
  <c r="AF1516" i="16"/>
  <c r="P1518" i="16"/>
  <c r="AN1519" i="16"/>
  <c r="AJ1521" i="16"/>
  <c r="AJ1523" i="16"/>
  <c r="AJ1525" i="16"/>
  <c r="AJ1527" i="16"/>
  <c r="X1529" i="16"/>
  <c r="AV1530" i="16"/>
  <c r="AF1532" i="16"/>
  <c r="P1534" i="16"/>
  <c r="AN1535" i="16"/>
  <c r="AJ1537" i="16"/>
  <c r="AJ1539" i="16"/>
  <c r="AJ1541" i="16"/>
  <c r="AJ1543" i="16"/>
  <c r="X1545" i="16"/>
  <c r="AV1546" i="16"/>
  <c r="AF1548" i="16"/>
  <c r="P1550" i="16"/>
  <c r="AN1551" i="16"/>
  <c r="AJ1553" i="16"/>
  <c r="AJ1555" i="16"/>
  <c r="AJ1557" i="16"/>
  <c r="AJ1559" i="16"/>
  <c r="X1561" i="16"/>
  <c r="AV1562" i="16"/>
  <c r="AF1564" i="16"/>
  <c r="P1566" i="16"/>
  <c r="AN1567" i="16"/>
  <c r="AJ1569" i="16"/>
  <c r="AJ1571" i="16"/>
  <c r="AJ1573" i="16"/>
  <c r="AK1575" i="16"/>
  <c r="AJ1578" i="16"/>
  <c r="AV1581" i="16"/>
  <c r="AR1585" i="16"/>
  <c r="AB1589" i="16"/>
  <c r="AW1592" i="16"/>
  <c r="Y1596" i="16"/>
  <c r="S1600" i="16"/>
  <c r="U1410" i="16"/>
  <c r="U1412" i="16"/>
  <c r="U1414" i="16"/>
  <c r="O1416" i="16"/>
  <c r="AO1417" i="16"/>
  <c r="Y1419" i="16"/>
  <c r="AW1420" i="16"/>
  <c r="AG1422" i="16"/>
  <c r="S1424" i="16"/>
  <c r="U1426" i="16"/>
  <c r="U1428" i="16"/>
  <c r="U1430" i="16"/>
  <c r="O1432" i="16"/>
  <c r="AO1433" i="16"/>
  <c r="Y1435" i="16"/>
  <c r="AW1436" i="16"/>
  <c r="AG1438" i="16"/>
  <c r="S1440" i="16"/>
  <c r="U1442" i="16"/>
  <c r="U1444" i="16"/>
  <c r="U1446" i="16"/>
  <c r="O1448" i="16"/>
  <c r="AO1449" i="16"/>
  <c r="Y1451" i="16"/>
  <c r="AW1452" i="16"/>
  <c r="AG1454" i="16"/>
  <c r="S1456" i="16"/>
  <c r="U1458" i="16"/>
  <c r="U1460" i="16"/>
  <c r="U1462" i="16"/>
  <c r="O1464" i="16"/>
  <c r="AO1465" i="16"/>
  <c r="Y1467" i="16"/>
  <c r="AW1468" i="16"/>
  <c r="AG1470" i="16"/>
  <c r="S1472" i="16"/>
  <c r="U1474" i="16"/>
  <c r="U1476" i="16"/>
  <c r="U1478" i="16"/>
  <c r="O1480" i="16"/>
  <c r="AO1481" i="16"/>
  <c r="Y1483" i="16"/>
  <c r="AW1484" i="16"/>
  <c r="AG1486" i="16"/>
  <c r="S1488" i="16"/>
  <c r="U1490" i="16"/>
  <c r="U1492" i="16"/>
  <c r="U1494" i="16"/>
  <c r="O1496" i="16"/>
  <c r="AO1497" i="16"/>
  <c r="Y1499" i="16"/>
  <c r="AW1500" i="16"/>
  <c r="AG1502" i="16"/>
  <c r="S1504" i="16"/>
  <c r="U1506" i="16"/>
  <c r="U1508" i="16"/>
  <c r="U1510" i="16"/>
  <c r="O1512" i="16"/>
  <c r="AO1513" i="16"/>
  <c r="Y1515" i="16"/>
  <c r="AW1516" i="16"/>
  <c r="AG1518" i="16"/>
  <c r="S1520" i="16"/>
  <c r="U1522" i="16"/>
  <c r="U1524" i="16"/>
  <c r="U1526" i="16"/>
  <c r="O1528" i="16"/>
  <c r="AO1529" i="16"/>
  <c r="Y1531" i="16"/>
  <c r="AW1532" i="16"/>
  <c r="AG1534" i="16"/>
  <c r="S1536" i="16"/>
  <c r="U1538" i="16"/>
  <c r="U1540" i="16"/>
  <c r="U1542" i="16"/>
  <c r="O1544" i="16"/>
  <c r="AO1545" i="16"/>
  <c r="Y1547" i="16"/>
  <c r="AW1548" i="16"/>
  <c r="AG1550" i="16"/>
  <c r="S1552" i="16"/>
  <c r="U1554" i="16"/>
  <c r="U1556" i="16"/>
  <c r="U1558" i="16"/>
  <c r="O1560" i="16"/>
  <c r="AO1561" i="16"/>
  <c r="Y1563" i="16"/>
  <c r="AW1564" i="16"/>
  <c r="AG1566" i="16"/>
  <c r="S1568" i="16"/>
  <c r="U1570" i="16"/>
  <c r="U1572" i="16"/>
  <c r="U1574" i="16"/>
  <c r="V1576" i="16"/>
  <c r="AJ1579" i="16"/>
  <c r="AV1582" i="16"/>
  <c r="AN1586" i="16"/>
  <c r="X1590" i="16"/>
  <c r="AW1593" i="16"/>
  <c r="Y1597" i="16"/>
  <c r="Z1602" i="16"/>
  <c r="AT1410" i="16"/>
  <c r="AD1412" i="16"/>
  <c r="N1414" i="16"/>
  <c r="AL1415" i="16"/>
  <c r="Z1417" i="16"/>
  <c r="Z1419" i="16"/>
  <c r="Z1421" i="16"/>
  <c r="Z1423" i="16"/>
  <c r="V1425" i="16"/>
  <c r="AT1426" i="16"/>
  <c r="AD1428" i="16"/>
  <c r="N1430" i="16"/>
  <c r="AL1431" i="16"/>
  <c r="Z1433" i="16"/>
  <c r="Z1435" i="16"/>
  <c r="Z1437" i="16"/>
  <c r="Z1439" i="16"/>
  <c r="V1441" i="16"/>
  <c r="AT1442" i="16"/>
  <c r="AD1444" i="16"/>
  <c r="N1446" i="16"/>
  <c r="AL1447" i="16"/>
  <c r="Z1449" i="16"/>
  <c r="Z1451" i="16"/>
  <c r="Z1453" i="16"/>
  <c r="Z1455" i="16"/>
  <c r="V1457" i="16"/>
  <c r="AT1458" i="16"/>
  <c r="AD1460" i="16"/>
  <c r="N1462" i="16"/>
  <c r="AL1463" i="16"/>
  <c r="Z1465" i="16"/>
  <c r="Z1467" i="16"/>
  <c r="Z1469" i="16"/>
  <c r="Z1471" i="16"/>
  <c r="V1473" i="16"/>
  <c r="AT1474" i="16"/>
  <c r="AD1476" i="16"/>
  <c r="N1478" i="16"/>
  <c r="AL1479" i="16"/>
  <c r="Z1481" i="16"/>
  <c r="Z1483" i="16"/>
  <c r="Z1485" i="16"/>
  <c r="Z1487" i="16"/>
  <c r="V1489" i="16"/>
  <c r="AT1490" i="16"/>
  <c r="AD1492" i="16"/>
  <c r="N1494" i="16"/>
  <c r="AL1495" i="16"/>
  <c r="Z1497" i="16"/>
  <c r="Z1499" i="16"/>
  <c r="Z1501" i="16"/>
  <c r="Z1503" i="16"/>
  <c r="V1505" i="16"/>
  <c r="AT1506" i="16"/>
  <c r="AD1508" i="16"/>
  <c r="N1510" i="16"/>
  <c r="AL1511" i="16"/>
  <c r="Z1513" i="16"/>
  <c r="Z1515" i="16"/>
  <c r="Z1517" i="16"/>
  <c r="Z1519" i="16"/>
  <c r="V1521" i="16"/>
  <c r="AT1522" i="16"/>
  <c r="AD1524" i="16"/>
  <c r="N1526" i="16"/>
  <c r="AL1527" i="16"/>
  <c r="Z1529" i="16"/>
  <c r="Z1531" i="16"/>
  <c r="Z1533" i="16"/>
  <c r="Z1535" i="16"/>
  <c r="V1537" i="16"/>
  <c r="AT1538" i="16"/>
  <c r="AD1540" i="16"/>
  <c r="N1542" i="16"/>
  <c r="AL1543" i="16"/>
  <c r="Z1545" i="16"/>
  <c r="Z1547" i="16"/>
  <c r="Z1549" i="16"/>
  <c r="Z1551" i="16"/>
  <c r="V1553" i="16"/>
  <c r="AT1554" i="16"/>
  <c r="AD1556" i="16"/>
  <c r="N1558" i="16"/>
  <c r="AL1559" i="16"/>
  <c r="Z1561" i="16"/>
  <c r="Z1563" i="16"/>
  <c r="Z1565" i="16"/>
  <c r="Z1567" i="16"/>
  <c r="V1569" i="16"/>
  <c r="AT1570" i="16"/>
  <c r="AD1572" i="16"/>
  <c r="N1574" i="16"/>
  <c r="AN1575" i="16"/>
  <c r="AO1578" i="16"/>
  <c r="AG1582" i="16"/>
  <c r="O1585" i="16"/>
  <c r="AJ1588" i="16"/>
  <c r="V1592" i="16"/>
  <c r="AF1595" i="16"/>
  <c r="X1599" i="16"/>
  <c r="AT1575" i="16"/>
  <c r="AH1577" i="16"/>
  <c r="AH1579" i="16"/>
  <c r="AH1581" i="16"/>
  <c r="AH1583" i="16"/>
  <c r="AD1585" i="16"/>
  <c r="N1587" i="16"/>
  <c r="AL1588" i="16"/>
  <c r="V1590" i="16"/>
  <c r="AT1591" i="16"/>
  <c r="AH1593" i="16"/>
  <c r="AH1595" i="16"/>
  <c r="AH1597" i="16"/>
  <c r="AH1599" i="16"/>
  <c r="AI1602" i="16"/>
  <c r="AK1577" i="16"/>
  <c r="AK1579" i="16"/>
  <c r="AK1581" i="16"/>
  <c r="AK1583" i="16"/>
  <c r="Y1585" i="16"/>
  <c r="AW1586" i="16"/>
  <c r="AG1588" i="16"/>
  <c r="Q1590" i="16"/>
  <c r="AO1591" i="16"/>
  <c r="AK1593" i="16"/>
  <c r="AK1595" i="16"/>
  <c r="AK1597" i="16"/>
  <c r="AK1599" i="16"/>
  <c r="AD1602" i="16"/>
  <c r="AT1577" i="16"/>
  <c r="AD1579" i="16"/>
  <c r="N1581" i="16"/>
  <c r="AL1582" i="16"/>
  <c r="X1584" i="16"/>
  <c r="R1586" i="16"/>
  <c r="R1588" i="16"/>
  <c r="R1590" i="16"/>
  <c r="T1592" i="16"/>
  <c r="AT1593" i="16"/>
  <c r="AD1595" i="16"/>
  <c r="N1597" i="16"/>
  <c r="AL1598" i="16"/>
  <c r="X1600" i="16"/>
  <c r="AU1602" i="16"/>
  <c r="AE1578" i="16"/>
  <c r="O1580" i="16"/>
  <c r="AM1581" i="16"/>
  <c r="W1583" i="16"/>
  <c r="AW1584" i="16"/>
  <c r="AQ1586" i="16"/>
  <c r="AQ1588" i="16"/>
  <c r="AQ1590" i="16"/>
  <c r="AS1592" i="16"/>
  <c r="AE1594" i="16"/>
  <c r="O1596" i="16"/>
  <c r="AM1597" i="16"/>
  <c r="W1599" i="16"/>
  <c r="AW1600" i="16"/>
  <c r="AH995" i="16"/>
  <c r="N1002" i="16"/>
  <c r="AN1008" i="16"/>
  <c r="AJ1016" i="16"/>
  <c r="AE1022" i="16"/>
  <c r="AQ1030" i="16"/>
  <c r="AE1037" i="16"/>
  <c r="AA1044" i="16"/>
  <c r="AM1055" i="16"/>
  <c r="AA1063" i="16"/>
  <c r="AA1074" i="16"/>
  <c r="O1082" i="16"/>
  <c r="X1122" i="16"/>
  <c r="AH1041" i="16"/>
  <c r="AH1043" i="16"/>
  <c r="AH1045" i="16"/>
  <c r="AH1047" i="16"/>
  <c r="AD1049" i="16"/>
  <c r="N1051" i="16"/>
  <c r="AL1052" i="16"/>
  <c r="V1054" i="16"/>
  <c r="AT1055" i="16"/>
  <c r="AH1057" i="16"/>
  <c r="AH1059" i="16"/>
  <c r="AH1061" i="16"/>
  <c r="AH1063" i="16"/>
  <c r="AD1065" i="16"/>
  <c r="N1067" i="16"/>
  <c r="AL1068" i="16"/>
  <c r="V1070" i="16"/>
  <c r="AT1071" i="16"/>
  <c r="AH1073" i="16"/>
  <c r="AH1075" i="16"/>
  <c r="AH1077" i="16"/>
  <c r="AH1079" i="16"/>
  <c r="AD1081" i="16"/>
  <c r="N1083" i="16"/>
  <c r="AL1084" i="16"/>
  <c r="V1086" i="16"/>
  <c r="AW1087" i="16"/>
  <c r="AU1091" i="16"/>
  <c r="AO1096" i="16"/>
  <c r="AL1104" i="16"/>
  <c r="AF1110" i="16"/>
  <c r="S1118" i="16"/>
  <c r="AF1125" i="16"/>
  <c r="AB1132" i="16"/>
  <c r="AE1139" i="16"/>
  <c r="AT1171" i="16"/>
  <c r="V968" i="16"/>
  <c r="AV969" i="16"/>
  <c r="AF971" i="16"/>
  <c r="P973" i="16"/>
  <c r="AN974" i="16"/>
  <c r="Z976" i="16"/>
  <c r="AB978" i="16"/>
  <c r="AB980" i="16"/>
  <c r="AB982" i="16"/>
  <c r="V984" i="16"/>
  <c r="AV985" i="16"/>
  <c r="AF987" i="16"/>
  <c r="P989" i="16"/>
  <c r="AN990" i="16"/>
  <c r="Z992" i="16"/>
  <c r="AB994" i="16"/>
  <c r="AB996" i="16"/>
  <c r="AB998" i="16"/>
  <c r="V1000" i="16"/>
  <c r="AV1001" i="16"/>
  <c r="AF1003" i="16"/>
  <c r="P1005" i="16"/>
  <c r="AN1006" i="16"/>
  <c r="Z1008" i="16"/>
  <c r="AB1010" i="16"/>
  <c r="AB1012" i="16"/>
  <c r="AB1014" i="16"/>
  <c r="V1016" i="16"/>
  <c r="AV1017" i="16"/>
  <c r="AF1019" i="16"/>
  <c r="P1021" i="16"/>
  <c r="AN1022" i="16"/>
  <c r="Z1024" i="16"/>
  <c r="AB1026" i="16"/>
  <c r="AB1028" i="16"/>
  <c r="AB1030" i="16"/>
  <c r="V1032" i="16"/>
  <c r="AV1033" i="16"/>
  <c r="AF1035" i="16"/>
  <c r="P1037" i="16"/>
  <c r="AN1038" i="16"/>
  <c r="Z1040" i="16"/>
  <c r="AB1042" i="16"/>
  <c r="AB1044" i="16"/>
  <c r="AB1046" i="16"/>
  <c r="V1048" i="16"/>
  <c r="AV1049" i="16"/>
  <c r="AF1051" i="16"/>
  <c r="P1053" i="16"/>
  <c r="AN1054" i="16"/>
  <c r="Z1056" i="16"/>
  <c r="AB1058" i="16"/>
  <c r="AB1060" i="16"/>
  <c r="AB1062" i="16"/>
  <c r="V1064" i="16"/>
  <c r="AV1065" i="16"/>
  <c r="AF1067" i="16"/>
  <c r="P1069" i="16"/>
  <c r="AN1070" i="16"/>
  <c r="Z1072" i="16"/>
  <c r="AB1074" i="16"/>
  <c r="AB1076" i="16"/>
  <c r="AB1078" i="16"/>
  <c r="V1080" i="16"/>
  <c r="AV1081" i="16"/>
  <c r="AF1083" i="16"/>
  <c r="P1085" i="16"/>
  <c r="AN1086" i="16"/>
  <c r="AE1089" i="16"/>
  <c r="AN1094" i="16"/>
  <c r="AQ1101" i="16"/>
  <c r="AF1108" i="16"/>
  <c r="T1115" i="16"/>
  <c r="AF1123" i="16"/>
  <c r="AI1129" i="16"/>
  <c r="AE1137" i="16"/>
  <c r="AB1152" i="16"/>
  <c r="AO1228" i="16"/>
  <c r="AM984" i="16"/>
  <c r="Y986" i="16"/>
  <c r="AW987" i="16"/>
  <c r="AG989" i="16"/>
  <c r="Q991" i="16"/>
  <c r="AQ992" i="16"/>
  <c r="AS994" i="16"/>
  <c r="AS996" i="16"/>
  <c r="AS998" i="16"/>
  <c r="AM1000" i="16"/>
  <c r="Y1002" i="16"/>
  <c r="AW1003" i="16"/>
  <c r="AG1005" i="16"/>
  <c r="Q1007" i="16"/>
  <c r="AQ1008" i="16"/>
  <c r="AS1010" i="16"/>
  <c r="AS1012" i="16"/>
  <c r="AS1014" i="16"/>
  <c r="AM1016" i="16"/>
  <c r="Y1018" i="16"/>
  <c r="AW1019" i="16"/>
  <c r="AG1021" i="16"/>
  <c r="Q1023" i="16"/>
  <c r="AQ1024" i="16"/>
  <c r="AS1026" i="16"/>
  <c r="AS1028" i="16"/>
  <c r="AS1030" i="16"/>
  <c r="AM1032" i="16"/>
  <c r="Y1034" i="16"/>
  <c r="AW1035" i="16"/>
  <c r="AG1037" i="16"/>
  <c r="Q1039" i="16"/>
  <c r="AQ1040" i="16"/>
  <c r="AS1042" i="16"/>
  <c r="AS1044" i="16"/>
  <c r="AS1046" i="16"/>
  <c r="AM1048" i="16"/>
  <c r="Y1050" i="16"/>
  <c r="AW1051" i="16"/>
  <c r="AG1053" i="16"/>
  <c r="Q1055" i="16"/>
  <c r="AQ1056" i="16"/>
  <c r="AS1058" i="16"/>
  <c r="AS1060" i="16"/>
  <c r="AS1062" i="16"/>
  <c r="AM1064" i="16"/>
  <c r="Y1066" i="16"/>
  <c r="AW1067" i="16"/>
  <c r="AG1069" i="16"/>
  <c r="Q1071" i="16"/>
  <c r="AQ1072" i="16"/>
  <c r="AS1074" i="16"/>
  <c r="AS1076" i="16"/>
  <c r="AS1078" i="16"/>
  <c r="AM1080" i="16"/>
  <c r="Y1082" i="16"/>
  <c r="AW1083" i="16"/>
  <c r="AG1085" i="16"/>
  <c r="Q1087" i="16"/>
  <c r="AQ1090" i="16"/>
  <c r="AU1095" i="16"/>
  <c r="AJ1103" i="16"/>
  <c r="AU1110" i="16"/>
  <c r="S1117" i="16"/>
  <c r="O1125" i="16"/>
  <c r="AB1131" i="16"/>
  <c r="AN1139" i="16"/>
  <c r="N1154" i="16"/>
  <c r="Y1274" i="16"/>
  <c r="AB976" i="16"/>
  <c r="N978" i="16"/>
  <c r="AL979" i="16"/>
  <c r="V981" i="16"/>
  <c r="AT982" i="16"/>
  <c r="AF984" i="16"/>
  <c r="Z986" i="16"/>
  <c r="Z988" i="16"/>
  <c r="Z990" i="16"/>
  <c r="AB992" i="16"/>
  <c r="N994" i="16"/>
  <c r="AL995" i="16"/>
  <c r="V997" i="16"/>
  <c r="AT998" i="16"/>
  <c r="AF1000" i="16"/>
  <c r="Z1002" i="16"/>
  <c r="Z1004" i="16"/>
  <c r="Z1006" i="16"/>
  <c r="AB1008" i="16"/>
  <c r="N1010" i="16"/>
  <c r="AL1011" i="16"/>
  <c r="V1013" i="16"/>
  <c r="AT1014" i="16"/>
  <c r="AF1016" i="16"/>
  <c r="Z1018" i="16"/>
  <c r="Z1020" i="16"/>
  <c r="Z1022" i="16"/>
  <c r="AB1024" i="16"/>
  <c r="N1026" i="16"/>
  <c r="AL1027" i="16"/>
  <c r="V1029" i="16"/>
  <c r="AT1030" i="16"/>
  <c r="AF1032" i="16"/>
  <c r="Z1034" i="16"/>
  <c r="Z1036" i="16"/>
  <c r="Z1038" i="16"/>
  <c r="AB1040" i="16"/>
  <c r="N1042" i="16"/>
  <c r="AL1043" i="16"/>
  <c r="V1045" i="16"/>
  <c r="AT1046" i="16"/>
  <c r="AF1048" i="16"/>
  <c r="Z1050" i="16"/>
  <c r="Z1052" i="16"/>
  <c r="Z1054" i="16"/>
  <c r="AB1056" i="16"/>
  <c r="N1058" i="16"/>
  <c r="AL1059" i="16"/>
  <c r="V1061" i="16"/>
  <c r="AT1062" i="16"/>
  <c r="AF1064" i="16"/>
  <c r="Z1066" i="16"/>
  <c r="Z1068" i="16"/>
  <c r="Z1070" i="16"/>
  <c r="AB1072" i="16"/>
  <c r="N1074" i="16"/>
  <c r="AL1075" i="16"/>
  <c r="V1077" i="16"/>
  <c r="AT1078" i="16"/>
  <c r="AF1080" i="16"/>
  <c r="Z1082" i="16"/>
  <c r="Z1084" i="16"/>
  <c r="Z1086" i="16"/>
  <c r="AT1088" i="16"/>
  <c r="AU1092" i="16"/>
  <c r="AI1097" i="16"/>
  <c r="AE1105" i="16"/>
  <c r="W1111" i="16"/>
  <c r="AR1119" i="16"/>
  <c r="AV1125" i="16"/>
  <c r="AA1133" i="16"/>
  <c r="P1140" i="16"/>
  <c r="AG1198" i="16"/>
  <c r="S988" i="16"/>
  <c r="S990" i="16"/>
  <c r="U992" i="16"/>
  <c r="AU993" i="16"/>
  <c r="AE995" i="16"/>
  <c r="O997" i="16"/>
  <c r="AM998" i="16"/>
  <c r="Y1000" i="16"/>
  <c r="S1002" i="16"/>
  <c r="S1004" i="16"/>
  <c r="S1006" i="16"/>
  <c r="U1008" i="16"/>
  <c r="AU1009" i="16"/>
  <c r="AE1011" i="16"/>
  <c r="O1013" i="16"/>
  <c r="AM1014" i="16"/>
  <c r="Y1016" i="16"/>
  <c r="S1018" i="16"/>
  <c r="S1020" i="16"/>
  <c r="S1022" i="16"/>
  <c r="U1024" i="16"/>
  <c r="AU1025" i="16"/>
  <c r="AE1027" i="16"/>
  <c r="O1029" i="16"/>
  <c r="AM1030" i="16"/>
  <c r="Y1032" i="16"/>
  <c r="S1034" i="16"/>
  <c r="S1036" i="16"/>
  <c r="S1038" i="16"/>
  <c r="U1040" i="16"/>
  <c r="AU1041" i="16"/>
  <c r="AE1043" i="16"/>
  <c r="O1045" i="16"/>
  <c r="AM1046" i="16"/>
  <c r="Y1048" i="16"/>
  <c r="S1050" i="16"/>
  <c r="S1052" i="16"/>
  <c r="S1054" i="16"/>
  <c r="U1056" i="16"/>
  <c r="AU1057" i="16"/>
  <c r="AE1059" i="16"/>
  <c r="O1061" i="16"/>
  <c r="AM1062" i="16"/>
  <c r="Y1064" i="16"/>
  <c r="S1066" i="16"/>
  <c r="S1068" i="16"/>
  <c r="S1070" i="16"/>
  <c r="U1072" i="16"/>
  <c r="AU1073" i="16"/>
  <c r="AE1075" i="16"/>
  <c r="O1077" i="16"/>
  <c r="AM1078" i="16"/>
  <c r="Y1080" i="16"/>
  <c r="S1082" i="16"/>
  <c r="S1084" i="16"/>
  <c r="S1086" i="16"/>
  <c r="AC1088" i="16"/>
  <c r="AA1092" i="16"/>
  <c r="AJ1097" i="16"/>
  <c r="AF1105" i="16"/>
  <c r="X1111" i="16"/>
  <c r="S1119" i="16"/>
  <c r="W1125" i="16"/>
  <c r="AB1133" i="16"/>
  <c r="AV1139" i="16"/>
  <c r="AP1213" i="16"/>
  <c r="AJ972" i="16"/>
  <c r="AJ974" i="16"/>
  <c r="AD976" i="16"/>
  <c r="P978" i="16"/>
  <c r="AN979" i="16"/>
  <c r="X981" i="16"/>
  <c r="AV982" i="16"/>
  <c r="AH984" i="16"/>
  <c r="AJ986" i="16"/>
  <c r="AJ988" i="16"/>
  <c r="AJ990" i="16"/>
  <c r="AD992" i="16"/>
  <c r="P994" i="16"/>
  <c r="AN995" i="16"/>
  <c r="X997" i="16"/>
  <c r="AV998" i="16"/>
  <c r="AH1000" i="16"/>
  <c r="AJ1002" i="16"/>
  <c r="AJ1004" i="16"/>
  <c r="AJ1006" i="16"/>
  <c r="AD1008" i="16"/>
  <c r="P1010" i="16"/>
  <c r="AN1011" i="16"/>
  <c r="X1013" i="16"/>
  <c r="AV1014" i="16"/>
  <c r="AH1016" i="16"/>
  <c r="AJ1018" i="16"/>
  <c r="AJ1020" i="16"/>
  <c r="AJ1022" i="16"/>
  <c r="AD1024" i="16"/>
  <c r="P1026" i="16"/>
  <c r="AN1027" i="16"/>
  <c r="X1029" i="16"/>
  <c r="AV1030" i="16"/>
  <c r="AH1032" i="16"/>
  <c r="AJ1034" i="16"/>
  <c r="AJ1036" i="16"/>
  <c r="AJ1038" i="16"/>
  <c r="AD1040" i="16"/>
  <c r="P1042" i="16"/>
  <c r="AN1043" i="16"/>
  <c r="X1045" i="16"/>
  <c r="AV1046" i="16"/>
  <c r="AH1048" i="16"/>
  <c r="AJ1050" i="16"/>
  <c r="AJ1052" i="16"/>
  <c r="AJ1054" i="16"/>
  <c r="AD1056" i="16"/>
  <c r="P1058" i="16"/>
  <c r="AN1059" i="16"/>
  <c r="X1061" i="16"/>
  <c r="AV1062" i="16"/>
  <c r="AH1064" i="16"/>
  <c r="AJ1066" i="16"/>
  <c r="AJ1068" i="16"/>
  <c r="AJ1070" i="16"/>
  <c r="AD1072" i="16"/>
  <c r="P1074" i="16"/>
  <c r="AN1075" i="16"/>
  <c r="X1077" i="16"/>
  <c r="AV1078" i="16"/>
  <c r="AH1080" i="16"/>
  <c r="AJ1082" i="16"/>
  <c r="AJ1084" i="16"/>
  <c r="AJ1086" i="16"/>
  <c r="AN1089" i="16"/>
  <c r="X1095" i="16"/>
  <c r="S1103" i="16"/>
  <c r="W1109" i="16"/>
  <c r="AB1117" i="16"/>
  <c r="AV1123" i="16"/>
  <c r="AQ1131" i="16"/>
  <c r="P1138" i="16"/>
  <c r="V1153" i="16"/>
  <c r="Q997" i="16"/>
  <c r="AO998" i="16"/>
  <c r="AA1000" i="16"/>
  <c r="AC1002" i="16"/>
  <c r="AC1004" i="16"/>
  <c r="AC1006" i="16"/>
  <c r="W1008" i="16"/>
  <c r="AW1009" i="16"/>
  <c r="AG1011" i="16"/>
  <c r="Q1013" i="16"/>
  <c r="AO1014" i="16"/>
  <c r="AA1016" i="16"/>
  <c r="AC1018" i="16"/>
  <c r="AC1020" i="16"/>
  <c r="AC1022" i="16"/>
  <c r="W1024" i="16"/>
  <c r="AW1025" i="16"/>
  <c r="AG1027" i="16"/>
  <c r="Q1029" i="16"/>
  <c r="AO1030" i="16"/>
  <c r="AA1032" i="16"/>
  <c r="AC1034" i="16"/>
  <c r="AC1036" i="16"/>
  <c r="AC1038" i="16"/>
  <c r="W1040" i="16"/>
  <c r="AW1041" i="16"/>
  <c r="AG1043" i="16"/>
  <c r="Q1045" i="16"/>
  <c r="AO1046" i="16"/>
  <c r="AA1048" i="16"/>
  <c r="AC1050" i="16"/>
  <c r="AC1052" i="16"/>
  <c r="AC1054" i="16"/>
  <c r="W1056" i="16"/>
  <c r="AW1057" i="16"/>
  <c r="AG1059" i="16"/>
  <c r="Q1061" i="16"/>
  <c r="AO1062" i="16"/>
  <c r="AA1064" i="16"/>
  <c r="AC1066" i="16"/>
  <c r="AC1068" i="16"/>
  <c r="AC1070" i="16"/>
  <c r="W1072" i="16"/>
  <c r="AW1073" i="16"/>
  <c r="AG1075" i="16"/>
  <c r="Q1077" i="16"/>
  <c r="AO1078" i="16"/>
  <c r="AA1080" i="16"/>
  <c r="AC1082" i="16"/>
  <c r="AC1084" i="16"/>
  <c r="AC1086" i="16"/>
  <c r="AG1088" i="16"/>
  <c r="AQ1093" i="16"/>
  <c r="AB1101" i="16"/>
  <c r="AV1107" i="16"/>
  <c r="AQ1115" i="16"/>
  <c r="P1122" i="16"/>
  <c r="T1129" i="16"/>
  <c r="P1137" i="16"/>
  <c r="AR1145" i="16"/>
  <c r="O1088" i="16"/>
  <c r="AO1089" i="16"/>
  <c r="Y1091" i="16"/>
  <c r="AW1092" i="16"/>
  <c r="AG1094" i="16"/>
  <c r="S1096" i="16"/>
  <c r="U1098" i="16"/>
  <c r="U1100" i="16"/>
  <c r="U1102" i="16"/>
  <c r="O1104" i="16"/>
  <c r="AO1105" i="16"/>
  <c r="Y1107" i="16"/>
  <c r="AW1108" i="16"/>
  <c r="AG1110" i="16"/>
  <c r="S1112" i="16"/>
  <c r="U1114" i="16"/>
  <c r="U1116" i="16"/>
  <c r="U1118" i="16"/>
  <c r="O1120" i="16"/>
  <c r="AO1121" i="16"/>
  <c r="Y1123" i="16"/>
  <c r="AW1124" i="16"/>
  <c r="AG1126" i="16"/>
  <c r="S1128" i="16"/>
  <c r="U1130" i="16"/>
  <c r="U1132" i="16"/>
  <c r="U1134" i="16"/>
  <c r="O1136" i="16"/>
  <c r="AO1137" i="16"/>
  <c r="Y1139" i="16"/>
  <c r="AW1140" i="16"/>
  <c r="P1143" i="16"/>
  <c r="AH1150" i="16"/>
  <c r="AH1163" i="16"/>
  <c r="V1184" i="16"/>
  <c r="AB1212" i="16"/>
  <c r="AF1237" i="16"/>
  <c r="AP1089" i="16"/>
  <c r="AP1091" i="16"/>
  <c r="AP1093" i="16"/>
  <c r="AP1095" i="16"/>
  <c r="AL1097" i="16"/>
  <c r="V1099" i="16"/>
  <c r="AT1100" i="16"/>
  <c r="AD1102" i="16"/>
  <c r="P1104" i="16"/>
  <c r="AP1105" i="16"/>
  <c r="AP1107" i="16"/>
  <c r="AP1109" i="16"/>
  <c r="AP1111" i="16"/>
  <c r="AL1113" i="16"/>
  <c r="V1115" i="16"/>
  <c r="AT1116" i="16"/>
  <c r="AD1118" i="16"/>
  <c r="P1120" i="16"/>
  <c r="AP1121" i="16"/>
  <c r="AP1123" i="16"/>
  <c r="AP1125" i="16"/>
  <c r="AP1127" i="16"/>
  <c r="AL1129" i="16"/>
  <c r="V1131" i="16"/>
  <c r="AT1132" i="16"/>
  <c r="AD1134" i="16"/>
  <c r="P1136" i="16"/>
  <c r="AP1137" i="16"/>
  <c r="AP1139" i="16"/>
  <c r="AU1141" i="16"/>
  <c r="AH1146" i="16"/>
  <c r="AL1154" i="16"/>
  <c r="AC1168" i="16"/>
  <c r="Y1194" i="16"/>
  <c r="AO1230" i="16"/>
  <c r="AC1096" i="16"/>
  <c r="O1098" i="16"/>
  <c r="AM1099" i="16"/>
  <c r="W1101" i="16"/>
  <c r="AU1102" i="16"/>
  <c r="AG1104" i="16"/>
  <c r="AA1106" i="16"/>
  <c r="AA1108" i="16"/>
  <c r="AA1110" i="16"/>
  <c r="AC1112" i="16"/>
  <c r="O1114" i="16"/>
  <c r="AM1115" i="16"/>
  <c r="W1117" i="16"/>
  <c r="AU1118" i="16"/>
  <c r="AG1120" i="16"/>
  <c r="AA1122" i="16"/>
  <c r="AA1124" i="16"/>
  <c r="AA1126" i="16"/>
  <c r="AC1128" i="16"/>
  <c r="O1130" i="16"/>
  <c r="AM1131" i="16"/>
  <c r="W1133" i="16"/>
  <c r="AU1134" i="16"/>
  <c r="AG1136" i="16"/>
  <c r="AA1138" i="16"/>
  <c r="AA1140" i="16"/>
  <c r="AE1142" i="16"/>
  <c r="R1147" i="16"/>
  <c r="AH1161" i="16"/>
  <c r="S1186" i="16"/>
  <c r="AE1211" i="16"/>
  <c r="AK1285" i="16"/>
  <c r="AP1088" i="16"/>
  <c r="AR1090" i="16"/>
  <c r="AR1092" i="16"/>
  <c r="AR1094" i="16"/>
  <c r="AL1096" i="16"/>
  <c r="X1098" i="16"/>
  <c r="AV1099" i="16"/>
  <c r="AF1101" i="16"/>
  <c r="P1103" i="16"/>
  <c r="AP1104" i="16"/>
  <c r="AR1106" i="16"/>
  <c r="AR1108" i="16"/>
  <c r="AR1110" i="16"/>
  <c r="AL1112" i="16"/>
  <c r="X1114" i="16"/>
  <c r="AV1115" i="16"/>
  <c r="AF1117" i="16"/>
  <c r="P1119" i="16"/>
  <c r="AP1120" i="16"/>
  <c r="AR1122" i="16"/>
  <c r="AR1124" i="16"/>
  <c r="AR1126" i="16"/>
  <c r="AL1128" i="16"/>
  <c r="X1130" i="16"/>
  <c r="AV1131" i="16"/>
  <c r="AF1133" i="16"/>
  <c r="P1135" i="16"/>
  <c r="AP1136" i="16"/>
  <c r="AR1138" i="16"/>
  <c r="AR1140" i="16"/>
  <c r="W1143" i="16"/>
  <c r="AD1157" i="16"/>
  <c r="AT1175" i="16"/>
  <c r="AU1211" i="16"/>
  <c r="AN1265" i="16"/>
  <c r="AK1089" i="16"/>
  <c r="AK1091" i="16"/>
  <c r="AK1093" i="16"/>
  <c r="AK1095" i="16"/>
  <c r="Y1097" i="16"/>
  <c r="AW1098" i="16"/>
  <c r="AG1100" i="16"/>
  <c r="Q1102" i="16"/>
  <c r="AO1103" i="16"/>
  <c r="AK1105" i="16"/>
  <c r="AK1107" i="16"/>
  <c r="AK1109" i="16"/>
  <c r="AK1111" i="16"/>
  <c r="Y1113" i="16"/>
  <c r="AW1114" i="16"/>
  <c r="AG1116" i="16"/>
  <c r="Q1118" i="16"/>
  <c r="AO1119" i="16"/>
  <c r="AK1121" i="16"/>
  <c r="AK1123" i="16"/>
  <c r="AK1125" i="16"/>
  <c r="AK1127" i="16"/>
  <c r="Y1129" i="16"/>
  <c r="AW1130" i="16"/>
  <c r="AG1132" i="16"/>
  <c r="Q1134" i="16"/>
  <c r="AO1135" i="16"/>
  <c r="AK1137" i="16"/>
  <c r="AK1139" i="16"/>
  <c r="AN1141" i="16"/>
  <c r="AR1146" i="16"/>
  <c r="AJ1167" i="16"/>
  <c r="AP1193" i="16"/>
  <c r="P1220" i="16"/>
  <c r="T1088" i="16"/>
  <c r="AT1089" i="16"/>
  <c r="AD1091" i="16"/>
  <c r="N1093" i="16"/>
  <c r="AL1094" i="16"/>
  <c r="X1096" i="16"/>
  <c r="R1098" i="16"/>
  <c r="R1100" i="16"/>
  <c r="R1102" i="16"/>
  <c r="T1104" i="16"/>
  <c r="AT1105" i="16"/>
  <c r="AD1107" i="16"/>
  <c r="N1109" i="16"/>
  <c r="AL1110" i="16"/>
  <c r="X1112" i="16"/>
  <c r="R1114" i="16"/>
  <c r="R1116" i="16"/>
  <c r="R1118" i="16"/>
  <c r="T1120" i="16"/>
  <c r="AT1121" i="16"/>
  <c r="AD1123" i="16"/>
  <c r="N1125" i="16"/>
  <c r="AL1126" i="16"/>
  <c r="X1128" i="16"/>
  <c r="R1130" i="16"/>
  <c r="R1132" i="16"/>
  <c r="R1134" i="16"/>
  <c r="T1136" i="16"/>
  <c r="AT1137" i="16"/>
  <c r="AD1139" i="16"/>
  <c r="N1141" i="16"/>
  <c r="Z1144" i="16"/>
  <c r="AH1166" i="16"/>
  <c r="AC1192" i="16"/>
  <c r="AK1220" i="16"/>
  <c r="AS1142" i="16"/>
  <c r="AM1144" i="16"/>
  <c r="Y1146" i="16"/>
  <c r="AW1147" i="16"/>
  <c r="AG1149" i="16"/>
  <c r="Q1151" i="16"/>
  <c r="AQ1152" i="16"/>
  <c r="AS1154" i="16"/>
  <c r="AS1156" i="16"/>
  <c r="AO1158" i="16"/>
  <c r="U1161" i="16"/>
  <c r="AG1163" i="16"/>
  <c r="AQ1165" i="16"/>
  <c r="AB1168" i="16"/>
  <c r="S1171" i="16"/>
  <c r="AS1173" i="16"/>
  <c r="AG1176" i="16"/>
  <c r="AB1179" i="16"/>
  <c r="T1183" i="16"/>
  <c r="AV1186" i="16"/>
  <c r="AF1190" i="16"/>
  <c r="W1194" i="16"/>
  <c r="AW1197" i="16"/>
  <c r="AC1201" i="16"/>
  <c r="AV1204" i="16"/>
  <c r="AH1208" i="16"/>
  <c r="AR1211" i="16"/>
  <c r="AJ1215" i="16"/>
  <c r="AI1220" i="16"/>
  <c r="AB1225" i="16"/>
  <c r="AB1229" i="16"/>
  <c r="AS1233" i="16"/>
  <c r="AP1240" i="16"/>
  <c r="AM1272" i="16"/>
  <c r="AK1332" i="16"/>
  <c r="AO1144" i="16"/>
  <c r="AI1146" i="16"/>
  <c r="AI1148" i="16"/>
  <c r="AI1150" i="16"/>
  <c r="AK1152" i="16"/>
  <c r="W1154" i="16"/>
  <c r="AU1155" i="16"/>
  <c r="AE1157" i="16"/>
  <c r="X1159" i="16"/>
  <c r="AS1161" i="16"/>
  <c r="AC1164" i="16"/>
  <c r="Z1167" i="16"/>
  <c r="V1170" i="16"/>
  <c r="AU1172" i="16"/>
  <c r="AI1175" i="16"/>
  <c r="AH1178" i="16"/>
  <c r="AR1181" i="16"/>
  <c r="AN1185" i="16"/>
  <c r="X1189" i="16"/>
  <c r="AE1192" i="16"/>
  <c r="W1196" i="16"/>
  <c r="AW1199" i="16"/>
  <c r="AS1202" i="16"/>
  <c r="AC1206" i="16"/>
  <c r="R1210" i="16"/>
  <c r="AB1213" i="16"/>
  <c r="AC1217" i="16"/>
  <c r="AN1222" i="16"/>
  <c r="W1228" i="16"/>
  <c r="U1233" i="16"/>
  <c r="AB1241" i="16"/>
  <c r="AK1298" i="16"/>
  <c r="X1350" i="16"/>
  <c r="AJ1149" i="16"/>
  <c r="AJ1151" i="16"/>
  <c r="X1153" i="16"/>
  <c r="AV1154" i="16"/>
  <c r="AF1156" i="16"/>
  <c r="Q1158" i="16"/>
  <c r="S1160" i="16"/>
  <c r="AE1162" i="16"/>
  <c r="AP1164" i="16"/>
  <c r="AA1167" i="16"/>
  <c r="W1170" i="16"/>
  <c r="AV1172" i="16"/>
  <c r="AK1175" i="16"/>
  <c r="AJ1178" i="16"/>
  <c r="AU1181" i="16"/>
  <c r="AQ1185" i="16"/>
  <c r="AA1189" i="16"/>
  <c r="AV1192" i="16"/>
  <c r="Y1196" i="16"/>
  <c r="S1200" i="16"/>
  <c r="AQ1203" i="16"/>
  <c r="AA1207" i="16"/>
  <c r="R1211" i="16"/>
  <c r="AB1214" i="16"/>
  <c r="AQ1218" i="16"/>
  <c r="W1224" i="16"/>
  <c r="Y1228" i="16"/>
  <c r="AA1232" i="16"/>
  <c r="P1239" i="16"/>
  <c r="AV1267" i="16"/>
  <c r="X1316" i="16"/>
  <c r="AG1356" i="16"/>
  <c r="AW1143" i="16"/>
  <c r="AS1145" i="16"/>
  <c r="AS1147" i="16"/>
  <c r="AS1149" i="16"/>
  <c r="AS1151" i="16"/>
  <c r="AG1153" i="16"/>
  <c r="Q1155" i="16"/>
  <c r="AO1156" i="16"/>
  <c r="AA1158" i="16"/>
  <c r="AF1160" i="16"/>
  <c r="AQ1162" i="16"/>
  <c r="Q1165" i="16"/>
  <c r="AP1167" i="16"/>
  <c r="X1171" i="16"/>
  <c r="X1175" i="16"/>
  <c r="W1178" i="16"/>
  <c r="AW1181" i="16"/>
  <c r="AC1185" i="16"/>
  <c r="AV1188" i="16"/>
  <c r="AH1192" i="16"/>
  <c r="AR1195" i="16"/>
  <c r="AJ1199" i="16"/>
  <c r="AC1203" i="16"/>
  <c r="AV1206" i="16"/>
  <c r="AM1210" i="16"/>
  <c r="O1214" i="16"/>
  <c r="X1218" i="16"/>
  <c r="AI1223" i="16"/>
  <c r="AM1227" i="16"/>
  <c r="AM1231" i="16"/>
  <c r="AV1238" i="16"/>
  <c r="AD1264" i="16"/>
  <c r="AO1309" i="16"/>
  <c r="Z1142" i="16"/>
  <c r="AB1144" i="16"/>
  <c r="N1146" i="16"/>
  <c r="AL1147" i="16"/>
  <c r="V1149" i="16"/>
  <c r="AT1150" i="16"/>
  <c r="AF1152" i="16"/>
  <c r="Z1154" i="16"/>
  <c r="Z1156" i="16"/>
  <c r="AC1158" i="16"/>
  <c r="AG1160" i="16"/>
  <c r="R1163" i="16"/>
  <c r="AM1165" i="16"/>
  <c r="AJ1168" i="16"/>
  <c r="N1171" i="16"/>
  <c r="AM1173" i="16"/>
  <c r="AC1176" i="16"/>
  <c r="AM1179" i="16"/>
  <c r="O1183" i="16"/>
  <c r="AT1185" i="16"/>
  <c r="AD1189" i="16"/>
  <c r="R1193" i="16"/>
  <c r="AB1196" i="16"/>
  <c r="V1200" i="16"/>
  <c r="AT1203" i="16"/>
  <c r="AD1207" i="16"/>
  <c r="W1211" i="16"/>
  <c r="AW1214" i="16"/>
  <c r="AK1217" i="16"/>
  <c r="AK1221" i="16"/>
  <c r="AE1226" i="16"/>
  <c r="AO1231" i="16"/>
  <c r="U1238" i="16"/>
  <c r="AW1273" i="16"/>
  <c r="AB1322" i="16"/>
  <c r="U1144" i="16"/>
  <c r="AU1145" i="16"/>
  <c r="AE1147" i="16"/>
  <c r="O1149" i="16"/>
  <c r="AM1150" i="16"/>
  <c r="Y1152" i="16"/>
  <c r="S1154" i="16"/>
  <c r="S1156" i="16"/>
  <c r="U1158" i="16"/>
  <c r="AH1160" i="16"/>
  <c r="S1163" i="16"/>
  <c r="AO1165" i="16"/>
  <c r="AK1168" i="16"/>
  <c r="AC1171" i="16"/>
  <c r="O1174" i="16"/>
  <c r="AP1176" i="16"/>
  <c r="W1180" i="16"/>
  <c r="AW1183" i="16"/>
  <c r="AS1186" i="16"/>
  <c r="AC1190" i="16"/>
  <c r="R1194" i="16"/>
  <c r="AB1197" i="16"/>
  <c r="X1201" i="16"/>
  <c r="AS1204" i="16"/>
  <c r="O1208" i="16"/>
  <c r="AO1211" i="16"/>
  <c r="AG1215" i="16"/>
  <c r="S1219" i="16"/>
  <c r="AE1224" i="16"/>
  <c r="AR1229" i="16"/>
  <c r="AS1235" i="16"/>
  <c r="T1242" i="16"/>
  <c r="AN1286" i="16"/>
  <c r="U1349" i="16"/>
  <c r="AB1143" i="16"/>
  <c r="P1145" i="16"/>
  <c r="AN1146" i="16"/>
  <c r="X1148" i="16"/>
  <c r="AV1149" i="16"/>
  <c r="AF1151" i="16"/>
  <c r="AB1153" i="16"/>
  <c r="AB1155" i="16"/>
  <c r="AB1157" i="16"/>
  <c r="AE1159" i="16"/>
  <c r="AP1161" i="16"/>
  <c r="O1164" i="16"/>
  <c r="AE1166" i="16"/>
  <c r="AD1169" i="16"/>
  <c r="P1172" i="16"/>
  <c r="AQ1174" i="16"/>
  <c r="AH1177" i="16"/>
  <c r="W1181" i="16"/>
  <c r="S1185" i="16"/>
  <c r="AL1188" i="16"/>
  <c r="X1192" i="16"/>
  <c r="Q1196" i="16"/>
  <c r="Z1199" i="16"/>
  <c r="S1203" i="16"/>
  <c r="AL1206" i="16"/>
  <c r="AU1209" i="16"/>
  <c r="AM1213" i="16"/>
  <c r="AQ1217" i="16"/>
  <c r="U1223" i="16"/>
  <c r="AU1227" i="16"/>
  <c r="AU1231" i="16"/>
  <c r="X1237" i="16"/>
  <c r="AB1244" i="16"/>
  <c r="AG1279" i="16"/>
  <c r="AT1328" i="16"/>
  <c r="AR1244" i="16"/>
  <c r="AF1251" i="16"/>
  <c r="AO1258" i="16"/>
  <c r="AA1264" i="16"/>
  <c r="AC1271" i="16"/>
  <c r="AB1279" i="16"/>
  <c r="AK1286" i="16"/>
  <c r="AW1292" i="16"/>
  <c r="AN1300" i="16"/>
  <c r="T1307" i="16"/>
  <c r="P1315" i="16"/>
  <c r="AW1321" i="16"/>
  <c r="AQ1328" i="16"/>
  <c r="R1336" i="16"/>
  <c r="V1344" i="16"/>
  <c r="X1351" i="16"/>
  <c r="V1360" i="16"/>
  <c r="AB1482" i="16"/>
  <c r="V1248" i="16"/>
  <c r="X1255" i="16"/>
  <c r="Q1262" i="16"/>
  <c r="X1268" i="16"/>
  <c r="AR1276" i="16"/>
  <c r="AF1283" i="16"/>
  <c r="AO1290" i="16"/>
  <c r="AA1296" i="16"/>
  <c r="AC1303" i="16"/>
  <c r="AB1311" i="16"/>
  <c r="AK1318" i="16"/>
  <c r="AW1324" i="16"/>
  <c r="AN1332" i="16"/>
  <c r="T1339" i="16"/>
  <c r="P1347" i="16"/>
  <c r="AG1354" i="16"/>
  <c r="AP1395" i="16"/>
  <c r="N1532" i="16"/>
  <c r="AW1247" i="16"/>
  <c r="X1254" i="16"/>
  <c r="T1262" i="16"/>
  <c r="AF1269" i="16"/>
  <c r="Q1276" i="16"/>
  <c r="AK1283" i="16"/>
  <c r="AR1290" i="16"/>
  <c r="AS1298" i="16"/>
  <c r="Q1305" i="16"/>
  <c r="AG1311" i="16"/>
  <c r="AS1319" i="16"/>
  <c r="AR1327" i="16"/>
  <c r="U1334" i="16"/>
  <c r="AO1341" i="16"/>
  <c r="U1347" i="16"/>
  <c r="AR1356" i="16"/>
  <c r="AC1254" i="16"/>
  <c r="Q1261" i="16"/>
  <c r="AF1268" i="16"/>
  <c r="T1276" i="16"/>
  <c r="AS1284" i="16"/>
  <c r="AW1290" i="16"/>
  <c r="AS1297" i="16"/>
  <c r="AP1304" i="16"/>
  <c r="N1312" i="16"/>
  <c r="P1319" i="16"/>
  <c r="AG1325" i="16"/>
  <c r="P1332" i="16"/>
  <c r="AB1339" i="16"/>
  <c r="U1346" i="16"/>
  <c r="Y1353" i="16"/>
  <c r="Q1362" i="16"/>
  <c r="AR1384" i="16"/>
  <c r="Q1246" i="16"/>
  <c r="X1252" i="16"/>
  <c r="AR1260" i="16"/>
  <c r="AF1267" i="16"/>
  <c r="AO1274" i="16"/>
  <c r="AA1280" i="16"/>
  <c r="AC1287" i="16"/>
  <c r="AB1295" i="16"/>
  <c r="AK1302" i="16"/>
  <c r="AW1308" i="16"/>
  <c r="AN1316" i="16"/>
  <c r="T1323" i="16"/>
  <c r="P1331" i="16"/>
  <c r="AW1337" i="16"/>
  <c r="AQ1344" i="16"/>
  <c r="R1352" i="16"/>
  <c r="W1363" i="16"/>
  <c r="AJ1518" i="16"/>
  <c r="AV1249" i="16"/>
  <c r="AU1256" i="16"/>
  <c r="AO1263" i="16"/>
  <c r="AV1270" i="16"/>
  <c r="AR1278" i="16"/>
  <c r="X1285" i="16"/>
  <c r="AO1292" i="16"/>
  <c r="AC1299" i="16"/>
  <c r="AR1307" i="16"/>
  <c r="AN1315" i="16"/>
  <c r="Q1322" i="16"/>
  <c r="AI1328" i="16"/>
  <c r="AK1335" i="16"/>
  <c r="AJ1343" i="16"/>
  <c r="AS1350" i="16"/>
  <c r="AP1357" i="16"/>
  <c r="AA1394" i="16"/>
  <c r="AG1243" i="16"/>
  <c r="X1250" i="16"/>
  <c r="AJ1258" i="16"/>
  <c r="AK1266" i="16"/>
  <c r="AO1273" i="16"/>
  <c r="Y1279" i="16"/>
  <c r="AF1286" i="16"/>
  <c r="AB1294" i="16"/>
  <c r="AN1301" i="16"/>
  <c r="AW1307" i="16"/>
  <c r="AN1314" i="16"/>
  <c r="AR1321" i="16"/>
  <c r="P1329" i="16"/>
  <c r="O1336" i="16"/>
  <c r="AG1342" i="16"/>
  <c r="P1350" i="16"/>
  <c r="AS1357" i="16"/>
  <c r="AW1440" i="16"/>
  <c r="AG1357" i="16"/>
  <c r="AA1365" i="16"/>
  <c r="W1378" i="16"/>
  <c r="S1394" i="16"/>
  <c r="AL1407" i="16"/>
  <c r="N1438" i="16"/>
  <c r="O1474" i="16"/>
  <c r="Q1528" i="16"/>
  <c r="AU1364" i="16"/>
  <c r="AI1379" i="16"/>
  <c r="AA1393" i="16"/>
  <c r="AU1413" i="16"/>
  <c r="S1550" i="16"/>
  <c r="AP1379" i="16"/>
  <c r="AN1392" i="16"/>
  <c r="AU1446" i="16"/>
  <c r="V1566" i="16"/>
  <c r="AO1356" i="16"/>
  <c r="AU1367" i="16"/>
  <c r="AV1381" i="16"/>
  <c r="R1397" i="16"/>
  <c r="AD1433" i="16"/>
  <c r="AD1469" i="16"/>
  <c r="AA1513" i="16"/>
  <c r="AM1369" i="16"/>
  <c r="N1385" i="16"/>
  <c r="AE1398" i="16"/>
  <c r="AF1430" i="16"/>
  <c r="AT1466" i="16"/>
  <c r="AR1503" i="16"/>
  <c r="AR1531" i="16"/>
  <c r="AI1372" i="16"/>
  <c r="AI1387" i="16"/>
  <c r="AC1408" i="16"/>
  <c r="AI1549" i="16"/>
  <c r="AQ1371" i="16"/>
  <c r="AI1385" i="16"/>
  <c r="AA1406" i="16"/>
  <c r="V1465" i="16"/>
  <c r="AJ1567" i="16"/>
  <c r="AT1217" i="16"/>
  <c r="AD1219" i="16"/>
  <c r="N1221" i="16"/>
  <c r="AL1222" i="16"/>
  <c r="X1224" i="16"/>
  <c r="R1226" i="16"/>
  <c r="R1228" i="16"/>
  <c r="R1230" i="16"/>
  <c r="T1232" i="16"/>
  <c r="AT1233" i="16"/>
  <c r="AD1235" i="16"/>
  <c r="N1237" i="16"/>
  <c r="AL1238" i="16"/>
  <c r="X1240" i="16"/>
  <c r="R1242" i="16"/>
  <c r="R1244" i="16"/>
  <c r="R1246" i="16"/>
  <c r="T1248" i="16"/>
  <c r="AT1249" i="16"/>
  <c r="AD1251" i="16"/>
  <c r="N1253" i="16"/>
  <c r="AL1254" i="16"/>
  <c r="X1256" i="16"/>
  <c r="R1258" i="16"/>
  <c r="R1260" i="16"/>
  <c r="R1262" i="16"/>
  <c r="T1264" i="16"/>
  <c r="AT1265" i="16"/>
  <c r="AD1267" i="16"/>
  <c r="N1269" i="16"/>
  <c r="AL1270" i="16"/>
  <c r="X1272" i="16"/>
  <c r="R1274" i="16"/>
  <c r="R1276" i="16"/>
  <c r="R1278" i="16"/>
  <c r="T1280" i="16"/>
  <c r="AT1281" i="16"/>
  <c r="AD1283" i="16"/>
  <c r="N1285" i="16"/>
  <c r="AL1286" i="16"/>
  <c r="X1288" i="16"/>
  <c r="R1290" i="16"/>
  <c r="R1292" i="16"/>
  <c r="R1294" i="16"/>
  <c r="T1296" i="16"/>
  <c r="AT1297" i="16"/>
  <c r="AD1299" i="16"/>
  <c r="N1301" i="16"/>
  <c r="AL1302" i="16"/>
  <c r="X1304" i="16"/>
  <c r="R1306" i="16"/>
  <c r="R1308" i="16"/>
  <c r="R1310" i="16"/>
  <c r="T1312" i="16"/>
  <c r="AT1313" i="16"/>
  <c r="AD1315" i="16"/>
  <c r="N1317" i="16"/>
  <c r="AL1318" i="16"/>
  <c r="X1320" i="16"/>
  <c r="R1322" i="16"/>
  <c r="R1324" i="16"/>
  <c r="R1326" i="16"/>
  <c r="T1328" i="16"/>
  <c r="AT1329" i="16"/>
  <c r="AD1331" i="16"/>
  <c r="N1333" i="16"/>
  <c r="AL1334" i="16"/>
  <c r="X1336" i="16"/>
  <c r="R1338" i="16"/>
  <c r="R1340" i="16"/>
  <c r="R1342" i="16"/>
  <c r="T1344" i="16"/>
  <c r="AT1345" i="16"/>
  <c r="AD1347" i="16"/>
  <c r="N1349" i="16"/>
  <c r="AL1350" i="16"/>
  <c r="X1352" i="16"/>
  <c r="R1354" i="16"/>
  <c r="R1356" i="16"/>
  <c r="V1358" i="16"/>
  <c r="AC1360" i="16"/>
  <c r="X1362" i="16"/>
  <c r="AH1364" i="16"/>
  <c r="AP1367" i="16"/>
  <c r="AL1371" i="16"/>
  <c r="N1375" i="16"/>
  <c r="X1378" i="16"/>
  <c r="P1382" i="16"/>
  <c r="AM1386" i="16"/>
  <c r="U1392" i="16"/>
  <c r="S1397" i="16"/>
  <c r="V1402" i="16"/>
  <c r="AE1407" i="16"/>
  <c r="S1415" i="16"/>
  <c r="AQ1429" i="16"/>
  <c r="AH1444" i="16"/>
  <c r="AU1459" i="16"/>
  <c r="AB1467" i="16"/>
  <c r="AJ1482" i="16"/>
  <c r="AD1504" i="16"/>
  <c r="O1522" i="16"/>
  <c r="P1541" i="16"/>
  <c r="X1558" i="16"/>
  <c r="AF1579" i="16"/>
  <c r="AI1178" i="16"/>
  <c r="AI1180" i="16"/>
  <c r="AI1182" i="16"/>
  <c r="AK1184" i="16"/>
  <c r="W1186" i="16"/>
  <c r="AU1187" i="16"/>
  <c r="AE1189" i="16"/>
  <c r="O1191" i="16"/>
  <c r="AO1192" i="16"/>
  <c r="AI1194" i="16"/>
  <c r="AI1196" i="16"/>
  <c r="AI1198" i="16"/>
  <c r="AK1200" i="16"/>
  <c r="W1202" i="16"/>
  <c r="AU1203" i="16"/>
  <c r="AE1205" i="16"/>
  <c r="O1207" i="16"/>
  <c r="AO1208" i="16"/>
  <c r="AI1210" i="16"/>
  <c r="AI1212" i="16"/>
  <c r="AI1214" i="16"/>
  <c r="AK1216" i="16"/>
  <c r="W1218" i="16"/>
  <c r="AU1219" i="16"/>
  <c r="AE1221" i="16"/>
  <c r="O1223" i="16"/>
  <c r="AO1224" i="16"/>
  <c r="AI1226" i="16"/>
  <c r="AI1228" i="16"/>
  <c r="AI1230" i="16"/>
  <c r="AK1232" i="16"/>
  <c r="W1234" i="16"/>
  <c r="AU1235" i="16"/>
  <c r="AE1237" i="16"/>
  <c r="O1239" i="16"/>
  <c r="AO1240" i="16"/>
  <c r="AI1242" i="16"/>
  <c r="AI1244" i="16"/>
  <c r="AI1246" i="16"/>
  <c r="AK1248" i="16"/>
  <c r="W1250" i="16"/>
  <c r="AU1251" i="16"/>
  <c r="AE1253" i="16"/>
  <c r="O1255" i="16"/>
  <c r="AO1256" i="16"/>
  <c r="AI1258" i="16"/>
  <c r="AI1260" i="16"/>
  <c r="AI1262" i="16"/>
  <c r="AK1264" i="16"/>
  <c r="W1266" i="16"/>
  <c r="AU1267" i="16"/>
  <c r="AE1269" i="16"/>
  <c r="O1271" i="16"/>
  <c r="AO1272" i="16"/>
  <c r="AI1274" i="16"/>
  <c r="AI1276" i="16"/>
  <c r="AI1278" i="16"/>
  <c r="AK1280" i="16"/>
  <c r="W1282" i="16"/>
  <c r="AU1283" i="16"/>
  <c r="AE1285" i="16"/>
  <c r="O1287" i="16"/>
  <c r="AO1288" i="16"/>
  <c r="AI1290" i="16"/>
  <c r="AI1292" i="16"/>
  <c r="AI1294" i="16"/>
  <c r="AK1296" i="16"/>
  <c r="W1298" i="16"/>
  <c r="AU1299" i="16"/>
  <c r="AE1301" i="16"/>
  <c r="O1303" i="16"/>
  <c r="AO1304" i="16"/>
  <c r="AI1306" i="16"/>
  <c r="AI1308" i="16"/>
  <c r="AI1310" i="16"/>
  <c r="AK1312" i="16"/>
  <c r="W1314" i="16"/>
  <c r="AU1315" i="16"/>
  <c r="AE1317" i="16"/>
  <c r="O1319" i="16"/>
  <c r="AO1320" i="16"/>
  <c r="AI1322" i="16"/>
  <c r="AI1324" i="16"/>
  <c r="AI1326" i="16"/>
  <c r="AK1328" i="16"/>
  <c r="W1330" i="16"/>
  <c r="AU1331" i="16"/>
  <c r="AE1333" i="16"/>
  <c r="O1335" i="16"/>
  <c r="AO1336" i="16"/>
  <c r="AI1338" i="16"/>
  <c r="AI1340" i="16"/>
  <c r="AI1342" i="16"/>
  <c r="AK1344" i="16"/>
  <c r="W1346" i="16"/>
  <c r="AU1347" i="16"/>
  <c r="AE1349" i="16"/>
  <c r="O1351" i="16"/>
  <c r="AO1352" i="16"/>
  <c r="AI1354" i="16"/>
  <c r="AI1356" i="16"/>
  <c r="AG1358" i="16"/>
  <c r="AM1360" i="16"/>
  <c r="AH1362" i="16"/>
  <c r="P1365" i="16"/>
  <c r="AB1368" i="16"/>
  <c r="V1372" i="16"/>
  <c r="AU1375" i="16"/>
  <c r="X1379" i="16"/>
  <c r="Z1383" i="16"/>
  <c r="V1388" i="16"/>
  <c r="AH1393" i="16"/>
  <c r="O1398" i="16"/>
  <c r="AT1402" i="16"/>
  <c r="AT1406" i="16"/>
  <c r="P1412" i="16"/>
  <c r="T1420" i="16"/>
  <c r="AP1443" i="16"/>
  <c r="W1451" i="16"/>
  <c r="AI1467" i="16"/>
  <c r="S1487" i="16"/>
  <c r="AV1505" i="16"/>
  <c r="AJ1531" i="16"/>
  <c r="AA1549" i="16"/>
  <c r="AR1566" i="16"/>
  <c r="U1166" i="16"/>
  <c r="O1168" i="16"/>
  <c r="AO1169" i="16"/>
  <c r="Y1171" i="16"/>
  <c r="AW1172" i="16"/>
  <c r="AG1174" i="16"/>
  <c r="S1176" i="16"/>
  <c r="U1178" i="16"/>
  <c r="U1180" i="16"/>
  <c r="U1182" i="16"/>
  <c r="O1184" i="16"/>
  <c r="AO1185" i="16"/>
  <c r="Y1187" i="16"/>
  <c r="AW1188" i="16"/>
  <c r="AG1190" i="16"/>
  <c r="S1192" i="16"/>
  <c r="U1194" i="16"/>
  <c r="U1196" i="16"/>
  <c r="U1198" i="16"/>
  <c r="O1200" i="16"/>
  <c r="AO1201" i="16"/>
  <c r="Y1203" i="16"/>
  <c r="AW1204" i="16"/>
  <c r="AG1206" i="16"/>
  <c r="S1208" i="16"/>
  <c r="U1210" i="16"/>
  <c r="U1212" i="16"/>
  <c r="U1214" i="16"/>
  <c r="O1216" i="16"/>
  <c r="AO1217" i="16"/>
  <c r="Y1219" i="16"/>
  <c r="AW1220" i="16"/>
  <c r="AG1222" i="16"/>
  <c r="S1224" i="16"/>
  <c r="U1226" i="16"/>
  <c r="U1228" i="16"/>
  <c r="U1230" i="16"/>
  <c r="O1232" i="16"/>
  <c r="AO1233" i="16"/>
  <c r="Y1235" i="16"/>
  <c r="AW1236" i="16"/>
  <c r="AG1238" i="16"/>
  <c r="S1240" i="16"/>
  <c r="U1242" i="16"/>
  <c r="U1244" i="16"/>
  <c r="U1246" i="16"/>
  <c r="O1248" i="16"/>
  <c r="AO1249" i="16"/>
  <c r="Y1251" i="16"/>
  <c r="AW1252" i="16"/>
  <c r="AG1254" i="16"/>
  <c r="S1256" i="16"/>
  <c r="U1258" i="16"/>
  <c r="U1260" i="16"/>
  <c r="U1262" i="16"/>
  <c r="O1264" i="16"/>
  <c r="AO1265" i="16"/>
  <c r="Y1267" i="16"/>
  <c r="AW1268" i="16"/>
  <c r="AG1270" i="16"/>
  <c r="S1272" i="16"/>
  <c r="U1274" i="16"/>
  <c r="U1276" i="16"/>
  <c r="U1278" i="16"/>
  <c r="O1280" i="16"/>
  <c r="AO1281" i="16"/>
  <c r="Y1283" i="16"/>
  <c r="AW1284" i="16"/>
  <c r="AG1286" i="16"/>
  <c r="S1288" i="16"/>
  <c r="U1290" i="16"/>
  <c r="U1292" i="16"/>
  <c r="U1294" i="16"/>
  <c r="O1296" i="16"/>
  <c r="AO1297" i="16"/>
  <c r="Y1299" i="16"/>
  <c r="AW1300" i="16"/>
  <c r="AG1302" i="16"/>
  <c r="S1304" i="16"/>
  <c r="U1306" i="16"/>
  <c r="U1308" i="16"/>
  <c r="U1310" i="16"/>
  <c r="O1312" i="16"/>
  <c r="AO1313" i="16"/>
  <c r="Y1315" i="16"/>
  <c r="AW1316" i="16"/>
  <c r="AG1318" i="16"/>
  <c r="S1320" i="16"/>
  <c r="U1322" i="16"/>
  <c r="U1324" i="16"/>
  <c r="U1326" i="16"/>
  <c r="O1328" i="16"/>
  <c r="AO1329" i="16"/>
  <c r="Y1331" i="16"/>
  <c r="AW1332" i="16"/>
  <c r="AG1334" i="16"/>
  <c r="S1336" i="16"/>
  <c r="U1338" i="16"/>
  <c r="U1340" i="16"/>
  <c r="U1342" i="16"/>
  <c r="O1344" i="16"/>
  <c r="AO1345" i="16"/>
  <c r="Y1347" i="16"/>
  <c r="AW1348" i="16"/>
  <c r="AG1350" i="16"/>
  <c r="S1352" i="16"/>
  <c r="U1354" i="16"/>
  <c r="U1356" i="16"/>
  <c r="Q1358" i="16"/>
  <c r="N1360" i="16"/>
  <c r="R1362" i="16"/>
  <c r="O1364" i="16"/>
  <c r="AF1367" i="16"/>
  <c r="N1370" i="16"/>
  <c r="AM1373" i="16"/>
  <c r="AF1377" i="16"/>
  <c r="AP1380" i="16"/>
  <c r="O1385" i="16"/>
  <c r="O1389" i="16"/>
  <c r="R1393" i="16"/>
  <c r="S1398" i="16"/>
  <c r="S1403" i="16"/>
  <c r="AF1408" i="16"/>
  <c r="AM1418" i="16"/>
  <c r="AM1433" i="16"/>
  <c r="AU1450" i="16"/>
  <c r="P1458" i="16"/>
  <c r="R1475" i="16"/>
  <c r="AA1500" i="16"/>
  <c r="AF1521" i="16"/>
  <c r="AM1539" i="16"/>
  <c r="T1562" i="16"/>
  <c r="AB1578" i="16"/>
  <c r="AH1159" i="16"/>
  <c r="AD1161" i="16"/>
  <c r="N1163" i="16"/>
  <c r="AL1164" i="16"/>
  <c r="V1166" i="16"/>
  <c r="AT1167" i="16"/>
  <c r="AH1169" i="16"/>
  <c r="AH1171" i="16"/>
  <c r="AH1173" i="16"/>
  <c r="AH1175" i="16"/>
  <c r="AD1177" i="16"/>
  <c r="N1179" i="16"/>
  <c r="AL1180" i="16"/>
  <c r="V1182" i="16"/>
  <c r="AT1183" i="16"/>
  <c r="AH1185" i="16"/>
  <c r="AH1187" i="16"/>
  <c r="AH1189" i="16"/>
  <c r="AH1191" i="16"/>
  <c r="AD1193" i="16"/>
  <c r="N1195" i="16"/>
  <c r="AL1196" i="16"/>
  <c r="V1198" i="16"/>
  <c r="AT1199" i="16"/>
  <c r="AH1201" i="16"/>
  <c r="AH1203" i="16"/>
  <c r="AH1205" i="16"/>
  <c r="AH1207" i="16"/>
  <c r="AD1209" i="16"/>
  <c r="N1211" i="16"/>
  <c r="AL1212" i="16"/>
  <c r="V1214" i="16"/>
  <c r="AT1215" i="16"/>
  <c r="AH1217" i="16"/>
  <c r="AH1219" i="16"/>
  <c r="AH1221" i="16"/>
  <c r="AH1223" i="16"/>
  <c r="AD1225" i="16"/>
  <c r="N1227" i="16"/>
  <c r="AL1228" i="16"/>
  <c r="V1230" i="16"/>
  <c r="AT1231" i="16"/>
  <c r="AH1233" i="16"/>
  <c r="AH1235" i="16"/>
  <c r="AH1237" i="16"/>
  <c r="AH1239" i="16"/>
  <c r="AD1241" i="16"/>
  <c r="N1243" i="16"/>
  <c r="AL1244" i="16"/>
  <c r="V1246" i="16"/>
  <c r="AT1247" i="16"/>
  <c r="AH1249" i="16"/>
  <c r="AH1251" i="16"/>
  <c r="AH1253" i="16"/>
  <c r="AH1255" i="16"/>
  <c r="AD1257" i="16"/>
  <c r="N1259" i="16"/>
  <c r="AL1260" i="16"/>
  <c r="V1262" i="16"/>
  <c r="AT1263" i="16"/>
  <c r="AH1265" i="16"/>
  <c r="AH1267" i="16"/>
  <c r="AH1269" i="16"/>
  <c r="AH1271" i="16"/>
  <c r="AD1273" i="16"/>
  <c r="N1275" i="16"/>
  <c r="AL1276" i="16"/>
  <c r="V1278" i="16"/>
  <c r="AT1279" i="16"/>
  <c r="AH1281" i="16"/>
  <c r="AH1283" i="16"/>
  <c r="AH1285" i="16"/>
  <c r="AH1287" i="16"/>
  <c r="AD1289" i="16"/>
  <c r="N1291" i="16"/>
  <c r="AL1292" i="16"/>
  <c r="V1294" i="16"/>
  <c r="AT1295" i="16"/>
  <c r="AH1297" i="16"/>
  <c r="AH1299" i="16"/>
  <c r="AH1301" i="16"/>
  <c r="AH1303" i="16"/>
  <c r="AD1305" i="16"/>
  <c r="N1307" i="16"/>
  <c r="AL1308" i="16"/>
  <c r="V1310" i="16"/>
  <c r="AT1311" i="16"/>
  <c r="AH1313" i="16"/>
  <c r="AH1315" i="16"/>
  <c r="AH1317" i="16"/>
  <c r="AH1319" i="16"/>
  <c r="AD1321" i="16"/>
  <c r="N1323" i="16"/>
  <c r="AL1324" i="16"/>
  <c r="V1326" i="16"/>
  <c r="AT1327" i="16"/>
  <c r="AH1329" i="16"/>
  <c r="AH1331" i="16"/>
  <c r="AH1333" i="16"/>
  <c r="AH1335" i="16"/>
  <c r="AD1337" i="16"/>
  <c r="N1339" i="16"/>
  <c r="AL1340" i="16"/>
  <c r="V1342" i="16"/>
  <c r="AT1343" i="16"/>
  <c r="AH1345" i="16"/>
  <c r="AH1347" i="16"/>
  <c r="AH1349" i="16"/>
  <c r="AH1351" i="16"/>
  <c r="AD1353" i="16"/>
  <c r="N1355" i="16"/>
  <c r="AL1356" i="16"/>
  <c r="AA1358" i="16"/>
  <c r="X1360" i="16"/>
  <c r="AC1362" i="16"/>
  <c r="AA1364" i="16"/>
  <c r="R1368" i="16"/>
  <c r="AD1371" i="16"/>
  <c r="V1375" i="16"/>
  <c r="AV1378" i="16"/>
  <c r="X1382" i="16"/>
  <c r="S1387" i="16"/>
  <c r="AF1392" i="16"/>
  <c r="AE1397" i="16"/>
  <c r="AE1402" i="16"/>
  <c r="AQ1407" i="16"/>
  <c r="AT1420" i="16"/>
  <c r="O1428" i="16"/>
  <c r="AC1440" i="16"/>
  <c r="AA1457" i="16"/>
  <c r="AE1474" i="16"/>
  <c r="X1492" i="16"/>
  <c r="Z1511" i="16"/>
  <c r="AJ1528" i="16"/>
  <c r="AB1547" i="16"/>
  <c r="AT1563" i="16"/>
  <c r="AI1597" i="16"/>
  <c r="AQ1234" i="16"/>
  <c r="AQ1236" i="16"/>
  <c r="AQ1238" i="16"/>
  <c r="AS1240" i="16"/>
  <c r="AE1242" i="16"/>
  <c r="O1244" i="16"/>
  <c r="AM1245" i="16"/>
  <c r="W1247" i="16"/>
  <c r="AW1248" i="16"/>
  <c r="AQ1250" i="16"/>
  <c r="AQ1252" i="16"/>
  <c r="AQ1254" i="16"/>
  <c r="AS1256" i="16"/>
  <c r="AE1258" i="16"/>
  <c r="O1260" i="16"/>
  <c r="AM1261" i="16"/>
  <c r="W1263" i="16"/>
  <c r="AW1264" i="16"/>
  <c r="AQ1266" i="16"/>
  <c r="AQ1268" i="16"/>
  <c r="AQ1270" i="16"/>
  <c r="AS1272" i="16"/>
  <c r="AE1274" i="16"/>
  <c r="O1276" i="16"/>
  <c r="AM1277" i="16"/>
  <c r="W1279" i="16"/>
  <c r="AW1280" i="16"/>
  <c r="AQ1282" i="16"/>
  <c r="AQ1284" i="16"/>
  <c r="AQ1286" i="16"/>
  <c r="AS1288" i="16"/>
  <c r="AE1290" i="16"/>
  <c r="O1292" i="16"/>
  <c r="AM1293" i="16"/>
  <c r="W1295" i="16"/>
  <c r="AW1296" i="16"/>
  <c r="AQ1298" i="16"/>
  <c r="AQ1300" i="16"/>
  <c r="AQ1302" i="16"/>
  <c r="AS1304" i="16"/>
  <c r="AE1306" i="16"/>
  <c r="O1308" i="16"/>
  <c r="AM1309" i="16"/>
  <c r="W1311" i="16"/>
  <c r="AW1312" i="16"/>
  <c r="AQ1314" i="16"/>
  <c r="AQ1316" i="16"/>
  <c r="AQ1318" i="16"/>
  <c r="AS1320" i="16"/>
  <c r="AE1322" i="16"/>
  <c r="O1324" i="16"/>
  <c r="AM1325" i="16"/>
  <c r="W1327" i="16"/>
  <c r="AW1328" i="16"/>
  <c r="AQ1330" i="16"/>
  <c r="AQ1332" i="16"/>
  <c r="AQ1334" i="16"/>
  <c r="AS1336" i="16"/>
  <c r="AE1338" i="16"/>
  <c r="O1340" i="16"/>
  <c r="AM1341" i="16"/>
  <c r="W1343" i="16"/>
  <c r="AW1344" i="16"/>
  <c r="AQ1346" i="16"/>
  <c r="AQ1348" i="16"/>
  <c r="AQ1350" i="16"/>
  <c r="AS1352" i="16"/>
  <c r="AE1354" i="16"/>
  <c r="O1356" i="16"/>
  <c r="AM1357" i="16"/>
  <c r="AI1359" i="16"/>
  <c r="AG1361" i="16"/>
  <c r="AI1363" i="16"/>
  <c r="AM1366" i="16"/>
  <c r="AI1370" i="16"/>
  <c r="AR1373" i="16"/>
  <c r="AI1377" i="16"/>
  <c r="AU1380" i="16"/>
  <c r="V1385" i="16"/>
  <c r="AE1390" i="16"/>
  <c r="AA1395" i="16"/>
  <c r="AG1400" i="16"/>
  <c r="AI1404" i="16"/>
  <c r="AK1408" i="16"/>
  <c r="Z1425" i="16"/>
  <c r="AM1436" i="16"/>
  <c r="AM1454" i="16"/>
  <c r="AO1472" i="16"/>
  <c r="AT1485" i="16"/>
  <c r="P1508" i="16"/>
  <c r="AS1520" i="16"/>
  <c r="AB1546" i="16"/>
  <c r="P1568" i="16"/>
  <c r="X1591" i="16"/>
  <c r="AJ1159" i="16"/>
  <c r="X1161" i="16"/>
  <c r="AV1162" i="16"/>
  <c r="AF1164" i="16"/>
  <c r="P1166" i="16"/>
  <c r="AN1167" i="16"/>
  <c r="AJ1169" i="16"/>
  <c r="AJ1171" i="16"/>
  <c r="AJ1173" i="16"/>
  <c r="AJ1175" i="16"/>
  <c r="X1177" i="16"/>
  <c r="AV1178" i="16"/>
  <c r="AF1180" i="16"/>
  <c r="P1182" i="16"/>
  <c r="AN1183" i="16"/>
  <c r="AJ1185" i="16"/>
  <c r="AJ1187" i="16"/>
  <c r="AJ1189" i="16"/>
  <c r="AJ1191" i="16"/>
  <c r="X1193" i="16"/>
  <c r="AV1194" i="16"/>
  <c r="AF1196" i="16"/>
  <c r="P1198" i="16"/>
  <c r="AN1199" i="16"/>
  <c r="AJ1201" i="16"/>
  <c r="AJ1203" i="16"/>
  <c r="AJ1205" i="16"/>
  <c r="AJ1207" i="16"/>
  <c r="X1209" i="16"/>
  <c r="AV1210" i="16"/>
  <c r="AF1212" i="16"/>
  <c r="P1214" i="16"/>
  <c r="AN1215" i="16"/>
  <c r="AJ1217" i="16"/>
  <c r="AJ1219" i="16"/>
  <c r="AJ1221" i="16"/>
  <c r="AJ1223" i="16"/>
  <c r="X1225" i="16"/>
  <c r="AV1226" i="16"/>
  <c r="AF1228" i="16"/>
  <c r="P1230" i="16"/>
  <c r="AN1231" i="16"/>
  <c r="AJ1233" i="16"/>
  <c r="AJ1235" i="16"/>
  <c r="AJ1237" i="16"/>
  <c r="AJ1239" i="16"/>
  <c r="X1241" i="16"/>
  <c r="AV1242" i="16"/>
  <c r="AF1244" i="16"/>
  <c r="P1246" i="16"/>
  <c r="AN1247" i="16"/>
  <c r="AJ1249" i="16"/>
  <c r="AJ1251" i="16"/>
  <c r="AJ1253" i="16"/>
  <c r="AJ1255" i="16"/>
  <c r="X1257" i="16"/>
  <c r="AV1258" i="16"/>
  <c r="AF1260" i="16"/>
  <c r="P1262" i="16"/>
  <c r="AN1263" i="16"/>
  <c r="AJ1265" i="16"/>
  <c r="AJ1267" i="16"/>
  <c r="AJ1269" i="16"/>
  <c r="AJ1271" i="16"/>
  <c r="X1273" i="16"/>
  <c r="AV1274" i="16"/>
  <c r="AF1276" i="16"/>
  <c r="P1278" i="16"/>
  <c r="AN1279" i="16"/>
  <c r="AJ1281" i="16"/>
  <c r="AJ1283" i="16"/>
  <c r="AJ1285" i="16"/>
  <c r="AJ1287" i="16"/>
  <c r="X1289" i="16"/>
  <c r="AV1290" i="16"/>
  <c r="AF1292" i="16"/>
  <c r="P1294" i="16"/>
  <c r="AN1295" i="16"/>
  <c r="AJ1297" i="16"/>
  <c r="AJ1299" i="16"/>
  <c r="AJ1301" i="16"/>
  <c r="AJ1303" i="16"/>
  <c r="X1305" i="16"/>
  <c r="AV1306" i="16"/>
  <c r="AF1308" i="16"/>
  <c r="P1310" i="16"/>
  <c r="AN1311" i="16"/>
  <c r="AJ1313" i="16"/>
  <c r="AJ1315" i="16"/>
  <c r="AJ1317" i="16"/>
  <c r="AJ1319" i="16"/>
  <c r="X1321" i="16"/>
  <c r="AV1322" i="16"/>
  <c r="AF1324" i="16"/>
  <c r="P1326" i="16"/>
  <c r="AN1327" i="16"/>
  <c r="AJ1329" i="16"/>
  <c r="AJ1331" i="16"/>
  <c r="AJ1333" i="16"/>
  <c r="AJ1335" i="16"/>
  <c r="X1337" i="16"/>
  <c r="AV1338" i="16"/>
  <c r="AF1340" i="16"/>
  <c r="P1342" i="16"/>
  <c r="AN1343" i="16"/>
  <c r="AJ1345" i="16"/>
  <c r="AJ1347" i="16"/>
  <c r="AJ1349" i="16"/>
  <c r="AJ1351" i="16"/>
  <c r="X1353" i="16"/>
  <c r="AV1354" i="16"/>
  <c r="AF1356" i="16"/>
  <c r="AC1358" i="16"/>
  <c r="AA1360" i="16"/>
  <c r="AE1362" i="16"/>
  <c r="AF1364" i="16"/>
  <c r="U1368" i="16"/>
  <c r="O1372" i="16"/>
  <c r="AA1375" i="16"/>
  <c r="R1379" i="16"/>
  <c r="AA1382" i="16"/>
  <c r="AI1386" i="16"/>
  <c r="AI1390" i="16"/>
  <c r="AM1394" i="16"/>
  <c r="AP1399" i="16"/>
  <c r="O1404" i="16"/>
  <c r="Q1408" i="16"/>
  <c r="AI1425" i="16"/>
  <c r="AT1438" i="16"/>
  <c r="O1446" i="16"/>
  <c r="R1462" i="16"/>
  <c r="AP1476" i="16"/>
  <c r="AQ1484" i="16"/>
  <c r="R1505" i="16"/>
  <c r="AB1518" i="16"/>
  <c r="AT1535" i="16"/>
  <c r="Z1560" i="16"/>
  <c r="Y1580" i="16"/>
  <c r="P1383" i="16"/>
  <c r="AP1384" i="16"/>
  <c r="AR1386" i="16"/>
  <c r="AR1388" i="16"/>
  <c r="AR1390" i="16"/>
  <c r="AL1392" i="16"/>
  <c r="X1394" i="16"/>
  <c r="AV1395" i="16"/>
  <c r="AF1397" i="16"/>
  <c r="P1399" i="16"/>
  <c r="AP1400" i="16"/>
  <c r="AR1402" i="16"/>
  <c r="AR1404" i="16"/>
  <c r="AR1406" i="16"/>
  <c r="AL1408" i="16"/>
  <c r="AE1411" i="16"/>
  <c r="W1415" i="16"/>
  <c r="S1419" i="16"/>
  <c r="AB1422" i="16"/>
  <c r="S1426" i="16"/>
  <c r="AE1429" i="16"/>
  <c r="AA1433" i="16"/>
  <c r="S1437" i="16"/>
  <c r="N1440" i="16"/>
  <c r="AM1443" i="16"/>
  <c r="O1447" i="16"/>
  <c r="AB1450" i="16"/>
  <c r="T1454" i="16"/>
  <c r="AE1457" i="16"/>
  <c r="W1461" i="16"/>
  <c r="S1465" i="16"/>
  <c r="AB1468" i="16"/>
  <c r="V1472" i="16"/>
  <c r="AE1475" i="16"/>
  <c r="W1479" i="16"/>
  <c r="AR1483" i="16"/>
  <c r="AV1488" i="16"/>
  <c r="AV1492" i="16"/>
  <c r="V1497" i="16"/>
  <c r="AA1502" i="16"/>
  <c r="W1507" i="16"/>
  <c r="AH1512" i="16"/>
  <c r="AL1517" i="16"/>
  <c r="P1522" i="16"/>
  <c r="P1526" i="16"/>
  <c r="AT1530" i="16"/>
  <c r="AB1535" i="16"/>
  <c r="AP1540" i="16"/>
  <c r="AL1545" i="16"/>
  <c r="AQ1550" i="16"/>
  <c r="P1555" i="16"/>
  <c r="P1559" i="16"/>
  <c r="T1564" i="16"/>
  <c r="W1569" i="16"/>
  <c r="AF1574" i="16"/>
  <c r="Y1582" i="16"/>
  <c r="AD1592" i="16"/>
  <c r="AW1602" i="16"/>
  <c r="Y1366" i="16"/>
  <c r="AW1367" i="16"/>
  <c r="AS1369" i="16"/>
  <c r="AS1371" i="16"/>
  <c r="AS1373" i="16"/>
  <c r="AS1375" i="16"/>
  <c r="AG1377" i="16"/>
  <c r="Q1379" i="16"/>
  <c r="AO1380" i="16"/>
  <c r="Y1382" i="16"/>
  <c r="AW1383" i="16"/>
  <c r="AS1385" i="16"/>
  <c r="AS1387" i="16"/>
  <c r="AS1389" i="16"/>
  <c r="AS1391" i="16"/>
  <c r="AG1393" i="16"/>
  <c r="Q1395" i="16"/>
  <c r="AO1396" i="16"/>
  <c r="Y1398" i="16"/>
  <c r="AW1399" i="16"/>
  <c r="AS1401" i="16"/>
  <c r="AS1403" i="16"/>
  <c r="AS1405" i="16"/>
  <c r="AS1407" i="16"/>
  <c r="R1410" i="16"/>
  <c r="AA1413" i="16"/>
  <c r="W1417" i="16"/>
  <c r="O1421" i="16"/>
  <c r="AC1424" i="16"/>
  <c r="R1428" i="16"/>
  <c r="AA1431" i="16"/>
  <c r="W1435" i="16"/>
  <c r="O1439" i="16"/>
  <c r="Z1442" i="16"/>
  <c r="R1446" i="16"/>
  <c r="O1449" i="16"/>
  <c r="AA1452" i="16"/>
  <c r="U1456" i="16"/>
  <c r="AA1459" i="16"/>
  <c r="S1463" i="16"/>
  <c r="O1467" i="16"/>
  <c r="AA1470" i="16"/>
  <c r="R1474" i="16"/>
  <c r="AA1477" i="16"/>
  <c r="W1481" i="16"/>
  <c r="V1486" i="16"/>
  <c r="R1491" i="16"/>
  <c r="AG1496" i="16"/>
  <c r="N1501" i="16"/>
  <c r="AU1505" i="16"/>
  <c r="AU1509" i="16"/>
  <c r="V1514" i="16"/>
  <c r="AA1519" i="16"/>
  <c r="R1524" i="16"/>
  <c r="N1529" i="16"/>
  <c r="S1534" i="16"/>
  <c r="AU1538" i="16"/>
  <c r="AU1542" i="16"/>
  <c r="AA1547" i="16"/>
  <c r="AJ1551" i="16"/>
  <c r="R1557" i="16"/>
  <c r="S1562" i="16"/>
  <c r="T1567" i="16"/>
  <c r="X1571" i="16"/>
  <c r="X1575" i="16"/>
  <c r="S1583" i="16"/>
  <c r="T1593" i="16"/>
  <c r="O1414" i="16"/>
  <c r="AR1417" i="16"/>
  <c r="AJ1421" i="16"/>
  <c r="AV1424" i="16"/>
  <c r="AM1428" i="16"/>
  <c r="Q1432" i="16"/>
  <c r="AT1434" i="16"/>
  <c r="AL1438" i="16"/>
  <c r="O1442" i="16"/>
  <c r="AN1445" i="16"/>
  <c r="AJ1449" i="16"/>
  <c r="AT1452" i="16"/>
  <c r="AN1456" i="16"/>
  <c r="O1460" i="16"/>
  <c r="AN1463" i="16"/>
  <c r="AJ1467" i="16"/>
  <c r="AT1470" i="16"/>
  <c r="AM1474" i="16"/>
  <c r="O1478" i="16"/>
  <c r="AT1481" i="16"/>
  <c r="AB1486" i="16"/>
  <c r="AH1490" i="16"/>
  <c r="AH1494" i="16"/>
  <c r="N1499" i="16"/>
  <c r="U1504" i="16"/>
  <c r="AE1509" i="16"/>
  <c r="AB1514" i="16"/>
  <c r="AD1519" i="16"/>
  <c r="AH1523" i="16"/>
  <c r="AH1527" i="16"/>
  <c r="S1532" i="16"/>
  <c r="R1537" i="16"/>
  <c r="AE1542" i="16"/>
  <c r="AD1547" i="16"/>
  <c r="N1552" i="16"/>
  <c r="O1556" i="16"/>
  <c r="Q1560" i="16"/>
  <c r="T1565" i="16"/>
  <c r="R1570" i="16"/>
  <c r="AF1575" i="16"/>
  <c r="O1587" i="16"/>
  <c r="AW1595" i="16"/>
  <c r="AV1357" i="16"/>
  <c r="AF1359" i="16"/>
  <c r="AB1361" i="16"/>
  <c r="AB1363" i="16"/>
  <c r="AB1365" i="16"/>
  <c r="AB1367" i="16"/>
  <c r="P1369" i="16"/>
  <c r="AN1370" i="16"/>
  <c r="X1372" i="16"/>
  <c r="AV1373" i="16"/>
  <c r="AF1375" i="16"/>
  <c r="AB1377" i="16"/>
  <c r="AB1379" i="16"/>
  <c r="AB1381" i="16"/>
  <c r="AB1383" i="16"/>
  <c r="P1385" i="16"/>
  <c r="AN1386" i="16"/>
  <c r="X1388" i="16"/>
  <c r="AV1389" i="16"/>
  <c r="AF1391" i="16"/>
  <c r="AB1393" i="16"/>
  <c r="AB1395" i="16"/>
  <c r="AB1397" i="16"/>
  <c r="AB1399" i="16"/>
  <c r="P1401" i="16"/>
  <c r="AN1402" i="16"/>
  <c r="X1404" i="16"/>
  <c r="AV1405" i="16"/>
  <c r="AF1407" i="16"/>
  <c r="AA1409" i="16"/>
  <c r="R1413" i="16"/>
  <c r="AC1416" i="16"/>
  <c r="AQ1419" i="16"/>
  <c r="AI1423" i="16"/>
  <c r="AQ1426" i="16"/>
  <c r="AI1430" i="16"/>
  <c r="AE1434" i="16"/>
  <c r="AQ1437" i="16"/>
  <c r="AH1441" i="16"/>
  <c r="AQ1444" i="16"/>
  <c r="AK1448" i="16"/>
  <c r="AE1452" i="16"/>
  <c r="AQ1455" i="16"/>
  <c r="AH1459" i="16"/>
  <c r="AQ1462" i="16"/>
  <c r="AM1466" i="16"/>
  <c r="AE1470" i="16"/>
  <c r="Z1473" i="16"/>
  <c r="R1477" i="16"/>
  <c r="AC1480" i="16"/>
  <c r="AT1484" i="16"/>
  <c r="Z1489" i="16"/>
  <c r="Z1493" i="16"/>
  <c r="AI1497" i="16"/>
  <c r="N1502" i="16"/>
  <c r="AF1507" i="16"/>
  <c r="AR1512" i="16"/>
  <c r="AB1517" i="16"/>
  <c r="Z1522" i="16"/>
  <c r="Z1526" i="16"/>
  <c r="AJ1530" i="16"/>
  <c r="AL1535" i="16"/>
  <c r="W1541" i="16"/>
  <c r="AQ1546" i="16"/>
  <c r="AR1551" i="16"/>
  <c r="AV1555" i="16"/>
  <c r="AV1559" i="16"/>
  <c r="AD1564" i="16"/>
  <c r="AF1569" i="16"/>
  <c r="AP1574" i="16"/>
  <c r="AI1583" i="16"/>
  <c r="AJ1593" i="16"/>
  <c r="U1364" i="16"/>
  <c r="U1366" i="16"/>
  <c r="O1368" i="16"/>
  <c r="AO1369" i="16"/>
  <c r="Y1371" i="16"/>
  <c r="AW1372" i="16"/>
  <c r="AG1374" i="16"/>
  <c r="S1376" i="16"/>
  <c r="U1378" i="16"/>
  <c r="U1380" i="16"/>
  <c r="U1382" i="16"/>
  <c r="O1384" i="16"/>
  <c r="AO1385" i="16"/>
  <c r="Y1387" i="16"/>
  <c r="AW1388" i="16"/>
  <c r="AG1390" i="16"/>
  <c r="S1392" i="16"/>
  <c r="U1394" i="16"/>
  <c r="U1396" i="16"/>
  <c r="U1398" i="16"/>
  <c r="O1400" i="16"/>
  <c r="AO1401" i="16"/>
  <c r="Y1403" i="16"/>
  <c r="AW1404" i="16"/>
  <c r="AG1406" i="16"/>
  <c r="S1408" i="16"/>
  <c r="AP1410" i="16"/>
  <c r="AH1414" i="16"/>
  <c r="AE1417" i="16"/>
  <c r="AQ1420" i="16"/>
  <c r="AK1424" i="16"/>
  <c r="AQ1427" i="16"/>
  <c r="AI1431" i="16"/>
  <c r="AE1435" i="16"/>
  <c r="AQ1438" i="16"/>
  <c r="AH1442" i="16"/>
  <c r="AQ1445" i="16"/>
  <c r="AM1449" i="16"/>
  <c r="AE1453" i="16"/>
  <c r="AS1456" i="16"/>
  <c r="AH1460" i="16"/>
  <c r="AQ1463" i="16"/>
  <c r="AM1467" i="16"/>
  <c r="AE1471" i="16"/>
  <c r="AP1474" i="16"/>
  <c r="AH1478" i="16"/>
  <c r="AE1481" i="16"/>
  <c r="AI1486" i="16"/>
  <c r="AE1491" i="16"/>
  <c r="AP1496" i="16"/>
  <c r="AT1501" i="16"/>
  <c r="X1506" i="16"/>
  <c r="X1510" i="16"/>
  <c r="AI1514" i="16"/>
  <c r="N1519" i="16"/>
  <c r="AE1524" i="16"/>
  <c r="AT1529" i="16"/>
  <c r="AB1534" i="16"/>
  <c r="AH1538" i="16"/>
  <c r="AH1542" i="16"/>
  <c r="N1547" i="16"/>
  <c r="U1552" i="16"/>
  <c r="AE1557" i="16"/>
  <c r="AB1562" i="16"/>
  <c r="AD1567" i="16"/>
  <c r="AH1571" i="16"/>
  <c r="AI1575" i="16"/>
  <c r="AN1583" i="16"/>
  <c r="AN1591" i="16"/>
  <c r="AA1599" i="16"/>
  <c r="N1365" i="16"/>
  <c r="AL1366" i="16"/>
  <c r="X1368" i="16"/>
  <c r="R1370" i="16"/>
  <c r="R1372" i="16"/>
  <c r="R1374" i="16"/>
  <c r="T1376" i="16"/>
  <c r="AT1377" i="16"/>
  <c r="AD1379" i="16"/>
  <c r="N1381" i="16"/>
  <c r="AL1382" i="16"/>
  <c r="X1384" i="16"/>
  <c r="R1386" i="16"/>
  <c r="R1388" i="16"/>
  <c r="R1390" i="16"/>
  <c r="T1392" i="16"/>
  <c r="AT1393" i="16"/>
  <c r="AD1395" i="16"/>
  <c r="N1397" i="16"/>
  <c r="AL1398" i="16"/>
  <c r="X1400" i="16"/>
  <c r="R1402" i="16"/>
  <c r="R1404" i="16"/>
  <c r="R1406" i="16"/>
  <c r="T1408" i="16"/>
  <c r="AQ1410" i="16"/>
  <c r="AI1414" i="16"/>
  <c r="AE1418" i="16"/>
  <c r="AQ1421" i="16"/>
  <c r="AH1425" i="16"/>
  <c r="AQ1428" i="16"/>
  <c r="AK1432" i="16"/>
  <c r="AE1436" i="16"/>
  <c r="AQ1439" i="16"/>
  <c r="AH1443" i="16"/>
  <c r="AQ1446" i="16"/>
  <c r="AM1450" i="16"/>
  <c r="AE1454" i="16"/>
  <c r="Z1457" i="16"/>
  <c r="R1461" i="16"/>
  <c r="AC1464" i="16"/>
  <c r="AQ1467" i="16"/>
  <c r="AI1471" i="16"/>
  <c r="AQ1474" i="16"/>
  <c r="AI1478" i="16"/>
  <c r="AT1482" i="16"/>
  <c r="AB1487" i="16"/>
  <c r="AP1492" i="16"/>
  <c r="AL1497" i="16"/>
  <c r="AQ1502" i="16"/>
  <c r="P1507" i="16"/>
  <c r="P1511" i="16"/>
  <c r="T1516" i="16"/>
  <c r="W1521" i="16"/>
  <c r="AF1526" i="16"/>
  <c r="AA1532" i="16"/>
  <c r="AL1536" i="16"/>
  <c r="AM1540" i="16"/>
  <c r="AO1544" i="16"/>
  <c r="AR1549" i="16"/>
  <c r="AP1554" i="16"/>
  <c r="Y1560" i="16"/>
  <c r="AJ1564" i="16"/>
  <c r="AM1569" i="16"/>
  <c r="AM1573" i="16"/>
  <c r="AW1578" i="16"/>
  <c r="AE1587" i="16"/>
  <c r="AW1596" i="16"/>
  <c r="AW1409" i="16"/>
  <c r="AG1411" i="16"/>
  <c r="Q1413" i="16"/>
  <c r="AO1414" i="16"/>
  <c r="AA1416" i="16"/>
  <c r="AC1418" i="16"/>
  <c r="AC1420" i="16"/>
  <c r="AC1422" i="16"/>
  <c r="W1424" i="16"/>
  <c r="AW1425" i="16"/>
  <c r="AG1427" i="16"/>
  <c r="Q1429" i="16"/>
  <c r="AO1430" i="16"/>
  <c r="AA1432" i="16"/>
  <c r="AC1434" i="16"/>
  <c r="AC1436" i="16"/>
  <c r="AC1438" i="16"/>
  <c r="W1440" i="16"/>
  <c r="AW1441" i="16"/>
  <c r="AG1443" i="16"/>
  <c r="Q1445" i="16"/>
  <c r="AO1446" i="16"/>
  <c r="AA1448" i="16"/>
  <c r="AC1450" i="16"/>
  <c r="AC1452" i="16"/>
  <c r="AC1454" i="16"/>
  <c r="W1456" i="16"/>
  <c r="AW1457" i="16"/>
  <c r="AG1459" i="16"/>
  <c r="Q1461" i="16"/>
  <c r="AO1462" i="16"/>
  <c r="AA1464" i="16"/>
  <c r="AC1466" i="16"/>
  <c r="AC1468" i="16"/>
  <c r="AC1470" i="16"/>
  <c r="W1472" i="16"/>
  <c r="AW1473" i="16"/>
  <c r="AG1475" i="16"/>
  <c r="Q1477" i="16"/>
  <c r="AO1478" i="16"/>
  <c r="AA1480" i="16"/>
  <c r="AC1482" i="16"/>
  <c r="AC1484" i="16"/>
  <c r="AC1486" i="16"/>
  <c r="W1488" i="16"/>
  <c r="AW1489" i="16"/>
  <c r="AG1491" i="16"/>
  <c r="Q1493" i="16"/>
  <c r="AO1494" i="16"/>
  <c r="AA1496" i="16"/>
  <c r="AC1498" i="16"/>
  <c r="AC1500" i="16"/>
  <c r="AC1502" i="16"/>
  <c r="W1504" i="16"/>
  <c r="AW1505" i="16"/>
  <c r="AG1507" i="16"/>
  <c r="Q1509" i="16"/>
  <c r="AO1510" i="16"/>
  <c r="AA1512" i="16"/>
  <c r="AC1514" i="16"/>
  <c r="AC1516" i="16"/>
  <c r="AC1518" i="16"/>
  <c r="W1520" i="16"/>
  <c r="AW1521" i="16"/>
  <c r="AG1523" i="16"/>
  <c r="Q1525" i="16"/>
  <c r="AO1526" i="16"/>
  <c r="AA1528" i="16"/>
  <c r="AC1530" i="16"/>
  <c r="AC1532" i="16"/>
  <c r="AC1534" i="16"/>
  <c r="W1536" i="16"/>
  <c r="AW1537" i="16"/>
  <c r="AG1539" i="16"/>
  <c r="Q1541" i="16"/>
  <c r="AO1542" i="16"/>
  <c r="AA1544" i="16"/>
  <c r="AC1546" i="16"/>
  <c r="AC1548" i="16"/>
  <c r="AC1550" i="16"/>
  <c r="W1552" i="16"/>
  <c r="AW1553" i="16"/>
  <c r="AG1555" i="16"/>
  <c r="Q1557" i="16"/>
  <c r="AO1558" i="16"/>
  <c r="AA1560" i="16"/>
  <c r="AC1562" i="16"/>
  <c r="AC1564" i="16"/>
  <c r="AC1566" i="16"/>
  <c r="W1568" i="16"/>
  <c r="AW1569" i="16"/>
  <c r="AG1571" i="16"/>
  <c r="Q1573" i="16"/>
  <c r="AO1574" i="16"/>
  <c r="AL1576" i="16"/>
  <c r="AR1579" i="16"/>
  <c r="AJ1583" i="16"/>
  <c r="AC1587" i="16"/>
  <c r="AV1590" i="16"/>
  <c r="AN1594" i="16"/>
  <c r="P1598" i="16"/>
  <c r="AH1602" i="16"/>
  <c r="O1483" i="16"/>
  <c r="AM1484" i="16"/>
  <c r="W1486" i="16"/>
  <c r="AU1487" i="16"/>
  <c r="AI1489" i="16"/>
  <c r="AI1491" i="16"/>
  <c r="AI1493" i="16"/>
  <c r="AI1495" i="16"/>
  <c r="AE1497" i="16"/>
  <c r="O1499" i="16"/>
  <c r="AM1500" i="16"/>
  <c r="W1502" i="16"/>
  <c r="AU1503" i="16"/>
  <c r="AI1505" i="16"/>
  <c r="AI1507" i="16"/>
  <c r="AI1509" i="16"/>
  <c r="AI1511" i="16"/>
  <c r="AE1513" i="16"/>
  <c r="O1515" i="16"/>
  <c r="AM1516" i="16"/>
  <c r="W1518" i="16"/>
  <c r="AU1519" i="16"/>
  <c r="AI1521" i="16"/>
  <c r="AI1523" i="16"/>
  <c r="AI1525" i="16"/>
  <c r="AI1527" i="16"/>
  <c r="AE1529" i="16"/>
  <c r="O1531" i="16"/>
  <c r="AM1532" i="16"/>
  <c r="W1534" i="16"/>
  <c r="AU1535" i="16"/>
  <c r="AI1537" i="16"/>
  <c r="AI1539" i="16"/>
  <c r="AI1541" i="16"/>
  <c r="AI1543" i="16"/>
  <c r="AE1545" i="16"/>
  <c r="O1547" i="16"/>
  <c r="AM1548" i="16"/>
  <c r="W1550" i="16"/>
  <c r="AU1551" i="16"/>
  <c r="AI1553" i="16"/>
  <c r="AI1555" i="16"/>
  <c r="AI1557" i="16"/>
  <c r="AI1559" i="16"/>
  <c r="AE1561" i="16"/>
  <c r="O1563" i="16"/>
  <c r="AM1564" i="16"/>
  <c r="W1566" i="16"/>
  <c r="AU1567" i="16"/>
  <c r="AI1569" i="16"/>
  <c r="AI1571" i="16"/>
  <c r="AI1573" i="16"/>
  <c r="AJ1575" i="16"/>
  <c r="AI1578" i="16"/>
  <c r="AR1581" i="16"/>
  <c r="AN1585" i="16"/>
  <c r="X1589" i="16"/>
  <c r="AE1592" i="16"/>
  <c r="X1596" i="16"/>
  <c r="AW1599" i="16"/>
  <c r="AR1409" i="16"/>
  <c r="AR1411" i="16"/>
  <c r="AR1413" i="16"/>
  <c r="AR1415" i="16"/>
  <c r="AF1417" i="16"/>
  <c r="P1419" i="16"/>
  <c r="AN1420" i="16"/>
  <c r="X1422" i="16"/>
  <c r="AV1423" i="16"/>
  <c r="AR1425" i="16"/>
  <c r="AR1427" i="16"/>
  <c r="AR1429" i="16"/>
  <c r="AR1431" i="16"/>
  <c r="AF1433" i="16"/>
  <c r="P1435" i="16"/>
  <c r="AN1436" i="16"/>
  <c r="X1438" i="16"/>
  <c r="AV1439" i="16"/>
  <c r="AR1441" i="16"/>
  <c r="AR1443" i="16"/>
  <c r="AR1445" i="16"/>
  <c r="AR1447" i="16"/>
  <c r="AF1449" i="16"/>
  <c r="P1451" i="16"/>
  <c r="AN1452" i="16"/>
  <c r="X1454" i="16"/>
  <c r="AV1455" i="16"/>
  <c r="AR1457" i="16"/>
  <c r="AR1459" i="16"/>
  <c r="AR1461" i="16"/>
  <c r="AR1463" i="16"/>
  <c r="AF1465" i="16"/>
  <c r="P1467" i="16"/>
  <c r="AN1468" i="16"/>
  <c r="X1470" i="16"/>
  <c r="AV1471" i="16"/>
  <c r="AR1473" i="16"/>
  <c r="AR1475" i="16"/>
  <c r="AR1477" i="16"/>
  <c r="AR1479" i="16"/>
  <c r="AF1481" i="16"/>
  <c r="P1483" i="16"/>
  <c r="AN1484" i="16"/>
  <c r="X1486" i="16"/>
  <c r="AV1487" i="16"/>
  <c r="AR1489" i="16"/>
  <c r="AR1491" i="16"/>
  <c r="AR1493" i="16"/>
  <c r="AR1495" i="16"/>
  <c r="AF1497" i="16"/>
  <c r="P1499" i="16"/>
  <c r="AN1500" i="16"/>
  <c r="X1502" i="16"/>
  <c r="AV1503" i="16"/>
  <c r="AR1505" i="16"/>
  <c r="AR1507" i="16"/>
  <c r="AR1509" i="16"/>
  <c r="AR1511" i="16"/>
  <c r="AF1513" i="16"/>
  <c r="P1515" i="16"/>
  <c r="AN1516" i="16"/>
  <c r="X1518" i="16"/>
  <c r="AV1519" i="16"/>
  <c r="AR1521" i="16"/>
  <c r="AR1523" i="16"/>
  <c r="AR1525" i="16"/>
  <c r="AR1527" i="16"/>
  <c r="AF1529" i="16"/>
  <c r="P1531" i="16"/>
  <c r="AN1532" i="16"/>
  <c r="X1534" i="16"/>
  <c r="AV1535" i="16"/>
  <c r="AR1537" i="16"/>
  <c r="AR1539" i="16"/>
  <c r="AR1541" i="16"/>
  <c r="AR1543" i="16"/>
  <c r="AF1545" i="16"/>
  <c r="P1547" i="16"/>
  <c r="AN1548" i="16"/>
  <c r="X1550" i="16"/>
  <c r="AV1551" i="16"/>
  <c r="AR1553" i="16"/>
  <c r="AR1555" i="16"/>
  <c r="AR1557" i="16"/>
  <c r="AR1559" i="16"/>
  <c r="AF1561" i="16"/>
  <c r="P1563" i="16"/>
  <c r="AN1564" i="16"/>
  <c r="X1566" i="16"/>
  <c r="AV1567" i="16"/>
  <c r="AR1569" i="16"/>
  <c r="AR1571" i="16"/>
  <c r="AR1573" i="16"/>
  <c r="AU1575" i="16"/>
  <c r="S1579" i="16"/>
  <c r="AB1582" i="16"/>
  <c r="W1586" i="16"/>
  <c r="AR1589" i="16"/>
  <c r="P1593" i="16"/>
  <c r="AO1596" i="16"/>
  <c r="AI1600" i="16"/>
  <c r="AC1410" i="16"/>
  <c r="AC1412" i="16"/>
  <c r="AC1414" i="16"/>
  <c r="W1416" i="16"/>
  <c r="AW1417" i="16"/>
  <c r="AG1419" i="16"/>
  <c r="Q1421" i="16"/>
  <c r="AO1422" i="16"/>
  <c r="AA1424" i="16"/>
  <c r="AC1426" i="16"/>
  <c r="AC1428" i="16"/>
  <c r="AC1430" i="16"/>
  <c r="W1432" i="16"/>
  <c r="AW1433" i="16"/>
  <c r="AG1435" i="16"/>
  <c r="Q1437" i="16"/>
  <c r="AO1438" i="16"/>
  <c r="AA1440" i="16"/>
  <c r="AC1442" i="16"/>
  <c r="AC1444" i="16"/>
  <c r="AC1446" i="16"/>
  <c r="W1448" i="16"/>
  <c r="AW1449" i="16"/>
  <c r="AG1451" i="16"/>
  <c r="Q1453" i="16"/>
  <c r="AO1454" i="16"/>
  <c r="AA1456" i="16"/>
  <c r="AC1458" i="16"/>
  <c r="AC1460" i="16"/>
  <c r="AC1462" i="16"/>
  <c r="W1464" i="16"/>
  <c r="AW1465" i="16"/>
  <c r="AG1467" i="16"/>
  <c r="Q1469" i="16"/>
  <c r="AO1470" i="16"/>
  <c r="AA1472" i="16"/>
  <c r="AC1474" i="16"/>
  <c r="AC1476" i="16"/>
  <c r="AC1478" i="16"/>
  <c r="W1480" i="16"/>
  <c r="AW1481" i="16"/>
  <c r="AG1483" i="16"/>
  <c r="Q1485" i="16"/>
  <c r="AO1486" i="16"/>
  <c r="AA1488" i="16"/>
  <c r="AC1490" i="16"/>
  <c r="AC1492" i="16"/>
  <c r="AC1494" i="16"/>
  <c r="W1496" i="16"/>
  <c r="AW1497" i="16"/>
  <c r="AG1499" i="16"/>
  <c r="Q1501" i="16"/>
  <c r="AO1502" i="16"/>
  <c r="AA1504" i="16"/>
  <c r="AC1506" i="16"/>
  <c r="AC1508" i="16"/>
  <c r="AC1510" i="16"/>
  <c r="W1512" i="16"/>
  <c r="AW1513" i="16"/>
  <c r="AG1515" i="16"/>
  <c r="Q1517" i="16"/>
  <c r="AO1518" i="16"/>
  <c r="AA1520" i="16"/>
  <c r="AC1522" i="16"/>
  <c r="AC1524" i="16"/>
  <c r="AC1526" i="16"/>
  <c r="W1528" i="16"/>
  <c r="AW1529" i="16"/>
  <c r="AG1531" i="16"/>
  <c r="Q1533" i="16"/>
  <c r="AO1534" i="16"/>
  <c r="AA1536" i="16"/>
  <c r="AC1538" i="16"/>
  <c r="AC1540" i="16"/>
  <c r="AC1542" i="16"/>
  <c r="W1544" i="16"/>
  <c r="AW1545" i="16"/>
  <c r="AG1547" i="16"/>
  <c r="Q1549" i="16"/>
  <c r="AO1550" i="16"/>
  <c r="AA1552" i="16"/>
  <c r="AC1554" i="16"/>
  <c r="AC1556" i="16"/>
  <c r="AC1558" i="16"/>
  <c r="W1560" i="16"/>
  <c r="AW1561" i="16"/>
  <c r="AG1563" i="16"/>
  <c r="Q1565" i="16"/>
  <c r="AO1566" i="16"/>
  <c r="AA1568" i="16"/>
  <c r="AC1570" i="16"/>
  <c r="AC1572" i="16"/>
  <c r="AC1574" i="16"/>
  <c r="AG1576" i="16"/>
  <c r="S1580" i="16"/>
  <c r="AB1583" i="16"/>
  <c r="U1587" i="16"/>
  <c r="AN1590" i="16"/>
  <c r="P1594" i="16"/>
  <c r="AO1597" i="16"/>
  <c r="AP1602" i="16"/>
  <c r="N1411" i="16"/>
  <c r="AL1412" i="16"/>
  <c r="V1414" i="16"/>
  <c r="AT1415" i="16"/>
  <c r="AH1417" i="16"/>
  <c r="AH1419" i="16"/>
  <c r="AH1421" i="16"/>
  <c r="AH1423" i="16"/>
  <c r="AD1425" i="16"/>
  <c r="N1427" i="16"/>
  <c r="AL1428" i="16"/>
  <c r="V1430" i="16"/>
  <c r="AT1431" i="16"/>
  <c r="AH1433" i="16"/>
  <c r="AH1435" i="16"/>
  <c r="AH1437" i="16"/>
  <c r="AH1439" i="16"/>
  <c r="AD1441" i="16"/>
  <c r="N1443" i="16"/>
  <c r="AL1444" i="16"/>
  <c r="V1446" i="16"/>
  <c r="AT1447" i="16"/>
  <c r="AH1449" i="16"/>
  <c r="AH1451" i="16"/>
  <c r="AH1453" i="16"/>
  <c r="AH1455" i="16"/>
  <c r="AD1457" i="16"/>
  <c r="N1459" i="16"/>
  <c r="AL1460" i="16"/>
  <c r="V1462" i="16"/>
  <c r="AT1463" i="16"/>
  <c r="AH1465" i="16"/>
  <c r="AH1467" i="16"/>
  <c r="AH1469" i="16"/>
  <c r="AH1471" i="16"/>
  <c r="AD1473" i="16"/>
  <c r="N1475" i="16"/>
  <c r="AL1476" i="16"/>
  <c r="V1478" i="16"/>
  <c r="AT1479" i="16"/>
  <c r="AH1481" i="16"/>
  <c r="AH1483" i="16"/>
  <c r="AH1485" i="16"/>
  <c r="AH1487" i="16"/>
  <c r="AD1489" i="16"/>
  <c r="N1491" i="16"/>
  <c r="AL1492" i="16"/>
  <c r="V1494" i="16"/>
  <c r="AT1495" i="16"/>
  <c r="AH1497" i="16"/>
  <c r="AH1499" i="16"/>
  <c r="AH1501" i="16"/>
  <c r="AH1503" i="16"/>
  <c r="AD1505" i="16"/>
  <c r="N1507" i="16"/>
  <c r="AL1508" i="16"/>
  <c r="V1510" i="16"/>
  <c r="AT1511" i="16"/>
  <c r="AH1513" i="16"/>
  <c r="AH1515" i="16"/>
  <c r="AH1517" i="16"/>
  <c r="AH1519" i="16"/>
  <c r="AD1521" i="16"/>
  <c r="N1523" i="16"/>
  <c r="AL1524" i="16"/>
  <c r="V1526" i="16"/>
  <c r="AT1527" i="16"/>
  <c r="AH1529" i="16"/>
  <c r="AH1531" i="16"/>
  <c r="AH1533" i="16"/>
  <c r="AH1535" i="16"/>
  <c r="AD1537" i="16"/>
  <c r="N1539" i="16"/>
  <c r="AL1540" i="16"/>
  <c r="V1542" i="16"/>
  <c r="AT1543" i="16"/>
  <c r="AH1545" i="16"/>
  <c r="AH1547" i="16"/>
  <c r="AH1549" i="16"/>
  <c r="AH1551" i="16"/>
  <c r="AD1553" i="16"/>
  <c r="N1555" i="16"/>
  <c r="AL1556" i="16"/>
  <c r="V1558" i="16"/>
  <c r="AT1559" i="16"/>
  <c r="AH1561" i="16"/>
  <c r="AH1563" i="16"/>
  <c r="AH1565" i="16"/>
  <c r="AH1567" i="16"/>
  <c r="AD1569" i="16"/>
  <c r="N1571" i="16"/>
  <c r="AL1572" i="16"/>
  <c r="V1574" i="16"/>
  <c r="AW1575" i="16"/>
  <c r="X1579" i="16"/>
  <c r="AW1582" i="16"/>
  <c r="AE1585" i="16"/>
  <c r="O1589" i="16"/>
  <c r="AL1592" i="16"/>
  <c r="AV1595" i="16"/>
  <c r="AN1599" i="16"/>
  <c r="P1576" i="16"/>
  <c r="AP1577" i="16"/>
  <c r="AP1579" i="16"/>
  <c r="AP1581" i="16"/>
  <c r="AP1583" i="16"/>
  <c r="AL1585" i="16"/>
  <c r="V1587" i="16"/>
  <c r="AT1588" i="16"/>
  <c r="AD1590" i="16"/>
  <c r="P1592" i="16"/>
  <c r="AP1593" i="16"/>
  <c r="AP1595" i="16"/>
  <c r="AP1597" i="16"/>
  <c r="AP1599" i="16"/>
  <c r="AQ1602" i="16"/>
  <c r="AS1577" i="16"/>
  <c r="AS1579" i="16"/>
  <c r="AS1581" i="16"/>
  <c r="AS1583" i="16"/>
  <c r="AG1585" i="16"/>
  <c r="Q1587" i="16"/>
  <c r="AO1588" i="16"/>
  <c r="Y1590" i="16"/>
  <c r="AW1591" i="16"/>
  <c r="AS1593" i="16"/>
  <c r="AS1595" i="16"/>
  <c r="AS1597" i="16"/>
  <c r="AS1599" i="16"/>
  <c r="AL1602" i="16"/>
  <c r="N1578" i="16"/>
  <c r="AL1579" i="16"/>
  <c r="V1581" i="16"/>
  <c r="AT1582" i="16"/>
  <c r="AF1584" i="16"/>
  <c r="Z1586" i="16"/>
  <c r="Z1588" i="16"/>
  <c r="Z1590" i="16"/>
  <c r="AB1592" i="16"/>
  <c r="N1594" i="16"/>
  <c r="AL1595" i="16"/>
  <c r="V1597" i="16"/>
  <c r="AT1598" i="16"/>
  <c r="AF1600" i="16"/>
  <c r="O1577" i="16"/>
  <c r="AM1578" i="16"/>
  <c r="W1580" i="16"/>
  <c r="AU1581" i="16"/>
  <c r="AE1583" i="16"/>
  <c r="S1585" i="16"/>
  <c r="S1587" i="16"/>
  <c r="S1589" i="16"/>
  <c r="S1591" i="16"/>
  <c r="O1593" i="16"/>
  <c r="AM1594" i="16"/>
  <c r="W1596" i="16"/>
  <c r="AU1597" i="16"/>
  <c r="AE1599" i="16"/>
  <c r="P1602" i="16"/>
  <c r="AL1023" i="16"/>
  <c r="Z1031" i="16"/>
  <c r="AL1038" i="16"/>
  <c r="AA1045" i="16"/>
  <c r="AG1056" i="16"/>
  <c r="AC1064" i="16"/>
  <c r="AA1075" i="16"/>
  <c r="AU1086" i="16"/>
  <c r="AF1124" i="16"/>
  <c r="AP1041" i="16"/>
  <c r="AP1043" i="16"/>
  <c r="AP1045" i="16"/>
  <c r="AP1047" i="16"/>
  <c r="AL1049" i="16"/>
  <c r="V1051" i="16"/>
  <c r="AT1052" i="16"/>
  <c r="AD1054" i="16"/>
  <c r="P1056" i="16"/>
  <c r="AP1057" i="16"/>
  <c r="AP1059" i="16"/>
  <c r="AP1061" i="16"/>
  <c r="AP1063" i="16"/>
  <c r="AL1065" i="16"/>
  <c r="V1067" i="16"/>
  <c r="AT1068" i="16"/>
  <c r="AD1070" i="16"/>
  <c r="P1072" i="16"/>
  <c r="AP1073" i="16"/>
  <c r="AP1075" i="16"/>
  <c r="AP1077" i="16"/>
  <c r="AP1079" i="16"/>
  <c r="AL1081" i="16"/>
  <c r="V1083" i="16"/>
  <c r="AT1084" i="16"/>
  <c r="AD1086" i="16"/>
  <c r="P1088" i="16"/>
  <c r="O1092" i="16"/>
  <c r="S1097" i="16"/>
  <c r="O1105" i="16"/>
  <c r="AM1111" i="16"/>
  <c r="AB1119" i="16"/>
  <c r="AM1126" i="16"/>
  <c r="AQ1133" i="16"/>
  <c r="AF1140" i="16"/>
  <c r="AU1199" i="16"/>
  <c r="AD968" i="16"/>
  <c r="P970" i="16"/>
  <c r="AN971" i="16"/>
  <c r="X973" i="16"/>
  <c r="AV974" i="16"/>
  <c r="AH976" i="16"/>
  <c r="AJ978" i="16"/>
  <c r="AJ980" i="16"/>
  <c r="AJ982" i="16"/>
  <c r="AD984" i="16"/>
  <c r="P986" i="16"/>
  <c r="AN987" i="16"/>
  <c r="X989" i="16"/>
  <c r="AV990" i="16"/>
  <c r="AH992" i="16"/>
  <c r="AJ994" i="16"/>
  <c r="AJ996" i="16"/>
  <c r="AJ998" i="16"/>
  <c r="AD1000" i="16"/>
  <c r="P1002" i="16"/>
  <c r="AN1003" i="16"/>
  <c r="X1005" i="16"/>
  <c r="AV1006" i="16"/>
  <c r="AH1008" i="16"/>
  <c r="AJ1010" i="16"/>
  <c r="AJ1012" i="16"/>
  <c r="AJ1014" i="16"/>
  <c r="AD1016" i="16"/>
  <c r="P1018" i="16"/>
  <c r="AN1019" i="16"/>
  <c r="X1021" i="16"/>
  <c r="AV1022" i="16"/>
  <c r="AH1024" i="16"/>
  <c r="AJ1026" i="16"/>
  <c r="AJ1028" i="16"/>
  <c r="AJ1030" i="16"/>
  <c r="AD1032" i="16"/>
  <c r="P1034" i="16"/>
  <c r="AN1035" i="16"/>
  <c r="X1037" i="16"/>
  <c r="AV1038" i="16"/>
  <c r="AH1040" i="16"/>
  <c r="AJ1042" i="16"/>
  <c r="AJ1044" i="16"/>
  <c r="AJ1046" i="16"/>
  <c r="AD1048" i="16"/>
  <c r="P1050" i="16"/>
  <c r="AN1051" i="16"/>
  <c r="X1053" i="16"/>
  <c r="AV1054" i="16"/>
  <c r="AH1056" i="16"/>
  <c r="AJ1058" i="16"/>
  <c r="AJ1060" i="16"/>
  <c r="AJ1062" i="16"/>
  <c r="AD1064" i="16"/>
  <c r="P1066" i="16"/>
  <c r="AN1067" i="16"/>
  <c r="X1069" i="16"/>
  <c r="AV1070" i="16"/>
  <c r="AH1072" i="16"/>
  <c r="AJ1074" i="16"/>
  <c r="AJ1076" i="16"/>
  <c r="AJ1078" i="16"/>
  <c r="AD1080" i="16"/>
  <c r="P1082" i="16"/>
  <c r="AN1083" i="16"/>
  <c r="X1085" i="16"/>
  <c r="AV1086" i="16"/>
  <c r="S1090" i="16"/>
  <c r="AN1095" i="16"/>
  <c r="T1102" i="16"/>
  <c r="AM1109" i="16"/>
  <c r="AI1116" i="16"/>
  <c r="AM1124" i="16"/>
  <c r="AR1130" i="16"/>
  <c r="AF1138" i="16"/>
  <c r="AB1164" i="16"/>
  <c r="AU1240" i="16"/>
  <c r="AU984" i="16"/>
  <c r="AG986" i="16"/>
  <c r="Q988" i="16"/>
  <c r="AO989" i="16"/>
  <c r="Y991" i="16"/>
  <c r="U993" i="16"/>
  <c r="U995" i="16"/>
  <c r="U997" i="16"/>
  <c r="U999" i="16"/>
  <c r="AU1000" i="16"/>
  <c r="AG1002" i="16"/>
  <c r="Q1004" i="16"/>
  <c r="AO1005" i="16"/>
  <c r="Y1007" i="16"/>
  <c r="U1009" i="16"/>
  <c r="U1011" i="16"/>
  <c r="U1013" i="16"/>
  <c r="U1015" i="16"/>
  <c r="AU1016" i="16"/>
  <c r="AG1018" i="16"/>
  <c r="Q1020" i="16"/>
  <c r="AO1021" i="16"/>
  <c r="Y1023" i="16"/>
  <c r="U1025" i="16"/>
  <c r="U1027" i="16"/>
  <c r="U1029" i="16"/>
  <c r="U1031" i="16"/>
  <c r="AU1032" i="16"/>
  <c r="AG1034" i="16"/>
  <c r="Q1036" i="16"/>
  <c r="AO1037" i="16"/>
  <c r="Y1039" i="16"/>
  <c r="U1041" i="16"/>
  <c r="U1043" i="16"/>
  <c r="U1045" i="16"/>
  <c r="U1047" i="16"/>
  <c r="AU1048" i="16"/>
  <c r="AG1050" i="16"/>
  <c r="Q1052" i="16"/>
  <c r="AO1053" i="16"/>
  <c r="Y1055" i="16"/>
  <c r="U1057" i="16"/>
  <c r="U1059" i="16"/>
  <c r="U1061" i="16"/>
  <c r="U1063" i="16"/>
  <c r="AU1064" i="16"/>
  <c r="AG1066" i="16"/>
  <c r="Q1068" i="16"/>
  <c r="AO1069" i="16"/>
  <c r="Y1071" i="16"/>
  <c r="U1073" i="16"/>
  <c r="U1075" i="16"/>
  <c r="U1077" i="16"/>
  <c r="U1079" i="16"/>
  <c r="AU1080" i="16"/>
  <c r="AG1082" i="16"/>
  <c r="Q1084" i="16"/>
  <c r="AO1085" i="16"/>
  <c r="Y1087" i="16"/>
  <c r="AF1091" i="16"/>
  <c r="R1096" i="16"/>
  <c r="U1104" i="16"/>
  <c r="P1111" i="16"/>
  <c r="AB1118" i="16"/>
  <c r="AU1125" i="16"/>
  <c r="AQ1132" i="16"/>
  <c r="O1140" i="16"/>
  <c r="AU1166" i="16"/>
  <c r="AH974" i="16"/>
  <c r="AJ976" i="16"/>
  <c r="V978" i="16"/>
  <c r="AT979" i="16"/>
  <c r="AD981" i="16"/>
  <c r="N983" i="16"/>
  <c r="AN984" i="16"/>
  <c r="AH986" i="16"/>
  <c r="AH988" i="16"/>
  <c r="AH990" i="16"/>
  <c r="AJ992" i="16"/>
  <c r="V994" i="16"/>
  <c r="AT995" i="16"/>
  <c r="AD997" i="16"/>
  <c r="N999" i="16"/>
  <c r="AN1000" i="16"/>
  <c r="AH1002" i="16"/>
  <c r="AH1004" i="16"/>
  <c r="AH1006" i="16"/>
  <c r="AJ1008" i="16"/>
  <c r="V1010" i="16"/>
  <c r="AT1011" i="16"/>
  <c r="AD1013" i="16"/>
  <c r="N1015" i="16"/>
  <c r="AN1016" i="16"/>
  <c r="AH1018" i="16"/>
  <c r="AH1020" i="16"/>
  <c r="AH1022" i="16"/>
  <c r="AJ1024" i="16"/>
  <c r="V1026" i="16"/>
  <c r="AT1027" i="16"/>
  <c r="AD1029" i="16"/>
  <c r="N1031" i="16"/>
  <c r="AN1032" i="16"/>
  <c r="AH1034" i="16"/>
  <c r="AH1036" i="16"/>
  <c r="AH1038" i="16"/>
  <c r="AJ1040" i="16"/>
  <c r="V1042" i="16"/>
  <c r="AT1043" i="16"/>
  <c r="AD1045" i="16"/>
  <c r="N1047" i="16"/>
  <c r="AN1048" i="16"/>
  <c r="AH1050" i="16"/>
  <c r="AH1052" i="16"/>
  <c r="AH1054" i="16"/>
  <c r="AJ1056" i="16"/>
  <c r="V1058" i="16"/>
  <c r="AT1059" i="16"/>
  <c r="AD1061" i="16"/>
  <c r="N1063" i="16"/>
  <c r="AN1064" i="16"/>
  <c r="AH1066" i="16"/>
  <c r="AH1068" i="16"/>
  <c r="AH1070" i="16"/>
  <c r="AJ1072" i="16"/>
  <c r="V1074" i="16"/>
  <c r="AT1075" i="16"/>
  <c r="AD1077" i="16"/>
  <c r="N1079" i="16"/>
  <c r="AN1080" i="16"/>
  <c r="AH1082" i="16"/>
  <c r="AH1084" i="16"/>
  <c r="AH1086" i="16"/>
  <c r="O1089" i="16"/>
  <c r="O1093" i="16"/>
  <c r="AR1098" i="16"/>
  <c r="AF1106" i="16"/>
  <c r="Z1112" i="16"/>
  <c r="AC1120" i="16"/>
  <c r="W1126" i="16"/>
  <c r="AJ1134" i="16"/>
  <c r="AV1140" i="16"/>
  <c r="Z1213" i="16"/>
  <c r="AA988" i="16"/>
  <c r="AA990" i="16"/>
  <c r="AC992" i="16"/>
  <c r="O994" i="16"/>
  <c r="AM995" i="16"/>
  <c r="W997" i="16"/>
  <c r="AU998" i="16"/>
  <c r="AG1000" i="16"/>
  <c r="AA1002" i="16"/>
  <c r="AA1004" i="16"/>
  <c r="AA1006" i="16"/>
  <c r="AC1008" i="16"/>
  <c r="O1010" i="16"/>
  <c r="AM1011" i="16"/>
  <c r="W1013" i="16"/>
  <c r="AU1014" i="16"/>
  <c r="AG1016" i="16"/>
  <c r="AA1018" i="16"/>
  <c r="AA1020" i="16"/>
  <c r="AA1022" i="16"/>
  <c r="AC1024" i="16"/>
  <c r="O1026" i="16"/>
  <c r="AM1027" i="16"/>
  <c r="W1029" i="16"/>
  <c r="AU1030" i="16"/>
  <c r="AG1032" i="16"/>
  <c r="AA1034" i="16"/>
  <c r="AA1036" i="16"/>
  <c r="AA1038" i="16"/>
  <c r="AC1040" i="16"/>
  <c r="O1042" i="16"/>
  <c r="AM1043" i="16"/>
  <c r="W1045" i="16"/>
  <c r="AU1046" i="16"/>
  <c r="AG1048" i="16"/>
  <c r="AA1050" i="16"/>
  <c r="AA1052" i="16"/>
  <c r="AA1054" i="16"/>
  <c r="AC1056" i="16"/>
  <c r="O1058" i="16"/>
  <c r="AM1059" i="16"/>
  <c r="W1061" i="16"/>
  <c r="AU1062" i="16"/>
  <c r="AG1064" i="16"/>
  <c r="AA1066" i="16"/>
  <c r="AA1068" i="16"/>
  <c r="AA1070" i="16"/>
  <c r="AC1072" i="16"/>
  <c r="O1074" i="16"/>
  <c r="AM1075" i="16"/>
  <c r="W1077" i="16"/>
  <c r="AU1078" i="16"/>
  <c r="AG1080" i="16"/>
  <c r="AA1082" i="16"/>
  <c r="AA1084" i="16"/>
  <c r="AA1086" i="16"/>
  <c r="AW1088" i="16"/>
  <c r="AV1092" i="16"/>
  <c r="S1098" i="16"/>
  <c r="AM1106" i="16"/>
  <c r="AG1112" i="16"/>
  <c r="AD1120" i="16"/>
  <c r="X1126" i="16"/>
  <c r="AQ1134" i="16"/>
  <c r="W1140" i="16"/>
  <c r="AV1251" i="16"/>
  <c r="AR972" i="16"/>
  <c r="AR974" i="16"/>
  <c r="AL976" i="16"/>
  <c r="X978" i="16"/>
  <c r="AV979" i="16"/>
  <c r="AF981" i="16"/>
  <c r="P983" i="16"/>
  <c r="AP984" i="16"/>
  <c r="AR986" i="16"/>
  <c r="AR988" i="16"/>
  <c r="AR990" i="16"/>
  <c r="AL992" i="16"/>
  <c r="X994" i="16"/>
  <c r="AV995" i="16"/>
  <c r="AF997" i="16"/>
  <c r="P999" i="16"/>
  <c r="AP1000" i="16"/>
  <c r="AR1002" i="16"/>
  <c r="AR1004" i="16"/>
  <c r="AR1006" i="16"/>
  <c r="AL1008" i="16"/>
  <c r="X1010" i="16"/>
  <c r="AV1011" i="16"/>
  <c r="AF1013" i="16"/>
  <c r="P1015" i="16"/>
  <c r="AP1016" i="16"/>
  <c r="AR1018" i="16"/>
  <c r="AR1020" i="16"/>
  <c r="AR1022" i="16"/>
  <c r="AL1024" i="16"/>
  <c r="X1026" i="16"/>
  <c r="AV1027" i="16"/>
  <c r="AF1029" i="16"/>
  <c r="P1031" i="16"/>
  <c r="AP1032" i="16"/>
  <c r="AR1034" i="16"/>
  <c r="AR1036" i="16"/>
  <c r="AR1038" i="16"/>
  <c r="AL1040" i="16"/>
  <c r="X1042" i="16"/>
  <c r="AV1043" i="16"/>
  <c r="AF1045" i="16"/>
  <c r="P1047" i="16"/>
  <c r="AP1048" i="16"/>
  <c r="AR1050" i="16"/>
  <c r="AR1052" i="16"/>
  <c r="AR1054" i="16"/>
  <c r="AL1056" i="16"/>
  <c r="X1058" i="16"/>
  <c r="AV1059" i="16"/>
  <c r="AF1061" i="16"/>
  <c r="P1063" i="16"/>
  <c r="AP1064" i="16"/>
  <c r="AR1066" i="16"/>
  <c r="AR1068" i="16"/>
  <c r="AR1070" i="16"/>
  <c r="AL1072" i="16"/>
  <c r="X1074" i="16"/>
  <c r="AV1075" i="16"/>
  <c r="AF1077" i="16"/>
  <c r="P1079" i="16"/>
  <c r="AP1080" i="16"/>
  <c r="AR1082" i="16"/>
  <c r="AR1084" i="16"/>
  <c r="AR1086" i="16"/>
  <c r="AE1090" i="16"/>
  <c r="AG1096" i="16"/>
  <c r="AD1104" i="16"/>
  <c r="X1110" i="16"/>
  <c r="AQ1118" i="16"/>
  <c r="W1124" i="16"/>
  <c r="T1132" i="16"/>
  <c r="AV1138" i="16"/>
  <c r="AH1165" i="16"/>
  <c r="Y997" i="16"/>
  <c r="AW998" i="16"/>
  <c r="AI1000" i="16"/>
  <c r="AK1002" i="16"/>
  <c r="AK1004" i="16"/>
  <c r="AK1006" i="16"/>
  <c r="AE1008" i="16"/>
  <c r="Q1010" i="16"/>
  <c r="AO1011" i="16"/>
  <c r="Y1013" i="16"/>
  <c r="AW1014" i="16"/>
  <c r="AI1016" i="16"/>
  <c r="AK1018" i="16"/>
  <c r="AK1020" i="16"/>
  <c r="AK1022" i="16"/>
  <c r="AE1024" i="16"/>
  <c r="Q1026" i="16"/>
  <c r="AO1027" i="16"/>
  <c r="Y1029" i="16"/>
  <c r="AW1030" i="16"/>
  <c r="AI1032" i="16"/>
  <c r="AK1034" i="16"/>
  <c r="AK1036" i="16"/>
  <c r="AK1038" i="16"/>
  <c r="AE1040" i="16"/>
  <c r="Q1042" i="16"/>
  <c r="AO1043" i="16"/>
  <c r="Y1045" i="16"/>
  <c r="AW1046" i="16"/>
  <c r="AI1048" i="16"/>
  <c r="AK1050" i="16"/>
  <c r="AK1052" i="16"/>
  <c r="AK1054" i="16"/>
  <c r="AE1056" i="16"/>
  <c r="Q1058" i="16"/>
  <c r="AO1059" i="16"/>
  <c r="Y1061" i="16"/>
  <c r="AW1062" i="16"/>
  <c r="AI1064" i="16"/>
  <c r="AK1066" i="16"/>
  <c r="AK1068" i="16"/>
  <c r="AK1070" i="16"/>
  <c r="AE1072" i="16"/>
  <c r="Q1074" i="16"/>
  <c r="AO1075" i="16"/>
  <c r="Y1077" i="16"/>
  <c r="AW1078" i="16"/>
  <c r="AI1080" i="16"/>
  <c r="AK1082" i="16"/>
  <c r="AK1084" i="16"/>
  <c r="AK1086" i="16"/>
  <c r="W1089" i="16"/>
  <c r="AF1094" i="16"/>
  <c r="AQ1102" i="16"/>
  <c r="W1108" i="16"/>
  <c r="T1116" i="16"/>
  <c r="AV1122" i="16"/>
  <c r="AI1130" i="16"/>
  <c r="AV1137" i="16"/>
  <c r="R1150" i="16"/>
  <c r="W1088" i="16"/>
  <c r="AW1089" i="16"/>
  <c r="AG1091" i="16"/>
  <c r="Q1093" i="16"/>
  <c r="AO1094" i="16"/>
  <c r="AA1096" i="16"/>
  <c r="AC1098" i="16"/>
  <c r="AC1100" i="16"/>
  <c r="AC1102" i="16"/>
  <c r="W1104" i="16"/>
  <c r="AW1105" i="16"/>
  <c r="AG1107" i="16"/>
  <c r="Q1109" i="16"/>
  <c r="AO1110" i="16"/>
  <c r="AA1112" i="16"/>
  <c r="AC1114" i="16"/>
  <c r="AC1116" i="16"/>
  <c r="AC1118" i="16"/>
  <c r="W1120" i="16"/>
  <c r="AW1121" i="16"/>
  <c r="AG1123" i="16"/>
  <c r="Q1125" i="16"/>
  <c r="AO1126" i="16"/>
  <c r="AA1128" i="16"/>
  <c r="AC1130" i="16"/>
  <c r="AC1132" i="16"/>
  <c r="AC1134" i="16"/>
  <c r="W1136" i="16"/>
  <c r="AW1137" i="16"/>
  <c r="AG1139" i="16"/>
  <c r="Q1141" i="16"/>
  <c r="AL1143" i="16"/>
  <c r="AH1151" i="16"/>
  <c r="AM1164" i="16"/>
  <c r="AD1187" i="16"/>
  <c r="AL1216" i="16"/>
  <c r="X1088" i="16"/>
  <c r="R1090" i="16"/>
  <c r="R1092" i="16"/>
  <c r="R1094" i="16"/>
  <c r="T1096" i="16"/>
  <c r="AT1097" i="16"/>
  <c r="AD1099" i="16"/>
  <c r="N1101" i="16"/>
  <c r="AL1102" i="16"/>
  <c r="X1104" i="16"/>
  <c r="R1106" i="16"/>
  <c r="R1108" i="16"/>
  <c r="R1110" i="16"/>
  <c r="T1112" i="16"/>
  <c r="AT1113" i="16"/>
  <c r="AD1115" i="16"/>
  <c r="N1117" i="16"/>
  <c r="AL1118" i="16"/>
  <c r="X1120" i="16"/>
  <c r="R1122" i="16"/>
  <c r="R1124" i="16"/>
  <c r="R1126" i="16"/>
  <c r="T1128" i="16"/>
  <c r="AT1129" i="16"/>
  <c r="AD1131" i="16"/>
  <c r="N1133" i="16"/>
  <c r="AL1134" i="16"/>
  <c r="X1136" i="16"/>
  <c r="R1138" i="16"/>
  <c r="R1140" i="16"/>
  <c r="Q1142" i="16"/>
  <c r="AR1147" i="16"/>
  <c r="AD1155" i="16"/>
  <c r="AT1169" i="16"/>
  <c r="R1197" i="16"/>
  <c r="AO1247" i="16"/>
  <c r="AK1096" i="16"/>
  <c r="W1098" i="16"/>
  <c r="AU1099" i="16"/>
  <c r="AE1101" i="16"/>
  <c r="O1103" i="16"/>
  <c r="AO1104" i="16"/>
  <c r="AI1106" i="16"/>
  <c r="AI1108" i="16"/>
  <c r="AI1110" i="16"/>
  <c r="AK1112" i="16"/>
  <c r="W1114" i="16"/>
  <c r="AU1115" i="16"/>
  <c r="AE1117" i="16"/>
  <c r="O1119" i="16"/>
  <c r="AO1120" i="16"/>
  <c r="AI1122" i="16"/>
  <c r="AI1124" i="16"/>
  <c r="AI1126" i="16"/>
  <c r="AK1128" i="16"/>
  <c r="W1130" i="16"/>
  <c r="AU1131" i="16"/>
  <c r="AE1133" i="16"/>
  <c r="O1135" i="16"/>
  <c r="AO1136" i="16"/>
  <c r="AI1138" i="16"/>
  <c r="AI1140" i="16"/>
  <c r="AQ1142" i="16"/>
  <c r="AT1154" i="16"/>
  <c r="AM1162" i="16"/>
  <c r="AI1190" i="16"/>
  <c r="W1215" i="16"/>
  <c r="AI1312" i="16"/>
  <c r="T1089" i="16"/>
  <c r="T1091" i="16"/>
  <c r="T1093" i="16"/>
  <c r="T1095" i="16"/>
  <c r="AT1096" i="16"/>
  <c r="AF1098" i="16"/>
  <c r="P1100" i="16"/>
  <c r="AN1101" i="16"/>
  <c r="X1103" i="16"/>
  <c r="T1105" i="16"/>
  <c r="T1107" i="16"/>
  <c r="T1109" i="16"/>
  <c r="T1111" i="16"/>
  <c r="AT1112" i="16"/>
  <c r="AF1114" i="16"/>
  <c r="P1116" i="16"/>
  <c r="AN1117" i="16"/>
  <c r="X1119" i="16"/>
  <c r="T1121" i="16"/>
  <c r="T1123" i="16"/>
  <c r="T1125" i="16"/>
  <c r="T1127" i="16"/>
  <c r="AT1128" i="16"/>
  <c r="AF1130" i="16"/>
  <c r="P1132" i="16"/>
  <c r="AN1133" i="16"/>
  <c r="X1135" i="16"/>
  <c r="T1137" i="16"/>
  <c r="T1139" i="16"/>
  <c r="U1141" i="16"/>
  <c r="AT1143" i="16"/>
  <c r="X1158" i="16"/>
  <c r="AE1179" i="16"/>
  <c r="AM1215" i="16"/>
  <c r="AW1310" i="16"/>
  <c r="AS1089" i="16"/>
  <c r="AS1091" i="16"/>
  <c r="AS1093" i="16"/>
  <c r="AS1095" i="16"/>
  <c r="AG1097" i="16"/>
  <c r="Q1099" i="16"/>
  <c r="AO1100" i="16"/>
  <c r="Y1102" i="16"/>
  <c r="AW1103" i="16"/>
  <c r="AS1105" i="16"/>
  <c r="AS1107" i="16"/>
  <c r="AS1109" i="16"/>
  <c r="AS1111" i="16"/>
  <c r="AG1113" i="16"/>
  <c r="Q1115" i="16"/>
  <c r="AO1116" i="16"/>
  <c r="Y1118" i="16"/>
  <c r="AW1119" i="16"/>
  <c r="AS1121" i="16"/>
  <c r="AS1123" i="16"/>
  <c r="AS1125" i="16"/>
  <c r="AS1127" i="16"/>
  <c r="AG1129" i="16"/>
  <c r="Q1131" i="16"/>
  <c r="AO1132" i="16"/>
  <c r="Y1134" i="16"/>
  <c r="AW1135" i="16"/>
  <c r="AS1137" i="16"/>
  <c r="AS1139" i="16"/>
  <c r="V1142" i="16"/>
  <c r="Z1147" i="16"/>
  <c r="U1172" i="16"/>
  <c r="T1196" i="16"/>
  <c r="T1226" i="16"/>
  <c r="AB1088" i="16"/>
  <c r="N1090" i="16"/>
  <c r="AL1091" i="16"/>
  <c r="V1093" i="16"/>
  <c r="AT1094" i="16"/>
  <c r="AF1096" i="16"/>
  <c r="Z1098" i="16"/>
  <c r="Z1100" i="16"/>
  <c r="Z1102" i="16"/>
  <c r="AB1104" i="16"/>
  <c r="N1106" i="16"/>
  <c r="AL1107" i="16"/>
  <c r="V1109" i="16"/>
  <c r="AT1110" i="16"/>
  <c r="AF1112" i="16"/>
  <c r="Z1114" i="16"/>
  <c r="Z1116" i="16"/>
  <c r="Z1118" i="16"/>
  <c r="AB1120" i="16"/>
  <c r="N1122" i="16"/>
  <c r="AL1123" i="16"/>
  <c r="V1125" i="16"/>
  <c r="AT1126" i="16"/>
  <c r="AF1128" i="16"/>
  <c r="Z1130" i="16"/>
  <c r="Z1132" i="16"/>
  <c r="Z1134" i="16"/>
  <c r="AB1136" i="16"/>
  <c r="N1138" i="16"/>
  <c r="AL1139" i="16"/>
  <c r="W1141" i="16"/>
  <c r="AJ1145" i="16"/>
  <c r="U1171" i="16"/>
  <c r="AJ1196" i="16"/>
  <c r="AA1223" i="16"/>
  <c r="U1143" i="16"/>
  <c r="AU1144" i="16"/>
  <c r="AG1146" i="16"/>
  <c r="Q1148" i="16"/>
  <c r="AO1149" i="16"/>
  <c r="Y1151" i="16"/>
  <c r="U1153" i="16"/>
  <c r="U1155" i="16"/>
  <c r="U1157" i="16"/>
  <c r="V1159" i="16"/>
  <c r="AG1161" i="16"/>
  <c r="AQ1163" i="16"/>
  <c r="S1166" i="16"/>
  <c r="AO1168" i="16"/>
  <c r="AE1171" i="16"/>
  <c r="S1174" i="16"/>
  <c r="AU1176" i="16"/>
  <c r="AR1179" i="16"/>
  <c r="AJ1183" i="16"/>
  <c r="AC1187" i="16"/>
  <c r="AV1190" i="16"/>
  <c r="AM1194" i="16"/>
  <c r="O1198" i="16"/>
  <c r="AS1201" i="16"/>
  <c r="AC1205" i="16"/>
  <c r="Q1209" i="16"/>
  <c r="Z1212" i="16"/>
  <c r="T1216" i="16"/>
  <c r="X1221" i="16"/>
  <c r="AW1225" i="16"/>
  <c r="AW1229" i="16"/>
  <c r="P1234" i="16"/>
  <c r="T1241" i="16"/>
  <c r="U1281" i="16"/>
  <c r="Q1339" i="16"/>
  <c r="AW1144" i="16"/>
  <c r="AQ1146" i="16"/>
  <c r="AQ1148" i="16"/>
  <c r="AQ1150" i="16"/>
  <c r="AS1152" i="16"/>
  <c r="AE1154" i="16"/>
  <c r="O1156" i="16"/>
  <c r="AM1157" i="16"/>
  <c r="AI1159" i="16"/>
  <c r="S1162" i="16"/>
  <c r="AO1164" i="16"/>
  <c r="AM1167" i="16"/>
  <c r="AI1170" i="16"/>
  <c r="V1173" i="16"/>
  <c r="AU1175" i="16"/>
  <c r="Q1179" i="16"/>
  <c r="Z1182" i="16"/>
  <c r="U1186" i="16"/>
  <c r="AN1189" i="16"/>
  <c r="AU1192" i="16"/>
  <c r="AM1196" i="16"/>
  <c r="Q1200" i="16"/>
  <c r="X1203" i="16"/>
  <c r="AS1206" i="16"/>
  <c r="AH1210" i="16"/>
  <c r="AR1213" i="16"/>
  <c r="S1218" i="16"/>
  <c r="AC1223" i="16"/>
  <c r="AR1228" i="16"/>
  <c r="X1234" i="16"/>
  <c r="AR1242" i="16"/>
  <c r="AO1305" i="16"/>
  <c r="AH1352" i="16"/>
  <c r="AR1149" i="16"/>
  <c r="AR1151" i="16"/>
  <c r="AF1153" i="16"/>
  <c r="P1155" i="16"/>
  <c r="AN1156" i="16"/>
  <c r="Z1158" i="16"/>
  <c r="AE1160" i="16"/>
  <c r="AP1162" i="16"/>
  <c r="O1165" i="16"/>
  <c r="AO1167" i="16"/>
  <c r="AK1170" i="16"/>
  <c r="W1173" i="16"/>
  <c r="AV1175" i="16"/>
  <c r="R1179" i="16"/>
  <c r="AB1182" i="16"/>
  <c r="V1186" i="16"/>
  <c r="AQ1189" i="16"/>
  <c r="O1193" i="16"/>
  <c r="AO1196" i="16"/>
  <c r="AI1200" i="16"/>
  <c r="V1204" i="16"/>
  <c r="AQ1207" i="16"/>
  <c r="AH1211" i="16"/>
  <c r="AR1214" i="16"/>
  <c r="AF1219" i="16"/>
  <c r="AS1224" i="16"/>
  <c r="AU1228" i="16"/>
  <c r="AW1232" i="16"/>
  <c r="AV1239" i="16"/>
  <c r="X1269" i="16"/>
  <c r="AF1318" i="16"/>
  <c r="AQ1358" i="16"/>
  <c r="S1144" i="16"/>
  <c r="U1146" i="16"/>
  <c r="U1148" i="16"/>
  <c r="U1150" i="16"/>
  <c r="O1152" i="16"/>
  <c r="AO1153" i="16"/>
  <c r="Y1155" i="16"/>
  <c r="AW1156" i="16"/>
  <c r="AK1158" i="16"/>
  <c r="AP1160" i="16"/>
  <c r="Q1163" i="16"/>
  <c r="AA1165" i="16"/>
  <c r="U1168" i="16"/>
  <c r="AL1171" i="16"/>
  <c r="AL1175" i="16"/>
  <c r="AM1178" i="16"/>
  <c r="O1182" i="16"/>
  <c r="AS1185" i="16"/>
  <c r="AC1189" i="16"/>
  <c r="Q1193" i="16"/>
  <c r="Z1196" i="16"/>
  <c r="T1200" i="16"/>
  <c r="AS1203" i="16"/>
  <c r="AC1207" i="16"/>
  <c r="T1211" i="16"/>
  <c r="AE1214" i="16"/>
  <c r="AS1218" i="16"/>
  <c r="Z1224" i="16"/>
  <c r="AB1228" i="16"/>
  <c r="AD1232" i="16"/>
  <c r="U1239" i="16"/>
  <c r="Q1273" i="16"/>
  <c r="AO1338" i="16"/>
  <c r="AH1142" i="16"/>
  <c r="AJ1144" i="16"/>
  <c r="V1146" i="16"/>
  <c r="AT1147" i="16"/>
  <c r="AD1149" i="16"/>
  <c r="N1151" i="16"/>
  <c r="AN1152" i="16"/>
  <c r="AH1154" i="16"/>
  <c r="AH1156" i="16"/>
  <c r="AL1158" i="16"/>
  <c r="AQ1160" i="16"/>
  <c r="AB1163" i="16"/>
  <c r="O1166" i="16"/>
  <c r="AW1168" i="16"/>
  <c r="AA1171" i="16"/>
  <c r="N1174" i="16"/>
  <c r="AO1176" i="16"/>
  <c r="T1180" i="16"/>
  <c r="AE1183" i="16"/>
  <c r="AA1186" i="16"/>
  <c r="AT1189" i="16"/>
  <c r="AH1193" i="16"/>
  <c r="AR1196" i="16"/>
  <c r="AL1200" i="16"/>
  <c r="AA1204" i="16"/>
  <c r="AT1207" i="16"/>
  <c r="AM1211" i="16"/>
  <c r="O1215" i="16"/>
  <c r="AA1218" i="16"/>
  <c r="AA1222" i="16"/>
  <c r="T1227" i="16"/>
  <c r="AG1232" i="16"/>
  <c r="X1239" i="16"/>
  <c r="AG1275" i="16"/>
  <c r="AN1333" i="16"/>
  <c r="AC1144" i="16"/>
  <c r="O1146" i="16"/>
  <c r="AM1147" i="16"/>
  <c r="W1149" i="16"/>
  <c r="AU1150" i="16"/>
  <c r="AG1152" i="16"/>
  <c r="AA1154" i="16"/>
  <c r="AA1156" i="16"/>
  <c r="AD1158" i="16"/>
  <c r="AS1160" i="16"/>
  <c r="AC1163" i="16"/>
  <c r="Q1166" i="16"/>
  <c r="O1169" i="16"/>
  <c r="AN1171" i="16"/>
  <c r="AC1174" i="16"/>
  <c r="S1177" i="16"/>
  <c r="AM1180" i="16"/>
  <c r="Q1184" i="16"/>
  <c r="X1187" i="16"/>
  <c r="AS1190" i="16"/>
  <c r="AH1194" i="16"/>
  <c r="AR1197" i="16"/>
  <c r="AN1201" i="16"/>
  <c r="X1205" i="16"/>
  <c r="AE1208" i="16"/>
  <c r="W1212" i="16"/>
  <c r="AW1215" i="16"/>
  <c r="AN1219" i="16"/>
  <c r="W1225" i="16"/>
  <c r="AG1230" i="16"/>
  <c r="P1236" i="16"/>
  <c r="Q1244" i="16"/>
  <c r="Q1306" i="16"/>
  <c r="AC1351" i="16"/>
  <c r="AJ1143" i="16"/>
  <c r="X1145" i="16"/>
  <c r="AV1146" i="16"/>
  <c r="AF1148" i="16"/>
  <c r="P1150" i="16"/>
  <c r="AN1151" i="16"/>
  <c r="AJ1153" i="16"/>
  <c r="AJ1155" i="16"/>
  <c r="AJ1157" i="16"/>
  <c r="AO1159" i="16"/>
  <c r="O1162" i="16"/>
  <c r="Z1164" i="16"/>
  <c r="AQ1166" i="16"/>
  <c r="AQ1169" i="16"/>
  <c r="AD1172" i="16"/>
  <c r="P1175" i="16"/>
  <c r="AU1177" i="16"/>
  <c r="AM1181" i="16"/>
  <c r="AI1185" i="16"/>
  <c r="S1189" i="16"/>
  <c r="AN1192" i="16"/>
  <c r="AG1196" i="16"/>
  <c r="AP1199" i="16"/>
  <c r="AI1203" i="16"/>
  <c r="S1207" i="16"/>
  <c r="AB1210" i="16"/>
  <c r="T1214" i="16"/>
  <c r="AF1218" i="16"/>
  <c r="AQ1223" i="16"/>
  <c r="O1228" i="16"/>
  <c r="Q1232" i="16"/>
  <c r="AC1238" i="16"/>
  <c r="P1251" i="16"/>
  <c r="R1288" i="16"/>
  <c r="AC1330" i="16"/>
  <c r="T1245" i="16"/>
  <c r="AK1252" i="16"/>
  <c r="Q1259" i="16"/>
  <c r="AK1265" i="16"/>
  <c r="AH1272" i="16"/>
  <c r="AL1280" i="16"/>
  <c r="AN1287" i="16"/>
  <c r="Y1293" i="16"/>
  <c r="AS1301" i="16"/>
  <c r="AB1308" i="16"/>
  <c r="AV1315" i="16"/>
  <c r="Y1322" i="16"/>
  <c r="U1329" i="16"/>
  <c r="AB1337" i="16"/>
  <c r="AF1345" i="16"/>
  <c r="AE1352" i="16"/>
  <c r="R1365" i="16"/>
  <c r="W1524" i="16"/>
  <c r="AF1249" i="16"/>
  <c r="AE1256" i="16"/>
  <c r="AW1262" i="16"/>
  <c r="AC1269" i="16"/>
  <c r="T1277" i="16"/>
  <c r="AK1284" i="16"/>
  <c r="Q1291" i="16"/>
  <c r="AK1297" i="16"/>
  <c r="AH1304" i="16"/>
  <c r="AL1312" i="16"/>
  <c r="AN1319" i="16"/>
  <c r="Y1325" i="16"/>
  <c r="AS1333" i="16"/>
  <c r="AB1340" i="16"/>
  <c r="AV1347" i="16"/>
  <c r="AJ1356" i="16"/>
  <c r="Q1400" i="16"/>
  <c r="AO1242" i="16"/>
  <c r="AA1248" i="16"/>
  <c r="AC1255" i="16"/>
  <c r="AB1263" i="16"/>
  <c r="AK1270" i="16"/>
  <c r="AW1276" i="16"/>
  <c r="AN1284" i="16"/>
  <c r="T1291" i="16"/>
  <c r="P1299" i="16"/>
  <c r="AW1305" i="16"/>
  <c r="AQ1312" i="16"/>
  <c r="R1320" i="16"/>
  <c r="V1328" i="16"/>
  <c r="X1335" i="16"/>
  <c r="Q1342" i="16"/>
  <c r="X1348" i="16"/>
  <c r="Y1357" i="16"/>
  <c r="AF1255" i="16"/>
  <c r="AW1261" i="16"/>
  <c r="AK1269" i="16"/>
  <c r="AB1277" i="16"/>
  <c r="P1285" i="16"/>
  <c r="Y1291" i="16"/>
  <c r="P1298" i="16"/>
  <c r="T1305" i="16"/>
  <c r="AT1312" i="16"/>
  <c r="AV1319" i="16"/>
  <c r="AO1326" i="16"/>
  <c r="AV1332" i="16"/>
  <c r="AJ1340" i="16"/>
  <c r="X1347" i="16"/>
  <c r="AO1354" i="16"/>
  <c r="N1363" i="16"/>
  <c r="AH1429" i="16"/>
  <c r="AW1246" i="16"/>
  <c r="AC1253" i="16"/>
  <c r="T1261" i="16"/>
  <c r="AK1268" i="16"/>
  <c r="Q1275" i="16"/>
  <c r="AK1281" i="16"/>
  <c r="AH1288" i="16"/>
  <c r="AL1296" i="16"/>
  <c r="AN1303" i="16"/>
  <c r="Y1309" i="16"/>
  <c r="AS1317" i="16"/>
  <c r="AB1324" i="16"/>
  <c r="AV1331" i="16"/>
  <c r="Y1338" i="16"/>
  <c r="U1345" i="16"/>
  <c r="AB1353" i="16"/>
  <c r="P1366" i="16"/>
  <c r="AB1243" i="16"/>
  <c r="U1250" i="16"/>
  <c r="Y1257" i="16"/>
  <c r="S1264" i="16"/>
  <c r="U1271" i="16"/>
  <c r="T1279" i="16"/>
  <c r="AC1286" i="16"/>
  <c r="Q1293" i="16"/>
  <c r="AF1300" i="16"/>
  <c r="T1308" i="16"/>
  <c r="AS1316" i="16"/>
  <c r="AW1322" i="16"/>
  <c r="AS1329" i="16"/>
  <c r="AP1336" i="16"/>
  <c r="N1344" i="16"/>
  <c r="P1351" i="16"/>
  <c r="Y1358" i="16"/>
  <c r="O1401" i="16"/>
  <c r="AO1244" i="16"/>
  <c r="AC1251" i="16"/>
  <c r="AR1259" i="16"/>
  <c r="AN1267" i="16"/>
  <c r="Q1274" i="16"/>
  <c r="AI1280" i="16"/>
  <c r="AK1287" i="16"/>
  <c r="AJ1295" i="16"/>
  <c r="AS1302" i="16"/>
  <c r="Y1308" i="16"/>
  <c r="AS1315" i="16"/>
  <c r="T1322" i="16"/>
  <c r="AV1329" i="16"/>
  <c r="AU1336" i="16"/>
  <c r="AO1343" i="16"/>
  <c r="AV1350" i="16"/>
  <c r="AH1358" i="16"/>
  <c r="X1462" i="16"/>
  <c r="AW1358" i="16"/>
  <c r="Z1366" i="16"/>
  <c r="S1379" i="16"/>
  <c r="AH1395" i="16"/>
  <c r="AW1408" i="16"/>
  <c r="AQ1447" i="16"/>
  <c r="AA1486" i="16"/>
  <c r="AD1530" i="16"/>
  <c r="AQ1365" i="16"/>
  <c r="AH1380" i="16"/>
  <c r="AP1394" i="16"/>
  <c r="AU1431" i="16"/>
  <c r="X1556" i="16"/>
  <c r="AN1380" i="16"/>
  <c r="AI1393" i="16"/>
  <c r="AW1464" i="16"/>
  <c r="AL1568" i="16"/>
  <c r="Q1357" i="16"/>
  <c r="AO1368" i="16"/>
  <c r="O1386" i="16"/>
  <c r="R1398" i="16"/>
  <c r="T1435" i="16"/>
  <c r="T1471" i="16"/>
  <c r="X1521" i="16"/>
  <c r="AB1370" i="16"/>
  <c r="W1386" i="16"/>
  <c r="AQ1399" i="16"/>
  <c r="AN1441" i="16"/>
  <c r="AN1477" i="16"/>
  <c r="Z1505" i="16"/>
  <c r="AB1533" i="16"/>
  <c r="AE1373" i="16"/>
  <c r="AT1388" i="16"/>
  <c r="AV1409" i="16"/>
  <c r="O1555" i="16"/>
  <c r="AM1372" i="16"/>
  <c r="AT1386" i="16"/>
  <c r="AD1407" i="16"/>
  <c r="AQ1468" i="16"/>
  <c r="AV1569" i="16"/>
  <c r="N1218" i="16"/>
  <c r="AL1219" i="16"/>
  <c r="V1221" i="16"/>
  <c r="AT1222" i="16"/>
  <c r="AF1224" i="16"/>
  <c r="Z1226" i="16"/>
  <c r="Z1228" i="16"/>
  <c r="Z1230" i="16"/>
  <c r="AB1232" i="16"/>
  <c r="N1234" i="16"/>
  <c r="AL1235" i="16"/>
  <c r="V1237" i="16"/>
  <c r="AT1238" i="16"/>
  <c r="AF1240" i="16"/>
  <c r="Z1242" i="16"/>
  <c r="Z1244" i="16"/>
  <c r="Z1246" i="16"/>
  <c r="AB1248" i="16"/>
  <c r="N1250" i="16"/>
  <c r="AL1251" i="16"/>
  <c r="V1253" i="16"/>
  <c r="AT1254" i="16"/>
  <c r="AF1256" i="16"/>
  <c r="Z1258" i="16"/>
  <c r="Z1260" i="16"/>
  <c r="Z1262" i="16"/>
  <c r="AB1264" i="16"/>
  <c r="N1266" i="16"/>
  <c r="AL1267" i="16"/>
  <c r="V1269" i="16"/>
  <c r="AT1270" i="16"/>
  <c r="AF1272" i="16"/>
  <c r="Z1274" i="16"/>
  <c r="Z1276" i="16"/>
  <c r="Z1278" i="16"/>
  <c r="AB1280" i="16"/>
  <c r="N1282" i="16"/>
  <c r="AL1283" i="16"/>
  <c r="V1285" i="16"/>
  <c r="AT1286" i="16"/>
  <c r="AF1288" i="16"/>
  <c r="Z1290" i="16"/>
  <c r="Z1292" i="16"/>
  <c r="Z1294" i="16"/>
  <c r="AB1296" i="16"/>
  <c r="N1298" i="16"/>
  <c r="AL1299" i="16"/>
  <c r="V1301" i="16"/>
  <c r="AT1302" i="16"/>
  <c r="AF1304" i="16"/>
  <c r="Z1306" i="16"/>
  <c r="Z1308" i="16"/>
  <c r="Z1310" i="16"/>
  <c r="AB1312" i="16"/>
  <c r="N1314" i="16"/>
  <c r="AL1315" i="16"/>
  <c r="V1317" i="16"/>
  <c r="AT1318" i="16"/>
  <c r="AF1320" i="16"/>
  <c r="Z1322" i="16"/>
  <c r="Z1324" i="16"/>
  <c r="Z1326" i="16"/>
  <c r="AB1328" i="16"/>
  <c r="N1330" i="16"/>
  <c r="AL1331" i="16"/>
  <c r="V1333" i="16"/>
  <c r="AT1334" i="16"/>
  <c r="AF1336" i="16"/>
  <c r="Z1338" i="16"/>
  <c r="Z1340" i="16"/>
  <c r="Z1342" i="16"/>
  <c r="AB1344" i="16"/>
  <c r="N1346" i="16"/>
  <c r="AL1347" i="16"/>
  <c r="V1349" i="16"/>
  <c r="AT1350" i="16"/>
  <c r="AF1352" i="16"/>
  <c r="Z1354" i="16"/>
  <c r="Z1356" i="16"/>
  <c r="AE1358" i="16"/>
  <c r="AL1360" i="16"/>
  <c r="AG1362" i="16"/>
  <c r="AV1364" i="16"/>
  <c r="Z1368" i="16"/>
  <c r="T1372" i="16"/>
  <c r="AD1375" i="16"/>
  <c r="AN1378" i="16"/>
  <c r="AF1382" i="16"/>
  <c r="AD1387" i="16"/>
  <c r="AO1392" i="16"/>
  <c r="AP1397" i="16"/>
  <c r="AQ1402" i="16"/>
  <c r="X1408" i="16"/>
  <c r="T1416" i="16"/>
  <c r="AP1430" i="16"/>
  <c r="AF1445" i="16"/>
  <c r="AM1460" i="16"/>
  <c r="AA1468" i="16"/>
  <c r="X1488" i="16"/>
  <c r="AN1505" i="16"/>
  <c r="X1523" i="16"/>
  <c r="Z1542" i="16"/>
  <c r="AH1559" i="16"/>
  <c r="AJ1582" i="16"/>
  <c r="AQ1178" i="16"/>
  <c r="AQ1180" i="16"/>
  <c r="AQ1182" i="16"/>
  <c r="AS1184" i="16"/>
  <c r="AE1186" i="16"/>
  <c r="O1188" i="16"/>
  <c r="AM1189" i="16"/>
  <c r="W1191" i="16"/>
  <c r="AW1192" i="16"/>
  <c r="AQ1194" i="16"/>
  <c r="AQ1196" i="16"/>
  <c r="AQ1198" i="16"/>
  <c r="AS1200" i="16"/>
  <c r="AE1202" i="16"/>
  <c r="O1204" i="16"/>
  <c r="AM1205" i="16"/>
  <c r="W1207" i="16"/>
  <c r="AW1208" i="16"/>
  <c r="AQ1210" i="16"/>
  <c r="AQ1212" i="16"/>
  <c r="AQ1214" i="16"/>
  <c r="AS1216" i="16"/>
  <c r="AE1218" i="16"/>
  <c r="O1220" i="16"/>
  <c r="AM1221" i="16"/>
  <c r="W1223" i="16"/>
  <c r="AW1224" i="16"/>
  <c r="AQ1226" i="16"/>
  <c r="AQ1228" i="16"/>
  <c r="AQ1230" i="16"/>
  <c r="AS1232" i="16"/>
  <c r="AE1234" i="16"/>
  <c r="O1236" i="16"/>
  <c r="AM1237" i="16"/>
  <c r="W1239" i="16"/>
  <c r="AW1240" i="16"/>
  <c r="AQ1242" i="16"/>
  <c r="AQ1244" i="16"/>
  <c r="AQ1246" i="16"/>
  <c r="AS1248" i="16"/>
  <c r="AE1250" i="16"/>
  <c r="O1252" i="16"/>
  <c r="AM1253" i="16"/>
  <c r="W1255" i="16"/>
  <c r="AW1256" i="16"/>
  <c r="AQ1258" i="16"/>
  <c r="AQ1260" i="16"/>
  <c r="AQ1262" i="16"/>
  <c r="AS1264" i="16"/>
  <c r="AE1266" i="16"/>
  <c r="O1268" i="16"/>
  <c r="AM1269" i="16"/>
  <c r="W1271" i="16"/>
  <c r="AW1272" i="16"/>
  <c r="AQ1274" i="16"/>
  <c r="AQ1276" i="16"/>
  <c r="AQ1278" i="16"/>
  <c r="AS1280" i="16"/>
  <c r="AE1282" i="16"/>
  <c r="O1284" i="16"/>
  <c r="AM1285" i="16"/>
  <c r="W1287" i="16"/>
  <c r="AW1288" i="16"/>
  <c r="AQ1290" i="16"/>
  <c r="AQ1292" i="16"/>
  <c r="AQ1294" i="16"/>
  <c r="AS1296" i="16"/>
  <c r="AE1298" i="16"/>
  <c r="O1300" i="16"/>
  <c r="AM1301" i="16"/>
  <c r="W1303" i="16"/>
  <c r="AW1304" i="16"/>
  <c r="AQ1306" i="16"/>
  <c r="AQ1308" i="16"/>
  <c r="AQ1310" i="16"/>
  <c r="AS1312" i="16"/>
  <c r="AE1314" i="16"/>
  <c r="O1316" i="16"/>
  <c r="AM1317" i="16"/>
  <c r="W1319" i="16"/>
  <c r="AW1320" i="16"/>
  <c r="AQ1322" i="16"/>
  <c r="AQ1324" i="16"/>
  <c r="AQ1326" i="16"/>
  <c r="AS1328" i="16"/>
  <c r="AE1330" i="16"/>
  <c r="O1332" i="16"/>
  <c r="AM1333" i="16"/>
  <c r="W1335" i="16"/>
  <c r="AW1336" i="16"/>
  <c r="AQ1338" i="16"/>
  <c r="AQ1340" i="16"/>
  <c r="AQ1342" i="16"/>
  <c r="AS1344" i="16"/>
  <c r="AE1346" i="16"/>
  <c r="O1348" i="16"/>
  <c r="AM1349" i="16"/>
  <c r="W1351" i="16"/>
  <c r="AW1352" i="16"/>
  <c r="AQ1354" i="16"/>
  <c r="AQ1356" i="16"/>
  <c r="AP1358" i="16"/>
  <c r="AV1360" i="16"/>
  <c r="AQ1362" i="16"/>
  <c r="AF1365" i="16"/>
  <c r="AR1368" i="16"/>
  <c r="AL1372" i="16"/>
  <c r="P1376" i="16"/>
  <c r="AN1379" i="16"/>
  <c r="AU1383" i="16"/>
  <c r="AQ1388" i="16"/>
  <c r="Z1394" i="16"/>
  <c r="AI1398" i="16"/>
  <c r="N1403" i="16"/>
  <c r="N1407" i="16"/>
  <c r="AN1413" i="16"/>
  <c r="S1421" i="16"/>
  <c r="AN1444" i="16"/>
  <c r="AQ1460" i="16"/>
  <c r="AE1468" i="16"/>
  <c r="AF1488" i="16"/>
  <c r="AA1514" i="16"/>
  <c r="AJ1532" i="16"/>
  <c r="AL1550" i="16"/>
  <c r="R1575" i="16"/>
  <c r="AC1166" i="16"/>
  <c r="W1168" i="16"/>
  <c r="AW1169" i="16"/>
  <c r="AG1171" i="16"/>
  <c r="Q1173" i="16"/>
  <c r="AO1174" i="16"/>
  <c r="AA1176" i="16"/>
  <c r="AC1178" i="16"/>
  <c r="AC1180" i="16"/>
  <c r="AC1182" i="16"/>
  <c r="W1184" i="16"/>
  <c r="AW1185" i="16"/>
  <c r="AG1187" i="16"/>
  <c r="Q1189" i="16"/>
  <c r="AO1190" i="16"/>
  <c r="AA1192" i="16"/>
  <c r="AC1194" i="16"/>
  <c r="AC1196" i="16"/>
  <c r="AC1198" i="16"/>
  <c r="W1200" i="16"/>
  <c r="AW1201" i="16"/>
  <c r="AG1203" i="16"/>
  <c r="Q1205" i="16"/>
  <c r="AO1206" i="16"/>
  <c r="AA1208" i="16"/>
  <c r="AC1210" i="16"/>
  <c r="AC1212" i="16"/>
  <c r="AC1214" i="16"/>
  <c r="W1216" i="16"/>
  <c r="AW1217" i="16"/>
  <c r="AG1219" i="16"/>
  <c r="Q1221" i="16"/>
  <c r="AO1222" i="16"/>
  <c r="AA1224" i="16"/>
  <c r="AC1226" i="16"/>
  <c r="AC1228" i="16"/>
  <c r="AC1230" i="16"/>
  <c r="W1232" i="16"/>
  <c r="AW1233" i="16"/>
  <c r="AG1235" i="16"/>
  <c r="Q1237" i="16"/>
  <c r="AO1238" i="16"/>
  <c r="AA1240" i="16"/>
  <c r="AC1242" i="16"/>
  <c r="AC1244" i="16"/>
  <c r="AC1246" i="16"/>
  <c r="W1248" i="16"/>
  <c r="AW1249" i="16"/>
  <c r="AG1251" i="16"/>
  <c r="Q1253" i="16"/>
  <c r="AO1254" i="16"/>
  <c r="AA1256" i="16"/>
  <c r="AC1258" i="16"/>
  <c r="AC1260" i="16"/>
  <c r="AC1262" i="16"/>
  <c r="W1264" i="16"/>
  <c r="AW1265" i="16"/>
  <c r="AG1267" i="16"/>
  <c r="Q1269" i="16"/>
  <c r="AO1270" i="16"/>
  <c r="AA1272" i="16"/>
  <c r="AC1274" i="16"/>
  <c r="AC1276" i="16"/>
  <c r="AC1278" i="16"/>
  <c r="W1280" i="16"/>
  <c r="AW1281" i="16"/>
  <c r="AG1283" i="16"/>
  <c r="Q1285" i="16"/>
  <c r="AO1286" i="16"/>
  <c r="AA1288" i="16"/>
  <c r="AC1290" i="16"/>
  <c r="AC1292" i="16"/>
  <c r="AC1294" i="16"/>
  <c r="W1296" i="16"/>
  <c r="AW1297" i="16"/>
  <c r="AG1299" i="16"/>
  <c r="Q1301" i="16"/>
  <c r="AO1302" i="16"/>
  <c r="AA1304" i="16"/>
  <c r="AC1306" i="16"/>
  <c r="AC1308" i="16"/>
  <c r="AC1310" i="16"/>
  <c r="W1312" i="16"/>
  <c r="AW1313" i="16"/>
  <c r="AG1315" i="16"/>
  <c r="Q1317" i="16"/>
  <c r="AO1318" i="16"/>
  <c r="AA1320" i="16"/>
  <c r="AC1322" i="16"/>
  <c r="AC1324" i="16"/>
  <c r="AC1326" i="16"/>
  <c r="W1328" i="16"/>
  <c r="AW1329" i="16"/>
  <c r="AG1331" i="16"/>
  <c r="Q1333" i="16"/>
  <c r="AO1334" i="16"/>
  <c r="AA1336" i="16"/>
  <c r="AC1338" i="16"/>
  <c r="AC1340" i="16"/>
  <c r="AC1342" i="16"/>
  <c r="W1344" i="16"/>
  <c r="AW1345" i="16"/>
  <c r="AG1347" i="16"/>
  <c r="Q1349" i="16"/>
  <c r="AO1350" i="16"/>
  <c r="AA1352" i="16"/>
  <c r="AC1354" i="16"/>
  <c r="AC1356" i="16"/>
  <c r="Z1358" i="16"/>
  <c r="W1360" i="16"/>
  <c r="AA1362" i="16"/>
  <c r="Z1364" i="16"/>
  <c r="AV1367" i="16"/>
  <c r="AD1370" i="16"/>
  <c r="V1374" i="16"/>
  <c r="AV1377" i="16"/>
  <c r="X1381" i="16"/>
  <c r="AL1385" i="16"/>
  <c r="AL1389" i="16"/>
  <c r="AM1393" i="16"/>
  <c r="AP1398" i="16"/>
  <c r="AM1403" i="16"/>
  <c r="Z1409" i="16"/>
  <c r="AL1419" i="16"/>
  <c r="AB1434" i="16"/>
  <c r="AM1451" i="16"/>
  <c r="AU1468" i="16"/>
  <c r="P1476" i="16"/>
  <c r="AD1501" i="16"/>
  <c r="AP1522" i="16"/>
  <c r="AV1540" i="16"/>
  <c r="AI1563" i="16"/>
  <c r="AJ1581" i="16"/>
  <c r="AP1159" i="16"/>
  <c r="AL1161" i="16"/>
  <c r="V1163" i="16"/>
  <c r="AT1164" i="16"/>
  <c r="AD1166" i="16"/>
  <c r="P1168" i="16"/>
  <c r="AP1169" i="16"/>
  <c r="AP1171" i="16"/>
  <c r="AP1173" i="16"/>
  <c r="AP1175" i="16"/>
  <c r="AL1177" i="16"/>
  <c r="V1179" i="16"/>
  <c r="AT1180" i="16"/>
  <c r="AD1182" i="16"/>
  <c r="P1184" i="16"/>
  <c r="AP1185" i="16"/>
  <c r="AP1187" i="16"/>
  <c r="AP1189" i="16"/>
  <c r="AP1191" i="16"/>
  <c r="AL1193" i="16"/>
  <c r="V1195" i="16"/>
  <c r="AT1196" i="16"/>
  <c r="AD1198" i="16"/>
  <c r="P1200" i="16"/>
  <c r="AP1201" i="16"/>
  <c r="AP1203" i="16"/>
  <c r="AP1205" i="16"/>
  <c r="AP1207" i="16"/>
  <c r="AL1209" i="16"/>
  <c r="V1211" i="16"/>
  <c r="AT1212" i="16"/>
  <c r="AD1214" i="16"/>
  <c r="P1216" i="16"/>
  <c r="AP1217" i="16"/>
  <c r="AP1219" i="16"/>
  <c r="AP1221" i="16"/>
  <c r="AP1223" i="16"/>
  <c r="AL1225" i="16"/>
  <c r="V1227" i="16"/>
  <c r="AT1228" i="16"/>
  <c r="AD1230" i="16"/>
  <c r="P1232" i="16"/>
  <c r="AP1233" i="16"/>
  <c r="AP1235" i="16"/>
  <c r="AP1237" i="16"/>
  <c r="AP1239" i="16"/>
  <c r="AL1241" i="16"/>
  <c r="V1243" i="16"/>
  <c r="AT1244" i="16"/>
  <c r="AD1246" i="16"/>
  <c r="P1248" i="16"/>
  <c r="AP1249" i="16"/>
  <c r="AP1251" i="16"/>
  <c r="AP1253" i="16"/>
  <c r="AP1255" i="16"/>
  <c r="AL1257" i="16"/>
  <c r="V1259" i="16"/>
  <c r="AT1260" i="16"/>
  <c r="AD1262" i="16"/>
  <c r="P1264" i="16"/>
  <c r="AP1265" i="16"/>
  <c r="AP1267" i="16"/>
  <c r="AP1269" i="16"/>
  <c r="AP1271" i="16"/>
  <c r="AL1273" i="16"/>
  <c r="V1275" i="16"/>
  <c r="AT1276" i="16"/>
  <c r="AD1278" i="16"/>
  <c r="P1280" i="16"/>
  <c r="AP1281" i="16"/>
  <c r="AP1283" i="16"/>
  <c r="AP1285" i="16"/>
  <c r="AP1287" i="16"/>
  <c r="AL1289" i="16"/>
  <c r="V1291" i="16"/>
  <c r="AT1292" i="16"/>
  <c r="AD1294" i="16"/>
  <c r="P1296" i="16"/>
  <c r="AP1297" i="16"/>
  <c r="AP1299" i="16"/>
  <c r="AP1301" i="16"/>
  <c r="AP1303" i="16"/>
  <c r="AL1305" i="16"/>
  <c r="V1307" i="16"/>
  <c r="AT1308" i="16"/>
  <c r="AD1310" i="16"/>
  <c r="P1312" i="16"/>
  <c r="AP1313" i="16"/>
  <c r="AP1315" i="16"/>
  <c r="AP1317" i="16"/>
  <c r="AP1319" i="16"/>
  <c r="AL1321" i="16"/>
  <c r="V1323" i="16"/>
  <c r="AT1324" i="16"/>
  <c r="AD1326" i="16"/>
  <c r="P1328" i="16"/>
  <c r="AP1329" i="16"/>
  <c r="AP1331" i="16"/>
  <c r="AP1333" i="16"/>
  <c r="AP1335" i="16"/>
  <c r="AL1337" i="16"/>
  <c r="V1339" i="16"/>
  <c r="AT1340" i="16"/>
  <c r="AD1342" i="16"/>
  <c r="P1344" i="16"/>
  <c r="AP1345" i="16"/>
  <c r="AP1347" i="16"/>
  <c r="AP1349" i="16"/>
  <c r="AP1351" i="16"/>
  <c r="AL1353" i="16"/>
  <c r="V1355" i="16"/>
  <c r="AT1356" i="16"/>
  <c r="AJ1358" i="16"/>
  <c r="AG1360" i="16"/>
  <c r="AL1362" i="16"/>
  <c r="AO1364" i="16"/>
  <c r="AH1368" i="16"/>
  <c r="AT1371" i="16"/>
  <c r="AL1375" i="16"/>
  <c r="O1379" i="16"/>
  <c r="AP1382" i="16"/>
  <c r="AM1387" i="16"/>
  <c r="S1393" i="16"/>
  <c r="W1398" i="16"/>
  <c r="V1403" i="16"/>
  <c r="AG1408" i="16"/>
  <c r="AR1421" i="16"/>
  <c r="AT1433" i="16"/>
  <c r="O1441" i="16"/>
  <c r="Z1458" i="16"/>
  <c r="AA1475" i="16"/>
  <c r="AH1493" i="16"/>
  <c r="AG1512" i="16"/>
  <c r="AL1529" i="16"/>
  <c r="AQ1548" i="16"/>
  <c r="R1569" i="16"/>
  <c r="S1233" i="16"/>
  <c r="S1235" i="16"/>
  <c r="S1237" i="16"/>
  <c r="S1239" i="16"/>
  <c r="O1241" i="16"/>
  <c r="AM1242" i="16"/>
  <c r="W1244" i="16"/>
  <c r="AU1245" i="16"/>
  <c r="AE1247" i="16"/>
  <c r="S1249" i="16"/>
  <c r="S1251" i="16"/>
  <c r="S1253" i="16"/>
  <c r="S1255" i="16"/>
  <c r="O1257" i="16"/>
  <c r="AM1258" i="16"/>
  <c r="W1260" i="16"/>
  <c r="AU1261" i="16"/>
  <c r="AE1263" i="16"/>
  <c r="S1265" i="16"/>
  <c r="S1267" i="16"/>
  <c r="S1269" i="16"/>
  <c r="S1271" i="16"/>
  <c r="O1273" i="16"/>
  <c r="AM1274" i="16"/>
  <c r="W1276" i="16"/>
  <c r="AU1277" i="16"/>
  <c r="AE1279" i="16"/>
  <c r="S1281" i="16"/>
  <c r="S1283" i="16"/>
  <c r="S1285" i="16"/>
  <c r="S1287" i="16"/>
  <c r="O1289" i="16"/>
  <c r="AM1290" i="16"/>
  <c r="W1292" i="16"/>
  <c r="AU1293" i="16"/>
  <c r="AE1295" i="16"/>
  <c r="S1297" i="16"/>
  <c r="S1299" i="16"/>
  <c r="S1301" i="16"/>
  <c r="S1303" i="16"/>
  <c r="O1305" i="16"/>
  <c r="AM1306" i="16"/>
  <c r="W1308" i="16"/>
  <c r="AU1309" i="16"/>
  <c r="AE1311" i="16"/>
  <c r="S1313" i="16"/>
  <c r="S1315" i="16"/>
  <c r="S1317" i="16"/>
  <c r="S1319" i="16"/>
  <c r="O1321" i="16"/>
  <c r="AM1322" i="16"/>
  <c r="W1324" i="16"/>
  <c r="AU1325" i="16"/>
  <c r="AE1327" i="16"/>
  <c r="S1329" i="16"/>
  <c r="S1331" i="16"/>
  <c r="S1333" i="16"/>
  <c r="S1335" i="16"/>
  <c r="O1337" i="16"/>
  <c r="AM1338" i="16"/>
  <c r="W1340" i="16"/>
  <c r="AU1341" i="16"/>
  <c r="AE1343" i="16"/>
  <c r="S1345" i="16"/>
  <c r="S1347" i="16"/>
  <c r="S1349" i="16"/>
  <c r="S1351" i="16"/>
  <c r="O1353" i="16"/>
  <c r="AM1354" i="16"/>
  <c r="W1356" i="16"/>
  <c r="AW1357" i="16"/>
  <c r="AR1359" i="16"/>
  <c r="AP1361" i="16"/>
  <c r="AS1363" i="16"/>
  <c r="S1367" i="16"/>
  <c r="O1371" i="16"/>
  <c r="AA1374" i="16"/>
  <c r="R1378" i="16"/>
  <c r="AA1381" i="16"/>
  <c r="AQ1385" i="16"/>
  <c r="V1391" i="16"/>
  <c r="S1396" i="16"/>
  <c r="W1401" i="16"/>
  <c r="W1405" i="16"/>
  <c r="AM1409" i="16"/>
  <c r="X1426" i="16"/>
  <c r="AL1437" i="16"/>
  <c r="AL1455" i="16"/>
  <c r="AM1473" i="16"/>
  <c r="W1491" i="16"/>
  <c r="Z1509" i="16"/>
  <c r="W1526" i="16"/>
  <c r="AQ1547" i="16"/>
  <c r="Z1569" i="16"/>
  <c r="AJ1594" i="16"/>
  <c r="AR1159" i="16"/>
  <c r="AF1161" i="16"/>
  <c r="P1163" i="16"/>
  <c r="AN1164" i="16"/>
  <c r="X1166" i="16"/>
  <c r="AV1167" i="16"/>
  <c r="AR1169" i="16"/>
  <c r="AR1171" i="16"/>
  <c r="AR1173" i="16"/>
  <c r="AR1175" i="16"/>
  <c r="AF1177" i="16"/>
  <c r="P1179" i="16"/>
  <c r="AN1180" i="16"/>
  <c r="X1182" i="16"/>
  <c r="AV1183" i="16"/>
  <c r="AR1185" i="16"/>
  <c r="AR1187" i="16"/>
  <c r="AR1189" i="16"/>
  <c r="AR1191" i="16"/>
  <c r="AF1193" i="16"/>
  <c r="P1195" i="16"/>
  <c r="AN1196" i="16"/>
  <c r="X1198" i="16"/>
  <c r="AV1199" i="16"/>
  <c r="AR1201" i="16"/>
  <c r="AR1203" i="16"/>
  <c r="AR1205" i="16"/>
  <c r="AR1207" i="16"/>
  <c r="AF1209" i="16"/>
  <c r="P1211" i="16"/>
  <c r="AN1212" i="16"/>
  <c r="X1214" i="16"/>
  <c r="AV1215" i="16"/>
  <c r="AR1217" i="16"/>
  <c r="AR1219" i="16"/>
  <c r="AR1221" i="16"/>
  <c r="AR1223" i="16"/>
  <c r="AF1225" i="16"/>
  <c r="P1227" i="16"/>
  <c r="AN1228" i="16"/>
  <c r="X1230" i="16"/>
  <c r="AV1231" i="16"/>
  <c r="AR1233" i="16"/>
  <c r="AR1235" i="16"/>
  <c r="AR1237" i="16"/>
  <c r="AR1239" i="16"/>
  <c r="AF1241" i="16"/>
  <c r="P1243" i="16"/>
  <c r="AN1244" i="16"/>
  <c r="X1246" i="16"/>
  <c r="AV1247" i="16"/>
  <c r="AR1249" i="16"/>
  <c r="AR1251" i="16"/>
  <c r="AR1253" i="16"/>
  <c r="AR1255" i="16"/>
  <c r="AF1257" i="16"/>
  <c r="P1259" i="16"/>
  <c r="AN1260" i="16"/>
  <c r="X1262" i="16"/>
  <c r="AV1263" i="16"/>
  <c r="AR1265" i="16"/>
  <c r="AR1267" i="16"/>
  <c r="AR1269" i="16"/>
  <c r="AR1271" i="16"/>
  <c r="AF1273" i="16"/>
  <c r="P1275" i="16"/>
  <c r="AN1276" i="16"/>
  <c r="X1278" i="16"/>
  <c r="AV1279" i="16"/>
  <c r="AR1281" i="16"/>
  <c r="AR1283" i="16"/>
  <c r="AR1285" i="16"/>
  <c r="AR1287" i="16"/>
  <c r="AF1289" i="16"/>
  <c r="P1291" i="16"/>
  <c r="AN1292" i="16"/>
  <c r="X1294" i="16"/>
  <c r="AV1295" i="16"/>
  <c r="AR1297" i="16"/>
  <c r="AR1299" i="16"/>
  <c r="AR1301" i="16"/>
  <c r="AR1303" i="16"/>
  <c r="AF1305" i="16"/>
  <c r="P1307" i="16"/>
  <c r="AN1308" i="16"/>
  <c r="X1310" i="16"/>
  <c r="AV1311" i="16"/>
  <c r="AR1313" i="16"/>
  <c r="AR1315" i="16"/>
  <c r="AR1317" i="16"/>
  <c r="AR1319" i="16"/>
  <c r="AF1321" i="16"/>
  <c r="P1323" i="16"/>
  <c r="AN1324" i="16"/>
  <c r="X1326" i="16"/>
  <c r="AV1327" i="16"/>
  <c r="AR1329" i="16"/>
  <c r="AR1331" i="16"/>
  <c r="AR1333" i="16"/>
  <c r="AR1335" i="16"/>
  <c r="AF1337" i="16"/>
  <c r="P1339" i="16"/>
  <c r="AN1340" i="16"/>
  <c r="X1342" i="16"/>
  <c r="AV1343" i="16"/>
  <c r="AR1345" i="16"/>
  <c r="AR1347" i="16"/>
  <c r="AR1349" i="16"/>
  <c r="AR1351" i="16"/>
  <c r="AF1353" i="16"/>
  <c r="P1355" i="16"/>
  <c r="AN1356" i="16"/>
  <c r="AL1358" i="16"/>
  <c r="AJ1360" i="16"/>
  <c r="AN1362" i="16"/>
  <c r="AQ1364" i="16"/>
  <c r="AK1368" i="16"/>
  <c r="AE1372" i="16"/>
  <c r="AQ1375" i="16"/>
  <c r="AH1379" i="16"/>
  <c r="AU1382" i="16"/>
  <c r="W1387" i="16"/>
  <c r="W1391" i="16"/>
  <c r="AE1395" i="16"/>
  <c r="AJ1400" i="16"/>
  <c r="AL1404" i="16"/>
  <c r="AN1408" i="16"/>
  <c r="AH1426" i="16"/>
  <c r="AR1439" i="16"/>
  <c r="AU1455" i="16"/>
  <c r="P1463" i="16"/>
  <c r="AE1477" i="16"/>
  <c r="O1489" i="16"/>
  <c r="P1506" i="16"/>
  <c r="AQ1519" i="16"/>
  <c r="T1544" i="16"/>
  <c r="AQ1561" i="16"/>
  <c r="AF1585" i="16"/>
  <c r="X1383" i="16"/>
  <c r="T1385" i="16"/>
  <c r="T1387" i="16"/>
  <c r="T1389" i="16"/>
  <c r="T1391" i="16"/>
  <c r="AT1392" i="16"/>
  <c r="AF1394" i="16"/>
  <c r="P1396" i="16"/>
  <c r="AN1397" i="16"/>
  <c r="X1399" i="16"/>
  <c r="T1401" i="16"/>
  <c r="T1403" i="16"/>
  <c r="T1405" i="16"/>
  <c r="T1407" i="16"/>
  <c r="AT1408" i="16"/>
  <c r="AU1411" i="16"/>
  <c r="AM1415" i="16"/>
  <c r="AI1419" i="16"/>
  <c r="AR1422" i="16"/>
  <c r="AI1426" i="16"/>
  <c r="AU1429" i="16"/>
  <c r="AQ1433" i="16"/>
  <c r="AI1437" i="16"/>
  <c r="AD1440" i="16"/>
  <c r="S1444" i="16"/>
  <c r="AE1447" i="16"/>
  <c r="AR1450" i="16"/>
  <c r="AJ1454" i="16"/>
  <c r="AU1457" i="16"/>
  <c r="AM1461" i="16"/>
  <c r="AI1465" i="16"/>
  <c r="AR1468" i="16"/>
  <c r="AL1472" i="16"/>
  <c r="AU1475" i="16"/>
  <c r="AM1479" i="16"/>
  <c r="N1484" i="16"/>
  <c r="P1489" i="16"/>
  <c r="P1493" i="16"/>
  <c r="AR1497" i="16"/>
  <c r="AT1502" i="16"/>
  <c r="AP1507" i="16"/>
  <c r="AB1513" i="16"/>
  <c r="AD1518" i="16"/>
  <c r="AM1522" i="16"/>
  <c r="AM1526" i="16"/>
  <c r="S1531" i="16"/>
  <c r="V1536" i="16"/>
  <c r="AF1541" i="16"/>
  <c r="AD1546" i="16"/>
  <c r="AI1551" i="16"/>
  <c r="AM1555" i="16"/>
  <c r="AM1559" i="16"/>
  <c r="AQ1564" i="16"/>
  <c r="AP1569" i="16"/>
  <c r="W1575" i="16"/>
  <c r="Q1583" i="16"/>
  <c r="AO1594" i="16"/>
  <c r="AW1364" i="16"/>
  <c r="AG1366" i="16"/>
  <c r="S1368" i="16"/>
  <c r="U1370" i="16"/>
  <c r="U1372" i="16"/>
  <c r="U1374" i="16"/>
  <c r="O1376" i="16"/>
  <c r="AO1377" i="16"/>
  <c r="Y1379" i="16"/>
  <c r="AW1380" i="16"/>
  <c r="AG1382" i="16"/>
  <c r="S1384" i="16"/>
  <c r="U1386" i="16"/>
  <c r="U1388" i="16"/>
  <c r="U1390" i="16"/>
  <c r="O1392" i="16"/>
  <c r="AO1393" i="16"/>
  <c r="Y1395" i="16"/>
  <c r="AW1396" i="16"/>
  <c r="AG1398" i="16"/>
  <c r="S1400" i="16"/>
  <c r="U1402" i="16"/>
  <c r="U1404" i="16"/>
  <c r="U1406" i="16"/>
  <c r="O1408" i="16"/>
  <c r="AH1410" i="16"/>
  <c r="AQ1413" i="16"/>
  <c r="AM1417" i="16"/>
  <c r="AE1421" i="16"/>
  <c r="AS1424" i="16"/>
  <c r="AH1428" i="16"/>
  <c r="AQ1431" i="16"/>
  <c r="AM1435" i="16"/>
  <c r="AE1439" i="16"/>
  <c r="AP1442" i="16"/>
  <c r="AH1446" i="16"/>
  <c r="AE1449" i="16"/>
  <c r="AQ1452" i="16"/>
  <c r="AK1456" i="16"/>
  <c r="AQ1459" i="16"/>
  <c r="AI1463" i="16"/>
  <c r="AE1467" i="16"/>
  <c r="AQ1470" i="16"/>
  <c r="AH1474" i="16"/>
  <c r="AQ1477" i="16"/>
  <c r="AQ1481" i="16"/>
  <c r="AR1486" i="16"/>
  <c r="AN1491" i="16"/>
  <c r="AA1497" i="16"/>
  <c r="AJ1501" i="16"/>
  <c r="O1506" i="16"/>
  <c r="O1510" i="16"/>
  <c r="AR1514" i="16"/>
  <c r="AT1519" i="16"/>
  <c r="AN1524" i="16"/>
  <c r="AJ1529" i="16"/>
  <c r="AL1534" i="16"/>
  <c r="O1539" i="16"/>
  <c r="O1543" i="16"/>
  <c r="AT1547" i="16"/>
  <c r="AD1552" i="16"/>
  <c r="AN1557" i="16"/>
  <c r="AL1562" i="16"/>
  <c r="AQ1567" i="16"/>
  <c r="AU1571" i="16"/>
  <c r="Z1576" i="16"/>
  <c r="AM1585" i="16"/>
  <c r="AI1595" i="16"/>
  <c r="AE1414" i="16"/>
  <c r="AA1418" i="16"/>
  <c r="S1422" i="16"/>
  <c r="AA1425" i="16"/>
  <c r="S1429" i="16"/>
  <c r="AG1432" i="16"/>
  <c r="AB1435" i="16"/>
  <c r="T1439" i="16"/>
  <c r="AE1442" i="16"/>
  <c r="W1446" i="16"/>
  <c r="S1450" i="16"/>
  <c r="AB1453" i="16"/>
  <c r="S1457" i="16"/>
  <c r="AE1460" i="16"/>
  <c r="Y1464" i="16"/>
  <c r="S1468" i="16"/>
  <c r="AB1471" i="16"/>
  <c r="S1475" i="16"/>
  <c r="AE1478" i="16"/>
  <c r="S1482" i="16"/>
  <c r="T1487" i="16"/>
  <c r="X1491" i="16"/>
  <c r="X1495" i="16"/>
  <c r="AJ1499" i="16"/>
  <c r="AN1504" i="16"/>
  <c r="R1510" i="16"/>
  <c r="T1515" i="16"/>
  <c r="X1520" i="16"/>
  <c r="X1524" i="16"/>
  <c r="Z1528" i="16"/>
  <c r="AL1532" i="16"/>
  <c r="AN1537" i="16"/>
  <c r="R1543" i="16"/>
  <c r="V1548" i="16"/>
  <c r="AK1552" i="16"/>
  <c r="AH1556" i="16"/>
  <c r="AJ1560" i="16"/>
  <c r="AQ1565" i="16"/>
  <c r="AN1570" i="16"/>
  <c r="AJ1576" i="16"/>
  <c r="AK1588" i="16"/>
  <c r="AG1596" i="16"/>
  <c r="P1358" i="16"/>
  <c r="AN1359" i="16"/>
  <c r="AJ1361" i="16"/>
  <c r="AJ1363" i="16"/>
  <c r="AJ1365" i="16"/>
  <c r="AJ1367" i="16"/>
  <c r="X1369" i="16"/>
  <c r="AV1370" i="16"/>
  <c r="AF1372" i="16"/>
  <c r="P1374" i="16"/>
  <c r="AN1375" i="16"/>
  <c r="AJ1377" i="16"/>
  <c r="AJ1379" i="16"/>
  <c r="AJ1381" i="16"/>
  <c r="AJ1383" i="16"/>
  <c r="X1385" i="16"/>
  <c r="AV1386" i="16"/>
  <c r="AF1388" i="16"/>
  <c r="P1390" i="16"/>
  <c r="AN1391" i="16"/>
  <c r="AJ1393" i="16"/>
  <c r="AJ1395" i="16"/>
  <c r="AJ1397" i="16"/>
  <c r="AJ1399" i="16"/>
  <c r="X1401" i="16"/>
  <c r="AV1402" i="16"/>
  <c r="AF1404" i="16"/>
  <c r="P1406" i="16"/>
  <c r="AN1407" i="16"/>
  <c r="AP1409" i="16"/>
  <c r="AH1413" i="16"/>
  <c r="AS1416" i="16"/>
  <c r="W1420" i="16"/>
  <c r="Q1424" i="16"/>
  <c r="Z1427" i="16"/>
  <c r="R1431" i="16"/>
  <c r="AU1434" i="16"/>
  <c r="W1438" i="16"/>
  <c r="P1442" i="16"/>
  <c r="Z1445" i="16"/>
  <c r="V1449" i="16"/>
  <c r="AU1452" i="16"/>
  <c r="Y1456" i="16"/>
  <c r="P1460" i="16"/>
  <c r="Z1463" i="16"/>
  <c r="V1467" i="16"/>
  <c r="AU1470" i="16"/>
  <c r="AP1473" i="16"/>
  <c r="AH1477" i="16"/>
  <c r="AS1480" i="16"/>
  <c r="S1485" i="16"/>
  <c r="AV1489" i="16"/>
  <c r="AV1493" i="16"/>
  <c r="AA1498" i="16"/>
  <c r="AJ1502" i="16"/>
  <c r="W1508" i="16"/>
  <c r="S1513" i="16"/>
  <c r="T1518" i="16"/>
  <c r="AV1522" i="16"/>
  <c r="AV1526" i="16"/>
  <c r="AB1531" i="16"/>
  <c r="AF1536" i="16"/>
  <c r="AP1541" i="16"/>
  <c r="AI1547" i="16"/>
  <c r="P1552" i="16"/>
  <c r="P1556" i="16"/>
  <c r="R1560" i="16"/>
  <c r="V1565" i="16"/>
  <c r="W1570" i="16"/>
  <c r="AG1575" i="16"/>
  <c r="V1584" i="16"/>
  <c r="T1594" i="16"/>
  <c r="AC1364" i="16"/>
  <c r="AC1366" i="16"/>
  <c r="W1368" i="16"/>
  <c r="AW1369" i="16"/>
  <c r="AG1371" i="16"/>
  <c r="Q1373" i="16"/>
  <c r="AO1374" i="16"/>
  <c r="AA1376" i="16"/>
  <c r="AC1378" i="16"/>
  <c r="AC1380" i="16"/>
  <c r="AC1382" i="16"/>
  <c r="W1384" i="16"/>
  <c r="AW1385" i="16"/>
  <c r="AG1387" i="16"/>
  <c r="Q1389" i="16"/>
  <c r="AO1390" i="16"/>
  <c r="AA1392" i="16"/>
  <c r="AC1394" i="16"/>
  <c r="AC1396" i="16"/>
  <c r="AC1398" i="16"/>
  <c r="W1400" i="16"/>
  <c r="AW1401" i="16"/>
  <c r="AG1403" i="16"/>
  <c r="Q1405" i="16"/>
  <c r="AO1406" i="16"/>
  <c r="AA1408" i="16"/>
  <c r="X1411" i="16"/>
  <c r="P1415" i="16"/>
  <c r="AU1417" i="16"/>
  <c r="W1421" i="16"/>
  <c r="P1425" i="16"/>
  <c r="Z1428" i="16"/>
  <c r="T1432" i="16"/>
  <c r="AU1435" i="16"/>
  <c r="W1439" i="16"/>
  <c r="P1443" i="16"/>
  <c r="Z1446" i="16"/>
  <c r="V1450" i="16"/>
  <c r="AU1453" i="16"/>
  <c r="X1457" i="16"/>
  <c r="P1461" i="16"/>
  <c r="AB1464" i="16"/>
  <c r="V1468" i="16"/>
  <c r="AU1471" i="16"/>
  <c r="X1475" i="16"/>
  <c r="P1479" i="16"/>
  <c r="V1482" i="16"/>
  <c r="AA1487" i="16"/>
  <c r="R1492" i="16"/>
  <c r="N1497" i="16"/>
  <c r="S1502" i="16"/>
  <c r="AU1506" i="16"/>
  <c r="AU1510" i="16"/>
  <c r="AA1515" i="16"/>
  <c r="AJ1519" i="16"/>
  <c r="R1525" i="16"/>
  <c r="S1530" i="16"/>
  <c r="T1535" i="16"/>
  <c r="X1539" i="16"/>
  <c r="X1543" i="16"/>
  <c r="AJ1547" i="16"/>
  <c r="AN1552" i="16"/>
  <c r="R1558" i="16"/>
  <c r="T1563" i="16"/>
  <c r="X1568" i="16"/>
  <c r="X1572" i="16"/>
  <c r="N1576" i="16"/>
  <c r="AH1584" i="16"/>
  <c r="N1592" i="16"/>
  <c r="AT1600" i="16"/>
  <c r="V1365" i="16"/>
  <c r="AT1366" i="16"/>
  <c r="AF1368" i="16"/>
  <c r="Z1370" i="16"/>
  <c r="Z1372" i="16"/>
  <c r="Z1374" i="16"/>
  <c r="AB1376" i="16"/>
  <c r="N1378" i="16"/>
  <c r="AL1379" i="16"/>
  <c r="V1381" i="16"/>
  <c r="AT1382" i="16"/>
  <c r="AF1384" i="16"/>
  <c r="Z1386" i="16"/>
  <c r="Z1388" i="16"/>
  <c r="Z1390" i="16"/>
  <c r="AB1392" i="16"/>
  <c r="N1394" i="16"/>
  <c r="AL1395" i="16"/>
  <c r="V1397" i="16"/>
  <c r="AT1398" i="16"/>
  <c r="AF1400" i="16"/>
  <c r="Z1402" i="16"/>
  <c r="Z1404" i="16"/>
  <c r="Z1406" i="16"/>
  <c r="AB1408" i="16"/>
  <c r="Z1411" i="16"/>
  <c r="R1415" i="16"/>
  <c r="AU1418" i="16"/>
  <c r="W1422" i="16"/>
  <c r="P1426" i="16"/>
  <c r="Z1429" i="16"/>
  <c r="V1433" i="16"/>
  <c r="AU1436" i="16"/>
  <c r="Y1440" i="16"/>
  <c r="P1444" i="16"/>
  <c r="Z1447" i="16"/>
  <c r="V1451" i="16"/>
  <c r="AU1454" i="16"/>
  <c r="AP1457" i="16"/>
  <c r="AH1461" i="16"/>
  <c r="AS1464" i="16"/>
  <c r="W1468" i="16"/>
  <c r="Q1472" i="16"/>
  <c r="Z1475" i="16"/>
  <c r="R1479" i="16"/>
  <c r="S1483" i="16"/>
  <c r="V1488" i="16"/>
  <c r="AF1493" i="16"/>
  <c r="AD1498" i="16"/>
  <c r="AI1503" i="16"/>
  <c r="AM1507" i="16"/>
  <c r="AM1511" i="16"/>
  <c r="AQ1516" i="16"/>
  <c r="AP1521" i="16"/>
  <c r="W1527" i="16"/>
  <c r="AT1532" i="16"/>
  <c r="Z1537" i="16"/>
  <c r="Z1541" i="16"/>
  <c r="AI1545" i="16"/>
  <c r="N1550" i="16"/>
  <c r="AF1555" i="16"/>
  <c r="AR1560" i="16"/>
  <c r="AB1565" i="16"/>
  <c r="Z1570" i="16"/>
  <c r="Z1574" i="16"/>
  <c r="AA1579" i="16"/>
  <c r="AJ1589" i="16"/>
  <c r="AF1597" i="16"/>
  <c r="Q1410" i="16"/>
  <c r="AO1411" i="16"/>
  <c r="Y1413" i="16"/>
  <c r="AW1414" i="16"/>
  <c r="AI1416" i="16"/>
  <c r="AK1418" i="16"/>
  <c r="AK1420" i="16"/>
  <c r="AK1422" i="16"/>
  <c r="AE1424" i="16"/>
  <c r="Q1426" i="16"/>
  <c r="AO1427" i="16"/>
  <c r="Y1429" i="16"/>
  <c r="AW1430" i="16"/>
  <c r="AI1432" i="16"/>
  <c r="AK1434" i="16"/>
  <c r="AK1436" i="16"/>
  <c r="AK1438" i="16"/>
  <c r="AE1440" i="16"/>
  <c r="Q1442" i="16"/>
  <c r="AO1443" i="16"/>
  <c r="Y1445" i="16"/>
  <c r="AW1446" i="16"/>
  <c r="AI1448" i="16"/>
  <c r="AK1450" i="16"/>
  <c r="AK1452" i="16"/>
  <c r="AK1454" i="16"/>
  <c r="AE1456" i="16"/>
  <c r="Q1458" i="16"/>
  <c r="AO1459" i="16"/>
  <c r="Y1461" i="16"/>
  <c r="AW1462" i="16"/>
  <c r="AI1464" i="16"/>
  <c r="AK1466" i="16"/>
  <c r="AK1468" i="16"/>
  <c r="AK1470" i="16"/>
  <c r="AE1472" i="16"/>
  <c r="Q1474" i="16"/>
  <c r="AO1475" i="16"/>
  <c r="Y1477" i="16"/>
  <c r="AW1478" i="16"/>
  <c r="AI1480" i="16"/>
  <c r="AK1482" i="16"/>
  <c r="AK1484" i="16"/>
  <c r="AK1486" i="16"/>
  <c r="AE1488" i="16"/>
  <c r="Q1490" i="16"/>
  <c r="AO1491" i="16"/>
  <c r="Y1493" i="16"/>
  <c r="AW1494" i="16"/>
  <c r="AI1496" i="16"/>
  <c r="AK1498" i="16"/>
  <c r="AK1500" i="16"/>
  <c r="AK1502" i="16"/>
  <c r="AE1504" i="16"/>
  <c r="Q1506" i="16"/>
  <c r="AO1507" i="16"/>
  <c r="Y1509" i="16"/>
  <c r="AW1510" i="16"/>
  <c r="AI1512" i="16"/>
  <c r="AK1514" i="16"/>
  <c r="AK1516" i="16"/>
  <c r="AK1518" i="16"/>
  <c r="AE1520" i="16"/>
  <c r="Q1522" i="16"/>
  <c r="AO1523" i="16"/>
  <c r="Y1525" i="16"/>
  <c r="AW1526" i="16"/>
  <c r="AI1528" i="16"/>
  <c r="AK1530" i="16"/>
  <c r="AK1532" i="16"/>
  <c r="AK1534" i="16"/>
  <c r="AE1536" i="16"/>
  <c r="Q1538" i="16"/>
  <c r="AO1539" i="16"/>
  <c r="Y1541" i="16"/>
  <c r="AW1542" i="16"/>
  <c r="AI1544" i="16"/>
  <c r="AK1546" i="16"/>
  <c r="AK1548" i="16"/>
  <c r="AK1550" i="16"/>
  <c r="AE1552" i="16"/>
  <c r="Q1554" i="16"/>
  <c r="AO1555" i="16"/>
  <c r="Y1557" i="16"/>
  <c r="AW1558" i="16"/>
  <c r="AI1560" i="16"/>
  <c r="AK1562" i="16"/>
  <c r="AK1564" i="16"/>
  <c r="AK1566" i="16"/>
  <c r="AE1568" i="16"/>
  <c r="Q1570" i="16"/>
  <c r="AO1571" i="16"/>
  <c r="Y1573" i="16"/>
  <c r="AW1574" i="16"/>
  <c r="Q1577" i="16"/>
  <c r="AA1580" i="16"/>
  <c r="U1584" i="16"/>
  <c r="AS1587" i="16"/>
  <c r="AC1591" i="16"/>
  <c r="T1595" i="16"/>
  <c r="AF1598" i="16"/>
  <c r="AM1481" i="16"/>
  <c r="W1483" i="16"/>
  <c r="AU1484" i="16"/>
  <c r="AE1486" i="16"/>
  <c r="Q1488" i="16"/>
  <c r="AQ1489" i="16"/>
  <c r="AQ1491" i="16"/>
  <c r="AQ1493" i="16"/>
  <c r="AQ1495" i="16"/>
  <c r="AM1497" i="16"/>
  <c r="W1499" i="16"/>
  <c r="AU1500" i="16"/>
  <c r="AE1502" i="16"/>
  <c r="Q1504" i="16"/>
  <c r="AQ1505" i="16"/>
  <c r="AQ1507" i="16"/>
  <c r="AQ1509" i="16"/>
  <c r="AQ1511" i="16"/>
  <c r="AM1513" i="16"/>
  <c r="W1515" i="16"/>
  <c r="AU1516" i="16"/>
  <c r="AE1518" i="16"/>
  <c r="Q1520" i="16"/>
  <c r="AQ1521" i="16"/>
  <c r="AQ1523" i="16"/>
  <c r="AQ1525" i="16"/>
  <c r="AQ1527" i="16"/>
  <c r="AM1529" i="16"/>
  <c r="W1531" i="16"/>
  <c r="AU1532" i="16"/>
  <c r="AE1534" i="16"/>
  <c r="Q1536" i="16"/>
  <c r="AQ1537" i="16"/>
  <c r="AQ1539" i="16"/>
  <c r="AQ1541" i="16"/>
  <c r="AQ1543" i="16"/>
  <c r="AM1545" i="16"/>
  <c r="W1547" i="16"/>
  <c r="AU1548" i="16"/>
  <c r="AE1550" i="16"/>
  <c r="Q1552" i="16"/>
  <c r="AQ1553" i="16"/>
  <c r="AQ1555" i="16"/>
  <c r="AQ1557" i="16"/>
  <c r="AQ1559" i="16"/>
  <c r="AM1561" i="16"/>
  <c r="W1563" i="16"/>
  <c r="AU1564" i="16"/>
  <c r="AE1566" i="16"/>
  <c r="Q1568" i="16"/>
  <c r="AQ1569" i="16"/>
  <c r="AQ1571" i="16"/>
  <c r="AQ1573" i="16"/>
  <c r="AS1575" i="16"/>
  <c r="Q1579" i="16"/>
  <c r="AA1582" i="16"/>
  <c r="U1586" i="16"/>
  <c r="AN1589" i="16"/>
  <c r="AU1592" i="16"/>
  <c r="AN1596" i="16"/>
  <c r="R1600" i="16"/>
  <c r="T1410" i="16"/>
  <c r="T1412" i="16"/>
  <c r="T1414" i="16"/>
  <c r="N1416" i="16"/>
  <c r="AN1417" i="16"/>
  <c r="X1419" i="16"/>
  <c r="AV1420" i="16"/>
  <c r="AF1422" i="16"/>
  <c r="R1424" i="16"/>
  <c r="T1426" i="16"/>
  <c r="T1428" i="16"/>
  <c r="T1430" i="16"/>
  <c r="N1432" i="16"/>
  <c r="AN1433" i="16"/>
  <c r="X1435" i="16"/>
  <c r="AV1436" i="16"/>
  <c r="AF1438" i="16"/>
  <c r="R1440" i="16"/>
  <c r="T1442" i="16"/>
  <c r="T1444" i="16"/>
  <c r="T1446" i="16"/>
  <c r="N1448" i="16"/>
  <c r="AN1449" i="16"/>
  <c r="X1451" i="16"/>
  <c r="AV1452" i="16"/>
  <c r="AF1454" i="16"/>
  <c r="R1456" i="16"/>
  <c r="T1458" i="16"/>
  <c r="T1460" i="16"/>
  <c r="T1462" i="16"/>
  <c r="N1464" i="16"/>
  <c r="AN1465" i="16"/>
  <c r="X1467" i="16"/>
  <c r="AV1468" i="16"/>
  <c r="AF1470" i="16"/>
  <c r="R1472" i="16"/>
  <c r="T1474" i="16"/>
  <c r="T1476" i="16"/>
  <c r="T1478" i="16"/>
  <c r="N1480" i="16"/>
  <c r="AN1481" i="16"/>
  <c r="X1483" i="16"/>
  <c r="AV1484" i="16"/>
  <c r="AF1486" i="16"/>
  <c r="R1488" i="16"/>
  <c r="T1490" i="16"/>
  <c r="T1492" i="16"/>
  <c r="T1494" i="16"/>
  <c r="N1496" i="16"/>
  <c r="AN1497" i="16"/>
  <c r="X1499" i="16"/>
  <c r="AV1500" i="16"/>
  <c r="AF1502" i="16"/>
  <c r="R1504" i="16"/>
  <c r="T1506" i="16"/>
  <c r="T1508" i="16"/>
  <c r="T1510" i="16"/>
  <c r="N1512" i="16"/>
  <c r="AN1513" i="16"/>
  <c r="X1515" i="16"/>
  <c r="AV1516" i="16"/>
  <c r="AF1518" i="16"/>
  <c r="R1520" i="16"/>
  <c r="T1522" i="16"/>
  <c r="T1524" i="16"/>
  <c r="T1526" i="16"/>
  <c r="N1528" i="16"/>
  <c r="AN1529" i="16"/>
  <c r="X1531" i="16"/>
  <c r="AV1532" i="16"/>
  <c r="AF1534" i="16"/>
  <c r="R1536" i="16"/>
  <c r="T1538" i="16"/>
  <c r="T1540" i="16"/>
  <c r="T1542" i="16"/>
  <c r="N1544" i="16"/>
  <c r="AN1545" i="16"/>
  <c r="X1547" i="16"/>
  <c r="AV1548" i="16"/>
  <c r="AF1550" i="16"/>
  <c r="R1552" i="16"/>
  <c r="T1554" i="16"/>
  <c r="T1556" i="16"/>
  <c r="T1558" i="16"/>
  <c r="N1560" i="16"/>
  <c r="AN1561" i="16"/>
  <c r="X1563" i="16"/>
  <c r="AV1564" i="16"/>
  <c r="AF1566" i="16"/>
  <c r="R1568" i="16"/>
  <c r="T1570" i="16"/>
  <c r="T1572" i="16"/>
  <c r="T1574" i="16"/>
  <c r="U1576" i="16"/>
  <c r="AI1579" i="16"/>
  <c r="AR1582" i="16"/>
  <c r="AM1586" i="16"/>
  <c r="W1590" i="16"/>
  <c r="AF1593" i="16"/>
  <c r="X1597" i="16"/>
  <c r="Y1602" i="16"/>
  <c r="AK1410" i="16"/>
  <c r="AK1412" i="16"/>
  <c r="AK1414" i="16"/>
  <c r="AE1416" i="16"/>
  <c r="Q1418" i="16"/>
  <c r="AO1419" i="16"/>
  <c r="Y1421" i="16"/>
  <c r="AW1422" i="16"/>
  <c r="AI1424" i="16"/>
  <c r="AK1426" i="16"/>
  <c r="AK1428" i="16"/>
  <c r="AK1430" i="16"/>
  <c r="AE1432" i="16"/>
  <c r="Q1434" i="16"/>
  <c r="AO1435" i="16"/>
  <c r="Y1437" i="16"/>
  <c r="AW1438" i="16"/>
  <c r="AI1440" i="16"/>
  <c r="AK1442" i="16"/>
  <c r="AK1444" i="16"/>
  <c r="AK1446" i="16"/>
  <c r="AE1448" i="16"/>
  <c r="Q1450" i="16"/>
  <c r="AO1451" i="16"/>
  <c r="Y1453" i="16"/>
  <c r="AW1454" i="16"/>
  <c r="AI1456" i="16"/>
  <c r="AK1458" i="16"/>
  <c r="AK1460" i="16"/>
  <c r="AK1462" i="16"/>
  <c r="AE1464" i="16"/>
  <c r="Q1466" i="16"/>
  <c r="AO1467" i="16"/>
  <c r="Y1469" i="16"/>
  <c r="AW1470" i="16"/>
  <c r="AI1472" i="16"/>
  <c r="AK1474" i="16"/>
  <c r="AK1476" i="16"/>
  <c r="AK1478" i="16"/>
  <c r="AE1480" i="16"/>
  <c r="Q1482" i="16"/>
  <c r="AO1483" i="16"/>
  <c r="Y1485" i="16"/>
  <c r="AW1486" i="16"/>
  <c r="AI1488" i="16"/>
  <c r="AK1490" i="16"/>
  <c r="AK1492" i="16"/>
  <c r="AK1494" i="16"/>
  <c r="AE1496" i="16"/>
  <c r="Q1498" i="16"/>
  <c r="AO1499" i="16"/>
  <c r="Y1501" i="16"/>
  <c r="AW1502" i="16"/>
  <c r="AI1504" i="16"/>
  <c r="AK1506" i="16"/>
  <c r="AK1508" i="16"/>
  <c r="AK1510" i="16"/>
  <c r="AE1512" i="16"/>
  <c r="Q1514" i="16"/>
  <c r="AO1515" i="16"/>
  <c r="Y1517" i="16"/>
  <c r="AW1518" i="16"/>
  <c r="AI1520" i="16"/>
  <c r="AK1522" i="16"/>
  <c r="AK1524" i="16"/>
  <c r="AK1526" i="16"/>
  <c r="AE1528" i="16"/>
  <c r="Q1530" i="16"/>
  <c r="AO1531" i="16"/>
  <c r="Y1533" i="16"/>
  <c r="AW1534" i="16"/>
  <c r="AI1536" i="16"/>
  <c r="AK1538" i="16"/>
  <c r="AK1540" i="16"/>
  <c r="AK1542" i="16"/>
  <c r="AE1544" i="16"/>
  <c r="Q1546" i="16"/>
  <c r="AO1547" i="16"/>
  <c r="Y1549" i="16"/>
  <c r="AW1550" i="16"/>
  <c r="AI1552" i="16"/>
  <c r="AK1554" i="16"/>
  <c r="AK1556" i="16"/>
  <c r="AK1558" i="16"/>
  <c r="AE1560" i="16"/>
  <c r="Q1562" i="16"/>
  <c r="AO1563" i="16"/>
  <c r="Y1565" i="16"/>
  <c r="AW1566" i="16"/>
  <c r="AI1568" i="16"/>
  <c r="AK1570" i="16"/>
  <c r="AK1572" i="16"/>
  <c r="AK1574" i="16"/>
  <c r="AS1576" i="16"/>
  <c r="AI1580" i="16"/>
  <c r="AR1583" i="16"/>
  <c r="AK1587" i="16"/>
  <c r="U1591" i="16"/>
  <c r="AF1594" i="16"/>
  <c r="X1598" i="16"/>
  <c r="AL1409" i="16"/>
  <c r="V1411" i="16"/>
  <c r="AT1412" i="16"/>
  <c r="AD1414" i="16"/>
  <c r="P1416" i="16"/>
  <c r="AP1417" i="16"/>
  <c r="AP1419" i="16"/>
  <c r="AP1421" i="16"/>
  <c r="AP1423" i="16"/>
  <c r="AL1425" i="16"/>
  <c r="V1427" i="16"/>
  <c r="AT1428" i="16"/>
  <c r="AD1430" i="16"/>
  <c r="P1432" i="16"/>
  <c r="AP1433" i="16"/>
  <c r="AP1435" i="16"/>
  <c r="AP1437" i="16"/>
  <c r="AP1439" i="16"/>
  <c r="AL1441" i="16"/>
  <c r="V1443" i="16"/>
  <c r="AT1444" i="16"/>
  <c r="AD1446" i="16"/>
  <c r="P1448" i="16"/>
  <c r="AP1449" i="16"/>
  <c r="AP1451" i="16"/>
  <c r="AP1453" i="16"/>
  <c r="AP1455" i="16"/>
  <c r="AL1457" i="16"/>
  <c r="V1459" i="16"/>
  <c r="AT1460" i="16"/>
  <c r="AD1462" i="16"/>
  <c r="P1464" i="16"/>
  <c r="AP1465" i="16"/>
  <c r="AP1467" i="16"/>
  <c r="AP1469" i="16"/>
  <c r="AP1471" i="16"/>
  <c r="AL1473" i="16"/>
  <c r="V1475" i="16"/>
  <c r="AT1476" i="16"/>
  <c r="AD1478" i="16"/>
  <c r="P1480" i="16"/>
  <c r="AP1481" i="16"/>
  <c r="AP1483" i="16"/>
  <c r="AP1485" i="16"/>
  <c r="AP1487" i="16"/>
  <c r="AL1489" i="16"/>
  <c r="V1491" i="16"/>
  <c r="AT1492" i="16"/>
  <c r="AD1494" i="16"/>
  <c r="P1496" i="16"/>
  <c r="AP1497" i="16"/>
  <c r="AP1499" i="16"/>
  <c r="AP1501" i="16"/>
  <c r="AP1503" i="16"/>
  <c r="AL1505" i="16"/>
  <c r="V1507" i="16"/>
  <c r="AT1508" i="16"/>
  <c r="AD1510" i="16"/>
  <c r="P1512" i="16"/>
  <c r="AP1513" i="16"/>
  <c r="AP1515" i="16"/>
  <c r="AP1517" i="16"/>
  <c r="AP1519" i="16"/>
  <c r="AL1521" i="16"/>
  <c r="V1523" i="16"/>
  <c r="AT1524" i="16"/>
  <c r="AD1526" i="16"/>
  <c r="P1528" i="16"/>
  <c r="AP1529" i="16"/>
  <c r="AP1531" i="16"/>
  <c r="AP1533" i="16"/>
  <c r="AP1535" i="16"/>
  <c r="AL1537" i="16"/>
  <c r="V1539" i="16"/>
  <c r="AT1540" i="16"/>
  <c r="AD1542" i="16"/>
  <c r="P1544" i="16"/>
  <c r="AP1545" i="16"/>
  <c r="AP1547" i="16"/>
  <c r="AP1549" i="16"/>
  <c r="AP1551" i="16"/>
  <c r="AL1553" i="16"/>
  <c r="V1555" i="16"/>
  <c r="AT1556" i="16"/>
  <c r="AD1558" i="16"/>
  <c r="P1560" i="16"/>
  <c r="AP1561" i="16"/>
  <c r="AP1563" i="16"/>
  <c r="AP1565" i="16"/>
  <c r="AP1567" i="16"/>
  <c r="AL1569" i="16"/>
  <c r="V1571" i="16"/>
  <c r="AT1572" i="16"/>
  <c r="AD1574" i="16"/>
  <c r="W1576" i="16"/>
  <c r="AN1579" i="16"/>
  <c r="P1583" i="16"/>
  <c r="AU1585" i="16"/>
  <c r="AE1589" i="16"/>
  <c r="S1593" i="16"/>
  <c r="AB1596" i="16"/>
  <c r="V1600" i="16"/>
  <c r="X1576" i="16"/>
  <c r="R1578" i="16"/>
  <c r="R1580" i="16"/>
  <c r="R1582" i="16"/>
  <c r="T1584" i="16"/>
  <c r="AT1585" i="16"/>
  <c r="AD1587" i="16"/>
  <c r="N1589" i="16"/>
  <c r="AL1590" i="16"/>
  <c r="X1592" i="16"/>
  <c r="R1594" i="16"/>
  <c r="R1596" i="16"/>
  <c r="R1598" i="16"/>
  <c r="T1600" i="16"/>
  <c r="S1576" i="16"/>
  <c r="U1578" i="16"/>
  <c r="U1580" i="16"/>
  <c r="U1582" i="16"/>
  <c r="O1584" i="16"/>
  <c r="AO1585" i="16"/>
  <c r="Y1587" i="16"/>
  <c r="AW1588" i="16"/>
  <c r="AG1590" i="16"/>
  <c r="S1592" i="16"/>
  <c r="U1594" i="16"/>
  <c r="U1596" i="16"/>
  <c r="U1598" i="16"/>
  <c r="O1600" i="16"/>
  <c r="AT1602" i="16"/>
  <c r="V1578" i="16"/>
  <c r="AT1579" i="16"/>
  <c r="AD1581" i="16"/>
  <c r="N1583" i="16"/>
  <c r="AN1584" i="16"/>
  <c r="AH1586" i="16"/>
  <c r="AH1588" i="16"/>
  <c r="AH1590" i="16"/>
  <c r="AJ1592" i="16"/>
  <c r="V1594" i="16"/>
  <c r="AT1595" i="16"/>
  <c r="AD1597" i="16"/>
  <c r="N1599" i="16"/>
  <c r="AN1600" i="16"/>
  <c r="W1577" i="16"/>
  <c r="AU1578" i="16"/>
  <c r="AE1580" i="16"/>
  <c r="O1582" i="16"/>
  <c r="AM1583" i="16"/>
  <c r="AA1585" i="16"/>
  <c r="AA1587" i="16"/>
  <c r="AA1589" i="16"/>
  <c r="AA1591" i="16"/>
  <c r="W1593" i="16"/>
  <c r="AU1594" i="16"/>
  <c r="AE1596" i="16"/>
  <c r="O1598" i="16"/>
  <c r="AM1599" i="16"/>
  <c r="X1602" i="16"/>
  <c r="AO1024" i="16"/>
  <c r="AK1032" i="16"/>
  <c r="AM1039" i="16"/>
  <c r="AA1046" i="16"/>
  <c r="AA1057" i="16"/>
  <c r="W1065" i="16"/>
  <c r="AA1076" i="16"/>
  <c r="AO1087" i="16"/>
  <c r="T1131" i="16"/>
  <c r="R1042" i="16"/>
  <c r="R1044" i="16"/>
  <c r="R1046" i="16"/>
  <c r="T1048" i="16"/>
  <c r="AT1049" i="16"/>
  <c r="AD1051" i="16"/>
  <c r="N1053" i="16"/>
  <c r="AL1054" i="16"/>
  <c r="X1056" i="16"/>
  <c r="R1058" i="16"/>
  <c r="R1060" i="16"/>
  <c r="R1062" i="16"/>
  <c r="T1064" i="16"/>
  <c r="AT1065" i="16"/>
  <c r="AD1067" i="16"/>
  <c r="N1069" i="16"/>
  <c r="AL1070" i="16"/>
  <c r="X1072" i="16"/>
  <c r="R1074" i="16"/>
  <c r="R1076" i="16"/>
  <c r="R1078" i="16"/>
  <c r="T1080" i="16"/>
  <c r="AT1081" i="16"/>
  <c r="AD1083" i="16"/>
  <c r="N1085" i="16"/>
  <c r="AL1086" i="16"/>
  <c r="AK1088" i="16"/>
  <c r="AI1092" i="16"/>
  <c r="AB1098" i="16"/>
  <c r="AU1105" i="16"/>
  <c r="AP1112" i="16"/>
  <c r="AS1120" i="16"/>
  <c r="AN1127" i="16"/>
  <c r="T1134" i="16"/>
  <c r="AQ1141" i="16"/>
  <c r="AV1223" i="16"/>
  <c r="AL968" i="16"/>
  <c r="X970" i="16"/>
  <c r="AV971" i="16"/>
  <c r="AF973" i="16"/>
  <c r="P975" i="16"/>
  <c r="AP976" i="16"/>
  <c r="AR978" i="16"/>
  <c r="AR980" i="16"/>
  <c r="AR982" i="16"/>
  <c r="AL984" i="16"/>
  <c r="X986" i="16"/>
  <c r="AV987" i="16"/>
  <c r="AF989" i="16"/>
  <c r="P991" i="16"/>
  <c r="AP992" i="16"/>
  <c r="AR994" i="16"/>
  <c r="AR996" i="16"/>
  <c r="AR998" i="16"/>
  <c r="AL1000" i="16"/>
  <c r="X1002" i="16"/>
  <c r="AV1003" i="16"/>
  <c r="AF1005" i="16"/>
  <c r="P1007" i="16"/>
  <c r="AP1008" i="16"/>
  <c r="AR1010" i="16"/>
  <c r="AR1012" i="16"/>
  <c r="AR1014" i="16"/>
  <c r="AL1016" i="16"/>
  <c r="X1018" i="16"/>
  <c r="AV1019" i="16"/>
  <c r="AF1021" i="16"/>
  <c r="P1023" i="16"/>
  <c r="AP1024" i="16"/>
  <c r="AR1026" i="16"/>
  <c r="AR1028" i="16"/>
  <c r="AR1030" i="16"/>
  <c r="AL1032" i="16"/>
  <c r="X1034" i="16"/>
  <c r="AV1035" i="16"/>
  <c r="AF1037" i="16"/>
  <c r="P1039" i="16"/>
  <c r="AP1040" i="16"/>
  <c r="AR1042" i="16"/>
  <c r="AR1044" i="16"/>
  <c r="AR1046" i="16"/>
  <c r="AL1048" i="16"/>
  <c r="X1050" i="16"/>
  <c r="AV1051" i="16"/>
  <c r="AF1053" i="16"/>
  <c r="P1055" i="16"/>
  <c r="AP1056" i="16"/>
  <c r="AR1058" i="16"/>
  <c r="AR1060" i="16"/>
  <c r="AR1062" i="16"/>
  <c r="AL1064" i="16"/>
  <c r="X1066" i="16"/>
  <c r="AV1067" i="16"/>
  <c r="AF1069" i="16"/>
  <c r="P1071" i="16"/>
  <c r="AP1072" i="16"/>
  <c r="AR1074" i="16"/>
  <c r="AR1076" i="16"/>
  <c r="AR1078" i="16"/>
  <c r="AL1080" i="16"/>
  <c r="X1082" i="16"/>
  <c r="AV1083" i="16"/>
  <c r="AF1085" i="16"/>
  <c r="P1087" i="16"/>
  <c r="AN1090" i="16"/>
  <c r="Q1096" i="16"/>
  <c r="AI1103" i="16"/>
  <c r="AN1110" i="16"/>
  <c r="AR1117" i="16"/>
  <c r="AN1125" i="16"/>
  <c r="AA1131" i="16"/>
  <c r="AM1139" i="16"/>
  <c r="U1170" i="16"/>
  <c r="T1321" i="16"/>
  <c r="Q985" i="16"/>
  <c r="AO986" i="16"/>
  <c r="Y988" i="16"/>
  <c r="AW989" i="16"/>
  <c r="AG991" i="16"/>
  <c r="AC993" i="16"/>
  <c r="AC995" i="16"/>
  <c r="AC997" i="16"/>
  <c r="AC999" i="16"/>
  <c r="Q1001" i="16"/>
  <c r="AO1002" i="16"/>
  <c r="Y1004" i="16"/>
  <c r="AW1005" i="16"/>
  <c r="AG1007" i="16"/>
  <c r="AC1009" i="16"/>
  <c r="AC1011" i="16"/>
  <c r="AC1013" i="16"/>
  <c r="AC1015" i="16"/>
  <c r="Q1017" i="16"/>
  <c r="AO1018" i="16"/>
  <c r="Y1020" i="16"/>
  <c r="AW1021" i="16"/>
  <c r="AG1023" i="16"/>
  <c r="AC1025" i="16"/>
  <c r="AC1027" i="16"/>
  <c r="AC1029" i="16"/>
  <c r="AC1031" i="16"/>
  <c r="Q1033" i="16"/>
  <c r="AO1034" i="16"/>
  <c r="Y1036" i="16"/>
  <c r="AW1037" i="16"/>
  <c r="AG1039" i="16"/>
  <c r="AC1041" i="16"/>
  <c r="AC1043" i="16"/>
  <c r="AC1045" i="16"/>
  <c r="AC1047" i="16"/>
  <c r="Q1049" i="16"/>
  <c r="AO1050" i="16"/>
  <c r="Y1052" i="16"/>
  <c r="AW1053" i="16"/>
  <c r="AG1055" i="16"/>
  <c r="AC1057" i="16"/>
  <c r="AC1059" i="16"/>
  <c r="AC1061" i="16"/>
  <c r="AC1063" i="16"/>
  <c r="Q1065" i="16"/>
  <c r="AO1066" i="16"/>
  <c r="Y1068" i="16"/>
  <c r="AW1069" i="16"/>
  <c r="AG1071" i="16"/>
  <c r="AC1073" i="16"/>
  <c r="AC1075" i="16"/>
  <c r="AC1077" i="16"/>
  <c r="AC1079" i="16"/>
  <c r="Q1081" i="16"/>
  <c r="AO1082" i="16"/>
  <c r="Y1084" i="16"/>
  <c r="AW1085" i="16"/>
  <c r="AH1087" i="16"/>
  <c r="W1092" i="16"/>
  <c r="AB1097" i="16"/>
  <c r="X1105" i="16"/>
  <c r="AV1111" i="16"/>
  <c r="AQ1119" i="16"/>
  <c r="P1126" i="16"/>
  <c r="T1133" i="16"/>
  <c r="AU1140" i="16"/>
  <c r="AF1170" i="16"/>
  <c r="AP974" i="16"/>
  <c r="AR976" i="16"/>
  <c r="AD978" i="16"/>
  <c r="N980" i="16"/>
  <c r="AL981" i="16"/>
  <c r="V983" i="16"/>
  <c r="AV984" i="16"/>
  <c r="AP986" i="16"/>
  <c r="AP988" i="16"/>
  <c r="AP990" i="16"/>
  <c r="AR992" i="16"/>
  <c r="AD994" i="16"/>
  <c r="N996" i="16"/>
  <c r="AL997" i="16"/>
  <c r="V999" i="16"/>
  <c r="AV1000" i="16"/>
  <c r="AP1002" i="16"/>
  <c r="AP1004" i="16"/>
  <c r="AP1006" i="16"/>
  <c r="AR1008" i="16"/>
  <c r="AD1010" i="16"/>
  <c r="N1012" i="16"/>
  <c r="AL1013" i="16"/>
  <c r="V1015" i="16"/>
  <c r="AV1016" i="16"/>
  <c r="AP1018" i="16"/>
  <c r="AP1020" i="16"/>
  <c r="AP1022" i="16"/>
  <c r="AR1024" i="16"/>
  <c r="AD1026" i="16"/>
  <c r="N1028" i="16"/>
  <c r="AL1029" i="16"/>
  <c r="V1031" i="16"/>
  <c r="AV1032" i="16"/>
  <c r="AP1034" i="16"/>
  <c r="AP1036" i="16"/>
  <c r="AP1038" i="16"/>
  <c r="AR1040" i="16"/>
  <c r="AD1042" i="16"/>
  <c r="N1044" i="16"/>
  <c r="AL1045" i="16"/>
  <c r="V1047" i="16"/>
  <c r="AV1048" i="16"/>
  <c r="AP1050" i="16"/>
  <c r="AP1052" i="16"/>
  <c r="AP1054" i="16"/>
  <c r="AR1056" i="16"/>
  <c r="AD1058" i="16"/>
  <c r="N1060" i="16"/>
  <c r="AL1061" i="16"/>
  <c r="V1063" i="16"/>
  <c r="AV1064" i="16"/>
  <c r="AP1066" i="16"/>
  <c r="AP1068" i="16"/>
  <c r="AP1070" i="16"/>
  <c r="AR1072" i="16"/>
  <c r="AD1074" i="16"/>
  <c r="N1076" i="16"/>
  <c r="AL1077" i="16"/>
  <c r="V1079" i="16"/>
  <c r="AV1080" i="16"/>
  <c r="AP1082" i="16"/>
  <c r="AP1084" i="16"/>
  <c r="AP1086" i="16"/>
  <c r="AI1089" i="16"/>
  <c r="AI1093" i="16"/>
  <c r="AA1099" i="16"/>
  <c r="AM1107" i="16"/>
  <c r="AJ1113" i="16"/>
  <c r="AF1121" i="16"/>
  <c r="X1127" i="16"/>
  <c r="S1135" i="16"/>
  <c r="X1141" i="16"/>
  <c r="P1222" i="16"/>
  <c r="AI988" i="16"/>
  <c r="AI990" i="16"/>
  <c r="AK992" i="16"/>
  <c r="W994" i="16"/>
  <c r="AU995" i="16"/>
  <c r="AE997" i="16"/>
  <c r="O999" i="16"/>
  <c r="AO1000" i="16"/>
  <c r="AI1002" i="16"/>
  <c r="AI1004" i="16"/>
  <c r="AI1006" i="16"/>
  <c r="AK1008" i="16"/>
  <c r="W1010" i="16"/>
  <c r="AU1011" i="16"/>
  <c r="AE1013" i="16"/>
  <c r="O1015" i="16"/>
  <c r="AO1016" i="16"/>
  <c r="AI1018" i="16"/>
  <c r="AI1020" i="16"/>
  <c r="AI1022" i="16"/>
  <c r="AK1024" i="16"/>
  <c r="W1026" i="16"/>
  <c r="AU1027" i="16"/>
  <c r="AE1029" i="16"/>
  <c r="O1031" i="16"/>
  <c r="AO1032" i="16"/>
  <c r="AI1034" i="16"/>
  <c r="AI1036" i="16"/>
  <c r="AI1038" i="16"/>
  <c r="AK1040" i="16"/>
  <c r="W1042" i="16"/>
  <c r="AU1043" i="16"/>
  <c r="AE1045" i="16"/>
  <c r="O1047" i="16"/>
  <c r="AO1048" i="16"/>
  <c r="AI1050" i="16"/>
  <c r="AI1052" i="16"/>
  <c r="AI1054" i="16"/>
  <c r="AK1056" i="16"/>
  <c r="W1058" i="16"/>
  <c r="AU1059" i="16"/>
  <c r="AE1061" i="16"/>
  <c r="O1063" i="16"/>
  <c r="AO1064" i="16"/>
  <c r="AI1066" i="16"/>
  <c r="AI1068" i="16"/>
  <c r="AI1070" i="16"/>
  <c r="AK1072" i="16"/>
  <c r="W1074" i="16"/>
  <c r="AU1075" i="16"/>
  <c r="AE1077" i="16"/>
  <c r="O1079" i="16"/>
  <c r="AO1080" i="16"/>
  <c r="AI1082" i="16"/>
  <c r="AI1084" i="16"/>
  <c r="AI1086" i="16"/>
  <c r="P1089" i="16"/>
  <c r="P1093" i="16"/>
  <c r="AB1099" i="16"/>
  <c r="AN1107" i="16"/>
  <c r="AQ1113" i="16"/>
  <c r="AM1121" i="16"/>
  <c r="AE1127" i="16"/>
  <c r="T1135" i="16"/>
  <c r="Y1141" i="16"/>
  <c r="T971" i="16"/>
  <c r="T973" i="16"/>
  <c r="T975" i="16"/>
  <c r="AT976" i="16"/>
  <c r="AF978" i="16"/>
  <c r="P980" i="16"/>
  <c r="AN981" i="16"/>
  <c r="X983" i="16"/>
  <c r="T985" i="16"/>
  <c r="T987" i="16"/>
  <c r="T989" i="16"/>
  <c r="T991" i="16"/>
  <c r="AT992" i="16"/>
  <c r="AF994" i="16"/>
  <c r="P996" i="16"/>
  <c r="AN997" i="16"/>
  <c r="X999" i="16"/>
  <c r="T1001" i="16"/>
  <c r="T1003" i="16"/>
  <c r="T1005" i="16"/>
  <c r="T1007" i="16"/>
  <c r="AT1008" i="16"/>
  <c r="AF1010" i="16"/>
  <c r="P1012" i="16"/>
  <c r="AN1013" i="16"/>
  <c r="X1015" i="16"/>
  <c r="T1017" i="16"/>
  <c r="T1019" i="16"/>
  <c r="T1021" i="16"/>
  <c r="T1023" i="16"/>
  <c r="AT1024" i="16"/>
  <c r="AF1026" i="16"/>
  <c r="P1028" i="16"/>
  <c r="AN1029" i="16"/>
  <c r="X1031" i="16"/>
  <c r="T1033" i="16"/>
  <c r="T1035" i="16"/>
  <c r="T1037" i="16"/>
  <c r="T1039" i="16"/>
  <c r="AT1040" i="16"/>
  <c r="AF1042" i="16"/>
  <c r="P1044" i="16"/>
  <c r="AN1045" i="16"/>
  <c r="X1047" i="16"/>
  <c r="T1049" i="16"/>
  <c r="T1051" i="16"/>
  <c r="T1053" i="16"/>
  <c r="T1055" i="16"/>
  <c r="AT1056" i="16"/>
  <c r="AF1058" i="16"/>
  <c r="P1060" i="16"/>
  <c r="AN1061" i="16"/>
  <c r="X1063" i="16"/>
  <c r="T1065" i="16"/>
  <c r="T1067" i="16"/>
  <c r="T1069" i="16"/>
  <c r="T1071" i="16"/>
  <c r="AT1072" i="16"/>
  <c r="AF1074" i="16"/>
  <c r="P1076" i="16"/>
  <c r="AN1077" i="16"/>
  <c r="X1079" i="16"/>
  <c r="T1081" i="16"/>
  <c r="T1083" i="16"/>
  <c r="T1085" i="16"/>
  <c r="T1087" i="16"/>
  <c r="S1091" i="16"/>
  <c r="AQ1097" i="16"/>
  <c r="AM1105" i="16"/>
  <c r="AE1111" i="16"/>
  <c r="T1119" i="16"/>
  <c r="X1125" i="16"/>
  <c r="AI1133" i="16"/>
  <c r="W1139" i="16"/>
  <c r="U1169" i="16"/>
  <c r="AG997" i="16"/>
  <c r="Q999" i="16"/>
  <c r="AQ1000" i="16"/>
  <c r="AS1002" i="16"/>
  <c r="AS1004" i="16"/>
  <c r="AS1006" i="16"/>
  <c r="AM1008" i="16"/>
  <c r="Y1010" i="16"/>
  <c r="AW1011" i="16"/>
  <c r="AG1013" i="16"/>
  <c r="Q1015" i="16"/>
  <c r="AQ1016" i="16"/>
  <c r="AS1018" i="16"/>
  <c r="AS1020" i="16"/>
  <c r="AS1022" i="16"/>
  <c r="AM1024" i="16"/>
  <c r="Y1026" i="16"/>
  <c r="AW1027" i="16"/>
  <c r="AG1029" i="16"/>
  <c r="Q1031" i="16"/>
  <c r="AQ1032" i="16"/>
  <c r="AS1034" i="16"/>
  <c r="AS1036" i="16"/>
  <c r="AS1038" i="16"/>
  <c r="AM1040" i="16"/>
  <c r="Y1042" i="16"/>
  <c r="AW1043" i="16"/>
  <c r="AG1045" i="16"/>
  <c r="Q1047" i="16"/>
  <c r="AQ1048" i="16"/>
  <c r="AS1050" i="16"/>
  <c r="AS1052" i="16"/>
  <c r="AS1054" i="16"/>
  <c r="AM1056" i="16"/>
  <c r="Y1058" i="16"/>
  <c r="AW1059" i="16"/>
  <c r="AG1061" i="16"/>
  <c r="Q1063" i="16"/>
  <c r="AQ1064" i="16"/>
  <c r="AS1066" i="16"/>
  <c r="AS1068" i="16"/>
  <c r="AS1070" i="16"/>
  <c r="AM1072" i="16"/>
  <c r="Y1074" i="16"/>
  <c r="AW1075" i="16"/>
  <c r="AG1077" i="16"/>
  <c r="Q1079" i="16"/>
  <c r="AQ1080" i="16"/>
  <c r="AS1082" i="16"/>
  <c r="AS1084" i="16"/>
  <c r="AS1086" i="16"/>
  <c r="AQ1089" i="16"/>
  <c r="AE1095" i="16"/>
  <c r="T1103" i="16"/>
  <c r="X1109" i="16"/>
  <c r="AI1117" i="16"/>
  <c r="W1123" i="16"/>
  <c r="AR1131" i="16"/>
  <c r="W1138" i="16"/>
  <c r="AD1153" i="16"/>
  <c r="AE1088" i="16"/>
  <c r="Q1090" i="16"/>
  <c r="AO1091" i="16"/>
  <c r="Y1093" i="16"/>
  <c r="AW1094" i="16"/>
  <c r="AI1096" i="16"/>
  <c r="AK1098" i="16"/>
  <c r="AK1100" i="16"/>
  <c r="AK1102" i="16"/>
  <c r="AE1104" i="16"/>
  <c r="Q1106" i="16"/>
  <c r="AO1107" i="16"/>
  <c r="Y1109" i="16"/>
  <c r="AW1110" i="16"/>
  <c r="AI1112" i="16"/>
  <c r="AK1114" i="16"/>
  <c r="AK1116" i="16"/>
  <c r="AK1118" i="16"/>
  <c r="AE1120" i="16"/>
  <c r="Q1122" i="16"/>
  <c r="AO1123" i="16"/>
  <c r="Y1125" i="16"/>
  <c r="AW1126" i="16"/>
  <c r="AI1128" i="16"/>
  <c r="AK1130" i="16"/>
  <c r="AK1132" i="16"/>
  <c r="AK1134" i="16"/>
  <c r="AE1136" i="16"/>
  <c r="Q1138" i="16"/>
  <c r="AO1139" i="16"/>
  <c r="AA1141" i="16"/>
  <c r="AN1144" i="16"/>
  <c r="AJ1152" i="16"/>
  <c r="Q1168" i="16"/>
  <c r="AT1191" i="16"/>
  <c r="AV1219" i="16"/>
  <c r="AF1088" i="16"/>
  <c r="Z1090" i="16"/>
  <c r="Z1092" i="16"/>
  <c r="Z1094" i="16"/>
  <c r="AB1096" i="16"/>
  <c r="N1098" i="16"/>
  <c r="AL1099" i="16"/>
  <c r="V1101" i="16"/>
  <c r="AT1102" i="16"/>
  <c r="AF1104" i="16"/>
  <c r="Z1106" i="16"/>
  <c r="Z1108" i="16"/>
  <c r="Z1110" i="16"/>
  <c r="AB1112" i="16"/>
  <c r="N1114" i="16"/>
  <c r="AL1115" i="16"/>
  <c r="V1117" i="16"/>
  <c r="AT1118" i="16"/>
  <c r="AF1120" i="16"/>
  <c r="Z1122" i="16"/>
  <c r="Z1124" i="16"/>
  <c r="Z1126" i="16"/>
  <c r="AB1128" i="16"/>
  <c r="N1130" i="16"/>
  <c r="AL1131" i="16"/>
  <c r="V1133" i="16"/>
  <c r="AT1134" i="16"/>
  <c r="AF1136" i="16"/>
  <c r="Z1138" i="16"/>
  <c r="Z1140" i="16"/>
  <c r="AD1142" i="16"/>
  <c r="AP1148" i="16"/>
  <c r="V1156" i="16"/>
  <c r="U1175" i="16"/>
  <c r="AD1201" i="16"/>
  <c r="P1254" i="16"/>
  <c r="AS1096" i="16"/>
  <c r="AE1098" i="16"/>
  <c r="O1100" i="16"/>
  <c r="AM1101" i="16"/>
  <c r="W1103" i="16"/>
  <c r="AW1104" i="16"/>
  <c r="AQ1106" i="16"/>
  <c r="AQ1108" i="16"/>
  <c r="AQ1110" i="16"/>
  <c r="AS1112" i="16"/>
  <c r="AE1114" i="16"/>
  <c r="O1116" i="16"/>
  <c r="AM1117" i="16"/>
  <c r="W1119" i="16"/>
  <c r="AW1120" i="16"/>
  <c r="AQ1122" i="16"/>
  <c r="AQ1124" i="16"/>
  <c r="AQ1126" i="16"/>
  <c r="AS1128" i="16"/>
  <c r="AE1130" i="16"/>
  <c r="O1132" i="16"/>
  <c r="AM1133" i="16"/>
  <c r="W1135" i="16"/>
  <c r="AW1136" i="16"/>
  <c r="AQ1138" i="16"/>
  <c r="AQ1140" i="16"/>
  <c r="V1143" i="16"/>
  <c r="AL1155" i="16"/>
  <c r="AQ1168" i="16"/>
  <c r="AO1194" i="16"/>
  <c r="AK1218" i="16"/>
  <c r="AF1087" i="16"/>
  <c r="AB1089" i="16"/>
  <c r="AB1091" i="16"/>
  <c r="AB1093" i="16"/>
  <c r="AB1095" i="16"/>
  <c r="P1097" i="16"/>
  <c r="AN1098" i="16"/>
  <c r="X1100" i="16"/>
  <c r="AV1101" i="16"/>
  <c r="AF1103" i="16"/>
  <c r="AB1105" i="16"/>
  <c r="AB1107" i="16"/>
  <c r="AB1109" i="16"/>
  <c r="AB1111" i="16"/>
  <c r="P1113" i="16"/>
  <c r="AN1114" i="16"/>
  <c r="X1116" i="16"/>
  <c r="AV1117" i="16"/>
  <c r="AF1119" i="16"/>
  <c r="AB1121" i="16"/>
  <c r="AB1123" i="16"/>
  <c r="AB1125" i="16"/>
  <c r="AB1127" i="16"/>
  <c r="P1129" i="16"/>
  <c r="AN1130" i="16"/>
  <c r="X1132" i="16"/>
  <c r="AV1133" i="16"/>
  <c r="AF1135" i="16"/>
  <c r="AB1137" i="16"/>
  <c r="AB1139" i="16"/>
  <c r="AD1141" i="16"/>
  <c r="R1144" i="16"/>
  <c r="AG1159" i="16"/>
  <c r="W1183" i="16"/>
  <c r="AV1221" i="16"/>
  <c r="S1088" i="16"/>
  <c r="U1090" i="16"/>
  <c r="U1092" i="16"/>
  <c r="U1094" i="16"/>
  <c r="O1096" i="16"/>
  <c r="AO1097" i="16"/>
  <c r="Y1099" i="16"/>
  <c r="AW1100" i="16"/>
  <c r="AG1102" i="16"/>
  <c r="S1104" i="16"/>
  <c r="U1106" i="16"/>
  <c r="U1108" i="16"/>
  <c r="U1110" i="16"/>
  <c r="O1112" i="16"/>
  <c r="AO1113" i="16"/>
  <c r="Y1115" i="16"/>
  <c r="AW1116" i="16"/>
  <c r="AG1118" i="16"/>
  <c r="S1120" i="16"/>
  <c r="U1122" i="16"/>
  <c r="U1124" i="16"/>
  <c r="U1126" i="16"/>
  <c r="O1128" i="16"/>
  <c r="AO1129" i="16"/>
  <c r="Y1131" i="16"/>
  <c r="AW1132" i="16"/>
  <c r="AG1134" i="16"/>
  <c r="S1136" i="16"/>
  <c r="U1138" i="16"/>
  <c r="U1140" i="16"/>
  <c r="AG1142" i="16"/>
  <c r="AT1156" i="16"/>
  <c r="AF1173" i="16"/>
  <c r="O1199" i="16"/>
  <c r="AE1229" i="16"/>
  <c r="AJ1088" i="16"/>
  <c r="V1090" i="16"/>
  <c r="AT1091" i="16"/>
  <c r="AD1093" i="16"/>
  <c r="N1095" i="16"/>
  <c r="AN1096" i="16"/>
  <c r="AH1098" i="16"/>
  <c r="AH1100" i="16"/>
  <c r="AH1102" i="16"/>
  <c r="AJ1104" i="16"/>
  <c r="V1106" i="16"/>
  <c r="AT1107" i="16"/>
  <c r="AD1109" i="16"/>
  <c r="N1111" i="16"/>
  <c r="AN1112" i="16"/>
  <c r="AH1114" i="16"/>
  <c r="AH1116" i="16"/>
  <c r="AH1118" i="16"/>
  <c r="AJ1120" i="16"/>
  <c r="V1122" i="16"/>
  <c r="AT1123" i="16"/>
  <c r="AD1125" i="16"/>
  <c r="N1127" i="16"/>
  <c r="AN1128" i="16"/>
  <c r="AH1130" i="16"/>
  <c r="AH1132" i="16"/>
  <c r="AH1134" i="16"/>
  <c r="AJ1136" i="16"/>
  <c r="V1138" i="16"/>
  <c r="AT1139" i="16"/>
  <c r="AF1141" i="16"/>
  <c r="R1146" i="16"/>
  <c r="AF1172" i="16"/>
  <c r="AE1199" i="16"/>
  <c r="AO1226" i="16"/>
  <c r="AC1143" i="16"/>
  <c r="Q1145" i="16"/>
  <c r="AO1146" i="16"/>
  <c r="Y1148" i="16"/>
  <c r="AW1149" i="16"/>
  <c r="AG1151" i="16"/>
  <c r="AC1153" i="16"/>
  <c r="AC1155" i="16"/>
  <c r="AC1157" i="16"/>
  <c r="AF1159" i="16"/>
  <c r="AQ1161" i="16"/>
  <c r="Q1164" i="16"/>
  <c r="AG1166" i="16"/>
  <c r="S1169" i="16"/>
  <c r="AS1171" i="16"/>
  <c r="AE1174" i="16"/>
  <c r="W1177" i="16"/>
  <c r="Z1180" i="16"/>
  <c r="T1184" i="16"/>
  <c r="AS1187" i="16"/>
  <c r="AC1191" i="16"/>
  <c r="T1195" i="16"/>
  <c r="AE1198" i="16"/>
  <c r="X1202" i="16"/>
  <c r="AS1205" i="16"/>
  <c r="AG1209" i="16"/>
  <c r="AP1212" i="16"/>
  <c r="AJ1216" i="16"/>
  <c r="AS1221" i="16"/>
  <c r="Q1226" i="16"/>
  <c r="Q1230" i="16"/>
  <c r="AV1234" i="16"/>
  <c r="AB1242" i="16"/>
  <c r="AC1283" i="16"/>
  <c r="AN1346" i="16"/>
  <c r="S1145" i="16"/>
  <c r="S1147" i="16"/>
  <c r="S1149" i="16"/>
  <c r="S1151" i="16"/>
  <c r="O1153" i="16"/>
  <c r="AM1154" i="16"/>
  <c r="W1156" i="16"/>
  <c r="AU1157" i="16"/>
  <c r="AT1159" i="16"/>
  <c r="AC1162" i="16"/>
  <c r="Y1165" i="16"/>
  <c r="S1168" i="16"/>
  <c r="AU1170" i="16"/>
  <c r="AI1173" i="16"/>
  <c r="X1176" i="16"/>
  <c r="AG1179" i="16"/>
  <c r="AP1182" i="16"/>
  <c r="AK1186" i="16"/>
  <c r="U1190" i="16"/>
  <c r="AB1193" i="16"/>
  <c r="T1197" i="16"/>
  <c r="AG1200" i="16"/>
  <c r="AN1203" i="16"/>
  <c r="X1207" i="16"/>
  <c r="Q1211" i="16"/>
  <c r="Z1214" i="16"/>
  <c r="AN1218" i="16"/>
  <c r="U1224" i="16"/>
  <c r="AG1229" i="16"/>
  <c r="AC1235" i="16"/>
  <c r="AG1246" i="16"/>
  <c r="P1314" i="16"/>
  <c r="T1148" i="16"/>
  <c r="T1150" i="16"/>
  <c r="N1152" i="16"/>
  <c r="AN1153" i="16"/>
  <c r="X1155" i="16"/>
  <c r="AV1156" i="16"/>
  <c r="AI1158" i="16"/>
  <c r="AO1160" i="16"/>
  <c r="O1163" i="16"/>
  <c r="Z1165" i="16"/>
  <c r="T1168" i="16"/>
  <c r="AV1170" i="16"/>
  <c r="AK1173" i="16"/>
  <c r="Y1176" i="16"/>
  <c r="AH1179" i="16"/>
  <c r="AR1182" i="16"/>
  <c r="AL1186" i="16"/>
  <c r="V1190" i="16"/>
  <c r="AE1193" i="16"/>
  <c r="W1197" i="16"/>
  <c r="S1201" i="16"/>
  <c r="AL1204" i="16"/>
  <c r="X1208" i="16"/>
  <c r="Q1212" i="16"/>
  <c r="Z1215" i="16"/>
  <c r="U1220" i="16"/>
  <c r="O1225" i="16"/>
  <c r="O1229" i="16"/>
  <c r="X1233" i="16"/>
  <c r="W1240" i="16"/>
  <c r="AF1271" i="16"/>
  <c r="X1329" i="16"/>
  <c r="AE1360" i="16"/>
  <c r="AA1144" i="16"/>
  <c r="AC1146" i="16"/>
  <c r="AC1148" i="16"/>
  <c r="AC1150" i="16"/>
  <c r="W1152" i="16"/>
  <c r="AW1153" i="16"/>
  <c r="AG1155" i="16"/>
  <c r="Q1157" i="16"/>
  <c r="AT1158" i="16"/>
  <c r="Q1161" i="16"/>
  <c r="AA1163" i="16"/>
  <c r="AK1165" i="16"/>
  <c r="AI1168" i="16"/>
  <c r="X1172" i="16"/>
  <c r="O1176" i="16"/>
  <c r="T1179" i="16"/>
  <c r="AE1182" i="16"/>
  <c r="X1186" i="16"/>
  <c r="AS1189" i="16"/>
  <c r="AG1193" i="16"/>
  <c r="AP1196" i="16"/>
  <c r="AJ1200" i="16"/>
  <c r="X1204" i="16"/>
  <c r="AS1207" i="16"/>
  <c r="AJ1211" i="16"/>
  <c r="AU1214" i="16"/>
  <c r="AI1219" i="16"/>
  <c r="AU1224" i="16"/>
  <c r="AW1228" i="16"/>
  <c r="AC1233" i="16"/>
  <c r="Z1240" i="16"/>
  <c r="AQ1280" i="16"/>
  <c r="AH1365" i="16"/>
  <c r="AP1142" i="16"/>
  <c r="AR1144" i="16"/>
  <c r="AD1146" i="16"/>
  <c r="N1148" i="16"/>
  <c r="AL1149" i="16"/>
  <c r="V1151" i="16"/>
  <c r="AV1152" i="16"/>
  <c r="AP1154" i="16"/>
  <c r="AP1156" i="16"/>
  <c r="AU1158" i="16"/>
  <c r="R1161" i="16"/>
  <c r="AM1163" i="16"/>
  <c r="AA1166" i="16"/>
  <c r="N1169" i="16"/>
  <c r="AM1171" i="16"/>
  <c r="AA1174" i="16"/>
  <c r="R1177" i="16"/>
  <c r="AJ1180" i="16"/>
  <c r="AU1183" i="16"/>
  <c r="AQ1186" i="16"/>
  <c r="AA1190" i="16"/>
  <c r="Q1194" i="16"/>
  <c r="Z1197" i="16"/>
  <c r="V1201" i="16"/>
  <c r="AQ1204" i="16"/>
  <c r="AC1208" i="16"/>
  <c r="T1212" i="16"/>
  <c r="AE1215" i="16"/>
  <c r="AV1218" i="16"/>
  <c r="AV1222" i="16"/>
  <c r="AO1227" i="16"/>
  <c r="AF1233" i="16"/>
  <c r="AE1240" i="16"/>
  <c r="AR1295" i="16"/>
  <c r="Y1340" i="16"/>
  <c r="AK1144" i="16"/>
  <c r="W1146" i="16"/>
  <c r="AU1147" i="16"/>
  <c r="AE1149" i="16"/>
  <c r="O1151" i="16"/>
  <c r="AO1152" i="16"/>
  <c r="AI1154" i="16"/>
  <c r="AI1156" i="16"/>
  <c r="AM1158" i="16"/>
  <c r="S1161" i="16"/>
  <c r="AO1163" i="16"/>
  <c r="AB1166" i="16"/>
  <c r="AC1169" i="16"/>
  <c r="O1172" i="16"/>
  <c r="AN1174" i="16"/>
  <c r="AG1177" i="16"/>
  <c r="T1181" i="16"/>
  <c r="AG1184" i="16"/>
  <c r="AN1187" i="16"/>
  <c r="X1191" i="16"/>
  <c r="Q1195" i="16"/>
  <c r="Z1198" i="16"/>
  <c r="U1202" i="16"/>
  <c r="AN1205" i="16"/>
  <c r="AU1208" i="16"/>
  <c r="AM1212" i="16"/>
  <c r="Q1216" i="16"/>
  <c r="AC1220" i="16"/>
  <c r="AR1225" i="16"/>
  <c r="W1231" i="16"/>
  <c r="AV1236" i="16"/>
  <c r="AD1248" i="16"/>
  <c r="AS1313" i="16"/>
  <c r="AR1141" i="16"/>
  <c r="AR1143" i="16"/>
  <c r="AF1145" i="16"/>
  <c r="P1147" i="16"/>
  <c r="AN1148" i="16"/>
  <c r="X1150" i="16"/>
  <c r="AV1151" i="16"/>
  <c r="AR1153" i="16"/>
  <c r="AR1155" i="16"/>
  <c r="AR1157" i="16"/>
  <c r="O1160" i="16"/>
  <c r="Z1162" i="16"/>
  <c r="AJ1164" i="16"/>
  <c r="T1167" i="16"/>
  <c r="P1170" i="16"/>
  <c r="AQ1172" i="16"/>
  <c r="AD1175" i="16"/>
  <c r="AB1178" i="16"/>
  <c r="T1182" i="16"/>
  <c r="N1186" i="16"/>
  <c r="AI1189" i="16"/>
  <c r="W1193" i="16"/>
  <c r="AW1196" i="16"/>
  <c r="AA1200" i="16"/>
  <c r="N1204" i="16"/>
  <c r="AI1207" i="16"/>
  <c r="AR1210" i="16"/>
  <c r="AJ1214" i="16"/>
  <c r="U1219" i="16"/>
  <c r="AH1224" i="16"/>
  <c r="AJ1228" i="16"/>
  <c r="AL1232" i="16"/>
  <c r="AF1239" i="16"/>
  <c r="AN1252" i="16"/>
  <c r="AJ1290" i="16"/>
  <c r="AV1335" i="16"/>
  <c r="AB1246" i="16"/>
  <c r="AN1253" i="16"/>
  <c r="AW1259" i="16"/>
  <c r="AN1266" i="16"/>
  <c r="AR1273" i="16"/>
  <c r="P1281" i="16"/>
  <c r="O1288" i="16"/>
  <c r="AG1294" i="16"/>
  <c r="P1302" i="16"/>
  <c r="AJ1309" i="16"/>
  <c r="U1316" i="16"/>
  <c r="AG1323" i="16"/>
  <c r="X1330" i="16"/>
  <c r="AJ1338" i="16"/>
  <c r="AK1346" i="16"/>
  <c r="AO1353" i="16"/>
  <c r="AN1377" i="16"/>
  <c r="AJ1242" i="16"/>
  <c r="AK1250" i="16"/>
  <c r="AO1257" i="16"/>
  <c r="Y1263" i="16"/>
  <c r="AF1270" i="16"/>
  <c r="AB1278" i="16"/>
  <c r="AN1285" i="16"/>
  <c r="AW1291" i="16"/>
  <c r="AN1298" i="16"/>
  <c r="AR1305" i="16"/>
  <c r="P1313" i="16"/>
  <c r="O1320" i="16"/>
  <c r="AG1326" i="16"/>
  <c r="P1334" i="16"/>
  <c r="AJ1341" i="16"/>
  <c r="U1348" i="16"/>
  <c r="T1357" i="16"/>
  <c r="AA1402" i="16"/>
  <c r="Q1243" i="16"/>
  <c r="AK1249" i="16"/>
  <c r="AH1256" i="16"/>
  <c r="AL1264" i="16"/>
  <c r="AN1271" i="16"/>
  <c r="Y1277" i="16"/>
  <c r="AS1285" i="16"/>
  <c r="AB1292" i="16"/>
  <c r="AV1299" i="16"/>
  <c r="Y1306" i="16"/>
  <c r="U1313" i="16"/>
  <c r="AB1321" i="16"/>
  <c r="AF1329" i="16"/>
  <c r="AE1336" i="16"/>
  <c r="AW1342" i="16"/>
  <c r="AC1349" i="16"/>
  <c r="AN1360" i="16"/>
  <c r="AM1256" i="16"/>
  <c r="Y1262" i="16"/>
  <c r="AN1270" i="16"/>
  <c r="AJ1278" i="16"/>
  <c r="AV1285" i="16"/>
  <c r="AG1292" i="16"/>
  <c r="AV1298" i="16"/>
  <c r="AB1306" i="16"/>
  <c r="X1313" i="16"/>
  <c r="W1320" i="16"/>
  <c r="Q1327" i="16"/>
  <c r="U1333" i="16"/>
  <c r="AR1341" i="16"/>
  <c r="AC1348" i="16"/>
  <c r="T1355" i="16"/>
  <c r="AM1364" i="16"/>
  <c r="AQ1498" i="16"/>
  <c r="Y1247" i="16"/>
  <c r="AF1254" i="16"/>
  <c r="AB1262" i="16"/>
  <c r="AN1269" i="16"/>
  <c r="AW1275" i="16"/>
  <c r="AN1282" i="16"/>
  <c r="AR1289" i="16"/>
  <c r="P1297" i="16"/>
  <c r="O1304" i="16"/>
  <c r="AG1310" i="16"/>
  <c r="P1318" i="16"/>
  <c r="AJ1325" i="16"/>
  <c r="U1332" i="16"/>
  <c r="AG1339" i="16"/>
  <c r="X1346" i="16"/>
  <c r="AR1354" i="16"/>
  <c r="AN1367" i="16"/>
  <c r="AJ1244" i="16"/>
  <c r="X1251" i="16"/>
  <c r="AG1258" i="16"/>
  <c r="AC1265" i="16"/>
  <c r="Z1272" i="16"/>
  <c r="AD1280" i="16"/>
  <c r="AF1287" i="16"/>
  <c r="AW1293" i="16"/>
  <c r="AK1301" i="16"/>
  <c r="AB1309" i="16"/>
  <c r="P1317" i="16"/>
  <c r="Y1323" i="16"/>
  <c r="P1330" i="16"/>
  <c r="T1337" i="16"/>
  <c r="AT1344" i="16"/>
  <c r="AV1351" i="16"/>
  <c r="S1359" i="16"/>
  <c r="AD1403" i="16"/>
  <c r="Q1245" i="16"/>
  <c r="AF1252" i="16"/>
  <c r="T1260" i="16"/>
  <c r="AS1268" i="16"/>
  <c r="AW1274" i="16"/>
  <c r="AS1281" i="16"/>
  <c r="AP1288" i="16"/>
  <c r="N1296" i="16"/>
  <c r="P1303" i="16"/>
  <c r="AG1309" i="16"/>
  <c r="P1316" i="16"/>
  <c r="AB1323" i="16"/>
  <c r="U1330" i="16"/>
  <c r="Y1337" i="16"/>
  <c r="S1344" i="16"/>
  <c r="U1351" i="16"/>
  <c r="V1359" i="16"/>
  <c r="S1467" i="16"/>
  <c r="AB1359" i="16"/>
  <c r="O1367" i="16"/>
  <c r="R1380" i="16"/>
  <c r="AU1396" i="16"/>
  <c r="AH1411" i="16"/>
  <c r="V1452" i="16"/>
  <c r="X1494" i="16"/>
  <c r="U1536" i="16"/>
  <c r="AP1366" i="16"/>
  <c r="AF1381" i="16"/>
  <c r="Y1400" i="16"/>
  <c r="S1446" i="16"/>
  <c r="AL1564" i="16"/>
  <c r="AM1381" i="16"/>
  <c r="W1399" i="16"/>
  <c r="AV1542" i="16"/>
  <c r="AV1585" i="16"/>
  <c r="AD1358" i="16"/>
  <c r="AD1369" i="16"/>
  <c r="N1387" i="16"/>
  <c r="AE1399" i="16"/>
  <c r="O1437" i="16"/>
  <c r="P1473" i="16"/>
  <c r="S1529" i="16"/>
  <c r="AA1371" i="16"/>
  <c r="AA1387" i="16"/>
  <c r="U1408" i="16"/>
  <c r="Z1443" i="16"/>
  <c r="Z1479" i="16"/>
  <c r="AN1507" i="16"/>
  <c r="W1362" i="16"/>
  <c r="AD1374" i="16"/>
  <c r="AU1389" i="16"/>
  <c r="AJ1417" i="16"/>
  <c r="AH1557" i="16"/>
  <c r="AL1373" i="16"/>
  <c r="AU1387" i="16"/>
  <c r="AO1408" i="16"/>
  <c r="P1543" i="16"/>
  <c r="AL1584" i="16"/>
  <c r="V1218" i="16"/>
  <c r="AT1219" i="16"/>
  <c r="AD1221" i="16"/>
  <c r="N1223" i="16"/>
  <c r="AN1224" i="16"/>
  <c r="AH1226" i="16"/>
  <c r="AH1228" i="16"/>
  <c r="AH1230" i="16"/>
  <c r="AJ1232" i="16"/>
  <c r="V1234" i="16"/>
  <c r="AT1235" i="16"/>
  <c r="AD1237" i="16"/>
  <c r="N1239" i="16"/>
  <c r="AN1240" i="16"/>
  <c r="AH1242" i="16"/>
  <c r="AH1244" i="16"/>
  <c r="AH1246" i="16"/>
  <c r="AJ1248" i="16"/>
  <c r="V1250" i="16"/>
  <c r="AT1251" i="16"/>
  <c r="AD1253" i="16"/>
  <c r="N1255" i="16"/>
  <c r="AN1256" i="16"/>
  <c r="AH1258" i="16"/>
  <c r="AH1260" i="16"/>
  <c r="AH1262" i="16"/>
  <c r="AJ1264" i="16"/>
  <c r="V1266" i="16"/>
  <c r="AT1267" i="16"/>
  <c r="AD1269" i="16"/>
  <c r="N1271" i="16"/>
  <c r="AN1272" i="16"/>
  <c r="AH1274" i="16"/>
  <c r="AH1276" i="16"/>
  <c r="AH1278" i="16"/>
  <c r="AJ1280" i="16"/>
  <c r="V1282" i="16"/>
  <c r="AT1283" i="16"/>
  <c r="AD1285" i="16"/>
  <c r="N1287" i="16"/>
  <c r="AN1288" i="16"/>
  <c r="AH1290" i="16"/>
  <c r="AH1292" i="16"/>
  <c r="AH1294" i="16"/>
  <c r="AJ1296" i="16"/>
  <c r="V1298" i="16"/>
  <c r="AT1299" i="16"/>
  <c r="AD1301" i="16"/>
  <c r="N1303" i="16"/>
  <c r="AN1304" i="16"/>
  <c r="AH1306" i="16"/>
  <c r="AH1308" i="16"/>
  <c r="AH1310" i="16"/>
  <c r="AJ1312" i="16"/>
  <c r="V1314" i="16"/>
  <c r="AT1315" i="16"/>
  <c r="AD1317" i="16"/>
  <c r="N1319" i="16"/>
  <c r="AN1320" i="16"/>
  <c r="AH1322" i="16"/>
  <c r="AH1324" i="16"/>
  <c r="AH1326" i="16"/>
  <c r="AJ1328" i="16"/>
  <c r="V1330" i="16"/>
  <c r="AT1331" i="16"/>
  <c r="AD1333" i="16"/>
  <c r="N1335" i="16"/>
  <c r="AN1336" i="16"/>
  <c r="AH1338" i="16"/>
  <c r="AH1340" i="16"/>
  <c r="AH1342" i="16"/>
  <c r="AJ1344" i="16"/>
  <c r="V1346" i="16"/>
  <c r="AT1347" i="16"/>
  <c r="AD1349" i="16"/>
  <c r="N1351" i="16"/>
  <c r="AN1352" i="16"/>
  <c r="AH1354" i="16"/>
  <c r="AH1356" i="16"/>
  <c r="AO1358" i="16"/>
  <c r="AU1360" i="16"/>
  <c r="AP1362" i="16"/>
  <c r="O1365" i="16"/>
  <c r="AP1368" i="16"/>
  <c r="AJ1372" i="16"/>
  <c r="AT1375" i="16"/>
  <c r="W1379" i="16"/>
  <c r="W1383" i="16"/>
  <c r="S1388" i="16"/>
  <c r="AE1393" i="16"/>
  <c r="AH1398" i="16"/>
  <c r="AE1403" i="16"/>
  <c r="AS1408" i="16"/>
  <c r="T1417" i="16"/>
  <c r="AE1431" i="16"/>
  <c r="AE1446" i="16"/>
  <c r="AI1461" i="16"/>
  <c r="N1469" i="16"/>
  <c r="AH1489" i="16"/>
  <c r="AM1506" i="16"/>
  <c r="AH1524" i="16"/>
  <c r="AE1543" i="16"/>
  <c r="AW1560" i="16"/>
  <c r="AS1590" i="16"/>
  <c r="S1179" i="16"/>
  <c r="S1181" i="16"/>
  <c r="S1183" i="16"/>
  <c r="O1185" i="16"/>
  <c r="AM1186" i="16"/>
  <c r="W1188" i="16"/>
  <c r="AU1189" i="16"/>
  <c r="AE1191" i="16"/>
  <c r="S1193" i="16"/>
  <c r="S1195" i="16"/>
  <c r="S1197" i="16"/>
  <c r="S1199" i="16"/>
  <c r="O1201" i="16"/>
  <c r="AM1202" i="16"/>
  <c r="W1204" i="16"/>
  <c r="AU1205" i="16"/>
  <c r="AE1207" i="16"/>
  <c r="S1209" i="16"/>
  <c r="S1211" i="16"/>
  <c r="S1213" i="16"/>
  <c r="S1215" i="16"/>
  <c r="O1217" i="16"/>
  <c r="AM1218" i="16"/>
  <c r="W1220" i="16"/>
  <c r="AU1221" i="16"/>
  <c r="AE1223" i="16"/>
  <c r="S1225" i="16"/>
  <c r="S1227" i="16"/>
  <c r="S1229" i="16"/>
  <c r="S1231" i="16"/>
  <c r="O1233" i="16"/>
  <c r="AM1234" i="16"/>
  <c r="W1236" i="16"/>
  <c r="AU1237" i="16"/>
  <c r="AE1239" i="16"/>
  <c r="S1241" i="16"/>
  <c r="S1243" i="16"/>
  <c r="S1245" i="16"/>
  <c r="S1247" i="16"/>
  <c r="O1249" i="16"/>
  <c r="AM1250" i="16"/>
  <c r="W1252" i="16"/>
  <c r="AU1253" i="16"/>
  <c r="AE1255" i="16"/>
  <c r="S1257" i="16"/>
  <c r="S1259" i="16"/>
  <c r="S1261" i="16"/>
  <c r="S1263" i="16"/>
  <c r="O1265" i="16"/>
  <c r="AM1266" i="16"/>
  <c r="W1268" i="16"/>
  <c r="AU1269" i="16"/>
  <c r="AE1271" i="16"/>
  <c r="S1273" i="16"/>
  <c r="S1275" i="16"/>
  <c r="S1277" i="16"/>
  <c r="S1279" i="16"/>
  <c r="O1281" i="16"/>
  <c r="AM1282" i="16"/>
  <c r="W1284" i="16"/>
  <c r="AU1285" i="16"/>
  <c r="AE1287" i="16"/>
  <c r="S1289" i="16"/>
  <c r="S1291" i="16"/>
  <c r="S1293" i="16"/>
  <c r="S1295" i="16"/>
  <c r="O1297" i="16"/>
  <c r="AM1298" i="16"/>
  <c r="W1300" i="16"/>
  <c r="AU1301" i="16"/>
  <c r="AE1303" i="16"/>
  <c r="S1305" i="16"/>
  <c r="S1307" i="16"/>
  <c r="S1309" i="16"/>
  <c r="S1311" i="16"/>
  <c r="O1313" i="16"/>
  <c r="AM1314" i="16"/>
  <c r="W1316" i="16"/>
  <c r="AU1317" i="16"/>
  <c r="AE1319" i="16"/>
  <c r="S1321" i="16"/>
  <c r="S1323" i="16"/>
  <c r="S1325" i="16"/>
  <c r="S1327" i="16"/>
  <c r="O1329" i="16"/>
  <c r="AM1330" i="16"/>
  <c r="W1332" i="16"/>
  <c r="AU1333" i="16"/>
  <c r="AE1335" i="16"/>
  <c r="S1337" i="16"/>
  <c r="S1339" i="16"/>
  <c r="S1341" i="16"/>
  <c r="S1343" i="16"/>
  <c r="O1345" i="16"/>
  <c r="AM1346" i="16"/>
  <c r="W1348" i="16"/>
  <c r="AU1349" i="16"/>
  <c r="AE1351" i="16"/>
  <c r="S1353" i="16"/>
  <c r="S1355" i="16"/>
  <c r="S1357" i="16"/>
  <c r="U1359" i="16"/>
  <c r="S1361" i="16"/>
  <c r="V1363" i="16"/>
  <c r="AV1365" i="16"/>
  <c r="AB1369" i="16"/>
  <c r="T1373" i="16"/>
  <c r="AF1376" i="16"/>
  <c r="W1380" i="16"/>
  <c r="T1384" i="16"/>
  <c r="AE1389" i="16"/>
  <c r="AU1394" i="16"/>
  <c r="AA1399" i="16"/>
  <c r="AI1403" i="16"/>
  <c r="AI1407" i="16"/>
  <c r="AA1414" i="16"/>
  <c r="O1422" i="16"/>
  <c r="AM1445" i="16"/>
  <c r="AP1461" i="16"/>
  <c r="W1469" i="16"/>
  <c r="AP1489" i="16"/>
  <c r="AD1515" i="16"/>
  <c r="R1538" i="16"/>
  <c r="AL1551" i="16"/>
  <c r="AW1576" i="16"/>
  <c r="AK1166" i="16"/>
  <c r="AE1168" i="16"/>
  <c r="Q1170" i="16"/>
  <c r="AO1171" i="16"/>
  <c r="Y1173" i="16"/>
  <c r="AW1174" i="16"/>
  <c r="AI1176" i="16"/>
  <c r="AK1178" i="16"/>
  <c r="AK1180" i="16"/>
  <c r="AK1182" i="16"/>
  <c r="AE1184" i="16"/>
  <c r="Q1186" i="16"/>
  <c r="AO1187" i="16"/>
  <c r="Y1189" i="16"/>
  <c r="AW1190" i="16"/>
  <c r="AI1192" i="16"/>
  <c r="AK1194" i="16"/>
  <c r="AK1196" i="16"/>
  <c r="AK1198" i="16"/>
  <c r="AE1200" i="16"/>
  <c r="Q1202" i="16"/>
  <c r="AO1203" i="16"/>
  <c r="Y1205" i="16"/>
  <c r="AW1206" i="16"/>
  <c r="AI1208" i="16"/>
  <c r="AK1210" i="16"/>
  <c r="AK1212" i="16"/>
  <c r="AK1214" i="16"/>
  <c r="AE1216" i="16"/>
  <c r="Q1218" i="16"/>
  <c r="AO1219" i="16"/>
  <c r="Y1221" i="16"/>
  <c r="AW1222" i="16"/>
  <c r="AI1224" i="16"/>
  <c r="AK1226" i="16"/>
  <c r="AK1228" i="16"/>
  <c r="AK1230" i="16"/>
  <c r="AE1232" i="16"/>
  <c r="Q1234" i="16"/>
  <c r="AO1235" i="16"/>
  <c r="Y1237" i="16"/>
  <c r="AW1238" i="16"/>
  <c r="AI1240" i="16"/>
  <c r="AK1242" i="16"/>
  <c r="AK1244" i="16"/>
  <c r="AK1246" i="16"/>
  <c r="AE1248" i="16"/>
  <c r="Q1250" i="16"/>
  <c r="AO1251" i="16"/>
  <c r="Y1253" i="16"/>
  <c r="AW1254" i="16"/>
  <c r="AI1256" i="16"/>
  <c r="AK1258" i="16"/>
  <c r="AK1260" i="16"/>
  <c r="AK1262" i="16"/>
  <c r="AE1264" i="16"/>
  <c r="Q1266" i="16"/>
  <c r="AO1267" i="16"/>
  <c r="Y1269" i="16"/>
  <c r="AW1270" i="16"/>
  <c r="AI1272" i="16"/>
  <c r="AK1274" i="16"/>
  <c r="AK1276" i="16"/>
  <c r="AK1278" i="16"/>
  <c r="AE1280" i="16"/>
  <c r="Q1282" i="16"/>
  <c r="AO1283" i="16"/>
  <c r="Y1285" i="16"/>
  <c r="AW1286" i="16"/>
  <c r="AI1288" i="16"/>
  <c r="AK1290" i="16"/>
  <c r="AK1292" i="16"/>
  <c r="AK1294" i="16"/>
  <c r="AE1296" i="16"/>
  <c r="Q1298" i="16"/>
  <c r="AO1299" i="16"/>
  <c r="Y1301" i="16"/>
  <c r="AW1302" i="16"/>
  <c r="AI1304" i="16"/>
  <c r="AK1306" i="16"/>
  <c r="AK1308" i="16"/>
  <c r="AK1310" i="16"/>
  <c r="AE1312" i="16"/>
  <c r="Q1314" i="16"/>
  <c r="AO1315" i="16"/>
  <c r="Y1317" i="16"/>
  <c r="AW1318" i="16"/>
  <c r="AI1320" i="16"/>
  <c r="AK1322" i="16"/>
  <c r="AK1324" i="16"/>
  <c r="AK1326" i="16"/>
  <c r="AE1328" i="16"/>
  <c r="Q1330" i="16"/>
  <c r="AO1331" i="16"/>
  <c r="Y1333" i="16"/>
  <c r="AW1334" i="16"/>
  <c r="AI1336" i="16"/>
  <c r="AK1338" i="16"/>
  <c r="AK1340" i="16"/>
  <c r="AK1342" i="16"/>
  <c r="AE1344" i="16"/>
  <c r="Q1346" i="16"/>
  <c r="AO1347" i="16"/>
  <c r="Y1349" i="16"/>
  <c r="AW1350" i="16"/>
  <c r="AI1352" i="16"/>
  <c r="AK1354" i="16"/>
  <c r="AK1356" i="16"/>
  <c r="AI1358" i="16"/>
  <c r="AF1360" i="16"/>
  <c r="AK1362" i="16"/>
  <c r="AN1364" i="16"/>
  <c r="Q1368" i="16"/>
  <c r="AT1370" i="16"/>
  <c r="AL1374" i="16"/>
  <c r="O1378" i="16"/>
  <c r="AN1381" i="16"/>
  <c r="AA1386" i="16"/>
  <c r="AA1390" i="16"/>
  <c r="AE1394" i="16"/>
  <c r="AH1399" i="16"/>
  <c r="AD1404" i="16"/>
  <c r="AI1411" i="16"/>
  <c r="AJ1420" i="16"/>
  <c r="AA1435" i="16"/>
  <c r="AB1452" i="16"/>
  <c r="AM1469" i="16"/>
  <c r="AA1485" i="16"/>
  <c r="AR1502" i="16"/>
  <c r="Y1528" i="16"/>
  <c r="T1547" i="16"/>
  <c r="AT1564" i="16"/>
  <c r="O1586" i="16"/>
  <c r="T1160" i="16"/>
  <c r="AT1161" i="16"/>
  <c r="AD1163" i="16"/>
  <c r="N1165" i="16"/>
  <c r="AL1166" i="16"/>
  <c r="X1168" i="16"/>
  <c r="R1170" i="16"/>
  <c r="R1172" i="16"/>
  <c r="R1174" i="16"/>
  <c r="T1176" i="16"/>
  <c r="AT1177" i="16"/>
  <c r="AD1179" i="16"/>
  <c r="N1181" i="16"/>
  <c r="AL1182" i="16"/>
  <c r="X1184" i="16"/>
  <c r="R1186" i="16"/>
  <c r="R1188" i="16"/>
  <c r="R1190" i="16"/>
  <c r="T1192" i="16"/>
  <c r="AT1193" i="16"/>
  <c r="AD1195" i="16"/>
  <c r="N1197" i="16"/>
  <c r="AL1198" i="16"/>
  <c r="X1200" i="16"/>
  <c r="R1202" i="16"/>
  <c r="R1204" i="16"/>
  <c r="R1206" i="16"/>
  <c r="T1208" i="16"/>
  <c r="AT1209" i="16"/>
  <c r="AD1211" i="16"/>
  <c r="N1213" i="16"/>
  <c r="AL1214" i="16"/>
  <c r="X1216" i="16"/>
  <c r="R1218" i="16"/>
  <c r="R1220" i="16"/>
  <c r="R1222" i="16"/>
  <c r="T1224" i="16"/>
  <c r="AT1225" i="16"/>
  <c r="AD1227" i="16"/>
  <c r="N1229" i="16"/>
  <c r="AL1230" i="16"/>
  <c r="X1232" i="16"/>
  <c r="R1234" i="16"/>
  <c r="R1236" i="16"/>
  <c r="R1238" i="16"/>
  <c r="T1240" i="16"/>
  <c r="AT1241" i="16"/>
  <c r="AD1243" i="16"/>
  <c r="N1245" i="16"/>
  <c r="AL1246" i="16"/>
  <c r="X1248" i="16"/>
  <c r="R1250" i="16"/>
  <c r="R1252" i="16"/>
  <c r="R1254" i="16"/>
  <c r="T1256" i="16"/>
  <c r="AT1257" i="16"/>
  <c r="AD1259" i="16"/>
  <c r="N1261" i="16"/>
  <c r="AL1262" i="16"/>
  <c r="X1264" i="16"/>
  <c r="R1266" i="16"/>
  <c r="R1268" i="16"/>
  <c r="R1270" i="16"/>
  <c r="T1272" i="16"/>
  <c r="AT1273" i="16"/>
  <c r="AD1275" i="16"/>
  <c r="N1277" i="16"/>
  <c r="AL1278" i="16"/>
  <c r="X1280" i="16"/>
  <c r="R1282" i="16"/>
  <c r="R1284" i="16"/>
  <c r="R1286" i="16"/>
  <c r="T1288" i="16"/>
  <c r="AT1289" i="16"/>
  <c r="AD1291" i="16"/>
  <c r="N1293" i="16"/>
  <c r="AL1294" i="16"/>
  <c r="X1296" i="16"/>
  <c r="R1298" i="16"/>
  <c r="R1300" i="16"/>
  <c r="R1302" i="16"/>
  <c r="T1304" i="16"/>
  <c r="AT1305" i="16"/>
  <c r="AD1307" i="16"/>
  <c r="N1309" i="16"/>
  <c r="AL1310" i="16"/>
  <c r="X1312" i="16"/>
  <c r="R1314" i="16"/>
  <c r="R1316" i="16"/>
  <c r="R1318" i="16"/>
  <c r="T1320" i="16"/>
  <c r="AT1321" i="16"/>
  <c r="AD1323" i="16"/>
  <c r="N1325" i="16"/>
  <c r="AL1326" i="16"/>
  <c r="X1328" i="16"/>
  <c r="R1330" i="16"/>
  <c r="R1332" i="16"/>
  <c r="R1334" i="16"/>
  <c r="T1336" i="16"/>
  <c r="AT1337" i="16"/>
  <c r="AD1339" i="16"/>
  <c r="N1341" i="16"/>
  <c r="AL1342" i="16"/>
  <c r="X1344" i="16"/>
  <c r="R1346" i="16"/>
  <c r="R1348" i="16"/>
  <c r="R1350" i="16"/>
  <c r="T1352" i="16"/>
  <c r="AT1353" i="16"/>
  <c r="AD1355" i="16"/>
  <c r="N1357" i="16"/>
  <c r="AS1358" i="16"/>
  <c r="AQ1360" i="16"/>
  <c r="AU1362" i="16"/>
  <c r="W1365" i="16"/>
  <c r="S1369" i="16"/>
  <c r="AB1372" i="16"/>
  <c r="V1376" i="16"/>
  <c r="AE1379" i="16"/>
  <c r="AH1383" i="16"/>
  <c r="AD1388" i="16"/>
  <c r="AP1393" i="16"/>
  <c r="AQ1398" i="16"/>
  <c r="AQ1403" i="16"/>
  <c r="AF1409" i="16"/>
  <c r="AQ1422" i="16"/>
  <c r="AL1434" i="16"/>
  <c r="AT1451" i="16"/>
  <c r="O1459" i="16"/>
  <c r="Z1476" i="16"/>
  <c r="AU1494" i="16"/>
  <c r="AT1513" i="16"/>
  <c r="AA1535" i="16"/>
  <c r="O1553" i="16"/>
  <c r="P1570" i="16"/>
  <c r="AA1233" i="16"/>
  <c r="AA1235" i="16"/>
  <c r="AA1237" i="16"/>
  <c r="AA1239" i="16"/>
  <c r="W1241" i="16"/>
  <c r="AU1242" i="16"/>
  <c r="AE1244" i="16"/>
  <c r="O1246" i="16"/>
  <c r="AM1247" i="16"/>
  <c r="AA1249" i="16"/>
  <c r="AA1251" i="16"/>
  <c r="AA1253" i="16"/>
  <c r="AA1255" i="16"/>
  <c r="W1257" i="16"/>
  <c r="AU1258" i="16"/>
  <c r="AE1260" i="16"/>
  <c r="O1262" i="16"/>
  <c r="AM1263" i="16"/>
  <c r="AA1265" i="16"/>
  <c r="AA1267" i="16"/>
  <c r="AA1269" i="16"/>
  <c r="AA1271" i="16"/>
  <c r="W1273" i="16"/>
  <c r="AU1274" i="16"/>
  <c r="AE1276" i="16"/>
  <c r="O1278" i="16"/>
  <c r="AM1279" i="16"/>
  <c r="AA1281" i="16"/>
  <c r="AA1283" i="16"/>
  <c r="AA1285" i="16"/>
  <c r="AA1287" i="16"/>
  <c r="W1289" i="16"/>
  <c r="AU1290" i="16"/>
  <c r="AE1292" i="16"/>
  <c r="O1294" i="16"/>
  <c r="AM1295" i="16"/>
  <c r="AA1297" i="16"/>
  <c r="AA1299" i="16"/>
  <c r="AA1301" i="16"/>
  <c r="AA1303" i="16"/>
  <c r="W1305" i="16"/>
  <c r="AU1306" i="16"/>
  <c r="AE1308" i="16"/>
  <c r="O1310" i="16"/>
  <c r="AM1311" i="16"/>
  <c r="AA1313" i="16"/>
  <c r="AA1315" i="16"/>
  <c r="AA1317" i="16"/>
  <c r="AA1319" i="16"/>
  <c r="W1321" i="16"/>
  <c r="AU1322" i="16"/>
  <c r="AE1324" i="16"/>
  <c r="O1326" i="16"/>
  <c r="AM1327" i="16"/>
  <c r="AA1329" i="16"/>
  <c r="AA1331" i="16"/>
  <c r="AA1333" i="16"/>
  <c r="AA1335" i="16"/>
  <c r="W1337" i="16"/>
  <c r="AU1338" i="16"/>
  <c r="AE1340" i="16"/>
  <c r="O1342" i="16"/>
  <c r="AM1343" i="16"/>
  <c r="AA1345" i="16"/>
  <c r="AA1347" i="16"/>
  <c r="AA1349" i="16"/>
  <c r="AA1351" i="16"/>
  <c r="W1353" i="16"/>
  <c r="AU1354" i="16"/>
  <c r="AE1356" i="16"/>
  <c r="S1358" i="16"/>
  <c r="P1360" i="16"/>
  <c r="U1362" i="16"/>
  <c r="Q1364" i="16"/>
  <c r="AI1367" i="16"/>
  <c r="AE1371" i="16"/>
  <c r="AQ1374" i="16"/>
  <c r="AH1378" i="16"/>
  <c r="AQ1381" i="16"/>
  <c r="AE1386" i="16"/>
  <c r="AQ1391" i="16"/>
  <c r="AP1396" i="16"/>
  <c r="AT1401" i="16"/>
  <c r="AT1405" i="16"/>
  <c r="S1410" i="16"/>
  <c r="W1427" i="16"/>
  <c r="AJ1438" i="16"/>
  <c r="AL1456" i="16"/>
  <c r="AI1474" i="16"/>
  <c r="AF1492" i="16"/>
  <c r="AE1510" i="16"/>
  <c r="AF1527" i="16"/>
  <c r="W1553" i="16"/>
  <c r="AE1570" i="16"/>
  <c r="T1158" i="16"/>
  <c r="N1160" i="16"/>
  <c r="AN1161" i="16"/>
  <c r="X1163" i="16"/>
  <c r="AV1164" i="16"/>
  <c r="AF1166" i="16"/>
  <c r="R1168" i="16"/>
  <c r="T1170" i="16"/>
  <c r="T1172" i="16"/>
  <c r="T1174" i="16"/>
  <c r="N1176" i="16"/>
  <c r="AN1177" i="16"/>
  <c r="X1179" i="16"/>
  <c r="AV1180" i="16"/>
  <c r="AF1182" i="16"/>
  <c r="R1184" i="16"/>
  <c r="T1186" i="16"/>
  <c r="T1188" i="16"/>
  <c r="T1190" i="16"/>
  <c r="N1192" i="16"/>
  <c r="AN1193" i="16"/>
  <c r="X1195" i="16"/>
  <c r="AV1196" i="16"/>
  <c r="AF1198" i="16"/>
  <c r="R1200" i="16"/>
  <c r="T1202" i="16"/>
  <c r="T1204" i="16"/>
  <c r="T1206" i="16"/>
  <c r="N1208" i="16"/>
  <c r="AN1209" i="16"/>
  <c r="X1211" i="16"/>
  <c r="AV1212" i="16"/>
  <c r="AF1214" i="16"/>
  <c r="R1216" i="16"/>
  <c r="T1218" i="16"/>
  <c r="T1220" i="16"/>
  <c r="T1222" i="16"/>
  <c r="N1224" i="16"/>
  <c r="AN1225" i="16"/>
  <c r="X1227" i="16"/>
  <c r="AV1228" i="16"/>
  <c r="AF1230" i="16"/>
  <c r="R1232" i="16"/>
  <c r="T1234" i="16"/>
  <c r="T1236" i="16"/>
  <c r="T1238" i="16"/>
  <c r="N1240" i="16"/>
  <c r="AN1241" i="16"/>
  <c r="X1243" i="16"/>
  <c r="AV1244" i="16"/>
  <c r="AF1246" i="16"/>
  <c r="R1248" i="16"/>
  <c r="T1250" i="16"/>
  <c r="T1252" i="16"/>
  <c r="T1254" i="16"/>
  <c r="N1256" i="16"/>
  <c r="AN1257" i="16"/>
  <c r="X1259" i="16"/>
  <c r="AV1260" i="16"/>
  <c r="AF1262" i="16"/>
  <c r="R1264" i="16"/>
  <c r="T1266" i="16"/>
  <c r="T1268" i="16"/>
  <c r="T1270" i="16"/>
  <c r="N1272" i="16"/>
  <c r="AN1273" i="16"/>
  <c r="X1275" i="16"/>
  <c r="AV1276" i="16"/>
  <c r="AF1278" i="16"/>
  <c r="R1280" i="16"/>
  <c r="T1282" i="16"/>
  <c r="T1284" i="16"/>
  <c r="T1286" i="16"/>
  <c r="N1288" i="16"/>
  <c r="AN1289" i="16"/>
  <c r="X1291" i="16"/>
  <c r="AV1292" i="16"/>
  <c r="AF1294" i="16"/>
  <c r="R1296" i="16"/>
  <c r="T1298" i="16"/>
  <c r="T1300" i="16"/>
  <c r="T1302" i="16"/>
  <c r="N1304" i="16"/>
  <c r="AN1305" i="16"/>
  <c r="X1307" i="16"/>
  <c r="AV1308" i="16"/>
  <c r="AF1310" i="16"/>
  <c r="R1312" i="16"/>
  <c r="T1314" i="16"/>
  <c r="T1316" i="16"/>
  <c r="T1318" i="16"/>
  <c r="N1320" i="16"/>
  <c r="AN1321" i="16"/>
  <c r="X1323" i="16"/>
  <c r="AV1324" i="16"/>
  <c r="AF1326" i="16"/>
  <c r="R1328" i="16"/>
  <c r="T1330" i="16"/>
  <c r="T1332" i="16"/>
  <c r="T1334" i="16"/>
  <c r="N1336" i="16"/>
  <c r="AN1337" i="16"/>
  <c r="X1339" i="16"/>
  <c r="AV1340" i="16"/>
  <c r="AF1342" i="16"/>
  <c r="R1344" i="16"/>
  <c r="T1346" i="16"/>
  <c r="T1348" i="16"/>
  <c r="T1350" i="16"/>
  <c r="N1352" i="16"/>
  <c r="AN1353" i="16"/>
  <c r="X1355" i="16"/>
  <c r="AV1356" i="16"/>
  <c r="AU1358" i="16"/>
  <c r="AS1360" i="16"/>
  <c r="AW1362" i="16"/>
  <c r="Z1365" i="16"/>
  <c r="V1369" i="16"/>
  <c r="AU1372" i="16"/>
  <c r="Y1376" i="16"/>
  <c r="P1380" i="16"/>
  <c r="R1383" i="16"/>
  <c r="AT1387" i="16"/>
  <c r="AT1391" i="16"/>
  <c r="W1396" i="16"/>
  <c r="AA1401" i="16"/>
  <c r="AA1405" i="16"/>
  <c r="AN1409" i="16"/>
  <c r="AF1427" i="16"/>
  <c r="AS1440" i="16"/>
  <c r="AV1456" i="16"/>
  <c r="Q1464" i="16"/>
  <c r="W1478" i="16"/>
  <c r="X1490" i="16"/>
  <c r="Z1507" i="16"/>
  <c r="O1524" i="16"/>
  <c r="AJ1545" i="16"/>
  <c r="V1567" i="16"/>
  <c r="AB1588" i="16"/>
  <c r="AF1383" i="16"/>
  <c r="AB1385" i="16"/>
  <c r="AB1387" i="16"/>
  <c r="AB1389" i="16"/>
  <c r="AB1391" i="16"/>
  <c r="P1393" i="16"/>
  <c r="AN1394" i="16"/>
  <c r="X1396" i="16"/>
  <c r="AV1397" i="16"/>
  <c r="AF1399" i="16"/>
  <c r="AB1401" i="16"/>
  <c r="AB1403" i="16"/>
  <c r="AB1405" i="16"/>
  <c r="AB1407" i="16"/>
  <c r="V1409" i="16"/>
  <c r="AA1412" i="16"/>
  <c r="U1416" i="16"/>
  <c r="O1420" i="16"/>
  <c r="AA1423" i="16"/>
  <c r="R1427" i="16"/>
  <c r="AA1430" i="16"/>
  <c r="W1434" i="16"/>
  <c r="O1438" i="16"/>
  <c r="AT1440" i="16"/>
  <c r="AI1444" i="16"/>
  <c r="AU1447" i="16"/>
  <c r="AA1451" i="16"/>
  <c r="S1455" i="16"/>
  <c r="AA1458" i="16"/>
  <c r="S1462" i="16"/>
  <c r="O1466" i="16"/>
  <c r="AA1469" i="16"/>
  <c r="R1473" i="16"/>
  <c r="AA1476" i="16"/>
  <c r="U1480" i="16"/>
  <c r="AJ1484" i="16"/>
  <c r="AM1489" i="16"/>
  <c r="AM1493" i="16"/>
  <c r="N1498" i="16"/>
  <c r="S1503" i="16"/>
  <c r="AF1508" i="16"/>
  <c r="T1514" i="16"/>
  <c r="V1519" i="16"/>
  <c r="Z1523" i="16"/>
  <c r="Z1527" i="16"/>
  <c r="AL1531" i="16"/>
  <c r="AS1536" i="16"/>
  <c r="W1542" i="16"/>
  <c r="V1547" i="16"/>
  <c r="AC1552" i="16"/>
  <c r="Z1556" i="16"/>
  <c r="AB1560" i="16"/>
  <c r="AI1565" i="16"/>
  <c r="AF1570" i="16"/>
  <c r="AR1575" i="16"/>
  <c r="AJ1585" i="16"/>
  <c r="AG1595" i="16"/>
  <c r="Q1365" i="16"/>
  <c r="AO1366" i="16"/>
  <c r="AA1368" i="16"/>
  <c r="AC1370" i="16"/>
  <c r="AC1372" i="16"/>
  <c r="AC1374" i="16"/>
  <c r="W1376" i="16"/>
  <c r="AW1377" i="16"/>
  <c r="AG1379" i="16"/>
  <c r="Q1381" i="16"/>
  <c r="AO1382" i="16"/>
  <c r="AA1384" i="16"/>
  <c r="AC1386" i="16"/>
  <c r="AC1388" i="16"/>
  <c r="AC1390" i="16"/>
  <c r="W1392" i="16"/>
  <c r="AW1393" i="16"/>
  <c r="AG1395" i="16"/>
  <c r="Q1397" i="16"/>
  <c r="AO1398" i="16"/>
  <c r="AA1400" i="16"/>
  <c r="AC1402" i="16"/>
  <c r="AC1404" i="16"/>
  <c r="AC1406" i="16"/>
  <c r="W1408" i="16"/>
  <c r="P1411" i="16"/>
  <c r="Z1414" i="16"/>
  <c r="V1418" i="16"/>
  <c r="AU1421" i="16"/>
  <c r="X1425" i="16"/>
  <c r="P1429" i="16"/>
  <c r="AB1432" i="16"/>
  <c r="V1436" i="16"/>
  <c r="AU1439" i="16"/>
  <c r="X1443" i="16"/>
  <c r="P1447" i="16"/>
  <c r="AU1449" i="16"/>
  <c r="W1453" i="16"/>
  <c r="P1457" i="16"/>
  <c r="Z1460" i="16"/>
  <c r="T1464" i="16"/>
  <c r="AU1467" i="16"/>
  <c r="W1471" i="16"/>
  <c r="P1475" i="16"/>
  <c r="Z1478" i="16"/>
  <c r="AI1482" i="16"/>
  <c r="N1487" i="16"/>
  <c r="AE1492" i="16"/>
  <c r="AT1497" i="16"/>
  <c r="AB1502" i="16"/>
  <c r="AH1506" i="16"/>
  <c r="AH1510" i="16"/>
  <c r="N1515" i="16"/>
  <c r="U1520" i="16"/>
  <c r="AE1525" i="16"/>
  <c r="AB1530" i="16"/>
  <c r="AD1535" i="16"/>
  <c r="AH1539" i="16"/>
  <c r="AH1543" i="16"/>
  <c r="S1548" i="16"/>
  <c r="R1553" i="16"/>
  <c r="AE1558" i="16"/>
  <c r="AD1563" i="16"/>
  <c r="N1568" i="16"/>
  <c r="O1572" i="16"/>
  <c r="AR1577" i="16"/>
  <c r="AC1586" i="16"/>
  <c r="T1596" i="16"/>
  <c r="AU1414" i="16"/>
  <c r="AQ1418" i="16"/>
  <c r="AI1422" i="16"/>
  <c r="AQ1425" i="16"/>
  <c r="AI1429" i="16"/>
  <c r="AW1432" i="16"/>
  <c r="AR1435" i="16"/>
  <c r="AJ1439" i="16"/>
  <c r="AU1442" i="16"/>
  <c r="AM1446" i="16"/>
  <c r="AI1450" i="16"/>
  <c r="AR1453" i="16"/>
  <c r="AI1457" i="16"/>
  <c r="AU1460" i="16"/>
  <c r="AO1464" i="16"/>
  <c r="AI1468" i="16"/>
  <c r="AR1471" i="16"/>
  <c r="AI1475" i="16"/>
  <c r="AU1478" i="16"/>
  <c r="AL1482" i="16"/>
  <c r="AQ1487" i="16"/>
  <c r="AU1491" i="16"/>
  <c r="AU1495" i="16"/>
  <c r="AB1500" i="16"/>
  <c r="AE1505" i="16"/>
  <c r="AN1510" i="16"/>
  <c r="AQ1515" i="16"/>
  <c r="AT1520" i="16"/>
  <c r="AU1524" i="16"/>
  <c r="AW1528" i="16"/>
  <c r="AD1533" i="16"/>
  <c r="AE1538" i="16"/>
  <c r="AN1543" i="16"/>
  <c r="AR1548" i="16"/>
  <c r="X1553" i="16"/>
  <c r="X1557" i="16"/>
  <c r="AD1561" i="16"/>
  <c r="AI1566" i="16"/>
  <c r="AE1571" i="16"/>
  <c r="AG1578" i="16"/>
  <c r="T1589" i="16"/>
  <c r="P1597" i="16"/>
  <c r="X1358" i="16"/>
  <c r="AV1359" i="16"/>
  <c r="AR1361" i="16"/>
  <c r="AR1363" i="16"/>
  <c r="AR1365" i="16"/>
  <c r="AR1367" i="16"/>
  <c r="AF1369" i="16"/>
  <c r="P1371" i="16"/>
  <c r="AN1372" i="16"/>
  <c r="X1374" i="16"/>
  <c r="AV1375" i="16"/>
  <c r="AR1377" i="16"/>
  <c r="AR1379" i="16"/>
  <c r="AR1381" i="16"/>
  <c r="AR1383" i="16"/>
  <c r="AF1385" i="16"/>
  <c r="P1387" i="16"/>
  <c r="AN1388" i="16"/>
  <c r="X1390" i="16"/>
  <c r="AV1391" i="16"/>
  <c r="AR1393" i="16"/>
  <c r="AR1395" i="16"/>
  <c r="AR1397" i="16"/>
  <c r="AR1399" i="16"/>
  <c r="AF1401" i="16"/>
  <c r="P1403" i="16"/>
  <c r="AN1404" i="16"/>
  <c r="X1406" i="16"/>
  <c r="AV1407" i="16"/>
  <c r="X1410" i="16"/>
  <c r="P1414" i="16"/>
  <c r="N1417" i="16"/>
  <c r="AM1420" i="16"/>
  <c r="AG1424" i="16"/>
  <c r="AP1427" i="16"/>
  <c r="AH1431" i="16"/>
  <c r="N1435" i="16"/>
  <c r="AM1438" i="16"/>
  <c r="AF1442" i="16"/>
  <c r="AP1445" i="16"/>
  <c r="AL1449" i="16"/>
  <c r="N1453" i="16"/>
  <c r="AO1456" i="16"/>
  <c r="AF1460" i="16"/>
  <c r="AP1463" i="16"/>
  <c r="AL1467" i="16"/>
  <c r="N1471" i="16"/>
  <c r="X1474" i="16"/>
  <c r="P1478" i="16"/>
  <c r="N1481" i="16"/>
  <c r="AL1485" i="16"/>
  <c r="P1490" i="16"/>
  <c r="P1494" i="16"/>
  <c r="AT1498" i="16"/>
  <c r="AB1503" i="16"/>
  <c r="AP1508" i="16"/>
  <c r="AL1513" i="16"/>
  <c r="AQ1518" i="16"/>
  <c r="P1523" i="16"/>
  <c r="P1527" i="16"/>
  <c r="T1532" i="16"/>
  <c r="W1537" i="16"/>
  <c r="AF1542" i="16"/>
  <c r="AA1548" i="16"/>
  <c r="AL1552" i="16"/>
  <c r="AM1556" i="16"/>
  <c r="AO1560" i="16"/>
  <c r="AR1565" i="16"/>
  <c r="AP1570" i="16"/>
  <c r="AK1576" i="16"/>
  <c r="P1585" i="16"/>
  <c r="AJ1596" i="16"/>
  <c r="AK1364" i="16"/>
  <c r="AK1366" i="16"/>
  <c r="AE1368" i="16"/>
  <c r="Q1370" i="16"/>
  <c r="AO1371" i="16"/>
  <c r="Y1373" i="16"/>
  <c r="AW1374" i="16"/>
  <c r="AI1376" i="16"/>
  <c r="AK1378" i="16"/>
  <c r="AK1380" i="16"/>
  <c r="AK1382" i="16"/>
  <c r="AE1384" i="16"/>
  <c r="Q1386" i="16"/>
  <c r="AO1387" i="16"/>
  <c r="Y1389" i="16"/>
  <c r="AW1390" i="16"/>
  <c r="AI1392" i="16"/>
  <c r="AK1394" i="16"/>
  <c r="AK1396" i="16"/>
  <c r="AK1398" i="16"/>
  <c r="AE1400" i="16"/>
  <c r="Q1402" i="16"/>
  <c r="AO1403" i="16"/>
  <c r="Y1405" i="16"/>
  <c r="AW1406" i="16"/>
  <c r="AI1408" i="16"/>
  <c r="AN1411" i="16"/>
  <c r="AF1415" i="16"/>
  <c r="N1418" i="16"/>
  <c r="AM1421" i="16"/>
  <c r="AF1425" i="16"/>
  <c r="AP1428" i="16"/>
  <c r="AJ1432" i="16"/>
  <c r="N1436" i="16"/>
  <c r="AM1439" i="16"/>
  <c r="AF1443" i="16"/>
  <c r="AP1446" i="16"/>
  <c r="AL1450" i="16"/>
  <c r="N1454" i="16"/>
  <c r="AN1457" i="16"/>
  <c r="AF1461" i="16"/>
  <c r="AR1464" i="16"/>
  <c r="AL1468" i="16"/>
  <c r="P1472" i="16"/>
  <c r="AN1475" i="16"/>
  <c r="AF1479" i="16"/>
  <c r="AR1482" i="16"/>
  <c r="AT1487" i="16"/>
  <c r="AN1492" i="16"/>
  <c r="AJ1497" i="16"/>
  <c r="AL1502" i="16"/>
  <c r="O1507" i="16"/>
  <c r="O1511" i="16"/>
  <c r="AT1515" i="16"/>
  <c r="AD1520" i="16"/>
  <c r="AN1525" i="16"/>
  <c r="AL1530" i="16"/>
  <c r="AQ1535" i="16"/>
  <c r="AU1539" i="16"/>
  <c r="AU1543" i="16"/>
  <c r="AB1548" i="16"/>
  <c r="AE1553" i="16"/>
  <c r="AN1558" i="16"/>
  <c r="AQ1563" i="16"/>
  <c r="AT1568" i="16"/>
  <c r="AU1572" i="16"/>
  <c r="AM1576" i="16"/>
  <c r="T1585" i="16"/>
  <c r="AN1593" i="16"/>
  <c r="AG1602" i="16"/>
  <c r="AD1365" i="16"/>
  <c r="N1367" i="16"/>
  <c r="AN1368" i="16"/>
  <c r="AH1370" i="16"/>
  <c r="AH1372" i="16"/>
  <c r="AH1374" i="16"/>
  <c r="AJ1376" i="16"/>
  <c r="V1378" i="16"/>
  <c r="AT1379" i="16"/>
  <c r="AD1381" i="16"/>
  <c r="N1383" i="16"/>
  <c r="AN1384" i="16"/>
  <c r="AH1386" i="16"/>
  <c r="AH1388" i="16"/>
  <c r="AH1390" i="16"/>
  <c r="AJ1392" i="16"/>
  <c r="V1394" i="16"/>
  <c r="AT1395" i="16"/>
  <c r="AD1397" i="16"/>
  <c r="N1399" i="16"/>
  <c r="AN1400" i="16"/>
  <c r="AH1402" i="16"/>
  <c r="AH1404" i="16"/>
  <c r="AH1406" i="16"/>
  <c r="AJ1408" i="16"/>
  <c r="AP1411" i="16"/>
  <c r="AH1415" i="16"/>
  <c r="N1419" i="16"/>
  <c r="AM1422" i="16"/>
  <c r="AF1426" i="16"/>
  <c r="AP1429" i="16"/>
  <c r="AL1433" i="16"/>
  <c r="N1437" i="16"/>
  <c r="AO1440" i="16"/>
  <c r="AF1444" i="16"/>
  <c r="AP1447" i="16"/>
  <c r="AL1451" i="16"/>
  <c r="N1455" i="16"/>
  <c r="X1458" i="16"/>
  <c r="P1462" i="16"/>
  <c r="N1465" i="16"/>
  <c r="AM1468" i="16"/>
  <c r="AG1472" i="16"/>
  <c r="AP1475" i="16"/>
  <c r="AH1479" i="16"/>
  <c r="AL1483" i="16"/>
  <c r="AS1488" i="16"/>
  <c r="W1494" i="16"/>
  <c r="V1499" i="16"/>
  <c r="AC1504" i="16"/>
  <c r="Z1508" i="16"/>
  <c r="AB1512" i="16"/>
  <c r="AI1517" i="16"/>
  <c r="AF1522" i="16"/>
  <c r="AP1527" i="16"/>
  <c r="S1533" i="16"/>
  <c r="AV1537" i="16"/>
  <c r="AV1541" i="16"/>
  <c r="AA1546" i="16"/>
  <c r="AJ1550" i="16"/>
  <c r="W1556" i="16"/>
  <c r="S1561" i="16"/>
  <c r="T1566" i="16"/>
  <c r="AV1570" i="16"/>
  <c r="AV1574" i="16"/>
  <c r="AR1580" i="16"/>
  <c r="T1590" i="16"/>
  <c r="AF1599" i="16"/>
  <c r="Y1410" i="16"/>
  <c r="AW1411" i="16"/>
  <c r="AG1413" i="16"/>
  <c r="Q1415" i="16"/>
  <c r="AQ1416" i="16"/>
  <c r="AS1418" i="16"/>
  <c r="AS1420" i="16"/>
  <c r="AS1422" i="16"/>
  <c r="AM1424" i="16"/>
  <c r="Y1426" i="16"/>
  <c r="AW1427" i="16"/>
  <c r="AG1429" i="16"/>
  <c r="Q1431" i="16"/>
  <c r="AQ1432" i="16"/>
  <c r="AS1434" i="16"/>
  <c r="AS1436" i="16"/>
  <c r="AS1438" i="16"/>
  <c r="AM1440" i="16"/>
  <c r="Y1442" i="16"/>
  <c r="AW1443" i="16"/>
  <c r="AG1445" i="16"/>
  <c r="Q1447" i="16"/>
  <c r="AQ1448" i="16"/>
  <c r="AS1450" i="16"/>
  <c r="AS1452" i="16"/>
  <c r="AS1454" i="16"/>
  <c r="AM1456" i="16"/>
  <c r="Y1458" i="16"/>
  <c r="AW1459" i="16"/>
  <c r="AG1461" i="16"/>
  <c r="Q1463" i="16"/>
  <c r="AQ1464" i="16"/>
  <c r="AS1466" i="16"/>
  <c r="AS1468" i="16"/>
  <c r="AS1470" i="16"/>
  <c r="AM1472" i="16"/>
  <c r="Y1474" i="16"/>
  <c r="AW1475" i="16"/>
  <c r="AG1477" i="16"/>
  <c r="Q1479" i="16"/>
  <c r="AQ1480" i="16"/>
  <c r="AS1482" i="16"/>
  <c r="AS1484" i="16"/>
  <c r="AS1486" i="16"/>
  <c r="AM1488" i="16"/>
  <c r="Y1490" i="16"/>
  <c r="AW1491" i="16"/>
  <c r="AG1493" i="16"/>
  <c r="Q1495" i="16"/>
  <c r="AQ1496" i="16"/>
  <c r="AS1498" i="16"/>
  <c r="AS1500" i="16"/>
  <c r="AS1502" i="16"/>
  <c r="AM1504" i="16"/>
  <c r="Y1506" i="16"/>
  <c r="AW1507" i="16"/>
  <c r="AG1509" i="16"/>
  <c r="Q1511" i="16"/>
  <c r="AQ1512" i="16"/>
  <c r="AS1514" i="16"/>
  <c r="AS1516" i="16"/>
  <c r="AS1518" i="16"/>
  <c r="AM1520" i="16"/>
  <c r="Y1522" i="16"/>
  <c r="AW1523" i="16"/>
  <c r="AG1525" i="16"/>
  <c r="Q1527" i="16"/>
  <c r="AQ1528" i="16"/>
  <c r="AS1530" i="16"/>
  <c r="AS1532" i="16"/>
  <c r="AS1534" i="16"/>
  <c r="AM1536" i="16"/>
  <c r="Y1538" i="16"/>
  <c r="AW1539" i="16"/>
  <c r="AG1541" i="16"/>
  <c r="Q1543" i="16"/>
  <c r="AQ1544" i="16"/>
  <c r="AS1546" i="16"/>
  <c r="AS1548" i="16"/>
  <c r="AS1550" i="16"/>
  <c r="AM1552" i="16"/>
  <c r="Y1554" i="16"/>
  <c r="AW1555" i="16"/>
  <c r="AG1557" i="16"/>
  <c r="Q1559" i="16"/>
  <c r="AQ1560" i="16"/>
  <c r="AS1562" i="16"/>
  <c r="AS1564" i="16"/>
  <c r="AS1566" i="16"/>
  <c r="AM1568" i="16"/>
  <c r="Y1570" i="16"/>
  <c r="AW1571" i="16"/>
  <c r="AG1573" i="16"/>
  <c r="Q1575" i="16"/>
  <c r="AG1577" i="16"/>
  <c r="AQ1580" i="16"/>
  <c r="AK1584" i="16"/>
  <c r="X1588" i="16"/>
  <c r="AS1591" i="16"/>
  <c r="AJ1595" i="16"/>
  <c r="AV1598" i="16"/>
  <c r="AU1481" i="16"/>
  <c r="AE1483" i="16"/>
  <c r="O1485" i="16"/>
  <c r="AM1486" i="16"/>
  <c r="Y1488" i="16"/>
  <c r="S1490" i="16"/>
  <c r="S1492" i="16"/>
  <c r="S1494" i="16"/>
  <c r="U1496" i="16"/>
  <c r="AU1497" i="16"/>
  <c r="AE1499" i="16"/>
  <c r="O1501" i="16"/>
  <c r="AM1502" i="16"/>
  <c r="Y1504" i="16"/>
  <c r="S1506" i="16"/>
  <c r="S1508" i="16"/>
  <c r="S1510" i="16"/>
  <c r="U1512" i="16"/>
  <c r="AU1513" i="16"/>
  <c r="AE1515" i="16"/>
  <c r="O1517" i="16"/>
  <c r="AM1518" i="16"/>
  <c r="Y1520" i="16"/>
  <c r="S1522" i="16"/>
  <c r="S1524" i="16"/>
  <c r="S1526" i="16"/>
  <c r="U1528" i="16"/>
  <c r="AU1529" i="16"/>
  <c r="AE1531" i="16"/>
  <c r="O1533" i="16"/>
  <c r="AM1534" i="16"/>
  <c r="Y1536" i="16"/>
  <c r="S1538" i="16"/>
  <c r="S1540" i="16"/>
  <c r="S1542" i="16"/>
  <c r="U1544" i="16"/>
  <c r="AU1545" i="16"/>
  <c r="AE1547" i="16"/>
  <c r="O1549" i="16"/>
  <c r="AM1550" i="16"/>
  <c r="Y1552" i="16"/>
  <c r="S1554" i="16"/>
  <c r="S1556" i="16"/>
  <c r="S1558" i="16"/>
  <c r="U1560" i="16"/>
  <c r="AU1561" i="16"/>
  <c r="AE1563" i="16"/>
  <c r="O1565" i="16"/>
  <c r="AM1566" i="16"/>
  <c r="Y1568" i="16"/>
  <c r="S1570" i="16"/>
  <c r="S1572" i="16"/>
  <c r="S1574" i="16"/>
  <c r="T1576" i="16"/>
  <c r="AG1579" i="16"/>
  <c r="AQ1582" i="16"/>
  <c r="AK1586" i="16"/>
  <c r="U1590" i="16"/>
  <c r="AB1593" i="16"/>
  <c r="T1597" i="16"/>
  <c r="AH1600" i="16"/>
  <c r="AB1410" i="16"/>
  <c r="AB1412" i="16"/>
  <c r="AB1414" i="16"/>
  <c r="V1416" i="16"/>
  <c r="AV1417" i="16"/>
  <c r="AF1419" i="16"/>
  <c r="P1421" i="16"/>
  <c r="AN1422" i="16"/>
  <c r="Z1424" i="16"/>
  <c r="AB1426" i="16"/>
  <c r="AB1428" i="16"/>
  <c r="AB1430" i="16"/>
  <c r="V1432" i="16"/>
  <c r="AV1433" i="16"/>
  <c r="AF1435" i="16"/>
  <c r="P1437" i="16"/>
  <c r="AN1438" i="16"/>
  <c r="Z1440" i="16"/>
  <c r="AB1442" i="16"/>
  <c r="AB1444" i="16"/>
  <c r="AB1446" i="16"/>
  <c r="V1448" i="16"/>
  <c r="AV1449" i="16"/>
  <c r="AF1451" i="16"/>
  <c r="P1453" i="16"/>
  <c r="AN1454" i="16"/>
  <c r="Z1456" i="16"/>
  <c r="AB1458" i="16"/>
  <c r="AB1460" i="16"/>
  <c r="AB1462" i="16"/>
  <c r="V1464" i="16"/>
  <c r="AV1465" i="16"/>
  <c r="AF1467" i="16"/>
  <c r="P1469" i="16"/>
  <c r="AN1470" i="16"/>
  <c r="Z1472" i="16"/>
  <c r="AB1474" i="16"/>
  <c r="AB1476" i="16"/>
  <c r="AB1478" i="16"/>
  <c r="V1480" i="16"/>
  <c r="AV1481" i="16"/>
  <c r="AF1483" i="16"/>
  <c r="P1485" i="16"/>
  <c r="AN1486" i="16"/>
  <c r="Z1488" i="16"/>
  <c r="AB1490" i="16"/>
  <c r="AB1492" i="16"/>
  <c r="AB1494" i="16"/>
  <c r="V1496" i="16"/>
  <c r="AV1497" i="16"/>
  <c r="AF1499" i="16"/>
  <c r="P1501" i="16"/>
  <c r="AN1502" i="16"/>
  <c r="Z1504" i="16"/>
  <c r="AB1506" i="16"/>
  <c r="AB1508" i="16"/>
  <c r="AB1510" i="16"/>
  <c r="V1512" i="16"/>
  <c r="AV1513" i="16"/>
  <c r="AF1515" i="16"/>
  <c r="P1517" i="16"/>
  <c r="AN1518" i="16"/>
  <c r="Z1520" i="16"/>
  <c r="AB1522" i="16"/>
  <c r="AB1524" i="16"/>
  <c r="AB1526" i="16"/>
  <c r="V1528" i="16"/>
  <c r="AV1529" i="16"/>
  <c r="AF1531" i="16"/>
  <c r="P1533" i="16"/>
  <c r="AN1534" i="16"/>
  <c r="Z1536" i="16"/>
  <c r="AB1538" i="16"/>
  <c r="AB1540" i="16"/>
  <c r="AB1542" i="16"/>
  <c r="V1544" i="16"/>
  <c r="AV1545" i="16"/>
  <c r="AF1547" i="16"/>
  <c r="P1549" i="16"/>
  <c r="AN1550" i="16"/>
  <c r="Z1552" i="16"/>
  <c r="AB1554" i="16"/>
  <c r="AB1556" i="16"/>
  <c r="AB1558" i="16"/>
  <c r="V1560" i="16"/>
  <c r="AV1561" i="16"/>
  <c r="AF1563" i="16"/>
  <c r="P1565" i="16"/>
  <c r="AN1566" i="16"/>
  <c r="Z1568" i="16"/>
  <c r="AB1570" i="16"/>
  <c r="AB1572" i="16"/>
  <c r="AB1574" i="16"/>
  <c r="AE1576" i="16"/>
  <c r="Q1580" i="16"/>
  <c r="AA1583" i="16"/>
  <c r="T1587" i="16"/>
  <c r="AM1590" i="16"/>
  <c r="AV1593" i="16"/>
  <c r="AN1597" i="16"/>
  <c r="AO1602" i="16"/>
  <c r="AS1410" i="16"/>
  <c r="AS1412" i="16"/>
  <c r="AS1414" i="16"/>
  <c r="AM1416" i="16"/>
  <c r="Y1418" i="16"/>
  <c r="AW1419" i="16"/>
  <c r="AG1421" i="16"/>
  <c r="Q1423" i="16"/>
  <c r="AQ1424" i="16"/>
  <c r="AS1426" i="16"/>
  <c r="AS1428" i="16"/>
  <c r="AS1430" i="16"/>
  <c r="AM1432" i="16"/>
  <c r="Y1434" i="16"/>
  <c r="AW1435" i="16"/>
  <c r="AG1437" i="16"/>
  <c r="Q1439" i="16"/>
  <c r="AQ1440" i="16"/>
  <c r="AS1442" i="16"/>
  <c r="AS1444" i="16"/>
  <c r="AS1446" i="16"/>
  <c r="AM1448" i="16"/>
  <c r="Y1450" i="16"/>
  <c r="AW1451" i="16"/>
  <c r="AG1453" i="16"/>
  <c r="Q1455" i="16"/>
  <c r="AQ1456" i="16"/>
  <c r="AS1458" i="16"/>
  <c r="AS1460" i="16"/>
  <c r="AS1462" i="16"/>
  <c r="AM1464" i="16"/>
  <c r="Y1466" i="16"/>
  <c r="AW1467" i="16"/>
  <c r="AG1469" i="16"/>
  <c r="Q1471" i="16"/>
  <c r="AQ1472" i="16"/>
  <c r="AS1474" i="16"/>
  <c r="AS1476" i="16"/>
  <c r="AS1478" i="16"/>
  <c r="AM1480" i="16"/>
  <c r="Y1482" i="16"/>
  <c r="AW1483" i="16"/>
  <c r="AG1485" i="16"/>
  <c r="Q1487" i="16"/>
  <c r="AQ1488" i="16"/>
  <c r="AS1490" i="16"/>
  <c r="AS1492" i="16"/>
  <c r="AS1494" i="16"/>
  <c r="AM1496" i="16"/>
  <c r="Y1498" i="16"/>
  <c r="AW1499" i="16"/>
  <c r="AG1501" i="16"/>
  <c r="Q1503" i="16"/>
  <c r="AQ1504" i="16"/>
  <c r="AS1506" i="16"/>
  <c r="AS1508" i="16"/>
  <c r="AS1510" i="16"/>
  <c r="AM1512" i="16"/>
  <c r="Y1514" i="16"/>
  <c r="AW1515" i="16"/>
  <c r="AG1517" i="16"/>
  <c r="Q1519" i="16"/>
  <c r="AQ1520" i="16"/>
  <c r="AS1522" i="16"/>
  <c r="AS1524" i="16"/>
  <c r="AS1526" i="16"/>
  <c r="AM1528" i="16"/>
  <c r="Y1530" i="16"/>
  <c r="AW1531" i="16"/>
  <c r="AG1533" i="16"/>
  <c r="Q1535" i="16"/>
  <c r="AQ1536" i="16"/>
  <c r="AS1538" i="16"/>
  <c r="AS1540" i="16"/>
  <c r="AS1542" i="16"/>
  <c r="AM1544" i="16"/>
  <c r="Y1546" i="16"/>
  <c r="AW1547" i="16"/>
  <c r="AG1549" i="16"/>
  <c r="Q1551" i="16"/>
  <c r="AQ1552" i="16"/>
  <c r="AS1554" i="16"/>
  <c r="AS1556" i="16"/>
  <c r="AS1558" i="16"/>
  <c r="AM1560" i="16"/>
  <c r="Y1562" i="16"/>
  <c r="AW1563" i="16"/>
  <c r="AG1565" i="16"/>
  <c r="Q1567" i="16"/>
  <c r="AQ1568" i="16"/>
  <c r="AS1570" i="16"/>
  <c r="AS1572" i="16"/>
  <c r="AS1574" i="16"/>
  <c r="Y1577" i="16"/>
  <c r="Q1581" i="16"/>
  <c r="AC1584" i="16"/>
  <c r="P1588" i="16"/>
  <c r="AK1591" i="16"/>
  <c r="AV1594" i="16"/>
  <c r="AN1598" i="16"/>
  <c r="AT1409" i="16"/>
  <c r="AD1411" i="16"/>
  <c r="N1413" i="16"/>
  <c r="AL1414" i="16"/>
  <c r="X1416" i="16"/>
  <c r="R1418" i="16"/>
  <c r="R1420" i="16"/>
  <c r="R1422" i="16"/>
  <c r="T1424" i="16"/>
  <c r="AT1425" i="16"/>
  <c r="AD1427" i="16"/>
  <c r="N1429" i="16"/>
  <c r="AL1430" i="16"/>
  <c r="X1432" i="16"/>
  <c r="R1434" i="16"/>
  <c r="R1436" i="16"/>
  <c r="R1438" i="16"/>
  <c r="T1440" i="16"/>
  <c r="AT1441" i="16"/>
  <c r="AD1443" i="16"/>
  <c r="N1445" i="16"/>
  <c r="AL1446" i="16"/>
  <c r="X1448" i="16"/>
  <c r="R1450" i="16"/>
  <c r="R1452" i="16"/>
  <c r="R1454" i="16"/>
  <c r="T1456" i="16"/>
  <c r="AT1457" i="16"/>
  <c r="AD1459" i="16"/>
  <c r="N1461" i="16"/>
  <c r="AL1462" i="16"/>
  <c r="X1464" i="16"/>
  <c r="R1466" i="16"/>
  <c r="R1468" i="16"/>
  <c r="R1470" i="16"/>
  <c r="T1472" i="16"/>
  <c r="AT1473" i="16"/>
  <c r="AD1475" i="16"/>
  <c r="N1477" i="16"/>
  <c r="AL1478" i="16"/>
  <c r="X1480" i="16"/>
  <c r="R1482" i="16"/>
  <c r="R1484" i="16"/>
  <c r="R1486" i="16"/>
  <c r="T1488" i="16"/>
  <c r="AT1489" i="16"/>
  <c r="AD1491" i="16"/>
  <c r="N1493" i="16"/>
  <c r="AL1494" i="16"/>
  <c r="X1496" i="16"/>
  <c r="R1498" i="16"/>
  <c r="R1500" i="16"/>
  <c r="R1502" i="16"/>
  <c r="T1504" i="16"/>
  <c r="AT1505" i="16"/>
  <c r="AD1507" i="16"/>
  <c r="N1509" i="16"/>
  <c r="AL1510" i="16"/>
  <c r="X1512" i="16"/>
  <c r="R1514" i="16"/>
  <c r="R1516" i="16"/>
  <c r="R1518" i="16"/>
  <c r="T1520" i="16"/>
  <c r="AT1521" i="16"/>
  <c r="AD1523" i="16"/>
  <c r="N1525" i="16"/>
  <c r="AL1526" i="16"/>
  <c r="X1528" i="16"/>
  <c r="R1530" i="16"/>
  <c r="R1532" i="16"/>
  <c r="R1534" i="16"/>
  <c r="T1536" i="16"/>
  <c r="AT1537" i="16"/>
  <c r="AD1539" i="16"/>
  <c r="N1541" i="16"/>
  <c r="AL1542" i="16"/>
  <c r="X1544" i="16"/>
  <c r="R1546" i="16"/>
  <c r="R1548" i="16"/>
  <c r="R1550" i="16"/>
  <c r="T1552" i="16"/>
  <c r="AT1553" i="16"/>
  <c r="AD1555" i="16"/>
  <c r="N1557" i="16"/>
  <c r="AL1558" i="16"/>
  <c r="X1560" i="16"/>
  <c r="R1562" i="16"/>
  <c r="R1564" i="16"/>
  <c r="R1566" i="16"/>
  <c r="T1568" i="16"/>
  <c r="AT1569" i="16"/>
  <c r="AD1571" i="16"/>
  <c r="N1573" i="16"/>
  <c r="AL1574" i="16"/>
  <c r="AH1576" i="16"/>
  <c r="T1580" i="16"/>
  <c r="AF1583" i="16"/>
  <c r="AB1586" i="16"/>
  <c r="AU1589" i="16"/>
  <c r="AI1593" i="16"/>
  <c r="AR1596" i="16"/>
  <c r="AL1600" i="16"/>
  <c r="AF1576" i="16"/>
  <c r="Z1578" i="16"/>
  <c r="Z1580" i="16"/>
  <c r="Z1582" i="16"/>
  <c r="AB1584" i="16"/>
  <c r="N1586" i="16"/>
  <c r="AL1587" i="16"/>
  <c r="V1589" i="16"/>
  <c r="AT1590" i="16"/>
  <c r="AF1592" i="16"/>
  <c r="Z1594" i="16"/>
  <c r="Z1596" i="16"/>
  <c r="Z1598" i="16"/>
  <c r="AB1600" i="16"/>
  <c r="AA1576" i="16"/>
  <c r="AC1578" i="16"/>
  <c r="AC1580" i="16"/>
  <c r="AC1582" i="16"/>
  <c r="W1584" i="16"/>
  <c r="AW1585" i="16"/>
  <c r="AG1587" i="16"/>
  <c r="Q1589" i="16"/>
  <c r="AO1590" i="16"/>
  <c r="AA1592" i="16"/>
  <c r="AC1594" i="16"/>
  <c r="AC1596" i="16"/>
  <c r="AC1598" i="16"/>
  <c r="W1600" i="16"/>
  <c r="AR1576" i="16"/>
  <c r="AD1578" i="16"/>
  <c r="N1580" i="16"/>
  <c r="AL1581" i="16"/>
  <c r="V1583" i="16"/>
  <c r="AV1584" i="16"/>
  <c r="AP1586" i="16"/>
  <c r="AP1588" i="16"/>
  <c r="AP1590" i="16"/>
  <c r="AR1592" i="16"/>
  <c r="AD1594" i="16"/>
  <c r="N1596" i="16"/>
  <c r="AL1597" i="16"/>
  <c r="V1599" i="16"/>
  <c r="AV1600" i="16"/>
  <c r="AE1577" i="16"/>
  <c r="O1579" i="16"/>
  <c r="AM1580" i="16"/>
  <c r="W1582" i="16"/>
  <c r="AU1583" i="16"/>
  <c r="AI1585" i="16"/>
  <c r="AI1587" i="16"/>
  <c r="AI1589" i="16"/>
  <c r="AI1591" i="16"/>
  <c r="AE1593" i="16"/>
  <c r="O1595" i="16"/>
  <c r="AM1596" i="16"/>
  <c r="W1598" i="16"/>
  <c r="AU1599" i="16"/>
  <c r="AF1602" i="16"/>
  <c r="AU942" i="16"/>
  <c r="AG944" i="16"/>
  <c r="AA946" i="16"/>
  <c r="AA948" i="16"/>
  <c r="AA950" i="16"/>
  <c r="AC952" i="16"/>
  <c r="O954" i="16"/>
  <c r="AM955" i="16"/>
  <c r="W957" i="16"/>
  <c r="AU958" i="16"/>
  <c r="AG960" i="16"/>
  <c r="AA962" i="16"/>
  <c r="AA964" i="16"/>
  <c r="AA966" i="16"/>
  <c r="AB968" i="16"/>
  <c r="Z970" i="16"/>
  <c r="AD972" i="16"/>
  <c r="N975" i="16"/>
  <c r="AQ977" i="16"/>
  <c r="AI980" i="16"/>
  <c r="AO983" i="16"/>
  <c r="AM987" i="16"/>
  <c r="Q992" i="16"/>
  <c r="Z997" i="16"/>
  <c r="AU1003" i="16"/>
  <c r="AI1011" i="16"/>
  <c r="O1018" i="16"/>
  <c r="R1025" i="16"/>
  <c r="O1033" i="16"/>
  <c r="P1040" i="16"/>
  <c r="AA1047" i="16"/>
  <c r="AA1058" i="16"/>
  <c r="O1066" i="16"/>
  <c r="AA1077" i="16"/>
  <c r="AM1090" i="16"/>
  <c r="AJ1147" i="16"/>
  <c r="Z1042" i="16"/>
  <c r="Z1044" i="16"/>
  <c r="Z1046" i="16"/>
  <c r="AB1048" i="16"/>
  <c r="N1050" i="16"/>
  <c r="AL1051" i="16"/>
  <c r="V1053" i="16"/>
  <c r="AT1054" i="16"/>
  <c r="AF1056" i="16"/>
  <c r="Z1058" i="16"/>
  <c r="Z1060" i="16"/>
  <c r="Z1062" i="16"/>
  <c r="AB1064" i="16"/>
  <c r="N1066" i="16"/>
  <c r="AL1067" i="16"/>
  <c r="V1069" i="16"/>
  <c r="AT1070" i="16"/>
  <c r="AF1072" i="16"/>
  <c r="Z1074" i="16"/>
  <c r="Z1076" i="16"/>
  <c r="Z1078" i="16"/>
  <c r="AB1080" i="16"/>
  <c r="N1082" i="16"/>
  <c r="AL1083" i="16"/>
  <c r="V1085" i="16"/>
  <c r="AT1086" i="16"/>
  <c r="X1089" i="16"/>
  <c r="X1093" i="16"/>
  <c r="AQ1099" i="16"/>
  <c r="P1106" i="16"/>
  <c r="T1113" i="16"/>
  <c r="P1121" i="16"/>
  <c r="Q1128" i="16"/>
  <c r="AI1135" i="16"/>
  <c r="X1142" i="16"/>
  <c r="T967" i="16"/>
  <c r="AT968" i="16"/>
  <c r="AF970" i="16"/>
  <c r="P972" i="16"/>
  <c r="AN973" i="16"/>
  <c r="X975" i="16"/>
  <c r="T977" i="16"/>
  <c r="T979" i="16"/>
  <c r="T981" i="16"/>
  <c r="T983" i="16"/>
  <c r="AT984" i="16"/>
  <c r="AF986" i="16"/>
  <c r="P988" i="16"/>
  <c r="AN989" i="16"/>
  <c r="X991" i="16"/>
  <c r="T993" i="16"/>
  <c r="T995" i="16"/>
  <c r="T997" i="16"/>
  <c r="T999" i="16"/>
  <c r="AT1000" i="16"/>
  <c r="AF1002" i="16"/>
  <c r="P1004" i="16"/>
  <c r="AN1005" i="16"/>
  <c r="X1007" i="16"/>
  <c r="T1009" i="16"/>
  <c r="T1011" i="16"/>
  <c r="T1013" i="16"/>
  <c r="T1015" i="16"/>
  <c r="AT1016" i="16"/>
  <c r="AF1018" i="16"/>
  <c r="P1020" i="16"/>
  <c r="AN1021" i="16"/>
  <c r="X1023" i="16"/>
  <c r="T1025" i="16"/>
  <c r="T1027" i="16"/>
  <c r="T1029" i="16"/>
  <c r="T1031" i="16"/>
  <c r="AT1032" i="16"/>
  <c r="AF1034" i="16"/>
  <c r="P1036" i="16"/>
  <c r="AN1037" i="16"/>
  <c r="X1039" i="16"/>
  <c r="T1041" i="16"/>
  <c r="T1043" i="16"/>
  <c r="T1045" i="16"/>
  <c r="T1047" i="16"/>
  <c r="AT1048" i="16"/>
  <c r="AF1050" i="16"/>
  <c r="P1052" i="16"/>
  <c r="AN1053" i="16"/>
  <c r="X1055" i="16"/>
  <c r="T1057" i="16"/>
  <c r="T1059" i="16"/>
  <c r="T1061" i="16"/>
  <c r="T1063" i="16"/>
  <c r="AT1064" i="16"/>
  <c r="AF1066" i="16"/>
  <c r="P1068" i="16"/>
  <c r="AN1069" i="16"/>
  <c r="X1071" i="16"/>
  <c r="T1073" i="16"/>
  <c r="T1075" i="16"/>
  <c r="T1077" i="16"/>
  <c r="T1079" i="16"/>
  <c r="AT1080" i="16"/>
  <c r="AF1082" i="16"/>
  <c r="P1084" i="16"/>
  <c r="AN1085" i="16"/>
  <c r="X1087" i="16"/>
  <c r="AE1091" i="16"/>
  <c r="AW1096" i="16"/>
  <c r="N1104" i="16"/>
  <c r="O1111" i="16"/>
  <c r="AA1118" i="16"/>
  <c r="O1126" i="16"/>
  <c r="AJ1132" i="16"/>
  <c r="AN1140" i="16"/>
  <c r="AW1178" i="16"/>
  <c r="AW1339" i="16"/>
  <c r="Y985" i="16"/>
  <c r="AW986" i="16"/>
  <c r="AG988" i="16"/>
  <c r="Q990" i="16"/>
  <c r="AO991" i="16"/>
  <c r="AK993" i="16"/>
  <c r="AK995" i="16"/>
  <c r="AK997" i="16"/>
  <c r="AK999" i="16"/>
  <c r="Y1001" i="16"/>
  <c r="AW1002" i="16"/>
  <c r="AG1004" i="16"/>
  <c r="Q1006" i="16"/>
  <c r="AO1007" i="16"/>
  <c r="AK1009" i="16"/>
  <c r="AK1011" i="16"/>
  <c r="AK1013" i="16"/>
  <c r="AK1015" i="16"/>
  <c r="Y1017" i="16"/>
  <c r="AW1018" i="16"/>
  <c r="AG1020" i="16"/>
  <c r="Q1022" i="16"/>
  <c r="AO1023" i="16"/>
  <c r="AK1025" i="16"/>
  <c r="AK1027" i="16"/>
  <c r="AK1029" i="16"/>
  <c r="AK1031" i="16"/>
  <c r="Y1033" i="16"/>
  <c r="AW1034" i="16"/>
  <c r="AG1036" i="16"/>
  <c r="Q1038" i="16"/>
  <c r="AO1039" i="16"/>
  <c r="AK1041" i="16"/>
  <c r="AK1043" i="16"/>
  <c r="AK1045" i="16"/>
  <c r="AK1047" i="16"/>
  <c r="Y1049" i="16"/>
  <c r="AW1050" i="16"/>
  <c r="AG1052" i="16"/>
  <c r="Q1054" i="16"/>
  <c r="AO1055" i="16"/>
  <c r="AK1057" i="16"/>
  <c r="AK1059" i="16"/>
  <c r="AK1061" i="16"/>
  <c r="AK1063" i="16"/>
  <c r="Y1065" i="16"/>
  <c r="AW1066" i="16"/>
  <c r="AG1068" i="16"/>
  <c r="Q1070" i="16"/>
  <c r="AO1071" i="16"/>
  <c r="AK1073" i="16"/>
  <c r="AK1075" i="16"/>
  <c r="AK1077" i="16"/>
  <c r="AK1079" i="16"/>
  <c r="Y1081" i="16"/>
  <c r="AW1082" i="16"/>
  <c r="AG1084" i="16"/>
  <c r="Q1086" i="16"/>
  <c r="AQ1087" i="16"/>
  <c r="AQ1092" i="16"/>
  <c r="AQ1098" i="16"/>
  <c r="AE1106" i="16"/>
  <c r="Y1112" i="16"/>
  <c r="V1120" i="16"/>
  <c r="AV1126" i="16"/>
  <c r="AI1134" i="16"/>
  <c r="P1141" i="16"/>
  <c r="AL1185" i="16"/>
  <c r="R975" i="16"/>
  <c r="N977" i="16"/>
  <c r="AL978" i="16"/>
  <c r="V980" i="16"/>
  <c r="AT981" i="16"/>
  <c r="AD983" i="16"/>
  <c r="R985" i="16"/>
  <c r="R987" i="16"/>
  <c r="R989" i="16"/>
  <c r="R991" i="16"/>
  <c r="N993" i="16"/>
  <c r="AL994" i="16"/>
  <c r="V996" i="16"/>
  <c r="AT997" i="16"/>
  <c r="AD999" i="16"/>
  <c r="R1001" i="16"/>
  <c r="R1003" i="16"/>
  <c r="R1005" i="16"/>
  <c r="R1007" i="16"/>
  <c r="N1009" i="16"/>
  <c r="AL1010" i="16"/>
  <c r="V1012" i="16"/>
  <c r="AT1013" i="16"/>
  <c r="AD1015" i="16"/>
  <c r="R1017" i="16"/>
  <c r="R1019" i="16"/>
  <c r="R1021" i="16"/>
  <c r="R1023" i="16"/>
  <c r="N1025" i="16"/>
  <c r="AL1026" i="16"/>
  <c r="V1028" i="16"/>
  <c r="AT1029" i="16"/>
  <c r="AD1031" i="16"/>
  <c r="R1033" i="16"/>
  <c r="R1035" i="16"/>
  <c r="R1037" i="16"/>
  <c r="R1039" i="16"/>
  <c r="N1041" i="16"/>
  <c r="AL1042" i="16"/>
  <c r="V1044" i="16"/>
  <c r="AT1045" i="16"/>
  <c r="AD1047" i="16"/>
  <c r="R1049" i="16"/>
  <c r="R1051" i="16"/>
  <c r="R1053" i="16"/>
  <c r="R1055" i="16"/>
  <c r="N1057" i="16"/>
  <c r="AL1058" i="16"/>
  <c r="V1060" i="16"/>
  <c r="AT1061" i="16"/>
  <c r="AD1063" i="16"/>
  <c r="R1065" i="16"/>
  <c r="R1067" i="16"/>
  <c r="R1069" i="16"/>
  <c r="R1071" i="16"/>
  <c r="N1073" i="16"/>
  <c r="AL1074" i="16"/>
  <c r="V1076" i="16"/>
  <c r="AT1077" i="16"/>
  <c r="AD1079" i="16"/>
  <c r="R1081" i="16"/>
  <c r="R1083" i="16"/>
  <c r="R1085" i="16"/>
  <c r="R1087" i="16"/>
  <c r="X1090" i="16"/>
  <c r="X1094" i="16"/>
  <c r="AJ1100" i="16"/>
  <c r="AN1108" i="16"/>
  <c r="S1114" i="16"/>
  <c r="AM1122" i="16"/>
  <c r="AG1128" i="16"/>
  <c r="AD1136" i="16"/>
  <c r="AW1142" i="16"/>
  <c r="AE1231" i="16"/>
  <c r="AQ988" i="16"/>
  <c r="AQ990" i="16"/>
  <c r="AS992" i="16"/>
  <c r="AE994" i="16"/>
  <c r="O996" i="16"/>
  <c r="AM997" i="16"/>
  <c r="W999" i="16"/>
  <c r="AW1000" i="16"/>
  <c r="AQ1002" i="16"/>
  <c r="AQ1004" i="16"/>
  <c r="AQ1006" i="16"/>
  <c r="AS1008" i="16"/>
  <c r="AE1010" i="16"/>
  <c r="O1012" i="16"/>
  <c r="AM1013" i="16"/>
  <c r="W1015" i="16"/>
  <c r="AW1016" i="16"/>
  <c r="AQ1018" i="16"/>
  <c r="AQ1020" i="16"/>
  <c r="AQ1022" i="16"/>
  <c r="AS1024" i="16"/>
  <c r="AE1026" i="16"/>
  <c r="O1028" i="16"/>
  <c r="AM1029" i="16"/>
  <c r="W1031" i="16"/>
  <c r="AW1032" i="16"/>
  <c r="AQ1034" i="16"/>
  <c r="AQ1036" i="16"/>
  <c r="AQ1038" i="16"/>
  <c r="AS1040" i="16"/>
  <c r="AE1042" i="16"/>
  <c r="O1044" i="16"/>
  <c r="AM1045" i="16"/>
  <c r="W1047" i="16"/>
  <c r="AW1048" i="16"/>
  <c r="AQ1050" i="16"/>
  <c r="AQ1052" i="16"/>
  <c r="AQ1054" i="16"/>
  <c r="AS1056" i="16"/>
  <c r="AE1058" i="16"/>
  <c r="O1060" i="16"/>
  <c r="AM1061" i="16"/>
  <c r="W1063" i="16"/>
  <c r="AW1064" i="16"/>
  <c r="AQ1066" i="16"/>
  <c r="AQ1068" i="16"/>
  <c r="AQ1070" i="16"/>
  <c r="AS1072" i="16"/>
  <c r="AE1074" i="16"/>
  <c r="O1076" i="16"/>
  <c r="AM1077" i="16"/>
  <c r="W1079" i="16"/>
  <c r="AW1080" i="16"/>
  <c r="AQ1082" i="16"/>
  <c r="AQ1084" i="16"/>
  <c r="AQ1086" i="16"/>
  <c r="AM1089" i="16"/>
  <c r="AM1093" i="16"/>
  <c r="AQ1100" i="16"/>
  <c r="O1108" i="16"/>
  <c r="T1114" i="16"/>
  <c r="AN1122" i="16"/>
  <c r="AH1128" i="16"/>
  <c r="AK1136" i="16"/>
  <c r="R1148" i="16"/>
  <c r="AB971" i="16"/>
  <c r="AB973" i="16"/>
  <c r="AB975" i="16"/>
  <c r="P977" i="16"/>
  <c r="AN978" i="16"/>
  <c r="X980" i="16"/>
  <c r="AV981" i="16"/>
  <c r="AF983" i="16"/>
  <c r="AB985" i="16"/>
  <c r="AB987" i="16"/>
  <c r="AB989" i="16"/>
  <c r="AB991" i="16"/>
  <c r="P993" i="16"/>
  <c r="AN994" i="16"/>
  <c r="X996" i="16"/>
  <c r="AV997" i="16"/>
  <c r="AF999" i="16"/>
  <c r="AB1001" i="16"/>
  <c r="AB1003" i="16"/>
  <c r="AB1005" i="16"/>
  <c r="AB1007" i="16"/>
  <c r="P1009" i="16"/>
  <c r="AN1010" i="16"/>
  <c r="X1012" i="16"/>
  <c r="AV1013" i="16"/>
  <c r="AF1015" i="16"/>
  <c r="AB1017" i="16"/>
  <c r="AB1019" i="16"/>
  <c r="AB1021" i="16"/>
  <c r="AB1023" i="16"/>
  <c r="P1025" i="16"/>
  <c r="AN1026" i="16"/>
  <c r="X1028" i="16"/>
  <c r="AV1029" i="16"/>
  <c r="AF1031" i="16"/>
  <c r="AB1033" i="16"/>
  <c r="AB1035" i="16"/>
  <c r="AB1037" i="16"/>
  <c r="AB1039" i="16"/>
  <c r="P1041" i="16"/>
  <c r="AN1042" i="16"/>
  <c r="X1044" i="16"/>
  <c r="AV1045" i="16"/>
  <c r="AF1047" i="16"/>
  <c r="AB1049" i="16"/>
  <c r="AB1051" i="16"/>
  <c r="AB1053" i="16"/>
  <c r="AB1055" i="16"/>
  <c r="P1057" i="16"/>
  <c r="AN1058" i="16"/>
  <c r="X1060" i="16"/>
  <c r="AV1061" i="16"/>
  <c r="AF1063" i="16"/>
  <c r="AB1065" i="16"/>
  <c r="AB1067" i="16"/>
  <c r="AB1069" i="16"/>
  <c r="AB1071" i="16"/>
  <c r="P1073" i="16"/>
  <c r="AN1074" i="16"/>
  <c r="X1076" i="16"/>
  <c r="AV1077" i="16"/>
  <c r="AF1079" i="16"/>
  <c r="AB1081" i="16"/>
  <c r="AB1083" i="16"/>
  <c r="AB1085" i="16"/>
  <c r="AB1087" i="16"/>
  <c r="AN1091" i="16"/>
  <c r="T1098" i="16"/>
  <c r="AN1106" i="16"/>
  <c r="AH1112" i="16"/>
  <c r="AK1120" i="16"/>
  <c r="AE1126" i="16"/>
  <c r="AR1134" i="16"/>
  <c r="X1140" i="16"/>
  <c r="Y1177" i="16"/>
  <c r="AO997" i="16"/>
  <c r="Y999" i="16"/>
  <c r="U1001" i="16"/>
  <c r="U1003" i="16"/>
  <c r="U1005" i="16"/>
  <c r="U1007" i="16"/>
  <c r="AU1008" i="16"/>
  <c r="AG1010" i="16"/>
  <c r="Q1012" i="16"/>
  <c r="AO1013" i="16"/>
  <c r="Y1015" i="16"/>
  <c r="U1017" i="16"/>
  <c r="U1019" i="16"/>
  <c r="U1021" i="16"/>
  <c r="U1023" i="16"/>
  <c r="AU1024" i="16"/>
  <c r="AG1026" i="16"/>
  <c r="Q1028" i="16"/>
  <c r="AO1029" i="16"/>
  <c r="Y1031" i="16"/>
  <c r="U1033" i="16"/>
  <c r="U1035" i="16"/>
  <c r="U1037" i="16"/>
  <c r="U1039" i="16"/>
  <c r="AU1040" i="16"/>
  <c r="AG1042" i="16"/>
  <c r="Q1044" i="16"/>
  <c r="AO1045" i="16"/>
  <c r="Y1047" i="16"/>
  <c r="U1049" i="16"/>
  <c r="U1051" i="16"/>
  <c r="U1053" i="16"/>
  <c r="U1055" i="16"/>
  <c r="AU1056" i="16"/>
  <c r="AG1058" i="16"/>
  <c r="Q1060" i="16"/>
  <c r="AO1061" i="16"/>
  <c r="Y1063" i="16"/>
  <c r="U1065" i="16"/>
  <c r="U1067" i="16"/>
  <c r="U1069" i="16"/>
  <c r="U1071" i="16"/>
  <c r="AU1072" i="16"/>
  <c r="AG1074" i="16"/>
  <c r="Q1076" i="16"/>
  <c r="AO1077" i="16"/>
  <c r="Y1079" i="16"/>
  <c r="U1081" i="16"/>
  <c r="U1083" i="16"/>
  <c r="U1085" i="16"/>
  <c r="U1087" i="16"/>
  <c r="AF1090" i="16"/>
  <c r="AH1096" i="16"/>
  <c r="AK1104" i="16"/>
  <c r="AE1110" i="16"/>
  <c r="AR1118" i="16"/>
  <c r="X1124" i="16"/>
  <c r="AA1132" i="16"/>
  <c r="X1139" i="16"/>
  <c r="AR1165" i="16"/>
  <c r="AM1088" i="16"/>
  <c r="Y1090" i="16"/>
  <c r="AW1091" i="16"/>
  <c r="AG1093" i="16"/>
  <c r="Q1095" i="16"/>
  <c r="AQ1096" i="16"/>
  <c r="AS1098" i="16"/>
  <c r="AS1100" i="16"/>
  <c r="AS1102" i="16"/>
  <c r="AM1104" i="16"/>
  <c r="Y1106" i="16"/>
  <c r="AW1107" i="16"/>
  <c r="AG1109" i="16"/>
  <c r="Q1111" i="16"/>
  <c r="AQ1112" i="16"/>
  <c r="AS1114" i="16"/>
  <c r="AS1116" i="16"/>
  <c r="AS1118" i="16"/>
  <c r="AM1120" i="16"/>
  <c r="Y1122" i="16"/>
  <c r="AW1123" i="16"/>
  <c r="AG1125" i="16"/>
  <c r="Q1127" i="16"/>
  <c r="AQ1128" i="16"/>
  <c r="AS1130" i="16"/>
  <c r="AS1132" i="16"/>
  <c r="AS1134" i="16"/>
  <c r="AM1136" i="16"/>
  <c r="Y1138" i="16"/>
  <c r="AW1139" i="16"/>
  <c r="AJ1141" i="16"/>
  <c r="R1145" i="16"/>
  <c r="AL1153" i="16"/>
  <c r="AF1169" i="16"/>
  <c r="AM1195" i="16"/>
  <c r="AK1222" i="16"/>
  <c r="AN1088" i="16"/>
  <c r="AH1090" i="16"/>
  <c r="AH1092" i="16"/>
  <c r="AH1094" i="16"/>
  <c r="AJ1096" i="16"/>
  <c r="V1098" i="16"/>
  <c r="AT1099" i="16"/>
  <c r="AD1101" i="16"/>
  <c r="N1103" i="16"/>
  <c r="AN1104" i="16"/>
  <c r="AH1106" i="16"/>
  <c r="AH1108" i="16"/>
  <c r="AH1110" i="16"/>
  <c r="AJ1112" i="16"/>
  <c r="V1114" i="16"/>
  <c r="AT1115" i="16"/>
  <c r="AD1117" i="16"/>
  <c r="N1119" i="16"/>
  <c r="AN1120" i="16"/>
  <c r="AH1122" i="16"/>
  <c r="AH1124" i="16"/>
  <c r="AH1126" i="16"/>
  <c r="AJ1128" i="16"/>
  <c r="V1130" i="16"/>
  <c r="AT1131" i="16"/>
  <c r="AD1133" i="16"/>
  <c r="N1135" i="16"/>
  <c r="AN1136" i="16"/>
  <c r="AH1138" i="16"/>
  <c r="AH1140" i="16"/>
  <c r="AO1142" i="16"/>
  <c r="AP1149" i="16"/>
  <c r="N1157" i="16"/>
  <c r="AH1176" i="16"/>
  <c r="AT1205" i="16"/>
  <c r="S1095" i="16"/>
  <c r="O1097" i="16"/>
  <c r="AM1098" i="16"/>
  <c r="W1100" i="16"/>
  <c r="AU1101" i="16"/>
  <c r="AE1103" i="16"/>
  <c r="S1105" i="16"/>
  <c r="S1107" i="16"/>
  <c r="S1109" i="16"/>
  <c r="S1111" i="16"/>
  <c r="O1113" i="16"/>
  <c r="AM1114" i="16"/>
  <c r="W1116" i="16"/>
  <c r="AU1117" i="16"/>
  <c r="AE1119" i="16"/>
  <c r="S1121" i="16"/>
  <c r="S1123" i="16"/>
  <c r="S1125" i="16"/>
  <c r="S1127" i="16"/>
  <c r="O1129" i="16"/>
  <c r="AM1130" i="16"/>
  <c r="W1132" i="16"/>
  <c r="AU1133" i="16"/>
  <c r="AE1135" i="16"/>
  <c r="S1137" i="16"/>
  <c r="S1139" i="16"/>
  <c r="T1141" i="16"/>
  <c r="AN1143" i="16"/>
  <c r="AD1156" i="16"/>
  <c r="U1174" i="16"/>
  <c r="AH1197" i="16"/>
  <c r="AA1221" i="16"/>
  <c r="AN1087" i="16"/>
  <c r="AJ1089" i="16"/>
  <c r="AJ1091" i="16"/>
  <c r="AJ1093" i="16"/>
  <c r="AJ1095" i="16"/>
  <c r="X1097" i="16"/>
  <c r="AV1098" i="16"/>
  <c r="AF1100" i="16"/>
  <c r="P1102" i="16"/>
  <c r="AN1103" i="16"/>
  <c r="AJ1105" i="16"/>
  <c r="AJ1107" i="16"/>
  <c r="AJ1109" i="16"/>
  <c r="AJ1111" i="16"/>
  <c r="X1113" i="16"/>
  <c r="AV1114" i="16"/>
  <c r="AF1116" i="16"/>
  <c r="P1118" i="16"/>
  <c r="AN1119" i="16"/>
  <c r="AJ1121" i="16"/>
  <c r="AJ1123" i="16"/>
  <c r="AJ1125" i="16"/>
  <c r="AJ1127" i="16"/>
  <c r="X1129" i="16"/>
  <c r="AV1130" i="16"/>
  <c r="AF1132" i="16"/>
  <c r="P1134" i="16"/>
  <c r="AN1135" i="16"/>
  <c r="AJ1137" i="16"/>
  <c r="AJ1139" i="16"/>
  <c r="AM1141" i="16"/>
  <c r="AB1145" i="16"/>
  <c r="AM1160" i="16"/>
  <c r="AI1186" i="16"/>
  <c r="AM1224" i="16"/>
  <c r="AA1088" i="16"/>
  <c r="AC1090" i="16"/>
  <c r="AC1092" i="16"/>
  <c r="AC1094" i="16"/>
  <c r="W1096" i="16"/>
  <c r="AW1097" i="16"/>
  <c r="AG1099" i="16"/>
  <c r="Q1101" i="16"/>
  <c r="AO1102" i="16"/>
  <c r="AA1104" i="16"/>
  <c r="AC1106" i="16"/>
  <c r="AC1108" i="16"/>
  <c r="AC1110" i="16"/>
  <c r="W1112" i="16"/>
  <c r="AW1113" i="16"/>
  <c r="AG1115" i="16"/>
  <c r="Q1117" i="16"/>
  <c r="AO1118" i="16"/>
  <c r="AA1120" i="16"/>
  <c r="AC1122" i="16"/>
  <c r="AC1124" i="16"/>
  <c r="AC1126" i="16"/>
  <c r="W1128" i="16"/>
  <c r="AW1129" i="16"/>
  <c r="AG1131" i="16"/>
  <c r="Q1133" i="16"/>
  <c r="AO1134" i="16"/>
  <c r="AA1136" i="16"/>
  <c r="AC1138" i="16"/>
  <c r="AC1140" i="16"/>
  <c r="AU1142" i="16"/>
  <c r="AL1157" i="16"/>
  <c r="AT1174" i="16"/>
  <c r="AT1200" i="16"/>
  <c r="U1234" i="16"/>
  <c r="AR1088" i="16"/>
  <c r="AD1090" i="16"/>
  <c r="N1092" i="16"/>
  <c r="AL1093" i="16"/>
  <c r="V1095" i="16"/>
  <c r="AV1096" i="16"/>
  <c r="AP1098" i="16"/>
  <c r="AP1100" i="16"/>
  <c r="AP1102" i="16"/>
  <c r="AR1104" i="16"/>
  <c r="AD1106" i="16"/>
  <c r="N1108" i="16"/>
  <c r="AL1109" i="16"/>
  <c r="V1111" i="16"/>
  <c r="AV1112" i="16"/>
  <c r="AP1114" i="16"/>
  <c r="AP1116" i="16"/>
  <c r="AP1118" i="16"/>
  <c r="AR1120" i="16"/>
  <c r="AD1122" i="16"/>
  <c r="N1124" i="16"/>
  <c r="AL1125" i="16"/>
  <c r="V1127" i="16"/>
  <c r="AV1128" i="16"/>
  <c r="AP1130" i="16"/>
  <c r="AP1132" i="16"/>
  <c r="AP1134" i="16"/>
  <c r="AR1136" i="16"/>
  <c r="AD1138" i="16"/>
  <c r="N1140" i="16"/>
  <c r="AO1141" i="16"/>
  <c r="AB1147" i="16"/>
  <c r="AT1173" i="16"/>
  <c r="V1203" i="16"/>
  <c r="AK1238" i="16"/>
  <c r="AK1143" i="16"/>
  <c r="Y1145" i="16"/>
  <c r="AW1146" i="16"/>
  <c r="AG1148" i="16"/>
  <c r="Q1150" i="16"/>
  <c r="AO1151" i="16"/>
  <c r="AK1153" i="16"/>
  <c r="AK1155" i="16"/>
  <c r="AK1157" i="16"/>
  <c r="AQ1159" i="16"/>
  <c r="Q1162" i="16"/>
  <c r="AA1164" i="16"/>
  <c r="AR1166" i="16"/>
  <c r="AE1169" i="16"/>
  <c r="S1172" i="16"/>
  <c r="AS1174" i="16"/>
  <c r="AI1177" i="16"/>
  <c r="AP1180" i="16"/>
  <c r="AJ1184" i="16"/>
  <c r="X1188" i="16"/>
  <c r="AS1191" i="16"/>
  <c r="AJ1195" i="16"/>
  <c r="AU1198" i="16"/>
  <c r="AN1202" i="16"/>
  <c r="X1206" i="16"/>
  <c r="AW1209" i="16"/>
  <c r="Y1213" i="16"/>
  <c r="X1217" i="16"/>
  <c r="AI1222" i="16"/>
  <c r="AM1226" i="16"/>
  <c r="AM1230" i="16"/>
  <c r="U1235" i="16"/>
  <c r="AJ1243" i="16"/>
  <c r="T1292" i="16"/>
  <c r="Z1480" i="16"/>
  <c r="AA1145" i="16"/>
  <c r="AA1147" i="16"/>
  <c r="AA1149" i="16"/>
  <c r="AA1151" i="16"/>
  <c r="W1153" i="16"/>
  <c r="AU1154" i="16"/>
  <c r="AE1156" i="16"/>
  <c r="P1158" i="16"/>
  <c r="R1160" i="16"/>
  <c r="AO1162" i="16"/>
  <c r="AI1165" i="16"/>
  <c r="AD1168" i="16"/>
  <c r="V1171" i="16"/>
  <c r="AU1173" i="16"/>
  <c r="AK1176" i="16"/>
  <c r="AW1179" i="16"/>
  <c r="Y1183" i="16"/>
  <c r="P1187" i="16"/>
  <c r="AK1190" i="16"/>
  <c r="AR1193" i="16"/>
  <c r="AJ1197" i="16"/>
  <c r="AW1200" i="16"/>
  <c r="U1204" i="16"/>
  <c r="AN1207" i="16"/>
  <c r="AG1211" i="16"/>
  <c r="AP1214" i="16"/>
  <c r="AC1219" i="16"/>
  <c r="AP1224" i="16"/>
  <c r="W1230" i="16"/>
  <c r="AF1236" i="16"/>
  <c r="AS1250" i="16"/>
  <c r="T1325" i="16"/>
  <c r="AB1148" i="16"/>
  <c r="AB1150" i="16"/>
  <c r="V1152" i="16"/>
  <c r="AV1153" i="16"/>
  <c r="AF1155" i="16"/>
  <c r="P1157" i="16"/>
  <c r="AS1158" i="16"/>
  <c r="O1161" i="16"/>
  <c r="Z1163" i="16"/>
  <c r="AJ1165" i="16"/>
  <c r="AG1168" i="16"/>
  <c r="W1171" i="16"/>
  <c r="AV1173" i="16"/>
  <c r="AM1176" i="16"/>
  <c r="Q1180" i="16"/>
  <c r="Z1183" i="16"/>
  <c r="S1187" i="16"/>
  <c r="AL1190" i="16"/>
  <c r="AU1193" i="16"/>
  <c r="AM1197" i="16"/>
  <c r="AI1201" i="16"/>
  <c r="S1205" i="16"/>
  <c r="AN1208" i="16"/>
  <c r="AG1212" i="16"/>
  <c r="AP1215" i="16"/>
  <c r="AQ1220" i="16"/>
  <c r="AJ1225" i="16"/>
  <c r="AJ1229" i="16"/>
  <c r="AC1234" i="16"/>
  <c r="AG1241" i="16"/>
  <c r="Y1278" i="16"/>
  <c r="AF1331" i="16"/>
  <c r="AQ1534" i="16"/>
  <c r="AI1144" i="16"/>
  <c r="AK1146" i="16"/>
  <c r="AK1148" i="16"/>
  <c r="AK1150" i="16"/>
  <c r="AE1152" i="16"/>
  <c r="Q1154" i="16"/>
  <c r="AO1155" i="16"/>
  <c r="Y1157" i="16"/>
  <c r="P1159" i="16"/>
  <c r="AA1161" i="16"/>
  <c r="AK1163" i="16"/>
  <c r="AW1165" i="16"/>
  <c r="AT1168" i="16"/>
  <c r="AL1172" i="16"/>
  <c r="Z1176" i="16"/>
  <c r="AJ1179" i="16"/>
  <c r="AU1182" i="16"/>
  <c r="AN1186" i="16"/>
  <c r="X1190" i="16"/>
  <c r="AW1193" i="16"/>
  <c r="Y1197" i="16"/>
  <c r="U1201" i="16"/>
  <c r="AN1204" i="16"/>
  <c r="Z1208" i="16"/>
  <c r="R1212" i="16"/>
  <c r="AB1215" i="16"/>
  <c r="X1220" i="16"/>
  <c r="Q1225" i="16"/>
  <c r="Q1229" i="16"/>
  <c r="AF1234" i="16"/>
  <c r="AJ1241" i="16"/>
  <c r="X1282" i="16"/>
  <c r="R1141" i="16"/>
  <c r="R1143" i="16"/>
  <c r="N1145" i="16"/>
  <c r="AL1146" i="16"/>
  <c r="V1148" i="16"/>
  <c r="AT1149" i="16"/>
  <c r="AD1151" i="16"/>
  <c r="R1153" i="16"/>
  <c r="R1155" i="16"/>
  <c r="R1157" i="16"/>
  <c r="Q1159" i="16"/>
  <c r="AB1161" i="16"/>
  <c r="W1164" i="16"/>
  <c r="AO1166" i="16"/>
  <c r="AA1169" i="16"/>
  <c r="N1172" i="16"/>
  <c r="AM1174" i="16"/>
  <c r="AE1177" i="16"/>
  <c r="R1181" i="16"/>
  <c r="N1184" i="16"/>
  <c r="V1187" i="16"/>
  <c r="AQ1190" i="16"/>
  <c r="AG1194" i="16"/>
  <c r="AP1197" i="16"/>
  <c r="AL1201" i="16"/>
  <c r="V1205" i="16"/>
  <c r="AS1208" i="16"/>
  <c r="AJ1212" i="16"/>
  <c r="AU1215" i="16"/>
  <c r="P1219" i="16"/>
  <c r="P1223" i="16"/>
  <c r="AE1228" i="16"/>
  <c r="AK1234" i="16"/>
  <c r="AO1241" i="16"/>
  <c r="AF1297" i="16"/>
  <c r="AS1347" i="16"/>
  <c r="AS1144" i="16"/>
  <c r="AE1146" i="16"/>
  <c r="O1148" i="16"/>
  <c r="AM1149" i="16"/>
  <c r="W1151" i="16"/>
  <c r="AW1152" i="16"/>
  <c r="AQ1154" i="16"/>
  <c r="AQ1156" i="16"/>
  <c r="AV1158" i="16"/>
  <c r="AC1161" i="16"/>
  <c r="Y1164" i="16"/>
  <c r="AP1166" i="16"/>
  <c r="AN1169" i="16"/>
  <c r="AC1172" i="16"/>
  <c r="O1175" i="16"/>
  <c r="AR1177" i="16"/>
  <c r="AJ1181" i="16"/>
  <c r="AW1184" i="16"/>
  <c r="U1188" i="16"/>
  <c r="AN1191" i="16"/>
  <c r="AG1195" i="16"/>
  <c r="AP1198" i="16"/>
  <c r="AK1202" i="16"/>
  <c r="U1206" i="16"/>
  <c r="AB1209" i="16"/>
  <c r="T1213" i="16"/>
  <c r="AG1216" i="16"/>
  <c r="S1221" i="16"/>
  <c r="AG1226" i="16"/>
  <c r="AR1231" i="16"/>
  <c r="U1237" i="16"/>
  <c r="U1252" i="16"/>
  <c r="AR1324" i="16"/>
  <c r="T1142" i="16"/>
  <c r="N1144" i="16"/>
  <c r="AN1145" i="16"/>
  <c r="X1147" i="16"/>
  <c r="AV1148" i="16"/>
  <c r="AF1150" i="16"/>
  <c r="R1152" i="16"/>
  <c r="T1154" i="16"/>
  <c r="T1156" i="16"/>
  <c r="V1158" i="16"/>
  <c r="Y1160" i="16"/>
  <c r="AJ1162" i="16"/>
  <c r="AU1164" i="16"/>
  <c r="AH1167" i="16"/>
  <c r="AD1170" i="16"/>
  <c r="P1173" i="16"/>
  <c r="AQ1175" i="16"/>
  <c r="AR1178" i="16"/>
  <c r="AJ1182" i="16"/>
  <c r="AD1186" i="16"/>
  <c r="N1190" i="16"/>
  <c r="AM1193" i="16"/>
  <c r="O1197" i="16"/>
  <c r="AQ1200" i="16"/>
  <c r="AD1204" i="16"/>
  <c r="P1208" i="16"/>
  <c r="Z1211" i="16"/>
  <c r="R1215" i="16"/>
  <c r="AQ1219" i="16"/>
  <c r="Y1225" i="16"/>
  <c r="Y1229" i="16"/>
  <c r="AN1233" i="16"/>
  <c r="AM1240" i="16"/>
  <c r="T1259" i="16"/>
  <c r="AN1299" i="16"/>
  <c r="AG1337" i="16"/>
  <c r="AJ1247" i="16"/>
  <c r="AS1254" i="16"/>
  <c r="Y1260" i="16"/>
  <c r="AS1267" i="16"/>
  <c r="T1274" i="16"/>
  <c r="AV1281" i="16"/>
  <c r="AU1288" i="16"/>
  <c r="AO1295" i="16"/>
  <c r="AV1302" i="16"/>
  <c r="AR1310" i="16"/>
  <c r="X1317" i="16"/>
  <c r="AO1324" i="16"/>
  <c r="AC1331" i="16"/>
  <c r="AR1339" i="16"/>
  <c r="AN1347" i="16"/>
  <c r="T1354" i="16"/>
  <c r="Z1379" i="16"/>
  <c r="AR1243" i="16"/>
  <c r="AN1251" i="16"/>
  <c r="Q1258" i="16"/>
  <c r="AI1264" i="16"/>
  <c r="AK1271" i="16"/>
  <c r="AJ1279" i="16"/>
  <c r="AS1286" i="16"/>
  <c r="Y1292" i="16"/>
  <c r="AS1299" i="16"/>
  <c r="T1306" i="16"/>
  <c r="AV1313" i="16"/>
  <c r="AU1320" i="16"/>
  <c r="AO1327" i="16"/>
  <c r="AV1334" i="16"/>
  <c r="AR1342" i="16"/>
  <c r="X1349" i="16"/>
  <c r="AO1359" i="16"/>
  <c r="AM1404" i="16"/>
  <c r="AW1243" i="16"/>
  <c r="AN1250" i="16"/>
  <c r="AR1257" i="16"/>
  <c r="P1265" i="16"/>
  <c r="O1272" i="16"/>
  <c r="AG1278" i="16"/>
  <c r="P1286" i="16"/>
  <c r="AJ1293" i="16"/>
  <c r="U1300" i="16"/>
  <c r="AG1307" i="16"/>
  <c r="X1314" i="16"/>
  <c r="AJ1322" i="16"/>
  <c r="AK1330" i="16"/>
  <c r="AO1337" i="16"/>
  <c r="Y1343" i="16"/>
  <c r="AF1350" i="16"/>
  <c r="Z1361" i="16"/>
  <c r="Q1257" i="16"/>
  <c r="AG1263" i="16"/>
  <c r="AS1271" i="16"/>
  <c r="AR1279" i="16"/>
  <c r="U1286" i="16"/>
  <c r="AO1293" i="16"/>
  <c r="U1299" i="16"/>
  <c r="AJ1307" i="16"/>
  <c r="AC1314" i="16"/>
  <c r="AG1321" i="16"/>
  <c r="AW1327" i="16"/>
  <c r="X1334" i="16"/>
  <c r="T1342" i="16"/>
  <c r="AF1349" i="16"/>
  <c r="AW1356" i="16"/>
  <c r="X1367" i="16"/>
  <c r="AN1540" i="16"/>
  <c r="AI1248" i="16"/>
  <c r="AK1255" i="16"/>
  <c r="AJ1263" i="16"/>
  <c r="AS1270" i="16"/>
  <c r="Y1276" i="16"/>
  <c r="AS1283" i="16"/>
  <c r="T1290" i="16"/>
  <c r="AV1297" i="16"/>
  <c r="AU1304" i="16"/>
  <c r="AO1311" i="16"/>
  <c r="AV1318" i="16"/>
  <c r="AR1326" i="16"/>
  <c r="X1333" i="16"/>
  <c r="AO1340" i="16"/>
  <c r="AC1347" i="16"/>
  <c r="Y1355" i="16"/>
  <c r="AM1427" i="16"/>
  <c r="AR1245" i="16"/>
  <c r="AC1252" i="16"/>
  <c r="AO1259" i="16"/>
  <c r="AF1266" i="16"/>
  <c r="AJ1273" i="16"/>
  <c r="AN1281" i="16"/>
  <c r="AM1288" i="16"/>
  <c r="Y1294" i="16"/>
  <c r="AN1302" i="16"/>
  <c r="AJ1310" i="16"/>
  <c r="AV1317" i="16"/>
  <c r="AG1324" i="16"/>
  <c r="AV1330" i="16"/>
  <c r="AB1338" i="16"/>
  <c r="X1345" i="16"/>
  <c r="W1352" i="16"/>
  <c r="AS1361" i="16"/>
  <c r="AL1405" i="16"/>
  <c r="AW1245" i="16"/>
  <c r="AK1253" i="16"/>
  <c r="AB1261" i="16"/>
  <c r="P1269" i="16"/>
  <c r="Y1275" i="16"/>
  <c r="P1282" i="16"/>
  <c r="T1289" i="16"/>
  <c r="AT1296" i="16"/>
  <c r="AV1303" i="16"/>
  <c r="AO1310" i="16"/>
  <c r="AV1316" i="16"/>
  <c r="AJ1324" i="16"/>
  <c r="X1331" i="16"/>
  <c r="AG1338" i="16"/>
  <c r="AC1345" i="16"/>
  <c r="Z1352" i="16"/>
  <c r="S1360" i="16"/>
  <c r="P1504" i="16"/>
  <c r="AT1360" i="16"/>
  <c r="AU1373" i="16"/>
  <c r="P1381" i="16"/>
  <c r="S1402" i="16"/>
  <c r="AE1419" i="16"/>
  <c r="S1454" i="16"/>
  <c r="S1500" i="16"/>
  <c r="Z1538" i="16"/>
  <c r="AE1367" i="16"/>
  <c r="AE1382" i="16"/>
  <c r="AD1401" i="16"/>
  <c r="AR1449" i="16"/>
  <c r="P1574" i="16"/>
  <c r="AI1382" i="16"/>
  <c r="AK1400" i="16"/>
  <c r="AB1544" i="16"/>
  <c r="Y1592" i="16"/>
  <c r="AT1359" i="16"/>
  <c r="V1370" i="16"/>
  <c r="W1388" i="16"/>
  <c r="AS1400" i="16"/>
  <c r="R1448" i="16"/>
  <c r="AD1487" i="16"/>
  <c r="N1531" i="16"/>
  <c r="W1372" i="16"/>
  <c r="AL1388" i="16"/>
  <c r="X1409" i="16"/>
  <c r="W1445" i="16"/>
  <c r="AA1481" i="16"/>
  <c r="AV1509" i="16"/>
  <c r="AL1363" i="16"/>
  <c r="AB1375" i="16"/>
  <c r="Z1396" i="16"/>
  <c r="AV1445" i="16"/>
  <c r="AA1563" i="16"/>
  <c r="AJ1374" i="16"/>
  <c r="S1395" i="16"/>
  <c r="R1411" i="16"/>
  <c r="AR1545" i="16"/>
  <c r="N1600" i="16"/>
  <c r="AD1218" i="16"/>
  <c r="N1220" i="16"/>
  <c r="AL1221" i="16"/>
  <c r="V1223" i="16"/>
  <c r="AV1224" i="16"/>
  <c r="AP1226" i="16"/>
  <c r="AP1228" i="16"/>
  <c r="AP1230" i="16"/>
  <c r="AR1232" i="16"/>
  <c r="AD1234" i="16"/>
  <c r="N1236" i="16"/>
  <c r="AL1237" i="16"/>
  <c r="V1239" i="16"/>
  <c r="AV1240" i="16"/>
  <c r="AP1242" i="16"/>
  <c r="AP1244" i="16"/>
  <c r="AP1246" i="16"/>
  <c r="AR1248" i="16"/>
  <c r="AD1250" i="16"/>
  <c r="N1252" i="16"/>
  <c r="AL1253" i="16"/>
  <c r="V1255" i="16"/>
  <c r="AV1256" i="16"/>
  <c r="AP1258" i="16"/>
  <c r="AP1260" i="16"/>
  <c r="AP1262" i="16"/>
  <c r="AR1264" i="16"/>
  <c r="AD1266" i="16"/>
  <c r="N1268" i="16"/>
  <c r="AL1269" i="16"/>
  <c r="V1271" i="16"/>
  <c r="AV1272" i="16"/>
  <c r="AP1274" i="16"/>
  <c r="AP1276" i="16"/>
  <c r="AP1278" i="16"/>
  <c r="AR1280" i="16"/>
  <c r="AD1282" i="16"/>
  <c r="N1284" i="16"/>
  <c r="AL1285" i="16"/>
  <c r="V1287" i="16"/>
  <c r="AV1288" i="16"/>
  <c r="AP1290" i="16"/>
  <c r="AP1292" i="16"/>
  <c r="AP1294" i="16"/>
  <c r="AR1296" i="16"/>
  <c r="AD1298" i="16"/>
  <c r="N1300" i="16"/>
  <c r="AL1301" i="16"/>
  <c r="V1303" i="16"/>
  <c r="AV1304" i="16"/>
  <c r="AP1306" i="16"/>
  <c r="AP1308" i="16"/>
  <c r="AP1310" i="16"/>
  <c r="AR1312" i="16"/>
  <c r="AD1314" i="16"/>
  <c r="N1316" i="16"/>
  <c r="AL1317" i="16"/>
  <c r="V1319" i="16"/>
  <c r="AV1320" i="16"/>
  <c r="AP1322" i="16"/>
  <c r="AP1324" i="16"/>
  <c r="AP1326" i="16"/>
  <c r="AR1328" i="16"/>
  <c r="AD1330" i="16"/>
  <c r="N1332" i="16"/>
  <c r="AL1333" i="16"/>
  <c r="V1335" i="16"/>
  <c r="AV1336" i="16"/>
  <c r="AP1338" i="16"/>
  <c r="AP1340" i="16"/>
  <c r="AP1342" i="16"/>
  <c r="AR1344" i="16"/>
  <c r="AD1346" i="16"/>
  <c r="N1348" i="16"/>
  <c r="AL1349" i="16"/>
  <c r="V1351" i="16"/>
  <c r="AV1352" i="16"/>
  <c r="AP1354" i="16"/>
  <c r="AP1356" i="16"/>
  <c r="T1359" i="16"/>
  <c r="R1361" i="16"/>
  <c r="U1363" i="16"/>
  <c r="AE1365" i="16"/>
  <c r="AA1369" i="16"/>
  <c r="S1373" i="16"/>
  <c r="N1376" i="16"/>
  <c r="AM1379" i="16"/>
  <c r="AQ1383" i="16"/>
  <c r="AM1388" i="16"/>
  <c r="W1394" i="16"/>
  <c r="Z1399" i="16"/>
  <c r="V1404" i="16"/>
  <c r="N1409" i="16"/>
  <c r="S1418" i="16"/>
  <c r="Y1432" i="16"/>
  <c r="AA1447" i="16"/>
  <c r="AH1462" i="16"/>
  <c r="AU1477" i="16"/>
  <c r="AU1490" i="16"/>
  <c r="AV1507" i="16"/>
  <c r="AU1525" i="16"/>
  <c r="AP1544" i="16"/>
  <c r="S1564" i="16"/>
  <c r="X1593" i="16"/>
  <c r="AA1179" i="16"/>
  <c r="AA1181" i="16"/>
  <c r="AA1183" i="16"/>
  <c r="W1185" i="16"/>
  <c r="AU1186" i="16"/>
  <c r="AE1188" i="16"/>
  <c r="O1190" i="16"/>
  <c r="AM1191" i="16"/>
  <c r="AA1193" i="16"/>
  <c r="AA1195" i="16"/>
  <c r="AA1197" i="16"/>
  <c r="AA1199" i="16"/>
  <c r="W1201" i="16"/>
  <c r="AU1202" i="16"/>
  <c r="AE1204" i="16"/>
  <c r="O1206" i="16"/>
  <c r="AM1207" i="16"/>
  <c r="AA1209" i="16"/>
  <c r="AA1211" i="16"/>
  <c r="AA1213" i="16"/>
  <c r="AA1215" i="16"/>
  <c r="W1217" i="16"/>
  <c r="AU1218" i="16"/>
  <c r="AE1220" i="16"/>
  <c r="O1222" i="16"/>
  <c r="AM1223" i="16"/>
  <c r="AA1225" i="16"/>
  <c r="AA1227" i="16"/>
  <c r="AA1229" i="16"/>
  <c r="AA1231" i="16"/>
  <c r="W1233" i="16"/>
  <c r="AU1234" i="16"/>
  <c r="AE1236" i="16"/>
  <c r="O1238" i="16"/>
  <c r="AM1239" i="16"/>
  <c r="AA1241" i="16"/>
  <c r="AA1243" i="16"/>
  <c r="AA1245" i="16"/>
  <c r="AA1247" i="16"/>
  <c r="W1249" i="16"/>
  <c r="AU1250" i="16"/>
  <c r="AE1252" i="16"/>
  <c r="O1254" i="16"/>
  <c r="AM1255" i="16"/>
  <c r="AA1257" i="16"/>
  <c r="AA1259" i="16"/>
  <c r="AA1261" i="16"/>
  <c r="AA1263" i="16"/>
  <c r="W1265" i="16"/>
  <c r="AU1266" i="16"/>
  <c r="AE1268" i="16"/>
  <c r="O1270" i="16"/>
  <c r="AM1271" i="16"/>
  <c r="AA1273" i="16"/>
  <c r="AA1275" i="16"/>
  <c r="AA1277" i="16"/>
  <c r="AA1279" i="16"/>
  <c r="W1281" i="16"/>
  <c r="AU1282" i="16"/>
  <c r="AE1284" i="16"/>
  <c r="O1286" i="16"/>
  <c r="AM1287" i="16"/>
  <c r="AA1289" i="16"/>
  <c r="AA1291" i="16"/>
  <c r="AA1293" i="16"/>
  <c r="AA1295" i="16"/>
  <c r="W1297" i="16"/>
  <c r="AU1298" i="16"/>
  <c r="AE1300" i="16"/>
  <c r="O1302" i="16"/>
  <c r="AM1303" i="16"/>
  <c r="AA1305" i="16"/>
  <c r="AA1307" i="16"/>
  <c r="AA1309" i="16"/>
  <c r="AA1311" i="16"/>
  <c r="W1313" i="16"/>
  <c r="AU1314" i="16"/>
  <c r="AE1316" i="16"/>
  <c r="O1318" i="16"/>
  <c r="AM1319" i="16"/>
  <c r="AA1321" i="16"/>
  <c r="AA1323" i="16"/>
  <c r="AA1325" i="16"/>
  <c r="AA1327" i="16"/>
  <c r="W1329" i="16"/>
  <c r="AU1330" i="16"/>
  <c r="AE1332" i="16"/>
  <c r="O1334" i="16"/>
  <c r="AM1335" i="16"/>
  <c r="AA1337" i="16"/>
  <c r="AA1339" i="16"/>
  <c r="AA1341" i="16"/>
  <c r="AA1343" i="16"/>
  <c r="W1345" i="16"/>
  <c r="AU1346" i="16"/>
  <c r="AE1348" i="16"/>
  <c r="O1350" i="16"/>
  <c r="AM1351" i="16"/>
  <c r="AA1353" i="16"/>
  <c r="AA1355" i="16"/>
  <c r="AA1357" i="16"/>
  <c r="AD1359" i="16"/>
  <c r="AC1361" i="16"/>
  <c r="AE1363" i="16"/>
  <c r="O1366" i="16"/>
  <c r="AR1369" i="16"/>
  <c r="AJ1373" i="16"/>
  <c r="AV1376" i="16"/>
  <c r="AM1380" i="16"/>
  <c r="AO1384" i="16"/>
  <c r="V1390" i="16"/>
  <c r="R1395" i="16"/>
  <c r="U1400" i="16"/>
  <c r="W1404" i="16"/>
  <c r="Y1408" i="16"/>
  <c r="Z1415" i="16"/>
  <c r="AV1430" i="16"/>
  <c r="AI1446" i="16"/>
  <c r="AN1462" i="16"/>
  <c r="AQ1478" i="16"/>
  <c r="W1495" i="16"/>
  <c r="AR1516" i="16"/>
  <c r="P1539" i="16"/>
  <c r="W1557" i="16"/>
  <c r="AV1579" i="16"/>
  <c r="AS1166" i="16"/>
  <c r="AM1168" i="16"/>
  <c r="Y1170" i="16"/>
  <c r="AW1171" i="16"/>
  <c r="AG1173" i="16"/>
  <c r="Q1175" i="16"/>
  <c r="AQ1176" i="16"/>
  <c r="AS1178" i="16"/>
  <c r="AS1180" i="16"/>
  <c r="AS1182" i="16"/>
  <c r="AM1184" i="16"/>
  <c r="Y1186" i="16"/>
  <c r="AW1187" i="16"/>
  <c r="AG1189" i="16"/>
  <c r="Q1191" i="16"/>
  <c r="AQ1192" i="16"/>
  <c r="AS1194" i="16"/>
  <c r="AS1196" i="16"/>
  <c r="AS1198" i="16"/>
  <c r="AM1200" i="16"/>
  <c r="Y1202" i="16"/>
  <c r="AW1203" i="16"/>
  <c r="AG1205" i="16"/>
  <c r="Q1207" i="16"/>
  <c r="AQ1208" i="16"/>
  <c r="AS1210" i="16"/>
  <c r="AS1212" i="16"/>
  <c r="AS1214" i="16"/>
  <c r="AM1216" i="16"/>
  <c r="Y1218" i="16"/>
  <c r="AW1219" i="16"/>
  <c r="AG1221" i="16"/>
  <c r="Q1223" i="16"/>
  <c r="AQ1224" i="16"/>
  <c r="AS1226" i="16"/>
  <c r="AS1228" i="16"/>
  <c r="AS1230" i="16"/>
  <c r="AM1232" i="16"/>
  <c r="Y1234" i="16"/>
  <c r="AW1235" i="16"/>
  <c r="AG1237" i="16"/>
  <c r="Q1239" i="16"/>
  <c r="AQ1240" i="16"/>
  <c r="AS1242" i="16"/>
  <c r="AS1244" i="16"/>
  <c r="AS1246" i="16"/>
  <c r="AM1248" i="16"/>
  <c r="Y1250" i="16"/>
  <c r="AW1251" i="16"/>
  <c r="AG1253" i="16"/>
  <c r="Q1255" i="16"/>
  <c r="AQ1256" i="16"/>
  <c r="AS1258" i="16"/>
  <c r="AS1260" i="16"/>
  <c r="AS1262" i="16"/>
  <c r="AM1264" i="16"/>
  <c r="Y1266" i="16"/>
  <c r="AW1267" i="16"/>
  <c r="AG1269" i="16"/>
  <c r="Q1271" i="16"/>
  <c r="AQ1272" i="16"/>
  <c r="AS1274" i="16"/>
  <c r="AS1276" i="16"/>
  <c r="AS1278" i="16"/>
  <c r="AM1280" i="16"/>
  <c r="Y1282" i="16"/>
  <c r="AW1283" i="16"/>
  <c r="AG1285" i="16"/>
  <c r="Q1287" i="16"/>
  <c r="AQ1288" i="16"/>
  <c r="AS1290" i="16"/>
  <c r="AS1292" i="16"/>
  <c r="AS1294" i="16"/>
  <c r="AM1296" i="16"/>
  <c r="Y1298" i="16"/>
  <c r="AW1299" i="16"/>
  <c r="AG1301" i="16"/>
  <c r="Q1303" i="16"/>
  <c r="AQ1304" i="16"/>
  <c r="AS1306" i="16"/>
  <c r="AS1308" i="16"/>
  <c r="AS1310" i="16"/>
  <c r="AM1312" i="16"/>
  <c r="Y1314" i="16"/>
  <c r="AW1315" i="16"/>
  <c r="AG1317" i="16"/>
  <c r="Q1319" i="16"/>
  <c r="AQ1320" i="16"/>
  <c r="AS1322" i="16"/>
  <c r="AS1324" i="16"/>
  <c r="AS1326" i="16"/>
  <c r="AM1328" i="16"/>
  <c r="Y1330" i="16"/>
  <c r="AW1331" i="16"/>
  <c r="AG1333" i="16"/>
  <c r="Q1335" i="16"/>
  <c r="AQ1336" i="16"/>
  <c r="AS1338" i="16"/>
  <c r="AS1340" i="16"/>
  <c r="AS1342" i="16"/>
  <c r="AM1344" i="16"/>
  <c r="Y1346" i="16"/>
  <c r="AW1347" i="16"/>
  <c r="AG1349" i="16"/>
  <c r="Q1351" i="16"/>
  <c r="AQ1352" i="16"/>
  <c r="AS1354" i="16"/>
  <c r="AS1356" i="16"/>
  <c r="AR1358" i="16"/>
  <c r="AO1360" i="16"/>
  <c r="AT1362" i="16"/>
  <c r="S1365" i="16"/>
  <c r="AG1368" i="16"/>
  <c r="AB1371" i="16"/>
  <c r="T1375" i="16"/>
  <c r="AE1378" i="16"/>
  <c r="W1382" i="16"/>
  <c r="AU1386" i="16"/>
  <c r="AU1390" i="16"/>
  <c r="W1395" i="16"/>
  <c r="AB1400" i="16"/>
  <c r="S1405" i="16"/>
  <c r="Z1412" i="16"/>
  <c r="AI1421" i="16"/>
  <c r="W1436" i="16"/>
  <c r="AA1453" i="16"/>
  <c r="AB1470" i="16"/>
  <c r="AL1486" i="16"/>
  <c r="R1511" i="16"/>
  <c r="AD1529" i="16"/>
  <c r="AI1548" i="16"/>
  <c r="R1571" i="16"/>
  <c r="AM1589" i="16"/>
  <c r="AB1160" i="16"/>
  <c r="N1162" i="16"/>
  <c r="AL1163" i="16"/>
  <c r="V1165" i="16"/>
  <c r="AT1166" i="16"/>
  <c r="AF1168" i="16"/>
  <c r="Z1170" i="16"/>
  <c r="Z1172" i="16"/>
  <c r="Z1174" i="16"/>
  <c r="AB1176" i="16"/>
  <c r="N1178" i="16"/>
  <c r="AL1179" i="16"/>
  <c r="V1181" i="16"/>
  <c r="AT1182" i="16"/>
  <c r="AF1184" i="16"/>
  <c r="Z1186" i="16"/>
  <c r="Z1188" i="16"/>
  <c r="Z1190" i="16"/>
  <c r="AB1192" i="16"/>
  <c r="N1194" i="16"/>
  <c r="AL1195" i="16"/>
  <c r="V1197" i="16"/>
  <c r="AT1198" i="16"/>
  <c r="AF1200" i="16"/>
  <c r="Z1202" i="16"/>
  <c r="Z1204" i="16"/>
  <c r="Z1206" i="16"/>
  <c r="AB1208" i="16"/>
  <c r="N1210" i="16"/>
  <c r="AL1211" i="16"/>
  <c r="V1213" i="16"/>
  <c r="AT1214" i="16"/>
  <c r="AF1216" i="16"/>
  <c r="Z1218" i="16"/>
  <c r="Z1220" i="16"/>
  <c r="Z1222" i="16"/>
  <c r="AB1224" i="16"/>
  <c r="N1226" i="16"/>
  <c r="AL1227" i="16"/>
  <c r="V1229" i="16"/>
  <c r="AT1230" i="16"/>
  <c r="AF1232" i="16"/>
  <c r="Z1234" i="16"/>
  <c r="Z1236" i="16"/>
  <c r="Z1238" i="16"/>
  <c r="AB1240" i="16"/>
  <c r="N1242" i="16"/>
  <c r="AL1243" i="16"/>
  <c r="V1245" i="16"/>
  <c r="AT1246" i="16"/>
  <c r="AF1248" i="16"/>
  <c r="Z1250" i="16"/>
  <c r="Z1252" i="16"/>
  <c r="Z1254" i="16"/>
  <c r="AB1256" i="16"/>
  <c r="N1258" i="16"/>
  <c r="AL1259" i="16"/>
  <c r="V1261" i="16"/>
  <c r="AT1262" i="16"/>
  <c r="AF1264" i="16"/>
  <c r="Z1266" i="16"/>
  <c r="Z1268" i="16"/>
  <c r="Z1270" i="16"/>
  <c r="AB1272" i="16"/>
  <c r="N1274" i="16"/>
  <c r="AL1275" i="16"/>
  <c r="V1277" i="16"/>
  <c r="AT1278" i="16"/>
  <c r="AF1280" i="16"/>
  <c r="Z1282" i="16"/>
  <c r="Z1284" i="16"/>
  <c r="Z1286" i="16"/>
  <c r="AB1288" i="16"/>
  <c r="N1290" i="16"/>
  <c r="AL1291" i="16"/>
  <c r="V1293" i="16"/>
  <c r="AT1294" i="16"/>
  <c r="AF1296" i="16"/>
  <c r="Z1298" i="16"/>
  <c r="Z1300" i="16"/>
  <c r="Z1302" i="16"/>
  <c r="AB1304" i="16"/>
  <c r="N1306" i="16"/>
  <c r="AL1307" i="16"/>
  <c r="V1309" i="16"/>
  <c r="AT1310" i="16"/>
  <c r="AF1312" i="16"/>
  <c r="Z1314" i="16"/>
  <c r="Z1316" i="16"/>
  <c r="Z1318" i="16"/>
  <c r="AB1320" i="16"/>
  <c r="N1322" i="16"/>
  <c r="AL1323" i="16"/>
  <c r="V1325" i="16"/>
  <c r="AT1326" i="16"/>
  <c r="AF1328" i="16"/>
  <c r="Z1330" i="16"/>
  <c r="Z1332" i="16"/>
  <c r="Z1334" i="16"/>
  <c r="AB1336" i="16"/>
  <c r="N1338" i="16"/>
  <c r="AL1339" i="16"/>
  <c r="V1341" i="16"/>
  <c r="AT1342" i="16"/>
  <c r="AF1344" i="16"/>
  <c r="Z1346" i="16"/>
  <c r="Z1348" i="16"/>
  <c r="Z1350" i="16"/>
  <c r="AB1352" i="16"/>
  <c r="N1354" i="16"/>
  <c r="AL1355" i="16"/>
  <c r="V1357" i="16"/>
  <c r="O1359" i="16"/>
  <c r="N1361" i="16"/>
  <c r="P1363" i="16"/>
  <c r="AM1365" i="16"/>
  <c r="AI1369" i="16"/>
  <c r="AR1372" i="16"/>
  <c r="AL1376" i="16"/>
  <c r="AU1379" i="16"/>
  <c r="AB1384" i="16"/>
  <c r="S1389" i="16"/>
  <c r="AH1394" i="16"/>
  <c r="O1399" i="16"/>
  <c r="AE1404" i="16"/>
  <c r="O1410" i="16"/>
  <c r="AD1423" i="16"/>
  <c r="AJ1435" i="16"/>
  <c r="AL1452" i="16"/>
  <c r="AT1469" i="16"/>
  <c r="O1477" i="16"/>
  <c r="AA1499" i="16"/>
  <c r="T1519" i="16"/>
  <c r="AN1536" i="16"/>
  <c r="X1554" i="16"/>
  <c r="Z1571" i="16"/>
  <c r="AI1233" i="16"/>
  <c r="AI1235" i="16"/>
  <c r="AI1237" i="16"/>
  <c r="AI1239" i="16"/>
  <c r="AE1241" i="16"/>
  <c r="O1243" i="16"/>
  <c r="AM1244" i="16"/>
  <c r="W1246" i="16"/>
  <c r="AU1247" i="16"/>
  <c r="AI1249" i="16"/>
  <c r="AI1251" i="16"/>
  <c r="AI1253" i="16"/>
  <c r="AI1255" i="16"/>
  <c r="AE1257" i="16"/>
  <c r="O1259" i="16"/>
  <c r="AM1260" i="16"/>
  <c r="W1262" i="16"/>
  <c r="AU1263" i="16"/>
  <c r="AI1265" i="16"/>
  <c r="AI1267" i="16"/>
  <c r="AI1269" i="16"/>
  <c r="AI1271" i="16"/>
  <c r="AE1273" i="16"/>
  <c r="O1275" i="16"/>
  <c r="AM1276" i="16"/>
  <c r="W1278" i="16"/>
  <c r="AU1279" i="16"/>
  <c r="AI1281" i="16"/>
  <c r="AI1283" i="16"/>
  <c r="AI1285" i="16"/>
  <c r="AI1287" i="16"/>
  <c r="AE1289" i="16"/>
  <c r="O1291" i="16"/>
  <c r="AM1292" i="16"/>
  <c r="W1294" i="16"/>
  <c r="AU1295" i="16"/>
  <c r="AI1297" i="16"/>
  <c r="AI1299" i="16"/>
  <c r="AI1301" i="16"/>
  <c r="AI1303" i="16"/>
  <c r="AE1305" i="16"/>
  <c r="O1307" i="16"/>
  <c r="AM1308" i="16"/>
  <c r="W1310" i="16"/>
  <c r="AU1311" i="16"/>
  <c r="AI1313" i="16"/>
  <c r="AI1315" i="16"/>
  <c r="AI1317" i="16"/>
  <c r="AI1319" i="16"/>
  <c r="AE1321" i="16"/>
  <c r="O1323" i="16"/>
  <c r="AM1324" i="16"/>
  <c r="W1326" i="16"/>
  <c r="AU1327" i="16"/>
  <c r="AI1329" i="16"/>
  <c r="AI1331" i="16"/>
  <c r="AI1333" i="16"/>
  <c r="AI1335" i="16"/>
  <c r="AE1337" i="16"/>
  <c r="O1339" i="16"/>
  <c r="AM1340" i="16"/>
  <c r="W1342" i="16"/>
  <c r="AU1343" i="16"/>
  <c r="AI1345" i="16"/>
  <c r="AI1347" i="16"/>
  <c r="AI1349" i="16"/>
  <c r="AI1351" i="16"/>
  <c r="AE1353" i="16"/>
  <c r="O1355" i="16"/>
  <c r="AM1356" i="16"/>
  <c r="AB1358" i="16"/>
  <c r="Y1360" i="16"/>
  <c r="AD1362" i="16"/>
  <c r="AE1364" i="16"/>
  <c r="T1368" i="16"/>
  <c r="AU1371" i="16"/>
  <c r="W1375" i="16"/>
  <c r="P1379" i="16"/>
  <c r="Z1382" i="16"/>
  <c r="V1387" i="16"/>
  <c r="AG1392" i="16"/>
  <c r="AH1397" i="16"/>
  <c r="N1402" i="16"/>
  <c r="N1406" i="16"/>
  <c r="AH1412" i="16"/>
  <c r="S1428" i="16"/>
  <c r="AI1439" i="16"/>
  <c r="AH1457" i="16"/>
  <c r="AH1475" i="16"/>
  <c r="AP1493" i="16"/>
  <c r="AN1511" i="16"/>
  <c r="AR1528" i="16"/>
  <c r="AF1554" i="16"/>
  <c r="AN1571" i="16"/>
  <c r="AB1158" i="16"/>
  <c r="V1160" i="16"/>
  <c r="AV1161" i="16"/>
  <c r="AF1163" i="16"/>
  <c r="P1165" i="16"/>
  <c r="AN1166" i="16"/>
  <c r="Z1168" i="16"/>
  <c r="AB1170" i="16"/>
  <c r="AB1172" i="16"/>
  <c r="AB1174" i="16"/>
  <c r="V1176" i="16"/>
  <c r="AV1177" i="16"/>
  <c r="AF1179" i="16"/>
  <c r="P1181" i="16"/>
  <c r="AN1182" i="16"/>
  <c r="Z1184" i="16"/>
  <c r="AB1186" i="16"/>
  <c r="AB1188" i="16"/>
  <c r="AB1190" i="16"/>
  <c r="V1192" i="16"/>
  <c r="AV1193" i="16"/>
  <c r="AF1195" i="16"/>
  <c r="P1197" i="16"/>
  <c r="AN1198" i="16"/>
  <c r="Z1200" i="16"/>
  <c r="AB1202" i="16"/>
  <c r="AB1204" i="16"/>
  <c r="AB1206" i="16"/>
  <c r="V1208" i="16"/>
  <c r="AV1209" i="16"/>
  <c r="AF1211" i="16"/>
  <c r="P1213" i="16"/>
  <c r="AN1214" i="16"/>
  <c r="Z1216" i="16"/>
  <c r="AB1218" i="16"/>
  <c r="AB1220" i="16"/>
  <c r="AB1222" i="16"/>
  <c r="V1224" i="16"/>
  <c r="AV1225" i="16"/>
  <c r="AF1227" i="16"/>
  <c r="P1229" i="16"/>
  <c r="AN1230" i="16"/>
  <c r="Z1232" i="16"/>
  <c r="AB1234" i="16"/>
  <c r="AB1236" i="16"/>
  <c r="AB1238" i="16"/>
  <c r="V1240" i="16"/>
  <c r="AV1241" i="16"/>
  <c r="AF1243" i="16"/>
  <c r="P1245" i="16"/>
  <c r="AN1246" i="16"/>
  <c r="Z1248" i="16"/>
  <c r="AB1250" i="16"/>
  <c r="AB1252" i="16"/>
  <c r="AB1254" i="16"/>
  <c r="V1256" i="16"/>
  <c r="AV1257" i="16"/>
  <c r="AF1259" i="16"/>
  <c r="P1261" i="16"/>
  <c r="AN1262" i="16"/>
  <c r="Z1264" i="16"/>
  <c r="AB1266" i="16"/>
  <c r="AB1268" i="16"/>
  <c r="AB1270" i="16"/>
  <c r="V1272" i="16"/>
  <c r="AV1273" i="16"/>
  <c r="AF1275" i="16"/>
  <c r="P1277" i="16"/>
  <c r="AN1278" i="16"/>
  <c r="Z1280" i="16"/>
  <c r="AB1282" i="16"/>
  <c r="AB1284" i="16"/>
  <c r="AB1286" i="16"/>
  <c r="V1288" i="16"/>
  <c r="AV1289" i="16"/>
  <c r="AF1291" i="16"/>
  <c r="P1293" i="16"/>
  <c r="AN1294" i="16"/>
  <c r="Z1296" i="16"/>
  <c r="AB1298" i="16"/>
  <c r="AB1300" i="16"/>
  <c r="AB1302" i="16"/>
  <c r="V1304" i="16"/>
  <c r="AV1305" i="16"/>
  <c r="AF1307" i="16"/>
  <c r="P1309" i="16"/>
  <c r="AN1310" i="16"/>
  <c r="Z1312" i="16"/>
  <c r="AB1314" i="16"/>
  <c r="AB1316" i="16"/>
  <c r="AB1318" i="16"/>
  <c r="V1320" i="16"/>
  <c r="AV1321" i="16"/>
  <c r="AF1323" i="16"/>
  <c r="P1325" i="16"/>
  <c r="AN1326" i="16"/>
  <c r="Z1328" i="16"/>
  <c r="AB1330" i="16"/>
  <c r="AB1332" i="16"/>
  <c r="AB1334" i="16"/>
  <c r="V1336" i="16"/>
  <c r="AV1337" i="16"/>
  <c r="AF1339" i="16"/>
  <c r="P1341" i="16"/>
  <c r="AN1342" i="16"/>
  <c r="Z1344" i="16"/>
  <c r="AB1346" i="16"/>
  <c r="AB1348" i="16"/>
  <c r="AB1350" i="16"/>
  <c r="V1352" i="16"/>
  <c r="AV1353" i="16"/>
  <c r="AF1355" i="16"/>
  <c r="P1357" i="16"/>
  <c r="R1359" i="16"/>
  <c r="P1361" i="16"/>
  <c r="R1363" i="16"/>
  <c r="AP1365" i="16"/>
  <c r="AL1369" i="16"/>
  <c r="N1373" i="16"/>
  <c r="AO1376" i="16"/>
  <c r="AF1380" i="16"/>
  <c r="AM1383" i="16"/>
  <c r="N1388" i="16"/>
  <c r="P1392" i="16"/>
  <c r="AQ1396" i="16"/>
  <c r="AU1401" i="16"/>
  <c r="AU1405" i="16"/>
  <c r="W1410" i="16"/>
  <c r="AE1428" i="16"/>
  <c r="AE1441" i="16"/>
  <c r="AQ1457" i="16"/>
  <c r="O1465" i="16"/>
  <c r="S1479" i="16"/>
  <c r="AH1491" i="16"/>
  <c r="AE1508" i="16"/>
  <c r="X1525" i="16"/>
  <c r="AJ1546" i="16"/>
  <c r="AD1568" i="16"/>
  <c r="AU1591" i="16"/>
  <c r="AN1383" i="16"/>
  <c r="AJ1385" i="16"/>
  <c r="AJ1387" i="16"/>
  <c r="AJ1389" i="16"/>
  <c r="AJ1391" i="16"/>
  <c r="X1393" i="16"/>
  <c r="AV1394" i="16"/>
  <c r="AF1396" i="16"/>
  <c r="P1398" i="16"/>
  <c r="AN1399" i="16"/>
  <c r="AJ1401" i="16"/>
  <c r="AJ1403" i="16"/>
  <c r="AJ1405" i="16"/>
  <c r="AJ1407" i="16"/>
  <c r="AH1409" i="16"/>
  <c r="AQ1412" i="16"/>
  <c r="AK1416" i="16"/>
  <c r="AE1420" i="16"/>
  <c r="AQ1423" i="16"/>
  <c r="AH1427" i="16"/>
  <c r="AQ1430" i="16"/>
  <c r="AM1434" i="16"/>
  <c r="AE1438" i="16"/>
  <c r="Z1441" i="16"/>
  <c r="R1445" i="16"/>
  <c r="AC1448" i="16"/>
  <c r="AQ1451" i="16"/>
  <c r="AI1455" i="16"/>
  <c r="AQ1458" i="16"/>
  <c r="AI1462" i="16"/>
  <c r="AE1466" i="16"/>
  <c r="AQ1469" i="16"/>
  <c r="AH1473" i="16"/>
  <c r="AQ1476" i="16"/>
  <c r="AK1480" i="16"/>
  <c r="AB1485" i="16"/>
  <c r="Z1490" i="16"/>
  <c r="Z1494" i="16"/>
  <c r="AJ1498" i="16"/>
  <c r="AL1503" i="16"/>
  <c r="W1509" i="16"/>
  <c r="AQ1514" i="16"/>
  <c r="AR1519" i="16"/>
  <c r="AV1523" i="16"/>
  <c r="AV1527" i="16"/>
  <c r="AD1532" i="16"/>
  <c r="AF1537" i="16"/>
  <c r="AP1542" i="16"/>
  <c r="AR1547" i="16"/>
  <c r="AV1552" i="16"/>
  <c r="AV1556" i="16"/>
  <c r="V1561" i="16"/>
  <c r="AA1566" i="16"/>
  <c r="W1571" i="16"/>
  <c r="Y1576" i="16"/>
  <c r="T1586" i="16"/>
  <c r="Q1596" i="16"/>
  <c r="Y1365" i="16"/>
  <c r="AW1366" i="16"/>
  <c r="AI1368" i="16"/>
  <c r="AK1370" i="16"/>
  <c r="AK1372" i="16"/>
  <c r="AK1374" i="16"/>
  <c r="AE1376" i="16"/>
  <c r="Q1378" i="16"/>
  <c r="AO1379" i="16"/>
  <c r="Y1381" i="16"/>
  <c r="AW1382" i="16"/>
  <c r="AI1384" i="16"/>
  <c r="AK1386" i="16"/>
  <c r="AK1388" i="16"/>
  <c r="AK1390" i="16"/>
  <c r="AE1392" i="16"/>
  <c r="Q1394" i="16"/>
  <c r="AO1395" i="16"/>
  <c r="Y1397" i="16"/>
  <c r="AW1398" i="16"/>
  <c r="AI1400" i="16"/>
  <c r="AK1402" i="16"/>
  <c r="AK1404" i="16"/>
  <c r="AK1406" i="16"/>
  <c r="AE1408" i="16"/>
  <c r="AF1411" i="16"/>
  <c r="AP1414" i="16"/>
  <c r="AL1418" i="16"/>
  <c r="N1422" i="16"/>
  <c r="AN1425" i="16"/>
  <c r="AF1429" i="16"/>
  <c r="AR1432" i="16"/>
  <c r="AL1436" i="16"/>
  <c r="P1440" i="16"/>
  <c r="AN1443" i="16"/>
  <c r="AF1447" i="16"/>
  <c r="N1450" i="16"/>
  <c r="AM1453" i="16"/>
  <c r="AF1457" i="16"/>
  <c r="AP1460" i="16"/>
  <c r="AJ1464" i="16"/>
  <c r="N1468" i="16"/>
  <c r="AM1471" i="16"/>
  <c r="AF1475" i="16"/>
  <c r="AP1478" i="16"/>
  <c r="AA1483" i="16"/>
  <c r="AJ1487" i="16"/>
  <c r="R1493" i="16"/>
  <c r="S1498" i="16"/>
  <c r="T1503" i="16"/>
  <c r="X1507" i="16"/>
  <c r="X1511" i="16"/>
  <c r="AJ1515" i="16"/>
  <c r="AN1520" i="16"/>
  <c r="R1526" i="16"/>
  <c r="T1531" i="16"/>
  <c r="X1536" i="16"/>
  <c r="X1540" i="16"/>
  <c r="Z1544" i="16"/>
  <c r="AL1548" i="16"/>
  <c r="AN1553" i="16"/>
  <c r="R1559" i="16"/>
  <c r="V1564" i="16"/>
  <c r="AK1568" i="16"/>
  <c r="AH1572" i="16"/>
  <c r="AA1578" i="16"/>
  <c r="AU1587" i="16"/>
  <c r="AV1597" i="16"/>
  <c r="AA1415" i="16"/>
  <c r="W1419" i="16"/>
  <c r="O1423" i="16"/>
  <c r="Z1426" i="16"/>
  <c r="R1430" i="16"/>
  <c r="O1433" i="16"/>
  <c r="AA1436" i="16"/>
  <c r="U1440" i="16"/>
  <c r="AA1443" i="16"/>
  <c r="S1447" i="16"/>
  <c r="O1451" i="16"/>
  <c r="AA1454" i="16"/>
  <c r="R1458" i="16"/>
  <c r="AA1461" i="16"/>
  <c r="W1465" i="16"/>
  <c r="O1469" i="16"/>
  <c r="AC1472" i="16"/>
  <c r="R1476" i="16"/>
  <c r="AA1479" i="16"/>
  <c r="AD1483" i="16"/>
  <c r="N1488" i="16"/>
  <c r="O1492" i="16"/>
  <c r="Q1496" i="16"/>
  <c r="T1501" i="16"/>
  <c r="R1506" i="16"/>
  <c r="AE1511" i="16"/>
  <c r="AI1516" i="16"/>
  <c r="O1521" i="16"/>
  <c r="O1525" i="16"/>
  <c r="T1529" i="16"/>
  <c r="V1534" i="16"/>
  <c r="R1539" i="16"/>
  <c r="AG1544" i="16"/>
  <c r="N1549" i="16"/>
  <c r="AU1553" i="16"/>
  <c r="AU1557" i="16"/>
  <c r="V1562" i="16"/>
  <c r="AA1567" i="16"/>
  <c r="R1572" i="16"/>
  <c r="AB1580" i="16"/>
  <c r="AU1590" i="16"/>
  <c r="AQ1598" i="16"/>
  <c r="AF1358" i="16"/>
  <c r="R1360" i="16"/>
  <c r="T1362" i="16"/>
  <c r="T1364" i="16"/>
  <c r="T1366" i="16"/>
  <c r="N1368" i="16"/>
  <c r="AN1369" i="16"/>
  <c r="X1371" i="16"/>
  <c r="AV1372" i="16"/>
  <c r="AF1374" i="16"/>
  <c r="R1376" i="16"/>
  <c r="T1378" i="16"/>
  <c r="T1380" i="16"/>
  <c r="T1382" i="16"/>
  <c r="N1384" i="16"/>
  <c r="AN1385" i="16"/>
  <c r="X1387" i="16"/>
  <c r="AV1388" i="16"/>
  <c r="AF1390" i="16"/>
  <c r="R1392" i="16"/>
  <c r="T1394" i="16"/>
  <c r="T1396" i="16"/>
  <c r="T1398" i="16"/>
  <c r="N1400" i="16"/>
  <c r="AN1401" i="16"/>
  <c r="X1403" i="16"/>
  <c r="AV1404" i="16"/>
  <c r="AF1406" i="16"/>
  <c r="R1408" i="16"/>
  <c r="AN1410" i="16"/>
  <c r="AF1414" i="16"/>
  <c r="AD1417" i="16"/>
  <c r="V1421" i="16"/>
  <c r="AW1424" i="16"/>
  <c r="X1428" i="16"/>
  <c r="R1432" i="16"/>
  <c r="AD1435" i="16"/>
  <c r="V1439" i="16"/>
  <c r="AV1442" i="16"/>
  <c r="X1446" i="16"/>
  <c r="T1450" i="16"/>
  <c r="AD1453" i="16"/>
  <c r="W1457" i="16"/>
  <c r="AV1460" i="16"/>
  <c r="Z1464" i="16"/>
  <c r="T1468" i="16"/>
  <c r="AD1471" i="16"/>
  <c r="AN1474" i="16"/>
  <c r="AF1478" i="16"/>
  <c r="AD1481" i="16"/>
  <c r="AD1486" i="16"/>
  <c r="AM1490" i="16"/>
  <c r="AM1494" i="16"/>
  <c r="S1499" i="16"/>
  <c r="V1504" i="16"/>
  <c r="AF1509" i="16"/>
  <c r="AD1514" i="16"/>
  <c r="AI1519" i="16"/>
  <c r="AM1523" i="16"/>
  <c r="AM1527" i="16"/>
  <c r="AQ1532" i="16"/>
  <c r="AP1537" i="16"/>
  <c r="W1543" i="16"/>
  <c r="AT1548" i="16"/>
  <c r="Z1553" i="16"/>
  <c r="Z1557" i="16"/>
  <c r="AI1561" i="16"/>
  <c r="N1566" i="16"/>
  <c r="AF1571" i="16"/>
  <c r="P1577" i="16"/>
  <c r="AS1586" i="16"/>
  <c r="S1597" i="16"/>
  <c r="AS1364" i="16"/>
  <c r="AS1366" i="16"/>
  <c r="AM1368" i="16"/>
  <c r="Y1370" i="16"/>
  <c r="AW1371" i="16"/>
  <c r="AG1373" i="16"/>
  <c r="Q1375" i="16"/>
  <c r="AQ1376" i="16"/>
  <c r="AS1378" i="16"/>
  <c r="AS1380" i="16"/>
  <c r="AS1382" i="16"/>
  <c r="AM1384" i="16"/>
  <c r="Y1386" i="16"/>
  <c r="AW1387" i="16"/>
  <c r="AG1389" i="16"/>
  <c r="Q1391" i="16"/>
  <c r="AQ1392" i="16"/>
  <c r="AS1394" i="16"/>
  <c r="AS1396" i="16"/>
  <c r="AS1398" i="16"/>
  <c r="AM1400" i="16"/>
  <c r="Y1402" i="16"/>
  <c r="AW1403" i="16"/>
  <c r="AG1405" i="16"/>
  <c r="Q1407" i="16"/>
  <c r="AQ1408" i="16"/>
  <c r="W1412" i="16"/>
  <c r="AV1415" i="16"/>
  <c r="AD1418" i="16"/>
  <c r="V1422" i="16"/>
  <c r="AV1425" i="16"/>
  <c r="X1429" i="16"/>
  <c r="T1433" i="16"/>
  <c r="AD1436" i="16"/>
  <c r="X1440" i="16"/>
  <c r="AV1443" i="16"/>
  <c r="X1447" i="16"/>
  <c r="T1451" i="16"/>
  <c r="AD1454" i="16"/>
  <c r="W1458" i="16"/>
  <c r="AV1461" i="16"/>
  <c r="AB1465" i="16"/>
  <c r="T1469" i="16"/>
  <c r="AF1472" i="16"/>
  <c r="W1476" i="16"/>
  <c r="AV1479" i="16"/>
  <c r="N1483" i="16"/>
  <c r="U1488" i="16"/>
  <c r="AE1493" i="16"/>
  <c r="AB1498" i="16"/>
  <c r="AD1503" i="16"/>
  <c r="AH1507" i="16"/>
  <c r="AH1511" i="16"/>
  <c r="S1516" i="16"/>
  <c r="R1521" i="16"/>
  <c r="AE1526" i="16"/>
  <c r="AD1531" i="16"/>
  <c r="N1536" i="16"/>
  <c r="O1540" i="16"/>
  <c r="Q1544" i="16"/>
  <c r="T1549" i="16"/>
  <c r="R1554" i="16"/>
  <c r="AE1559" i="16"/>
  <c r="AI1564" i="16"/>
  <c r="O1569" i="16"/>
  <c r="O1573" i="16"/>
  <c r="S1577" i="16"/>
  <c r="AU1586" i="16"/>
  <c r="Y1594" i="16"/>
  <c r="N1364" i="16"/>
  <c r="AL1365" i="16"/>
  <c r="V1367" i="16"/>
  <c r="AV1368" i="16"/>
  <c r="AP1370" i="16"/>
  <c r="AP1372" i="16"/>
  <c r="AP1374" i="16"/>
  <c r="AR1376" i="16"/>
  <c r="AD1378" i="16"/>
  <c r="N1380" i="16"/>
  <c r="AL1381" i="16"/>
  <c r="V1383" i="16"/>
  <c r="AV1384" i="16"/>
  <c r="AP1386" i="16"/>
  <c r="AP1388" i="16"/>
  <c r="AP1390" i="16"/>
  <c r="AR1392" i="16"/>
  <c r="AD1394" i="16"/>
  <c r="N1396" i="16"/>
  <c r="AL1397" i="16"/>
  <c r="V1399" i="16"/>
  <c r="AV1400" i="16"/>
  <c r="AP1402" i="16"/>
  <c r="AP1404" i="16"/>
  <c r="AP1406" i="16"/>
  <c r="AR1408" i="16"/>
  <c r="X1412" i="16"/>
  <c r="R1416" i="16"/>
  <c r="AD1419" i="16"/>
  <c r="V1423" i="16"/>
  <c r="AV1426" i="16"/>
  <c r="X1430" i="16"/>
  <c r="T1434" i="16"/>
  <c r="AD1437" i="16"/>
  <c r="W1441" i="16"/>
  <c r="AV1444" i="16"/>
  <c r="Z1448" i="16"/>
  <c r="T1452" i="16"/>
  <c r="AD1455" i="16"/>
  <c r="AN1458" i="16"/>
  <c r="AF1462" i="16"/>
  <c r="AD1465" i="16"/>
  <c r="V1469" i="16"/>
  <c r="AW1472" i="16"/>
  <c r="X1476" i="16"/>
  <c r="R1480" i="16"/>
  <c r="AD1484" i="16"/>
  <c r="AF1489" i="16"/>
  <c r="AP1494" i="16"/>
  <c r="AR1499" i="16"/>
  <c r="AV1504" i="16"/>
  <c r="AV1508" i="16"/>
  <c r="V1513" i="16"/>
  <c r="AA1518" i="16"/>
  <c r="W1523" i="16"/>
  <c r="AH1528" i="16"/>
  <c r="AL1533" i="16"/>
  <c r="P1538" i="16"/>
  <c r="P1542" i="16"/>
  <c r="AT1546" i="16"/>
  <c r="AB1551" i="16"/>
  <c r="AP1556" i="16"/>
  <c r="AL1561" i="16"/>
  <c r="AQ1566" i="16"/>
  <c r="P1571" i="16"/>
  <c r="P1575" i="16"/>
  <c r="AA1581" i="16"/>
  <c r="AR1591" i="16"/>
  <c r="AJ1602" i="16"/>
  <c r="AG1410" i="16"/>
  <c r="Q1412" i="16"/>
  <c r="AO1413" i="16"/>
  <c r="Y1415" i="16"/>
  <c r="U1417" i="16"/>
  <c r="U1419" i="16"/>
  <c r="U1421" i="16"/>
  <c r="U1423" i="16"/>
  <c r="AU1424" i="16"/>
  <c r="AG1426" i="16"/>
  <c r="Q1428" i="16"/>
  <c r="AO1429" i="16"/>
  <c r="Y1431" i="16"/>
  <c r="U1433" i="16"/>
  <c r="U1435" i="16"/>
  <c r="U1437" i="16"/>
  <c r="U1439" i="16"/>
  <c r="AU1440" i="16"/>
  <c r="AG1442" i="16"/>
  <c r="Q1444" i="16"/>
  <c r="AO1445" i="16"/>
  <c r="Y1447" i="16"/>
  <c r="U1449" i="16"/>
  <c r="U1451" i="16"/>
  <c r="U1453" i="16"/>
  <c r="U1455" i="16"/>
  <c r="AU1456" i="16"/>
  <c r="AG1458" i="16"/>
  <c r="Q1460" i="16"/>
  <c r="AO1461" i="16"/>
  <c r="Y1463" i="16"/>
  <c r="U1465" i="16"/>
  <c r="U1467" i="16"/>
  <c r="U1469" i="16"/>
  <c r="U1471" i="16"/>
  <c r="AU1472" i="16"/>
  <c r="AG1474" i="16"/>
  <c r="Q1476" i="16"/>
  <c r="AO1477" i="16"/>
  <c r="Y1479" i="16"/>
  <c r="U1481" i="16"/>
  <c r="U1483" i="16"/>
  <c r="U1485" i="16"/>
  <c r="U1487" i="16"/>
  <c r="AU1488" i="16"/>
  <c r="AG1490" i="16"/>
  <c r="Q1492" i="16"/>
  <c r="AO1493" i="16"/>
  <c r="Y1495" i="16"/>
  <c r="U1497" i="16"/>
  <c r="U1499" i="16"/>
  <c r="U1501" i="16"/>
  <c r="U1503" i="16"/>
  <c r="AU1504" i="16"/>
  <c r="AG1506" i="16"/>
  <c r="Q1508" i="16"/>
  <c r="AO1509" i="16"/>
  <c r="Y1511" i="16"/>
  <c r="U1513" i="16"/>
  <c r="U1515" i="16"/>
  <c r="U1517" i="16"/>
  <c r="U1519" i="16"/>
  <c r="AU1520" i="16"/>
  <c r="AG1522" i="16"/>
  <c r="Q1524" i="16"/>
  <c r="AO1525" i="16"/>
  <c r="Y1527" i="16"/>
  <c r="U1529" i="16"/>
  <c r="U1531" i="16"/>
  <c r="U1533" i="16"/>
  <c r="U1535" i="16"/>
  <c r="AU1536" i="16"/>
  <c r="AG1538" i="16"/>
  <c r="Q1540" i="16"/>
  <c r="AO1541" i="16"/>
  <c r="Y1543" i="16"/>
  <c r="U1545" i="16"/>
  <c r="U1547" i="16"/>
  <c r="U1549" i="16"/>
  <c r="U1551" i="16"/>
  <c r="AU1552" i="16"/>
  <c r="AG1554" i="16"/>
  <c r="Q1556" i="16"/>
  <c r="AO1557" i="16"/>
  <c r="Y1559" i="16"/>
  <c r="U1561" i="16"/>
  <c r="U1563" i="16"/>
  <c r="U1565" i="16"/>
  <c r="U1567" i="16"/>
  <c r="AU1568" i="16"/>
  <c r="AG1570" i="16"/>
  <c r="Q1572" i="16"/>
  <c r="AO1573" i="16"/>
  <c r="Y1575" i="16"/>
  <c r="AW1577" i="16"/>
  <c r="Y1581" i="16"/>
  <c r="U1585" i="16"/>
  <c r="AN1588" i="16"/>
  <c r="Z1592" i="16"/>
  <c r="S1596" i="16"/>
  <c r="AB1599" i="16"/>
  <c r="O1482" i="16"/>
  <c r="AM1483" i="16"/>
  <c r="W1485" i="16"/>
  <c r="AU1486" i="16"/>
  <c r="AG1488" i="16"/>
  <c r="AA1490" i="16"/>
  <c r="AA1492" i="16"/>
  <c r="AA1494" i="16"/>
  <c r="AC1496" i="16"/>
  <c r="O1498" i="16"/>
  <c r="AM1499" i="16"/>
  <c r="W1501" i="16"/>
  <c r="AU1502" i="16"/>
  <c r="AG1504" i="16"/>
  <c r="AA1506" i="16"/>
  <c r="AA1508" i="16"/>
  <c r="AA1510" i="16"/>
  <c r="AC1512" i="16"/>
  <c r="O1514" i="16"/>
  <c r="AM1515" i="16"/>
  <c r="W1517" i="16"/>
  <c r="AU1518" i="16"/>
  <c r="AG1520" i="16"/>
  <c r="AA1522" i="16"/>
  <c r="AA1524" i="16"/>
  <c r="AA1526" i="16"/>
  <c r="AC1528" i="16"/>
  <c r="O1530" i="16"/>
  <c r="AM1531" i="16"/>
  <c r="W1533" i="16"/>
  <c r="AU1534" i="16"/>
  <c r="AG1536" i="16"/>
  <c r="AA1538" i="16"/>
  <c r="AA1540" i="16"/>
  <c r="AA1542" i="16"/>
  <c r="AC1544" i="16"/>
  <c r="O1546" i="16"/>
  <c r="AM1547" i="16"/>
  <c r="W1549" i="16"/>
  <c r="AU1550" i="16"/>
  <c r="AG1552" i="16"/>
  <c r="AA1554" i="16"/>
  <c r="AA1556" i="16"/>
  <c r="AA1558" i="16"/>
  <c r="AC1560" i="16"/>
  <c r="O1562" i="16"/>
  <c r="AM1563" i="16"/>
  <c r="W1565" i="16"/>
  <c r="AU1566" i="16"/>
  <c r="AG1568" i="16"/>
  <c r="AA1570" i="16"/>
  <c r="AA1572" i="16"/>
  <c r="AA1574" i="16"/>
  <c r="AD1576" i="16"/>
  <c r="AW1579" i="16"/>
  <c r="Y1583" i="16"/>
  <c r="P1587" i="16"/>
  <c r="AK1590" i="16"/>
  <c r="AR1593" i="16"/>
  <c r="AJ1597" i="16"/>
  <c r="U1602" i="16"/>
  <c r="AJ1410" i="16"/>
  <c r="AJ1412" i="16"/>
  <c r="AJ1414" i="16"/>
  <c r="AD1416" i="16"/>
  <c r="P1418" i="16"/>
  <c r="AN1419" i="16"/>
  <c r="X1421" i="16"/>
  <c r="AV1422" i="16"/>
  <c r="AH1424" i="16"/>
  <c r="AJ1426" i="16"/>
  <c r="AJ1428" i="16"/>
  <c r="AJ1430" i="16"/>
  <c r="AD1432" i="16"/>
  <c r="P1434" i="16"/>
  <c r="AN1435" i="16"/>
  <c r="X1437" i="16"/>
  <c r="AV1438" i="16"/>
  <c r="AH1440" i="16"/>
  <c r="AJ1442" i="16"/>
  <c r="AJ1444" i="16"/>
  <c r="AJ1446" i="16"/>
  <c r="AD1448" i="16"/>
  <c r="P1450" i="16"/>
  <c r="AN1451" i="16"/>
  <c r="X1453" i="16"/>
  <c r="AV1454" i="16"/>
  <c r="AH1456" i="16"/>
  <c r="AJ1458" i="16"/>
  <c r="AJ1460" i="16"/>
  <c r="AJ1462" i="16"/>
  <c r="AD1464" i="16"/>
  <c r="P1466" i="16"/>
  <c r="AN1467" i="16"/>
  <c r="X1469" i="16"/>
  <c r="AV1470" i="16"/>
  <c r="AH1472" i="16"/>
  <c r="AJ1474" i="16"/>
  <c r="AJ1476" i="16"/>
  <c r="AJ1478" i="16"/>
  <c r="AD1480" i="16"/>
  <c r="P1482" i="16"/>
  <c r="AN1483" i="16"/>
  <c r="X1485" i="16"/>
  <c r="AV1486" i="16"/>
  <c r="AH1488" i="16"/>
  <c r="AJ1490" i="16"/>
  <c r="AJ1492" i="16"/>
  <c r="AJ1494" i="16"/>
  <c r="AD1496" i="16"/>
  <c r="P1498" i="16"/>
  <c r="AN1499" i="16"/>
  <c r="X1501" i="16"/>
  <c r="AV1502" i="16"/>
  <c r="AH1504" i="16"/>
  <c r="AJ1506" i="16"/>
  <c r="AJ1508" i="16"/>
  <c r="AJ1510" i="16"/>
  <c r="AD1512" i="16"/>
  <c r="P1514" i="16"/>
  <c r="AN1515" i="16"/>
  <c r="X1517" i="16"/>
  <c r="AV1518" i="16"/>
  <c r="AH1520" i="16"/>
  <c r="AJ1522" i="16"/>
  <c r="AJ1524" i="16"/>
  <c r="AJ1526" i="16"/>
  <c r="AD1528" i="16"/>
  <c r="P1530" i="16"/>
  <c r="AN1531" i="16"/>
  <c r="X1533" i="16"/>
  <c r="AV1534" i="16"/>
  <c r="AH1536" i="16"/>
  <c r="AJ1538" i="16"/>
  <c r="AJ1540" i="16"/>
  <c r="AJ1542" i="16"/>
  <c r="AD1544" i="16"/>
  <c r="P1546" i="16"/>
  <c r="AN1547" i="16"/>
  <c r="X1549" i="16"/>
  <c r="AV1550" i="16"/>
  <c r="AH1552" i="16"/>
  <c r="AJ1554" i="16"/>
  <c r="AJ1556" i="16"/>
  <c r="AJ1558" i="16"/>
  <c r="AD1560" i="16"/>
  <c r="P1562" i="16"/>
  <c r="AN1563" i="16"/>
  <c r="X1565" i="16"/>
  <c r="AV1566" i="16"/>
  <c r="AH1568" i="16"/>
  <c r="AJ1570" i="16"/>
  <c r="AJ1572" i="16"/>
  <c r="AJ1574" i="16"/>
  <c r="AP1576" i="16"/>
  <c r="AG1580" i="16"/>
  <c r="AQ1583" i="16"/>
  <c r="AJ1587" i="16"/>
  <c r="T1591" i="16"/>
  <c r="AB1594" i="16"/>
  <c r="T1598" i="16"/>
  <c r="U1409" i="16"/>
  <c r="U1411" i="16"/>
  <c r="U1413" i="16"/>
  <c r="U1415" i="16"/>
  <c r="AU1416" i="16"/>
  <c r="AG1418" i="16"/>
  <c r="Q1420" i="16"/>
  <c r="AO1421" i="16"/>
  <c r="Y1423" i="16"/>
  <c r="U1425" i="16"/>
  <c r="U1427" i="16"/>
  <c r="U1429" i="16"/>
  <c r="U1431" i="16"/>
  <c r="AU1432" i="16"/>
  <c r="AG1434" i="16"/>
  <c r="Q1436" i="16"/>
  <c r="AO1437" i="16"/>
  <c r="Y1439" i="16"/>
  <c r="U1441" i="16"/>
  <c r="U1443" i="16"/>
  <c r="U1445" i="16"/>
  <c r="U1447" i="16"/>
  <c r="AU1448" i="16"/>
  <c r="AG1450" i="16"/>
  <c r="Q1452" i="16"/>
  <c r="AO1453" i="16"/>
  <c r="Y1455" i="16"/>
  <c r="U1457" i="16"/>
  <c r="U1459" i="16"/>
  <c r="U1461" i="16"/>
  <c r="U1463" i="16"/>
  <c r="AU1464" i="16"/>
  <c r="AG1466" i="16"/>
  <c r="Q1468" i="16"/>
  <c r="AO1469" i="16"/>
  <c r="Y1471" i="16"/>
  <c r="U1473" i="16"/>
  <c r="U1475" i="16"/>
  <c r="U1477" i="16"/>
  <c r="U1479" i="16"/>
  <c r="AU1480" i="16"/>
  <c r="AG1482" i="16"/>
  <c r="Q1484" i="16"/>
  <c r="AO1485" i="16"/>
  <c r="Y1487" i="16"/>
  <c r="U1489" i="16"/>
  <c r="U1491" i="16"/>
  <c r="U1493" i="16"/>
  <c r="U1495" i="16"/>
  <c r="AU1496" i="16"/>
  <c r="AG1498" i="16"/>
  <c r="Q1500" i="16"/>
  <c r="AO1501" i="16"/>
  <c r="Y1503" i="16"/>
  <c r="U1505" i="16"/>
  <c r="U1507" i="16"/>
  <c r="U1509" i="16"/>
  <c r="U1511" i="16"/>
  <c r="AU1512" i="16"/>
  <c r="AG1514" i="16"/>
  <c r="Q1516" i="16"/>
  <c r="AO1517" i="16"/>
  <c r="Y1519" i="16"/>
  <c r="U1521" i="16"/>
  <c r="U1523" i="16"/>
  <c r="U1525" i="16"/>
  <c r="U1527" i="16"/>
  <c r="AU1528" i="16"/>
  <c r="AG1530" i="16"/>
  <c r="Q1532" i="16"/>
  <c r="AO1533" i="16"/>
  <c r="Y1535" i="16"/>
  <c r="U1537" i="16"/>
  <c r="U1539" i="16"/>
  <c r="U1541" i="16"/>
  <c r="U1543" i="16"/>
  <c r="AU1544" i="16"/>
  <c r="AG1546" i="16"/>
  <c r="Q1548" i="16"/>
  <c r="AO1549" i="16"/>
  <c r="Y1551" i="16"/>
  <c r="U1553" i="16"/>
  <c r="U1555" i="16"/>
  <c r="U1557" i="16"/>
  <c r="U1559" i="16"/>
  <c r="AU1560" i="16"/>
  <c r="AG1562" i="16"/>
  <c r="Q1564" i="16"/>
  <c r="AO1565" i="16"/>
  <c r="Y1567" i="16"/>
  <c r="U1569" i="16"/>
  <c r="U1571" i="16"/>
  <c r="U1573" i="16"/>
  <c r="U1575" i="16"/>
  <c r="AO1577" i="16"/>
  <c r="AG1581" i="16"/>
  <c r="AS1584" i="16"/>
  <c r="AF1588" i="16"/>
  <c r="R1592" i="16"/>
  <c r="AB1595" i="16"/>
  <c r="T1599" i="16"/>
  <c r="N1410" i="16"/>
  <c r="AL1411" i="16"/>
  <c r="V1413" i="16"/>
  <c r="AT1414" i="16"/>
  <c r="AF1416" i="16"/>
  <c r="Z1418" i="16"/>
  <c r="Z1420" i="16"/>
  <c r="Z1422" i="16"/>
  <c r="AB1424" i="16"/>
  <c r="N1426" i="16"/>
  <c r="AL1427" i="16"/>
  <c r="V1429" i="16"/>
  <c r="AT1430" i="16"/>
  <c r="AF1432" i="16"/>
  <c r="Z1434" i="16"/>
  <c r="Z1436" i="16"/>
  <c r="Z1438" i="16"/>
  <c r="AB1440" i="16"/>
  <c r="N1442" i="16"/>
  <c r="AL1443" i="16"/>
  <c r="V1445" i="16"/>
  <c r="AT1446" i="16"/>
  <c r="AF1448" i="16"/>
  <c r="Z1450" i="16"/>
  <c r="Z1452" i="16"/>
  <c r="Z1454" i="16"/>
  <c r="AB1456" i="16"/>
  <c r="N1458" i="16"/>
  <c r="AL1459" i="16"/>
  <c r="V1461" i="16"/>
  <c r="AT1462" i="16"/>
  <c r="AF1464" i="16"/>
  <c r="Z1466" i="16"/>
  <c r="Z1468" i="16"/>
  <c r="Z1470" i="16"/>
  <c r="AB1472" i="16"/>
  <c r="N1474" i="16"/>
  <c r="AL1475" i="16"/>
  <c r="V1477" i="16"/>
  <c r="AT1478" i="16"/>
  <c r="AF1480" i="16"/>
  <c r="Z1482" i="16"/>
  <c r="Z1484" i="16"/>
  <c r="Z1486" i="16"/>
  <c r="AB1488" i="16"/>
  <c r="N1490" i="16"/>
  <c r="AL1491" i="16"/>
  <c r="V1493" i="16"/>
  <c r="AT1494" i="16"/>
  <c r="AF1496" i="16"/>
  <c r="Z1498" i="16"/>
  <c r="Z1500" i="16"/>
  <c r="Z1502" i="16"/>
  <c r="AB1504" i="16"/>
  <c r="N1506" i="16"/>
  <c r="AL1507" i="16"/>
  <c r="V1509" i="16"/>
  <c r="AT1510" i="16"/>
  <c r="AF1512" i="16"/>
  <c r="Z1514" i="16"/>
  <c r="Z1516" i="16"/>
  <c r="Z1518" i="16"/>
  <c r="AB1520" i="16"/>
  <c r="N1522" i="16"/>
  <c r="AL1523" i="16"/>
  <c r="V1525" i="16"/>
  <c r="AT1526" i="16"/>
  <c r="AF1528" i="16"/>
  <c r="Z1530" i="16"/>
  <c r="Z1532" i="16"/>
  <c r="Z1534" i="16"/>
  <c r="AB1536" i="16"/>
  <c r="N1538" i="16"/>
  <c r="AL1539" i="16"/>
  <c r="V1541" i="16"/>
  <c r="AT1542" i="16"/>
  <c r="AF1544" i="16"/>
  <c r="Z1546" i="16"/>
  <c r="Z1548" i="16"/>
  <c r="Z1550" i="16"/>
  <c r="AB1552" i="16"/>
  <c r="N1554" i="16"/>
  <c r="AL1555" i="16"/>
  <c r="V1557" i="16"/>
  <c r="AT1558" i="16"/>
  <c r="AF1560" i="16"/>
  <c r="Z1562" i="16"/>
  <c r="Z1564" i="16"/>
  <c r="Z1566" i="16"/>
  <c r="AB1568" i="16"/>
  <c r="N1570" i="16"/>
  <c r="AL1571" i="16"/>
  <c r="V1573" i="16"/>
  <c r="AT1574" i="16"/>
  <c r="AT1576" i="16"/>
  <c r="AJ1580" i="16"/>
  <c r="AV1583" i="16"/>
  <c r="AR1586" i="16"/>
  <c r="AB1590" i="16"/>
  <c r="Q1594" i="16"/>
  <c r="AA1597" i="16"/>
  <c r="AB1602" i="16"/>
  <c r="AN1576" i="16"/>
  <c r="AH1578" i="16"/>
  <c r="AH1580" i="16"/>
  <c r="AH1582" i="16"/>
  <c r="AJ1584" i="16"/>
  <c r="V1586" i="16"/>
  <c r="AT1587" i="16"/>
  <c r="AD1589" i="16"/>
  <c r="N1591" i="16"/>
  <c r="AN1592" i="16"/>
  <c r="AH1594" i="16"/>
  <c r="AH1596" i="16"/>
  <c r="AH1598" i="16"/>
  <c r="AJ1600" i="16"/>
  <c r="AI1576" i="16"/>
  <c r="AK1578" i="16"/>
  <c r="AK1580" i="16"/>
  <c r="AK1582" i="16"/>
  <c r="AE1584" i="16"/>
  <c r="Q1586" i="16"/>
  <c r="AO1587" i="16"/>
  <c r="Y1589" i="16"/>
  <c r="AW1590" i="16"/>
  <c r="AI1592" i="16"/>
  <c r="AK1594" i="16"/>
  <c r="AK1596" i="16"/>
  <c r="AK1598" i="16"/>
  <c r="AE1600" i="16"/>
  <c r="N1577" i="16"/>
  <c r="AL1578" i="16"/>
  <c r="V1580" i="16"/>
  <c r="AT1581" i="16"/>
  <c r="AD1583" i="16"/>
  <c r="R1585" i="16"/>
  <c r="R1587" i="16"/>
  <c r="R1589" i="16"/>
  <c r="R1591" i="16"/>
  <c r="N1593" i="16"/>
  <c r="AL1594" i="16"/>
  <c r="V1596" i="16"/>
  <c r="AT1597" i="16"/>
  <c r="AD1599" i="16"/>
  <c r="O1602" i="16"/>
  <c r="AM1577" i="16"/>
  <c r="W1579" i="16"/>
  <c r="AU1580" i="16"/>
  <c r="AE1582" i="16"/>
  <c r="Q1584" i="16"/>
  <c r="AQ1585" i="16"/>
  <c r="AQ1587" i="16"/>
  <c r="AQ1589" i="16"/>
  <c r="AQ1591" i="16"/>
  <c r="AM1593" i="16"/>
  <c r="W1595" i="16"/>
  <c r="AU1596" i="16"/>
  <c r="AE1598" i="16"/>
  <c r="Q1600" i="16"/>
  <c r="AN1602" i="16"/>
  <c r="AI998" i="16"/>
  <c r="V1004" i="16"/>
  <c r="R1012" i="16"/>
  <c r="AU1018" i="16"/>
  <c r="AA1026" i="16"/>
  <c r="AU1033" i="16"/>
  <c r="AV1040" i="16"/>
  <c r="AC1048" i="16"/>
  <c r="AA1059" i="16"/>
  <c r="AU1070" i="16"/>
  <c r="AA1078" i="16"/>
  <c r="AA1093" i="16"/>
  <c r="T1152" i="16"/>
  <c r="AH1042" i="16"/>
  <c r="AH1044" i="16"/>
  <c r="AH1046" i="16"/>
  <c r="AJ1048" i="16"/>
  <c r="V1050" i="16"/>
  <c r="AT1051" i="16"/>
  <c r="AD1053" i="16"/>
  <c r="N1055" i="16"/>
  <c r="AN1056" i="16"/>
  <c r="AH1058" i="16"/>
  <c r="AH1060" i="16"/>
  <c r="AH1062" i="16"/>
  <c r="AJ1064" i="16"/>
  <c r="V1066" i="16"/>
  <c r="AT1067" i="16"/>
  <c r="AD1069" i="16"/>
  <c r="N1071" i="16"/>
  <c r="AN1072" i="16"/>
  <c r="AH1074" i="16"/>
  <c r="AH1076" i="16"/>
  <c r="AH1078" i="16"/>
  <c r="AJ1080" i="16"/>
  <c r="V1082" i="16"/>
  <c r="AT1083" i="16"/>
  <c r="AD1085" i="16"/>
  <c r="N1087" i="16"/>
  <c r="AU1089" i="16"/>
  <c r="AU1093" i="16"/>
  <c r="T1100" i="16"/>
  <c r="AV1106" i="16"/>
  <c r="AI1114" i="16"/>
  <c r="AV1121" i="16"/>
  <c r="AW1128" i="16"/>
  <c r="N1136" i="16"/>
  <c r="N1143" i="16"/>
  <c r="AB967" i="16"/>
  <c r="P969" i="16"/>
  <c r="AN970" i="16"/>
  <c r="X972" i="16"/>
  <c r="AV973" i="16"/>
  <c r="AF975" i="16"/>
  <c r="AB977" i="16"/>
  <c r="AB979" i="16"/>
  <c r="AB981" i="16"/>
  <c r="AB983" i="16"/>
  <c r="P985" i="16"/>
  <c r="AN986" i="16"/>
  <c r="X988" i="16"/>
  <c r="AV989" i="16"/>
  <c r="AF991" i="16"/>
  <c r="AB993" i="16"/>
  <c r="AB995" i="16"/>
  <c r="AB997" i="16"/>
  <c r="AB999" i="16"/>
  <c r="P1001" i="16"/>
  <c r="AN1002" i="16"/>
  <c r="X1004" i="16"/>
  <c r="AV1005" i="16"/>
  <c r="AF1007" i="16"/>
  <c r="AB1009" i="16"/>
  <c r="AB1011" i="16"/>
  <c r="AB1013" i="16"/>
  <c r="AB1015" i="16"/>
  <c r="P1017" i="16"/>
  <c r="AN1018" i="16"/>
  <c r="X1020" i="16"/>
  <c r="AV1021" i="16"/>
  <c r="AF1023" i="16"/>
  <c r="AB1025" i="16"/>
  <c r="AB1027" i="16"/>
  <c r="AB1029" i="16"/>
  <c r="AB1031" i="16"/>
  <c r="P1033" i="16"/>
  <c r="AN1034" i="16"/>
  <c r="X1036" i="16"/>
  <c r="AV1037" i="16"/>
  <c r="AF1039" i="16"/>
  <c r="AB1041" i="16"/>
  <c r="AB1043" i="16"/>
  <c r="AB1045" i="16"/>
  <c r="AB1047" i="16"/>
  <c r="P1049" i="16"/>
  <c r="AN1050" i="16"/>
  <c r="X1052" i="16"/>
  <c r="AV1053" i="16"/>
  <c r="AF1055" i="16"/>
  <c r="AB1057" i="16"/>
  <c r="AB1059" i="16"/>
  <c r="AB1061" i="16"/>
  <c r="AB1063" i="16"/>
  <c r="P1065" i="16"/>
  <c r="AN1066" i="16"/>
  <c r="X1068" i="16"/>
  <c r="AV1069" i="16"/>
  <c r="AF1071" i="16"/>
  <c r="AB1073" i="16"/>
  <c r="AB1075" i="16"/>
  <c r="AB1077" i="16"/>
  <c r="AB1079" i="16"/>
  <c r="P1081" i="16"/>
  <c r="AN1082" i="16"/>
  <c r="X1084" i="16"/>
  <c r="AV1085" i="16"/>
  <c r="AG1087" i="16"/>
  <c r="S1092" i="16"/>
  <c r="AA1097" i="16"/>
  <c r="AT1104" i="16"/>
  <c r="AU1111" i="16"/>
  <c r="AJ1119" i="16"/>
  <c r="AU1126" i="16"/>
  <c r="S1133" i="16"/>
  <c r="O1141" i="16"/>
  <c r="N1187" i="16"/>
  <c r="AS983" i="16"/>
  <c r="AG985" i="16"/>
  <c r="Q987" i="16"/>
  <c r="AO988" i="16"/>
  <c r="Y990" i="16"/>
  <c r="AW991" i="16"/>
  <c r="AS993" i="16"/>
  <c r="AS995" i="16"/>
  <c r="AS997" i="16"/>
  <c r="AS999" i="16"/>
  <c r="AG1001" i="16"/>
  <c r="Q1003" i="16"/>
  <c r="AO1004" i="16"/>
  <c r="Y1006" i="16"/>
  <c r="AW1007" i="16"/>
  <c r="AS1009" i="16"/>
  <c r="AS1011" i="16"/>
  <c r="AS1013" i="16"/>
  <c r="AS1015" i="16"/>
  <c r="AG1017" i="16"/>
  <c r="Q1019" i="16"/>
  <c r="AO1020" i="16"/>
  <c r="Y1022" i="16"/>
  <c r="AW1023" i="16"/>
  <c r="AS1025" i="16"/>
  <c r="AS1027" i="16"/>
  <c r="AS1029" i="16"/>
  <c r="AS1031" i="16"/>
  <c r="AG1033" i="16"/>
  <c r="Q1035" i="16"/>
  <c r="AO1036" i="16"/>
  <c r="Y1038" i="16"/>
  <c r="AW1039" i="16"/>
  <c r="AS1041" i="16"/>
  <c r="AS1043" i="16"/>
  <c r="AS1045" i="16"/>
  <c r="AS1047" i="16"/>
  <c r="AG1049" i="16"/>
  <c r="Q1051" i="16"/>
  <c r="AO1052" i="16"/>
  <c r="Y1054" i="16"/>
  <c r="AW1055" i="16"/>
  <c r="AS1057" i="16"/>
  <c r="AS1059" i="16"/>
  <c r="AS1061" i="16"/>
  <c r="AS1063" i="16"/>
  <c r="AG1065" i="16"/>
  <c r="Q1067" i="16"/>
  <c r="AO1068" i="16"/>
  <c r="Y1070" i="16"/>
  <c r="AW1071" i="16"/>
  <c r="AS1073" i="16"/>
  <c r="AS1075" i="16"/>
  <c r="AS1077" i="16"/>
  <c r="AS1079" i="16"/>
  <c r="AG1081" i="16"/>
  <c r="Q1083" i="16"/>
  <c r="AO1084" i="16"/>
  <c r="Y1086" i="16"/>
  <c r="V1088" i="16"/>
  <c r="AF1093" i="16"/>
  <c r="T1099" i="16"/>
  <c r="AF1107" i="16"/>
  <c r="AI1113" i="16"/>
  <c r="AE1121" i="16"/>
  <c r="W1127" i="16"/>
  <c r="AR1135" i="16"/>
  <c r="AM1142" i="16"/>
  <c r="Q1198" i="16"/>
  <c r="Z975" i="16"/>
  <c r="V977" i="16"/>
  <c r="AT978" i="16"/>
  <c r="AD980" i="16"/>
  <c r="N982" i="16"/>
  <c r="AL983" i="16"/>
  <c r="Z985" i="16"/>
  <c r="Z987" i="16"/>
  <c r="Z989" i="16"/>
  <c r="Z991" i="16"/>
  <c r="V993" i="16"/>
  <c r="AT994" i="16"/>
  <c r="AD996" i="16"/>
  <c r="N998" i="16"/>
  <c r="AL999" i="16"/>
  <c r="Z1001" i="16"/>
  <c r="Z1003" i="16"/>
  <c r="Z1005" i="16"/>
  <c r="Z1007" i="16"/>
  <c r="V1009" i="16"/>
  <c r="AT1010" i="16"/>
  <c r="AD1012" i="16"/>
  <c r="N1014" i="16"/>
  <c r="AL1015" i="16"/>
  <c r="Z1017" i="16"/>
  <c r="Z1019" i="16"/>
  <c r="Z1021" i="16"/>
  <c r="Z1023" i="16"/>
  <c r="V1025" i="16"/>
  <c r="AT1026" i="16"/>
  <c r="AD1028" i="16"/>
  <c r="N1030" i="16"/>
  <c r="AL1031" i="16"/>
  <c r="Z1033" i="16"/>
  <c r="Z1035" i="16"/>
  <c r="Z1037" i="16"/>
  <c r="Z1039" i="16"/>
  <c r="V1041" i="16"/>
  <c r="AT1042" i="16"/>
  <c r="AD1044" i="16"/>
  <c r="N1046" i="16"/>
  <c r="AL1047" i="16"/>
  <c r="Z1049" i="16"/>
  <c r="Z1051" i="16"/>
  <c r="Z1053" i="16"/>
  <c r="Z1055" i="16"/>
  <c r="V1057" i="16"/>
  <c r="AT1058" i="16"/>
  <c r="AD1060" i="16"/>
  <c r="N1062" i="16"/>
  <c r="AL1063" i="16"/>
  <c r="Z1065" i="16"/>
  <c r="Z1067" i="16"/>
  <c r="Z1069" i="16"/>
  <c r="Z1071" i="16"/>
  <c r="V1073" i="16"/>
  <c r="AT1074" i="16"/>
  <c r="AD1076" i="16"/>
  <c r="N1078" i="16"/>
  <c r="AL1079" i="16"/>
  <c r="Z1081" i="16"/>
  <c r="Z1083" i="16"/>
  <c r="Z1085" i="16"/>
  <c r="Z1087" i="16"/>
  <c r="AU1090" i="16"/>
  <c r="AU1094" i="16"/>
  <c r="S1101" i="16"/>
  <c r="O1109" i="16"/>
  <c r="AB1115" i="16"/>
  <c r="AN1123" i="16"/>
  <c r="AQ1129" i="16"/>
  <c r="AM1137" i="16"/>
  <c r="Z1146" i="16"/>
  <c r="S987" i="16"/>
  <c r="S989" i="16"/>
  <c r="S991" i="16"/>
  <c r="O993" i="16"/>
  <c r="AM994" i="16"/>
  <c r="W996" i="16"/>
  <c r="AU997" i="16"/>
  <c r="AE999" i="16"/>
  <c r="S1001" i="16"/>
  <c r="S1003" i="16"/>
  <c r="S1005" i="16"/>
  <c r="S1007" i="16"/>
  <c r="O1009" i="16"/>
  <c r="AM1010" i="16"/>
  <c r="W1012" i="16"/>
  <c r="AU1013" i="16"/>
  <c r="AE1015" i="16"/>
  <c r="S1017" i="16"/>
  <c r="S1019" i="16"/>
  <c r="S1021" i="16"/>
  <c r="S1023" i="16"/>
  <c r="O1025" i="16"/>
  <c r="AM1026" i="16"/>
  <c r="W1028" i="16"/>
  <c r="AU1029" i="16"/>
  <c r="AE1031" i="16"/>
  <c r="S1033" i="16"/>
  <c r="S1035" i="16"/>
  <c r="S1037" i="16"/>
  <c r="S1039" i="16"/>
  <c r="O1041" i="16"/>
  <c r="AM1042" i="16"/>
  <c r="W1044" i="16"/>
  <c r="AU1045" i="16"/>
  <c r="AE1047" i="16"/>
  <c r="S1049" i="16"/>
  <c r="S1051" i="16"/>
  <c r="S1053" i="16"/>
  <c r="S1055" i="16"/>
  <c r="O1057" i="16"/>
  <c r="AM1058" i="16"/>
  <c r="W1060" i="16"/>
  <c r="AU1061" i="16"/>
  <c r="AE1063" i="16"/>
  <c r="S1065" i="16"/>
  <c r="S1067" i="16"/>
  <c r="S1069" i="16"/>
  <c r="S1071" i="16"/>
  <c r="O1073" i="16"/>
  <c r="AM1074" i="16"/>
  <c r="W1076" i="16"/>
  <c r="AU1077" i="16"/>
  <c r="AE1079" i="16"/>
  <c r="S1081" i="16"/>
  <c r="S1083" i="16"/>
  <c r="S1085" i="16"/>
  <c r="S1087" i="16"/>
  <c r="AA1090" i="16"/>
  <c r="AA1094" i="16"/>
  <c r="T1101" i="16"/>
  <c r="AU1108" i="16"/>
  <c r="AI1115" i="16"/>
  <c r="O1123" i="16"/>
  <c r="AR1129" i="16"/>
  <c r="AN1137" i="16"/>
  <c r="Z1151" i="16"/>
  <c r="AJ971" i="16"/>
  <c r="AJ973" i="16"/>
  <c r="AJ975" i="16"/>
  <c r="X977" i="16"/>
  <c r="AV978" i="16"/>
  <c r="AF980" i="16"/>
  <c r="P982" i="16"/>
  <c r="AN983" i="16"/>
  <c r="AJ985" i="16"/>
  <c r="AJ987" i="16"/>
  <c r="AJ989" i="16"/>
  <c r="AJ991" i="16"/>
  <c r="X993" i="16"/>
  <c r="AV994" i="16"/>
  <c r="AF996" i="16"/>
  <c r="P998" i="16"/>
  <c r="AN999" i="16"/>
  <c r="AJ1001" i="16"/>
  <c r="AJ1003" i="16"/>
  <c r="AJ1005" i="16"/>
  <c r="AJ1007" i="16"/>
  <c r="X1009" i="16"/>
  <c r="AV1010" i="16"/>
  <c r="AF1012" i="16"/>
  <c r="P1014" i="16"/>
  <c r="AN1015" i="16"/>
  <c r="AJ1017" i="16"/>
  <c r="AJ1019" i="16"/>
  <c r="AJ1021" i="16"/>
  <c r="AJ1023" i="16"/>
  <c r="X1025" i="16"/>
  <c r="AV1026" i="16"/>
  <c r="AF1028" i="16"/>
  <c r="P1030" i="16"/>
  <c r="AN1031" i="16"/>
  <c r="AJ1033" i="16"/>
  <c r="AJ1035" i="16"/>
  <c r="AJ1037" i="16"/>
  <c r="AJ1039" i="16"/>
  <c r="X1041" i="16"/>
  <c r="AV1042" i="16"/>
  <c r="AF1044" i="16"/>
  <c r="P1046" i="16"/>
  <c r="AN1047" i="16"/>
  <c r="AJ1049" i="16"/>
  <c r="AJ1051" i="16"/>
  <c r="AJ1053" i="16"/>
  <c r="AJ1055" i="16"/>
  <c r="X1057" i="16"/>
  <c r="AV1058" i="16"/>
  <c r="AF1060" i="16"/>
  <c r="P1062" i="16"/>
  <c r="AN1063" i="16"/>
  <c r="AJ1065" i="16"/>
  <c r="AJ1067" i="16"/>
  <c r="AJ1069" i="16"/>
  <c r="AJ1071" i="16"/>
  <c r="X1073" i="16"/>
  <c r="AV1074" i="16"/>
  <c r="AF1076" i="16"/>
  <c r="P1078" i="16"/>
  <c r="AN1079" i="16"/>
  <c r="AJ1081" i="16"/>
  <c r="AJ1083" i="16"/>
  <c r="AJ1085" i="16"/>
  <c r="AK1087" i="16"/>
  <c r="AE1092" i="16"/>
  <c r="AI1099" i="16"/>
  <c r="O1107" i="16"/>
  <c r="AR1113" i="16"/>
  <c r="AN1121" i="16"/>
  <c r="AF1127" i="16"/>
  <c r="AA1135" i="16"/>
  <c r="AG1141" i="16"/>
  <c r="AA1188" i="16"/>
  <c r="AW997" i="16"/>
  <c r="AG999" i="16"/>
  <c r="AC1001" i="16"/>
  <c r="AC1003" i="16"/>
  <c r="AC1005" i="16"/>
  <c r="AC1007" i="16"/>
  <c r="Q1009" i="16"/>
  <c r="AO1010" i="16"/>
  <c r="Y1012" i="16"/>
  <c r="AW1013" i="16"/>
  <c r="AG1015" i="16"/>
  <c r="AC1017" i="16"/>
  <c r="AC1019" i="16"/>
  <c r="AC1021" i="16"/>
  <c r="AC1023" i="16"/>
  <c r="Q1025" i="16"/>
  <c r="AO1026" i="16"/>
  <c r="Y1028" i="16"/>
  <c r="AW1029" i="16"/>
  <c r="AG1031" i="16"/>
  <c r="AC1033" i="16"/>
  <c r="AC1035" i="16"/>
  <c r="AC1037" i="16"/>
  <c r="AC1039" i="16"/>
  <c r="Q1041" i="16"/>
  <c r="AO1042" i="16"/>
  <c r="Y1044" i="16"/>
  <c r="AW1045" i="16"/>
  <c r="AG1047" i="16"/>
  <c r="AC1049" i="16"/>
  <c r="AC1051" i="16"/>
  <c r="AC1053" i="16"/>
  <c r="AC1055" i="16"/>
  <c r="Q1057" i="16"/>
  <c r="AO1058" i="16"/>
  <c r="Y1060" i="16"/>
  <c r="AW1061" i="16"/>
  <c r="AG1063" i="16"/>
  <c r="AC1065" i="16"/>
  <c r="AC1067" i="16"/>
  <c r="AC1069" i="16"/>
  <c r="AC1071" i="16"/>
  <c r="Q1073" i="16"/>
  <c r="AO1074" i="16"/>
  <c r="Y1076" i="16"/>
  <c r="AW1077" i="16"/>
  <c r="AG1079" i="16"/>
  <c r="AC1081" i="16"/>
  <c r="AC1083" i="16"/>
  <c r="AC1085" i="16"/>
  <c r="AC1087" i="16"/>
  <c r="W1091" i="16"/>
  <c r="AR1097" i="16"/>
  <c r="AN1105" i="16"/>
  <c r="AF1111" i="16"/>
  <c r="AA1119" i="16"/>
  <c r="AE1125" i="16"/>
  <c r="AJ1133" i="16"/>
  <c r="AE1140" i="16"/>
  <c r="AF1171" i="16"/>
  <c r="AU1088" i="16"/>
  <c r="AG1090" i="16"/>
  <c r="Q1092" i="16"/>
  <c r="AO1093" i="16"/>
  <c r="Y1095" i="16"/>
  <c r="U1097" i="16"/>
  <c r="U1099" i="16"/>
  <c r="U1101" i="16"/>
  <c r="U1103" i="16"/>
  <c r="AU1104" i="16"/>
  <c r="AG1106" i="16"/>
  <c r="Q1108" i="16"/>
  <c r="AO1109" i="16"/>
  <c r="Y1111" i="16"/>
  <c r="U1113" i="16"/>
  <c r="U1115" i="16"/>
  <c r="U1117" i="16"/>
  <c r="U1119" i="16"/>
  <c r="AU1120" i="16"/>
  <c r="AG1122" i="16"/>
  <c r="Q1124" i="16"/>
  <c r="AO1125" i="16"/>
  <c r="Y1127" i="16"/>
  <c r="U1129" i="16"/>
  <c r="U1131" i="16"/>
  <c r="U1133" i="16"/>
  <c r="U1135" i="16"/>
  <c r="AU1136" i="16"/>
  <c r="AG1138" i="16"/>
  <c r="Q1140" i="16"/>
  <c r="AT1141" i="16"/>
  <c r="AB1146" i="16"/>
  <c r="AD1154" i="16"/>
  <c r="AT1170" i="16"/>
  <c r="AW1198" i="16"/>
  <c r="AE1225" i="16"/>
  <c r="AV1088" i="16"/>
  <c r="AP1090" i="16"/>
  <c r="AP1092" i="16"/>
  <c r="AP1094" i="16"/>
  <c r="AR1096" i="16"/>
  <c r="AD1098" i="16"/>
  <c r="N1100" i="16"/>
  <c r="AL1101" i="16"/>
  <c r="V1103" i="16"/>
  <c r="AV1104" i="16"/>
  <c r="AP1106" i="16"/>
  <c r="AP1108" i="16"/>
  <c r="AP1110" i="16"/>
  <c r="AR1112" i="16"/>
  <c r="AD1114" i="16"/>
  <c r="N1116" i="16"/>
  <c r="AL1117" i="16"/>
  <c r="V1119" i="16"/>
  <c r="AV1120" i="16"/>
  <c r="AP1122" i="16"/>
  <c r="AP1124" i="16"/>
  <c r="AP1126" i="16"/>
  <c r="AR1128" i="16"/>
  <c r="AD1130" i="16"/>
  <c r="N1132" i="16"/>
  <c r="AL1133" i="16"/>
  <c r="V1135" i="16"/>
  <c r="AV1136" i="16"/>
  <c r="AP1138" i="16"/>
  <c r="AP1140" i="16"/>
  <c r="S1143" i="16"/>
  <c r="AP1150" i="16"/>
  <c r="Q1160" i="16"/>
  <c r="AB1180" i="16"/>
  <c r="U1208" i="16"/>
  <c r="AA1095" i="16"/>
  <c r="W1097" i="16"/>
  <c r="AU1098" i="16"/>
  <c r="AE1100" i="16"/>
  <c r="O1102" i="16"/>
  <c r="AM1103" i="16"/>
  <c r="AA1105" i="16"/>
  <c r="AA1107" i="16"/>
  <c r="AA1109" i="16"/>
  <c r="AA1111" i="16"/>
  <c r="W1113" i="16"/>
  <c r="AU1114" i="16"/>
  <c r="AE1116" i="16"/>
  <c r="O1118" i="16"/>
  <c r="AM1119" i="16"/>
  <c r="AA1121" i="16"/>
  <c r="AA1123" i="16"/>
  <c r="AA1125" i="16"/>
  <c r="AA1127" i="16"/>
  <c r="W1129" i="16"/>
  <c r="AU1130" i="16"/>
  <c r="AE1132" i="16"/>
  <c r="O1134" i="16"/>
  <c r="AM1135" i="16"/>
  <c r="AA1137" i="16"/>
  <c r="AA1139" i="16"/>
  <c r="AC1141" i="16"/>
  <c r="P1144" i="16"/>
  <c r="V1157" i="16"/>
  <c r="AF1175" i="16"/>
  <c r="N1200" i="16"/>
  <c r="R1224" i="16"/>
  <c r="AV1087" i="16"/>
  <c r="AR1089" i="16"/>
  <c r="AR1091" i="16"/>
  <c r="AR1093" i="16"/>
  <c r="AR1095" i="16"/>
  <c r="AF1097" i="16"/>
  <c r="P1099" i="16"/>
  <c r="AN1100" i="16"/>
  <c r="X1102" i="16"/>
  <c r="AV1103" i="16"/>
  <c r="AR1105" i="16"/>
  <c r="AR1107" i="16"/>
  <c r="AR1109" i="16"/>
  <c r="AR1111" i="16"/>
  <c r="AF1113" i="16"/>
  <c r="P1115" i="16"/>
  <c r="AN1116" i="16"/>
  <c r="X1118" i="16"/>
  <c r="AV1119" i="16"/>
  <c r="AR1121" i="16"/>
  <c r="AR1123" i="16"/>
  <c r="AR1125" i="16"/>
  <c r="AR1127" i="16"/>
  <c r="AF1129" i="16"/>
  <c r="P1131" i="16"/>
  <c r="AN1132" i="16"/>
  <c r="X1134" i="16"/>
  <c r="AV1135" i="16"/>
  <c r="AR1137" i="16"/>
  <c r="AR1139" i="16"/>
  <c r="AW1141" i="16"/>
  <c r="AP1146" i="16"/>
  <c r="AR1161" i="16"/>
  <c r="Z1193" i="16"/>
  <c r="AQ1232" i="16"/>
  <c r="AI1088" i="16"/>
  <c r="AK1090" i="16"/>
  <c r="AK1092" i="16"/>
  <c r="AK1094" i="16"/>
  <c r="AE1096" i="16"/>
  <c r="Q1098" i="16"/>
  <c r="AO1099" i="16"/>
  <c r="Y1101" i="16"/>
  <c r="AW1102" i="16"/>
  <c r="AI1104" i="16"/>
  <c r="AK1106" i="16"/>
  <c r="AK1108" i="16"/>
  <c r="AK1110" i="16"/>
  <c r="AE1112" i="16"/>
  <c r="Q1114" i="16"/>
  <c r="AO1115" i="16"/>
  <c r="Y1117" i="16"/>
  <c r="AW1118" i="16"/>
  <c r="AI1120" i="16"/>
  <c r="AK1122" i="16"/>
  <c r="AK1124" i="16"/>
  <c r="AK1126" i="16"/>
  <c r="AE1128" i="16"/>
  <c r="Q1130" i="16"/>
  <c r="AO1131" i="16"/>
  <c r="Y1133" i="16"/>
  <c r="AW1134" i="16"/>
  <c r="AI1136" i="16"/>
  <c r="AK1138" i="16"/>
  <c r="AK1140" i="16"/>
  <c r="X1143" i="16"/>
  <c r="AG1158" i="16"/>
  <c r="Q1178" i="16"/>
  <c r="V1207" i="16"/>
  <c r="AC1236" i="16"/>
  <c r="N1089" i="16"/>
  <c r="AL1090" i="16"/>
  <c r="V1092" i="16"/>
  <c r="AT1093" i="16"/>
  <c r="AD1095" i="16"/>
  <c r="R1097" i="16"/>
  <c r="R1099" i="16"/>
  <c r="R1101" i="16"/>
  <c r="R1103" i="16"/>
  <c r="N1105" i="16"/>
  <c r="AL1106" i="16"/>
  <c r="V1108" i="16"/>
  <c r="AT1109" i="16"/>
  <c r="AD1111" i="16"/>
  <c r="R1113" i="16"/>
  <c r="R1115" i="16"/>
  <c r="R1117" i="16"/>
  <c r="R1119" i="16"/>
  <c r="N1121" i="16"/>
  <c r="AL1122" i="16"/>
  <c r="V1124" i="16"/>
  <c r="AT1125" i="16"/>
  <c r="AD1127" i="16"/>
  <c r="R1129" i="16"/>
  <c r="R1131" i="16"/>
  <c r="R1133" i="16"/>
  <c r="R1135" i="16"/>
  <c r="N1137" i="16"/>
  <c r="AL1138" i="16"/>
  <c r="V1140" i="16"/>
  <c r="W1142" i="16"/>
  <c r="N1153" i="16"/>
  <c r="AG1178" i="16"/>
  <c r="AL1207" i="16"/>
  <c r="AV1301" i="16"/>
  <c r="AS1143" i="16"/>
  <c r="AG1145" i="16"/>
  <c r="Q1147" i="16"/>
  <c r="AO1148" i="16"/>
  <c r="Y1150" i="16"/>
  <c r="AW1151" i="16"/>
  <c r="AS1153" i="16"/>
  <c r="AS1155" i="16"/>
  <c r="AS1157" i="16"/>
  <c r="P1160" i="16"/>
  <c r="AA1162" i="16"/>
  <c r="AK1164" i="16"/>
  <c r="W1167" i="16"/>
  <c r="AS1169" i="16"/>
  <c r="AE1172" i="16"/>
  <c r="S1175" i="16"/>
  <c r="AW1177" i="16"/>
  <c r="Y1181" i="16"/>
  <c r="U1185" i="16"/>
  <c r="AN1188" i="16"/>
  <c r="Z1192" i="16"/>
  <c r="R1196" i="16"/>
  <c r="AB1199" i="16"/>
  <c r="U1203" i="16"/>
  <c r="AN1206" i="16"/>
  <c r="O1210" i="16"/>
  <c r="AO1213" i="16"/>
  <c r="AS1217" i="16"/>
  <c r="X1223" i="16"/>
  <c r="AB1227" i="16"/>
  <c r="AB1231" i="16"/>
  <c r="X1236" i="16"/>
  <c r="AW1244" i="16"/>
  <c r="AJ1294" i="16"/>
  <c r="AU1143" i="16"/>
  <c r="AI1145" i="16"/>
  <c r="AI1147" i="16"/>
  <c r="AI1149" i="16"/>
  <c r="AI1151" i="16"/>
  <c r="AE1153" i="16"/>
  <c r="O1155" i="16"/>
  <c r="AM1156" i="16"/>
  <c r="Y1158" i="16"/>
  <c r="AC1160" i="16"/>
  <c r="Y1163" i="16"/>
  <c r="AS1165" i="16"/>
  <c r="AR1168" i="16"/>
  <c r="AI1171" i="16"/>
  <c r="V1174" i="16"/>
  <c r="AW1176" i="16"/>
  <c r="O1180" i="16"/>
  <c r="AO1183" i="16"/>
  <c r="AF1187" i="16"/>
  <c r="P1191" i="16"/>
  <c r="Z1194" i="16"/>
  <c r="R1198" i="16"/>
  <c r="P1201" i="16"/>
  <c r="AK1204" i="16"/>
  <c r="W1208" i="16"/>
  <c r="AW1211" i="16"/>
  <c r="Y1215" i="16"/>
  <c r="S1220" i="16"/>
  <c r="AG1225" i="16"/>
  <c r="AR1230" i="16"/>
  <c r="AK1237" i="16"/>
  <c r="AV1254" i="16"/>
  <c r="AJ1327" i="16"/>
  <c r="AJ1148" i="16"/>
  <c r="AJ1150" i="16"/>
  <c r="AD1152" i="16"/>
  <c r="P1154" i="16"/>
  <c r="AN1155" i="16"/>
  <c r="X1157" i="16"/>
  <c r="O1159" i="16"/>
  <c r="Z1161" i="16"/>
  <c r="AJ1163" i="16"/>
  <c r="AU1165" i="16"/>
  <c r="AS1168" i="16"/>
  <c r="AK1171" i="16"/>
  <c r="W1174" i="16"/>
  <c r="O1177" i="16"/>
  <c r="AG1180" i="16"/>
  <c r="AP1183" i="16"/>
  <c r="AI1187" i="16"/>
  <c r="S1191" i="16"/>
  <c r="AB1194" i="16"/>
  <c r="T1198" i="16"/>
  <c r="N1202" i="16"/>
  <c r="AI1205" i="16"/>
  <c r="W1209" i="16"/>
  <c r="AW1212" i="16"/>
  <c r="AA1216" i="16"/>
  <c r="AF1221" i="16"/>
  <c r="Y1226" i="16"/>
  <c r="Y1230" i="16"/>
  <c r="AF1235" i="16"/>
  <c r="AR1246" i="16"/>
  <c r="AS1287" i="16"/>
  <c r="W1336" i="16"/>
  <c r="Q1143" i="16"/>
  <c r="AQ1144" i="16"/>
  <c r="AS1146" i="16"/>
  <c r="AS1148" i="16"/>
  <c r="AS1150" i="16"/>
  <c r="AM1152" i="16"/>
  <c r="Y1154" i="16"/>
  <c r="AW1155" i="16"/>
  <c r="AG1157" i="16"/>
  <c r="AA1159" i="16"/>
  <c r="AK1161" i="16"/>
  <c r="AW1163" i="16"/>
  <c r="Z1166" i="16"/>
  <c r="X1169" i="16"/>
  <c r="X1173" i="16"/>
  <c r="AN1176" i="16"/>
  <c r="R1180" i="16"/>
  <c r="AB1183" i="16"/>
  <c r="U1187" i="16"/>
  <c r="AN1190" i="16"/>
  <c r="O1194" i="16"/>
  <c r="AO1197" i="16"/>
  <c r="AK1201" i="16"/>
  <c r="U1205" i="16"/>
  <c r="AP1208" i="16"/>
  <c r="AH1212" i="16"/>
  <c r="AR1215" i="16"/>
  <c r="AS1220" i="16"/>
  <c r="AM1225" i="16"/>
  <c r="AM1229" i="16"/>
  <c r="AK1235" i="16"/>
  <c r="Y1245" i="16"/>
  <c r="AF1284" i="16"/>
  <c r="Z1141" i="16"/>
  <c r="Z1143" i="16"/>
  <c r="V1145" i="16"/>
  <c r="AT1146" i="16"/>
  <c r="AD1148" i="16"/>
  <c r="N1150" i="16"/>
  <c r="AL1151" i="16"/>
  <c r="Z1153" i="16"/>
  <c r="Z1155" i="16"/>
  <c r="Z1157" i="16"/>
  <c r="AC1159" i="16"/>
  <c r="AM1161" i="16"/>
  <c r="AH1164" i="16"/>
  <c r="R1167" i="16"/>
  <c r="AM1169" i="16"/>
  <c r="AA1172" i="16"/>
  <c r="N1175" i="16"/>
  <c r="AQ1177" i="16"/>
  <c r="AH1181" i="16"/>
  <c r="AD1184" i="16"/>
  <c r="AL1187" i="16"/>
  <c r="V1191" i="16"/>
  <c r="AW1194" i="16"/>
  <c r="Y1198" i="16"/>
  <c r="S1202" i="16"/>
  <c r="AL1205" i="16"/>
  <c r="Z1209" i="16"/>
  <c r="R1213" i="16"/>
  <c r="N1216" i="16"/>
  <c r="AK1219" i="16"/>
  <c r="AK1223" i="16"/>
  <c r="T1229" i="16"/>
  <c r="AN1235" i="16"/>
  <c r="Q1242" i="16"/>
  <c r="U1302" i="16"/>
  <c r="AV1458" i="16"/>
  <c r="O1145" i="16"/>
  <c r="AM1146" i="16"/>
  <c r="W1148" i="16"/>
  <c r="AU1149" i="16"/>
  <c r="AE1151" i="16"/>
  <c r="S1153" i="16"/>
  <c r="S1155" i="16"/>
  <c r="S1157" i="16"/>
  <c r="S1159" i="16"/>
  <c r="AO1161" i="16"/>
  <c r="AI1164" i="16"/>
  <c r="S1167" i="16"/>
  <c r="O1170" i="16"/>
  <c r="AN1172" i="16"/>
  <c r="AC1175" i="16"/>
  <c r="Z1178" i="16"/>
  <c r="R1182" i="16"/>
  <c r="P1185" i="16"/>
  <c r="AK1188" i="16"/>
  <c r="W1192" i="16"/>
  <c r="AW1195" i="16"/>
  <c r="Y1199" i="16"/>
  <c r="P1203" i="16"/>
  <c r="AK1206" i="16"/>
  <c r="AR1209" i="16"/>
  <c r="AJ1213" i="16"/>
  <c r="AW1216" i="16"/>
  <c r="AN1221" i="16"/>
  <c r="W1227" i="16"/>
  <c r="N1232" i="16"/>
  <c r="X1238" i="16"/>
  <c r="U1255" i="16"/>
  <c r="AB1326" i="16"/>
  <c r="AB1142" i="16"/>
  <c r="V1144" i="16"/>
  <c r="AV1145" i="16"/>
  <c r="AF1147" i="16"/>
  <c r="P1149" i="16"/>
  <c r="AN1150" i="16"/>
  <c r="Z1152" i="16"/>
  <c r="AB1154" i="16"/>
  <c r="AB1156" i="16"/>
  <c r="AE1158" i="16"/>
  <c r="AI1160" i="16"/>
  <c r="AU1162" i="16"/>
  <c r="T1165" i="16"/>
  <c r="AU1167" i="16"/>
  <c r="AQ1170" i="16"/>
  <c r="AD1173" i="16"/>
  <c r="R1176" i="16"/>
  <c r="Z1179" i="16"/>
  <c r="R1183" i="16"/>
  <c r="AT1186" i="16"/>
  <c r="AD1190" i="16"/>
  <c r="T1194" i="16"/>
  <c r="AE1197" i="16"/>
  <c r="AA1201" i="16"/>
  <c r="AT1204" i="16"/>
  <c r="AF1208" i="16"/>
  <c r="AP1211" i="16"/>
  <c r="AH1215" i="16"/>
  <c r="AF1220" i="16"/>
  <c r="AU1225" i="16"/>
  <c r="AU1229" i="16"/>
  <c r="AS1234" i="16"/>
  <c r="Q1241" i="16"/>
  <c r="AJ1261" i="16"/>
  <c r="AW1306" i="16"/>
  <c r="AA1344" i="16"/>
  <c r="N1248" i="16"/>
  <c r="P1255" i="16"/>
  <c r="AG1261" i="16"/>
  <c r="P1268" i="16"/>
  <c r="AB1275" i="16"/>
  <c r="U1282" i="16"/>
  <c r="Y1289" i="16"/>
  <c r="S1296" i="16"/>
  <c r="U1303" i="16"/>
  <c r="T1311" i="16"/>
  <c r="AC1318" i="16"/>
  <c r="Q1325" i="16"/>
  <c r="AF1332" i="16"/>
  <c r="T1340" i="16"/>
  <c r="AS1348" i="16"/>
  <c r="AO1355" i="16"/>
  <c r="W1381" i="16"/>
  <c r="T1244" i="16"/>
  <c r="AS1252" i="16"/>
  <c r="AW1258" i="16"/>
  <c r="AS1265" i="16"/>
  <c r="AP1272" i="16"/>
  <c r="N1280" i="16"/>
  <c r="P1287" i="16"/>
  <c r="AG1293" i="16"/>
  <c r="P1300" i="16"/>
  <c r="AB1307" i="16"/>
  <c r="U1314" i="16"/>
  <c r="Y1321" i="16"/>
  <c r="S1328" i="16"/>
  <c r="U1335" i="16"/>
  <c r="T1343" i="16"/>
  <c r="AC1350" i="16"/>
  <c r="AK1360" i="16"/>
  <c r="AU1406" i="16"/>
  <c r="Y1244" i="16"/>
  <c r="AS1251" i="16"/>
  <c r="T1258" i="16"/>
  <c r="AV1265" i="16"/>
  <c r="AU1272" i="16"/>
  <c r="AO1279" i="16"/>
  <c r="AV1286" i="16"/>
  <c r="AR1294" i="16"/>
  <c r="X1301" i="16"/>
  <c r="AO1308" i="16"/>
  <c r="AC1315" i="16"/>
  <c r="AR1323" i="16"/>
  <c r="AN1331" i="16"/>
  <c r="Q1338" i="16"/>
  <c r="AI1344" i="16"/>
  <c r="AK1351" i="16"/>
  <c r="Y1364" i="16"/>
  <c r="AW1257" i="16"/>
  <c r="AQ1264" i="16"/>
  <c r="R1272" i="16"/>
  <c r="V1280" i="16"/>
  <c r="X1287" i="16"/>
  <c r="Q1294" i="16"/>
  <c r="X1300" i="16"/>
  <c r="AR1308" i="16"/>
  <c r="AF1315" i="16"/>
  <c r="AO1322" i="16"/>
  <c r="AA1328" i="16"/>
  <c r="AC1335" i="16"/>
  <c r="AB1343" i="16"/>
  <c r="AK1350" i="16"/>
  <c r="AB1357" i="16"/>
  <c r="AW1376" i="16"/>
  <c r="AW1242" i="16"/>
  <c r="AS1249" i="16"/>
  <c r="AP1256" i="16"/>
  <c r="N1264" i="16"/>
  <c r="P1271" i="16"/>
  <c r="AG1277" i="16"/>
  <c r="P1284" i="16"/>
  <c r="AB1291" i="16"/>
  <c r="U1298" i="16"/>
  <c r="Y1305" i="16"/>
  <c r="S1312" i="16"/>
  <c r="U1319" i="16"/>
  <c r="T1327" i="16"/>
  <c r="AC1334" i="16"/>
  <c r="Q1341" i="16"/>
  <c r="AF1348" i="16"/>
  <c r="AJ1357" i="16"/>
  <c r="X1444" i="16"/>
  <c r="T1246" i="16"/>
  <c r="AF1253" i="16"/>
  <c r="Q1260" i="16"/>
  <c r="AK1267" i="16"/>
  <c r="AR1274" i="16"/>
  <c r="AS1282" i="16"/>
  <c r="Q1289" i="16"/>
  <c r="AG1295" i="16"/>
  <c r="AS1303" i="16"/>
  <c r="AR1311" i="16"/>
  <c r="U1318" i="16"/>
  <c r="AO1325" i="16"/>
  <c r="U1331" i="16"/>
  <c r="AJ1339" i="16"/>
  <c r="AC1346" i="16"/>
  <c r="AG1353" i="16"/>
  <c r="AI1362" i="16"/>
  <c r="AP1425" i="16"/>
  <c r="Y1246" i="16"/>
  <c r="AN1254" i="16"/>
  <c r="AJ1262" i="16"/>
  <c r="AV1269" i="16"/>
  <c r="AG1276" i="16"/>
  <c r="AV1282" i="16"/>
  <c r="AB1290" i="16"/>
  <c r="X1297" i="16"/>
  <c r="W1304" i="16"/>
  <c r="Q1311" i="16"/>
  <c r="U1317" i="16"/>
  <c r="AR1325" i="16"/>
  <c r="AC1332" i="16"/>
  <c r="AO1339" i="16"/>
  <c r="AF1346" i="16"/>
  <c r="AJ1353" i="16"/>
  <c r="AV1361" i="16"/>
  <c r="AP1526" i="16"/>
  <c r="U1361" i="16"/>
  <c r="AT1374" i="16"/>
  <c r="O1382" i="16"/>
  <c r="O1403" i="16"/>
  <c r="AB1421" i="16"/>
  <c r="P1456" i="16"/>
  <c r="AD1502" i="16"/>
  <c r="T1582" i="16"/>
  <c r="Y1368" i="16"/>
  <c r="AP1383" i="16"/>
  <c r="AM1402" i="16"/>
  <c r="U1464" i="16"/>
  <c r="R1576" i="16"/>
  <c r="O1388" i="16"/>
  <c r="AL1401" i="16"/>
  <c r="AT1550" i="16"/>
  <c r="Q1602" i="16"/>
  <c r="AB1360" i="16"/>
  <c r="T1371" i="16"/>
  <c r="AA1389" i="16"/>
  <c r="R1412" i="16"/>
  <c r="AD1451" i="16"/>
  <c r="O1493" i="16"/>
  <c r="P1537" i="16"/>
  <c r="V1373" i="16"/>
  <c r="AI1389" i="16"/>
  <c r="AV1412" i="16"/>
  <c r="AR1448" i="16"/>
  <c r="AQ1483" i="16"/>
  <c r="AL1515" i="16"/>
  <c r="S1364" i="16"/>
  <c r="AC1376" i="16"/>
  <c r="AM1397" i="16"/>
  <c r="O1450" i="16"/>
  <c r="R1573" i="16"/>
  <c r="AI1375" i="16"/>
  <c r="AH1396" i="16"/>
  <c r="AM1414" i="16"/>
  <c r="S1551" i="16"/>
  <c r="N1217" i="16"/>
  <c r="AL1218" i="16"/>
  <c r="V1220" i="16"/>
  <c r="AT1221" i="16"/>
  <c r="AD1223" i="16"/>
  <c r="R1225" i="16"/>
  <c r="R1227" i="16"/>
  <c r="R1229" i="16"/>
  <c r="R1231" i="16"/>
  <c r="N1233" i="16"/>
  <c r="AL1234" i="16"/>
  <c r="V1236" i="16"/>
  <c r="AT1237" i="16"/>
  <c r="AD1239" i="16"/>
  <c r="R1241" i="16"/>
  <c r="R1243" i="16"/>
  <c r="R1245" i="16"/>
  <c r="R1247" i="16"/>
  <c r="N1249" i="16"/>
  <c r="AL1250" i="16"/>
  <c r="V1252" i="16"/>
  <c r="AT1253" i="16"/>
  <c r="AD1255" i="16"/>
  <c r="R1257" i="16"/>
  <c r="R1259" i="16"/>
  <c r="R1261" i="16"/>
  <c r="R1263" i="16"/>
  <c r="N1265" i="16"/>
  <c r="AL1266" i="16"/>
  <c r="V1268" i="16"/>
  <c r="AT1269" i="16"/>
  <c r="AD1271" i="16"/>
  <c r="R1273" i="16"/>
  <c r="R1275" i="16"/>
  <c r="R1277" i="16"/>
  <c r="R1279" i="16"/>
  <c r="N1281" i="16"/>
  <c r="AL1282" i="16"/>
  <c r="V1284" i="16"/>
  <c r="AT1285" i="16"/>
  <c r="AD1287" i="16"/>
  <c r="R1289" i="16"/>
  <c r="R1291" i="16"/>
  <c r="R1293" i="16"/>
  <c r="R1295" i="16"/>
  <c r="N1297" i="16"/>
  <c r="AL1298" i="16"/>
  <c r="V1300" i="16"/>
  <c r="AT1301" i="16"/>
  <c r="AD1303" i="16"/>
  <c r="R1305" i="16"/>
  <c r="R1307" i="16"/>
  <c r="R1309" i="16"/>
  <c r="R1311" i="16"/>
  <c r="N1313" i="16"/>
  <c r="AL1314" i="16"/>
  <c r="V1316" i="16"/>
  <c r="AT1317" i="16"/>
  <c r="AD1319" i="16"/>
  <c r="R1321" i="16"/>
  <c r="R1323" i="16"/>
  <c r="R1325" i="16"/>
  <c r="R1327" i="16"/>
  <c r="N1329" i="16"/>
  <c r="AL1330" i="16"/>
  <c r="V1332" i="16"/>
  <c r="AT1333" i="16"/>
  <c r="AD1335" i="16"/>
  <c r="R1337" i="16"/>
  <c r="R1339" i="16"/>
  <c r="R1341" i="16"/>
  <c r="R1343" i="16"/>
  <c r="N1345" i="16"/>
  <c r="AL1346" i="16"/>
  <c r="V1348" i="16"/>
  <c r="AT1349" i="16"/>
  <c r="AD1351" i="16"/>
  <c r="R1353" i="16"/>
  <c r="R1355" i="16"/>
  <c r="R1357" i="16"/>
  <c r="AC1359" i="16"/>
  <c r="AA1361" i="16"/>
  <c r="AD1363" i="16"/>
  <c r="AU1365" i="16"/>
  <c r="AQ1369" i="16"/>
  <c r="AI1373" i="16"/>
  <c r="AD1376" i="16"/>
  <c r="S1380" i="16"/>
  <c r="Q1384" i="16"/>
  <c r="AD1389" i="16"/>
  <c r="AQ1394" i="16"/>
  <c r="AU1399" i="16"/>
  <c r="AQ1404" i="16"/>
  <c r="AI1410" i="16"/>
  <c r="O1419" i="16"/>
  <c r="N1433" i="16"/>
  <c r="AB1448" i="16"/>
  <c r="AF1463" i="16"/>
  <c r="AM1478" i="16"/>
  <c r="O1495" i="16"/>
  <c r="S1514" i="16"/>
  <c r="V1531" i="16"/>
  <c r="AA1550" i="16"/>
  <c r="S1565" i="16"/>
  <c r="Q1598" i="16"/>
  <c r="AI1179" i="16"/>
  <c r="AI1181" i="16"/>
  <c r="AI1183" i="16"/>
  <c r="AE1185" i="16"/>
  <c r="O1187" i="16"/>
  <c r="AM1188" i="16"/>
  <c r="W1190" i="16"/>
  <c r="AU1191" i="16"/>
  <c r="AI1193" i="16"/>
  <c r="AI1195" i="16"/>
  <c r="AI1197" i="16"/>
  <c r="AI1199" i="16"/>
  <c r="AE1201" i="16"/>
  <c r="O1203" i="16"/>
  <c r="AM1204" i="16"/>
  <c r="W1206" i="16"/>
  <c r="AU1207" i="16"/>
  <c r="AI1209" i="16"/>
  <c r="AI1211" i="16"/>
  <c r="AI1213" i="16"/>
  <c r="AI1215" i="16"/>
  <c r="AE1217" i="16"/>
  <c r="O1219" i="16"/>
  <c r="AM1220" i="16"/>
  <c r="W1222" i="16"/>
  <c r="AU1223" i="16"/>
  <c r="AI1225" i="16"/>
  <c r="AI1227" i="16"/>
  <c r="AI1229" i="16"/>
  <c r="AI1231" i="16"/>
  <c r="AE1233" i="16"/>
  <c r="O1235" i="16"/>
  <c r="AM1236" i="16"/>
  <c r="W1238" i="16"/>
  <c r="AU1239" i="16"/>
  <c r="AI1241" i="16"/>
  <c r="AI1243" i="16"/>
  <c r="AI1245" i="16"/>
  <c r="AI1247" i="16"/>
  <c r="AE1249" i="16"/>
  <c r="O1251" i="16"/>
  <c r="AM1252" i="16"/>
  <c r="W1254" i="16"/>
  <c r="AU1255" i="16"/>
  <c r="AI1257" i="16"/>
  <c r="AI1259" i="16"/>
  <c r="AI1261" i="16"/>
  <c r="AI1263" i="16"/>
  <c r="AE1265" i="16"/>
  <c r="O1267" i="16"/>
  <c r="AM1268" i="16"/>
  <c r="W1270" i="16"/>
  <c r="AU1271" i="16"/>
  <c r="AI1273" i="16"/>
  <c r="AI1275" i="16"/>
  <c r="AI1277" i="16"/>
  <c r="AI1279" i="16"/>
  <c r="AE1281" i="16"/>
  <c r="O1283" i="16"/>
  <c r="AM1284" i="16"/>
  <c r="W1286" i="16"/>
  <c r="AU1287" i="16"/>
  <c r="AI1289" i="16"/>
  <c r="AI1291" i="16"/>
  <c r="AI1293" i="16"/>
  <c r="AI1295" i="16"/>
  <c r="AE1297" i="16"/>
  <c r="O1299" i="16"/>
  <c r="AM1300" i="16"/>
  <c r="W1302" i="16"/>
  <c r="AU1303" i="16"/>
  <c r="AI1305" i="16"/>
  <c r="AI1307" i="16"/>
  <c r="AI1309" i="16"/>
  <c r="AI1311" i="16"/>
  <c r="AE1313" i="16"/>
  <c r="O1315" i="16"/>
  <c r="AM1316" i="16"/>
  <c r="W1318" i="16"/>
  <c r="AU1319" i="16"/>
  <c r="AI1321" i="16"/>
  <c r="AI1323" i="16"/>
  <c r="AI1325" i="16"/>
  <c r="AI1327" i="16"/>
  <c r="AE1329" i="16"/>
  <c r="O1331" i="16"/>
  <c r="AM1332" i="16"/>
  <c r="W1334" i="16"/>
  <c r="AU1335" i="16"/>
  <c r="AI1337" i="16"/>
  <c r="AI1339" i="16"/>
  <c r="AI1341" i="16"/>
  <c r="AI1343" i="16"/>
  <c r="AE1345" i="16"/>
  <c r="O1347" i="16"/>
  <c r="AM1348" i="16"/>
  <c r="W1350" i="16"/>
  <c r="AU1351" i="16"/>
  <c r="AI1353" i="16"/>
  <c r="AI1355" i="16"/>
  <c r="AI1357" i="16"/>
  <c r="AM1359" i="16"/>
  <c r="AL1361" i="16"/>
  <c r="AN1363" i="16"/>
  <c r="AE1366" i="16"/>
  <c r="AA1370" i="16"/>
  <c r="S1374" i="16"/>
  <c r="AA1377" i="16"/>
  <c r="S1381" i="16"/>
  <c r="AE1385" i="16"/>
  <c r="AQ1390" i="16"/>
  <c r="AM1395" i="16"/>
  <c r="AR1400" i="16"/>
  <c r="AT1404" i="16"/>
  <c r="AV1408" i="16"/>
  <c r="Z1416" i="16"/>
  <c r="AN1431" i="16"/>
  <c r="AH1447" i="16"/>
  <c r="AM1463" i="16"/>
  <c r="AP1479" i="16"/>
  <c r="AH1496" i="16"/>
  <c r="W1522" i="16"/>
  <c r="Z1540" i="16"/>
  <c r="AF1558" i="16"/>
  <c r="R1584" i="16"/>
  <c r="U1167" i="16"/>
  <c r="AU1168" i="16"/>
  <c r="AG1170" i="16"/>
  <c r="Q1172" i="16"/>
  <c r="AO1173" i="16"/>
  <c r="Y1175" i="16"/>
  <c r="U1177" i="16"/>
  <c r="U1179" i="16"/>
  <c r="U1181" i="16"/>
  <c r="U1183" i="16"/>
  <c r="AU1184" i="16"/>
  <c r="AG1186" i="16"/>
  <c r="Q1188" i="16"/>
  <c r="AO1189" i="16"/>
  <c r="Y1191" i="16"/>
  <c r="U1193" i="16"/>
  <c r="U1195" i="16"/>
  <c r="U1197" i="16"/>
  <c r="U1199" i="16"/>
  <c r="AU1200" i="16"/>
  <c r="AG1202" i="16"/>
  <c r="Q1204" i="16"/>
  <c r="AO1205" i="16"/>
  <c r="Y1207" i="16"/>
  <c r="U1209" i="16"/>
  <c r="U1211" i="16"/>
  <c r="U1213" i="16"/>
  <c r="U1215" i="16"/>
  <c r="AU1216" i="16"/>
  <c r="AG1218" i="16"/>
  <c r="Q1220" i="16"/>
  <c r="AO1221" i="16"/>
  <c r="Y1223" i="16"/>
  <c r="U1225" i="16"/>
  <c r="U1227" i="16"/>
  <c r="U1229" i="16"/>
  <c r="U1231" i="16"/>
  <c r="AU1232" i="16"/>
  <c r="AG1234" i="16"/>
  <c r="Q1236" i="16"/>
  <c r="AO1237" i="16"/>
  <c r="Y1239" i="16"/>
  <c r="U1241" i="16"/>
  <c r="U1243" i="16"/>
  <c r="U1245" i="16"/>
  <c r="U1247" i="16"/>
  <c r="AU1248" i="16"/>
  <c r="AG1250" i="16"/>
  <c r="Q1252" i="16"/>
  <c r="AO1253" i="16"/>
  <c r="Y1255" i="16"/>
  <c r="U1257" i="16"/>
  <c r="U1259" i="16"/>
  <c r="U1261" i="16"/>
  <c r="U1263" i="16"/>
  <c r="AU1264" i="16"/>
  <c r="AG1266" i="16"/>
  <c r="Q1268" i="16"/>
  <c r="AO1269" i="16"/>
  <c r="Y1271" i="16"/>
  <c r="U1273" i="16"/>
  <c r="U1275" i="16"/>
  <c r="U1277" i="16"/>
  <c r="U1279" i="16"/>
  <c r="AU1280" i="16"/>
  <c r="AG1282" i="16"/>
  <c r="Q1284" i="16"/>
  <c r="AO1285" i="16"/>
  <c r="Y1287" i="16"/>
  <c r="U1289" i="16"/>
  <c r="U1291" i="16"/>
  <c r="U1293" i="16"/>
  <c r="U1295" i="16"/>
  <c r="AU1296" i="16"/>
  <c r="AG1298" i="16"/>
  <c r="Q1300" i="16"/>
  <c r="AO1301" i="16"/>
  <c r="Y1303" i="16"/>
  <c r="U1305" i="16"/>
  <c r="U1307" i="16"/>
  <c r="U1309" i="16"/>
  <c r="U1311" i="16"/>
  <c r="AU1312" i="16"/>
  <c r="AG1314" i="16"/>
  <c r="Q1316" i="16"/>
  <c r="AO1317" i="16"/>
  <c r="Y1319" i="16"/>
  <c r="U1321" i="16"/>
  <c r="U1323" i="16"/>
  <c r="U1325" i="16"/>
  <c r="U1327" i="16"/>
  <c r="AU1328" i="16"/>
  <c r="AG1330" i="16"/>
  <c r="Q1332" i="16"/>
  <c r="AO1333" i="16"/>
  <c r="Y1335" i="16"/>
  <c r="U1337" i="16"/>
  <c r="U1339" i="16"/>
  <c r="U1341" i="16"/>
  <c r="U1343" i="16"/>
  <c r="AU1344" i="16"/>
  <c r="AG1346" i="16"/>
  <c r="Q1348" i="16"/>
  <c r="AO1349" i="16"/>
  <c r="Y1351" i="16"/>
  <c r="U1353" i="16"/>
  <c r="U1355" i="16"/>
  <c r="U1357" i="16"/>
  <c r="N1359" i="16"/>
  <c r="V1361" i="16"/>
  <c r="O1363" i="16"/>
  <c r="AI1365" i="16"/>
  <c r="AW1368" i="16"/>
  <c r="AR1371" i="16"/>
  <c r="AJ1375" i="16"/>
  <c r="AU1378" i="16"/>
  <c r="AM1382" i="16"/>
  <c r="O1387" i="16"/>
  <c r="O1391" i="16"/>
  <c r="AQ1395" i="16"/>
  <c r="AW1400" i="16"/>
  <c r="AM1405" i="16"/>
  <c r="AQ1414" i="16"/>
  <c r="AE1422" i="16"/>
  <c r="V1437" i="16"/>
  <c r="W1454" i="16"/>
  <c r="AA1471" i="16"/>
  <c r="AL1487" i="16"/>
  <c r="R1512" i="16"/>
  <c r="AR1530" i="16"/>
  <c r="AT1549" i="16"/>
  <c r="P1572" i="16"/>
  <c r="AO1592" i="16"/>
  <c r="AJ1160" i="16"/>
  <c r="V1162" i="16"/>
  <c r="AT1163" i="16"/>
  <c r="AD1165" i="16"/>
  <c r="N1167" i="16"/>
  <c r="AN1168" i="16"/>
  <c r="AH1170" i="16"/>
  <c r="AH1172" i="16"/>
  <c r="AH1174" i="16"/>
  <c r="AJ1176" i="16"/>
  <c r="V1178" i="16"/>
  <c r="AT1179" i="16"/>
  <c r="AD1181" i="16"/>
  <c r="N1183" i="16"/>
  <c r="AN1184" i="16"/>
  <c r="AH1186" i="16"/>
  <c r="AH1188" i="16"/>
  <c r="AH1190" i="16"/>
  <c r="AJ1192" i="16"/>
  <c r="V1194" i="16"/>
  <c r="AT1195" i="16"/>
  <c r="AD1197" i="16"/>
  <c r="N1199" i="16"/>
  <c r="AN1200" i="16"/>
  <c r="AH1202" i="16"/>
  <c r="AH1204" i="16"/>
  <c r="AH1206" i="16"/>
  <c r="AJ1208" i="16"/>
  <c r="V1210" i="16"/>
  <c r="AT1211" i="16"/>
  <c r="AD1213" i="16"/>
  <c r="N1215" i="16"/>
  <c r="AN1216" i="16"/>
  <c r="AH1218" i="16"/>
  <c r="AH1220" i="16"/>
  <c r="AH1222" i="16"/>
  <c r="AJ1224" i="16"/>
  <c r="V1226" i="16"/>
  <c r="AT1227" i="16"/>
  <c r="AD1229" i="16"/>
  <c r="N1231" i="16"/>
  <c r="AN1232" i="16"/>
  <c r="AH1234" i="16"/>
  <c r="AH1236" i="16"/>
  <c r="AH1238" i="16"/>
  <c r="AJ1240" i="16"/>
  <c r="V1242" i="16"/>
  <c r="AT1243" i="16"/>
  <c r="AD1245" i="16"/>
  <c r="N1247" i="16"/>
  <c r="AN1248" i="16"/>
  <c r="AH1250" i="16"/>
  <c r="AH1252" i="16"/>
  <c r="AH1254" i="16"/>
  <c r="AJ1256" i="16"/>
  <c r="V1258" i="16"/>
  <c r="AT1259" i="16"/>
  <c r="AD1261" i="16"/>
  <c r="N1263" i="16"/>
  <c r="AN1264" i="16"/>
  <c r="AH1266" i="16"/>
  <c r="AH1268" i="16"/>
  <c r="AH1270" i="16"/>
  <c r="AJ1272" i="16"/>
  <c r="V1274" i="16"/>
  <c r="AT1275" i="16"/>
  <c r="AD1277" i="16"/>
  <c r="N1279" i="16"/>
  <c r="AN1280" i="16"/>
  <c r="AH1282" i="16"/>
  <c r="AH1284" i="16"/>
  <c r="AH1286" i="16"/>
  <c r="AJ1288" i="16"/>
  <c r="V1290" i="16"/>
  <c r="AT1291" i="16"/>
  <c r="AD1293" i="16"/>
  <c r="N1295" i="16"/>
  <c r="AN1296" i="16"/>
  <c r="AH1298" i="16"/>
  <c r="AH1300" i="16"/>
  <c r="AH1302" i="16"/>
  <c r="AJ1304" i="16"/>
  <c r="V1306" i="16"/>
  <c r="AT1307" i="16"/>
  <c r="AD1309" i="16"/>
  <c r="N1311" i="16"/>
  <c r="AN1312" i="16"/>
  <c r="AH1314" i="16"/>
  <c r="AH1316" i="16"/>
  <c r="AH1318" i="16"/>
  <c r="AJ1320" i="16"/>
  <c r="V1322" i="16"/>
  <c r="AT1323" i="16"/>
  <c r="AD1325" i="16"/>
  <c r="N1327" i="16"/>
  <c r="AN1328" i="16"/>
  <c r="AH1330" i="16"/>
  <c r="AH1332" i="16"/>
  <c r="AH1334" i="16"/>
  <c r="AJ1336" i="16"/>
  <c r="V1338" i="16"/>
  <c r="AT1339" i="16"/>
  <c r="AD1341" i="16"/>
  <c r="N1343" i="16"/>
  <c r="AN1344" i="16"/>
  <c r="AH1346" i="16"/>
  <c r="AH1348" i="16"/>
  <c r="AH1350" i="16"/>
  <c r="AJ1352" i="16"/>
  <c r="V1354" i="16"/>
  <c r="AT1355" i="16"/>
  <c r="AD1357" i="16"/>
  <c r="Y1359" i="16"/>
  <c r="W1361" i="16"/>
  <c r="Y1363" i="16"/>
  <c r="S1366" i="16"/>
  <c r="O1370" i="16"/>
  <c r="AA1373" i="16"/>
  <c r="R1377" i="16"/>
  <c r="AA1380" i="16"/>
  <c r="AW1384" i="16"/>
  <c r="AM1389" i="16"/>
  <c r="Z1395" i="16"/>
  <c r="AI1399" i="16"/>
  <c r="V1405" i="16"/>
  <c r="AQ1411" i="16"/>
  <c r="X1424" i="16"/>
  <c r="AI1436" i="16"/>
  <c r="AJ1453" i="16"/>
  <c r="AL1470" i="16"/>
  <c r="T1484" i="16"/>
  <c r="AL1500" i="16"/>
  <c r="AK1520" i="16"/>
  <c r="AM1537" i="16"/>
  <c r="AH1555" i="16"/>
  <c r="AE1572" i="16"/>
  <c r="AQ1233" i="16"/>
  <c r="AQ1235" i="16"/>
  <c r="AQ1237" i="16"/>
  <c r="AQ1239" i="16"/>
  <c r="AM1241" i="16"/>
  <c r="W1243" i="16"/>
  <c r="AU1244" i="16"/>
  <c r="AE1246" i="16"/>
  <c r="Q1248" i="16"/>
  <c r="AQ1249" i="16"/>
  <c r="AQ1251" i="16"/>
  <c r="AQ1253" i="16"/>
  <c r="AQ1255" i="16"/>
  <c r="AM1257" i="16"/>
  <c r="W1259" i="16"/>
  <c r="AU1260" i="16"/>
  <c r="AE1262" i="16"/>
  <c r="Q1264" i="16"/>
  <c r="AQ1265" i="16"/>
  <c r="AQ1267" i="16"/>
  <c r="AQ1269" i="16"/>
  <c r="AQ1271" i="16"/>
  <c r="AM1273" i="16"/>
  <c r="W1275" i="16"/>
  <c r="AU1276" i="16"/>
  <c r="AE1278" i="16"/>
  <c r="Q1280" i="16"/>
  <c r="AQ1281" i="16"/>
  <c r="AQ1283" i="16"/>
  <c r="AQ1285" i="16"/>
  <c r="AQ1287" i="16"/>
  <c r="AM1289" i="16"/>
  <c r="W1291" i="16"/>
  <c r="AU1292" i="16"/>
  <c r="AE1294" i="16"/>
  <c r="Q1296" i="16"/>
  <c r="AQ1297" i="16"/>
  <c r="AQ1299" i="16"/>
  <c r="AQ1301" i="16"/>
  <c r="AQ1303" i="16"/>
  <c r="AM1305" i="16"/>
  <c r="W1307" i="16"/>
  <c r="AU1308" i="16"/>
  <c r="AE1310" i="16"/>
  <c r="Q1312" i="16"/>
  <c r="AQ1313" i="16"/>
  <c r="AQ1315" i="16"/>
  <c r="AQ1317" i="16"/>
  <c r="AQ1319" i="16"/>
  <c r="AM1321" i="16"/>
  <c r="W1323" i="16"/>
  <c r="AU1324" i="16"/>
  <c r="AE1326" i="16"/>
  <c r="Q1328" i="16"/>
  <c r="AQ1329" i="16"/>
  <c r="AQ1331" i="16"/>
  <c r="AQ1333" i="16"/>
  <c r="AQ1335" i="16"/>
  <c r="AM1337" i="16"/>
  <c r="W1339" i="16"/>
  <c r="AU1340" i="16"/>
  <c r="AE1342" i="16"/>
  <c r="Q1344" i="16"/>
  <c r="AQ1345" i="16"/>
  <c r="AQ1347" i="16"/>
  <c r="AQ1349" i="16"/>
  <c r="AQ1351" i="16"/>
  <c r="AM1353" i="16"/>
  <c r="W1355" i="16"/>
  <c r="AU1356" i="16"/>
  <c r="AK1358" i="16"/>
  <c r="AI1360" i="16"/>
  <c r="AM1362" i="16"/>
  <c r="AP1364" i="16"/>
  <c r="AJ1368" i="16"/>
  <c r="N1372" i="16"/>
  <c r="AM1375" i="16"/>
  <c r="AF1379" i="16"/>
  <c r="AQ1382" i="16"/>
  <c r="AQ1387" i="16"/>
  <c r="W1393" i="16"/>
  <c r="Z1398" i="16"/>
  <c r="AI1402" i="16"/>
  <c r="AI1406" i="16"/>
  <c r="P1413" i="16"/>
  <c r="R1429" i="16"/>
  <c r="AG1440" i="16"/>
  <c r="AF1458" i="16"/>
  <c r="AF1476" i="16"/>
  <c r="T1498" i="16"/>
  <c r="AO1512" i="16"/>
  <c r="T1534" i="16"/>
  <c r="AP1555" i="16"/>
  <c r="AM1572" i="16"/>
  <c r="AJ1158" i="16"/>
  <c r="AD1160" i="16"/>
  <c r="P1162" i="16"/>
  <c r="AN1163" i="16"/>
  <c r="X1165" i="16"/>
  <c r="AV1166" i="16"/>
  <c r="AH1168" i="16"/>
  <c r="AJ1170" i="16"/>
  <c r="AJ1172" i="16"/>
  <c r="AJ1174" i="16"/>
  <c r="AD1176" i="16"/>
  <c r="P1178" i="16"/>
  <c r="AN1179" i="16"/>
  <c r="X1181" i="16"/>
  <c r="AV1182" i="16"/>
  <c r="AH1184" i="16"/>
  <c r="AJ1186" i="16"/>
  <c r="AJ1188" i="16"/>
  <c r="AJ1190" i="16"/>
  <c r="AD1192" i="16"/>
  <c r="P1194" i="16"/>
  <c r="AN1195" i="16"/>
  <c r="X1197" i="16"/>
  <c r="AV1198" i="16"/>
  <c r="AH1200" i="16"/>
  <c r="AJ1202" i="16"/>
  <c r="AJ1204" i="16"/>
  <c r="AJ1206" i="16"/>
  <c r="AD1208" i="16"/>
  <c r="P1210" i="16"/>
  <c r="AN1211" i="16"/>
  <c r="X1213" i="16"/>
  <c r="AV1214" i="16"/>
  <c r="AH1216" i="16"/>
  <c r="AJ1218" i="16"/>
  <c r="AJ1220" i="16"/>
  <c r="AJ1222" i="16"/>
  <c r="AD1224" i="16"/>
  <c r="P1226" i="16"/>
  <c r="AN1227" i="16"/>
  <c r="X1229" i="16"/>
  <c r="AV1230" i="16"/>
  <c r="AH1232" i="16"/>
  <c r="AJ1234" i="16"/>
  <c r="AJ1236" i="16"/>
  <c r="AJ1238" i="16"/>
  <c r="AD1240" i="16"/>
  <c r="P1242" i="16"/>
  <c r="AN1243" i="16"/>
  <c r="X1245" i="16"/>
  <c r="AV1246" i="16"/>
  <c r="AH1248" i="16"/>
  <c r="AJ1250" i="16"/>
  <c r="AJ1252" i="16"/>
  <c r="AJ1254" i="16"/>
  <c r="AD1256" i="16"/>
  <c r="P1258" i="16"/>
  <c r="AN1259" i="16"/>
  <c r="X1261" i="16"/>
  <c r="AV1262" i="16"/>
  <c r="AH1264" i="16"/>
  <c r="AJ1266" i="16"/>
  <c r="AJ1268" i="16"/>
  <c r="AJ1270" i="16"/>
  <c r="AD1272" i="16"/>
  <c r="P1274" i="16"/>
  <c r="AN1275" i="16"/>
  <c r="X1277" i="16"/>
  <c r="AV1278" i="16"/>
  <c r="AH1280" i="16"/>
  <c r="AJ1282" i="16"/>
  <c r="AJ1284" i="16"/>
  <c r="AJ1286" i="16"/>
  <c r="AD1288" i="16"/>
  <c r="P1290" i="16"/>
  <c r="AN1291" i="16"/>
  <c r="X1293" i="16"/>
  <c r="AV1294" i="16"/>
  <c r="AH1296" i="16"/>
  <c r="AJ1298" i="16"/>
  <c r="AJ1300" i="16"/>
  <c r="AJ1302" i="16"/>
  <c r="AD1304" i="16"/>
  <c r="P1306" i="16"/>
  <c r="AN1307" i="16"/>
  <c r="X1309" i="16"/>
  <c r="AV1310" i="16"/>
  <c r="AH1312" i="16"/>
  <c r="AJ1314" i="16"/>
  <c r="AJ1316" i="16"/>
  <c r="AJ1318" i="16"/>
  <c r="AD1320" i="16"/>
  <c r="P1322" i="16"/>
  <c r="AN1323" i="16"/>
  <c r="X1325" i="16"/>
  <c r="AV1326" i="16"/>
  <c r="AH1328" i="16"/>
  <c r="AJ1330" i="16"/>
  <c r="AJ1332" i="16"/>
  <c r="AJ1334" i="16"/>
  <c r="AD1336" i="16"/>
  <c r="P1338" i="16"/>
  <c r="AN1339" i="16"/>
  <c r="X1341" i="16"/>
  <c r="AV1342" i="16"/>
  <c r="AH1344" i="16"/>
  <c r="AJ1346" i="16"/>
  <c r="AJ1348" i="16"/>
  <c r="AJ1350" i="16"/>
  <c r="AD1352" i="16"/>
  <c r="P1354" i="16"/>
  <c r="AN1355" i="16"/>
  <c r="X1357" i="16"/>
  <c r="AA1359" i="16"/>
  <c r="Y1361" i="16"/>
  <c r="AA1363" i="16"/>
  <c r="X1366" i="16"/>
  <c r="T1370" i="16"/>
  <c r="AD1373" i="16"/>
  <c r="W1377" i="16"/>
  <c r="AV1380" i="16"/>
  <c r="AG1384" i="16"/>
  <c r="AI1388" i="16"/>
  <c r="AK1392" i="16"/>
  <c r="O1397" i="16"/>
  <c r="O1402" i="16"/>
  <c r="O1406" i="16"/>
  <c r="AP1412" i="16"/>
  <c r="AA1429" i="16"/>
  <c r="W1442" i="16"/>
  <c r="AP1458" i="16"/>
  <c r="N1466" i="16"/>
  <c r="T1480" i="16"/>
  <c r="AU1492" i="16"/>
  <c r="AN1509" i="16"/>
  <c r="AH1526" i="16"/>
  <c r="X1552" i="16"/>
  <c r="AN1569" i="16"/>
  <c r="P1596" i="16"/>
  <c r="AV1383" i="16"/>
  <c r="AR1385" i="16"/>
  <c r="AR1387" i="16"/>
  <c r="AR1389" i="16"/>
  <c r="AR1391" i="16"/>
  <c r="AF1393" i="16"/>
  <c r="P1395" i="16"/>
  <c r="AN1396" i="16"/>
  <c r="X1398" i="16"/>
  <c r="AV1399" i="16"/>
  <c r="AR1401" i="16"/>
  <c r="AR1403" i="16"/>
  <c r="AR1405" i="16"/>
  <c r="AR1407" i="16"/>
  <c r="P1410" i="16"/>
  <c r="Z1413" i="16"/>
  <c r="V1417" i="16"/>
  <c r="AU1420" i="16"/>
  <c r="Y1424" i="16"/>
  <c r="P1428" i="16"/>
  <c r="Z1431" i="16"/>
  <c r="V1435" i="16"/>
  <c r="AU1438" i="16"/>
  <c r="AP1441" i="16"/>
  <c r="AH1445" i="16"/>
  <c r="AS1448" i="16"/>
  <c r="W1452" i="16"/>
  <c r="Q1456" i="16"/>
  <c r="Z1459" i="16"/>
  <c r="R1463" i="16"/>
  <c r="AU1466" i="16"/>
  <c r="W1470" i="16"/>
  <c r="P1474" i="16"/>
  <c r="Z1477" i="16"/>
  <c r="V1481" i="16"/>
  <c r="T1486" i="16"/>
  <c r="AV1490" i="16"/>
  <c r="AV1494" i="16"/>
  <c r="AB1499" i="16"/>
  <c r="AF1504" i="16"/>
  <c r="AP1509" i="16"/>
  <c r="AI1515" i="16"/>
  <c r="P1520" i="16"/>
  <c r="P1524" i="16"/>
  <c r="R1528" i="16"/>
  <c r="V1533" i="16"/>
  <c r="W1538" i="16"/>
  <c r="AF1543" i="16"/>
  <c r="N1548" i="16"/>
  <c r="P1553" i="16"/>
  <c r="P1557" i="16"/>
  <c r="AR1561" i="16"/>
  <c r="AT1566" i="16"/>
  <c r="AP1571" i="16"/>
  <c r="AI1577" i="16"/>
  <c r="AR1587" i="16"/>
  <c r="AR1597" i="16"/>
  <c r="AG1365" i="16"/>
  <c r="Q1367" i="16"/>
  <c r="AQ1368" i="16"/>
  <c r="AS1370" i="16"/>
  <c r="AS1372" i="16"/>
  <c r="AS1374" i="16"/>
  <c r="AM1376" i="16"/>
  <c r="Y1378" i="16"/>
  <c r="AW1379" i="16"/>
  <c r="AG1381" i="16"/>
  <c r="Q1383" i="16"/>
  <c r="AQ1384" i="16"/>
  <c r="AS1386" i="16"/>
  <c r="AS1388" i="16"/>
  <c r="AS1390" i="16"/>
  <c r="AM1392" i="16"/>
  <c r="Y1394" i="16"/>
  <c r="AW1395" i="16"/>
  <c r="AG1397" i="16"/>
  <c r="Q1399" i="16"/>
  <c r="AQ1400" i="16"/>
  <c r="AS1402" i="16"/>
  <c r="AS1404" i="16"/>
  <c r="AS1406" i="16"/>
  <c r="AM1408" i="16"/>
  <c r="AV1411" i="16"/>
  <c r="X1415" i="16"/>
  <c r="T1419" i="16"/>
  <c r="AD1422" i="16"/>
  <c r="W1426" i="16"/>
  <c r="AV1429" i="16"/>
  <c r="AB1433" i="16"/>
  <c r="T1437" i="16"/>
  <c r="AF1440" i="16"/>
  <c r="W1444" i="16"/>
  <c r="AV1447" i="16"/>
  <c r="AD1450" i="16"/>
  <c r="V1454" i="16"/>
  <c r="AV1457" i="16"/>
  <c r="X1461" i="16"/>
  <c r="T1465" i="16"/>
  <c r="AD1468" i="16"/>
  <c r="X1472" i="16"/>
  <c r="AV1475" i="16"/>
  <c r="X1479" i="16"/>
  <c r="AT1483" i="16"/>
  <c r="AD1488" i="16"/>
  <c r="AN1493" i="16"/>
  <c r="AL1498" i="16"/>
  <c r="AQ1503" i="16"/>
  <c r="AU1507" i="16"/>
  <c r="AU1511" i="16"/>
  <c r="AB1516" i="16"/>
  <c r="AE1521" i="16"/>
  <c r="AN1526" i="16"/>
  <c r="AQ1531" i="16"/>
  <c r="AT1536" i="16"/>
  <c r="AU1540" i="16"/>
  <c r="AW1544" i="16"/>
  <c r="AD1549" i="16"/>
  <c r="AE1554" i="16"/>
  <c r="AN1559" i="16"/>
  <c r="AR1564" i="16"/>
  <c r="X1569" i="16"/>
  <c r="X1573" i="16"/>
  <c r="AQ1579" i="16"/>
  <c r="W1588" i="16"/>
  <c r="AB1598" i="16"/>
  <c r="AQ1415" i="16"/>
  <c r="AM1419" i="16"/>
  <c r="AE1423" i="16"/>
  <c r="AP1426" i="16"/>
  <c r="AH1430" i="16"/>
  <c r="AE1433" i="16"/>
  <c r="AQ1436" i="16"/>
  <c r="AK1440" i="16"/>
  <c r="AQ1443" i="16"/>
  <c r="AI1447" i="16"/>
  <c r="AE1451" i="16"/>
  <c r="AQ1454" i="16"/>
  <c r="AH1458" i="16"/>
  <c r="AQ1461" i="16"/>
  <c r="AM1465" i="16"/>
  <c r="AE1469" i="16"/>
  <c r="AS1472" i="16"/>
  <c r="AH1476" i="16"/>
  <c r="AQ1479" i="16"/>
  <c r="V1484" i="16"/>
  <c r="AK1488" i="16"/>
  <c r="AH1492" i="16"/>
  <c r="AJ1496" i="16"/>
  <c r="AQ1501" i="16"/>
  <c r="AN1506" i="16"/>
  <c r="T1512" i="16"/>
  <c r="AA1517" i="16"/>
  <c r="AH1521" i="16"/>
  <c r="AH1525" i="16"/>
  <c r="AQ1529" i="16"/>
  <c r="AR1534" i="16"/>
  <c r="AN1539" i="16"/>
  <c r="AA1545" i="16"/>
  <c r="AJ1549" i="16"/>
  <c r="O1554" i="16"/>
  <c r="O1558" i="16"/>
  <c r="AR1562" i="16"/>
  <c r="AT1567" i="16"/>
  <c r="AN1572" i="16"/>
  <c r="AO1582" i="16"/>
  <c r="AB1591" i="16"/>
  <c r="P1599" i="16"/>
  <c r="AN1358" i="16"/>
  <c r="Z1360" i="16"/>
  <c r="AB1362" i="16"/>
  <c r="AB1364" i="16"/>
  <c r="AB1366" i="16"/>
  <c r="V1368" i="16"/>
  <c r="AV1369" i="16"/>
  <c r="AF1371" i="16"/>
  <c r="P1373" i="16"/>
  <c r="AN1374" i="16"/>
  <c r="Z1376" i="16"/>
  <c r="AB1378" i="16"/>
  <c r="AB1380" i="16"/>
  <c r="AB1382" i="16"/>
  <c r="V1384" i="16"/>
  <c r="AV1385" i="16"/>
  <c r="AF1387" i="16"/>
  <c r="P1389" i="16"/>
  <c r="AN1390" i="16"/>
  <c r="Z1392" i="16"/>
  <c r="AB1394" i="16"/>
  <c r="AB1396" i="16"/>
  <c r="AB1398" i="16"/>
  <c r="V1400" i="16"/>
  <c r="AV1401" i="16"/>
  <c r="AF1403" i="16"/>
  <c r="P1405" i="16"/>
  <c r="AN1406" i="16"/>
  <c r="Z1408" i="16"/>
  <c r="W1411" i="16"/>
  <c r="AV1414" i="16"/>
  <c r="AT1417" i="16"/>
  <c r="AL1421" i="16"/>
  <c r="O1425" i="16"/>
  <c r="AN1428" i="16"/>
  <c r="AH1432" i="16"/>
  <c r="AT1435" i="16"/>
  <c r="AL1439" i="16"/>
  <c r="O1443" i="16"/>
  <c r="AN1446" i="16"/>
  <c r="AJ1450" i="16"/>
  <c r="AT1453" i="16"/>
  <c r="AM1457" i="16"/>
  <c r="O1461" i="16"/>
  <c r="AP1464" i="16"/>
  <c r="AJ1468" i="16"/>
  <c r="AT1471" i="16"/>
  <c r="W1475" i="16"/>
  <c r="AV1478" i="16"/>
  <c r="T1482" i="16"/>
  <c r="V1487" i="16"/>
  <c r="Z1491" i="16"/>
  <c r="Z1495" i="16"/>
  <c r="AL1499" i="16"/>
  <c r="AS1504" i="16"/>
  <c r="W1510" i="16"/>
  <c r="V1515" i="16"/>
  <c r="AC1520" i="16"/>
  <c r="Z1524" i="16"/>
  <c r="AB1528" i="16"/>
  <c r="AI1533" i="16"/>
  <c r="AF1538" i="16"/>
  <c r="AP1543" i="16"/>
  <c r="S1549" i="16"/>
  <c r="AV1553" i="16"/>
  <c r="AV1557" i="16"/>
  <c r="AA1562" i="16"/>
  <c r="AJ1566" i="16"/>
  <c r="W1572" i="16"/>
  <c r="AQ1578" i="16"/>
  <c r="X1587" i="16"/>
  <c r="AR1598" i="16"/>
  <c r="U1365" i="16"/>
  <c r="U1367" i="16"/>
  <c r="AU1368" i="16"/>
  <c r="AG1370" i="16"/>
  <c r="Q1372" i="16"/>
  <c r="AO1373" i="16"/>
  <c r="Y1375" i="16"/>
  <c r="U1377" i="16"/>
  <c r="U1379" i="16"/>
  <c r="U1381" i="16"/>
  <c r="U1383" i="16"/>
  <c r="AU1384" i="16"/>
  <c r="AG1386" i="16"/>
  <c r="Q1388" i="16"/>
  <c r="AO1389" i="16"/>
  <c r="Y1391" i="16"/>
  <c r="U1393" i="16"/>
  <c r="U1395" i="16"/>
  <c r="U1397" i="16"/>
  <c r="U1399" i="16"/>
  <c r="AU1400" i="16"/>
  <c r="AG1402" i="16"/>
  <c r="Q1404" i="16"/>
  <c r="AO1405" i="16"/>
  <c r="Y1407" i="16"/>
  <c r="P1409" i="16"/>
  <c r="AM1412" i="16"/>
  <c r="Q1416" i="16"/>
  <c r="AT1418" i="16"/>
  <c r="AL1422" i="16"/>
  <c r="O1426" i="16"/>
  <c r="AN1429" i="16"/>
  <c r="AJ1433" i="16"/>
  <c r="AT1436" i="16"/>
  <c r="AN1440" i="16"/>
  <c r="O1444" i="16"/>
  <c r="AN1447" i="16"/>
  <c r="AJ1451" i="16"/>
  <c r="AT1454" i="16"/>
  <c r="AM1458" i="16"/>
  <c r="O1462" i="16"/>
  <c r="AR1465" i="16"/>
  <c r="AJ1469" i="16"/>
  <c r="AV1472" i="16"/>
  <c r="AM1476" i="16"/>
  <c r="Q1480" i="16"/>
  <c r="AJ1483" i="16"/>
  <c r="AN1488" i="16"/>
  <c r="R1494" i="16"/>
  <c r="T1499" i="16"/>
  <c r="X1504" i="16"/>
  <c r="X1508" i="16"/>
  <c r="Z1512" i="16"/>
  <c r="AL1516" i="16"/>
  <c r="AN1521" i="16"/>
  <c r="R1527" i="16"/>
  <c r="V1532" i="16"/>
  <c r="AK1536" i="16"/>
  <c r="AH1540" i="16"/>
  <c r="AJ1544" i="16"/>
  <c r="AQ1549" i="16"/>
  <c r="AN1554" i="16"/>
  <c r="T1560" i="16"/>
  <c r="AA1565" i="16"/>
  <c r="AH1569" i="16"/>
  <c r="AH1573" i="16"/>
  <c r="AR1578" i="16"/>
  <c r="AB1587" i="16"/>
  <c r="Q1595" i="16"/>
  <c r="V1364" i="16"/>
  <c r="AT1365" i="16"/>
  <c r="AD1367" i="16"/>
  <c r="R1369" i="16"/>
  <c r="R1371" i="16"/>
  <c r="R1373" i="16"/>
  <c r="R1375" i="16"/>
  <c r="N1377" i="16"/>
  <c r="AL1378" i="16"/>
  <c r="V1380" i="16"/>
  <c r="AT1381" i="16"/>
  <c r="AD1383" i="16"/>
  <c r="R1385" i="16"/>
  <c r="R1387" i="16"/>
  <c r="R1389" i="16"/>
  <c r="R1391" i="16"/>
  <c r="N1393" i="16"/>
  <c r="AL1394" i="16"/>
  <c r="V1396" i="16"/>
  <c r="AT1397" i="16"/>
  <c r="AD1399" i="16"/>
  <c r="R1401" i="16"/>
  <c r="R1403" i="16"/>
  <c r="R1405" i="16"/>
  <c r="R1407" i="16"/>
  <c r="R1409" i="16"/>
  <c r="AN1412" i="16"/>
  <c r="AH1416" i="16"/>
  <c r="AT1419" i="16"/>
  <c r="AL1423" i="16"/>
  <c r="O1427" i="16"/>
  <c r="AN1430" i="16"/>
  <c r="AJ1434" i="16"/>
  <c r="AT1437" i="16"/>
  <c r="AM1441" i="16"/>
  <c r="O1445" i="16"/>
  <c r="AP1448" i="16"/>
  <c r="AJ1452" i="16"/>
  <c r="AT1455" i="16"/>
  <c r="W1459" i="16"/>
  <c r="AV1462" i="16"/>
  <c r="AT1465" i="16"/>
  <c r="AL1469" i="16"/>
  <c r="O1473" i="16"/>
  <c r="AN1476" i="16"/>
  <c r="AH1480" i="16"/>
  <c r="V1485" i="16"/>
  <c r="W1490" i="16"/>
  <c r="AF1495" i="16"/>
  <c r="N1500" i="16"/>
  <c r="P1505" i="16"/>
  <c r="P1509" i="16"/>
  <c r="AR1513" i="16"/>
  <c r="AT1518" i="16"/>
  <c r="AP1523" i="16"/>
  <c r="AB1529" i="16"/>
  <c r="AD1534" i="16"/>
  <c r="AM1538" i="16"/>
  <c r="AM1542" i="16"/>
  <c r="S1547" i="16"/>
  <c r="V1552" i="16"/>
  <c r="AF1557" i="16"/>
  <c r="AD1562" i="16"/>
  <c r="AI1567" i="16"/>
  <c r="AM1571" i="16"/>
  <c r="AO1575" i="16"/>
  <c r="S1582" i="16"/>
  <c r="W1592" i="16"/>
  <c r="Q1409" i="16"/>
  <c r="AO1410" i="16"/>
  <c r="Y1412" i="16"/>
  <c r="AW1413" i="16"/>
  <c r="AG1415" i="16"/>
  <c r="AC1417" i="16"/>
  <c r="AC1419" i="16"/>
  <c r="AC1421" i="16"/>
  <c r="AC1423" i="16"/>
  <c r="Q1425" i="16"/>
  <c r="AO1426" i="16"/>
  <c r="Y1428" i="16"/>
  <c r="AW1429" i="16"/>
  <c r="AG1431" i="16"/>
  <c r="AC1433" i="16"/>
  <c r="AC1435" i="16"/>
  <c r="AC1437" i="16"/>
  <c r="AC1439" i="16"/>
  <c r="Q1441" i="16"/>
  <c r="AO1442" i="16"/>
  <c r="Y1444" i="16"/>
  <c r="AW1445" i="16"/>
  <c r="AG1447" i="16"/>
  <c r="AC1449" i="16"/>
  <c r="AC1451" i="16"/>
  <c r="AC1453" i="16"/>
  <c r="AC1455" i="16"/>
  <c r="Q1457" i="16"/>
  <c r="AO1458" i="16"/>
  <c r="Y1460" i="16"/>
  <c r="AW1461" i="16"/>
  <c r="AG1463" i="16"/>
  <c r="AC1465" i="16"/>
  <c r="AC1467" i="16"/>
  <c r="AC1469" i="16"/>
  <c r="AC1471" i="16"/>
  <c r="Q1473" i="16"/>
  <c r="AO1474" i="16"/>
  <c r="Y1476" i="16"/>
  <c r="AW1477" i="16"/>
  <c r="AG1479" i="16"/>
  <c r="AC1481" i="16"/>
  <c r="AC1483" i="16"/>
  <c r="AC1485" i="16"/>
  <c r="AC1487" i="16"/>
  <c r="Q1489" i="16"/>
  <c r="AO1490" i="16"/>
  <c r="Y1492" i="16"/>
  <c r="AW1493" i="16"/>
  <c r="AG1495" i="16"/>
  <c r="AC1497" i="16"/>
  <c r="AC1499" i="16"/>
  <c r="AC1501" i="16"/>
  <c r="AC1503" i="16"/>
  <c r="Q1505" i="16"/>
  <c r="AO1506" i="16"/>
  <c r="Y1508" i="16"/>
  <c r="AW1509" i="16"/>
  <c r="AG1511" i="16"/>
  <c r="AC1513" i="16"/>
  <c r="AC1515" i="16"/>
  <c r="AC1517" i="16"/>
  <c r="AC1519" i="16"/>
  <c r="Q1521" i="16"/>
  <c r="AO1522" i="16"/>
  <c r="Y1524" i="16"/>
  <c r="AW1525" i="16"/>
  <c r="AG1527" i="16"/>
  <c r="AC1529" i="16"/>
  <c r="AC1531" i="16"/>
  <c r="AC1533" i="16"/>
  <c r="AC1535" i="16"/>
  <c r="Q1537" i="16"/>
  <c r="AO1538" i="16"/>
  <c r="Y1540" i="16"/>
  <c r="AW1541" i="16"/>
  <c r="AG1543" i="16"/>
  <c r="AC1545" i="16"/>
  <c r="AC1547" i="16"/>
  <c r="AC1549" i="16"/>
  <c r="AC1551" i="16"/>
  <c r="Q1553" i="16"/>
  <c r="AO1554" i="16"/>
  <c r="Y1556" i="16"/>
  <c r="AW1557" i="16"/>
  <c r="AG1559" i="16"/>
  <c r="AC1561" i="16"/>
  <c r="AC1563" i="16"/>
  <c r="AC1565" i="16"/>
  <c r="AC1567" i="16"/>
  <c r="Q1569" i="16"/>
  <c r="AO1570" i="16"/>
  <c r="Y1572" i="16"/>
  <c r="AW1573" i="16"/>
  <c r="AH1575" i="16"/>
  <c r="P1578" i="16"/>
  <c r="AO1581" i="16"/>
  <c r="AK1585" i="16"/>
  <c r="U1589" i="16"/>
  <c r="AP1592" i="16"/>
  <c r="AI1596" i="16"/>
  <c r="AR1599" i="16"/>
  <c r="W1482" i="16"/>
  <c r="AU1483" i="16"/>
  <c r="AE1485" i="16"/>
  <c r="O1487" i="16"/>
  <c r="AO1488" i="16"/>
  <c r="AI1490" i="16"/>
  <c r="AI1492" i="16"/>
  <c r="AI1494" i="16"/>
  <c r="AK1496" i="16"/>
  <c r="W1498" i="16"/>
  <c r="AU1499" i="16"/>
  <c r="AE1501" i="16"/>
  <c r="O1503" i="16"/>
  <c r="AO1504" i="16"/>
  <c r="AI1506" i="16"/>
  <c r="AI1508" i="16"/>
  <c r="AI1510" i="16"/>
  <c r="AK1512" i="16"/>
  <c r="W1514" i="16"/>
  <c r="AU1515" i="16"/>
  <c r="AE1517" i="16"/>
  <c r="O1519" i="16"/>
  <c r="AO1520" i="16"/>
  <c r="AI1522" i="16"/>
  <c r="AI1524" i="16"/>
  <c r="AI1526" i="16"/>
  <c r="AK1528" i="16"/>
  <c r="W1530" i="16"/>
  <c r="AU1531" i="16"/>
  <c r="AE1533" i="16"/>
  <c r="O1535" i="16"/>
  <c r="AO1536" i="16"/>
  <c r="AI1538" i="16"/>
  <c r="AI1540" i="16"/>
  <c r="AI1542" i="16"/>
  <c r="AK1544" i="16"/>
  <c r="W1546" i="16"/>
  <c r="AU1547" i="16"/>
  <c r="AE1549" i="16"/>
  <c r="O1551" i="16"/>
  <c r="AO1552" i="16"/>
  <c r="AI1554" i="16"/>
  <c r="AI1556" i="16"/>
  <c r="AI1558" i="16"/>
  <c r="AK1560" i="16"/>
  <c r="W1562" i="16"/>
  <c r="AU1563" i="16"/>
  <c r="AE1565" i="16"/>
  <c r="O1567" i="16"/>
  <c r="AO1568" i="16"/>
  <c r="AI1570" i="16"/>
  <c r="AI1572" i="16"/>
  <c r="AI1574" i="16"/>
  <c r="AO1576" i="16"/>
  <c r="P1580" i="16"/>
  <c r="AO1583" i="16"/>
  <c r="AF1587" i="16"/>
  <c r="P1591" i="16"/>
  <c r="AA1594" i="16"/>
  <c r="S1598" i="16"/>
  <c r="AK1602" i="16"/>
  <c r="AR1410" i="16"/>
  <c r="AR1412" i="16"/>
  <c r="AR1414" i="16"/>
  <c r="AL1416" i="16"/>
  <c r="X1418" i="16"/>
  <c r="AV1419" i="16"/>
  <c r="AF1421" i="16"/>
  <c r="P1423" i="16"/>
  <c r="AP1424" i="16"/>
  <c r="AR1426" i="16"/>
  <c r="AR1428" i="16"/>
  <c r="AR1430" i="16"/>
  <c r="AL1432" i="16"/>
  <c r="X1434" i="16"/>
  <c r="AV1435" i="16"/>
  <c r="AF1437" i="16"/>
  <c r="P1439" i="16"/>
  <c r="AP1440" i="16"/>
  <c r="AR1442" i="16"/>
  <c r="AR1444" i="16"/>
  <c r="AR1446" i="16"/>
  <c r="AL1448" i="16"/>
  <c r="X1450" i="16"/>
  <c r="AV1451" i="16"/>
  <c r="AF1453" i="16"/>
  <c r="P1455" i="16"/>
  <c r="AP1456" i="16"/>
  <c r="AR1458" i="16"/>
  <c r="AR1460" i="16"/>
  <c r="AR1462" i="16"/>
  <c r="AL1464" i="16"/>
  <c r="X1466" i="16"/>
  <c r="AV1467" i="16"/>
  <c r="AF1469" i="16"/>
  <c r="P1471" i="16"/>
  <c r="AP1472" i="16"/>
  <c r="AR1474" i="16"/>
  <c r="AR1476" i="16"/>
  <c r="AR1478" i="16"/>
  <c r="AL1480" i="16"/>
  <c r="X1482" i="16"/>
  <c r="AV1483" i="16"/>
  <c r="AF1485" i="16"/>
  <c r="P1487" i="16"/>
  <c r="AP1488" i="16"/>
  <c r="AR1490" i="16"/>
  <c r="AR1492" i="16"/>
  <c r="AR1494" i="16"/>
  <c r="AL1496" i="16"/>
  <c r="X1498" i="16"/>
  <c r="AV1499" i="16"/>
  <c r="AF1501" i="16"/>
  <c r="P1503" i="16"/>
  <c r="AP1504" i="16"/>
  <c r="AR1506" i="16"/>
  <c r="AR1508" i="16"/>
  <c r="AR1510" i="16"/>
  <c r="AL1512" i="16"/>
  <c r="X1514" i="16"/>
  <c r="AV1515" i="16"/>
  <c r="AF1517" i="16"/>
  <c r="P1519" i="16"/>
  <c r="AP1520" i="16"/>
  <c r="AR1522" i="16"/>
  <c r="AR1524" i="16"/>
  <c r="AR1526" i="16"/>
  <c r="AL1528" i="16"/>
  <c r="X1530" i="16"/>
  <c r="AV1531" i="16"/>
  <c r="AF1533" i="16"/>
  <c r="P1535" i="16"/>
  <c r="AP1536" i="16"/>
  <c r="AR1538" i="16"/>
  <c r="AR1540" i="16"/>
  <c r="AR1542" i="16"/>
  <c r="AL1544" i="16"/>
  <c r="X1546" i="16"/>
  <c r="AV1547" i="16"/>
  <c r="AF1549" i="16"/>
  <c r="P1551" i="16"/>
  <c r="AP1552" i="16"/>
  <c r="AR1554" i="16"/>
  <c r="AR1556" i="16"/>
  <c r="AR1558" i="16"/>
  <c r="AL1560" i="16"/>
  <c r="X1562" i="16"/>
  <c r="AV1563" i="16"/>
  <c r="AF1565" i="16"/>
  <c r="P1567" i="16"/>
  <c r="AP1568" i="16"/>
  <c r="AR1570" i="16"/>
  <c r="AR1572" i="16"/>
  <c r="AR1574" i="16"/>
  <c r="X1577" i="16"/>
  <c r="AW1580" i="16"/>
  <c r="AA1584" i="16"/>
  <c r="O1588" i="16"/>
  <c r="AJ1591" i="16"/>
  <c r="AR1594" i="16"/>
  <c r="AJ1598" i="16"/>
  <c r="AC1409" i="16"/>
  <c r="AC1411" i="16"/>
  <c r="AC1413" i="16"/>
  <c r="AC1415" i="16"/>
  <c r="Q1417" i="16"/>
  <c r="AO1418" i="16"/>
  <c r="Y1420" i="16"/>
  <c r="AW1421" i="16"/>
  <c r="AG1423" i="16"/>
  <c r="AC1425" i="16"/>
  <c r="AC1427" i="16"/>
  <c r="AC1429" i="16"/>
  <c r="AC1431" i="16"/>
  <c r="Q1433" i="16"/>
  <c r="AO1434" i="16"/>
  <c r="Y1436" i="16"/>
  <c r="AW1437" i="16"/>
  <c r="AG1439" i="16"/>
  <c r="AC1441" i="16"/>
  <c r="AC1443" i="16"/>
  <c r="AC1445" i="16"/>
  <c r="AC1447" i="16"/>
  <c r="Q1449" i="16"/>
  <c r="AO1450" i="16"/>
  <c r="Y1452" i="16"/>
  <c r="AW1453" i="16"/>
  <c r="AG1455" i="16"/>
  <c r="AC1457" i="16"/>
  <c r="AC1459" i="16"/>
  <c r="AC1461" i="16"/>
  <c r="AC1463" i="16"/>
  <c r="Q1465" i="16"/>
  <c r="AO1466" i="16"/>
  <c r="Y1468" i="16"/>
  <c r="AW1469" i="16"/>
  <c r="AG1471" i="16"/>
  <c r="AC1473" i="16"/>
  <c r="AC1475" i="16"/>
  <c r="AC1477" i="16"/>
  <c r="AC1479" i="16"/>
  <c r="Q1481" i="16"/>
  <c r="AO1482" i="16"/>
  <c r="Y1484" i="16"/>
  <c r="AW1485" i="16"/>
  <c r="AG1487" i="16"/>
  <c r="AC1489" i="16"/>
  <c r="AC1491" i="16"/>
  <c r="AC1493" i="16"/>
  <c r="AC1495" i="16"/>
  <c r="Q1497" i="16"/>
  <c r="AO1498" i="16"/>
  <c r="Y1500" i="16"/>
  <c r="AW1501" i="16"/>
  <c r="AG1503" i="16"/>
  <c r="AC1505" i="16"/>
  <c r="AC1507" i="16"/>
  <c r="AC1509" i="16"/>
  <c r="AC1511" i="16"/>
  <c r="Q1513" i="16"/>
  <c r="AO1514" i="16"/>
  <c r="Y1516" i="16"/>
  <c r="AW1517" i="16"/>
  <c r="AG1519" i="16"/>
  <c r="AC1521" i="16"/>
  <c r="AC1523" i="16"/>
  <c r="AC1525" i="16"/>
  <c r="AC1527" i="16"/>
  <c r="Q1529" i="16"/>
  <c r="AO1530" i="16"/>
  <c r="Y1532" i="16"/>
  <c r="AW1533" i="16"/>
  <c r="AG1535" i="16"/>
  <c r="AC1537" i="16"/>
  <c r="AC1539" i="16"/>
  <c r="AC1541" i="16"/>
  <c r="AC1543" i="16"/>
  <c r="Q1545" i="16"/>
  <c r="AO1546" i="16"/>
  <c r="Y1548" i="16"/>
  <c r="AW1549" i="16"/>
  <c r="AG1551" i="16"/>
  <c r="AC1553" i="16"/>
  <c r="AC1555" i="16"/>
  <c r="AC1557" i="16"/>
  <c r="AC1559" i="16"/>
  <c r="Q1561" i="16"/>
  <c r="AO1562" i="16"/>
  <c r="Y1564" i="16"/>
  <c r="AW1565" i="16"/>
  <c r="AG1567" i="16"/>
  <c r="AC1569" i="16"/>
  <c r="AC1571" i="16"/>
  <c r="AC1573" i="16"/>
  <c r="AC1575" i="16"/>
  <c r="X1578" i="16"/>
  <c r="AW1581" i="16"/>
  <c r="AC1585" i="16"/>
  <c r="AV1588" i="16"/>
  <c r="AH1592" i="16"/>
  <c r="AR1595" i="16"/>
  <c r="AJ1599" i="16"/>
  <c r="V1410" i="16"/>
  <c r="AT1411" i="16"/>
  <c r="AD1413" i="16"/>
  <c r="N1415" i="16"/>
  <c r="AN1416" i="16"/>
  <c r="AH1418" i="16"/>
  <c r="AH1420" i="16"/>
  <c r="AH1422" i="16"/>
  <c r="AJ1424" i="16"/>
  <c r="V1426" i="16"/>
  <c r="AT1427" i="16"/>
  <c r="AD1429" i="16"/>
  <c r="N1431" i="16"/>
  <c r="AN1432" i="16"/>
  <c r="AH1434" i="16"/>
  <c r="AH1436" i="16"/>
  <c r="AH1438" i="16"/>
  <c r="AJ1440" i="16"/>
  <c r="V1442" i="16"/>
  <c r="AT1443" i="16"/>
  <c r="AD1445" i="16"/>
  <c r="N1447" i="16"/>
  <c r="AN1448" i="16"/>
  <c r="AH1450" i="16"/>
  <c r="AH1452" i="16"/>
  <c r="AH1454" i="16"/>
  <c r="AJ1456" i="16"/>
  <c r="V1458" i="16"/>
  <c r="AT1459" i="16"/>
  <c r="AD1461" i="16"/>
  <c r="N1463" i="16"/>
  <c r="AN1464" i="16"/>
  <c r="AH1466" i="16"/>
  <c r="AH1468" i="16"/>
  <c r="AH1470" i="16"/>
  <c r="AJ1472" i="16"/>
  <c r="V1474" i="16"/>
  <c r="AT1475" i="16"/>
  <c r="AD1477" i="16"/>
  <c r="N1479" i="16"/>
  <c r="AN1480" i="16"/>
  <c r="AH1482" i="16"/>
  <c r="AH1484" i="16"/>
  <c r="AH1486" i="16"/>
  <c r="AJ1488" i="16"/>
  <c r="V1490" i="16"/>
  <c r="AT1491" i="16"/>
  <c r="AD1493" i="16"/>
  <c r="N1495" i="16"/>
  <c r="AN1496" i="16"/>
  <c r="AH1498" i="16"/>
  <c r="AH1500" i="16"/>
  <c r="AH1502" i="16"/>
  <c r="AJ1504" i="16"/>
  <c r="V1506" i="16"/>
  <c r="AT1507" i="16"/>
  <c r="AD1509" i="16"/>
  <c r="N1511" i="16"/>
  <c r="AN1512" i="16"/>
  <c r="AH1514" i="16"/>
  <c r="AH1516" i="16"/>
  <c r="AH1518" i="16"/>
  <c r="AJ1520" i="16"/>
  <c r="V1522" i="16"/>
  <c r="AT1523" i="16"/>
  <c r="AD1525" i="16"/>
  <c r="N1527" i="16"/>
  <c r="AN1528" i="16"/>
  <c r="AH1530" i="16"/>
  <c r="AH1532" i="16"/>
  <c r="AH1534" i="16"/>
  <c r="AJ1536" i="16"/>
  <c r="V1538" i="16"/>
  <c r="AT1539" i="16"/>
  <c r="AD1541" i="16"/>
  <c r="N1543" i="16"/>
  <c r="AN1544" i="16"/>
  <c r="AH1546" i="16"/>
  <c r="AH1548" i="16"/>
  <c r="AH1550" i="16"/>
  <c r="AJ1552" i="16"/>
  <c r="V1554" i="16"/>
  <c r="AT1555" i="16"/>
  <c r="AD1557" i="16"/>
  <c r="N1559" i="16"/>
  <c r="AN1560" i="16"/>
  <c r="AH1562" i="16"/>
  <c r="AH1564" i="16"/>
  <c r="AH1566" i="16"/>
  <c r="AJ1568" i="16"/>
  <c r="V1570" i="16"/>
  <c r="AT1571" i="16"/>
  <c r="AD1573" i="16"/>
  <c r="N1575" i="16"/>
  <c r="AA1577" i="16"/>
  <c r="S1581" i="16"/>
  <c r="N1584" i="16"/>
  <c r="W1587" i="16"/>
  <c r="AR1590" i="16"/>
  <c r="AG1594" i="16"/>
  <c r="AQ1597" i="16"/>
  <c r="AR1602" i="16"/>
  <c r="AV1576" i="16"/>
  <c r="AP1578" i="16"/>
  <c r="AP1580" i="16"/>
  <c r="AP1582" i="16"/>
  <c r="AR1584" i="16"/>
  <c r="AD1586" i="16"/>
  <c r="N1588" i="16"/>
  <c r="AL1589" i="16"/>
  <c r="V1591" i="16"/>
  <c r="AV1592" i="16"/>
  <c r="AP1594" i="16"/>
  <c r="AP1596" i="16"/>
  <c r="AP1598" i="16"/>
  <c r="AR1600" i="16"/>
  <c r="AQ1576" i="16"/>
  <c r="AS1578" i="16"/>
  <c r="AS1580" i="16"/>
  <c r="AS1582" i="16"/>
  <c r="AM1584" i="16"/>
  <c r="Y1586" i="16"/>
  <c r="AW1587" i="16"/>
  <c r="AG1589" i="16"/>
  <c r="Q1591" i="16"/>
  <c r="AQ1592" i="16"/>
  <c r="AS1594" i="16"/>
  <c r="AS1596" i="16"/>
  <c r="AS1598" i="16"/>
  <c r="AM1600" i="16"/>
  <c r="V1577" i="16"/>
  <c r="AT1578" i="16"/>
  <c r="AD1580" i="16"/>
  <c r="N1582" i="16"/>
  <c r="AL1583" i="16"/>
  <c r="Z1585" i="16"/>
  <c r="Z1587" i="16"/>
  <c r="Z1589" i="16"/>
  <c r="Z1591" i="16"/>
  <c r="V1593" i="16"/>
  <c r="AT1594" i="16"/>
  <c r="AD1596" i="16"/>
  <c r="N1598" i="16"/>
  <c r="AL1599" i="16"/>
  <c r="W1602" i="16"/>
  <c r="AU1577" i="16"/>
  <c r="AE1579" i="16"/>
  <c r="O1581" i="16"/>
  <c r="AM1582" i="16"/>
  <c r="Y1584" i="16"/>
  <c r="S1586" i="16"/>
  <c r="S1588" i="16"/>
  <c r="S1590" i="16"/>
  <c r="U1592" i="16"/>
  <c r="AU1593" i="16"/>
  <c r="AE1595" i="16"/>
  <c r="O1597" i="16"/>
  <c r="AM1598" i="16"/>
  <c r="Y1600" i="16"/>
  <c r="AV1602" i="16"/>
  <c r="H1512" i="16" a="1"/>
  <c r="H587" i="16" a="1"/>
  <c r="H1514" i="16" a="1"/>
  <c r="H980" i="16" a="1"/>
  <c r="H1059" i="16" a="1"/>
  <c r="H856" i="16" a="1"/>
  <c r="H1119" i="16" a="1"/>
  <c r="H1088" i="16" a="1"/>
  <c r="H1180" i="16" a="1"/>
  <c r="H1098" i="16" a="1"/>
  <c r="H901" i="16" a="1"/>
  <c r="H220" i="16" a="1"/>
  <c r="H149" i="16" a="1"/>
  <c r="H1517" i="16" a="1"/>
  <c r="H915" i="16" a="1"/>
  <c r="H1472" i="16" a="1"/>
  <c r="H1191" i="16" a="1"/>
  <c r="H1338" i="16" a="1"/>
  <c r="H545" i="16" a="1"/>
  <c r="H1363" i="16" a="1"/>
  <c r="H1510" i="16" a="1"/>
  <c r="H1050" i="16" a="1"/>
  <c r="H1111" i="16" a="1"/>
  <c r="H1419" i="16" a="1"/>
  <c r="H1053" i="16" a="1"/>
  <c r="H1203" i="16" a="1"/>
  <c r="H1052" i="16" a="1"/>
  <c r="H340" i="16" a="1"/>
  <c r="H1366" i="16" a="1"/>
  <c r="H215" i="16" a="1"/>
  <c r="H971" i="16" a="1"/>
  <c r="H197" i="16" a="1"/>
  <c r="H813" i="16" a="1"/>
  <c r="H928" i="16" a="1"/>
  <c r="H44" i="16" a="1"/>
  <c r="H1200" i="16" a="1"/>
  <c r="H560" i="16" a="1"/>
  <c r="H385" i="16" a="1"/>
  <c r="H1513" i="16" a="1"/>
  <c r="H966" i="16" a="1"/>
  <c r="H1388" i="16" a="1"/>
  <c r="H689" i="16" a="1"/>
  <c r="H1081" i="16" a="1"/>
  <c r="H338" i="16" a="1"/>
  <c r="H1519" i="16" a="1"/>
  <c r="H954" i="16" a="1"/>
  <c r="H10" i="16" a="1"/>
  <c r="H83" i="16" a="1"/>
  <c r="H570" i="16" a="1"/>
  <c r="H1211" i="16" a="1"/>
  <c r="H889" i="16" a="1"/>
  <c r="H1250" i="16" a="1"/>
  <c r="H745" i="16" a="1"/>
  <c r="H788" i="16" a="1"/>
  <c r="H1401" i="16" a="1"/>
  <c r="H199" i="16" a="1"/>
  <c r="H1008" i="16" a="1"/>
  <c r="H147" i="16" a="1"/>
  <c r="H810" i="16" a="1"/>
  <c r="H1358" i="16" a="1"/>
  <c r="H809" i="16" a="1"/>
  <c r="H1462" i="16" a="1"/>
  <c r="H1199" i="16" a="1"/>
  <c r="H148" i="16" a="1"/>
  <c r="H823" i="16" a="1"/>
  <c r="H1089" i="16" a="1"/>
  <c r="H1012" i="16" a="1"/>
  <c r="H688" i="16" a="1"/>
  <c r="H1029" i="16" a="1"/>
  <c r="H423" i="16" a="1"/>
  <c r="H977" i="16" a="1"/>
  <c r="H402" i="16" a="1"/>
  <c r="H879" i="16" a="1"/>
  <c r="H92" i="16" a="1"/>
  <c r="H1217" i="16" a="1"/>
  <c r="H1135" i="16" a="1"/>
  <c r="H598" i="16" a="1"/>
  <c r="H58" i="16" a="1"/>
  <c r="H951" i="16" a="1"/>
  <c r="H620" i="16" a="1"/>
  <c r="H143" i="16" a="1"/>
  <c r="H165" i="16" a="1"/>
  <c r="H873" i="16" a="1"/>
  <c r="H1184" i="16" a="1"/>
  <c r="H1530" i="16" a="1"/>
  <c r="H1124" i="16" a="1"/>
  <c r="H888" i="16" a="1"/>
  <c r="H766" i="16" a="1"/>
  <c r="H325" i="16" a="1"/>
  <c r="H1532" i="16" a="1"/>
  <c r="H453" i="16" a="1"/>
  <c r="H720" i="16" a="1"/>
  <c r="H67" i="16" a="1"/>
  <c r="H342" i="16" a="1"/>
  <c r="H315" i="16" a="1"/>
  <c r="H1188" i="16" a="1"/>
  <c r="H403" i="16" a="1"/>
  <c r="H561" i="16" a="1"/>
  <c r="H154" i="16" a="1"/>
  <c r="H636" i="16" a="1"/>
  <c r="H993" i="16" a="1"/>
  <c r="H865" i="16" a="1"/>
  <c r="H960" i="16" a="1"/>
  <c r="H1228" i="16" a="1"/>
  <c r="H1500" i="16" a="1"/>
  <c r="H213" i="16" a="1"/>
  <c r="H754" i="16" a="1"/>
  <c r="H1294" i="16" a="1"/>
  <c r="H1061" i="16" a="1"/>
  <c r="H411" i="16" a="1"/>
  <c r="H934" i="16" a="1"/>
  <c r="H1020" i="16" a="1"/>
  <c r="H451" i="16" a="1"/>
  <c r="H1071" i="16" a="1"/>
  <c r="H528" i="16" a="1"/>
  <c r="H513" i="16" a="1"/>
  <c r="H908" i="16" a="1"/>
  <c r="H204" i="16" a="1"/>
  <c r="H1310" i="16" a="1"/>
  <c r="H1275" i="16" a="1"/>
  <c r="H1421" i="16" a="1"/>
  <c r="H1548" i="16" a="1"/>
  <c r="H183" i="16" a="1"/>
  <c r="H277" i="16" a="1"/>
  <c r="H353" i="16" a="1"/>
  <c r="H991" i="16" a="1"/>
  <c r="H783" i="16" a="1"/>
  <c r="H401" i="16" a="1"/>
  <c r="H1409" i="16" a="1"/>
  <c r="H683" i="16" a="1"/>
  <c r="H422" i="16" a="1"/>
  <c r="H854" i="16" a="1"/>
  <c r="H864" i="16" a="1"/>
  <c r="H1082" i="16" a="1"/>
  <c r="H428" i="16" a="1"/>
  <c r="H789" i="16" a="1"/>
  <c r="H743" i="16" a="1"/>
  <c r="H798" i="16" a="1"/>
  <c r="H150" i="16" a="1"/>
  <c r="H523" i="16" a="1"/>
  <c r="H663" i="16" a="1"/>
  <c r="H1596" i="16" a="1"/>
  <c r="H1095" i="16" a="1"/>
  <c r="H1060" i="16" a="1"/>
  <c r="H929" i="16" a="1"/>
  <c r="H1446" i="16" a="1"/>
  <c r="H4" i="16" a="1"/>
  <c r="H550" i="16" a="1"/>
  <c r="H1080" i="16" a="1"/>
  <c r="H1293" i="16" a="1"/>
  <c r="H1086" i="16" a="1"/>
  <c r="H988" i="16" a="1"/>
  <c r="H381" i="16" a="1"/>
  <c r="H107" i="16" a="1"/>
  <c r="H983" i="16" a="1"/>
  <c r="H776" i="16" a="1"/>
  <c r="H1312" i="16" a="1"/>
  <c r="H354" i="16" a="1"/>
  <c r="H82" i="16" a="1"/>
  <c r="H254" i="16" a="1"/>
  <c r="H1054" i="16" a="1"/>
  <c r="H520" i="16" a="1"/>
  <c r="H22" i="16" a="1"/>
  <c r="H1501" i="16" a="1"/>
  <c r="H487" i="16" a="1"/>
  <c r="H736" i="16" a="1"/>
  <c r="H762" i="16" a="1"/>
  <c r="H13" i="16" a="1"/>
  <c r="H367" i="16" a="1"/>
  <c r="H1239" i="16" a="1"/>
  <c r="H118" i="16" a="1"/>
  <c r="H287" i="16" a="1"/>
  <c r="H1453" i="16" a="1"/>
  <c r="H1573" i="16" a="1"/>
  <c r="H250" i="16" a="1"/>
  <c r="H111" i="16" a="1"/>
  <c r="H180" i="16" a="1"/>
  <c r="H1102" i="16" a="1"/>
  <c r="H1006" i="16" a="1"/>
  <c r="H713" i="16" a="1"/>
  <c r="H1058" i="16" a="1"/>
  <c r="H307" i="16" a="1"/>
  <c r="H1589" i="16" a="1"/>
  <c r="H178" i="16" a="1"/>
  <c r="H1289" i="16" a="1"/>
  <c r="H1452" i="16" a="1"/>
  <c r="H446" i="16" a="1"/>
  <c r="H1591" i="16" a="1"/>
  <c r="H263" i="16" a="1"/>
  <c r="H1167" i="16" a="1"/>
  <c r="H187" i="16" a="1"/>
  <c r="H947" i="16" a="1"/>
  <c r="H138" i="16" a="1"/>
  <c r="H1189" i="16" a="1"/>
  <c r="H1251" i="16" a="1"/>
  <c r="H516" i="16" a="1"/>
  <c r="H119" i="16" a="1"/>
  <c r="H235" i="16" a="1"/>
  <c r="H907" i="16" a="1"/>
  <c r="H675" i="16" a="1"/>
  <c r="H1415" i="16" a="1"/>
  <c r="H962" i="16" a="1"/>
  <c r="H1049" i="16" a="1"/>
  <c r="H1360" i="16" a="1"/>
  <c r="H314" i="16" a="1"/>
  <c r="H811" i="16" a="1"/>
  <c r="H909" i="16" a="1"/>
  <c r="H704" i="16" a="1"/>
  <c r="H770" i="16" a="1"/>
  <c r="H956" i="16" a="1"/>
  <c r="H202" i="16" a="1"/>
  <c r="H532" i="16" a="1"/>
  <c r="H1503" i="16" a="1"/>
  <c r="H268" i="16" a="1"/>
  <c r="H1536" i="16" a="1"/>
  <c r="H1492" i="16" a="1"/>
  <c r="H672" i="16" a="1"/>
  <c r="H1369" i="16" a="1"/>
  <c r="H972" i="16" a="1"/>
  <c r="H1473" i="16" a="1"/>
  <c r="H1243" i="16" a="1"/>
  <c r="H1534" i="16" a="1"/>
  <c r="H703" i="16" a="1"/>
  <c r="H364" i="16" a="1"/>
  <c r="H497" i="16" a="1"/>
  <c r="H1117" i="16" a="1"/>
  <c r="H1270" i="16" a="1"/>
  <c r="H952" i="16" a="1"/>
  <c r="H198" i="16" a="1"/>
  <c r="H840" i="16" a="1"/>
  <c r="H1394" i="16" a="1"/>
  <c r="H779" i="16" a="1"/>
  <c r="H126" i="16" a="1"/>
  <c r="H1283" i="16" a="1"/>
  <c r="F23" i="2" a="1"/>
  <c r="H1544" i="16" a="1"/>
  <c r="H558" i="16" a="1"/>
  <c r="H508" i="16" a="1"/>
  <c r="H426" i="16" a="1"/>
  <c r="H95" i="16" a="1"/>
  <c r="H480" i="16" a="1"/>
  <c r="H1159" i="16" a="1"/>
  <c r="H1387" i="16" a="1"/>
  <c r="H1386" i="16" a="1"/>
  <c r="H330" i="16" a="1"/>
  <c r="H1213" i="16" a="1"/>
  <c r="H53" i="16" a="1"/>
  <c r="H1162" i="16" a="1"/>
  <c r="H921" i="16" a="1"/>
  <c r="H1570" i="16" a="1"/>
  <c r="H1233" i="16" a="1"/>
  <c r="H236" i="16" a="1"/>
  <c r="H34" i="16" a="1"/>
  <c r="H332" i="16" a="1"/>
  <c r="H1220" i="16" a="1"/>
  <c r="H1041" i="16" a="1"/>
  <c r="H1457" i="16" a="1"/>
  <c r="H98" i="16" a="1"/>
  <c r="H512" i="16" a="1"/>
  <c r="H534" i="16" a="1"/>
  <c r="H1422" i="16" a="1"/>
  <c r="H1458" i="16" a="1"/>
  <c r="H919" i="16" a="1"/>
  <c r="H881" i="16" a="1"/>
  <c r="H448" i="16" a="1"/>
  <c r="H1341" i="16" a="1"/>
  <c r="H897" i="16" a="1"/>
  <c r="H196" i="16" a="1"/>
  <c r="H12" i="16" a="1"/>
  <c r="H244" i="16" a="1"/>
  <c r="H981" i="16" a="1"/>
  <c r="H301" i="16" a="1"/>
  <c r="H692" i="16" a="1"/>
  <c r="H1521" i="16" a="1"/>
  <c r="H890" i="16" a="1"/>
  <c r="H1255" i="16" a="1"/>
  <c r="H795" i="16" a="1"/>
  <c r="H1154" i="16" a="1"/>
  <c r="H1505" i="16" a="1"/>
  <c r="H629" i="16" a="1"/>
  <c r="H1515" i="16" a="1"/>
  <c r="H1276" i="16" a="1"/>
  <c r="H973" i="16" a="1"/>
  <c r="H1074" i="16" a="1"/>
  <c r="H1365" i="16" a="1"/>
  <c r="H324" i="16" a="1"/>
  <c r="H1237" i="16" a="1"/>
  <c r="H1487" i="16" a="1"/>
  <c r="H1356" i="16" a="1"/>
  <c r="H131" i="16" a="1"/>
  <c r="H900" i="16" a="1"/>
  <c r="H1349" i="16" a="1"/>
  <c r="H255" i="16" a="1"/>
  <c r="H1014" i="16" a="1"/>
  <c r="H188" i="16" a="1"/>
  <c r="H1284" i="16" a="1"/>
  <c r="H337" i="16" a="1"/>
  <c r="H339" i="16" a="1"/>
  <c r="H207" i="16" a="1"/>
  <c r="H1567" i="16" a="1"/>
  <c r="H1587" i="16" a="1"/>
  <c r="H574" i="16" a="1"/>
  <c r="H405" i="16" a="1"/>
  <c r="H611" i="16" a="1"/>
  <c r="H1410" i="16" a="1"/>
  <c r="H358" i="16" a="1"/>
  <c r="H440" i="16" a="1"/>
  <c r="H26" i="16" a="1"/>
  <c r="H1590" i="16" a="1"/>
  <c r="H595" i="16" a="1"/>
  <c r="H961" i="16" a="1"/>
  <c r="H912" i="16" a="1"/>
  <c r="H1537" i="16" a="1"/>
  <c r="H1105" i="16" a="1"/>
  <c r="H1040" i="16" a="1"/>
  <c r="H219" i="16" a="1"/>
  <c r="H738" i="16" a="1"/>
  <c r="H1301" i="16" a="1"/>
  <c r="H476" i="16" a="1"/>
  <c r="H1042" i="16" a="1"/>
  <c r="H652" i="16" a="1"/>
  <c r="H68" i="16" a="1"/>
  <c r="H899" i="16" a="1"/>
  <c r="H397" i="16" a="1"/>
  <c r="H488" i="16" a="1"/>
  <c r="H369" i="16" a="1"/>
  <c r="H1070" i="16" a="1"/>
  <c r="H621" i="16" a="1"/>
  <c r="H1345" i="16" a="1"/>
  <c r="H455" i="16" a="1"/>
  <c r="H1215" i="16" a="1"/>
  <c r="H1368" i="16" a="1"/>
  <c r="H390" i="16" a="1"/>
  <c r="H182" i="16" a="1"/>
  <c r="H649" i="16" a="1"/>
  <c r="H633" i="16" a="1"/>
  <c r="H817" i="16" a="1"/>
  <c r="H1267" i="16" a="1"/>
  <c r="H644" i="16" a="1"/>
  <c r="H625" i="16" a="1"/>
  <c r="H444" i="16" a="1"/>
  <c r="H1112" i="16" a="1"/>
  <c r="H1178" i="16" a="1"/>
  <c r="H1130" i="16" a="1"/>
  <c r="H1013" i="16" a="1"/>
  <c r="H970" i="16" a="1"/>
  <c r="H741" i="16" a="1"/>
  <c r="H665" i="16" a="1"/>
  <c r="H535" i="16" a="1"/>
  <c r="H1476" i="16" a="1"/>
  <c r="H682" i="16" a="1"/>
  <c r="H955" i="16" a="1"/>
  <c r="H474" i="16" a="1"/>
  <c r="H1190" i="16" a="1"/>
  <c r="H914" i="16" a="1"/>
  <c r="H1141" i="16" a="1"/>
  <c r="H1558" i="16" a="1"/>
  <c r="H1428" i="16" a="1"/>
  <c r="H1223" i="16" a="1"/>
  <c r="H772" i="16" a="1"/>
  <c r="H499" i="16" a="1"/>
  <c r="H1292" i="16" a="1"/>
  <c r="H729" i="16" a="1"/>
  <c r="H742" i="16" a="1"/>
  <c r="H705" i="16" a="1"/>
  <c r="H221" i="16" a="1"/>
  <c r="H133" i="16" a="1"/>
  <c r="H978" i="16" a="1"/>
  <c r="H1579" i="16" a="1"/>
  <c r="H1298" i="16" a="1"/>
  <c r="H496" i="16" a="1"/>
  <c r="H439" i="16" a="1"/>
  <c r="H946" i="16" a="1"/>
  <c r="H630" i="16" a="1"/>
  <c r="H932" i="16" a="1"/>
  <c r="H394" i="16" a="1"/>
  <c r="H1209" i="16" a="1"/>
  <c r="H1288" i="16" a="1"/>
  <c r="H992" i="16" a="1"/>
  <c r="H442" i="16" a="1"/>
  <c r="H857" i="16" a="1"/>
  <c r="H878" i="16" a="1"/>
  <c r="H757" i="16" a="1"/>
  <c r="H1072" i="16" a="1"/>
  <c r="H943" i="16" a="1"/>
  <c r="H773" i="16" a="1"/>
  <c r="H15" i="16" a="1"/>
  <c r="H266" i="16" a="1"/>
  <c r="H1359" i="16" a="1"/>
  <c r="H1574" i="16" a="1"/>
  <c r="H541" i="16" a="1"/>
  <c r="H917" i="16" a="1"/>
  <c r="H544" i="16" a="1"/>
  <c r="H1164" i="16" a="1"/>
  <c r="H1460" i="16" a="1"/>
  <c r="H320" i="16" a="1"/>
  <c r="H1525" i="16" a="1"/>
  <c r="H563" i="16" a="1"/>
  <c r="H1240" i="16" a="1"/>
  <c r="H533" i="16" a="1"/>
  <c r="H787" i="16" a="1"/>
  <c r="H1551" i="16" a="1"/>
  <c r="H1355" i="16" a="1"/>
  <c r="H292" i="16" a="1"/>
  <c r="H1126" i="16" a="1"/>
  <c r="H492" i="16" a="1"/>
  <c r="H396" i="16" a="1"/>
  <c r="H1033" i="16" a="1"/>
  <c r="H1079" i="16" a="1"/>
  <c r="H114" i="16" a="1"/>
  <c r="H378" i="16" a="1"/>
  <c r="H158" i="16" a="1"/>
  <c r="H5" i="16" a="1"/>
  <c r="H591" i="16" a="1"/>
  <c r="H1121" i="16" a="1"/>
  <c r="H1539" i="16" a="1"/>
  <c r="H965" i="16" a="1"/>
  <c r="H1504" i="16" a="1"/>
  <c r="H1481" i="16" a="1"/>
  <c r="H937" i="16" a="1"/>
  <c r="H1454" i="16" a="1"/>
  <c r="H191" i="16" a="1"/>
  <c r="H1502" i="16" a="1"/>
  <c r="H1450" i="16" a="1"/>
  <c r="H1146" i="16" a="1"/>
  <c r="H842" i="16" a="1"/>
  <c r="H883" i="16" a="1"/>
  <c r="H1523" i="16" a="1"/>
  <c r="H1448" i="16" a="1"/>
  <c r="H979" i="16" a="1"/>
  <c r="H1183" i="16" a="1"/>
  <c r="H1103" i="16" a="1"/>
  <c r="H930" i="16" a="1"/>
  <c r="H322" i="16" a="1"/>
  <c r="H540" i="16" a="1"/>
  <c r="H953" i="16" a="1"/>
  <c r="H1030" i="16" a="1"/>
  <c r="H457" i="16" a="1"/>
  <c r="H310" i="16" a="1"/>
  <c r="H1037" i="16" a="1"/>
  <c r="H414" i="16" a="1"/>
  <c r="H363" i="16" a="1"/>
  <c r="H1007" i="16" a="1"/>
  <c r="H752" i="16" a="1"/>
  <c r="H1202" i="16" a="1"/>
  <c r="H194" i="16" a="1"/>
  <c r="H599" i="16" a="1"/>
  <c r="H1542" i="16" a="1"/>
  <c r="H839" i="16" a="1"/>
  <c r="H616" i="16" a="1"/>
  <c r="H1399" i="16" a="1"/>
  <c r="H1465" i="16" a="1"/>
  <c r="H1279" i="16" a="1"/>
  <c r="H1025" i="16" a="1"/>
  <c r="H313" i="16" a="1"/>
  <c r="H923" i="16" a="1"/>
  <c r="H1436" i="16" a="1"/>
  <c r="H1201" i="16" a="1"/>
  <c r="H1187" i="16" a="1"/>
  <c r="H1231" i="16" a="1"/>
  <c r="H697" i="16" a="1"/>
  <c r="H647" i="16" a="1"/>
  <c r="H1449" i="16" a="1"/>
  <c r="H568" i="16" a="1"/>
  <c r="H214" i="16" a="1"/>
  <c r="H37" i="16" a="1"/>
  <c r="H1527" i="16" a="1"/>
  <c r="H76" i="16" a="1"/>
  <c r="H638" i="16" a="1"/>
  <c r="H606" i="16" a="1"/>
  <c r="F11" i="2" a="1"/>
  <c r="H1165" i="16" a="1"/>
  <c r="H1044" i="16" a="1"/>
  <c r="H399" i="16" a="1"/>
  <c r="H1392" i="16" a="1"/>
  <c r="H151" i="16" a="1"/>
  <c r="H905" i="16" a="1"/>
  <c r="H698" i="16" a="1"/>
  <c r="H1597" i="16" a="1"/>
  <c r="H1578" i="16" a="1"/>
  <c r="H608" i="16" a="1"/>
  <c r="H701" i="16" a="1"/>
  <c r="H796" i="16" a="1"/>
  <c r="H730" i="16" a="1"/>
  <c r="H820" i="16" a="1"/>
  <c r="H1048" i="16" a="1"/>
  <c r="H1039" i="16" a="1"/>
  <c r="H413" i="16" a="1"/>
  <c r="H3" i="16" a="1"/>
  <c r="H906" i="16" a="1"/>
  <c r="H351" i="16" a="1"/>
  <c r="H852" i="16" a="1"/>
  <c r="H1221" i="16" a="1"/>
  <c r="H312" i="16" a="1"/>
  <c r="H726" i="16" a="1"/>
  <c r="H536" i="16" a="1"/>
  <c r="H1287" i="16" a="1"/>
  <c r="H940" i="16" a="1"/>
  <c r="H1063" i="16" a="1"/>
  <c r="H673" i="16" a="1"/>
  <c r="H727" i="16" a="1"/>
  <c r="H553" i="16" a="1"/>
  <c r="H1367" i="16" a="1"/>
  <c r="H785" i="16" a="1"/>
  <c r="H1483" i="16" a="1"/>
  <c r="H902" i="16" a="1"/>
  <c r="H1398" i="16" a="1"/>
  <c r="H562" i="16" a="1"/>
  <c r="H1488" i="16" a="1"/>
  <c r="H676" i="16" a="1"/>
  <c r="H1229" i="16" a="1"/>
  <c r="H1575" i="16" a="1"/>
  <c r="H1598" i="16" a="1"/>
  <c r="H1094" i="16" a="1"/>
  <c r="H1329" i="16" a="1"/>
  <c r="H437" i="16" a="1"/>
  <c r="H749" i="16" a="1"/>
  <c r="H756" i="16" a="1"/>
  <c r="H669" i="16" a="1"/>
  <c r="H445" i="16" a="1"/>
  <c r="H1336" i="16" a="1"/>
  <c r="H1023" i="16" a="1"/>
  <c r="H557" i="16" a="1"/>
  <c r="H1113" i="16" a="1"/>
  <c r="H1412" i="16" a="1"/>
  <c r="H362" i="16" a="1"/>
  <c r="H573" i="16" a="1"/>
  <c r="H680" i="16" a="1"/>
  <c r="H51" i="16" a="1"/>
  <c r="H1588" i="16" a="1"/>
  <c r="H1238" i="16" a="1"/>
  <c r="H212" i="16" a="1"/>
  <c r="H1466" i="16" a="1"/>
  <c r="H1524" i="16" a="1"/>
  <c r="H725" i="16" a="1"/>
  <c r="H1254" i="16" a="1"/>
  <c r="H1334" i="16" a="1"/>
  <c r="H1281" i="16" a="1"/>
  <c r="H173" i="16" a="1"/>
  <c r="H1266" i="16" a="1"/>
  <c r="H759" i="16" a="1"/>
  <c r="H376" i="16" a="1"/>
  <c r="H348" i="16" a="1"/>
  <c r="H1413" i="16" a="1"/>
  <c r="H822" i="16" a="1"/>
  <c r="H429" i="16" a="1"/>
  <c r="H1554" i="16" a="1"/>
  <c r="H298" i="16" a="1"/>
  <c r="H585" i="16" a="1"/>
  <c r="H1100" i="16" a="1"/>
  <c r="E26" i="2" a="1"/>
  <c r="H341" i="16" a="1"/>
  <c r="H384" i="16" a="1"/>
  <c r="H1097" i="16" a="1"/>
  <c r="H6" i="16" a="1"/>
  <c r="H1196" i="16" a="1"/>
  <c r="H238" i="16" a="1"/>
  <c r="H1145" i="16" a="1"/>
  <c r="H945" i="16" a="1"/>
  <c r="H1197" i="16" a="1"/>
  <c r="H477" i="16" a="1"/>
  <c r="H1431" i="16" a="1"/>
  <c r="H1009" i="16" a="1"/>
  <c r="H1222" i="16" a="1"/>
  <c r="H1242" i="16" a="1"/>
  <c r="H42" i="16" a="1"/>
  <c r="H581" i="16" a="1"/>
  <c r="H1447" i="16" a="1"/>
  <c r="H344" i="16" a="1"/>
  <c r="H650" i="16" a="1"/>
  <c r="H624" i="16" a="1"/>
  <c r="H875" i="16" a="1"/>
  <c r="H753" i="16" a="1"/>
  <c r="H1210" i="16" a="1"/>
  <c r="E2" i="2" a="1"/>
  <c r="H1118" i="16" a="1"/>
  <c r="P2" i="7"/>
  <c r="H739" i="16" a="1"/>
  <c r="H1208" i="16" a="1"/>
  <c r="H837" i="16" a="1"/>
  <c r="H627" i="16" a="1"/>
  <c r="H1495" i="16" a="1"/>
  <c r="H1541" i="16" a="1"/>
  <c r="H1002" i="16" a="1"/>
  <c r="H994" i="16" a="1"/>
  <c r="H1493" i="16" a="1"/>
  <c r="H1411" i="16" a="1"/>
  <c r="H799" i="16" a="1"/>
  <c r="H472" i="16" a="1"/>
  <c r="H1232" i="16" a="1"/>
  <c r="H1004" i="16" a="1"/>
  <c r="H750" i="16" a="1"/>
  <c r="H1568" i="16" a="1"/>
  <c r="H876" i="16" a="1"/>
  <c r="H29" i="16" a="1"/>
  <c r="H1138" i="16" a="1"/>
  <c r="H848" i="16" a="1"/>
  <c r="H658" i="16" a="1"/>
  <c r="H52" i="16" a="1"/>
  <c r="H577" i="16" a="1"/>
  <c r="H933" i="16" a="1"/>
  <c r="H998" i="16" a="1"/>
  <c r="H872" i="16" a="1"/>
  <c r="H297" i="16" a="1"/>
  <c r="H1256" i="16" a="1"/>
  <c r="H415" i="16" a="1"/>
  <c r="H797" i="16" a="1"/>
  <c r="H1204" i="16" a="1"/>
  <c r="H87" i="16" a="1"/>
  <c r="H383" i="16" a="1"/>
  <c r="H942" i="16" a="1"/>
  <c r="H880" i="16" a="1"/>
  <c r="H885" i="16" a="1"/>
  <c r="H59" i="16" a="1"/>
  <c r="H360" i="16" a="1"/>
  <c r="H162" i="16" a="1"/>
  <c r="H1549" i="16" a="1"/>
  <c r="H939" i="16" a="1"/>
  <c r="H391" i="16" a="1"/>
  <c r="H1156" i="16" a="1"/>
  <c r="H895" i="16" a="1"/>
  <c r="H559" i="16" a="1"/>
  <c r="H515" i="16" a="1"/>
  <c r="H400" i="16" a="1"/>
  <c r="H634" i="16" a="1"/>
  <c r="H93" i="16" a="1"/>
  <c r="H984" i="16" a="1"/>
  <c r="H1474" i="16" a="1"/>
  <c r="H1372" i="16" a="1"/>
  <c r="H1337" i="16" a="1"/>
  <c r="H507" i="16" a="1"/>
  <c r="H495" i="16" a="1"/>
  <c r="H1057" i="16" a="1"/>
  <c r="H833" i="16" a="1"/>
  <c r="H1418" i="16" a="1"/>
  <c r="H1317" i="16" a="1"/>
  <c r="H887" i="16" a="1"/>
  <c r="H7" i="16" a="1"/>
  <c r="H656" i="16" a="1"/>
  <c r="H1324" i="16" a="1"/>
  <c r="H922" i="16" a="1"/>
  <c r="H1383" i="16" a="1"/>
  <c r="H1253" i="16" a="1"/>
  <c r="H755" i="16" a="1"/>
  <c r="H252" i="16" a="1"/>
  <c r="H834" i="16" a="1"/>
  <c r="H1085" i="16" a="1"/>
  <c r="H877" i="16" a="1"/>
  <c r="H1028" i="16" a="1"/>
  <c r="H1101" i="16" a="1"/>
  <c r="H91" i="16" a="1"/>
  <c r="H519" i="16" a="1"/>
  <c r="H1464" i="16" a="1"/>
  <c r="H565" i="16" a="1"/>
  <c r="H2" i="16" a="1"/>
  <c r="H1490" i="16" a="1"/>
  <c r="H615" i="16" a="1"/>
  <c r="H1244" i="16" a="1"/>
  <c r="H576" i="16" a="1"/>
  <c r="H1340" i="16" a="1"/>
  <c r="H1592" i="16" a="1"/>
  <c r="H1430" i="16" a="1"/>
  <c r="H815" i="16" a="1"/>
  <c r="H767" i="16" a="1"/>
  <c r="H139" i="16" a="1"/>
  <c r="H1235" i="16" a="1"/>
  <c r="H1285" i="16" a="1"/>
  <c r="H269" i="16" a="1"/>
  <c r="H549" i="16" a="1"/>
  <c r="H1132" i="16" a="1"/>
  <c r="H392" i="16" a="1"/>
  <c r="H1264" i="16" a="1"/>
  <c r="H1456" i="16" a="1"/>
  <c r="H293" i="16" a="1"/>
  <c r="H693" i="16" a="1"/>
  <c r="H382" i="16" a="1"/>
  <c r="H537" i="16" a="1"/>
  <c r="H538" i="16" a="1"/>
  <c r="H500" i="16" a="1"/>
  <c r="H1550" i="16" a="1"/>
  <c r="H262" i="16" a="1"/>
  <c r="H28" i="16" a="1"/>
  <c r="H855" i="16" a="1"/>
  <c r="H1559" i="16" a="1"/>
  <c r="H1046" i="16" a="1"/>
  <c r="H546" i="16" a="1"/>
  <c r="H299" i="16" a="1"/>
  <c r="H433" i="16" a="1"/>
  <c r="H218" i="16" a="1"/>
  <c r="H1091" i="16" a="1"/>
  <c r="F20" i="2" a="1"/>
  <c r="H774" i="16" a="1"/>
  <c r="H1491" i="16" a="1"/>
  <c r="H1528" i="16" a="1"/>
  <c r="H604" i="16" a="1"/>
  <c r="H1437" i="16" a="1"/>
  <c r="H1583" i="16" a="1"/>
  <c r="H1144" i="16" a="1"/>
  <c r="H1347" i="16" a="1"/>
  <c r="H1000" i="16" a="1"/>
  <c r="H666" i="16" a="1"/>
  <c r="H135" i="16" a="1"/>
  <c r="H976" i="16" a="1"/>
  <c r="H777" i="16" a="1"/>
  <c r="H1516" i="16" a="1"/>
  <c r="H838" i="16" a="1"/>
  <c r="H526" i="16" a="1"/>
  <c r="H1319" i="16" a="1"/>
  <c r="H1067" i="16" a="1"/>
  <c r="H594" i="16" a="1"/>
  <c r="H975" i="16" a="1"/>
  <c r="H1051" i="16" a="1"/>
  <c r="H1461" i="16" a="1"/>
  <c r="H1170" i="16" a="1"/>
  <c r="H1584" i="16" a="1"/>
  <c r="H203" i="16" a="1"/>
  <c r="H583" i="16" a="1"/>
  <c r="H1594" i="16" a="1"/>
  <c r="H1595" i="16" a="1"/>
  <c r="H1322" i="16" a="1"/>
  <c r="H1508" i="16" a="1"/>
  <c r="H1125" i="16" a="1"/>
  <c r="H1257" i="16" a="1"/>
  <c r="H166" i="16" a="1"/>
  <c r="H719" i="16" a="1"/>
  <c r="H450" i="16" a="1"/>
  <c r="H502" i="16" a="1"/>
  <c r="H1378" i="16" a="1"/>
  <c r="H1380" i="16" a="1"/>
  <c r="H1497" i="16" a="1"/>
  <c r="H1272" i="16" a="1"/>
  <c r="H678" i="16" a="1"/>
  <c r="H1032" i="16" a="1"/>
  <c r="H521" i="16" a="1"/>
  <c r="H20" i="16" a="1"/>
  <c r="H600" i="16" a="1"/>
  <c r="H936" i="16" a="1"/>
  <c r="H174" i="16" a="1"/>
  <c r="H882" i="16" a="1"/>
  <c r="H172" i="16" a="1"/>
  <c r="H506" i="16" a="1"/>
  <c r="H786" i="16" a="1"/>
  <c r="H253" i="16" a="1"/>
  <c r="F14" i="2" a="1"/>
  <c r="H1005" i="16" a="1"/>
  <c r="H395" i="16" a="1"/>
  <c r="H38" i="16" a="1"/>
  <c r="H1332" i="16" a="1"/>
  <c r="H473" i="16" a="1"/>
  <c r="H1435" i="16" a="1"/>
  <c r="H695" i="16" a="1"/>
  <c r="H861" i="16" a="1"/>
  <c r="H812" i="16" a="1"/>
  <c r="H1572" i="16" a="1"/>
  <c r="H1499" i="16" a="1"/>
  <c r="H141" i="16" a="1"/>
  <c r="H1374" i="16" a="1"/>
  <c r="H800" i="16" a="1"/>
  <c r="H1384" i="16" a="1"/>
  <c r="H27" i="16" a="1"/>
  <c r="H825" i="16" a="1"/>
  <c r="H635" i="16" a="1"/>
  <c r="H1090" i="16" a="1"/>
  <c r="H23" i="16" a="1"/>
  <c r="H239" i="16" a="1"/>
  <c r="H77" i="16" a="1"/>
  <c r="H1494" i="16" a="1"/>
  <c r="H1017" i="16" a="1"/>
  <c r="H1593" i="16" a="1"/>
  <c r="H1427" i="16" a="1"/>
  <c r="H722" i="16" a="1"/>
  <c r="H420" i="16" a="1"/>
  <c r="H124" i="16" a="1"/>
  <c r="H1586" i="16" a="1"/>
  <c r="H592" i="16" a="1"/>
  <c r="H1019" i="16" a="1"/>
  <c r="H327" i="16" a="1"/>
  <c r="H700" i="16" a="1"/>
  <c r="H1225" i="16" a="1"/>
  <c r="H1328" i="16" a="1"/>
  <c r="H359" i="16" a="1"/>
  <c r="H1538" i="16" a="1"/>
  <c r="H1140" i="16" a="1"/>
  <c r="H134" i="16" a="1"/>
  <c r="H1569" i="16" a="1"/>
  <c r="H1333" i="16" a="1"/>
  <c r="H331" i="16" a="1"/>
  <c r="H958" i="16" a="1"/>
  <c r="H302" i="16" a="1"/>
  <c r="H1277" i="16" a="1"/>
  <c r="H1468" i="16" a="1"/>
  <c r="H102" i="16" a="1"/>
  <c r="H329" i="16" a="1"/>
  <c r="H667" i="16" a="1"/>
  <c r="H1484" i="16" a="1"/>
  <c r="H260" i="16" a="1"/>
  <c r="H1478" i="16" a="1"/>
  <c r="H603" i="16" a="1"/>
  <c r="H1093" i="16" a="1"/>
  <c r="H462" i="16" a="1"/>
  <c r="H619" i="16" a="1"/>
  <c r="H1069" i="16" a="1"/>
  <c r="H593" i="16" a="1"/>
  <c r="H721" i="16" a="1"/>
  <c r="H699" i="16" a="1"/>
  <c r="H1295" i="16" a="1"/>
  <c r="H1171" i="16" a="1"/>
  <c r="H659" i="16" a="1"/>
  <c r="H836" i="16" a="1"/>
  <c r="H304" i="16" a="1"/>
  <c r="H826" i="16" a="1"/>
  <c r="H1563" i="16" a="1"/>
  <c r="H790" i="16" a="1"/>
  <c r="H863" i="16" a="1"/>
  <c r="H70" i="16" a="1"/>
  <c r="H1395" i="16" a="1"/>
  <c r="H935" i="16" a="1"/>
  <c r="H1335" i="16" a="1"/>
  <c r="H283" i="16" a="1"/>
  <c r="H653" i="16" a="1"/>
  <c r="H925" i="16" a="1"/>
  <c r="H100" i="16" a="1"/>
  <c r="H234" i="16" a="1"/>
  <c r="H1136" i="16" a="1"/>
  <c r="H1350" i="16" a="1"/>
  <c r="H1543" i="16" a="1"/>
  <c r="H430" i="16" a="1"/>
  <c r="H622" i="16" a="1"/>
  <c r="H867" i="16" a="1"/>
  <c r="H317" i="16" a="1"/>
  <c r="H580" i="16" a="1"/>
  <c r="H380" i="16" a="1"/>
  <c r="H1024" i="16" a="1"/>
  <c r="H859" i="16" a="1"/>
  <c r="H1556" i="16" a="1"/>
  <c r="H748" i="16" a="1"/>
  <c r="H614" i="16" a="1"/>
  <c r="H987" i="16" a="1"/>
  <c r="H190" i="16" a="1"/>
  <c r="H892" i="16" a="1"/>
  <c r="H1161" i="16" a="1"/>
  <c r="H597" i="16" a="1"/>
  <c r="H1417" i="16" a="1"/>
  <c r="H494" i="16" a="1"/>
  <c r="H303" i="16" a="1"/>
  <c r="H674" i="16" a="1"/>
  <c r="F2" i="2" a="1"/>
  <c r="H409" i="16" a="1"/>
  <c r="H1362" i="16" a="1"/>
  <c r="H195" i="16" a="1"/>
  <c r="H830" i="16" a="1"/>
  <c r="H1083" i="16" a="1"/>
  <c r="H1370" i="16" a="1"/>
  <c r="H1547" i="16" a="1"/>
  <c r="H1353" i="16" a="1"/>
  <c r="H1260" i="16" a="1"/>
  <c r="H514" i="16" a="1"/>
  <c r="E14" i="2" a="1"/>
  <c r="H894" i="16" a="1"/>
  <c r="H1263" i="16" a="1"/>
  <c r="H470" i="16" a="1"/>
  <c r="H231" i="16" a="1"/>
  <c r="H30" i="16" a="1"/>
  <c r="H1022" i="16" a="1"/>
  <c r="H416" i="16" a="1"/>
  <c r="H1376" i="16" a="1"/>
  <c r="H711" i="16" a="1"/>
  <c r="H640" i="16" a="1"/>
  <c r="H372" i="16" a="1"/>
  <c r="H1149" i="16" a="1"/>
  <c r="H824" i="16" a="1"/>
  <c r="H1219" i="16" a="1"/>
  <c r="H926" i="16" a="1"/>
  <c r="H228" i="16" a="1"/>
  <c r="H569" i="16" a="1"/>
  <c r="H1247" i="16" a="1"/>
  <c r="H103" i="16" a="1"/>
  <c r="H995" i="16" a="1"/>
  <c r="H421" i="16" a="1"/>
  <c r="H556" i="16" a="1"/>
  <c r="H1139" i="16" a="1"/>
  <c r="H490" i="16" a="1"/>
  <c r="H259" i="16" a="1"/>
  <c r="H481" i="16" a="1"/>
  <c r="H1314" i="16" a="1"/>
  <c r="H1087" i="16" a="1"/>
  <c r="H564" i="16" a="1"/>
  <c r="H1438" i="16" a="1"/>
  <c r="H654" i="16" a="1"/>
  <c r="H835" i="16" a="1"/>
  <c r="H1576" i="16" a="1"/>
  <c r="H1299" i="16" a="1"/>
  <c r="H974" i="16" a="1"/>
  <c r="H997" i="16" a="1"/>
  <c r="H602" i="16" a="1"/>
  <c r="H84" i="16" a="1"/>
  <c r="H108" i="16" a="1"/>
  <c r="H434" i="16" a="1"/>
  <c r="H21" i="16" a="1"/>
  <c r="H844" i="16" a="1"/>
  <c r="H1564" i="16" a="1"/>
  <c r="H503" i="16" a="1"/>
  <c r="H1212" i="16" a="1"/>
  <c r="H1480" i="16" a="1"/>
  <c r="H115" i="16" a="1"/>
  <c r="H732" i="16" a="1"/>
  <c r="H1206" i="16" a="1"/>
  <c r="H618" i="16" a="1"/>
  <c r="H1433" i="16" a="1"/>
  <c r="H1416" i="16" a="1"/>
  <c r="H694" i="16" a="1"/>
  <c r="H18" i="16" a="1"/>
  <c r="H657" i="16" a="1"/>
  <c r="H78" i="16" a="1"/>
  <c r="H1470" i="16" a="1"/>
  <c r="H1152" i="16" a="1"/>
  <c r="H357" i="16" a="1"/>
  <c r="H334" i="16" a="1"/>
  <c r="H1511" i="16" a="1"/>
  <c r="H1545" i="16" a="1"/>
  <c r="H388" i="16" a="1"/>
  <c r="E17" i="2" a="1"/>
  <c r="H1216" i="16" a="1"/>
  <c r="H504" i="16" a="1"/>
  <c r="H531" i="16" a="1"/>
  <c r="H957" i="16" a="1"/>
  <c r="H294" i="16" a="1"/>
  <c r="H1252" i="16" a="1"/>
  <c r="H938" i="16" a="1"/>
  <c r="H1414" i="16" a="1"/>
  <c r="H436" i="16" a="1"/>
  <c r="H1073" i="16" a="1"/>
  <c r="H1346" i="16" a="1"/>
  <c r="H733" i="16" a="1"/>
  <c r="H286" i="16" a="1"/>
  <c r="H910" i="16" a="1"/>
  <c r="H819" i="16" a="1"/>
  <c r="H1015" i="16" a="1"/>
  <c r="H31" i="16" a="1"/>
  <c r="H1224" i="16" a="1"/>
  <c r="H290" i="16" a="1"/>
  <c r="H1066" i="16" a="1"/>
  <c r="H1207" i="16" a="1"/>
  <c r="H891" i="16" a="1"/>
  <c r="H1405" i="16" a="1"/>
  <c r="H1278" i="16" a="1"/>
  <c r="H443" i="16" a="1"/>
  <c r="H1186" i="16" a="1"/>
  <c r="H1169" i="16" a="1"/>
  <c r="F5" i="2" a="1"/>
  <c r="H1104" i="16" a="1"/>
  <c r="H1320" i="16" a="1"/>
  <c r="H948" i="16" a="1"/>
  <c r="H709" i="16" a="1"/>
  <c r="H377" i="16" a="1"/>
  <c r="H853" i="16" a="1"/>
  <c r="H784" i="16" a="1"/>
  <c r="H609" i="16" a="1"/>
  <c r="H110" i="16" a="1"/>
  <c r="H1056" i="16" a="1"/>
  <c r="H1282" i="16" a="1"/>
  <c r="H791" i="16" a="1"/>
  <c r="H717" i="16" a="1"/>
  <c r="H1175" i="16" a="1"/>
  <c r="H356" i="16" a="1"/>
  <c r="H1407" i="16" a="1"/>
  <c r="H485" i="16" a="1"/>
  <c r="H708" i="16" a="1"/>
  <c r="H735" i="16" a="1"/>
  <c r="H1469" i="16" a="1"/>
  <c r="H39" i="16" a="1"/>
  <c r="H1116" i="16" a="1"/>
  <c r="H985" i="16" a="1"/>
  <c r="H1459" i="16" a="1"/>
  <c r="H850" i="16" a="1"/>
  <c r="H841" i="16" a="1"/>
  <c r="H486" i="16" a="1"/>
  <c r="H821" i="16" a="1"/>
  <c r="H686" i="16" a="1"/>
  <c r="H913" i="16" a="1"/>
  <c r="H1291" i="16" a="1"/>
  <c r="H417" i="16" a="1"/>
  <c r="H712" i="16" a="1"/>
  <c r="H572" i="16" a="1"/>
  <c r="H333" i="16" a="1"/>
  <c r="H1027" i="16" a="1"/>
  <c r="H323" i="16" a="1"/>
  <c r="H763" i="16" a="1"/>
  <c r="H498" i="16" a="1"/>
  <c r="H1274" i="16" a="1"/>
  <c r="H1529" i="16" a="1"/>
  <c r="H529" i="16" a="1"/>
  <c r="H1123" i="16" a="1"/>
  <c r="H578" i="16" a="1"/>
  <c r="H1455" i="16" a="1"/>
  <c r="H746" i="16" a="1"/>
  <c r="H179" i="16" a="1"/>
  <c r="H1246" i="16" a="1"/>
  <c r="H1031" i="16" a="1"/>
  <c r="H747" i="16" a="1"/>
  <c r="H845" i="16" a="1"/>
  <c r="H645" i="16" a="1"/>
  <c r="H1342" i="16" a="1"/>
  <c r="H50" i="16" a="1"/>
  <c r="H543" i="16" a="1"/>
  <c r="H696" i="16" a="1"/>
  <c r="H295" i="16" a="1"/>
  <c r="H47" i="16" a="1"/>
  <c r="H874" i="16" a="1"/>
  <c r="H1185" i="16" a="1"/>
  <c r="H1323" i="16" a="1"/>
  <c r="H347" i="16" a="1"/>
  <c r="H1297" i="16" a="1"/>
  <c r="H670" i="16" a="1"/>
  <c r="H832" i="16" a="1"/>
  <c r="H410" i="16" a="1"/>
  <c r="H931" i="16" a="1"/>
  <c r="H702" i="16" a="1"/>
  <c r="H54" i="16" a="1"/>
  <c r="H804" i="16" a="1"/>
  <c r="H318" i="16" a="1"/>
  <c r="H127" i="16" a="1"/>
  <c r="H62" i="16" a="1"/>
  <c r="H71" i="16" a="1"/>
  <c r="H463" i="16" a="1"/>
  <c r="H1011" i="16" a="1"/>
  <c r="E20" i="2" a="1"/>
  <c r="H793" i="16" a="1"/>
  <c r="H723" i="16" a="1"/>
  <c r="H1444" i="16" a="1"/>
  <c r="H1158" i="16" a="1"/>
  <c r="H1290" i="16" a="1"/>
  <c r="H261" i="16" a="1"/>
  <c r="H246" i="16" a="1"/>
  <c r="H1489" i="16" a="1"/>
  <c r="H447" i="16" a="1"/>
  <c r="H230" i="16" a="1"/>
  <c r="H744" i="16" a="1"/>
  <c r="H482" i="16" a="1"/>
  <c r="H782" i="16" a="1"/>
  <c r="H146" i="16" a="1"/>
  <c r="H1533" i="16" a="1"/>
  <c r="H1148" i="16" a="1"/>
  <c r="H270" i="16" a="1"/>
  <c r="H1115" i="16" a="1"/>
  <c r="F8" i="2" a="1"/>
  <c r="H1160" i="16" a="1"/>
  <c r="H1016" i="16" a="1"/>
  <c r="H275" i="16" a="1"/>
  <c r="H181" i="16" a="1"/>
  <c r="H967" i="16" a="1"/>
  <c r="H920" i="16" a="1"/>
  <c r="H361" i="16" a="1"/>
  <c r="H1127" i="16" a="1"/>
  <c r="H968" i="16" a="1"/>
  <c r="H1540" i="16" a="1"/>
  <c r="H651" i="16" a="1"/>
  <c r="H1227" i="16" a="1"/>
  <c r="H408" i="16" a="1"/>
  <c r="H671" i="16" a="1"/>
  <c r="H566" i="16" a="1"/>
  <c r="H404" i="16" a="1"/>
  <c r="H125" i="16" a="1"/>
  <c r="H366" i="16" a="1"/>
  <c r="H818" i="16" a="1"/>
  <c r="H375" i="16" a="1"/>
  <c r="H1571" i="16" a="1"/>
  <c r="H579" i="16" a="1"/>
  <c r="H684" i="16" a="1"/>
  <c r="H1432" i="16" a="1"/>
  <c r="H714" i="16" a="1"/>
  <c r="H1262" i="16" a="1"/>
  <c r="H1305" i="16" a="1"/>
  <c r="H489" i="16" a="1"/>
  <c r="H1463" i="16" a="1"/>
  <c r="H525" i="16" a="1"/>
  <c r="H1389" i="16" a="1"/>
  <c r="H63" i="16" a="1"/>
  <c r="H802" i="16" a="1"/>
  <c r="H1096" i="16" a="1"/>
  <c r="H1249" i="16" a="1"/>
  <c r="H346" i="16" a="1"/>
  <c r="H99" i="16" a="1"/>
  <c r="H60" i="16" a="1"/>
  <c r="H321" i="16" a="1"/>
  <c r="H511" i="16" a="1"/>
  <c r="H386" i="16" a="1"/>
  <c r="H122" i="16" a="1"/>
  <c r="H1423" i="16" a="1"/>
  <c r="H222" i="16" a="1"/>
  <c r="H278" i="16" a="1"/>
  <c r="H316" i="16" a="1"/>
  <c r="H1424" i="16" a="1"/>
  <c r="H831" i="16" a="1"/>
  <c r="H687" i="16" a="1"/>
  <c r="H1408" i="16" a="1"/>
  <c r="H1330" i="16" a="1"/>
  <c r="H588" i="16" a="1"/>
  <c r="H1381" i="16" a="1"/>
  <c r="H1565" i="16" a="1"/>
  <c r="H1122" i="16" a="1"/>
  <c r="H1107" i="16" a="1"/>
  <c r="H284" i="16" a="1"/>
  <c r="H1302" i="16" a="1"/>
  <c r="H1308" i="16" a="1"/>
  <c r="H617" i="16" a="1"/>
  <c r="H1062" i="16" a="1"/>
  <c r="H465" i="16" a="1"/>
  <c r="H601" i="16" a="1"/>
  <c r="H1485" i="16" a="1"/>
  <c r="H870" i="16" a="1"/>
  <c r="H1036" i="16" a="1"/>
  <c r="H1546" i="16" a="1"/>
  <c r="H326" i="16" a="1"/>
  <c r="H484" i="16" a="1"/>
  <c r="H1084" i="16" a="1"/>
  <c r="H690" i="16" a="1"/>
  <c r="E23" i="2" a="1"/>
  <c r="H1026" i="16" a="1"/>
  <c r="H949" i="16" a="1"/>
  <c r="H1192" i="16" a="1"/>
  <c r="H816" i="16" a="1"/>
  <c r="H456" i="16" a="1"/>
  <c r="H706" i="16" a="1"/>
  <c r="H1531" i="16" a="1"/>
  <c r="H1373" i="16" a="1"/>
  <c r="H959" i="16" a="1"/>
  <c r="H941" i="16" a="1"/>
  <c r="H109" i="16" a="1"/>
  <c r="H584" i="16" a="1"/>
  <c r="H661" i="16" a="1"/>
  <c r="H156" i="16" a="1"/>
  <c r="H1582" i="16" a="1"/>
  <c r="H518" i="16" a="1"/>
  <c r="H227" i="16" a="1"/>
  <c r="H1477" i="16" a="1"/>
  <c r="H164" i="16" a="1"/>
  <c r="H1552" i="16" a="1"/>
  <c r="H1181" i="16" a="1"/>
  <c r="H1035" i="16" a="1"/>
  <c r="H1321" i="16" a="1"/>
  <c r="H814" i="16" a="1"/>
  <c r="H101" i="16" a="1"/>
  <c r="H355" i="16" a="1"/>
  <c r="H524" i="16" a="1"/>
  <c r="H1064" i="16" a="1"/>
  <c r="H1522" i="16" a="1"/>
  <c r="H229" i="16" a="1"/>
  <c r="H291" i="16" a="1"/>
  <c r="H466" i="16" a="1"/>
  <c r="H1193" i="16" a="1"/>
  <c r="H1600" i="16" a="1"/>
  <c r="H1214" i="16" a="1"/>
  <c r="H1269" i="16" a="1"/>
  <c r="H990" i="16" a="1"/>
  <c r="H868" i="16" a="1"/>
  <c r="H1003" i="16" a="1"/>
  <c r="H11" i="16" a="1"/>
  <c r="H458" i="16" a="1"/>
  <c r="H552" i="16" a="1"/>
  <c r="H893" i="16" a="1"/>
  <c r="H19" i="16" a="1"/>
  <c r="H1109" i="16" a="1"/>
  <c r="H860" i="16" a="1"/>
  <c r="H461" i="16" a="1"/>
  <c r="H999" i="16" a="1"/>
  <c r="H548" i="16" a="1"/>
  <c r="H510" i="16" a="1"/>
  <c r="H1371" i="16" a="1"/>
  <c r="H632" i="16" a="1"/>
  <c r="H1150" i="16" a="1"/>
  <c r="H1352" i="16" a="1"/>
  <c r="H778" i="16" a="1"/>
  <c r="H628" i="16" a="1"/>
  <c r="H117" i="16" a="1"/>
  <c r="H843" i="16" a="1"/>
  <c r="H765" i="16" a="1"/>
  <c r="H1442" i="16" a="1"/>
  <c r="H1176" i="16" a="1"/>
  <c r="H903" i="16" a="1"/>
  <c r="H398" i="16" a="1"/>
  <c r="H807" i="16" a="1"/>
  <c r="H189" i="16" a="1"/>
  <c r="H1131" i="16" a="1"/>
  <c r="H555" i="16" a="1"/>
  <c r="H1179" i="16" a="1"/>
  <c r="H43" i="16" a="1"/>
  <c r="H551" i="16" a="1"/>
  <c r="H780" i="16" a="1"/>
  <c r="H1236" i="16" a="1"/>
  <c r="H1195" i="16" a="1"/>
  <c r="H1241" i="16" a="1"/>
  <c r="H1047" i="16" a="1"/>
  <c r="H1153" i="16" a="1"/>
  <c r="H14" i="16" a="1"/>
  <c r="H1137" i="16" a="1"/>
  <c r="H274" i="16" a="1"/>
  <c r="H662" i="16" a="1"/>
  <c r="H1580" i="16" a="1"/>
  <c r="H66" i="16" a="1"/>
  <c r="H279" i="16" a="1"/>
  <c r="H245" i="16" a="1"/>
  <c r="H237" i="16" a="1"/>
  <c r="H1402" i="16" a="1"/>
  <c r="H1304" i="16" a="1"/>
  <c r="H862" i="16" a="1"/>
  <c r="H761" i="16" a="1"/>
  <c r="H866" i="16" a="1"/>
  <c r="H343" i="16" a="1"/>
  <c r="H679" i="16" a="1"/>
  <c r="H596" i="16" a="1"/>
  <c r="H685" i="16" a="1"/>
  <c r="H1306" i="16" a="1"/>
  <c r="H475" i="16" a="1"/>
  <c r="H251" i="16" a="1"/>
  <c r="H374" i="16" a="1"/>
  <c r="H45" i="16" a="1"/>
  <c r="H989" i="16" a="1"/>
  <c r="H567" i="16" a="1"/>
  <c r="H771" i="16" a="1"/>
  <c r="H1315" i="16" a="1"/>
  <c r="H427" i="16" a="1"/>
  <c r="H289" i="16" a="1"/>
  <c r="H1351" i="16" a="1"/>
  <c r="H623" i="16" a="1"/>
  <c r="H1068" i="16" a="1"/>
  <c r="H751" i="16" a="1"/>
  <c r="H851" i="16" a="1"/>
  <c r="H210" i="16" a="1"/>
  <c r="H1327" i="16" a="1"/>
  <c r="H460" i="16" a="1"/>
  <c r="H1248" i="16" a="1"/>
  <c r="H1479" i="16" a="1"/>
  <c r="H350" i="16" a="1"/>
  <c r="H1561" i="16" a="1"/>
  <c r="H1078" i="16" a="1"/>
  <c r="H1498" i="16" a="1"/>
  <c r="H483" i="16" a="1"/>
  <c r="H610" i="16" a="1"/>
  <c r="H479" i="16" a="1"/>
  <c r="H206" i="16" a="1"/>
  <c r="H801" i="16" a="1"/>
  <c r="H267" i="16" a="1"/>
  <c r="H1509" i="16" a="1"/>
  <c r="H155" i="16" a="1"/>
  <c r="H648" i="16" a="1"/>
  <c r="H1318" i="16" a="1"/>
  <c r="H792" i="16" a="1"/>
  <c r="H626" i="16" a="1"/>
  <c r="H352" i="16" a="1"/>
  <c r="H1168" i="16" a="1"/>
  <c r="H710" i="16" a="1"/>
  <c r="H1486" i="16" a="1"/>
  <c r="H418" i="16" a="1"/>
  <c r="H646" i="16" a="1"/>
  <c r="H435" i="16" a="1"/>
  <c r="H1147" i="16" a="1"/>
  <c r="H1439" i="16" a="1"/>
  <c r="H1234" i="16" a="1"/>
  <c r="H328" i="16" a="1"/>
  <c r="H1555" i="16" a="1"/>
  <c r="H1535" i="16" a="1"/>
  <c r="H530" i="16" a="1"/>
  <c r="H1377" i="16" a="1"/>
  <c r="H1467" i="16" a="1"/>
  <c r="H471" i="16" a="1"/>
  <c r="H389" i="16" a="1"/>
  <c r="H1286" i="16" a="1"/>
  <c r="H243" i="16" a="1"/>
  <c r="H509" i="16" a="1"/>
  <c r="E11" i="2" a="1"/>
  <c r="H1166" i="16" a="1"/>
  <c r="H425" i="16" a="1"/>
  <c r="H1396" i="16" a="1"/>
  <c r="H368" i="16" a="1"/>
  <c r="H94" i="16" a="1"/>
  <c r="H1382" i="16" a="1"/>
  <c r="H849" i="16" a="1"/>
  <c r="H1226" i="16" a="1"/>
  <c r="H1393" i="16" a="1"/>
  <c r="H1307" i="16" a="1"/>
  <c r="H130" i="16" a="1"/>
  <c r="H407" i="16" a="1"/>
  <c r="H1010" i="16" a="1"/>
  <c r="H1055" i="16" a="1"/>
  <c r="H734" i="16" a="1"/>
  <c r="H1092" i="16" a="1"/>
  <c r="H996" i="16" a="1"/>
  <c r="H1391" i="16" a="1"/>
  <c r="H660" i="16" a="1"/>
  <c r="H1177" i="16" a="1"/>
  <c r="H1268" i="16" a="1"/>
  <c r="H858" i="16" a="1"/>
  <c r="H589" i="16" a="1"/>
  <c r="H886" i="16" a="1"/>
  <c r="H1075" i="16" a="1"/>
  <c r="H554" i="16" a="1"/>
  <c r="H1585" i="16" a="1"/>
  <c r="H869" i="16" a="1"/>
  <c r="H370" i="16" a="1"/>
  <c r="H1311" i="16" a="1"/>
  <c r="H1429" i="16" a="1"/>
  <c r="H1441" i="16" a="1"/>
  <c r="H163" i="16" a="1"/>
  <c r="H140" i="16" a="1"/>
  <c r="H677" i="16" a="1"/>
  <c r="H805" i="16" a="1"/>
  <c r="H806" i="16" a="1"/>
  <c r="H1364" i="16" a="1"/>
  <c r="H1303" i="16" a="1"/>
  <c r="H1151" i="16" a="1"/>
  <c r="H86" i="16" a="1"/>
  <c r="H1205" i="16" a="1"/>
  <c r="H607" i="16" a="1"/>
  <c r="H226" i="16" a="1"/>
  <c r="H61" i="16" a="1"/>
  <c r="H308" i="16" a="1"/>
  <c r="H1397" i="16" a="1"/>
  <c r="H716" i="16" a="1"/>
  <c r="H582" i="16" a="1"/>
  <c r="H1496" i="16" a="1"/>
  <c r="H211" i="16" a="1"/>
  <c r="H157" i="16" a="1"/>
  <c r="H175" i="16" a="1"/>
  <c r="H691" i="16" a="1"/>
  <c r="H424" i="16" a="1"/>
  <c r="H36" i="16" a="1"/>
  <c r="H1557" i="16" a="1"/>
  <c r="H468" i="16" a="1"/>
  <c r="H944" i="16" a="1"/>
  <c r="H1475" i="16" a="1"/>
  <c r="H769" i="16" a="1"/>
  <c r="H1077" i="16" a="1"/>
  <c r="H768" i="16" a="1"/>
  <c r="H986" i="16" a="1"/>
  <c r="H927" i="16" a="1"/>
  <c r="H441" i="16" a="1"/>
  <c r="H1599" i="16" a="1"/>
  <c r="H1343" i="16" a="1"/>
  <c r="H1133" i="16" a="1"/>
  <c r="H1348" i="16" a="1"/>
  <c r="H123" i="16" a="1"/>
  <c r="H335" i="16" a="1"/>
  <c r="H449" i="16" a="1"/>
  <c r="H775" i="16" a="1"/>
  <c r="H898" i="16" a="1"/>
  <c r="H46" i="16" a="1"/>
  <c r="H605" i="16" a="1"/>
  <c r="H1245" i="16" a="1"/>
  <c r="H432" i="16" a="1"/>
  <c r="H637" i="16" a="1"/>
  <c r="H223" i="16" a="1"/>
  <c r="H1344" i="16" a="1"/>
  <c r="H419" i="16" a="1"/>
  <c r="H247" i="16" a="1"/>
  <c r="H1309" i="16" a="1"/>
  <c r="H575" i="16" a="1"/>
  <c r="H1520" i="16" a="1"/>
  <c r="H276" i="16" a="1"/>
  <c r="H1182" i="16" a="1"/>
  <c r="H950" i="16" a="1"/>
  <c r="H639" i="16" a="1"/>
  <c r="H1108" i="16" a="1"/>
  <c r="H718" i="16" a="1"/>
  <c r="H1038" i="16" a="1"/>
  <c r="H305" i="16" a="1"/>
  <c r="H1375" i="16" a="1"/>
  <c r="H1434" i="16" a="1"/>
  <c r="H159" i="16" a="1"/>
  <c r="H412" i="16" a="1"/>
  <c r="H724" i="16" a="1"/>
  <c r="H1043" i="16" a="1"/>
  <c r="H1018" i="16" a="1"/>
  <c r="H1045" i="16" a="1"/>
  <c r="H1134" i="16" a="1"/>
  <c r="H1507" i="16" a="1"/>
  <c r="H547" i="16" a="1"/>
  <c r="H924" i="16" a="1"/>
  <c r="H90" i="16" a="1"/>
  <c r="H469" i="16" a="1"/>
  <c r="H681" i="16" a="1"/>
  <c r="H1021" i="16" a="1"/>
  <c r="H1577" i="16" a="1"/>
  <c r="H1482" i="16" a="1"/>
  <c r="H1354" i="16" a="1"/>
  <c r="H760" i="16" a="1"/>
  <c r="H794" i="16" a="1"/>
  <c r="H1339" i="16" a="1"/>
  <c r="H387" i="16" a="1"/>
  <c r="H1076" i="16" a="1"/>
  <c r="H1163" i="16" a="1"/>
  <c r="H371" i="16" a="1"/>
  <c r="H142" i="16" a="1"/>
  <c r="H186" i="16" a="1"/>
  <c r="H539" i="16" a="1"/>
  <c r="H1326" i="16" a="1"/>
  <c r="H454" i="16" a="1"/>
  <c r="H969" i="16" a="1"/>
  <c r="H464" i="16" a="1"/>
  <c r="H737" i="16" a="1"/>
  <c r="H406" i="16" a="1"/>
  <c r="H758" i="16" a="1"/>
  <c r="H613" i="16" a="1"/>
  <c r="H1506" i="16" a="1"/>
  <c r="H1194" i="16" a="1"/>
  <c r="H258" i="16" a="1"/>
  <c r="H1400" i="16" a="1"/>
  <c r="H285" i="16" a="1"/>
  <c r="H1406" i="16" a="1"/>
  <c r="H1106" i="16" a="1"/>
  <c r="H459" i="16" a="1"/>
  <c r="H517" i="16" a="1"/>
  <c r="H1143" i="16" a="1"/>
  <c r="H1110" i="16" a="1"/>
  <c r="H1403" i="16" a="1"/>
  <c r="H542" i="16" a="1"/>
  <c r="H612" i="16" a="1"/>
  <c r="H1300" i="16" a="1"/>
  <c r="H1560" i="16" a="1"/>
  <c r="H911" i="16" a="1"/>
  <c r="H85" i="16" a="1"/>
  <c r="F17" i="2" a="1"/>
  <c r="H1357" i="16" a="1"/>
  <c r="H242" i="16" a="1"/>
  <c r="H664" i="16" a="1"/>
  <c r="H132" i="16" a="1"/>
  <c r="H467" i="16" a="1"/>
  <c r="H282" i="16" a="1"/>
  <c r="H828" i="16" a="1"/>
  <c r="H1325" i="16" a="1"/>
  <c r="H171" i="16" a="1"/>
  <c r="H1553" i="16" a="1"/>
  <c r="H655" i="16" a="1"/>
  <c r="H1518" i="16" a="1"/>
  <c r="H106" i="16" a="1"/>
  <c r="H781" i="16" a="1"/>
  <c r="H527" i="16" a="1"/>
  <c r="H493" i="16" a="1"/>
  <c r="H642" i="16" a="1"/>
  <c r="H69" i="16" a="1"/>
  <c r="H1331" i="16" a="1"/>
  <c r="H731" i="16" a="1"/>
  <c r="H505" i="16" a="1"/>
  <c r="H309" i="16" a="1"/>
  <c r="H319" i="16" a="1"/>
  <c r="H1426" i="16" a="1"/>
  <c r="H586" i="16" a="1"/>
  <c r="H963" i="16" a="1"/>
  <c r="H740" i="16" a="1"/>
  <c r="H1114" i="16" a="1"/>
  <c r="H1271" i="16" a="1"/>
  <c r="H668" i="16" a="1"/>
  <c r="H1142" i="16" a="1"/>
  <c r="H336" i="16" a="1"/>
  <c r="H1379" i="16" a="1"/>
  <c r="H631" i="16" a="1"/>
  <c r="E5" i="2" a="1"/>
  <c r="H501" i="16" a="1"/>
  <c r="H1172" i="16" a="1"/>
  <c r="H1174" i="16" a="1"/>
  <c r="H1155" i="16" a="1"/>
  <c r="H79" i="16" a="1"/>
  <c r="H1385" i="16" a="1"/>
  <c r="H571" i="16" a="1"/>
  <c r="H916" i="16" a="1"/>
  <c r="H1261" i="16" a="1"/>
  <c r="H896" i="16" a="1"/>
  <c r="H1218" i="16" a="1"/>
  <c r="H1581" i="16" a="1"/>
  <c r="H1566" i="16" a="1"/>
  <c r="H311" i="16" a="1"/>
  <c r="H1120" i="16" a="1"/>
  <c r="H1157" i="16" a="1"/>
  <c r="H1129" i="16" a="1"/>
  <c r="H1173" i="16" a="1"/>
  <c r="H300" i="16" a="1"/>
  <c r="H452" i="16" a="1"/>
  <c r="F26" i="2" a="1"/>
  <c r="H1445" i="16" a="1"/>
  <c r="H1099" i="16" a="1"/>
  <c r="H1420" i="16" a="1"/>
  <c r="H643" i="16" a="1"/>
  <c r="H1259" i="16" a="1"/>
  <c r="H379" i="16" a="1"/>
  <c r="H1361" i="16" a="1"/>
  <c r="H491" i="16" a="1"/>
  <c r="H1280" i="16" a="1"/>
  <c r="H1198" i="16" a="1"/>
  <c r="H1440" i="16" a="1"/>
  <c r="H1451" i="16" a="1"/>
  <c r="H1443" i="16" a="1"/>
  <c r="H846" i="16" a="1"/>
  <c r="H884" i="16" a="1"/>
  <c r="H1313" i="16" a="1"/>
  <c r="H871" i="16" a="1"/>
  <c r="H170" i="16" a="1"/>
  <c r="H803" i="16" a="1"/>
  <c r="H641" i="16" a="1"/>
  <c r="H1316" i="16" a="1"/>
  <c r="H1001" i="16" a="1"/>
  <c r="H349" i="16" a="1"/>
  <c r="H1404" i="16" a="1"/>
  <c r="H306" i="16" a="1"/>
  <c r="H393" i="16" a="1"/>
  <c r="E8" i="2" a="1"/>
  <c r="H590" i="16" a="1"/>
  <c r="H904" i="16" a="1"/>
  <c r="H478" i="16" a="1"/>
  <c r="H522" i="16" a="1"/>
  <c r="H167" i="16" a="1"/>
  <c r="H1065" i="16" a="1"/>
  <c r="H1390" i="16" a="1"/>
  <c r="H1425" i="16" a="1"/>
  <c r="H829" i="16" a="1"/>
  <c r="H271" i="16" a="1"/>
  <c r="H1526" i="16" a="1"/>
  <c r="H1471" i="16" a="1"/>
  <c r="H1273" i="16" a="1"/>
  <c r="H728" i="16" a="1"/>
  <c r="H205" i="16" a="1"/>
  <c r="H35" i="16" a="1"/>
  <c r="H116" i="16" a="1"/>
  <c r="H964" i="16" a="1"/>
  <c r="H918" i="16" a="1"/>
  <c r="H373" i="16" a="1"/>
  <c r="H1230" i="16" a="1"/>
  <c r="H1128" i="16" a="1"/>
  <c r="H345" i="16" a="1"/>
  <c r="H764" i="16" a="1"/>
  <c r="H74" i="16" a="1"/>
  <c r="H827" i="16" a="1"/>
  <c r="H715" i="16" a="1"/>
  <c r="H365" i="16" a="1"/>
  <c r="H808" i="16" a="1"/>
  <c r="H1562" i="16" a="1"/>
  <c r="H1258" i="16" a="1"/>
  <c r="H438" i="16" a="1"/>
  <c r="H847" i="16" a="1"/>
  <c r="H1265" i="16" a="1"/>
  <c r="H55" i="16" a="1"/>
  <c r="H1296" i="16" a="1"/>
  <c r="H431" i="16" a="1"/>
  <c r="H982" i="16" a="1"/>
  <c r="H707" i="16" a="1"/>
  <c r="H75" i="16" a="1"/>
  <c r="H1034" i="16" a="1"/>
  <c r="AI669" i="16" l="1"/>
  <c r="AI1076" i="16"/>
  <c r="AN892" i="16"/>
  <c r="AV777" i="16"/>
  <c r="AA743" i="16"/>
  <c r="AT723" i="16"/>
  <c r="AH702" i="16"/>
  <c r="AH684" i="16"/>
  <c r="AH666" i="16"/>
  <c r="AD645" i="16"/>
  <c r="AT627" i="16"/>
  <c r="X909" i="16"/>
  <c r="AQ781" i="16"/>
  <c r="Z736" i="16"/>
  <c r="AB706" i="16"/>
  <c r="Z672" i="16"/>
  <c r="Y628" i="16"/>
  <c r="AJ567" i="16"/>
  <c r="P494" i="16"/>
  <c r="AF428" i="16"/>
  <c r="AI597" i="16"/>
  <c r="AI519" i="16"/>
  <c r="AM444" i="16"/>
  <c r="V602" i="16"/>
  <c r="AT523" i="16"/>
  <c r="AN448" i="16"/>
  <c r="Q614" i="16"/>
  <c r="AG532" i="16"/>
  <c r="AK427" i="16"/>
  <c r="AL544" i="16"/>
  <c r="AJ837" i="16"/>
  <c r="O516" i="16"/>
  <c r="AC609" i="16"/>
  <c r="AC433" i="16"/>
  <c r="AA268" i="16"/>
  <c r="AE405" i="16"/>
  <c r="V722" i="16"/>
  <c r="AH700" i="16"/>
  <c r="AH682" i="16"/>
  <c r="AN664" i="16"/>
  <c r="AT643" i="16"/>
  <c r="V626" i="16"/>
  <c r="X858" i="16"/>
  <c r="AG776" i="16"/>
  <c r="P733" i="16"/>
  <c r="Z704" i="16"/>
  <c r="AB950" i="16"/>
  <c r="AC625" i="16"/>
  <c r="AN559" i="16"/>
  <c r="X489" i="16"/>
  <c r="Q734" i="16"/>
  <c r="AI583" i="16"/>
  <c r="AE505" i="16"/>
  <c r="W791" i="16"/>
  <c r="AT587" i="16"/>
  <c r="AD509" i="16"/>
  <c r="AH434" i="16"/>
  <c r="AO599" i="16"/>
  <c r="Y513" i="16"/>
  <c r="AN655" i="16"/>
  <c r="AP520" i="16"/>
  <c r="AQ652" i="16"/>
  <c r="AW488" i="16"/>
  <c r="AC583" i="16"/>
  <c r="AH495" i="16"/>
  <c r="AA204" i="16"/>
  <c r="P290" i="16"/>
  <c r="AL824" i="16"/>
  <c r="V738" i="16"/>
  <c r="AH716" i="16"/>
  <c r="AH698" i="16"/>
  <c r="AN680" i="16"/>
  <c r="AT659" i="16"/>
  <c r="V642" i="16"/>
  <c r="AJ624" i="16"/>
  <c r="AJ850" i="16"/>
  <c r="AB771" i="16"/>
  <c r="V728" i="16"/>
  <c r="P701" i="16"/>
  <c r="S747" i="16"/>
  <c r="X617" i="16"/>
  <c r="AJ545" i="16"/>
  <c r="AJ485" i="16"/>
  <c r="AK705" i="16"/>
  <c r="AU575" i="16"/>
  <c r="AI501" i="16"/>
  <c r="AG731" i="16"/>
  <c r="AH580" i="16"/>
  <c r="V506" i="16"/>
  <c r="N431" i="16"/>
  <c r="Y593" i="16"/>
  <c r="AO503" i="16"/>
  <c r="S641" i="16"/>
  <c r="X514" i="16"/>
  <c r="R641" i="16"/>
  <c r="O484" i="16"/>
  <c r="Q569" i="16"/>
  <c r="Q423" i="16"/>
  <c r="AB194" i="16"/>
  <c r="AW350" i="16"/>
  <c r="AU663" i="16"/>
  <c r="AV968" i="16"/>
  <c r="AJ736" i="16"/>
  <c r="AH714" i="16"/>
  <c r="AN696" i="16"/>
  <c r="V658" i="16"/>
  <c r="AJ640" i="16"/>
  <c r="AH622" i="16"/>
  <c r="AB839" i="16"/>
  <c r="AC755" i="16"/>
  <c r="AB722" i="16"/>
  <c r="AB690" i="16"/>
  <c r="AW713" i="16"/>
  <c r="AV602" i="16"/>
  <c r="P542" i="16"/>
  <c r="AJ471" i="16"/>
  <c r="AL650" i="16"/>
  <c r="AI561" i="16"/>
  <c r="AI487" i="16"/>
  <c r="AT655" i="16"/>
  <c r="AH566" i="16"/>
  <c r="AT491" i="16"/>
  <c r="AI720" i="16"/>
  <c r="AW578" i="16"/>
  <c r="AO487" i="16"/>
  <c r="AF613" i="16"/>
  <c r="AP488" i="16"/>
  <c r="AM613" i="16"/>
  <c r="AW456" i="16"/>
  <c r="Y540" i="16"/>
  <c r="AQ392" i="16"/>
  <c r="AB411" i="16"/>
  <c r="N202" i="16"/>
  <c r="AU679" i="16"/>
  <c r="AL760" i="16"/>
  <c r="AH730" i="16"/>
  <c r="AN712" i="16"/>
  <c r="V674" i="16"/>
  <c r="AJ656" i="16"/>
  <c r="AH638" i="16"/>
  <c r="AH978" i="16"/>
  <c r="AF831" i="16"/>
  <c r="S752" i="16"/>
  <c r="Z720" i="16"/>
  <c r="Z688" i="16"/>
  <c r="R659" i="16"/>
  <c r="AJ599" i="16"/>
  <c r="AN527" i="16"/>
  <c r="AJ467" i="16"/>
  <c r="AE638" i="16"/>
  <c r="W558" i="16"/>
  <c r="AI483" i="16"/>
  <c r="AE644" i="16"/>
  <c r="AH562" i="16"/>
  <c r="AJ488" i="16"/>
  <c r="X670" i="16"/>
  <c r="AK575" i="16"/>
  <c r="AG484" i="16"/>
  <c r="AR602" i="16"/>
  <c r="AF485" i="16"/>
  <c r="AQ602" i="16"/>
  <c r="AQ444" i="16"/>
  <c r="AW525" i="16"/>
  <c r="AS378" i="16"/>
  <c r="AB397" i="16"/>
  <c r="N377" i="16"/>
  <c r="AU748" i="16"/>
  <c r="AJ688" i="16"/>
  <c r="AH670" i="16"/>
  <c r="AH652" i="16"/>
  <c r="AF959" i="16"/>
  <c r="AQ791" i="16"/>
  <c r="AQ746" i="16"/>
  <c r="P717" i="16"/>
  <c r="P685" i="16"/>
  <c r="N652" i="16"/>
  <c r="AJ581" i="16"/>
  <c r="P510" i="16"/>
  <c r="P446" i="16"/>
  <c r="AI615" i="16"/>
  <c r="AM540" i="16"/>
  <c r="W462" i="16"/>
  <c r="U620" i="16"/>
  <c r="AN544" i="16"/>
  <c r="AH466" i="16"/>
  <c r="AA635" i="16"/>
  <c r="AK555" i="16"/>
  <c r="AO455" i="16"/>
  <c r="AR574" i="16"/>
  <c r="P455" i="16"/>
  <c r="AQ558" i="16"/>
  <c r="O651" i="16"/>
  <c r="AC481" i="16"/>
  <c r="AS332" i="16"/>
  <c r="P305" i="16"/>
  <c r="AA791" i="16"/>
  <c r="V746" i="16"/>
  <c r="AD725" i="16"/>
  <c r="AT707" i="16"/>
  <c r="AH686" i="16"/>
  <c r="AH668" i="16"/>
  <c r="AH650" i="16"/>
  <c r="AD629" i="16"/>
  <c r="T948" i="16"/>
  <c r="AM786" i="16"/>
  <c r="O744" i="16"/>
  <c r="AB708" i="16"/>
  <c r="V680" i="16"/>
  <c r="AP646" i="16"/>
  <c r="X569" i="16"/>
  <c r="AJ503" i="16"/>
  <c r="AN431" i="16"/>
  <c r="AE601" i="16"/>
  <c r="W526" i="16"/>
  <c r="AU447" i="16"/>
  <c r="AD605" i="16"/>
  <c r="AH530" i="16"/>
  <c r="AH452" i="16"/>
  <c r="AK617" i="16"/>
  <c r="AO535" i="16"/>
  <c r="AK431" i="16"/>
  <c r="AR554" i="16"/>
  <c r="AR430" i="16"/>
  <c r="AS528" i="16"/>
  <c r="AC615" i="16"/>
  <c r="AG447" i="16"/>
  <c r="Z276" i="16"/>
  <c r="N532" i="16"/>
  <c r="AN734" i="16"/>
  <c r="AF699" i="16"/>
  <c r="AB678" i="16"/>
  <c r="Y698" i="16"/>
  <c r="AR643" i="16"/>
  <c r="AJ615" i="16"/>
  <c r="AJ597" i="16"/>
  <c r="AJ579" i="16"/>
  <c r="P558" i="16"/>
  <c r="AF540" i="16"/>
  <c r="AV522" i="16"/>
  <c r="AJ501" i="16"/>
  <c r="AJ483" i="16"/>
  <c r="AJ465" i="16"/>
  <c r="AF444" i="16"/>
  <c r="AV426" i="16"/>
  <c r="AS694" i="16"/>
  <c r="AQ635" i="16"/>
  <c r="AI613" i="16"/>
  <c r="AI595" i="16"/>
  <c r="W574" i="16"/>
  <c r="AM556" i="16"/>
  <c r="O539" i="16"/>
  <c r="AI517" i="16"/>
  <c r="AI499" i="16"/>
  <c r="AI481" i="16"/>
  <c r="AM460" i="16"/>
  <c r="O443" i="16"/>
  <c r="AW719" i="16"/>
  <c r="AI641" i="16"/>
  <c r="V618" i="16"/>
  <c r="AJ600" i="16"/>
  <c r="AH578" i="16"/>
  <c r="AN560" i="16"/>
  <c r="N543" i="16"/>
  <c r="V522" i="16"/>
  <c r="AJ504" i="16"/>
  <c r="AH486" i="16"/>
  <c r="AN464" i="16"/>
  <c r="N447" i="16"/>
  <c r="AD429" i="16"/>
  <c r="N666" i="16"/>
  <c r="Q633" i="16"/>
  <c r="AG612" i="16"/>
  <c r="AK591" i="16"/>
  <c r="AK573" i="16"/>
  <c r="Q550" i="16"/>
  <c r="AW530" i="16"/>
  <c r="Q502" i="16"/>
  <c r="AK475" i="16"/>
  <c r="AW450" i="16"/>
  <c r="W765" i="16"/>
  <c r="AM635" i="16"/>
  <c r="AP600" i="16"/>
  <c r="AR570" i="16"/>
  <c r="AR542" i="16"/>
  <c r="AL512" i="16"/>
  <c r="AR478" i="16"/>
  <c r="X450" i="16"/>
  <c r="AK753" i="16"/>
  <c r="Y633" i="16"/>
  <c r="AW600" i="16"/>
  <c r="AQ556" i="16"/>
  <c r="AE514" i="16"/>
  <c r="AQ478" i="16"/>
  <c r="AQ442" i="16"/>
  <c r="Y648" i="16"/>
  <c r="Y604" i="16"/>
  <c r="AC561" i="16"/>
  <c r="Y524" i="16"/>
  <c r="Y476" i="16"/>
  <c r="AW429" i="16"/>
  <c r="AG421" i="16"/>
  <c r="AQ376" i="16"/>
  <c r="AW323" i="16"/>
  <c r="AB260" i="16"/>
  <c r="AC190" i="16"/>
  <c r="AB377" i="16"/>
  <c r="Z292" i="16"/>
  <c r="O391" i="16"/>
  <c r="AW254" i="16"/>
  <c r="R285" i="16"/>
  <c r="AM758" i="16"/>
  <c r="AF715" i="16"/>
  <c r="AB694" i="16"/>
  <c r="AB676" i="16"/>
  <c r="AO686" i="16"/>
  <c r="AF635" i="16"/>
  <c r="AJ613" i="16"/>
  <c r="AJ595" i="16"/>
  <c r="P574" i="16"/>
  <c r="AF556" i="16"/>
  <c r="AV538" i="16"/>
  <c r="AJ517" i="16"/>
  <c r="AJ499" i="16"/>
  <c r="AJ481" i="16"/>
  <c r="AF460" i="16"/>
  <c r="AV442" i="16"/>
  <c r="X425" i="16"/>
  <c r="Y667" i="16"/>
  <c r="U633" i="16"/>
  <c r="AI611" i="16"/>
  <c r="W590" i="16"/>
  <c r="AM572" i="16"/>
  <c r="O555" i="16"/>
  <c r="AI533" i="16"/>
  <c r="AI515" i="16"/>
  <c r="AI497" i="16"/>
  <c r="AM476" i="16"/>
  <c r="O459" i="16"/>
  <c r="AE441" i="16"/>
  <c r="AK676" i="16"/>
  <c r="AO638" i="16"/>
  <c r="AJ616" i="16"/>
  <c r="AH594" i="16"/>
  <c r="AN576" i="16"/>
  <c r="N559" i="16"/>
  <c r="V538" i="16"/>
  <c r="AJ520" i="16"/>
  <c r="AH502" i="16"/>
  <c r="AN480" i="16"/>
  <c r="N463" i="16"/>
  <c r="AD445" i="16"/>
  <c r="AF828" i="16"/>
  <c r="AJ661" i="16"/>
  <c r="AP630" i="16"/>
  <c r="AK607" i="16"/>
  <c r="AK589" i="16"/>
  <c r="AK571" i="16"/>
  <c r="AW546" i="16"/>
  <c r="Y529" i="16"/>
  <c r="AG500" i="16"/>
  <c r="AK473" i="16"/>
  <c r="AK447" i="16"/>
  <c r="AK738" i="16"/>
  <c r="AO630" i="16"/>
  <c r="P599" i="16"/>
  <c r="AP568" i="16"/>
  <c r="P535" i="16"/>
  <c r="AR506" i="16"/>
  <c r="AR474" i="16"/>
  <c r="AR444" i="16"/>
  <c r="AK737" i="16"/>
  <c r="AM630" i="16"/>
  <c r="AM597" i="16"/>
  <c r="AM549" i="16"/>
  <c r="AS512" i="16"/>
  <c r="W471" i="16"/>
  <c r="O436" i="16"/>
  <c r="AA645" i="16"/>
  <c r="Q601" i="16"/>
  <c r="AW557" i="16"/>
  <c r="AC515" i="16"/>
  <c r="AC471" i="16"/>
  <c r="AO426" i="16"/>
  <c r="Y418" i="16"/>
  <c r="Y370" i="16"/>
  <c r="Y322" i="16"/>
  <c r="AL246" i="16"/>
  <c r="X600" i="16"/>
  <c r="AF375" i="16"/>
  <c r="AB250" i="16"/>
  <c r="AU323" i="16"/>
  <c r="U220" i="16"/>
  <c r="AO79" i="16"/>
  <c r="AV815" i="16"/>
  <c r="AF731" i="16"/>
  <c r="AV713" i="16"/>
  <c r="AB692" i="16"/>
  <c r="AB674" i="16"/>
  <c r="Z673" i="16"/>
  <c r="V633" i="16"/>
  <c r="AJ611" i="16"/>
  <c r="AJ593" i="16"/>
  <c r="AF572" i="16"/>
  <c r="AV554" i="16"/>
  <c r="X537" i="16"/>
  <c r="AJ515" i="16"/>
  <c r="AJ497" i="16"/>
  <c r="AN479" i="16"/>
  <c r="AV458" i="16"/>
  <c r="X441" i="16"/>
  <c r="AJ423" i="16"/>
  <c r="AH662" i="16"/>
  <c r="AR630" i="16"/>
  <c r="AI609" i="16"/>
  <c r="AM588" i="16"/>
  <c r="O571" i="16"/>
  <c r="AE553" i="16"/>
  <c r="AI531" i="16"/>
  <c r="AI513" i="16"/>
  <c r="AU495" i="16"/>
  <c r="O475" i="16"/>
  <c r="AE457" i="16"/>
  <c r="AI439" i="16"/>
  <c r="Y670" i="16"/>
  <c r="P636" i="16"/>
  <c r="AH614" i="16"/>
  <c r="AN592" i="16"/>
  <c r="N575" i="16"/>
  <c r="AD557" i="16"/>
  <c r="AJ536" i="16"/>
  <c r="AH518" i="16"/>
  <c r="AH500" i="16"/>
  <c r="N479" i="16"/>
  <c r="AD461" i="16"/>
  <c r="AT443" i="16"/>
  <c r="T786" i="16"/>
  <c r="AF656" i="16"/>
  <c r="AE628" i="16"/>
  <c r="AK605" i="16"/>
  <c r="AK587" i="16"/>
  <c r="AK569" i="16"/>
  <c r="Y545" i="16"/>
  <c r="AK521" i="16"/>
  <c r="AW498" i="16"/>
  <c r="AO471" i="16"/>
  <c r="AK443" i="16"/>
  <c r="AS727" i="16"/>
  <c r="S628" i="16"/>
  <c r="AL592" i="16"/>
  <c r="AV563" i="16"/>
  <c r="AV531" i="16"/>
  <c r="AF501" i="16"/>
  <c r="AP472" i="16"/>
  <c r="AR442" i="16"/>
  <c r="U711" i="16"/>
  <c r="R628" i="16"/>
  <c r="AS592" i="16"/>
  <c r="AE546" i="16"/>
  <c r="W503" i="16"/>
  <c r="AM469" i="16"/>
  <c r="AS432" i="16"/>
  <c r="AP631" i="16"/>
  <c r="AC595" i="16"/>
  <c r="Q553" i="16"/>
  <c r="AC513" i="16"/>
  <c r="AC469" i="16"/>
  <c r="Q425" i="16"/>
  <c r="AS412" i="16"/>
  <c r="AS366" i="16"/>
  <c r="AG309" i="16"/>
  <c r="AU239" i="16"/>
  <c r="AL581" i="16"/>
  <c r="AB365" i="16"/>
  <c r="W230" i="16"/>
  <c r="AV215" i="16"/>
  <c r="AN413" i="16"/>
  <c r="T106" i="16"/>
  <c r="AV940" i="16"/>
  <c r="AU795" i="16"/>
  <c r="AV729" i="16"/>
  <c r="AS630" i="16"/>
  <c r="AJ609" i="16"/>
  <c r="AF588" i="16"/>
  <c r="AV570" i="16"/>
  <c r="X553" i="16"/>
  <c r="AJ531" i="16"/>
  <c r="AJ513" i="16"/>
  <c r="AN495" i="16"/>
  <c r="AV474" i="16"/>
  <c r="X457" i="16"/>
  <c r="AJ439" i="16"/>
  <c r="AA788" i="16"/>
  <c r="AI656" i="16"/>
  <c r="W628" i="16"/>
  <c r="AM604" i="16"/>
  <c r="O587" i="16"/>
  <c r="AE569" i="16"/>
  <c r="AI547" i="16"/>
  <c r="AI529" i="16"/>
  <c r="AU511" i="16"/>
  <c r="O491" i="16"/>
  <c r="AE473" i="16"/>
  <c r="AI455" i="16"/>
  <c r="P937" i="16"/>
  <c r="AW665" i="16"/>
  <c r="AD633" i="16"/>
  <c r="AN608" i="16"/>
  <c r="N591" i="16"/>
  <c r="AD573" i="16"/>
  <c r="AJ552" i="16"/>
  <c r="AH534" i="16"/>
  <c r="AH516" i="16"/>
  <c r="N495" i="16"/>
  <c r="AD477" i="16"/>
  <c r="AT459" i="16"/>
  <c r="AH438" i="16"/>
  <c r="AK757" i="16"/>
  <c r="AU652" i="16"/>
  <c r="AH621" i="16"/>
  <c r="AK603" i="16"/>
  <c r="AK585" i="16"/>
  <c r="AG564" i="16"/>
  <c r="AK543" i="16"/>
  <c r="Q518" i="16"/>
  <c r="AK493" i="16"/>
  <c r="Q470" i="16"/>
  <c r="AK441" i="16"/>
  <c r="AO670" i="16"/>
  <c r="AT620" i="16"/>
  <c r="AR588" i="16"/>
  <c r="AR558" i="16"/>
  <c r="X530" i="16"/>
  <c r="AV499" i="16"/>
  <c r="AF469" i="16"/>
  <c r="AP440" i="16"/>
  <c r="Q670" i="16"/>
  <c r="AW616" i="16"/>
  <c r="W583" i="16"/>
  <c r="W535" i="16"/>
  <c r="AM501" i="16"/>
  <c r="AS464" i="16"/>
  <c r="AW760" i="16"/>
  <c r="AE629" i="16"/>
  <c r="AW589" i="16"/>
  <c r="AC547" i="16"/>
  <c r="AC501" i="16"/>
  <c r="Q457" i="16"/>
  <c r="V593" i="16"/>
  <c r="AW403" i="16"/>
  <c r="AM352" i="16"/>
  <c r="AW307" i="16"/>
  <c r="AF231" i="16"/>
  <c r="Z491" i="16"/>
  <c r="AB345" i="16"/>
  <c r="S622" i="16"/>
  <c r="O641" i="16"/>
  <c r="T325" i="16"/>
  <c r="AW62" i="16"/>
  <c r="AN607" i="16"/>
  <c r="AV586" i="16"/>
  <c r="AJ551" i="16"/>
  <c r="AJ529" i="16"/>
  <c r="AN511" i="16"/>
  <c r="X473" i="16"/>
  <c r="AJ455" i="16"/>
  <c r="AJ437" i="16"/>
  <c r="AU756" i="16"/>
  <c r="Y653" i="16"/>
  <c r="AB625" i="16"/>
  <c r="O603" i="16"/>
  <c r="AE585" i="16"/>
  <c r="AI567" i="16"/>
  <c r="AI545" i="16"/>
  <c r="AU527" i="16"/>
  <c r="W510" i="16"/>
  <c r="AE489" i="16"/>
  <c r="AI471" i="16"/>
  <c r="AI453" i="16"/>
  <c r="AF875" i="16"/>
  <c r="R661" i="16"/>
  <c r="Q631" i="16"/>
  <c r="N607" i="16"/>
  <c r="AD589" i="16"/>
  <c r="AT571" i="16"/>
  <c r="AH550" i="16"/>
  <c r="AH532" i="16"/>
  <c r="AH514" i="16"/>
  <c r="AD493" i="16"/>
  <c r="AT475" i="16"/>
  <c r="V458" i="16"/>
  <c r="AH436" i="16"/>
  <c r="Q732" i="16"/>
  <c r="V650" i="16"/>
  <c r="AF619" i="16"/>
  <c r="AK601" i="16"/>
  <c r="AO583" i="16"/>
  <c r="Y561" i="16"/>
  <c r="AK541" i="16"/>
  <c r="AG516" i="16"/>
  <c r="AK489" i="16"/>
  <c r="Y465" i="16"/>
  <c r="AG436" i="16"/>
  <c r="AH661" i="16"/>
  <c r="P615" i="16"/>
  <c r="AR586" i="16"/>
  <c r="AR556" i="16"/>
  <c r="AR526" i="16"/>
  <c r="X498" i="16"/>
  <c r="AL464" i="16"/>
  <c r="AL432" i="16"/>
  <c r="R660" i="16"/>
  <c r="W615" i="16"/>
  <c r="AE578" i="16"/>
  <c r="O532" i="16"/>
  <c r="O500" i="16"/>
  <c r="AQ458" i="16"/>
  <c r="O728" i="16"/>
  <c r="T627" i="16"/>
  <c r="Q585" i="16"/>
  <c r="AG543" i="16"/>
  <c r="AC499" i="16"/>
  <c r="AC455" i="16"/>
  <c r="R585" i="16"/>
  <c r="AS398" i="16"/>
  <c r="AS348" i="16"/>
  <c r="AM304" i="16"/>
  <c r="Q223" i="16"/>
  <c r="T480" i="16"/>
  <c r="X340" i="16"/>
  <c r="AL614" i="16"/>
  <c r="AH379" i="16"/>
  <c r="P300" i="16"/>
  <c r="AR211" i="16"/>
  <c r="AN702" i="16"/>
  <c r="U726" i="16"/>
  <c r="Y649" i="16"/>
  <c r="AV622" i="16"/>
  <c r="X601" i="16"/>
  <c r="AJ583" i="16"/>
  <c r="AJ565" i="16"/>
  <c r="AN543" i="16"/>
  <c r="P526" i="16"/>
  <c r="AF508" i="16"/>
  <c r="AJ487" i="16"/>
  <c r="AJ469" i="16"/>
  <c r="AJ451" i="16"/>
  <c r="P430" i="16"/>
  <c r="AS722" i="16"/>
  <c r="AQ647" i="16"/>
  <c r="AE617" i="16"/>
  <c r="AI599" i="16"/>
  <c r="AI581" i="16"/>
  <c r="AU559" i="16"/>
  <c r="W542" i="16"/>
  <c r="AM524" i="16"/>
  <c r="AI503" i="16"/>
  <c r="AI485" i="16"/>
  <c r="AI467" i="16"/>
  <c r="W446" i="16"/>
  <c r="AI756" i="16"/>
  <c r="AV652" i="16"/>
  <c r="N622" i="16"/>
  <c r="AT603" i="16"/>
  <c r="V586" i="16"/>
  <c r="AH564" i="16"/>
  <c r="AH546" i="16"/>
  <c r="AN528" i="16"/>
  <c r="AT507" i="16"/>
  <c r="V490" i="16"/>
  <c r="AJ472" i="16"/>
  <c r="AH450" i="16"/>
  <c r="AN432" i="16"/>
  <c r="U705" i="16"/>
  <c r="O638" i="16"/>
  <c r="AO615" i="16"/>
  <c r="Q598" i="16"/>
  <c r="Y577" i="16"/>
  <c r="AK557" i="16"/>
  <c r="Q534" i="16"/>
  <c r="AK507" i="16"/>
  <c r="Q486" i="16"/>
  <c r="AK459" i="16"/>
  <c r="AK429" i="16"/>
  <c r="AT649" i="16"/>
  <c r="AV611" i="16"/>
  <c r="X578" i="16"/>
  <c r="X546" i="16"/>
  <c r="AF517" i="16"/>
  <c r="P487" i="16"/>
  <c r="AP456" i="16"/>
  <c r="AR428" i="16"/>
  <c r="Q650" i="16"/>
  <c r="AQ606" i="16"/>
  <c r="AQ570" i="16"/>
  <c r="AQ526" i="16"/>
  <c r="W487" i="16"/>
  <c r="W455" i="16"/>
  <c r="AW686" i="16"/>
  <c r="AC613" i="16"/>
  <c r="AO570" i="16"/>
  <c r="AO538" i="16"/>
  <c r="AO490" i="16"/>
  <c r="Y444" i="16"/>
  <c r="AT487" i="16"/>
  <c r="Q391" i="16"/>
  <c r="AS334" i="16"/>
  <c r="Z274" i="16"/>
  <c r="AB198" i="16"/>
  <c r="AF407" i="16"/>
  <c r="P321" i="16"/>
  <c r="O407" i="16"/>
  <c r="AJ560" i="16"/>
  <c r="N578" i="16"/>
  <c r="A34" i="3"/>
  <c r="A4" i="3"/>
  <c r="A9" i="3"/>
  <c r="A35" i="3"/>
  <c r="A19" i="3"/>
  <c r="A18" i="3"/>
  <c r="A25" i="3"/>
  <c r="A20" i="3"/>
  <c r="A14" i="3"/>
  <c r="A23" i="3"/>
  <c r="A24" i="3"/>
  <c r="A32" i="3"/>
  <c r="A29" i="3"/>
  <c r="D3" i="3"/>
  <c r="B16" i="3" s="1"/>
  <c r="A13" i="3"/>
  <c r="A5" i="3"/>
  <c r="A7" i="3"/>
  <c r="A8" i="3"/>
  <c r="A26" i="3"/>
  <c r="A10" i="3"/>
  <c r="A22" i="3"/>
  <c r="A6" i="3"/>
  <c r="B6" i="3" s="1"/>
  <c r="A27" i="3"/>
  <c r="A11" i="3"/>
  <c r="A28" i="3"/>
  <c r="A33" i="3"/>
  <c r="A31" i="3"/>
  <c r="A17" i="3"/>
  <c r="A15" i="3"/>
  <c r="A30" i="3"/>
  <c r="B30" i="3" s="1"/>
  <c r="A12" i="3"/>
  <c r="A21" i="3"/>
  <c r="AK527" i="16"/>
  <c r="AK479" i="16"/>
  <c r="AK457" i="16"/>
  <c r="Y433" i="16"/>
  <c r="W712" i="16"/>
  <c r="AA633" i="16"/>
  <c r="AR606" i="16"/>
  <c r="AP584" i="16"/>
  <c r="AL560" i="16"/>
  <c r="AR540" i="16"/>
  <c r="AV515" i="16"/>
  <c r="AR492" i="16"/>
  <c r="P471" i="16"/>
  <c r="AR446" i="16"/>
  <c r="AR426" i="16"/>
  <c r="AM655" i="16"/>
  <c r="AS620" i="16"/>
  <c r="W599" i="16"/>
  <c r="AQ574" i="16"/>
  <c r="AQ554" i="16"/>
  <c r="AE530" i="16"/>
  <c r="AQ506" i="16"/>
  <c r="AM485" i="16"/>
  <c r="AQ460" i="16"/>
  <c r="AW440" i="16"/>
  <c r="AO715" i="16"/>
  <c r="AG636" i="16"/>
  <c r="AC611" i="16"/>
  <c r="AO586" i="16"/>
  <c r="AC567" i="16"/>
  <c r="AW541" i="16"/>
  <c r="AC519" i="16"/>
  <c r="AC497" i="16"/>
  <c r="Q473" i="16"/>
  <c r="AC453" i="16"/>
  <c r="Y428" i="16"/>
  <c r="AL514" i="16"/>
  <c r="AW419" i="16"/>
  <c r="AS394" i="16"/>
  <c r="Q375" i="16"/>
  <c r="AS350" i="16"/>
  <c r="Q327" i="16"/>
  <c r="Y306" i="16"/>
  <c r="AA270" i="16"/>
  <c r="O235" i="16"/>
  <c r="AB196" i="16"/>
  <c r="N499" i="16"/>
  <c r="X404" i="16"/>
  <c r="P369" i="16"/>
  <c r="P337" i="16"/>
  <c r="AB297" i="16"/>
  <c r="AU231" i="16"/>
  <c r="N583" i="16"/>
  <c r="AO392" i="16"/>
  <c r="O311" i="16"/>
  <c r="AO202" i="16"/>
  <c r="AD369" i="16"/>
  <c r="AU275" i="16"/>
  <c r="V503" i="16"/>
  <c r="AK338" i="16"/>
  <c r="S238" i="16"/>
  <c r="T403" i="16"/>
  <c r="AT312" i="16"/>
  <c r="AV186" i="16"/>
  <c r="AT365" i="16"/>
  <c r="T267" i="16"/>
  <c r="U45" i="16"/>
  <c r="P76" i="16"/>
  <c r="AR82" i="16"/>
  <c r="U131" i="16"/>
  <c r="AI300" i="16"/>
  <c r="AT359" i="16"/>
  <c r="AO260" i="16"/>
  <c r="AK420" i="16"/>
  <c r="AE328" i="16"/>
  <c r="AF394" i="16"/>
  <c r="R357" i="16"/>
  <c r="AV236" i="16"/>
  <c r="AV20" i="16"/>
  <c r="T46" i="16"/>
  <c r="AQ163" i="16"/>
  <c r="W53" i="16"/>
  <c r="AQ291" i="16"/>
  <c r="AB393" i="16"/>
  <c r="AB363" i="16"/>
  <c r="Z290" i="16"/>
  <c r="AN218" i="16"/>
  <c r="AV624" i="16"/>
  <c r="AI380" i="16"/>
  <c r="AW290" i="16"/>
  <c r="AB528" i="16"/>
  <c r="AH347" i="16"/>
  <c r="AA245" i="16"/>
  <c r="AE408" i="16"/>
  <c r="AW318" i="16"/>
  <c r="AE204" i="16"/>
  <c r="AN381" i="16"/>
  <c r="AD289" i="16"/>
  <c r="AN472" i="16"/>
  <c r="N345" i="16"/>
  <c r="AK408" i="16"/>
  <c r="AV158" i="16"/>
  <c r="P12" i="16"/>
  <c r="AQ99" i="16"/>
  <c r="AS52" i="16"/>
  <c r="AQ588" i="16"/>
  <c r="AW568" i="16"/>
  <c r="AS544" i="16"/>
  <c r="AW520" i="16"/>
  <c r="AQ474" i="16"/>
  <c r="AQ430" i="16"/>
  <c r="AC663" i="16"/>
  <c r="AC581" i="16"/>
  <c r="Y556" i="16"/>
  <c r="AC533" i="16"/>
  <c r="AG511" i="16"/>
  <c r="AC487" i="16"/>
  <c r="AC467" i="16"/>
  <c r="AO442" i="16"/>
  <c r="AD650" i="16"/>
  <c r="Z476" i="16"/>
  <c r="AQ408" i="16"/>
  <c r="AG389" i="16"/>
  <c r="AS364" i="16"/>
  <c r="AG341" i="16"/>
  <c r="AM320" i="16"/>
  <c r="AQ289" i="16"/>
  <c r="AC254" i="16"/>
  <c r="Y218" i="16"/>
  <c r="AH663" i="16"/>
  <c r="X472" i="16"/>
  <c r="X388" i="16"/>
  <c r="AB361" i="16"/>
  <c r="AB319" i="16"/>
  <c r="Q279" i="16"/>
  <c r="Q215" i="16"/>
  <c r="AE426" i="16"/>
  <c r="AK368" i="16"/>
  <c r="AN276" i="16"/>
  <c r="Z430" i="16"/>
  <c r="AH335" i="16"/>
  <c r="AC231" i="16"/>
  <c r="AO395" i="16"/>
  <c r="AK306" i="16"/>
  <c r="AW190" i="16"/>
  <c r="T369" i="16"/>
  <c r="AK276" i="16"/>
  <c r="R423" i="16"/>
  <c r="V332" i="16"/>
  <c r="AE254" i="16"/>
  <c r="AA401" i="16"/>
  <c r="O61" i="16"/>
  <c r="AR29" i="16"/>
  <c r="R85" i="16"/>
  <c r="AW514" i="16"/>
  <c r="AK445" i="16"/>
  <c r="AV941" i="16"/>
  <c r="AF652" i="16"/>
  <c r="AP616" i="16"/>
  <c r="AF597" i="16"/>
  <c r="AR572" i="16"/>
  <c r="AF549" i="16"/>
  <c r="AL528" i="16"/>
  <c r="P503" i="16"/>
  <c r="AV483" i="16"/>
  <c r="AR458" i="16"/>
  <c r="AV435" i="16"/>
  <c r="AS726" i="16"/>
  <c r="AL635" i="16"/>
  <c r="O612" i="16"/>
  <c r="AQ586" i="16"/>
  <c r="O564" i="16"/>
  <c r="AQ542" i="16"/>
  <c r="AM517" i="16"/>
  <c r="AE498" i="16"/>
  <c r="AW472" i="16"/>
  <c r="AE450" i="16"/>
  <c r="AQ428" i="16"/>
  <c r="AU653" i="16"/>
  <c r="AU624" i="16"/>
  <c r="AC599" i="16"/>
  <c r="AG575" i="16"/>
  <c r="AO554" i="16"/>
  <c r="AC529" i="16"/>
  <c r="AW509" i="16"/>
  <c r="AC485" i="16"/>
  <c r="AW461" i="16"/>
  <c r="Q441" i="16"/>
  <c r="AT615" i="16"/>
  <c r="V465" i="16"/>
  <c r="Q407" i="16"/>
  <c r="AM384" i="16"/>
  <c r="AS362" i="16"/>
  <c r="Y338" i="16"/>
  <c r="AS318" i="16"/>
  <c r="Q287" i="16"/>
  <c r="AC252" i="16"/>
  <c r="Z214" i="16"/>
  <c r="AC619" i="16"/>
  <c r="X420" i="16"/>
  <c r="AB383" i="16"/>
  <c r="AB351" i="16"/>
  <c r="AB317" i="16"/>
  <c r="Z270" i="16"/>
  <c r="Z204" i="16"/>
  <c r="O423" i="16"/>
  <c r="AE357" i="16"/>
  <c r="AP260" i="16"/>
  <c r="AD417" i="16"/>
  <c r="N323" i="16"/>
  <c r="O215" i="16"/>
  <c r="AI384" i="16"/>
  <c r="AU293" i="16"/>
  <c r="AQ629" i="16"/>
  <c r="T357" i="16"/>
  <c r="AO245" i="16"/>
  <c r="AT413" i="16"/>
  <c r="AD319" i="16"/>
  <c r="U171" i="16"/>
  <c r="V263" i="16"/>
  <c r="AN159" i="16"/>
  <c r="AU165" i="16"/>
  <c r="V471" i="16"/>
  <c r="AW584" i="16"/>
  <c r="AS560" i="16"/>
  <c r="AQ540" i="16"/>
  <c r="AQ492" i="16"/>
  <c r="AQ446" i="16"/>
  <c r="AQ426" i="16"/>
  <c r="AO618" i="16"/>
  <c r="AC597" i="16"/>
  <c r="Y572" i="16"/>
  <c r="AG527" i="16"/>
  <c r="Q505" i="16"/>
  <c r="AC483" i="16"/>
  <c r="AO458" i="16"/>
  <c r="AC439" i="16"/>
  <c r="Z604" i="16"/>
  <c r="O431" i="16"/>
  <c r="AG405" i="16"/>
  <c r="AS380" i="16"/>
  <c r="AQ360" i="16"/>
  <c r="AM336" i="16"/>
  <c r="AQ312" i="16"/>
  <c r="Y282" i="16"/>
  <c r="AC250" i="16"/>
  <c r="Z212" i="16"/>
  <c r="T608" i="16"/>
  <c r="P417" i="16"/>
  <c r="AB379" i="16"/>
  <c r="AB349" i="16"/>
  <c r="X308" i="16"/>
  <c r="Z268" i="16"/>
  <c r="AB190" i="16"/>
  <c r="AI414" i="16"/>
  <c r="AI348" i="16"/>
  <c r="AR242" i="16"/>
  <c r="AL404" i="16"/>
  <c r="AT311" i="16"/>
  <c r="AW199" i="16"/>
  <c r="AE376" i="16"/>
  <c r="AD278" i="16"/>
  <c r="R543" i="16"/>
  <c r="AF346" i="16"/>
  <c r="AI228" i="16"/>
  <c r="R401" i="16"/>
  <c r="R309" i="16"/>
  <c r="AG140" i="16"/>
  <c r="U164" i="16"/>
  <c r="U271" i="16"/>
  <c r="AT198" i="16"/>
  <c r="O386" i="16"/>
  <c r="AW355" i="16"/>
  <c r="AN306" i="16"/>
  <c r="AA260" i="16"/>
  <c r="AK336" i="16"/>
  <c r="AT227" i="16"/>
  <c r="AT391" i="16"/>
  <c r="AH303" i="16"/>
  <c r="AG699" i="16"/>
  <c r="AO363" i="16"/>
  <c r="AU266" i="16"/>
  <c r="V434" i="16"/>
  <c r="T337" i="16"/>
  <c r="AK212" i="16"/>
  <c r="R389" i="16"/>
  <c r="V300" i="16"/>
  <c r="U107" i="16"/>
  <c r="P140" i="16"/>
  <c r="AU138" i="16"/>
  <c r="AO111" i="16"/>
  <c r="AK234" i="16"/>
  <c r="H1101" i="16"/>
  <c r="H995" i="16"/>
  <c r="H389" i="16"/>
  <c r="H230" i="16"/>
  <c r="H520" i="16"/>
  <c r="H477" i="16"/>
  <c r="H491" i="16"/>
  <c r="H102" i="16"/>
  <c r="E5" i="2"/>
  <c r="G5" i="2" s="1"/>
  <c r="H1436" i="16"/>
  <c r="H198" i="16"/>
  <c r="H643" i="16"/>
  <c r="H1346" i="16"/>
  <c r="H676" i="16"/>
  <c r="H1291" i="16"/>
  <c r="H1146" i="16"/>
  <c r="H1571" i="16"/>
  <c r="H1483" i="16"/>
  <c r="H696" i="16"/>
  <c r="H93" i="16"/>
  <c r="H1458" i="16"/>
  <c r="H1251" i="16"/>
  <c r="H515" i="16"/>
  <c r="H1507" i="16"/>
  <c r="H631" i="16"/>
  <c r="H439" i="16"/>
  <c r="H1053" i="16"/>
  <c r="H716" i="16"/>
  <c r="H1297" i="16"/>
  <c r="H1585" i="16"/>
  <c r="H427" i="16"/>
  <c r="H1579" i="16"/>
  <c r="F2" i="2"/>
  <c r="H2" i="2" s="1"/>
  <c r="H913" i="16"/>
  <c r="H538" i="16"/>
  <c r="H1232" i="16"/>
  <c r="H354" i="16"/>
  <c r="E11" i="2"/>
  <c r="G11" i="2" s="1"/>
  <c r="H690" i="16"/>
  <c r="H1395" i="16"/>
  <c r="H1197" i="16"/>
  <c r="H1242" i="16"/>
  <c r="H1422" i="16"/>
  <c r="H865" i="16"/>
  <c r="H1111" i="16"/>
  <c r="H1420" i="16"/>
  <c r="H1245" i="16"/>
  <c r="H540" i="16"/>
  <c r="H853" i="16"/>
  <c r="H294" i="16"/>
  <c r="H1140" i="16"/>
  <c r="H864" i="16"/>
  <c r="H742" i="16"/>
  <c r="H1462" i="16"/>
  <c r="H1379" i="16"/>
  <c r="H660" i="16"/>
  <c r="H1467" i="16"/>
  <c r="H55" i="16"/>
  <c r="H1553" i="16"/>
  <c r="H84" i="16"/>
  <c r="H377" i="16"/>
  <c r="H923" i="16"/>
  <c r="H1497" i="16"/>
  <c r="H1083" i="16"/>
  <c r="H1377" i="16"/>
  <c r="H469" i="16"/>
  <c r="H634" i="16"/>
  <c r="H1401" i="16"/>
  <c r="H952" i="16"/>
  <c r="H533" i="16"/>
  <c r="H829" i="16"/>
  <c r="H534" i="16"/>
  <c r="H544" i="16"/>
  <c r="H70" i="16"/>
  <c r="H754" i="16"/>
  <c r="H167" i="16"/>
  <c r="H411" i="16"/>
  <c r="H234" i="16"/>
  <c r="H788" i="16"/>
  <c r="H957" i="16"/>
  <c r="H26" i="16"/>
  <c r="H1538" i="16"/>
  <c r="H1564" i="16"/>
  <c r="H1050" i="16"/>
  <c r="H45" i="16"/>
  <c r="F23" i="2"/>
  <c r="H23" i="2" s="1"/>
  <c r="H1134" i="16"/>
  <c r="H344" i="16"/>
  <c r="H1028" i="16"/>
  <c r="H1131" i="16"/>
  <c r="H1189" i="16"/>
  <c r="H939" i="16"/>
  <c r="H1105" i="16"/>
  <c r="H1090" i="16"/>
  <c r="H336" i="16"/>
  <c r="H374" i="16"/>
  <c r="H1008" i="16"/>
  <c r="H653" i="16"/>
  <c r="H729" i="16"/>
  <c r="H512" i="16"/>
  <c r="H1391" i="16"/>
  <c r="H446" i="16"/>
  <c r="H811" i="16"/>
  <c r="H524" i="16"/>
  <c r="H605" i="16"/>
  <c r="H1380" i="16"/>
  <c r="H530" i="16"/>
  <c r="H1374" i="16"/>
  <c r="H1144" i="16"/>
  <c r="H907" i="16"/>
  <c r="H1537" i="16"/>
  <c r="H1254" i="16"/>
  <c r="H143" i="16"/>
  <c r="H222" i="16"/>
  <c r="H1094" i="16"/>
  <c r="H126" i="16"/>
  <c r="H800" i="16"/>
  <c r="H1424" i="16"/>
  <c r="H278" i="16"/>
  <c r="H147" i="16"/>
  <c r="H674" i="16"/>
  <c r="H1448" i="16"/>
  <c r="H1183" i="16"/>
  <c r="H1452" i="16"/>
  <c r="H1400" i="16"/>
  <c r="H270" i="16"/>
  <c r="H1185" i="16"/>
  <c r="H1397" i="16"/>
  <c r="H745" i="16"/>
  <c r="H258" i="16"/>
  <c r="H1045" i="16"/>
  <c r="H1550" i="16"/>
  <c r="H1356" i="16"/>
  <c r="H1549" i="16"/>
  <c r="H514" i="16"/>
  <c r="H189" i="16"/>
  <c r="H1240" i="16"/>
  <c r="H1222" i="16"/>
  <c r="H1048" i="16"/>
  <c r="H799" i="16"/>
  <c r="H1265" i="16"/>
  <c r="H738" i="16"/>
  <c r="H1361" i="16"/>
  <c r="H1378" i="16"/>
  <c r="H709" i="16"/>
  <c r="H331" i="16"/>
  <c r="H844" i="16"/>
  <c r="H472" i="16"/>
  <c r="H776" i="16"/>
  <c r="H484" i="16"/>
  <c r="H551" i="16"/>
  <c r="H1009" i="16"/>
  <c r="H785" i="16"/>
  <c r="H565" i="16"/>
  <c r="H547" i="16"/>
  <c r="H978" i="16"/>
  <c r="H725" i="16"/>
  <c r="H877" i="16"/>
  <c r="H1312" i="16"/>
  <c r="H251" i="16"/>
  <c r="H1423" i="16"/>
  <c r="H1084" i="16"/>
  <c r="H1340" i="16"/>
  <c r="H1272" i="16"/>
  <c r="H644" i="16"/>
  <c r="H283" i="16"/>
  <c r="H993" i="16"/>
  <c r="H12" i="16"/>
  <c r="H976" i="16"/>
  <c r="H1167" i="16"/>
  <c r="H211" i="16"/>
  <c r="H375" i="16"/>
  <c r="H697" i="16"/>
  <c r="H1535" i="16"/>
  <c r="H743" i="16"/>
  <c r="H90" i="16"/>
  <c r="H1333" i="16"/>
  <c r="H133" i="16"/>
  <c r="H503" i="16"/>
  <c r="H313" i="16"/>
  <c r="H589" i="16"/>
  <c r="H135" i="16"/>
  <c r="H21" i="16"/>
  <c r="H1450" i="16"/>
  <c r="H730" i="16"/>
  <c r="H1247" i="16"/>
  <c r="H213" i="16"/>
  <c r="H146" i="16"/>
  <c r="H541" i="16"/>
  <c r="H1016" i="16"/>
  <c r="H917" i="16"/>
  <c r="H895" i="16"/>
  <c r="H522" i="16"/>
  <c r="H1282" i="16"/>
  <c r="H647" i="16"/>
  <c r="H475" i="16"/>
  <c r="H874" i="16"/>
  <c r="H1194" i="16"/>
  <c r="H1525" i="16"/>
  <c r="H807" i="16"/>
  <c r="H1547" i="16"/>
  <c r="H1533" i="16"/>
  <c r="H1250" i="16"/>
  <c r="H559" i="16"/>
  <c r="H732" i="16"/>
  <c r="H1510" i="16"/>
  <c r="H37" i="16"/>
  <c r="H254" i="16"/>
  <c r="H531" i="16"/>
  <c r="H285" i="16"/>
  <c r="H1027" i="16"/>
  <c r="H555" i="16"/>
  <c r="H478" i="16"/>
  <c r="H933" i="16"/>
  <c r="H504" i="16"/>
  <c r="H1319" i="16"/>
  <c r="H440" i="16"/>
  <c r="F20" i="2"/>
  <c r="H20" i="2" s="1"/>
  <c r="H46" i="16"/>
  <c r="H832" i="16"/>
  <c r="H1142" i="16"/>
  <c r="H77" i="16"/>
  <c r="H1372" i="16"/>
  <c r="H100" i="16"/>
  <c r="H424" i="16"/>
  <c r="H847" i="16"/>
  <c r="H750" i="16"/>
  <c r="H355" i="16"/>
  <c r="H98" i="16"/>
  <c r="H1203" i="16"/>
  <c r="H854" i="16"/>
  <c r="H1413" i="16"/>
  <c r="H1270" i="16"/>
  <c r="H666" i="16"/>
  <c r="H1518" i="16"/>
  <c r="H431" i="16"/>
  <c r="H1054" i="16"/>
  <c r="H1370" i="16"/>
  <c r="H1524" i="16"/>
  <c r="H1289" i="16"/>
  <c r="H858" i="16"/>
  <c r="H122" i="16"/>
  <c r="H308" i="16"/>
  <c r="H229" i="16"/>
  <c r="H562" i="16"/>
  <c r="H1106" i="16"/>
  <c r="H502" i="16"/>
  <c r="H975" i="16"/>
  <c r="H949" i="16"/>
  <c r="H132" i="16"/>
  <c r="H1444" i="16"/>
  <c r="H782" i="16"/>
  <c r="H43" i="16"/>
  <c r="H714" i="16"/>
  <c r="H1502" i="16"/>
  <c r="H612" i="16"/>
  <c r="H501" i="16"/>
  <c r="H307" i="16"/>
  <c r="H383" i="16"/>
  <c r="H317" i="16"/>
  <c r="H195" i="16"/>
  <c r="H607" i="16"/>
  <c r="H320" i="16"/>
  <c r="H219" i="16"/>
  <c r="H1506" i="16"/>
  <c r="H141" i="16"/>
  <c r="H627" i="16"/>
  <c r="H1103" i="16"/>
  <c r="H1267" i="16"/>
  <c r="H1018" i="16"/>
  <c r="H1172" i="16"/>
  <c r="H1335" i="16"/>
  <c r="H1148" i="16"/>
  <c r="H396" i="16"/>
  <c r="H1080" i="16"/>
  <c r="H1330" i="16"/>
  <c r="H434" i="16"/>
  <c r="H1488" i="16"/>
  <c r="H178" i="16"/>
  <c r="H779" i="16"/>
  <c r="H165" i="16"/>
  <c r="H61" i="16"/>
  <c r="H206" i="16"/>
  <c r="H1548" i="16"/>
  <c r="H1029" i="16"/>
  <c r="H561" i="16"/>
  <c r="H1365" i="16"/>
  <c r="H1344" i="16"/>
  <c r="H450" i="16"/>
  <c r="H962" i="16"/>
  <c r="H889" i="16"/>
  <c r="H1390" i="16"/>
  <c r="H620" i="16"/>
  <c r="H1212" i="16"/>
  <c r="H830" i="16"/>
  <c r="H221" i="16"/>
  <c r="H1306" i="16"/>
  <c r="H898" i="16"/>
  <c r="H636" i="16"/>
  <c r="H1523" i="16"/>
  <c r="H379" i="16"/>
  <c r="H197" i="16"/>
  <c r="H706" i="16"/>
  <c r="H117" i="16"/>
  <c r="H1143" i="16"/>
  <c r="H516" i="16"/>
  <c r="H875" i="16"/>
  <c r="H1287" i="16"/>
  <c r="H432" i="16"/>
  <c r="H1425" i="16"/>
  <c r="H667" i="16"/>
  <c r="H1398" i="16"/>
  <c r="H473" i="16"/>
  <c r="H1363" i="16"/>
  <c r="H784" i="16"/>
  <c r="H1334" i="16"/>
  <c r="H1220" i="16"/>
  <c r="H1163" i="16"/>
  <c r="H1191" i="16"/>
  <c r="H741" i="16"/>
  <c r="H1130" i="16"/>
  <c r="H350" i="16"/>
  <c r="H190" i="16"/>
  <c r="H578" i="16"/>
  <c r="H1362" i="16"/>
  <c r="H537" i="16"/>
  <c r="H1471" i="16"/>
  <c r="H47" i="16"/>
  <c r="H808" i="16"/>
  <c r="H825" i="16"/>
  <c r="H323" i="16"/>
  <c r="H277" i="16"/>
  <c r="H708" i="16"/>
  <c r="H1244" i="16"/>
  <c r="H1224" i="16"/>
  <c r="H1072" i="16"/>
  <c r="H657" i="16"/>
  <c r="H749" i="16"/>
  <c r="H556" i="16"/>
  <c r="H1035" i="16"/>
  <c r="H346" i="16"/>
  <c r="H948" i="16"/>
  <c r="H1025" i="16"/>
  <c r="H912" i="16"/>
  <c r="H777" i="16"/>
  <c r="H1156" i="16"/>
  <c r="H438" i="16"/>
  <c r="H1117" i="16"/>
  <c r="H1135" i="16"/>
  <c r="H481" i="16"/>
  <c r="H623" i="16"/>
  <c r="H969" i="16"/>
  <c r="H848" i="16"/>
  <c r="H845" i="16"/>
  <c r="H1474" i="16"/>
  <c r="H349" i="16"/>
  <c r="H850" i="16"/>
  <c r="H702" i="16"/>
  <c r="H101" i="16"/>
  <c r="H495" i="16"/>
  <c r="H6" i="16"/>
  <c r="H971" i="16"/>
  <c r="H956" i="16"/>
  <c r="H961" i="16"/>
  <c r="H1569" i="16"/>
  <c r="H1588" i="16"/>
  <c r="H459" i="16"/>
  <c r="H1129" i="16"/>
  <c r="H85" i="16"/>
  <c r="H932" i="16"/>
  <c r="H82" i="16"/>
  <c r="H817" i="16"/>
  <c r="H471" i="16"/>
  <c r="H1114" i="16"/>
  <c r="H1580" i="16"/>
  <c r="H593" i="16"/>
  <c r="H523" i="16"/>
  <c r="H58" i="16"/>
  <c r="H1042" i="16"/>
  <c r="H83" i="16"/>
  <c r="H1567" i="16"/>
  <c r="H1268" i="16"/>
  <c r="H159" i="16"/>
  <c r="H1431" i="16"/>
  <c r="H456" i="16"/>
  <c r="H671" i="16"/>
  <c r="H922" i="16"/>
  <c r="H1575" i="16"/>
  <c r="H1539" i="16"/>
  <c r="H1427" i="16"/>
  <c r="H1490" i="16"/>
  <c r="H300" i="16"/>
  <c r="H595" i="16"/>
  <c r="H422" i="16"/>
  <c r="H786" i="16"/>
  <c r="H967" i="16"/>
  <c r="H1576" i="16"/>
  <c r="H670" i="16"/>
  <c r="H282" i="16"/>
  <c r="H1584" i="16"/>
  <c r="H108" i="16"/>
  <c r="H1258" i="16"/>
  <c r="H1466" i="16"/>
  <c r="H814" i="16"/>
  <c r="H546" i="16"/>
  <c r="H340" i="16"/>
  <c r="H519" i="16"/>
  <c r="H210" i="16"/>
  <c r="H212" i="16"/>
  <c r="H123" i="16"/>
  <c r="H457" i="16"/>
  <c r="H1464" i="16"/>
  <c r="H1169" i="16"/>
  <c r="H947" i="16"/>
  <c r="H1514" i="16"/>
  <c r="H390" i="16"/>
  <c r="H1439" i="16"/>
  <c r="H291" i="16"/>
  <c r="H180" i="16"/>
  <c r="H463" i="16"/>
  <c r="H13" i="16"/>
  <c r="H1237" i="16"/>
  <c r="H1000" i="16"/>
  <c r="H400" i="16"/>
  <c r="H846" i="16"/>
  <c r="H1256" i="16"/>
  <c r="H1364" i="16"/>
  <c r="H451" i="16"/>
  <c r="H130" i="16"/>
  <c r="H668" i="16"/>
  <c r="H1283" i="16"/>
  <c r="H479" i="16"/>
  <c r="H613" i="16"/>
  <c r="H862" i="16"/>
  <c r="H1323" i="16"/>
  <c r="H1394" i="16"/>
  <c r="H883" i="16"/>
  <c r="H1325" i="16"/>
  <c r="H67" i="16"/>
  <c r="H482" i="16"/>
  <c r="H685" i="16"/>
  <c r="H737" i="16"/>
  <c r="H1600" i="16"/>
  <c r="H1241" i="16"/>
  <c r="H398" i="16"/>
  <c r="H1043" i="16"/>
  <c r="H263" i="16"/>
  <c r="F8" i="2"/>
  <c r="H8" i="2" s="1"/>
  <c r="H1118" i="16"/>
  <c r="H28" i="16"/>
  <c r="H765" i="16"/>
  <c r="H909" i="16"/>
  <c r="H298" i="16"/>
  <c r="H91" i="16"/>
  <c r="H935" i="16"/>
  <c r="H759" i="16"/>
  <c r="H563" i="16"/>
  <c r="H775" i="16"/>
  <c r="H304" i="16"/>
  <c r="H1496" i="16"/>
  <c r="H333" i="16"/>
  <c r="H1056" i="16"/>
  <c r="H1484" i="16"/>
  <c r="H327" i="16"/>
  <c r="H1428" i="16"/>
  <c r="H430" i="16"/>
  <c r="H625" i="16"/>
  <c r="H417" i="16"/>
  <c r="H1320" i="16"/>
  <c r="H1336" i="16"/>
  <c r="H1010" i="16"/>
  <c r="H1499" i="16"/>
  <c r="H633" i="16"/>
  <c r="H1164" i="16"/>
  <c r="H1491" i="16"/>
  <c r="H842" i="16"/>
  <c r="H1078" i="16"/>
  <c r="H1385" i="16"/>
  <c r="H695" i="16"/>
  <c r="H1290" i="16"/>
  <c r="H852" i="16"/>
  <c r="H372" i="16"/>
  <c r="H968" i="16"/>
  <c r="H1263" i="16"/>
  <c r="H880" i="16"/>
  <c r="H480" i="16"/>
  <c r="H582" i="16"/>
  <c r="H1555" i="16"/>
  <c r="H292" i="16"/>
  <c r="H1277" i="16"/>
  <c r="H683" i="16"/>
  <c r="H1541" i="16"/>
  <c r="H991" i="16"/>
  <c r="H1026" i="16"/>
  <c r="H1347" i="16"/>
  <c r="H1231" i="16"/>
  <c r="H60" i="16"/>
  <c r="H1086" i="16"/>
  <c r="H1384" i="16"/>
  <c r="H1500" i="16"/>
  <c r="H1228" i="16"/>
  <c r="H483" i="16"/>
  <c r="H599" i="16"/>
  <c r="H1063" i="16"/>
  <c r="H1259" i="16"/>
  <c r="H1457" i="16"/>
  <c r="H247" i="16"/>
  <c r="H866" i="16"/>
  <c r="H972" i="16"/>
  <c r="H496" i="16"/>
  <c r="H1406" i="16"/>
  <c r="H859" i="16"/>
  <c r="H569" i="16"/>
  <c r="H378" i="16"/>
  <c r="H678" i="16"/>
  <c r="H764" i="16"/>
  <c r="H205" i="16"/>
  <c r="H1342" i="16"/>
  <c r="H227" i="16"/>
  <c r="H370" i="16"/>
  <c r="H448" i="16"/>
  <c r="H1544" i="16"/>
  <c r="H916" i="16"/>
  <c r="H992" i="16"/>
  <c r="H1195" i="16"/>
  <c r="H596" i="16"/>
  <c r="H404" i="16"/>
  <c r="H938" i="16"/>
  <c r="H989" i="16"/>
  <c r="H1110" i="16"/>
  <c r="H1161" i="16"/>
  <c r="H903" i="16"/>
  <c r="H1504" i="16"/>
  <c r="H319" i="16"/>
  <c r="H1266" i="16"/>
  <c r="H1201" i="16"/>
  <c r="H508" i="16"/>
  <c r="H392" i="16"/>
  <c r="H1187" i="16"/>
  <c r="H773" i="16"/>
  <c r="H902" i="16"/>
  <c r="H306" i="16"/>
  <c r="H1355" i="16"/>
  <c r="H545" i="16"/>
  <c r="H840" i="16"/>
  <c r="H881" i="16"/>
  <c r="H574" i="16"/>
  <c r="H1570" i="16"/>
  <c r="H801" i="16"/>
  <c r="H1419" i="16"/>
  <c r="H409" i="16"/>
  <c r="H220" i="16"/>
  <c r="H391" i="16"/>
  <c r="H824" i="16"/>
  <c r="H449" i="16"/>
  <c r="H316" i="16"/>
  <c r="H1253" i="16"/>
  <c r="H1034" i="16"/>
  <c r="H20" i="16"/>
  <c r="H744" i="16"/>
  <c r="H1572" i="16"/>
  <c r="H413" i="16"/>
  <c r="H486" i="16"/>
  <c r="H1430" i="16"/>
  <c r="H1198" i="16"/>
  <c r="H682" i="16"/>
  <c r="H928" i="16"/>
  <c r="H1104" i="16"/>
  <c r="H238" i="16"/>
  <c r="H1482" i="16"/>
  <c r="H1409" i="16"/>
  <c r="H1109" i="16"/>
  <c r="F26" i="2"/>
  <c r="H26" i="2" s="1"/>
  <c r="H134" i="16"/>
  <c r="H958" i="16"/>
  <c r="H974" i="16"/>
  <c r="H295" i="16"/>
  <c r="H1557" i="16"/>
  <c r="H1591" i="16"/>
  <c r="H1004" i="16"/>
  <c r="H705" i="16"/>
  <c r="H649" i="16"/>
  <c r="H655" i="16"/>
  <c r="H1065" i="16"/>
  <c r="H1177" i="16"/>
  <c r="H386" i="16"/>
  <c r="H397" i="16"/>
  <c r="H1243" i="16"/>
  <c r="H1389" i="16"/>
  <c r="I1389" i="16" s="1"/>
  <c r="J1389" i="16" s="1"/>
  <c r="H1296" i="16"/>
  <c r="H1373" i="16"/>
  <c r="H1315" i="16"/>
  <c r="H1590" i="16"/>
  <c r="H366" i="16"/>
  <c r="H1064" i="16"/>
  <c r="H1006" i="16"/>
  <c r="E23" i="2"/>
  <c r="G23" i="2" s="1"/>
  <c r="H188" i="16"/>
  <c r="H1151" i="16"/>
  <c r="H1154" i="16"/>
  <c r="H1052" i="16"/>
  <c r="H142" i="16"/>
  <c r="H441" i="16"/>
  <c r="H1022" i="16"/>
  <c r="H891" i="16"/>
  <c r="H1485" i="16"/>
  <c r="H465" i="16"/>
  <c r="H425" i="16"/>
  <c r="H1486" i="16"/>
  <c r="H315" i="16"/>
  <c r="H632" i="16"/>
  <c r="H1563" i="16"/>
  <c r="H175" i="16"/>
  <c r="H900" i="16"/>
  <c r="H103" i="16"/>
  <c r="H1317" i="16"/>
  <c r="H905" i="16"/>
  <c r="H1081" i="16"/>
  <c r="H268" i="16"/>
  <c r="H328" i="16"/>
  <c r="H76" i="16"/>
  <c r="H1469" i="16"/>
  <c r="H960" i="16"/>
  <c r="H1066" i="16"/>
  <c r="H1468" i="16"/>
  <c r="H979" i="16"/>
  <c r="H924" i="16"/>
  <c r="H1225" i="16"/>
  <c r="H718" i="16"/>
  <c r="H1470" i="16"/>
  <c r="H760" i="16"/>
  <c r="H498" i="16"/>
  <c r="H1021" i="16"/>
  <c r="H572" i="16"/>
  <c r="H1112" i="16"/>
  <c r="H1522" i="16"/>
  <c r="H395" i="16"/>
  <c r="H287" i="16"/>
  <c r="H2" i="16"/>
  <c r="H1487" i="16"/>
  <c r="H357" i="16"/>
  <c r="H1037" i="16"/>
  <c r="H1059" i="16"/>
  <c r="H802" i="16"/>
  <c r="H1087" i="16"/>
  <c r="H1060" i="16"/>
  <c r="H886" i="16"/>
  <c r="H1252" i="16"/>
  <c r="H1269" i="16"/>
  <c r="H908" i="16"/>
  <c r="H286" i="16"/>
  <c r="H766" i="16"/>
  <c r="H1381" i="16"/>
  <c r="H629" i="16"/>
  <c r="H1235" i="16"/>
  <c r="H772" i="16"/>
  <c r="H539" i="16"/>
  <c r="H363" i="16"/>
  <c r="H116" i="16"/>
  <c r="H1211" i="16"/>
  <c r="H1456" i="16"/>
  <c r="H1119" i="16"/>
  <c r="H724" i="16"/>
  <c r="H1184" i="16"/>
  <c r="H734" i="16"/>
  <c r="H487" i="16"/>
  <c r="H981" i="16"/>
  <c r="H604" i="16"/>
  <c r="H1352" i="16"/>
  <c r="H926" i="16"/>
  <c r="H1061" i="16"/>
  <c r="H1153" i="16"/>
  <c r="H1116" i="16"/>
  <c r="H977" i="16"/>
  <c r="H1596" i="16"/>
  <c r="H552" i="16"/>
  <c r="H839" i="16"/>
  <c r="H68" i="16"/>
  <c r="H1517" i="16"/>
  <c r="H279" i="16"/>
  <c r="H812" i="16"/>
  <c r="H603" i="16"/>
  <c r="H246" i="16"/>
  <c r="H119" i="16"/>
  <c r="H401" i="16"/>
  <c r="H511" i="16"/>
  <c r="H322" i="16"/>
  <c r="H361" i="16"/>
  <c r="H919" i="16"/>
  <c r="H746" i="16"/>
  <c r="H59" i="16"/>
  <c r="H758" i="16"/>
  <c r="H1176" i="16"/>
  <c r="H115" i="16"/>
  <c r="H341" i="16"/>
  <c r="H1136" i="16"/>
  <c r="H79" i="16"/>
  <c r="H827" i="16"/>
  <c r="H994" i="16"/>
  <c r="H1387" i="16"/>
  <c r="H381" i="16"/>
  <c r="H918" i="16"/>
  <c r="H717" i="16"/>
  <c r="H170" i="16"/>
  <c r="H1581" i="16"/>
  <c r="H164" i="16"/>
  <c r="H69" i="16"/>
  <c r="H936" i="16"/>
  <c r="H1036" i="16"/>
  <c r="H727" i="16"/>
  <c r="H1595" i="16"/>
  <c r="H575" i="16"/>
  <c r="H686" i="16"/>
  <c r="H687" i="16"/>
  <c r="H945" i="16"/>
  <c r="H420" i="16"/>
  <c r="H637" i="16"/>
  <c r="H1099" i="16"/>
  <c r="H1511" i="16"/>
  <c r="F14" i="2"/>
  <c r="H14" i="2" s="1"/>
  <c r="H330" i="16"/>
  <c r="H583" i="16"/>
  <c r="H586" i="16"/>
  <c r="H1597" i="16"/>
  <c r="H236" i="16"/>
  <c r="H305" i="16"/>
  <c r="H693" i="16"/>
  <c r="H944" i="16"/>
  <c r="H618" i="16"/>
  <c r="H1343" i="16"/>
  <c r="H602" i="16"/>
  <c r="H1438" i="16"/>
  <c r="H1179" i="16"/>
  <c r="H1417" i="16"/>
  <c r="H276" i="16"/>
  <c r="H1313" i="16"/>
  <c r="H781" i="16"/>
  <c r="H433" i="16"/>
  <c r="H1278" i="16"/>
  <c r="H679" i="16"/>
  <c r="H581" i="16"/>
  <c r="H879" i="16"/>
  <c r="H769" i="16"/>
  <c r="H148" i="16"/>
  <c r="H543" i="16"/>
  <c r="H1508" i="16"/>
  <c r="H163" i="16"/>
  <c r="H1357" i="16"/>
  <c r="H937" i="16"/>
  <c r="E20" i="2"/>
  <c r="G20" i="2" s="1"/>
  <c r="H196" i="16"/>
  <c r="H528" i="16"/>
  <c r="H1440" i="16"/>
  <c r="H266" i="16"/>
  <c r="H699" i="16"/>
  <c r="E8" i="2"/>
  <c r="G8" i="2" s="1"/>
  <c r="H237" i="16"/>
  <c r="H1382" i="16"/>
  <c r="H388" i="16"/>
  <c r="H646" i="16"/>
  <c r="H1276" i="16"/>
  <c r="H792" i="16"/>
  <c r="H1246" i="16"/>
  <c r="H359" i="16"/>
  <c r="H231" i="16"/>
  <c r="I230" i="16" s="1"/>
  <c r="J230" i="16" s="1"/>
  <c r="H1292" i="16"/>
  <c r="H996" i="16"/>
  <c r="H1519" i="16"/>
  <c r="H1350" i="16"/>
  <c r="H628" i="16"/>
  <c r="H1200" i="16"/>
  <c r="H1583" i="16"/>
  <c r="H611" i="16"/>
  <c r="H461" i="16"/>
  <c r="H347" i="16"/>
  <c r="H635" i="16"/>
  <c r="H739" i="16"/>
  <c r="H1100" i="16"/>
  <c r="H447" i="16"/>
  <c r="H804" i="16"/>
  <c r="H568" i="16"/>
  <c r="H1165" i="16"/>
  <c r="H577" i="16"/>
  <c r="H863" i="16"/>
  <c r="H557" i="16"/>
  <c r="H385" i="16"/>
  <c r="H868" i="16"/>
  <c r="H608" i="16"/>
  <c r="H1586" i="16"/>
  <c r="H548" i="16"/>
  <c r="H252" i="16"/>
  <c r="H312" i="16"/>
  <c r="H1040" i="16"/>
  <c r="H1516" i="16"/>
  <c r="H914" i="16"/>
  <c r="H703" i="16"/>
  <c r="H29" i="16"/>
  <c r="H460" i="16"/>
  <c r="H239" i="16"/>
  <c r="H1412" i="16"/>
  <c r="H348" i="16"/>
  <c r="H1091" i="16"/>
  <c r="H594" i="16"/>
  <c r="H1551" i="16"/>
  <c r="H542" i="16"/>
  <c r="H748" i="16"/>
  <c r="H1429" i="16"/>
  <c r="H1411" i="16"/>
  <c r="H1332" i="16"/>
  <c r="H797" i="16"/>
  <c r="H896" i="16"/>
  <c r="H436" i="16"/>
  <c r="H931" i="16"/>
  <c r="H573" i="16"/>
  <c r="H1124" i="16"/>
  <c r="H664" i="16"/>
  <c r="H284" i="16"/>
  <c r="H767" i="16"/>
  <c r="H1058" i="16"/>
  <c r="H723" i="16"/>
  <c r="H1339" i="16"/>
  <c r="H857" i="16"/>
  <c r="H489" i="16"/>
  <c r="H1205" i="16"/>
  <c r="H1171" i="16"/>
  <c r="H867" i="16"/>
  <c r="H1257" i="16"/>
  <c r="H707" i="16"/>
  <c r="H403" i="16"/>
  <c r="H890" i="16"/>
  <c r="H492" i="16"/>
  <c r="H837" i="16"/>
  <c r="H609" i="16"/>
  <c r="H550" i="16"/>
  <c r="H1529" i="16"/>
  <c r="H621" i="16"/>
  <c r="H1074" i="16"/>
  <c r="H1249" i="16"/>
  <c r="H474" i="16"/>
  <c r="H271" i="16"/>
  <c r="H983" i="16"/>
  <c r="H1217" i="16"/>
  <c r="H369" i="16"/>
  <c r="H624" i="16"/>
  <c r="H1399" i="16"/>
  <c r="H1076" i="16"/>
  <c r="H970" i="16"/>
  <c r="H536" i="16"/>
  <c r="H1123" i="16"/>
  <c r="H437" i="16"/>
  <c r="H1479" i="16"/>
  <c r="H326" i="16"/>
  <c r="H987" i="16"/>
  <c r="H1353" i="16"/>
  <c r="H1509" i="16"/>
  <c r="H1351" i="16"/>
  <c r="H1472" i="16"/>
  <c r="H337" i="16"/>
  <c r="H87" i="16"/>
  <c r="H820" i="16"/>
  <c r="H507" i="16"/>
  <c r="H757" i="16"/>
  <c r="H485" i="16"/>
  <c r="H584" i="16"/>
  <c r="H1367" i="16"/>
  <c r="H796" i="16"/>
  <c r="H454" i="16"/>
  <c r="H770" i="16"/>
  <c r="H303" i="16"/>
  <c r="H747" i="16"/>
  <c r="H651" i="16"/>
  <c r="H162" i="16"/>
  <c r="H7" i="16"/>
  <c r="H1281" i="16"/>
  <c r="H5" i="16"/>
  <c r="H630" i="16"/>
  <c r="H1001" i="16"/>
  <c r="H517" i="16"/>
  <c r="H691" i="16"/>
  <c r="H1568" i="16"/>
  <c r="H1573" i="16"/>
  <c r="H150" i="16"/>
  <c r="H1446" i="16"/>
  <c r="H138" i="16"/>
  <c r="H1459" i="16"/>
  <c r="H259" i="16"/>
  <c r="H365" i="16"/>
  <c r="H1421" i="16"/>
  <c r="H476" i="16"/>
  <c r="H1181" i="16"/>
  <c r="H1310" i="16"/>
  <c r="H941" i="16"/>
  <c r="H207" i="16"/>
  <c r="H408" i="16"/>
  <c r="H688" i="16"/>
  <c r="H1532" i="16"/>
  <c r="H1574" i="16"/>
  <c r="H1324" i="16"/>
  <c r="H1376" i="16"/>
  <c r="H662" i="16"/>
  <c r="H1121" i="16"/>
  <c r="H1069" i="16"/>
  <c r="H1501" i="16"/>
  <c r="H752" i="16"/>
  <c r="H1432" i="16"/>
  <c r="H51" i="16"/>
  <c r="H1492" i="16"/>
  <c r="H1366" i="16"/>
  <c r="H740" i="16"/>
  <c r="H712" i="16"/>
  <c r="H368" i="16"/>
  <c r="H1230" i="16"/>
  <c r="H493" i="16"/>
  <c r="H641" i="16"/>
  <c r="H311" i="16"/>
  <c r="H606" i="16"/>
  <c r="H1097" i="16"/>
  <c r="H455" i="16"/>
  <c r="H731" i="16"/>
  <c r="H835" i="16"/>
  <c r="H1137" i="16"/>
  <c r="H269" i="16"/>
  <c r="H462" i="16"/>
  <c r="H1216" i="16"/>
  <c r="H53" i="16"/>
  <c r="H111" i="16"/>
  <c r="H1304" i="16"/>
  <c r="H1180" i="16"/>
  <c r="H1286" i="16"/>
  <c r="H466" i="16"/>
  <c r="H768" i="16"/>
  <c r="H356" i="16"/>
  <c r="H836" i="16"/>
  <c r="H819" i="16"/>
  <c r="H1160" i="16"/>
  <c r="H806" i="16"/>
  <c r="H181" i="16"/>
  <c r="H1030" i="16"/>
  <c r="H358" i="16"/>
  <c r="H1019" i="16"/>
  <c r="H1226" i="16"/>
  <c r="H324" i="16"/>
  <c r="H352" i="16"/>
  <c r="H1122" i="16"/>
  <c r="H1085" i="16"/>
  <c r="H1157" i="16"/>
  <c r="H648" i="16"/>
  <c r="H720" i="16"/>
  <c r="H1593" i="16"/>
  <c r="H587" i="16"/>
  <c r="H640" i="16"/>
  <c r="H31" i="16"/>
  <c r="H675" i="16"/>
  <c r="H332" i="16"/>
  <c r="H1558" i="16"/>
  <c r="H183" i="16"/>
  <c r="H1434" i="16"/>
  <c r="H18" i="16"/>
  <c r="H762" i="16"/>
  <c r="H774" i="16"/>
  <c r="H1046" i="16"/>
  <c r="H194" i="16"/>
  <c r="H911" i="16"/>
  <c r="H1443" i="16"/>
  <c r="H399" i="16"/>
  <c r="H692" i="16"/>
  <c r="H467" i="16"/>
  <c r="H966" i="16"/>
  <c r="H191" i="16"/>
  <c r="H1158" i="16"/>
  <c r="H950" i="16"/>
  <c r="H127" i="16"/>
  <c r="H1020" i="16"/>
  <c r="H658" i="16"/>
  <c r="H1369" i="16"/>
  <c r="H1348" i="16"/>
  <c r="H942" i="16"/>
  <c r="H1480" i="16"/>
  <c r="H998" i="16"/>
  <c r="H71" i="16"/>
  <c r="H1186" i="16"/>
  <c r="H297" i="16"/>
  <c r="H1075" i="16"/>
  <c r="H428" i="16"/>
  <c r="H421" i="16"/>
  <c r="H345" i="16"/>
  <c r="H1368" i="16"/>
  <c r="H894" i="16"/>
  <c r="H1147" i="16"/>
  <c r="H11" i="16"/>
  <c r="H598" i="16"/>
  <c r="H518" i="16"/>
  <c r="H95" i="16"/>
  <c r="E2" i="2"/>
  <c r="G2" i="2" s="1"/>
  <c r="H904" i="16"/>
  <c r="H1178" i="16"/>
  <c r="H677" i="16"/>
  <c r="H567" i="16"/>
  <c r="H719" i="16"/>
  <c r="H1308" i="16"/>
  <c r="H1341" i="16"/>
  <c r="H10" i="16"/>
  <c r="H728" i="16"/>
  <c r="H843" i="16"/>
  <c r="H1307" i="16"/>
  <c r="H1494" i="16"/>
  <c r="H1073" i="16"/>
  <c r="H882" i="16"/>
  <c r="H869" i="16"/>
  <c r="H1495" i="16"/>
  <c r="H571" i="16"/>
  <c r="H1416" i="16"/>
  <c r="H1262" i="16"/>
  <c r="H154" i="16"/>
  <c r="H1089" i="16"/>
  <c r="H951" i="16"/>
  <c r="H1293" i="16"/>
  <c r="H525" i="16"/>
  <c r="H262" i="16"/>
  <c r="H309" i="16"/>
  <c r="H1592" i="16"/>
  <c r="H506" i="16"/>
  <c r="H1170" i="16"/>
  <c r="H1138" i="16"/>
  <c r="H1132" i="16"/>
  <c r="H813" i="16"/>
  <c r="H1435" i="16"/>
  <c r="H351" i="16"/>
  <c r="H353" i="16"/>
  <c r="H921" i="16"/>
  <c r="H419" i="16"/>
  <c r="H99" i="16"/>
  <c r="H901" i="16"/>
  <c r="H1155" i="16"/>
  <c r="H27" i="16"/>
  <c r="H1279" i="16"/>
  <c r="H927" i="16"/>
  <c r="H795" i="16"/>
  <c r="H36" i="16"/>
  <c r="H580" i="16"/>
  <c r="H497" i="16"/>
  <c r="H1207" i="16"/>
  <c r="H851" i="16"/>
  <c r="H940" i="16"/>
  <c r="H1561" i="16"/>
  <c r="H509" i="16"/>
  <c r="H371" i="16"/>
  <c r="H1033" i="16"/>
  <c r="H464" i="16"/>
  <c r="H1062" i="16"/>
  <c r="H1531" i="16"/>
  <c r="H645" i="16"/>
  <c r="H710" i="16"/>
  <c r="H1024" i="16"/>
  <c r="H1166" i="16"/>
  <c r="H114" i="16"/>
  <c r="H892" i="16"/>
  <c r="H809" i="16"/>
  <c r="H1371" i="16"/>
  <c r="H187" i="16"/>
  <c r="H1589" i="16"/>
  <c r="H151" i="16"/>
  <c r="H689" i="16"/>
  <c r="H1288" i="16"/>
  <c r="H1039" i="16"/>
  <c r="H226" i="16"/>
  <c r="H1554" i="16"/>
  <c r="H1108" i="16"/>
  <c r="H984" i="16"/>
  <c r="H1192" i="16"/>
  <c r="H735" i="16"/>
  <c r="H1527" i="16"/>
  <c r="H965" i="16"/>
  <c r="H753" i="16"/>
  <c r="H156" i="16"/>
  <c r="H1354" i="16"/>
  <c r="H445" i="16"/>
  <c r="H1236" i="16"/>
  <c r="H822" i="16"/>
  <c r="H1238" i="16"/>
  <c r="H78" i="16"/>
  <c r="H1051" i="16"/>
  <c r="H1314" i="16"/>
  <c r="H19" i="16"/>
  <c r="H444" i="16"/>
  <c r="H423" i="16"/>
  <c r="H1271" i="16"/>
  <c r="H925" i="16"/>
  <c r="H1041" i="16"/>
  <c r="H558" i="16"/>
  <c r="H1338" i="16"/>
  <c r="H66" i="16"/>
  <c r="H1455" i="16"/>
  <c r="H579" i="16"/>
  <c r="H787" i="16"/>
  <c r="H1214" i="16"/>
  <c r="H841" i="16"/>
  <c r="H1127" i="16"/>
  <c r="H1139" i="16"/>
  <c r="H1005" i="16"/>
  <c r="H1152" i="16"/>
  <c r="H63" i="16"/>
  <c r="H1300" i="16"/>
  <c r="H1562" i="16"/>
  <c r="H1032" i="16"/>
  <c r="H1196" i="16"/>
  <c r="H1505" i="16"/>
  <c r="H186" i="16"/>
  <c r="H452" i="16"/>
  <c r="H1150" i="16"/>
  <c r="H1299" i="16"/>
  <c r="H722" i="16"/>
  <c r="H1057" i="16"/>
  <c r="H1321" i="16"/>
  <c r="H943" i="16"/>
  <c r="H202" i="16"/>
  <c r="H1404" i="16"/>
  <c r="H290" i="16"/>
  <c r="H893" i="16"/>
  <c r="H203" i="16"/>
  <c r="H1418" i="16"/>
  <c r="H299" i="16"/>
  <c r="H394" i="16"/>
  <c r="H182" i="16"/>
  <c r="F17" i="2"/>
  <c r="H17" i="2" s="1"/>
  <c r="H1503" i="16"/>
  <c r="H1234" i="16"/>
  <c r="H1011" i="16"/>
  <c r="H665" i="16"/>
  <c r="H199" i="16"/>
  <c r="H721" i="16"/>
  <c r="H1298" i="16"/>
  <c r="H570" i="16"/>
  <c r="H1173" i="16"/>
  <c r="H771" i="16"/>
  <c r="H733" i="16"/>
  <c r="H828" i="16"/>
  <c r="H1587" i="16"/>
  <c r="H118" i="16"/>
  <c r="H588" i="16"/>
  <c r="H756" i="16"/>
  <c r="H897" i="16"/>
  <c r="H412" i="16"/>
  <c r="H1476" i="16"/>
  <c r="H899" i="16"/>
  <c r="H1014" i="16"/>
  <c r="H244" i="16"/>
  <c r="H30" i="16"/>
  <c r="H761" i="16"/>
  <c r="H1047" i="16"/>
  <c r="H39" i="16"/>
  <c r="H826" i="16"/>
  <c r="H526" i="16"/>
  <c r="H414" i="16"/>
  <c r="E26" i="2"/>
  <c r="G26" i="2" s="1"/>
  <c r="H855" i="16"/>
  <c r="H253" i="16"/>
  <c r="H1068" i="16"/>
  <c r="H566" i="16"/>
  <c r="H856" i="16"/>
  <c r="H1594" i="16"/>
  <c r="H1294" i="16"/>
  <c r="H763" i="16"/>
  <c r="H1023" i="16"/>
  <c r="H554" i="16"/>
  <c r="H1221" i="16"/>
  <c r="H335" i="16"/>
  <c r="H310" i="16"/>
  <c r="H1383" i="16"/>
  <c r="H1327" i="16"/>
  <c r="H700" i="16"/>
  <c r="H564" i="16"/>
  <c r="H964" i="16"/>
  <c r="H1229" i="16"/>
  <c r="H1223" i="16"/>
  <c r="H1055" i="16"/>
  <c r="H1473" i="16"/>
  <c r="F5" i="2"/>
  <c r="H5" i="2" s="1"/>
  <c r="H402" i="16"/>
  <c r="H980" i="16"/>
  <c r="H783" i="16"/>
  <c r="H245" i="16"/>
  <c r="H791" i="16"/>
  <c r="H321" i="16"/>
  <c r="H1556" i="16"/>
  <c r="H1528" i="16"/>
  <c r="H1498" i="16"/>
  <c r="H780" i="16"/>
  <c r="H171" i="16"/>
  <c r="H179" i="16"/>
  <c r="H1095" i="16"/>
  <c r="H600" i="16"/>
  <c r="H1598" i="16"/>
  <c r="H513" i="16"/>
  <c r="H1206" i="16"/>
  <c r="H415" i="16"/>
  <c r="H131" i="16"/>
  <c r="H1199" i="16"/>
  <c r="H888" i="16"/>
  <c r="H261" i="16"/>
  <c r="H223" i="16"/>
  <c r="H124" i="16"/>
  <c r="H367" i="16"/>
  <c r="H1102" i="16"/>
  <c r="H1303" i="16"/>
  <c r="H302" i="16"/>
  <c r="H442" i="16"/>
  <c r="H663" i="16"/>
  <c r="H585" i="16"/>
  <c r="H652" i="16"/>
  <c r="H139" i="16"/>
  <c r="H406" i="16"/>
  <c r="H407" i="16"/>
  <c r="H3" i="16"/>
  <c r="H1442" i="16"/>
  <c r="H1386" i="16"/>
  <c r="H54" i="16"/>
  <c r="H576" i="16"/>
  <c r="H342" i="16"/>
  <c r="H1113" i="16"/>
  <c r="H1284" i="16"/>
  <c r="H1520" i="16"/>
  <c r="H314" i="16"/>
  <c r="H1149" i="16"/>
  <c r="H615" i="16"/>
  <c r="H861" i="16"/>
  <c r="H1445" i="16"/>
  <c r="H1540" i="16"/>
  <c r="H885" i="16"/>
  <c r="H1475" i="16"/>
  <c r="H218" i="16"/>
  <c r="H1542" i="16"/>
  <c r="H871" i="16"/>
  <c r="H149" i="16"/>
  <c r="H158" i="16"/>
  <c r="H920" i="16"/>
  <c r="H1447" i="16"/>
  <c r="H1159" i="16"/>
  <c r="H74" i="16"/>
  <c r="H242" i="16"/>
  <c r="H1218" i="16"/>
  <c r="H793" i="16"/>
  <c r="H1477" i="16"/>
  <c r="H642" i="16"/>
  <c r="H1309" i="16"/>
  <c r="H610" i="16"/>
  <c r="H1543" i="16"/>
  <c r="H560" i="16"/>
  <c r="H1478" i="16"/>
  <c r="H999" i="16"/>
  <c r="H1460" i="16"/>
  <c r="H1295" i="16"/>
  <c r="H110" i="16"/>
  <c r="H601" i="16"/>
  <c r="H1426" i="16"/>
  <c r="H1453" i="16"/>
  <c r="H831" i="16"/>
  <c r="H35" i="16"/>
  <c r="H23" i="16"/>
  <c r="H1002" i="16"/>
  <c r="H955" i="16"/>
  <c r="H343" i="16"/>
  <c r="H1526" i="16"/>
  <c r="H988" i="16"/>
  <c r="H1208" i="16"/>
  <c r="H870" i="16"/>
  <c r="H1190" i="16"/>
  <c r="H1264" i="16"/>
  <c r="H488" i="16"/>
  <c r="H884" i="16"/>
  <c r="H325" i="16"/>
  <c r="H416" i="16"/>
  <c r="H50" i="16"/>
  <c r="H887" i="16"/>
  <c r="H1070" i="16"/>
  <c r="H821" i="16"/>
  <c r="H1233" i="16"/>
  <c r="H1536" i="16"/>
  <c r="H838" i="16"/>
  <c r="H1145" i="16"/>
  <c r="H1038" i="16"/>
  <c r="H726" i="16"/>
  <c r="H1092" i="16"/>
  <c r="H235" i="16"/>
  <c r="H997" i="16"/>
  <c r="H1248" i="16"/>
  <c r="H1071" i="16"/>
  <c r="H818" i="16"/>
  <c r="H614" i="16"/>
  <c r="H1067" i="16"/>
  <c r="H1489" i="16"/>
  <c r="H1599" i="16"/>
  <c r="H873" i="16"/>
  <c r="H790" i="16"/>
  <c r="H1349" i="16"/>
  <c r="H681" i="16"/>
  <c r="H1403" i="16"/>
  <c r="H673" i="16"/>
  <c r="H622" i="16"/>
  <c r="H1204" i="16"/>
  <c r="H1003" i="16"/>
  <c r="H243" i="16"/>
  <c r="H373" i="16"/>
  <c r="H470" i="16"/>
  <c r="H75" i="16"/>
  <c r="H1405" i="16"/>
  <c r="H1441" i="16"/>
  <c r="H878" i="16"/>
  <c r="H1328" i="16"/>
  <c r="H334" i="16"/>
  <c r="H929" i="16"/>
  <c r="H52" i="16"/>
  <c r="H204" i="16"/>
  <c r="H125" i="16"/>
  <c r="H418" i="16"/>
  <c r="H1331" i="16"/>
  <c r="H94" i="16"/>
  <c r="H698" i="16"/>
  <c r="H597" i="16"/>
  <c r="I598" i="16" s="1"/>
  <c r="J598" i="16" s="1"/>
  <c r="H1318" i="16"/>
  <c r="H1481" i="16"/>
  <c r="H1193" i="16"/>
  <c r="H1275" i="16"/>
  <c r="H1285" i="16"/>
  <c r="H339" i="16"/>
  <c r="H650" i="16"/>
  <c r="H1227" i="16"/>
  <c r="F11" i="2"/>
  <c r="H11" i="2" s="1"/>
  <c r="H338" i="16"/>
  <c r="H157" i="16"/>
  <c r="H468" i="16"/>
  <c r="H376" i="16"/>
  <c r="H499" i="16"/>
  <c r="H1329" i="16"/>
  <c r="H1311" i="16"/>
  <c r="H15" i="16"/>
  <c r="H1261" i="16"/>
  <c r="H106" i="16"/>
  <c r="H778" i="16"/>
  <c r="H1530" i="16"/>
  <c r="H1260" i="16"/>
  <c r="H815" i="16"/>
  <c r="H387" i="16"/>
  <c r="H393" i="16"/>
  <c r="H1546" i="16"/>
  <c r="I1547" i="16" s="1"/>
  <c r="J1547" i="16" s="1"/>
  <c r="H1007" i="16"/>
  <c r="H44" i="16"/>
  <c r="H1437" i="16"/>
  <c r="H656" i="16"/>
  <c r="H1088" i="16"/>
  <c r="H860" i="16"/>
  <c r="H458" i="16"/>
  <c r="H810" i="16"/>
  <c r="H228" i="16"/>
  <c r="H990" i="16"/>
  <c r="H38" i="16"/>
  <c r="H591" i="16"/>
  <c r="H959" i="16"/>
  <c r="H930" i="16"/>
  <c r="H1396" i="16"/>
  <c r="H289" i="16"/>
  <c r="H529" i="16"/>
  <c r="H816" i="16"/>
  <c r="H1280" i="16"/>
  <c r="H527" i="16"/>
  <c r="H1545" i="16"/>
  <c r="H250" i="16"/>
  <c r="H405" i="16"/>
  <c r="H1407" i="16"/>
  <c r="H1337" i="16"/>
  <c r="H109" i="16"/>
  <c r="H1219" i="16"/>
  <c r="H1126" i="16"/>
  <c r="H4" i="16"/>
  <c r="H755" i="16"/>
  <c r="H1120" i="16"/>
  <c r="H1107" i="16"/>
  <c r="H1534" i="16"/>
  <c r="H1322" i="16"/>
  <c r="H1305" i="16"/>
  <c r="H1049" i="16"/>
  <c r="H1096" i="16"/>
  <c r="H638" i="16"/>
  <c r="H1115" i="16"/>
  <c r="H713" i="16"/>
  <c r="H453" i="16"/>
  <c r="H274" i="16"/>
  <c r="H619" i="16"/>
  <c r="H982" i="16"/>
  <c r="H946" i="16"/>
  <c r="I947" i="16" s="1"/>
  <c r="J947" i="16" s="1"/>
  <c r="H711" i="16"/>
  <c r="H1017" i="16"/>
  <c r="H86" i="16"/>
  <c r="H1202" i="16"/>
  <c r="H672" i="16"/>
  <c r="H1013" i="16"/>
  <c r="H494" i="16"/>
  <c r="H1515" i="16"/>
  <c r="H1326" i="16"/>
  <c r="H360" i="16"/>
  <c r="H410" i="16"/>
  <c r="H1015" i="16"/>
  <c r="H1301" i="16"/>
  <c r="H1125" i="16"/>
  <c r="H1188" i="16"/>
  <c r="H694" i="16"/>
  <c r="H293" i="16"/>
  <c r="H267" i="16"/>
  <c r="H803" i="16"/>
  <c r="H1128" i="16"/>
  <c r="H794" i="16"/>
  <c r="H1566" i="16"/>
  <c r="H490" i="16"/>
  <c r="H1031" i="16"/>
  <c r="H626" i="16"/>
  <c r="H1274" i="16"/>
  <c r="H1577" i="16"/>
  <c r="H275" i="16"/>
  <c r="H1316" i="16"/>
  <c r="H953" i="16"/>
  <c r="H1393" i="16"/>
  <c r="H1044" i="16"/>
  <c r="H1521" i="16"/>
  <c r="H505" i="16"/>
  <c r="H616" i="16"/>
  <c r="H62" i="16"/>
  <c r="H1213" i="16"/>
  <c r="H1182" i="16"/>
  <c r="H173" i="16"/>
  <c r="H1493" i="16"/>
  <c r="H704" i="16"/>
  <c r="H915" i="16"/>
  <c r="H789" i="16"/>
  <c r="H1077" i="16"/>
  <c r="H1414" i="16"/>
  <c r="H42" i="16"/>
  <c r="H521" i="16"/>
  <c r="H1175" i="16"/>
  <c r="H715" i="16"/>
  <c r="H549" i="16"/>
  <c r="H910" i="16"/>
  <c r="H736" i="16"/>
  <c r="H798" i="16"/>
  <c r="H872" i="16"/>
  <c r="H22" i="16"/>
  <c r="H107" i="16"/>
  <c r="H1552" i="16"/>
  <c r="H934" i="16"/>
  <c r="H1210" i="16"/>
  <c r="H1162" i="16"/>
  <c r="H172" i="16"/>
  <c r="H680" i="16"/>
  <c r="H1098" i="16"/>
  <c r="H1358" i="16"/>
  <c r="H986" i="16"/>
  <c r="E17" i="2"/>
  <c r="G17" i="2" s="1"/>
  <c r="H985" i="16"/>
  <c r="H1565" i="16"/>
  <c r="H553" i="16"/>
  <c r="H140" i="16"/>
  <c r="H963" i="16"/>
  <c r="H805" i="16"/>
  <c r="H1578" i="16"/>
  <c r="H617" i="16"/>
  <c r="H1559" i="16"/>
  <c r="H382" i="16"/>
  <c r="H384" i="16"/>
  <c r="H849" i="16"/>
  <c r="H155" i="16"/>
  <c r="H362" i="16"/>
  <c r="H301" i="16"/>
  <c r="H834" i="16"/>
  <c r="H1454" i="16"/>
  <c r="H1408" i="16"/>
  <c r="H1463" i="16"/>
  <c r="H1012" i="16"/>
  <c r="H684" i="16"/>
  <c r="H380" i="16"/>
  <c r="H1359" i="16"/>
  <c r="H590" i="16"/>
  <c r="H654" i="16"/>
  <c r="H1255" i="16"/>
  <c r="H14" i="16"/>
  <c r="H92" i="16"/>
  <c r="H1402" i="16"/>
  <c r="H1093" i="16"/>
  <c r="E14" i="2"/>
  <c r="G14" i="2" s="1"/>
  <c r="H1168" i="16"/>
  <c r="H876" i="16"/>
  <c r="H426" i="16"/>
  <c r="H1392" i="16"/>
  <c r="H1079" i="16"/>
  <c r="H166" i="16"/>
  <c r="H1513" i="16"/>
  <c r="H1174" i="16"/>
  <c r="H659" i="16"/>
  <c r="H1209" i="16"/>
  <c r="H1388" i="16"/>
  <c r="H34" i="16"/>
  <c r="H510" i="16"/>
  <c r="H174" i="16"/>
  <c r="H1410" i="16"/>
  <c r="H1433" i="16"/>
  <c r="H1415" i="16"/>
  <c r="H329" i="16"/>
  <c r="H429" i="16"/>
  <c r="I431" i="16" s="1"/>
  <c r="J431" i="16" s="1"/>
  <c r="H1461" i="16"/>
  <c r="H906" i="16"/>
  <c r="H639" i="16"/>
  <c r="H1560" i="16"/>
  <c r="H701" i="16"/>
  <c r="H215" i="16"/>
  <c r="H1465" i="16"/>
  <c r="H1512" i="16"/>
  <c r="H1375" i="16"/>
  <c r="H1082" i="16"/>
  <c r="H500" i="16"/>
  <c r="H260" i="16"/>
  <c r="H833" i="16"/>
  <c r="H532" i="16"/>
  <c r="H1133" i="16"/>
  <c r="H364" i="16"/>
  <c r="H443" i="16"/>
  <c r="H1360" i="16"/>
  <c r="H1215" i="16"/>
  <c r="H1449" i="16"/>
  <c r="H1239" i="16"/>
  <c r="H535" i="16"/>
  <c r="H669" i="16"/>
  <c r="H255" i="16"/>
  <c r="H751" i="16"/>
  <c r="H435" i="16"/>
  <c r="H973" i="16"/>
  <c r="H1582" i="16"/>
  <c r="H1273" i="16"/>
  <c r="H661" i="16"/>
  <c r="H1451" i="16"/>
  <c r="H823" i="16"/>
  <c r="H592" i="16"/>
  <c r="H1302" i="16"/>
  <c r="H954" i="16"/>
  <c r="H318" i="16"/>
  <c r="H214" i="16"/>
  <c r="H1141" i="16"/>
  <c r="H1345" i="16"/>
  <c r="AS298" i="16"/>
  <c r="AM236" i="16"/>
  <c r="AH426" i="16"/>
  <c r="AF359" i="16"/>
  <c r="AB335" i="16"/>
  <c r="AF311" i="16"/>
  <c r="AF287" i="16"/>
  <c r="AB254" i="16"/>
  <c r="AM228" i="16"/>
  <c r="AA196" i="16"/>
  <c r="AE421" i="16"/>
  <c r="AI396" i="16"/>
  <c r="AO376" i="16"/>
  <c r="AK352" i="16"/>
  <c r="AO328" i="16"/>
  <c r="AU307" i="16"/>
  <c r="AV279" i="16"/>
  <c r="AQ254" i="16"/>
  <c r="O221" i="16"/>
  <c r="AQ190" i="16"/>
  <c r="R509" i="16"/>
  <c r="AT407" i="16"/>
  <c r="AL388" i="16"/>
  <c r="AH363" i="16"/>
  <c r="AL340" i="16"/>
  <c r="AH319" i="16"/>
  <c r="X293" i="16"/>
  <c r="AN270" i="16"/>
  <c r="AB237" i="16"/>
  <c r="AN206" i="16"/>
  <c r="AQ627" i="16"/>
  <c r="AM425" i="16"/>
  <c r="AK404" i="16"/>
  <c r="AO379" i="16"/>
  <c r="AK356" i="16"/>
  <c r="AW334" i="16"/>
  <c r="AK310" i="16"/>
  <c r="AM290" i="16"/>
  <c r="P260" i="16"/>
  <c r="T228" i="16"/>
  <c r="X199" i="16"/>
  <c r="V562" i="16"/>
  <c r="U423" i="16"/>
  <c r="AN397" i="16"/>
  <c r="T375" i="16"/>
  <c r="T353" i="16"/>
  <c r="AT328" i="16"/>
  <c r="T309" i="16"/>
  <c r="AJ282" i="16"/>
  <c r="AF252" i="16"/>
  <c r="AJ222" i="16"/>
  <c r="P190" i="16"/>
  <c r="V551" i="16"/>
  <c r="R417" i="16"/>
  <c r="AL394" i="16"/>
  <c r="R373" i="16"/>
  <c r="V348" i="16"/>
  <c r="N329" i="16"/>
  <c r="AD303" i="16"/>
  <c r="S275" i="16"/>
  <c r="W245" i="16"/>
  <c r="V535" i="16"/>
  <c r="AI321" i="16"/>
  <c r="U175" i="16"/>
  <c r="X147" i="16"/>
  <c r="T117" i="16"/>
  <c r="AV84" i="16"/>
  <c r="S59" i="16"/>
  <c r="O26" i="16"/>
  <c r="AQ307" i="16"/>
  <c r="AF653" i="16"/>
  <c r="AM303" i="16"/>
  <c r="S178" i="16"/>
  <c r="X143" i="16"/>
  <c r="S114" i="16"/>
  <c r="AE84" i="16"/>
  <c r="S52" i="16"/>
  <c r="AM23" i="16"/>
  <c r="AT69" i="16"/>
  <c r="AB18" i="16"/>
  <c r="S371" i="16"/>
  <c r="O142" i="16"/>
  <c r="AT84" i="16"/>
  <c r="AU10" i="16"/>
  <c r="AO182" i="16"/>
  <c r="AO118" i="16"/>
  <c r="AP43" i="16"/>
  <c r="P51" i="16"/>
  <c r="O319" i="16"/>
  <c r="AD130" i="16"/>
  <c r="AW733" i="16"/>
  <c r="S147" i="16"/>
  <c r="T77" i="16"/>
  <c r="AQ131" i="16"/>
  <c r="V119" i="16"/>
  <c r="AL109" i="16"/>
  <c r="AU390" i="16"/>
  <c r="AG312" i="16"/>
  <c r="AS174" i="16"/>
  <c r="AQ293" i="16"/>
  <c r="AV421" i="16"/>
  <c r="AN402" i="16"/>
  <c r="AN354" i="16"/>
  <c r="AB333" i="16"/>
  <c r="AV285" i="16"/>
  <c r="AB252" i="16"/>
  <c r="AV221" i="16"/>
  <c r="AA194" i="16"/>
  <c r="AQ196" i="16"/>
  <c r="AU419" i="16"/>
  <c r="AI394" i="16"/>
  <c r="AU371" i="16"/>
  <c r="AI350" i="16"/>
  <c r="AE325" i="16"/>
  <c r="W306" i="16"/>
  <c r="X278" i="16"/>
  <c r="AR246" i="16"/>
  <c r="AE219" i="16"/>
  <c r="X672" i="16"/>
  <c r="AT501" i="16"/>
  <c r="V406" i="16"/>
  <c r="AH383" i="16"/>
  <c r="AH361" i="16"/>
  <c r="AD337" i="16"/>
  <c r="AH317" i="16"/>
  <c r="AN291" i="16"/>
  <c r="AW263" i="16"/>
  <c r="AB235" i="16"/>
  <c r="AF203" i="16"/>
  <c r="AT611" i="16"/>
  <c r="AK422" i="16"/>
  <c r="AW398" i="16"/>
  <c r="Q378" i="16"/>
  <c r="AI352" i="16"/>
  <c r="Y333" i="16"/>
  <c r="AK308" i="16"/>
  <c r="U284" i="16"/>
  <c r="AF258" i="16"/>
  <c r="U222" i="16"/>
  <c r="AN197" i="16"/>
  <c r="Z554" i="16"/>
  <c r="T417" i="16"/>
  <c r="P396" i="16"/>
  <c r="T371" i="16"/>
  <c r="X351" i="16"/>
  <c r="T327" i="16"/>
  <c r="X303" i="16"/>
  <c r="AK278" i="16"/>
  <c r="Y247" i="16"/>
  <c r="AJ220" i="16"/>
  <c r="AF188" i="16"/>
  <c r="AP491" i="16"/>
  <c r="AD415" i="16"/>
  <c r="R391" i="16"/>
  <c r="R371" i="16"/>
  <c r="AL346" i="16"/>
  <c r="R323" i="16"/>
  <c r="AT301" i="16"/>
  <c r="T269" i="16"/>
  <c r="AM243" i="16"/>
  <c r="AI419" i="16"/>
  <c r="S285" i="16"/>
  <c r="U173" i="16"/>
  <c r="Q142" i="16"/>
  <c r="T115" i="16"/>
  <c r="X83" i="16"/>
  <c r="T51" i="16"/>
  <c r="AF22" i="16"/>
  <c r="N171" i="16"/>
  <c r="AH458" i="16"/>
  <c r="T278" i="16"/>
  <c r="T170" i="16"/>
  <c r="AN141" i="16"/>
  <c r="T108" i="16"/>
  <c r="AU82" i="16"/>
  <c r="S50" i="16"/>
  <c r="X15" i="16"/>
  <c r="AL66" i="16"/>
  <c r="O166" i="16"/>
  <c r="U360" i="16"/>
  <c r="AE140" i="16"/>
  <c r="P68" i="16"/>
  <c r="X7" i="16"/>
  <c r="AP175" i="16"/>
  <c r="Q117" i="16"/>
  <c r="AQ39" i="16"/>
  <c r="AQ422" i="16"/>
  <c r="AI220" i="16"/>
  <c r="AV116" i="16"/>
  <c r="AE364" i="16"/>
  <c r="U135" i="16"/>
  <c r="U67" i="16"/>
  <c r="AP77" i="16"/>
  <c r="AG92" i="16"/>
  <c r="S69" i="16"/>
  <c r="AM387" i="16"/>
  <c r="P278" i="16"/>
  <c r="P143" i="16"/>
  <c r="AV229" i="16"/>
  <c r="AP521" i="16"/>
  <c r="AN418" i="16"/>
  <c r="AV373" i="16"/>
  <c r="AV325" i="16"/>
  <c r="AW275" i="16"/>
  <c r="AC246" i="16"/>
  <c r="AA736" i="16"/>
  <c r="AH526" i="16"/>
  <c r="AI410" i="16"/>
  <c r="AI366" i="16"/>
  <c r="O343" i="16"/>
  <c r="W322" i="16"/>
  <c r="AO295" i="16"/>
  <c r="P275" i="16"/>
  <c r="AS238" i="16"/>
  <c r="P211" i="16"/>
  <c r="AK624" i="16"/>
  <c r="V422" i="16"/>
  <c r="N403" i="16"/>
  <c r="AH377" i="16"/>
  <c r="N355" i="16"/>
  <c r="AH333" i="16"/>
  <c r="AL308" i="16"/>
  <c r="AD287" i="16"/>
  <c r="Q259" i="16"/>
  <c r="AD223" i="16"/>
  <c r="Y198" i="16"/>
  <c r="Z541" i="16"/>
  <c r="AK418" i="16"/>
  <c r="Q394" i="16"/>
  <c r="AK370" i="16"/>
  <c r="Y349" i="16"/>
  <c r="AK324" i="16"/>
  <c r="AI304" i="16"/>
  <c r="AT276" i="16"/>
  <c r="Q250" i="16"/>
  <c r="U218" i="16"/>
  <c r="AO187" i="16"/>
  <c r="AD535" i="16"/>
  <c r="P412" i="16"/>
  <c r="T389" i="16"/>
  <c r="X367" i="16"/>
  <c r="T343" i="16"/>
  <c r="T323" i="16"/>
  <c r="AF298" i="16"/>
  <c r="V269" i="16"/>
  <c r="Q244" i="16"/>
  <c r="AT206" i="16"/>
  <c r="T662" i="16"/>
  <c r="Z461" i="16"/>
  <c r="N409" i="16"/>
  <c r="R387" i="16"/>
  <c r="AL362" i="16"/>
  <c r="R343" i="16"/>
  <c r="AT317" i="16"/>
  <c r="T294" i="16"/>
  <c r="U263" i="16"/>
  <c r="AO231" i="16"/>
  <c r="AO400" i="16"/>
  <c r="Q238" i="16"/>
  <c r="N164" i="16"/>
  <c r="AW138" i="16"/>
  <c r="AL101" i="16"/>
  <c r="Q78" i="16"/>
  <c r="U43" i="16"/>
  <c r="Q14" i="16"/>
  <c r="Q148" i="16"/>
  <c r="AU382" i="16"/>
  <c r="AU251" i="16"/>
  <c r="U162" i="16"/>
  <c r="Y133" i="16"/>
  <c r="U102" i="16"/>
  <c r="AW70" i="16"/>
  <c r="T44" i="16"/>
  <c r="AF10" i="16"/>
  <c r="P53" i="16"/>
  <c r="W103" i="16"/>
  <c r="AL190" i="16"/>
  <c r="AF130" i="16"/>
  <c r="R54" i="16"/>
  <c r="U179" i="16"/>
  <c r="AR157" i="16"/>
  <c r="AT79" i="16"/>
  <c r="AS23" i="16"/>
  <c r="AP141" i="16"/>
  <c r="AO175" i="16"/>
  <c r="Q110" i="16"/>
  <c r="AD186" i="16"/>
  <c r="V127" i="16"/>
  <c r="AM51" i="16"/>
  <c r="AR275" i="16"/>
  <c r="S79" i="16"/>
  <c r="Q432" i="16"/>
  <c r="AG376" i="16"/>
  <c r="AD597" i="16"/>
  <c r="AF391" i="16"/>
  <c r="AB347" i="16"/>
  <c r="AN322" i="16"/>
  <c r="AB303" i="16"/>
  <c r="Y274" i="16"/>
  <c r="AL238" i="16"/>
  <c r="AG213" i="16"/>
  <c r="AR642" i="16"/>
  <c r="Z507" i="16"/>
  <c r="AO408" i="16"/>
  <c r="W386" i="16"/>
  <c r="AI364" i="16"/>
  <c r="AU339" i="16"/>
  <c r="AK320" i="16"/>
  <c r="Q294" i="16"/>
  <c r="Y268" i="16"/>
  <c r="AS236" i="16"/>
  <c r="AW205" i="16"/>
  <c r="V598" i="16"/>
  <c r="AL420" i="16"/>
  <c r="AH397" i="16"/>
  <c r="AT375" i="16"/>
  <c r="AH351" i="16"/>
  <c r="AH331" i="16"/>
  <c r="N307" i="16"/>
  <c r="AL282" i="16"/>
  <c r="Z255" i="16"/>
  <c r="V220" i="16"/>
  <c r="AO196" i="16"/>
  <c r="N530" i="16"/>
  <c r="Y413" i="16"/>
  <c r="AE392" i="16"/>
  <c r="AW366" i="16"/>
  <c r="AO347" i="16"/>
  <c r="AK322" i="16"/>
  <c r="AO299" i="16"/>
  <c r="V275" i="16"/>
  <c r="R244" i="16"/>
  <c r="AD214" i="16"/>
  <c r="AF746" i="16"/>
  <c r="AR464" i="16"/>
  <c r="AF410" i="16"/>
  <c r="T385" i="16"/>
  <c r="AN365" i="16"/>
  <c r="T341" i="16"/>
  <c r="AN317" i="16"/>
  <c r="AT295" i="16"/>
  <c r="N266" i="16"/>
  <c r="AG242" i="16"/>
  <c r="V205" i="16"/>
  <c r="AJ608" i="16"/>
  <c r="N450" i="16"/>
  <c r="R405" i="16"/>
  <c r="R385" i="16"/>
  <c r="N361" i="16"/>
  <c r="R337" i="16"/>
  <c r="V316" i="16"/>
  <c r="T290" i="16"/>
  <c r="U261" i="16"/>
  <c r="Q230" i="16"/>
  <c r="AI370" i="16"/>
  <c r="AA213" i="16"/>
  <c r="AU158" i="16"/>
  <c r="R135" i="16"/>
  <c r="N100" i="16"/>
  <c r="R71" i="16"/>
  <c r="V39" i="16"/>
  <c r="AW10" i="16"/>
  <c r="AJ124" i="16"/>
  <c r="AA371" i="16"/>
  <c r="AC198" i="16"/>
  <c r="AD158" i="16"/>
  <c r="Q130" i="16"/>
  <c r="U100" i="16"/>
  <c r="Y69" i="16"/>
  <c r="U36" i="16"/>
  <c r="AW6" i="16"/>
  <c r="AG44" i="16"/>
  <c r="P94" i="16"/>
  <c r="R182" i="16"/>
  <c r="S110" i="16"/>
  <c r="R50" i="16"/>
  <c r="AM429" i="16"/>
  <c r="AR155" i="16"/>
  <c r="V78" i="16"/>
  <c r="AU5" i="16"/>
  <c r="AA134" i="16"/>
  <c r="AW170" i="16"/>
  <c r="AG108" i="16"/>
  <c r="AU182" i="16"/>
  <c r="AF110" i="16"/>
  <c r="Q38" i="16"/>
  <c r="AM171" i="16"/>
  <c r="U59" i="16"/>
  <c r="AM419" i="16"/>
  <c r="AM355" i="16"/>
  <c r="R429" i="16"/>
  <c r="AW219" i="16"/>
  <c r="AV389" i="16"/>
  <c r="AD235" i="16"/>
  <c r="AW211" i="16"/>
  <c r="AL452" i="16"/>
  <c r="AI382" i="16"/>
  <c r="AI362" i="16"/>
  <c r="W338" i="16"/>
  <c r="AI314" i="16"/>
  <c r="AG292" i="16"/>
  <c r="AP262" i="16"/>
  <c r="AS234" i="16"/>
  <c r="Y204" i="16"/>
  <c r="V547" i="16"/>
  <c r="N419" i="16"/>
  <c r="AH393" i="16"/>
  <c r="V374" i="16"/>
  <c r="AH349" i="16"/>
  <c r="V326" i="16"/>
  <c r="AD305" i="16"/>
  <c r="AE277" i="16"/>
  <c r="Z253" i="16"/>
  <c r="AL218" i="16"/>
  <c r="Z189" i="16"/>
  <c r="R522" i="16"/>
  <c r="Q410" i="16"/>
  <c r="AK390" i="16"/>
  <c r="Y365" i="16"/>
  <c r="AK342" i="16"/>
  <c r="AI320" i="16"/>
  <c r="AE295" i="16"/>
  <c r="AM271" i="16"/>
  <c r="R242" i="16"/>
  <c r="AM207" i="16"/>
  <c r="AO649" i="16"/>
  <c r="AH445" i="16"/>
  <c r="AT408" i="16"/>
  <c r="X383" i="16"/>
  <c r="AT360" i="16"/>
  <c r="T339" i="16"/>
  <c r="AF314" i="16"/>
  <c r="V294" i="16"/>
  <c r="AE262" i="16"/>
  <c r="AH234" i="16"/>
  <c r="AL203" i="16"/>
  <c r="Z589" i="16"/>
  <c r="R442" i="16"/>
  <c r="R403" i="16"/>
  <c r="V380" i="16"/>
  <c r="R359" i="16"/>
  <c r="AT333" i="16"/>
  <c r="AL314" i="16"/>
  <c r="R287" i="16"/>
  <c r="AL253" i="16"/>
  <c r="AG228" i="16"/>
  <c r="AU351" i="16"/>
  <c r="AS203" i="16"/>
  <c r="W157" i="16"/>
  <c r="S127" i="16"/>
  <c r="AD98" i="16"/>
  <c r="R67" i="16"/>
  <c r="AL37" i="16"/>
  <c r="R7" i="16"/>
  <c r="AG86" i="16"/>
  <c r="AC360" i="16"/>
  <c r="R186" i="16"/>
  <c r="AT156" i="16"/>
  <c r="R126" i="16"/>
  <c r="AT92" i="16"/>
  <c r="AO67" i="16"/>
  <c r="AD30" i="16"/>
  <c r="Y5" i="16"/>
  <c r="R39" i="16"/>
  <c r="AV31" i="16"/>
  <c r="R180" i="16"/>
  <c r="T102" i="16"/>
  <c r="S46" i="16"/>
  <c r="W399" i="16"/>
  <c r="N139" i="16"/>
  <c r="AL76" i="16"/>
  <c r="AM2" i="16"/>
  <c r="AK51" i="16"/>
  <c r="S157" i="16"/>
  <c r="AI639" i="16"/>
  <c r="AF174" i="16"/>
  <c r="AW98" i="16"/>
  <c r="AW34" i="16"/>
  <c r="X163" i="16"/>
  <c r="R23" i="16"/>
  <c r="AC416" i="16"/>
  <c r="W341" i="16"/>
  <c r="AD404" i="16"/>
  <c r="AU260" i="16"/>
  <c r="AD250" i="16"/>
  <c r="AW226" i="16"/>
  <c r="AI340" i="16"/>
  <c r="T183" i="16"/>
  <c r="AM155" i="16"/>
  <c r="S123" i="16"/>
  <c r="AU94" i="16"/>
  <c r="S63" i="16"/>
  <c r="AU30" i="16"/>
  <c r="R5" i="16"/>
  <c r="AF31" i="16"/>
  <c r="AG352" i="16"/>
  <c r="S182" i="16"/>
  <c r="O150" i="16"/>
  <c r="R124" i="16"/>
  <c r="AM87" i="16"/>
  <c r="Q66" i="16"/>
  <c r="AT28" i="16"/>
  <c r="AJ84" i="16"/>
  <c r="Z36" i="16"/>
  <c r="AH586" i="16"/>
  <c r="R178" i="16"/>
  <c r="T100" i="16"/>
  <c r="U26" i="16"/>
  <c r="AK268" i="16"/>
  <c r="AF125" i="16"/>
  <c r="W68" i="16"/>
  <c r="V67" i="16"/>
  <c r="AA4" i="16"/>
  <c r="T151" i="16"/>
  <c r="P26" i="16"/>
  <c r="X171" i="16"/>
  <c r="R93" i="16"/>
  <c r="T15" i="16"/>
  <c r="Q158" i="16"/>
  <c r="T7" i="16"/>
  <c r="AA414" i="16"/>
  <c r="AA334" i="16"/>
  <c r="AP570" i="16"/>
  <c r="AV405" i="16"/>
  <c r="AA198" i="16"/>
  <c r="AK400" i="16"/>
  <c r="AI378" i="16"/>
  <c r="W354" i="16"/>
  <c r="AI334" i="16"/>
  <c r="AE309" i="16"/>
  <c r="O285" i="16"/>
  <c r="AP258" i="16"/>
  <c r="AM222" i="16"/>
  <c r="AP198" i="16"/>
  <c r="AF520" i="16"/>
  <c r="AH411" i="16"/>
  <c r="V390" i="16"/>
  <c r="AH365" i="16"/>
  <c r="AH345" i="16"/>
  <c r="AD321" i="16"/>
  <c r="AH297" i="16"/>
  <c r="W274" i="16"/>
  <c r="AB239" i="16"/>
  <c r="AE213" i="16"/>
  <c r="AD652" i="16"/>
  <c r="AP443" i="16"/>
  <c r="AK406" i="16"/>
  <c r="Y381" i="16"/>
  <c r="Q362" i="16"/>
  <c r="AI336" i="16"/>
  <c r="Q314" i="16"/>
  <c r="W292" i="16"/>
  <c r="AN261" i="16"/>
  <c r="S236" i="16"/>
  <c r="AU202" i="16"/>
  <c r="AV584" i="16"/>
  <c r="Z427" i="16"/>
  <c r="X399" i="16"/>
  <c r="P380" i="16"/>
  <c r="T355" i="16"/>
  <c r="P332" i="16"/>
  <c r="T311" i="16"/>
  <c r="AJ284" i="16"/>
  <c r="W259" i="16"/>
  <c r="AI226" i="16"/>
  <c r="W195" i="16"/>
  <c r="R570" i="16"/>
  <c r="R419" i="16"/>
  <c r="AD399" i="16"/>
  <c r="R375" i="16"/>
  <c r="AD351" i="16"/>
  <c r="AL330" i="16"/>
  <c r="R305" i="16"/>
  <c r="R283" i="16"/>
  <c r="AU246" i="16"/>
  <c r="R219" i="16"/>
  <c r="AE329" i="16"/>
  <c r="T179" i="16"/>
  <c r="O154" i="16"/>
  <c r="T119" i="16"/>
  <c r="O90" i="16"/>
  <c r="S61" i="16"/>
  <c r="AM27" i="16"/>
  <c r="R3" i="16"/>
  <c r="AG19" i="16"/>
  <c r="AA322" i="16"/>
  <c r="S180" i="16"/>
  <c r="AU146" i="16"/>
  <c r="R122" i="16"/>
  <c r="O86" i="16"/>
  <c r="R58" i="16"/>
  <c r="V27" i="16"/>
  <c r="AL71" i="16"/>
  <c r="S30" i="16"/>
  <c r="S390" i="16"/>
  <c r="U158" i="16"/>
  <c r="U90" i="16"/>
  <c r="O14" i="16"/>
  <c r="Y234" i="16"/>
  <c r="X122" i="16"/>
  <c r="AG51" i="16"/>
  <c r="X54" i="16"/>
  <c r="AE349" i="16"/>
  <c r="T149" i="16"/>
  <c r="AH13" i="16"/>
  <c r="S151" i="16"/>
  <c r="R91" i="16"/>
  <c r="U7" i="16"/>
  <c r="AW154" i="16"/>
  <c r="T3" i="16"/>
  <c r="AC400" i="16"/>
  <c r="AC320" i="16"/>
  <c r="V415" i="16"/>
  <c r="B5" i="3"/>
  <c r="B77" i="3"/>
  <c r="B90" i="3"/>
  <c r="B101" i="3"/>
  <c r="B86" i="3"/>
  <c r="B55" i="3"/>
  <c r="B75" i="3"/>
  <c r="B48" i="3"/>
  <c r="B67" i="3"/>
  <c r="B14" i="3"/>
  <c r="AW826" i="16"/>
  <c r="AO783" i="16"/>
  <c r="AK769" i="16"/>
  <c r="AN781" i="16"/>
  <c r="AO750" i="16"/>
  <c r="AU732" i="16"/>
  <c r="AE718" i="16"/>
  <c r="AQ689" i="16"/>
  <c r="AQ675" i="16"/>
  <c r="AQ661" i="16"/>
  <c r="AA829" i="16"/>
  <c r="AM779" i="16"/>
  <c r="AN749" i="16"/>
  <c r="AT731" i="16"/>
  <c r="AD717" i="16"/>
  <c r="N703" i="16"/>
  <c r="AN688" i="16"/>
  <c r="Q1040" i="16"/>
  <c r="AV877" i="16"/>
  <c r="AA794" i="16"/>
  <c r="Z759" i="16"/>
  <c r="Q738" i="16"/>
  <c r="AO723" i="16"/>
  <c r="Y709" i="16"/>
  <c r="AW694" i="16"/>
  <c r="AI680" i="16"/>
  <c r="AK666" i="16"/>
  <c r="AK652" i="16"/>
  <c r="AK638" i="16"/>
  <c r="AH912" i="16"/>
  <c r="X810" i="16"/>
  <c r="AE767" i="16"/>
  <c r="AJ741" i="16"/>
  <c r="X726" i="16"/>
  <c r="AV711" i="16"/>
  <c r="AR697" i="16"/>
  <c r="AR683" i="16"/>
  <c r="AR669" i="16"/>
  <c r="AR655" i="16"/>
  <c r="AF641" i="16"/>
  <c r="P627" i="16"/>
  <c r="AJ934" i="16"/>
  <c r="AU821" i="16"/>
  <c r="T773" i="16"/>
  <c r="W747" i="16"/>
  <c r="AI729" i="16"/>
  <c r="AI715" i="16"/>
  <c r="AI701" i="16"/>
  <c r="AI687" i="16"/>
  <c r="AE673" i="16"/>
  <c r="O659" i="16"/>
  <c r="AP960" i="16"/>
  <c r="AT840" i="16"/>
  <c r="W786" i="16"/>
  <c r="AC754" i="16"/>
  <c r="AH734" i="16"/>
  <c r="AJ720" i="16"/>
  <c r="V706" i="16"/>
  <c r="AT691" i="16"/>
  <c r="AD677" i="16"/>
  <c r="N663" i="16"/>
  <c r="AN648" i="16"/>
  <c r="AH634" i="16"/>
  <c r="AI1057" i="16"/>
  <c r="AV889" i="16"/>
  <c r="AF809" i="16"/>
  <c r="AE766" i="16"/>
  <c r="R741" i="16"/>
  <c r="AB726" i="16"/>
  <c r="V712" i="16"/>
  <c r="AV697" i="16"/>
  <c r="AF683" i="16"/>
  <c r="AN825" i="16"/>
  <c r="AL668" i="16"/>
  <c r="AV640" i="16"/>
  <c r="AO620" i="16"/>
  <c r="P606" i="16"/>
  <c r="AN591" i="16"/>
  <c r="AJ577" i="16"/>
  <c r="AJ563" i="16"/>
  <c r="AJ549" i="16"/>
  <c r="AJ535" i="16"/>
  <c r="X521" i="16"/>
  <c r="AV506" i="16"/>
  <c r="AF492" i="16"/>
  <c r="P478" i="16"/>
  <c r="AN463" i="16"/>
  <c r="AJ449" i="16"/>
  <c r="AJ435" i="16"/>
  <c r="AF892" i="16"/>
  <c r="U679" i="16"/>
  <c r="AH644" i="16"/>
  <c r="Q623" i="16"/>
  <c r="AU607" i="16"/>
  <c r="AI593" i="16"/>
  <c r="AI579" i="16"/>
  <c r="AI565" i="16"/>
  <c r="AI551" i="16"/>
  <c r="AE537" i="16"/>
  <c r="O523" i="16"/>
  <c r="AM508" i="16"/>
  <c r="W494" i="16"/>
  <c r="AU479" i="16"/>
  <c r="AI465" i="16"/>
  <c r="AI451" i="16"/>
  <c r="AI437" i="16"/>
  <c r="AA704" i="16"/>
  <c r="W650" i="16"/>
  <c r="AQ628" i="16"/>
  <c r="AH612" i="16"/>
  <c r="AH598" i="16"/>
  <c r="AJ584" i="16"/>
  <c r="V570" i="16"/>
  <c r="AT555" i="16"/>
  <c r="AD541" i="16"/>
  <c r="N527" i="16"/>
  <c r="AN512" i="16"/>
  <c r="AH498" i="16"/>
  <c r="AH484" i="16"/>
  <c r="AH470" i="16"/>
  <c r="AJ456" i="16"/>
  <c r="V442" i="16"/>
  <c r="AT427" i="16"/>
  <c r="AC694" i="16"/>
  <c r="AA647" i="16"/>
  <c r="T626" i="16"/>
  <c r="AW610" i="16"/>
  <c r="AG596" i="16"/>
  <c r="Q582" i="16"/>
  <c r="AO567" i="16"/>
  <c r="AK553" i="16"/>
  <c r="AK539" i="16"/>
  <c r="AK525" i="16"/>
  <c r="AK511" i="16"/>
  <c r="Y497" i="16"/>
  <c r="AW482" i="16"/>
  <c r="AG468" i="16"/>
  <c r="Q454" i="16"/>
  <c r="AO439" i="16"/>
  <c r="AK425" i="16"/>
  <c r="AW699" i="16"/>
  <c r="AU646" i="16"/>
  <c r="AI625" i="16"/>
  <c r="X610" i="16"/>
  <c r="AV595" i="16"/>
  <c r="AF581" i="16"/>
  <c r="P567" i="16"/>
  <c r="AP552" i="16"/>
  <c r="AR538" i="16"/>
  <c r="AR524" i="16"/>
  <c r="AR510" i="16"/>
  <c r="AL496" i="16"/>
  <c r="X482" i="16"/>
  <c r="AV467" i="16"/>
  <c r="AF453" i="16"/>
  <c r="P439" i="16"/>
  <c r="AP424" i="16"/>
  <c r="AW698" i="16"/>
  <c r="W647" i="16"/>
  <c r="AH625" i="16"/>
  <c r="AE610" i="16"/>
  <c r="O596" i="16"/>
  <c r="AM581" i="16"/>
  <c r="W567" i="16"/>
  <c r="AW552" i="16"/>
  <c r="AQ538" i="16"/>
  <c r="AQ524" i="16"/>
  <c r="AQ510" i="16"/>
  <c r="AS496" i="16"/>
  <c r="AE482" i="16"/>
  <c r="O468" i="16"/>
  <c r="AM453" i="16"/>
  <c r="W439" i="16"/>
  <c r="AR855" i="16"/>
  <c r="S672" i="16"/>
  <c r="R642" i="16"/>
  <c r="AM622" i="16"/>
  <c r="AG607" i="16"/>
  <c r="AC593" i="16"/>
  <c r="AC579" i="16"/>
  <c r="AC565" i="16"/>
  <c r="AC551" i="16"/>
  <c r="Q537" i="16"/>
  <c r="AO522" i="16"/>
  <c r="Y508" i="16"/>
  <c r="AW493" i="16"/>
  <c r="AG479" i="16"/>
  <c r="AC465" i="16"/>
  <c r="AC451" i="16"/>
  <c r="AC437" i="16"/>
  <c r="AB774" i="16"/>
  <c r="AD566" i="16"/>
  <c r="R457" i="16"/>
  <c r="AM416" i="16"/>
  <c r="Y402" i="16"/>
  <c r="AW387" i="16"/>
  <c r="AG373" i="16"/>
  <c r="Q359" i="16"/>
  <c r="AQ344" i="16"/>
  <c r="AS330" i="16"/>
  <c r="AS316" i="16"/>
  <c r="AS302" i="16"/>
  <c r="AG285" i="16"/>
  <c r="AA266" i="16"/>
  <c r="N245" i="16"/>
  <c r="X228" i="16"/>
  <c r="Z210" i="16"/>
  <c r="AC188" i="16"/>
  <c r="V549" i="16"/>
  <c r="AL453" i="16"/>
  <c r="AB415" i="16"/>
  <c r="P401" i="16"/>
  <c r="AN386" i="16"/>
  <c r="X372" i="16"/>
  <c r="AV357" i="16"/>
  <c r="AF343" i="16"/>
  <c r="AB329" i="16"/>
  <c r="AB315" i="16"/>
  <c r="AB301" i="16"/>
  <c r="X284" i="16"/>
  <c r="Z266" i="16"/>
  <c r="AC244" i="16"/>
  <c r="O227" i="16"/>
  <c r="Y210" i="16"/>
  <c r="AB188" i="16"/>
  <c r="AL563" i="16"/>
  <c r="R494" i="16"/>
  <c r="W418" i="16"/>
  <c r="AU403" i="16"/>
  <c r="AE389" i="16"/>
  <c r="O375" i="16"/>
  <c r="AO360" i="16"/>
  <c r="AI346" i="16"/>
  <c r="AI332" i="16"/>
  <c r="AI318" i="16"/>
  <c r="AK304" i="16"/>
  <c r="Y289" i="16"/>
  <c r="AG271" i="16"/>
  <c r="AQ252" i="16"/>
  <c r="N231" i="16"/>
  <c r="X214" i="16"/>
  <c r="AP196" i="16"/>
  <c r="AT578" i="16"/>
  <c r="V470" i="16"/>
  <c r="AH415" i="16"/>
  <c r="AD401" i="16"/>
  <c r="N387" i="16"/>
  <c r="AL372" i="16"/>
  <c r="V358" i="16"/>
  <c r="AT343" i="16"/>
  <c r="AH329" i="16"/>
  <c r="AH315" i="16"/>
  <c r="AH301" i="16"/>
  <c r="AT285" i="16"/>
  <c r="P269" i="16"/>
  <c r="Z251" i="16"/>
  <c r="AC229" i="16"/>
  <c r="AU211" i="16"/>
  <c r="Q195" i="16"/>
  <c r="AD579" i="16"/>
  <c r="AT483" i="16"/>
  <c r="AI416" i="16"/>
  <c r="AK402" i="16"/>
  <c r="AK388" i="16"/>
  <c r="AK374" i="16"/>
  <c r="AE360" i="16"/>
  <c r="Q346" i="16"/>
  <c r="AO331" i="16"/>
  <c r="Y317" i="16"/>
  <c r="AW302" i="16"/>
  <c r="O289" i="16"/>
  <c r="O270" i="16"/>
  <c r="Y253" i="16"/>
  <c r="S234" i="16"/>
  <c r="AT212" i="16"/>
  <c r="P196" i="16"/>
  <c r="AD612" i="16"/>
  <c r="AT516" i="16"/>
  <c r="T421" i="16"/>
  <c r="T407" i="16"/>
  <c r="AT392" i="16"/>
  <c r="AF378" i="16"/>
  <c r="P364" i="16"/>
  <c r="AN349" i="16"/>
  <c r="X335" i="16"/>
  <c r="T321" i="16"/>
  <c r="T307" i="16"/>
  <c r="AL292" i="16"/>
  <c r="AK274" i="16"/>
  <c r="AN255" i="16"/>
  <c r="AH238" i="16"/>
  <c r="AJ218" i="16"/>
  <c r="AE198" i="16"/>
  <c r="W639" i="16"/>
  <c r="AT531" i="16"/>
  <c r="N434" i="16"/>
  <c r="V412" i="16"/>
  <c r="AT397" i="16"/>
  <c r="AD383" i="16"/>
  <c r="R369" i="16"/>
  <c r="R355" i="16"/>
  <c r="R341" i="16"/>
  <c r="R327" i="16"/>
  <c r="N313" i="16"/>
  <c r="AL298" i="16"/>
  <c r="S279" i="16"/>
  <c r="U259" i="16"/>
  <c r="O242" i="16"/>
  <c r="R223" i="16"/>
  <c r="AI389" i="16"/>
  <c r="AI310" i="16"/>
  <c r="N194" i="16"/>
  <c r="V167" i="16"/>
  <c r="AF150" i="16"/>
  <c r="R133" i="16"/>
  <c r="U111" i="16"/>
  <c r="W93" i="16"/>
  <c r="AG76" i="16"/>
  <c r="T55" i="16"/>
  <c r="N36" i="16"/>
  <c r="X19" i="16"/>
  <c r="AD483" i="16"/>
  <c r="AC116" i="16"/>
  <c r="AA420" i="16"/>
  <c r="AA341" i="16"/>
  <c r="AG235" i="16"/>
  <c r="T174" i="16"/>
  <c r="V155" i="16"/>
  <c r="AF138" i="16"/>
  <c r="S118" i="16"/>
  <c r="U98" i="16"/>
  <c r="X79" i="16"/>
  <c r="R62" i="16"/>
  <c r="T42" i="16"/>
  <c r="O22" i="16"/>
  <c r="Q2" i="16"/>
  <c r="O59" i="16"/>
  <c r="AQ27" i="16"/>
  <c r="AG85" i="16"/>
  <c r="Y352" i="16"/>
  <c r="T166" i="16"/>
  <c r="Y125" i="16"/>
  <c r="V83" i="16"/>
  <c r="T34" i="16"/>
  <c r="AQ370" i="16"/>
  <c r="AQ222" i="16"/>
  <c r="AS151" i="16"/>
  <c r="AP107" i="16"/>
  <c r="P63" i="16"/>
  <c r="AS21" i="16"/>
  <c r="AK15" i="16"/>
  <c r="AF28" i="16"/>
  <c r="W189" i="16"/>
  <c r="T147" i="16"/>
  <c r="R99" i="16"/>
  <c r="AM315" i="16"/>
  <c r="AO167" i="16"/>
  <c r="W117" i="16"/>
  <c r="U71" i="16"/>
  <c r="R31" i="16"/>
  <c r="AN26" i="16"/>
  <c r="T133" i="16"/>
  <c r="AD50" i="16"/>
  <c r="AL47" i="16"/>
  <c r="W405" i="16"/>
  <c r="O370" i="16"/>
  <c r="O306" i="16"/>
  <c r="N374" i="16"/>
  <c r="AT757" i="16"/>
  <c r="AQ1044" i="16"/>
  <c r="AU990" i="16"/>
  <c r="AF967" i="16"/>
  <c r="Y953" i="16"/>
  <c r="AW938" i="16"/>
  <c r="AG924" i="16"/>
  <c r="AO895" i="16"/>
  <c r="AK881" i="16"/>
  <c r="AK867" i="16"/>
  <c r="AK853" i="16"/>
  <c r="AK839" i="16"/>
  <c r="Y825" i="16"/>
  <c r="AW810" i="16"/>
  <c r="AG796" i="16"/>
  <c r="Q782" i="16"/>
  <c r="AO767" i="16"/>
  <c r="AV922" i="16"/>
  <c r="AN826" i="16"/>
  <c r="AD776" i="16"/>
  <c r="P748" i="16"/>
  <c r="W731" i="16"/>
  <c r="AU716" i="16"/>
  <c r="AE702" i="16"/>
  <c r="Q688" i="16"/>
  <c r="AQ673" i="16"/>
  <c r="AQ659" i="16"/>
  <c r="AN905" i="16"/>
  <c r="AB821" i="16"/>
  <c r="AI775" i="16"/>
  <c r="O747" i="16"/>
  <c r="V730" i="16"/>
  <c r="AT715" i="16"/>
  <c r="AD701" i="16"/>
  <c r="N687" i="16"/>
  <c r="AA984" i="16"/>
  <c r="T866" i="16"/>
  <c r="AB789" i="16"/>
  <c r="AB756" i="16"/>
  <c r="AE736" i="16"/>
  <c r="Q722" i="16"/>
  <c r="AO707" i="16"/>
  <c r="Y693" i="16"/>
  <c r="AW678" i="16"/>
  <c r="AI664" i="16"/>
  <c r="AK650" i="16"/>
  <c r="AK636" i="16"/>
  <c r="AB901" i="16"/>
  <c r="AM804" i="16"/>
  <c r="AF762" i="16"/>
  <c r="P739" i="16"/>
  <c r="AN724" i="16"/>
  <c r="X710" i="16"/>
  <c r="AV695" i="16"/>
  <c r="AR681" i="16"/>
  <c r="AR667" i="16"/>
  <c r="AR653" i="16"/>
  <c r="AR639" i="16"/>
  <c r="AF625" i="16"/>
  <c r="AV926" i="16"/>
  <c r="AA815" i="16"/>
  <c r="R768" i="16"/>
  <c r="AG744" i="16"/>
  <c r="AU727" i="16"/>
  <c r="AI713" i="16"/>
  <c r="AI699" i="16"/>
  <c r="AI685" i="16"/>
  <c r="AI671" i="16"/>
  <c r="AE657" i="16"/>
  <c r="AJ949" i="16"/>
  <c r="AP832" i="16"/>
  <c r="AV781" i="16"/>
  <c r="AG751" i="16"/>
  <c r="AH732" i="16"/>
  <c r="AH718" i="16"/>
  <c r="AJ704" i="16"/>
  <c r="V690" i="16"/>
  <c r="AT675" i="16"/>
  <c r="AD661" i="16"/>
  <c r="N647" i="16"/>
  <c r="AN632" i="16"/>
  <c r="W1004" i="16"/>
  <c r="AR869" i="16"/>
  <c r="O803" i="16"/>
  <c r="AQ761" i="16"/>
  <c r="AB738" i="16"/>
  <c r="AB724" i="16"/>
  <c r="AB710" i="16"/>
  <c r="V696" i="16"/>
  <c r="AV681" i="16"/>
  <c r="AA769" i="16"/>
  <c r="AR664" i="16"/>
  <c r="S638" i="16"/>
  <c r="AV618" i="16"/>
  <c r="AF604" i="16"/>
  <c r="P590" i="16"/>
  <c r="AN575" i="16"/>
  <c r="AJ561" i="16"/>
  <c r="AJ547" i="16"/>
  <c r="AJ533" i="16"/>
  <c r="AJ519" i="16"/>
  <c r="X505" i="16"/>
  <c r="AV490" i="16"/>
  <c r="AF476" i="16"/>
  <c r="P462" i="16"/>
  <c r="AN447" i="16"/>
  <c r="AJ433" i="16"/>
  <c r="AV830" i="16"/>
  <c r="P671" i="16"/>
  <c r="W641" i="16"/>
  <c r="R621" i="16"/>
  <c r="W606" i="16"/>
  <c r="AU591" i="16"/>
  <c r="AI577" i="16"/>
  <c r="AI563" i="16"/>
  <c r="AI549" i="16"/>
  <c r="AI535" i="16"/>
  <c r="AE521" i="16"/>
  <c r="O507" i="16"/>
  <c r="AM492" i="16"/>
  <c r="W478" i="16"/>
  <c r="AU463" i="16"/>
  <c r="AI449" i="16"/>
  <c r="AP972" i="16"/>
  <c r="AS693" i="16"/>
  <c r="AB647" i="16"/>
  <c r="AG626" i="16"/>
  <c r="AH610" i="16"/>
  <c r="AH596" i="16"/>
  <c r="AH582" i="16"/>
  <c r="AJ568" i="16"/>
  <c r="V554" i="16"/>
  <c r="AT539" i="16"/>
  <c r="AD525" i="16"/>
  <c r="N511" i="16"/>
  <c r="AN496" i="16"/>
  <c r="AH482" i="16"/>
  <c r="AH468" i="16"/>
  <c r="AH454" i="16"/>
  <c r="AJ440" i="16"/>
  <c r="V986" i="16"/>
  <c r="U677" i="16"/>
  <c r="R644" i="16"/>
  <c r="AU623" i="16"/>
  <c r="Y609" i="16"/>
  <c r="AW594" i="16"/>
  <c r="AG580" i="16"/>
  <c r="Q566" i="16"/>
  <c r="AO551" i="16"/>
  <c r="AK537" i="16"/>
  <c r="AK523" i="16"/>
  <c r="AK509" i="16"/>
  <c r="AK495" i="16"/>
  <c r="Y481" i="16"/>
  <c r="AW466" i="16"/>
  <c r="AG452" i="16"/>
  <c r="Q438" i="16"/>
  <c r="AO423" i="16"/>
  <c r="AO682" i="16"/>
  <c r="O644" i="16"/>
  <c r="N623" i="16"/>
  <c r="AL608" i="16"/>
  <c r="X594" i="16"/>
  <c r="AV579" i="16"/>
  <c r="AF565" i="16"/>
  <c r="P551" i="16"/>
  <c r="AP536" i="16"/>
  <c r="AR522" i="16"/>
  <c r="AR508" i="16"/>
  <c r="AR494" i="16"/>
  <c r="AL480" i="16"/>
  <c r="X466" i="16"/>
  <c r="AV451" i="16"/>
  <c r="AF437" i="16"/>
  <c r="Z1028" i="16"/>
  <c r="AO681" i="16"/>
  <c r="AA644" i="16"/>
  <c r="W623" i="16"/>
  <c r="AS608" i="16"/>
  <c r="AE594" i="16"/>
  <c r="O580" i="16"/>
  <c r="AM565" i="16"/>
  <c r="W551" i="16"/>
  <c r="AW536" i="16"/>
  <c r="AQ522" i="16"/>
  <c r="AQ508" i="16"/>
  <c r="AQ494" i="16"/>
  <c r="AS480" i="16"/>
  <c r="AE466" i="16"/>
  <c r="O452" i="16"/>
  <c r="AM437" i="16"/>
  <c r="AI809" i="16"/>
  <c r="Q668" i="16"/>
  <c r="V639" i="16"/>
  <c r="AG620" i="16"/>
  <c r="AW605" i="16"/>
  <c r="AG591" i="16"/>
  <c r="AC577" i="16"/>
  <c r="AC563" i="16"/>
  <c r="AC549" i="16"/>
  <c r="AC535" i="16"/>
  <c r="Q521" i="16"/>
  <c r="AO506" i="16"/>
  <c r="Y492" i="16"/>
  <c r="AW477" i="16"/>
  <c r="AG463" i="16"/>
  <c r="AC449" i="16"/>
  <c r="AC435" i="16"/>
  <c r="AG681" i="16"/>
  <c r="N534" i="16"/>
  <c r="AD438" i="16"/>
  <c r="AS414" i="16"/>
  <c r="AM400" i="16"/>
  <c r="Y386" i="16"/>
  <c r="AW371" i="16"/>
  <c r="AG357" i="16"/>
  <c r="Q343" i="16"/>
  <c r="AQ328" i="16"/>
  <c r="AS314" i="16"/>
  <c r="AS300" i="16"/>
  <c r="AW283" i="16"/>
  <c r="AB262" i="16"/>
  <c r="AD243" i="16"/>
  <c r="AN226" i="16"/>
  <c r="AA206" i="16"/>
  <c r="AF926" i="16"/>
  <c r="AT529" i="16"/>
  <c r="AL434" i="16"/>
  <c r="AB413" i="16"/>
  <c r="AB399" i="16"/>
  <c r="P385" i="16"/>
  <c r="AN370" i="16"/>
  <c r="X356" i="16"/>
  <c r="AV341" i="16"/>
  <c r="AF327" i="16"/>
  <c r="AB313" i="16"/>
  <c r="AB299" i="16"/>
  <c r="AN282" i="16"/>
  <c r="AA262" i="16"/>
  <c r="AC242" i="16"/>
  <c r="AF223" i="16"/>
  <c r="Z206" i="16"/>
  <c r="R928" i="16"/>
  <c r="AP543" i="16"/>
  <c r="N481" i="16"/>
  <c r="AK416" i="16"/>
  <c r="W402" i="16"/>
  <c r="AU387" i="16"/>
  <c r="AE373" i="16"/>
  <c r="O359" i="16"/>
  <c r="AO344" i="16"/>
  <c r="AI330" i="16"/>
  <c r="AI316" i="16"/>
  <c r="AI302" i="16"/>
  <c r="AM286" i="16"/>
  <c r="AW269" i="16"/>
  <c r="AQ250" i="16"/>
  <c r="AD229" i="16"/>
  <c r="AN212" i="16"/>
  <c r="AP194" i="16"/>
  <c r="AP558" i="16"/>
  <c r="AT450" i="16"/>
  <c r="AH413" i="16"/>
  <c r="AH399" i="16"/>
  <c r="AD385" i="16"/>
  <c r="N371" i="16"/>
  <c r="AL356" i="16"/>
  <c r="V342" i="16"/>
  <c r="AT327" i="16"/>
  <c r="AH313" i="16"/>
  <c r="AH299" i="16"/>
  <c r="V284" i="16"/>
  <c r="AF267" i="16"/>
  <c r="AA247" i="16"/>
  <c r="AC227" i="16"/>
  <c r="W210" i="16"/>
  <c r="Z191" i="16"/>
  <c r="AP571" i="16"/>
  <c r="AD451" i="16"/>
  <c r="AW414" i="16"/>
  <c r="AI400" i="16"/>
  <c r="AK386" i="16"/>
  <c r="AK372" i="16"/>
  <c r="AK358" i="16"/>
  <c r="AE344" i="16"/>
  <c r="Q330" i="16"/>
  <c r="AO315" i="16"/>
  <c r="Y301" i="16"/>
  <c r="U286" i="16"/>
  <c r="AE268" i="16"/>
  <c r="AO251" i="16"/>
  <c r="T230" i="16"/>
  <c r="V211" i="16"/>
  <c r="AF194" i="16"/>
  <c r="AR592" i="16"/>
  <c r="AD484" i="16"/>
  <c r="T419" i="16"/>
  <c r="T405" i="16"/>
  <c r="T391" i="16"/>
  <c r="AT376" i="16"/>
  <c r="AF362" i="16"/>
  <c r="P348" i="16"/>
  <c r="AN333" i="16"/>
  <c r="X319" i="16"/>
  <c r="T305" i="16"/>
  <c r="N291" i="16"/>
  <c r="AT270" i="16"/>
  <c r="P254" i="16"/>
  <c r="AH236" i="16"/>
  <c r="AK214" i="16"/>
  <c r="AU196" i="16"/>
  <c r="AU619" i="16"/>
  <c r="AD499" i="16"/>
  <c r="AP426" i="16"/>
  <c r="AL410" i="16"/>
  <c r="V396" i="16"/>
  <c r="AT381" i="16"/>
  <c r="AD367" i="16"/>
  <c r="R353" i="16"/>
  <c r="R339" i="16"/>
  <c r="R325" i="16"/>
  <c r="R311" i="16"/>
  <c r="N297" i="16"/>
  <c r="S277" i="16"/>
  <c r="V255" i="16"/>
  <c r="AF238" i="16"/>
  <c r="R221" i="16"/>
  <c r="W378" i="16"/>
  <c r="O299" i="16"/>
  <c r="W187" i="16"/>
  <c r="AL165" i="16"/>
  <c r="AV148" i="16"/>
  <c r="R131" i="16"/>
  <c r="U109" i="16"/>
  <c r="AM91" i="16"/>
  <c r="AW74" i="16"/>
  <c r="T53" i="16"/>
  <c r="AD34" i="16"/>
  <c r="AO15" i="16"/>
  <c r="AQ372" i="16"/>
  <c r="W102" i="16"/>
  <c r="W409" i="16"/>
  <c r="O330" i="16"/>
  <c r="S210" i="16"/>
  <c r="T172" i="16"/>
  <c r="AM151" i="16"/>
  <c r="AW134" i="16"/>
  <c r="S116" i="16"/>
  <c r="AD94" i="16"/>
  <c r="AN77" i="16"/>
  <c r="R60" i="16"/>
  <c r="U38" i="16"/>
  <c r="AU18" i="16"/>
  <c r="S91" i="16"/>
  <c r="AF55" i="16"/>
  <c r="AB22" i="16"/>
  <c r="R78" i="16"/>
  <c r="S311" i="16"/>
  <c r="T162" i="16"/>
  <c r="AO123" i="16"/>
  <c r="X71" i="16"/>
  <c r="U28" i="16"/>
  <c r="AA282" i="16"/>
  <c r="AI212" i="16"/>
  <c r="V142" i="16"/>
  <c r="AQ101" i="16"/>
  <c r="AF61" i="16"/>
  <c r="N11" i="16"/>
  <c r="AD5" i="16"/>
  <c r="Q18" i="16"/>
  <c r="O186" i="16"/>
  <c r="AL133" i="16"/>
  <c r="AL6" i="16"/>
  <c r="AC291" i="16"/>
  <c r="R157" i="16"/>
  <c r="O114" i="16"/>
  <c r="U69" i="16"/>
  <c r="R29" i="16"/>
  <c r="W348" i="16"/>
  <c r="U123" i="16"/>
  <c r="W45" i="16"/>
  <c r="Z506" i="16"/>
  <c r="O402" i="16"/>
  <c r="AA362" i="16"/>
  <c r="AA298" i="16"/>
  <c r="V321" i="16"/>
  <c r="AW562" i="16"/>
  <c r="AG548" i="16"/>
  <c r="AO519" i="16"/>
  <c r="AK505" i="16"/>
  <c r="AK491" i="16"/>
  <c r="AK477" i="16"/>
  <c r="AK463" i="16"/>
  <c r="Y449" i="16"/>
  <c r="AW434" i="16"/>
  <c r="AA795" i="16"/>
  <c r="AF666" i="16"/>
  <c r="Y638" i="16"/>
  <c r="AR618" i="16"/>
  <c r="AR604" i="16"/>
  <c r="AR590" i="16"/>
  <c r="AL576" i="16"/>
  <c r="X562" i="16"/>
  <c r="AV547" i="16"/>
  <c r="AF533" i="16"/>
  <c r="P519" i="16"/>
  <c r="AP504" i="16"/>
  <c r="AR490" i="16"/>
  <c r="AR476" i="16"/>
  <c r="AR462" i="16"/>
  <c r="AL448" i="16"/>
  <c r="X434" i="16"/>
  <c r="Q792" i="16"/>
  <c r="AO665" i="16"/>
  <c r="X638" i="16"/>
  <c r="AQ618" i="16"/>
  <c r="AQ604" i="16"/>
  <c r="AQ590" i="16"/>
  <c r="AS576" i="16"/>
  <c r="AE562" i="16"/>
  <c r="O548" i="16"/>
  <c r="AM533" i="16"/>
  <c r="W519" i="16"/>
  <c r="AW504" i="16"/>
  <c r="AQ490" i="16"/>
  <c r="AQ476" i="16"/>
  <c r="AQ462" i="16"/>
  <c r="AS448" i="16"/>
  <c r="AE434" i="16"/>
  <c r="AE741" i="16"/>
  <c r="AB658" i="16"/>
  <c r="O634" i="16"/>
  <c r="Q617" i="16"/>
  <c r="AO602" i="16"/>
  <c r="Y588" i="16"/>
  <c r="AW573" i="16"/>
  <c r="AG559" i="16"/>
  <c r="AC545" i="16"/>
  <c r="AC531" i="16"/>
  <c r="AC517" i="16"/>
  <c r="AC503" i="16"/>
  <c r="Q489" i="16"/>
  <c r="AO474" i="16"/>
  <c r="Y460" i="16"/>
  <c r="AW445" i="16"/>
  <c r="AG431" i="16"/>
  <c r="Q630" i="16"/>
  <c r="AP506" i="16"/>
  <c r="AU425" i="16"/>
  <c r="AS410" i="16"/>
  <c r="AS396" i="16"/>
  <c r="AS382" i="16"/>
  <c r="AM368" i="16"/>
  <c r="Y354" i="16"/>
  <c r="AW339" i="16"/>
  <c r="AG325" i="16"/>
  <c r="Q311" i="16"/>
  <c r="AQ295" i="16"/>
  <c r="Z278" i="16"/>
  <c r="AB258" i="16"/>
  <c r="W238" i="16"/>
  <c r="AG221" i="16"/>
  <c r="AA202" i="16"/>
  <c r="AV635" i="16"/>
  <c r="AH510" i="16"/>
  <c r="AL423" i="16"/>
  <c r="AB409" i="16"/>
  <c r="AB395" i="16"/>
  <c r="AB381" i="16"/>
  <c r="AB367" i="16"/>
  <c r="P353" i="16"/>
  <c r="AN338" i="16"/>
  <c r="X324" i="16"/>
  <c r="AV309" i="16"/>
  <c r="Z294" i="16"/>
  <c r="AG277" i="16"/>
  <c r="AA258" i="16"/>
  <c r="N237" i="16"/>
  <c r="X220" i="16"/>
  <c r="Z202" i="16"/>
  <c r="AP674" i="16"/>
  <c r="AH524" i="16"/>
  <c r="AW432" i="16"/>
  <c r="AI412" i="16"/>
  <c r="AI398" i="16"/>
  <c r="AK384" i="16"/>
  <c r="W370" i="16"/>
  <c r="AU355" i="16"/>
  <c r="AE341" i="16"/>
  <c r="O327" i="16"/>
  <c r="AO312" i="16"/>
  <c r="AI298" i="16"/>
  <c r="AE283" i="16"/>
  <c r="AO266" i="16"/>
  <c r="AR244" i="16"/>
  <c r="V226" i="16"/>
  <c r="AG207" i="16"/>
  <c r="AQ188" i="16"/>
  <c r="AH539" i="16"/>
  <c r="AB424" i="16"/>
  <c r="AH409" i="16"/>
  <c r="AH395" i="16"/>
  <c r="AH381" i="16"/>
  <c r="AH367" i="16"/>
  <c r="AD353" i="16"/>
  <c r="N339" i="16"/>
  <c r="AL324" i="16"/>
  <c r="V310" i="16"/>
  <c r="AV294" i="16"/>
  <c r="O279" i="16"/>
  <c r="Y262" i="16"/>
  <c r="AA243" i="16"/>
  <c r="AT221" i="16"/>
  <c r="P205" i="16"/>
  <c r="AE790" i="16"/>
  <c r="AN552" i="16"/>
  <c r="AO432" i="16"/>
  <c r="AO411" i="16"/>
  <c r="Y397" i="16"/>
  <c r="AW382" i="16"/>
  <c r="AI368" i="16"/>
  <c r="AK354" i="16"/>
  <c r="AK340" i="16"/>
  <c r="AK326" i="16"/>
  <c r="AE312" i="16"/>
  <c r="Q298" i="16"/>
  <c r="U282" i="16"/>
  <c r="X263" i="16"/>
  <c r="R246" i="16"/>
  <c r="T226" i="16"/>
  <c r="O206" i="16"/>
  <c r="Y189" i="16"/>
  <c r="AH573" i="16"/>
  <c r="AV456" i="16"/>
  <c r="X415" i="16"/>
  <c r="T401" i="16"/>
  <c r="T387" i="16"/>
  <c r="T373" i="16"/>
  <c r="T359" i="16"/>
  <c r="AT344" i="16"/>
  <c r="AF330" i="16"/>
  <c r="P316" i="16"/>
  <c r="AN301" i="16"/>
  <c r="AJ286" i="16"/>
  <c r="AL267" i="16"/>
  <c r="AV250" i="16"/>
  <c r="AI230" i="16"/>
  <c r="AK210" i="16"/>
  <c r="AN191" i="16"/>
  <c r="AN600" i="16"/>
  <c r="AJ480" i="16"/>
  <c r="R421" i="16"/>
  <c r="R407" i="16"/>
  <c r="N393" i="16"/>
  <c r="AL378" i="16"/>
  <c r="V364" i="16"/>
  <c r="AT349" i="16"/>
  <c r="AD335" i="16"/>
  <c r="R321" i="16"/>
  <c r="R307" i="16"/>
  <c r="T292" i="16"/>
  <c r="T271" i="16"/>
  <c r="N252" i="16"/>
  <c r="X235" i="16"/>
  <c r="V578" i="16"/>
  <c r="AI359" i="16"/>
  <c r="AB275" i="16"/>
  <c r="T181" i="16"/>
  <c r="AD162" i="16"/>
  <c r="AO143" i="16"/>
  <c r="S125" i="16"/>
  <c r="V103" i="16"/>
  <c r="AF86" i="16"/>
  <c r="R69" i="16"/>
  <c r="U47" i="16"/>
  <c r="W29" i="16"/>
  <c r="AG12" i="16"/>
  <c r="AK183" i="16"/>
  <c r="AA66" i="16"/>
  <c r="AA390" i="16"/>
  <c r="AA311" i="16"/>
  <c r="AM190" i="16"/>
  <c r="U166" i="16"/>
  <c r="AE148" i="16"/>
  <c r="AO131" i="16"/>
  <c r="T110" i="16"/>
  <c r="V91" i="16"/>
  <c r="AF74" i="16"/>
  <c r="S54" i="16"/>
  <c r="U34" i="16"/>
  <c r="AN13" i="16"/>
  <c r="AS75" i="16"/>
  <c r="Y47" i="16"/>
  <c r="AO236" i="16"/>
  <c r="AQ631" i="16"/>
  <c r="AT259" i="16"/>
  <c r="V147" i="16"/>
  <c r="S106" i="16"/>
  <c r="AF66" i="16"/>
  <c r="AD22" i="16"/>
  <c r="AI130" i="16"/>
  <c r="AG179" i="16"/>
  <c r="AE135" i="16"/>
  <c r="AS85" i="16"/>
  <c r="AP45" i="16"/>
  <c r="W4" i="16"/>
  <c r="AS344" i="16"/>
  <c r="W398" i="16"/>
  <c r="AG172" i="16"/>
  <c r="AU126" i="16"/>
  <c r="AL42" i="16"/>
  <c r="W190" i="16"/>
  <c r="S149" i="16"/>
  <c r="AV108" i="16"/>
  <c r="AD58" i="16"/>
  <c r="T11" i="16"/>
  <c r="AW236" i="16"/>
  <c r="AV100" i="16"/>
  <c r="S13" i="16"/>
  <c r="AT451" i="16"/>
  <c r="AA398" i="16"/>
  <c r="AA348" i="16"/>
  <c r="AH258" i="16"/>
  <c r="AM293" i="16"/>
  <c r="AE20" i="16"/>
  <c r="AO3" i="16"/>
  <c r="Z34" i="16"/>
  <c r="AW146" i="16"/>
  <c r="AT549" i="16"/>
  <c r="AF243" i="16"/>
  <c r="U156" i="16"/>
  <c r="Q122" i="16"/>
  <c r="AM79" i="16"/>
  <c r="S44" i="16"/>
  <c r="AN5" i="16"/>
  <c r="AU380" i="16"/>
  <c r="AP173" i="16"/>
  <c r="AU133" i="16"/>
  <c r="AR95" i="16"/>
  <c r="AV59" i="16"/>
  <c r="AS19" i="16"/>
  <c r="Y46" i="16"/>
  <c r="AS119" i="16"/>
  <c r="AM300" i="16"/>
  <c r="R167" i="16"/>
  <c r="W125" i="16"/>
  <c r="AQ385" i="16"/>
  <c r="AQ282" i="16"/>
  <c r="Q166" i="16"/>
  <c r="AL125" i="16"/>
  <c r="S87" i="16"/>
  <c r="O50" i="16"/>
  <c r="U3" i="16"/>
  <c r="AC204" i="16"/>
  <c r="N116" i="16"/>
  <c r="O42" i="16"/>
  <c r="AO18" i="16"/>
  <c r="AA412" i="16"/>
  <c r="AC384" i="16"/>
  <c r="AU326" i="16"/>
  <c r="Y207" i="16"/>
  <c r="AP368" i="16"/>
  <c r="I614" i="16"/>
  <c r="J614" i="16" s="1"/>
  <c r="I1439" i="16"/>
  <c r="J1439" i="16" s="1"/>
  <c r="I1391" i="16"/>
  <c r="J1391" i="16" s="1"/>
  <c r="I1332" i="16"/>
  <c r="J1332" i="16" s="1"/>
  <c r="I354" i="16"/>
  <c r="J354" i="16" s="1"/>
  <c r="AQ389" i="16"/>
  <c r="AC119" i="16"/>
  <c r="AC53" i="16"/>
  <c r="O409" i="16"/>
  <c r="AU333" i="16"/>
  <c r="AA211" i="16"/>
  <c r="S172" i="16"/>
  <c r="AD150" i="16"/>
  <c r="AN133" i="16"/>
  <c r="R116" i="16"/>
  <c r="U94" i="16"/>
  <c r="AE76" i="16"/>
  <c r="AO59" i="16"/>
  <c r="T38" i="16"/>
  <c r="V19" i="16"/>
  <c r="AF2" i="16"/>
  <c r="AF158" i="16"/>
  <c r="Q320" i="16"/>
  <c r="AL191" i="16"/>
  <c r="AQ167" i="16"/>
  <c r="AS147" i="16"/>
  <c r="AM130" i="16"/>
  <c r="AP111" i="16"/>
  <c r="AR91" i="16"/>
  <c r="AE71" i="16"/>
  <c r="AO54" i="16"/>
  <c r="AQ35" i="16"/>
  <c r="V14" i="16"/>
  <c r="AR83" i="16"/>
  <c r="AA27" i="16"/>
  <c r="AD197" i="16"/>
  <c r="Y86" i="16"/>
  <c r="AD577" i="16"/>
  <c r="AE250" i="16"/>
  <c r="AV180" i="16"/>
  <c r="R163" i="16"/>
  <c r="U139" i="16"/>
  <c r="O122" i="16"/>
  <c r="R103" i="16"/>
  <c r="AE99" i="16"/>
  <c r="W413" i="16"/>
  <c r="R231" i="16"/>
  <c r="AM179" i="16"/>
  <c r="AW162" i="16"/>
  <c r="T141" i="16"/>
  <c r="AD122" i="16"/>
  <c r="Q102" i="16"/>
  <c r="S83" i="16"/>
  <c r="AL61" i="16"/>
  <c r="AV44" i="16"/>
  <c r="S23" i="16"/>
  <c r="AW235" i="16"/>
  <c r="R558" i="16"/>
  <c r="AL181" i="16"/>
  <c r="S143" i="16"/>
  <c r="W109" i="16"/>
  <c r="T69" i="16"/>
  <c r="AO31" i="16"/>
  <c r="AC182" i="16"/>
  <c r="X616" i="16"/>
  <c r="AU422" i="16"/>
  <c r="AG408" i="16"/>
  <c r="AA394" i="16"/>
  <c r="AA380" i="16"/>
  <c r="AA366" i="16"/>
  <c r="AC352" i="16"/>
  <c r="O338" i="16"/>
  <c r="AM323" i="16"/>
  <c r="W309" i="16"/>
  <c r="AW293" i="16"/>
  <c r="Y271" i="16"/>
  <c r="AI250" i="16"/>
  <c r="AL227" i="16"/>
  <c r="AG202" i="16"/>
  <c r="Z527" i="16"/>
  <c r="AT418" i="16"/>
  <c r="Z397" i="16"/>
  <c r="Z361" i="16"/>
  <c r="P293" i="16"/>
  <c r="W408" i="16"/>
  <c r="AG251" i="16"/>
  <c r="AR326" i="16"/>
  <c r="AR360" i="16"/>
  <c r="AT99" i="16"/>
  <c r="Q69" i="16"/>
  <c r="AQ324" i="16"/>
  <c r="U114" i="16"/>
  <c r="AT42" i="16"/>
  <c r="S401" i="16"/>
  <c r="S322" i="16"/>
  <c r="AC199" i="16"/>
  <c r="S170" i="16"/>
  <c r="AT148" i="16"/>
  <c r="P132" i="16"/>
  <c r="R114" i="16"/>
  <c r="U92" i="16"/>
  <c r="AU74" i="16"/>
  <c r="Q58" i="16"/>
  <c r="T36" i="16"/>
  <c r="AM15" i="16"/>
  <c r="AA93" i="16"/>
  <c r="AW148" i="16"/>
  <c r="AM301" i="16"/>
  <c r="X186" i="16"/>
  <c r="AQ165" i="16"/>
  <c r="AT143" i="16"/>
  <c r="P127" i="16"/>
  <c r="AP109" i="16"/>
  <c r="AS87" i="16"/>
  <c r="AU69" i="16"/>
  <c r="Q53" i="16"/>
  <c r="AR31" i="16"/>
  <c r="AL12" i="16"/>
  <c r="U76" i="16"/>
  <c r="AB21" i="16"/>
  <c r="AK178" i="16"/>
  <c r="Z74" i="16"/>
  <c r="AT532" i="16"/>
  <c r="Z230" i="16"/>
  <c r="X179" i="16"/>
  <c r="S159" i="16"/>
  <c r="V135" i="16"/>
  <c r="AF118" i="16"/>
  <c r="R101" i="16"/>
  <c r="U51" i="16"/>
  <c r="AU394" i="16"/>
  <c r="AA221" i="16"/>
  <c r="O178" i="16"/>
  <c r="R159" i="16"/>
  <c r="T139" i="16"/>
  <c r="AU118" i="16"/>
  <c r="AG100" i="16"/>
  <c r="T79" i="16"/>
  <c r="N60" i="16"/>
  <c r="X43" i="16"/>
  <c r="S21" i="16"/>
  <c r="P159" i="16"/>
  <c r="O397" i="16"/>
  <c r="AD178" i="16"/>
  <c r="S139" i="16"/>
  <c r="O106" i="16"/>
  <c r="U63" i="16"/>
  <c r="AG28" i="16"/>
  <c r="Q151" i="16"/>
  <c r="AH522" i="16"/>
  <c r="W421" i="16"/>
  <c r="AU406" i="16"/>
  <c r="AG392" i="16"/>
  <c r="AA378" i="16"/>
  <c r="AA364" i="16"/>
  <c r="AA350" i="16"/>
  <c r="AC336" i="16"/>
  <c r="O322" i="16"/>
  <c r="AM307" i="16"/>
  <c r="Y292" i="16"/>
  <c r="AO269" i="16"/>
  <c r="AJ246" i="16"/>
  <c r="N226" i="16"/>
  <c r="AH198" i="16"/>
  <c r="AL519" i="16"/>
  <c r="V417" i="16"/>
  <c r="Z395" i="16"/>
  <c r="N358" i="16"/>
  <c r="N284" i="16"/>
  <c r="AW393" i="16"/>
  <c r="AR229" i="16"/>
  <c r="AL312" i="16"/>
  <c r="AR344" i="16"/>
  <c r="AG79" i="16"/>
  <c r="AR45" i="16"/>
  <c r="Q289" i="16"/>
  <c r="Q268" i="16"/>
  <c r="AJ244" i="16"/>
  <c r="AE222" i="16"/>
  <c r="AH196" i="16"/>
  <c r="R508" i="16"/>
  <c r="Z413" i="16"/>
  <c r="Z393" i="16"/>
  <c r="Z347" i="16"/>
  <c r="AW258" i="16"/>
  <c r="AC372" i="16"/>
  <c r="P199" i="16"/>
  <c r="AC278" i="16"/>
  <c r="V303" i="16"/>
  <c r="AV23" i="16"/>
  <c r="V66" i="16"/>
  <c r="AC180" i="16"/>
  <c r="O100" i="16"/>
  <c r="R15" i="16"/>
  <c r="AM382" i="16"/>
  <c r="AE303" i="16"/>
  <c r="Q186" i="16"/>
  <c r="T164" i="16"/>
  <c r="AM143" i="16"/>
  <c r="AW126" i="16"/>
  <c r="S108" i="16"/>
  <c r="AD86" i="16"/>
  <c r="AN69" i="16"/>
  <c r="R52" i="16"/>
  <c r="U30" i="16"/>
  <c r="AE12" i="16"/>
  <c r="Z442" i="16"/>
  <c r="AV472" i="16"/>
  <c r="W252" i="16"/>
  <c r="Q181" i="16"/>
  <c r="AR159" i="16"/>
  <c r="AL140" i="16"/>
  <c r="AV123" i="16"/>
  <c r="AQ103" i="16"/>
  <c r="AS83" i="16"/>
  <c r="AM66" i="16"/>
  <c r="AP47" i="16"/>
  <c r="AR27" i="16"/>
  <c r="AE7" i="16"/>
  <c r="AU62" i="16"/>
  <c r="AS12" i="16"/>
  <c r="AW151" i="16"/>
  <c r="W37" i="16"/>
  <c r="AU379" i="16"/>
  <c r="AJ210" i="16"/>
  <c r="Q174" i="16"/>
  <c r="S155" i="16"/>
  <c r="N132" i="16"/>
  <c r="X115" i="16"/>
  <c r="AS11" i="16"/>
  <c r="AE34" i="16"/>
  <c r="O334" i="16"/>
  <c r="AT199" i="16"/>
  <c r="AV172" i="16"/>
  <c r="R155" i="16"/>
  <c r="U133" i="16"/>
  <c r="AM115" i="16"/>
  <c r="R95" i="16"/>
  <c r="T75" i="16"/>
  <c r="AU54" i="16"/>
  <c r="AG36" i="16"/>
  <c r="T13" i="16"/>
  <c r="AE103" i="16"/>
  <c r="AE299" i="16"/>
  <c r="AF166" i="16"/>
  <c r="U127" i="16"/>
  <c r="AO95" i="16"/>
  <c r="AL53" i="16"/>
  <c r="R19" i="16"/>
  <c r="AN90" i="16"/>
  <c r="R492" i="16"/>
  <c r="O418" i="16"/>
  <c r="AM403" i="16"/>
  <c r="W389" i="16"/>
  <c r="AU374" i="16"/>
  <c r="AG360" i="16"/>
  <c r="AA346" i="16"/>
  <c r="AA332" i="16"/>
  <c r="AA318" i="16"/>
  <c r="AC304" i="16"/>
  <c r="AE286" i="16"/>
  <c r="AG266" i="16"/>
  <c r="AJ242" i="16"/>
  <c r="AU220" i="16"/>
  <c r="AI190" i="16"/>
  <c r="N497" i="16"/>
  <c r="Z411" i="16"/>
  <c r="N390" i="16"/>
  <c r="N342" i="16"/>
  <c r="T237" i="16"/>
  <c r="AC358" i="16"/>
  <c r="N648" i="16"/>
  <c r="AG245" i="16"/>
  <c r="AP284" i="16"/>
  <c r="AP4" i="16"/>
  <c r="T22" i="16"/>
  <c r="W373" i="16"/>
  <c r="AU358" i="16"/>
  <c r="AG344" i="16"/>
  <c r="AA330" i="16"/>
  <c r="AA316" i="16"/>
  <c r="AA302" i="16"/>
  <c r="W283" i="16"/>
  <c r="AH262" i="16"/>
  <c r="AK238" i="16"/>
  <c r="W219" i="16"/>
  <c r="AB661" i="16"/>
  <c r="AD469" i="16"/>
  <c r="Z409" i="16"/>
  <c r="V385" i="16"/>
  <c r="V337" i="16"/>
  <c r="AU214" i="16"/>
  <c r="AO334" i="16"/>
  <c r="AT433" i="16"/>
  <c r="AD203" i="16"/>
  <c r="AW229" i="16"/>
  <c r="AA370" i="16"/>
  <c r="S321" i="16"/>
  <c r="AM371" i="16"/>
  <c r="W357" i="16"/>
  <c r="AU342" i="16"/>
  <c r="AG328" i="16"/>
  <c r="AA314" i="16"/>
  <c r="AA300" i="16"/>
  <c r="AN279" i="16"/>
  <c r="AH260" i="16"/>
  <c r="AK236" i="16"/>
  <c r="P214" i="16"/>
  <c r="V623" i="16"/>
  <c r="N437" i="16"/>
  <c r="N406" i="16"/>
  <c r="Z377" i="16"/>
  <c r="N326" i="16"/>
  <c r="Q198" i="16"/>
  <c r="AA320" i="16"/>
  <c r="X410" i="16"/>
  <c r="V577" i="16"/>
  <c r="AI407" i="16"/>
  <c r="AD262" i="16"/>
  <c r="N147" i="16"/>
  <c r="N4" i="16"/>
  <c r="AQ133" i="16"/>
  <c r="AA69" i="16"/>
  <c r="S420" i="16"/>
  <c r="S341" i="16"/>
  <c r="AP228" i="16"/>
  <c r="S174" i="16"/>
  <c r="U154" i="16"/>
  <c r="X135" i="16"/>
  <c r="R118" i="16"/>
  <c r="T98" i="16"/>
  <c r="O78" i="16"/>
  <c r="Y61" i="16"/>
  <c r="S42" i="16"/>
  <c r="AT20" i="16"/>
  <c r="P4" i="16"/>
  <c r="AD170" i="16"/>
  <c r="AE350" i="16"/>
  <c r="AB202" i="16"/>
  <c r="AP171" i="16"/>
  <c r="AS149" i="16"/>
  <c r="W132" i="16"/>
  <c r="AG115" i="16"/>
  <c r="AR93" i="16"/>
  <c r="N75" i="16"/>
  <c r="X58" i="16"/>
  <c r="AQ37" i="16"/>
  <c r="AT15" i="16"/>
  <c r="AI92" i="16"/>
  <c r="AG42" i="16"/>
  <c r="AJ274" i="16"/>
  <c r="AT109" i="16"/>
  <c r="V612" i="16"/>
  <c r="AK267" i="16"/>
  <c r="AF182" i="16"/>
  <c r="R165" i="16"/>
  <c r="U141" i="16"/>
  <c r="AM123" i="16"/>
  <c r="AW106" i="16"/>
  <c r="AQ322" i="16"/>
  <c r="AH463" i="16"/>
  <c r="O251" i="16"/>
  <c r="W181" i="16"/>
  <c r="AG164" i="16"/>
  <c r="T143" i="16"/>
  <c r="N124" i="16"/>
  <c r="X107" i="16"/>
  <c r="S85" i="16"/>
  <c r="V63" i="16"/>
  <c r="AF46" i="16"/>
  <c r="R27" i="16"/>
  <c r="O412" i="16"/>
  <c r="U692" i="16"/>
  <c r="AA187" i="16"/>
  <c r="R149" i="16"/>
  <c r="AD114" i="16"/>
  <c r="S75" i="16"/>
  <c r="AV36" i="16"/>
  <c r="AQ327" i="16"/>
  <c r="AQ194" i="16"/>
  <c r="AQ425" i="16"/>
  <c r="AA410" i="16"/>
  <c r="AA396" i="16"/>
  <c r="AA382" i="16"/>
  <c r="AC368" i="16"/>
  <c r="O354" i="16"/>
  <c r="AM339" i="16"/>
  <c r="W325" i="16"/>
  <c r="AU310" i="16"/>
  <c r="AG295" i="16"/>
  <c r="AF276" i="16"/>
  <c r="AI254" i="16"/>
  <c r="V229" i="16"/>
  <c r="Q204" i="16"/>
  <c r="N565" i="16"/>
  <c r="N422" i="16"/>
  <c r="V401" i="16"/>
  <c r="V369" i="16"/>
  <c r="N310" i="16"/>
  <c r="N470" i="16"/>
  <c r="AL276" i="16"/>
  <c r="AR354" i="16"/>
  <c r="N396" i="16"/>
  <c r="AE155" i="16"/>
  <c r="AP123" i="16"/>
  <c r="Z415" i="16"/>
  <c r="Z399" i="16"/>
  <c r="Z379" i="16"/>
  <c r="Z363" i="16"/>
  <c r="AD340" i="16"/>
  <c r="Z313" i="16"/>
  <c r="AV289" i="16"/>
  <c r="S247" i="16"/>
  <c r="AO199" i="16"/>
  <c r="R521" i="16"/>
  <c r="AA400" i="16"/>
  <c r="AG363" i="16"/>
  <c r="AC322" i="16"/>
  <c r="AS285" i="16"/>
  <c r="AQ237" i="16"/>
  <c r="P670" i="16"/>
  <c r="AV411" i="16"/>
  <c r="X362" i="16"/>
  <c r="P319" i="16"/>
  <c r="AM260" i="16"/>
  <c r="AN186" i="16"/>
  <c r="AV400" i="16"/>
  <c r="AD346" i="16"/>
  <c r="AP286" i="16"/>
  <c r="AI418" i="16"/>
  <c r="O157" i="16"/>
  <c r="P83" i="16"/>
  <c r="AP6" i="16"/>
  <c r="T277" i="16"/>
  <c r="AP125" i="16"/>
  <c r="AR47" i="16"/>
  <c r="AI27" i="16"/>
  <c r="AS157" i="16"/>
  <c r="AL375" i="16"/>
  <c r="Z335" i="16"/>
  <c r="AD308" i="16"/>
  <c r="W277" i="16"/>
  <c r="T235" i="16"/>
  <c r="R191" i="16"/>
  <c r="AL450" i="16"/>
  <c r="W392" i="16"/>
  <c r="AO350" i="16"/>
  <c r="AG315" i="16"/>
  <c r="N275" i="16"/>
  <c r="AS219" i="16"/>
  <c r="AP591" i="16"/>
  <c r="AF397" i="16"/>
  <c r="AP352" i="16"/>
  <c r="AR310" i="16"/>
  <c r="AW243" i="16"/>
  <c r="R569" i="16"/>
  <c r="AP388" i="16"/>
  <c r="N332" i="16"/>
  <c r="AR266" i="16"/>
  <c r="AI339" i="16"/>
  <c r="Y140" i="16"/>
  <c r="AQ62" i="16"/>
  <c r="P157" i="16"/>
  <c r="AQ181" i="16"/>
  <c r="AS103" i="16"/>
  <c r="AL28" i="16"/>
  <c r="AM102" i="16"/>
  <c r="AT87" i="16"/>
  <c r="AP557" i="16"/>
  <c r="AD356" i="16"/>
  <c r="Z333" i="16"/>
  <c r="AT306" i="16"/>
  <c r="AM275" i="16"/>
  <c r="U227" i="16"/>
  <c r="AB648" i="16"/>
  <c r="AC422" i="16"/>
  <c r="AC386" i="16"/>
  <c r="Q349" i="16"/>
  <c r="AC308" i="16"/>
  <c r="W268" i="16"/>
  <c r="AT215" i="16"/>
  <c r="Z553" i="16"/>
  <c r="AV395" i="16"/>
  <c r="AR340" i="16"/>
  <c r="X298" i="16"/>
  <c r="AA226" i="16"/>
  <c r="Z460" i="16"/>
  <c r="AP386" i="16"/>
  <c r="AD330" i="16"/>
  <c r="AS262" i="16"/>
  <c r="AK328" i="16"/>
  <c r="AO138" i="16"/>
  <c r="AQ60" i="16"/>
  <c r="Y147" i="16"/>
  <c r="AQ179" i="16"/>
  <c r="AS101" i="16"/>
  <c r="N27" i="16"/>
  <c r="AF93" i="16"/>
  <c r="N83" i="16"/>
  <c r="AO290" i="16"/>
  <c r="AI252" i="16"/>
  <c r="AT230" i="16"/>
  <c r="AF212" i="16"/>
  <c r="AH194" i="16"/>
  <c r="AD546" i="16"/>
  <c r="AL407" i="16"/>
  <c r="AL391" i="16"/>
  <c r="AD372" i="16"/>
  <c r="Z351" i="16"/>
  <c r="AL327" i="16"/>
  <c r="V305" i="16"/>
  <c r="O274" i="16"/>
  <c r="N220" i="16"/>
  <c r="AK626" i="16"/>
  <c r="AC420" i="16"/>
  <c r="AG379" i="16"/>
  <c r="W344" i="16"/>
  <c r="AC306" i="16"/>
  <c r="AV259" i="16"/>
  <c r="N211" i="16"/>
  <c r="R542" i="16"/>
  <c r="P383" i="16"/>
  <c r="AR338" i="16"/>
  <c r="AL295" i="16"/>
  <c r="AB222" i="16"/>
  <c r="V449" i="16"/>
  <c r="AP374" i="16"/>
  <c r="AL317" i="16"/>
  <c r="AM246" i="16"/>
  <c r="Y237" i="16"/>
  <c r="AR118" i="16"/>
  <c r="AS42" i="16"/>
  <c r="Y18" i="16"/>
  <c r="AT159" i="16"/>
  <c r="AU85" i="16"/>
  <c r="AO6" i="16"/>
  <c r="S419" i="16"/>
  <c r="X2" i="16"/>
  <c r="AV210" i="16"/>
  <c r="AD420" i="16"/>
  <c r="AT370" i="16"/>
  <c r="Z349" i="16"/>
  <c r="Z299" i="16"/>
  <c r="X267" i="16"/>
  <c r="AD218" i="16"/>
  <c r="N598" i="16"/>
  <c r="AO414" i="16"/>
  <c r="AW377" i="16"/>
  <c r="AA336" i="16"/>
  <c r="Q301" i="16"/>
  <c r="X258" i="16"/>
  <c r="AM202" i="16"/>
  <c r="AL483" i="16"/>
  <c r="AF381" i="16"/>
  <c r="AF333" i="16"/>
  <c r="AB282" i="16"/>
  <c r="N205" i="16"/>
  <c r="AV416" i="16"/>
  <c r="AP372" i="16"/>
  <c r="N316" i="16"/>
  <c r="O245" i="16"/>
  <c r="AR212" i="16"/>
  <c r="AR116" i="16"/>
  <c r="N39" i="16"/>
  <c r="V518" i="16"/>
  <c r="V158" i="16"/>
  <c r="W84" i="16"/>
  <c r="Q5" i="16"/>
  <c r="U408" i="16"/>
  <c r="O430" i="16"/>
  <c r="AU284" i="16"/>
  <c r="AO205" i="16"/>
  <c r="AV637" i="16"/>
  <c r="Z383" i="16"/>
  <c r="Z365" i="16"/>
  <c r="Z319" i="16"/>
  <c r="AF291" i="16"/>
  <c r="R255" i="16"/>
  <c r="O210" i="16"/>
  <c r="V529" i="16"/>
  <c r="AC406" i="16"/>
  <c r="Q365" i="16"/>
  <c r="AW329" i="16"/>
  <c r="O292" i="16"/>
  <c r="AQ239" i="16"/>
  <c r="X194" i="16"/>
  <c r="W426" i="16"/>
  <c r="P367" i="16"/>
  <c r="AR324" i="16"/>
  <c r="W262" i="16"/>
  <c r="X188" i="16"/>
  <c r="AP402" i="16"/>
  <c r="AP358" i="16"/>
  <c r="AL301" i="16"/>
  <c r="Y228" i="16"/>
  <c r="AS172" i="16"/>
  <c r="V98" i="16"/>
  <c r="X22" i="16"/>
  <c r="AA359" i="16"/>
  <c r="AF141" i="16"/>
  <c r="AG67" i="16"/>
  <c r="AM60" i="16"/>
  <c r="S310" i="16"/>
  <c r="AV274" i="16"/>
  <c r="AN215" i="16"/>
  <c r="AT402" i="16"/>
  <c r="AD388" i="16"/>
  <c r="AL359" i="16"/>
  <c r="Z345" i="16"/>
  <c r="Z331" i="16"/>
  <c r="Z317" i="16"/>
  <c r="Z303" i="16"/>
  <c r="V287" i="16"/>
  <c r="AF270" i="16"/>
  <c r="R253" i="16"/>
  <c r="U231" i="16"/>
  <c r="W213" i="16"/>
  <c r="AG196" i="16"/>
  <c r="AD502" i="16"/>
  <c r="AC418" i="16"/>
  <c r="AC404" i="16"/>
  <c r="AC390" i="16"/>
  <c r="W376" i="16"/>
  <c r="AW361" i="16"/>
  <c r="AG347" i="16"/>
  <c r="Q333" i="16"/>
  <c r="AO318" i="16"/>
  <c r="AA304" i="16"/>
  <c r="AE290" i="16"/>
  <c r="AE271" i="16"/>
  <c r="AO254" i="16"/>
  <c r="AQ235" i="16"/>
  <c r="V214" i="16"/>
  <c r="AF197" i="16"/>
  <c r="AK628" i="16"/>
  <c r="AL534" i="16"/>
  <c r="AR422" i="16"/>
  <c r="AL408" i="16"/>
  <c r="X394" i="16"/>
  <c r="AV379" i="16"/>
  <c r="AF365" i="16"/>
  <c r="P351" i="16"/>
  <c r="AP336" i="16"/>
  <c r="AR322" i="16"/>
  <c r="AR308" i="16"/>
  <c r="N294" i="16"/>
  <c r="AC276" i="16"/>
  <c r="O259" i="16"/>
  <c r="Y242" i="16"/>
  <c r="AB220" i="16"/>
  <c r="AU199" i="16"/>
  <c r="AK657" i="16"/>
  <c r="AD550" i="16"/>
  <c r="R441" i="16"/>
  <c r="AL413" i="16"/>
  <c r="V399" i="16"/>
  <c r="AV384" i="16"/>
  <c r="AP370" i="16"/>
  <c r="AP356" i="16"/>
  <c r="AP342" i="16"/>
  <c r="AR328" i="16"/>
  <c r="AD314" i="16"/>
  <c r="N300" i="16"/>
  <c r="AP282" i="16"/>
  <c r="AS260" i="16"/>
  <c r="AE243" i="16"/>
  <c r="AO226" i="16"/>
  <c r="AU399" i="16"/>
  <c r="AO320" i="16"/>
  <c r="AK202" i="16"/>
  <c r="AS170" i="16"/>
  <c r="AV151" i="16"/>
  <c r="AP134" i="16"/>
  <c r="AR114" i="16"/>
  <c r="AM94" i="16"/>
  <c r="AW77" i="16"/>
  <c r="AQ58" i="16"/>
  <c r="AD37" i="16"/>
  <c r="AN20" i="16"/>
  <c r="AP2" i="16"/>
  <c r="T124" i="16"/>
  <c r="AN456" i="16"/>
  <c r="AM351" i="16"/>
  <c r="P246" i="16"/>
  <c r="AR175" i="16"/>
  <c r="AL156" i="16"/>
  <c r="AV139" i="16"/>
  <c r="AQ119" i="16"/>
  <c r="AS99" i="16"/>
  <c r="AM82" i="16"/>
  <c r="AP63" i="16"/>
  <c r="AR43" i="16"/>
  <c r="AE23" i="16"/>
  <c r="AG3" i="16"/>
  <c r="X55" i="16"/>
  <c r="AD3" i="16"/>
  <c r="R77" i="16"/>
  <c r="Y400" i="16"/>
  <c r="AC270" i="16"/>
  <c r="W140" i="16"/>
  <c r="P71" i="16"/>
  <c r="U424" i="16"/>
  <c r="AT386" i="16"/>
  <c r="AL343" i="16"/>
  <c r="Z329" i="16"/>
  <c r="Z315" i="16"/>
  <c r="Z301" i="16"/>
  <c r="AL285" i="16"/>
  <c r="AV268" i="16"/>
  <c r="R251" i="16"/>
  <c r="U229" i="16"/>
  <c r="AM211" i="16"/>
  <c r="AW194" i="16"/>
  <c r="AL578" i="16"/>
  <c r="AA416" i="16"/>
  <c r="AC402" i="16"/>
  <c r="AC388" i="16"/>
  <c r="AC374" i="16"/>
  <c r="W360" i="16"/>
  <c r="AW345" i="16"/>
  <c r="AG331" i="16"/>
  <c r="Q317" i="16"/>
  <c r="AO302" i="16"/>
  <c r="AS287" i="16"/>
  <c r="AU269" i="16"/>
  <c r="Q253" i="16"/>
  <c r="AR231" i="16"/>
  <c r="AL212" i="16"/>
  <c r="AV195" i="16"/>
  <c r="AL611" i="16"/>
  <c r="N503" i="16"/>
  <c r="AR420" i="16"/>
  <c r="AR406" i="16"/>
  <c r="AL392" i="16"/>
  <c r="X378" i="16"/>
  <c r="AV363" i="16"/>
  <c r="AF349" i="16"/>
  <c r="P335" i="16"/>
  <c r="AP320" i="16"/>
  <c r="AR306" i="16"/>
  <c r="AD292" i="16"/>
  <c r="AC274" i="16"/>
  <c r="AF255" i="16"/>
  <c r="Z238" i="16"/>
  <c r="AB218" i="16"/>
  <c r="W198" i="16"/>
  <c r="AM632" i="16"/>
  <c r="N518" i="16"/>
  <c r="AL433" i="16"/>
  <c r="N412" i="16"/>
  <c r="AL397" i="16"/>
  <c r="V383" i="16"/>
  <c r="AV368" i="16"/>
  <c r="AP354" i="16"/>
  <c r="AP340" i="16"/>
  <c r="AP326" i="16"/>
  <c r="AR312" i="16"/>
  <c r="AD298" i="16"/>
  <c r="AQ278" i="16"/>
  <c r="AS258" i="16"/>
  <c r="AV239" i="16"/>
  <c r="AP222" i="16"/>
  <c r="AI388" i="16"/>
  <c r="AI309" i="16"/>
  <c r="AU191" i="16"/>
  <c r="N167" i="16"/>
  <c r="X150" i="16"/>
  <c r="AP132" i="16"/>
  <c r="AS110" i="16"/>
  <c r="O93" i="16"/>
  <c r="Y76" i="16"/>
  <c r="AR54" i="16"/>
  <c r="AT35" i="16"/>
  <c r="P19" i="16"/>
  <c r="AB448" i="16"/>
  <c r="AT110" i="16"/>
  <c r="AA419" i="16"/>
  <c r="AA340" i="16"/>
  <c r="AO234" i="16"/>
  <c r="AR173" i="16"/>
  <c r="N155" i="16"/>
  <c r="X138" i="16"/>
  <c r="AQ117" i="16"/>
  <c r="AT95" i="16"/>
  <c r="P79" i="16"/>
  <c r="AP61" i="16"/>
  <c r="AS39" i="16"/>
  <c r="W20" i="16"/>
  <c r="AR87" i="16"/>
  <c r="AN52" i="16"/>
  <c r="AQ214" i="16"/>
  <c r="X31" i="16"/>
  <c r="S389" i="16"/>
  <c r="O254" i="16"/>
  <c r="P135" i="16"/>
  <c r="X66" i="16"/>
  <c r="W319" i="16"/>
  <c r="AR418" i="16"/>
  <c r="AR404" i="16"/>
  <c r="AR390" i="16"/>
  <c r="AL376" i="16"/>
  <c r="AV347" i="16"/>
  <c r="AP304" i="16"/>
  <c r="AT290" i="16"/>
  <c r="AL270" i="16"/>
  <c r="AV253" i="16"/>
  <c r="Z236" i="16"/>
  <c r="AC214" i="16"/>
  <c r="AM196" i="16"/>
  <c r="AP618" i="16"/>
  <c r="AL498" i="16"/>
  <c r="R426" i="16"/>
  <c r="AD410" i="16"/>
  <c r="AL381" i="16"/>
  <c r="V367" i="16"/>
  <c r="AV352" i="16"/>
  <c r="AP338" i="16"/>
  <c r="AP324" i="16"/>
  <c r="AP310" i="16"/>
  <c r="AR295" i="16"/>
  <c r="AQ276" i="16"/>
  <c r="N255" i="16"/>
  <c r="X238" i="16"/>
  <c r="AP220" i="16"/>
  <c r="AE377" i="16"/>
  <c r="W298" i="16"/>
  <c r="AT186" i="16"/>
  <c r="AD165" i="16"/>
  <c r="AN148" i="16"/>
  <c r="AP130" i="16"/>
  <c r="AS108" i="16"/>
  <c r="AE91" i="16"/>
  <c r="AO74" i="16"/>
  <c r="AR52" i="16"/>
  <c r="V34" i="16"/>
  <c r="AG15" i="16"/>
  <c r="AQ359" i="16"/>
  <c r="AU101" i="16"/>
  <c r="AC408" i="16"/>
  <c r="W329" i="16"/>
  <c r="AR207" i="16"/>
  <c r="AR171" i="16"/>
  <c r="AE151" i="16"/>
  <c r="AO134" i="16"/>
  <c r="AQ115" i="16"/>
  <c r="V94" i="16"/>
  <c r="AF77" i="16"/>
  <c r="AP59" i="16"/>
  <c r="AS37" i="16"/>
  <c r="AM18" i="16"/>
  <c r="T84" i="16"/>
  <c r="Q44" i="16"/>
  <c r="AM165" i="16"/>
  <c r="Z14" i="16"/>
  <c r="S370" i="16"/>
  <c r="V198" i="16"/>
  <c r="X130" i="16"/>
  <c r="AP53" i="16"/>
  <c r="P186" i="16"/>
  <c r="AT354" i="16"/>
  <c r="AL311" i="16"/>
  <c r="Z297" i="16"/>
  <c r="AD282" i="16"/>
  <c r="AO263" i="16"/>
  <c r="S245" i="16"/>
  <c r="V223" i="16"/>
  <c r="AF206" i="16"/>
  <c r="R189" i="16"/>
  <c r="AH559" i="16"/>
  <c r="AP442" i="16"/>
  <c r="Q413" i="16"/>
  <c r="AO398" i="16"/>
  <c r="AA384" i="16"/>
  <c r="AC370" i="16"/>
  <c r="AC356" i="16"/>
  <c r="AC342" i="16"/>
  <c r="W328" i="16"/>
  <c r="AW313" i="16"/>
  <c r="AG299" i="16"/>
  <c r="AS283" i="16"/>
  <c r="AM266" i="16"/>
  <c r="AP247" i="16"/>
  <c r="AR227" i="16"/>
  <c r="AE207" i="16"/>
  <c r="AO190" i="16"/>
  <c r="N580" i="16"/>
  <c r="AP463" i="16"/>
  <c r="AP416" i="16"/>
  <c r="AR402" i="16"/>
  <c r="AR388" i="16"/>
  <c r="AR374" i="16"/>
  <c r="AL360" i="16"/>
  <c r="X346" i="16"/>
  <c r="AV331" i="16"/>
  <c r="AF317" i="16"/>
  <c r="P303" i="16"/>
  <c r="V289" i="16"/>
  <c r="N269" i="16"/>
  <c r="X252" i="16"/>
  <c r="Z234" i="16"/>
  <c r="AC212" i="16"/>
  <c r="O195" i="16"/>
  <c r="AH607" i="16"/>
  <c r="AP490" i="16"/>
  <c r="AP422" i="16"/>
  <c r="AR408" i="16"/>
  <c r="AD394" i="16"/>
  <c r="N380" i="16"/>
  <c r="AL365" i="16"/>
  <c r="V351" i="16"/>
  <c r="AV336" i="16"/>
  <c r="AP322" i="16"/>
  <c r="AP308" i="16"/>
  <c r="AR293" i="16"/>
  <c r="AQ274" i="16"/>
  <c r="AD253" i="16"/>
  <c r="AN236" i="16"/>
  <c r="N613" i="16"/>
  <c r="AI369" i="16"/>
  <c r="S284" i="16"/>
  <c r="AR182" i="16"/>
  <c r="AT163" i="16"/>
  <c r="P147" i="16"/>
  <c r="AQ126" i="16"/>
  <c r="AS106" i="16"/>
  <c r="AV87" i="16"/>
  <c r="AP70" i="16"/>
  <c r="AR50" i="16"/>
  <c r="AM30" i="16"/>
  <c r="AW13" i="16"/>
  <c r="AA286" i="16"/>
  <c r="AW85" i="16"/>
  <c r="AG400" i="16"/>
  <c r="AA321" i="16"/>
  <c r="V197" i="16"/>
  <c r="AS167" i="16"/>
  <c r="AU149" i="16"/>
  <c r="Q133" i="16"/>
  <c r="AR111" i="16"/>
  <c r="AL92" i="16"/>
  <c r="AV75" i="16"/>
  <c r="AQ55" i="16"/>
  <c r="AS35" i="16"/>
  <c r="P15" i="16"/>
  <c r="AK75" i="16"/>
  <c r="Z38" i="16"/>
  <c r="AN158" i="16"/>
  <c r="AG629" i="16"/>
  <c r="S359" i="16"/>
  <c r="AE189" i="16"/>
  <c r="Q125" i="16"/>
  <c r="V22" i="16"/>
  <c r="O132" i="16"/>
  <c r="AI188" i="16"/>
  <c r="AH538" i="16"/>
  <c r="AU423" i="16"/>
  <c r="Z381" i="16"/>
  <c r="Z367" i="16"/>
  <c r="V353" i="16"/>
  <c r="AT338" i="16"/>
  <c r="AD324" i="16"/>
  <c r="AN294" i="16"/>
  <c r="AU278" i="16"/>
  <c r="Q262" i="16"/>
  <c r="S243" i="16"/>
  <c r="AL221" i="16"/>
  <c r="AV204" i="16"/>
  <c r="W763" i="16"/>
  <c r="AT551" i="16"/>
  <c r="AE431" i="16"/>
  <c r="AG411" i="16"/>
  <c r="Q397" i="16"/>
  <c r="AO382" i="16"/>
  <c r="AA368" i="16"/>
  <c r="AC354" i="16"/>
  <c r="AC340" i="16"/>
  <c r="AC326" i="16"/>
  <c r="W312" i="16"/>
  <c r="AW297" i="16"/>
  <c r="AT279" i="16"/>
  <c r="P263" i="16"/>
  <c r="AP245" i="16"/>
  <c r="AS223" i="16"/>
  <c r="AU205" i="16"/>
  <c r="Q189" i="16"/>
  <c r="AH572" i="16"/>
  <c r="N452" i="16"/>
  <c r="P415" i="16"/>
  <c r="AP400" i="16"/>
  <c r="AR386" i="16"/>
  <c r="AR372" i="16"/>
  <c r="AR358" i="16"/>
  <c r="AL344" i="16"/>
  <c r="X330" i="16"/>
  <c r="AV315" i="16"/>
  <c r="AF301" i="16"/>
  <c r="AB286" i="16"/>
  <c r="AD267" i="16"/>
  <c r="AN250" i="16"/>
  <c r="AA230" i="16"/>
  <c r="AC210" i="16"/>
  <c r="AF191" i="16"/>
  <c r="AT599" i="16"/>
  <c r="AH479" i="16"/>
  <c r="AP420" i="16"/>
  <c r="AP406" i="16"/>
  <c r="AR392" i="16"/>
  <c r="AD378" i="16"/>
  <c r="N364" i="16"/>
  <c r="AL349" i="16"/>
  <c r="V335" i="16"/>
  <c r="AV320" i="16"/>
  <c r="AP306" i="16"/>
  <c r="AR291" i="16"/>
  <c r="AR270" i="16"/>
  <c r="AT251" i="16"/>
  <c r="P235" i="16"/>
  <c r="AB576" i="16"/>
  <c r="AI358" i="16"/>
  <c r="AB274" i="16"/>
  <c r="AR180" i="16"/>
  <c r="V162" i="16"/>
  <c r="AG143" i="16"/>
  <c r="AQ124" i="16"/>
  <c r="N103" i="16"/>
  <c r="X86" i="16"/>
  <c r="AP68" i="16"/>
  <c r="AS46" i="16"/>
  <c r="O29" i="16"/>
  <c r="Y12" i="16"/>
  <c r="AK182" i="16"/>
  <c r="AB61" i="16"/>
  <c r="AA389" i="16"/>
  <c r="AA310" i="16"/>
  <c r="AL189" i="16"/>
  <c r="AS165" i="16"/>
  <c r="W148" i="16"/>
  <c r="AG131" i="16"/>
  <c r="AR109" i="16"/>
  <c r="N91" i="16"/>
  <c r="X74" i="16"/>
  <c r="AQ53" i="16"/>
  <c r="AT31" i="16"/>
  <c r="AF13" i="16"/>
  <c r="AD71" i="16"/>
  <c r="R36" i="16"/>
  <c r="Q146" i="16"/>
  <c r="AN584" i="16"/>
  <c r="S340" i="16"/>
  <c r="AP179" i="16"/>
  <c r="AG123" i="16"/>
  <c r="N19" i="16"/>
  <c r="AK23" i="16"/>
  <c r="AT322" i="16"/>
  <c r="AG260" i="16"/>
  <c r="T239" i="16"/>
  <c r="X203" i="16"/>
  <c r="AW697" i="16"/>
  <c r="Z540" i="16"/>
  <c r="W425" i="16"/>
  <c r="AW409" i="16"/>
  <c r="AG395" i="16"/>
  <c r="Q381" i="16"/>
  <c r="AO366" i="16"/>
  <c r="AA352" i="16"/>
  <c r="AC338" i="16"/>
  <c r="AC324" i="16"/>
  <c r="AC310" i="16"/>
  <c r="W295" i="16"/>
  <c r="V278" i="16"/>
  <c r="AF261" i="16"/>
  <c r="AP243" i="16"/>
  <c r="AS221" i="16"/>
  <c r="W204" i="16"/>
  <c r="AG187" i="16"/>
  <c r="AD561" i="16"/>
  <c r="AH444" i="16"/>
  <c r="AF413" i="16"/>
  <c r="P399" i="16"/>
  <c r="AP384" i="16"/>
  <c r="AR370" i="16"/>
  <c r="AR356" i="16"/>
  <c r="AR342" i="16"/>
  <c r="AL328" i="16"/>
  <c r="X314" i="16"/>
  <c r="AV299" i="16"/>
  <c r="AB284" i="16"/>
  <c r="AU263" i="16"/>
  <c r="Q247" i="16"/>
  <c r="AA228" i="16"/>
  <c r="AL206" i="16"/>
  <c r="AV189" i="16"/>
  <c r="Z588" i="16"/>
  <c r="AT471" i="16"/>
  <c r="AP418" i="16"/>
  <c r="AP404" i="16"/>
  <c r="AP390" i="16"/>
  <c r="AR376" i="16"/>
  <c r="AD362" i="16"/>
  <c r="N348" i="16"/>
  <c r="AL333" i="16"/>
  <c r="V319" i="16"/>
  <c r="AV304" i="16"/>
  <c r="AR289" i="16"/>
  <c r="AR268" i="16"/>
  <c r="V250" i="16"/>
  <c r="AG231" i="16"/>
  <c r="AL533" i="16"/>
  <c r="O347" i="16"/>
  <c r="AM253" i="16"/>
  <c r="AR178" i="16"/>
  <c r="AM158" i="16"/>
  <c r="AW141" i="16"/>
  <c r="AQ122" i="16"/>
  <c r="AD101" i="16"/>
  <c r="AN84" i="16"/>
  <c r="AP66" i="16"/>
  <c r="AS44" i="16"/>
  <c r="AE27" i="16"/>
  <c r="AO10" i="16"/>
  <c r="N170" i="16"/>
  <c r="X30" i="16"/>
  <c r="O378" i="16"/>
  <c r="AU302" i="16"/>
  <c r="AQ183" i="16"/>
  <c r="AS163" i="16"/>
  <c r="AM146" i="16"/>
  <c r="AP127" i="16"/>
  <c r="AR107" i="16"/>
  <c r="AE87" i="16"/>
  <c r="AO70" i="16"/>
  <c r="AQ51" i="16"/>
  <c r="V30" i="16"/>
  <c r="X10" i="16"/>
  <c r="AD69" i="16"/>
  <c r="R34" i="16"/>
  <c r="S133" i="16"/>
  <c r="V501" i="16"/>
  <c r="O329" i="16"/>
  <c r="AR165" i="16"/>
  <c r="AQ109" i="16"/>
  <c r="AE15" i="16"/>
  <c r="N5" i="16"/>
  <c r="AP181" i="16"/>
  <c r="AS159" i="16"/>
  <c r="AU141" i="16"/>
  <c r="AR103" i="16"/>
  <c r="AL84" i="16"/>
  <c r="AV67" i="16"/>
  <c r="AQ47" i="16"/>
  <c r="AJ82" i="16"/>
  <c r="Q368" i="16"/>
  <c r="Y179" i="16"/>
  <c r="P122" i="16"/>
  <c r="Q42" i="16"/>
  <c r="AW84" i="16"/>
  <c r="AR101" i="16"/>
  <c r="AQ45" i="16"/>
  <c r="AJ159" i="16"/>
  <c r="AI103" i="16"/>
  <c r="AV11" i="16"/>
  <c r="AW46" i="16"/>
  <c r="AS13" i="16"/>
  <c r="AE351" i="16"/>
  <c r="AN242" i="16"/>
  <c r="AQ175" i="16"/>
  <c r="AS155" i="16"/>
  <c r="AM138" i="16"/>
  <c r="AP119" i="16"/>
  <c r="AR99" i="16"/>
  <c r="AE79" i="16"/>
  <c r="AO62" i="16"/>
  <c r="AQ43" i="16"/>
  <c r="W12" i="16"/>
  <c r="O364" i="16"/>
  <c r="AE251" i="16"/>
  <c r="AJ157" i="16"/>
  <c r="AK83" i="16"/>
  <c r="AE165" i="16"/>
  <c r="AJ63" i="16"/>
  <c r="AP227" i="16"/>
  <c r="AQ173" i="16"/>
  <c r="AT151" i="16"/>
  <c r="AP117" i="16"/>
  <c r="AS95" i="16"/>
  <c r="AU77" i="16"/>
  <c r="Q61" i="16"/>
  <c r="AR37" i="16"/>
  <c r="AM10" i="16"/>
  <c r="X157" i="16"/>
  <c r="AH231" i="16"/>
  <c r="N142" i="16"/>
  <c r="N78" i="16"/>
  <c r="W427" i="16"/>
  <c r="AQ375" i="16"/>
  <c r="AS118" i="16"/>
  <c r="AK52" i="16"/>
  <c r="AR210" i="16"/>
  <c r="AQ171" i="16"/>
  <c r="V150" i="16"/>
  <c r="AF133" i="16"/>
  <c r="AP115" i="16"/>
  <c r="AS93" i="16"/>
  <c r="W76" i="16"/>
  <c r="AG59" i="16"/>
  <c r="AS29" i="16"/>
  <c r="P7" i="16"/>
  <c r="W638" i="16"/>
  <c r="T211" i="16"/>
  <c r="AD140" i="16"/>
  <c r="AE66" i="16"/>
  <c r="P179" i="16"/>
  <c r="AU21" i="16"/>
  <c r="AQ311" i="16"/>
  <c r="AL111" i="16"/>
  <c r="AU39" i="16"/>
  <c r="AR167" i="16"/>
  <c r="AL148" i="16"/>
  <c r="AV131" i="16"/>
  <c r="AQ111" i="16"/>
  <c r="AS91" i="16"/>
  <c r="AM74" i="16"/>
  <c r="AP55" i="16"/>
  <c r="AS27" i="16"/>
  <c r="AF5" i="16"/>
  <c r="N451" i="16"/>
  <c r="V199" i="16"/>
  <c r="W135" i="16"/>
  <c r="AH45" i="16"/>
  <c r="AP100" i="16"/>
  <c r="AQ95" i="16"/>
  <c r="AU58" i="16"/>
  <c r="AQ29" i="16"/>
  <c r="AK179" i="16"/>
  <c r="AM99" i="16"/>
  <c r="AU381" i="16"/>
  <c r="AM302" i="16"/>
  <c r="AP183" i="16"/>
  <c r="AR163" i="16"/>
  <c r="AE143" i="16"/>
  <c r="AO126" i="16"/>
  <c r="AQ107" i="16"/>
  <c r="V86" i="16"/>
  <c r="AF69" i="16"/>
  <c r="AP51" i="16"/>
  <c r="AL20" i="16"/>
  <c r="AA90" i="16"/>
  <c r="AE398" i="16"/>
  <c r="AW180" i="16"/>
  <c r="AN123" i="16"/>
  <c r="AM5" i="16"/>
  <c r="AT23" i="16"/>
  <c r="AS271" i="16"/>
  <c r="AQ221" i="16"/>
  <c r="AH175" i="16"/>
  <c r="AJ155" i="16"/>
  <c r="AG118" i="16"/>
  <c r="AI99" i="16"/>
  <c r="X61" i="16"/>
  <c r="AI39" i="16"/>
  <c r="AK19" i="16"/>
  <c r="AE2" i="16"/>
  <c r="AC15" i="16"/>
  <c r="AA132" i="16"/>
  <c r="O367" i="16"/>
  <c r="Y172" i="16"/>
  <c r="AC50" i="16"/>
  <c r="AS178" i="16"/>
  <c r="AH173" i="16"/>
  <c r="AK151" i="16"/>
  <c r="AM133" i="16"/>
  <c r="AW116" i="16"/>
  <c r="AJ95" i="16"/>
  <c r="AD76" i="16"/>
  <c r="AN59" i="16"/>
  <c r="AI37" i="16"/>
  <c r="AL15" i="16"/>
  <c r="AA92" i="16"/>
  <c r="U118" i="16"/>
  <c r="W318" i="16"/>
  <c r="AQ156" i="16"/>
  <c r="O382" i="16"/>
  <c r="AR39" i="16"/>
  <c r="AV3" i="16"/>
  <c r="AU167" i="16"/>
  <c r="AM349" i="16"/>
  <c r="AH171" i="16"/>
  <c r="AK149" i="16"/>
  <c r="Y115" i="16"/>
  <c r="AJ93" i="16"/>
  <c r="AT74" i="16"/>
  <c r="P58" i="16"/>
  <c r="AI35" i="16"/>
  <c r="N14" i="16"/>
  <c r="T83" i="16"/>
  <c r="AM409" i="16"/>
  <c r="N108" i="16"/>
  <c r="Z229" i="16"/>
  <c r="N135" i="16"/>
  <c r="AI210" i="16"/>
  <c r="AE190" i="16"/>
  <c r="AI167" i="16"/>
  <c r="AK147" i="16"/>
  <c r="AE130" i="16"/>
  <c r="AH111" i="16"/>
  <c r="AJ91" i="16"/>
  <c r="W71" i="16"/>
  <c r="AG54" i="16"/>
  <c r="AJ31" i="16"/>
  <c r="AD12" i="16"/>
  <c r="N67" i="16"/>
  <c r="U266" i="16"/>
  <c r="V46" i="16"/>
  <c r="AI219" i="16"/>
  <c r="V130" i="16"/>
  <c r="AG167" i="16"/>
  <c r="AR35" i="16"/>
  <c r="AO146" i="16"/>
  <c r="AU300" i="16"/>
  <c r="AI165" i="16"/>
  <c r="AL143" i="16"/>
  <c r="AV126" i="16"/>
  <c r="AH109" i="16"/>
  <c r="AK87" i="16"/>
  <c r="AM69" i="16"/>
  <c r="Y51" i="16"/>
  <c r="AJ29" i="16"/>
  <c r="AT10" i="16"/>
  <c r="AN53" i="16"/>
  <c r="O190" i="16"/>
  <c r="P27" i="16"/>
  <c r="N198" i="16"/>
  <c r="X118" i="16"/>
  <c r="P107" i="16"/>
  <c r="AS31" i="16"/>
  <c r="AU13" i="16"/>
  <c r="AS267" i="16"/>
  <c r="AG182" i="16"/>
  <c r="AI163" i="16"/>
  <c r="X125" i="16"/>
  <c r="AH107" i="16"/>
  <c r="AK85" i="16"/>
  <c r="O68" i="16"/>
  <c r="AH47" i="16"/>
  <c r="AJ27" i="16"/>
  <c r="W7" i="16"/>
  <c r="AN50" i="16"/>
  <c r="V173" i="16"/>
  <c r="Z15" i="16"/>
  <c r="V188" i="16"/>
  <c r="P115" i="16"/>
  <c r="AS2" i="16"/>
  <c r="AT138" i="16"/>
  <c r="AI101" i="16"/>
  <c r="AL79" i="16"/>
  <c r="AV62" i="16"/>
  <c r="AH43" i="16"/>
  <c r="AK21" i="16"/>
  <c r="O4" i="16"/>
  <c r="T21" i="16"/>
  <c r="AH141" i="16"/>
  <c r="AE397" i="16"/>
  <c r="AG175" i="16"/>
  <c r="N6" i="16"/>
  <c r="AM348" i="16"/>
  <c r="AR150" i="16"/>
  <c r="AT131" i="16"/>
  <c r="AC11" i="16"/>
  <c r="AN31" i="16"/>
  <c r="W333" i="16"/>
  <c r="V189" i="16"/>
  <c r="AP156" i="16"/>
  <c r="AR78" i="16"/>
  <c r="U659" i="16"/>
  <c r="AO170" i="16"/>
  <c r="AR148" i="16"/>
  <c r="AG111" i="16"/>
  <c r="AG23" i="16"/>
  <c r="AK290" i="16"/>
  <c r="V186" i="16"/>
  <c r="AS134" i="16"/>
  <c r="N63" i="16"/>
  <c r="S223" i="16"/>
  <c r="AO45" i="16"/>
  <c r="AQ337" i="16"/>
  <c r="AQ3" i="16"/>
  <c r="AU299" i="16"/>
  <c r="AV183" i="16"/>
  <c r="AP166" i="16"/>
  <c r="AR146" i="16"/>
  <c r="AM126" i="16"/>
  <c r="AW109" i="16"/>
  <c r="AP475" i="16"/>
  <c r="AP12" i="16"/>
  <c r="U268" i="16"/>
  <c r="O181" i="16"/>
  <c r="N127" i="16"/>
  <c r="AT59" i="16"/>
  <c r="AE171" i="16"/>
  <c r="AL610" i="16"/>
  <c r="AS266" i="16"/>
  <c r="X182" i="16"/>
  <c r="AP164" i="16"/>
  <c r="AS142" i="16"/>
  <c r="O125" i="16"/>
  <c r="Y108" i="16"/>
  <c r="W379" i="16"/>
  <c r="Y718" i="16"/>
  <c r="W250" i="16"/>
  <c r="AE179" i="16"/>
  <c r="V122" i="16"/>
  <c r="O53" i="16"/>
  <c r="N119" i="16"/>
  <c r="AQ26" i="16"/>
  <c r="AO85" i="16"/>
  <c r="Z575" i="16"/>
  <c r="AV247" i="16"/>
  <c r="AN180" i="16"/>
  <c r="AP162" i="16"/>
  <c r="AS140" i="16"/>
  <c r="AE123" i="16"/>
  <c r="AO106" i="16"/>
  <c r="O316" i="16"/>
  <c r="AH461" i="16"/>
  <c r="R230" i="16"/>
  <c r="X174" i="16"/>
  <c r="O117" i="16"/>
  <c r="P43" i="16"/>
  <c r="AT51" i="16"/>
  <c r="AW52" i="16"/>
  <c r="AT71" i="16"/>
  <c r="AQ68" i="16"/>
  <c r="AQ158" i="16"/>
  <c r="AS138" i="16"/>
  <c r="AV119" i="16"/>
  <c r="AP102" i="16"/>
  <c r="AA70" i="16"/>
  <c r="AE412" i="16"/>
  <c r="AA220" i="16"/>
  <c r="P171" i="16"/>
  <c r="X110" i="16"/>
  <c r="AQ22" i="16"/>
  <c r="P102" i="16"/>
  <c r="AM62" i="16"/>
  <c r="AK12" i="16"/>
  <c r="AW150" i="16"/>
  <c r="AU36" i="16"/>
  <c r="AC207" i="16"/>
  <c r="AW173" i="16"/>
  <c r="AQ154" i="16"/>
  <c r="AD133" i="16"/>
  <c r="AN116" i="16"/>
  <c r="AP98" i="16"/>
  <c r="AE39" i="16"/>
  <c r="AM363" i="16"/>
  <c r="N199" i="16"/>
  <c r="Y164" i="16"/>
  <c r="Y100" i="16"/>
  <c r="AT111" i="16"/>
  <c r="AU314" i="16"/>
  <c r="AQ150" i="16"/>
  <c r="AS130" i="16"/>
  <c r="AV111" i="16"/>
  <c r="AP94" i="16"/>
  <c r="AR74" i="16"/>
  <c r="AM54" i="16"/>
  <c r="AW37" i="16"/>
  <c r="AQ18" i="16"/>
  <c r="W331" i="16"/>
  <c r="AV91" i="16"/>
  <c r="R556" i="16"/>
  <c r="U203" i="16"/>
  <c r="P163" i="16"/>
  <c r="O109" i="16"/>
  <c r="P35" i="16"/>
  <c r="AG26" i="16"/>
  <c r="AQ148" i="16"/>
  <c r="AP92" i="16"/>
  <c r="AS70" i="16"/>
  <c r="Y36" i="16"/>
  <c r="AR14" i="16"/>
  <c r="T215" i="16"/>
  <c r="AH77" i="16"/>
  <c r="W396" i="16"/>
  <c r="W191" i="16"/>
  <c r="AG159" i="16"/>
  <c r="X102" i="16"/>
  <c r="AQ12" i="16"/>
  <c r="AR190" i="16"/>
  <c r="AM182" i="16"/>
  <c r="AW165" i="16"/>
  <c r="AQ146" i="16"/>
  <c r="AD125" i="16"/>
  <c r="AN108" i="16"/>
  <c r="AP90" i="16"/>
  <c r="AS68" i="16"/>
  <c r="AE51" i="16"/>
  <c r="AO34" i="16"/>
  <c r="AR12" i="16"/>
  <c r="AK180" i="16"/>
  <c r="S66" i="16"/>
  <c r="AE347" i="16"/>
  <c r="N183" i="16"/>
  <c r="Y156" i="16"/>
  <c r="P99" i="16"/>
  <c r="Q239" i="16"/>
  <c r="N438" i="16"/>
  <c r="AR142" i="16"/>
  <c r="AT123" i="16"/>
  <c r="AQ86" i="16"/>
  <c r="AS66" i="16"/>
  <c r="AV47" i="16"/>
  <c r="AP30" i="16"/>
  <c r="AR10" i="16"/>
  <c r="P158" i="16"/>
  <c r="U52" i="16"/>
  <c r="O317" i="16"/>
  <c r="AD181" i="16"/>
  <c r="AP148" i="16"/>
  <c r="Y92" i="16"/>
  <c r="AT108" i="16"/>
  <c r="O405" i="16"/>
  <c r="AO162" i="16"/>
  <c r="AR140" i="16"/>
  <c r="AG103" i="16"/>
  <c r="AQ84" i="16"/>
  <c r="X46" i="16"/>
  <c r="AP28" i="16"/>
  <c r="AS6" i="16"/>
  <c r="R143" i="16"/>
  <c r="AM38" i="16"/>
  <c r="AI284" i="16"/>
  <c r="V178" i="16"/>
  <c r="AQ140" i="16"/>
  <c r="AR70" i="16"/>
  <c r="R79" i="16"/>
  <c r="S362" i="16"/>
  <c r="AV175" i="16"/>
  <c r="AP158" i="16"/>
  <c r="AR138" i="16"/>
  <c r="AM118" i="16"/>
  <c r="AW101" i="16"/>
  <c r="AQ82" i="16"/>
  <c r="AD61" i="16"/>
  <c r="AN44" i="16"/>
  <c r="AP26" i="16"/>
  <c r="AS4" i="16"/>
  <c r="T127" i="16"/>
  <c r="AA7" i="16"/>
  <c r="O250" i="16"/>
  <c r="O173" i="16"/>
  <c r="AS126" i="16"/>
  <c r="N55" i="16"/>
  <c r="AL115" i="16"/>
  <c r="Y312" i="16"/>
  <c r="AN172" i="16"/>
  <c r="AP154" i="16"/>
  <c r="AS132" i="16"/>
  <c r="AE115" i="16"/>
  <c r="AO98" i="16"/>
  <c r="AR76" i="16"/>
  <c r="V58" i="16"/>
  <c r="AG39" i="16"/>
  <c r="AQ20" i="16"/>
  <c r="AQ406" i="16"/>
  <c r="O101" i="16"/>
  <c r="AH591" i="16"/>
  <c r="AI213" i="16"/>
  <c r="X166" i="16"/>
  <c r="V114" i="16"/>
  <c r="O45" i="16"/>
  <c r="AI74" i="16"/>
  <c r="AU430" i="16"/>
  <c r="AT179" i="16"/>
  <c r="AQ142" i="16"/>
  <c r="AS122" i="16"/>
  <c r="AV103" i="16"/>
  <c r="AP86" i="16"/>
  <c r="AR66" i="16"/>
  <c r="AM46" i="16"/>
  <c r="Y28" i="16"/>
  <c r="AW320" i="16"/>
  <c r="AW87" i="16"/>
  <c r="W107" i="16"/>
  <c r="V53" i="16"/>
  <c r="AH18" i="16"/>
  <c r="R490" i="16"/>
  <c r="Y392" i="16"/>
  <c r="S350" i="16"/>
  <c r="Q292" i="16"/>
  <c r="AP84" i="16"/>
  <c r="AS62" i="16"/>
  <c r="AO26" i="16"/>
  <c r="AL51" i="16"/>
  <c r="AM313" i="16"/>
  <c r="O389" i="16"/>
  <c r="S346" i="16"/>
  <c r="AG269" i="16"/>
  <c r="AU377" i="16"/>
  <c r="AM174" i="16"/>
  <c r="AW157" i="16"/>
  <c r="AQ138" i="16"/>
  <c r="AD117" i="16"/>
  <c r="AN100" i="16"/>
  <c r="AP82" i="16"/>
  <c r="AS60" i="16"/>
  <c r="AE43" i="16"/>
  <c r="AP22" i="16"/>
  <c r="AC181" i="16"/>
  <c r="AA68" i="16"/>
  <c r="AO93" i="16"/>
  <c r="AE46" i="16"/>
  <c r="AF159" i="16"/>
  <c r="AA425" i="16"/>
  <c r="S380" i="16"/>
  <c r="Y344" i="16"/>
  <c r="O219" i="16"/>
  <c r="AW23" i="16"/>
  <c r="AR134" i="16"/>
  <c r="AT115" i="16"/>
  <c r="AQ78" i="16"/>
  <c r="AS58" i="16"/>
  <c r="AV39" i="16"/>
  <c r="AP20" i="16"/>
  <c r="AE163" i="16"/>
  <c r="R12" i="16"/>
  <c r="AG90" i="16"/>
  <c r="P38" i="16"/>
  <c r="T125" i="16"/>
  <c r="O421" i="16"/>
  <c r="Y376" i="16"/>
  <c r="O341" i="16"/>
  <c r="R507" i="16"/>
  <c r="AO154" i="16"/>
  <c r="AR132" i="16"/>
  <c r="AG95" i="16"/>
  <c r="AQ76" i="16"/>
  <c r="X38" i="16"/>
  <c r="AP18" i="16"/>
  <c r="Q150" i="16"/>
  <c r="AH146" i="16"/>
  <c r="AH84" i="16"/>
  <c r="Y31" i="16"/>
  <c r="AF95" i="16"/>
  <c r="AE419" i="16"/>
  <c r="O373" i="16"/>
  <c r="S332" i="16"/>
  <c r="N417" i="16"/>
  <c r="AM298" i="16"/>
  <c r="AW186" i="16"/>
  <c r="AV167" i="16"/>
  <c r="AP150" i="16"/>
  <c r="AR130" i="16"/>
  <c r="AM110" i="16"/>
  <c r="AW93" i="16"/>
  <c r="AQ74" i="16"/>
  <c r="AD53" i="16"/>
  <c r="AN36" i="16"/>
  <c r="AQ14" i="16"/>
  <c r="AB125" i="16"/>
  <c r="AK124" i="16"/>
  <c r="AI78" i="16"/>
  <c r="Q28" i="16"/>
  <c r="R76" i="16"/>
  <c r="S410" i="16"/>
  <c r="S366" i="16"/>
  <c r="S318" i="16"/>
  <c r="N385" i="16"/>
  <c r="AR274" i="16"/>
  <c r="AN164" i="16"/>
  <c r="AP146" i="16"/>
  <c r="AS124" i="16"/>
  <c r="AE107" i="16"/>
  <c r="AO90" i="16"/>
  <c r="AR68" i="16"/>
  <c r="V50" i="16"/>
  <c r="AG31" i="16"/>
  <c r="AR2" i="16"/>
  <c r="O98" i="16"/>
  <c r="AE110" i="16"/>
  <c r="AK58" i="16"/>
  <c r="AH20" i="16"/>
  <c r="Z505" i="16"/>
  <c r="S396" i="16"/>
  <c r="Y360" i="16"/>
  <c r="S300" i="16"/>
  <c r="AN520" i="16"/>
  <c r="AM406" i="16"/>
  <c r="Y328" i="16"/>
  <c r="S314" i="16"/>
  <c r="Y295" i="16"/>
  <c r="Z258" i="16"/>
  <c r="Q207" i="16"/>
  <c r="V420" i="16"/>
  <c r="N369" i="16"/>
  <c r="AM390" i="16"/>
  <c r="AM374" i="16"/>
  <c r="AM326" i="16"/>
  <c r="AA252" i="16"/>
  <c r="AG205" i="16"/>
  <c r="V356" i="16"/>
  <c r="AU44" i="16"/>
  <c r="AU417" i="16"/>
  <c r="AE403" i="16"/>
  <c r="AM358" i="16"/>
  <c r="O325" i="16"/>
  <c r="O309" i="16"/>
  <c r="W286" i="16"/>
  <c r="AA250" i="16"/>
  <c r="Z196" i="16"/>
  <c r="R411" i="16"/>
  <c r="N337" i="16"/>
  <c r="AW29" i="16"/>
  <c r="AQ10" i="16"/>
  <c r="AR59" i="16"/>
  <c r="AJ68" i="16"/>
  <c r="AN39" i="16"/>
  <c r="AI12" i="16"/>
  <c r="AD470" i="16"/>
  <c r="U416" i="16"/>
  <c r="AU401" i="16"/>
  <c r="AE387" i="16"/>
  <c r="AE371" i="16"/>
  <c r="O357" i="16"/>
  <c r="AE339" i="16"/>
  <c r="AE323" i="16"/>
  <c r="AE307" i="16"/>
  <c r="O283" i="16"/>
  <c r="AB244" i="16"/>
  <c r="AA188" i="16"/>
  <c r="V404" i="16"/>
  <c r="N321" i="16"/>
  <c r="AR6" i="16"/>
  <c r="AT46" i="16"/>
  <c r="AJ66" i="16"/>
  <c r="AJ6" i="16"/>
  <c r="AJ58" i="16"/>
  <c r="S414" i="16"/>
  <c r="U400" i="16"/>
  <c r="U384" i="16"/>
  <c r="AU369" i="16"/>
  <c r="AE355" i="16"/>
  <c r="U336" i="16"/>
  <c r="AU321" i="16"/>
  <c r="U304" i="16"/>
  <c r="X276" i="16"/>
  <c r="AC236" i="16"/>
  <c r="AI636" i="16"/>
  <c r="R399" i="16"/>
  <c r="AE275" i="16"/>
  <c r="AR4" i="16"/>
  <c r="AO23" i="16"/>
  <c r="AV98" i="16"/>
  <c r="AK60" i="16"/>
  <c r="AV34" i="16"/>
  <c r="AJ2" i="16"/>
  <c r="AO22" i="16"/>
  <c r="AM431" i="16"/>
  <c r="S412" i="16"/>
  <c r="S398" i="16"/>
  <c r="S382" i="16"/>
  <c r="U368" i="16"/>
  <c r="U352" i="16"/>
  <c r="S334" i="16"/>
  <c r="U320" i="16"/>
  <c r="S302" i="16"/>
  <c r="Q271" i="16"/>
  <c r="N229" i="16"/>
  <c r="V564" i="16"/>
  <c r="R393" i="16"/>
  <c r="V469" i="16"/>
  <c r="AQ402" i="16"/>
  <c r="AA218" i="16"/>
  <c r="AL597" i="16"/>
  <c r="AM422" i="16"/>
  <c r="Y408" i="16"/>
  <c r="S394" i="16"/>
  <c r="S378" i="16"/>
  <c r="S364" i="16"/>
  <c r="S348" i="16"/>
  <c r="S330" i="16"/>
  <c r="S316" i="16"/>
  <c r="S298" i="16"/>
  <c r="Y266" i="16"/>
  <c r="X212" i="16"/>
  <c r="V436" i="16"/>
  <c r="AD375" i="16"/>
  <c r="AU287" i="16"/>
  <c r="AL230" i="16"/>
  <c r="AA190" i="16"/>
  <c r="AL545" i="16"/>
  <c r="AT421" i="16"/>
  <c r="AD407" i="16"/>
  <c r="V388" i="16"/>
  <c r="AL370" i="16"/>
  <c r="R351" i="16"/>
  <c r="R333" i="16"/>
  <c r="V308" i="16"/>
  <c r="AD221" i="16"/>
  <c r="O408" i="16"/>
  <c r="AN210" i="16"/>
  <c r="AH537" i="16"/>
  <c r="R349" i="16"/>
  <c r="R331" i="16"/>
  <c r="AL306" i="16"/>
  <c r="V218" i="16"/>
  <c r="U406" i="16"/>
  <c r="AU385" i="16"/>
  <c r="AM342" i="16"/>
  <c r="AM284" i="16"/>
  <c r="AW267" i="16"/>
  <c r="AB246" i="16"/>
  <c r="AD227" i="16"/>
  <c r="AO652" i="16"/>
  <c r="Z526" i="16"/>
  <c r="AL418" i="16"/>
  <c r="N401" i="16"/>
  <c r="R383" i="16"/>
  <c r="R367" i="16"/>
  <c r="R347" i="16"/>
  <c r="R329" i="16"/>
  <c r="N305" i="16"/>
  <c r="AW197" i="16"/>
  <c r="U390" i="16"/>
  <c r="AU223" i="16"/>
  <c r="R381" i="16"/>
  <c r="R365" i="16"/>
  <c r="R345" i="16"/>
  <c r="AD327" i="16"/>
  <c r="R297" i="16"/>
  <c r="Q729" i="16"/>
  <c r="O376" i="16"/>
  <c r="AU353" i="16"/>
  <c r="AM310" i="16"/>
  <c r="AF279" i="16"/>
  <c r="Z262" i="16"/>
  <c r="AB242" i="16"/>
  <c r="W222" i="16"/>
  <c r="Y202" i="16"/>
  <c r="P616" i="16"/>
  <c r="P488" i="16"/>
  <c r="R415" i="16"/>
  <c r="R397" i="16"/>
  <c r="R379" i="16"/>
  <c r="R363" i="16"/>
  <c r="AT341" i="16"/>
  <c r="V324" i="16"/>
  <c r="X291" i="16"/>
  <c r="Y682" i="16"/>
  <c r="S352" i="16"/>
  <c r="AU337" i="16"/>
  <c r="AO293" i="16"/>
  <c r="AV277" i="16"/>
  <c r="Z260" i="16"/>
  <c r="AC238" i="16"/>
  <c r="AM220" i="16"/>
  <c r="Z198" i="16"/>
  <c r="AL596" i="16"/>
  <c r="AL468" i="16"/>
  <c r="R413" i="16"/>
  <c r="R395" i="16"/>
  <c r="R377" i="16"/>
  <c r="R361" i="16"/>
  <c r="AL338" i="16"/>
  <c r="AL322" i="16"/>
  <c r="AM278" i="16"/>
  <c r="T528" i="16"/>
  <c r="W290" i="16"/>
  <c r="AU305" i="16"/>
  <c r="AG290" i="16"/>
  <c r="AN274" i="16"/>
  <c r="AA254" i="16"/>
  <c r="AC234" i="16"/>
  <c r="AF215" i="16"/>
  <c r="Z194" i="16"/>
  <c r="AP556" i="16"/>
  <c r="AI423" i="16"/>
  <c r="R409" i="16"/>
  <c r="AD391" i="16"/>
  <c r="V372" i="16"/>
  <c r="N353" i="16"/>
  <c r="R335" i="16"/>
  <c r="R313" i="16"/>
  <c r="Y260" i="16"/>
  <c r="S416" i="16"/>
  <c r="AV292" i="16"/>
  <c r="AP252" i="16"/>
  <c r="AL501" i="16"/>
  <c r="AW380" i="16"/>
  <c r="U338" i="16"/>
  <c r="O268" i="16"/>
  <c r="AV271" i="16"/>
  <c r="AP250" i="16"/>
  <c r="AM214" i="16"/>
  <c r="AG334" i="16"/>
  <c r="P258" i="16"/>
  <c r="AW203" i="16"/>
  <c r="AT518" i="16"/>
  <c r="AT405" i="16"/>
  <c r="AN289" i="16"/>
  <c r="X270" i="16"/>
  <c r="AR238" i="16"/>
  <c r="O213" i="16"/>
  <c r="AG625" i="16"/>
  <c r="AO424" i="16"/>
  <c r="U404" i="16"/>
  <c r="U374" i="16"/>
  <c r="Y331" i="16"/>
  <c r="N214" i="16"/>
  <c r="AT389" i="16"/>
  <c r="R319" i="16"/>
  <c r="R303" i="16"/>
  <c r="N287" i="16"/>
  <c r="AN268" i="16"/>
  <c r="AR234" i="16"/>
  <c r="AE211" i="16"/>
  <c r="V597" i="16"/>
  <c r="U422" i="16"/>
  <c r="U402" i="16"/>
  <c r="AG366" i="16"/>
  <c r="U322" i="16"/>
  <c r="O204" i="16"/>
  <c r="AL402" i="16"/>
  <c r="AT373" i="16"/>
  <c r="AD359" i="16"/>
  <c r="R317" i="16"/>
  <c r="R301" i="16"/>
  <c r="AD285" i="16"/>
  <c r="P267" i="16"/>
  <c r="AS230" i="16"/>
  <c r="X206" i="16"/>
  <c r="N547" i="16"/>
  <c r="U420" i="16"/>
  <c r="Y395" i="16"/>
  <c r="Y363" i="16"/>
  <c r="U308" i="16"/>
  <c r="V502" i="16"/>
  <c r="AV213" i="16"/>
  <c r="AL386" i="16"/>
  <c r="AT357" i="16"/>
  <c r="AD343" i="16"/>
  <c r="R315" i="16"/>
  <c r="R299" i="16"/>
  <c r="V282" i="16"/>
  <c r="AG263" i="16"/>
  <c r="N223" i="16"/>
  <c r="P203" i="16"/>
  <c r="Z539" i="16"/>
  <c r="U418" i="16"/>
  <c r="O392" i="16"/>
  <c r="O360" i="16"/>
  <c r="S304" i="16"/>
  <c r="X333" i="16"/>
  <c r="AP428" i="16"/>
  <c r="AL354" i="16"/>
  <c r="V340" i="16"/>
  <c r="AT325" i="16"/>
  <c r="AD311" i="16"/>
  <c r="AF294" i="16"/>
  <c r="O277" i="16"/>
  <c r="AP254" i="16"/>
  <c r="AT219" i="16"/>
  <c r="Y196" i="16"/>
  <c r="X520" i="16"/>
  <c r="AO409" i="16"/>
  <c r="U388" i="16"/>
  <c r="Y347" i="16"/>
  <c r="N278" i="16"/>
  <c r="AO377" i="16"/>
  <c r="AW348" i="16"/>
  <c r="AG318" i="16"/>
  <c r="AK285" i="16"/>
  <c r="AL425" i="16"/>
  <c r="P314" i="16"/>
  <c r="AO361" i="16"/>
  <c r="AW316" i="16"/>
  <c r="AG302" i="16"/>
  <c r="Y251" i="16"/>
  <c r="AV198" i="16"/>
  <c r="AD408" i="16"/>
  <c r="P298" i="16"/>
  <c r="AS228" i="16"/>
  <c r="AO194" i="16"/>
  <c r="AT577" i="16"/>
  <c r="AO345" i="16"/>
  <c r="AO329" i="16"/>
  <c r="Y315" i="16"/>
  <c r="Y299" i="16"/>
  <c r="AD276" i="16"/>
  <c r="AI237" i="16"/>
  <c r="P194" i="16"/>
  <c r="AD392" i="16"/>
  <c r="N289" i="16"/>
  <c r="AT283" i="16"/>
  <c r="AQ246" i="16"/>
  <c r="AS226" i="16"/>
  <c r="AV207" i="16"/>
  <c r="AP190" i="16"/>
  <c r="AP569" i="16"/>
  <c r="AT449" i="16"/>
  <c r="AG414" i="16"/>
  <c r="S400" i="16"/>
  <c r="U386" i="16"/>
  <c r="U372" i="16"/>
  <c r="U358" i="16"/>
  <c r="O344" i="16"/>
  <c r="O328" i="16"/>
  <c r="AO313" i="16"/>
  <c r="O295" i="16"/>
  <c r="AT274" i="16"/>
  <c r="AJ231" i="16"/>
  <c r="N667" i="16"/>
  <c r="AJ374" i="16"/>
  <c r="U274" i="16"/>
  <c r="AQ244" i="16"/>
  <c r="AP188" i="16"/>
  <c r="AH558" i="16"/>
  <c r="AP441" i="16"/>
  <c r="AW412" i="16"/>
  <c r="AG398" i="16"/>
  <c r="S384" i="16"/>
  <c r="U370" i="16"/>
  <c r="U356" i="16"/>
  <c r="U342" i="16"/>
  <c r="U326" i="16"/>
  <c r="O312" i="16"/>
  <c r="AE293" i="16"/>
  <c r="W271" i="16"/>
  <c r="AJ229" i="16"/>
  <c r="AK644" i="16"/>
  <c r="AD360" i="16"/>
  <c r="R236" i="16"/>
  <c r="AT309" i="16"/>
  <c r="AW261" i="16"/>
  <c r="AQ242" i="16"/>
  <c r="AN204" i="16"/>
  <c r="W430" i="16"/>
  <c r="Y411" i="16"/>
  <c r="AW396" i="16"/>
  <c r="AG382" i="16"/>
  <c r="S368" i="16"/>
  <c r="U354" i="16"/>
  <c r="U340" i="16"/>
  <c r="U324" i="16"/>
  <c r="U310" i="16"/>
  <c r="AU291" i="16"/>
  <c r="AM269" i="16"/>
  <c r="AL215" i="16"/>
  <c r="R541" i="16"/>
  <c r="AJ342" i="16"/>
  <c r="X568" i="16"/>
  <c r="AO258" i="16"/>
  <c r="AR236" i="16"/>
  <c r="AG199" i="16"/>
  <c r="AI643" i="16"/>
  <c r="AO393" i="16"/>
  <c r="Y379" i="16"/>
  <c r="AW364" i="16"/>
  <c r="AG350" i="16"/>
  <c r="S336" i="16"/>
  <c r="S320" i="16"/>
  <c r="U306" i="16"/>
  <c r="AK287" i="16"/>
  <c r="X261" i="16"/>
  <c r="AD212" i="16"/>
  <c r="N433" i="16"/>
  <c r="AH320" i="16"/>
  <c r="AW252" i="16"/>
  <c r="AN195" i="16"/>
  <c r="AT610" i="16"/>
  <c r="AJ420" i="16"/>
  <c r="AJ404" i="16"/>
  <c r="AJ388" i="16"/>
  <c r="AJ370" i="16"/>
  <c r="AJ354" i="16"/>
  <c r="AJ338" i="16"/>
  <c r="V292" i="16"/>
  <c r="O262" i="16"/>
  <c r="T222" i="16"/>
  <c r="N415" i="16"/>
  <c r="AW300" i="16"/>
  <c r="AT210" i="16"/>
  <c r="AP590" i="16"/>
  <c r="AT482" i="16"/>
  <c r="AJ418" i="16"/>
  <c r="AJ402" i="16"/>
  <c r="AJ386" i="16"/>
  <c r="AH368" i="16"/>
  <c r="AH352" i="16"/>
  <c r="AD312" i="16"/>
  <c r="AE260" i="16"/>
  <c r="T218" i="16"/>
  <c r="N399" i="16"/>
  <c r="AK283" i="16"/>
  <c r="AE266" i="16"/>
  <c r="AH247" i="16"/>
  <c r="AJ227" i="16"/>
  <c r="W207" i="16"/>
  <c r="AG190" i="16"/>
  <c r="V579" i="16"/>
  <c r="AP462" i="16"/>
  <c r="AH416" i="16"/>
  <c r="AH400" i="16"/>
  <c r="AH384" i="16"/>
  <c r="AV366" i="16"/>
  <c r="X349" i="16"/>
  <c r="P330" i="16"/>
  <c r="AJ310" i="16"/>
  <c r="T286" i="16"/>
  <c r="X255" i="16"/>
  <c r="U214" i="16"/>
  <c r="AD381" i="16"/>
  <c r="AO297" i="16"/>
  <c r="AL279" i="16"/>
  <c r="AV262" i="16"/>
  <c r="AH245" i="16"/>
  <c r="AK223" i="16"/>
  <c r="AM205" i="16"/>
  <c r="AW188" i="16"/>
  <c r="AH571" i="16"/>
  <c r="V451" i="16"/>
  <c r="X413" i="16"/>
  <c r="X397" i="16"/>
  <c r="X381" i="16"/>
  <c r="X365" i="16"/>
  <c r="AN347" i="16"/>
  <c r="AD328" i="16"/>
  <c r="AJ306" i="16"/>
  <c r="T284" i="16"/>
  <c r="P252" i="16"/>
  <c r="V203" i="16"/>
  <c r="AH358" i="16"/>
  <c r="AH243" i="16"/>
  <c r="AK221" i="16"/>
  <c r="Y187" i="16"/>
  <c r="AB560" i="16"/>
  <c r="AH443" i="16"/>
  <c r="AN411" i="16"/>
  <c r="AN395" i="16"/>
  <c r="P378" i="16"/>
  <c r="AN363" i="16"/>
  <c r="P346" i="16"/>
  <c r="AJ326" i="16"/>
  <c r="AH304" i="16"/>
  <c r="T282" i="16"/>
  <c r="AO243" i="16"/>
  <c r="O198" i="16"/>
  <c r="N319" i="16"/>
  <c r="AN259" i="16"/>
  <c r="AI239" i="16"/>
  <c r="AK219" i="16"/>
  <c r="AE202" i="16"/>
  <c r="AF552" i="16"/>
  <c r="P410" i="16"/>
  <c r="P394" i="16"/>
  <c r="AD376" i="16"/>
  <c r="P362" i="16"/>
  <c r="AD344" i="16"/>
  <c r="AJ324" i="16"/>
  <c r="X301" i="16"/>
  <c r="U278" i="16"/>
  <c r="R238" i="16"/>
  <c r="AN959" i="16"/>
  <c r="AG226" i="16"/>
  <c r="AW332" i="16"/>
  <c r="AG254" i="16"/>
  <c r="AI235" i="16"/>
  <c r="X197" i="16"/>
  <c r="AG627" i="16"/>
  <c r="AT533" i="16"/>
  <c r="AJ422" i="16"/>
  <c r="AJ406" i="16"/>
  <c r="AJ390" i="16"/>
  <c r="AJ372" i="16"/>
  <c r="AJ356" i="16"/>
  <c r="AJ340" i="16"/>
  <c r="X317" i="16"/>
  <c r="AD295" i="16"/>
  <c r="AD270" i="16"/>
  <c r="R234" i="16"/>
  <c r="T448" i="16"/>
  <c r="AV334" i="16"/>
  <c r="AG631" i="16"/>
  <c r="V517" i="16"/>
  <c r="AB432" i="16"/>
  <c r="V410" i="16"/>
  <c r="V394" i="16"/>
  <c r="AJ376" i="16"/>
  <c r="AD349" i="16"/>
  <c r="N303" i="16"/>
  <c r="AU319" i="16"/>
  <c r="AV318" i="16"/>
  <c r="AL290" i="16"/>
  <c r="AN253" i="16"/>
  <c r="AE196" i="16"/>
  <c r="AP617" i="16"/>
  <c r="AT497" i="16"/>
  <c r="AH425" i="16"/>
  <c r="AJ408" i="16"/>
  <c r="AJ392" i="16"/>
  <c r="AH374" i="16"/>
  <c r="V346" i="16"/>
  <c r="AD301" i="16"/>
  <c r="AI186" i="16"/>
  <c r="AN331" i="16"/>
  <c r="AV302" i="16"/>
  <c r="AT268" i="16"/>
  <c r="U212" i="16"/>
  <c r="AU194" i="16"/>
  <c r="AH606" i="16"/>
  <c r="AP489" i="16"/>
  <c r="AH422" i="16"/>
  <c r="AH406" i="16"/>
  <c r="AH390" i="16"/>
  <c r="AH372" i="16"/>
  <c r="AJ344" i="16"/>
  <c r="AH284" i="16"/>
  <c r="AF148" i="16"/>
  <c r="AV414" i="16"/>
  <c r="AJ358" i="16"/>
  <c r="AN315" i="16"/>
  <c r="V267" i="16"/>
  <c r="AF250" i="16"/>
  <c r="S230" i="16"/>
  <c r="U210" i="16"/>
  <c r="X191" i="16"/>
  <c r="N595" i="16"/>
  <c r="AH478" i="16"/>
  <c r="AH420" i="16"/>
  <c r="AH404" i="16"/>
  <c r="AH388" i="16"/>
  <c r="N367" i="16"/>
  <c r="N335" i="16"/>
  <c r="AK262" i="16"/>
  <c r="AK108" i="16"/>
  <c r="AV398" i="16"/>
  <c r="AN299" i="16"/>
  <c r="AM263" i="16"/>
  <c r="AW246" i="16"/>
  <c r="S228" i="16"/>
  <c r="AD206" i="16"/>
  <c r="AN189" i="16"/>
  <c r="Z587" i="16"/>
  <c r="N467" i="16"/>
  <c r="AH418" i="16"/>
  <c r="AH402" i="16"/>
  <c r="AH386" i="16"/>
  <c r="AD365" i="16"/>
  <c r="AD333" i="16"/>
  <c r="AU244" i="16"/>
  <c r="AJ52" i="16"/>
  <c r="AV382" i="16"/>
  <c r="Y245" i="16"/>
  <c r="S226" i="16"/>
  <c r="AT204" i="16"/>
  <c r="P188" i="16"/>
  <c r="T576" i="16"/>
  <c r="Z459" i="16"/>
  <c r="AN416" i="16"/>
  <c r="AN400" i="16"/>
  <c r="N383" i="16"/>
  <c r="V362" i="16"/>
  <c r="V330" i="16"/>
  <c r="P238" i="16"/>
  <c r="AA358" i="16"/>
  <c r="AN379" i="16"/>
  <c r="AV350" i="16"/>
  <c r="AH336" i="16"/>
  <c r="AJ322" i="16"/>
  <c r="AJ308" i="16"/>
  <c r="AT293" i="16"/>
  <c r="U276" i="16"/>
  <c r="AU258" i="16"/>
  <c r="Q242" i="16"/>
  <c r="T220" i="16"/>
  <c r="AM199" i="16"/>
  <c r="AO654" i="16"/>
  <c r="AL549" i="16"/>
  <c r="X440" i="16"/>
  <c r="AD413" i="16"/>
  <c r="AD397" i="16"/>
  <c r="V378" i="16"/>
  <c r="N351" i="16"/>
  <c r="AT315" i="16"/>
  <c r="O395" i="16"/>
  <c r="AT411" i="16"/>
  <c r="AN368" i="16"/>
  <c r="AH354" i="16"/>
  <c r="AH340" i="16"/>
  <c r="AH326" i="16"/>
  <c r="AJ312" i="16"/>
  <c r="V298" i="16"/>
  <c r="AI278" i="16"/>
  <c r="AK258" i="16"/>
  <c r="AN239" i="16"/>
  <c r="AH220" i="16"/>
  <c r="AK376" i="16"/>
  <c r="AE297" i="16"/>
  <c r="AK172" i="16"/>
  <c r="Q140" i="16"/>
  <c r="W91" i="16"/>
  <c r="N34" i="16"/>
  <c r="S218" i="16"/>
  <c r="AT395" i="16"/>
  <c r="AN352" i="16"/>
  <c r="AH338" i="16"/>
  <c r="AH324" i="16"/>
  <c r="AH310" i="16"/>
  <c r="AJ295" i="16"/>
  <c r="AI276" i="16"/>
  <c r="AT254" i="16"/>
  <c r="AD611" i="16"/>
  <c r="AO368" i="16"/>
  <c r="S283" i="16"/>
  <c r="V165" i="16"/>
  <c r="AG138" i="16"/>
  <c r="P86" i="16"/>
  <c r="P22" i="16"/>
  <c r="AJ171" i="16"/>
  <c r="AT379" i="16"/>
  <c r="AN336" i="16"/>
  <c r="AH322" i="16"/>
  <c r="AH308" i="16"/>
  <c r="AJ293" i="16"/>
  <c r="AI274" i="16"/>
  <c r="V253" i="16"/>
  <c r="AF236" i="16"/>
  <c r="Z574" i="16"/>
  <c r="AI357" i="16"/>
  <c r="AG236" i="16"/>
  <c r="AL163" i="16"/>
  <c r="AH132" i="16"/>
  <c r="Y79" i="16"/>
  <c r="Q12" i="16"/>
  <c r="N158" i="16"/>
  <c r="AT363" i="16"/>
  <c r="AN320" i="16"/>
  <c r="AH306" i="16"/>
  <c r="AJ291" i="16"/>
  <c r="AJ270" i="16"/>
  <c r="AL251" i="16"/>
  <c r="Y231" i="16"/>
  <c r="AE428" i="16"/>
  <c r="W346" i="16"/>
  <c r="AI211" i="16"/>
  <c r="N162" i="16"/>
  <c r="AH130" i="16"/>
  <c r="Q76" i="16"/>
  <c r="AH2" i="16"/>
  <c r="P138" i="16"/>
  <c r="AT347" i="16"/>
  <c r="AN304" i="16"/>
  <c r="AJ289" i="16"/>
  <c r="AJ268" i="16"/>
  <c r="N250" i="16"/>
  <c r="AO229" i="16"/>
  <c r="AI417" i="16"/>
  <c r="AI338" i="16"/>
  <c r="AK199" i="16"/>
  <c r="W155" i="16"/>
  <c r="AI126" i="16"/>
  <c r="AG74" i="16"/>
  <c r="AO84" i="16"/>
  <c r="X77" i="16"/>
  <c r="AJ360" i="16"/>
  <c r="AT331" i="16"/>
  <c r="AD317" i="16"/>
  <c r="AH286" i="16"/>
  <c r="AJ266" i="16"/>
  <c r="AE246" i="16"/>
  <c r="Q228" i="16"/>
  <c r="AI406" i="16"/>
  <c r="AI327" i="16"/>
  <c r="O191" i="16"/>
  <c r="P150" i="16"/>
  <c r="AJ116" i="16"/>
  <c r="AI60" i="16"/>
  <c r="AA388" i="16"/>
  <c r="P52" i="16"/>
  <c r="AN384" i="16"/>
  <c r="AH370" i="16"/>
  <c r="AH356" i="16"/>
  <c r="AH342" i="16"/>
  <c r="AJ328" i="16"/>
  <c r="V314" i="16"/>
  <c r="AT299" i="16"/>
  <c r="AH282" i="16"/>
  <c r="AK260" i="16"/>
  <c r="W243" i="16"/>
  <c r="AH222" i="16"/>
  <c r="AI387" i="16"/>
  <c r="AI308" i="16"/>
  <c r="AJ182" i="16"/>
  <c r="Y143" i="16"/>
  <c r="N98" i="16"/>
  <c r="AT38" i="16"/>
  <c r="O298" i="16"/>
  <c r="AT166" i="16"/>
  <c r="AK110" i="16"/>
  <c r="AU92" i="16"/>
  <c r="AJ54" i="16"/>
  <c r="AL35" i="16"/>
  <c r="Y15" i="16"/>
  <c r="AJ278" i="16"/>
  <c r="AF29" i="16"/>
  <c r="AA369" i="16"/>
  <c r="X245" i="16"/>
  <c r="AK163" i="16"/>
  <c r="Y131" i="16"/>
  <c r="AH59" i="16"/>
  <c r="U117" i="16"/>
  <c r="AO13" i="16"/>
  <c r="AK181" i="16"/>
  <c r="AL516" i="16"/>
  <c r="AH127" i="16"/>
  <c r="AK37" i="16"/>
  <c r="O102" i="16"/>
  <c r="AV146" i="16"/>
  <c r="AK106" i="16"/>
  <c r="AN87" i="16"/>
  <c r="AH70" i="16"/>
  <c r="AJ50" i="16"/>
  <c r="AE30" i="16"/>
  <c r="AE167" i="16"/>
  <c r="AA435" i="16"/>
  <c r="AA339" i="16"/>
  <c r="AJ206" i="16"/>
  <c r="W151" i="16"/>
  <c r="AI115" i="16"/>
  <c r="N30" i="16"/>
  <c r="V561" i="16"/>
  <c r="AV234" i="16"/>
  <c r="AK271" i="16"/>
  <c r="AJ180" i="16"/>
  <c r="AI124" i="16"/>
  <c r="AT102" i="16"/>
  <c r="AH68" i="16"/>
  <c r="AK46" i="16"/>
  <c r="AU28" i="16"/>
  <c r="AG10" i="16"/>
  <c r="AG146" i="16"/>
  <c r="AA418" i="16"/>
  <c r="AC328" i="16"/>
  <c r="U196" i="16"/>
  <c r="O148" i="16"/>
  <c r="N94" i="16"/>
  <c r="O20" i="16"/>
  <c r="S339" i="16"/>
  <c r="AU252" i="16"/>
  <c r="AJ178" i="16"/>
  <c r="AE158" i="16"/>
  <c r="AO141" i="16"/>
  <c r="AI122" i="16"/>
  <c r="V101" i="16"/>
  <c r="AF84" i="16"/>
  <c r="AH66" i="16"/>
  <c r="AK44" i="16"/>
  <c r="W27" i="16"/>
  <c r="AH6" i="16"/>
  <c r="N109" i="16"/>
  <c r="AA407" i="16"/>
  <c r="AG320" i="16"/>
  <c r="AE188" i="16"/>
  <c r="AE146" i="16"/>
  <c r="W87" i="16"/>
  <c r="S95" i="16"/>
  <c r="AK157" i="16"/>
  <c r="AK174" i="16"/>
  <c r="AU156" i="16"/>
  <c r="AJ118" i="16"/>
  <c r="AL99" i="16"/>
  <c r="AV82" i="16"/>
  <c r="AI62" i="16"/>
  <c r="AK42" i="16"/>
  <c r="AN23" i="16"/>
  <c r="AH4" i="16"/>
  <c r="AE101" i="16"/>
  <c r="AM399" i="16"/>
  <c r="AA309" i="16"/>
  <c r="AI183" i="16"/>
  <c r="X141" i="16"/>
  <c r="O84" i="16"/>
  <c r="AM58" i="16"/>
  <c r="X69" i="16"/>
  <c r="AK170" i="16"/>
  <c r="AN151" i="16"/>
  <c r="AH134" i="16"/>
  <c r="AJ114" i="16"/>
  <c r="AE94" i="16"/>
  <c r="AO77" i="16"/>
  <c r="AI58" i="16"/>
  <c r="V37" i="16"/>
  <c r="AF20" i="16"/>
  <c r="AW352" i="16"/>
  <c r="T60" i="16"/>
  <c r="W377" i="16"/>
  <c r="T276" i="16"/>
  <c r="AK165" i="16"/>
  <c r="AG134" i="16"/>
  <c r="P74" i="16"/>
  <c r="AR20" i="16"/>
  <c r="AJ109" i="16"/>
  <c r="AT90" i="16"/>
  <c r="AI53" i="16"/>
  <c r="AL31" i="16"/>
  <c r="AV14" i="16"/>
  <c r="AB82" i="16"/>
  <c r="AD2" i="16"/>
  <c r="S407" i="16"/>
  <c r="Y320" i="16"/>
  <c r="O140" i="16"/>
  <c r="AT18" i="16"/>
  <c r="AJ107" i="16"/>
  <c r="AG70" i="16"/>
  <c r="AI51" i="16"/>
  <c r="X13" i="16"/>
  <c r="AC75" i="16"/>
  <c r="AG46" i="16"/>
  <c r="S212" i="16"/>
  <c r="W99" i="16"/>
  <c r="AE399" i="16"/>
  <c r="S309" i="16"/>
  <c r="P130" i="16"/>
  <c r="O12" i="16"/>
  <c r="AV155" i="16"/>
  <c r="AP15" i="16"/>
  <c r="AI181" i="16"/>
  <c r="AL159" i="16"/>
  <c r="AV142" i="16"/>
  <c r="AH125" i="16"/>
  <c r="AK103" i="16"/>
  <c r="AM85" i="16"/>
  <c r="AW68" i="16"/>
  <c r="AJ47" i="16"/>
  <c r="AD28" i="16"/>
  <c r="AN11" i="16"/>
  <c r="V71" i="16"/>
  <c r="AP37" i="16"/>
  <c r="O165" i="16"/>
  <c r="Q84" i="16"/>
  <c r="S388" i="16"/>
  <c r="W253" i="16"/>
  <c r="AH117" i="16"/>
  <c r="AL263" i="16"/>
  <c r="AL261" i="16"/>
  <c r="AI179" i="16"/>
  <c r="AH123" i="16"/>
  <c r="AK101" i="16"/>
  <c r="Y67" i="16"/>
  <c r="AJ45" i="16"/>
  <c r="AT26" i="16"/>
  <c r="P10" i="16"/>
  <c r="N69" i="16"/>
  <c r="AP35" i="16"/>
  <c r="AN157" i="16"/>
  <c r="AB62" i="16"/>
  <c r="O377" i="16"/>
  <c r="Q236" i="16"/>
  <c r="AK95" i="16"/>
  <c r="U294" i="16"/>
  <c r="AR123" i="16"/>
  <c r="AU350" i="16"/>
  <c r="AJ175" i="16"/>
  <c r="AD156" i="16"/>
  <c r="AN139" i="16"/>
  <c r="AI119" i="16"/>
  <c r="AK99" i="16"/>
  <c r="AE82" i="16"/>
  <c r="AH63" i="16"/>
  <c r="AJ43" i="16"/>
  <c r="W23" i="16"/>
  <c r="AG6" i="16"/>
  <c r="AM63" i="16"/>
  <c r="AI29" i="16"/>
  <c r="Z143" i="16"/>
  <c r="U50" i="16"/>
  <c r="S369" i="16"/>
  <c r="U197" i="16"/>
  <c r="N86" i="16"/>
  <c r="AA163" i="16"/>
  <c r="AV18" i="16"/>
  <c r="AW416" i="16"/>
  <c r="AJ173" i="16"/>
  <c r="AT154" i="16"/>
  <c r="AI117" i="16"/>
  <c r="AL95" i="16"/>
  <c r="AV78" i="16"/>
  <c r="AH61" i="16"/>
  <c r="AK39" i="16"/>
  <c r="AM21" i="16"/>
  <c r="Y3" i="16"/>
  <c r="AE60" i="16"/>
  <c r="S27" i="16"/>
  <c r="AI132" i="16"/>
  <c r="U627" i="16"/>
  <c r="S358" i="16"/>
  <c r="AH179" i="16"/>
  <c r="AM77" i="16"/>
  <c r="AB91" i="16"/>
  <c r="AK167" i="16"/>
  <c r="AM149" i="16"/>
  <c r="AW132" i="16"/>
  <c r="AJ111" i="16"/>
  <c r="AD92" i="16"/>
  <c r="AN75" i="16"/>
  <c r="AI55" i="16"/>
  <c r="AK35" i="16"/>
  <c r="AE18" i="16"/>
  <c r="AJ87" i="16"/>
  <c r="P55" i="16"/>
  <c r="U13" i="16"/>
  <c r="N110" i="16"/>
  <c r="S418" i="16"/>
  <c r="U328" i="16"/>
  <c r="N150" i="16"/>
  <c r="AH53" i="16"/>
  <c r="AW43" i="16"/>
  <c r="AP226" i="16"/>
  <c r="AI173" i="16"/>
  <c r="AL151" i="16"/>
  <c r="X133" i="16"/>
  <c r="AI111" i="16"/>
  <c r="AK91" i="16"/>
  <c r="AE74" i="16"/>
  <c r="AJ39" i="16"/>
  <c r="AM13" i="16"/>
  <c r="X156" i="16"/>
  <c r="AQ220" i="16"/>
  <c r="AC147" i="16"/>
  <c r="P61" i="16"/>
  <c r="AW368" i="16"/>
  <c r="AK207" i="16"/>
  <c r="AI171" i="16"/>
  <c r="AN131" i="16"/>
  <c r="AI109" i="16"/>
  <c r="AL87" i="16"/>
  <c r="AJ37" i="16"/>
  <c r="Z139" i="16"/>
  <c r="U198" i="16"/>
  <c r="V140" i="16"/>
  <c r="Q51" i="16"/>
  <c r="AW4" i="16"/>
  <c r="AW304" i="16"/>
  <c r="AU38" i="16"/>
  <c r="AJ167" i="16"/>
  <c r="AD148" i="16"/>
  <c r="AI107" i="16"/>
  <c r="P66" i="16"/>
  <c r="AK31" i="16"/>
  <c r="AV6" i="16"/>
  <c r="V484" i="16"/>
  <c r="AD189" i="16"/>
  <c r="AE133" i="16"/>
  <c r="AB27" i="16"/>
  <c r="AQ31" i="16"/>
  <c r="AN30" i="16"/>
  <c r="AD188" i="16"/>
  <c r="AJ165" i="16"/>
  <c r="AT146" i="16"/>
  <c r="AG126" i="16"/>
  <c r="AJ103" i="16"/>
  <c r="AD84" i="16"/>
  <c r="AG62" i="16"/>
  <c r="AL23" i="16"/>
  <c r="X5" i="16"/>
  <c r="Q416" i="16"/>
  <c r="Y182" i="16"/>
  <c r="P125" i="16"/>
  <c r="O7" i="16"/>
  <c r="AT174" i="16"/>
  <c r="AP13" i="16"/>
  <c r="AU301" i="16"/>
  <c r="AH183" i="16"/>
  <c r="AJ163" i="16"/>
  <c r="W143" i="16"/>
  <c r="Y123" i="16"/>
  <c r="AJ101" i="16"/>
  <c r="AT82" i="16"/>
  <c r="Y59" i="16"/>
  <c r="N22" i="16"/>
  <c r="P2" i="16"/>
  <c r="AM397" i="16"/>
  <c r="Z175" i="16"/>
  <c r="Z111" i="16"/>
  <c r="U12" i="16"/>
  <c r="AN92" i="16"/>
  <c r="AK269" i="16"/>
  <c r="AH181" i="16"/>
  <c r="AK159" i="16"/>
  <c r="AM141" i="16"/>
  <c r="AH119" i="16"/>
  <c r="AJ99" i="16"/>
  <c r="W79" i="16"/>
  <c r="AH55" i="16"/>
  <c r="AD20" i="16"/>
  <c r="T82" i="16"/>
  <c r="AE318" i="16"/>
  <c r="AA167" i="16"/>
  <c r="AA103" i="16"/>
  <c r="W366" i="16"/>
  <c r="AP76" i="16"/>
  <c r="AL499" i="16"/>
  <c r="AM350" i="16"/>
  <c r="AI175" i="16"/>
  <c r="AK155" i="16"/>
  <c r="AE138" i="16"/>
  <c r="AH115" i="16"/>
  <c r="AK93" i="16"/>
  <c r="O76" i="16"/>
  <c r="AI45" i="16"/>
  <c r="W15" i="16"/>
  <c r="W165" i="16"/>
  <c r="N262" i="16"/>
  <c r="AB155" i="16"/>
  <c r="AC83" i="16"/>
  <c r="AV134" i="16"/>
  <c r="AW60" i="16"/>
  <c r="AN3" i="16"/>
  <c r="AU348" i="16"/>
  <c r="Z171" i="16"/>
  <c r="AC149" i="16"/>
  <c r="AN126" i="16"/>
  <c r="Z107" i="16"/>
  <c r="AC85" i="16"/>
  <c r="Y54" i="16"/>
  <c r="V12" i="16"/>
  <c r="V172" i="16"/>
  <c r="P182" i="16"/>
  <c r="Z141" i="16"/>
  <c r="AH166" i="16"/>
  <c r="AJ35" i="16"/>
  <c r="AR85" i="16"/>
  <c r="AW183" i="16"/>
  <c r="AA165" i="16"/>
  <c r="AD143" i="16"/>
  <c r="AF123" i="16"/>
  <c r="AA101" i="16"/>
  <c r="V76" i="16"/>
  <c r="Z47" i="16"/>
  <c r="W2" i="16"/>
  <c r="V107" i="16"/>
  <c r="N130" i="16"/>
  <c r="AV70" i="16"/>
  <c r="Y118" i="16"/>
  <c r="AA99" i="16"/>
  <c r="O71" i="16"/>
  <c r="AA39" i="16"/>
  <c r="AE62" i="16"/>
  <c r="S68" i="16"/>
  <c r="AH102" i="16"/>
  <c r="AH51" i="16"/>
  <c r="AK29" i="16"/>
  <c r="AQ420" i="16"/>
  <c r="AD449" i="16"/>
  <c r="AM250" i="16"/>
  <c r="AO180" i="16"/>
  <c r="AB159" i="16"/>
  <c r="AL138" i="16"/>
  <c r="AO116" i="16"/>
  <c r="AB95" i="16"/>
  <c r="AE69" i="16"/>
  <c r="AA35" i="16"/>
  <c r="Y45" i="16"/>
  <c r="Q23" i="16"/>
  <c r="N186" i="16"/>
  <c r="AW124" i="16"/>
  <c r="AN67" i="16"/>
  <c r="AI47" i="16"/>
  <c r="AK27" i="16"/>
  <c r="AE10" i="16"/>
  <c r="AQ358" i="16"/>
  <c r="AH230" i="16"/>
  <c r="Q179" i="16"/>
  <c r="AB157" i="16"/>
  <c r="O135" i="16"/>
  <c r="Q115" i="16"/>
  <c r="AB93" i="16"/>
  <c r="W66" i="16"/>
  <c r="AB31" i="16"/>
  <c r="T20" i="16"/>
  <c r="Z573" i="16"/>
  <c r="Q100" i="16"/>
  <c r="AI43" i="16"/>
  <c r="AL175" i="16"/>
  <c r="W367" i="16"/>
  <c r="AQ210" i="16"/>
  <c r="Z173" i="16"/>
  <c r="AC151" i="16"/>
  <c r="W130" i="16"/>
  <c r="Z109" i="16"/>
  <c r="AC87" i="16"/>
  <c r="AF59" i="16"/>
  <c r="AC19" i="16"/>
  <c r="O332" i="16"/>
  <c r="Z228" i="16"/>
  <c r="AT13" i="16"/>
  <c r="AS78" i="16"/>
  <c r="AI26" i="16"/>
  <c r="AP187" i="16"/>
  <c r="AM396" i="16"/>
  <c r="AN183" i="16"/>
  <c r="AH162" i="16"/>
  <c r="W123" i="16"/>
  <c r="V450" i="16"/>
  <c r="Y167" i="16"/>
  <c r="V61" i="16"/>
  <c r="AO52" i="16"/>
  <c r="AT70" i="16"/>
  <c r="AL44" i="16"/>
  <c r="AI158" i="16"/>
  <c r="P118" i="16"/>
  <c r="P31" i="16"/>
  <c r="Q164" i="16"/>
  <c r="N58" i="16"/>
  <c r="AT141" i="16"/>
  <c r="AU67" i="16"/>
  <c r="AB29" i="16"/>
  <c r="AL10" i="16"/>
  <c r="AT66" i="16"/>
  <c r="U15" i="16"/>
  <c r="O163" i="16"/>
  <c r="AM36" i="16"/>
  <c r="AE317" i="16"/>
  <c r="AF180" i="16"/>
  <c r="AJ146" i="16"/>
  <c r="Y111" i="16"/>
  <c r="AI4" i="16"/>
  <c r="AI148" i="16"/>
  <c r="AO37" i="16"/>
  <c r="U293" i="16"/>
  <c r="Y175" i="16"/>
  <c r="AK140" i="16"/>
  <c r="AO109" i="16"/>
  <c r="O302" i="16"/>
  <c r="AT126" i="16"/>
  <c r="P156" i="16"/>
  <c r="AW119" i="16"/>
  <c r="AD79" i="16"/>
  <c r="AN62" i="16"/>
  <c r="Z45" i="16"/>
  <c r="AC23" i="16"/>
  <c r="AE5" i="16"/>
  <c r="X53" i="16"/>
  <c r="AT4" i="16"/>
  <c r="S130" i="16"/>
  <c r="AH14" i="16"/>
  <c r="N261" i="16"/>
  <c r="Q172" i="16"/>
  <c r="AK138" i="16"/>
  <c r="Q108" i="16"/>
  <c r="AS289" i="16"/>
  <c r="N122" i="16"/>
  <c r="S425" i="16"/>
  <c r="AT77" i="16"/>
  <c r="Z43" i="16"/>
  <c r="AC21" i="16"/>
  <c r="AU3" i="16"/>
  <c r="AF50" i="16"/>
  <c r="AQ403" i="16"/>
  <c r="AC117" i="16"/>
  <c r="AI3" i="16"/>
  <c r="P243" i="16"/>
  <c r="AG170" i="16"/>
  <c r="V133" i="16"/>
  <c r="AG106" i="16"/>
  <c r="R229" i="16"/>
  <c r="P110" i="16"/>
  <c r="AG154" i="16"/>
  <c r="AU131" i="16"/>
  <c r="AL74" i="16"/>
  <c r="AW55" i="16"/>
  <c r="AA37" i="16"/>
  <c r="AD15" i="16"/>
  <c r="AQ90" i="16"/>
  <c r="AP39" i="16"/>
  <c r="N258" i="16"/>
  <c r="Y84" i="16"/>
  <c r="O415" i="16"/>
  <c r="U206" i="16"/>
  <c r="AH164" i="16"/>
  <c r="AE126" i="16"/>
  <c r="U11" i="16"/>
  <c r="W179" i="16"/>
  <c r="AI86" i="16"/>
  <c r="AQ309" i="16"/>
  <c r="AH459" i="16"/>
  <c r="AN247" i="16"/>
  <c r="AU180" i="16"/>
  <c r="AJ142" i="16"/>
  <c r="AL123" i="16"/>
  <c r="Y103" i="16"/>
  <c r="AI82" i="16"/>
  <c r="AG34" i="16"/>
  <c r="P91" i="16"/>
  <c r="W316" i="16"/>
  <c r="Y95" i="16"/>
  <c r="AV178" i="16"/>
  <c r="AN119" i="16"/>
  <c r="AQ66" i="16"/>
  <c r="AM411" i="16"/>
  <c r="AG162" i="16"/>
  <c r="AJ140" i="16"/>
  <c r="AJ78" i="16"/>
  <c r="AE54" i="16"/>
  <c r="AI22" i="16"/>
  <c r="R75" i="16"/>
  <c r="U267" i="16"/>
  <c r="W43" i="16"/>
  <c r="AP218" i="16"/>
  <c r="AI156" i="16"/>
  <c r="AT134" i="16"/>
  <c r="AH100" i="16"/>
  <c r="AT47" i="16"/>
  <c r="W381" i="16"/>
  <c r="AA219" i="16"/>
  <c r="AN175" i="16"/>
  <c r="AH158" i="16"/>
  <c r="AJ138" i="16"/>
  <c r="AE118" i="16"/>
  <c r="AG98" i="16"/>
  <c r="AJ76" i="16"/>
  <c r="W51" i="16"/>
  <c r="AI18" i="16"/>
  <c r="T63" i="16"/>
  <c r="V190" i="16"/>
  <c r="Y149" i="16"/>
  <c r="AW147" i="16"/>
  <c r="AO173" i="16"/>
  <c r="AI154" i="16"/>
  <c r="AF116" i="16"/>
  <c r="AH98" i="16"/>
  <c r="AE38" i="16"/>
  <c r="AU362" i="16"/>
  <c r="AB207" i="16"/>
  <c r="P174" i="16"/>
  <c r="AH156" i="16"/>
  <c r="AK134" i="16"/>
  <c r="AU116" i="16"/>
  <c r="AH94" i="16"/>
  <c r="AJ74" i="16"/>
  <c r="P46" i="16"/>
  <c r="AJ14" i="16"/>
  <c r="O38" i="16"/>
  <c r="V181" i="16"/>
  <c r="V437" i="16"/>
  <c r="AU347" i="16"/>
  <c r="AS197" i="16"/>
  <c r="AJ150" i="16"/>
  <c r="AL131" i="16"/>
  <c r="AV114" i="16"/>
  <c r="AE332" i="16"/>
  <c r="AS198" i="16"/>
  <c r="AF172" i="16"/>
  <c r="AH154" i="16"/>
  <c r="AK132" i="16"/>
  <c r="W115" i="16"/>
  <c r="AH92" i="16"/>
  <c r="AK70" i="16"/>
  <c r="AV42" i="16"/>
  <c r="AK2" i="16"/>
  <c r="AQ6" i="16"/>
  <c r="W171" i="16"/>
  <c r="Q392" i="16"/>
  <c r="AU187" i="16"/>
  <c r="AJ148" i="16"/>
  <c r="AL5" i="16"/>
  <c r="AW22" i="16"/>
  <c r="AU188" i="16"/>
  <c r="AV170" i="16"/>
  <c r="AI150" i="16"/>
  <c r="AK130" i="16"/>
  <c r="AN111" i="16"/>
  <c r="AH90" i="16"/>
  <c r="AK68" i="16"/>
  <c r="Y39" i="16"/>
  <c r="AA210" i="16"/>
  <c r="R554" i="16"/>
  <c r="P166" i="16"/>
  <c r="AU308" i="16"/>
  <c r="AR608" i="16"/>
  <c r="AK142" i="16"/>
  <c r="AU124" i="16"/>
  <c r="AQ373" i="16"/>
  <c r="AK690" i="16"/>
  <c r="AC267" i="16"/>
  <c r="AE182" i="16"/>
  <c r="AO165" i="16"/>
  <c r="AI146" i="16"/>
  <c r="V125" i="16"/>
  <c r="AF108" i="16"/>
  <c r="AI84" i="16"/>
  <c r="AL59" i="16"/>
  <c r="Q36" i="16"/>
  <c r="N111" i="16"/>
  <c r="O365" i="16"/>
  <c r="AJ130" i="16"/>
  <c r="AQ325" i="16"/>
  <c r="AH589" i="16"/>
  <c r="AI283" i="16"/>
  <c r="AT182" i="16"/>
  <c r="AH148" i="16"/>
  <c r="AK122" i="16"/>
  <c r="AH86" i="16"/>
  <c r="AO29" i="16"/>
  <c r="Y85" i="16"/>
  <c r="AE422" i="16"/>
  <c r="Q376" i="16"/>
  <c r="R262" i="16"/>
  <c r="AU52" i="16"/>
  <c r="AF164" i="16"/>
  <c r="AI142" i="16"/>
  <c r="AT118" i="16"/>
  <c r="AH82" i="16"/>
  <c r="AH22" i="16"/>
  <c r="V45" i="16"/>
  <c r="W419" i="16"/>
  <c r="AQ365" i="16"/>
  <c r="T242" i="16"/>
  <c r="AJ12" i="16"/>
  <c r="AS179" i="16"/>
  <c r="AF247" i="16"/>
  <c r="AL179" i="16"/>
  <c r="AV162" i="16"/>
  <c r="AI140" i="16"/>
  <c r="V117" i="16"/>
  <c r="AI76" i="16"/>
  <c r="AI10" i="16"/>
  <c r="Z11" i="16"/>
  <c r="AQ411" i="16"/>
  <c r="Q360" i="16"/>
  <c r="P212" i="16"/>
  <c r="AV106" i="16"/>
  <c r="AK66" i="16"/>
  <c r="AN47" i="16"/>
  <c r="AH30" i="16"/>
  <c r="AJ10" i="16"/>
  <c r="AS51" i="16"/>
  <c r="AE395" i="16"/>
  <c r="S222" i="16"/>
  <c r="N178" i="16"/>
  <c r="Y159" i="16"/>
  <c r="AI138" i="16"/>
  <c r="N114" i="16"/>
  <c r="AK62" i="16"/>
  <c r="AJ4" i="16"/>
  <c r="V565" i="16"/>
  <c r="Q408" i="16"/>
  <c r="AQ349" i="16"/>
  <c r="V615" i="16"/>
  <c r="AT62" i="16"/>
  <c r="AH28" i="16"/>
  <c r="AK6" i="16"/>
  <c r="AH142" i="16"/>
  <c r="T212" i="16"/>
  <c r="AE174" i="16"/>
  <c r="AO157" i="16"/>
  <c r="AJ134" i="16"/>
  <c r="AN103" i="16"/>
  <c r="AT54" i="16"/>
  <c r="O396" i="16"/>
  <c r="N515" i="16"/>
  <c r="AE406" i="16"/>
  <c r="Q344" i="16"/>
  <c r="N404" i="16"/>
  <c r="AO101" i="16"/>
  <c r="AF44" i="16"/>
  <c r="AH26" i="16"/>
  <c r="AK4" i="16"/>
  <c r="AJ125" i="16"/>
  <c r="Y20" i="16"/>
  <c r="AM346" i="16"/>
  <c r="AS202" i="16"/>
  <c r="AU172" i="16"/>
  <c r="Q156" i="16"/>
  <c r="AJ132" i="16"/>
  <c r="AF100" i="16"/>
  <c r="N50" i="16"/>
  <c r="AC178" i="16"/>
  <c r="R489" i="16"/>
  <c r="AQ397" i="16"/>
  <c r="AQ333" i="16"/>
  <c r="AD322" i="16"/>
  <c r="AI20" i="16"/>
  <c r="AM393" i="16"/>
  <c r="AE100" i="16"/>
  <c r="AD649" i="16"/>
  <c r="AU297" i="16"/>
  <c r="AK186" i="16"/>
  <c r="AN167" i="16"/>
  <c r="AH150" i="16"/>
  <c r="AK126" i="16"/>
  <c r="Q92" i="16"/>
  <c r="AF36" i="16"/>
  <c r="N107" i="16"/>
  <c r="AE430" i="16"/>
  <c r="AQ381" i="16"/>
  <c r="O286" i="16"/>
  <c r="AQ393" i="16"/>
  <c r="AQ377" i="16"/>
  <c r="AQ361" i="16"/>
  <c r="AE326" i="16"/>
  <c r="AM305" i="16"/>
  <c r="X279" i="16"/>
  <c r="R258" i="16"/>
  <c r="U236" i="16"/>
  <c r="AO203" i="16"/>
  <c r="N514" i="16"/>
  <c r="V391" i="16"/>
  <c r="N308" i="16"/>
  <c r="AU420" i="16"/>
  <c r="AE342" i="16"/>
  <c r="W323" i="16"/>
  <c r="AQ297" i="16"/>
  <c r="AN277" i="16"/>
  <c r="S254" i="16"/>
  <c r="U234" i="16"/>
  <c r="Q202" i="16"/>
  <c r="R506" i="16"/>
  <c r="N388" i="16"/>
  <c r="AT286" i="16"/>
  <c r="AL503" i="16"/>
  <c r="AU404" i="16"/>
  <c r="AE390" i="16"/>
  <c r="AE374" i="16"/>
  <c r="AE358" i="16"/>
  <c r="AU340" i="16"/>
  <c r="AM321" i="16"/>
  <c r="Q295" i="16"/>
  <c r="P276" i="16"/>
  <c r="S252" i="16"/>
  <c r="AM223" i="16"/>
  <c r="R198" i="16"/>
  <c r="W423" i="16"/>
  <c r="AD386" i="16"/>
  <c r="N282" i="16"/>
  <c r="AM417" i="16"/>
  <c r="W403" i="16"/>
  <c r="W387" i="16"/>
  <c r="W371" i="16"/>
  <c r="W355" i="16"/>
  <c r="W339" i="16"/>
  <c r="AQ319" i="16"/>
  <c r="AG293" i="16"/>
  <c r="AF274" i="16"/>
  <c r="S250" i="16"/>
  <c r="O222" i="16"/>
  <c r="R194" i="16"/>
  <c r="N420" i="16"/>
  <c r="N372" i="16"/>
  <c r="AK230" i="16"/>
  <c r="AU108" i="16"/>
  <c r="AJ70" i="16"/>
  <c r="AI14" i="16"/>
  <c r="AQ67" i="16"/>
  <c r="AL469" i="16"/>
  <c r="AQ415" i="16"/>
  <c r="AM401" i="16"/>
  <c r="AM385" i="16"/>
  <c r="AM369" i="16"/>
  <c r="AM353" i="16"/>
  <c r="AM337" i="16"/>
  <c r="Q312" i="16"/>
  <c r="AW291" i="16"/>
  <c r="Y269" i="16"/>
  <c r="T246" i="16"/>
  <c r="AE220" i="16"/>
  <c r="S188" i="16"/>
  <c r="AD418" i="16"/>
  <c r="AV344" i="16"/>
  <c r="AS403" i="16"/>
  <c r="AQ413" i="16"/>
  <c r="AQ399" i="16"/>
  <c r="AQ383" i="16"/>
  <c r="AQ367" i="16"/>
  <c r="AQ351" i="16"/>
  <c r="AQ335" i="16"/>
  <c r="AE310" i="16"/>
  <c r="Y290" i="16"/>
  <c r="Q266" i="16"/>
  <c r="T244" i="16"/>
  <c r="X215" i="16"/>
  <c r="W635" i="16"/>
  <c r="V407" i="16"/>
  <c r="N340" i="16"/>
  <c r="AN262" i="16"/>
  <c r="AR188" i="16"/>
  <c r="AS424" i="16"/>
  <c r="AQ409" i="16"/>
  <c r="AQ395" i="16"/>
  <c r="AQ379" i="16"/>
  <c r="AQ363" i="16"/>
  <c r="AQ347" i="16"/>
  <c r="Q328" i="16"/>
  <c r="W307" i="16"/>
  <c r="AU282" i="16"/>
  <c r="R260" i="16"/>
  <c r="U238" i="16"/>
  <c r="AW206" i="16"/>
  <c r="AN536" i="16"/>
  <c r="AD402" i="16"/>
  <c r="V311" i="16"/>
  <c r="AR368" i="16"/>
  <c r="AU212" i="16"/>
  <c r="AS375" i="16"/>
  <c r="AC221" i="16"/>
  <c r="AU218" i="16"/>
  <c r="AP366" i="16"/>
  <c r="AD338" i="16"/>
  <c r="W275" i="16"/>
  <c r="P206" i="16"/>
  <c r="AG361" i="16"/>
  <c r="AF195" i="16"/>
  <c r="AT595" i="16"/>
  <c r="V487" i="16"/>
  <c r="AR416" i="16"/>
  <c r="AR400" i="16"/>
  <c r="AP382" i="16"/>
  <c r="V359" i="16"/>
  <c r="AP330" i="16"/>
  <c r="AD306" i="16"/>
  <c r="P270" i="16"/>
  <c r="Q196" i="16"/>
  <c r="Q347" i="16"/>
  <c r="R540" i="16"/>
  <c r="AU388" i="16"/>
  <c r="AQ345" i="16"/>
  <c r="AQ331" i="16"/>
  <c r="AQ317" i="16"/>
  <c r="AQ303" i="16"/>
  <c r="AM287" i="16"/>
  <c r="AW270" i="16"/>
  <c r="AD230" i="16"/>
  <c r="AN213" i="16"/>
  <c r="R196" i="16"/>
  <c r="AD563" i="16"/>
  <c r="AT467" i="16"/>
  <c r="AP414" i="16"/>
  <c r="AP398" i="16"/>
  <c r="AP380" i="16"/>
  <c r="AL357" i="16"/>
  <c r="V327" i="16"/>
  <c r="AP302" i="16"/>
  <c r="Y263" i="16"/>
  <c r="AD596" i="16"/>
  <c r="Q331" i="16"/>
  <c r="N469" i="16"/>
  <c r="AU372" i="16"/>
  <c r="AQ329" i="16"/>
  <c r="AQ315" i="16"/>
  <c r="AQ301" i="16"/>
  <c r="AT228" i="16"/>
  <c r="AP555" i="16"/>
  <c r="AL435" i="16"/>
  <c r="AP412" i="16"/>
  <c r="AP396" i="16"/>
  <c r="V375" i="16"/>
  <c r="N356" i="16"/>
  <c r="AL325" i="16"/>
  <c r="X294" i="16"/>
  <c r="Q260" i="16"/>
  <c r="AT500" i="16"/>
  <c r="AS311" i="16"/>
  <c r="Z400" i="16"/>
  <c r="AU356" i="16"/>
  <c r="AQ313" i="16"/>
  <c r="AQ299" i="16"/>
  <c r="AE284" i="16"/>
  <c r="AO267" i="16"/>
  <c r="V227" i="16"/>
  <c r="AF210" i="16"/>
  <c r="S190" i="16"/>
  <c r="AJ544" i="16"/>
  <c r="AH427" i="16"/>
  <c r="AP410" i="16"/>
  <c r="AP394" i="16"/>
  <c r="AL373" i="16"/>
  <c r="AD354" i="16"/>
  <c r="N324" i="16"/>
  <c r="P291" i="16"/>
  <c r="AH252" i="16"/>
  <c r="AS417" i="16"/>
  <c r="AC285" i="16"/>
  <c r="P317" i="16"/>
  <c r="AU324" i="16"/>
  <c r="Y205" i="16"/>
  <c r="P651" i="16"/>
  <c r="Z525" i="16"/>
  <c r="AL421" i="16"/>
  <c r="AL405" i="16"/>
  <c r="AL389" i="16"/>
  <c r="AD370" i="16"/>
  <c r="V343" i="16"/>
  <c r="AP316" i="16"/>
  <c r="V285" i="16"/>
  <c r="N218" i="16"/>
  <c r="AS389" i="16"/>
  <c r="Z243" i="16"/>
  <c r="AR384" i="16"/>
  <c r="AL341" i="16"/>
  <c r="AV312" i="16"/>
  <c r="AP298" i="16"/>
  <c r="AL283" i="16"/>
  <c r="AV266" i="16"/>
  <c r="AI246" i="16"/>
  <c r="AK226" i="16"/>
  <c r="AN207" i="16"/>
  <c r="AH190" i="16"/>
  <c r="AV568" i="16"/>
  <c r="AR448" i="16"/>
  <c r="Y414" i="16"/>
  <c r="AW399" i="16"/>
  <c r="AS385" i="16"/>
  <c r="AS371" i="16"/>
  <c r="AS357" i="16"/>
  <c r="AS343" i="16"/>
  <c r="AS327" i="16"/>
  <c r="Q299" i="16"/>
  <c r="AD279" i="16"/>
  <c r="AF259" i="16"/>
  <c r="AA237" i="16"/>
  <c r="AD215" i="16"/>
  <c r="Q187" i="16"/>
  <c r="AD501" i="16"/>
  <c r="AB386" i="16"/>
  <c r="P301" i="16"/>
  <c r="AV295" i="16"/>
  <c r="AI244" i="16"/>
  <c r="AT222" i="16"/>
  <c r="AH188" i="16"/>
  <c r="AH557" i="16"/>
  <c r="AV440" i="16"/>
  <c r="AO412" i="16"/>
  <c r="Y398" i="16"/>
  <c r="AW383" i="16"/>
  <c r="AS369" i="16"/>
  <c r="AS355" i="16"/>
  <c r="AS341" i="16"/>
  <c r="AS325" i="16"/>
  <c r="AG297" i="16"/>
  <c r="V276" i="16"/>
  <c r="Y254" i="16"/>
  <c r="AA235" i="16"/>
  <c r="V212" i="16"/>
  <c r="U643" i="16"/>
  <c r="AV377" i="16"/>
  <c r="N292" i="16"/>
  <c r="AV408" i="16"/>
  <c r="AR352" i="16"/>
  <c r="AL309" i="16"/>
  <c r="AE278" i="16"/>
  <c r="AO261" i="16"/>
  <c r="AI242" i="16"/>
  <c r="V221" i="16"/>
  <c r="AF204" i="16"/>
  <c r="AC727" i="16"/>
  <c r="V546" i="16"/>
  <c r="AU429" i="16"/>
  <c r="Q411" i="16"/>
  <c r="AO396" i="16"/>
  <c r="Y382" i="16"/>
  <c r="AW367" i="16"/>
  <c r="AS353" i="16"/>
  <c r="AS339" i="16"/>
  <c r="Y318" i="16"/>
  <c r="W293" i="16"/>
  <c r="AL274" i="16"/>
  <c r="AO252" i="16"/>
  <c r="AB231" i="16"/>
  <c r="O207" i="16"/>
  <c r="AA626" i="16"/>
  <c r="AD450" i="16"/>
  <c r="AB372" i="16"/>
  <c r="AE263" i="16"/>
  <c r="AV392" i="16"/>
  <c r="AP378" i="16"/>
  <c r="AP364" i="16"/>
  <c r="AP350" i="16"/>
  <c r="AR336" i="16"/>
  <c r="AN292" i="16"/>
  <c r="AU276" i="16"/>
  <c r="AJ238" i="16"/>
  <c r="AL219" i="16"/>
  <c r="AV202" i="16"/>
  <c r="AM680" i="16"/>
  <c r="Z538" i="16"/>
  <c r="Y424" i="16"/>
  <c r="AG409" i="16"/>
  <c r="Q395" i="16"/>
  <c r="AO380" i="16"/>
  <c r="Y366" i="16"/>
  <c r="AW351" i="16"/>
  <c r="AS337" i="16"/>
  <c r="AO316" i="16"/>
  <c r="AM291" i="16"/>
  <c r="O271" i="16"/>
  <c r="Q251" i="16"/>
  <c r="AB229" i="16"/>
  <c r="AE205" i="16"/>
  <c r="N597" i="16"/>
  <c r="AB420" i="16"/>
  <c r="AF363" i="16"/>
  <c r="AP235" i="16"/>
  <c r="AV376" i="16"/>
  <c r="AP362" i="16"/>
  <c r="AP348" i="16"/>
  <c r="AP334" i="16"/>
  <c r="AR320" i="16"/>
  <c r="AG258" i="16"/>
  <c r="AJ236" i="16"/>
  <c r="Y199" i="16"/>
  <c r="S642" i="16"/>
  <c r="R527" i="16"/>
  <c r="AS421" i="16"/>
  <c r="AS407" i="16"/>
  <c r="AG393" i="16"/>
  <c r="Q379" i="16"/>
  <c r="AO364" i="16"/>
  <c r="Y350" i="16"/>
  <c r="Y334" i="16"/>
  <c r="Q315" i="16"/>
  <c r="O290" i="16"/>
  <c r="AE269" i="16"/>
  <c r="Z247" i="16"/>
  <c r="AB227" i="16"/>
  <c r="W202" i="16"/>
  <c r="AH570" i="16"/>
  <c r="P413" i="16"/>
  <c r="P349" i="16"/>
  <c r="P653" i="16"/>
  <c r="AV360" i="16"/>
  <c r="AP346" i="16"/>
  <c r="AP332" i="16"/>
  <c r="AP318" i="16"/>
  <c r="AR304" i="16"/>
  <c r="AF289" i="16"/>
  <c r="AN271" i="16"/>
  <c r="AH254" i="16"/>
  <c r="AJ234" i="16"/>
  <c r="AE214" i="16"/>
  <c r="AO197" i="16"/>
  <c r="Z624" i="16"/>
  <c r="AD519" i="16"/>
  <c r="AS419" i="16"/>
  <c r="AS405" i="16"/>
  <c r="AS391" i="16"/>
  <c r="AG377" i="16"/>
  <c r="Q363" i="16"/>
  <c r="AO348" i="16"/>
  <c r="AO332" i="16"/>
  <c r="AG313" i="16"/>
  <c r="AC287" i="16"/>
  <c r="W266" i="16"/>
  <c r="Z245" i="16"/>
  <c r="AC223" i="16"/>
  <c r="P197" i="16"/>
  <c r="Z559" i="16"/>
  <c r="AB406" i="16"/>
  <c r="P333" i="16"/>
  <c r="Z390" i="16"/>
  <c r="AV328" i="16"/>
  <c r="AP314" i="16"/>
  <c r="AP300" i="16"/>
  <c r="AF268" i="16"/>
  <c r="AH250" i="16"/>
  <c r="AK228" i="16"/>
  <c r="W211" i="16"/>
  <c r="AG194" i="16"/>
  <c r="AR576" i="16"/>
  <c r="AD468" i="16"/>
  <c r="AW415" i="16"/>
  <c r="AS401" i="16"/>
  <c r="AS387" i="16"/>
  <c r="AS373" i="16"/>
  <c r="AS359" i="16"/>
  <c r="AG345" i="16"/>
  <c r="AG329" i="16"/>
  <c r="Y302" i="16"/>
  <c r="AC283" i="16"/>
  <c r="P261" i="16"/>
  <c r="AA239" i="16"/>
  <c r="AC219" i="16"/>
  <c r="Y190" i="16"/>
  <c r="N529" i="16"/>
  <c r="V392" i="16"/>
  <c r="V312" i="16"/>
  <c r="AD578" i="16"/>
  <c r="AP461" i="16"/>
  <c r="Z416" i="16"/>
  <c r="AB402" i="16"/>
  <c r="AB388" i="16"/>
  <c r="AB374" i="16"/>
  <c r="V360" i="16"/>
  <c r="V344" i="16"/>
  <c r="V328" i="16"/>
  <c r="AV313" i="16"/>
  <c r="V295" i="16"/>
  <c r="P255" i="16"/>
  <c r="V206" i="16"/>
  <c r="Z586" i="16"/>
  <c r="V365" i="16"/>
  <c r="AO188" i="16"/>
  <c r="AN414" i="16"/>
  <c r="AB358" i="16"/>
  <c r="AB342" i="16"/>
  <c r="AB326" i="16"/>
  <c r="AF253" i="16"/>
  <c r="N203" i="16"/>
  <c r="R575" i="16"/>
  <c r="Z354" i="16"/>
  <c r="AS323" i="16"/>
  <c r="AS309" i="16"/>
  <c r="AU294" i="16"/>
  <c r="AT277" i="16"/>
  <c r="AU203" i="16"/>
  <c r="AH442" i="16"/>
  <c r="AN398" i="16"/>
  <c r="Z384" i="16"/>
  <c r="AB370" i="16"/>
  <c r="AB356" i="16"/>
  <c r="AB340" i="16"/>
  <c r="AB324" i="16"/>
  <c r="AB310" i="16"/>
  <c r="AD290" i="16"/>
  <c r="X250" i="16"/>
  <c r="W196" i="16"/>
  <c r="AR496" i="16"/>
  <c r="N346" i="16"/>
  <c r="AW335" i="16"/>
  <c r="AS321" i="16"/>
  <c r="AS307" i="16"/>
  <c r="AB664" i="16"/>
  <c r="AL551" i="16"/>
  <c r="AJ432" i="16"/>
  <c r="AF411" i="16"/>
  <c r="P397" i="16"/>
  <c r="AN382" i="16"/>
  <c r="Z368" i="16"/>
  <c r="AB354" i="16"/>
  <c r="AB338" i="16"/>
  <c r="AB322" i="16"/>
  <c r="AB308" i="16"/>
  <c r="AR283" i="16"/>
  <c r="AO246" i="16"/>
  <c r="P191" i="16"/>
  <c r="Z458" i="16"/>
  <c r="N330" i="16"/>
  <c r="AW319" i="16"/>
  <c r="AS305" i="16"/>
  <c r="AW255" i="16"/>
  <c r="AN198" i="16"/>
  <c r="V425" i="16"/>
  <c r="AV409" i="16"/>
  <c r="AF395" i="16"/>
  <c r="P381" i="16"/>
  <c r="AN366" i="16"/>
  <c r="Z352" i="16"/>
  <c r="Z336" i="16"/>
  <c r="Z320" i="16"/>
  <c r="AB306" i="16"/>
  <c r="V270" i="16"/>
  <c r="Q245" i="16"/>
  <c r="AF189" i="16"/>
  <c r="Z422" i="16"/>
  <c r="AB289" i="16"/>
  <c r="AW303" i="16"/>
  <c r="AT213" i="16"/>
  <c r="AB422" i="16"/>
  <c r="V408" i="16"/>
  <c r="AV393" i="16"/>
  <c r="AF379" i="16"/>
  <c r="P365" i="16"/>
  <c r="AN350" i="16"/>
  <c r="AN334" i="16"/>
  <c r="AN318" i="16"/>
  <c r="Z304" i="16"/>
  <c r="N267" i="16"/>
  <c r="AG243" i="16"/>
  <c r="O822" i="16"/>
  <c r="Z406" i="16"/>
  <c r="AI405" i="16"/>
  <c r="AO300" i="16"/>
  <c r="AU267" i="16"/>
  <c r="AL210" i="16"/>
  <c r="AW191" i="16"/>
  <c r="AP589" i="16"/>
  <c r="AB418" i="16"/>
  <c r="AB404" i="16"/>
  <c r="AB390" i="16"/>
  <c r="V376" i="16"/>
  <c r="AV361" i="16"/>
  <c r="AF347" i="16"/>
  <c r="AF331" i="16"/>
  <c r="AF315" i="16"/>
  <c r="AF299" i="16"/>
  <c r="W260" i="16"/>
  <c r="AS213" i="16"/>
  <c r="AV616" i="16"/>
  <c r="Z372" i="16"/>
  <c r="AV329" i="16"/>
  <c r="AR285" i="16"/>
  <c r="AQ229" i="16"/>
  <c r="AT207" i="16"/>
  <c r="V594" i="16"/>
  <c r="V466" i="16"/>
  <c r="Z418" i="16"/>
  <c r="Z402" i="16"/>
  <c r="Z386" i="16"/>
  <c r="AF368" i="16"/>
  <c r="AL347" i="16"/>
  <c r="Z326" i="16"/>
  <c r="AB268" i="16"/>
  <c r="P247" i="16"/>
  <c r="AQ227" i="16"/>
  <c r="AF416" i="16"/>
  <c r="AF400" i="16"/>
  <c r="AF384" i="16"/>
  <c r="AT318" i="16"/>
  <c r="AC260" i="16"/>
  <c r="AB180" i="16"/>
  <c r="AV297" i="16"/>
  <c r="AS279" i="16"/>
  <c r="AU261" i="16"/>
  <c r="AR223" i="16"/>
  <c r="AL204" i="16"/>
  <c r="AV187" i="16"/>
  <c r="R447" i="16"/>
  <c r="V413" i="16"/>
  <c r="AT398" i="16"/>
  <c r="V381" i="16"/>
  <c r="N362" i="16"/>
  <c r="AB344" i="16"/>
  <c r="N314" i="16"/>
  <c r="AU247" i="16"/>
  <c r="AF151" i="16"/>
  <c r="AS277" i="16"/>
  <c r="AR221" i="16"/>
  <c r="AD567" i="16"/>
  <c r="AD439" i="16"/>
  <c r="AL411" i="16"/>
  <c r="V397" i="16"/>
  <c r="N378" i="16"/>
  <c r="AB360" i="16"/>
  <c r="Z342" i="16"/>
  <c r="AF304" i="16"/>
  <c r="O243" i="16"/>
  <c r="AB116" i="16"/>
  <c r="AL293" i="16"/>
  <c r="AS275" i="16"/>
  <c r="AM258" i="16"/>
  <c r="AP239" i="16"/>
  <c r="AR219" i="16"/>
  <c r="AE199" i="16"/>
  <c r="AT548" i="16"/>
  <c r="R431" i="16"/>
  <c r="N410" i="16"/>
  <c r="N394" i="16"/>
  <c r="AB376" i="16"/>
  <c r="Z358" i="16"/>
  <c r="Z340" i="16"/>
  <c r="V301" i="16"/>
  <c r="AG229" i="16"/>
  <c r="AG77" i="16"/>
  <c r="AT271" i="16"/>
  <c r="AP237" i="16"/>
  <c r="AS215" i="16"/>
  <c r="AU197" i="16"/>
  <c r="AA630" i="16"/>
  <c r="AD516" i="16"/>
  <c r="R425" i="16"/>
  <c r="AB408" i="16"/>
  <c r="AB392" i="16"/>
  <c r="Z374" i="16"/>
  <c r="Z356" i="16"/>
  <c r="V333" i="16"/>
  <c r="N298" i="16"/>
  <c r="Z222" i="16"/>
  <c r="AA406" i="16"/>
  <c r="AV345" i="16"/>
  <c r="AN302" i="16"/>
  <c r="AR287" i="16"/>
  <c r="AL268" i="16"/>
  <c r="AV251" i="16"/>
  <c r="AQ231" i="16"/>
  <c r="AS211" i="16"/>
  <c r="AM194" i="16"/>
  <c r="AH605" i="16"/>
  <c r="AH477" i="16"/>
  <c r="Z420" i="16"/>
  <c r="Z404" i="16"/>
  <c r="Z388" i="16"/>
  <c r="Z370" i="16"/>
  <c r="V349" i="16"/>
  <c r="AB328" i="16"/>
  <c r="Z282" i="16"/>
  <c r="O315" i="16"/>
  <c r="AT414" i="16"/>
  <c r="AL315" i="16"/>
  <c r="Z284" i="16"/>
  <c r="AC262" i="16"/>
  <c r="AM244" i="16"/>
  <c r="Y226" i="16"/>
  <c r="AI386" i="16"/>
  <c r="S282" i="16"/>
  <c r="AC174" i="16"/>
  <c r="Q143" i="16"/>
  <c r="AC108" i="16"/>
  <c r="AA58" i="16"/>
  <c r="AA181" i="16"/>
  <c r="AL299" i="16"/>
  <c r="AI375" i="16"/>
  <c r="AC172" i="16"/>
  <c r="AG141" i="16"/>
  <c r="N101" i="16"/>
  <c r="AC44" i="16"/>
  <c r="V156" i="16"/>
  <c r="AT382" i="16"/>
  <c r="AB312" i="16"/>
  <c r="AA278" i="16"/>
  <c r="AC258" i="16"/>
  <c r="AF239" i="16"/>
  <c r="Z220" i="16"/>
  <c r="AI356" i="16"/>
  <c r="T210" i="16"/>
  <c r="AC170" i="16"/>
  <c r="Y138" i="16"/>
  <c r="W94" i="16"/>
  <c r="N37" i="16"/>
  <c r="Z127" i="16"/>
  <c r="AL395" i="16"/>
  <c r="AT366" i="16"/>
  <c r="AF352" i="16"/>
  <c r="Z338" i="16"/>
  <c r="Z324" i="16"/>
  <c r="Z310" i="16"/>
  <c r="AB295" i="16"/>
  <c r="AA276" i="16"/>
  <c r="AL254" i="16"/>
  <c r="X236" i="16"/>
  <c r="Z572" i="16"/>
  <c r="AE345" i="16"/>
  <c r="AD198" i="16"/>
  <c r="N165" i="16"/>
  <c r="Z134" i="16"/>
  <c r="O91" i="16"/>
  <c r="O27" i="16"/>
  <c r="AU83" i="16"/>
  <c r="AV488" i="16"/>
  <c r="AL379" i="16"/>
  <c r="AT350" i="16"/>
  <c r="AF336" i="16"/>
  <c r="Z322" i="16"/>
  <c r="Z308" i="16"/>
  <c r="AB293" i="16"/>
  <c r="AA274" i="16"/>
  <c r="N253" i="16"/>
  <c r="AN234" i="16"/>
  <c r="AU426" i="16"/>
  <c r="AI337" i="16"/>
  <c r="AA186" i="16"/>
  <c r="W158" i="16"/>
  <c r="Z130" i="16"/>
  <c r="X84" i="16"/>
  <c r="Z6" i="16"/>
  <c r="AC37" i="16"/>
  <c r="AL363" i="16"/>
  <c r="AT334" i="16"/>
  <c r="AF320" i="16"/>
  <c r="Z306" i="16"/>
  <c r="AB291" i="16"/>
  <c r="AB270" i="16"/>
  <c r="AD251" i="16"/>
  <c r="Q231" i="16"/>
  <c r="AO416" i="16"/>
  <c r="AI326" i="16"/>
  <c r="AB182" i="16"/>
  <c r="O155" i="16"/>
  <c r="AA122" i="16"/>
  <c r="Q79" i="16"/>
  <c r="T123" i="16"/>
  <c r="AH35" i="16"/>
  <c r="AL331" i="16"/>
  <c r="V317" i="16"/>
  <c r="AT302" i="16"/>
  <c r="Z286" i="16"/>
  <c r="AB266" i="16"/>
  <c r="W246" i="16"/>
  <c r="AW227" i="16"/>
  <c r="W394" i="16"/>
  <c r="AK295" i="16"/>
  <c r="AB178" i="16"/>
  <c r="X148" i="16"/>
  <c r="AB114" i="16"/>
  <c r="Z66" i="16"/>
  <c r="AA308" i="16"/>
  <c r="AU95" i="16"/>
  <c r="AA60" i="16"/>
  <c r="AL38" i="16"/>
  <c r="AV21" i="16"/>
  <c r="Z2" i="16"/>
  <c r="AV94" i="16"/>
  <c r="AC376" i="16"/>
  <c r="T275" i="16"/>
  <c r="AB175" i="16"/>
  <c r="O151" i="16"/>
  <c r="AA117" i="16"/>
  <c r="P77" i="16"/>
  <c r="AE21" i="16"/>
  <c r="AE164" i="16"/>
  <c r="X20" i="16"/>
  <c r="AE410" i="16"/>
  <c r="AB59" i="16"/>
  <c r="AG368" i="16"/>
  <c r="AT260" i="16"/>
  <c r="AB173" i="16"/>
  <c r="W146" i="16"/>
  <c r="AA115" i="16"/>
  <c r="Q67" i="16"/>
  <c r="W18" i="16"/>
  <c r="AD47" i="16"/>
  <c r="AI307" i="16"/>
  <c r="AT190" i="16"/>
  <c r="AL166" i="16"/>
  <c r="AV149" i="16"/>
  <c r="Z132" i="16"/>
  <c r="AC110" i="16"/>
  <c r="AM92" i="16"/>
  <c r="AW75" i="16"/>
  <c r="AB54" i="16"/>
  <c r="AD35" i="16"/>
  <c r="AN18" i="16"/>
  <c r="AE346" i="16"/>
  <c r="X28" i="16"/>
  <c r="AA357" i="16"/>
  <c r="AF244" i="16"/>
  <c r="AB171" i="16"/>
  <c r="P141" i="16"/>
  <c r="AB107" i="16"/>
  <c r="Z61" i="16"/>
  <c r="AO4" i="16"/>
  <c r="S387" i="16"/>
  <c r="AV237" i="16"/>
  <c r="Y74" i="16"/>
  <c r="AB52" i="16"/>
  <c r="AU31" i="16"/>
  <c r="Q15" i="16"/>
  <c r="O167" i="16"/>
  <c r="AH12" i="16"/>
  <c r="O346" i="16"/>
  <c r="AR215" i="16"/>
  <c r="AC165" i="16"/>
  <c r="AW135" i="16"/>
  <c r="AC101" i="16"/>
  <c r="Z59" i="16"/>
  <c r="T87" i="16"/>
  <c r="R218" i="16"/>
  <c r="AT609" i="16"/>
  <c r="AU367" i="16"/>
  <c r="AD163" i="16"/>
  <c r="AN146" i="16"/>
  <c r="AA126" i="16"/>
  <c r="AC106" i="16"/>
  <c r="AF87" i="16"/>
  <c r="Z70" i="16"/>
  <c r="AB50" i="16"/>
  <c r="W30" i="16"/>
  <c r="AG13" i="16"/>
  <c r="AF154" i="16"/>
  <c r="N468" i="16"/>
  <c r="AA338" i="16"/>
  <c r="AB205" i="16"/>
  <c r="AC163" i="16"/>
  <c r="Y134" i="16"/>
  <c r="AD95" i="16"/>
  <c r="AB45" i="16"/>
  <c r="W63" i="16"/>
  <c r="W138" i="16"/>
  <c r="AS270" i="16"/>
  <c r="AU159" i="16"/>
  <c r="AA124" i="16"/>
  <c r="AL102" i="16"/>
  <c r="AV85" i="16"/>
  <c r="Z68" i="16"/>
  <c r="AC46" i="16"/>
  <c r="AM28" i="16"/>
  <c r="Y10" i="16"/>
  <c r="AH143" i="16"/>
  <c r="AA417" i="16"/>
  <c r="AA327" i="16"/>
  <c r="AA183" i="16"/>
  <c r="AT157" i="16"/>
  <c r="Q131" i="16"/>
  <c r="O87" i="16"/>
  <c r="AC39" i="16"/>
  <c r="AE58" i="16"/>
  <c r="P69" i="16"/>
  <c r="AO235" i="16"/>
  <c r="AM156" i="16"/>
  <c r="AW139" i="16"/>
  <c r="AB118" i="16"/>
  <c r="AD99" i="16"/>
  <c r="AN82" i="16"/>
  <c r="AA62" i="16"/>
  <c r="AC42" i="16"/>
  <c r="AF23" i="16"/>
  <c r="Z4" i="16"/>
  <c r="AD108" i="16"/>
  <c r="AA387" i="16"/>
  <c r="W297" i="16"/>
  <c r="AA179" i="16"/>
  <c r="AL154" i="16"/>
  <c r="Z123" i="16"/>
  <c r="AN78" i="16"/>
  <c r="AL26" i="16"/>
  <c r="S29" i="16"/>
  <c r="AQ92" i="16"/>
  <c r="S132" i="16"/>
  <c r="P30" i="16"/>
  <c r="Y368" i="16"/>
  <c r="Z181" i="16"/>
  <c r="Y126" i="16"/>
  <c r="Q59" i="16"/>
  <c r="AT93" i="16"/>
  <c r="AV54" i="16"/>
  <c r="S26" i="16"/>
  <c r="AS116" i="16"/>
  <c r="Z10" i="16"/>
  <c r="S357" i="16"/>
  <c r="Z179" i="16"/>
  <c r="Z117" i="16"/>
  <c r="AA45" i="16"/>
  <c r="AT262" i="16"/>
  <c r="AO82" i="16"/>
  <c r="AU398" i="16"/>
  <c r="AM319" i="16"/>
  <c r="AT195" i="16"/>
  <c r="AC167" i="16"/>
  <c r="AE149" i="16"/>
  <c r="AO132" i="16"/>
  <c r="AB111" i="16"/>
  <c r="V92" i="16"/>
  <c r="AF75" i="16"/>
  <c r="AA55" i="16"/>
  <c r="AC35" i="16"/>
  <c r="AN14" i="16"/>
  <c r="AK79" i="16"/>
  <c r="AN51" i="16"/>
  <c r="AJ20" i="16"/>
  <c r="V109" i="16"/>
  <c r="N596" i="16"/>
  <c r="S338" i="16"/>
  <c r="AA171" i="16"/>
  <c r="Z115" i="16"/>
  <c r="O15" i="16"/>
  <c r="AW11" i="16"/>
  <c r="AS180" i="16"/>
  <c r="AL187" i="16"/>
  <c r="AU147" i="16"/>
  <c r="AB109" i="16"/>
  <c r="AL90" i="16"/>
  <c r="AW71" i="16"/>
  <c r="AA53" i="16"/>
  <c r="AD31" i="16"/>
  <c r="P13" i="16"/>
  <c r="U75" i="16"/>
  <c r="Q46" i="16"/>
  <c r="AE362" i="16"/>
  <c r="AN91" i="16"/>
  <c r="R559" i="16"/>
  <c r="S327" i="16"/>
  <c r="AC159" i="16"/>
  <c r="AA107" i="16"/>
  <c r="X155" i="16"/>
  <c r="Y70" i="16"/>
  <c r="AA51" i="16"/>
  <c r="AT29" i="16"/>
  <c r="AF11" i="16"/>
  <c r="N71" i="16"/>
  <c r="AG43" i="16"/>
  <c r="AE298" i="16"/>
  <c r="AG83" i="16"/>
  <c r="S417" i="16"/>
  <c r="O297" i="16"/>
  <c r="AC157" i="16"/>
  <c r="AC93" i="16"/>
  <c r="S167" i="16"/>
  <c r="AD159" i="16"/>
  <c r="AN142" i="16"/>
  <c r="Z125" i="16"/>
  <c r="AC103" i="16"/>
  <c r="AE85" i="16"/>
  <c r="AO68" i="16"/>
  <c r="AB47" i="16"/>
  <c r="V28" i="16"/>
  <c r="Y6" i="16"/>
  <c r="AT68" i="16"/>
  <c r="AH37" i="16"/>
  <c r="T203" i="16"/>
  <c r="AJ61" i="16"/>
  <c r="S406" i="16"/>
  <c r="AE252" i="16"/>
  <c r="V148" i="16"/>
  <c r="V84" i="16"/>
  <c r="T95" i="16"/>
  <c r="AQ433" i="16"/>
  <c r="AF139" i="16"/>
  <c r="AA119" i="16"/>
  <c r="AC99" i="16"/>
  <c r="W82" i="16"/>
  <c r="Z63" i="16"/>
  <c r="AB43" i="16"/>
  <c r="O23" i="16"/>
  <c r="Q3" i="16"/>
  <c r="O60" i="16"/>
  <c r="AA31" i="16"/>
  <c r="AV156" i="16"/>
  <c r="O36" i="16"/>
  <c r="U376" i="16"/>
  <c r="AC206" i="16"/>
  <c r="AN134" i="16"/>
  <c r="AF67" i="16"/>
  <c r="AW7" i="16"/>
  <c r="AP473" i="16"/>
  <c r="AA173" i="16"/>
  <c r="AD151" i="16"/>
  <c r="AF131" i="16"/>
  <c r="AA109" i="16"/>
  <c r="AD87" i="16"/>
  <c r="AO60" i="16"/>
  <c r="AB35" i="16"/>
  <c r="W10" i="16"/>
  <c r="Q336" i="16"/>
  <c r="T155" i="16"/>
  <c r="N76" i="16"/>
  <c r="AC31" i="16"/>
  <c r="AN6" i="16"/>
  <c r="V261" i="16"/>
  <c r="U147" i="16"/>
  <c r="Q54" i="16"/>
  <c r="AM398" i="16"/>
  <c r="AE319" i="16"/>
  <c r="AT196" i="16"/>
  <c r="AB167" i="16"/>
  <c r="AL146" i="16"/>
  <c r="AO124" i="16"/>
  <c r="AB103" i="16"/>
  <c r="O79" i="16"/>
  <c r="Z55" i="16"/>
  <c r="AC29" i="16"/>
  <c r="P5" i="16"/>
  <c r="AQ219" i="16"/>
  <c r="N140" i="16"/>
  <c r="R45" i="16"/>
  <c r="AU19" i="16"/>
  <c r="AM101" i="16"/>
  <c r="S308" i="16"/>
  <c r="AI187" i="16"/>
  <c r="AB165" i="16"/>
  <c r="O143" i="16"/>
  <c r="Q123" i="16"/>
  <c r="AB101" i="16"/>
  <c r="AE77" i="16"/>
  <c r="Z53" i="16"/>
  <c r="AC27" i="16"/>
  <c r="AA95" i="16"/>
  <c r="W188" i="16"/>
  <c r="O130" i="16"/>
  <c r="V15" i="16"/>
  <c r="AT172" i="16"/>
  <c r="AU98" i="16"/>
  <c r="Z183" i="16"/>
  <c r="AB163" i="16"/>
  <c r="AE141" i="16"/>
  <c r="Z119" i="16"/>
  <c r="AB99" i="16"/>
  <c r="W74" i="16"/>
  <c r="Z51" i="16"/>
  <c r="AD23" i="16"/>
  <c r="X247" i="16"/>
  <c r="Q182" i="16"/>
  <c r="Q118" i="16"/>
  <c r="V171" i="16"/>
  <c r="AS268" i="16"/>
  <c r="AC95" i="16"/>
  <c r="AA47" i="16"/>
  <c r="V20" i="16"/>
  <c r="N175" i="16"/>
  <c r="R175" i="16"/>
  <c r="S103" i="16"/>
  <c r="AA156" i="16"/>
  <c r="AK11" i="16"/>
  <c r="AP139" i="16"/>
  <c r="Z76" i="16"/>
  <c r="W431" i="16"/>
  <c r="AU349" i="16"/>
  <c r="Y235" i="16"/>
  <c r="AA175" i="16"/>
  <c r="AC155" i="16"/>
  <c r="P133" i="16"/>
  <c r="AA111" i="16"/>
  <c r="AC91" i="16"/>
  <c r="Y62" i="16"/>
  <c r="AB39" i="16"/>
  <c r="AE13" i="16"/>
  <c r="W415" i="16"/>
  <c r="S163" i="16"/>
  <c r="U83" i="16"/>
  <c r="AM345" i="16"/>
  <c r="AE366" i="16"/>
  <c r="R111" i="16"/>
  <c r="T91" i="16"/>
  <c r="O66" i="16"/>
  <c r="S39" i="16"/>
  <c r="AD10" i="16"/>
  <c r="N43" i="16"/>
  <c r="O123" i="16"/>
  <c r="AW127" i="16"/>
  <c r="AN70" i="16"/>
  <c r="T159" i="16"/>
  <c r="AD138" i="16"/>
  <c r="R109" i="16"/>
  <c r="U87" i="16"/>
  <c r="AV60" i="16"/>
  <c r="S37" i="16"/>
  <c r="W5" i="16"/>
  <c r="Q22" i="16"/>
  <c r="Z98" i="16"/>
  <c r="AT85" i="16"/>
  <c r="AC293" i="16"/>
  <c r="AG180" i="16"/>
  <c r="T157" i="16"/>
  <c r="W133" i="16"/>
  <c r="R107" i="16"/>
  <c r="U85" i="16"/>
  <c r="X59" i="16"/>
  <c r="S35" i="16"/>
  <c r="O2" i="16"/>
  <c r="R13" i="16"/>
  <c r="N47" i="16"/>
  <c r="T31" i="16"/>
  <c r="AD66" i="16"/>
  <c r="O335" i="16"/>
  <c r="T206" i="16"/>
  <c r="AU139" i="16"/>
  <c r="AL82" i="16"/>
  <c r="AW63" i="16"/>
  <c r="AL482" i="16"/>
  <c r="P244" i="16"/>
  <c r="R173" i="16"/>
  <c r="U151" i="16"/>
  <c r="AF126" i="16"/>
  <c r="S101" i="16"/>
  <c r="V79" i="16"/>
  <c r="AG52" i="16"/>
  <c r="T29" i="16"/>
  <c r="P50" i="16"/>
  <c r="V260" i="16"/>
  <c r="AL126" i="16"/>
  <c r="AA43" i="16"/>
  <c r="AT21" i="16"/>
  <c r="AF3" i="16"/>
  <c r="Z447" i="16"/>
  <c r="AH229" i="16"/>
  <c r="R171" i="16"/>
  <c r="U149" i="16"/>
  <c r="X123" i="16"/>
  <c r="S99" i="16"/>
  <c r="AL77" i="16"/>
  <c r="R47" i="16"/>
  <c r="U23" i="16"/>
  <c r="AB213" i="16"/>
  <c r="X180" i="16"/>
  <c r="O51" i="16"/>
  <c r="AT149" i="16"/>
  <c r="AU75" i="16"/>
  <c r="AB37" i="16"/>
  <c r="AL18" i="16"/>
  <c r="AB85" i="16"/>
  <c r="AU396" i="16"/>
  <c r="AJ207" i="16"/>
  <c r="S165" i="16"/>
  <c r="V143" i="16"/>
  <c r="AG116" i="16"/>
  <c r="T93" i="16"/>
  <c r="W69" i="16"/>
  <c r="R43" i="16"/>
  <c r="N12" i="16"/>
  <c r="Q147" i="16"/>
  <c r="AD131" i="16"/>
  <c r="AG173" i="16"/>
  <c r="AB150" i="16"/>
  <c r="O179" i="16"/>
  <c r="W118" i="16"/>
  <c r="AB14" i="16"/>
  <c r="AO44" i="16"/>
  <c r="X242" i="16"/>
  <c r="Y170" i="16"/>
  <c r="AB148" i="16"/>
  <c r="AF119" i="16"/>
  <c r="S3" i="16"/>
  <c r="X172" i="16"/>
  <c r="O115" i="16"/>
  <c r="P154" i="16"/>
  <c r="AD74" i="16"/>
  <c r="T27" i="16"/>
  <c r="AM3" i="16"/>
  <c r="AH39" i="16"/>
  <c r="R141" i="16"/>
  <c r="AA3" i="16"/>
  <c r="Z227" i="16"/>
  <c r="Z166" i="16"/>
  <c r="AB146" i="16"/>
  <c r="X116" i="16"/>
  <c r="N519" i="16"/>
  <c r="Q167" i="16"/>
  <c r="Q103" i="16"/>
  <c r="S6" i="16"/>
  <c r="AA26" i="16"/>
  <c r="AJ127" i="16"/>
  <c r="Z571" i="16"/>
  <c r="AI215" i="16"/>
  <c r="Z164" i="16"/>
  <c r="AC142" i="16"/>
  <c r="Q111" i="16"/>
  <c r="AE380" i="16"/>
  <c r="Y162" i="16"/>
  <c r="Z94" i="16"/>
  <c r="S221" i="16"/>
  <c r="AU134" i="16"/>
  <c r="U21" i="16"/>
  <c r="AI90" i="16"/>
  <c r="V4" i="16"/>
  <c r="AK116" i="16"/>
  <c r="W414" i="16"/>
  <c r="AE187" i="16"/>
  <c r="Z162" i="16"/>
  <c r="AC140" i="16"/>
  <c r="Z102" i="16"/>
  <c r="O350" i="16"/>
  <c r="AA148" i="16"/>
  <c r="AA82" i="16"/>
  <c r="Z146" i="16"/>
  <c r="AF62" i="16"/>
  <c r="U19" i="16"/>
  <c r="AC78" i="16"/>
  <c r="AQ387" i="16"/>
  <c r="AI67" i="16"/>
  <c r="AE365" i="16"/>
  <c r="AF183" i="16"/>
  <c r="AA158" i="16"/>
  <c r="N133" i="16"/>
  <c r="Z100" i="16"/>
  <c r="R228" i="16"/>
  <c r="AB140" i="16"/>
  <c r="AD59" i="16"/>
  <c r="AB66" i="16"/>
  <c r="W62" i="16"/>
  <c r="AB186" i="16"/>
  <c r="W36" i="16"/>
  <c r="AC292" i="16"/>
  <c r="Q175" i="16"/>
  <c r="AA154" i="16"/>
  <c r="W126" i="16"/>
  <c r="AD4" i="16"/>
  <c r="O188" i="16"/>
  <c r="N125" i="16"/>
  <c r="AW35" i="16"/>
  <c r="AH457" i="16"/>
  <c r="AG165" i="16"/>
  <c r="AB142" i="16"/>
  <c r="AD123" i="16"/>
  <c r="Y98" i="16"/>
  <c r="AB76" i="16"/>
  <c r="AM52" i="16"/>
  <c r="Z30" i="16"/>
  <c r="AB10" i="16"/>
  <c r="AE98" i="16"/>
  <c r="X552" i="16"/>
  <c r="AD179" i="16"/>
  <c r="AA138" i="16"/>
  <c r="Z20" i="16"/>
  <c r="AB74" i="16"/>
  <c r="Z28" i="16"/>
  <c r="AC6" i="16"/>
  <c r="X90" i="16"/>
  <c r="O413" i="16"/>
  <c r="W174" i="16"/>
  <c r="AC124" i="16"/>
  <c r="V195" i="16"/>
  <c r="AT438" i="16"/>
  <c r="AU183" i="16"/>
  <c r="Z158" i="16"/>
  <c r="AB138" i="16"/>
  <c r="Z92" i="16"/>
  <c r="AC70" i="16"/>
  <c r="AF47" i="16"/>
  <c r="Z26" i="16"/>
  <c r="AC4" i="16"/>
  <c r="AH74" i="16"/>
  <c r="W364" i="16"/>
  <c r="O171" i="16"/>
  <c r="AC122" i="16"/>
  <c r="N106" i="16"/>
  <c r="AQ326" i="16"/>
  <c r="W301" i="16"/>
  <c r="W182" i="16"/>
  <c r="Z156" i="16"/>
  <c r="AC134" i="16"/>
  <c r="AF111" i="16"/>
  <c r="Z90" i="16"/>
  <c r="AC68" i="16"/>
  <c r="X44" i="16"/>
  <c r="AA22" i="16"/>
  <c r="AC2" i="16"/>
  <c r="AJ62" i="16"/>
  <c r="AE315" i="16"/>
  <c r="X164" i="16"/>
  <c r="N117" i="16"/>
  <c r="AK55" i="16"/>
  <c r="AC138" i="16"/>
  <c r="AG109" i="16"/>
  <c r="AF30" i="16"/>
  <c r="AQ287" i="16"/>
  <c r="Z154" i="16"/>
  <c r="AC132" i="16"/>
  <c r="AV109" i="16"/>
  <c r="AA86" i="16"/>
  <c r="AC66" i="16"/>
  <c r="Q39" i="16"/>
  <c r="AA20" i="16"/>
  <c r="AR206" i="16"/>
  <c r="AC51" i="16"/>
  <c r="U291" i="16"/>
  <c r="Q159" i="16"/>
  <c r="O107" i="16"/>
  <c r="O333" i="16"/>
  <c r="AM316" i="16"/>
  <c r="Y106" i="16"/>
  <c r="AG22" i="16"/>
  <c r="AK266" i="16"/>
  <c r="AF175" i="16"/>
  <c r="AA150" i="16"/>
  <c r="AC130" i="16"/>
  <c r="X108" i="16"/>
  <c r="AA84" i="16"/>
  <c r="N61" i="16"/>
  <c r="AG37" i="16"/>
  <c r="AA18" i="16"/>
  <c r="U178" i="16"/>
  <c r="AE37" i="16"/>
  <c r="AC266" i="16"/>
  <c r="AG157" i="16"/>
  <c r="Z86" i="16"/>
  <c r="T2" i="16"/>
  <c r="AI218" i="16"/>
  <c r="AA146" i="16"/>
  <c r="AG101" i="16"/>
  <c r="AB78" i="16"/>
  <c r="W54" i="16"/>
  <c r="Y34" i="16"/>
  <c r="AB12" i="16"/>
  <c r="V110" i="16"/>
  <c r="Z644" i="16"/>
  <c r="N181" i="16"/>
  <c r="AA142" i="16"/>
  <c r="O43" i="16"/>
  <c r="AM317" i="16"/>
  <c r="AU70" i="16"/>
  <c r="AL13" i="16"/>
  <c r="AW83" i="16"/>
  <c r="AS295" i="16"/>
  <c r="AV246" i="16"/>
  <c r="AM180" i="16"/>
  <c r="AW163" i="16"/>
  <c r="AN106" i="16"/>
  <c r="AM394" i="16"/>
  <c r="AU175" i="16"/>
  <c r="AA140" i="16"/>
  <c r="AL118" i="16"/>
  <c r="X100" i="16"/>
  <c r="Z82" i="16"/>
  <c r="AC60" i="16"/>
  <c r="X36" i="16"/>
  <c r="AA14" i="16"/>
  <c r="X158" i="16"/>
  <c r="U140" i="16"/>
  <c r="S220" i="16"/>
  <c r="N498" i="16"/>
  <c r="AP138" i="16"/>
  <c r="AO183" i="16"/>
  <c r="AL69" i="16"/>
  <c r="AR19" i="16"/>
  <c r="AN178" i="16"/>
  <c r="AR63" i="16"/>
  <c r="AU410" i="16"/>
  <c r="AU119" i="16"/>
  <c r="AL62" i="16"/>
  <c r="AV45" i="16"/>
  <c r="AP140" i="16"/>
  <c r="AQ211" i="16"/>
  <c r="AN98" i="16"/>
  <c r="AA78" i="16"/>
  <c r="AC58" i="16"/>
  <c r="AN34" i="16"/>
  <c r="AA12" i="16"/>
  <c r="AW102" i="16"/>
  <c r="X167" i="16"/>
  <c r="W422" i="16"/>
  <c r="AS79" i="16"/>
  <c r="AL141" i="16"/>
  <c r="AV124" i="16"/>
  <c r="AM67" i="16"/>
  <c r="AW50" i="16"/>
  <c r="AS14" i="16"/>
  <c r="AM162" i="16"/>
  <c r="AU395" i="16"/>
  <c r="AL134" i="16"/>
  <c r="AV117" i="16"/>
  <c r="AR124" i="16"/>
  <c r="AH15" i="16"/>
  <c r="AU345" i="16"/>
  <c r="AS199" i="16"/>
  <c r="AM172" i="16"/>
  <c r="AW155" i="16"/>
  <c r="AB134" i="16"/>
  <c r="AD115" i="16"/>
  <c r="Q95" i="16"/>
  <c r="AA76" i="16"/>
  <c r="AL54" i="16"/>
  <c r="Q31" i="16"/>
  <c r="AA10" i="16"/>
  <c r="X94" i="16"/>
  <c r="S20" i="16"/>
  <c r="R84" i="16"/>
  <c r="AI399" i="16"/>
  <c r="AU11" i="16"/>
  <c r="AQ407" i="16"/>
  <c r="AU6" i="16"/>
  <c r="AL7" i="16"/>
  <c r="AS205" i="16"/>
  <c r="AM37" i="16"/>
  <c r="AV173" i="16"/>
  <c r="AM116" i="16"/>
  <c r="AW99" i="16"/>
  <c r="AN42" i="16"/>
  <c r="AU189" i="16"/>
  <c r="Y154" i="16"/>
  <c r="AB132" i="16"/>
  <c r="AU111" i="16"/>
  <c r="AG93" i="16"/>
  <c r="AA74" i="16"/>
  <c r="N53" i="16"/>
  <c r="AG29" i="16"/>
  <c r="AB6" i="16"/>
  <c r="AG84" i="16"/>
  <c r="U6" i="16"/>
  <c r="S74" i="16"/>
  <c r="O371" i="16"/>
  <c r="AW178" i="16"/>
  <c r="AO119" i="16"/>
  <c r="AV52" i="16"/>
  <c r="AL196" i="16"/>
  <c r="AW171" i="16"/>
  <c r="AN114" i="16"/>
  <c r="AS10" i="16"/>
  <c r="AM331" i="16"/>
  <c r="AL197" i="16"/>
  <c r="AU55" i="16"/>
  <c r="AQ386" i="16"/>
  <c r="AC186" i="16"/>
  <c r="AF167" i="16"/>
  <c r="Z150" i="16"/>
  <c r="AB130" i="16"/>
  <c r="W110" i="16"/>
  <c r="AW91" i="16"/>
  <c r="AB70" i="16"/>
  <c r="AD51" i="16"/>
  <c r="Y26" i="16"/>
  <c r="AB2" i="16"/>
  <c r="AH75" i="16"/>
  <c r="O380" i="16"/>
  <c r="T68" i="16"/>
  <c r="AU327" i="16"/>
  <c r="AU127" i="16"/>
  <c r="AN170" i="16"/>
  <c r="AS312" i="16"/>
  <c r="AH587" i="16"/>
  <c r="AI282" i="16"/>
  <c r="AL182" i="16"/>
  <c r="AV165" i="16"/>
  <c r="Z148" i="16"/>
  <c r="AC126" i="16"/>
  <c r="AM108" i="16"/>
  <c r="Y90" i="16"/>
  <c r="AB68" i="16"/>
  <c r="W46" i="16"/>
  <c r="Z22" i="16"/>
  <c r="AQ306" i="16"/>
  <c r="AB63" i="16"/>
  <c r="AV95" i="16"/>
  <c r="X39" i="16"/>
  <c r="AS235" i="16"/>
  <c r="AU164" i="16"/>
  <c r="AT197" i="16"/>
  <c r="AM131" i="16"/>
  <c r="AW114" i="16"/>
  <c r="AO55" i="16"/>
  <c r="AL106" i="16"/>
  <c r="AP606" i="16"/>
  <c r="AV181" i="16"/>
  <c r="AM124" i="16"/>
  <c r="AW107" i="16"/>
  <c r="AS360" i="16"/>
  <c r="AN246" i="16"/>
  <c r="AN162" i="16"/>
  <c r="AF103" i="16"/>
  <c r="Z84" i="16"/>
  <c r="AC62" i="16"/>
  <c r="AF39" i="16"/>
  <c r="Z18" i="16"/>
  <c r="AD175" i="16"/>
  <c r="V44" i="16"/>
  <c r="AC290" i="16"/>
  <c r="AR186" i="16"/>
  <c r="AU47" i="16"/>
  <c r="AS50" i="16"/>
  <c r="AW158" i="16"/>
  <c r="AW30" i="16"/>
  <c r="AL174" i="16"/>
  <c r="V514" i="16"/>
  <c r="AE417" i="16"/>
  <c r="AI393" i="16"/>
  <c r="AM356" i="16"/>
  <c r="AI313" i="16"/>
  <c r="AF213" i="16"/>
  <c r="AP14" i="16"/>
  <c r="AL198" i="16"/>
  <c r="AO155" i="16"/>
  <c r="AO27" i="16"/>
  <c r="AI134" i="16"/>
  <c r="AI413" i="16"/>
  <c r="W390" i="16"/>
  <c r="AE353" i="16"/>
  <c r="O307" i="16"/>
  <c r="P634" i="16"/>
  <c r="AV101" i="16"/>
  <c r="AM44" i="16"/>
  <c r="AW27" i="16"/>
  <c r="AH139" i="16"/>
  <c r="AK630" i="16"/>
  <c r="U186" i="16"/>
  <c r="AE108" i="16"/>
  <c r="U62" i="16"/>
  <c r="R22" i="16"/>
  <c r="O103" i="16"/>
  <c r="X488" i="16"/>
  <c r="AI409" i="16"/>
  <c r="O387" i="16"/>
  <c r="AI351" i="16"/>
  <c r="AI297" i="16"/>
  <c r="N582" i="16"/>
  <c r="AB4" i="16"/>
  <c r="AB123" i="16"/>
  <c r="Y22" i="16"/>
  <c r="AR202" i="16"/>
  <c r="AL550" i="16"/>
  <c r="AT180" i="16"/>
  <c r="AF98" i="16"/>
  <c r="U58" i="16"/>
  <c r="R18" i="16"/>
  <c r="AR62" i="16"/>
  <c r="AD436" i="16"/>
  <c r="W406" i="16"/>
  <c r="AE385" i="16"/>
  <c r="W342" i="16"/>
  <c r="Q290" i="16"/>
  <c r="AD434" i="16"/>
  <c r="AH10" i="16"/>
  <c r="Y151" i="16"/>
  <c r="AU393" i="16"/>
  <c r="AM175" i="16"/>
  <c r="Y93" i="16"/>
  <c r="AM47" i="16"/>
  <c r="S12" i="16"/>
  <c r="AD43" i="16"/>
  <c r="W429" i="16"/>
  <c r="O403" i="16"/>
  <c r="AI381" i="16"/>
  <c r="O339" i="16"/>
  <c r="P279" i="16"/>
  <c r="AD389" i="16"/>
  <c r="AV37" i="16"/>
  <c r="AQ390" i="16"/>
  <c r="AB124" i="16"/>
  <c r="AE172" i="16"/>
  <c r="Q90" i="16"/>
  <c r="AE44" i="16"/>
  <c r="T6" i="16"/>
  <c r="R10" i="16"/>
  <c r="AC424" i="16"/>
  <c r="AE401" i="16"/>
  <c r="AI379" i="16"/>
  <c r="AE337" i="16"/>
  <c r="X274" i="16"/>
  <c r="AN328" i="16"/>
  <c r="AN45" i="16"/>
  <c r="AQ71" i="16"/>
  <c r="AT263" i="16"/>
  <c r="P164" i="16"/>
  <c r="S78" i="16"/>
  <c r="P36" i="16"/>
  <c r="O300" i="16"/>
  <c r="AT545" i="16"/>
  <c r="O419" i="16"/>
  <c r="AI395" i="16"/>
  <c r="AI365" i="16"/>
  <c r="O323" i="16"/>
  <c r="N227" i="16"/>
  <c r="AI367" i="16"/>
  <c r="AM324" i="16"/>
  <c r="AM308" i="16"/>
  <c r="AO291" i="16"/>
  <c r="AV275" i="16"/>
  <c r="AL228" i="16"/>
  <c r="X210" i="16"/>
  <c r="V418" i="16"/>
  <c r="N375" i="16"/>
  <c r="N311" i="16"/>
  <c r="AU407" i="16"/>
  <c r="Q205" i="16"/>
  <c r="AP554" i="16"/>
  <c r="AH412" i="16"/>
  <c r="V370" i="16"/>
  <c r="X289" i="16"/>
  <c r="AM420" i="16"/>
  <c r="AU391" i="16"/>
  <c r="AI377" i="16"/>
  <c r="AI363" i="16"/>
  <c r="AI349" i="16"/>
  <c r="AI335" i="16"/>
  <c r="AE321" i="16"/>
  <c r="AE305" i="16"/>
  <c r="AE287" i="16"/>
  <c r="Q269" i="16"/>
  <c r="AE223" i="16"/>
  <c r="AG203" i="16"/>
  <c r="Z524" i="16"/>
  <c r="N407" i="16"/>
  <c r="AN360" i="16"/>
  <c r="O275" i="16"/>
  <c r="AM404" i="16"/>
  <c r="AU375" i="16"/>
  <c r="AI361" i="16"/>
  <c r="AI347" i="16"/>
  <c r="AI333" i="16"/>
  <c r="AI319" i="16"/>
  <c r="AI303" i="16"/>
  <c r="AU285" i="16"/>
  <c r="AG267" i="16"/>
  <c r="W220" i="16"/>
  <c r="AP199" i="16"/>
  <c r="V513" i="16"/>
  <c r="AT403" i="16"/>
  <c r="V354" i="16"/>
  <c r="Z250" i="16"/>
  <c r="AT52" i="16"/>
  <c r="AO83" i="16"/>
  <c r="AM388" i="16"/>
  <c r="W374" i="16"/>
  <c r="AU359" i="16"/>
  <c r="AI345" i="16"/>
  <c r="AI331" i="16"/>
  <c r="AI317" i="16"/>
  <c r="AI301" i="16"/>
  <c r="W284" i="16"/>
  <c r="AQ255" i="16"/>
  <c r="AM218" i="16"/>
  <c r="AQ191" i="16"/>
  <c r="R505" i="16"/>
  <c r="AH398" i="16"/>
  <c r="AN344" i="16"/>
  <c r="AU215" i="16"/>
  <c r="AT468" i="16"/>
  <c r="AI415" i="16"/>
  <c r="AM372" i="16"/>
  <c r="W358" i="16"/>
  <c r="AU343" i="16"/>
  <c r="AI329" i="16"/>
  <c r="AI315" i="16"/>
  <c r="AI299" i="16"/>
  <c r="AM282" i="16"/>
  <c r="AR247" i="16"/>
  <c r="P215" i="16"/>
  <c r="R1030" i="16"/>
  <c r="N454" i="16"/>
  <c r="N391" i="16"/>
  <c r="V338" i="16"/>
  <c r="N487" i="16"/>
  <c r="AI411" i="16"/>
  <c r="AI397" i="16"/>
  <c r="AI383" i="16"/>
  <c r="AE369" i="16"/>
  <c r="O355" i="16"/>
  <c r="AM340" i="16"/>
  <c r="W326" i="16"/>
  <c r="W310" i="16"/>
  <c r="Y293" i="16"/>
  <c r="AF277" i="16"/>
  <c r="V230" i="16"/>
  <c r="AV211" i="16"/>
  <c r="AD614" i="16"/>
  <c r="N423" i="16"/>
  <c r="AJ384" i="16"/>
  <c r="V322" i="16"/>
  <c r="AO270" i="16"/>
  <c r="AQ251" i="16"/>
  <c r="AP195" i="16"/>
  <c r="AL562" i="16"/>
  <c r="AH414" i="16"/>
  <c r="AJ400" i="16"/>
  <c r="V386" i="16"/>
  <c r="AT371" i="16"/>
  <c r="AD357" i="16"/>
  <c r="AD341" i="16"/>
  <c r="AD325" i="16"/>
  <c r="V306" i="16"/>
  <c r="W278" i="16"/>
  <c r="AB238" i="16"/>
  <c r="Q199" i="16"/>
  <c r="O429" i="16"/>
  <c r="AH302" i="16"/>
  <c r="AB236" i="16"/>
  <c r="AG197" i="16"/>
  <c r="Y409" i="16"/>
  <c r="AR245" i="16"/>
  <c r="AQ189" i="16"/>
  <c r="AH543" i="16"/>
  <c r="AD426" i="16"/>
  <c r="AH410" i="16"/>
  <c r="AH396" i="16"/>
  <c r="AH382" i="16"/>
  <c r="AJ368" i="16"/>
  <c r="AJ352" i="16"/>
  <c r="AJ336" i="16"/>
  <c r="AJ320" i="16"/>
  <c r="AH300" i="16"/>
  <c r="X268" i="16"/>
  <c r="AC230" i="16"/>
  <c r="Y194" i="16"/>
  <c r="Q382" i="16"/>
  <c r="AU311" i="16"/>
  <c r="AP263" i="16"/>
  <c r="AR243" i="16"/>
  <c r="AO206" i="16"/>
  <c r="AT535" i="16"/>
  <c r="AN408" i="16"/>
  <c r="AH394" i="16"/>
  <c r="AH380" i="16"/>
  <c r="AH366" i="16"/>
  <c r="AH350" i="16"/>
  <c r="AH334" i="16"/>
  <c r="AH318" i="16"/>
  <c r="P294" i="16"/>
  <c r="Q263" i="16"/>
  <c r="AC228" i="16"/>
  <c r="N615" i="16"/>
  <c r="Q350" i="16"/>
  <c r="AW294" i="16"/>
  <c r="AP261" i="16"/>
  <c r="AS239" i="16"/>
  <c r="AU221" i="16"/>
  <c r="AM648" i="16"/>
  <c r="AD421" i="16"/>
  <c r="AN392" i="16"/>
  <c r="AH378" i="16"/>
  <c r="AH364" i="16"/>
  <c r="AH348" i="16"/>
  <c r="AH332" i="16"/>
  <c r="AH316" i="16"/>
  <c r="AF292" i="16"/>
  <c r="Y258" i="16"/>
  <c r="N221" i="16"/>
  <c r="AL595" i="16"/>
  <c r="Q302" i="16"/>
  <c r="AP259" i="16"/>
  <c r="AS237" i="16"/>
  <c r="AT419" i="16"/>
  <c r="AD405" i="16"/>
  <c r="AN376" i="16"/>
  <c r="AH362" i="16"/>
  <c r="AH346" i="16"/>
  <c r="AH330" i="16"/>
  <c r="AH314" i="16"/>
  <c r="AV290" i="16"/>
  <c r="Z252" i="16"/>
  <c r="AD219" i="16"/>
  <c r="N564" i="16"/>
  <c r="T231" i="16"/>
  <c r="AQ253" i="16"/>
  <c r="AT231" i="16"/>
  <c r="AP197" i="16"/>
  <c r="AD486" i="16"/>
  <c r="AJ416" i="16"/>
  <c r="V402" i="16"/>
  <c r="AT387" i="16"/>
  <c r="AD373" i="16"/>
  <c r="N359" i="16"/>
  <c r="N343" i="16"/>
  <c r="N327" i="16"/>
  <c r="AD309" i="16"/>
  <c r="N285" i="16"/>
  <c r="AA242" i="16"/>
  <c r="O211" i="16"/>
  <c r="AL467" i="16"/>
  <c r="AL286" i="16"/>
  <c r="AV269" i="16"/>
  <c r="AM212" i="16"/>
  <c r="AK403" i="16"/>
  <c r="AK375" i="16"/>
  <c r="AO335" i="16"/>
  <c r="U287" i="16"/>
  <c r="AD210" i="16"/>
  <c r="Z190" i="16"/>
  <c r="AH556" i="16"/>
  <c r="AK421" i="16"/>
  <c r="AK401" i="16"/>
  <c r="AK373" i="16"/>
  <c r="AG332" i="16"/>
  <c r="U285" i="16"/>
  <c r="O202" i="16"/>
  <c r="AT355" i="16"/>
  <c r="AN312" i="16"/>
  <c r="AH298" i="16"/>
  <c r="AD283" i="16"/>
  <c r="AN266" i="16"/>
  <c r="AA246" i="16"/>
  <c r="AC226" i="16"/>
  <c r="AF207" i="16"/>
  <c r="Z188" i="16"/>
  <c r="AD545" i="16"/>
  <c r="AK417" i="16"/>
  <c r="Q398" i="16"/>
  <c r="Q366" i="16"/>
  <c r="AK321" i="16"/>
  <c r="AD274" i="16"/>
  <c r="U625" i="16"/>
  <c r="AT339" i="16"/>
  <c r="AN295" i="16"/>
  <c r="AU279" i="16"/>
  <c r="AA244" i="16"/>
  <c r="AL222" i="16"/>
  <c r="X204" i="16"/>
  <c r="AL670" i="16"/>
  <c r="Z537" i="16"/>
  <c r="AO415" i="16"/>
  <c r="Y393" i="16"/>
  <c r="AG364" i="16"/>
  <c r="Q318" i="16"/>
  <c r="O266" i="16"/>
  <c r="AH441" i="16"/>
  <c r="AT323" i="16"/>
  <c r="AG261" i="16"/>
  <c r="AN202" i="16"/>
  <c r="AV638" i="16"/>
  <c r="R526" i="16"/>
  <c r="Q414" i="16"/>
  <c r="AK389" i="16"/>
  <c r="Y361" i="16"/>
  <c r="AG316" i="16"/>
  <c r="AG252" i="16"/>
  <c r="N392" i="16"/>
  <c r="AT307" i="16"/>
  <c r="AM276" i="16"/>
  <c r="AW259" i="16"/>
  <c r="AG412" i="16"/>
  <c r="AK387" i="16"/>
  <c r="AK359" i="16"/>
  <c r="AK307" i="16"/>
  <c r="R247" i="16"/>
  <c r="N344" i="16"/>
  <c r="AJ304" i="16"/>
  <c r="AF271" i="16"/>
  <c r="Z254" i="16"/>
  <c r="AB234" i="16"/>
  <c r="W214" i="16"/>
  <c r="AW195" i="16"/>
  <c r="AP575" i="16"/>
  <c r="N436" i="16"/>
  <c r="AK407" i="16"/>
  <c r="AW378" i="16"/>
  <c r="Y345" i="16"/>
  <c r="O293" i="16"/>
  <c r="T227" i="16"/>
  <c r="AW346" i="16"/>
  <c r="AO303" i="16"/>
  <c r="AM267" i="16"/>
  <c r="AL577" i="16"/>
  <c r="T418" i="16"/>
  <c r="X379" i="16"/>
  <c r="T326" i="16"/>
  <c r="AW330" i="16"/>
  <c r="R245" i="16"/>
  <c r="U223" i="16"/>
  <c r="AF198" i="16"/>
  <c r="AH569" i="16"/>
  <c r="AF414" i="16"/>
  <c r="N376" i="16"/>
  <c r="AF318" i="16"/>
  <c r="AP447" i="16"/>
  <c r="AO399" i="16"/>
  <c r="AK385" i="16"/>
  <c r="AK371" i="16"/>
  <c r="AK357" i="16"/>
  <c r="AK343" i="16"/>
  <c r="Y329" i="16"/>
  <c r="AW314" i="16"/>
  <c r="AG300" i="16"/>
  <c r="U283" i="16"/>
  <c r="AF262" i="16"/>
  <c r="R243" i="16"/>
  <c r="U221" i="16"/>
  <c r="X195" i="16"/>
  <c r="Z558" i="16"/>
  <c r="X411" i="16"/>
  <c r="R368" i="16"/>
  <c r="N295" i="16"/>
  <c r="AV205" i="16"/>
  <c r="AO383" i="16"/>
  <c r="AK369" i="16"/>
  <c r="AK355" i="16"/>
  <c r="AK341" i="16"/>
  <c r="AK327" i="16"/>
  <c r="Y313" i="16"/>
  <c r="AW298" i="16"/>
  <c r="V279" i="16"/>
  <c r="X259" i="16"/>
  <c r="S239" i="16"/>
  <c r="U219" i="16"/>
  <c r="Q190" i="16"/>
  <c r="P520" i="16"/>
  <c r="T402" i="16"/>
  <c r="X363" i="16"/>
  <c r="N270" i="16"/>
  <c r="AS725" i="16"/>
  <c r="AW410" i="16"/>
  <c r="AG396" i="16"/>
  <c r="AO367" i="16"/>
  <c r="AK353" i="16"/>
  <c r="AK339" i="16"/>
  <c r="AK325" i="16"/>
  <c r="AK311" i="16"/>
  <c r="Y297" i="16"/>
  <c r="AL277" i="16"/>
  <c r="AO255" i="16"/>
  <c r="S237" i="16"/>
  <c r="V215" i="16"/>
  <c r="AG188" i="16"/>
  <c r="AL500" i="16"/>
  <c r="AF398" i="16"/>
  <c r="AN361" i="16"/>
  <c r="AE194" i="16"/>
  <c r="AT423" i="16"/>
  <c r="AW394" i="16"/>
  <c r="AG380" i="16"/>
  <c r="AO351" i="16"/>
  <c r="AK337" i="16"/>
  <c r="AK323" i="16"/>
  <c r="AK309" i="16"/>
  <c r="AM294" i="16"/>
  <c r="N276" i="16"/>
  <c r="Q254" i="16"/>
  <c r="S235" i="16"/>
  <c r="N212" i="16"/>
  <c r="AL971" i="16"/>
  <c r="AL449" i="16"/>
  <c r="X395" i="16"/>
  <c r="R352" i="16"/>
  <c r="R420" i="16"/>
  <c r="AL518" i="16"/>
  <c r="AK419" i="16"/>
  <c r="AK405" i="16"/>
  <c r="AK391" i="16"/>
  <c r="Y377" i="16"/>
  <c r="AW362" i="16"/>
  <c r="AG348" i="16"/>
  <c r="Q334" i="16"/>
  <c r="AO319" i="16"/>
  <c r="AK305" i="16"/>
  <c r="AE291" i="16"/>
  <c r="W269" i="16"/>
  <c r="AW250" i="16"/>
  <c r="T229" i="16"/>
  <c r="W205" i="16"/>
  <c r="V596" i="16"/>
  <c r="Z431" i="16"/>
  <c r="R384" i="16"/>
  <c r="T342" i="16"/>
  <c r="AV380" i="16"/>
  <c r="R320" i="16"/>
  <c r="AK277" i="16"/>
  <c r="N484" i="16"/>
  <c r="AN409" i="16"/>
  <c r="N360" i="16"/>
  <c r="T340" i="16"/>
  <c r="N312" i="16"/>
  <c r="AE258" i="16"/>
  <c r="N413" i="16"/>
  <c r="AM203" i="16"/>
  <c r="AR659" i="16"/>
  <c r="AT550" i="16"/>
  <c r="AN424" i="16"/>
  <c r="N408" i="16"/>
  <c r="T390" i="16"/>
  <c r="T374" i="16"/>
  <c r="T358" i="16"/>
  <c r="T338" i="16"/>
  <c r="T310" i="16"/>
  <c r="AH239" i="16"/>
  <c r="R388" i="16"/>
  <c r="AV260" i="16"/>
  <c r="AV639" i="16"/>
  <c r="R539" i="16"/>
  <c r="T422" i="16"/>
  <c r="T406" i="16"/>
  <c r="T388" i="16"/>
  <c r="T372" i="16"/>
  <c r="T356" i="16"/>
  <c r="R336" i="16"/>
  <c r="T306" i="16"/>
  <c r="AJ219" i="16"/>
  <c r="X352" i="16"/>
  <c r="T420" i="16"/>
  <c r="T404" i="16"/>
  <c r="T386" i="16"/>
  <c r="T370" i="16"/>
  <c r="T354" i="16"/>
  <c r="N328" i="16"/>
  <c r="R304" i="16"/>
  <c r="N206" i="16"/>
  <c r="R308" i="16"/>
  <c r="AU289" i="16"/>
  <c r="AU270" i="16"/>
  <c r="AL213" i="16"/>
  <c r="AO191" i="16"/>
  <c r="AP588" i="16"/>
  <c r="V468" i="16"/>
  <c r="R416" i="16"/>
  <c r="R400" i="16"/>
  <c r="AF382" i="16"/>
  <c r="AF366" i="16"/>
  <c r="X347" i="16"/>
  <c r="T324" i="16"/>
  <c r="V290" i="16"/>
  <c r="R574" i="16"/>
  <c r="AN377" i="16"/>
  <c r="AV348" i="16"/>
  <c r="AF334" i="16"/>
  <c r="AT291" i="16"/>
  <c r="AL271" i="16"/>
  <c r="X253" i="16"/>
  <c r="AH235" i="16"/>
  <c r="AK213" i="16"/>
  <c r="AN187" i="16"/>
  <c r="AL515" i="16"/>
  <c r="X416" i="16"/>
  <c r="N381" i="16"/>
  <c r="R338" i="16"/>
  <c r="T291" i="16"/>
  <c r="AV332" i="16"/>
  <c r="AN251" i="16"/>
  <c r="AI231" i="16"/>
  <c r="AO650" i="16"/>
  <c r="R374" i="16"/>
  <c r="X336" i="16"/>
  <c r="T270" i="16"/>
  <c r="AU206" i="16"/>
  <c r="AP460" i="16"/>
  <c r="AN345" i="16"/>
  <c r="X331" i="16"/>
  <c r="AV316" i="16"/>
  <c r="AF302" i="16"/>
  <c r="AJ287" i="16"/>
  <c r="AD268" i="16"/>
  <c r="P250" i="16"/>
  <c r="AI229" i="16"/>
  <c r="AD204" i="16"/>
  <c r="U629" i="16"/>
  <c r="Z457" i="16"/>
  <c r="AD411" i="16"/>
  <c r="R370" i="16"/>
  <c r="R326" i="16"/>
  <c r="O246" i="16"/>
  <c r="AN329" i="16"/>
  <c r="X315" i="16"/>
  <c r="AV300" i="16"/>
  <c r="AJ285" i="16"/>
  <c r="W263" i="16"/>
  <c r="AG246" i="16"/>
  <c r="AI227" i="16"/>
  <c r="W199" i="16"/>
  <c r="N612" i="16"/>
  <c r="R446" i="16"/>
  <c r="R406" i="16"/>
  <c r="X368" i="16"/>
  <c r="R322" i="16"/>
  <c r="Z570" i="16"/>
  <c r="AV412" i="16"/>
  <c r="AN313" i="16"/>
  <c r="X299" i="16"/>
  <c r="AJ283" i="16"/>
  <c r="AM261" i="16"/>
  <c r="AW244" i="16"/>
  <c r="AJ223" i="16"/>
  <c r="AM197" i="16"/>
  <c r="AD593" i="16"/>
  <c r="AL438" i="16"/>
  <c r="R402" i="16"/>
  <c r="R358" i="16"/>
  <c r="X320" i="16"/>
  <c r="T178" i="16"/>
  <c r="AV396" i="16"/>
  <c r="AN297" i="16"/>
  <c r="AK279" i="16"/>
  <c r="O260" i="16"/>
  <c r="Y243" i="16"/>
  <c r="AJ221" i="16"/>
  <c r="O196" i="16"/>
  <c r="Z585" i="16"/>
  <c r="R422" i="16"/>
  <c r="N397" i="16"/>
  <c r="R354" i="16"/>
  <c r="N317" i="16"/>
  <c r="T118" i="16"/>
  <c r="AV196" i="16"/>
  <c r="AN393" i="16"/>
  <c r="AV364" i="16"/>
  <c r="AF350" i="16"/>
  <c r="T322" i="16"/>
  <c r="T308" i="16"/>
  <c r="AD293" i="16"/>
  <c r="AK275" i="16"/>
  <c r="AV254" i="16"/>
  <c r="AH237" i="16"/>
  <c r="AK215" i="16"/>
  <c r="X189" i="16"/>
  <c r="N535" i="16"/>
  <c r="R418" i="16"/>
  <c r="X384" i="16"/>
  <c r="R342" i="16"/>
  <c r="N301" i="16"/>
  <c r="AL398" i="16"/>
  <c r="X304" i="16"/>
  <c r="R286" i="16"/>
  <c r="T266" i="16"/>
  <c r="P236" i="16"/>
  <c r="O363" i="16"/>
  <c r="AM159" i="16"/>
  <c r="O94" i="16"/>
  <c r="AP430" i="16"/>
  <c r="AL382" i="16"/>
  <c r="R284" i="16"/>
  <c r="U262" i="16"/>
  <c r="AF234" i="16"/>
  <c r="AI306" i="16"/>
  <c r="O158" i="16"/>
  <c r="R70" i="16"/>
  <c r="AP495" i="16"/>
  <c r="AJ424" i="16"/>
  <c r="AT409" i="16"/>
  <c r="AD395" i="16"/>
  <c r="AL366" i="16"/>
  <c r="AL350" i="16"/>
  <c r="AL334" i="16"/>
  <c r="AD299" i="16"/>
  <c r="R282" i="16"/>
  <c r="U260" i="16"/>
  <c r="Q226" i="16"/>
  <c r="AB279" i="16"/>
  <c r="AF146" i="16"/>
  <c r="T50" i="16"/>
  <c r="AK211" i="16"/>
  <c r="AH604" i="16"/>
  <c r="T408" i="16"/>
  <c r="AT393" i="16"/>
  <c r="AD379" i="16"/>
  <c r="N365" i="16"/>
  <c r="N349" i="16"/>
  <c r="N333" i="16"/>
  <c r="AD315" i="16"/>
  <c r="AT297" i="16"/>
  <c r="S278" i="16"/>
  <c r="U258" i="16"/>
  <c r="R222" i="16"/>
  <c r="AD263" i="16"/>
  <c r="Y141" i="16"/>
  <c r="V175" i="16"/>
  <c r="AT266" i="16"/>
  <c r="AL207" i="16"/>
  <c r="AV190" i="16"/>
  <c r="AH476" i="16"/>
  <c r="T392" i="16"/>
  <c r="AT377" i="16"/>
  <c r="AD363" i="16"/>
  <c r="AD347" i="16"/>
  <c r="AD331" i="16"/>
  <c r="T312" i="16"/>
  <c r="T295" i="16"/>
  <c r="S276" i="16"/>
  <c r="AT252" i="16"/>
  <c r="R220" i="16"/>
  <c r="S186" i="16"/>
  <c r="Q138" i="16"/>
  <c r="T274" i="16"/>
  <c r="AD465" i="16"/>
  <c r="R404" i="16"/>
  <c r="R390" i="16"/>
  <c r="T376" i="16"/>
  <c r="T360" i="16"/>
  <c r="T344" i="16"/>
  <c r="T328" i="16"/>
  <c r="R310" i="16"/>
  <c r="T293" i="16"/>
  <c r="S274" i="16"/>
  <c r="V251" i="16"/>
  <c r="AP607" i="16"/>
  <c r="T180" i="16"/>
  <c r="S124" i="16"/>
  <c r="Q134" i="16"/>
  <c r="AT202" i="16"/>
  <c r="AH673" i="16"/>
  <c r="AL566" i="16"/>
  <c r="AL414" i="16"/>
  <c r="X400" i="16"/>
  <c r="R386" i="16"/>
  <c r="R372" i="16"/>
  <c r="R356" i="16"/>
  <c r="R340" i="16"/>
  <c r="R324" i="16"/>
  <c r="R306" i="16"/>
  <c r="T289" i="16"/>
  <c r="T268" i="16"/>
  <c r="X239" i="16"/>
  <c r="AI385" i="16"/>
  <c r="AT164" i="16"/>
  <c r="AD102" i="16"/>
  <c r="R66" i="16"/>
  <c r="AT36" i="16"/>
  <c r="V47" i="16"/>
  <c r="V187" i="16"/>
  <c r="T109" i="16"/>
  <c r="AI355" i="16"/>
  <c r="T116" i="16"/>
  <c r="AE92" i="16"/>
  <c r="S62" i="16"/>
  <c r="O30" i="16"/>
  <c r="X27" i="16"/>
  <c r="S181" i="16"/>
  <c r="N92" i="16"/>
  <c r="AT361" i="16"/>
  <c r="AL318" i="16"/>
  <c r="AM247" i="16"/>
  <c r="AW230" i="16"/>
  <c r="AQ423" i="16"/>
  <c r="AK344" i="16"/>
  <c r="X246" i="16"/>
  <c r="U174" i="16"/>
  <c r="AE156" i="16"/>
  <c r="R134" i="16"/>
  <c r="T114" i="16"/>
  <c r="X87" i="16"/>
  <c r="S60" i="16"/>
  <c r="P20" i="16"/>
  <c r="AA405" i="16"/>
  <c r="S179" i="16"/>
  <c r="O82" i="16"/>
  <c r="AT345" i="16"/>
  <c r="AL302" i="16"/>
  <c r="Y229" i="16"/>
  <c r="AU415" i="16"/>
  <c r="AO336" i="16"/>
  <c r="AS207" i="16"/>
  <c r="U172" i="16"/>
  <c r="X151" i="16"/>
  <c r="R132" i="16"/>
  <c r="U110" i="16"/>
  <c r="P84" i="16"/>
  <c r="S58" i="16"/>
  <c r="Y13" i="16"/>
  <c r="AA386" i="16"/>
  <c r="U165" i="16"/>
  <c r="S51" i="16"/>
  <c r="AT329" i="16"/>
  <c r="AE244" i="16"/>
  <c r="AO227" i="16"/>
  <c r="AI404" i="16"/>
  <c r="AI325" i="16"/>
  <c r="AC197" i="16"/>
  <c r="U170" i="16"/>
  <c r="AN149" i="16"/>
  <c r="R130" i="16"/>
  <c r="U108" i="16"/>
  <c r="Y77" i="16"/>
  <c r="T54" i="16"/>
  <c r="R2" i="16"/>
  <c r="AA375" i="16"/>
  <c r="N156" i="16"/>
  <c r="AD68" i="16"/>
  <c r="AT313" i="16"/>
  <c r="AU242" i="16"/>
  <c r="AE393" i="16"/>
  <c r="W314" i="16"/>
  <c r="N190" i="16"/>
  <c r="AD166" i="16"/>
  <c r="P148" i="16"/>
  <c r="S126" i="16"/>
  <c r="U106" i="16"/>
  <c r="Q74" i="16"/>
  <c r="T52" i="16"/>
  <c r="AE255" i="16"/>
  <c r="AA326" i="16"/>
  <c r="O146" i="16"/>
  <c r="X29" i="16"/>
  <c r="AD254" i="16"/>
  <c r="AN237" i="16"/>
  <c r="AI374" i="16"/>
  <c r="AS294" i="16"/>
  <c r="T182" i="16"/>
  <c r="V163" i="16"/>
  <c r="AW142" i="16"/>
  <c r="S122" i="16"/>
  <c r="V99" i="16"/>
  <c r="R68" i="16"/>
  <c r="U46" i="16"/>
  <c r="AL107" i="16"/>
  <c r="O255" i="16"/>
  <c r="S117" i="16"/>
  <c r="AU90" i="16"/>
  <c r="AM31" i="16"/>
  <c r="AW14" i="16"/>
  <c r="AQ340" i="16"/>
  <c r="AC295" i="16"/>
  <c r="V159" i="16"/>
  <c r="X139" i="16"/>
  <c r="T111" i="16"/>
  <c r="W85" i="16"/>
  <c r="U37" i="16"/>
  <c r="Z35" i="16"/>
  <c r="S356" i="16"/>
  <c r="V31" i="16"/>
  <c r="S31" i="16"/>
  <c r="U295" i="16"/>
  <c r="AN85" i="16"/>
  <c r="AE28" i="16"/>
  <c r="AO11" i="16"/>
  <c r="AP11" i="16"/>
  <c r="AM367" i="16"/>
  <c r="T175" i="16"/>
  <c r="AD154" i="16"/>
  <c r="R127" i="16"/>
  <c r="T107" i="16"/>
  <c r="AV76" i="16"/>
  <c r="N28" i="16"/>
  <c r="AA284" i="16"/>
  <c r="N196" i="16"/>
  <c r="AT100" i="16"/>
  <c r="U44" i="16"/>
  <c r="AU26" i="16"/>
  <c r="Q10" i="16"/>
  <c r="AE166" i="16"/>
  <c r="AD466" i="16"/>
  <c r="AA356" i="16"/>
  <c r="AI214" i="16"/>
  <c r="T173" i="16"/>
  <c r="AU150" i="16"/>
  <c r="R125" i="16"/>
  <c r="U103" i="16"/>
  <c r="Q70" i="16"/>
  <c r="O18" i="16"/>
  <c r="P155" i="16"/>
  <c r="T167" i="16"/>
  <c r="AW234" i="16"/>
  <c r="AO139" i="16"/>
  <c r="AF82" i="16"/>
  <c r="U42" i="16"/>
  <c r="X23" i="16"/>
  <c r="R6" i="16"/>
  <c r="AG151" i="16"/>
  <c r="V426" i="16"/>
  <c r="W345" i="16"/>
  <c r="T204" i="16"/>
  <c r="T171" i="16"/>
  <c r="W149" i="16"/>
  <c r="R123" i="16"/>
  <c r="U99" i="16"/>
  <c r="R59" i="16"/>
  <c r="X11" i="16"/>
  <c r="Z138" i="16"/>
  <c r="R119" i="16"/>
  <c r="AU154" i="16"/>
  <c r="AM95" i="16"/>
  <c r="AW78" i="16"/>
  <c r="AD38" i="16"/>
  <c r="AN21" i="16"/>
  <c r="R4" i="16"/>
  <c r="Z142" i="16"/>
  <c r="AG416" i="16"/>
  <c r="AA337" i="16"/>
  <c r="N195" i="16"/>
  <c r="U167" i="16"/>
  <c r="AM147" i="16"/>
  <c r="S119" i="16"/>
  <c r="AL93" i="16"/>
  <c r="S53" i="16"/>
  <c r="AK78" i="16"/>
  <c r="AA71" i="16"/>
  <c r="S43" i="16"/>
  <c r="AO75" i="16"/>
  <c r="V35" i="16"/>
  <c r="AF18" i="16"/>
  <c r="AQ404" i="16"/>
  <c r="AV93" i="16"/>
  <c r="O394" i="16"/>
  <c r="AA307" i="16"/>
  <c r="S183" i="16"/>
  <c r="U163" i="16"/>
  <c r="AF142" i="16"/>
  <c r="S115" i="16"/>
  <c r="AD90" i="16"/>
  <c r="T47" i="16"/>
  <c r="Q43" i="16"/>
  <c r="S405" i="16"/>
  <c r="AW130" i="16"/>
  <c r="AO71" i="16"/>
  <c r="AV12" i="16"/>
  <c r="AL70" i="16"/>
  <c r="AE35" i="16"/>
  <c r="S375" i="16"/>
  <c r="AG234" i="16"/>
  <c r="U157" i="16"/>
  <c r="T101" i="16"/>
  <c r="N20" i="16"/>
  <c r="AU86" i="16"/>
  <c r="AL29" i="16"/>
  <c r="U155" i="16"/>
  <c r="T99" i="16"/>
  <c r="O10" i="16"/>
  <c r="AG68" i="16"/>
  <c r="AO7" i="16"/>
  <c r="W58" i="16"/>
  <c r="AQ28" i="16"/>
  <c r="U116" i="16"/>
  <c r="AI7" i="16"/>
  <c r="O345" i="16"/>
  <c r="R183" i="16"/>
  <c r="N148" i="16"/>
  <c r="AL85" i="16"/>
  <c r="V174" i="16"/>
  <c r="AL157" i="16"/>
  <c r="AV140" i="16"/>
  <c r="U101" i="16"/>
  <c r="AM83" i="16"/>
  <c r="AW66" i="16"/>
  <c r="T45" i="16"/>
  <c r="AD26" i="16"/>
  <c r="Q6" i="16"/>
  <c r="AF54" i="16"/>
  <c r="AB20" i="16"/>
  <c r="V108" i="16"/>
  <c r="R557" i="16"/>
  <c r="S337" i="16"/>
  <c r="R179" i="16"/>
  <c r="AU142" i="16"/>
  <c r="W77" i="16"/>
  <c r="N197" i="16"/>
  <c r="AR122" i="16"/>
  <c r="AN243" i="16"/>
  <c r="R63" i="16"/>
  <c r="T43" i="16"/>
  <c r="W21" i="16"/>
  <c r="AG4" i="16"/>
  <c r="X51" i="16"/>
  <c r="AK10" i="16"/>
  <c r="W101" i="16"/>
  <c r="AK424" i="16"/>
  <c r="S326" i="16"/>
  <c r="S175" i="16"/>
  <c r="O138" i="16"/>
  <c r="AO63" i="16"/>
  <c r="X126" i="16"/>
  <c r="AO135" i="16"/>
  <c r="V95" i="16"/>
  <c r="AF78" i="16"/>
  <c r="R61" i="16"/>
  <c r="U39" i="16"/>
  <c r="AM19" i="16"/>
  <c r="S92" i="16"/>
  <c r="AW45" i="16"/>
  <c r="Z444" i="16"/>
  <c r="W98" i="16"/>
  <c r="Y416" i="16"/>
  <c r="S307" i="16"/>
  <c r="S173" i="16"/>
  <c r="Q126" i="16"/>
  <c r="R55" i="16"/>
  <c r="V10" i="16"/>
  <c r="AP79" i="16"/>
  <c r="AU318" i="16"/>
  <c r="AG132" i="16"/>
  <c r="X75" i="16"/>
  <c r="S55" i="16"/>
  <c r="U35" i="16"/>
  <c r="AF14" i="16"/>
  <c r="AS74" i="16"/>
  <c r="Z37" i="16"/>
  <c r="AL171" i="16"/>
  <c r="AB60" i="16"/>
  <c r="S386" i="16"/>
  <c r="N263" i="16"/>
  <c r="T163" i="16"/>
  <c r="S107" i="16"/>
  <c r="T35" i="16"/>
  <c r="AW82" i="16"/>
  <c r="AM251" i="16"/>
  <c r="AM139" i="16"/>
  <c r="AW122" i="16"/>
  <c r="AD82" i="16"/>
  <c r="AG60" i="16"/>
  <c r="T37" i="16"/>
  <c r="W13" i="16"/>
  <c r="R138" i="16"/>
  <c r="Y180" i="16"/>
  <c r="AQ98" i="16"/>
  <c r="Y44" i="16"/>
  <c r="Q384" i="16"/>
  <c r="AQ164" i="16"/>
  <c r="N79" i="16"/>
  <c r="N7" i="16"/>
  <c r="AR127" i="16"/>
  <c r="AQ215" i="16"/>
  <c r="V151" i="16"/>
  <c r="AF134" i="16"/>
  <c r="R117" i="16"/>
  <c r="U95" i="16"/>
  <c r="AM75" i="16"/>
  <c r="R53" i="16"/>
  <c r="U31" i="16"/>
  <c r="AF6" i="16"/>
  <c r="W335" i="16"/>
  <c r="AR158" i="16"/>
  <c r="AE67" i="16"/>
  <c r="AM35" i="16"/>
  <c r="AU22" i="16"/>
  <c r="AQ356" i="16"/>
  <c r="AL46" i="16"/>
  <c r="U205" i="16"/>
  <c r="S171" i="16"/>
  <c r="AL149" i="16"/>
  <c r="AV132" i="16"/>
  <c r="R115" i="16"/>
  <c r="U93" i="16"/>
  <c r="O74" i="16"/>
  <c r="R51" i="16"/>
  <c r="U29" i="16"/>
  <c r="X3" i="16"/>
  <c r="AD260" i="16"/>
  <c r="N143" i="16"/>
  <c r="X62" i="16"/>
  <c r="AM364" i="16"/>
  <c r="AU61" i="16"/>
  <c r="AU397" i="16"/>
  <c r="AM318" i="16"/>
  <c r="X131" i="16"/>
  <c r="S111" i="16"/>
  <c r="U91" i="16"/>
  <c r="AF70" i="16"/>
  <c r="S47" i="16"/>
  <c r="U27" i="16"/>
  <c r="AC79" i="16"/>
  <c r="X243" i="16"/>
  <c r="V138" i="16"/>
  <c r="P59" i="16"/>
  <c r="T148" i="16"/>
  <c r="AW2" i="16"/>
  <c r="AU59" i="16"/>
  <c r="AK198" i="16"/>
  <c r="S187" i="16"/>
  <c r="T165" i="16"/>
  <c r="AD146" i="16"/>
  <c r="AO127" i="16"/>
  <c r="S109" i="16"/>
  <c r="V87" i="16"/>
  <c r="X67" i="16"/>
  <c r="S45" i="16"/>
  <c r="V23" i="16"/>
  <c r="AL199" i="16"/>
  <c r="AB206" i="16"/>
  <c r="O133" i="16"/>
  <c r="AR26" i="16"/>
  <c r="O126" i="16"/>
  <c r="AR86" i="16"/>
  <c r="AR23" i="16"/>
  <c r="AU163" i="16"/>
  <c r="AV90" i="16"/>
  <c r="AD594" i="16"/>
  <c r="AE367" i="16"/>
  <c r="R181" i="16"/>
  <c r="U159" i="16"/>
  <c r="W141" i="16"/>
  <c r="AG124" i="16"/>
  <c r="T103" i="16"/>
  <c r="N84" i="16"/>
  <c r="Q62" i="16"/>
  <c r="T39" i="16"/>
  <c r="AD18" i="16"/>
  <c r="AM164" i="16"/>
  <c r="AH187" i="16"/>
  <c r="AP108" i="16"/>
  <c r="N66" i="16"/>
  <c r="AW58" i="16"/>
  <c r="AQ94" i="16"/>
  <c r="AN154" i="16"/>
  <c r="AK292" i="16"/>
  <c r="AG183" i="16"/>
  <c r="AR154" i="16"/>
  <c r="AE131" i="16"/>
  <c r="AS82" i="16"/>
  <c r="AN60" i="16"/>
  <c r="AM6" i="16"/>
  <c r="AK204" i="16"/>
  <c r="Q106" i="16"/>
  <c r="AU14" i="16"/>
  <c r="AR84" i="16"/>
  <c r="AS150" i="16"/>
  <c r="O5" i="16"/>
  <c r="W315" i="16"/>
  <c r="O187" i="16"/>
  <c r="P29" i="16"/>
  <c r="AR480" i="16"/>
  <c r="AP174" i="16"/>
  <c r="AN124" i="16"/>
  <c r="AD77" i="16"/>
  <c r="AG55" i="16"/>
  <c r="AE3" i="16"/>
  <c r="V170" i="16"/>
  <c r="Y173" i="16"/>
  <c r="R227" i="16"/>
  <c r="AV68" i="16"/>
  <c r="AM11" i="16"/>
  <c r="AW400" i="16"/>
  <c r="Z445" i="16"/>
  <c r="AH228" i="16"/>
  <c r="AP172" i="16"/>
  <c r="AD141" i="16"/>
  <c r="P123" i="16"/>
  <c r="V74" i="16"/>
  <c r="Y52" i="16"/>
  <c r="S90" i="16"/>
  <c r="Y146" i="16"/>
  <c r="Q170" i="16"/>
  <c r="S148" i="16"/>
  <c r="AQ339" i="16"/>
  <c r="AE414" i="16"/>
  <c r="AQ218" i="16"/>
  <c r="AP170" i="16"/>
  <c r="AT139" i="16"/>
  <c r="Y116" i="16"/>
  <c r="O69" i="16"/>
  <c r="AP46" i="16"/>
  <c r="V69" i="16"/>
  <c r="AB126" i="16"/>
  <c r="S154" i="16"/>
  <c r="T76" i="16"/>
  <c r="AU78" i="16"/>
  <c r="AL21" i="16"/>
  <c r="AV4" i="16"/>
  <c r="AM365" i="16"/>
  <c r="AQ162" i="16"/>
  <c r="AM134" i="16"/>
  <c r="AQ102" i="16"/>
  <c r="AV63" i="16"/>
  <c r="N15" i="16"/>
  <c r="O62" i="16"/>
  <c r="Z12" i="16"/>
  <c r="V131" i="16"/>
  <c r="AW117" i="16"/>
  <c r="AP42" i="16"/>
  <c r="AS20" i="16"/>
  <c r="AO47" i="16"/>
  <c r="AS376" i="16"/>
  <c r="AU315" i="16"/>
  <c r="R100" i="16"/>
  <c r="AD517" i="16"/>
  <c r="O182" i="16"/>
  <c r="U130" i="16"/>
  <c r="AE52" i="16"/>
  <c r="AR94" i="16"/>
  <c r="AT75" i="16"/>
  <c r="AQ38" i="16"/>
  <c r="AS18" i="16"/>
  <c r="AI95" i="16"/>
  <c r="AS115" i="16"/>
  <c r="AO716" i="16"/>
  <c r="AK291" i="16"/>
  <c r="X183" i="16"/>
  <c r="R166" i="16"/>
  <c r="T146" i="16"/>
  <c r="AE124" i="16"/>
  <c r="R98" i="16"/>
  <c r="O398" i="16"/>
  <c r="AN173" i="16"/>
  <c r="AE116" i="16"/>
  <c r="P44" i="16"/>
  <c r="AS148" i="16"/>
  <c r="AO114" i="16"/>
  <c r="AR92" i="16"/>
  <c r="AQ36" i="16"/>
  <c r="AP38" i="16"/>
  <c r="AJ211" i="16"/>
  <c r="X93" i="16"/>
  <c r="AP604" i="16"/>
  <c r="AD259" i="16"/>
  <c r="AN181" i="16"/>
  <c r="R164" i="16"/>
  <c r="U142" i="16"/>
  <c r="X119" i="16"/>
  <c r="AC10" i="16"/>
  <c r="W349" i="16"/>
  <c r="P172" i="16"/>
  <c r="X111" i="16"/>
  <c r="R28" i="16"/>
  <c r="AU316" i="16"/>
  <c r="AQ166" i="16"/>
  <c r="AS146" i="16"/>
  <c r="AV127" i="16"/>
  <c r="AP110" i="16"/>
  <c r="AR90" i="16"/>
  <c r="AM70" i="16"/>
  <c r="AW53" i="16"/>
  <c r="AQ34" i="16"/>
  <c r="AD13" i="16"/>
  <c r="AS77" i="16"/>
  <c r="AJ23" i="16"/>
  <c r="AC183" i="16"/>
  <c r="Y83" i="16"/>
  <c r="Z569" i="16"/>
  <c r="AO239" i="16"/>
  <c r="P180" i="16"/>
  <c r="R162" i="16"/>
  <c r="U138" i="16"/>
  <c r="P116" i="16"/>
  <c r="AC289" i="16"/>
  <c r="AE300" i="16"/>
  <c r="AF170" i="16"/>
  <c r="Q98" i="16"/>
  <c r="U2" i="16"/>
  <c r="AS86" i="16"/>
  <c r="AR30" i="16"/>
  <c r="AT11" i="16"/>
  <c r="AJ19" i="16"/>
  <c r="AA67" i="16"/>
  <c r="AE413" i="16"/>
  <c r="Z226" i="16"/>
  <c r="AF178" i="16"/>
  <c r="S158" i="16"/>
  <c r="AD134" i="16"/>
  <c r="AF114" i="16"/>
  <c r="T59" i="16"/>
  <c r="N260" i="16"/>
  <c r="R156" i="16"/>
  <c r="R92" i="16"/>
  <c r="Q154" i="16"/>
  <c r="AW181" i="16"/>
  <c r="AP106" i="16"/>
  <c r="AS84" i="16"/>
  <c r="AO50" i="16"/>
  <c r="AR28" i="16"/>
  <c r="AK14" i="16"/>
  <c r="AV157" i="16"/>
  <c r="V42" i="16"/>
  <c r="O383" i="16"/>
  <c r="T214" i="16"/>
  <c r="AW174" i="16"/>
  <c r="S156" i="16"/>
  <c r="AT132" i="16"/>
  <c r="Y109" i="16"/>
  <c r="O37" i="16"/>
  <c r="P242" i="16"/>
  <c r="S150" i="16"/>
  <c r="R90" i="16"/>
  <c r="T70" i="16"/>
  <c r="AO178" i="16"/>
  <c r="AR156" i="16"/>
  <c r="AG119" i="16"/>
  <c r="AQ100" i="16"/>
  <c r="AP44" i="16"/>
  <c r="AS22" i="16"/>
  <c r="AF52" i="16"/>
  <c r="AL3" i="16"/>
  <c r="R139" i="16"/>
  <c r="AG21" i="16"/>
  <c r="W334" i="16"/>
  <c r="AK195" i="16"/>
  <c r="AO171" i="16"/>
  <c r="T150" i="16"/>
  <c r="AM127" i="16"/>
  <c r="R102" i="16"/>
  <c r="AI2" i="16"/>
  <c r="AR205" i="16"/>
  <c r="U134" i="16"/>
  <c r="U70" i="16"/>
  <c r="AW110" i="16"/>
  <c r="AT3" i="16"/>
  <c r="AW21" i="16"/>
  <c r="AT187" i="16"/>
  <c r="S22" i="16"/>
  <c r="AR279" i="16"/>
  <c r="T134" i="16"/>
  <c r="T4" i="16"/>
  <c r="AQ417" i="16"/>
  <c r="AQ286" i="16"/>
  <c r="AM183" i="16"/>
  <c r="AW166" i="16"/>
  <c r="AD126" i="16"/>
  <c r="AN109" i="16"/>
  <c r="U68" i="16"/>
  <c r="AF42" i="16"/>
  <c r="S18" i="16"/>
  <c r="AB210" i="16"/>
  <c r="T132" i="16"/>
  <c r="AD513" i="16"/>
  <c r="AO107" i="16"/>
  <c r="AQ353" i="16"/>
  <c r="Y165" i="16"/>
  <c r="S146" i="16"/>
  <c r="AT124" i="16"/>
  <c r="P108" i="16"/>
  <c r="S86" i="16"/>
  <c r="U66" i="16"/>
  <c r="Y37" i="16"/>
  <c r="T14" i="16"/>
  <c r="O189" i="16"/>
  <c r="AD118" i="16"/>
  <c r="N455" i="16"/>
  <c r="AU122" i="16"/>
  <c r="AT455" i="16"/>
  <c r="AE180" i="16"/>
  <c r="AO163" i="16"/>
  <c r="T142" i="16"/>
  <c r="V123" i="16"/>
  <c r="AF106" i="16"/>
  <c r="S84" i="16"/>
  <c r="AD62" i="16"/>
  <c r="AO35" i="16"/>
  <c r="T12" i="16"/>
  <c r="O174" i="16"/>
  <c r="O110" i="16"/>
  <c r="AM407" i="16"/>
  <c r="AU178" i="16"/>
  <c r="Q162" i="16"/>
  <c r="T140" i="16"/>
  <c r="AM119" i="16"/>
  <c r="Y101" i="16"/>
  <c r="S82" i="16"/>
  <c r="V59" i="16"/>
  <c r="Q34" i="16"/>
  <c r="T10" i="16"/>
  <c r="AN165" i="16"/>
  <c r="R86" i="16"/>
  <c r="AA365" i="16"/>
  <c r="AN117" i="16"/>
  <c r="AD46" i="16"/>
  <c r="AM379" i="16"/>
  <c r="AB215" i="16"/>
  <c r="X175" i="16"/>
  <c r="R158" i="16"/>
  <c r="T138" i="16"/>
  <c r="O118" i="16"/>
  <c r="AO99" i="16"/>
  <c r="T78" i="16"/>
  <c r="O54" i="16"/>
  <c r="R30" i="16"/>
  <c r="U4" i="16"/>
  <c r="Y157" i="16"/>
  <c r="S76" i="16"/>
  <c r="W305" i="16"/>
  <c r="AU330" i="16"/>
  <c r="AK196" i="16"/>
  <c r="R154" i="16"/>
  <c r="U132" i="16"/>
  <c r="AU114" i="16"/>
  <c r="R94" i="16"/>
  <c r="T74" i="16"/>
  <c r="X47" i="16"/>
  <c r="R26" i="16"/>
  <c r="Y87" i="16"/>
  <c r="S140" i="16"/>
  <c r="O46" i="16"/>
  <c r="AU50" i="16"/>
  <c r="AV30" i="16"/>
  <c r="AM111" i="16"/>
  <c r="AF34" i="16"/>
  <c r="AF157" i="16"/>
  <c r="AA397" i="16"/>
  <c r="AA351" i="16"/>
  <c r="O284" i="16"/>
  <c r="AQ4" i="16"/>
  <c r="Y29" i="16"/>
  <c r="Z75" i="16"/>
  <c r="AU428" i="16"/>
  <c r="AA393" i="16"/>
  <c r="AE340" i="16"/>
  <c r="AH263" i="16"/>
  <c r="AQ305" i="16"/>
  <c r="AH585" i="16"/>
  <c r="AD182" i="16"/>
  <c r="R150" i="16"/>
  <c r="T130" i="16"/>
  <c r="X103" i="16"/>
  <c r="T66" i="16"/>
  <c r="Q26" i="16"/>
  <c r="U55" i="16"/>
  <c r="O424" i="16"/>
  <c r="O390" i="16"/>
  <c r="AA335" i="16"/>
  <c r="W223" i="16"/>
  <c r="AT60" i="16"/>
  <c r="AT175" i="16"/>
  <c r="W412" i="16"/>
  <c r="V179" i="16"/>
  <c r="R148" i="16"/>
  <c r="U126" i="16"/>
  <c r="AN101" i="16"/>
  <c r="U60" i="16"/>
  <c r="R20" i="16"/>
  <c r="AO21" i="16"/>
  <c r="O422" i="16"/>
  <c r="AA383" i="16"/>
  <c r="AE324" i="16"/>
  <c r="V581" i="16"/>
  <c r="AW38" i="16"/>
  <c r="AH140" i="16"/>
  <c r="AE363" i="16"/>
  <c r="R146" i="16"/>
  <c r="U124" i="16"/>
  <c r="P100" i="16"/>
  <c r="AD54" i="16"/>
  <c r="S14" i="16"/>
  <c r="AB740" i="16"/>
  <c r="AE420" i="16"/>
  <c r="AA379" i="16"/>
  <c r="W321" i="16"/>
  <c r="Z414" i="16"/>
  <c r="AM55" i="16"/>
  <c r="AD109" i="16"/>
  <c r="AM314" i="16"/>
  <c r="AU170" i="16"/>
  <c r="S142" i="16"/>
  <c r="U122" i="16"/>
  <c r="AO91" i="16"/>
  <c r="V51" i="16"/>
  <c r="S10" i="16"/>
  <c r="AP537" i="16"/>
  <c r="AA411" i="16"/>
  <c r="W369" i="16"/>
  <c r="O310" i="16"/>
  <c r="Z348" i="16"/>
  <c r="AR60" i="16"/>
  <c r="AV245" i="16"/>
  <c r="AF162" i="16"/>
  <c r="S138" i="16"/>
  <c r="V115" i="16"/>
  <c r="R82" i="16"/>
  <c r="AU42" i="16"/>
  <c r="AT189" i="16"/>
  <c r="V497" i="16"/>
  <c r="O406" i="16"/>
  <c r="AU354" i="16"/>
  <c r="AG291" i="16"/>
  <c r="AH259" i="16"/>
  <c r="X213" i="16"/>
  <c r="T512" i="16"/>
  <c r="N402" i="16"/>
  <c r="Z318" i="16"/>
  <c r="AM391" i="16"/>
  <c r="AA377" i="16"/>
  <c r="AA363" i="16"/>
  <c r="AA349" i="16"/>
  <c r="AA333" i="16"/>
  <c r="AA319" i="16"/>
  <c r="AA303" i="16"/>
  <c r="AE282" i="16"/>
  <c r="AI253" i="16"/>
  <c r="P210" i="16"/>
  <c r="X504" i="16"/>
  <c r="AT390" i="16"/>
  <c r="Z300" i="16"/>
  <c r="AK118" i="16"/>
  <c r="AU418" i="16"/>
  <c r="AE404" i="16"/>
  <c r="AM375" i="16"/>
  <c r="AA361" i="16"/>
  <c r="AA347" i="16"/>
  <c r="AA331" i="16"/>
  <c r="AA317" i="16"/>
  <c r="AA301" i="16"/>
  <c r="X277" i="16"/>
  <c r="AI251" i="16"/>
  <c r="Y203" i="16"/>
  <c r="V453" i="16"/>
  <c r="N386" i="16"/>
  <c r="O278" i="16"/>
  <c r="AT116" i="16"/>
  <c r="AW94" i="16"/>
  <c r="AN93" i="16"/>
  <c r="AD487" i="16"/>
  <c r="W417" i="16"/>
  <c r="AU402" i="16"/>
  <c r="AE388" i="16"/>
  <c r="O374" i="16"/>
  <c r="AM359" i="16"/>
  <c r="AA345" i="16"/>
  <c r="AA329" i="16"/>
  <c r="AA315" i="16"/>
  <c r="AA299" i="16"/>
  <c r="P274" i="16"/>
  <c r="AK237" i="16"/>
  <c r="AH195" i="16"/>
  <c r="V433" i="16"/>
  <c r="AF376" i="16"/>
  <c r="S246" i="16"/>
  <c r="AA415" i="16"/>
  <c r="W401" i="16"/>
  <c r="AU386" i="16"/>
  <c r="AE372" i="16"/>
  <c r="O358" i="16"/>
  <c r="AM343" i="16"/>
  <c r="AM327" i="16"/>
  <c r="AA313" i="16"/>
  <c r="AA297" i="16"/>
  <c r="AG270" i="16"/>
  <c r="N230" i="16"/>
  <c r="U647" i="16"/>
  <c r="AL419" i="16"/>
  <c r="N370" i="16"/>
  <c r="AU210" i="16"/>
  <c r="AQ435" i="16"/>
  <c r="AA413" i="16"/>
  <c r="AA399" i="16"/>
  <c r="W385" i="16"/>
  <c r="AU370" i="16"/>
  <c r="AE356" i="16"/>
  <c r="O342" i="16"/>
  <c r="O326" i="16"/>
  <c r="AM311" i="16"/>
  <c r="Q293" i="16"/>
  <c r="Y267" i="16"/>
  <c r="AD228" i="16"/>
  <c r="N633" i="16"/>
  <c r="N418" i="16"/>
  <c r="Z362" i="16"/>
  <c r="Q409" i="16"/>
  <c r="AU106" i="16"/>
  <c r="AN37" i="16"/>
  <c r="AQ371" i="16"/>
  <c r="AA409" i="16"/>
  <c r="AA395" i="16"/>
  <c r="AA381" i="16"/>
  <c r="AA367" i="16"/>
  <c r="W353" i="16"/>
  <c r="W337" i="16"/>
  <c r="AU322" i="16"/>
  <c r="AE308" i="16"/>
  <c r="W287" i="16"/>
  <c r="AH261" i="16"/>
  <c r="O220" i="16"/>
  <c r="N531" i="16"/>
  <c r="V405" i="16"/>
  <c r="Z334" i="16"/>
  <c r="AW289" i="16"/>
  <c r="AL231" i="16"/>
  <c r="AV214" i="16"/>
  <c r="AH197" i="16"/>
  <c r="AL485" i="16"/>
  <c r="AB416" i="16"/>
  <c r="AL387" i="16"/>
  <c r="V373" i="16"/>
  <c r="AT358" i="16"/>
  <c r="AF344" i="16"/>
  <c r="Z330" i="16"/>
  <c r="Z314" i="16"/>
  <c r="AF295" i="16"/>
  <c r="P268" i="16"/>
  <c r="S242" i="16"/>
  <c r="Q194" i="16"/>
  <c r="Y380" i="16"/>
  <c r="AT561" i="16"/>
  <c r="AB400" i="16"/>
  <c r="AL371" i="16"/>
  <c r="V357" i="16"/>
  <c r="AT342" i="16"/>
  <c r="AF328" i="16"/>
  <c r="AF312" i="16"/>
  <c r="X292" i="16"/>
  <c r="Y261" i="16"/>
  <c r="T238" i="16"/>
  <c r="R188" i="16"/>
  <c r="Q361" i="16"/>
  <c r="AM285" i="16"/>
  <c r="AW268" i="16"/>
  <c r="AJ247" i="16"/>
  <c r="AN211" i="16"/>
  <c r="AI191" i="16"/>
  <c r="AP553" i="16"/>
  <c r="Z412" i="16"/>
  <c r="Z398" i="16"/>
  <c r="AB384" i="16"/>
  <c r="AL355" i="16"/>
  <c r="V341" i="16"/>
  <c r="V325" i="16"/>
  <c r="V309" i="16"/>
  <c r="P289" i="16"/>
  <c r="Q258" i="16"/>
  <c r="T236" i="16"/>
  <c r="U710" i="16"/>
  <c r="Q345" i="16"/>
  <c r="AJ245" i="16"/>
  <c r="AT226" i="16"/>
  <c r="AI189" i="16"/>
  <c r="AH542" i="16"/>
  <c r="AP425" i="16"/>
  <c r="Z410" i="16"/>
  <c r="Z396" i="16"/>
  <c r="Z382" i="16"/>
  <c r="AB368" i="16"/>
  <c r="N354" i="16"/>
  <c r="AL339" i="16"/>
  <c r="AL323" i="16"/>
  <c r="N306" i="16"/>
  <c r="AD286" i="16"/>
  <c r="R254" i="16"/>
  <c r="T234" i="16"/>
  <c r="AP574" i="16"/>
  <c r="AC325" i="16"/>
  <c r="AJ243" i="16"/>
  <c r="AG206" i="16"/>
  <c r="AN967" i="16"/>
  <c r="AT422" i="16"/>
  <c r="AF408" i="16"/>
  <c r="Z394" i="16"/>
  <c r="Z380" i="16"/>
  <c r="Z366" i="16"/>
  <c r="AB352" i="16"/>
  <c r="N338" i="16"/>
  <c r="N322" i="16"/>
  <c r="AB304" i="16"/>
  <c r="AT284" i="16"/>
  <c r="R252" i="16"/>
  <c r="U228" i="16"/>
  <c r="AT466" i="16"/>
  <c r="AM289" i="16"/>
  <c r="AU338" i="16"/>
  <c r="AO294" i="16"/>
  <c r="AV278" i="16"/>
  <c r="AK239" i="16"/>
  <c r="AM221" i="16"/>
  <c r="AW204" i="16"/>
  <c r="Z523" i="16"/>
  <c r="V421" i="16"/>
  <c r="AT406" i="16"/>
  <c r="AF392" i="16"/>
  <c r="Z378" i="16"/>
  <c r="Z364" i="16"/>
  <c r="Z350" i="16"/>
  <c r="AB336" i="16"/>
  <c r="AB320" i="16"/>
  <c r="Z302" i="16"/>
  <c r="V283" i="16"/>
  <c r="R250" i="16"/>
  <c r="O214" i="16"/>
  <c r="AG415" i="16"/>
  <c r="O205" i="16"/>
  <c r="AU306" i="16"/>
  <c r="AN275" i="16"/>
  <c r="AI255" i="16"/>
  <c r="AK235" i="16"/>
  <c r="AE218" i="16"/>
  <c r="AH199" i="16"/>
  <c r="AL613" i="16"/>
  <c r="AL403" i="16"/>
  <c r="V389" i="16"/>
  <c r="AT374" i="16"/>
  <c r="AF360" i="16"/>
  <c r="Z346" i="16"/>
  <c r="Z332" i="16"/>
  <c r="Z316" i="16"/>
  <c r="Z298" i="16"/>
  <c r="X271" i="16"/>
  <c r="S244" i="16"/>
  <c r="P204" i="16"/>
  <c r="AG399" i="16"/>
  <c r="AT310" i="16"/>
  <c r="AM279" i="16"/>
  <c r="AW262" i="16"/>
  <c r="AD222" i="16"/>
  <c r="AN205" i="16"/>
  <c r="AH555" i="16"/>
  <c r="AI435" i="16"/>
  <c r="AO410" i="16"/>
  <c r="Q393" i="16"/>
  <c r="AC375" i="16"/>
  <c r="AC357" i="16"/>
  <c r="AC341" i="16"/>
  <c r="Y316" i="16"/>
  <c r="AM270" i="16"/>
  <c r="AD595" i="16"/>
  <c r="AV293" i="16"/>
  <c r="AT220" i="16"/>
  <c r="AB544" i="16"/>
  <c r="AM428" i="16"/>
  <c r="AC391" i="16"/>
  <c r="AC373" i="16"/>
  <c r="AC355" i="16"/>
  <c r="AC339" i="16"/>
  <c r="Q313" i="16"/>
  <c r="O269" i="16"/>
  <c r="AD467" i="16"/>
  <c r="AL307" i="16"/>
  <c r="AE276" i="16"/>
  <c r="AO259" i="16"/>
  <c r="V219" i="16"/>
  <c r="AF202" i="16"/>
  <c r="AG667" i="16"/>
  <c r="AF536" i="16"/>
  <c r="AH423" i="16"/>
  <c r="AC407" i="16"/>
  <c r="AC389" i="16"/>
  <c r="AC371" i="16"/>
  <c r="AC353" i="16"/>
  <c r="AC337" i="16"/>
  <c r="AC311" i="16"/>
  <c r="X262" i="16"/>
  <c r="AN396" i="16"/>
  <c r="AN290" i="16"/>
  <c r="AU274" i="16"/>
  <c r="AM215" i="16"/>
  <c r="AW198" i="16"/>
  <c r="AI637" i="16"/>
  <c r="R525" i="16"/>
  <c r="AC421" i="16"/>
  <c r="AC405" i="16"/>
  <c r="AC387" i="16"/>
  <c r="AC369" i="16"/>
  <c r="AG351" i="16"/>
  <c r="Y332" i="16"/>
  <c r="AG303" i="16"/>
  <c r="AW253" i="16"/>
  <c r="P363" i="16"/>
  <c r="Y197" i="16"/>
  <c r="V614" i="16"/>
  <c r="AT517" i="16"/>
  <c r="AC419" i="16"/>
  <c r="AC403" i="16"/>
  <c r="AC385" i="16"/>
  <c r="AG367" i="16"/>
  <c r="Y348" i="16"/>
  <c r="Q329" i="16"/>
  <c r="Y300" i="16"/>
  <c r="AQ234" i="16"/>
  <c r="AR325" i="16"/>
  <c r="AN269" i="16"/>
  <c r="U230" i="16"/>
  <c r="AE212" i="16"/>
  <c r="AO195" i="16"/>
  <c r="AT594" i="16"/>
  <c r="V486" i="16"/>
  <c r="AC417" i="16"/>
  <c r="AC401" i="16"/>
  <c r="AG383" i="16"/>
  <c r="Y364" i="16"/>
  <c r="AO346" i="16"/>
  <c r="AC327" i="16"/>
  <c r="Q297" i="16"/>
  <c r="AD213" i="16"/>
  <c r="AE261" i="16"/>
  <c r="AT326" i="16"/>
  <c r="AF266" i="16"/>
  <c r="U226" i="16"/>
  <c r="X207" i="16"/>
  <c r="R190" i="16"/>
  <c r="V563" i="16"/>
  <c r="AP446" i="16"/>
  <c r="Y412" i="16"/>
  <c r="Y396" i="16"/>
  <c r="Q377" i="16"/>
  <c r="AC359" i="16"/>
  <c r="AC343" i="16"/>
  <c r="AW317" i="16"/>
  <c r="N279" i="16"/>
  <c r="AN196" i="16"/>
  <c r="AW413" i="16"/>
  <c r="AO314" i="16"/>
  <c r="AS284" i="16"/>
  <c r="AE267" i="16"/>
  <c r="AO250" i="16"/>
  <c r="AR228" i="16"/>
  <c r="V210" i="16"/>
  <c r="AG191" i="16"/>
  <c r="AJ576" i="16"/>
  <c r="R430" i="16"/>
  <c r="AF393" i="16"/>
  <c r="AR353" i="16"/>
  <c r="P315" i="16"/>
  <c r="Q243" i="16"/>
  <c r="AW397" i="16"/>
  <c r="AO298" i="16"/>
  <c r="AS282" i="16"/>
  <c r="AV263" i="16"/>
  <c r="AP246" i="16"/>
  <c r="AR226" i="16"/>
  <c r="AM206" i="16"/>
  <c r="Y188" i="16"/>
  <c r="AN568" i="16"/>
  <c r="X424" i="16"/>
  <c r="X382" i="16"/>
  <c r="X350" i="16"/>
  <c r="AR311" i="16"/>
  <c r="AB221" i="16"/>
  <c r="AW381" i="16"/>
  <c r="AP244" i="16"/>
  <c r="AS222" i="16"/>
  <c r="T934" i="16"/>
  <c r="Z557" i="16"/>
  <c r="X414" i="16"/>
  <c r="P379" i="16"/>
  <c r="P347" i="16"/>
  <c r="P299" i="16"/>
  <c r="O199" i="16"/>
  <c r="AO394" i="16"/>
  <c r="AW365" i="16"/>
  <c r="AC323" i="16"/>
  <c r="AC309" i="16"/>
  <c r="AE294" i="16"/>
  <c r="AD277" i="16"/>
  <c r="AN260" i="16"/>
  <c r="AP242" i="16"/>
  <c r="AS220" i="16"/>
  <c r="AE203" i="16"/>
  <c r="X656" i="16"/>
  <c r="N546" i="16"/>
  <c r="P411" i="16"/>
  <c r="AF377" i="16"/>
  <c r="AR339" i="16"/>
  <c r="AF297" i="16"/>
  <c r="V611" i="16"/>
  <c r="AO378" i="16"/>
  <c r="AW349" i="16"/>
  <c r="AG335" i="16"/>
  <c r="AC321" i="16"/>
  <c r="AC307" i="16"/>
  <c r="AU292" i="16"/>
  <c r="AT275" i="16"/>
  <c r="P259" i="16"/>
  <c r="AQ238" i="16"/>
  <c r="AS218" i="16"/>
  <c r="AV199" i="16"/>
  <c r="AI638" i="16"/>
  <c r="R538" i="16"/>
  <c r="AF409" i="16"/>
  <c r="AV367" i="16"/>
  <c r="X334" i="16"/>
  <c r="N290" i="16"/>
  <c r="AP419" i="16"/>
  <c r="AO362" i="16"/>
  <c r="AW333" i="16"/>
  <c r="AG319" i="16"/>
  <c r="AC305" i="16"/>
  <c r="W291" i="16"/>
  <c r="V274" i="16"/>
  <c r="AG255" i="16"/>
  <c r="AQ236" i="16"/>
  <c r="N215" i="16"/>
  <c r="X198" i="16"/>
  <c r="P624" i="16"/>
  <c r="V519" i="16"/>
  <c r="X398" i="16"/>
  <c r="X366" i="16"/>
  <c r="P331" i="16"/>
  <c r="AC279" i="16"/>
  <c r="V363" i="16"/>
  <c r="AO330" i="16"/>
  <c r="AW301" i="16"/>
  <c r="AS286" i="16"/>
  <c r="Y252" i="16"/>
  <c r="AR230" i="16"/>
  <c r="AT211" i="16"/>
  <c r="P195" i="16"/>
  <c r="AP587" i="16"/>
  <c r="AJ448" i="16"/>
  <c r="P395" i="16"/>
  <c r="AF361" i="16"/>
  <c r="X318" i="16"/>
  <c r="P253" i="16"/>
  <c r="AR421" i="16"/>
  <c r="AR407" i="16"/>
  <c r="AN364" i="16"/>
  <c r="AV335" i="16"/>
  <c r="AR321" i="16"/>
  <c r="AR307" i="16"/>
  <c r="V293" i="16"/>
  <c r="AC275" i="16"/>
  <c r="AN254" i="16"/>
  <c r="Z237" i="16"/>
  <c r="AC215" i="16"/>
  <c r="W194" i="16"/>
  <c r="R573" i="16"/>
  <c r="AD414" i="16"/>
  <c r="AT332" i="16"/>
  <c r="AT499" i="16"/>
  <c r="AR419" i="16"/>
  <c r="AR405" i="16"/>
  <c r="AR391" i="16"/>
  <c r="AN348" i="16"/>
  <c r="AV319" i="16"/>
  <c r="AR305" i="16"/>
  <c r="AL291" i="16"/>
  <c r="AD271" i="16"/>
  <c r="Z235" i="16"/>
  <c r="AC213" i="16"/>
  <c r="AN190" i="16"/>
  <c r="V534" i="16"/>
  <c r="AP405" i="16"/>
  <c r="P304" i="16"/>
  <c r="AR417" i="16"/>
  <c r="AR403" i="16"/>
  <c r="AR389" i="16"/>
  <c r="AR375" i="16"/>
  <c r="AN332" i="16"/>
  <c r="AV303" i="16"/>
  <c r="AT269" i="16"/>
  <c r="AF251" i="16"/>
  <c r="AA231" i="16"/>
  <c r="AC211" i="16"/>
  <c r="P189" i="16"/>
  <c r="V483" i="16"/>
  <c r="P400" i="16"/>
  <c r="N251" i="16"/>
  <c r="AW189" i="16"/>
  <c r="AP459" i="16"/>
  <c r="AV415" i="16"/>
  <c r="AR401" i="16"/>
  <c r="AR387" i="16"/>
  <c r="AR373" i="16"/>
  <c r="AR359" i="16"/>
  <c r="AF345" i="16"/>
  <c r="AN316" i="16"/>
  <c r="X302" i="16"/>
  <c r="AB287" i="16"/>
  <c r="V268" i="16"/>
  <c r="AW247" i="16"/>
  <c r="AA229" i="16"/>
  <c r="AD207" i="16"/>
  <c r="AF187" i="16"/>
  <c r="AH475" i="16"/>
  <c r="AP391" i="16"/>
  <c r="AI422" i="16"/>
  <c r="AV399" i="16"/>
  <c r="AR385" i="16"/>
  <c r="AR371" i="16"/>
  <c r="AR357" i="16"/>
  <c r="AR343" i="16"/>
  <c r="AF329" i="16"/>
  <c r="AN300" i="16"/>
  <c r="AB285" i="16"/>
  <c r="AL266" i="16"/>
  <c r="Y246" i="16"/>
  <c r="AA227" i="16"/>
  <c r="V204" i="16"/>
  <c r="P649" i="16"/>
  <c r="R445" i="16"/>
  <c r="P384" i="16"/>
  <c r="AS175" i="16"/>
  <c r="AN440" i="16"/>
  <c r="AN412" i="16"/>
  <c r="AV383" i="16"/>
  <c r="AR369" i="16"/>
  <c r="AR355" i="16"/>
  <c r="AR341" i="16"/>
  <c r="AR327" i="16"/>
  <c r="AF313" i="16"/>
  <c r="AB283" i="16"/>
  <c r="O263" i="16"/>
  <c r="AO244" i="16"/>
  <c r="AB223" i="16"/>
  <c r="AL202" i="16"/>
  <c r="Q628" i="16"/>
  <c r="T424" i="16"/>
  <c r="AL377" i="16"/>
  <c r="P23" i="16"/>
  <c r="AN380" i="16"/>
  <c r="AV351" i="16"/>
  <c r="AR337" i="16"/>
  <c r="AR323" i="16"/>
  <c r="AR309" i="16"/>
  <c r="AT294" i="16"/>
  <c r="AC277" i="16"/>
  <c r="W258" i="16"/>
  <c r="Z239" i="16"/>
  <c r="AB219" i="16"/>
  <c r="AE197" i="16"/>
  <c r="AB592" i="16"/>
  <c r="P416" i="16"/>
  <c r="V347" i="16"/>
  <c r="AF456" i="16"/>
  <c r="AP401" i="16"/>
  <c r="AP387" i="16"/>
  <c r="AP373" i="16"/>
  <c r="AP359" i="16"/>
  <c r="AP343" i="16"/>
  <c r="AL329" i="16"/>
  <c r="V299" i="16"/>
  <c r="W244" i="16"/>
  <c r="AK392" i="16"/>
  <c r="AU157" i="16"/>
  <c r="N174" i="16"/>
  <c r="AU259" i="16"/>
  <c r="AW671" i="16"/>
  <c r="AT565" i="16"/>
  <c r="AP385" i="16"/>
  <c r="AP371" i="16"/>
  <c r="AP357" i="16"/>
  <c r="AP341" i="16"/>
  <c r="AP327" i="16"/>
  <c r="AP287" i="16"/>
  <c r="AM242" i="16"/>
  <c r="W362" i="16"/>
  <c r="P151" i="16"/>
  <c r="W393" i="16"/>
  <c r="AT437" i="16"/>
  <c r="AT412" i="16"/>
  <c r="AD398" i="16"/>
  <c r="AP369" i="16"/>
  <c r="AP355" i="16"/>
  <c r="AP339" i="16"/>
  <c r="P320" i="16"/>
  <c r="AQ279" i="16"/>
  <c r="P239" i="16"/>
  <c r="AI343" i="16"/>
  <c r="AG139" i="16"/>
  <c r="O314" i="16"/>
  <c r="AT514" i="16"/>
  <c r="AH429" i="16"/>
  <c r="V411" i="16"/>
  <c r="AT396" i="16"/>
  <c r="AD382" i="16"/>
  <c r="P368" i="16"/>
  <c r="AP353" i="16"/>
  <c r="AP337" i="16"/>
  <c r="AD318" i="16"/>
  <c r="AR267" i="16"/>
  <c r="AO230" i="16"/>
  <c r="AE313" i="16"/>
  <c r="V102" i="16"/>
  <c r="V154" i="16"/>
  <c r="AU195" i="16"/>
  <c r="AP494" i="16"/>
  <c r="AL409" i="16"/>
  <c r="V395" i="16"/>
  <c r="AT380" i="16"/>
  <c r="AD366" i="16"/>
  <c r="P352" i="16"/>
  <c r="P336" i="16"/>
  <c r="V315" i="16"/>
  <c r="AS259" i="16"/>
  <c r="Q229" i="16"/>
  <c r="AF245" i="16"/>
  <c r="W92" i="16"/>
  <c r="N95" i="16"/>
  <c r="AH603" i="16"/>
  <c r="AP421" i="16"/>
  <c r="AP407" i="16"/>
  <c r="AL393" i="16"/>
  <c r="V379" i="16"/>
  <c r="AT364" i="16"/>
  <c r="AD350" i="16"/>
  <c r="AD334" i="16"/>
  <c r="AL313" i="16"/>
  <c r="V254" i="16"/>
  <c r="AP223" i="16"/>
  <c r="V196" i="16"/>
  <c r="Q77" i="16"/>
  <c r="AB86" i="16"/>
  <c r="AT205" i="16"/>
  <c r="AF584" i="16"/>
  <c r="AB464" i="16"/>
  <c r="AP417" i="16"/>
  <c r="AP403" i="16"/>
  <c r="AP389" i="16"/>
  <c r="AP375" i="16"/>
  <c r="AL361" i="16"/>
  <c r="AL345" i="16"/>
  <c r="V331" i="16"/>
  <c r="AD302" i="16"/>
  <c r="AE247" i="16"/>
  <c r="O411" i="16"/>
  <c r="N163" i="16"/>
  <c r="Q13" i="16"/>
  <c r="AT300" i="16"/>
  <c r="AP283" i="16"/>
  <c r="AS261" i="16"/>
  <c r="AG227" i="16"/>
  <c r="AI403" i="16"/>
  <c r="AI324" i="16"/>
  <c r="AK206" i="16"/>
  <c r="AS171" i="16"/>
  <c r="AM154" i="16"/>
  <c r="AP133" i="16"/>
  <c r="AE95" i="16"/>
  <c r="AQ59" i="16"/>
  <c r="X18" i="16"/>
  <c r="U119" i="16"/>
  <c r="AG336" i="16"/>
  <c r="AQ116" i="16"/>
  <c r="U10" i="16"/>
  <c r="AT167" i="16"/>
  <c r="AP131" i="16"/>
  <c r="AR53" i="16"/>
  <c r="AT106" i="16"/>
  <c r="AD107" i="16"/>
  <c r="AP325" i="16"/>
  <c r="AP311" i="16"/>
  <c r="AL297" i="16"/>
  <c r="AQ277" i="16"/>
  <c r="AT255" i="16"/>
  <c r="AP221" i="16"/>
  <c r="AO384" i="16"/>
  <c r="AI305" i="16"/>
  <c r="AM189" i="16"/>
  <c r="V166" i="16"/>
  <c r="AF149" i="16"/>
  <c r="AQ123" i="16"/>
  <c r="P87" i="16"/>
  <c r="V38" i="16"/>
  <c r="AG11" i="16"/>
  <c r="N46" i="16"/>
  <c r="W254" i="16"/>
  <c r="X78" i="16"/>
  <c r="AE415" i="16"/>
  <c r="AP323" i="16"/>
  <c r="AP309" i="16"/>
  <c r="AR294" i="16"/>
  <c r="AQ275" i="16"/>
  <c r="AF237" i="16"/>
  <c r="AP219" i="16"/>
  <c r="AI373" i="16"/>
  <c r="U289" i="16"/>
  <c r="AR183" i="16"/>
  <c r="AL164" i="16"/>
  <c r="X146" i="16"/>
  <c r="AR115" i="16"/>
  <c r="AF85" i="16"/>
  <c r="AL36" i="16"/>
  <c r="AP3" i="16"/>
  <c r="S7" i="16"/>
  <c r="T213" i="16"/>
  <c r="AP60" i="16"/>
  <c r="Y336" i="16"/>
  <c r="AP321" i="16"/>
  <c r="AP307" i="16"/>
  <c r="AR292" i="16"/>
  <c r="AR271" i="16"/>
  <c r="AL252" i="16"/>
  <c r="AV235" i="16"/>
  <c r="AP605" i="16"/>
  <c r="AB278" i="16"/>
  <c r="AR181" i="16"/>
  <c r="AO142" i="16"/>
  <c r="AS111" i="16"/>
  <c r="X82" i="16"/>
  <c r="N35" i="16"/>
  <c r="AD6" i="16"/>
  <c r="AJ464" i="16"/>
  <c r="AR172" i="16"/>
  <c r="AS38" i="16"/>
  <c r="V146" i="16"/>
  <c r="AT348" i="16"/>
  <c r="AP305" i="16"/>
  <c r="AR290" i="16"/>
  <c r="AR269" i="16"/>
  <c r="X234" i="16"/>
  <c r="AF568" i="16"/>
  <c r="AI354" i="16"/>
  <c r="AL262" i="16"/>
  <c r="AR179" i="16"/>
  <c r="AE159" i="16"/>
  <c r="Q141" i="16"/>
  <c r="AS109" i="16"/>
  <c r="AO78" i="16"/>
  <c r="W28" i="16"/>
  <c r="AQ391" i="16"/>
  <c r="AM415" i="16"/>
  <c r="N159" i="16"/>
  <c r="O21" i="16"/>
  <c r="P67" i="16"/>
  <c r="AT316" i="16"/>
  <c r="AP285" i="16"/>
  <c r="AS263" i="16"/>
  <c r="AU245" i="16"/>
  <c r="AU335" i="16"/>
  <c r="Z218" i="16"/>
  <c r="AS173" i="16"/>
  <c r="W156" i="16"/>
  <c r="AP135" i="16"/>
  <c r="N99" i="16"/>
  <c r="AG75" i="16"/>
  <c r="AF21" i="16"/>
  <c r="S131" i="16"/>
  <c r="AA355" i="16"/>
  <c r="AG135" i="16"/>
  <c r="P54" i="16"/>
  <c r="AQ125" i="16"/>
  <c r="AT103" i="16"/>
  <c r="AP69" i="16"/>
  <c r="AS47" i="16"/>
  <c r="AU29" i="16"/>
  <c r="AG237" i="16"/>
  <c r="AP75" i="16"/>
  <c r="AS194" i="16"/>
  <c r="AS166" i="16"/>
  <c r="O149" i="16"/>
  <c r="Y132" i="16"/>
  <c r="AR110" i="16"/>
  <c r="AT91" i="16"/>
  <c r="P75" i="16"/>
  <c r="AQ54" i="16"/>
  <c r="AS34" i="16"/>
  <c r="X14" i="16"/>
  <c r="AK74" i="16"/>
  <c r="AO42" i="16"/>
  <c r="AJ275" i="16"/>
  <c r="Z79" i="16"/>
  <c r="O393" i="16"/>
  <c r="S306" i="16"/>
  <c r="X134" i="16"/>
  <c r="O13" i="16"/>
  <c r="AP67" i="16"/>
  <c r="AS45" i="16"/>
  <c r="AA385" i="16"/>
  <c r="AA306" i="16"/>
  <c r="AQ186" i="16"/>
  <c r="AS164" i="16"/>
  <c r="AE147" i="16"/>
  <c r="AO130" i="16"/>
  <c r="AR108" i="16"/>
  <c r="V90" i="16"/>
  <c r="AG71" i="16"/>
  <c r="AQ52" i="16"/>
  <c r="N31" i="16"/>
  <c r="AN12" i="16"/>
  <c r="AD70" i="16"/>
  <c r="R37" i="16"/>
  <c r="V191" i="16"/>
  <c r="AJ59" i="16"/>
  <c r="S385" i="16"/>
  <c r="V262" i="16"/>
  <c r="AO122" i="16"/>
  <c r="U79" i="16"/>
  <c r="AR119" i="16"/>
  <c r="AL100" i="16"/>
  <c r="AV83" i="16"/>
  <c r="AQ63" i="16"/>
  <c r="AS43" i="16"/>
  <c r="AM26" i="16"/>
  <c r="AP7" i="16"/>
  <c r="AM163" i="16"/>
  <c r="AF26" i="16"/>
  <c r="AA374" i="16"/>
  <c r="AK294" i="16"/>
  <c r="AQ182" i="16"/>
  <c r="AS162" i="16"/>
  <c r="AV143" i="16"/>
  <c r="AP126" i="16"/>
  <c r="AR106" i="16"/>
  <c r="AM86" i="16"/>
  <c r="AW69" i="16"/>
  <c r="AQ50" i="16"/>
  <c r="AD29" i="16"/>
  <c r="P11" i="16"/>
  <c r="N68" i="16"/>
  <c r="R35" i="16"/>
  <c r="W163" i="16"/>
  <c r="W35" i="16"/>
  <c r="S374" i="16"/>
  <c r="AB214" i="16"/>
  <c r="AR100" i="16"/>
  <c r="W383" i="16"/>
  <c r="AR117" i="16"/>
  <c r="AQ61" i="16"/>
  <c r="AT39" i="16"/>
  <c r="AP5" i="16"/>
  <c r="AG150" i="16"/>
  <c r="AU366" i="16"/>
  <c r="AC271" i="16"/>
  <c r="AQ180" i="16"/>
  <c r="X142" i="16"/>
  <c r="AP124" i="16"/>
  <c r="AS102" i="16"/>
  <c r="O85" i="16"/>
  <c r="Y68" i="16"/>
  <c r="AR46" i="16"/>
  <c r="AT27" i="16"/>
  <c r="AG7" i="16"/>
  <c r="AM61" i="16"/>
  <c r="AI28" i="16"/>
  <c r="Q149" i="16"/>
  <c r="AJ592" i="16"/>
  <c r="AM366" i="16"/>
  <c r="AP180" i="16"/>
  <c r="N87" i="16"/>
  <c r="Q180" i="16"/>
  <c r="AQ178" i="16"/>
  <c r="AD157" i="16"/>
  <c r="AN140" i="16"/>
  <c r="AP122" i="16"/>
  <c r="AS100" i="16"/>
  <c r="AE83" i="16"/>
  <c r="AO66" i="16"/>
  <c r="AR44" i="16"/>
  <c r="V26" i="16"/>
  <c r="Y4" i="16"/>
  <c r="AM59" i="16"/>
  <c r="AB23" i="16"/>
  <c r="AI135" i="16"/>
  <c r="R555" i="16"/>
  <c r="S355" i="16"/>
  <c r="AS158" i="16"/>
  <c r="O77" i="16"/>
  <c r="AF124" i="16"/>
  <c r="AU93" i="16"/>
  <c r="AR55" i="16"/>
  <c r="AV19" i="16"/>
  <c r="AD423" i="16"/>
  <c r="AC344" i="16"/>
  <c r="AV242" i="16"/>
  <c r="AR174" i="16"/>
  <c r="AT155" i="16"/>
  <c r="P139" i="16"/>
  <c r="AQ118" i="16"/>
  <c r="AS98" i="16"/>
  <c r="AV79" i="16"/>
  <c r="AP62" i="16"/>
  <c r="AR42" i="16"/>
  <c r="AM22" i="16"/>
  <c r="AO2" i="16"/>
  <c r="O58" i="16"/>
  <c r="AB19" i="16"/>
  <c r="AB127" i="16"/>
  <c r="S423" i="16"/>
  <c r="U344" i="16"/>
  <c r="N151" i="16"/>
  <c r="X70" i="16"/>
  <c r="AH44" i="16"/>
  <c r="AV147" i="16"/>
  <c r="AQ127" i="16"/>
  <c r="AS107" i="16"/>
  <c r="AM90" i="16"/>
  <c r="AP71" i="16"/>
  <c r="AR51" i="16"/>
  <c r="AE31" i="16"/>
  <c r="AO14" i="16"/>
  <c r="AS328" i="16"/>
  <c r="X91" i="16"/>
  <c r="AA404" i="16"/>
  <c r="AA325" i="16"/>
  <c r="AR203" i="16"/>
  <c r="AR170" i="16"/>
  <c r="AM150" i="16"/>
  <c r="AW133" i="16"/>
  <c r="AQ114" i="16"/>
  <c r="AD93" i="16"/>
  <c r="AN76" i="16"/>
  <c r="AP58" i="16"/>
  <c r="AS36" i="16"/>
  <c r="AE19" i="16"/>
  <c r="U78" i="16"/>
  <c r="AG45" i="16"/>
  <c r="AQ418" i="16"/>
  <c r="AO87" i="16"/>
  <c r="S404" i="16"/>
  <c r="S325" i="16"/>
  <c r="O141" i="16"/>
  <c r="N23" i="16"/>
  <c r="AQ70" i="16"/>
  <c r="AP231" i="16"/>
  <c r="AQ174" i="16"/>
  <c r="AS154" i="16"/>
  <c r="AV135" i="16"/>
  <c r="AP116" i="16"/>
  <c r="V18" i="16"/>
  <c r="AC196" i="16"/>
  <c r="AL259" i="16"/>
  <c r="AI162" i="16"/>
  <c r="AH106" i="16"/>
  <c r="AB87" i="16"/>
  <c r="AQ172" i="16"/>
  <c r="AP114" i="16"/>
  <c r="AD85" i="16"/>
  <c r="AG63" i="16"/>
  <c r="AD173" i="16"/>
  <c r="AJ215" i="16"/>
  <c r="AJ154" i="16"/>
  <c r="AI98" i="16"/>
  <c r="AH38" i="16"/>
  <c r="AW5" i="16"/>
  <c r="AQ343" i="16"/>
  <c r="AK115" i="16"/>
  <c r="AL45" i="16"/>
  <c r="AS204" i="16"/>
  <c r="AQ170" i="16"/>
  <c r="AD149" i="16"/>
  <c r="AN132" i="16"/>
  <c r="AQ110" i="16"/>
  <c r="V82" i="16"/>
  <c r="Y60" i="16"/>
  <c r="AE11" i="16"/>
  <c r="O164" i="16"/>
  <c r="T205" i="16"/>
  <c r="V141" i="16"/>
  <c r="AK84" i="16"/>
  <c r="N3" i="16"/>
  <c r="AU317" i="16"/>
  <c r="AS195" i="16"/>
  <c r="AR166" i="16"/>
  <c r="AT147" i="16"/>
  <c r="P131" i="16"/>
  <c r="AQ108" i="16"/>
  <c r="AM78" i="16"/>
  <c r="AP52" i="16"/>
  <c r="X6" i="16"/>
  <c r="AA135" i="16"/>
  <c r="R187" i="16"/>
  <c r="N138" i="16"/>
  <c r="V77" i="16"/>
  <c r="Y82" i="16"/>
  <c r="AQ30" i="16"/>
  <c r="AU100" i="16"/>
  <c r="AN28" i="16"/>
  <c r="AP186" i="16"/>
  <c r="AR164" i="16"/>
  <c r="AG127" i="16"/>
  <c r="AQ106" i="16"/>
  <c r="AQ44" i="16"/>
  <c r="P3" i="16"/>
  <c r="AP478" i="16"/>
  <c r="Y183" i="16"/>
  <c r="AE134" i="16"/>
  <c r="AN63" i="16"/>
  <c r="O303" i="16"/>
  <c r="AV15" i="16"/>
  <c r="AQ91" i="16"/>
  <c r="AL170" i="16"/>
  <c r="AN95" i="16"/>
  <c r="AI5" i="16"/>
  <c r="AC294" i="16"/>
  <c r="AP182" i="16"/>
  <c r="AR162" i="16"/>
  <c r="AM142" i="16"/>
  <c r="Y124" i="16"/>
  <c r="AR102" i="16"/>
  <c r="AE75" i="16"/>
  <c r="AS30" i="16"/>
  <c r="AB84" i="16"/>
  <c r="Z443" i="16"/>
  <c r="AO181" i="16"/>
  <c r="P126" i="16"/>
  <c r="Y55" i="16"/>
  <c r="AF117" i="16"/>
  <c r="AV50" i="16"/>
  <c r="AU250" i="16"/>
  <c r="AP178" i="16"/>
  <c r="AS156" i="16"/>
  <c r="AE139" i="16"/>
  <c r="AP118" i="16"/>
  <c r="AR98" i="16"/>
  <c r="AN68" i="16"/>
  <c r="AD21" i="16"/>
  <c r="AE394" i="16"/>
  <c r="Q304" i="16"/>
  <c r="AH174" i="16"/>
  <c r="Q116" i="16"/>
  <c r="N10" i="16"/>
  <c r="AT83" i="16"/>
  <c r="AQ46" i="16"/>
  <c r="AS26" i="16"/>
  <c r="AV7" i="16"/>
  <c r="AQ323" i="16"/>
  <c r="AM413" i="16"/>
  <c r="AH227" i="16"/>
  <c r="AG178" i="16"/>
  <c r="AJ156" i="16"/>
  <c r="Y119" i="16"/>
  <c r="AI100" i="16"/>
  <c r="AT78" i="16"/>
  <c r="AF60" i="16"/>
  <c r="AI36" i="16"/>
  <c r="W3" i="16"/>
  <c r="AC14" i="16"/>
  <c r="AH11" i="16"/>
  <c r="W411" i="16"/>
  <c r="AO117" i="16"/>
  <c r="AI34" i="16"/>
  <c r="S434" i="16"/>
  <c r="AW61" i="16"/>
  <c r="AQ42" i="16"/>
  <c r="AN4" i="16"/>
  <c r="AU364" i="16"/>
  <c r="AH172" i="16"/>
  <c r="AK150" i="16"/>
  <c r="AU132" i="16"/>
  <c r="AJ94" i="16"/>
  <c r="AL75" i="16"/>
  <c r="AO53" i="16"/>
  <c r="AJ28" i="16"/>
  <c r="AC77" i="16"/>
  <c r="AQ369" i="16"/>
  <c r="AM186" i="16"/>
  <c r="O318" i="16"/>
  <c r="AS94" i="16"/>
  <c r="AR38" i="16"/>
  <c r="AT19" i="16"/>
  <c r="AE334" i="16"/>
  <c r="AS196" i="16"/>
  <c r="AH170" i="16"/>
  <c r="AK148" i="16"/>
  <c r="W131" i="16"/>
  <c r="AG114" i="16"/>
  <c r="AJ92" i="16"/>
  <c r="N74" i="16"/>
  <c r="Q52" i="16"/>
  <c r="AK22" i="16"/>
  <c r="AU63" i="16"/>
  <c r="T207" i="16"/>
  <c r="AP167" i="16"/>
  <c r="AD187" i="16"/>
  <c r="AS92" i="16"/>
  <c r="AO58" i="16"/>
  <c r="AR36" i="16"/>
  <c r="AI94" i="16"/>
  <c r="AO151" i="16"/>
  <c r="AI166" i="16"/>
  <c r="AK146" i="16"/>
  <c r="AN127" i="16"/>
  <c r="AH110" i="16"/>
  <c r="AJ90" i="16"/>
  <c r="AE70" i="16"/>
  <c r="AG50" i="16"/>
  <c r="AK20" i="16"/>
  <c r="X52" i="16"/>
  <c r="AR125" i="16"/>
  <c r="AS139" i="16"/>
  <c r="N123" i="16"/>
  <c r="AS90" i="16"/>
  <c r="AV71" i="16"/>
  <c r="AP54" i="16"/>
  <c r="AR34" i="16"/>
  <c r="AM14" i="16"/>
  <c r="AS291" i="16"/>
  <c r="AI164" i="16"/>
  <c r="AT142" i="16"/>
  <c r="AH108" i="16"/>
  <c r="AK86" i="16"/>
  <c r="W67" i="16"/>
  <c r="AH46" i="16"/>
  <c r="V13" i="16"/>
  <c r="AG47" i="16"/>
  <c r="X92" i="16"/>
  <c r="N131" i="16"/>
  <c r="Y150" i="16"/>
  <c r="AW125" i="16"/>
  <c r="AP50" i="16"/>
  <c r="AS28" i="16"/>
  <c r="AF242" i="16"/>
  <c r="AJ158" i="16"/>
  <c r="AL139" i="16"/>
  <c r="AV122" i="16"/>
  <c r="AI102" i="16"/>
  <c r="AK82" i="16"/>
  <c r="P62" i="16"/>
  <c r="AH42" i="16"/>
  <c r="AU4" i="16"/>
  <c r="T23" i="16"/>
  <c r="T58" i="16"/>
  <c r="Q109" i="16"/>
  <c r="AT14" i="16"/>
  <c r="AP602" i="16"/>
  <c r="AL258" i="16"/>
  <c r="AF181" i="16"/>
  <c r="AP163" i="16"/>
  <c r="AL132" i="16"/>
  <c r="AO110" i="16"/>
  <c r="AJ279" i="16"/>
  <c r="P175" i="16"/>
  <c r="X106" i="16"/>
  <c r="N502" i="16"/>
  <c r="AS182" i="16"/>
  <c r="AL567" i="16"/>
  <c r="AW238" i="16"/>
  <c r="AV179" i="16"/>
  <c r="AQ159" i="16"/>
  <c r="AB58" i="16"/>
  <c r="AM299" i="16"/>
  <c r="X170" i="16"/>
  <c r="AP93" i="16"/>
  <c r="Y239" i="16"/>
  <c r="AU68" i="16"/>
  <c r="AJ30" i="16"/>
  <c r="AL11" i="16"/>
  <c r="AL68" i="16"/>
  <c r="AJ18" i="16"/>
  <c r="AM167" i="16"/>
  <c r="AM412" i="16"/>
  <c r="AI223" i="16"/>
  <c r="X178" i="16"/>
  <c r="AQ157" i="16"/>
  <c r="AE127" i="16"/>
  <c r="AG107" i="16"/>
  <c r="AD45" i="16"/>
  <c r="V259" i="16"/>
  <c r="Q165" i="16"/>
  <c r="AS71" i="16"/>
  <c r="X162" i="16"/>
  <c r="AN156" i="16"/>
  <c r="W39" i="16"/>
  <c r="W382" i="16"/>
  <c r="AQ213" i="16"/>
  <c r="AO174" i="16"/>
  <c r="AQ155" i="16"/>
  <c r="W124" i="16"/>
  <c r="AP103" i="16"/>
  <c r="P28" i="16"/>
  <c r="AG239" i="16"/>
  <c r="AG163" i="16"/>
  <c r="W52" i="16"/>
  <c r="X98" i="16"/>
  <c r="AJ26" i="16"/>
  <c r="AE6" i="16"/>
  <c r="AU60" i="16"/>
  <c r="AT6" i="16"/>
  <c r="AP143" i="16"/>
  <c r="AU34" i="16"/>
  <c r="AU363" i="16"/>
  <c r="AC203" i="16"/>
  <c r="Q173" i="16"/>
  <c r="AR147" i="16"/>
  <c r="AM122" i="16"/>
  <c r="AA29" i="16"/>
  <c r="Q21" i="16"/>
  <c r="R226" i="16"/>
  <c r="AQ149" i="16"/>
  <c r="P47" i="16"/>
  <c r="N485" i="16"/>
  <c r="AH138" i="16"/>
  <c r="AW20" i="16"/>
  <c r="AE333" i="16"/>
  <c r="AD194" i="16"/>
  <c r="AG171" i="16"/>
  <c r="AS141" i="16"/>
  <c r="P119" i="16"/>
  <c r="V3" i="16"/>
  <c r="S2" i="16"/>
  <c r="S214" i="16"/>
  <c r="AT127" i="16"/>
  <c r="AP31" i="16"/>
  <c r="V454" i="16"/>
  <c r="AV58" i="16"/>
  <c r="AI38" i="16"/>
  <c r="AK18" i="16"/>
  <c r="AQ93" i="16"/>
  <c r="AO43" i="16"/>
  <c r="AQ310" i="16"/>
  <c r="AC115" i="16"/>
  <c r="AQ688" i="16"/>
  <c r="AS290" i="16"/>
  <c r="P183" i="16"/>
  <c r="AP165" i="16"/>
  <c r="V134" i="16"/>
  <c r="X114" i="16"/>
  <c r="W347" i="16"/>
  <c r="W397" i="16"/>
  <c r="W180" i="16"/>
  <c r="P111" i="16"/>
  <c r="R14" i="16"/>
  <c r="AT515" i="16"/>
  <c r="AU181" i="16"/>
  <c r="AR143" i="16"/>
  <c r="AL124" i="16"/>
  <c r="AV107" i="16"/>
  <c r="AQ87" i="16"/>
  <c r="AS67" i="16"/>
  <c r="AP27" i="16"/>
  <c r="AB122" i="16"/>
  <c r="AA628" i="16"/>
  <c r="U207" i="16"/>
  <c r="Q157" i="16"/>
  <c r="AP83" i="16"/>
  <c r="AD42" i="16"/>
  <c r="S395" i="16"/>
  <c r="AR141" i="16"/>
  <c r="AQ85" i="16"/>
  <c r="AT63" i="16"/>
  <c r="AF45" i="16"/>
  <c r="AQ23" i="16"/>
  <c r="AL108" i="16"/>
  <c r="V182" i="16"/>
  <c r="AQ139" i="16"/>
  <c r="AS61" i="16"/>
  <c r="AW92" i="16"/>
  <c r="S377" i="16"/>
  <c r="AT135" i="16"/>
  <c r="AP101" i="16"/>
  <c r="AM178" i="16"/>
  <c r="AP159" i="16"/>
  <c r="AR139" i="16"/>
  <c r="AE119" i="16"/>
  <c r="AO102" i="16"/>
  <c r="AQ83" i="16"/>
  <c r="V62" i="16"/>
  <c r="X42" i="16"/>
  <c r="AR11" i="16"/>
  <c r="X95" i="16"/>
  <c r="AE411" i="16"/>
  <c r="N179" i="16"/>
  <c r="V118" i="16"/>
  <c r="W44" i="16"/>
  <c r="AK61" i="16"/>
  <c r="S361" i="16"/>
  <c r="AP99" i="16"/>
  <c r="AU378" i="16"/>
  <c r="AP157" i="16"/>
  <c r="AS135" i="16"/>
  <c r="AU117" i="16"/>
  <c r="Q101" i="16"/>
  <c r="AR79" i="16"/>
  <c r="AL60" i="16"/>
  <c r="AO38" i="16"/>
  <c r="AS7" i="16"/>
  <c r="S71" i="16"/>
  <c r="O381" i="16"/>
  <c r="AE175" i="16"/>
  <c r="N115" i="16"/>
  <c r="P39" i="16"/>
  <c r="X37" i="16"/>
  <c r="W340" i="16"/>
  <c r="AR151" i="16"/>
  <c r="AV115" i="16"/>
  <c r="AE36" i="16"/>
  <c r="AE348" i="16"/>
  <c r="AJ204" i="16"/>
  <c r="AF173" i="16"/>
  <c r="AP155" i="16"/>
  <c r="AS133" i="16"/>
  <c r="W116" i="16"/>
  <c r="AG99" i="16"/>
  <c r="AR77" i="16"/>
  <c r="N59" i="16"/>
  <c r="Q37" i="16"/>
  <c r="W299" i="16"/>
  <c r="AC55" i="16"/>
  <c r="W332" i="16"/>
  <c r="W172" i="16"/>
  <c r="P103" i="16"/>
  <c r="AG27" i="16"/>
  <c r="AI11" i="16"/>
  <c r="S303" i="16"/>
  <c r="AR149" i="16"/>
  <c r="AT7" i="16"/>
  <c r="AD195" i="16"/>
  <c r="AV171" i="16"/>
  <c r="AQ151" i="16"/>
  <c r="AS131" i="16"/>
  <c r="AM114" i="16"/>
  <c r="AP95" i="16"/>
  <c r="AR75" i="16"/>
  <c r="AE55" i="16"/>
  <c r="AG35" i="16"/>
  <c r="AD174" i="16"/>
  <c r="AT45" i="16"/>
  <c r="N259" i="16"/>
  <c r="P167" i="16"/>
  <c r="AF101" i="16"/>
  <c r="AR5" i="16"/>
  <c r="P92" i="16"/>
  <c r="W218" i="16"/>
  <c r="AS143" i="16"/>
  <c r="AU125" i="16"/>
  <c r="AQ285" i="16"/>
  <c r="AE183" i="16"/>
  <c r="AO166" i="16"/>
  <c r="AQ147" i="16"/>
  <c r="V126" i="16"/>
  <c r="AF109" i="16"/>
  <c r="AP91" i="16"/>
  <c r="AS69" i="16"/>
  <c r="AM50" i="16"/>
  <c r="AP29" i="16"/>
  <c r="Z140" i="16"/>
  <c r="AA2" i="16"/>
  <c r="S219" i="16"/>
  <c r="AO158" i="16"/>
  <c r="Q93" i="16"/>
  <c r="AA133" i="16"/>
  <c r="S411" i="16"/>
  <c r="AV43" i="16"/>
  <c r="AS3" i="16"/>
  <c r="AK197" i="16"/>
  <c r="AG155" i="16"/>
  <c r="AR133" i="16"/>
  <c r="AQ77" i="16"/>
  <c r="AT55" i="16"/>
  <c r="AP21" i="16"/>
  <c r="AE102" i="16"/>
  <c r="AA6" i="16"/>
  <c r="AH83" i="16"/>
  <c r="N54" i="16"/>
  <c r="AG30" i="16"/>
  <c r="AJ3" i="16"/>
  <c r="AS53" i="16"/>
  <c r="O428" i="16"/>
  <c r="AE407" i="16"/>
  <c r="AE391" i="16"/>
  <c r="AU373" i="16"/>
  <c r="W356" i="16"/>
  <c r="S335" i="16"/>
  <c r="S297" i="16"/>
  <c r="T930" i="16"/>
  <c r="AQ21" i="16"/>
  <c r="AP477" i="16"/>
  <c r="AU313" i="16"/>
  <c r="AT188" i="16"/>
  <c r="AM170" i="16"/>
  <c r="AP151" i="16"/>
  <c r="AR131" i="16"/>
  <c r="AE111" i="16"/>
  <c r="AO94" i="16"/>
  <c r="AQ75" i="16"/>
  <c r="V54" i="16"/>
  <c r="AF37" i="16"/>
  <c r="AP19" i="16"/>
  <c r="AQ354" i="16"/>
  <c r="AV92" i="16"/>
  <c r="AH147" i="16"/>
  <c r="AI79" i="16"/>
  <c r="AD52" i="16"/>
  <c r="AW28" i="16"/>
  <c r="O348" i="16"/>
  <c r="AW19" i="16"/>
  <c r="AK423" i="16"/>
  <c r="W404" i="16"/>
  <c r="W388" i="16"/>
  <c r="W372" i="16"/>
  <c r="O353" i="16"/>
  <c r="S331" i="16"/>
  <c r="AE285" i="16"/>
  <c r="Z425" i="16"/>
  <c r="AQ19" i="16"/>
  <c r="AQ374" i="16"/>
  <c r="AK289" i="16"/>
  <c r="AT183" i="16"/>
  <c r="AP149" i="16"/>
  <c r="AS127" i="16"/>
  <c r="AU109" i="16"/>
  <c r="AR71" i="16"/>
  <c r="AL52" i="16"/>
  <c r="AV35" i="16"/>
  <c r="AQ15" i="16"/>
  <c r="AA287" i="16"/>
  <c r="Q83" i="16"/>
  <c r="AT114" i="16"/>
  <c r="AI75" i="16"/>
  <c r="W47" i="16"/>
  <c r="AH23" i="16"/>
  <c r="AJ277" i="16"/>
  <c r="AD530" i="16"/>
  <c r="W420" i="16"/>
  <c r="AM402" i="16"/>
  <c r="O385" i="16"/>
  <c r="O369" i="16"/>
  <c r="S351" i="16"/>
  <c r="AE327" i="16"/>
  <c r="P277" i="16"/>
  <c r="N421" i="16"/>
  <c r="AU53" i="16"/>
  <c r="AR15" i="16"/>
  <c r="AO86" i="16"/>
  <c r="AT583" i="16"/>
  <c r="AR278" i="16"/>
  <c r="AF165" i="16"/>
  <c r="AP147" i="16"/>
  <c r="AS125" i="16"/>
  <c r="W108" i="16"/>
  <c r="AG91" i="16"/>
  <c r="AR69" i="16"/>
  <c r="N51" i="16"/>
  <c r="X34" i="16"/>
  <c r="AQ13" i="16"/>
  <c r="Z187" i="16"/>
  <c r="AP74" i="16"/>
  <c r="AE106" i="16"/>
  <c r="AJ71" i="16"/>
  <c r="AM45" i="16"/>
  <c r="AH21" i="16"/>
  <c r="AL172" i="16"/>
  <c r="Z511" i="16"/>
  <c r="O417" i="16"/>
  <c r="O401" i="16"/>
  <c r="S383" i="16"/>
  <c r="S367" i="16"/>
  <c r="S349" i="16"/>
  <c r="O321" i="16"/>
  <c r="Z263" i="16"/>
  <c r="X408" i="16"/>
  <c r="AR13" i="16"/>
  <c r="AU190" i="16"/>
  <c r="AL180" i="16"/>
  <c r="AV163" i="16"/>
  <c r="AQ143" i="16"/>
  <c r="AS123" i="16"/>
  <c r="AM106" i="16"/>
  <c r="AP87" i="16"/>
  <c r="AR67" i="16"/>
  <c r="AE47" i="16"/>
  <c r="AO30" i="16"/>
  <c r="AQ11" i="16"/>
  <c r="AL173" i="16"/>
  <c r="T62" i="16"/>
  <c r="X101" i="16"/>
  <c r="AJ67" i="16"/>
  <c r="O44" i="16"/>
  <c r="AI15" i="16"/>
  <c r="AF155" i="16"/>
  <c r="T496" i="16"/>
  <c r="S415" i="16"/>
  <c r="S399" i="16"/>
  <c r="S381" i="16"/>
  <c r="S365" i="16"/>
  <c r="S347" i="16"/>
  <c r="S317" i="16"/>
  <c r="Z259" i="16"/>
  <c r="R366" i="16"/>
  <c r="AQ141" i="16"/>
  <c r="AT119" i="16"/>
  <c r="AP85" i="16"/>
  <c r="AS63" i="16"/>
  <c r="AU45" i="16"/>
  <c r="Q29" i="16"/>
  <c r="AR7" i="16"/>
  <c r="AF156" i="16"/>
  <c r="U54" i="16"/>
  <c r="P98" i="16"/>
  <c r="AK63" i="16"/>
  <c r="AV38" i="16"/>
  <c r="AI13" i="16"/>
  <c r="AI131" i="16"/>
  <c r="AL486" i="16"/>
  <c r="S413" i="16"/>
  <c r="S397" i="16"/>
  <c r="S379" i="16"/>
  <c r="S363" i="16"/>
  <c r="S345" i="16"/>
  <c r="S313" i="16"/>
  <c r="AB243" i="16"/>
  <c r="R330" i="16"/>
  <c r="AS5" i="16"/>
  <c r="AN29" i="16"/>
  <c r="AM362" i="16"/>
  <c r="AU173" i="16"/>
  <c r="AR135" i="16"/>
  <c r="AL116" i="16"/>
  <c r="AV99" i="16"/>
  <c r="AQ79" i="16"/>
  <c r="AS59" i="16"/>
  <c r="AM42" i="16"/>
  <c r="AP23" i="16"/>
  <c r="AR3" i="16"/>
  <c r="AS114" i="16"/>
  <c r="Y21" i="16"/>
  <c r="AH87" i="16"/>
  <c r="AL55" i="16"/>
  <c r="AN35" i="16"/>
  <c r="AJ5" i="16"/>
  <c r="R74" i="16"/>
  <c r="AI434" i="16"/>
  <c r="S409" i="16"/>
  <c r="S393" i="16"/>
  <c r="AE375" i="16"/>
  <c r="AE359" i="16"/>
  <c r="O337" i="16"/>
  <c r="S299" i="16"/>
  <c r="AA191" i="16"/>
  <c r="AM370" i="16"/>
  <c r="AU341" i="16"/>
  <c r="AN278" i="16"/>
  <c r="AC237" i="16"/>
  <c r="AF211" i="16"/>
  <c r="AD403" i="16"/>
  <c r="X360" i="16"/>
  <c r="T304" i="16"/>
  <c r="AM354" i="16"/>
  <c r="AU325" i="16"/>
  <c r="AE311" i="16"/>
  <c r="AA255" i="16"/>
  <c r="AC235" i="16"/>
  <c r="Y206" i="16"/>
  <c r="AD580" i="16"/>
  <c r="AD419" i="16"/>
  <c r="R394" i="16"/>
  <c r="R350" i="16"/>
  <c r="N283" i="16"/>
  <c r="AS689" i="16"/>
  <c r="AM338" i="16"/>
  <c r="W324" i="16"/>
  <c r="AU309" i="16"/>
  <c r="AG294" i="16"/>
  <c r="AF275" i="16"/>
  <c r="AA253" i="16"/>
  <c r="AD231" i="16"/>
  <c r="Q203" i="16"/>
  <c r="V530" i="16"/>
  <c r="T416" i="16"/>
  <c r="N389" i="16"/>
  <c r="R346" i="16"/>
  <c r="AR239" i="16"/>
  <c r="AU421" i="16"/>
  <c r="AM322" i="16"/>
  <c r="W308" i="16"/>
  <c r="Y291" i="16"/>
  <c r="Y270" i="16"/>
  <c r="AA251" i="16"/>
  <c r="V228" i="16"/>
  <c r="Z199" i="16"/>
  <c r="Z522" i="16"/>
  <c r="R414" i="16"/>
  <c r="R380" i="16"/>
  <c r="X344" i="16"/>
  <c r="AD613" i="16"/>
  <c r="AU405" i="16"/>
  <c r="AM306" i="16"/>
  <c r="AO289" i="16"/>
  <c r="AO268" i="16"/>
  <c r="AB247" i="16"/>
  <c r="O223" i="16"/>
  <c r="Z197" i="16"/>
  <c r="R511" i="16"/>
  <c r="R412" i="16"/>
  <c r="X376" i="16"/>
  <c r="T336" i="16"/>
  <c r="U401" i="16"/>
  <c r="AU99" i="16"/>
  <c r="AM418" i="16"/>
  <c r="AU389" i="16"/>
  <c r="S333" i="16"/>
  <c r="S319" i="16"/>
  <c r="O305" i="16"/>
  <c r="O287" i="16"/>
  <c r="Q267" i="16"/>
  <c r="AB245" i="16"/>
  <c r="AE221" i="16"/>
  <c r="Z195" i="16"/>
  <c r="AD503" i="16"/>
  <c r="R410" i="16"/>
  <c r="N373" i="16"/>
  <c r="R332" i="16"/>
  <c r="U355" i="16"/>
  <c r="AM386" i="16"/>
  <c r="AU357" i="16"/>
  <c r="AE343" i="16"/>
  <c r="S329" i="16"/>
  <c r="S315" i="16"/>
  <c r="S301" i="16"/>
  <c r="W282" i="16"/>
  <c r="Z261" i="16"/>
  <c r="AC239" i="16"/>
  <c r="P213" i="16"/>
  <c r="AA189" i="16"/>
  <c r="AL422" i="16"/>
  <c r="N405" i="16"/>
  <c r="R362" i="16"/>
  <c r="AT321" i="16"/>
  <c r="AW292" i="16"/>
  <c r="AU219" i="16"/>
  <c r="AW626" i="16"/>
  <c r="AL390" i="16"/>
  <c r="R318" i="16"/>
  <c r="R300" i="16"/>
  <c r="W276" i="16"/>
  <c r="AT223" i="16"/>
  <c r="R524" i="16"/>
  <c r="AG394" i="16"/>
  <c r="U337" i="16"/>
  <c r="AT612" i="16"/>
  <c r="AT417" i="16"/>
  <c r="AL374" i="16"/>
  <c r="R316" i="16"/>
  <c r="R298" i="16"/>
  <c r="P271" i="16"/>
  <c r="AL220" i="16"/>
  <c r="AD485" i="16"/>
  <c r="Y383" i="16"/>
  <c r="U321" i="16"/>
  <c r="AW271" i="16"/>
  <c r="AN214" i="16"/>
  <c r="AT484" i="16"/>
  <c r="AT401" i="16"/>
  <c r="AD387" i="16"/>
  <c r="AL358" i="16"/>
  <c r="AL342" i="16"/>
  <c r="X328" i="16"/>
  <c r="R314" i="16"/>
  <c r="X295" i="16"/>
  <c r="X266" i="16"/>
  <c r="N219" i="16"/>
  <c r="N453" i="16"/>
  <c r="Q380" i="16"/>
  <c r="Q316" i="16"/>
  <c r="AT229" i="16"/>
  <c r="AR560" i="16"/>
  <c r="AD452" i="16"/>
  <c r="T400" i="16"/>
  <c r="AT385" i="16"/>
  <c r="AD371" i="16"/>
  <c r="N357" i="16"/>
  <c r="N341" i="16"/>
  <c r="AL326" i="16"/>
  <c r="X312" i="16"/>
  <c r="AN293" i="16"/>
  <c r="Q261" i="16"/>
  <c r="P207" i="16"/>
  <c r="U419" i="16"/>
  <c r="U375" i="16"/>
  <c r="Q300" i="16"/>
  <c r="AV552" i="16"/>
  <c r="AR432" i="16"/>
  <c r="R398" i="16"/>
  <c r="T384" i="16"/>
  <c r="AT369" i="16"/>
  <c r="AD355" i="16"/>
  <c r="AD339" i="16"/>
  <c r="N325" i="16"/>
  <c r="N309" i="16"/>
  <c r="P292" i="16"/>
  <c r="AG259" i="16"/>
  <c r="X202" i="16"/>
  <c r="Y415" i="16"/>
  <c r="Q364" i="16"/>
  <c r="O291" i="16"/>
  <c r="AU283" i="16"/>
  <c r="AL226" i="16"/>
  <c r="AW207" i="16"/>
  <c r="AH541" i="16"/>
  <c r="R396" i="16"/>
  <c r="R382" i="16"/>
  <c r="T368" i="16"/>
  <c r="T352" i="16"/>
  <c r="AT337" i="16"/>
  <c r="AD323" i="16"/>
  <c r="AD307" i="16"/>
  <c r="V286" i="16"/>
  <c r="AQ245" i="16"/>
  <c r="AK708" i="16"/>
  <c r="Q412" i="16"/>
  <c r="U357" i="16"/>
  <c r="AK220" i="16"/>
  <c r="AO204" i="16"/>
  <c r="AU643" i="16"/>
  <c r="AL406" i="16"/>
  <c r="X392" i="16"/>
  <c r="R378" i="16"/>
  <c r="R364" i="16"/>
  <c r="R348" i="16"/>
  <c r="R334" i="16"/>
  <c r="T320" i="16"/>
  <c r="R302" i="16"/>
  <c r="AU277" i="16"/>
  <c r="AR237" i="16"/>
  <c r="N581" i="16"/>
  <c r="Q396" i="16"/>
  <c r="U341" i="16"/>
  <c r="AV203" i="16"/>
  <c r="AL594" i="16"/>
  <c r="Y335" i="16"/>
  <c r="U311" i="16"/>
  <c r="AT278" i="16"/>
  <c r="AH447" i="16"/>
  <c r="AT305" i="16"/>
  <c r="AF290" i="16"/>
  <c r="AM274" i="16"/>
  <c r="AP255" i="16"/>
  <c r="AR235" i="16"/>
  <c r="AE215" i="16"/>
  <c r="AO198" i="16"/>
  <c r="AD562" i="16"/>
  <c r="AA434" i="16"/>
  <c r="AG410" i="16"/>
  <c r="U391" i="16"/>
  <c r="U373" i="16"/>
  <c r="U353" i="16"/>
  <c r="Q332" i="16"/>
  <c r="U309" i="16"/>
  <c r="N274" i="16"/>
  <c r="P398" i="16"/>
  <c r="AT287" i="16"/>
  <c r="AP253" i="16"/>
  <c r="AS231" i="16"/>
  <c r="AU213" i="16"/>
  <c r="Q197" i="16"/>
  <c r="AH554" i="16"/>
  <c r="AE427" i="16"/>
  <c r="U407" i="16"/>
  <c r="U389" i="16"/>
  <c r="U371" i="16"/>
  <c r="Y351" i="16"/>
  <c r="U327" i="16"/>
  <c r="U307" i="16"/>
  <c r="P262" i="16"/>
  <c r="P366" i="16"/>
  <c r="AF269" i="16"/>
  <c r="AP251" i="16"/>
  <c r="AS229" i="16"/>
  <c r="W212" i="16"/>
  <c r="AG195" i="16"/>
  <c r="Z543" i="16"/>
  <c r="V423" i="16"/>
  <c r="U405" i="16"/>
  <c r="U387" i="16"/>
  <c r="U369" i="16"/>
  <c r="Q348" i="16"/>
  <c r="U325" i="16"/>
  <c r="U305" i="16"/>
  <c r="Q252" i="16"/>
  <c r="P318" i="16"/>
  <c r="AL284" i="16"/>
  <c r="AV267" i="16"/>
  <c r="AQ247" i="16"/>
  <c r="AS227" i="16"/>
  <c r="AM210" i="16"/>
  <c r="AL969" i="16"/>
  <c r="AL535" i="16"/>
  <c r="U421" i="16"/>
  <c r="U403" i="16"/>
  <c r="U385" i="16"/>
  <c r="Y367" i="16"/>
  <c r="U343" i="16"/>
  <c r="U323" i="16"/>
  <c r="Y303" i="16"/>
  <c r="AH242" i="16"/>
  <c r="X251" i="16"/>
  <c r="AT353" i="16"/>
  <c r="AL310" i="16"/>
  <c r="AE279" i="16"/>
  <c r="AO262" i="16"/>
  <c r="AQ243" i="16"/>
  <c r="V222" i="16"/>
  <c r="AF205" i="16"/>
  <c r="W636" i="16"/>
  <c r="N513" i="16"/>
  <c r="U417" i="16"/>
  <c r="Y399" i="16"/>
  <c r="AO381" i="16"/>
  <c r="U359" i="16"/>
  <c r="U339" i="16"/>
  <c r="Y319" i="16"/>
  <c r="AU295" i="16"/>
  <c r="P198" i="16"/>
  <c r="AU392" i="16"/>
  <c r="AG378" i="16"/>
  <c r="AO349" i="16"/>
  <c r="AM292" i="16"/>
  <c r="AL275" i="16"/>
  <c r="Y255" i="16"/>
  <c r="AI236" i="16"/>
  <c r="AT214" i="16"/>
  <c r="AV194" i="16"/>
  <c r="Z556" i="16"/>
  <c r="AJ419" i="16"/>
  <c r="AJ391" i="16"/>
  <c r="AN351" i="16"/>
  <c r="P302" i="16"/>
  <c r="S227" i="16"/>
  <c r="AU376" i="16"/>
  <c r="AG362" i="16"/>
  <c r="AO333" i="16"/>
  <c r="AO253" i="16"/>
  <c r="AI234" i="16"/>
  <c r="V213" i="16"/>
  <c r="Y191" i="16"/>
  <c r="V545" i="16"/>
  <c r="AJ417" i="16"/>
  <c r="AJ389" i="16"/>
  <c r="AF348" i="16"/>
  <c r="N293" i="16"/>
  <c r="T221" i="16"/>
  <c r="AU360" i="16"/>
  <c r="AG346" i="16"/>
  <c r="AO317" i="16"/>
  <c r="AE289" i="16"/>
  <c r="AE270" i="16"/>
  <c r="AJ230" i="16"/>
  <c r="AL211" i="16"/>
  <c r="Q188" i="16"/>
  <c r="R537" i="16"/>
  <c r="P414" i="16"/>
  <c r="P382" i="16"/>
  <c r="AJ337" i="16"/>
  <c r="T287" i="16"/>
  <c r="AL205" i="16"/>
  <c r="AP191" i="16"/>
  <c r="AP573" i="16"/>
  <c r="AU344" i="16"/>
  <c r="AG330" i="16"/>
  <c r="AO301" i="16"/>
  <c r="AK286" i="16"/>
  <c r="AU268" i="16"/>
  <c r="AG250" i="16"/>
  <c r="AJ228" i="16"/>
  <c r="N210" i="16"/>
  <c r="AB758" i="16"/>
  <c r="AD518" i="16"/>
  <c r="X409" i="16"/>
  <c r="AF380" i="16"/>
  <c r="P334" i="16"/>
  <c r="T285" i="16"/>
  <c r="R572" i="16"/>
  <c r="AP189" i="16"/>
  <c r="AP445" i="16"/>
  <c r="AO413" i="16"/>
  <c r="AU328" i="16"/>
  <c r="AG314" i="16"/>
  <c r="AK284" i="16"/>
  <c r="W267" i="16"/>
  <c r="AH246" i="16"/>
  <c r="AJ226" i="16"/>
  <c r="AE206" i="16"/>
  <c r="W637" i="16"/>
  <c r="N486" i="16"/>
  <c r="AJ405" i="16"/>
  <c r="X377" i="16"/>
  <c r="AF332" i="16"/>
  <c r="V271" i="16"/>
  <c r="N501" i="16"/>
  <c r="AO397" i="16"/>
  <c r="AU312" i="16"/>
  <c r="AG298" i="16"/>
  <c r="AK282" i="16"/>
  <c r="AN263" i="16"/>
  <c r="AH244" i="16"/>
  <c r="AK222" i="16"/>
  <c r="W203" i="16"/>
  <c r="N614" i="16"/>
  <c r="AL466" i="16"/>
  <c r="AJ403" i="16"/>
  <c r="AJ375" i="16"/>
  <c r="AJ323" i="16"/>
  <c r="N268" i="16"/>
  <c r="AH387" i="16"/>
  <c r="AU664" i="16"/>
  <c r="AU408" i="16"/>
  <c r="AO365" i="16"/>
  <c r="W294" i="16"/>
  <c r="V277" i="16"/>
  <c r="AF260" i="16"/>
  <c r="AI238" i="16"/>
  <c r="AK218" i="16"/>
  <c r="AF196" i="16"/>
  <c r="AP586" i="16"/>
  <c r="AS423" i="16"/>
  <c r="AV394" i="16"/>
  <c r="X361" i="16"/>
  <c r="AJ307" i="16"/>
  <c r="R239" i="16"/>
  <c r="AV362" i="16"/>
  <c r="AN319" i="16"/>
  <c r="AN303" i="16"/>
  <c r="AG244" i="16"/>
  <c r="AD202" i="16"/>
  <c r="AH357" i="16"/>
  <c r="AV346" i="16"/>
  <c r="AD266" i="16"/>
  <c r="T219" i="16"/>
  <c r="W197" i="16"/>
  <c r="Z463" i="16"/>
  <c r="AH343" i="16"/>
  <c r="AO189" i="16"/>
  <c r="AH575" i="16"/>
  <c r="AP458" i="16"/>
  <c r="AN415" i="16"/>
  <c r="AJ401" i="16"/>
  <c r="AJ387" i="16"/>
  <c r="AJ373" i="16"/>
  <c r="AJ359" i="16"/>
  <c r="X345" i="16"/>
  <c r="AV330" i="16"/>
  <c r="AF316" i="16"/>
  <c r="AF300" i="16"/>
  <c r="T283" i="16"/>
  <c r="AU262" i="16"/>
  <c r="R237" i="16"/>
  <c r="U215" i="16"/>
  <c r="O194" i="16"/>
  <c r="R444" i="16"/>
  <c r="AH323" i="16"/>
  <c r="AU204" i="16"/>
  <c r="AT567" i="16"/>
  <c r="AN399" i="16"/>
  <c r="AJ385" i="16"/>
  <c r="AJ371" i="16"/>
  <c r="AJ357" i="16"/>
  <c r="AJ343" i="16"/>
  <c r="X329" i="16"/>
  <c r="X313" i="16"/>
  <c r="AV298" i="16"/>
  <c r="U279" i="16"/>
  <c r="W261" i="16"/>
  <c r="R235" i="16"/>
  <c r="U213" i="16"/>
  <c r="AV188" i="16"/>
  <c r="AH417" i="16"/>
  <c r="AI279" i="16"/>
  <c r="AT439" i="16"/>
  <c r="AF412" i="16"/>
  <c r="AN383" i="16"/>
  <c r="AJ369" i="16"/>
  <c r="AJ355" i="16"/>
  <c r="AJ341" i="16"/>
  <c r="AJ327" i="16"/>
  <c r="AJ311" i="16"/>
  <c r="X297" i="16"/>
  <c r="U277" i="16"/>
  <c r="O258" i="16"/>
  <c r="S231" i="16"/>
  <c r="U211" i="16"/>
  <c r="X187" i="16"/>
  <c r="N411" i="16"/>
  <c r="AH219" i="16"/>
  <c r="AV258" i="16"/>
  <c r="AN199" i="16"/>
  <c r="AV653" i="16"/>
  <c r="AP429" i="16"/>
  <c r="AV410" i="16"/>
  <c r="AF396" i="16"/>
  <c r="AN367" i="16"/>
  <c r="AJ353" i="16"/>
  <c r="AJ339" i="16"/>
  <c r="AJ325" i="16"/>
  <c r="AJ309" i="16"/>
  <c r="AL294" i="16"/>
  <c r="U275" i="16"/>
  <c r="AF254" i="16"/>
  <c r="S229" i="16"/>
  <c r="V207" i="16"/>
  <c r="AL583" i="16"/>
  <c r="AH403" i="16"/>
  <c r="AH133" i="16"/>
  <c r="AJ421" i="16"/>
  <c r="AJ407" i="16"/>
  <c r="X393" i="16"/>
  <c r="AV378" i="16"/>
  <c r="AF364" i="16"/>
  <c r="P350" i="16"/>
  <c r="AN335" i="16"/>
  <c r="AJ321" i="16"/>
  <c r="AJ305" i="16"/>
  <c r="AD291" i="16"/>
  <c r="AL269" i="16"/>
  <c r="Q246" i="16"/>
  <c r="T223" i="16"/>
  <c r="N204" i="16"/>
  <c r="N561" i="16"/>
  <c r="AH373" i="16"/>
  <c r="AM259" i="16"/>
  <c r="AW242" i="16"/>
  <c r="AO668" i="16"/>
  <c r="V414" i="16"/>
  <c r="V398" i="16"/>
  <c r="AT383" i="16"/>
  <c r="AH369" i="16"/>
  <c r="AH353" i="16"/>
  <c r="AH337" i="16"/>
  <c r="N315" i="16"/>
  <c r="AK259" i="16"/>
  <c r="AI353" i="16"/>
  <c r="O92" i="16"/>
  <c r="AU198" i="16"/>
  <c r="AP645" i="16"/>
  <c r="AD533" i="16"/>
  <c r="V435" i="16"/>
  <c r="AL412" i="16"/>
  <c r="AL396" i="16"/>
  <c r="V382" i="16"/>
  <c r="V366" i="16"/>
  <c r="AT351" i="16"/>
  <c r="V334" i="16"/>
  <c r="AD313" i="16"/>
  <c r="N254" i="16"/>
  <c r="O331" i="16"/>
  <c r="AG78" i="16"/>
  <c r="AW621" i="16"/>
  <c r="Z428" i="16"/>
  <c r="N395" i="16"/>
  <c r="AL380" i="16"/>
  <c r="AL364" i="16"/>
  <c r="V350" i="16"/>
  <c r="AL332" i="16"/>
  <c r="AH309" i="16"/>
  <c r="O244" i="16"/>
  <c r="S215" i="16"/>
  <c r="AV22" i="16"/>
  <c r="AT289" i="16"/>
  <c r="AV252" i="16"/>
  <c r="AM195" i="16"/>
  <c r="AD610" i="16"/>
  <c r="AP493" i="16"/>
  <c r="AP423" i="16"/>
  <c r="AD409" i="16"/>
  <c r="AD393" i="16"/>
  <c r="N379" i="16"/>
  <c r="N363" i="16"/>
  <c r="AL348" i="16"/>
  <c r="N331" i="16"/>
  <c r="V302" i="16"/>
  <c r="AE242" i="16"/>
  <c r="U195" i="16"/>
  <c r="AH3" i="16"/>
  <c r="AH602" i="16"/>
  <c r="AD482" i="16"/>
  <c r="AH421" i="16"/>
  <c r="AH407" i="16"/>
  <c r="AH391" i="16"/>
  <c r="AD377" i="16"/>
  <c r="AD361" i="16"/>
  <c r="N347" i="16"/>
  <c r="AD329" i="16"/>
  <c r="N299" i="16"/>
  <c r="AN235" i="16"/>
  <c r="AM157" i="16"/>
  <c r="AC392" i="16"/>
  <c r="AV314" i="16"/>
  <c r="AO247" i="16"/>
  <c r="AF190" i="16"/>
  <c r="Z591" i="16"/>
  <c r="AH474" i="16"/>
  <c r="AH419" i="16"/>
  <c r="AH405" i="16"/>
  <c r="AH389" i="16"/>
  <c r="AH375" i="16"/>
  <c r="AH359" i="16"/>
  <c r="AD345" i="16"/>
  <c r="AH327" i="16"/>
  <c r="AJ294" i="16"/>
  <c r="P234" i="16"/>
  <c r="AE154" i="16"/>
  <c r="AA305" i="16"/>
  <c r="AL455" i="16"/>
  <c r="AT415" i="16"/>
  <c r="AH401" i="16"/>
  <c r="AH385" i="16"/>
  <c r="AH371" i="16"/>
  <c r="AH355" i="16"/>
  <c r="AH341" i="16"/>
  <c r="V318" i="16"/>
  <c r="AI275" i="16"/>
  <c r="AI421" i="16"/>
  <c r="AJ115" i="16"/>
  <c r="AT335" i="16"/>
  <c r="AH321" i="16"/>
  <c r="AH307" i="16"/>
  <c r="AJ292" i="16"/>
  <c r="AJ271" i="16"/>
  <c r="AD252" i="16"/>
  <c r="W410" i="16"/>
  <c r="AI323" i="16"/>
  <c r="AK175" i="16"/>
  <c r="AV150" i="16"/>
  <c r="AK111" i="16"/>
  <c r="AI63" i="16"/>
  <c r="U194" i="16"/>
  <c r="Q237" i="16"/>
  <c r="AT319" i="16"/>
  <c r="AH305" i="16"/>
  <c r="AJ290" i="16"/>
  <c r="AJ269" i="16"/>
  <c r="AT250" i="16"/>
  <c r="AG230" i="16"/>
  <c r="AI402" i="16"/>
  <c r="AK312" i="16"/>
  <c r="AK171" i="16"/>
  <c r="X149" i="16"/>
  <c r="N102" i="16"/>
  <c r="AJ55" i="16"/>
  <c r="N173" i="16"/>
  <c r="V157" i="16"/>
  <c r="AT303" i="16"/>
  <c r="AH287" i="16"/>
  <c r="AJ267" i="16"/>
  <c r="W247" i="16"/>
  <c r="Y227" i="16"/>
  <c r="AI391" i="16"/>
  <c r="S287" i="16"/>
  <c r="AL167" i="16"/>
  <c r="P146" i="16"/>
  <c r="AD100" i="16"/>
  <c r="AK43" i="16"/>
  <c r="AF90" i="16"/>
  <c r="P142" i="16"/>
  <c r="AL316" i="16"/>
  <c r="AH285" i="16"/>
  <c r="AK263" i="16"/>
  <c r="AM245" i="16"/>
  <c r="AH223" i="16"/>
  <c r="AI372" i="16"/>
  <c r="AB277" i="16"/>
  <c r="N166" i="16"/>
  <c r="AW140" i="16"/>
  <c r="W95" i="16"/>
  <c r="N38" i="16"/>
  <c r="N45" i="16"/>
  <c r="N90" i="16"/>
  <c r="AT399" i="16"/>
  <c r="AL300" i="16"/>
  <c r="AH283" i="16"/>
  <c r="AK261" i="16"/>
  <c r="AH221" i="16"/>
  <c r="AE361" i="16"/>
  <c r="AN244" i="16"/>
  <c r="W159" i="16"/>
  <c r="AH135" i="16"/>
  <c r="AM93" i="16"/>
  <c r="AD36" i="16"/>
  <c r="Y23" i="16"/>
  <c r="Q4" i="16"/>
  <c r="AT367" i="16"/>
  <c r="AH339" i="16"/>
  <c r="AH325" i="16"/>
  <c r="AH311" i="16"/>
  <c r="AD297" i="16"/>
  <c r="AI277" i="16"/>
  <c r="AL255" i="16"/>
  <c r="X237" i="16"/>
  <c r="AP603" i="16"/>
  <c r="AI342" i="16"/>
  <c r="AC205" i="16"/>
  <c r="O156" i="16"/>
  <c r="AJ119" i="16"/>
  <c r="AN83" i="16"/>
  <c r="P18" i="16"/>
  <c r="O362" i="16"/>
  <c r="AI59" i="16"/>
  <c r="AN19" i="16"/>
  <c r="AA373" i="16"/>
  <c r="AE253" i="16"/>
  <c r="W147" i="16"/>
  <c r="Y71" i="16"/>
  <c r="AR22" i="16"/>
  <c r="AW76" i="16"/>
  <c r="Q68" i="16"/>
  <c r="U115" i="16"/>
  <c r="AV238" i="16"/>
  <c r="AU383" i="16"/>
  <c r="AO304" i="16"/>
  <c r="AL188" i="16"/>
  <c r="AH131" i="16"/>
  <c r="AK109" i="16"/>
  <c r="Y75" i="16"/>
  <c r="AJ53" i="16"/>
  <c r="W31" i="16"/>
  <c r="AG14" i="16"/>
  <c r="AE162" i="16"/>
  <c r="AI6" i="16"/>
  <c r="AA354" i="16"/>
  <c r="AH186" i="16"/>
  <c r="AF140" i="16"/>
  <c r="AI52" i="16"/>
  <c r="AH590" i="16"/>
  <c r="AJ183" i="16"/>
  <c r="AD164" i="16"/>
  <c r="AN147" i="16"/>
  <c r="AI127" i="16"/>
  <c r="AK107" i="16"/>
  <c r="AE90" i="16"/>
  <c r="AH71" i="16"/>
  <c r="AJ51" i="16"/>
  <c r="AM29" i="16"/>
  <c r="Y11" i="16"/>
  <c r="AO149" i="16"/>
  <c r="AH462" i="16"/>
  <c r="AA343" i="16"/>
  <c r="AI180" i="16"/>
  <c r="Q132" i="16"/>
  <c r="AT30" i="16"/>
  <c r="AU365" i="16"/>
  <c r="AJ181" i="16"/>
  <c r="AT162" i="16"/>
  <c r="AI125" i="16"/>
  <c r="AL103" i="16"/>
  <c r="AV86" i="16"/>
  <c r="AH69" i="16"/>
  <c r="AK47" i="16"/>
  <c r="O28" i="16"/>
  <c r="AH7" i="16"/>
  <c r="AA130" i="16"/>
  <c r="AA422" i="16"/>
  <c r="AA324" i="16"/>
  <c r="AI178" i="16"/>
  <c r="AG130" i="16"/>
  <c r="N26" i="16"/>
  <c r="AH180" i="16"/>
  <c r="AT566" i="16"/>
  <c r="AT261" i="16"/>
  <c r="AJ179" i="16"/>
  <c r="AG142" i="16"/>
  <c r="AI123" i="16"/>
  <c r="X85" i="16"/>
  <c r="AH67" i="16"/>
  <c r="AK45" i="16"/>
  <c r="AE26" i="16"/>
  <c r="AH5" i="16"/>
  <c r="AC118" i="16"/>
  <c r="AA403" i="16"/>
  <c r="W313" i="16"/>
  <c r="AK164" i="16"/>
  <c r="AJ108" i="16"/>
  <c r="AF12" i="16"/>
  <c r="AK92" i="16"/>
  <c r="AW228" i="16"/>
  <c r="AK173" i="16"/>
  <c r="Y139" i="16"/>
  <c r="AJ117" i="16"/>
  <c r="AT98" i="16"/>
  <c r="P82" i="16"/>
  <c r="AI61" i="16"/>
  <c r="AL39" i="16"/>
  <c r="X21" i="16"/>
  <c r="V2" i="16"/>
  <c r="AI69" i="16"/>
  <c r="AG384" i="16"/>
  <c r="AK270" i="16"/>
  <c r="N154" i="16"/>
  <c r="W83" i="16"/>
  <c r="AE61" i="16"/>
  <c r="AT158" i="16"/>
  <c r="AH124" i="16"/>
  <c r="AK102" i="16"/>
  <c r="AU84" i="16"/>
  <c r="AJ46" i="16"/>
  <c r="AL27" i="16"/>
  <c r="AV53" i="16"/>
  <c r="V5" i="16"/>
  <c r="P95" i="16"/>
  <c r="S422" i="16"/>
  <c r="AE335" i="16"/>
  <c r="AK158" i="16"/>
  <c r="W75" i="16"/>
  <c r="AH122" i="16"/>
  <c r="AK100" i="16"/>
  <c r="AG66" i="16"/>
  <c r="AJ44" i="16"/>
  <c r="AG2" i="16"/>
  <c r="X50" i="16"/>
  <c r="AQ401" i="16"/>
  <c r="AW86" i="16"/>
  <c r="AM414" i="16"/>
  <c r="S324" i="16"/>
  <c r="V149" i="16"/>
  <c r="AG58" i="16"/>
  <c r="AJ174" i="16"/>
  <c r="AL155" i="16"/>
  <c r="AV138" i="16"/>
  <c r="AI118" i="16"/>
  <c r="AK98" i="16"/>
  <c r="AN79" i="16"/>
  <c r="AH62" i="16"/>
  <c r="AJ42" i="16"/>
  <c r="AE22" i="16"/>
  <c r="AI91" i="16"/>
  <c r="Q45" i="16"/>
  <c r="W167" i="16"/>
  <c r="S70" i="16"/>
  <c r="S403" i="16"/>
  <c r="O313" i="16"/>
  <c r="N146" i="16"/>
  <c r="AN7" i="16"/>
  <c r="AT34" i="16"/>
  <c r="AW384" i="16"/>
  <c r="AM103" i="16"/>
  <c r="AU414" i="16"/>
  <c r="AM335" i="16"/>
  <c r="AQ212" i="16"/>
  <c r="AJ172" i="16"/>
  <c r="Y135" i="16"/>
  <c r="AI116" i="16"/>
  <c r="AT94" i="16"/>
  <c r="P78" i="16"/>
  <c r="AH60" i="16"/>
  <c r="AK38" i="16"/>
  <c r="W19" i="16"/>
  <c r="AJ85" i="16"/>
  <c r="Y42" i="16"/>
  <c r="AU162" i="16"/>
  <c r="AR58" i="16"/>
  <c r="U392" i="16"/>
  <c r="S305" i="16"/>
  <c r="P134" i="16"/>
  <c r="AM333" i="16"/>
  <c r="AQ321" i="16"/>
  <c r="AJ202" i="16"/>
  <c r="AJ170" i="16"/>
  <c r="AE150" i="16"/>
  <c r="AO133" i="16"/>
  <c r="AI114" i="16"/>
  <c r="V93" i="16"/>
  <c r="AF76" i="16"/>
  <c r="AH58" i="16"/>
  <c r="AK36" i="16"/>
  <c r="AN15" i="16"/>
  <c r="AC74" i="16"/>
  <c r="AI30" i="16"/>
  <c r="Y148" i="16"/>
  <c r="AG20" i="16"/>
  <c r="Y384" i="16"/>
  <c r="AD261" i="16"/>
  <c r="Y127" i="16"/>
  <c r="Q183" i="16"/>
  <c r="AW12" i="16"/>
  <c r="AT191" i="16"/>
  <c r="AK166" i="16"/>
  <c r="AU148" i="16"/>
  <c r="AJ110" i="16"/>
  <c r="AL91" i="16"/>
  <c r="AV74" i="16"/>
  <c r="AI54" i="16"/>
  <c r="AK34" i="16"/>
  <c r="P14" i="16"/>
  <c r="V70" i="16"/>
  <c r="AA28" i="16"/>
  <c r="AR126" i="16"/>
  <c r="S5" i="16"/>
  <c r="S373" i="16"/>
  <c r="S213" i="16"/>
  <c r="Q124" i="16"/>
  <c r="AD139" i="16"/>
  <c r="AS293" i="16"/>
  <c r="AI182" i="16"/>
  <c r="AK162" i="16"/>
  <c r="AN143" i="16"/>
  <c r="AH126" i="16"/>
  <c r="AJ106" i="16"/>
  <c r="AE86" i="16"/>
  <c r="AO69" i="16"/>
  <c r="AI50" i="16"/>
  <c r="V29" i="16"/>
  <c r="Y7" i="16"/>
  <c r="AE59" i="16"/>
  <c r="T19" i="16"/>
  <c r="AD106" i="16"/>
  <c r="R553" i="16"/>
  <c r="S343" i="16"/>
  <c r="AI172" i="16"/>
  <c r="N82" i="16"/>
  <c r="AV10" i="16"/>
  <c r="AQ134" i="16"/>
  <c r="AP230" i="16"/>
  <c r="AI174" i="16"/>
  <c r="AH50" i="16"/>
  <c r="AF4" i="16"/>
  <c r="AA214" i="16"/>
  <c r="Y114" i="16"/>
  <c r="AG122" i="16"/>
  <c r="AI44" i="16"/>
  <c r="AK77" i="16"/>
  <c r="AC82" i="16"/>
  <c r="AO5" i="16"/>
  <c r="AT67" i="16"/>
  <c r="AP36" i="16"/>
  <c r="AW336" i="16"/>
  <c r="AT44" i="16"/>
  <c r="AK203" i="16"/>
  <c r="AI170" i="16"/>
  <c r="AE142" i="16"/>
  <c r="AH114" i="16"/>
  <c r="P70" i="16"/>
  <c r="AJ36" i="16"/>
  <c r="AD172" i="16"/>
  <c r="Z172" i="16"/>
  <c r="O67" i="16"/>
  <c r="AU20" i="16"/>
  <c r="AP34" i="16"/>
  <c r="AU253" i="16"/>
  <c r="AM34" i="16"/>
  <c r="AL194" i="16"/>
  <c r="AJ166" i="16"/>
  <c r="W139" i="16"/>
  <c r="AI108" i="16"/>
  <c r="AF68" i="16"/>
  <c r="AK28" i="16"/>
  <c r="O162" i="16"/>
  <c r="AA164" i="16"/>
  <c r="Z42" i="16"/>
  <c r="AM188" i="16"/>
  <c r="AM100" i="16"/>
  <c r="AG186" i="16"/>
  <c r="AJ164" i="16"/>
  <c r="AI106" i="16"/>
  <c r="Y63" i="16"/>
  <c r="N18" i="16"/>
  <c r="Z441" i="16"/>
  <c r="AC150" i="16"/>
  <c r="AL2" i="16"/>
  <c r="AV55" i="16"/>
  <c r="AK293" i="16"/>
  <c r="AH182" i="16"/>
  <c r="AJ162" i="16"/>
  <c r="AF132" i="16"/>
  <c r="AJ100" i="16"/>
  <c r="Q60" i="16"/>
  <c r="W11" i="16"/>
  <c r="Q352" i="16"/>
  <c r="N141" i="16"/>
  <c r="O351" i="16"/>
  <c r="AS76" i="16"/>
  <c r="AP78" i="16"/>
  <c r="S354" i="16"/>
  <c r="P245" i="16"/>
  <c r="AH178" i="16"/>
  <c r="AK156" i="16"/>
  <c r="AO125" i="16"/>
  <c r="V85" i="16"/>
  <c r="AH52" i="16"/>
  <c r="P6" i="16"/>
  <c r="U270" i="16"/>
  <c r="AN122" i="16"/>
  <c r="AT86" i="16"/>
  <c r="AK30" i="16"/>
  <c r="AJ186" i="16"/>
  <c r="AL195" i="16"/>
  <c r="AA166" i="16"/>
  <c r="AG117" i="16"/>
  <c r="AD75" i="16"/>
  <c r="AB26" i="16"/>
  <c r="W38" i="16"/>
  <c r="AC18" i="16"/>
  <c r="AU140" i="16"/>
  <c r="AJ102" i="16"/>
  <c r="AL83" i="16"/>
  <c r="AV66" i="16"/>
  <c r="AI46" i="16"/>
  <c r="AK26" i="16"/>
  <c r="W303" i="16"/>
  <c r="AG181" i="16"/>
  <c r="AA162" i="16"/>
  <c r="W134" i="16"/>
  <c r="Z106" i="16"/>
  <c r="AF63" i="16"/>
  <c r="W6" i="16"/>
  <c r="O252" i="16"/>
  <c r="AT22" i="16"/>
  <c r="AO150" i="16"/>
  <c r="AW179" i="16"/>
  <c r="AB158" i="16"/>
  <c r="AM132" i="16"/>
  <c r="AA102" i="16"/>
  <c r="X60" i="16"/>
  <c r="O3" i="16"/>
  <c r="AE191" i="16"/>
  <c r="AK154" i="16"/>
  <c r="AN135" i="16"/>
  <c r="AH118" i="16"/>
  <c r="AJ98" i="16"/>
  <c r="AE78" i="16"/>
  <c r="AO61" i="16"/>
  <c r="AI42" i="16"/>
  <c r="V21" i="16"/>
  <c r="AA94" i="16"/>
  <c r="AI133" i="16"/>
  <c r="AW239" i="16"/>
  <c r="Y178" i="16"/>
  <c r="AB156" i="16"/>
  <c r="O131" i="16"/>
  <c r="AA98" i="16"/>
  <c r="Q55" i="16"/>
  <c r="W60" i="16"/>
  <c r="N134" i="16"/>
  <c r="AT150" i="16"/>
  <c r="AH116" i="16"/>
  <c r="AK94" i="16"/>
  <c r="AU76" i="16"/>
  <c r="AJ38" i="16"/>
  <c r="AL19" i="16"/>
  <c r="AJ83" i="16"/>
  <c r="AP476" i="16"/>
  <c r="AH226" i="16"/>
  <c r="Z174" i="16"/>
  <c r="AB154" i="16"/>
  <c r="X124" i="16"/>
  <c r="AB94" i="16"/>
  <c r="Z46" i="16"/>
  <c r="R38" i="16"/>
  <c r="O366" i="16"/>
  <c r="AL147" i="16"/>
  <c r="AV130" i="16"/>
  <c r="AI110" i="16"/>
  <c r="AK90" i="16"/>
  <c r="AN71" i="16"/>
  <c r="AH54" i="16"/>
  <c r="AJ34" i="16"/>
  <c r="AE14" i="16"/>
  <c r="AQ388" i="16"/>
  <c r="AE382" i="16"/>
  <c r="AR204" i="16"/>
  <c r="Z170" i="16"/>
  <c r="AC148" i="16"/>
  <c r="Q119" i="16"/>
  <c r="N77" i="16"/>
  <c r="AA38" i="16"/>
  <c r="P90" i="16"/>
  <c r="AC20" i="16"/>
  <c r="Y43" i="16"/>
  <c r="AM297" i="16"/>
  <c r="U53" i="16"/>
  <c r="U269" i="16"/>
  <c r="X181" i="16"/>
  <c r="O124" i="16"/>
  <c r="O180" i="16"/>
  <c r="AW115" i="16"/>
  <c r="AN58" i="16"/>
  <c r="AI93" i="16"/>
  <c r="AJ205" i="16"/>
  <c r="P178" i="16"/>
  <c r="X117" i="16"/>
  <c r="P170" i="16"/>
  <c r="AV2" i="16"/>
  <c r="AB92" i="16"/>
  <c r="AU71" i="16"/>
  <c r="AA36" i="16"/>
  <c r="AL14" i="16"/>
  <c r="AJ86" i="16"/>
  <c r="AR21" i="16"/>
  <c r="U180" i="16"/>
  <c r="W34" i="16"/>
  <c r="Q234" i="16"/>
  <c r="AG174" i="16"/>
  <c r="P114" i="16"/>
  <c r="AH155" i="16"/>
  <c r="AO186" i="16"/>
  <c r="AC146" i="16"/>
  <c r="AF127" i="16"/>
  <c r="Z110" i="16"/>
  <c r="AB90" i="16"/>
  <c r="W70" i="16"/>
  <c r="AG53" i="16"/>
  <c r="AA34" i="16"/>
  <c r="N13" i="16"/>
  <c r="U77" i="16"/>
  <c r="T18" i="16"/>
  <c r="AN155" i="16"/>
  <c r="R675" i="16"/>
  <c r="AI222" i="16"/>
  <c r="Y171" i="16"/>
  <c r="AW108" i="16"/>
  <c r="AM117" i="16"/>
  <c r="AL142" i="16"/>
  <c r="AV125" i="16"/>
  <c r="Z108" i="16"/>
  <c r="AC86" i="16"/>
  <c r="AM68" i="16"/>
  <c r="AW51" i="16"/>
  <c r="AB30" i="16"/>
  <c r="AD11" i="16"/>
  <c r="V68" i="16"/>
  <c r="U14" i="16"/>
  <c r="AJ123" i="16"/>
  <c r="P536" i="16"/>
  <c r="AB212" i="16"/>
  <c r="AH165" i="16"/>
  <c r="AQ405" i="16"/>
  <c r="N62" i="16"/>
  <c r="AU12" i="16"/>
  <c r="AT258" i="16"/>
  <c r="AC84" i="16"/>
  <c r="Y50" i="16"/>
  <c r="AB28" i="16"/>
  <c r="AU7" i="16"/>
  <c r="AE63" i="16"/>
  <c r="V6" i="16"/>
  <c r="AD111" i="16"/>
  <c r="AE381" i="16"/>
  <c r="U202" i="16"/>
  <c r="AK143" i="16"/>
  <c r="V936" i="16"/>
  <c r="Z13" i="16"/>
  <c r="AQ308" i="16"/>
  <c r="AU412" i="16"/>
  <c r="AU135" i="16"/>
  <c r="AA100" i="16"/>
  <c r="AL78" i="16"/>
  <c r="AV61" i="16"/>
  <c r="Z44" i="16"/>
  <c r="AC22" i="16"/>
  <c r="AM4" i="16"/>
  <c r="Q47" i="16"/>
  <c r="W363" i="16"/>
  <c r="Z77" i="16"/>
  <c r="W302" i="16"/>
  <c r="AV182" i="16"/>
  <c r="AM125" i="16"/>
  <c r="AD258" i="16"/>
  <c r="AN179" i="16"/>
  <c r="AI159" i="16"/>
  <c r="AK139" i="16"/>
  <c r="AE122" i="16"/>
  <c r="AH103" i="16"/>
  <c r="AN245" i="16"/>
  <c r="AI425" i="16"/>
  <c r="AA223" i="16"/>
  <c r="X173" i="16"/>
  <c r="AJ141" i="16"/>
  <c r="X109" i="16"/>
  <c r="O52" i="16"/>
  <c r="AI287" i="16"/>
  <c r="AU166" i="16"/>
  <c r="AU411" i="16"/>
  <c r="AI157" i="16"/>
  <c r="AL135" i="16"/>
  <c r="AV118" i="16"/>
  <c r="AH101" i="16"/>
  <c r="AS55" i="16"/>
  <c r="AE396" i="16"/>
  <c r="AJ213" i="16"/>
  <c r="AK135" i="16"/>
  <c r="P106" i="16"/>
  <c r="AV46" i="16"/>
  <c r="AD180" i="16"/>
  <c r="AI155" i="16"/>
  <c r="AH99" i="16"/>
  <c r="AD44" i="16"/>
  <c r="AB203" i="16"/>
  <c r="AG166" i="16"/>
  <c r="AK133" i="16"/>
  <c r="Y99" i="16"/>
  <c r="P42" i="16"/>
  <c r="O172" i="16"/>
  <c r="AP142" i="16"/>
  <c r="AW172" i="16"/>
  <c r="AJ151" i="16"/>
  <c r="AD132" i="16"/>
  <c r="AN115" i="16"/>
  <c r="AK13" i="16"/>
  <c r="AU35" i="16"/>
  <c r="AM347" i="16"/>
  <c r="AC194" i="16"/>
  <c r="Y163" i="16"/>
  <c r="N126" i="16"/>
  <c r="AI85" i="16"/>
  <c r="AH29" i="16"/>
  <c r="Y155" i="16"/>
  <c r="AV51" i="16"/>
  <c r="AQ135" i="16"/>
  <c r="AO19" i="16"/>
  <c r="AM332" i="16"/>
  <c r="AJ149" i="16"/>
  <c r="AT130" i="16"/>
  <c r="AD7" i="16"/>
  <c r="AF27" i="16"/>
  <c r="W317" i="16"/>
  <c r="N187" i="16"/>
  <c r="AH159" i="16"/>
  <c r="AT122" i="16"/>
  <c r="AJ79" i="16"/>
  <c r="AK7" i="16"/>
  <c r="AG94" i="16"/>
  <c r="AQ7" i="16"/>
  <c r="AE186" i="16"/>
  <c r="AH167" i="16"/>
  <c r="AJ147" i="16"/>
  <c r="W127" i="16"/>
  <c r="AG110" i="16"/>
  <c r="AT2" i="16"/>
  <c r="AO20" i="16"/>
  <c r="AQ284" i="16"/>
  <c r="W183" i="16"/>
  <c r="AH157" i="16"/>
  <c r="W119" i="16"/>
  <c r="AL63" i="16"/>
  <c r="R140" i="16"/>
  <c r="O404" i="16"/>
  <c r="AV600" i="16"/>
  <c r="AH163" i="16"/>
  <c r="AK141" i="16"/>
  <c r="Y107" i="16"/>
  <c r="AQ341" i="16"/>
  <c r="V467" i="16"/>
  <c r="AO238" i="16"/>
  <c r="AE178" i="16"/>
  <c r="AI147" i="16"/>
  <c r="O116" i="16"/>
  <c r="AD60" i="16"/>
  <c r="N562" i="16"/>
  <c r="AV174" i="16"/>
  <c r="AW100" i="16"/>
  <c r="AN43" i="16"/>
  <c r="AI23" i="16"/>
  <c r="AK3" i="16"/>
  <c r="AT107" i="16"/>
  <c r="AG238" i="16"/>
  <c r="AI141" i="16"/>
  <c r="AT50" i="16"/>
  <c r="AS368" i="16"/>
  <c r="AJ77" i="16"/>
  <c r="AT58" i="16"/>
  <c r="AI21" i="16"/>
  <c r="AF440" i="16"/>
  <c r="AF94" i="16"/>
  <c r="AD500" i="16"/>
  <c r="AH218" i="16"/>
  <c r="AE170" i="16"/>
  <c r="AI139" i="16"/>
  <c r="P34" i="16"/>
  <c r="W343" i="16"/>
  <c r="AN171" i="16"/>
  <c r="AI151" i="16"/>
  <c r="AK131" i="16"/>
  <c r="AE114" i="16"/>
  <c r="AH95" i="16"/>
  <c r="AJ75" i="16"/>
  <c r="W55" i="16"/>
  <c r="AG38" i="16"/>
  <c r="AI19" i="16"/>
  <c r="AM361" i="16"/>
  <c r="Q85" i="16"/>
  <c r="AM410" i="16"/>
  <c r="AD196" i="16"/>
  <c r="AV166" i="16"/>
  <c r="AK125" i="16"/>
  <c r="Y27" i="16"/>
  <c r="AS320" i="16"/>
  <c r="AU298" i="16"/>
  <c r="AI149" i="16"/>
  <c r="AL127" i="16"/>
  <c r="AV110" i="16"/>
  <c r="AH93" i="16"/>
  <c r="AK71" i="16"/>
  <c r="AM53" i="16"/>
  <c r="AW36" i="16"/>
  <c r="AJ15" i="16"/>
  <c r="AA285" i="16"/>
  <c r="AI70" i="16"/>
  <c r="W380" i="16"/>
  <c r="N188" i="16"/>
  <c r="X165" i="16"/>
  <c r="N118" i="16"/>
  <c r="V111" i="16"/>
  <c r="O282" i="16"/>
  <c r="AH91" i="16"/>
  <c r="AK69" i="16"/>
  <c r="Y35" i="16"/>
  <c r="AJ13" i="16"/>
  <c r="U182" i="16"/>
  <c r="AK54" i="16"/>
  <c r="AE331" i="16"/>
  <c r="AL183" i="16"/>
  <c r="AN163" i="16"/>
  <c r="O108" i="16"/>
  <c r="R495" i="16"/>
  <c r="T247" i="16"/>
  <c r="AM181" i="16"/>
  <c r="AW164" i="16"/>
  <c r="AJ143" i="16"/>
  <c r="AD124" i="16"/>
  <c r="AN107" i="16"/>
  <c r="AI87" i="16"/>
  <c r="AK67" i="16"/>
  <c r="AE50" i="16"/>
  <c r="AH31" i="16"/>
  <c r="AJ11" i="16"/>
  <c r="AG149" i="16"/>
  <c r="V43" i="16"/>
  <c r="O301" i="16"/>
  <c r="N182" i="16"/>
  <c r="P162" i="16"/>
  <c r="AV102" i="16"/>
  <c r="AE418" i="16"/>
  <c r="N599" i="16"/>
  <c r="AJ139" i="16"/>
  <c r="AG102" i="16"/>
  <c r="AI83" i="16"/>
  <c r="X45" i="16"/>
  <c r="AH27" i="16"/>
  <c r="AK5" i="16"/>
  <c r="AK119" i="16"/>
  <c r="Q626" i="16"/>
  <c r="V258" i="16"/>
  <c r="W175" i="16"/>
  <c r="AH149" i="16"/>
  <c r="Y91" i="16"/>
  <c r="O388" i="16"/>
  <c r="AL119" i="16"/>
  <c r="AR61" i="16"/>
  <c r="AD453" i="16"/>
  <c r="AQ414" i="16"/>
  <c r="AS400" i="16"/>
  <c r="AQ382" i="16"/>
  <c r="AQ362" i="16"/>
  <c r="AE338" i="16"/>
  <c r="AM309" i="16"/>
  <c r="X275" i="16"/>
  <c r="U239" i="16"/>
  <c r="N471" i="16"/>
  <c r="AT178" i="16"/>
  <c r="AM39" i="16"/>
  <c r="AA433" i="16"/>
  <c r="AQ412" i="16"/>
  <c r="AQ398" i="16"/>
  <c r="AQ380" i="16"/>
  <c r="W359" i="16"/>
  <c r="AQ334" i="16"/>
  <c r="O308" i="16"/>
  <c r="Q270" i="16"/>
  <c r="U235" i="16"/>
  <c r="V419" i="16"/>
  <c r="AT173" i="16"/>
  <c r="AG158" i="16"/>
  <c r="AJ135" i="16"/>
  <c r="AD116" i="16"/>
  <c r="AH85" i="16"/>
  <c r="AH19" i="16"/>
  <c r="AQ5" i="16"/>
  <c r="AM427" i="16"/>
  <c r="AQ410" i="16"/>
  <c r="AQ396" i="16"/>
  <c r="AW376" i="16"/>
  <c r="O356" i="16"/>
  <c r="W327" i="16"/>
  <c r="AE306" i="16"/>
  <c r="R263" i="16"/>
  <c r="N228" i="16"/>
  <c r="AT388" i="16"/>
  <c r="AU361" i="16"/>
  <c r="AS206" i="16"/>
  <c r="AM173" i="16"/>
  <c r="AW156" i="16"/>
  <c r="AJ133" i="16"/>
  <c r="W111" i="16"/>
  <c r="AI77" i="16"/>
  <c r="AJ7" i="16"/>
  <c r="AI647" i="16"/>
  <c r="Y423" i="16"/>
  <c r="AW408" i="16"/>
  <c r="AQ394" i="16"/>
  <c r="W375" i="16"/>
  <c r="AE354" i="16"/>
  <c r="AM325" i="16"/>
  <c r="Y294" i="16"/>
  <c r="R261" i="16"/>
  <c r="W221" i="16"/>
  <c r="AD358" i="16"/>
  <c r="AV28" i="16"/>
  <c r="AJ131" i="16"/>
  <c r="AM109" i="16"/>
  <c r="AJ69" i="16"/>
  <c r="Z446" i="16"/>
  <c r="AJ528" i="16"/>
  <c r="AM421" i="16"/>
  <c r="W407" i="16"/>
  <c r="W391" i="16"/>
  <c r="O372" i="16"/>
  <c r="AS352" i="16"/>
  <c r="O324" i="16"/>
  <c r="Q291" i="16"/>
  <c r="S255" i="16"/>
  <c r="O218" i="16"/>
  <c r="AT308" i="16"/>
  <c r="AH151" i="16"/>
  <c r="AK127" i="16"/>
  <c r="AK59" i="16"/>
  <c r="T186" i="16"/>
  <c r="Z509" i="16"/>
  <c r="O420" i="16"/>
  <c r="AM405" i="16"/>
  <c r="AM389" i="16"/>
  <c r="AE370" i="16"/>
  <c r="AQ348" i="16"/>
  <c r="AE322" i="16"/>
  <c r="W285" i="16"/>
  <c r="S251" i="16"/>
  <c r="R195" i="16"/>
  <c r="AD220" i="16"/>
  <c r="AR277" i="16"/>
  <c r="AI143" i="16"/>
  <c r="AK123" i="16"/>
  <c r="AN99" i="16"/>
  <c r="AE42" i="16"/>
  <c r="AG82" i="16"/>
  <c r="AT485" i="16"/>
  <c r="AS416" i="16"/>
  <c r="AE402" i="16"/>
  <c r="AE386" i="16"/>
  <c r="AQ366" i="16"/>
  <c r="O340" i="16"/>
  <c r="W311" i="16"/>
  <c r="AF278" i="16"/>
  <c r="T243" i="16"/>
  <c r="AH540" i="16"/>
  <c r="AM373" i="16"/>
  <c r="AW344" i="16"/>
  <c r="AQ330" i="16"/>
  <c r="AQ316" i="16"/>
  <c r="AQ302" i="16"/>
  <c r="AU286" i="16"/>
  <c r="AL229" i="16"/>
  <c r="X211" i="16"/>
  <c r="S189" i="16"/>
  <c r="Z521" i="16"/>
  <c r="P408" i="16"/>
  <c r="AP379" i="16"/>
  <c r="AP351" i="16"/>
  <c r="N286" i="16"/>
  <c r="Y195" i="16"/>
  <c r="AM357" i="16"/>
  <c r="AW328" i="16"/>
  <c r="AQ314" i="16"/>
  <c r="AQ300" i="16"/>
  <c r="AG268" i="16"/>
  <c r="AO207" i="16"/>
  <c r="AI813" i="16"/>
  <c r="R510" i="16"/>
  <c r="AD406" i="16"/>
  <c r="P376" i="16"/>
  <c r="P344" i="16"/>
  <c r="AE274" i="16"/>
  <c r="AP572" i="16"/>
  <c r="AS384" i="16"/>
  <c r="AM341" i="16"/>
  <c r="AW312" i="16"/>
  <c r="AQ298" i="16"/>
  <c r="AM283" i="16"/>
  <c r="AW266" i="16"/>
  <c r="T245" i="16"/>
  <c r="AD226" i="16"/>
  <c r="Q206" i="16"/>
  <c r="AE642" i="16"/>
  <c r="AL502" i="16"/>
  <c r="V403" i="16"/>
  <c r="AD374" i="16"/>
  <c r="AL337" i="16"/>
  <c r="P266" i="16"/>
  <c r="R523" i="16"/>
  <c r="AW295" i="16"/>
  <c r="AU222" i="16"/>
  <c r="AG204" i="16"/>
  <c r="AP393" i="16"/>
  <c r="V371" i="16"/>
  <c r="P328" i="16"/>
  <c r="AH253" i="16"/>
  <c r="Q415" i="16"/>
  <c r="R199" i="16"/>
  <c r="AL579" i="16"/>
  <c r="AH431" i="16"/>
  <c r="P392" i="16"/>
  <c r="AP365" i="16"/>
  <c r="V323" i="16"/>
  <c r="AK229" i="16"/>
  <c r="Q367" i="16"/>
  <c r="AW392" i="16"/>
  <c r="AQ378" i="16"/>
  <c r="AQ364" i="16"/>
  <c r="AQ350" i="16"/>
  <c r="AS336" i="16"/>
  <c r="AO292" i="16"/>
  <c r="AV276" i="16"/>
  <c r="R259" i="16"/>
  <c r="U237" i="16"/>
  <c r="AM219" i="16"/>
  <c r="R197" i="16"/>
  <c r="N548" i="16"/>
  <c r="AD422" i="16"/>
  <c r="AD390" i="16"/>
  <c r="P360" i="16"/>
  <c r="P312" i="16"/>
  <c r="N222" i="16"/>
  <c r="O267" i="16"/>
  <c r="AW360" i="16"/>
  <c r="AQ346" i="16"/>
  <c r="AQ332" i="16"/>
  <c r="AQ318" i="16"/>
  <c r="AS304" i="16"/>
  <c r="AG289" i="16"/>
  <c r="AO271" i="16"/>
  <c r="S253" i="16"/>
  <c r="V231" i="16"/>
  <c r="AF214" i="16"/>
  <c r="S191" i="16"/>
  <c r="AD529" i="16"/>
  <c r="AL417" i="16"/>
  <c r="V387" i="16"/>
  <c r="V355" i="16"/>
  <c r="AF293" i="16"/>
  <c r="AN203" i="16"/>
  <c r="AW202" i="16"/>
  <c r="AQ625" i="16"/>
  <c r="AT404" i="16"/>
  <c r="AP361" i="16"/>
  <c r="AP347" i="16"/>
  <c r="AP333" i="16"/>
  <c r="AP319" i="16"/>
  <c r="AL305" i="16"/>
  <c r="AL287" i="16"/>
  <c r="AN267" i="16"/>
  <c r="AI247" i="16"/>
  <c r="AG198" i="16"/>
  <c r="Z542" i="16"/>
  <c r="AQ400" i="16"/>
  <c r="Q351" i="16"/>
  <c r="AB228" i="16"/>
  <c r="AP345" i="16"/>
  <c r="AP331" i="16"/>
  <c r="AP317" i="16"/>
  <c r="AP303" i="16"/>
  <c r="AI245" i="16"/>
  <c r="AG397" i="16"/>
  <c r="AQ336" i="16"/>
  <c r="N213" i="16"/>
  <c r="AP415" i="16"/>
  <c r="AL401" i="16"/>
  <c r="AT372" i="16"/>
  <c r="AP329" i="16"/>
  <c r="AP315" i="16"/>
  <c r="AP301" i="16"/>
  <c r="AD284" i="16"/>
  <c r="AG262" i="16"/>
  <c r="AI243" i="16"/>
  <c r="W215" i="16"/>
  <c r="AH191" i="16"/>
  <c r="P504" i="16"/>
  <c r="AS386" i="16"/>
  <c r="Y330" i="16"/>
  <c r="P652" i="16"/>
  <c r="AV212" i="16"/>
  <c r="AP559" i="16"/>
  <c r="AL451" i="16"/>
  <c r="AP413" i="16"/>
  <c r="AP399" i="16"/>
  <c r="AL385" i="16"/>
  <c r="AT356" i="16"/>
  <c r="AD342" i="16"/>
  <c r="AP313" i="16"/>
  <c r="AP299" i="16"/>
  <c r="W279" i="16"/>
  <c r="AW260" i="16"/>
  <c r="AJ239" i="16"/>
  <c r="O212" i="16"/>
  <c r="T932" i="16"/>
  <c r="V452" i="16"/>
  <c r="Q383" i="16"/>
  <c r="AG317" i="16"/>
  <c r="N563" i="16"/>
  <c r="AP411" i="16"/>
  <c r="AP397" i="16"/>
  <c r="AP383" i="16"/>
  <c r="AL369" i="16"/>
  <c r="AT340" i="16"/>
  <c r="AD326" i="16"/>
  <c r="AP297" i="16"/>
  <c r="AM277" i="16"/>
  <c r="Y259" i="16"/>
  <c r="AJ237" i="16"/>
  <c r="AE210" i="16"/>
  <c r="Q701" i="16"/>
  <c r="S433" i="16"/>
  <c r="AG381" i="16"/>
  <c r="AM295" i="16"/>
  <c r="AB405" i="16"/>
  <c r="AR424" i="16"/>
  <c r="AP409" i="16"/>
  <c r="AP395" i="16"/>
  <c r="AP381" i="16"/>
  <c r="AP367" i="16"/>
  <c r="AL353" i="16"/>
  <c r="V339" i="16"/>
  <c r="AT324" i="16"/>
  <c r="AD310" i="16"/>
  <c r="P295" i="16"/>
  <c r="O276" i="16"/>
  <c r="AH255" i="16"/>
  <c r="AJ235" i="16"/>
  <c r="X205" i="16"/>
  <c r="V580" i="16"/>
  <c r="Z426" i="16"/>
  <c r="AS372" i="16"/>
  <c r="W289" i="16"/>
  <c r="P345" i="16"/>
  <c r="AT420" i="16"/>
  <c r="AP377" i="16"/>
  <c r="AP363" i="16"/>
  <c r="AP349" i="16"/>
  <c r="AP335" i="16"/>
  <c r="AL321" i="16"/>
  <c r="V307" i="16"/>
  <c r="X290" i="16"/>
  <c r="X269" i="16"/>
  <c r="AH251" i="16"/>
  <c r="AK227" i="16"/>
  <c r="P202" i="16"/>
  <c r="AH553" i="16"/>
  <c r="Y410" i="16"/>
  <c r="AS354" i="16"/>
  <c r="Q255" i="16"/>
  <c r="AW411" i="16"/>
  <c r="AQ368" i="16"/>
  <c r="AG333" i="16"/>
  <c r="AS310" i="16"/>
  <c r="AC220" i="16"/>
  <c r="AF399" i="16"/>
  <c r="AB325" i="16"/>
  <c r="AW395" i="16"/>
  <c r="AG349" i="16"/>
  <c r="AS308" i="16"/>
  <c r="AC286" i="16"/>
  <c r="Y250" i="16"/>
  <c r="T544" i="16"/>
  <c r="AB387" i="16"/>
  <c r="X316" i="16"/>
  <c r="AV291" i="16"/>
  <c r="AT218" i="16"/>
  <c r="AQ656" i="16"/>
  <c r="AT534" i="16"/>
  <c r="AS422" i="16"/>
  <c r="AM408" i="16"/>
  <c r="Y394" i="16"/>
  <c r="AW379" i="16"/>
  <c r="AG365" i="16"/>
  <c r="Y346" i="16"/>
  <c r="AM328" i="16"/>
  <c r="Q303" i="16"/>
  <c r="AC284" i="16"/>
  <c r="Z244" i="16"/>
  <c r="AU207" i="16"/>
  <c r="V485" i="16"/>
  <c r="X380" i="16"/>
  <c r="N271" i="16"/>
  <c r="AW628" i="16"/>
  <c r="AS420" i="16"/>
  <c r="AS406" i="16"/>
  <c r="AM392" i="16"/>
  <c r="Y378" i="16"/>
  <c r="Y362" i="16"/>
  <c r="AM344" i="16"/>
  <c r="AS324" i="16"/>
  <c r="AG301" i="16"/>
  <c r="AL278" i="16"/>
  <c r="Z242" i="16"/>
  <c r="O203" i="16"/>
  <c r="AE423" i="16"/>
  <c r="AF367" i="16"/>
  <c r="O261" i="16"/>
  <c r="AV270" i="16"/>
  <c r="AK231" i="16"/>
  <c r="AM213" i="16"/>
  <c r="AW196" i="16"/>
  <c r="AL612" i="16"/>
  <c r="AS418" i="16"/>
  <c r="AS404" i="16"/>
  <c r="AS390" i="16"/>
  <c r="AM376" i="16"/>
  <c r="AM360" i="16"/>
  <c r="AS342" i="16"/>
  <c r="AS322" i="16"/>
  <c r="AW299" i="16"/>
  <c r="N277" i="16"/>
  <c r="AA234" i="16"/>
  <c r="Q191" i="16"/>
  <c r="AB419" i="16"/>
  <c r="P361" i="16"/>
  <c r="P251" i="16"/>
  <c r="AL484" i="16"/>
  <c r="AQ416" i="16"/>
  <c r="AS402" i="16"/>
  <c r="AS388" i="16"/>
  <c r="AS374" i="16"/>
  <c r="AS356" i="16"/>
  <c r="AS338" i="16"/>
  <c r="Q319" i="16"/>
  <c r="Y298" i="16"/>
  <c r="W270" i="16"/>
  <c r="AB230" i="16"/>
  <c r="AG189" i="16"/>
  <c r="AB417" i="16"/>
  <c r="AB359" i="16"/>
  <c r="P552" i="16"/>
  <c r="AT282" i="16"/>
  <c r="AL223" i="16"/>
  <c r="AV206" i="16"/>
  <c r="AH189" i="16"/>
  <c r="AL561" i="16"/>
  <c r="AP444" i="16"/>
  <c r="AG413" i="16"/>
  <c r="Q399" i="16"/>
  <c r="AQ384" i="16"/>
  <c r="AS370" i="16"/>
  <c r="AQ352" i="16"/>
  <c r="Q335" i="16"/>
  <c r="Y314" i="16"/>
  <c r="O294" i="16"/>
  <c r="X260" i="16"/>
  <c r="AC222" i="16"/>
  <c r="V613" i="16"/>
  <c r="AB401" i="16"/>
  <c r="AB337" i="16"/>
  <c r="AV261" i="16"/>
  <c r="AM204" i="16"/>
  <c r="AL517" i="16"/>
  <c r="AB339" i="16"/>
  <c r="AB321" i="16"/>
  <c r="Z419" i="16"/>
  <c r="AN378" i="16"/>
  <c r="Z405" i="16"/>
  <c r="AW363" i="16"/>
  <c r="AQ320" i="16"/>
  <c r="AS306" i="16"/>
  <c r="AE292" i="16"/>
  <c r="AD275" i="16"/>
  <c r="AN258" i="16"/>
  <c r="AA238" i="16"/>
  <c r="AC218" i="16"/>
  <c r="AF199" i="16"/>
  <c r="AP585" i="16"/>
  <c r="AP457" i="16"/>
  <c r="AF415" i="16"/>
  <c r="X396" i="16"/>
  <c r="P377" i="16"/>
  <c r="AB357" i="16"/>
  <c r="AF335" i="16"/>
  <c r="AB309" i="16"/>
  <c r="AG247" i="16"/>
  <c r="V393" i="16"/>
  <c r="AW347" i="16"/>
  <c r="AQ304" i="16"/>
  <c r="AU290" i="16"/>
  <c r="AU271" i="16"/>
  <c r="AA236" i="16"/>
  <c r="AL214" i="16"/>
  <c r="X196" i="16"/>
  <c r="AH574" i="16"/>
  <c r="AH446" i="16"/>
  <c r="X412" i="16"/>
  <c r="P393" i="16"/>
  <c r="AB375" i="16"/>
  <c r="AB353" i="16"/>
  <c r="X332" i="16"/>
  <c r="AB307" i="16"/>
  <c r="N207" i="16"/>
  <c r="N366" i="16"/>
  <c r="AW331" i="16"/>
  <c r="AG253" i="16"/>
  <c r="AN194" i="16"/>
  <c r="AD435" i="16"/>
  <c r="P409" i="16"/>
  <c r="AB391" i="16"/>
  <c r="AB373" i="16"/>
  <c r="AF351" i="16"/>
  <c r="AN330" i="16"/>
  <c r="P297" i="16"/>
  <c r="O197" i="16"/>
  <c r="N350" i="16"/>
  <c r="AS358" i="16"/>
  <c r="AW315" i="16"/>
  <c r="AM268" i="16"/>
  <c r="AW251" i="16"/>
  <c r="AD211" i="16"/>
  <c r="Z555" i="16"/>
  <c r="AH428" i="16"/>
  <c r="AB407" i="16"/>
  <c r="AB389" i="16"/>
  <c r="AB371" i="16"/>
  <c r="AV349" i="16"/>
  <c r="P329" i="16"/>
  <c r="V291" i="16"/>
  <c r="AH601" i="16"/>
  <c r="Z305" i="16"/>
  <c r="AS340" i="16"/>
  <c r="AS326" i="16"/>
  <c r="AM312" i="16"/>
  <c r="AC282" i="16"/>
  <c r="AF263" i="16"/>
  <c r="Z246" i="16"/>
  <c r="AB226" i="16"/>
  <c r="W206" i="16"/>
  <c r="Z753" i="16"/>
  <c r="X536" i="16"/>
  <c r="AB421" i="16"/>
  <c r="AB403" i="16"/>
  <c r="AB385" i="16"/>
  <c r="X364" i="16"/>
  <c r="AB343" i="16"/>
  <c r="AB323" i="16"/>
  <c r="AT267" i="16"/>
  <c r="R443" i="16"/>
  <c r="AT465" i="16"/>
  <c r="AN346" i="16"/>
  <c r="AV317" i="16"/>
  <c r="AF303" i="16"/>
  <c r="AR286" i="16"/>
  <c r="AM262" i="16"/>
  <c r="AO242" i="16"/>
  <c r="V202" i="16"/>
  <c r="R571" i="16"/>
  <c r="Z421" i="16"/>
  <c r="AD396" i="16"/>
  <c r="Z353" i="16"/>
  <c r="AB290" i="16"/>
  <c r="AV301" i="16"/>
  <c r="AR284" i="16"/>
  <c r="AP236" i="16"/>
  <c r="AB269" i="16"/>
  <c r="AW187" i="16"/>
  <c r="AV413" i="16"/>
  <c r="AN314" i="16"/>
  <c r="X300" i="16"/>
  <c r="AR282" i="16"/>
  <c r="AE259" i="16"/>
  <c r="AQ230" i="16"/>
  <c r="AE195" i="16"/>
  <c r="V500" i="16"/>
  <c r="N414" i="16"/>
  <c r="Z391" i="16"/>
  <c r="Z337" i="16"/>
  <c r="W242" i="16"/>
  <c r="AV397" i="16"/>
  <c r="AF383" i="16"/>
  <c r="AB369" i="16"/>
  <c r="AB355" i="16"/>
  <c r="AB341" i="16"/>
  <c r="AB327" i="16"/>
  <c r="P313" i="16"/>
  <c r="AN298" i="16"/>
  <c r="AS276" i="16"/>
  <c r="X254" i="16"/>
  <c r="AQ228" i="16"/>
  <c r="X190" i="16"/>
  <c r="AL481" i="16"/>
  <c r="AT410" i="16"/>
  <c r="N382" i="16"/>
  <c r="N334" i="16"/>
  <c r="N545" i="16"/>
  <c r="AN410" i="16"/>
  <c r="AV381" i="16"/>
  <c r="AB311" i="16"/>
  <c r="AN252" i="16"/>
  <c r="AS214" i="16"/>
  <c r="P187" i="16"/>
  <c r="AH473" i="16"/>
  <c r="V409" i="16"/>
  <c r="V377" i="16"/>
  <c r="Z321" i="16"/>
  <c r="AB183" i="16"/>
  <c r="AV197" i="16"/>
  <c r="AW630" i="16"/>
  <c r="AN394" i="16"/>
  <c r="AV365" i="16"/>
  <c r="AD294" i="16"/>
  <c r="AD269" i="16"/>
  <c r="AS210" i="16"/>
  <c r="AQ620" i="16"/>
  <c r="Z462" i="16"/>
  <c r="Z407" i="16"/>
  <c r="AL367" i="16"/>
  <c r="N318" i="16"/>
  <c r="AE93" i="16"/>
  <c r="AT593" i="16"/>
  <c r="AN362" i="16"/>
  <c r="X348" i="16"/>
  <c r="AV333" i="16"/>
  <c r="AF319" i="16"/>
  <c r="AB305" i="16"/>
  <c r="AL289" i="16"/>
  <c r="V266" i="16"/>
  <c r="Y244" i="16"/>
  <c r="AD205" i="16"/>
  <c r="Z590" i="16"/>
  <c r="R427" i="16"/>
  <c r="N398" i="16"/>
  <c r="AD364" i="16"/>
  <c r="N302" i="16"/>
  <c r="AV191" i="16"/>
  <c r="AT378" i="16"/>
  <c r="Z285" i="16"/>
  <c r="AC263" i="16"/>
  <c r="AF235" i="16"/>
  <c r="O379" i="16"/>
  <c r="AD167" i="16"/>
  <c r="Z71" i="16"/>
  <c r="AT362" i="16"/>
  <c r="AD348" i="16"/>
  <c r="AD332" i="16"/>
  <c r="AD316" i="16"/>
  <c r="AD300" i="16"/>
  <c r="Z283" i="16"/>
  <c r="AC261" i="16"/>
  <c r="Y230" i="16"/>
  <c r="AI311" i="16"/>
  <c r="V164" i="16"/>
  <c r="AB51" i="16"/>
  <c r="AW245" i="16"/>
  <c r="AQ226" i="16"/>
  <c r="AN188" i="16"/>
  <c r="AT582" i="16"/>
  <c r="Z417" i="16"/>
  <c r="Z403" i="16"/>
  <c r="Z389" i="16"/>
  <c r="Z375" i="16"/>
  <c r="V361" i="16"/>
  <c r="V345" i="16"/>
  <c r="V329" i="16"/>
  <c r="V313" i="16"/>
  <c r="AT298" i="16"/>
  <c r="AA279" i="16"/>
  <c r="AC259" i="16"/>
  <c r="Q227" i="16"/>
  <c r="S286" i="16"/>
  <c r="O159" i="16"/>
  <c r="W26" i="16"/>
  <c r="AS278" i="16"/>
  <c r="AR222" i="16"/>
  <c r="AT203" i="16"/>
  <c r="AT454" i="16"/>
  <c r="AL415" i="16"/>
  <c r="Z401" i="16"/>
  <c r="Z387" i="16"/>
  <c r="Z373" i="16"/>
  <c r="Z359" i="16"/>
  <c r="Z343" i="16"/>
  <c r="Z327" i="16"/>
  <c r="Z311" i="16"/>
  <c r="V297" i="16"/>
  <c r="AA277" i="16"/>
  <c r="AD255" i="16"/>
  <c r="Z223" i="16"/>
  <c r="AB276" i="16"/>
  <c r="AN150" i="16"/>
  <c r="N172" i="16"/>
  <c r="AR220" i="16"/>
  <c r="AN665" i="16"/>
  <c r="AL399" i="16"/>
  <c r="Z385" i="16"/>
  <c r="Z371" i="16"/>
  <c r="Z357" i="16"/>
  <c r="Z341" i="16"/>
  <c r="Z325" i="16"/>
  <c r="Z309" i="16"/>
  <c r="AB294" i="16"/>
  <c r="AA275" i="16"/>
  <c r="V252" i="16"/>
  <c r="Z221" i="16"/>
  <c r="W255" i="16"/>
  <c r="Z133" i="16"/>
  <c r="AA323" i="16"/>
  <c r="AT292" i="16"/>
  <c r="AS274" i="16"/>
  <c r="AV255" i="16"/>
  <c r="AP238" i="16"/>
  <c r="AR218" i="16"/>
  <c r="AM198" i="16"/>
  <c r="AK640" i="16"/>
  <c r="AL532" i="16"/>
  <c r="AT434" i="16"/>
  <c r="AD412" i="16"/>
  <c r="AL383" i="16"/>
  <c r="Z369" i="16"/>
  <c r="Z355" i="16"/>
  <c r="Z339" i="16"/>
  <c r="Z323" i="16"/>
  <c r="Z307" i="16"/>
  <c r="AB292" i="16"/>
  <c r="AB271" i="16"/>
  <c r="O247" i="16"/>
  <c r="Z219" i="16"/>
  <c r="AT194" i="16"/>
  <c r="AC111" i="16"/>
  <c r="Z122" i="16"/>
  <c r="AP234" i="16"/>
  <c r="AS212" i="16"/>
  <c r="AL609" i="16"/>
  <c r="AP492" i="16"/>
  <c r="AC423" i="16"/>
  <c r="AT394" i="16"/>
  <c r="AD380" i="16"/>
  <c r="AL351" i="16"/>
  <c r="AL335" i="16"/>
  <c r="AL319" i="16"/>
  <c r="AL303" i="16"/>
  <c r="Z287" i="16"/>
  <c r="AB267" i="16"/>
  <c r="P237" i="16"/>
  <c r="AI390" i="16"/>
  <c r="AB181" i="16"/>
  <c r="P85" i="16"/>
  <c r="AT253" i="16"/>
  <c r="AI371" i="16"/>
  <c r="AF147" i="16"/>
  <c r="AA127" i="16"/>
  <c r="AC107" i="16"/>
  <c r="AN86" i="16"/>
  <c r="Z67" i="16"/>
  <c r="AC45" i="16"/>
  <c r="Y14" i="16"/>
  <c r="S67" i="16"/>
  <c r="AD199" i="16"/>
  <c r="O83" i="16"/>
  <c r="AP601" i="16"/>
  <c r="AK360" i="16"/>
  <c r="AL162" i="16"/>
  <c r="AW143" i="16"/>
  <c r="AA125" i="16"/>
  <c r="AD103" i="16"/>
  <c r="AA63" i="16"/>
  <c r="AC43" i="16"/>
  <c r="Q11" i="16"/>
  <c r="N44" i="16"/>
  <c r="AA182" i="16"/>
  <c r="Q71" i="16"/>
  <c r="AL250" i="16"/>
  <c r="AW231" i="16"/>
  <c r="AO352" i="16"/>
  <c r="AB179" i="16"/>
  <c r="Y142" i="16"/>
  <c r="AA123" i="16"/>
  <c r="AT101" i="16"/>
  <c r="AF83" i="16"/>
  <c r="AA61" i="16"/>
  <c r="AD39" i="16"/>
  <c r="Z7" i="16"/>
  <c r="Q20" i="16"/>
  <c r="AB170" i="16"/>
  <c r="AB46" i="16"/>
  <c r="AT346" i="16"/>
  <c r="AI420" i="16"/>
  <c r="AI341" i="16"/>
  <c r="AV243" i="16"/>
  <c r="AC175" i="16"/>
  <c r="AE157" i="16"/>
  <c r="AO140" i="16"/>
  <c r="AB119" i="16"/>
  <c r="V100" i="16"/>
  <c r="Y78" i="16"/>
  <c r="AA59" i="16"/>
  <c r="V36" i="16"/>
  <c r="AE378" i="16"/>
  <c r="O410" i="16"/>
  <c r="AC162" i="16"/>
  <c r="N29" i="16"/>
  <c r="AT330" i="16"/>
  <c r="AE245" i="16"/>
  <c r="AO228" i="16"/>
  <c r="AE409" i="16"/>
  <c r="W330" i="16"/>
  <c r="AJ214" i="16"/>
  <c r="AC173" i="16"/>
  <c r="AU155" i="16"/>
  <c r="Q139" i="16"/>
  <c r="AB117" i="16"/>
  <c r="AL98" i="16"/>
  <c r="AO76" i="16"/>
  <c r="AB55" i="16"/>
  <c r="O31" i="16"/>
  <c r="AE314" i="16"/>
  <c r="AA402" i="16"/>
  <c r="W150" i="16"/>
  <c r="Y2" i="16"/>
  <c r="AT314" i="16"/>
  <c r="AU243" i="16"/>
  <c r="AI401" i="16"/>
  <c r="AI322" i="16"/>
  <c r="U204" i="16"/>
  <c r="AC171" i="16"/>
  <c r="W154" i="16"/>
  <c r="Z135" i="16"/>
  <c r="AB115" i="16"/>
  <c r="O95" i="16"/>
  <c r="Q75" i="16"/>
  <c r="AB53" i="16"/>
  <c r="AE29" i="16"/>
  <c r="N189" i="16"/>
  <c r="AA372" i="16"/>
  <c r="Y130" i="16"/>
  <c r="S134" i="16"/>
  <c r="AN238" i="16"/>
  <c r="AU303" i="16"/>
  <c r="AM187" i="16"/>
  <c r="AT165" i="16"/>
  <c r="P149" i="16"/>
  <c r="Z131" i="16"/>
  <c r="AC109" i="16"/>
  <c r="W90" i="16"/>
  <c r="Z69" i="16"/>
  <c r="AC47" i="16"/>
  <c r="P21" i="16"/>
  <c r="AG87" i="16"/>
  <c r="T279" i="16"/>
  <c r="AB106" i="16"/>
  <c r="AU27" i="16"/>
  <c r="AM383" i="16"/>
  <c r="AG304" i="16"/>
  <c r="Z186" i="16"/>
  <c r="AC164" i="16"/>
  <c r="AF143" i="16"/>
  <c r="Z124" i="16"/>
  <c r="AC100" i="16"/>
  <c r="X76" i="16"/>
  <c r="AC38" i="16"/>
  <c r="W61" i="16"/>
  <c r="O34" i="16"/>
  <c r="AV159" i="16"/>
  <c r="AV141" i="16"/>
  <c r="AC98" i="16"/>
  <c r="W59" i="16"/>
  <c r="S391" i="16"/>
  <c r="AW79" i="16"/>
  <c r="AN22" i="16"/>
  <c r="Z5" i="16"/>
  <c r="AO148" i="16"/>
  <c r="AR741" i="16"/>
  <c r="W361" i="16"/>
  <c r="AS269" i="16"/>
  <c r="AA180" i="16"/>
  <c r="AL158" i="16"/>
  <c r="X140" i="16"/>
  <c r="AA118" i="16"/>
  <c r="AL94" i="16"/>
  <c r="AW67" i="16"/>
  <c r="AD27" i="16"/>
  <c r="AH36" i="16"/>
  <c r="O361" i="16"/>
  <c r="AT37" i="16"/>
  <c r="Z3" i="16"/>
  <c r="AJ126" i="16"/>
  <c r="AH460" i="16"/>
  <c r="AA353" i="16"/>
  <c r="AM252" i="16"/>
  <c r="AA178" i="16"/>
  <c r="N157" i="16"/>
  <c r="AN138" i="16"/>
  <c r="AA116" i="16"/>
  <c r="N93" i="16"/>
  <c r="Z62" i="16"/>
  <c r="W22" i="16"/>
  <c r="AA30" i="16"/>
  <c r="AP229" i="16"/>
  <c r="AF19" i="16"/>
  <c r="AC737" i="16"/>
  <c r="AS117" i="16"/>
  <c r="AA421" i="16"/>
  <c r="AA342" i="16"/>
  <c r="Y236" i="16"/>
  <c r="AB174" i="16"/>
  <c r="AD155" i="16"/>
  <c r="Q135" i="16"/>
  <c r="AA114" i="16"/>
  <c r="W86" i="16"/>
  <c r="Z60" i="16"/>
  <c r="O19" i="16"/>
  <c r="S28" i="16"/>
  <c r="AD147" i="16"/>
  <c r="AU91" i="16"/>
  <c r="AL34" i="16"/>
  <c r="AW15" i="16"/>
  <c r="AU102" i="16"/>
  <c r="AU334" i="16"/>
  <c r="AB211" i="16"/>
  <c r="AB172" i="16"/>
  <c r="AU151" i="16"/>
  <c r="AG133" i="16"/>
  <c r="AB108" i="16"/>
  <c r="AM84" i="16"/>
  <c r="Z58" i="16"/>
  <c r="Q7" i="16"/>
  <c r="AV244" i="16"/>
  <c r="X68" i="16"/>
  <c r="AO12" i="16"/>
  <c r="AA391" i="16"/>
  <c r="AC312" i="16"/>
  <c r="N191" i="16"/>
  <c r="AC166" i="16"/>
  <c r="O147" i="16"/>
  <c r="Z126" i="16"/>
  <c r="AC102" i="16"/>
  <c r="AF79" i="16"/>
  <c r="AB42" i="16"/>
  <c r="N70" i="16"/>
  <c r="Q86" i="16"/>
  <c r="AW3" i="16"/>
  <c r="AG147" i="16"/>
  <c r="AQ69" i="16"/>
  <c r="AM191" i="16"/>
  <c r="AF135" i="16"/>
  <c r="AA44" i="16"/>
  <c r="AV77" i="16"/>
  <c r="AM20" i="16"/>
  <c r="S353" i="16"/>
  <c r="AA174" i="16"/>
  <c r="Q127" i="16"/>
  <c r="AU15" i="16"/>
  <c r="AC36" i="16"/>
  <c r="AA91" i="16"/>
  <c r="AN55" i="16"/>
  <c r="AJ22" i="16"/>
  <c r="T122" i="16"/>
  <c r="S4" i="16"/>
  <c r="S342" i="16"/>
  <c r="AA170" i="16"/>
  <c r="Z114" i="16"/>
  <c r="O11" i="16"/>
  <c r="AM148" i="16"/>
  <c r="AW131" i="16"/>
  <c r="AB110" i="16"/>
  <c r="AD91" i="16"/>
  <c r="AN74" i="16"/>
  <c r="AA54" i="16"/>
  <c r="AC34" i="16"/>
  <c r="AF15" i="16"/>
  <c r="T85" i="16"/>
  <c r="AF53" i="16"/>
  <c r="AL4" i="16"/>
  <c r="AK114" i="16"/>
  <c r="AD551" i="16"/>
  <c r="S323" i="16"/>
  <c r="AB166" i="16"/>
  <c r="AA106" i="16"/>
  <c r="X159" i="16"/>
  <c r="AU87" i="16"/>
  <c r="AA52" i="16"/>
  <c r="AL30" i="16"/>
  <c r="X12" i="16"/>
  <c r="AC76" i="16"/>
  <c r="AW44" i="16"/>
  <c r="W395" i="16"/>
  <c r="AU103" i="16"/>
  <c r="S421" i="16"/>
  <c r="U312" i="16"/>
  <c r="AC154" i="16"/>
  <c r="AC92" i="16"/>
  <c r="R172" i="16"/>
  <c r="AG69" i="16"/>
  <c r="AA50" i="16"/>
  <c r="AN10" i="16"/>
  <c r="U74" i="16"/>
  <c r="Z39" i="16"/>
  <c r="AE330" i="16"/>
  <c r="W100" i="16"/>
  <c r="S402" i="16"/>
  <c r="X244" i="16"/>
  <c r="N149" i="16"/>
  <c r="N85" i="16"/>
  <c r="Q114" i="16"/>
  <c r="Y66" i="16"/>
  <c r="AB44" i="16"/>
  <c r="AU23" i="16"/>
  <c r="AG5" i="16"/>
  <c r="AD67" i="16"/>
  <c r="AH34" i="16"/>
  <c r="W162" i="16"/>
  <c r="Z78" i="16"/>
  <c r="S372" i="16"/>
  <c r="AC202" i="16"/>
  <c r="O139" i="16"/>
  <c r="Y58" i="16"/>
  <c r="AT43" i="16"/>
  <c r="AN130" i="16"/>
  <c r="AA108" i="16"/>
  <c r="AL86" i="16"/>
  <c r="AG61" i="16"/>
  <c r="AB38" i="16"/>
  <c r="AM12" i="16"/>
  <c r="Q400" i="16"/>
  <c r="T158" i="16"/>
  <c r="T92" i="16"/>
  <c r="AB36" i="16"/>
  <c r="AC269" i="16"/>
  <c r="T154" i="16"/>
  <c r="U82" i="16"/>
  <c r="AU186" i="16"/>
  <c r="AG18" i="16"/>
  <c r="AE383" i="16"/>
  <c r="Y304" i="16"/>
  <c r="Y186" i="16"/>
  <c r="AB164" i="16"/>
  <c r="AU143" i="16"/>
  <c r="AG125" i="16"/>
  <c r="AB102" i="16"/>
  <c r="AD83" i="16"/>
  <c r="Z54" i="16"/>
  <c r="AB34" i="16"/>
  <c r="X4" i="16"/>
  <c r="O253" i="16"/>
  <c r="U148" i="16"/>
  <c r="R44" i="16"/>
  <c r="AM166" i="16"/>
  <c r="AN94" i="16"/>
  <c r="AS292" i="16"/>
  <c r="Z182" i="16"/>
  <c r="AB162" i="16"/>
  <c r="W142" i="16"/>
  <c r="Y122" i="16"/>
  <c r="AB100" i="16"/>
  <c r="W78" i="16"/>
  <c r="Z52" i="16"/>
  <c r="AC30" i="16"/>
  <c r="S94" i="16"/>
  <c r="Q235" i="16"/>
  <c r="AM135" i="16"/>
  <c r="S38" i="16"/>
  <c r="AV13" i="16"/>
  <c r="AH588" i="16"/>
  <c r="AL260" i="16"/>
  <c r="Z180" i="16"/>
  <c r="AC158" i="16"/>
  <c r="AM140" i="16"/>
  <c r="Z118" i="16"/>
  <c r="AB98" i="16"/>
  <c r="O75" i="16"/>
  <c r="Z50" i="16"/>
  <c r="AC28" i="16"/>
  <c r="AB83" i="16"/>
  <c r="AO179" i="16"/>
  <c r="AE132" i="16"/>
  <c r="S93" i="16"/>
  <c r="AW47" i="16"/>
  <c r="AR18" i="16"/>
  <c r="Z178" i="16"/>
  <c r="AC156" i="16"/>
  <c r="Z116" i="16"/>
  <c r="AC94" i="16"/>
  <c r="AF71" i="16"/>
  <c r="AA46" i="16"/>
  <c r="N21" i="16"/>
  <c r="U290" i="16"/>
  <c r="R174" i="16"/>
  <c r="P124" i="16"/>
  <c r="O63" i="16"/>
  <c r="AC54" i="16"/>
  <c r="AU413" i="16"/>
  <c r="AM334" i="16"/>
  <c r="AJ212" i="16"/>
  <c r="AA172" i="16"/>
  <c r="AL150" i="16"/>
  <c r="X132" i="16"/>
  <c r="AA110" i="16"/>
  <c r="AC90" i="16"/>
  <c r="Q63" i="16"/>
  <c r="AA42" i="16"/>
  <c r="W14" i="16"/>
  <c r="AP474" i="16"/>
  <c r="R170" i="16"/>
  <c r="R108" i="16"/>
  <c r="AL439" i="16"/>
  <c r="AQ223" i="16"/>
  <c r="U150" i="16"/>
  <c r="X127" i="16"/>
  <c r="R106" i="16"/>
  <c r="AD78" i="16"/>
  <c r="S36" i="16"/>
  <c r="AQ357" i="16"/>
  <c r="AV69" i="16"/>
  <c r="AM377" i="16"/>
  <c r="AJ203" i="16"/>
  <c r="S102" i="16"/>
  <c r="V75" i="16"/>
  <c r="S34" i="16"/>
  <c r="AH76" i="16"/>
  <c r="AM381" i="16"/>
  <c r="AK194" i="16"/>
  <c r="S166" i="16"/>
  <c r="U146" i="16"/>
  <c r="AF122" i="16"/>
  <c r="S100" i="16"/>
  <c r="O70" i="16"/>
  <c r="U22" i="16"/>
  <c r="W251" i="16"/>
  <c r="AW123" i="16"/>
  <c r="AN66" i="16"/>
  <c r="AC26" i="16"/>
  <c r="AF7" i="16"/>
  <c r="AS183" i="16"/>
  <c r="W351" i="16"/>
  <c r="AF186" i="16"/>
  <c r="S164" i="16"/>
  <c r="AD142" i="16"/>
  <c r="AW118" i="16"/>
  <c r="S98" i="16"/>
  <c r="P60" i="16"/>
  <c r="U20" i="16"/>
  <c r="AC141" i="16"/>
  <c r="AU79" i="16"/>
  <c r="AL22" i="16"/>
  <c r="AV5" i="16"/>
  <c r="AD171" i="16"/>
  <c r="AE302" i="16"/>
  <c r="Y181" i="16"/>
  <c r="S162" i="16"/>
  <c r="V139" i="16"/>
  <c r="Y117" i="16"/>
  <c r="T94" i="16"/>
  <c r="Y53" i="16"/>
  <c r="V11" i="16"/>
  <c r="AE316" i="16"/>
  <c r="AV133" i="16"/>
  <c r="AM76" i="16"/>
  <c r="AW59" i="16"/>
  <c r="AD19" i="16"/>
  <c r="AN2" i="16"/>
  <c r="AA131" i="16"/>
  <c r="Q178" i="16"/>
  <c r="T156" i="16"/>
  <c r="O134" i="16"/>
  <c r="R110" i="16"/>
  <c r="T90" i="16"/>
  <c r="R42" i="16"/>
  <c r="T86" i="16"/>
  <c r="AO115" i="16"/>
  <c r="AW54" i="16"/>
  <c r="AD14" i="16"/>
  <c r="AL67" i="16"/>
  <c r="AC179" i="16"/>
  <c r="Q19" i="16"/>
  <c r="W186" i="16"/>
  <c r="AE125" i="16"/>
  <c r="P173" i="16"/>
  <c r="AU332" i="16"/>
  <c r="AU130" i="16"/>
  <c r="AM71" i="16"/>
  <c r="W166" i="16"/>
  <c r="AA5" i="16"/>
  <c r="P181" i="16"/>
  <c r="W122" i="16"/>
  <c r="Z155" i="16"/>
  <c r="AW149" i="16"/>
  <c r="AO51" i="16"/>
  <c r="T30" i="16"/>
  <c r="O6" i="16"/>
  <c r="AF51" i="16"/>
  <c r="R142" i="16"/>
  <c r="N579" i="16"/>
  <c r="Q171" i="16"/>
  <c r="P117" i="16"/>
  <c r="O119" i="16"/>
  <c r="AW182" i="16"/>
  <c r="AN125" i="16"/>
  <c r="U86" i="16"/>
  <c r="AE68" i="16"/>
  <c r="Q50" i="16"/>
  <c r="T28" i="16"/>
  <c r="AE4" i="16"/>
  <c r="AO46" i="16"/>
  <c r="S135" i="16"/>
  <c r="AD534" i="16"/>
  <c r="Z167" i="16"/>
  <c r="Z103" i="16"/>
  <c r="AA85" i="16"/>
  <c r="AT481" i="16"/>
  <c r="AT140" i="16"/>
  <c r="U84" i="16"/>
  <c r="X63" i="16"/>
  <c r="R46" i="16"/>
  <c r="T26" i="16"/>
  <c r="AU2" i="16"/>
  <c r="AI31" i="16"/>
  <c r="AJ122" i="16"/>
  <c r="O399" i="16"/>
  <c r="Z163" i="16"/>
  <c r="Z99" i="16"/>
  <c r="Z31" i="16"/>
  <c r="AN61" i="16"/>
  <c r="AJ21" i="16"/>
  <c r="Q87" i="16"/>
  <c r="AE301" i="16"/>
  <c r="AB147" i="16"/>
  <c r="AS54" i="16"/>
  <c r="T560" i="16"/>
  <c r="AR213" i="16"/>
  <c r="AT76" i="16"/>
  <c r="AF58" i="16"/>
  <c r="U18" i="16"/>
  <c r="AK76" i="16"/>
  <c r="AB204" i="16"/>
  <c r="AC52" i="16"/>
  <c r="Z231" i="16"/>
  <c r="O127" i="16"/>
  <c r="AE181" i="16"/>
  <c r="AW18" i="16"/>
  <c r="AU255" i="16"/>
  <c r="AB143" i="16"/>
  <c r="P109" i="16"/>
  <c r="AC71" i="16"/>
  <c r="AB15" i="16"/>
  <c r="V180" i="16"/>
  <c r="AT12" i="16"/>
  <c r="AF179" i="16"/>
  <c r="AA159" i="16"/>
  <c r="AC139" i="16"/>
  <c r="AN118" i="16"/>
  <c r="AC12" i="16"/>
  <c r="AI782" i="16"/>
  <c r="AA222" i="16"/>
  <c r="AW167" i="16"/>
  <c r="AB141" i="16"/>
  <c r="AF107" i="16"/>
  <c r="AC67" i="16"/>
  <c r="AB11" i="16"/>
  <c r="W170" i="16"/>
  <c r="AS15" i="16"/>
  <c r="AI221" i="16"/>
  <c r="AW175" i="16"/>
  <c r="AA157" i="16"/>
  <c r="AD135" i="16"/>
  <c r="V7" i="16"/>
  <c r="AL465" i="16"/>
  <c r="AA212" i="16"/>
  <c r="Y166" i="16"/>
  <c r="AB139" i="16"/>
  <c r="Y102" i="16"/>
  <c r="AE53" i="16"/>
  <c r="W164" i="16"/>
  <c r="AB135" i="16"/>
  <c r="AU66" i="16"/>
  <c r="AM7" i="16"/>
  <c r="AC13" i="16"/>
  <c r="AV154" i="16"/>
  <c r="AU37" i="16"/>
  <c r="AM380" i="16"/>
  <c r="S211" i="16"/>
  <c r="Y174" i="16"/>
  <c r="AA155" i="16"/>
  <c r="V132" i="16"/>
  <c r="AF115" i="16"/>
  <c r="N2" i="16"/>
  <c r="O414" i="16"/>
  <c r="T202" i="16"/>
  <c r="AO164" i="16"/>
  <c r="AC133" i="16"/>
  <c r="Q99" i="16"/>
  <c r="W50" i="16"/>
  <c r="V106" i="16"/>
  <c r="V116" i="16"/>
  <c r="AN54" i="16"/>
  <c r="AT5" i="16"/>
  <c r="AV29" i="16"/>
  <c r="W350" i="16"/>
  <c r="U199" i="16"/>
  <c r="AO172" i="16"/>
  <c r="AB151" i="16"/>
  <c r="AL130" i="16"/>
  <c r="Y110" i="16"/>
  <c r="AM329" i="16"/>
  <c r="AM395" i="16"/>
  <c r="AL186" i="16"/>
  <c r="Q163" i="16"/>
  <c r="AD127" i="16"/>
  <c r="Z93" i="16"/>
  <c r="P45" i="16"/>
  <c r="P93" i="16"/>
  <c r="AC61" i="16"/>
  <c r="AP479" i="16"/>
  <c r="AU331" i="16"/>
  <c r="AD190" i="16"/>
  <c r="AB149" i="16"/>
  <c r="Q107" i="16"/>
  <c r="Y238" i="16"/>
  <c r="W365" i="16"/>
  <c r="O183" i="16"/>
  <c r="Z159" i="16"/>
  <c r="V124" i="16"/>
  <c r="AA87" i="16"/>
  <c r="AO36" i="16"/>
  <c r="AG735" i="16"/>
  <c r="Y30" i="16"/>
  <c r="AW42" i="16"/>
  <c r="AA283" i="16"/>
  <c r="AL110" i="16"/>
  <c r="AP662" i="16"/>
  <c r="AC268" i="16"/>
  <c r="AN182" i="16"/>
  <c r="Z165" i="16"/>
  <c r="AC143" i="16"/>
  <c r="AU123" i="16"/>
  <c r="Z101" i="16"/>
  <c r="O35" i="16"/>
  <c r="U292" i="16"/>
  <c r="W178" i="16"/>
  <c r="AA149" i="16"/>
  <c r="AN110" i="16"/>
  <c r="AA83" i="16"/>
  <c r="Z27" i="16"/>
  <c r="O349" i="16"/>
  <c r="AW237" i="16"/>
  <c r="AU179" i="16"/>
  <c r="AL122" i="16"/>
  <c r="AW103" i="16"/>
  <c r="AD63" i="16"/>
  <c r="AN46" i="16"/>
  <c r="Z29" i="16"/>
  <c r="AC7" i="16"/>
  <c r="AE379" i="16"/>
  <c r="P165" i="16"/>
  <c r="AE109" i="16"/>
  <c r="AA13" i="16"/>
  <c r="AT61" i="16"/>
  <c r="AC5" i="16"/>
  <c r="AH78" i="16"/>
  <c r="AO156" i="16"/>
  <c r="P101" i="16"/>
  <c r="AB3" i="16"/>
  <c r="AT133" i="16"/>
  <c r="AL43" i="16"/>
  <c r="AN174" i="16"/>
  <c r="Z157" i="16"/>
  <c r="AC135" i="16"/>
  <c r="AE117" i="16"/>
  <c r="AO100" i="16"/>
  <c r="AB79" i="16"/>
  <c r="V60" i="16"/>
  <c r="AF43" i="16"/>
  <c r="AA23" i="16"/>
  <c r="AC3" i="16"/>
  <c r="AI68" i="16"/>
  <c r="W300" i="16"/>
  <c r="Q155" i="16"/>
  <c r="Q91" i="16"/>
  <c r="Q82" i="16"/>
  <c r="AU346" i="16"/>
  <c r="AU115" i="16"/>
  <c r="AB77" i="16"/>
  <c r="AL58" i="16"/>
  <c r="AW39" i="16"/>
  <c r="AA21" i="16"/>
  <c r="AQ419" i="16"/>
  <c r="N42" i="16"/>
  <c r="AA215" i="16"/>
  <c r="Z149" i="16"/>
  <c r="Z83" i="16"/>
  <c r="S19" i="16"/>
  <c r="AW111" i="16"/>
  <c r="AV26" i="16"/>
  <c r="AD191" i="16"/>
  <c r="AF171" i="16"/>
  <c r="AA151" i="16"/>
  <c r="AC131" i="16"/>
  <c r="W114" i="16"/>
  <c r="Z95" i="16"/>
  <c r="AB75" i="16"/>
  <c r="O55" i="16"/>
  <c r="Y38" i="16"/>
  <c r="AA19" i="16"/>
  <c r="AJ276" i="16"/>
  <c r="R11" i="16"/>
  <c r="AQ187" i="16"/>
  <c r="AA143" i="16"/>
  <c r="AB69" i="16"/>
  <c r="R147" i="16"/>
  <c r="AO108" i="16"/>
  <c r="AS392" i="16"/>
  <c r="AQ283" i="16"/>
  <c r="AA147" i="16"/>
  <c r="AT125" i="16"/>
  <c r="Z91" i="16"/>
  <c r="AC69" i="16"/>
  <c r="AU51" i="16"/>
  <c r="Q35" i="16"/>
  <c r="AB13" i="16"/>
  <c r="AG148" i="16"/>
  <c r="V595" i="16"/>
  <c r="O175" i="16"/>
  <c r="AC127" i="16"/>
  <c r="W42" i="16"/>
  <c r="AR276" i="16"/>
  <c r="AT181" i="16"/>
  <c r="AC123" i="16"/>
  <c r="AA77" i="16"/>
  <c r="AD55" i="16"/>
  <c r="Z23" i="16"/>
  <c r="AT171" i="16"/>
  <c r="O39" i="16"/>
  <c r="R83" i="16"/>
  <c r="AS181" i="16"/>
  <c r="AT498" i="16"/>
  <c r="AM255" i="16"/>
  <c r="AF163" i="16"/>
  <c r="AA141" i="16"/>
  <c r="AD119" i="16"/>
  <c r="AF99" i="16"/>
  <c r="AA75" i="16"/>
  <c r="V52" i="16"/>
  <c r="Z21" i="16"/>
  <c r="AD110" i="16"/>
  <c r="AR214" i="16"/>
  <c r="AM43" i="16"/>
  <c r="AK53" i="16"/>
  <c r="AU409" i="16"/>
  <c r="AO237" i="16"/>
  <c r="AL178" i="16"/>
  <c r="Y158" i="16"/>
  <c r="AA139" i="16"/>
  <c r="AT117" i="16"/>
  <c r="Y94" i="16"/>
  <c r="AB71" i="16"/>
  <c r="O47" i="16"/>
  <c r="AA15" i="16"/>
  <c r="O99" i="16"/>
  <c r="V183" i="16"/>
  <c r="T5" i="16"/>
  <c r="N180" i="16"/>
  <c r="X26" i="16"/>
  <c r="AQ132" i="16"/>
  <c r="AV27" i="16"/>
  <c r="AK205" i="16"/>
  <c r="AE173" i="16"/>
  <c r="AB133" i="16"/>
  <c r="AL114" i="16"/>
  <c r="Z87" i="16"/>
  <c r="AB67" i="16"/>
  <c r="P37" i="16"/>
  <c r="AA11" i="16"/>
  <c r="T61" i="16"/>
  <c r="AO159" i="16"/>
  <c r="M1545" i="16"/>
  <c r="AK117" i="16"/>
  <c r="AM330" i="16"/>
  <c r="AC195" i="16"/>
  <c r="AU171" i="16"/>
  <c r="Z151" i="16"/>
  <c r="AB131" i="16"/>
  <c r="O111" i="16"/>
  <c r="Z85" i="16"/>
  <c r="AC63" i="16"/>
  <c r="AF35" i="16"/>
  <c r="AB5" i="16"/>
  <c r="Y19" i="16"/>
  <c r="R151" i="16"/>
  <c r="M1481" i="16"/>
  <c r="AQ355" i="16"/>
  <c r="AI286" i="16"/>
  <c r="AD183" i="16"/>
  <c r="AN166" i="16"/>
  <c r="Z147" i="16"/>
  <c r="AC125" i="16"/>
  <c r="W106" i="16"/>
  <c r="AA79" i="16"/>
  <c r="AC59" i="16"/>
  <c r="Q27" i="16"/>
  <c r="U183" i="16"/>
  <c r="U181" i="16"/>
  <c r="AL117" i="16"/>
  <c r="AU43" i="16"/>
  <c r="AQ130" i="16"/>
  <c r="AN27" i="16"/>
  <c r="AQ338" i="16"/>
  <c r="AL593" i="16"/>
  <c r="AM107" i="16"/>
  <c r="T71" i="16"/>
  <c r="X35" i="16"/>
  <c r="AF246" i="16"/>
  <c r="M1593" i="16"/>
  <c r="M1529" i="16"/>
  <c r="M1465" i="16"/>
  <c r="AG432" i="16"/>
  <c r="AF102" i="16"/>
  <c r="T67" i="16"/>
  <c r="Q30" i="16"/>
  <c r="AT170" i="16"/>
  <c r="M1585" i="16"/>
  <c r="M1521" i="16"/>
  <c r="M1448" i="16"/>
  <c r="AW95" i="16"/>
  <c r="AN38" i="16"/>
  <c r="AQ421" i="16"/>
  <c r="AQ2" i="16"/>
  <c r="AO147" i="16"/>
  <c r="AM378" i="16"/>
  <c r="AU174" i="16"/>
  <c r="S141" i="16"/>
  <c r="X99" i="16"/>
  <c r="U61" i="16"/>
  <c r="AW26" i="16"/>
  <c r="T126" i="16"/>
  <c r="M1577" i="16"/>
  <c r="M1513" i="16"/>
  <c r="M1411" i="16"/>
  <c r="AT53" i="16"/>
  <c r="Z19" i="16"/>
  <c r="AQ342" i="16"/>
  <c r="AF91" i="16"/>
  <c r="U143" i="16"/>
  <c r="AC114" i="16"/>
  <c r="AU329" i="16"/>
  <c r="W173" i="16"/>
  <c r="T135" i="16"/>
  <c r="Q94" i="16"/>
  <c r="V55" i="16"/>
  <c r="R21" i="16"/>
  <c r="AM98" i="16"/>
  <c r="M1569" i="16"/>
  <c r="M1505" i="16"/>
  <c r="M1347" i="16"/>
  <c r="AO92" i="16"/>
  <c r="AM254" i="16"/>
  <c r="AO103" i="16"/>
  <c r="AF92" i="16"/>
  <c r="AI285" i="16"/>
  <c r="O170" i="16"/>
  <c r="T131" i="16"/>
  <c r="AW90" i="16"/>
  <c r="N52" i="16"/>
  <c r="S15" i="16"/>
  <c r="AH79" i="16"/>
  <c r="M1561" i="16"/>
  <c r="M1497" i="16"/>
  <c r="M1283" i="16"/>
  <c r="AU107" i="16"/>
  <c r="AL50" i="16"/>
  <c r="AW31" i="16"/>
  <c r="AI71" i="16"/>
  <c r="AO39" i="16"/>
  <c r="AI66" i="16"/>
  <c r="AU254" i="16"/>
  <c r="AV164" i="16"/>
  <c r="U125" i="16"/>
  <c r="R87" i="16"/>
  <c r="AU46" i="16"/>
  <c r="S11" i="16"/>
  <c r="AJ60" i="16"/>
  <c r="M1553" i="16"/>
  <c r="M1489" i="16"/>
  <c r="M1219" i="16"/>
  <c r="AW159" i="16"/>
  <c r="AN102" i="16"/>
  <c r="AE45" i="16"/>
  <c r="AO28" i="16"/>
  <c r="AB7" i="16"/>
  <c r="X154" i="16"/>
  <c r="AK50" i="16"/>
  <c r="U5" i="16"/>
  <c r="AP10" i="16"/>
  <c r="V194" i="16"/>
  <c r="AG156" i="16"/>
  <c r="AU110" i="16"/>
  <c r="S77" i="16"/>
  <c r="AF38" i="16"/>
  <c r="AS408" i="16"/>
  <c r="N1602" i="16"/>
  <c r="M1537" i="16"/>
  <c r="M1473" i="16"/>
  <c r="M1599" i="16"/>
  <c r="M1591" i="16"/>
  <c r="M1583" i="16"/>
  <c r="M1575" i="16"/>
  <c r="M1567" i="16"/>
  <c r="M1559" i="16"/>
  <c r="M1551" i="16"/>
  <c r="M1543" i="16"/>
  <c r="M1535" i="16"/>
  <c r="M1527" i="16"/>
  <c r="M1519" i="16"/>
  <c r="M1511" i="16"/>
  <c r="M1503" i="16"/>
  <c r="M1495" i="16"/>
  <c r="M1487" i="16"/>
  <c r="M1479" i="16"/>
  <c r="M1471" i="16"/>
  <c r="M1463" i="16"/>
  <c r="M1443" i="16"/>
  <c r="M1395" i="16"/>
  <c r="M1331" i="16"/>
  <c r="M1267" i="16"/>
  <c r="M1203" i="16"/>
  <c r="M1598" i="16"/>
  <c r="M1590" i="16"/>
  <c r="M1582" i="16"/>
  <c r="M1574" i="16"/>
  <c r="M1566" i="16"/>
  <c r="M1558" i="16"/>
  <c r="M1550" i="16"/>
  <c r="M1542" i="16"/>
  <c r="M1534" i="16"/>
  <c r="M1526" i="16"/>
  <c r="M1518" i="16"/>
  <c r="M1510" i="16"/>
  <c r="M1502" i="16"/>
  <c r="M1494" i="16"/>
  <c r="M1486" i="16"/>
  <c r="M1478" i="16"/>
  <c r="M1470" i="16"/>
  <c r="M1462" i="16"/>
  <c r="M1440" i="16"/>
  <c r="M1387" i="16"/>
  <c r="M1323" i="16"/>
  <c r="M1259" i="16"/>
  <c r="M1195" i="16"/>
  <c r="M1597" i="16"/>
  <c r="M1589" i="16"/>
  <c r="M1581" i="16"/>
  <c r="M1573" i="16"/>
  <c r="M1565" i="16"/>
  <c r="M1557" i="16"/>
  <c r="M1549" i="16"/>
  <c r="M1541" i="16"/>
  <c r="M1533" i="16"/>
  <c r="M1525" i="16"/>
  <c r="M1517" i="16"/>
  <c r="M1509" i="16"/>
  <c r="M1501" i="16"/>
  <c r="M1493" i="16"/>
  <c r="M1485" i="16"/>
  <c r="M1477" i="16"/>
  <c r="M1469" i="16"/>
  <c r="M1459" i="16"/>
  <c r="M1439" i="16"/>
  <c r="M1379" i="16"/>
  <c r="M1315" i="16"/>
  <c r="M1251" i="16"/>
  <c r="M1187" i="16"/>
  <c r="M1596" i="16"/>
  <c r="M1588" i="16"/>
  <c r="M1580" i="16"/>
  <c r="M1572" i="16"/>
  <c r="M1564" i="16"/>
  <c r="M1556" i="16"/>
  <c r="M1548" i="16"/>
  <c r="M1540" i="16"/>
  <c r="M1532" i="16"/>
  <c r="M1524" i="16"/>
  <c r="M1516" i="16"/>
  <c r="M1508" i="16"/>
  <c r="M1500" i="16"/>
  <c r="M1492" i="16"/>
  <c r="M1484" i="16"/>
  <c r="M1476" i="16"/>
  <c r="M1468" i="16"/>
  <c r="M1456" i="16"/>
  <c r="M1435" i="16"/>
  <c r="M1371" i="16"/>
  <c r="M1307" i="16"/>
  <c r="M1243" i="16"/>
  <c r="M1126" i="16"/>
  <c r="M1595" i="16"/>
  <c r="M1587" i="16"/>
  <c r="M1579" i="16"/>
  <c r="M1571" i="16"/>
  <c r="M1563" i="16"/>
  <c r="M1555" i="16"/>
  <c r="M1547" i="16"/>
  <c r="M1539" i="16"/>
  <c r="M1531" i="16"/>
  <c r="M1523" i="16"/>
  <c r="M1515" i="16"/>
  <c r="M1507" i="16"/>
  <c r="M1499" i="16"/>
  <c r="M1491" i="16"/>
  <c r="M1483" i="16"/>
  <c r="M1475" i="16"/>
  <c r="M1467" i="16"/>
  <c r="M1455" i="16"/>
  <c r="M1427" i="16"/>
  <c r="M1363" i="16"/>
  <c r="M1299" i="16"/>
  <c r="M1235" i="16"/>
  <c r="M1062" i="16"/>
  <c r="M1594" i="16"/>
  <c r="M1586" i="16"/>
  <c r="M1578" i="16"/>
  <c r="M1570" i="16"/>
  <c r="M1562" i="16"/>
  <c r="M1554" i="16"/>
  <c r="M1546" i="16"/>
  <c r="M1538" i="16"/>
  <c r="M1530" i="16"/>
  <c r="M1522" i="16"/>
  <c r="M1514" i="16"/>
  <c r="M1506" i="16"/>
  <c r="M1498" i="16"/>
  <c r="M1490" i="16"/>
  <c r="M1482" i="16"/>
  <c r="M1474" i="16"/>
  <c r="M1466" i="16"/>
  <c r="M1451" i="16"/>
  <c r="M1419" i="16"/>
  <c r="M1355" i="16"/>
  <c r="M1291" i="16"/>
  <c r="M1227" i="16"/>
  <c r="M998" i="16"/>
  <c r="M1600" i="16"/>
  <c r="M1592" i="16"/>
  <c r="M1584" i="16"/>
  <c r="M1576" i="16"/>
  <c r="M1568" i="16"/>
  <c r="M1560" i="16"/>
  <c r="M1552" i="16"/>
  <c r="M1544" i="16"/>
  <c r="M1536" i="16"/>
  <c r="M1528" i="16"/>
  <c r="M1520" i="16"/>
  <c r="M1512" i="16"/>
  <c r="M1504" i="16"/>
  <c r="M1496" i="16"/>
  <c r="M1488" i="16"/>
  <c r="M1480" i="16"/>
  <c r="M1472" i="16"/>
  <c r="M1464" i="16"/>
  <c r="M1447" i="16"/>
  <c r="M1403" i="16"/>
  <c r="M1339" i="16"/>
  <c r="M1275" i="16"/>
  <c r="M1211" i="16"/>
  <c r="M1457" i="16"/>
  <c r="M1449" i="16"/>
  <c r="M1441" i="16"/>
  <c r="M1433" i="16"/>
  <c r="M1425" i="16"/>
  <c r="M1417" i="16"/>
  <c r="M1409" i="16"/>
  <c r="M1401" i="16"/>
  <c r="M1393" i="16"/>
  <c r="M1385" i="16"/>
  <c r="M1377" i="16"/>
  <c r="M1369" i="16"/>
  <c r="M1361" i="16"/>
  <c r="M1353" i="16"/>
  <c r="M1345" i="16"/>
  <c r="M1337" i="16"/>
  <c r="M1329" i="16"/>
  <c r="M1321" i="16"/>
  <c r="M1313" i="16"/>
  <c r="M1305" i="16"/>
  <c r="M1297" i="16"/>
  <c r="M1289" i="16"/>
  <c r="M1281" i="16"/>
  <c r="M1273" i="16"/>
  <c r="M1265" i="16"/>
  <c r="M1257" i="16"/>
  <c r="M1249" i="16"/>
  <c r="M1241" i="16"/>
  <c r="M1233" i="16"/>
  <c r="M1225" i="16"/>
  <c r="M1217" i="16"/>
  <c r="M1209" i="16"/>
  <c r="M1201" i="16"/>
  <c r="M1193" i="16"/>
  <c r="M1174" i="16"/>
  <c r="M1110" i="16"/>
  <c r="M1046" i="16"/>
  <c r="M982" i="16"/>
  <c r="M1432" i="16"/>
  <c r="M1424" i="16"/>
  <c r="M1416" i="16"/>
  <c r="M1408" i="16"/>
  <c r="M1400" i="16"/>
  <c r="M1392" i="16"/>
  <c r="M1384" i="16"/>
  <c r="M1376" i="16"/>
  <c r="M1368" i="16"/>
  <c r="M1360" i="16"/>
  <c r="M1352" i="16"/>
  <c r="M1344" i="16"/>
  <c r="M1336" i="16"/>
  <c r="M1328" i="16"/>
  <c r="M1320" i="16"/>
  <c r="M1312" i="16"/>
  <c r="M1304" i="16"/>
  <c r="M1296" i="16"/>
  <c r="M1288" i="16"/>
  <c r="M1280" i="16"/>
  <c r="M1272" i="16"/>
  <c r="M1264" i="16"/>
  <c r="M1256" i="16"/>
  <c r="M1248" i="16"/>
  <c r="M1240" i="16"/>
  <c r="M1232" i="16"/>
  <c r="M1224" i="16"/>
  <c r="M1216" i="16"/>
  <c r="M1208" i="16"/>
  <c r="M1200" i="16"/>
  <c r="M1192" i="16"/>
  <c r="M1166" i="16"/>
  <c r="M1102" i="16"/>
  <c r="M1038" i="16"/>
  <c r="M974" i="16"/>
  <c r="M1431" i="16"/>
  <c r="M1423" i="16"/>
  <c r="M1415" i="16"/>
  <c r="M1407" i="16"/>
  <c r="M1399" i="16"/>
  <c r="M1391" i="16"/>
  <c r="M1383" i="16"/>
  <c r="M1375" i="16"/>
  <c r="M1367" i="16"/>
  <c r="M1359" i="16"/>
  <c r="M1351" i="16"/>
  <c r="M1343" i="16"/>
  <c r="M1335" i="16"/>
  <c r="M1327" i="16"/>
  <c r="M1319" i="16"/>
  <c r="M1311" i="16"/>
  <c r="M1303" i="16"/>
  <c r="M1295" i="16"/>
  <c r="M1287" i="16"/>
  <c r="M1279" i="16"/>
  <c r="M1271" i="16"/>
  <c r="M1263" i="16"/>
  <c r="M1255" i="16"/>
  <c r="M1247" i="16"/>
  <c r="M1239" i="16"/>
  <c r="M1231" i="16"/>
  <c r="M1223" i="16"/>
  <c r="M1215" i="16"/>
  <c r="M1207" i="16"/>
  <c r="M1199" i="16"/>
  <c r="M1191" i="16"/>
  <c r="M1158" i="16"/>
  <c r="M1094" i="16"/>
  <c r="M1030" i="16"/>
  <c r="M966" i="16"/>
  <c r="M1454" i="16"/>
  <c r="M1446" i="16"/>
  <c r="M1438" i="16"/>
  <c r="M1430" i="16"/>
  <c r="M1422" i="16"/>
  <c r="M1414" i="16"/>
  <c r="M1406" i="16"/>
  <c r="M1398" i="16"/>
  <c r="M1390" i="16"/>
  <c r="M1382" i="16"/>
  <c r="M1374" i="16"/>
  <c r="M1366" i="16"/>
  <c r="M1358" i="16"/>
  <c r="M1350" i="16"/>
  <c r="M1342" i="16"/>
  <c r="M1334" i="16"/>
  <c r="M1326" i="16"/>
  <c r="M1318" i="16"/>
  <c r="M1310" i="16"/>
  <c r="M1302" i="16"/>
  <c r="M1294" i="16"/>
  <c r="M1286" i="16"/>
  <c r="M1278" i="16"/>
  <c r="M1270" i="16"/>
  <c r="M1262" i="16"/>
  <c r="M1254" i="16"/>
  <c r="M1246" i="16"/>
  <c r="M1238" i="16"/>
  <c r="M1230" i="16"/>
  <c r="M1222" i="16"/>
  <c r="M1214" i="16"/>
  <c r="M1206" i="16"/>
  <c r="M1198" i="16"/>
  <c r="M1190" i="16"/>
  <c r="M1150" i="16"/>
  <c r="M1086" i="16"/>
  <c r="M1022" i="16"/>
  <c r="M944" i="16"/>
  <c r="M1461" i="16"/>
  <c r="M1453" i="16"/>
  <c r="M1445" i="16"/>
  <c r="M1437" i="16"/>
  <c r="M1429" i="16"/>
  <c r="M1421" i="16"/>
  <c r="M1413" i="16"/>
  <c r="M1405" i="16"/>
  <c r="M1397" i="16"/>
  <c r="M1389" i="16"/>
  <c r="M1381" i="16"/>
  <c r="M1373" i="16"/>
  <c r="M1365" i="16"/>
  <c r="M1357" i="16"/>
  <c r="M1349" i="16"/>
  <c r="M1341" i="16"/>
  <c r="M1333" i="16"/>
  <c r="M1325" i="16"/>
  <c r="M1317" i="16"/>
  <c r="M1309" i="16"/>
  <c r="M1301" i="16"/>
  <c r="M1293" i="16"/>
  <c r="M1285" i="16"/>
  <c r="M1277" i="16"/>
  <c r="M1269" i="16"/>
  <c r="M1261" i="16"/>
  <c r="M1253" i="16"/>
  <c r="M1245" i="16"/>
  <c r="M1237" i="16"/>
  <c r="M1229" i="16"/>
  <c r="M1221" i="16"/>
  <c r="M1213" i="16"/>
  <c r="M1205" i="16"/>
  <c r="M1197" i="16"/>
  <c r="M1189" i="16"/>
  <c r="M1142" i="16"/>
  <c r="M1078" i="16"/>
  <c r="M1014" i="16"/>
  <c r="M880" i="16"/>
  <c r="M1460" i="16"/>
  <c r="M1452" i="16"/>
  <c r="M1444" i="16"/>
  <c r="M1436" i="16"/>
  <c r="M1428" i="16"/>
  <c r="M1420" i="16"/>
  <c r="M1412" i="16"/>
  <c r="M1404" i="16"/>
  <c r="M1396" i="16"/>
  <c r="M1388" i="16"/>
  <c r="M1380" i="16"/>
  <c r="M1372" i="16"/>
  <c r="M1364" i="16"/>
  <c r="M1356" i="16"/>
  <c r="M1348" i="16"/>
  <c r="M1340" i="16"/>
  <c r="M1332" i="16"/>
  <c r="M1324" i="16"/>
  <c r="M1316" i="16"/>
  <c r="M1308" i="16"/>
  <c r="M1300" i="16"/>
  <c r="M1292" i="16"/>
  <c r="M1284" i="16"/>
  <c r="M1276" i="16"/>
  <c r="M1268" i="16"/>
  <c r="M1260" i="16"/>
  <c r="M1252" i="16"/>
  <c r="M1244" i="16"/>
  <c r="M1236" i="16"/>
  <c r="M1228" i="16"/>
  <c r="M1220" i="16"/>
  <c r="M1212" i="16"/>
  <c r="M1204" i="16"/>
  <c r="M1196" i="16"/>
  <c r="M1188" i="16"/>
  <c r="M1134" i="16"/>
  <c r="M1070" i="16"/>
  <c r="M1006" i="16"/>
  <c r="M816" i="16"/>
  <c r="M1458" i="16"/>
  <c r="M1450" i="16"/>
  <c r="M1442" i="16"/>
  <c r="M1434" i="16"/>
  <c r="M1426" i="16"/>
  <c r="M1418" i="16"/>
  <c r="M1410" i="16"/>
  <c r="M1402" i="16"/>
  <c r="M1394" i="16"/>
  <c r="M1386" i="16"/>
  <c r="M1378" i="16"/>
  <c r="M1370" i="16"/>
  <c r="M1362" i="16"/>
  <c r="M1354" i="16"/>
  <c r="M1346" i="16"/>
  <c r="M1338" i="16"/>
  <c r="M1330" i="16"/>
  <c r="M1322" i="16"/>
  <c r="M1314" i="16"/>
  <c r="M1306" i="16"/>
  <c r="M1298" i="16"/>
  <c r="M1290" i="16"/>
  <c r="M1282" i="16"/>
  <c r="M1274" i="16"/>
  <c r="M1266" i="16"/>
  <c r="M1258" i="16"/>
  <c r="M1250" i="16"/>
  <c r="M1242" i="16"/>
  <c r="M1234" i="16"/>
  <c r="M1226" i="16"/>
  <c r="M1218" i="16"/>
  <c r="M1210" i="16"/>
  <c r="M1202" i="16"/>
  <c r="M1194" i="16"/>
  <c r="M1182" i="16"/>
  <c r="M1118" i="16"/>
  <c r="M1054" i="16"/>
  <c r="M990" i="16"/>
  <c r="M1180" i="16"/>
  <c r="M1172" i="16"/>
  <c r="M1164" i="16"/>
  <c r="M1156" i="16"/>
  <c r="M1148" i="16"/>
  <c r="M1140" i="16"/>
  <c r="M1132" i="16"/>
  <c r="M1124" i="16"/>
  <c r="M1116" i="16"/>
  <c r="M1108" i="16"/>
  <c r="M1100" i="16"/>
  <c r="M1092" i="16"/>
  <c r="M1084" i="16"/>
  <c r="M1076" i="16"/>
  <c r="M1068" i="16"/>
  <c r="M1060" i="16"/>
  <c r="M1052" i="16"/>
  <c r="M1044" i="16"/>
  <c r="M1036" i="16"/>
  <c r="M1028" i="16"/>
  <c r="M1020" i="16"/>
  <c r="M1012" i="16"/>
  <c r="M1004" i="16"/>
  <c r="M996" i="16"/>
  <c r="M988" i="16"/>
  <c r="M980" i="16"/>
  <c r="M972" i="16"/>
  <c r="M964" i="16"/>
  <c r="M928" i="16"/>
  <c r="M864" i="16"/>
  <c r="M800" i="16"/>
  <c r="M1179" i="16"/>
  <c r="M1171" i="16"/>
  <c r="M1163" i="16"/>
  <c r="M1155" i="16"/>
  <c r="M1147" i="16"/>
  <c r="M1139" i="16"/>
  <c r="M1131" i="16"/>
  <c r="M1123" i="16"/>
  <c r="M1115" i="16"/>
  <c r="M1107" i="16"/>
  <c r="M1099" i="16"/>
  <c r="M1091" i="16"/>
  <c r="M1083" i="16"/>
  <c r="M1075" i="16"/>
  <c r="M1067" i="16"/>
  <c r="M1059" i="16"/>
  <c r="M1051" i="16"/>
  <c r="M1043" i="16"/>
  <c r="M1035" i="16"/>
  <c r="M1027" i="16"/>
  <c r="M1019" i="16"/>
  <c r="M1011" i="16"/>
  <c r="M1003" i="16"/>
  <c r="M995" i="16"/>
  <c r="M987" i="16"/>
  <c r="M979" i="16"/>
  <c r="M971" i="16"/>
  <c r="M963" i="16"/>
  <c r="M920" i="16"/>
  <c r="M856" i="16"/>
  <c r="M792" i="16"/>
  <c r="M1186" i="16"/>
  <c r="M1178" i="16"/>
  <c r="M1170" i="16"/>
  <c r="M1162" i="16"/>
  <c r="M1154" i="16"/>
  <c r="M1146" i="16"/>
  <c r="M1138" i="16"/>
  <c r="M1130" i="16"/>
  <c r="M1122" i="16"/>
  <c r="M1114" i="16"/>
  <c r="M1106" i="16"/>
  <c r="M1098" i="16"/>
  <c r="M1090" i="16"/>
  <c r="M1082" i="16"/>
  <c r="M1074" i="16"/>
  <c r="M1066" i="16"/>
  <c r="M1058" i="16"/>
  <c r="M1050" i="16"/>
  <c r="M1042" i="16"/>
  <c r="M1034" i="16"/>
  <c r="M1026" i="16"/>
  <c r="M1018" i="16"/>
  <c r="M1010" i="16"/>
  <c r="M1002" i="16"/>
  <c r="M994" i="16"/>
  <c r="M986" i="16"/>
  <c r="M978" i="16"/>
  <c r="M970" i="16"/>
  <c r="M962" i="16"/>
  <c r="M912" i="16"/>
  <c r="M848" i="16"/>
  <c r="M784" i="16"/>
  <c r="M1185" i="16"/>
  <c r="M1177" i="16"/>
  <c r="M1169" i="16"/>
  <c r="M1161" i="16"/>
  <c r="M1153" i="16"/>
  <c r="M1145" i="16"/>
  <c r="M1137" i="16"/>
  <c r="M1129" i="16"/>
  <c r="M1121" i="16"/>
  <c r="M1113" i="16"/>
  <c r="M1105" i="16"/>
  <c r="M1097" i="16"/>
  <c r="M1089" i="16"/>
  <c r="M1081" i="16"/>
  <c r="M1073" i="16"/>
  <c r="M1065" i="16"/>
  <c r="M1057" i="16"/>
  <c r="M1049" i="16"/>
  <c r="M1041" i="16"/>
  <c r="M1033" i="16"/>
  <c r="M1025" i="16"/>
  <c r="M1017" i="16"/>
  <c r="M1009" i="16"/>
  <c r="M1001" i="16"/>
  <c r="M993" i="16"/>
  <c r="M985" i="16"/>
  <c r="M977" i="16"/>
  <c r="M969" i="16"/>
  <c r="M961" i="16"/>
  <c r="M904" i="16"/>
  <c r="M840" i="16"/>
  <c r="M776" i="16"/>
  <c r="M1184" i="16"/>
  <c r="M1176" i="16"/>
  <c r="M1168" i="16"/>
  <c r="M1160" i="16"/>
  <c r="M1152" i="16"/>
  <c r="M1144" i="16"/>
  <c r="M1136" i="16"/>
  <c r="M1128" i="16"/>
  <c r="M1120" i="16"/>
  <c r="M1112" i="16"/>
  <c r="M1104" i="16"/>
  <c r="M1096" i="16"/>
  <c r="M1088" i="16"/>
  <c r="M1080" i="16"/>
  <c r="M1072" i="16"/>
  <c r="M1064" i="16"/>
  <c r="M1056" i="16"/>
  <c r="M1048" i="16"/>
  <c r="M1040" i="16"/>
  <c r="M1032" i="16"/>
  <c r="M1024" i="16"/>
  <c r="M1016" i="16"/>
  <c r="M1008" i="16"/>
  <c r="M1000" i="16"/>
  <c r="M992" i="16"/>
  <c r="M984" i="16"/>
  <c r="M976" i="16"/>
  <c r="M968" i="16"/>
  <c r="M960" i="16"/>
  <c r="M896" i="16"/>
  <c r="M832" i="16"/>
  <c r="M768" i="16"/>
  <c r="M1183" i="16"/>
  <c r="M1175" i="16"/>
  <c r="M1167" i="16"/>
  <c r="M1159" i="16"/>
  <c r="M1151" i="16"/>
  <c r="M1143" i="16"/>
  <c r="M1135" i="16"/>
  <c r="M1127" i="16"/>
  <c r="M1119" i="16"/>
  <c r="M1111" i="16"/>
  <c r="M1103" i="16"/>
  <c r="M1095" i="16"/>
  <c r="M1087" i="16"/>
  <c r="M1079" i="16"/>
  <c r="M1071" i="16"/>
  <c r="M1063" i="16"/>
  <c r="M1055" i="16"/>
  <c r="M1047" i="16"/>
  <c r="M1039" i="16"/>
  <c r="M1031" i="16"/>
  <c r="M1023" i="16"/>
  <c r="M1015" i="16"/>
  <c r="M1007" i="16"/>
  <c r="M999" i="16"/>
  <c r="M991" i="16"/>
  <c r="M983" i="16"/>
  <c r="M975" i="16"/>
  <c r="M967" i="16"/>
  <c r="M952" i="16"/>
  <c r="M888" i="16"/>
  <c r="M824" i="16"/>
  <c r="M760" i="16"/>
  <c r="M1181" i="16"/>
  <c r="M1173" i="16"/>
  <c r="M1165" i="16"/>
  <c r="M1157" i="16"/>
  <c r="M1149" i="16"/>
  <c r="M1141" i="16"/>
  <c r="M1133" i="16"/>
  <c r="M1125" i="16"/>
  <c r="M1117" i="16"/>
  <c r="M1109" i="16"/>
  <c r="M1101" i="16"/>
  <c r="M1093" i="16"/>
  <c r="M1085" i="16"/>
  <c r="M1077" i="16"/>
  <c r="M1069" i="16"/>
  <c r="M1061" i="16"/>
  <c r="M1053" i="16"/>
  <c r="M1045" i="16"/>
  <c r="M1037" i="16"/>
  <c r="M1029" i="16"/>
  <c r="M1021" i="16"/>
  <c r="M1013" i="16"/>
  <c r="M1005" i="16"/>
  <c r="M997" i="16"/>
  <c r="M989" i="16"/>
  <c r="M981" i="16"/>
  <c r="M973" i="16"/>
  <c r="M965" i="16"/>
  <c r="M936" i="16"/>
  <c r="M872" i="16"/>
  <c r="M808" i="16"/>
  <c r="M958" i="16"/>
  <c r="M950" i="16"/>
  <c r="M942" i="16"/>
  <c r="M934" i="16"/>
  <c r="M926" i="16"/>
  <c r="M918" i="16"/>
  <c r="M910" i="16"/>
  <c r="M902" i="16"/>
  <c r="M894" i="16"/>
  <c r="M886" i="16"/>
  <c r="M878" i="16"/>
  <c r="M870" i="16"/>
  <c r="M862" i="16"/>
  <c r="M854" i="16"/>
  <c r="M846" i="16"/>
  <c r="M838" i="16"/>
  <c r="M830" i="16"/>
  <c r="M822" i="16"/>
  <c r="M814" i="16"/>
  <c r="M806" i="16"/>
  <c r="M798" i="16"/>
  <c r="M790" i="16"/>
  <c r="M782" i="16"/>
  <c r="M774" i="16"/>
  <c r="M766" i="16"/>
  <c r="M757" i="16"/>
  <c r="M957" i="16"/>
  <c r="M949" i="16"/>
  <c r="M941" i="16"/>
  <c r="M933" i="16"/>
  <c r="M925" i="16"/>
  <c r="M917" i="16"/>
  <c r="M909" i="16"/>
  <c r="M901" i="16"/>
  <c r="M893" i="16"/>
  <c r="M885" i="16"/>
  <c r="M877" i="16"/>
  <c r="M869" i="16"/>
  <c r="M861" i="16"/>
  <c r="M853" i="16"/>
  <c r="M845" i="16"/>
  <c r="M837" i="16"/>
  <c r="M829" i="16"/>
  <c r="M821" i="16"/>
  <c r="M813" i="16"/>
  <c r="M805" i="16"/>
  <c r="M797" i="16"/>
  <c r="M789" i="16"/>
  <c r="M781" i="16"/>
  <c r="M773" i="16"/>
  <c r="M765" i="16"/>
  <c r="M756" i="16"/>
  <c r="M956" i="16"/>
  <c r="M948" i="16"/>
  <c r="M940" i="16"/>
  <c r="M932" i="16"/>
  <c r="M924" i="16"/>
  <c r="M916" i="16"/>
  <c r="M908" i="16"/>
  <c r="M900" i="16"/>
  <c r="M892" i="16"/>
  <c r="M884" i="16"/>
  <c r="M876" i="16"/>
  <c r="M868" i="16"/>
  <c r="M860" i="16"/>
  <c r="M852" i="16"/>
  <c r="M844" i="16"/>
  <c r="M836" i="16"/>
  <c r="M828" i="16"/>
  <c r="M820" i="16"/>
  <c r="M812" i="16"/>
  <c r="M804" i="16"/>
  <c r="M796" i="16"/>
  <c r="M788" i="16"/>
  <c r="M780" i="16"/>
  <c r="M772" i="16"/>
  <c r="M764" i="16"/>
  <c r="M755" i="16"/>
  <c r="M955" i="16"/>
  <c r="M947" i="16"/>
  <c r="M939" i="16"/>
  <c r="M931" i="16"/>
  <c r="M923" i="16"/>
  <c r="M915" i="16"/>
  <c r="M907" i="16"/>
  <c r="M899" i="16"/>
  <c r="M891" i="16"/>
  <c r="M883" i="16"/>
  <c r="M875" i="16"/>
  <c r="M867" i="16"/>
  <c r="M859" i="16"/>
  <c r="M851" i="16"/>
  <c r="M843" i="16"/>
  <c r="M835" i="16"/>
  <c r="M827" i="16"/>
  <c r="M819" i="16"/>
  <c r="M811" i="16"/>
  <c r="M803" i="16"/>
  <c r="M795" i="16"/>
  <c r="M787" i="16"/>
  <c r="M779" i="16"/>
  <c r="M771" i="16"/>
  <c r="M763" i="16"/>
  <c r="M754" i="16"/>
  <c r="M954" i="16"/>
  <c r="M946" i="16"/>
  <c r="M938" i="16"/>
  <c r="M930" i="16"/>
  <c r="M922" i="16"/>
  <c r="M914" i="16"/>
  <c r="M906" i="16"/>
  <c r="M898" i="16"/>
  <c r="M890" i="16"/>
  <c r="M882" i="16"/>
  <c r="M874" i="16"/>
  <c r="M866" i="16"/>
  <c r="M858" i="16"/>
  <c r="M850" i="16"/>
  <c r="M842" i="16"/>
  <c r="M834" i="16"/>
  <c r="M826" i="16"/>
  <c r="M818" i="16"/>
  <c r="M810" i="16"/>
  <c r="M802" i="16"/>
  <c r="M794" i="16"/>
  <c r="M786" i="16"/>
  <c r="M778" i="16"/>
  <c r="M770" i="16"/>
  <c r="M762" i="16"/>
  <c r="M753" i="16"/>
  <c r="M953" i="16"/>
  <c r="M945" i="16"/>
  <c r="M937" i="16"/>
  <c r="M929" i="16"/>
  <c r="M921" i="16"/>
  <c r="M913" i="16"/>
  <c r="M905" i="16"/>
  <c r="M897" i="16"/>
  <c r="M889" i="16"/>
  <c r="M881" i="16"/>
  <c r="M873" i="16"/>
  <c r="M865" i="16"/>
  <c r="M857" i="16"/>
  <c r="M849" i="16"/>
  <c r="M841" i="16"/>
  <c r="M833" i="16"/>
  <c r="M825" i="16"/>
  <c r="M817" i="16"/>
  <c r="M809" i="16"/>
  <c r="M801" i="16"/>
  <c r="M793" i="16"/>
  <c r="M785" i="16"/>
  <c r="M777" i="16"/>
  <c r="M769" i="16"/>
  <c r="M761" i="16"/>
  <c r="M747" i="16"/>
  <c r="M959" i="16"/>
  <c r="M951" i="16"/>
  <c r="M943" i="16"/>
  <c r="M935" i="16"/>
  <c r="M927" i="16"/>
  <c r="M919" i="16"/>
  <c r="M911" i="16"/>
  <c r="M903" i="16"/>
  <c r="M895" i="16"/>
  <c r="M887" i="16"/>
  <c r="M879" i="16"/>
  <c r="M871" i="16"/>
  <c r="M863" i="16"/>
  <c r="M855" i="16"/>
  <c r="M847" i="16"/>
  <c r="M839" i="16"/>
  <c r="M831" i="16"/>
  <c r="M823" i="16"/>
  <c r="M815" i="16"/>
  <c r="M807" i="16"/>
  <c r="M799" i="16"/>
  <c r="M791" i="16"/>
  <c r="M783" i="16"/>
  <c r="M775" i="16"/>
  <c r="M767" i="16"/>
  <c r="M7" i="16"/>
  <c r="M19" i="16"/>
  <c r="M29" i="16"/>
  <c r="M39" i="16"/>
  <c r="M51" i="16"/>
  <c r="M61" i="16"/>
  <c r="M71" i="16"/>
  <c r="M83" i="16"/>
  <c r="M93" i="16"/>
  <c r="M103" i="16"/>
  <c r="M115" i="16"/>
  <c r="M125" i="16"/>
  <c r="M135" i="16"/>
  <c r="M147" i="16"/>
  <c r="M157" i="16"/>
  <c r="M167" i="16"/>
  <c r="M179" i="16"/>
  <c r="M189" i="16"/>
  <c r="M199" i="16"/>
  <c r="M211" i="16"/>
  <c r="M221" i="16"/>
  <c r="M231" i="16"/>
  <c r="M243" i="16"/>
  <c r="M253" i="16"/>
  <c r="M263" i="16"/>
  <c r="M275" i="16"/>
  <c r="M285" i="16"/>
  <c r="M294" i="16"/>
  <c r="M303" i="16"/>
  <c r="M311" i="16"/>
  <c r="M319" i="16"/>
  <c r="M327" i="16"/>
  <c r="M335" i="16"/>
  <c r="M343" i="16"/>
  <c r="M351" i="16"/>
  <c r="M359" i="16"/>
  <c r="M367" i="16"/>
  <c r="M375" i="16"/>
  <c r="M383" i="16"/>
  <c r="M391" i="16"/>
  <c r="M399" i="16"/>
  <c r="M407" i="16"/>
  <c r="M415" i="16"/>
  <c r="M423" i="16"/>
  <c r="M431" i="16"/>
  <c r="M439" i="16"/>
  <c r="M447" i="16"/>
  <c r="M455" i="16"/>
  <c r="M463" i="16"/>
  <c r="M471" i="16"/>
  <c r="M479" i="16"/>
  <c r="M487" i="16"/>
  <c r="M495" i="16"/>
  <c r="M503" i="16"/>
  <c r="M511" i="16"/>
  <c r="M519" i="16"/>
  <c r="M527" i="16"/>
  <c r="M535" i="16"/>
  <c r="M543" i="16"/>
  <c r="M551" i="16"/>
  <c r="M559" i="16"/>
  <c r="M567" i="16"/>
  <c r="M575" i="16"/>
  <c r="M583" i="16"/>
  <c r="M591" i="16"/>
  <c r="M599" i="16"/>
  <c r="M607" i="16"/>
  <c r="M615" i="16"/>
  <c r="M623" i="16"/>
  <c r="M631" i="16"/>
  <c r="M639" i="16"/>
  <c r="M647" i="16"/>
  <c r="M655" i="16"/>
  <c r="M663" i="16"/>
  <c r="M671" i="16"/>
  <c r="M679" i="16"/>
  <c r="M687" i="16"/>
  <c r="M695" i="16"/>
  <c r="M703" i="16"/>
  <c r="M711" i="16"/>
  <c r="M719" i="16"/>
  <c r="M727" i="16"/>
  <c r="M735" i="16"/>
  <c r="M743" i="16"/>
  <c r="M751" i="16"/>
  <c r="M10" i="16"/>
  <c r="M20" i="16"/>
  <c r="M30" i="16"/>
  <c r="M42" i="16"/>
  <c r="M52" i="16"/>
  <c r="M62" i="16"/>
  <c r="M74" i="16"/>
  <c r="M84" i="16"/>
  <c r="M94" i="16"/>
  <c r="M106" i="16"/>
  <c r="M116" i="16"/>
  <c r="M126" i="16"/>
  <c r="M138" i="16"/>
  <c r="M148" i="16"/>
  <c r="M158" i="16"/>
  <c r="M170" i="16"/>
  <c r="M180" i="16"/>
  <c r="M190" i="16"/>
  <c r="M202" i="16"/>
  <c r="M212" i="16"/>
  <c r="M222" i="16"/>
  <c r="M234" i="16"/>
  <c r="M244" i="16"/>
  <c r="M254" i="16"/>
  <c r="M266" i="16"/>
  <c r="M276" i="16"/>
  <c r="M286" i="16"/>
  <c r="M295" i="16"/>
  <c r="M304" i="16"/>
  <c r="M312" i="16"/>
  <c r="M320" i="16"/>
  <c r="M328" i="16"/>
  <c r="M336" i="16"/>
  <c r="M344" i="16"/>
  <c r="M352" i="16"/>
  <c r="M360" i="16"/>
  <c r="M368" i="16"/>
  <c r="M376" i="16"/>
  <c r="M384" i="16"/>
  <c r="M392" i="16"/>
  <c r="M400" i="16"/>
  <c r="M408" i="16"/>
  <c r="M416" i="16"/>
  <c r="M424" i="16"/>
  <c r="M432" i="16"/>
  <c r="M440" i="16"/>
  <c r="M448" i="16"/>
  <c r="M456" i="16"/>
  <c r="M464" i="16"/>
  <c r="M472" i="16"/>
  <c r="M480" i="16"/>
  <c r="M488" i="16"/>
  <c r="M496" i="16"/>
  <c r="M504" i="16"/>
  <c r="M512" i="16"/>
  <c r="M520" i="16"/>
  <c r="M528" i="16"/>
  <c r="M536" i="16"/>
  <c r="M544" i="16"/>
  <c r="M552" i="16"/>
  <c r="M560" i="16"/>
  <c r="M568" i="16"/>
  <c r="M576" i="16"/>
  <c r="M584" i="16"/>
  <c r="M592" i="16"/>
  <c r="M600" i="16"/>
  <c r="M608" i="16"/>
  <c r="M616" i="16"/>
  <c r="M624" i="16"/>
  <c r="M632" i="16"/>
  <c r="M640" i="16"/>
  <c r="M648" i="16"/>
  <c r="M656" i="16"/>
  <c r="M664" i="16"/>
  <c r="M672" i="16"/>
  <c r="M680" i="16"/>
  <c r="M688" i="16"/>
  <c r="M696" i="16"/>
  <c r="M704" i="16"/>
  <c r="M712" i="16"/>
  <c r="M720" i="16"/>
  <c r="M728" i="16"/>
  <c r="M736" i="16"/>
  <c r="M744" i="16"/>
  <c r="M752" i="16"/>
  <c r="M11" i="16"/>
  <c r="M21" i="16"/>
  <c r="M31" i="16"/>
  <c r="M43" i="16"/>
  <c r="M53" i="16"/>
  <c r="M63" i="16"/>
  <c r="M75" i="16"/>
  <c r="M85" i="16"/>
  <c r="M95" i="16"/>
  <c r="M107" i="16"/>
  <c r="M117" i="16"/>
  <c r="M127" i="16"/>
  <c r="M139" i="16"/>
  <c r="M149" i="16"/>
  <c r="M159" i="16"/>
  <c r="M171" i="16"/>
  <c r="M181" i="16"/>
  <c r="M191" i="16"/>
  <c r="M203" i="16"/>
  <c r="M213" i="16"/>
  <c r="M223" i="16"/>
  <c r="M235" i="16"/>
  <c r="M245" i="16"/>
  <c r="M255" i="16"/>
  <c r="M267" i="16"/>
  <c r="M277" i="16"/>
  <c r="M287" i="16"/>
  <c r="M297" i="16"/>
  <c r="M305" i="16"/>
  <c r="M313" i="16"/>
  <c r="M321" i="16"/>
  <c r="M329" i="16"/>
  <c r="M337" i="16"/>
  <c r="M345" i="16"/>
  <c r="M353" i="16"/>
  <c r="M361" i="16"/>
  <c r="M369" i="16"/>
  <c r="M377" i="16"/>
  <c r="M385" i="16"/>
  <c r="M393" i="16"/>
  <c r="M401" i="16"/>
  <c r="M409" i="16"/>
  <c r="M417" i="16"/>
  <c r="M425" i="16"/>
  <c r="M433" i="16"/>
  <c r="M441" i="16"/>
  <c r="M449" i="16"/>
  <c r="M457" i="16"/>
  <c r="M465" i="16"/>
  <c r="M473" i="16"/>
  <c r="M481" i="16"/>
  <c r="M489" i="16"/>
  <c r="M497" i="16"/>
  <c r="M505" i="16"/>
  <c r="M513" i="16"/>
  <c r="M521" i="16"/>
  <c r="M529" i="16"/>
  <c r="M537" i="16"/>
  <c r="M545" i="16"/>
  <c r="M553" i="16"/>
  <c r="M561" i="16"/>
  <c r="M569" i="16"/>
  <c r="M577" i="16"/>
  <c r="M585" i="16"/>
  <c r="M593" i="16"/>
  <c r="M601" i="16"/>
  <c r="M609" i="16"/>
  <c r="M617" i="16"/>
  <c r="M625" i="16"/>
  <c r="M633" i="16"/>
  <c r="M641" i="16"/>
  <c r="M649" i="16"/>
  <c r="M657" i="16"/>
  <c r="M665" i="16"/>
  <c r="M673" i="16"/>
  <c r="M681" i="16"/>
  <c r="M689" i="16"/>
  <c r="M697" i="16"/>
  <c r="M705" i="16"/>
  <c r="M713" i="16"/>
  <c r="M721" i="16"/>
  <c r="M729" i="16"/>
  <c r="M737" i="16"/>
  <c r="M745" i="16"/>
  <c r="M2" i="16"/>
  <c r="M12" i="16"/>
  <c r="M22" i="16"/>
  <c r="M34" i="16"/>
  <c r="M44" i="16"/>
  <c r="M54" i="16"/>
  <c r="M66" i="16"/>
  <c r="M76" i="16"/>
  <c r="M86" i="16"/>
  <c r="M98" i="16"/>
  <c r="M108" i="16"/>
  <c r="M118" i="16"/>
  <c r="M130" i="16"/>
  <c r="M140" i="16"/>
  <c r="M150" i="16"/>
  <c r="M162" i="16"/>
  <c r="M172" i="16"/>
  <c r="M182" i="16"/>
  <c r="M194" i="16"/>
  <c r="M204" i="16"/>
  <c r="M214" i="16"/>
  <c r="M226" i="16"/>
  <c r="M236" i="16"/>
  <c r="M246" i="16"/>
  <c r="M258" i="16"/>
  <c r="M268" i="16"/>
  <c r="M278" i="16"/>
  <c r="M289" i="16"/>
  <c r="M298" i="16"/>
  <c r="M306" i="16"/>
  <c r="M314" i="16"/>
  <c r="M322" i="16"/>
  <c r="M330" i="16"/>
  <c r="M338" i="16"/>
  <c r="M346" i="16"/>
  <c r="M354" i="16"/>
  <c r="M362" i="16"/>
  <c r="M370" i="16"/>
  <c r="M378" i="16"/>
  <c r="M386" i="16"/>
  <c r="M394" i="16"/>
  <c r="M402" i="16"/>
  <c r="M410" i="16"/>
  <c r="M418" i="16"/>
  <c r="M426" i="16"/>
  <c r="M434" i="16"/>
  <c r="M442" i="16"/>
  <c r="M450" i="16"/>
  <c r="M458" i="16"/>
  <c r="M466" i="16"/>
  <c r="M474" i="16"/>
  <c r="M482" i="16"/>
  <c r="M490" i="16"/>
  <c r="M498" i="16"/>
  <c r="M506" i="16"/>
  <c r="M514" i="16"/>
  <c r="M522" i="16"/>
  <c r="M530" i="16"/>
  <c r="M538" i="16"/>
  <c r="M546" i="16"/>
  <c r="M554" i="16"/>
  <c r="M562" i="16"/>
  <c r="M570" i="16"/>
  <c r="M578" i="16"/>
  <c r="M586" i="16"/>
  <c r="M594" i="16"/>
  <c r="M602" i="16"/>
  <c r="M610" i="16"/>
  <c r="M618" i="16"/>
  <c r="M626" i="16"/>
  <c r="M634" i="16"/>
  <c r="M642" i="16"/>
  <c r="M650" i="16"/>
  <c r="M658" i="16"/>
  <c r="M666" i="16"/>
  <c r="M674" i="16"/>
  <c r="M682" i="16"/>
  <c r="M690" i="16"/>
  <c r="M698" i="16"/>
  <c r="M706" i="16"/>
  <c r="M714" i="16"/>
  <c r="M722" i="16"/>
  <c r="M730" i="16"/>
  <c r="M738" i="16"/>
  <c r="M746" i="16"/>
  <c r="M3" i="16"/>
  <c r="M13" i="16"/>
  <c r="M23" i="16"/>
  <c r="M35" i="16"/>
  <c r="M45" i="16"/>
  <c r="M55" i="16"/>
  <c r="M67" i="16"/>
  <c r="M77" i="16"/>
  <c r="M87" i="16"/>
  <c r="M99" i="16"/>
  <c r="M109" i="16"/>
  <c r="M119" i="16"/>
  <c r="M131" i="16"/>
  <c r="M141" i="16"/>
  <c r="M151" i="16"/>
  <c r="M163" i="16"/>
  <c r="M173" i="16"/>
  <c r="M183" i="16"/>
  <c r="M195" i="16"/>
  <c r="M205" i="16"/>
  <c r="M215" i="16"/>
  <c r="M227" i="16"/>
  <c r="M237" i="16"/>
  <c r="M247" i="16"/>
  <c r="M259" i="16"/>
  <c r="M269" i="16"/>
  <c r="M279" i="16"/>
  <c r="M290" i="16"/>
  <c r="M299" i="16"/>
  <c r="M307" i="16"/>
  <c r="M315" i="16"/>
  <c r="M323" i="16"/>
  <c r="M331" i="16"/>
  <c r="M339" i="16"/>
  <c r="M347" i="16"/>
  <c r="M355" i="16"/>
  <c r="M363" i="16"/>
  <c r="M371" i="16"/>
  <c r="M379" i="16"/>
  <c r="M387" i="16"/>
  <c r="M395" i="16"/>
  <c r="M403" i="16"/>
  <c r="M411" i="16"/>
  <c r="M419" i="16"/>
  <c r="M427" i="16"/>
  <c r="M435" i="16"/>
  <c r="M443" i="16"/>
  <c r="M451" i="16"/>
  <c r="M459" i="16"/>
  <c r="M467" i="16"/>
  <c r="M475" i="16"/>
  <c r="M483" i="16"/>
  <c r="M491" i="16"/>
  <c r="M499" i="16"/>
  <c r="M507" i="16"/>
  <c r="M515" i="16"/>
  <c r="M523" i="16"/>
  <c r="M531" i="16"/>
  <c r="M539" i="16"/>
  <c r="M547" i="16"/>
  <c r="M555" i="16"/>
  <c r="M563" i="16"/>
  <c r="M571" i="16"/>
  <c r="M579" i="16"/>
  <c r="M587" i="16"/>
  <c r="M595" i="16"/>
  <c r="M603" i="16"/>
  <c r="M611" i="16"/>
  <c r="M619" i="16"/>
  <c r="M627" i="16"/>
  <c r="M635" i="16"/>
  <c r="M643" i="16"/>
  <c r="M651" i="16"/>
  <c r="M659" i="16"/>
  <c r="M667" i="16"/>
  <c r="M675" i="16"/>
  <c r="M683" i="16"/>
  <c r="M691" i="16"/>
  <c r="M699" i="16"/>
  <c r="M707" i="16"/>
  <c r="M715" i="16"/>
  <c r="M723" i="16"/>
  <c r="M731" i="16"/>
  <c r="M739" i="16"/>
  <c r="M4" i="16"/>
  <c r="M14" i="16"/>
  <c r="M26" i="16"/>
  <c r="M36" i="16"/>
  <c r="M46" i="16"/>
  <c r="M58" i="16"/>
  <c r="M68" i="16"/>
  <c r="M78" i="16"/>
  <c r="M90" i="16"/>
  <c r="M100" i="16"/>
  <c r="M110" i="16"/>
  <c r="M122" i="16"/>
  <c r="M132" i="16"/>
  <c r="M142" i="16"/>
  <c r="M154" i="16"/>
  <c r="M164" i="16"/>
  <c r="M174" i="16"/>
  <c r="M186" i="16"/>
  <c r="M196" i="16"/>
  <c r="M206" i="16"/>
  <c r="M218" i="16"/>
  <c r="M228" i="16"/>
  <c r="M238" i="16"/>
  <c r="M250" i="16"/>
  <c r="M260" i="16"/>
  <c r="M270" i="16"/>
  <c r="M282" i="16"/>
  <c r="M291" i="16"/>
  <c r="M300" i="16"/>
  <c r="M308" i="16"/>
  <c r="M316" i="16"/>
  <c r="M324" i="16"/>
  <c r="M332" i="16"/>
  <c r="M340" i="16"/>
  <c r="M348" i="16"/>
  <c r="M356" i="16"/>
  <c r="M364" i="16"/>
  <c r="M372" i="16"/>
  <c r="M380" i="16"/>
  <c r="M388" i="16"/>
  <c r="M396" i="16"/>
  <c r="M404" i="16"/>
  <c r="M412" i="16"/>
  <c r="M420" i="16"/>
  <c r="M428" i="16"/>
  <c r="M436" i="16"/>
  <c r="M444" i="16"/>
  <c r="M452" i="16"/>
  <c r="M460" i="16"/>
  <c r="M468" i="16"/>
  <c r="M476" i="16"/>
  <c r="M484" i="16"/>
  <c r="M492" i="16"/>
  <c r="M500" i="16"/>
  <c r="M508" i="16"/>
  <c r="M516" i="16"/>
  <c r="M524" i="16"/>
  <c r="M532" i="16"/>
  <c r="M540" i="16"/>
  <c r="M548" i="16"/>
  <c r="M556" i="16"/>
  <c r="M564" i="16"/>
  <c r="M572" i="16"/>
  <c r="M580" i="16"/>
  <c r="M588" i="16"/>
  <c r="M596" i="16"/>
  <c r="M604" i="16"/>
  <c r="M612" i="16"/>
  <c r="M620" i="16"/>
  <c r="M628" i="16"/>
  <c r="M636" i="16"/>
  <c r="M644" i="16"/>
  <c r="M652" i="16"/>
  <c r="M660" i="16"/>
  <c r="M668" i="16"/>
  <c r="M676" i="16"/>
  <c r="M684" i="16"/>
  <c r="M692" i="16"/>
  <c r="M700" i="16"/>
  <c r="M708" i="16"/>
  <c r="M716" i="16"/>
  <c r="M724" i="16"/>
  <c r="M732" i="16"/>
  <c r="M740" i="16"/>
  <c r="M748" i="16"/>
  <c r="M5" i="16"/>
  <c r="M15" i="16"/>
  <c r="M27" i="16"/>
  <c r="M37" i="16"/>
  <c r="M47" i="16"/>
  <c r="M59" i="16"/>
  <c r="M69" i="16"/>
  <c r="M79" i="16"/>
  <c r="M91" i="16"/>
  <c r="M101" i="16"/>
  <c r="M111" i="16"/>
  <c r="M123" i="16"/>
  <c r="M133" i="16"/>
  <c r="M143" i="16"/>
  <c r="M155" i="16"/>
  <c r="M165" i="16"/>
  <c r="M175" i="16"/>
  <c r="M187" i="16"/>
  <c r="M197" i="16"/>
  <c r="M207" i="16"/>
  <c r="M219" i="16"/>
  <c r="M229" i="16"/>
  <c r="M239" i="16"/>
  <c r="M251" i="16"/>
  <c r="M261" i="16"/>
  <c r="M271" i="16"/>
  <c r="M283" i="16"/>
  <c r="M292" i="16"/>
  <c r="M301" i="16"/>
  <c r="M309" i="16"/>
  <c r="M317" i="16"/>
  <c r="M325" i="16"/>
  <c r="M333" i="16"/>
  <c r="M341" i="16"/>
  <c r="M349" i="16"/>
  <c r="M357" i="16"/>
  <c r="M365" i="16"/>
  <c r="M373" i="16"/>
  <c r="M381" i="16"/>
  <c r="M389" i="16"/>
  <c r="M397" i="16"/>
  <c r="M405" i="16"/>
  <c r="M413" i="16"/>
  <c r="M421" i="16"/>
  <c r="M429" i="16"/>
  <c r="M437" i="16"/>
  <c r="M445" i="16"/>
  <c r="M453" i="16"/>
  <c r="M461" i="16"/>
  <c r="M469" i="16"/>
  <c r="M477" i="16"/>
  <c r="M485" i="16"/>
  <c r="M493" i="16"/>
  <c r="M501" i="16"/>
  <c r="M509" i="16"/>
  <c r="M517" i="16"/>
  <c r="M525" i="16"/>
  <c r="M533" i="16"/>
  <c r="M541" i="16"/>
  <c r="M549" i="16"/>
  <c r="M557" i="16"/>
  <c r="M565" i="16"/>
  <c r="M573" i="16"/>
  <c r="M581" i="16"/>
  <c r="M589" i="16"/>
  <c r="M597" i="16"/>
  <c r="M605" i="16"/>
  <c r="M613" i="16"/>
  <c r="M621" i="16"/>
  <c r="M629" i="16"/>
  <c r="M637" i="16"/>
  <c r="M645" i="16"/>
  <c r="M653" i="16"/>
  <c r="M661" i="16"/>
  <c r="M669" i="16"/>
  <c r="M677" i="16"/>
  <c r="M685" i="16"/>
  <c r="M693" i="16"/>
  <c r="M701" i="16"/>
  <c r="M709" i="16"/>
  <c r="M717" i="16"/>
  <c r="M725" i="16"/>
  <c r="M733" i="16"/>
  <c r="M741" i="16"/>
  <c r="M749" i="16"/>
  <c r="M6" i="16"/>
  <c r="M18" i="16"/>
  <c r="M28" i="16"/>
  <c r="M38" i="16"/>
  <c r="M50" i="16"/>
  <c r="M60" i="16"/>
  <c r="M70" i="16"/>
  <c r="M82" i="16"/>
  <c r="M92" i="16"/>
  <c r="M102" i="16"/>
  <c r="M114" i="16"/>
  <c r="M124" i="16"/>
  <c r="M134" i="16"/>
  <c r="M146" i="16"/>
  <c r="M156" i="16"/>
  <c r="M166" i="16"/>
  <c r="M178" i="16"/>
  <c r="M188" i="16"/>
  <c r="M198" i="16"/>
  <c r="M210" i="16"/>
  <c r="M220" i="16"/>
  <c r="M230" i="16"/>
  <c r="M242" i="16"/>
  <c r="M252" i="16"/>
  <c r="M262" i="16"/>
  <c r="M274" i="16"/>
  <c r="M284" i="16"/>
  <c r="M293" i="16"/>
  <c r="M302" i="16"/>
  <c r="M310" i="16"/>
  <c r="M318" i="16"/>
  <c r="M326" i="16"/>
  <c r="M334" i="16"/>
  <c r="M342" i="16"/>
  <c r="M350" i="16"/>
  <c r="M358" i="16"/>
  <c r="M366" i="16"/>
  <c r="M374" i="16"/>
  <c r="M382" i="16"/>
  <c r="M390" i="16"/>
  <c r="M398" i="16"/>
  <c r="M406" i="16"/>
  <c r="M414" i="16"/>
  <c r="M422" i="16"/>
  <c r="M430" i="16"/>
  <c r="M438" i="16"/>
  <c r="M446" i="16"/>
  <c r="M454" i="16"/>
  <c r="M462" i="16"/>
  <c r="M470" i="16"/>
  <c r="M478" i="16"/>
  <c r="M486" i="16"/>
  <c r="M494" i="16"/>
  <c r="M502" i="16"/>
  <c r="M510" i="16"/>
  <c r="M518" i="16"/>
  <c r="M526" i="16"/>
  <c r="M534" i="16"/>
  <c r="M542" i="16"/>
  <c r="M550" i="16"/>
  <c r="M558" i="16"/>
  <c r="M566" i="16"/>
  <c r="M574" i="16"/>
  <c r="M582" i="16"/>
  <c r="M590" i="16"/>
  <c r="M598" i="16"/>
  <c r="M606" i="16"/>
  <c r="M614" i="16"/>
  <c r="M622" i="16"/>
  <c r="M630" i="16"/>
  <c r="M638" i="16"/>
  <c r="M646" i="16"/>
  <c r="M654" i="16"/>
  <c r="M662" i="16"/>
  <c r="M670" i="16"/>
  <c r="M678" i="16"/>
  <c r="M686" i="16"/>
  <c r="M694" i="16"/>
  <c r="M702" i="16"/>
  <c r="M710" i="16"/>
  <c r="M718" i="16"/>
  <c r="M726" i="16"/>
  <c r="M734" i="16"/>
  <c r="M742" i="16"/>
  <c r="M750" i="16"/>
  <c r="M758" i="16"/>
  <c r="B12" i="3" l="1"/>
  <c r="B47" i="3"/>
  <c r="B95" i="3"/>
  <c r="B79" i="3"/>
  <c r="B42" i="3"/>
  <c r="B49" i="3"/>
  <c r="B59" i="3"/>
  <c r="B73" i="3"/>
  <c r="B46" i="3"/>
  <c r="B15" i="3"/>
  <c r="B64" i="3"/>
  <c r="B96" i="3"/>
  <c r="B72" i="3"/>
  <c r="B94" i="3"/>
  <c r="B63" i="3"/>
  <c r="B102" i="3"/>
  <c r="B83" i="3"/>
  <c r="B38" i="3"/>
  <c r="B89" i="3"/>
  <c r="B7" i="3"/>
  <c r="I804" i="16"/>
  <c r="J804" i="16" s="1"/>
  <c r="B97" i="3"/>
  <c r="B87" i="3"/>
  <c r="B78" i="3"/>
  <c r="B74" i="3"/>
  <c r="B92" i="3"/>
  <c r="B82" i="3"/>
  <c r="B51" i="3"/>
  <c r="B58" i="3"/>
  <c r="B68" i="3"/>
  <c r="B28" i="3"/>
  <c r="B65" i="3"/>
  <c r="B66" i="3"/>
  <c r="B99" i="3"/>
  <c r="B52" i="3"/>
  <c r="B88" i="3"/>
  <c r="B69" i="3"/>
  <c r="B71" i="3"/>
  <c r="B45" i="3"/>
  <c r="B98" i="3"/>
  <c r="B20" i="3"/>
  <c r="B44" i="3"/>
  <c r="B93" i="3"/>
  <c r="B53" i="3"/>
  <c r="B56" i="3"/>
  <c r="B70" i="3"/>
  <c r="B81" i="3"/>
  <c r="B100" i="3"/>
  <c r="B57" i="3"/>
  <c r="A3" i="3"/>
  <c r="B3" i="3" s="1"/>
  <c r="B54" i="3"/>
  <c r="B39" i="3"/>
  <c r="B43" i="3"/>
  <c r="B85" i="3"/>
  <c r="B50" i="3"/>
  <c r="B80" i="3"/>
  <c r="B40" i="3"/>
  <c r="B36" i="3"/>
  <c r="B31" i="3"/>
  <c r="B33" i="3"/>
  <c r="B76" i="3"/>
  <c r="B84" i="3"/>
  <c r="B41" i="3"/>
  <c r="B61" i="3"/>
  <c r="B37" i="3"/>
  <c r="B62" i="3"/>
  <c r="B91" i="3"/>
  <c r="B60" i="3"/>
  <c r="B23" i="3"/>
  <c r="I1005" i="16"/>
  <c r="J1005" i="16" s="1"/>
  <c r="I174" i="16"/>
  <c r="J174" i="16" s="1"/>
  <c r="I435" i="16"/>
  <c r="J435" i="16" s="1"/>
  <c r="I643" i="16"/>
  <c r="J643" i="16" s="1"/>
  <c r="I355" i="16"/>
  <c r="J355" i="16" s="1"/>
  <c r="I356" i="16"/>
  <c r="J356" i="16" s="1"/>
  <c r="I231" i="16"/>
  <c r="J231" i="16" s="1"/>
  <c r="I229" i="16"/>
  <c r="J229" i="16" s="1"/>
  <c r="I175" i="16"/>
  <c r="J175" i="16" s="1"/>
  <c r="I173" i="16"/>
  <c r="J173" i="16" s="1"/>
  <c r="I436" i="16"/>
  <c r="J436" i="16" s="1"/>
  <c r="I434" i="16"/>
  <c r="J434" i="16" s="1"/>
  <c r="I1390" i="16"/>
  <c r="J1390" i="16" s="1"/>
  <c r="I642" i="16"/>
  <c r="J642" i="16" s="1"/>
  <c r="I1404" i="16"/>
  <c r="J1404" i="16" s="1"/>
  <c r="I1219" i="16"/>
  <c r="J1219" i="16" s="1"/>
  <c r="I55" i="16"/>
  <c r="J55" i="16" s="1"/>
  <c r="I1085" i="16"/>
  <c r="J1085" i="16" s="1"/>
  <c r="I181" i="16"/>
  <c r="J181" i="16" s="1"/>
  <c r="B22" i="3"/>
  <c r="B19" i="3"/>
  <c r="I1285" i="16"/>
  <c r="J1285" i="16" s="1"/>
  <c r="I781" i="16"/>
  <c r="J781" i="16" s="1"/>
  <c r="I166" i="16"/>
  <c r="J166" i="16" s="1"/>
  <c r="I676" i="16"/>
  <c r="J676" i="16" s="1"/>
  <c r="I1101" i="16"/>
  <c r="J1101" i="16" s="1"/>
  <c r="I1548" i="16"/>
  <c r="J1548" i="16" s="1"/>
  <c r="I331" i="16"/>
  <c r="J331" i="16" s="1"/>
  <c r="I686" i="16"/>
  <c r="J686" i="16" s="1"/>
  <c r="I1015" i="16"/>
  <c r="J1015" i="16" s="1"/>
  <c r="I1037" i="16"/>
  <c r="J1037" i="16" s="1"/>
  <c r="I378" i="16"/>
  <c r="J378" i="16" s="1"/>
  <c r="I1007" i="16"/>
  <c r="J1007" i="16" s="1"/>
  <c r="I1263" i="16"/>
  <c r="J1263" i="16" s="1"/>
  <c r="I1402" i="16"/>
  <c r="J1402" i="16" s="1"/>
  <c r="I1039" i="16"/>
  <c r="J1039" i="16" s="1"/>
  <c r="I1220" i="16"/>
  <c r="J1220" i="16" s="1"/>
  <c r="I95" i="16"/>
  <c r="J95" i="16" s="1"/>
  <c r="I1086" i="16"/>
  <c r="J1086" i="16" s="1"/>
  <c r="I183" i="16"/>
  <c r="J183" i="16" s="1"/>
  <c r="I543" i="16"/>
  <c r="J543" i="16" s="1"/>
  <c r="I846" i="16"/>
  <c r="J846" i="16" s="1"/>
  <c r="I1331" i="16"/>
  <c r="J1331" i="16" s="1"/>
  <c r="I783" i="16"/>
  <c r="J783" i="16" s="1"/>
  <c r="I330" i="16"/>
  <c r="J330" i="16" s="1"/>
  <c r="I1023" i="16"/>
  <c r="J1023" i="16" s="1"/>
  <c r="I362" i="16"/>
  <c r="J362" i="16" s="1"/>
  <c r="I1019" i="16"/>
  <c r="J1019" i="16" s="1"/>
  <c r="I1573" i="16"/>
  <c r="J1573" i="16" s="1"/>
  <c r="I619" i="16"/>
  <c r="J619" i="16" s="1"/>
  <c r="I1582" i="16"/>
  <c r="J1582" i="16" s="1"/>
  <c r="I1258" i="16"/>
  <c r="J1258" i="16" s="1"/>
  <c r="I564" i="16"/>
  <c r="J564" i="16" s="1"/>
  <c r="I615" i="16"/>
  <c r="J615" i="16" s="1"/>
  <c r="I1438" i="16"/>
  <c r="J1438" i="16" s="1"/>
  <c r="I1132" i="16"/>
  <c r="J1132" i="16" s="1"/>
  <c r="I167" i="16"/>
  <c r="J167" i="16" s="1"/>
  <c r="I1572" i="16"/>
  <c r="J1572" i="16" s="1"/>
  <c r="I1102" i="16"/>
  <c r="J1102" i="16" s="1"/>
  <c r="I165" i="16"/>
  <c r="J165" i="16" s="1"/>
  <c r="I332" i="16"/>
  <c r="J332" i="16" s="1"/>
  <c r="I1437" i="16"/>
  <c r="J1437" i="16" s="1"/>
  <c r="I613" i="16"/>
  <c r="J613" i="16" s="1"/>
  <c r="I847" i="16"/>
  <c r="J847" i="16" s="1"/>
  <c r="I94" i="16"/>
  <c r="J94" i="16" s="1"/>
  <c r="I1574" i="16"/>
  <c r="J1574" i="16" s="1"/>
  <c r="I1330" i="16"/>
  <c r="J1330" i="16" s="1"/>
  <c r="I1260" i="16"/>
  <c r="J1260" i="16" s="1"/>
  <c r="I1103" i="16"/>
  <c r="J1103" i="16" s="1"/>
  <c r="I182" i="16"/>
  <c r="J182" i="16" s="1"/>
  <c r="I1021" i="16"/>
  <c r="J1021" i="16" s="1"/>
  <c r="I1575" i="16"/>
  <c r="J1575" i="16" s="1"/>
  <c r="I1259" i="16"/>
  <c r="J1259" i="16" s="1"/>
  <c r="I541" i="16"/>
  <c r="J541" i="16" s="1"/>
  <c r="I1022" i="16"/>
  <c r="J1022" i="16" s="1"/>
  <c r="I1218" i="16"/>
  <c r="J1218" i="16" s="1"/>
  <c r="I1546" i="16"/>
  <c r="J1546" i="16" s="1"/>
  <c r="I542" i="16"/>
  <c r="J542" i="16" s="1"/>
  <c r="I1130" i="16"/>
  <c r="J1130" i="16" s="1"/>
  <c r="I782" i="16"/>
  <c r="J782" i="16" s="1"/>
  <c r="I1038" i="16"/>
  <c r="J1038" i="16" s="1"/>
  <c r="I1087" i="16"/>
  <c r="J1087" i="16" s="1"/>
  <c r="I1403" i="16"/>
  <c r="J1403" i="16" s="1"/>
  <c r="I1159" i="16"/>
  <c r="J1159" i="16" s="1"/>
  <c r="I1581" i="16"/>
  <c r="J1581" i="16" s="1"/>
  <c r="I363" i="16"/>
  <c r="J363" i="16" s="1"/>
  <c r="I1198" i="16"/>
  <c r="J1198" i="16" s="1"/>
  <c r="I61" i="16"/>
  <c r="J61" i="16" s="1"/>
  <c r="I509" i="16"/>
  <c r="J509" i="16" s="1"/>
  <c r="I508" i="16"/>
  <c r="J508" i="16" s="1"/>
  <c r="I259" i="16"/>
  <c r="J259" i="16" s="1"/>
  <c r="I1382" i="16"/>
  <c r="J1382" i="16" s="1"/>
  <c r="I631" i="16"/>
  <c r="J631" i="16" s="1"/>
  <c r="I186" i="16"/>
  <c r="J186" i="16" s="1"/>
  <c r="I1420" i="16"/>
  <c r="J1420" i="16" s="1"/>
  <c r="I1020" i="16"/>
  <c r="J1020" i="16" s="1"/>
  <c r="I78" i="16"/>
  <c r="J78" i="16" s="1"/>
  <c r="I1535" i="16"/>
  <c r="J1535" i="16" s="1"/>
  <c r="I1549" i="16"/>
  <c r="J1549" i="16" s="1"/>
  <c r="I674" i="16"/>
  <c r="J674" i="16" s="1"/>
  <c r="I948" i="16"/>
  <c r="J948" i="16" s="1"/>
  <c r="I1534" i="16"/>
  <c r="J1534" i="16" s="1"/>
  <c r="I258" i="16"/>
  <c r="J258" i="16" s="1"/>
  <c r="I1197" i="16"/>
  <c r="J1197" i="16" s="1"/>
  <c r="I946" i="16"/>
  <c r="J946" i="16" s="1"/>
  <c r="I188" i="16"/>
  <c r="J188" i="16" s="1"/>
  <c r="I1419" i="16"/>
  <c r="J1419" i="16" s="1"/>
  <c r="I630" i="16"/>
  <c r="J630" i="16" s="1"/>
  <c r="B11" i="3"/>
  <c r="B8" i="3"/>
  <c r="B4" i="3"/>
  <c r="B26" i="3"/>
  <c r="B35" i="3"/>
  <c r="B34" i="3"/>
  <c r="B18" i="3"/>
  <c r="B27" i="3"/>
  <c r="B24" i="3"/>
  <c r="B9" i="3"/>
  <c r="B29" i="3"/>
  <c r="B32" i="3"/>
  <c r="B25" i="3"/>
  <c r="B21" i="3"/>
  <c r="B17" i="3"/>
  <c r="B10" i="3"/>
  <c r="B13" i="3"/>
  <c r="I318" i="16"/>
  <c r="J318" i="16" s="1"/>
  <c r="I1583" i="16"/>
  <c r="J1583" i="16" s="1"/>
  <c r="I379" i="16"/>
  <c r="J379" i="16" s="1"/>
  <c r="I1158" i="16"/>
  <c r="J1158" i="16" s="1"/>
  <c r="I1199" i="16"/>
  <c r="J1199" i="16" s="1"/>
  <c r="I62" i="16"/>
  <c r="J62" i="16" s="1"/>
  <c r="I422" i="16"/>
  <c r="J422" i="16" s="1"/>
  <c r="I507" i="16"/>
  <c r="J507" i="16" s="1"/>
  <c r="I746" i="16"/>
  <c r="J746" i="16" s="1"/>
  <c r="I891" i="16"/>
  <c r="J891" i="16" s="1"/>
  <c r="I1119" i="16"/>
  <c r="J1119" i="16" s="1"/>
  <c r="I1381" i="16"/>
  <c r="J1381" i="16" s="1"/>
  <c r="I1098" i="16"/>
  <c r="J1098" i="16" s="1"/>
  <c r="I727" i="16"/>
  <c r="J727" i="16" s="1"/>
  <c r="I187" i="16"/>
  <c r="J187" i="16" s="1"/>
  <c r="I1036" i="16"/>
  <c r="J1036" i="16" s="1"/>
  <c r="I1418" i="16"/>
  <c r="J1418" i="16" s="1"/>
  <c r="I1343" i="16"/>
  <c r="J1343" i="16" s="1"/>
  <c r="I1244" i="16"/>
  <c r="J1244" i="16" s="1"/>
  <c r="I339" i="16"/>
  <c r="J339" i="16" s="1"/>
  <c r="I1587" i="16"/>
  <c r="J1587" i="16" s="1"/>
  <c r="I1211" i="16"/>
  <c r="J1211" i="16" s="1"/>
  <c r="I1018" i="16"/>
  <c r="J1018" i="16" s="1"/>
  <c r="I607" i="16"/>
  <c r="J607" i="16" s="1"/>
  <c r="I1106" i="16"/>
  <c r="J1106" i="16" s="1"/>
  <c r="I1204" i="16"/>
  <c r="J1204" i="16" s="1"/>
  <c r="I77" i="16"/>
  <c r="J77" i="16" s="1"/>
  <c r="I1195" i="16"/>
  <c r="J1195" i="16" s="1"/>
  <c r="I879" i="16"/>
  <c r="J879" i="16" s="1"/>
  <c r="I740" i="16"/>
  <c r="J740" i="16" s="1"/>
  <c r="I1550" i="16"/>
  <c r="J1550" i="16" s="1"/>
  <c r="I906" i="16"/>
  <c r="J906" i="16" s="1"/>
  <c r="I236" i="16"/>
  <c r="J236" i="16" s="1"/>
  <c r="I675" i="16"/>
  <c r="J675" i="16" s="1"/>
  <c r="I63" i="16"/>
  <c r="J63" i="16" s="1"/>
  <c r="I747" i="16"/>
  <c r="J747" i="16" s="1"/>
  <c r="I1243" i="16"/>
  <c r="J1243" i="16" s="1"/>
  <c r="I380" i="16"/>
  <c r="J380" i="16" s="1"/>
  <c r="I1107" i="16"/>
  <c r="J1107" i="16" s="1"/>
  <c r="I506" i="16"/>
  <c r="J506" i="16" s="1"/>
  <c r="I1341" i="16"/>
  <c r="J1341" i="16" s="1"/>
  <c r="I739" i="16"/>
  <c r="J739" i="16" s="1"/>
  <c r="I340" i="16"/>
  <c r="J340" i="16" s="1"/>
  <c r="I1210" i="16"/>
  <c r="J1210" i="16" s="1"/>
  <c r="I79" i="16"/>
  <c r="J79" i="16" s="1"/>
  <c r="I1383" i="16"/>
  <c r="J1383" i="16" s="1"/>
  <c r="I748" i="16"/>
  <c r="J748" i="16" s="1"/>
  <c r="I1242" i="16"/>
  <c r="J1242" i="16" s="1"/>
  <c r="I421" i="16"/>
  <c r="J421" i="16" s="1"/>
  <c r="I1108" i="16"/>
  <c r="J1108" i="16" s="1"/>
  <c r="I738" i="16"/>
  <c r="J738" i="16" s="1"/>
  <c r="I338" i="16"/>
  <c r="J338" i="16" s="1"/>
  <c r="I1212" i="16"/>
  <c r="J1212" i="16" s="1"/>
  <c r="I423" i="16"/>
  <c r="J423" i="16" s="1"/>
  <c r="I235" i="16"/>
  <c r="J235" i="16" s="1"/>
  <c r="I319" i="16"/>
  <c r="J319" i="16" s="1"/>
  <c r="I1117" i="16"/>
  <c r="J1117" i="16" s="1"/>
  <c r="I1034" i="16"/>
  <c r="J1034" i="16" s="1"/>
  <c r="I1194" i="16"/>
  <c r="J1194" i="16" s="1"/>
  <c r="I890" i="16"/>
  <c r="J890" i="16" s="1"/>
  <c r="I1551" i="16"/>
  <c r="J1551" i="16" s="1"/>
  <c r="I234" i="16"/>
  <c r="J234" i="16" s="1"/>
  <c r="I317" i="16"/>
  <c r="J317" i="16" s="1"/>
  <c r="I1118" i="16"/>
  <c r="J1118" i="16" s="1"/>
  <c r="I1035" i="16"/>
  <c r="J1035" i="16" s="1"/>
  <c r="I892" i="16"/>
  <c r="J892" i="16" s="1"/>
  <c r="I1163" i="16"/>
  <c r="J1163" i="16" s="1"/>
  <c r="I1533" i="16"/>
  <c r="J1533" i="16" s="1"/>
  <c r="I843" i="16"/>
  <c r="J843" i="16" s="1"/>
  <c r="I1078" i="16"/>
  <c r="J1078" i="16" s="1"/>
  <c r="I1006" i="16"/>
  <c r="J1006" i="16" s="1"/>
  <c r="I108" i="16"/>
  <c r="J108" i="16" s="1"/>
  <c r="I726" i="16"/>
  <c r="J726" i="16" s="1"/>
  <c r="I415" i="16"/>
  <c r="J415" i="16" s="1"/>
  <c r="I1586" i="16"/>
  <c r="J1586" i="16" s="1"/>
  <c r="I1196" i="16"/>
  <c r="J1196" i="16" s="1"/>
  <c r="I1428" i="16"/>
  <c r="J1428" i="16" s="1"/>
  <c r="I1222" i="16"/>
  <c r="J1222" i="16" s="1"/>
  <c r="I871" i="16"/>
  <c r="J871" i="16" s="1"/>
  <c r="I1293" i="16"/>
  <c r="J1293" i="16" s="1"/>
  <c r="I1052" i="16"/>
  <c r="J1052" i="16" s="1"/>
  <c r="I1342" i="16"/>
  <c r="J1342" i="16" s="1"/>
  <c r="I685" i="16"/>
  <c r="J685" i="16" s="1"/>
  <c r="I758" i="16"/>
  <c r="J758" i="16" s="1"/>
  <c r="I1126" i="16"/>
  <c r="J1126" i="16" s="1"/>
  <c r="I845" i="16"/>
  <c r="J845" i="16" s="1"/>
  <c r="I133" i="16"/>
  <c r="J133" i="16" s="1"/>
  <c r="I1013" i="16"/>
  <c r="J1013" i="16" s="1"/>
  <c r="I1157" i="16"/>
  <c r="J1157" i="16" s="1"/>
  <c r="I1030" i="16"/>
  <c r="J1030" i="16" s="1"/>
  <c r="I1099" i="16"/>
  <c r="J1099" i="16" s="1"/>
  <c r="I413" i="16"/>
  <c r="J413" i="16" s="1"/>
  <c r="I291" i="16"/>
  <c r="J291" i="16" s="1"/>
  <c r="I670" i="16"/>
  <c r="J670" i="16" s="1"/>
  <c r="I350" i="16"/>
  <c r="J350" i="16" s="1"/>
  <c r="I900" i="16"/>
  <c r="J900" i="16" s="1"/>
  <c r="I143" i="16"/>
  <c r="J143" i="16" s="1"/>
  <c r="I131" i="16"/>
  <c r="J131" i="16" s="1"/>
  <c r="I122" i="16"/>
  <c r="J122" i="16" s="1"/>
  <c r="I260" i="16"/>
  <c r="J260" i="16" s="1"/>
  <c r="I221" i="16"/>
  <c r="J221" i="16" s="1"/>
  <c r="I1131" i="16"/>
  <c r="J1131" i="16" s="1"/>
  <c r="I1538" i="16"/>
  <c r="J1538" i="16" s="1"/>
  <c r="I53" i="16"/>
  <c r="J53" i="16" s="1"/>
  <c r="I1014" i="16"/>
  <c r="J1014" i="16" s="1"/>
  <c r="I1100" i="16"/>
  <c r="J1100" i="16" s="1"/>
  <c r="I1294" i="16"/>
  <c r="J1294" i="16" s="1"/>
  <c r="I687" i="16"/>
  <c r="J687" i="16" s="1"/>
  <c r="I869" i="16"/>
  <c r="J869" i="16" s="1"/>
  <c r="I54" i="16"/>
  <c r="J54" i="16" s="1"/>
  <c r="I725" i="16"/>
  <c r="J725" i="16" s="1"/>
  <c r="I107" i="16"/>
  <c r="J107" i="16" s="1"/>
  <c r="I429" i="16"/>
  <c r="J429" i="16" s="1"/>
  <c r="I1588" i="16"/>
  <c r="J1588" i="16" s="1"/>
  <c r="I1031" i="16"/>
  <c r="J1031" i="16" s="1"/>
  <c r="I414" i="16"/>
  <c r="J414" i="16" s="1"/>
  <c r="I1295" i="16"/>
  <c r="J1295" i="16" s="1"/>
  <c r="I290" i="16"/>
  <c r="J290" i="16" s="1"/>
  <c r="I1164" i="16"/>
  <c r="J1164" i="16" s="1"/>
  <c r="I870" i="16"/>
  <c r="J870" i="16" s="1"/>
  <c r="I1051" i="16"/>
  <c r="J1051" i="16" s="1"/>
  <c r="I669" i="16"/>
  <c r="J669" i="16" s="1"/>
  <c r="I106" i="16"/>
  <c r="J106" i="16" s="1"/>
  <c r="I430" i="16"/>
  <c r="J430" i="16" s="1"/>
  <c r="I1029" i="16"/>
  <c r="J1029" i="16" s="1"/>
  <c r="I1162" i="16"/>
  <c r="J1162" i="16" s="1"/>
  <c r="I135" i="16"/>
  <c r="J135" i="16" s="1"/>
  <c r="I1050" i="16"/>
  <c r="J1050" i="16" s="1"/>
  <c r="I349" i="16"/>
  <c r="J349" i="16" s="1"/>
  <c r="I671" i="16"/>
  <c r="J671" i="16" s="1"/>
  <c r="I898" i="16"/>
  <c r="J898" i="16" s="1"/>
  <c r="I134" i="16"/>
  <c r="J134" i="16" s="1"/>
  <c r="I351" i="16"/>
  <c r="J351" i="16" s="1"/>
  <c r="I142" i="16"/>
  <c r="J142" i="16" s="1"/>
  <c r="I899" i="16"/>
  <c r="J899" i="16" s="1"/>
  <c r="I590" i="16"/>
  <c r="J590" i="16" s="1"/>
  <c r="I834" i="16"/>
  <c r="J834" i="16" s="1"/>
  <c r="I1564" i="16"/>
  <c r="J1564" i="16" s="1"/>
  <c r="I99" i="16"/>
  <c r="J99" i="16" s="1"/>
  <c r="I156" i="16"/>
  <c r="J156" i="16" s="1"/>
  <c r="I1466" i="16"/>
  <c r="J1466" i="16" s="1"/>
  <c r="I51" i="16"/>
  <c r="J51" i="16" s="1"/>
  <c r="I1454" i="16"/>
  <c r="J1454" i="16" s="1"/>
  <c r="I203" i="16"/>
  <c r="J203" i="16" s="1"/>
  <c r="I884" i="16"/>
  <c r="J884" i="16" s="1"/>
  <c r="I1307" i="16"/>
  <c r="J1307" i="16" s="1"/>
  <c r="I1180" i="16"/>
  <c r="J1180" i="16" s="1"/>
  <c r="I1067" i="16"/>
  <c r="J1067" i="16" s="1"/>
  <c r="I938" i="16"/>
  <c r="J938" i="16" s="1"/>
  <c r="I482" i="16"/>
  <c r="J482" i="16" s="1"/>
  <c r="I478" i="16"/>
  <c r="J478" i="16" s="1"/>
  <c r="I12" i="16"/>
  <c r="J12" i="16" s="1"/>
  <c r="I1399" i="16"/>
  <c r="J1399" i="16" s="1"/>
  <c r="I148" i="16"/>
  <c r="J148" i="16" s="1"/>
  <c r="I535" i="16"/>
  <c r="J535" i="16" s="1"/>
  <c r="I1507" i="16"/>
  <c r="J1507" i="16" s="1"/>
  <c r="I1143" i="16"/>
  <c r="J1143" i="16" s="1"/>
  <c r="I730" i="16"/>
  <c r="J730" i="16" s="1"/>
  <c r="I292" i="16"/>
  <c r="J292" i="16" s="1"/>
  <c r="I1510" i="16"/>
  <c r="J1510" i="16" s="1"/>
  <c r="I790" i="16"/>
  <c r="J790" i="16" s="1"/>
  <c r="I474" i="16"/>
  <c r="J474" i="16" s="1"/>
  <c r="I348" i="16"/>
  <c r="J348" i="16" s="1"/>
  <c r="I194" i="16"/>
  <c r="J194" i="16" s="1"/>
  <c r="I1268" i="16"/>
  <c r="J1268" i="16" s="1"/>
  <c r="I581" i="16"/>
  <c r="J581" i="16" s="1"/>
  <c r="I668" i="16"/>
  <c r="J668" i="16" s="1"/>
  <c r="I695" i="16"/>
  <c r="J695" i="16" s="1"/>
  <c r="I655" i="16"/>
  <c r="J655" i="16" s="1"/>
  <c r="I1282" i="16"/>
  <c r="J1282" i="16" s="1"/>
  <c r="I284" i="16"/>
  <c r="J284" i="16" s="1"/>
  <c r="I460" i="16"/>
  <c r="J460" i="16" s="1"/>
  <c r="I854" i="16"/>
  <c r="J854" i="16" s="1"/>
  <c r="I516" i="16"/>
  <c r="J516" i="16" s="1"/>
  <c r="I810" i="16"/>
  <c r="J810" i="16" s="1"/>
  <c r="I829" i="16"/>
  <c r="J829" i="16" s="1"/>
  <c r="I1290" i="16"/>
  <c r="J1290" i="16" s="1"/>
  <c r="I662" i="16"/>
  <c r="J662" i="16" s="1"/>
  <c r="I659" i="16"/>
  <c r="J659" i="16" s="1"/>
  <c r="I835" i="16"/>
  <c r="J835" i="16" s="1"/>
  <c r="I1116" i="16"/>
  <c r="J1116" i="16" s="1"/>
  <c r="I469" i="16"/>
  <c r="J469" i="16" s="1"/>
  <c r="I293" i="16"/>
  <c r="J293" i="16" s="1"/>
  <c r="I589" i="16"/>
  <c r="J589" i="16" s="1"/>
  <c r="I98" i="16"/>
  <c r="J98" i="16" s="1"/>
  <c r="I302" i="16"/>
  <c r="J302" i="16" s="1"/>
  <c r="I1325" i="16"/>
  <c r="J1325" i="16" s="1"/>
  <c r="I710" i="16"/>
  <c r="J710" i="16" s="1"/>
  <c r="I388" i="16"/>
  <c r="J388" i="16" s="1"/>
  <c r="I1227" i="16"/>
  <c r="J1227" i="16" s="1"/>
  <c r="I1427" i="16"/>
  <c r="J1427" i="16" s="1"/>
  <c r="I1271" i="16"/>
  <c r="J1271" i="16" s="1"/>
  <c r="I732" i="16"/>
  <c r="J732" i="16" s="1"/>
  <c r="I50" i="16"/>
  <c r="J50" i="16" s="1"/>
  <c r="I565" i="16"/>
  <c r="J565" i="16" s="1"/>
  <c r="I13" i="16"/>
  <c r="J13" i="16" s="1"/>
  <c r="I1453" i="16"/>
  <c r="J1453" i="16" s="1"/>
  <c r="I1388" i="16"/>
  <c r="J1388" i="16" s="1"/>
  <c r="I828" i="16"/>
  <c r="J828" i="16" s="1"/>
  <c r="I204" i="16"/>
  <c r="J204" i="16" s="1"/>
  <c r="I925" i="16"/>
  <c r="J925" i="16" s="1"/>
  <c r="I1237" i="16"/>
  <c r="J1237" i="16" s="1"/>
  <c r="I578" i="16"/>
  <c r="J578" i="16" s="1"/>
  <c r="I883" i="16"/>
  <c r="J883" i="16" s="1"/>
  <c r="I1306" i="16"/>
  <c r="J1306" i="16" s="1"/>
  <c r="I1346" i="16"/>
  <c r="J1346" i="16" s="1"/>
  <c r="I965" i="16"/>
  <c r="J965" i="16" s="1"/>
  <c r="I775" i="16"/>
  <c r="J775" i="16" s="1"/>
  <c r="I30" i="16"/>
  <c r="J30" i="16" s="1"/>
  <c r="I1122" i="16"/>
  <c r="J1122" i="16" s="1"/>
  <c r="I807" i="16"/>
  <c r="J807" i="16" s="1"/>
  <c r="I1179" i="16"/>
  <c r="J1179" i="16" s="1"/>
  <c r="I1229" i="16"/>
  <c r="J1229" i="16" s="1"/>
  <c r="I271" i="16"/>
  <c r="J271" i="16" s="1"/>
  <c r="I1412" i="16"/>
  <c r="J1412" i="16" s="1"/>
  <c r="I863" i="16"/>
  <c r="J863" i="16" s="1"/>
  <c r="I278" i="16"/>
  <c r="J278" i="16" s="1"/>
  <c r="I499" i="16"/>
  <c r="J499" i="16" s="1"/>
  <c r="I1066" i="16"/>
  <c r="J1066" i="16" s="1"/>
  <c r="I1319" i="16"/>
  <c r="J1319" i="16" s="1"/>
  <c r="I1155" i="16"/>
  <c r="J1155" i="16" s="1"/>
  <c r="I974" i="16"/>
  <c r="J974" i="16" s="1"/>
  <c r="I940" i="16"/>
  <c r="J940" i="16" s="1"/>
  <c r="I1061" i="16"/>
  <c r="J1061" i="16" s="1"/>
  <c r="I757" i="16"/>
  <c r="J757" i="16" s="1"/>
  <c r="I484" i="16"/>
  <c r="J484" i="16" s="1"/>
  <c r="I477" i="16"/>
  <c r="J477" i="16" s="1"/>
  <c r="I210" i="16"/>
  <c r="J210" i="16" s="1"/>
  <c r="I300" i="16"/>
  <c r="J300" i="16" s="1"/>
  <c r="I493" i="16"/>
  <c r="J493" i="16" s="1"/>
  <c r="I742" i="16"/>
  <c r="J742" i="16" s="1"/>
  <c r="I223" i="16"/>
  <c r="J223" i="16" s="1"/>
  <c r="I1334" i="16"/>
  <c r="J1334" i="16" s="1"/>
  <c r="I612" i="16"/>
  <c r="J612" i="16" s="1"/>
  <c r="I254" i="16"/>
  <c r="J254" i="16" s="1"/>
  <c r="I90" i="16"/>
  <c r="J90" i="16" s="1"/>
  <c r="I10" i="16"/>
  <c r="J10" i="16" s="1"/>
  <c r="I1379" i="16"/>
  <c r="J1379" i="16" s="1"/>
  <c r="I1397" i="16"/>
  <c r="J1397" i="16" s="1"/>
  <c r="I147" i="16"/>
  <c r="J147" i="16" s="1"/>
  <c r="I1255" i="16"/>
  <c r="J1255" i="16" s="1"/>
  <c r="I524" i="16"/>
  <c r="J524" i="16" s="1"/>
  <c r="I534" i="16"/>
  <c r="J534" i="16" s="1"/>
  <c r="I1084" i="16"/>
  <c r="J1084" i="16" s="1"/>
  <c r="I1395" i="16"/>
  <c r="J1395" i="16" s="1"/>
  <c r="I1506" i="16"/>
  <c r="J1506" i="16" s="1"/>
  <c r="I1147" i="16"/>
  <c r="J1147" i="16" s="1"/>
  <c r="I102" i="16"/>
  <c r="J102" i="16" s="1"/>
  <c r="I253" i="16"/>
  <c r="J253" i="16" s="1"/>
  <c r="I1068" i="16"/>
  <c r="J1068" i="16" s="1"/>
  <c r="I1141" i="16"/>
  <c r="J1141" i="16" s="1"/>
  <c r="I759" i="16"/>
  <c r="J759" i="16" s="1"/>
  <c r="I298" i="16"/>
  <c r="J298" i="16" s="1"/>
  <c r="I939" i="16"/>
  <c r="J939" i="16" s="1"/>
  <c r="I861" i="16"/>
  <c r="J861" i="16" s="1"/>
  <c r="I202" i="16"/>
  <c r="J202" i="16" s="1"/>
  <c r="I523" i="16"/>
  <c r="J523" i="16" s="1"/>
  <c r="I1156" i="16"/>
  <c r="J1156" i="16" s="1"/>
  <c r="I836" i="16"/>
  <c r="J836" i="16" s="1"/>
  <c r="I591" i="16"/>
  <c r="J591" i="16" s="1"/>
  <c r="I494" i="16"/>
  <c r="J494" i="16" s="1"/>
  <c r="I1333" i="16"/>
  <c r="J1333" i="16" s="1"/>
  <c r="I11" i="16"/>
  <c r="J11" i="16" s="1"/>
  <c r="I1455" i="16"/>
  <c r="J1455" i="16" s="1"/>
  <c r="I1308" i="16"/>
  <c r="J1308" i="16" s="1"/>
  <c r="I1231" i="16"/>
  <c r="J1231" i="16" s="1"/>
  <c r="I483" i="16"/>
  <c r="J483" i="16" s="1"/>
  <c r="I52" i="16"/>
  <c r="J52" i="16" s="1"/>
  <c r="I222" i="16"/>
  <c r="J222" i="16" s="1"/>
  <c r="I658" i="16"/>
  <c r="J658" i="16" s="1"/>
  <c r="I479" i="16"/>
  <c r="J479" i="16" s="1"/>
  <c r="I100" i="16"/>
  <c r="J100" i="16" s="1"/>
  <c r="I1238" i="16"/>
  <c r="J1238" i="16" s="1"/>
  <c r="I1578" i="16"/>
  <c r="J1578" i="16" s="1"/>
  <c r="I988" i="16"/>
  <c r="J988" i="16" s="1"/>
  <c r="I251" i="16"/>
  <c r="J251" i="16" s="1"/>
  <c r="I858" i="16"/>
  <c r="J858" i="16" s="1"/>
  <c r="I1351" i="16"/>
  <c r="J1351" i="16" s="1"/>
  <c r="I837" i="16"/>
  <c r="J837" i="16" s="1"/>
  <c r="I325" i="16"/>
  <c r="J325" i="16" s="1"/>
  <c r="I1526" i="16"/>
  <c r="J1526" i="16" s="1"/>
  <c r="I219" i="16"/>
  <c r="J219" i="16" s="1"/>
  <c r="I735" i="16"/>
  <c r="J735" i="16" s="1"/>
  <c r="I372" i="16"/>
  <c r="J372" i="16" s="1"/>
  <c r="I255" i="16"/>
  <c r="J255" i="16" s="1"/>
  <c r="I1396" i="16"/>
  <c r="J1396" i="16" s="1"/>
  <c r="I1142" i="16"/>
  <c r="J1142" i="16" s="1"/>
  <c r="I299" i="16"/>
  <c r="J299" i="16" s="1"/>
  <c r="I862" i="16"/>
  <c r="J862" i="16" s="1"/>
  <c r="I522" i="16"/>
  <c r="J522" i="16" s="1"/>
  <c r="I1154" i="16"/>
  <c r="J1154" i="16" s="1"/>
  <c r="I663" i="16"/>
  <c r="J663" i="16" s="1"/>
  <c r="I495" i="16"/>
  <c r="J495" i="16" s="1"/>
  <c r="I1335" i="16"/>
  <c r="J1335" i="16" s="1"/>
  <c r="I500" i="16"/>
  <c r="J500" i="16" s="1"/>
  <c r="I1230" i="16"/>
  <c r="J1230" i="16" s="1"/>
  <c r="I1317" i="16"/>
  <c r="J1317" i="16" s="1"/>
  <c r="I660" i="16"/>
  <c r="J660" i="16" s="1"/>
  <c r="I1394" i="16"/>
  <c r="J1394" i="16" s="1"/>
  <c r="I826" i="16"/>
  <c r="J826" i="16" s="1"/>
  <c r="I661" i="16"/>
  <c r="J661" i="16" s="1"/>
  <c r="I773" i="16"/>
  <c r="J773" i="16" s="1"/>
  <c r="I498" i="16"/>
  <c r="J498" i="16" s="1"/>
  <c r="I579" i="16"/>
  <c r="J579" i="16" s="1"/>
  <c r="I926" i="16"/>
  <c r="J926" i="16" s="1"/>
  <c r="I470" i="16"/>
  <c r="J470" i="16" s="1"/>
  <c r="I1318" i="16"/>
  <c r="J1318" i="16" s="1"/>
  <c r="I827" i="16"/>
  <c r="J827" i="16" s="1"/>
  <c r="I975" i="16"/>
  <c r="J975" i="16" s="1"/>
  <c r="I1410" i="16"/>
  <c r="J1410" i="16" s="1"/>
  <c r="I774" i="16"/>
  <c r="J774" i="16" s="1"/>
  <c r="I927" i="16"/>
  <c r="J927" i="16" s="1"/>
  <c r="I471" i="16"/>
  <c r="J471" i="16" s="1"/>
  <c r="I1114" i="16"/>
  <c r="J1114" i="16" s="1"/>
  <c r="I1253" i="16"/>
  <c r="J1253" i="16" s="1"/>
  <c r="I269" i="16"/>
  <c r="J269" i="16" s="1"/>
  <c r="I1082" i="16"/>
  <c r="J1082" i="16" s="1"/>
  <c r="I806" i="16"/>
  <c r="J806" i="16" s="1"/>
  <c r="I973" i="16"/>
  <c r="J973" i="16" s="1"/>
  <c r="I1411" i="16"/>
  <c r="J1411" i="16" s="1"/>
  <c r="I29" i="16"/>
  <c r="J29" i="16" s="1"/>
  <c r="I1387" i="16"/>
  <c r="J1387" i="16" s="1"/>
  <c r="I611" i="16"/>
  <c r="J611" i="16" s="1"/>
  <c r="I1115" i="16"/>
  <c r="J1115" i="16" s="1"/>
  <c r="I1254" i="16"/>
  <c r="J1254" i="16" s="1"/>
  <c r="I270" i="16"/>
  <c r="J270" i="16" s="1"/>
  <c r="I533" i="16"/>
  <c r="J533" i="16" s="1"/>
  <c r="I805" i="16"/>
  <c r="J805" i="16" s="1"/>
  <c r="I146" i="16"/>
  <c r="J146" i="16" s="1"/>
  <c r="I31" i="16"/>
  <c r="J31" i="16" s="1"/>
  <c r="I1178" i="16"/>
  <c r="J1178" i="16" s="1"/>
  <c r="I1386" i="16"/>
  <c r="J1386" i="16" s="1"/>
  <c r="I610" i="16"/>
  <c r="J610" i="16" s="1"/>
  <c r="I1508" i="16"/>
  <c r="J1508" i="16" s="1"/>
  <c r="I882" i="16"/>
  <c r="J882" i="16" s="1"/>
  <c r="I1223" i="16"/>
  <c r="J1223" i="16" s="1"/>
  <c r="I334" i="16"/>
  <c r="J334" i="16" s="1"/>
  <c r="I772" i="16"/>
  <c r="J772" i="16" s="1"/>
  <c r="I1234" i="16"/>
  <c r="J1234" i="16" s="1"/>
  <c r="I893" i="16"/>
  <c r="J893" i="16" s="1"/>
  <c r="I1167" i="16"/>
  <c r="J1167" i="16" s="1"/>
  <c r="I717" i="16"/>
  <c r="J717" i="16" s="1"/>
  <c r="I1076" i="16"/>
  <c r="J1076" i="16" s="1"/>
  <c r="I1172" i="16"/>
  <c r="J1172" i="16" s="1"/>
  <c r="I76" i="16"/>
  <c r="J76" i="16" s="1"/>
  <c r="I791" i="16"/>
  <c r="J791" i="16" s="1"/>
  <c r="I410" i="16"/>
  <c r="J410" i="16" s="1"/>
  <c r="I964" i="16"/>
  <c r="J964" i="16" s="1"/>
  <c r="I130" i="16"/>
  <c r="J130" i="16" s="1"/>
  <c r="I1146" i="16"/>
  <c r="J1146" i="16" s="1"/>
  <c r="I1501" i="16"/>
  <c r="J1501" i="16" s="1"/>
  <c r="I1509" i="16"/>
  <c r="J1509" i="16" s="1"/>
  <c r="I971" i="16"/>
  <c r="J971" i="16" s="1"/>
  <c r="I476" i="16"/>
  <c r="J476" i="16" s="1"/>
  <c r="I1123" i="16"/>
  <c r="J1123" i="16" s="1"/>
  <c r="I1429" i="16"/>
  <c r="J1429" i="16" s="1"/>
  <c r="I237" i="16"/>
  <c r="J237" i="16" s="1"/>
  <c r="I749" i="16"/>
  <c r="J749" i="16" s="1"/>
  <c r="I1461" i="16"/>
  <c r="J1461" i="16" s="1"/>
  <c r="I908" i="16"/>
  <c r="J908" i="16" s="1"/>
  <c r="I511" i="16"/>
  <c r="J511" i="16" s="1"/>
  <c r="I91" i="16"/>
  <c r="J91" i="16" s="1"/>
  <c r="I618" i="16"/>
  <c r="J618" i="16" s="1"/>
  <c r="I1287" i="16"/>
  <c r="J1287" i="16" s="1"/>
  <c r="I1540" i="16"/>
  <c r="J1540" i="16" s="1"/>
  <c r="I652" i="16"/>
  <c r="J652" i="16" s="1"/>
  <c r="I492" i="16"/>
  <c r="J492" i="16" s="1"/>
  <c r="I347" i="16"/>
  <c r="J347" i="16" s="1"/>
  <c r="I195" i="16"/>
  <c r="J195" i="16" s="1"/>
  <c r="I694" i="16"/>
  <c r="J694" i="16" s="1"/>
  <c r="I1062" i="16"/>
  <c r="J1062" i="16" s="1"/>
  <c r="I724" i="16"/>
  <c r="J724" i="16" s="1"/>
  <c r="I886" i="16"/>
  <c r="J886" i="16" s="1"/>
  <c r="I4" i="16"/>
  <c r="J4" i="16" s="1"/>
  <c r="I1149" i="16"/>
  <c r="J1149" i="16" s="1"/>
  <c r="I654" i="16"/>
  <c r="J654" i="16" s="1"/>
  <c r="I957" i="16"/>
  <c r="J957" i="16" s="1"/>
  <c r="I1355" i="16"/>
  <c r="J1355" i="16" s="1"/>
  <c r="I1267" i="16"/>
  <c r="J1267" i="16" s="1"/>
  <c r="I226" i="16"/>
  <c r="J226" i="16" s="1"/>
  <c r="I1348" i="16"/>
  <c r="J1348" i="16" s="1"/>
  <c r="I582" i="16"/>
  <c r="J582" i="16" s="1"/>
  <c r="I1484" i="16"/>
  <c r="J1484" i="16" s="1"/>
  <c r="I68" i="16"/>
  <c r="J68" i="16" s="1"/>
  <c r="I517" i="16"/>
  <c r="J517" i="16" s="1"/>
  <c r="I282" i="16"/>
  <c r="J282" i="16" s="1"/>
  <c r="I1471" i="16"/>
  <c r="J1471" i="16" s="1"/>
  <c r="I666" i="16"/>
  <c r="J666" i="16" s="1"/>
  <c r="I707" i="16"/>
  <c r="J707" i="16" s="1"/>
  <c r="I1365" i="16"/>
  <c r="J1365" i="16" s="1"/>
  <c r="I1523" i="16"/>
  <c r="J1523" i="16" s="1"/>
  <c r="I918" i="16"/>
  <c r="J918" i="16" s="1"/>
  <c r="I743" i="16"/>
  <c r="J743" i="16" s="1"/>
  <c r="I515" i="16"/>
  <c r="J515" i="16" s="1"/>
  <c r="I935" i="16"/>
  <c r="J935" i="16" s="1"/>
  <c r="I1284" i="16"/>
  <c r="J1284" i="16" s="1"/>
  <c r="I1516" i="16"/>
  <c r="J1516" i="16" s="1"/>
  <c r="I459" i="16"/>
  <c r="J459" i="16" s="1"/>
  <c r="I853" i="16"/>
  <c r="J853" i="16" s="1"/>
  <c r="I279" i="16"/>
  <c r="J279" i="16" s="1"/>
  <c r="I1378" i="16"/>
  <c r="J1378" i="16" s="1"/>
  <c r="I1077" i="16"/>
  <c r="J1077" i="16" s="1"/>
  <c r="I877" i="16"/>
  <c r="J877" i="16" s="1"/>
  <c r="I1203" i="16"/>
  <c r="J1203" i="16" s="1"/>
  <c r="I103" i="16"/>
  <c r="J103" i="16" s="1"/>
  <c r="I551" i="16"/>
  <c r="J551" i="16" s="1"/>
  <c r="I812" i="16"/>
  <c r="J812" i="16" s="1"/>
  <c r="I1135" i="16"/>
  <c r="J1135" i="16" s="1"/>
  <c r="I831" i="16"/>
  <c r="J831" i="16" s="1"/>
  <c r="I690" i="16"/>
  <c r="J690" i="16" s="1"/>
  <c r="I426" i="16"/>
  <c r="J426" i="16" s="1"/>
  <c r="I1291" i="16"/>
  <c r="J1291" i="16" s="1"/>
  <c r="I491" i="16"/>
  <c r="J491" i="16" s="1"/>
  <c r="I371" i="16"/>
  <c r="J371" i="16" s="1"/>
  <c r="I1515" i="16"/>
  <c r="J1515" i="16" s="1"/>
  <c r="I1354" i="16"/>
  <c r="J1354" i="16" s="1"/>
  <c r="I692" i="16"/>
  <c r="J692" i="16" s="1"/>
  <c r="I550" i="16"/>
  <c r="J550" i="16" s="1"/>
  <c r="I1430" i="16"/>
  <c r="J1430" i="16" s="1"/>
  <c r="I518" i="16"/>
  <c r="J518" i="16" s="1"/>
  <c r="I933" i="16"/>
  <c r="J933" i="16" s="1"/>
  <c r="I708" i="16"/>
  <c r="J708" i="16" s="1"/>
  <c r="I1367" i="16"/>
  <c r="J1367" i="16" s="1"/>
  <c r="I1133" i="16"/>
  <c r="J1133" i="16" s="1"/>
  <c r="I239" i="16"/>
  <c r="J239" i="16" s="1"/>
  <c r="I1502" i="16"/>
  <c r="J1502" i="16" s="1"/>
  <c r="I2" i="16"/>
  <c r="J2" i="16" s="1"/>
  <c r="I326" i="16"/>
  <c r="J326" i="16" s="1"/>
  <c r="I970" i="16"/>
  <c r="J970" i="16" s="1"/>
  <c r="I1514" i="16"/>
  <c r="J1514" i="16" s="1"/>
  <c r="I427" i="16"/>
  <c r="J427" i="16" s="1"/>
  <c r="I1356" i="16"/>
  <c r="J1356" i="16" s="1"/>
  <c r="I691" i="16"/>
  <c r="J691" i="16" s="1"/>
  <c r="I549" i="16"/>
  <c r="J549" i="16" s="1"/>
  <c r="I227" i="16"/>
  <c r="J227" i="16" s="1"/>
  <c r="I301" i="16"/>
  <c r="J301" i="16" s="1"/>
  <c r="I722" i="16"/>
  <c r="J722" i="16" s="1"/>
  <c r="I838" i="16"/>
  <c r="J838" i="16" s="1"/>
  <c r="I706" i="16"/>
  <c r="J706" i="16" s="1"/>
  <c r="I1134" i="16"/>
  <c r="J1134" i="16" s="1"/>
  <c r="I238" i="16"/>
  <c r="J238" i="16" s="1"/>
  <c r="I1503" i="16"/>
  <c r="J1503" i="16" s="1"/>
  <c r="I3" i="16"/>
  <c r="J3" i="16" s="1"/>
  <c r="I1349" i="16"/>
  <c r="J1349" i="16" s="1"/>
  <c r="I959" i="16"/>
  <c r="J959" i="16" s="1"/>
  <c r="I650" i="16"/>
  <c r="J650" i="16" s="1"/>
  <c r="I1150" i="16"/>
  <c r="J1150" i="16" s="1"/>
  <c r="I972" i="16"/>
  <c r="J972" i="16" s="1"/>
  <c r="I428" i="16"/>
  <c r="J428" i="16" s="1"/>
  <c r="I1074" i="16"/>
  <c r="J1074" i="16" s="1"/>
  <c r="I1524" i="16"/>
  <c r="J1524" i="16" s="1"/>
  <c r="I228" i="16"/>
  <c r="J228" i="16" s="1"/>
  <c r="I723" i="16"/>
  <c r="J723" i="16" s="1"/>
  <c r="I919" i="16"/>
  <c r="J919" i="16" s="1"/>
  <c r="I1239" i="16"/>
  <c r="J1239" i="16" s="1"/>
  <c r="I1469" i="16"/>
  <c r="J1469" i="16" s="1"/>
  <c r="I1482" i="16"/>
  <c r="J1482" i="16" s="1"/>
  <c r="I1170" i="16"/>
  <c r="J1170" i="16" s="1"/>
  <c r="I958" i="16"/>
  <c r="J958" i="16" s="1"/>
  <c r="I651" i="16"/>
  <c r="J651" i="16" s="1"/>
  <c r="I1151" i="16"/>
  <c r="J1151" i="16" s="1"/>
  <c r="I653" i="16"/>
  <c r="J653" i="16" s="1"/>
  <c r="I1426" i="16"/>
  <c r="J1426" i="16" s="1"/>
  <c r="I1124" i="16"/>
  <c r="J1124" i="16" s="1"/>
  <c r="I1075" i="16"/>
  <c r="J1075" i="16" s="1"/>
  <c r="I1580" i="16"/>
  <c r="J1580" i="16" s="1"/>
  <c r="I458" i="16"/>
  <c r="J458" i="16" s="1"/>
  <c r="I731" i="16"/>
  <c r="J731" i="16" s="1"/>
  <c r="I917" i="16"/>
  <c r="J917" i="16" s="1"/>
  <c r="I346" i="16"/>
  <c r="J346" i="16" s="1"/>
  <c r="I855" i="16"/>
  <c r="J855" i="16" s="1"/>
  <c r="I693" i="16"/>
  <c r="J693" i="16" s="1"/>
  <c r="I887" i="16"/>
  <c r="J887" i="16" s="1"/>
  <c r="I1470" i="16"/>
  <c r="J1470" i="16" s="1"/>
  <c r="I1483" i="16"/>
  <c r="J1483" i="16" s="1"/>
  <c r="I514" i="16"/>
  <c r="J514" i="16" s="1"/>
  <c r="I490" i="16"/>
  <c r="J490" i="16" s="1"/>
  <c r="I196" i="16"/>
  <c r="J196" i="16" s="1"/>
  <c r="I741" i="16"/>
  <c r="J741" i="16" s="1"/>
  <c r="I789" i="16"/>
  <c r="J789" i="16" s="1"/>
  <c r="I1221" i="16"/>
  <c r="J1221" i="16" s="1"/>
  <c r="I1266" i="16"/>
  <c r="J1266" i="16" s="1"/>
  <c r="I252" i="16"/>
  <c r="J252" i="16" s="1"/>
  <c r="I1347" i="16"/>
  <c r="J1347" i="16" s="1"/>
  <c r="I811" i="16"/>
  <c r="J811" i="16" s="1"/>
  <c r="I583" i="16"/>
  <c r="J583" i="16" s="1"/>
  <c r="I101" i="16"/>
  <c r="J101" i="16" s="1"/>
  <c r="I277" i="16"/>
  <c r="J277" i="16" s="1"/>
  <c r="I1431" i="16"/>
  <c r="J1431" i="16" s="1"/>
  <c r="I283" i="16"/>
  <c r="J283" i="16" s="1"/>
  <c r="I475" i="16"/>
  <c r="J475" i="16" s="1"/>
  <c r="I1380" i="16"/>
  <c r="J1380" i="16" s="1"/>
  <c r="I934" i="16"/>
  <c r="J934" i="16" s="1"/>
  <c r="I1063" i="16"/>
  <c r="J1063" i="16" s="1"/>
  <c r="I830" i="16"/>
  <c r="J830" i="16" s="1"/>
  <c r="I1292" i="16"/>
  <c r="J1292" i="16" s="1"/>
  <c r="I667" i="16"/>
  <c r="J667" i="16" s="1"/>
  <c r="I1511" i="16"/>
  <c r="J1511" i="16" s="1"/>
  <c r="I519" i="16"/>
  <c r="J519" i="16" s="1"/>
  <c r="I563" i="16"/>
  <c r="J563" i="16" s="1"/>
  <c r="I67" i="16"/>
  <c r="J67" i="16" s="1"/>
  <c r="I20" i="16"/>
  <c r="J20" i="16" s="1"/>
  <c r="I605" i="16"/>
  <c r="J605" i="16" s="1"/>
  <c r="I629" i="16"/>
  <c r="J629" i="16" s="1"/>
  <c r="I802" i="16"/>
  <c r="J802" i="16" s="1"/>
  <c r="I1522" i="16"/>
  <c r="J1522" i="16" s="1"/>
  <c r="I1111" i="16"/>
  <c r="J1111" i="16" s="1"/>
  <c r="I1571" i="16"/>
  <c r="J1571" i="16" s="1"/>
  <c r="I1262" i="16"/>
  <c r="J1262" i="16" s="1"/>
  <c r="I451" i="16"/>
  <c r="J451" i="16" s="1"/>
  <c r="I967" i="16"/>
  <c r="J967" i="16" s="1"/>
  <c r="I1451" i="16"/>
  <c r="J1451" i="16" s="1"/>
  <c r="I93" i="16"/>
  <c r="J93" i="16" s="1"/>
  <c r="I66" i="16"/>
  <c r="J66" i="16" s="1"/>
  <c r="I878" i="16"/>
  <c r="J878" i="16" s="1"/>
  <c r="I1079" i="16"/>
  <c r="J1079" i="16" s="1"/>
  <c r="I1083" i="16"/>
  <c r="J1083" i="16" s="1"/>
  <c r="I1539" i="16"/>
  <c r="J1539" i="16" s="1"/>
  <c r="I562" i="16"/>
  <c r="J562" i="16" s="1"/>
  <c r="I907" i="16"/>
  <c r="J907" i="16" s="1"/>
  <c r="I452" i="16"/>
  <c r="J452" i="16" s="1"/>
  <c r="I1450" i="16"/>
  <c r="J1450" i="16" s="1"/>
  <c r="I18" i="16"/>
  <c r="J18" i="16" s="1"/>
  <c r="I1286" i="16"/>
  <c r="J1286" i="16" s="1"/>
  <c r="I92" i="16"/>
  <c r="J92" i="16" s="1"/>
  <c r="I450" i="16"/>
  <c r="J450" i="16" s="1"/>
  <c r="I1261" i="16"/>
  <c r="J1261" i="16" s="1"/>
  <c r="I1452" i="16"/>
  <c r="J1452" i="16" s="1"/>
  <c r="I19" i="16"/>
  <c r="J19" i="16" s="1"/>
  <c r="I1202" i="16"/>
  <c r="J1202" i="16" s="1"/>
  <c r="I606" i="16"/>
  <c r="J606" i="16" s="1"/>
  <c r="I702" i="16"/>
  <c r="J702" i="16" s="1"/>
  <c r="I716" i="16"/>
  <c r="J716" i="16" s="1"/>
  <c r="I375" i="16"/>
  <c r="J375" i="16" s="1"/>
  <c r="I620" i="16"/>
  <c r="J620" i="16" s="1"/>
  <c r="I1570" i="16"/>
  <c r="J1570" i="16" s="1"/>
  <c r="I803" i="16"/>
  <c r="J803" i="16" s="1"/>
  <c r="I644" i="16"/>
  <c r="J644" i="16" s="1"/>
  <c r="I966" i="16"/>
  <c r="J966" i="16" s="1"/>
  <c r="I510" i="16"/>
  <c r="J510" i="16" s="1"/>
  <c r="I46" i="16"/>
  <c r="J46" i="16" s="1"/>
  <c r="I1095" i="16"/>
  <c r="J1095" i="16" s="1"/>
  <c r="I82" i="16"/>
  <c r="J82" i="16" s="1"/>
  <c r="I327" i="16"/>
  <c r="J327" i="16" s="1"/>
  <c r="I315" i="16"/>
  <c r="J315" i="16" s="1"/>
  <c r="I771" i="16"/>
  <c r="J771" i="16" s="1"/>
  <c r="I895" i="16"/>
  <c r="J895" i="16" s="1"/>
  <c r="I1298" i="16"/>
  <c r="J1298" i="16" s="1"/>
  <c r="I822" i="16"/>
  <c r="J822" i="16" s="1"/>
  <c r="I295" i="16"/>
  <c r="J295" i="16" s="1"/>
  <c r="I711" i="16"/>
  <c r="J711" i="16" s="1"/>
  <c r="I986" i="16"/>
  <c r="J986" i="16" s="1"/>
  <c r="I1165" i="16"/>
  <c r="J1165" i="16" s="1"/>
  <c r="I74" i="16"/>
  <c r="J74" i="16" s="1"/>
  <c r="I1270" i="16"/>
  <c r="J1270" i="16" s="1"/>
  <c r="I1226" i="16"/>
  <c r="J1226" i="16" s="1"/>
  <c r="I1235" i="16"/>
  <c r="J1235" i="16" s="1"/>
  <c r="I701" i="16"/>
  <c r="J701" i="16" s="1"/>
  <c r="I335" i="16"/>
  <c r="J335" i="16" s="1"/>
  <c r="I1527" i="16"/>
  <c r="J1527" i="16" s="1"/>
  <c r="I373" i="16"/>
  <c r="J373" i="16" s="1"/>
  <c r="I1300" i="16"/>
  <c r="J1300" i="16" s="1"/>
  <c r="I719" i="16"/>
  <c r="J719" i="16" s="1"/>
  <c r="I314" i="16"/>
  <c r="J314" i="16" s="1"/>
  <c r="I1579" i="16"/>
  <c r="J1579" i="16" s="1"/>
  <c r="I387" i="16"/>
  <c r="J387" i="16" s="1"/>
  <c r="I709" i="16"/>
  <c r="J709" i="16" s="1"/>
  <c r="I987" i="16"/>
  <c r="J987" i="16" s="1"/>
  <c r="I1166" i="16"/>
  <c r="J1166" i="16" s="1"/>
  <c r="I1269" i="16"/>
  <c r="J1269" i="16" s="1"/>
  <c r="I1228" i="16"/>
  <c r="J1228" i="16" s="1"/>
  <c r="I1236" i="16"/>
  <c r="J1236" i="16" s="1"/>
  <c r="I333" i="16"/>
  <c r="J333" i="16" s="1"/>
  <c r="I859" i="16"/>
  <c r="J859" i="16" s="1"/>
  <c r="I1299" i="16"/>
  <c r="J1299" i="16" s="1"/>
  <c r="I599" i="16"/>
  <c r="J599" i="16" s="1"/>
  <c r="I386" i="16"/>
  <c r="J386" i="16" s="1"/>
  <c r="I770" i="16"/>
  <c r="J770" i="16" s="1"/>
  <c r="I567" i="16"/>
  <c r="J567" i="16" s="1"/>
  <c r="I218" i="16"/>
  <c r="J218" i="16" s="1"/>
  <c r="I714" i="16"/>
  <c r="J714" i="16" s="1"/>
  <c r="I860" i="16"/>
  <c r="J860" i="16" s="1"/>
  <c r="I412" i="16"/>
  <c r="J412" i="16" s="1"/>
  <c r="I597" i="16"/>
  <c r="J597" i="16" s="1"/>
  <c r="I303" i="16"/>
  <c r="J303" i="16" s="1"/>
  <c r="I566" i="16"/>
  <c r="J566" i="16" s="1"/>
  <c r="I220" i="16"/>
  <c r="J220" i="16" s="1"/>
  <c r="I839" i="16"/>
  <c r="J839" i="16" s="1"/>
  <c r="I715" i="16"/>
  <c r="J715" i="16" s="1"/>
  <c r="I894" i="16"/>
  <c r="J894" i="16" s="1"/>
  <c r="I411" i="16"/>
  <c r="J411" i="16" s="1"/>
  <c r="I1171" i="16"/>
  <c r="J1171" i="16" s="1"/>
  <c r="I1350" i="16"/>
  <c r="J1350" i="16" s="1"/>
  <c r="I370" i="16"/>
  <c r="J370" i="16" s="1"/>
  <c r="I294" i="16"/>
  <c r="J294" i="16" s="1"/>
  <c r="I75" i="16"/>
  <c r="J75" i="16" s="1"/>
  <c r="I703" i="16"/>
  <c r="J703" i="16" s="1"/>
  <c r="I1525" i="16"/>
  <c r="J1525" i="16" s="1"/>
  <c r="I374" i="16"/>
  <c r="J374" i="16" s="1"/>
  <c r="I718" i="16"/>
  <c r="J718" i="16" s="1"/>
  <c r="I316" i="16"/>
  <c r="J316" i="16" s="1"/>
  <c r="I1375" i="16"/>
  <c r="J1375" i="16" s="1"/>
  <c r="I990" i="16"/>
  <c r="J990" i="16" s="1"/>
  <c r="I442" i="16"/>
  <c r="J442" i="16" s="1"/>
  <c r="I36" i="16"/>
  <c r="J36" i="16" s="1"/>
  <c r="I14" i="16"/>
  <c r="J14" i="16" s="1"/>
  <c r="I170" i="16"/>
  <c r="J170" i="16" s="1"/>
  <c r="I798" i="16"/>
  <c r="J798" i="16" s="1"/>
  <c r="I1322" i="16"/>
  <c r="J1322" i="16" s="1"/>
  <c r="I43" i="16"/>
  <c r="J43" i="16" s="1"/>
  <c r="I778" i="16"/>
  <c r="J778" i="16" s="1"/>
  <c r="I621" i="16"/>
  <c r="J621" i="16" s="1"/>
  <c r="I1414" i="16"/>
  <c r="J1414" i="16" s="1"/>
  <c r="I1214" i="16"/>
  <c r="J1214" i="16" s="1"/>
  <c r="I275" i="16"/>
  <c r="J275" i="16" s="1"/>
  <c r="I467" i="16"/>
  <c r="J467" i="16" s="1"/>
  <c r="I1274" i="16"/>
  <c r="J1274" i="16" s="1"/>
  <c r="I418" i="16"/>
  <c r="J418" i="16" s="1"/>
  <c r="I1459" i="16"/>
  <c r="J1459" i="16" s="1"/>
  <c r="I1477" i="16"/>
  <c r="J1477" i="16" s="1"/>
  <c r="I1499" i="16"/>
  <c r="J1499" i="16" s="1"/>
  <c r="I402" i="16"/>
  <c r="J402" i="16" s="1"/>
  <c r="I119" i="16"/>
  <c r="J119" i="16" s="1"/>
  <c r="I852" i="16"/>
  <c r="J852" i="16" s="1"/>
  <c r="I138" i="16"/>
  <c r="J138" i="16" s="1"/>
  <c r="I796" i="16"/>
  <c r="J796" i="16" s="1"/>
  <c r="I111" i="16"/>
  <c r="J111" i="16" s="1"/>
  <c r="I1092" i="16"/>
  <c r="J1092" i="16" s="1"/>
  <c r="I1071" i="16"/>
  <c r="J1071" i="16" s="1"/>
  <c r="I21" i="16"/>
  <c r="J21" i="16" s="1"/>
  <c r="I158" i="16"/>
  <c r="J158" i="16" s="1"/>
  <c r="I341" i="16"/>
  <c r="J341" i="16" s="1"/>
  <c r="I365" i="16"/>
  <c r="J365" i="16" s="1"/>
  <c r="I1206" i="16"/>
  <c r="J1206" i="16" s="1"/>
  <c r="I764" i="16"/>
  <c r="J764" i="16" s="1"/>
  <c r="I243" i="16"/>
  <c r="J243" i="16" s="1"/>
  <c r="I395" i="16"/>
  <c r="J395" i="16" s="1"/>
  <c r="I941" i="16"/>
  <c r="J941" i="16" s="1"/>
  <c r="I1139" i="16"/>
  <c r="J1139" i="16" s="1"/>
  <c r="I1338" i="16"/>
  <c r="J1338" i="16" s="1"/>
  <c r="I1554" i="16"/>
  <c r="J1554" i="16" s="1"/>
  <c r="I27" i="16"/>
  <c r="J27" i="16" s="1"/>
  <c r="I1436" i="16"/>
  <c r="J1436" i="16" s="1"/>
  <c r="I949" i="16"/>
  <c r="J949" i="16" s="1"/>
  <c r="I359" i="16"/>
  <c r="J359" i="16" s="1"/>
  <c r="I1245" i="16"/>
  <c r="J1245" i="16" s="1"/>
  <c r="I1326" i="16"/>
  <c r="J1326" i="16" s="1"/>
  <c r="I154" i="16"/>
  <c r="J154" i="16" s="1"/>
  <c r="I263" i="16"/>
  <c r="J263" i="16" s="1"/>
  <c r="I570" i="16"/>
  <c r="J570" i="16" s="1"/>
  <c r="I998" i="16"/>
  <c r="J998" i="16" s="1"/>
  <c r="I911" i="16"/>
  <c r="J911" i="16" s="1"/>
  <c r="I1559" i="16"/>
  <c r="J1559" i="16" s="1"/>
  <c r="I462" i="16"/>
  <c r="J462" i="16" s="1"/>
  <c r="I5" i="16"/>
  <c r="J5" i="16" s="1"/>
  <c r="I1060" i="16"/>
  <c r="J1060" i="16" s="1"/>
  <c r="I596" i="16"/>
  <c r="J596" i="16" s="1"/>
  <c r="I69" i="16"/>
  <c r="J69" i="16" s="1"/>
  <c r="I309" i="16"/>
  <c r="J309" i="16" s="1"/>
  <c r="I453" i="16"/>
  <c r="J453" i="16" s="1"/>
  <c r="I86" i="16"/>
  <c r="J86" i="16" s="1"/>
  <c r="I916" i="16"/>
  <c r="J916" i="16" s="1"/>
  <c r="I867" i="16"/>
  <c r="J867" i="16" s="1"/>
  <c r="I446" i="16"/>
  <c r="J446" i="16" s="1"/>
  <c r="I163" i="16"/>
  <c r="J163" i="16" s="1"/>
  <c r="I1277" i="16"/>
  <c r="J1277" i="16" s="1"/>
  <c r="I588" i="16"/>
  <c r="J588" i="16" s="1"/>
  <c r="I995" i="16"/>
  <c r="J995" i="16" s="1"/>
  <c r="I59" i="16"/>
  <c r="J59" i="16" s="1"/>
  <c r="I246" i="16"/>
  <c r="J246" i="16" s="1"/>
  <c r="I1594" i="16"/>
  <c r="J1594" i="16" s="1"/>
  <c r="I982" i="16"/>
  <c r="J982" i="16" s="1"/>
  <c r="I116" i="16"/>
  <c r="J116" i="16" s="1"/>
  <c r="I286" i="16"/>
  <c r="J286" i="16" s="1"/>
  <c r="I267" i="16"/>
  <c r="J267" i="16" s="1"/>
  <c r="I397" i="16"/>
  <c r="J397" i="16" s="1"/>
  <c r="I1589" i="16"/>
  <c r="J1589" i="16" s="1"/>
  <c r="I485" i="16"/>
  <c r="J485" i="16" s="1"/>
  <c r="I573" i="16"/>
  <c r="J573" i="16" s="1"/>
  <c r="I1186" i="16"/>
  <c r="J1186" i="16" s="1"/>
  <c r="I678" i="16"/>
  <c r="J678" i="16" s="1"/>
  <c r="I682" i="16"/>
  <c r="J682" i="16" s="1"/>
  <c r="I765" i="16"/>
  <c r="J765" i="16" s="1"/>
  <c r="I180" i="16"/>
  <c r="J180" i="16" s="1"/>
  <c r="I1467" i="16"/>
  <c r="J1467" i="16" s="1"/>
  <c r="I787" i="16"/>
  <c r="J787" i="16" s="1"/>
  <c r="I923" i="16"/>
  <c r="J923" i="16" s="1"/>
  <c r="I1043" i="16"/>
  <c r="J1043" i="16" s="1"/>
  <c r="I954" i="16"/>
  <c r="J954" i="16" s="1"/>
  <c r="I1476" i="16"/>
  <c r="J1476" i="16" s="1"/>
  <c r="I439" i="16"/>
  <c r="J439" i="16" s="1"/>
  <c r="I556" i="16"/>
  <c r="J556" i="16" s="1"/>
  <c r="I323" i="16"/>
  <c r="J323" i="16" s="1"/>
  <c r="I190" i="16"/>
  <c r="J190" i="16" s="1"/>
  <c r="I875" i="16"/>
  <c r="J875" i="16" s="1"/>
  <c r="I206" i="16"/>
  <c r="J206" i="16" s="1"/>
  <c r="I627" i="16"/>
  <c r="J627" i="16" s="1"/>
  <c r="I382" i="16"/>
  <c r="J382" i="16" s="1"/>
  <c r="I1444" i="16"/>
  <c r="J1444" i="16" s="1"/>
  <c r="I308" i="16"/>
  <c r="J308" i="16" s="1"/>
  <c r="I1517" i="16"/>
  <c r="J1517" i="16" s="1"/>
  <c r="I47" i="16"/>
  <c r="J47" i="16" s="1"/>
  <c r="I1026" i="16"/>
  <c r="J1026" i="16" s="1"/>
  <c r="I1252" i="16"/>
  <c r="J1252" i="16" s="1"/>
  <c r="I646" i="16"/>
  <c r="J646" i="16" s="1"/>
  <c r="I213" i="16"/>
  <c r="J213" i="16" s="1"/>
  <c r="I503" i="16"/>
  <c r="J503" i="16" s="1"/>
  <c r="I212" i="16"/>
  <c r="J212" i="16" s="1"/>
  <c r="I546" i="16"/>
  <c r="J546" i="16" s="1"/>
  <c r="I844" i="16"/>
  <c r="J844" i="16" s="1"/>
  <c r="I1045" i="16"/>
  <c r="J1045" i="16" s="1"/>
  <c r="I1183" i="16"/>
  <c r="J1183" i="16" s="1"/>
  <c r="I1093" i="16"/>
  <c r="J1093" i="16" s="1"/>
  <c r="I530" i="16"/>
  <c r="J530" i="16" s="1"/>
  <c r="I1562" i="16"/>
  <c r="J1562" i="16" s="1"/>
  <c r="I755" i="16"/>
  <c r="J755" i="16" s="1"/>
  <c r="I1423" i="16"/>
  <c r="J1423" i="16" s="1"/>
  <c r="I538" i="16"/>
  <c r="J538" i="16" s="1"/>
  <c r="I1055" i="16"/>
  <c r="J1055" i="16" s="1"/>
  <c r="I199" i="16"/>
  <c r="J199" i="16" s="1"/>
  <c r="I391" i="16"/>
  <c r="J391" i="16" s="1"/>
  <c r="I679" i="16"/>
  <c r="J679" i="16" s="1"/>
  <c r="I42" i="16"/>
  <c r="J42" i="16" s="1"/>
  <c r="I211" i="16"/>
  <c r="J211" i="16" s="1"/>
  <c r="I58" i="16"/>
  <c r="J58" i="16" s="1"/>
  <c r="I754" i="16"/>
  <c r="J754" i="16" s="1"/>
  <c r="I35" i="16"/>
  <c r="J35" i="16" s="1"/>
  <c r="I205" i="16"/>
  <c r="J205" i="16" s="1"/>
  <c r="I1595" i="16"/>
  <c r="J1595" i="16" s="1"/>
  <c r="I991" i="16"/>
  <c r="J991" i="16" s="1"/>
  <c r="I1213" i="16"/>
  <c r="J1213" i="16" s="1"/>
  <c r="I501" i="16"/>
  <c r="J501" i="16" s="1"/>
  <c r="I1373" i="16"/>
  <c r="J1373" i="16" s="1"/>
  <c r="I1479" i="16"/>
  <c r="J1479" i="16" s="1"/>
  <c r="I1490" i="16"/>
  <c r="J1490" i="16" s="1"/>
  <c r="I1563" i="16"/>
  <c r="J1563" i="16" s="1"/>
  <c r="I999" i="16"/>
  <c r="J999" i="16" s="1"/>
  <c r="I157" i="16"/>
  <c r="J157" i="16" s="1"/>
  <c r="I191" i="16"/>
  <c r="J191" i="16" s="1"/>
  <c r="I22" i="16"/>
  <c r="J22" i="16" s="1"/>
  <c r="I767" i="16"/>
  <c r="J767" i="16" s="1"/>
  <c r="I306" i="16"/>
  <c r="J306" i="16" s="1"/>
  <c r="I547" i="16"/>
  <c r="J547" i="16" s="1"/>
  <c r="I197" i="16"/>
  <c r="J197" i="16" s="1"/>
  <c r="I922" i="16"/>
  <c r="J922" i="16" s="1"/>
  <c r="I750" i="16"/>
  <c r="J750" i="16" s="1"/>
  <c r="I634" i="16"/>
  <c r="J634" i="16" s="1"/>
  <c r="I311" i="16"/>
  <c r="J311" i="16" s="1"/>
  <c r="I366" i="16"/>
  <c r="J366" i="16" s="1"/>
  <c r="I914" i="16"/>
  <c r="J914" i="16" s="1"/>
  <c r="I71" i="16"/>
  <c r="J71" i="16" s="1"/>
  <c r="I786" i="16"/>
  <c r="J786" i="16" s="1"/>
  <c r="I437" i="16"/>
  <c r="J437" i="16" s="1"/>
  <c r="I595" i="16"/>
  <c r="J595" i="16" s="1"/>
  <c r="I487" i="16"/>
  <c r="J487" i="16" s="1"/>
  <c r="I1316" i="16"/>
  <c r="J1316" i="16" s="1"/>
  <c r="I1189" i="16"/>
  <c r="J1189" i="16" s="1"/>
  <c r="I1190" i="16"/>
  <c r="J1190" i="16" s="1"/>
  <c r="I628" i="16"/>
  <c r="J628" i="16" s="1"/>
  <c r="I381" i="16"/>
  <c r="J381" i="16" s="1"/>
  <c r="I244" i="16"/>
  <c r="J244" i="16" s="1"/>
  <c r="I572" i="16"/>
  <c r="J572" i="16" s="1"/>
  <c r="I1435" i="16"/>
  <c r="J1435" i="16" s="1"/>
  <c r="I214" i="16"/>
  <c r="J214" i="16" s="1"/>
  <c r="I1182" i="16"/>
  <c r="J1182" i="16" s="1"/>
  <c r="I1188" i="16"/>
  <c r="J1188" i="16" s="1"/>
  <c r="I780" i="16"/>
  <c r="J780" i="16" s="1"/>
  <c r="I1462" i="16"/>
  <c r="J1462" i="16" s="1"/>
  <c r="I242" i="16"/>
  <c r="J242" i="16" s="1"/>
  <c r="I571" i="16"/>
  <c r="J571" i="16" s="1"/>
  <c r="I1251" i="16"/>
  <c r="J1251" i="16" s="1"/>
  <c r="I87" i="16"/>
  <c r="J87" i="16" s="1"/>
  <c r="I215" i="16"/>
  <c r="J215" i="16" s="1"/>
  <c r="I850" i="16"/>
  <c r="J850" i="16" s="1"/>
  <c r="I455" i="16"/>
  <c r="J455" i="16" s="1"/>
  <c r="I261" i="16"/>
  <c r="J261" i="16" s="1"/>
  <c r="I623" i="16"/>
  <c r="J623" i="16" s="1"/>
  <c r="I419" i="16"/>
  <c r="J419" i="16" s="1"/>
  <c r="I155" i="16"/>
  <c r="J155" i="16" s="1"/>
  <c r="I1434" i="16"/>
  <c r="J1434" i="16" s="1"/>
  <c r="I15" i="16"/>
  <c r="J15" i="16" s="1"/>
  <c r="I454" i="16"/>
  <c r="J454" i="16" s="1"/>
  <c r="I924" i="16"/>
  <c r="J924" i="16" s="1"/>
  <c r="I1191" i="16"/>
  <c r="J1191" i="16" s="1"/>
  <c r="I310" i="16"/>
  <c r="J310" i="16" s="1"/>
  <c r="I756" i="16"/>
  <c r="J756" i="16" s="1"/>
  <c r="I34" i="16"/>
  <c r="J34" i="16" s="1"/>
  <c r="I915" i="16"/>
  <c r="J915" i="16" s="1"/>
  <c r="I115" i="16"/>
  <c r="J115" i="16" s="1"/>
  <c r="I266" i="16"/>
  <c r="J266" i="16" s="1"/>
  <c r="I766" i="16"/>
  <c r="J766" i="16" s="1"/>
  <c r="I70" i="16"/>
  <c r="J70" i="16" s="1"/>
  <c r="I1053" i="16"/>
  <c r="J1053" i="16" s="1"/>
  <c r="I84" i="16"/>
  <c r="J84" i="16" s="1"/>
  <c r="I788" i="16"/>
  <c r="J788" i="16" s="1"/>
  <c r="I207" i="16"/>
  <c r="J207" i="16" s="1"/>
  <c r="I159" i="16"/>
  <c r="J159" i="16" s="1"/>
  <c r="I1468" i="16"/>
  <c r="J1468" i="16" s="1"/>
  <c r="I842" i="16"/>
  <c r="J842" i="16" s="1"/>
  <c r="I245" i="16"/>
  <c r="J245" i="16" s="1"/>
  <c r="I909" i="16"/>
  <c r="J909" i="16" s="1"/>
  <c r="I539" i="16"/>
  <c r="J539" i="16" s="1"/>
  <c r="I548" i="16"/>
  <c r="J548" i="16" s="1"/>
  <c r="I420" i="16"/>
  <c r="J420" i="16" s="1"/>
  <c r="I1187" i="16"/>
  <c r="J1187" i="16" s="1"/>
  <c r="I779" i="16"/>
  <c r="J779" i="16" s="1"/>
  <c r="I626" i="16"/>
  <c r="J626" i="16" s="1"/>
  <c r="I594" i="16"/>
  <c r="J594" i="16" s="1"/>
  <c r="I1094" i="16"/>
  <c r="J1094" i="16" s="1"/>
  <c r="I951" i="16"/>
  <c r="J951" i="16" s="1"/>
  <c r="I1555" i="16"/>
  <c r="J1555" i="16" s="1"/>
  <c r="I23" i="16"/>
  <c r="J23" i="16" s="1"/>
  <c r="I502" i="16"/>
  <c r="J502" i="16" s="1"/>
  <c r="I45" i="16"/>
  <c r="J45" i="16" s="1"/>
  <c r="I486" i="16"/>
  <c r="J486" i="16" s="1"/>
  <c r="I1478" i="16"/>
  <c r="J1478" i="16" s="1"/>
  <c r="I399" i="16"/>
  <c r="J399" i="16" s="1"/>
  <c r="I751" i="16"/>
  <c r="J751" i="16" s="1"/>
  <c r="I367" i="16"/>
  <c r="J367" i="16" s="1"/>
  <c r="I684" i="16"/>
  <c r="J684" i="16" s="1"/>
  <c r="I1340" i="16"/>
  <c r="J1340" i="16" s="1"/>
  <c r="I997" i="16"/>
  <c r="J997" i="16" s="1"/>
  <c r="I324" i="16"/>
  <c r="J324" i="16" s="1"/>
  <c r="I1314" i="16"/>
  <c r="J1314" i="16" s="1"/>
  <c r="I1181" i="16"/>
  <c r="J1181" i="16" s="1"/>
  <c r="I587" i="16"/>
  <c r="J587" i="16" s="1"/>
  <c r="I262" i="16"/>
  <c r="J262" i="16" s="1"/>
  <c r="I1596" i="16"/>
  <c r="J1596" i="16" s="1"/>
  <c r="I989" i="16"/>
  <c r="J989" i="16" s="1"/>
  <c r="I307" i="16"/>
  <c r="J307" i="16" s="1"/>
  <c r="I1215" i="16"/>
  <c r="J1215" i="16" s="1"/>
  <c r="I622" i="16"/>
  <c r="J622" i="16" s="1"/>
  <c r="I189" i="16"/>
  <c r="J189" i="16" s="1"/>
  <c r="I438" i="16"/>
  <c r="J438" i="16" s="1"/>
  <c r="I383" i="16"/>
  <c r="J383" i="16" s="1"/>
  <c r="I1518" i="16"/>
  <c r="J1518" i="16" s="1"/>
  <c r="I1047" i="16"/>
  <c r="J1047" i="16" s="1"/>
  <c r="I799" i="16"/>
  <c r="J799" i="16" s="1"/>
  <c r="I139" i="16"/>
  <c r="J139" i="16" s="1"/>
  <c r="I1374" i="16"/>
  <c r="J1374" i="16" s="1"/>
  <c r="I943" i="16"/>
  <c r="J943" i="16" s="1"/>
  <c r="I198" i="16"/>
  <c r="J198" i="16" s="1"/>
  <c r="I1091" i="16"/>
  <c r="J1091" i="16" s="1"/>
  <c r="I463" i="16"/>
  <c r="J463" i="16" s="1"/>
  <c r="I60" i="16"/>
  <c r="J60" i="16" s="1"/>
  <c r="I1500" i="16"/>
  <c r="J1500" i="16" s="1"/>
  <c r="I28" i="16"/>
  <c r="J28" i="16" s="1"/>
  <c r="I1138" i="16"/>
  <c r="J1138" i="16" s="1"/>
  <c r="I683" i="16"/>
  <c r="J683" i="16" s="1"/>
  <c r="I1339" i="16"/>
  <c r="J1339" i="16" s="1"/>
  <c r="I322" i="16"/>
  <c r="J322" i="16" s="1"/>
  <c r="I1415" i="16"/>
  <c r="J1415" i="16" s="1"/>
  <c r="I1315" i="16"/>
  <c r="J1315" i="16" s="1"/>
  <c r="I647" i="16"/>
  <c r="J647" i="16" s="1"/>
  <c r="I586" i="16"/>
  <c r="J586" i="16" s="1"/>
  <c r="I444" i="16"/>
  <c r="J444" i="16" s="1"/>
  <c r="I1460" i="16"/>
  <c r="J1460" i="16" s="1"/>
  <c r="I1028" i="16"/>
  <c r="J1028" i="16" s="1"/>
  <c r="I1059" i="16"/>
  <c r="J1059" i="16" s="1"/>
  <c r="I1519" i="16"/>
  <c r="J1519" i="16" s="1"/>
  <c r="I797" i="16"/>
  <c r="J797" i="16" s="1"/>
  <c r="I140" i="16"/>
  <c r="J140" i="16" s="1"/>
  <c r="I1207" i="16"/>
  <c r="J1207" i="16" s="1"/>
  <c r="I942" i="16"/>
  <c r="J942" i="16" s="1"/>
  <c r="I575" i="16"/>
  <c r="J575" i="16" s="1"/>
  <c r="I1090" i="16"/>
  <c r="J1090" i="16" s="1"/>
  <c r="I461" i="16"/>
  <c r="J461" i="16" s="1"/>
  <c r="I677" i="16"/>
  <c r="J677" i="16" s="1"/>
  <c r="I1250" i="16"/>
  <c r="J1250" i="16" s="1"/>
  <c r="I1492" i="16"/>
  <c r="J1492" i="16" s="1"/>
  <c r="I851" i="16"/>
  <c r="J851" i="16" s="1"/>
  <c r="I876" i="16"/>
  <c r="J876" i="16" s="1"/>
  <c r="I1498" i="16"/>
  <c r="J1498" i="16" s="1"/>
  <c r="I1557" i="16"/>
  <c r="J1557" i="16" s="1"/>
  <c r="I26" i="16"/>
  <c r="J26" i="16" s="1"/>
  <c r="I1140" i="16"/>
  <c r="J1140" i="16" s="1"/>
  <c r="I118" i="16"/>
  <c r="J118" i="16" s="1"/>
  <c r="I6" i="16"/>
  <c r="J6" i="16" s="1"/>
  <c r="I1413" i="16"/>
  <c r="J1413" i="16" s="1"/>
  <c r="I645" i="16"/>
  <c r="J645" i="16" s="1"/>
  <c r="I287" i="16"/>
  <c r="J287" i="16" s="1"/>
  <c r="I1323" i="16"/>
  <c r="J1323" i="16" s="1"/>
  <c r="I1590" i="16"/>
  <c r="J1590" i="16" s="1"/>
  <c r="I443" i="16"/>
  <c r="J443" i="16" s="1"/>
  <c r="I178" i="16"/>
  <c r="J178" i="16" s="1"/>
  <c r="I1458" i="16"/>
  <c r="J1458" i="16" s="1"/>
  <c r="I762" i="16"/>
  <c r="J762" i="16" s="1"/>
  <c r="I1027" i="16"/>
  <c r="J1027" i="16" s="1"/>
  <c r="I983" i="16"/>
  <c r="J983" i="16" s="1"/>
  <c r="I1058" i="16"/>
  <c r="J1058" i="16" s="1"/>
  <c r="I343" i="16"/>
  <c r="J343" i="16" s="1"/>
  <c r="I996" i="16"/>
  <c r="J996" i="16" s="1"/>
  <c r="I1070" i="16"/>
  <c r="J1070" i="16" s="1"/>
  <c r="I1205" i="16"/>
  <c r="J1205" i="16" s="1"/>
  <c r="I956" i="16"/>
  <c r="J956" i="16" s="1"/>
  <c r="I172" i="16"/>
  <c r="J172" i="16" s="1"/>
  <c r="I574" i="16"/>
  <c r="J574" i="16" s="1"/>
  <c r="I636" i="16"/>
  <c r="J636" i="16" s="1"/>
  <c r="I44" i="16"/>
  <c r="J44" i="16" s="1"/>
  <c r="I85" i="16"/>
  <c r="J85" i="16" s="1"/>
  <c r="I1491" i="16"/>
  <c r="J1491" i="16" s="1"/>
  <c r="I874" i="16"/>
  <c r="J874" i="16" s="1"/>
  <c r="I1558" i="16"/>
  <c r="J1558" i="16" s="1"/>
  <c r="I117" i="16"/>
  <c r="J117" i="16" s="1"/>
  <c r="I276" i="16"/>
  <c r="J276" i="16" s="1"/>
  <c r="I7" i="16"/>
  <c r="J7" i="16" s="1"/>
  <c r="I1421" i="16"/>
  <c r="J1421" i="16" s="1"/>
  <c r="I285" i="16"/>
  <c r="J285" i="16" s="1"/>
  <c r="I1324" i="16"/>
  <c r="J1324" i="16" s="1"/>
  <c r="I1591" i="16"/>
  <c r="J1591" i="16" s="1"/>
  <c r="I179" i="16"/>
  <c r="J179" i="16" s="1"/>
  <c r="I794" i="16"/>
  <c r="J794" i="16" s="1"/>
  <c r="I763" i="16"/>
  <c r="J763" i="16" s="1"/>
  <c r="I396" i="16"/>
  <c r="J396" i="16" s="1"/>
  <c r="I981" i="16"/>
  <c r="J981" i="16" s="1"/>
  <c r="I447" i="16"/>
  <c r="J447" i="16" s="1"/>
  <c r="I994" i="16"/>
  <c r="J994" i="16" s="1"/>
  <c r="I1044" i="16"/>
  <c r="J1044" i="16" s="1"/>
  <c r="I1069" i="16"/>
  <c r="J1069" i="16" s="1"/>
  <c r="I1442" i="16"/>
  <c r="J1442" i="16" s="1"/>
  <c r="I1276" i="16"/>
  <c r="J1276" i="16" s="1"/>
  <c r="I955" i="16"/>
  <c r="J955" i="16" s="1"/>
  <c r="I1474" i="16"/>
  <c r="J1474" i="16" s="1"/>
  <c r="I171" i="16"/>
  <c r="J171" i="16" s="1"/>
  <c r="I389" i="16"/>
  <c r="J389" i="16" s="1"/>
  <c r="I868" i="16"/>
  <c r="J868" i="16" s="1"/>
  <c r="I635" i="16"/>
  <c r="J635" i="16" s="1"/>
  <c r="I403" i="16"/>
  <c r="J403" i="16" s="1"/>
  <c r="I531" i="16"/>
  <c r="J531" i="16" s="1"/>
  <c r="I1279" i="16"/>
  <c r="J1279" i="16" s="1"/>
  <c r="I114" i="16"/>
  <c r="J114" i="16" s="1"/>
  <c r="I268" i="16"/>
  <c r="J268" i="16" s="1"/>
  <c r="I274" i="16"/>
  <c r="J274" i="16" s="1"/>
  <c r="I1054" i="16"/>
  <c r="J1054" i="16" s="1"/>
  <c r="I83" i="16"/>
  <c r="J83" i="16" s="1"/>
  <c r="I1422" i="16"/>
  <c r="J1422" i="16" s="1"/>
  <c r="I795" i="16"/>
  <c r="J795" i="16" s="1"/>
  <c r="I394" i="16"/>
  <c r="J394" i="16" s="1"/>
  <c r="I247" i="16"/>
  <c r="J247" i="16" s="1"/>
  <c r="I910" i="16"/>
  <c r="J910" i="16" s="1"/>
  <c r="I540" i="16"/>
  <c r="J540" i="16" s="1"/>
  <c r="I1042" i="16"/>
  <c r="J1042" i="16" s="1"/>
  <c r="I1443" i="16"/>
  <c r="J1443" i="16" s="1"/>
  <c r="I950" i="16"/>
  <c r="J950" i="16" s="1"/>
  <c r="I468" i="16"/>
  <c r="J468" i="16" s="1"/>
  <c r="I1556" i="16"/>
  <c r="J1556" i="16" s="1"/>
  <c r="I1275" i="16"/>
  <c r="J1275" i="16" s="1"/>
  <c r="I1475" i="16"/>
  <c r="J1475" i="16" s="1"/>
  <c r="I390" i="16"/>
  <c r="J390" i="16" s="1"/>
  <c r="I866" i="16"/>
  <c r="J866" i="16" s="1"/>
  <c r="I398" i="16"/>
  <c r="J398" i="16" s="1"/>
  <c r="I404" i="16"/>
  <c r="J404" i="16" s="1"/>
  <c r="I532" i="16"/>
  <c r="J532" i="16" s="1"/>
  <c r="I1278" i="16"/>
  <c r="J1278" i="16" s="1"/>
  <c r="I555" i="16"/>
  <c r="J555" i="16" s="1"/>
  <c r="I823" i="16"/>
  <c r="J823" i="16" s="1"/>
  <c r="I126" i="16"/>
  <c r="J126" i="16" s="1"/>
  <c r="I903" i="16"/>
  <c r="J903" i="16" s="1"/>
  <c r="I38" i="16"/>
  <c r="J38" i="16" s="1"/>
  <c r="I1372" i="16"/>
  <c r="J1372" i="16" s="1"/>
  <c r="I1532" i="16"/>
  <c r="J1532" i="16" s="1"/>
  <c r="I358" i="16"/>
  <c r="J358" i="16" s="1"/>
  <c r="I1246" i="16"/>
  <c r="J1246" i="16" s="1"/>
  <c r="I1002" i="16"/>
  <c r="J1002" i="16" s="1"/>
  <c r="I980" i="16"/>
  <c r="J980" i="16" s="1"/>
  <c r="I1406" i="16"/>
  <c r="J1406" i="16" s="1"/>
  <c r="I734" i="16"/>
  <c r="J734" i="16" s="1"/>
  <c r="I580" i="16"/>
  <c r="J580" i="16" s="1"/>
  <c r="I813" i="16"/>
  <c r="J813" i="16" s="1"/>
  <c r="I1311" i="16"/>
  <c r="J1311" i="16" s="1"/>
  <c r="I149" i="16"/>
  <c r="J149" i="16" s="1"/>
  <c r="I1543" i="16"/>
  <c r="J1543" i="16" s="1"/>
  <c r="I364" i="16"/>
  <c r="J364" i="16" s="1"/>
  <c r="I1463" i="16"/>
  <c r="J1463" i="16" s="1"/>
  <c r="I1125" i="16"/>
  <c r="J1125" i="16" s="1"/>
  <c r="I1174" i="16"/>
  <c r="J1174" i="16" s="1"/>
  <c r="I1357" i="16"/>
  <c r="J1357" i="16" s="1"/>
  <c r="I1566" i="16"/>
  <c r="J1566" i="16" s="1"/>
  <c r="I638" i="16"/>
  <c r="J638" i="16" s="1"/>
  <c r="I1599" i="16"/>
  <c r="J1599" i="16" s="1"/>
  <c r="I110" i="16"/>
  <c r="J110" i="16" s="1"/>
  <c r="I1446" i="16"/>
  <c r="J1446" i="16" s="1"/>
  <c r="I342" i="16"/>
  <c r="J342" i="16" s="1"/>
  <c r="I405" i="16"/>
  <c r="J405" i="16" s="1"/>
  <c r="I1303" i="16"/>
  <c r="J1303" i="16" s="1"/>
  <c r="I699" i="16"/>
  <c r="J699" i="16" s="1"/>
  <c r="I1046" i="16"/>
  <c r="J1046" i="16" s="1"/>
  <c r="I1366" i="16"/>
  <c r="J1366" i="16" s="1"/>
  <c r="I164" i="16"/>
  <c r="J164" i="16" s="1"/>
  <c r="I602" i="16"/>
  <c r="J602" i="16" s="1"/>
  <c r="I1110" i="16"/>
  <c r="J1110" i="16" s="1"/>
  <c r="I1362" i="16"/>
  <c r="J1362" i="16" s="1"/>
  <c r="I1011" i="16"/>
  <c r="J1011" i="16" s="1"/>
  <c r="I525" i="16"/>
  <c r="J525" i="16" s="1"/>
  <c r="I1495" i="16"/>
  <c r="J1495" i="16" s="1"/>
  <c r="I466" i="16"/>
  <c r="J466" i="16" s="1"/>
  <c r="I818" i="16"/>
  <c r="J818" i="16" s="1"/>
  <c r="I930" i="16"/>
  <c r="J930" i="16" s="1"/>
  <c r="I250" i="16"/>
  <c r="J250" i="16" s="1"/>
  <c r="I559" i="16"/>
  <c r="J559" i="16" s="1"/>
  <c r="I445" i="16"/>
  <c r="J445" i="16" s="1"/>
  <c r="I885" i="16"/>
  <c r="J885" i="16" s="1"/>
  <c r="I1486" i="16"/>
  <c r="J1486" i="16" s="1"/>
  <c r="I124" i="16"/>
  <c r="J124" i="16" s="1"/>
  <c r="I1371" i="16"/>
  <c r="J1371" i="16" s="1"/>
  <c r="I1283" i="16"/>
  <c r="J1283" i="16" s="1"/>
  <c r="I1398" i="16"/>
  <c r="J1398" i="16" s="1"/>
  <c r="I141" i="16"/>
  <c r="J141" i="16" s="1"/>
  <c r="I814" i="16"/>
  <c r="J814" i="16" s="1"/>
  <c r="I37" i="16"/>
  <c r="J37" i="16" s="1"/>
  <c r="I1407" i="16"/>
  <c r="J1407" i="16" s="1"/>
  <c r="I821" i="16"/>
  <c r="J821" i="16" s="1"/>
  <c r="I151" i="16"/>
  <c r="J151" i="16" s="1"/>
  <c r="I1493" i="16"/>
  <c r="J1493" i="16" s="1"/>
  <c r="I1541" i="16"/>
  <c r="J1541" i="16" s="1"/>
  <c r="I1310" i="16"/>
  <c r="J1310" i="16" s="1"/>
  <c r="I557" i="16"/>
  <c r="J557" i="16" s="1"/>
  <c r="I132" i="16"/>
  <c r="J132" i="16" s="1"/>
  <c r="I1487" i="16"/>
  <c r="J1487" i="16" s="1"/>
  <c r="I123" i="16"/>
  <c r="J123" i="16" s="1"/>
  <c r="I603" i="16"/>
  <c r="J603" i="16" s="1"/>
  <c r="I1148" i="16"/>
  <c r="J1148" i="16" s="1"/>
  <c r="I1003" i="16"/>
  <c r="J1003" i="16" s="1"/>
  <c r="I1445" i="16"/>
  <c r="J1445" i="16" s="1"/>
  <c r="I815" i="16"/>
  <c r="J815" i="16" s="1"/>
  <c r="I125" i="16"/>
  <c r="J125" i="16" s="1"/>
  <c r="I39" i="16"/>
  <c r="J39" i="16" s="1"/>
  <c r="I1405" i="16"/>
  <c r="J1405" i="16" s="1"/>
  <c r="I150" i="16"/>
  <c r="J150" i="16" s="1"/>
  <c r="I1597" i="16"/>
  <c r="J1597" i="16" s="1"/>
  <c r="I1494" i="16"/>
  <c r="J1494" i="16" s="1"/>
  <c r="I1010" i="16"/>
  <c r="J1010" i="16" s="1"/>
  <c r="I978" i="16"/>
  <c r="J978" i="16" s="1"/>
  <c r="I1542" i="16"/>
  <c r="J1542" i="16" s="1"/>
  <c r="I1309" i="16"/>
  <c r="J1309" i="16" s="1"/>
  <c r="I901" i="16"/>
  <c r="J901" i="16" s="1"/>
  <c r="I558" i="16"/>
  <c r="J558" i="16" s="1"/>
  <c r="I1485" i="16"/>
  <c r="J1485" i="16" s="1"/>
  <c r="I1370" i="16"/>
  <c r="J1370" i="16" s="1"/>
  <c r="I1363" i="16"/>
  <c r="J1363" i="16" s="1"/>
  <c r="I604" i="16"/>
  <c r="J604" i="16" s="1"/>
  <c r="I1004" i="16"/>
  <c r="J1004" i="16" s="1"/>
  <c r="I1173" i="16"/>
  <c r="J1173" i="16" s="1"/>
  <c r="I1447" i="16"/>
  <c r="J1447" i="16" s="1"/>
  <c r="I1567" i="16"/>
  <c r="J1567" i="16" s="1"/>
  <c r="I127" i="16"/>
  <c r="J127" i="16" s="1"/>
  <c r="I1598" i="16"/>
  <c r="J1598" i="16" s="1"/>
  <c r="I1012" i="16"/>
  <c r="J1012" i="16" s="1"/>
  <c r="I979" i="16"/>
  <c r="J979" i="16" s="1"/>
  <c r="I902" i="16"/>
  <c r="J902" i="16" s="1"/>
  <c r="I1364" i="16"/>
  <c r="J1364" i="16" s="1"/>
  <c r="I931" i="16"/>
  <c r="J931" i="16" s="1"/>
  <c r="I1175" i="16"/>
  <c r="J1175" i="16" s="1"/>
  <c r="I733" i="16"/>
  <c r="J733" i="16" s="1"/>
  <c r="I1358" i="16"/>
  <c r="J1358" i="16" s="1"/>
  <c r="I1565" i="16"/>
  <c r="J1565" i="16" s="1"/>
  <c r="I1530" i="16"/>
  <c r="J1530" i="16" s="1"/>
  <c r="I637" i="16"/>
  <c r="J637" i="16" s="1"/>
  <c r="I406" i="16"/>
  <c r="J406" i="16" s="1"/>
  <c r="I162" i="16"/>
  <c r="J162" i="16" s="1"/>
  <c r="I700" i="16"/>
  <c r="J700" i="16" s="1"/>
  <c r="I526" i="16"/>
  <c r="J526" i="16" s="1"/>
  <c r="I962" i="16"/>
  <c r="J962" i="16" s="1"/>
  <c r="I1302" i="16"/>
  <c r="J1302" i="16" s="1"/>
  <c r="I819" i="16"/>
  <c r="J819" i="16" s="1"/>
  <c r="I932" i="16"/>
  <c r="J932" i="16" s="1"/>
  <c r="I527" i="16"/>
  <c r="J527" i="16" s="1"/>
  <c r="I1327" i="16"/>
  <c r="J1327" i="16" s="1"/>
  <c r="I1359" i="16"/>
  <c r="J1359" i="16" s="1"/>
  <c r="I1127" i="16"/>
  <c r="J1127" i="16" s="1"/>
  <c r="I1531" i="16"/>
  <c r="J1531" i="16" s="1"/>
  <c r="I639" i="16"/>
  <c r="J639" i="16" s="1"/>
  <c r="I407" i="16"/>
  <c r="J407" i="16" s="1"/>
  <c r="I554" i="16"/>
  <c r="J554" i="16" s="1"/>
  <c r="I698" i="16"/>
  <c r="J698" i="16" s="1"/>
  <c r="I109" i="16"/>
  <c r="J109" i="16" s="1"/>
  <c r="I357" i="16"/>
  <c r="J357" i="16" s="1"/>
  <c r="I963" i="16"/>
  <c r="J963" i="16" s="1"/>
  <c r="I1301" i="16"/>
  <c r="J1301" i="16" s="1"/>
  <c r="I1109" i="16"/>
  <c r="J1109" i="16" s="1"/>
  <c r="I1247" i="16"/>
  <c r="J1247" i="16" s="1"/>
  <c r="I820" i="16"/>
  <c r="J820" i="16" s="1"/>
  <c r="M1602" i="16"/>
  <c r="J1602" i="16" l="1"/>
  <c r="O3" i="7" a="1"/>
  <c r="O3" i="7" l="1"/>
  <c r="P3" i="7"/>
  <c r="O4" i="7" a="1"/>
  <c r="O4" i="7"/>
  <c r="P4" i="7" s="1"/>
  <c r="O5" i="7" a="1"/>
  <c r="O5" i="7"/>
  <c r="P5" i="7" s="1"/>
  <c r="O6" i="7" a="1"/>
  <c r="O6" i="7"/>
  <c r="P6" i="7" s="1"/>
  <c r="O7" i="7" a="1"/>
  <c r="O7" i="7"/>
  <c r="P7" i="7" s="1"/>
  <c r="O8" i="7" a="1"/>
  <c r="O8" i="7"/>
  <c r="P8" i="7" s="1"/>
  <c r="O9" i="7" a="1"/>
  <c r="O9" i="7"/>
  <c r="P9" i="7" s="1"/>
  <c r="O10" i="7" a="1"/>
  <c r="O10" i="7"/>
  <c r="P10" i="7" s="1"/>
  <c r="O11" i="7" a="1"/>
  <c r="O11" i="7"/>
  <c r="P11" i="7" s="1"/>
  <c r="O12" i="7" a="1"/>
  <c r="O12" i="7"/>
  <c r="P12" i="7" s="1"/>
  <c r="O13" i="7" a="1"/>
  <c r="O13" i="7"/>
  <c r="P13" i="7" s="1"/>
  <c r="O14" i="7" a="1"/>
  <c r="O14" i="7"/>
  <c r="P14" i="7" s="1"/>
  <c r="O15" i="7" a="1"/>
  <c r="O15" i="7"/>
  <c r="P15" i="7" s="1"/>
  <c r="O16" i="7" a="1"/>
  <c r="O16" i="7"/>
  <c r="P16" i="7" s="1"/>
  <c r="O17" i="7" a="1"/>
  <c r="O17" i="7"/>
  <c r="P17" i="7" s="1"/>
  <c r="O18" i="7" a="1"/>
  <c r="O18" i="7"/>
  <c r="P18" i="7" s="1"/>
  <c r="O19" i="7" a="1"/>
  <c r="O19" i="7"/>
  <c r="P19" i="7" s="1"/>
  <c r="O20" i="7" a="1"/>
  <c r="O20" i="7"/>
  <c r="P20" i="7" s="1"/>
  <c r="O21" i="7" a="1"/>
  <c r="O21" i="7"/>
  <c r="P21" i="7" s="1"/>
  <c r="O22" i="7" a="1"/>
  <c r="O22" i="7"/>
  <c r="P22" i="7" s="1"/>
  <c r="O23" i="7" a="1"/>
  <c r="O23" i="7"/>
  <c r="P23" i="7" s="1"/>
  <c r="O24" i="7" a="1"/>
  <c r="O24" i="7"/>
  <c r="P24" i="7" s="1"/>
  <c r="O25" i="7" a="1"/>
  <c r="O25" i="7"/>
  <c r="P25" i="7" s="1"/>
  <c r="O26" i="7" a="1"/>
  <c r="O26" i="7"/>
  <c r="P26" i="7" s="1"/>
  <c r="O27" i="7" a="1"/>
  <c r="O27" i="7"/>
  <c r="P27" i="7" s="1"/>
  <c r="O28" i="7" a="1"/>
  <c r="O28" i="7"/>
  <c r="P28" i="7" s="1"/>
  <c r="O29" i="7" a="1"/>
  <c r="O29" i="7"/>
  <c r="P29" i="7" s="1"/>
  <c r="O30" i="7" a="1"/>
  <c r="O30" i="7"/>
  <c r="P30" i="7" s="1"/>
  <c r="O31" i="7" a="1"/>
  <c r="O31" i="7"/>
  <c r="P31" i="7" s="1"/>
  <c r="O32" i="7" a="1"/>
  <c r="O32" i="7"/>
  <c r="P32" i="7" s="1"/>
  <c r="O33" i="7" a="1"/>
  <c r="O33" i="7"/>
  <c r="P33" i="7" s="1"/>
  <c r="O34" i="7" a="1"/>
  <c r="O34" i="7"/>
  <c r="P34" i="7" s="1"/>
  <c r="O35" i="7" a="1"/>
  <c r="O35" i="7"/>
  <c r="P35" i="7" s="1"/>
  <c r="O36" i="7" a="1"/>
  <c r="O36" i="7"/>
  <c r="P36" i="7" s="1"/>
  <c r="O37" i="7" a="1"/>
  <c r="O37" i="7"/>
  <c r="P37" i="7" s="1"/>
  <c r="O38" i="7" a="1"/>
  <c r="O38" i="7"/>
  <c r="P38" i="7" s="1"/>
  <c r="O39" i="7" a="1"/>
  <c r="O39" i="7"/>
  <c r="P39" i="7" s="1"/>
  <c r="O40" i="7" a="1"/>
  <c r="O40" i="7"/>
  <c r="P40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<sst xmlns="http://schemas.openxmlformats.org/spreadsheetml/2006/main" count="1116" uniqueCount="244">
  <si>
    <t>Alliance team:</t>
  </si>
  <si>
    <t>Opponent team:</t>
  </si>
  <si>
    <t>Match #</t>
  </si>
  <si>
    <t>Auto</t>
  </si>
  <si>
    <t>Teleop</t>
  </si>
  <si>
    <t>Defense Frequency</t>
  </si>
  <si>
    <t>Endgame</t>
  </si>
  <si>
    <t>% Climb</t>
  </si>
  <si>
    <t>% Park</t>
  </si>
  <si>
    <t>SumAvgPPG</t>
  </si>
  <si>
    <t>SumMaxPPG</t>
  </si>
  <si>
    <t>AdjSumAvgPPG</t>
  </si>
  <si>
    <t>AdjSumMaxPPG</t>
  </si>
  <si>
    <t>Us</t>
  </si>
  <si>
    <t>Opp</t>
  </si>
  <si>
    <t>Custom</t>
  </si>
  <si>
    <t>Alliance 1</t>
  </si>
  <si>
    <t>Alliance 2</t>
  </si>
  <si>
    <t>Alliance 3</t>
  </si>
  <si>
    <t>Alliance 4</t>
  </si>
  <si>
    <t>Alliance 5</t>
  </si>
  <si>
    <t>Alliance 6</t>
  </si>
  <si>
    <t>Alliance 7</t>
  </si>
  <si>
    <t>Alliance 8</t>
  </si>
  <si>
    <t>Sort by:</t>
  </si>
  <si>
    <t>Order:</t>
  </si>
  <si>
    <t>Teams</t>
  </si>
  <si>
    <t>Median PPG</t>
  </si>
  <si>
    <t>Leave Frequency</t>
  </si>
  <si>
    <t>Median Pts Auto</t>
  </si>
  <si>
    <t>Max Pts Auto</t>
  </si>
  <si>
    <t>Dead Bot Frequency</t>
  </si>
  <si>
    <t>Median Alliance Effect</t>
  </si>
  <si>
    <t>Undefended Alliance Effect</t>
  </si>
  <si>
    <t>X Axis</t>
  </si>
  <si>
    <t>Y Axis</t>
  </si>
  <si>
    <t>Dot Size</t>
  </si>
  <si>
    <t>Team 1</t>
  </si>
  <si>
    <t>Team 2</t>
  </si>
  <si>
    <t>Team 3</t>
  </si>
  <si>
    <t>ADJUST THE SIZE OF THE GRAPH BEFORE USING!!!!!!</t>
  </si>
  <si>
    <t>Team</t>
  </si>
  <si>
    <t>yAxis</t>
  </si>
  <si>
    <t>Mobility</t>
  </si>
  <si>
    <t>Match Schedule</t>
  </si>
  <si>
    <t>Scout Leaderboard:</t>
  </si>
  <si>
    <t>Total Accuracy:</t>
  </si>
  <si>
    <t>Alliance Teams</t>
  </si>
  <si>
    <t>Opposing Teams</t>
  </si>
  <si>
    <t>Defense</t>
  </si>
  <si>
    <t>Additional Info</t>
  </si>
  <si>
    <t>Team #</t>
  </si>
  <si>
    <t>Leave</t>
  </si>
  <si>
    <t>Play Defense</t>
  </si>
  <si>
    <t>Was Defended</t>
  </si>
  <si>
    <t>Park</t>
  </si>
  <si>
    <t>Penalty</t>
  </si>
  <si>
    <t>Dead Bot</t>
  </si>
  <si>
    <t>Alliance</t>
  </si>
  <si>
    <t>Additional Notes</t>
  </si>
  <si>
    <t>Scout Name</t>
  </si>
  <si>
    <t>Int</t>
  </si>
  <si>
    <t>Boolean</t>
  </si>
  <si>
    <t>String</t>
  </si>
  <si>
    <t>Weight w/o Bumpers</t>
  </si>
  <si>
    <t>Drive MotorType</t>
  </si>
  <si>
    <t>Wheel Type</t>
  </si>
  <si>
    <t>Drive Type</t>
  </si>
  <si>
    <t>Frame Length</t>
  </si>
  <si>
    <t>Frame Width</t>
  </si>
  <si>
    <t>Climbing Features</t>
  </si>
  <si>
    <t>Intake method</t>
  </si>
  <si>
    <t>Robot Name</t>
  </si>
  <si>
    <t>Pit Scouting</t>
  </si>
  <si>
    <t>Extra Notes</t>
  </si>
  <si>
    <t>MEDIAN PPG</t>
  </si>
  <si>
    <t>Auto Calculations</t>
  </si>
  <si>
    <t>Drive Motor Type</t>
  </si>
  <si>
    <t>Match 1</t>
  </si>
  <si>
    <t>Match 2</t>
  </si>
  <si>
    <t>Match 3</t>
  </si>
  <si>
    <t>Teleop Calculations</t>
  </si>
  <si>
    <t>Match 4</t>
  </si>
  <si>
    <t>Median Pts Teleop</t>
  </si>
  <si>
    <t>Max Pts Teleop</t>
  </si>
  <si>
    <t>Frame Size</t>
  </si>
  <si>
    <t>Match 5</t>
  </si>
  <si>
    <t>Match 6</t>
  </si>
  <si>
    <t>Match 7</t>
  </si>
  <si>
    <t>Match 8</t>
  </si>
  <si>
    <t>Match 9</t>
  </si>
  <si>
    <t>Endgame Calculations</t>
  </si>
  <si>
    <t>Intake Method</t>
  </si>
  <si>
    <t>Match 10</t>
  </si>
  <si>
    <t>Match 11</t>
  </si>
  <si>
    <t>Match 12</t>
  </si>
  <si>
    <t>Expected Value</t>
  </si>
  <si>
    <t>Team Number</t>
  </si>
  <si>
    <t>PPG</t>
  </si>
  <si>
    <t>Location of Scoring</t>
  </si>
  <si>
    <t>Auto Routine</t>
  </si>
  <si>
    <t>Calculation</t>
  </si>
  <si>
    <t>Sum Totals</t>
  </si>
  <si>
    <t># Matches Played</t>
  </si>
  <si>
    <t>Undefended Median</t>
  </si>
  <si>
    <t>Auto PPG</t>
  </si>
  <si>
    <t>Teleop PPG</t>
  </si>
  <si>
    <t>Other Robots in Match</t>
  </si>
  <si>
    <t>Allies</t>
  </si>
  <si>
    <t>Allies' Docked/Engaged</t>
  </si>
  <si>
    <t>Count</t>
  </si>
  <si>
    <t>Engaged?</t>
  </si>
  <si>
    <t>Climb?</t>
  </si>
  <si>
    <t>Opps</t>
  </si>
  <si>
    <t>TEAMS</t>
  </si>
  <si>
    <t>Match</t>
  </si>
  <si>
    <t>Taxi</t>
  </si>
  <si>
    <t>autoPointsTotal</t>
  </si>
  <si>
    <t>TeleopCargoPointsTotal</t>
  </si>
  <si>
    <t>Individual Climb</t>
  </si>
  <si>
    <t>Individual Points</t>
  </si>
  <si>
    <t>Added Points</t>
  </si>
  <si>
    <t>Error</t>
  </si>
  <si>
    <t>Scouts</t>
  </si>
  <si>
    <t>272</t>
  </si>
  <si>
    <t>Yes</t>
  </si>
  <si>
    <t>None</t>
  </si>
  <si>
    <t>5181</t>
  </si>
  <si>
    <t>No</t>
  </si>
  <si>
    <t>Mid</t>
  </si>
  <si>
    <t>433</t>
  </si>
  <si>
    <t>341</t>
  </si>
  <si>
    <t>3314</t>
  </si>
  <si>
    <t>Traversal</t>
  </si>
  <si>
    <t>2559</t>
  </si>
  <si>
    <t>2590</t>
  </si>
  <si>
    <t>834</t>
  </si>
  <si>
    <t>High</t>
  </si>
  <si>
    <t>5401</t>
  </si>
  <si>
    <t>103</t>
  </si>
  <si>
    <t>2016</t>
  </si>
  <si>
    <t>6808</t>
  </si>
  <si>
    <t>816</t>
  </si>
  <si>
    <t>484</t>
  </si>
  <si>
    <t>708</t>
  </si>
  <si>
    <t>1712</t>
  </si>
  <si>
    <t>Low</t>
  </si>
  <si>
    <t>2539</t>
  </si>
  <si>
    <t>1391</t>
  </si>
  <si>
    <t>1218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</si>
  <si>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</si>
  <si>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</si>
  <si>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</si>
  <si>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</si>
  <si>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</si>
  <si>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</si>
  <si>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</si>
  <si>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</si>
  <si>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</si>
  <si>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</si>
  <si>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Match 23</t>
  </si>
  <si>
    <t>Defended?</t>
  </si>
  <si>
    <t>Other robot 1</t>
  </si>
  <si>
    <t>Other robot 2</t>
  </si>
  <si>
    <t>Other robot 3</t>
  </si>
  <si>
    <t>Other robot 4</t>
  </si>
  <si>
    <t>Other robot 5</t>
  </si>
  <si>
    <t>Other robot 6</t>
  </si>
  <si>
    <t>1 team</t>
  </si>
  <si>
    <t>2 team</t>
  </si>
  <si>
    <t>3 team</t>
  </si>
  <si>
    <t>4 team</t>
  </si>
  <si>
    <t>5 team</t>
  </si>
  <si>
    <t>6 team</t>
  </si>
  <si>
    <t>Opponent 1</t>
  </si>
  <si>
    <t>Opponent 2</t>
  </si>
  <si>
    <t>Opponent 3</t>
  </si>
  <si>
    <t>Median Game</t>
  </si>
  <si>
    <t>Undefended Game</t>
  </si>
  <si>
    <t>Coral L1</t>
  </si>
  <si>
    <t>Coral L2</t>
  </si>
  <si>
    <t>Coral L3</t>
  </si>
  <si>
    <t>Coral L4</t>
  </si>
  <si>
    <t>Barge</t>
  </si>
  <si>
    <t>Processor</t>
  </si>
  <si>
    <t>De-reef</t>
  </si>
  <si>
    <t>Shallow</t>
  </si>
  <si>
    <t>Deep</t>
  </si>
  <si>
    <t>Coral/Algae</t>
  </si>
  <si>
    <t>Can Climb</t>
  </si>
  <si>
    <t>Median Coral Auto</t>
  </si>
  <si>
    <t>Max Coral Auto</t>
  </si>
  <si>
    <t>Median Algae Auto</t>
  </si>
  <si>
    <t>Max Algae Auto</t>
  </si>
  <si>
    <t>%L1</t>
  </si>
  <si>
    <t>% L2</t>
  </si>
  <si>
    <t>%L3</t>
  </si>
  <si>
    <t>%L4</t>
  </si>
  <si>
    <t>Median De-reef Auto</t>
  </si>
  <si>
    <t>Max De-reef Auto</t>
  </si>
  <si>
    <t>Auto Algae</t>
  </si>
  <si>
    <t>Auto Coral</t>
  </si>
  <si>
    <t>Teleop Coral</t>
  </si>
  <si>
    <t>Teleop Algae</t>
  </si>
  <si>
    <t>Median Coral Teleop</t>
  </si>
  <si>
    <t>Max Coral Teleop</t>
  </si>
  <si>
    <t>Median Algae Teleop</t>
  </si>
  <si>
    <t>Max Algae Teleop</t>
  </si>
  <si>
    <t>Median De-reef Teleop</t>
  </si>
  <si>
    <t>Max De-reef Teleop</t>
  </si>
  <si>
    <t>% Shallow</t>
  </si>
  <si>
    <t>%Deep</t>
  </si>
  <si>
    <t>Standard Distrubution</t>
  </si>
  <si>
    <t>Pit</t>
  </si>
  <si>
    <t>Notes on Robot General</t>
  </si>
  <si>
    <t>StDev</t>
  </si>
  <si>
    <t>Leave Freq</t>
  </si>
  <si>
    <t>Mdn Pts Auto</t>
  </si>
  <si>
    <t>Mdn Coral Auto</t>
  </si>
  <si>
    <t>Mdn Algae Auto</t>
  </si>
  <si>
    <t>%L1 A</t>
  </si>
  <si>
    <t>%L2 A</t>
  </si>
  <si>
    <t>%L3 A</t>
  </si>
  <si>
    <t>%L4 A</t>
  </si>
  <si>
    <t>Mdn De-reef Auto</t>
  </si>
  <si>
    <t>Mdn Pts Teleop</t>
  </si>
  <si>
    <t>Mdn Coral Teleop</t>
  </si>
  <si>
    <t>Mdn Algae Teleop</t>
  </si>
  <si>
    <t>%L1 T</t>
  </si>
  <si>
    <t>%L2 T</t>
  </si>
  <si>
    <t>%L3 T</t>
  </si>
  <si>
    <t>%L4 T</t>
  </si>
  <si>
    <t>Mdn De-reef Teleop</t>
  </si>
  <si>
    <t>Defense Freq</t>
  </si>
  <si>
    <t>%Shallow</t>
  </si>
  <si>
    <t>%Park</t>
  </si>
  <si>
    <t>Dead Bot Freq</t>
  </si>
  <si>
    <t>Descending</t>
  </si>
  <si>
    <t>s</t>
  </si>
  <si>
    <t>Climb</t>
  </si>
  <si>
    <t>Location of Scoring Coral</t>
  </si>
  <si>
    <t>Location of Scoring Algae</t>
  </si>
  <si>
    <t>Scoring Location Algae</t>
  </si>
  <si>
    <t>Played Defense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</si>
</sst>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Avenir Medium"/>
      <family val="2"/>
    </font>
    <font>
      <sz val="12"/>
      <color theme="1"/>
      <name val="Avenir Medium"/>
      <family val="2"/>
    </font>
    <font>
      <b/>
      <sz val="12"/>
      <color rgb="FFFF0000"/>
      <name val="Avenir Medium"/>
      <family val="2"/>
    </font>
    <font>
      <b/>
      <sz val="12"/>
      <color theme="1"/>
      <name val="Avenir Medium"/>
      <family val="2"/>
    </font>
    <font>
      <sz val="12"/>
      <color theme="4"/>
      <name val="Avenir Medium"/>
      <family val="2"/>
    </font>
    <font>
      <sz val="12"/>
      <color rgb="FFFF0000"/>
      <name val="Avenir Medium"/>
      <family val="2"/>
    </font>
    <font>
      <sz val="12"/>
      <color rgb="FF0070C0"/>
      <name val="Avenir Medium"/>
      <family val="2"/>
    </font>
    <font>
      <sz val="12"/>
      <color rgb="FF000000"/>
      <name val="Avenir Medium"/>
      <family val="2"/>
    </font>
    <font>
      <b/>
      <sz val="12"/>
      <color rgb="FF000000"/>
      <name val="Avenir Medium"/>
      <family val="2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b/>
      <sz val="12"/>
      <name val="Calibri"/>
      <family val="2"/>
      <scheme val="minor"/>
    </font>
    <font>
      <sz val="12"/>
      <color rgb="FF0A0101"/>
      <name val="Helvetica Neue"/>
      <family val="2"/>
    </font>
    <font>
      <sz val="12"/>
      <color rgb="FFFF0000"/>
      <name val="Calibri"/>
      <family val="2"/>
      <scheme val="minor"/>
    </font>
    <font>
      <sz val="11"/>
      <color rgb="FF000000"/>
      <name val="Avenir Medium"/>
      <family val="2"/>
    </font>
    <font>
      <b/>
      <sz val="11"/>
      <color rgb="FF000000"/>
      <name val="Avenir Medium"/>
      <family val="2"/>
    </font>
    <font>
      <b/>
      <sz val="12"/>
      <color rgb="FF000000"/>
      <name val="Calibri"/>
      <family val="2"/>
      <scheme val="minor"/>
    </font>
    <font>
      <b/>
      <sz val="24"/>
      <color theme="1"/>
      <name val="Avenir Book"/>
      <family val="2"/>
    </font>
    <font>
      <b/>
      <sz val="24"/>
      <color rgb="FF000000"/>
      <name val="Avenir Medium"/>
      <family val="2"/>
    </font>
    <font>
      <sz val="11"/>
      <color rgb="FF000000"/>
      <name val="Calibri"/>
      <family val="2"/>
      <scheme val="minor"/>
    </font>
    <font>
      <b/>
      <sz val="11"/>
      <color theme="1"/>
      <name val="Avenir Medium"/>
      <family val="2"/>
    </font>
    <font>
      <sz val="11"/>
      <color theme="1"/>
      <name val="Avenir Medium"/>
      <family val="2"/>
    </font>
    <font>
      <b/>
      <sz val="12"/>
      <color theme="1"/>
      <name val="Avenir Medium"/>
    </font>
    <font>
      <sz val="12"/>
      <color theme="1"/>
      <name val="Avenir Medium"/>
    </font>
    <font>
      <sz val="12"/>
      <color rgb="FFFF0000"/>
      <name val="Avenir Medium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5902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8"/>
        <bgColor indexed="64"/>
      </patternFill>
    </fill>
    <fill>
      <patternFill patternType="solid">
        <fgColor rgb="FFFFB2A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AD4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CDFFF"/>
      </patternFill>
    </fill>
    <fill>
      <patternFill patternType="solid">
        <fgColor rgb="FFFF7F7F"/>
      </patternFill>
    </fill>
    <fill>
      <patternFill patternType="solid">
        <fgColor rgb="FFFFF3CC"/>
        <bgColor indexed="64"/>
      </patternFill>
    </fill>
    <fill>
      <patternFill patternType="solid">
        <fgColor rgb="FF59000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113">
    <xf numFmtId="0" fontId="0" fillId="0" borderId="0" xfId="0"/>
    <xf numFmtId="0" fontId="3" fillId="2" borderId="0" xfId="0" applyFont="1" applyFill="1" applyAlignment="1">
      <alignment wrapText="1"/>
    </xf>
    <xf numFmtId="0" fontId="4" fillId="0" borderId="0" xfId="0" applyFont="1" applyAlignment="1">
      <alignment wrapText="1"/>
    </xf>
    <xf numFmtId="0" fontId="4" fillId="2" borderId="1" xfId="0" applyFont="1" applyFill="1" applyBorder="1" applyAlignment="1">
      <alignment wrapText="1"/>
    </xf>
    <xf numFmtId="0" fontId="5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0" fontId="6" fillId="2" borderId="0" xfId="0" applyFont="1" applyFill="1" applyAlignment="1">
      <alignment wrapText="1"/>
    </xf>
    <xf numFmtId="0" fontId="4" fillId="2" borderId="2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4" fillId="2" borderId="3" xfId="0" applyFont="1" applyFill="1" applyBorder="1" applyAlignment="1">
      <alignment wrapText="1"/>
    </xf>
    <xf numFmtId="0" fontId="7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10" fillId="2" borderId="1" xfId="0" applyFont="1" applyFill="1" applyBorder="1"/>
    <xf numFmtId="0" fontId="4" fillId="2" borderId="0" xfId="0" applyFont="1" applyFill="1"/>
    <xf numFmtId="0" fontId="11" fillId="0" borderId="0" xfId="0" applyFont="1"/>
    <xf numFmtId="0" fontId="10" fillId="0" borderId="0" xfId="0" applyFont="1"/>
    <xf numFmtId="0" fontId="0" fillId="5" borderId="0" xfId="0" applyFill="1"/>
    <xf numFmtId="0" fontId="11" fillId="6" borderId="1" xfId="0" applyFont="1" applyFill="1" applyBorder="1"/>
    <xf numFmtId="0" fontId="12" fillId="7" borderId="0" xfId="0" applyFont="1" applyFill="1"/>
    <xf numFmtId="0" fontId="12" fillId="8" borderId="0" xfId="0" applyFont="1" applyFill="1"/>
    <xf numFmtId="0" fontId="12" fillId="9" borderId="0" xfId="0" applyFont="1" applyFill="1"/>
    <xf numFmtId="0" fontId="12" fillId="10" borderId="0" xfId="0" applyFont="1" applyFill="1"/>
    <xf numFmtId="0" fontId="0" fillId="11" borderId="0" xfId="0" applyFill="1"/>
    <xf numFmtId="0" fontId="4" fillId="0" borderId="0" xfId="0" applyFont="1"/>
    <xf numFmtId="0" fontId="12" fillId="12" borderId="2" xfId="0" applyFont="1" applyFill="1" applyBorder="1"/>
    <xf numFmtId="0" fontId="0" fillId="3" borderId="0" xfId="0" applyFill="1"/>
    <xf numFmtId="0" fontId="12" fillId="0" borderId="0" xfId="0" applyFont="1"/>
    <xf numFmtId="0" fontId="12" fillId="13" borderId="0" xfId="0" applyFont="1" applyFill="1"/>
    <xf numFmtId="0" fontId="12" fillId="14" borderId="0" xfId="0" applyFont="1" applyFill="1"/>
    <xf numFmtId="0" fontId="12" fillId="2" borderId="0" xfId="0" applyFont="1" applyFill="1"/>
    <xf numFmtId="0" fontId="0" fillId="2" borderId="0" xfId="0" applyFill="1"/>
    <xf numFmtId="0" fontId="13" fillId="0" borderId="0" xfId="0" applyFont="1"/>
    <xf numFmtId="0" fontId="12" fillId="2" borderId="1" xfId="0" applyFont="1" applyFill="1" applyBorder="1"/>
    <xf numFmtId="0" fontId="15" fillId="2" borderId="0" xfId="0" applyFont="1" applyFill="1"/>
    <xf numFmtId="0" fontId="16" fillId="2" borderId="0" xfId="0" applyFont="1" applyFill="1"/>
    <xf numFmtId="0" fontId="13" fillId="2" borderId="0" xfId="0" applyFont="1" applyFill="1"/>
    <xf numFmtId="0" fontId="1" fillId="3" borderId="0" xfId="0" applyFont="1" applyFill="1"/>
    <xf numFmtId="0" fontId="12" fillId="9" borderId="1" xfId="0" applyFont="1" applyFill="1" applyBorder="1"/>
    <xf numFmtId="0" fontId="0" fillId="16" borderId="1" xfId="0" applyFill="1" applyBorder="1"/>
    <xf numFmtId="0" fontId="0" fillId="15" borderId="1" xfId="0" applyFill="1" applyBorder="1"/>
    <xf numFmtId="0" fontId="17" fillId="0" borderId="0" xfId="0" applyFont="1"/>
    <xf numFmtId="0" fontId="0" fillId="2" borderId="1" xfId="0" applyFill="1" applyBorder="1"/>
    <xf numFmtId="0" fontId="18" fillId="0" borderId="0" xfId="0" applyFont="1"/>
    <xf numFmtId="0" fontId="19" fillId="0" borderId="0" xfId="0" applyFont="1"/>
    <xf numFmtId="0" fontId="6" fillId="0" borderId="0" xfId="0" applyFont="1"/>
    <xf numFmtId="0" fontId="20" fillId="0" borderId="0" xfId="0" applyFont="1"/>
    <xf numFmtId="0" fontId="0" fillId="17" borderId="0" xfId="0" applyFill="1"/>
    <xf numFmtId="0" fontId="21" fillId="2" borderId="0" xfId="0" applyFont="1" applyFill="1" applyAlignment="1">
      <alignment horizontal="left"/>
    </xf>
    <xf numFmtId="0" fontId="23" fillId="0" borderId="0" xfId="0" applyFont="1"/>
    <xf numFmtId="0" fontId="1" fillId="0" borderId="0" xfId="0" applyFont="1"/>
    <xf numFmtId="0" fontId="6" fillId="19" borderId="0" xfId="0" applyFont="1" applyFill="1" applyAlignment="1">
      <alignment horizontal="center"/>
    </xf>
    <xf numFmtId="0" fontId="4" fillId="19" borderId="0" xfId="0" applyFont="1" applyFill="1"/>
    <xf numFmtId="0" fontId="4" fillId="2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right"/>
    </xf>
    <xf numFmtId="0" fontId="4" fillId="2" borderId="1" xfId="0" applyFont="1" applyFill="1" applyBorder="1"/>
    <xf numFmtId="0" fontId="6" fillId="19" borderId="0" xfId="0" applyFont="1" applyFill="1" applyAlignment="1">
      <alignment horizontal="right"/>
    </xf>
    <xf numFmtId="0" fontId="4" fillId="4" borderId="0" xfId="0" applyFont="1" applyFill="1"/>
    <xf numFmtId="0" fontId="6" fillId="2" borderId="0" xfId="0" applyFont="1" applyFill="1"/>
    <xf numFmtId="0" fontId="11" fillId="2" borderId="0" xfId="0" applyFont="1" applyFill="1"/>
    <xf numFmtId="0" fontId="10" fillId="2" borderId="0" xfId="0" applyFont="1" applyFill="1"/>
    <xf numFmtId="0" fontId="0" fillId="4" borderId="0" xfId="0" applyFill="1"/>
    <xf numFmtId="0" fontId="6" fillId="4" borderId="0" xfId="0" applyFont="1" applyFill="1"/>
    <xf numFmtId="0" fontId="10" fillId="4" borderId="0" xfId="0" applyFont="1" applyFill="1"/>
    <xf numFmtId="0" fontId="4" fillId="2" borderId="3" xfId="0" applyFont="1" applyFill="1" applyBorder="1"/>
    <xf numFmtId="0" fontId="24" fillId="0" borderId="0" xfId="0" applyFont="1"/>
    <xf numFmtId="0" fontId="25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right"/>
    </xf>
    <xf numFmtId="0" fontId="6" fillId="17" borderId="0" xfId="0" applyFont="1" applyFill="1"/>
    <xf numFmtId="0" fontId="4" fillId="17" borderId="0" xfId="0" applyFont="1" applyFill="1"/>
    <xf numFmtId="0" fontId="2" fillId="0" borderId="1" xfId="0" applyFont="1" applyBorder="1" applyAlignment="1">
      <alignment horizontal="center" vertical="top"/>
    </xf>
    <xf numFmtId="0" fontId="2" fillId="0" borderId="6" xfId="0" applyFont="1" applyBorder="1" applyAlignment="1">
      <alignment horizontal="center" vertical="top"/>
    </xf>
    <xf numFmtId="0" fontId="2" fillId="0" borderId="6" xfId="0" applyFont="1" applyBorder="1" applyAlignment="1">
      <alignment horizontal="left" vertical="top"/>
    </xf>
    <xf numFmtId="0" fontId="0" fillId="20" borderId="0" xfId="0" applyFill="1"/>
    <xf numFmtId="0" fontId="0" fillId="21" borderId="0" xfId="0" applyFill="1"/>
    <xf numFmtId="0" fontId="2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0" fillId="19" borderId="0" xfId="0" applyFill="1"/>
    <xf numFmtId="0" fontId="26" fillId="0" borderId="0" xfId="0" applyFont="1"/>
    <xf numFmtId="0" fontId="27" fillId="0" borderId="0" xfId="0" applyFont="1" applyAlignment="1">
      <alignment horizontal="right"/>
    </xf>
    <xf numFmtId="0" fontId="6" fillId="2" borderId="5" xfId="0" applyFont="1" applyFill="1" applyBorder="1" applyAlignment="1">
      <alignment horizontal="right"/>
    </xf>
    <xf numFmtId="0" fontId="6" fillId="19" borderId="1" xfId="0" applyFont="1" applyFill="1" applyBorder="1" applyAlignment="1">
      <alignment horizontal="center"/>
    </xf>
    <xf numFmtId="0" fontId="18" fillId="2" borderId="0" xfId="0" applyFont="1" applyFill="1"/>
    <xf numFmtId="0" fontId="19" fillId="2" borderId="0" xfId="0" applyFont="1" applyFill="1"/>
    <xf numFmtId="0" fontId="26" fillId="2" borderId="0" xfId="0" applyFont="1" applyFill="1"/>
    <xf numFmtId="0" fontId="12" fillId="22" borderId="0" xfId="0" applyFont="1" applyFill="1"/>
    <xf numFmtId="0" fontId="7" fillId="2" borderId="0" xfId="0" applyFont="1" applyFill="1" applyAlignment="1">
      <alignment horizontal="left"/>
    </xf>
    <xf numFmtId="0" fontId="28" fillId="2" borderId="0" xfId="0" applyFont="1" applyFill="1" applyAlignment="1">
      <alignment horizontal="left"/>
    </xf>
    <xf numFmtId="0" fontId="7" fillId="2" borderId="0" xfId="0" applyFont="1" applyFill="1"/>
    <xf numFmtId="0" fontId="28" fillId="2" borderId="0" xfId="0" applyFont="1" applyFill="1"/>
    <xf numFmtId="0" fontId="9" fillId="23" borderId="0" xfId="0" applyFont="1" applyFill="1" applyAlignment="1">
      <alignment wrapText="1"/>
    </xf>
    <xf numFmtId="0" fontId="4" fillId="23" borderId="0" xfId="0" applyFont="1" applyFill="1" applyAlignment="1">
      <alignment wrapText="1"/>
    </xf>
    <xf numFmtId="0" fontId="26" fillId="2" borderId="0" xfId="0" applyFont="1" applyFill="1" applyAlignment="1">
      <alignment wrapText="1"/>
    </xf>
    <xf numFmtId="0" fontId="8" fillId="2" borderId="0" xfId="0" applyFont="1" applyFill="1"/>
    <xf numFmtId="0" fontId="4" fillId="2" borderId="7" xfId="0" applyFont="1" applyFill="1" applyBorder="1" applyAlignment="1">
      <alignment wrapText="1"/>
    </xf>
    <xf numFmtId="0" fontId="12" fillId="24" borderId="0" xfId="0" applyFont="1" applyFill="1"/>
    <xf numFmtId="0" fontId="29" fillId="16" borderId="1" xfId="1" applyFont="1" applyFill="1" applyBorder="1"/>
    <xf numFmtId="0" fontId="12" fillId="3" borderId="0" xfId="0" applyFont="1" applyFill="1"/>
    <xf numFmtId="0" fontId="12" fillId="2" borderId="3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0" fontId="12" fillId="2" borderId="5" xfId="0" applyFont="1" applyFill="1" applyBorder="1" applyAlignment="1">
      <alignment horizontal="center"/>
    </xf>
    <xf numFmtId="0" fontId="12" fillId="15" borderId="3" xfId="0" applyFont="1" applyFill="1" applyBorder="1" applyAlignment="1">
      <alignment horizontal="center"/>
    </xf>
    <xf numFmtId="0" fontId="12" fillId="15" borderId="4" xfId="0" applyFont="1" applyFill="1" applyBorder="1" applyAlignment="1">
      <alignment horizontal="center"/>
    </xf>
    <xf numFmtId="0" fontId="12" fillId="15" borderId="5" xfId="0" applyFont="1" applyFill="1" applyBorder="1" applyAlignment="1">
      <alignment horizontal="center"/>
    </xf>
    <xf numFmtId="0" fontId="6" fillId="18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0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1" fillId="2" borderId="0" xfId="0" applyFont="1" applyFill="1" applyAlignment="1">
      <alignment horizontal="left"/>
    </xf>
    <xf numFmtId="0" fontId="22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28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63BE7B"/>
        </patternFill>
      </fill>
    </dxf>
    <dxf>
      <fill>
        <patternFill>
          <bgColor rgb="FFB1D580"/>
        </patternFill>
      </fill>
    </dxf>
    <dxf>
      <fill>
        <patternFill>
          <bgColor rgb="FFFFEC84"/>
        </patternFill>
      </fill>
    </dxf>
    <dxf>
      <fill>
        <patternFill>
          <bgColor rgb="FFFBAA77"/>
        </patternFill>
      </fill>
    </dxf>
    <dxf>
      <fill>
        <patternFill>
          <bgColor rgb="FFE96365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'[1]Visualization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'[1]Visualization Data'!$R$2:$R$4</c:f>
              <c:strCache>
                <c:ptCount val="1"/>
                <c:pt idx="0">
                  <c:v>1 2 3</c:v>
                </c:pt>
              </c:strCache>
            </c:strRef>
          </c:tx>
          <c:spPr>
            <a:solidFill>
              <a:srgbClr val="59020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01D-4E04-BA0E-099206E1D0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01D-4E04-BA0E-099206E1D0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01D-4E04-BA0E-099206E1D0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'[1]Visualization Data'!$S$2:$S$4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'[1]Visualization Data'!$T$2:$T$4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bubbleSize>
            <c:numRef>
              <c:f>'[1]Visualization Data'!$U$2:$U$4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'[1]Visualization Data'!$R$2:$R$4</c15:f>
                <c15:dlblRangeCache>
                  <c:ptCount val="3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001D-4E04-BA0E-099206E1D02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Data'!$B$1</c:f>
              <c:strCache>
                <c:ptCount val="1"/>
                <c:pt idx="0">
                  <c:v>Median PPG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Data'!$C$1</c:f>
              <c:strCache>
                <c:ptCount val="1"/>
                <c:pt idx="0">
                  <c:v>Max Pts Auto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'[1]Visualization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965038607925411E-2"/>
          <c:y val="9.026432183941549E-2"/>
          <c:w val="0.88978309012512002"/>
          <c:h val="0.79617794129608033"/>
        </c:manualLayout>
      </c:layout>
      <c:bubbleChart>
        <c:varyColors val="0"/>
        <c:ser>
          <c:idx val="0"/>
          <c:order val="0"/>
          <c:tx>
            <c:strRef>
              <c:f>'[1]Visualization Data'!$A$2:$A$8</c:f>
              <c:strCache>
                <c:ptCount val="1"/>
              </c:strCache>
            </c:strRef>
          </c:tx>
          <c:spPr>
            <a:solidFill>
              <a:srgbClr val="590201"/>
            </a:solidFill>
            <a:ln w="25400"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1D91DCA-37F4-4912-B590-FDF88BAFAA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839-4BAE-AAE8-1CA474EABC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2F366F-0CCE-4645-82C2-F6E16176B1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39-4BAE-AAE8-1CA474EABC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74B31A-0107-4000-9AA5-C576C95435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39-4BAE-AAE8-1CA474EABC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B9ECC2-F07C-46AF-ACF1-1BE0794E4F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39-4BAE-AAE8-1CA474EABC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E5A339E-A543-4076-9B83-6CE543788B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39-4BAE-AAE8-1CA474EABC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82B0D4-0A6E-4AC4-843D-16CDE13959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39-4BAE-AAE8-1CA474EABC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8BE9A60-8FAF-48E5-AF89-0944352089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39-4BAE-AAE8-1CA474EABC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B97F7E-A61E-5647-9FA3-6207407BAE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839-4BAE-AAE8-1CA474EABC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EDEB48-1AE4-D54C-9EFD-166CFAA937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839-4BAE-AAE8-1CA474EABC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A6DEE40-FC3A-314E-8C33-8BA21D70EB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839-4BAE-AAE8-1CA474EABCF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3DB0A9-B36A-4345-A78C-4649618D05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839-4BAE-AAE8-1CA474EABCF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1F291B-2C01-B14D-A0EA-35A023D138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839-4BAE-AAE8-1CA474EABCF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B94BDA-CF33-F047-B404-980709633A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B839-4BAE-AAE8-1CA474EABCF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533E2A0-3EAD-A24A-8F40-598D029835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B839-4BAE-AAE8-1CA474EABCF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AB3E5E-0CF2-7847-B508-8DD6700570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B839-4BAE-AAE8-1CA474EABCF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AFF086-8E63-1741-AF96-1A32AA45DD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B839-4BAE-AAE8-1CA474EABCF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0BFC76-3416-264C-AE14-3D32457E80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839-4BAE-AAE8-1CA474EABCF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9EDD4F-52DC-A349-B447-645034357B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839-4BAE-AAE8-1CA474EABCF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A2B229-78E3-254A-967B-E39CED0FE9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B839-4BAE-AAE8-1CA474EABCF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DE66B0-5C85-F94C-BEB6-75BD5EB705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B839-4BAE-AAE8-1CA474EABCF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ACBA2D-C0E9-754E-9529-67F463C101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B839-4BAE-AAE8-1CA474EABCF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B53045-415F-D44E-B9CA-B384D23342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B839-4BAE-AAE8-1CA474EABCF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0DD156-184D-544E-97BE-11A5E68AF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B839-4BAE-AAE8-1CA474EABCF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176AF9-BD0C-8D41-B2AE-51932369F4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B839-4BAE-AAE8-1CA474EABCF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6107F7-1279-9A48-9ECB-3660AB6C7F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B839-4BAE-AAE8-1CA474EABCF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821813-926A-814E-B382-AF61926D0F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B839-4BAE-AAE8-1CA474EABCF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0F544A-A114-AB47-8525-8A0EB9C359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B839-4BAE-AAE8-1CA474EABCF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EE7355-691E-1649-8E51-6E2C793690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B839-4BAE-AAE8-1CA474EABCF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671BD9-09D9-B440-9676-434652566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B839-4BAE-AAE8-1CA474EABCF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43A083B-DDD3-8A4F-8AB7-E79B0AE828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B839-4BAE-AAE8-1CA474EABCF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159EC6-E31B-8F44-AA11-A840838219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B839-4BAE-AAE8-1CA474EABC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strRef>
              <c:f>'[1]Visualization Data'!$B$2:$B$8</c:f>
              <c:strCache>
                <c:ptCount val="7"/>
              </c:strCache>
            </c:strRef>
          </c:xVal>
          <c:yVal>
            <c:numRef>
              <c:f>'[1]Visualization Data'!$C$2:$C$8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bubbleSize>
            <c:numRef>
              <c:f>'[1]Visualization Data'!$D$2:$D$8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'[1]Visualization Data'!$A$2:$A$71</c15:f>
                <c15:dlblRangeCache>
                  <c:ptCount val="70"/>
                </c15:dlblRangeCache>
              </c15:datalabelsRange>
            </c:ext>
            <c:ext xmlns:c16="http://schemas.microsoft.com/office/drawing/2014/chart" uri="{C3380CC4-5D6E-409C-BE32-E72D297353CC}">
              <c16:uniqueId val="{00000019-B839-4BAE-AAE8-1CA474EABCF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Data'!$B$1</c:f>
              <c:strCache>
                <c:ptCount val="1"/>
                <c:pt idx="0">
                  <c:v>Median PPG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Data'!$C$1</c:f>
              <c:strCache>
                <c:ptCount val="1"/>
                <c:pt idx="0">
                  <c:v>Max Pts Auto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</c:spPr>
    </c:plotArea>
    <c:plotVisOnly val="1"/>
    <c:dispBlanksAs val="gap"/>
    <c:showDLblsOverMax val="0"/>
    <c:extLst/>
  </c:chart>
  <c:spPr>
    <a:solidFill>
      <a:srgbClr val="8B8B8B"/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68571718157112E-2"/>
          <c:y val="4.6897244850151891E-2"/>
          <c:w val="0.95671561883776346"/>
          <c:h val="0.87412170706265913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solidFill>
                <a:srgbClr val="A10C0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9020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'[1]Visualization Data'!$Z$2:$Z$13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'[1]Visualization Data'!$AA$2:$AA$13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54-46AE-AB64-14BF0D966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77584"/>
        <c:axId val="273878000"/>
      </c:scatterChart>
      <c:valAx>
        <c:axId val="273877584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8000"/>
        <c:crosses val="autoZero"/>
        <c:crossBetween val="midCat"/>
      </c:valAx>
      <c:valAx>
        <c:axId val="27387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7584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480060</xdr:colOff>
          <xdr:row>3</xdr:row>
          <xdr:rowOff>15240</xdr:rowOff>
        </xdr:from>
        <xdr:to>
          <xdr:col>5</xdr:col>
          <xdr:colOff>22860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team sheets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787400</xdr:colOff>
      <xdr:row>16</xdr:row>
      <xdr:rowOff>107950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468360" y="32778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20</xdr:row>
      <xdr:rowOff>107950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468360" y="40703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24</xdr:row>
      <xdr:rowOff>107950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8468360" y="486283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820175</xdr:colOff>
      <xdr:row>0</xdr:row>
      <xdr:rowOff>0</xdr:rowOff>
    </xdr:from>
    <xdr:to>
      <xdr:col>15</xdr:col>
      <xdr:colOff>405827</xdr:colOff>
      <xdr:row>25</xdr:row>
      <xdr:rowOff>161658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5</xdr:col>
      <xdr:colOff>794775</xdr:colOff>
      <xdr:row>25</xdr:row>
      <xdr:rowOff>161658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10160</xdr:colOff>
      <xdr:row>26</xdr:row>
      <xdr:rowOff>10160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9</xdr:row>
          <xdr:rowOff>60960</xdr:rowOff>
        </xdr:from>
        <xdr:to>
          <xdr:col>14</xdr:col>
          <xdr:colOff>723900</xdr:colOff>
          <xdr:row>11</xdr:row>
          <xdr:rowOff>129540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350520</xdr:colOff>
          <xdr:row>0</xdr:row>
          <xdr:rowOff>0</xdr:rowOff>
        </xdr:from>
        <xdr:to>
          <xdr:col>30</xdr:col>
          <xdr:colOff>274320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olive\OneDrive\Desktop\WATCHDAWG_2024_Excel%20_UPDATED_.xlsm" TargetMode="External"/><Relationship Id="rId1" Type="http://schemas.openxmlformats.org/officeDocument/2006/relationships/externalLinkPath" Target="WATCHDAWG_2024_Excel%20_UPDATED_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olive\OneDrive\Desktop\WATCHDAWG_2024_Excel(Standered_Deviation).xlsm" TargetMode="External"/><Relationship Id="rId1" Type="http://schemas.openxmlformats.org/officeDocument/2006/relationships/externalLinkPath" Target="WATCHDAWG_2024_Excel(Standered_Deviation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tch Planning"/>
      <sheetName val="Alliance Builder"/>
      <sheetName val="Sort Stats"/>
      <sheetName val="Summary Statistics"/>
      <sheetName val="Visualization Graphs 1"/>
      <sheetName val="Visualization Graphs 2"/>
      <sheetName val="Visualization Data"/>
      <sheetName val="Data Accuracy Checking"/>
      <sheetName val="Defense by Alliance"/>
      <sheetName val="Setup"/>
      <sheetName val="Raw Input"/>
      <sheetName val="Pit Scouting Input"/>
      <sheetName val="TeamFinder"/>
      <sheetName val="Individual"/>
      <sheetName val="WATCHDAWG_2024_Excel _UPDATED_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str">
            <v>Median PPG</v>
          </cell>
          <cell r="C1" t="str">
            <v>Max Pts Auto</v>
          </cell>
        </row>
        <row r="2">
          <cell r="A2" t="str">
            <v/>
          </cell>
          <cell r="B2" t="str">
            <v/>
          </cell>
          <cell r="C2" t="str">
            <v/>
          </cell>
          <cell r="D2" t="str">
            <v/>
          </cell>
          <cell r="F2"/>
          <cell r="R2">
            <v>1</v>
          </cell>
          <cell r="S2" t="e">
            <v>#N/A</v>
          </cell>
          <cell r="T2" t="e">
            <v>#N/A</v>
          </cell>
          <cell r="U2" t="e">
            <v>#N/A</v>
          </cell>
          <cell r="Z2">
            <v>1</v>
          </cell>
          <cell r="AA2" t="e">
            <v>#REF!</v>
          </cell>
        </row>
        <row r="3">
          <cell r="A3" t="str">
            <v/>
          </cell>
          <cell r="B3" t="str">
            <v/>
          </cell>
          <cell r="C3" t="str">
            <v/>
          </cell>
          <cell r="D3" t="str">
            <v/>
          </cell>
          <cell r="F3"/>
          <cell r="R3">
            <v>2</v>
          </cell>
          <cell r="S3" t="e">
            <v>#N/A</v>
          </cell>
          <cell r="T3" t="e">
            <v>#N/A</v>
          </cell>
          <cell r="U3" t="e">
            <v>#N/A</v>
          </cell>
          <cell r="Z3">
            <v>2</v>
          </cell>
          <cell r="AA3" t="e">
            <v>#REF!</v>
          </cell>
        </row>
        <row r="4">
          <cell r="A4" t="str">
            <v/>
          </cell>
          <cell r="B4" t="str">
            <v/>
          </cell>
          <cell r="C4" t="str">
            <v/>
          </cell>
          <cell r="D4" t="str">
            <v/>
          </cell>
          <cell r="F4"/>
          <cell r="R4">
            <v>3</v>
          </cell>
          <cell r="S4" t="e">
            <v>#N/A</v>
          </cell>
          <cell r="T4" t="e">
            <v>#N/A</v>
          </cell>
          <cell r="U4" t="e">
            <v>#N/A</v>
          </cell>
          <cell r="Z4">
            <v>3</v>
          </cell>
          <cell r="AA4" t="e">
            <v>#REF!</v>
          </cell>
        </row>
        <row r="5">
          <cell r="A5" t="str">
            <v/>
          </cell>
          <cell r="B5" t="str">
            <v/>
          </cell>
          <cell r="C5" t="str">
            <v/>
          </cell>
          <cell r="D5" t="str">
            <v/>
          </cell>
          <cell r="F5"/>
          <cell r="Z5">
            <v>4</v>
          </cell>
          <cell r="AA5" t="e">
            <v>#REF!</v>
          </cell>
        </row>
        <row r="6">
          <cell r="A6" t="str">
            <v/>
          </cell>
          <cell r="B6" t="str">
            <v/>
          </cell>
          <cell r="C6" t="str">
            <v/>
          </cell>
          <cell r="D6" t="str">
            <v/>
          </cell>
          <cell r="F6"/>
          <cell r="Z6">
            <v>5</v>
          </cell>
          <cell r="AA6" t="e">
            <v>#REF!</v>
          </cell>
        </row>
        <row r="7">
          <cell r="A7" t="str">
            <v/>
          </cell>
          <cell r="B7" t="str">
            <v/>
          </cell>
          <cell r="C7" t="str">
            <v/>
          </cell>
          <cell r="D7" t="str">
            <v/>
          </cell>
          <cell r="F7"/>
          <cell r="Z7">
            <v>6</v>
          </cell>
          <cell r="AA7" t="e">
            <v>#REF!</v>
          </cell>
        </row>
        <row r="8">
          <cell r="A8" t="str">
            <v/>
          </cell>
          <cell r="B8" t="str">
            <v/>
          </cell>
          <cell r="C8" t="str">
            <v/>
          </cell>
          <cell r="D8" t="str">
            <v/>
          </cell>
          <cell r="F8"/>
          <cell r="Z8">
            <v>7</v>
          </cell>
          <cell r="AA8" t="e">
            <v>#REF!</v>
          </cell>
        </row>
        <row r="9">
          <cell r="A9" t="str">
            <v/>
          </cell>
          <cell r="B9" t="str">
            <v/>
          </cell>
          <cell r="C9" t="str">
            <v/>
          </cell>
          <cell r="D9" t="str">
            <v/>
          </cell>
          <cell r="F9"/>
          <cell r="Z9">
            <v>8</v>
          </cell>
          <cell r="AA9" t="e">
            <v>#REF!</v>
          </cell>
        </row>
        <row r="10">
          <cell r="A10" t="str">
            <v/>
          </cell>
          <cell r="B10" t="str">
            <v/>
          </cell>
          <cell r="C10" t="str">
            <v/>
          </cell>
          <cell r="D10" t="str">
            <v/>
          </cell>
          <cell r="F10"/>
          <cell r="Z10">
            <v>9</v>
          </cell>
          <cell r="AA10" t="e">
            <v>#REF!</v>
          </cell>
        </row>
        <row r="11">
          <cell r="A11" t="str">
            <v/>
          </cell>
          <cell r="B11" t="str">
            <v/>
          </cell>
          <cell r="C11" t="str">
            <v/>
          </cell>
          <cell r="D11" t="str">
            <v/>
          </cell>
          <cell r="F11"/>
          <cell r="Z11">
            <v>10</v>
          </cell>
          <cell r="AA11" t="e">
            <v>#REF!</v>
          </cell>
        </row>
        <row r="12">
          <cell r="A12" t="str">
            <v/>
          </cell>
          <cell r="B12" t="str">
            <v/>
          </cell>
          <cell r="C12" t="str">
            <v/>
          </cell>
          <cell r="D12" t="str">
            <v/>
          </cell>
          <cell r="F12"/>
          <cell r="Z12">
            <v>11</v>
          </cell>
          <cell r="AA12" t="e">
            <v>#REF!</v>
          </cell>
        </row>
        <row r="13">
          <cell r="A13" t="str">
            <v/>
          </cell>
          <cell r="B13" t="str">
            <v/>
          </cell>
          <cell r="C13" t="str">
            <v/>
          </cell>
          <cell r="D13" t="str">
            <v/>
          </cell>
          <cell r="F13"/>
          <cell r="Z13">
            <v>12</v>
          </cell>
          <cell r="AA13" t="e">
            <v>#REF!</v>
          </cell>
        </row>
        <row r="14">
          <cell r="A14" t="str">
            <v/>
          </cell>
          <cell r="B14" t="str">
            <v/>
          </cell>
          <cell r="C14" t="str">
            <v/>
          </cell>
          <cell r="D14" t="str">
            <v/>
          </cell>
          <cell r="F14"/>
        </row>
        <row r="15">
          <cell r="A15" t="str">
            <v/>
          </cell>
          <cell r="B15" t="str">
            <v/>
          </cell>
          <cell r="C15" t="str">
            <v/>
          </cell>
          <cell r="D15" t="str">
            <v/>
          </cell>
          <cell r="F15"/>
        </row>
        <row r="16">
          <cell r="A16" t="str">
            <v/>
          </cell>
          <cell r="B16" t="str">
            <v/>
          </cell>
          <cell r="C16" t="str">
            <v/>
          </cell>
          <cell r="D16" t="str">
            <v/>
          </cell>
          <cell r="F16"/>
        </row>
        <row r="17">
          <cell r="A17" t="str">
            <v/>
          </cell>
          <cell r="B17" t="str">
            <v/>
          </cell>
          <cell r="C17" t="str">
            <v/>
          </cell>
          <cell r="D17" t="str">
            <v/>
          </cell>
          <cell r="F17"/>
        </row>
        <row r="18">
          <cell r="A18" t="str">
            <v/>
          </cell>
          <cell r="B18" t="str">
            <v/>
          </cell>
          <cell r="C18" t="str">
            <v/>
          </cell>
          <cell r="D18" t="str">
            <v/>
          </cell>
          <cell r="F18"/>
        </row>
        <row r="19">
          <cell r="A19" t="str">
            <v/>
          </cell>
          <cell r="B19" t="str">
            <v/>
          </cell>
          <cell r="C19" t="str">
            <v/>
          </cell>
          <cell r="D19" t="str">
            <v/>
          </cell>
          <cell r="F19"/>
        </row>
        <row r="20">
          <cell r="A20" t="str">
            <v/>
          </cell>
          <cell r="B20" t="str">
            <v/>
          </cell>
          <cell r="C20" t="str">
            <v/>
          </cell>
          <cell r="D20" t="str">
            <v/>
          </cell>
          <cell r="F20"/>
        </row>
        <row r="21">
          <cell r="A21" t="str">
            <v/>
          </cell>
          <cell r="B21" t="str">
            <v/>
          </cell>
          <cell r="C21" t="str">
            <v/>
          </cell>
          <cell r="D21" t="str">
            <v/>
          </cell>
          <cell r="F21"/>
        </row>
        <row r="22">
          <cell r="A22" t="str">
            <v/>
          </cell>
          <cell r="B22" t="str">
            <v/>
          </cell>
          <cell r="C22" t="str">
            <v/>
          </cell>
          <cell r="D22" t="str">
            <v/>
          </cell>
          <cell r="F22"/>
        </row>
        <row r="23">
          <cell r="A23" t="str">
            <v/>
          </cell>
          <cell r="B23" t="str">
            <v/>
          </cell>
          <cell r="C23" t="str">
            <v/>
          </cell>
          <cell r="D23" t="str">
            <v/>
          </cell>
          <cell r="F23"/>
        </row>
        <row r="24">
          <cell r="A24" t="str">
            <v/>
          </cell>
          <cell r="B24" t="str">
            <v/>
          </cell>
          <cell r="C24" t="str">
            <v/>
          </cell>
          <cell r="D24" t="str">
            <v/>
          </cell>
          <cell r="F24"/>
        </row>
        <row r="25">
          <cell r="A25" t="str">
            <v/>
          </cell>
          <cell r="B25" t="str">
            <v/>
          </cell>
          <cell r="C25" t="str">
            <v/>
          </cell>
          <cell r="D25" t="str">
            <v/>
          </cell>
          <cell r="F25"/>
        </row>
        <row r="26">
          <cell r="A26" t="str">
            <v/>
          </cell>
          <cell r="B26" t="str">
            <v/>
          </cell>
          <cell r="C26" t="str">
            <v/>
          </cell>
          <cell r="D26" t="str">
            <v/>
          </cell>
          <cell r="F26"/>
        </row>
        <row r="27">
          <cell r="A27" t="str">
            <v/>
          </cell>
          <cell r="B27" t="str">
            <v/>
          </cell>
          <cell r="C27" t="str">
            <v/>
          </cell>
          <cell r="D27" t="str">
            <v/>
          </cell>
          <cell r="F27"/>
        </row>
        <row r="28">
          <cell r="A28" t="str">
            <v/>
          </cell>
          <cell r="B28" t="str">
            <v/>
          </cell>
          <cell r="C28" t="str">
            <v/>
          </cell>
          <cell r="D28" t="str">
            <v/>
          </cell>
          <cell r="F28"/>
        </row>
        <row r="29">
          <cell r="A29" t="str">
            <v/>
          </cell>
          <cell r="B29" t="str">
            <v/>
          </cell>
          <cell r="C29" t="str">
            <v/>
          </cell>
          <cell r="D29" t="str">
            <v/>
          </cell>
          <cell r="F29"/>
        </row>
        <row r="30">
          <cell r="A30" t="str">
            <v/>
          </cell>
          <cell r="B30" t="str">
            <v/>
          </cell>
          <cell r="C30" t="str">
            <v/>
          </cell>
          <cell r="D30" t="str">
            <v/>
          </cell>
          <cell r="F30"/>
        </row>
        <row r="31">
          <cell r="A31" t="str">
            <v/>
          </cell>
          <cell r="B31" t="str">
            <v/>
          </cell>
          <cell r="C31" t="str">
            <v/>
          </cell>
          <cell r="D31" t="str">
            <v/>
          </cell>
          <cell r="F31"/>
        </row>
        <row r="32">
          <cell r="A32" t="str">
            <v/>
          </cell>
          <cell r="B32" t="str">
            <v/>
          </cell>
          <cell r="C32" t="str">
            <v/>
          </cell>
          <cell r="D32" t="str">
            <v/>
          </cell>
          <cell r="F32"/>
        </row>
        <row r="33">
          <cell r="A33" t="str">
            <v/>
          </cell>
          <cell r="B33" t="str">
            <v/>
          </cell>
          <cell r="C33" t="str">
            <v/>
          </cell>
          <cell r="D33" t="str">
            <v/>
          </cell>
          <cell r="F33"/>
        </row>
        <row r="34">
          <cell r="A34" t="str">
            <v/>
          </cell>
          <cell r="B34" t="str">
            <v/>
          </cell>
          <cell r="C34" t="str">
            <v/>
          </cell>
          <cell r="D34" t="str">
            <v/>
          </cell>
          <cell r="F34"/>
        </row>
        <row r="35">
          <cell r="A35" t="str">
            <v/>
          </cell>
          <cell r="B35" t="str">
            <v/>
          </cell>
          <cell r="C35" t="str">
            <v/>
          </cell>
          <cell r="D35" t="str">
            <v/>
          </cell>
          <cell r="F35"/>
        </row>
        <row r="36">
          <cell r="A36" t="str">
            <v/>
          </cell>
          <cell r="B36" t="str">
            <v/>
          </cell>
          <cell r="C36" t="str">
            <v/>
          </cell>
          <cell r="D36" t="str">
            <v/>
          </cell>
          <cell r="F36"/>
        </row>
        <row r="37">
          <cell r="A37" t="str">
            <v/>
          </cell>
          <cell r="B37" t="str">
            <v/>
          </cell>
          <cell r="C37" t="str">
            <v/>
          </cell>
          <cell r="D37" t="str">
            <v/>
          </cell>
          <cell r="F37"/>
        </row>
        <row r="38">
          <cell r="A38" t="str">
            <v/>
          </cell>
          <cell r="B38" t="str">
            <v/>
          </cell>
          <cell r="C38" t="str">
            <v/>
          </cell>
          <cell r="D38" t="str">
            <v/>
          </cell>
          <cell r="F38"/>
        </row>
        <row r="39">
          <cell r="A39" t="str">
            <v/>
          </cell>
          <cell r="B39" t="str">
            <v/>
          </cell>
          <cell r="C39" t="str">
            <v/>
          </cell>
          <cell r="D39" t="str">
            <v/>
          </cell>
          <cell r="F39"/>
        </row>
        <row r="40">
          <cell r="A40" t="str">
            <v/>
          </cell>
          <cell r="B40" t="str">
            <v/>
          </cell>
          <cell r="C40" t="str">
            <v/>
          </cell>
          <cell r="D40" t="str">
            <v/>
          </cell>
          <cell r="F40"/>
        </row>
        <row r="41">
          <cell r="A41" t="str">
            <v/>
          </cell>
          <cell r="B41" t="str">
            <v/>
          </cell>
          <cell r="C41" t="str">
            <v/>
          </cell>
          <cell r="D41" t="str">
            <v/>
          </cell>
          <cell r="F41"/>
        </row>
        <row r="42">
          <cell r="A42" t="str">
            <v/>
          </cell>
          <cell r="B42" t="str">
            <v/>
          </cell>
          <cell r="C42" t="str">
            <v/>
          </cell>
          <cell r="D42" t="str">
            <v/>
          </cell>
          <cell r="F42"/>
        </row>
        <row r="43">
          <cell r="A43" t="str">
            <v/>
          </cell>
          <cell r="B43" t="str">
            <v/>
          </cell>
          <cell r="C43" t="str">
            <v/>
          </cell>
          <cell r="D43" t="str">
            <v/>
          </cell>
          <cell r="F43"/>
        </row>
        <row r="44">
          <cell r="A44" t="str">
            <v/>
          </cell>
          <cell r="B44" t="str">
            <v/>
          </cell>
          <cell r="C44" t="str">
            <v/>
          </cell>
          <cell r="D44" t="str">
            <v/>
          </cell>
          <cell r="F44"/>
        </row>
        <row r="45">
          <cell r="A45" t="str">
            <v/>
          </cell>
          <cell r="B45" t="str">
            <v/>
          </cell>
          <cell r="C45" t="str">
            <v/>
          </cell>
          <cell r="D45" t="str">
            <v/>
          </cell>
          <cell r="F45"/>
        </row>
        <row r="46">
          <cell r="A46" t="str">
            <v/>
          </cell>
          <cell r="B46" t="str">
            <v/>
          </cell>
          <cell r="C46" t="str">
            <v/>
          </cell>
          <cell r="D46" t="str">
            <v/>
          </cell>
          <cell r="F46"/>
        </row>
        <row r="47">
          <cell r="A47" t="str">
            <v/>
          </cell>
          <cell r="B47" t="str">
            <v/>
          </cell>
          <cell r="C47" t="str">
            <v/>
          </cell>
          <cell r="D47" t="str">
            <v/>
          </cell>
          <cell r="F47"/>
        </row>
        <row r="48">
          <cell r="A48" t="str">
            <v/>
          </cell>
          <cell r="B48" t="str">
            <v/>
          </cell>
          <cell r="C48" t="str">
            <v/>
          </cell>
          <cell r="D48" t="str">
            <v/>
          </cell>
          <cell r="F48"/>
        </row>
        <row r="49">
          <cell r="A49" t="str">
            <v/>
          </cell>
          <cell r="B49" t="str">
            <v/>
          </cell>
          <cell r="C49" t="str">
            <v/>
          </cell>
          <cell r="D49" t="str">
            <v/>
          </cell>
          <cell r="F49"/>
        </row>
        <row r="50">
          <cell r="A50" t="str">
            <v/>
          </cell>
          <cell r="B50" t="str">
            <v/>
          </cell>
          <cell r="C50" t="str">
            <v/>
          </cell>
          <cell r="D50" t="str">
            <v/>
          </cell>
          <cell r="F50"/>
        </row>
        <row r="51">
          <cell r="A51" t="str">
            <v/>
          </cell>
          <cell r="B51" t="str">
            <v/>
          </cell>
          <cell r="C51" t="str">
            <v/>
          </cell>
          <cell r="D51" t="str">
            <v/>
          </cell>
          <cell r="F51"/>
        </row>
        <row r="52">
          <cell r="A52" t="str">
            <v/>
          </cell>
          <cell r="B52" t="str">
            <v/>
          </cell>
          <cell r="C52" t="str">
            <v/>
          </cell>
          <cell r="D52" t="str">
            <v/>
          </cell>
          <cell r="F52"/>
        </row>
        <row r="53">
          <cell r="A53" t="str">
            <v/>
          </cell>
          <cell r="B53" t="str">
            <v/>
          </cell>
          <cell r="C53" t="str">
            <v/>
          </cell>
          <cell r="D53" t="str">
            <v/>
          </cell>
          <cell r="F53"/>
        </row>
        <row r="54">
          <cell r="A54" t="str">
            <v/>
          </cell>
          <cell r="B54" t="str">
            <v/>
          </cell>
          <cell r="C54" t="str">
            <v/>
          </cell>
          <cell r="D54" t="str">
            <v/>
          </cell>
          <cell r="F54"/>
        </row>
        <row r="55">
          <cell r="A55" t="str">
            <v/>
          </cell>
          <cell r="B55" t="str">
            <v/>
          </cell>
          <cell r="C55" t="str">
            <v/>
          </cell>
          <cell r="D55" t="str">
            <v/>
          </cell>
          <cell r="F55"/>
        </row>
        <row r="56">
          <cell r="A56" t="str">
            <v/>
          </cell>
          <cell r="B56" t="str">
            <v/>
          </cell>
          <cell r="C56" t="str">
            <v/>
          </cell>
          <cell r="D56" t="str">
            <v/>
          </cell>
          <cell r="F56"/>
        </row>
        <row r="57">
          <cell r="A57" t="str">
            <v/>
          </cell>
          <cell r="B57" t="str">
            <v/>
          </cell>
          <cell r="C57" t="str">
            <v/>
          </cell>
          <cell r="D57" t="str">
            <v/>
          </cell>
          <cell r="F57"/>
        </row>
        <row r="58">
          <cell r="A58" t="str">
            <v/>
          </cell>
          <cell r="B58" t="str">
            <v/>
          </cell>
          <cell r="C58" t="str">
            <v/>
          </cell>
          <cell r="D58" t="str">
            <v/>
          </cell>
          <cell r="F58"/>
        </row>
        <row r="59">
          <cell r="A59" t="str">
            <v/>
          </cell>
          <cell r="B59" t="str">
            <v/>
          </cell>
          <cell r="C59" t="str">
            <v/>
          </cell>
          <cell r="D59" t="str">
            <v/>
          </cell>
          <cell r="F59"/>
        </row>
        <row r="60">
          <cell r="A60" t="str">
            <v/>
          </cell>
          <cell r="B60" t="str">
            <v/>
          </cell>
          <cell r="C60" t="str">
            <v/>
          </cell>
          <cell r="D60" t="str">
            <v/>
          </cell>
          <cell r="F60"/>
        </row>
        <row r="61">
          <cell r="A61" t="str">
            <v/>
          </cell>
          <cell r="B61" t="str">
            <v/>
          </cell>
          <cell r="C61" t="str">
            <v/>
          </cell>
          <cell r="D61" t="str">
            <v/>
          </cell>
          <cell r="F61"/>
        </row>
        <row r="62">
          <cell r="A62" t="str">
            <v/>
          </cell>
          <cell r="B62" t="str">
            <v/>
          </cell>
          <cell r="C62" t="str">
            <v/>
          </cell>
          <cell r="D62" t="str">
            <v/>
          </cell>
          <cell r="F62"/>
        </row>
        <row r="63">
          <cell r="A63" t="str">
            <v/>
          </cell>
          <cell r="B63" t="str">
            <v/>
          </cell>
          <cell r="C63" t="str">
            <v/>
          </cell>
          <cell r="D63" t="str">
            <v/>
          </cell>
          <cell r="F63"/>
        </row>
        <row r="64">
          <cell r="A64" t="str">
            <v/>
          </cell>
          <cell r="B64" t="str">
            <v/>
          </cell>
          <cell r="C64" t="str">
            <v/>
          </cell>
          <cell r="D64" t="str">
            <v/>
          </cell>
          <cell r="F64"/>
        </row>
        <row r="65">
          <cell r="A65" t="str">
            <v/>
          </cell>
          <cell r="B65" t="str">
            <v/>
          </cell>
          <cell r="C65" t="str">
            <v/>
          </cell>
          <cell r="D65" t="str">
            <v/>
          </cell>
          <cell r="F65"/>
        </row>
        <row r="66">
          <cell r="A66" t="str">
            <v/>
          </cell>
          <cell r="B66" t="str">
            <v/>
          </cell>
          <cell r="C66" t="str">
            <v/>
          </cell>
          <cell r="D66" t="str">
            <v/>
          </cell>
          <cell r="F66"/>
        </row>
        <row r="67">
          <cell r="A67" t="str">
            <v/>
          </cell>
          <cell r="B67" t="str">
            <v/>
          </cell>
          <cell r="C67" t="str">
            <v/>
          </cell>
          <cell r="D67" t="str">
            <v/>
          </cell>
          <cell r="F67"/>
        </row>
        <row r="68">
          <cell r="A68" t="str">
            <v/>
          </cell>
          <cell r="B68" t="str">
            <v/>
          </cell>
          <cell r="C68" t="str">
            <v/>
          </cell>
          <cell r="D68" t="str">
            <v/>
          </cell>
          <cell r="F68"/>
        </row>
        <row r="69">
          <cell r="A69" t="str">
            <v/>
          </cell>
          <cell r="B69" t="str">
            <v/>
          </cell>
          <cell r="C69" t="str">
            <v/>
          </cell>
          <cell r="D69" t="str">
            <v/>
          </cell>
          <cell r="F69"/>
        </row>
        <row r="70">
          <cell r="A70" t="str">
            <v/>
          </cell>
          <cell r="B70" t="str">
            <v/>
          </cell>
          <cell r="C70" t="str">
            <v/>
          </cell>
          <cell r="D70" t="str">
            <v/>
          </cell>
          <cell r="F70"/>
        </row>
        <row r="71">
          <cell r="A71" t="str">
            <v/>
          </cell>
          <cell r="B71" t="str">
            <v/>
          </cell>
          <cell r="C71" t="str">
            <v/>
          </cell>
          <cell r="D71" t="str">
            <v/>
          </cell>
          <cell r="F71"/>
        </row>
        <row r="72">
          <cell r="A72" t="str">
            <v/>
          </cell>
          <cell r="B72" t="str">
            <v/>
          </cell>
          <cell r="C72" t="str">
            <v/>
          </cell>
          <cell r="D72" t="str">
            <v/>
          </cell>
          <cell r="F72"/>
        </row>
        <row r="73">
          <cell r="A73" t="str">
            <v/>
          </cell>
          <cell r="B73" t="str">
            <v/>
          </cell>
          <cell r="C73" t="str">
            <v/>
          </cell>
          <cell r="D73" t="str">
            <v/>
          </cell>
          <cell r="F73"/>
        </row>
        <row r="74">
          <cell r="A74" t="str">
            <v/>
          </cell>
          <cell r="B74" t="str">
            <v/>
          </cell>
          <cell r="C74" t="str">
            <v/>
          </cell>
          <cell r="D74" t="str">
            <v/>
          </cell>
          <cell r="F74"/>
        </row>
        <row r="75">
          <cell r="A75" t="str">
            <v/>
          </cell>
          <cell r="B75" t="str">
            <v/>
          </cell>
          <cell r="C75" t="str">
            <v/>
          </cell>
          <cell r="D75" t="str">
            <v/>
          </cell>
          <cell r="F75"/>
        </row>
        <row r="76">
          <cell r="A76" t="str">
            <v/>
          </cell>
          <cell r="B76" t="str">
            <v/>
          </cell>
          <cell r="C76" t="str">
            <v/>
          </cell>
          <cell r="D76" t="str">
            <v/>
          </cell>
          <cell r="F76"/>
        </row>
        <row r="77">
          <cell r="A77" t="str">
            <v/>
          </cell>
          <cell r="B77" t="str">
            <v/>
          </cell>
          <cell r="C77" t="str">
            <v/>
          </cell>
          <cell r="D77" t="str">
            <v/>
          </cell>
          <cell r="F77"/>
        </row>
        <row r="78">
          <cell r="A78" t="str">
            <v/>
          </cell>
          <cell r="B78" t="str">
            <v/>
          </cell>
          <cell r="C78" t="str">
            <v/>
          </cell>
          <cell r="D78" t="str">
            <v/>
          </cell>
          <cell r="F78"/>
        </row>
        <row r="79">
          <cell r="A79" t="str">
            <v/>
          </cell>
          <cell r="B79" t="str">
            <v/>
          </cell>
          <cell r="C79" t="str">
            <v/>
          </cell>
          <cell r="D79" t="str">
            <v/>
          </cell>
          <cell r="F79"/>
        </row>
        <row r="80">
          <cell r="A80" t="str">
            <v/>
          </cell>
          <cell r="B80" t="str">
            <v/>
          </cell>
          <cell r="C80" t="str">
            <v/>
          </cell>
          <cell r="D80" t="str">
            <v/>
          </cell>
          <cell r="F80"/>
        </row>
        <row r="81">
          <cell r="A81" t="str">
            <v/>
          </cell>
          <cell r="B81" t="str">
            <v/>
          </cell>
          <cell r="C81" t="str">
            <v/>
          </cell>
          <cell r="D81" t="str">
            <v/>
          </cell>
          <cell r="F81"/>
        </row>
        <row r="82">
          <cell r="A82" t="str">
            <v/>
          </cell>
          <cell r="B82" t="str">
            <v/>
          </cell>
          <cell r="C82" t="str">
            <v/>
          </cell>
          <cell r="D82" t="str">
            <v/>
          </cell>
          <cell r="F82"/>
        </row>
        <row r="83">
          <cell r="A83" t="str">
            <v/>
          </cell>
          <cell r="B83" t="str">
            <v/>
          </cell>
          <cell r="C83" t="str">
            <v/>
          </cell>
          <cell r="D83" t="str">
            <v/>
          </cell>
          <cell r="F83"/>
        </row>
        <row r="84">
          <cell r="A84" t="str">
            <v/>
          </cell>
          <cell r="B84" t="str">
            <v/>
          </cell>
          <cell r="C84" t="str">
            <v/>
          </cell>
          <cell r="D84" t="str">
            <v/>
          </cell>
          <cell r="F84"/>
        </row>
        <row r="85">
          <cell r="A85" t="str">
            <v/>
          </cell>
          <cell r="B85" t="str">
            <v/>
          </cell>
          <cell r="C85" t="str">
            <v/>
          </cell>
          <cell r="D85" t="str">
            <v/>
          </cell>
          <cell r="F85"/>
        </row>
        <row r="86">
          <cell r="A86" t="str">
            <v/>
          </cell>
          <cell r="B86" t="str">
            <v/>
          </cell>
          <cell r="C86" t="str">
            <v/>
          </cell>
          <cell r="D86" t="str">
            <v/>
          </cell>
          <cell r="F86"/>
        </row>
        <row r="87">
          <cell r="A87" t="str">
            <v/>
          </cell>
          <cell r="B87" t="str">
            <v/>
          </cell>
          <cell r="C87" t="str">
            <v/>
          </cell>
          <cell r="D87" t="str">
            <v/>
          </cell>
          <cell r="F87"/>
        </row>
        <row r="88">
          <cell r="A88" t="str">
            <v/>
          </cell>
          <cell r="B88" t="str">
            <v/>
          </cell>
          <cell r="C88" t="str">
            <v/>
          </cell>
          <cell r="D88" t="str">
            <v/>
          </cell>
          <cell r="F88"/>
        </row>
        <row r="89">
          <cell r="A89" t="str">
            <v/>
          </cell>
          <cell r="B89" t="str">
            <v/>
          </cell>
          <cell r="C89" t="str">
            <v/>
          </cell>
          <cell r="D89" t="str">
            <v/>
          </cell>
          <cell r="F89"/>
        </row>
        <row r="90">
          <cell r="A90" t="str">
            <v/>
          </cell>
          <cell r="B90" t="str">
            <v/>
          </cell>
          <cell r="C90" t="str">
            <v/>
          </cell>
          <cell r="D90" t="str">
            <v/>
          </cell>
          <cell r="F90"/>
        </row>
        <row r="91">
          <cell r="A91" t="str">
            <v/>
          </cell>
          <cell r="B91" t="str">
            <v/>
          </cell>
          <cell r="C91" t="str">
            <v/>
          </cell>
          <cell r="D91" t="str">
            <v/>
          </cell>
          <cell r="F91"/>
        </row>
        <row r="92">
          <cell r="A92" t="str">
            <v/>
          </cell>
          <cell r="B92" t="str">
            <v/>
          </cell>
          <cell r="C92" t="str">
            <v/>
          </cell>
          <cell r="D92" t="str">
            <v/>
          </cell>
          <cell r="F92"/>
        </row>
        <row r="93">
          <cell r="A93" t="str">
            <v/>
          </cell>
          <cell r="B93" t="str">
            <v/>
          </cell>
          <cell r="C93" t="str">
            <v/>
          </cell>
          <cell r="D93" t="str">
            <v/>
          </cell>
          <cell r="F93"/>
        </row>
        <row r="94">
          <cell r="A94" t="str">
            <v/>
          </cell>
          <cell r="B94" t="str">
            <v/>
          </cell>
          <cell r="C94" t="str">
            <v/>
          </cell>
          <cell r="D94" t="str">
            <v/>
          </cell>
          <cell r="F94"/>
        </row>
        <row r="95">
          <cell r="A95" t="str">
            <v/>
          </cell>
          <cell r="B95" t="str">
            <v/>
          </cell>
          <cell r="C95" t="str">
            <v/>
          </cell>
          <cell r="D95" t="str">
            <v/>
          </cell>
          <cell r="F95"/>
        </row>
        <row r="96">
          <cell r="A96" t="str">
            <v/>
          </cell>
          <cell r="B96" t="str">
            <v/>
          </cell>
          <cell r="C96" t="str">
            <v/>
          </cell>
          <cell r="D96" t="str">
            <v/>
          </cell>
          <cell r="F96"/>
        </row>
        <row r="97">
          <cell r="A97" t="str">
            <v/>
          </cell>
          <cell r="B97" t="str">
            <v/>
          </cell>
          <cell r="C97" t="str">
            <v/>
          </cell>
          <cell r="D97" t="str">
            <v/>
          </cell>
          <cell r="F97"/>
        </row>
        <row r="98">
          <cell r="A98" t="str">
            <v/>
          </cell>
          <cell r="B98" t="str">
            <v/>
          </cell>
          <cell r="C98" t="str">
            <v/>
          </cell>
          <cell r="D98" t="str">
            <v/>
          </cell>
          <cell r="F98"/>
        </row>
        <row r="99">
          <cell r="A99" t="str">
            <v/>
          </cell>
          <cell r="B99" t="str">
            <v/>
          </cell>
          <cell r="C99" t="str">
            <v/>
          </cell>
          <cell r="D99" t="str">
            <v/>
          </cell>
          <cell r="F99"/>
        </row>
        <row r="100">
          <cell r="A100" t="str">
            <v/>
          </cell>
          <cell r="B100" t="str">
            <v/>
          </cell>
          <cell r="C100" t="str">
            <v/>
          </cell>
          <cell r="D100" t="str">
            <v/>
          </cell>
          <cell r="F100"/>
        </row>
        <row r="101">
          <cell r="A101" t="str">
            <v/>
          </cell>
          <cell r="B101" t="str">
            <v/>
          </cell>
          <cell r="C101" t="str">
            <v/>
          </cell>
          <cell r="D101" t="str">
            <v/>
          </cell>
        </row>
      </sheetData>
      <sheetData sheetId="7">
        <row r="1602">
          <cell r="J1602" t="e">
            <v>#DIV/0!</v>
          </cell>
          <cell r="M1602" t="e">
            <v>#DIV/0!</v>
          </cell>
          <cell r="N1602" t="e">
            <v>#DIV/0!</v>
          </cell>
          <cell r="O1602" t="str">
            <v/>
          </cell>
          <cell r="P1602" t="str">
            <v/>
          </cell>
          <cell r="Q1602" t="str">
            <v/>
          </cell>
          <cell r="R1602" t="str">
            <v/>
          </cell>
          <cell r="S1602" t="str">
            <v/>
          </cell>
          <cell r="T1602" t="str">
            <v/>
          </cell>
          <cell r="U1602" t="str">
            <v/>
          </cell>
          <cell r="V1602" t="str">
            <v/>
          </cell>
          <cell r="W1602" t="str">
            <v/>
          </cell>
          <cell r="X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  <cell r="AC1602" t="str">
            <v/>
          </cell>
          <cell r="AD1602" t="str">
            <v/>
          </cell>
          <cell r="AE1602" t="str">
            <v/>
          </cell>
          <cell r="AF1602" t="str">
            <v/>
          </cell>
          <cell r="AG1602" t="str">
            <v/>
          </cell>
          <cell r="AH1602" t="str">
            <v/>
          </cell>
          <cell r="AI1602" t="str">
            <v/>
          </cell>
          <cell r="AJ1602" t="str">
            <v/>
          </cell>
          <cell r="AK1602" t="str">
            <v/>
          </cell>
          <cell r="AL1602" t="str">
            <v/>
          </cell>
          <cell r="AM1602" t="str">
            <v/>
          </cell>
          <cell r="AN1602" t="str">
            <v/>
          </cell>
          <cell r="AO1602" t="str">
            <v/>
          </cell>
          <cell r="AP1602" t="str">
            <v/>
          </cell>
          <cell r="AQ1602" t="str">
            <v/>
          </cell>
          <cell r="AR1602" t="str">
            <v/>
          </cell>
          <cell r="AS1602" t="str">
            <v/>
          </cell>
          <cell r="AT1602" t="str">
            <v/>
          </cell>
          <cell r="AU1602" t="str">
            <v/>
          </cell>
          <cell r="AV1602" t="str">
            <v/>
          </cell>
          <cell r="AW1602" t="str">
            <v/>
          </cell>
          <cell r="AX1602" t="str">
            <v/>
          </cell>
          <cell r="AY1602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tch Planning"/>
      <sheetName val="Alliance Builder"/>
      <sheetName val="Sort Stats"/>
      <sheetName val="Summary Statistics"/>
      <sheetName val="Visualization Graphs 1"/>
      <sheetName val="Visualization Graphs 2"/>
      <sheetName val="Visualization Data"/>
      <sheetName val="Data Accuracy Checking"/>
      <sheetName val="Defense by Alliance"/>
      <sheetName val="Setup"/>
      <sheetName val="Raw Input"/>
      <sheetName val="Pit Scouting Input"/>
      <sheetName val="Individual"/>
      <sheetName val="TeamFinder"/>
    </sheetNames>
    <sheetDataSet>
      <sheetData sheetId="0"/>
      <sheetData sheetId="1"/>
      <sheetData sheetId="2"/>
      <sheetData sheetId="3">
        <row r="1">
          <cell r="A1" t="str">
            <v>Teams</v>
          </cell>
          <cell r="B1" t="str">
            <v>Median PPG</v>
          </cell>
          <cell r="C1" t="str">
            <v>Standard Deviation</v>
          </cell>
          <cell r="D1" t="str">
            <v>Leave Frequency</v>
          </cell>
          <cell r="E1" t="str">
            <v>Median Pts Auto</v>
          </cell>
          <cell r="F1" t="str">
            <v>Max Pts Auto</v>
          </cell>
          <cell r="G1" t="str">
            <v>Median Pieces Auto</v>
          </cell>
          <cell r="H1" t="str">
            <v>Max Pieces Auto</v>
          </cell>
          <cell r="I1" t="str">
            <v>Median Points Teleop</v>
          </cell>
          <cell r="J1" t="str">
            <v>Max Points Teleop</v>
          </cell>
          <cell r="K1" t="str">
            <v>Median Speaker Teleop</v>
          </cell>
          <cell r="L1" t="str">
            <v>Max Speaker Teleop</v>
          </cell>
          <cell r="M1" t="str">
            <v>Median AMP Teleop</v>
          </cell>
          <cell r="N1" t="str">
            <v>Max AMP Teleop</v>
          </cell>
          <cell r="O1" t="str">
            <v>% Missed Speaker</v>
          </cell>
          <cell r="P1" t="str">
            <v>% Missed AMP</v>
          </cell>
          <cell r="Q1" t="str">
            <v>% Speaker</v>
          </cell>
          <cell r="R1" t="str">
            <v>% AMP</v>
          </cell>
          <cell r="S1" t="str">
            <v>Defense Frequency</v>
          </cell>
          <cell r="T1" t="str">
            <v>% Climb</v>
          </cell>
          <cell r="U1" t="str">
            <v>% Park</v>
          </cell>
          <cell r="V1" t="str">
            <v>Harmony Frequency</v>
          </cell>
          <cell r="W1" t="str">
            <v>Trap Frequency</v>
          </cell>
          <cell r="X1" t="str">
            <v>% Multi-Robot Climb</v>
          </cell>
          <cell r="Y1" t="str">
            <v>Dead Bot Frequency</v>
          </cell>
          <cell r="Z1" t="str">
            <v>Median Alliance Effect</v>
          </cell>
          <cell r="AA1" t="str">
            <v>Undefended Alliance Effect</v>
          </cell>
        </row>
        <row r="2">
          <cell r="A2">
            <v>123</v>
          </cell>
          <cell r="B2">
            <v>0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</row>
        <row r="3">
          <cell r="A3" t="str">
            <v/>
          </cell>
          <cell r="B3" t="str">
            <v/>
          </cell>
          <cell r="C3" t="str">
            <v/>
          </cell>
          <cell r="D3" t="str">
            <v/>
          </cell>
          <cell r="E3" t="str">
            <v/>
          </cell>
          <cell r="F3" t="str">
            <v/>
          </cell>
          <cell r="G3" t="str">
            <v/>
          </cell>
          <cell r="H3" t="str">
            <v/>
          </cell>
          <cell r="I3" t="str">
            <v/>
          </cell>
          <cell r="J3" t="str">
            <v/>
          </cell>
          <cell r="K3" t="str">
            <v/>
          </cell>
          <cell r="L3" t="str">
            <v/>
          </cell>
          <cell r="M3" t="str">
            <v/>
          </cell>
          <cell r="N3" t="str">
            <v/>
          </cell>
          <cell r="O3" t="str">
            <v/>
          </cell>
          <cell r="P3" t="str">
            <v/>
          </cell>
          <cell r="Q3" t="str">
            <v/>
          </cell>
          <cell r="R3" t="str">
            <v/>
          </cell>
          <cell r="S3" t="str">
            <v/>
          </cell>
          <cell r="T3" t="str">
            <v/>
          </cell>
          <cell r="U3" t="str">
            <v/>
          </cell>
          <cell r="V3" t="str">
            <v/>
          </cell>
          <cell r="W3" t="str">
            <v/>
          </cell>
          <cell r="X3" t="str">
            <v/>
          </cell>
          <cell r="Y3" t="str">
            <v/>
          </cell>
          <cell r="Z3" t="str">
            <v/>
          </cell>
          <cell r="AA3" t="str">
            <v/>
          </cell>
          <cell r="AB3" t="str">
            <v/>
          </cell>
          <cell r="AC3" t="str">
            <v/>
          </cell>
          <cell r="AD3" t="str">
            <v/>
          </cell>
          <cell r="AE3" t="str">
            <v/>
          </cell>
        </row>
        <row r="4">
          <cell r="A4" t="str">
            <v/>
          </cell>
          <cell r="B4" t="str">
            <v/>
          </cell>
          <cell r="C4" t="str">
            <v/>
          </cell>
          <cell r="D4" t="str">
            <v/>
          </cell>
          <cell r="E4" t="str">
            <v/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 t="str">
            <v/>
          </cell>
          <cell r="P4" t="str">
            <v/>
          </cell>
          <cell r="Q4" t="str">
            <v/>
          </cell>
          <cell r="R4" t="str">
            <v/>
          </cell>
          <cell r="S4" t="str">
            <v/>
          </cell>
          <cell r="T4" t="str">
            <v/>
          </cell>
          <cell r="U4" t="str">
            <v/>
          </cell>
          <cell r="V4" t="str">
            <v/>
          </cell>
          <cell r="W4" t="str">
            <v/>
          </cell>
          <cell r="X4" t="str">
            <v/>
          </cell>
          <cell r="Y4" t="str">
            <v/>
          </cell>
          <cell r="Z4" t="str">
            <v/>
          </cell>
          <cell r="AA4" t="str">
            <v/>
          </cell>
          <cell r="AB4" t="str">
            <v/>
          </cell>
          <cell r="AC4" t="str">
            <v/>
          </cell>
          <cell r="AD4" t="str">
            <v/>
          </cell>
          <cell r="AE4" t="str">
            <v/>
          </cell>
        </row>
        <row r="5">
          <cell r="A5" t="str">
            <v/>
          </cell>
          <cell r="B5" t="str">
            <v/>
          </cell>
          <cell r="C5" t="str">
            <v/>
          </cell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</row>
        <row r="6">
          <cell r="A6" t="str">
            <v/>
          </cell>
          <cell r="B6" t="str">
            <v/>
          </cell>
          <cell r="C6" t="str">
            <v/>
          </cell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</row>
        <row r="7">
          <cell r="A7" t="str">
            <v/>
          </cell>
          <cell r="B7" t="str">
            <v/>
          </cell>
          <cell r="C7" t="str">
            <v/>
          </cell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</row>
        <row r="8">
          <cell r="A8" t="str">
            <v/>
          </cell>
          <cell r="B8" t="str">
            <v/>
          </cell>
          <cell r="C8" t="str">
            <v/>
          </cell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</row>
        <row r="9">
          <cell r="A9" t="str">
            <v/>
          </cell>
          <cell r="B9" t="str">
            <v/>
          </cell>
          <cell r="C9" t="str">
            <v/>
          </cell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</row>
        <row r="10">
          <cell r="A10" t="str">
            <v/>
          </cell>
          <cell r="B10" t="str">
            <v/>
          </cell>
          <cell r="C10" t="str">
            <v/>
          </cell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</row>
        <row r="11">
          <cell r="A11" t="str">
            <v/>
          </cell>
          <cell r="B11" t="str">
            <v/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/>
          </cell>
          <cell r="U11" t="str">
            <v/>
          </cell>
          <cell r="V11" t="str">
            <v/>
          </cell>
          <cell r="W11" t="str">
            <v/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/>
          </cell>
          <cell r="AC11" t="str">
            <v/>
          </cell>
          <cell r="AD11" t="str">
            <v/>
          </cell>
          <cell r="AE11" t="str">
            <v/>
          </cell>
        </row>
        <row r="12">
          <cell r="A12" t="str">
            <v/>
          </cell>
          <cell r="B12" t="str">
            <v/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  <cell r="Q12" t="str">
            <v/>
          </cell>
          <cell r="R12" t="str">
            <v/>
          </cell>
          <cell r="S12" t="str">
            <v/>
          </cell>
          <cell r="T12" t="str">
            <v/>
          </cell>
          <cell r="U12" t="str">
            <v/>
          </cell>
          <cell r="V12" t="str">
            <v/>
          </cell>
          <cell r="W12" t="str">
            <v/>
          </cell>
          <cell r="X12" t="str">
            <v/>
          </cell>
          <cell r="Y12" t="str">
            <v/>
          </cell>
          <cell r="Z12" t="str">
            <v/>
          </cell>
          <cell r="AA12" t="str">
            <v/>
          </cell>
          <cell r="AB12" t="str">
            <v/>
          </cell>
          <cell r="AC12" t="str">
            <v/>
          </cell>
          <cell r="AD12" t="str">
            <v/>
          </cell>
          <cell r="AE12" t="str">
            <v/>
          </cell>
        </row>
        <row r="13">
          <cell r="A13" t="str">
            <v/>
          </cell>
          <cell r="B13" t="str">
            <v/>
          </cell>
          <cell r="C13" t="str">
            <v/>
          </cell>
          <cell r="D13" t="str">
            <v/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  <cell r="Y13" t="str">
            <v/>
          </cell>
          <cell r="Z13" t="str">
            <v/>
          </cell>
          <cell r="AA13" t="str">
            <v/>
          </cell>
          <cell r="AB13" t="str">
            <v/>
          </cell>
          <cell r="AC13" t="str">
            <v/>
          </cell>
          <cell r="AD13" t="str">
            <v/>
          </cell>
          <cell r="AE13" t="str">
            <v/>
          </cell>
        </row>
        <row r="14">
          <cell r="A14" t="str">
            <v/>
          </cell>
          <cell r="B14" t="str">
            <v/>
          </cell>
          <cell r="C14" t="str">
            <v/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  <cell r="Y14" t="str">
            <v/>
          </cell>
          <cell r="Z14" t="str">
            <v/>
          </cell>
          <cell r="AA14" t="str">
            <v/>
          </cell>
          <cell r="AB14" t="str">
            <v/>
          </cell>
          <cell r="AC14" t="str">
            <v/>
          </cell>
          <cell r="AD14" t="str">
            <v/>
          </cell>
          <cell r="AE14" t="str">
            <v/>
          </cell>
        </row>
        <row r="15">
          <cell r="A15" t="str">
            <v/>
          </cell>
          <cell r="B15" t="str">
            <v/>
          </cell>
          <cell r="C15" t="str">
            <v/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  <cell r="Y15" t="str">
            <v/>
          </cell>
          <cell r="Z15" t="str">
            <v/>
          </cell>
          <cell r="AA15" t="str">
            <v/>
          </cell>
          <cell r="AB15" t="str">
            <v/>
          </cell>
          <cell r="AC15" t="str">
            <v/>
          </cell>
          <cell r="AD15" t="str">
            <v/>
          </cell>
          <cell r="AE15" t="str">
            <v/>
          </cell>
        </row>
        <row r="16">
          <cell r="A16" t="str">
            <v/>
          </cell>
          <cell r="B16" t="str">
            <v/>
          </cell>
          <cell r="C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  <cell r="Y16" t="str">
            <v/>
          </cell>
          <cell r="Z16" t="str">
            <v/>
          </cell>
          <cell r="AA16" t="str">
            <v/>
          </cell>
          <cell r="AB16" t="str">
            <v/>
          </cell>
          <cell r="AC16" t="str">
            <v/>
          </cell>
          <cell r="AD16" t="str">
            <v/>
          </cell>
          <cell r="AE16" t="str">
            <v/>
          </cell>
        </row>
        <row r="17">
          <cell r="A17" t="str">
            <v/>
          </cell>
          <cell r="B17" t="str">
            <v/>
          </cell>
          <cell r="C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  <cell r="Y17" t="str">
            <v/>
          </cell>
          <cell r="Z17" t="str">
            <v/>
          </cell>
          <cell r="AA17" t="str">
            <v/>
          </cell>
          <cell r="AB17" t="str">
            <v/>
          </cell>
          <cell r="AC17" t="str">
            <v/>
          </cell>
          <cell r="AD17" t="str">
            <v/>
          </cell>
          <cell r="AE17" t="str">
            <v/>
          </cell>
        </row>
        <row r="18">
          <cell r="A18" t="str">
            <v/>
          </cell>
          <cell r="B18" t="str">
            <v/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  <cell r="AB18" t="str">
            <v/>
          </cell>
          <cell r="AC18" t="str">
            <v/>
          </cell>
          <cell r="AD18" t="str">
            <v/>
          </cell>
          <cell r="AE18" t="str">
            <v/>
          </cell>
        </row>
        <row r="19">
          <cell r="A19" t="str">
            <v/>
          </cell>
          <cell r="B19" t="str">
            <v/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  <cell r="AB19" t="str">
            <v/>
          </cell>
          <cell r="AC19" t="str">
            <v/>
          </cell>
          <cell r="AD19" t="str">
            <v/>
          </cell>
          <cell r="AE19" t="str">
            <v/>
          </cell>
        </row>
        <row r="20">
          <cell r="A20" t="str">
            <v/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/>
          </cell>
          <cell r="AC20" t="str">
            <v/>
          </cell>
          <cell r="AD20" t="str">
            <v/>
          </cell>
          <cell r="AE20" t="str">
            <v/>
          </cell>
        </row>
        <row r="21">
          <cell r="A21" t="str">
            <v/>
          </cell>
          <cell r="B21" t="str">
            <v/>
          </cell>
          <cell r="C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</row>
        <row r="22">
          <cell r="A22" t="str">
            <v/>
          </cell>
          <cell r="B22" t="str">
            <v/>
          </cell>
          <cell r="C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  <cell r="Y22" t="str">
            <v/>
          </cell>
          <cell r="Z22" t="str">
            <v/>
          </cell>
          <cell r="AA22" t="str">
            <v/>
          </cell>
          <cell r="AB22" t="str">
            <v/>
          </cell>
          <cell r="AC22" t="str">
            <v/>
          </cell>
          <cell r="AD22" t="str">
            <v/>
          </cell>
          <cell r="AE22" t="str">
            <v/>
          </cell>
        </row>
        <row r="23">
          <cell r="A23" t="str">
            <v/>
          </cell>
          <cell r="B23" t="str">
            <v/>
          </cell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  <cell r="Y23" t="str">
            <v/>
          </cell>
          <cell r="Z23" t="str">
            <v/>
          </cell>
          <cell r="AA23" t="str">
            <v/>
          </cell>
          <cell r="AB23" t="str">
            <v/>
          </cell>
          <cell r="AC23" t="str">
            <v/>
          </cell>
          <cell r="AD23" t="str">
            <v/>
          </cell>
          <cell r="AE23" t="str">
            <v/>
          </cell>
        </row>
        <row r="24">
          <cell r="A24" t="str">
            <v/>
          </cell>
          <cell r="B24" t="str">
            <v/>
          </cell>
          <cell r="C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  <cell r="Y24" t="str">
            <v/>
          </cell>
          <cell r="Z24" t="str">
            <v/>
          </cell>
          <cell r="AA24" t="str">
            <v/>
          </cell>
          <cell r="AB24" t="str">
            <v/>
          </cell>
          <cell r="AC24" t="str">
            <v/>
          </cell>
          <cell r="AD24" t="str">
            <v/>
          </cell>
          <cell r="AE24" t="str">
            <v/>
          </cell>
        </row>
        <row r="25">
          <cell r="A25" t="str">
            <v/>
          </cell>
          <cell r="B25" t="str">
            <v/>
          </cell>
          <cell r="C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  <cell r="Y25" t="str">
            <v/>
          </cell>
          <cell r="Z25" t="str">
            <v/>
          </cell>
          <cell r="AA25" t="str">
            <v/>
          </cell>
          <cell r="AB25" t="str">
            <v/>
          </cell>
          <cell r="AC25" t="str">
            <v/>
          </cell>
          <cell r="AD25" t="str">
            <v/>
          </cell>
          <cell r="AE25" t="str">
            <v/>
          </cell>
        </row>
        <row r="26">
          <cell r="A26" t="str">
            <v/>
          </cell>
          <cell r="B26" t="str">
            <v/>
          </cell>
          <cell r="C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  <cell r="Y26" t="str">
            <v/>
          </cell>
          <cell r="Z26" t="str">
            <v/>
          </cell>
          <cell r="AA26" t="str">
            <v/>
          </cell>
          <cell r="AB26" t="str">
            <v/>
          </cell>
          <cell r="AC26" t="str">
            <v/>
          </cell>
          <cell r="AD26" t="str">
            <v/>
          </cell>
          <cell r="AE26" t="str">
            <v/>
          </cell>
        </row>
        <row r="27">
          <cell r="A27" t="str">
            <v/>
          </cell>
          <cell r="B27" t="str">
            <v/>
          </cell>
          <cell r="C27" t="str">
            <v/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  <cell r="Y27" t="str">
            <v/>
          </cell>
          <cell r="Z27" t="str">
            <v/>
          </cell>
          <cell r="AA27" t="str">
            <v/>
          </cell>
          <cell r="AB27" t="str">
            <v/>
          </cell>
          <cell r="AC27" t="str">
            <v/>
          </cell>
          <cell r="AD27" t="str">
            <v/>
          </cell>
          <cell r="AE27" t="str">
            <v/>
          </cell>
        </row>
        <row r="28">
          <cell r="A28" t="str">
            <v/>
          </cell>
          <cell r="B28" t="str">
            <v/>
          </cell>
          <cell r="C28" t="str">
            <v/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  <cell r="Y28" t="str">
            <v/>
          </cell>
          <cell r="Z28" t="str">
            <v/>
          </cell>
          <cell r="AA28" t="str">
            <v/>
          </cell>
          <cell r="AB28" t="str">
            <v/>
          </cell>
          <cell r="AC28" t="str">
            <v/>
          </cell>
          <cell r="AD28" t="str">
            <v/>
          </cell>
          <cell r="AE28" t="str">
            <v/>
          </cell>
        </row>
        <row r="29">
          <cell r="A29" t="str">
            <v xml:space="preserve"> 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</row>
        <row r="30">
          <cell r="A30" t="str">
            <v/>
          </cell>
          <cell r="B30" t="str">
            <v/>
          </cell>
          <cell r="C30" t="str">
            <v/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  <cell r="Y30" t="str">
            <v/>
          </cell>
          <cell r="Z30" t="str">
            <v/>
          </cell>
          <cell r="AA30" t="str">
            <v/>
          </cell>
          <cell r="AB30" t="str">
            <v/>
          </cell>
          <cell r="AC30" t="str">
            <v/>
          </cell>
          <cell r="AD30" t="str">
            <v/>
          </cell>
          <cell r="AE30" t="str">
            <v/>
          </cell>
        </row>
        <row r="31">
          <cell r="A31" t="str">
            <v/>
          </cell>
          <cell r="B31" t="str">
            <v/>
          </cell>
          <cell r="C31" t="str">
            <v/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  <cell r="Y31" t="str">
            <v/>
          </cell>
          <cell r="Z31" t="str">
            <v/>
          </cell>
          <cell r="AA31" t="str">
            <v/>
          </cell>
          <cell r="AB31" t="str">
            <v/>
          </cell>
          <cell r="AC31" t="str">
            <v/>
          </cell>
          <cell r="AD31" t="str">
            <v/>
          </cell>
          <cell r="AE31" t="str">
            <v/>
          </cell>
        </row>
        <row r="32">
          <cell r="A32" t="str">
            <v/>
          </cell>
          <cell r="B32" t="str">
            <v/>
          </cell>
          <cell r="C32" t="str">
            <v/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  <cell r="Y32" t="str">
            <v/>
          </cell>
          <cell r="Z32" t="str">
            <v/>
          </cell>
          <cell r="AA32" t="str">
            <v/>
          </cell>
          <cell r="AB32" t="str">
            <v/>
          </cell>
          <cell r="AC32" t="str">
            <v/>
          </cell>
          <cell r="AD32" t="str">
            <v/>
          </cell>
          <cell r="AE32" t="str">
            <v/>
          </cell>
        </row>
        <row r="33">
          <cell r="A33" t="str">
            <v/>
          </cell>
          <cell r="B33" t="str">
            <v/>
          </cell>
          <cell r="C33" t="str">
            <v/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  <cell r="Q33" t="str">
            <v/>
          </cell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  <cell r="Y33" t="str">
            <v/>
          </cell>
          <cell r="Z33" t="str">
            <v/>
          </cell>
          <cell r="AA33" t="str">
            <v/>
          </cell>
          <cell r="AB33" t="str">
            <v/>
          </cell>
          <cell r="AC33" t="str">
            <v/>
          </cell>
          <cell r="AD33" t="str">
            <v/>
          </cell>
          <cell r="AE33" t="str">
            <v/>
          </cell>
        </row>
        <row r="34">
          <cell r="A34" t="str">
            <v/>
          </cell>
          <cell r="B34" t="str">
            <v/>
          </cell>
          <cell r="C34" t="str">
            <v/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 t="str">
            <v/>
          </cell>
          <cell r="Q34" t="str">
            <v/>
          </cell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  <cell r="Y34" t="str">
            <v/>
          </cell>
          <cell r="Z34" t="str">
            <v/>
          </cell>
          <cell r="AA34" t="str">
            <v/>
          </cell>
          <cell r="AB34" t="str">
            <v/>
          </cell>
          <cell r="AC34" t="str">
            <v/>
          </cell>
          <cell r="AD34" t="str">
            <v/>
          </cell>
          <cell r="AE34" t="str">
            <v/>
          </cell>
        </row>
        <row r="35">
          <cell r="A35" t="str">
            <v/>
          </cell>
          <cell r="B35" t="str">
            <v/>
          </cell>
          <cell r="C35" t="str">
            <v/>
          </cell>
          <cell r="D35" t="str">
            <v/>
          </cell>
          <cell r="E35" t="str">
            <v/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  <cell r="Y35" t="str">
            <v/>
          </cell>
          <cell r="Z35" t="str">
            <v/>
          </cell>
          <cell r="AA35" t="str">
            <v/>
          </cell>
          <cell r="AB35" t="str">
            <v/>
          </cell>
          <cell r="AC35" t="str">
            <v/>
          </cell>
          <cell r="AD35" t="str">
            <v/>
          </cell>
          <cell r="AE35" t="str">
            <v/>
          </cell>
        </row>
        <row r="36">
          <cell r="A36" t="str">
            <v/>
          </cell>
          <cell r="B36" t="str">
            <v/>
          </cell>
          <cell r="C36" t="str">
            <v/>
          </cell>
          <cell r="D36" t="str">
            <v/>
          </cell>
          <cell r="E36" t="str">
            <v/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  <cell r="Y36" t="str">
            <v/>
          </cell>
          <cell r="Z36" t="str">
            <v/>
          </cell>
          <cell r="AA36" t="str">
            <v/>
          </cell>
          <cell r="AB36" t="str">
            <v/>
          </cell>
          <cell r="AC36" t="str">
            <v/>
          </cell>
          <cell r="AD36" t="str">
            <v/>
          </cell>
          <cell r="AE36" t="str">
            <v/>
          </cell>
        </row>
        <row r="37">
          <cell r="A37" t="str">
            <v/>
          </cell>
          <cell r="B37" t="str">
            <v/>
          </cell>
          <cell r="C37" t="str">
            <v/>
          </cell>
          <cell r="D37" t="str">
            <v/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  <cell r="Y37" t="str">
            <v/>
          </cell>
          <cell r="Z37" t="str">
            <v/>
          </cell>
          <cell r="AA37" t="str">
            <v/>
          </cell>
          <cell r="AB37" t="str">
            <v/>
          </cell>
          <cell r="AC37" t="str">
            <v/>
          </cell>
          <cell r="AD37" t="str">
            <v/>
          </cell>
          <cell r="AE37" t="str">
            <v/>
          </cell>
        </row>
        <row r="38">
          <cell r="A38" t="str">
            <v/>
          </cell>
          <cell r="B38" t="str">
            <v/>
          </cell>
          <cell r="C38" t="str">
            <v/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  <cell r="Y38" t="str">
            <v/>
          </cell>
          <cell r="Z38" t="str">
            <v/>
          </cell>
          <cell r="AA38" t="str">
            <v/>
          </cell>
          <cell r="AB38" t="str">
            <v/>
          </cell>
          <cell r="AC38" t="str">
            <v/>
          </cell>
          <cell r="AD38" t="str">
            <v/>
          </cell>
          <cell r="AE38" t="str">
            <v/>
          </cell>
        </row>
        <row r="39">
          <cell r="A39" t="str">
            <v/>
          </cell>
          <cell r="B39" t="str">
            <v/>
          </cell>
          <cell r="C39" t="str">
            <v/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  <cell r="Y39" t="str">
            <v/>
          </cell>
          <cell r="Z39" t="str">
            <v/>
          </cell>
          <cell r="AA39" t="str">
            <v/>
          </cell>
          <cell r="AB39" t="str">
            <v/>
          </cell>
          <cell r="AC39" t="str">
            <v/>
          </cell>
          <cell r="AD39" t="str">
            <v/>
          </cell>
          <cell r="AE39" t="str">
            <v/>
          </cell>
        </row>
        <row r="40">
          <cell r="A40" t="str">
            <v/>
          </cell>
          <cell r="B40" t="str">
            <v/>
          </cell>
          <cell r="C40" t="str">
            <v/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  <cell r="Y40" t="str">
            <v/>
          </cell>
          <cell r="Z40" t="str">
            <v/>
          </cell>
          <cell r="AA40" t="str">
            <v/>
          </cell>
          <cell r="AB40" t="str">
            <v/>
          </cell>
          <cell r="AC40" t="str">
            <v/>
          </cell>
          <cell r="AD40" t="str">
            <v/>
          </cell>
          <cell r="AE40" t="str">
            <v/>
          </cell>
        </row>
        <row r="41">
          <cell r="A41" t="str">
            <v/>
          </cell>
          <cell r="B41" t="str">
            <v/>
          </cell>
          <cell r="C41" t="str">
            <v/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  <cell r="Y41" t="str">
            <v/>
          </cell>
          <cell r="Z41" t="str">
            <v/>
          </cell>
          <cell r="AA41" t="str">
            <v/>
          </cell>
          <cell r="AB41" t="str">
            <v/>
          </cell>
          <cell r="AC41" t="str">
            <v/>
          </cell>
          <cell r="AD41" t="str">
            <v/>
          </cell>
          <cell r="AE41" t="str">
            <v/>
          </cell>
        </row>
        <row r="42">
          <cell r="A42" t="str">
            <v/>
          </cell>
          <cell r="B42" t="str">
            <v/>
          </cell>
          <cell r="C42" t="str">
            <v/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  <cell r="Y42" t="str">
            <v/>
          </cell>
          <cell r="Z42" t="str">
            <v/>
          </cell>
          <cell r="AA42" t="str">
            <v/>
          </cell>
          <cell r="AB42" t="str">
            <v/>
          </cell>
          <cell r="AC42" t="str">
            <v/>
          </cell>
          <cell r="AD42" t="str">
            <v/>
          </cell>
          <cell r="AE42" t="str">
            <v/>
          </cell>
        </row>
        <row r="43">
          <cell r="A43" t="str">
            <v/>
          </cell>
          <cell r="B43" t="str">
            <v/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  <cell r="Y43" t="str">
            <v/>
          </cell>
          <cell r="Z43" t="str">
            <v/>
          </cell>
          <cell r="AA43" t="str">
            <v/>
          </cell>
          <cell r="AB43" t="str">
            <v/>
          </cell>
          <cell r="AC43" t="str">
            <v/>
          </cell>
          <cell r="AD43" t="str">
            <v/>
          </cell>
          <cell r="AE43" t="str">
            <v/>
          </cell>
        </row>
        <row r="44">
          <cell r="A44" t="str">
            <v/>
          </cell>
          <cell r="B44" t="str">
            <v/>
          </cell>
          <cell r="C44" t="str">
            <v/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  <cell r="Y44" t="str">
            <v/>
          </cell>
          <cell r="Z44" t="str">
            <v/>
          </cell>
          <cell r="AA44" t="str">
            <v/>
          </cell>
          <cell r="AB44" t="str">
            <v/>
          </cell>
          <cell r="AC44" t="str">
            <v/>
          </cell>
          <cell r="AD44" t="str">
            <v/>
          </cell>
          <cell r="AE44" t="str">
            <v/>
          </cell>
        </row>
        <row r="45">
          <cell r="A45" t="str">
            <v/>
          </cell>
          <cell r="B45" t="str">
            <v/>
          </cell>
          <cell r="C45" t="str">
            <v/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  <cell r="Y45" t="str">
            <v/>
          </cell>
          <cell r="Z45" t="str">
            <v/>
          </cell>
          <cell r="AA45" t="str">
            <v/>
          </cell>
          <cell r="AB45" t="str">
            <v/>
          </cell>
          <cell r="AC45" t="str">
            <v/>
          </cell>
          <cell r="AD45" t="str">
            <v/>
          </cell>
          <cell r="AE45" t="str">
            <v/>
          </cell>
        </row>
        <row r="46">
          <cell r="A46" t="str">
            <v/>
          </cell>
          <cell r="B46" t="str">
            <v/>
          </cell>
          <cell r="C46" t="str">
            <v/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  <cell r="Y46" t="str">
            <v/>
          </cell>
          <cell r="Z46" t="str">
            <v/>
          </cell>
          <cell r="AA46" t="str">
            <v/>
          </cell>
          <cell r="AB46" t="str">
            <v/>
          </cell>
          <cell r="AC46" t="str">
            <v/>
          </cell>
          <cell r="AD46" t="str">
            <v/>
          </cell>
          <cell r="AE46" t="str">
            <v/>
          </cell>
        </row>
        <row r="47">
          <cell r="A47" t="str">
            <v/>
          </cell>
          <cell r="B47" t="str">
            <v/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  <cell r="Y47" t="str">
            <v/>
          </cell>
          <cell r="Z47" t="str">
            <v/>
          </cell>
          <cell r="AA47" t="str">
            <v/>
          </cell>
          <cell r="AB47" t="str">
            <v/>
          </cell>
          <cell r="AC47" t="str">
            <v/>
          </cell>
          <cell r="AD47" t="str">
            <v/>
          </cell>
          <cell r="AE47" t="str">
            <v/>
          </cell>
        </row>
        <row r="48">
          <cell r="A48" t="str">
            <v/>
          </cell>
          <cell r="B48" t="str">
            <v/>
          </cell>
          <cell r="C48" t="str">
            <v/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  <cell r="Y48" t="str">
            <v/>
          </cell>
          <cell r="Z48" t="str">
            <v/>
          </cell>
          <cell r="AA48" t="str">
            <v/>
          </cell>
          <cell r="AB48" t="str">
            <v/>
          </cell>
          <cell r="AC48" t="str">
            <v/>
          </cell>
          <cell r="AD48" t="str">
            <v/>
          </cell>
          <cell r="AE48" t="str">
            <v/>
          </cell>
        </row>
        <row r="49">
          <cell r="A49" t="str">
            <v/>
          </cell>
          <cell r="B49" t="str">
            <v/>
          </cell>
          <cell r="C49" t="str">
            <v/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  <cell r="Y49" t="str">
            <v/>
          </cell>
          <cell r="Z49" t="str">
            <v/>
          </cell>
          <cell r="AA49" t="str">
            <v/>
          </cell>
          <cell r="AB49" t="str">
            <v/>
          </cell>
          <cell r="AC49" t="str">
            <v/>
          </cell>
          <cell r="AD49" t="str">
            <v/>
          </cell>
          <cell r="AE49" t="str">
            <v/>
          </cell>
        </row>
        <row r="50">
          <cell r="A50" t="str">
            <v/>
          </cell>
          <cell r="B50" t="str">
            <v/>
          </cell>
          <cell r="C50" t="str">
            <v/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  <cell r="Y50" t="str">
            <v/>
          </cell>
          <cell r="Z50" t="str">
            <v/>
          </cell>
          <cell r="AA50" t="str">
            <v/>
          </cell>
          <cell r="AB50" t="str">
            <v/>
          </cell>
          <cell r="AC50" t="str">
            <v/>
          </cell>
          <cell r="AD50" t="str">
            <v/>
          </cell>
          <cell r="AE50" t="str">
            <v/>
          </cell>
        </row>
        <row r="51">
          <cell r="A51" t="str">
            <v/>
          </cell>
          <cell r="B51" t="str">
            <v/>
          </cell>
          <cell r="C51" t="str">
            <v/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  <cell r="AB51" t="str">
            <v/>
          </cell>
          <cell r="AC51" t="str">
            <v/>
          </cell>
          <cell r="AD51" t="str">
            <v/>
          </cell>
          <cell r="AE51" t="str">
            <v/>
          </cell>
        </row>
        <row r="52">
          <cell r="A52" t="str">
            <v/>
          </cell>
          <cell r="B52" t="str">
            <v/>
          </cell>
          <cell r="C52" t="str">
            <v/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  <cell r="Y52" t="str">
            <v/>
          </cell>
          <cell r="Z52" t="str">
            <v/>
          </cell>
          <cell r="AA52" t="str">
            <v/>
          </cell>
          <cell r="AB52" t="str">
            <v/>
          </cell>
          <cell r="AC52" t="str">
            <v/>
          </cell>
          <cell r="AD52" t="str">
            <v/>
          </cell>
          <cell r="AE52" t="str">
            <v/>
          </cell>
        </row>
        <row r="53">
          <cell r="A53" t="str">
            <v/>
          </cell>
          <cell r="B53" t="str">
            <v/>
          </cell>
          <cell r="C53" t="str">
            <v/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  <cell r="Y53" t="str">
            <v/>
          </cell>
          <cell r="Z53" t="str">
            <v/>
          </cell>
          <cell r="AA53" t="str">
            <v/>
          </cell>
          <cell r="AB53" t="str">
            <v/>
          </cell>
          <cell r="AC53" t="str">
            <v/>
          </cell>
          <cell r="AD53" t="str">
            <v/>
          </cell>
          <cell r="AE53" t="str">
            <v/>
          </cell>
        </row>
        <row r="54">
          <cell r="A54" t="str">
            <v/>
          </cell>
          <cell r="B54" t="str">
            <v/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  <cell r="Y54" t="str">
            <v/>
          </cell>
          <cell r="Z54" t="str">
            <v/>
          </cell>
          <cell r="AA54" t="str">
            <v/>
          </cell>
          <cell r="AB54" t="str">
            <v/>
          </cell>
          <cell r="AC54" t="str">
            <v/>
          </cell>
          <cell r="AD54" t="str">
            <v/>
          </cell>
          <cell r="AE54" t="str">
            <v/>
          </cell>
        </row>
        <row r="55">
          <cell r="A55" t="str">
            <v/>
          </cell>
          <cell r="B55" t="str">
            <v/>
          </cell>
          <cell r="C55" t="str">
            <v/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  <cell r="Y55" t="str">
            <v/>
          </cell>
          <cell r="Z55" t="str">
            <v/>
          </cell>
          <cell r="AA55" t="str">
            <v/>
          </cell>
          <cell r="AB55" t="str">
            <v/>
          </cell>
          <cell r="AC55" t="str">
            <v/>
          </cell>
          <cell r="AD55" t="str">
            <v/>
          </cell>
          <cell r="AE55" t="str">
            <v/>
          </cell>
        </row>
        <row r="56">
          <cell r="A56" t="str">
            <v/>
          </cell>
          <cell r="B56" t="str">
            <v/>
          </cell>
          <cell r="C56" t="str">
            <v/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  <cell r="Y56" t="str">
            <v/>
          </cell>
          <cell r="Z56" t="str">
            <v/>
          </cell>
          <cell r="AA56" t="str">
            <v/>
          </cell>
          <cell r="AB56" t="str">
            <v/>
          </cell>
          <cell r="AC56" t="str">
            <v/>
          </cell>
          <cell r="AD56" t="str">
            <v/>
          </cell>
          <cell r="AE56" t="str">
            <v/>
          </cell>
        </row>
        <row r="57">
          <cell r="A57" t="str">
            <v/>
          </cell>
          <cell r="B57" t="str">
            <v/>
          </cell>
          <cell r="C57" t="str">
            <v/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  <cell r="Y57" t="str">
            <v/>
          </cell>
          <cell r="Z57" t="str">
            <v/>
          </cell>
          <cell r="AA57" t="str">
            <v/>
          </cell>
          <cell r="AB57" t="str">
            <v/>
          </cell>
          <cell r="AC57" t="str">
            <v/>
          </cell>
          <cell r="AD57" t="str">
            <v/>
          </cell>
          <cell r="AE57" t="str">
            <v/>
          </cell>
        </row>
        <row r="58">
          <cell r="A58" t="str">
            <v/>
          </cell>
          <cell r="B58" t="str">
            <v/>
          </cell>
          <cell r="C58" t="str">
            <v/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  <cell r="Y58" t="str">
            <v/>
          </cell>
          <cell r="Z58" t="str">
            <v/>
          </cell>
          <cell r="AA58" t="str">
            <v/>
          </cell>
          <cell r="AB58" t="str">
            <v/>
          </cell>
          <cell r="AC58" t="str">
            <v/>
          </cell>
          <cell r="AD58" t="str">
            <v/>
          </cell>
          <cell r="AE58" t="str">
            <v/>
          </cell>
        </row>
        <row r="59">
          <cell r="A59" t="str">
            <v/>
          </cell>
          <cell r="B59" t="str">
            <v/>
          </cell>
          <cell r="C59" t="str">
            <v/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  <cell r="Y59" t="str">
            <v/>
          </cell>
          <cell r="Z59" t="str">
            <v/>
          </cell>
          <cell r="AA59" t="str">
            <v/>
          </cell>
          <cell r="AB59" t="str">
            <v/>
          </cell>
          <cell r="AC59" t="str">
            <v/>
          </cell>
          <cell r="AD59" t="str">
            <v/>
          </cell>
          <cell r="AE59" t="str">
            <v/>
          </cell>
        </row>
        <row r="60">
          <cell r="A60" t="str">
            <v/>
          </cell>
          <cell r="B60" t="str">
            <v/>
          </cell>
          <cell r="C60" t="str">
            <v/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  <cell r="Y60" t="str">
            <v/>
          </cell>
          <cell r="Z60" t="str">
            <v/>
          </cell>
          <cell r="AA60" t="str">
            <v/>
          </cell>
          <cell r="AB60" t="str">
            <v/>
          </cell>
          <cell r="AC60" t="str">
            <v/>
          </cell>
          <cell r="AD60" t="str">
            <v/>
          </cell>
          <cell r="AE60" t="str">
            <v/>
          </cell>
        </row>
        <row r="61">
          <cell r="A61" t="str">
            <v/>
          </cell>
          <cell r="B61" t="str">
            <v/>
          </cell>
          <cell r="C61" t="str">
            <v/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  <cell r="Y61" t="str">
            <v/>
          </cell>
          <cell r="Z61" t="str">
            <v/>
          </cell>
          <cell r="AA61" t="str">
            <v/>
          </cell>
          <cell r="AB61" t="str">
            <v/>
          </cell>
          <cell r="AC61" t="str">
            <v/>
          </cell>
          <cell r="AD61" t="str">
            <v/>
          </cell>
          <cell r="AE61" t="str">
            <v/>
          </cell>
        </row>
        <row r="62">
          <cell r="A62" t="str">
            <v/>
          </cell>
          <cell r="B62" t="str">
            <v/>
          </cell>
          <cell r="C62" t="str">
            <v/>
          </cell>
          <cell r="D62" t="str">
            <v/>
          </cell>
          <cell r="E62" t="str">
            <v/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 t="str">
            <v/>
          </cell>
          <cell r="Q62" t="str">
            <v/>
          </cell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  <cell r="Y62" t="str">
            <v/>
          </cell>
          <cell r="Z62" t="str">
            <v/>
          </cell>
          <cell r="AA62" t="str">
            <v/>
          </cell>
          <cell r="AB62" t="str">
            <v/>
          </cell>
          <cell r="AC62" t="str">
            <v/>
          </cell>
          <cell r="AD62" t="str">
            <v/>
          </cell>
          <cell r="AE62" t="str">
            <v/>
          </cell>
        </row>
        <row r="63">
          <cell r="A63" t="str">
            <v/>
          </cell>
          <cell r="B63" t="str">
            <v/>
          </cell>
          <cell r="C63" t="str">
            <v/>
          </cell>
          <cell r="D63" t="str">
            <v/>
          </cell>
          <cell r="E63" t="str">
            <v/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 t="str">
            <v/>
          </cell>
          <cell r="P63" t="str">
            <v/>
          </cell>
          <cell r="Q63" t="str">
            <v/>
          </cell>
          <cell r="R63" t="str">
            <v/>
          </cell>
          <cell r="S63" t="str">
            <v/>
          </cell>
          <cell r="T63" t="str">
            <v/>
          </cell>
          <cell r="U63" t="str">
            <v/>
          </cell>
          <cell r="V63" t="str">
            <v/>
          </cell>
          <cell r="W63" t="str">
            <v/>
          </cell>
          <cell r="X63" t="str">
            <v/>
          </cell>
          <cell r="Y63" t="str">
            <v/>
          </cell>
          <cell r="Z63" t="str">
            <v/>
          </cell>
          <cell r="AA63" t="str">
            <v/>
          </cell>
          <cell r="AB63" t="str">
            <v/>
          </cell>
          <cell r="AC63" t="str">
            <v/>
          </cell>
          <cell r="AD63" t="str">
            <v/>
          </cell>
          <cell r="AE63" t="str">
            <v/>
          </cell>
        </row>
        <row r="64">
          <cell r="A64" t="str">
            <v/>
          </cell>
          <cell r="B64" t="str">
            <v/>
          </cell>
          <cell r="C64" t="str">
            <v/>
          </cell>
          <cell r="D64" t="str">
            <v/>
          </cell>
          <cell r="E64" t="str">
            <v/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/>
          </cell>
          <cell r="P64" t="str">
            <v/>
          </cell>
          <cell r="Q64" t="str">
            <v/>
          </cell>
          <cell r="R64" t="str">
            <v/>
          </cell>
          <cell r="S64" t="str">
            <v/>
          </cell>
          <cell r="T64" t="str">
            <v/>
          </cell>
          <cell r="U64" t="str">
            <v/>
          </cell>
          <cell r="V64" t="str">
            <v/>
          </cell>
          <cell r="W64" t="str">
            <v/>
          </cell>
          <cell r="X64" t="str">
            <v/>
          </cell>
          <cell r="Y64" t="str">
            <v/>
          </cell>
          <cell r="Z64" t="str">
            <v/>
          </cell>
          <cell r="AA64" t="str">
            <v/>
          </cell>
          <cell r="AB64" t="str">
            <v/>
          </cell>
          <cell r="AC64" t="str">
            <v/>
          </cell>
          <cell r="AD64" t="str">
            <v/>
          </cell>
          <cell r="AE64" t="str">
            <v/>
          </cell>
        </row>
        <row r="65">
          <cell r="A65" t="str">
            <v/>
          </cell>
          <cell r="B65" t="str">
            <v/>
          </cell>
          <cell r="C65" t="str">
            <v/>
          </cell>
          <cell r="D65" t="str">
            <v/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 t="str">
            <v/>
          </cell>
          <cell r="P65" t="str">
            <v/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/>
          </cell>
          <cell r="W65" t="str">
            <v/>
          </cell>
          <cell r="X65" t="str">
            <v/>
          </cell>
          <cell r="Y65" t="str">
            <v/>
          </cell>
          <cell r="Z65" t="str">
            <v/>
          </cell>
          <cell r="AA65" t="str">
            <v/>
          </cell>
          <cell r="AB65" t="str">
            <v/>
          </cell>
          <cell r="AC65" t="str">
            <v/>
          </cell>
          <cell r="AD65" t="str">
            <v/>
          </cell>
          <cell r="AE65" t="str">
            <v/>
          </cell>
        </row>
        <row r="66">
          <cell r="A66" t="str">
            <v/>
          </cell>
          <cell r="B66" t="str">
            <v/>
          </cell>
          <cell r="C66" t="str">
            <v/>
          </cell>
          <cell r="D66" t="str">
            <v/>
          </cell>
          <cell r="E66" t="str">
            <v/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 t="str">
            <v/>
          </cell>
          <cell r="P66" t="str">
            <v/>
          </cell>
          <cell r="Q66" t="str">
            <v/>
          </cell>
          <cell r="R66" t="str">
            <v/>
          </cell>
          <cell r="S66" t="str">
            <v/>
          </cell>
          <cell r="T66" t="str">
            <v/>
          </cell>
          <cell r="U66" t="str">
            <v/>
          </cell>
          <cell r="V66" t="str">
            <v/>
          </cell>
          <cell r="W66" t="str">
            <v/>
          </cell>
          <cell r="X66" t="str">
            <v/>
          </cell>
          <cell r="Y66" t="str">
            <v/>
          </cell>
          <cell r="Z66" t="str">
            <v/>
          </cell>
          <cell r="AA66" t="str">
            <v/>
          </cell>
          <cell r="AB66" t="str">
            <v/>
          </cell>
          <cell r="AC66" t="str">
            <v/>
          </cell>
          <cell r="AD66" t="str">
            <v/>
          </cell>
          <cell r="AE66" t="str">
            <v/>
          </cell>
        </row>
        <row r="67">
          <cell r="A67" t="str">
            <v/>
          </cell>
          <cell r="B67" t="str">
            <v/>
          </cell>
          <cell r="C67" t="str">
            <v/>
          </cell>
          <cell r="D67" t="str">
            <v/>
          </cell>
          <cell r="E67" t="str">
            <v/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 t="str">
            <v/>
          </cell>
          <cell r="P67" t="str">
            <v/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/>
          </cell>
          <cell r="W67" t="str">
            <v/>
          </cell>
          <cell r="X67" t="str">
            <v/>
          </cell>
          <cell r="Y67" t="str">
            <v/>
          </cell>
          <cell r="Z67" t="str">
            <v/>
          </cell>
          <cell r="AA67" t="str">
            <v/>
          </cell>
          <cell r="AB67" t="str">
            <v/>
          </cell>
          <cell r="AC67" t="str">
            <v/>
          </cell>
          <cell r="AD67" t="str">
            <v/>
          </cell>
          <cell r="AE67" t="str">
            <v/>
          </cell>
        </row>
        <row r="68">
          <cell r="A68" t="str">
            <v/>
          </cell>
          <cell r="B68" t="str">
            <v/>
          </cell>
          <cell r="C68" t="str">
            <v/>
          </cell>
          <cell r="D68" t="str">
            <v/>
          </cell>
          <cell r="E68" t="str">
            <v/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 t="str">
            <v/>
          </cell>
          <cell r="P68" t="str">
            <v/>
          </cell>
          <cell r="Q68" t="str">
            <v/>
          </cell>
          <cell r="R68" t="str">
            <v/>
          </cell>
          <cell r="S68" t="str">
            <v/>
          </cell>
          <cell r="T68" t="str">
            <v/>
          </cell>
          <cell r="U68" t="str">
            <v/>
          </cell>
          <cell r="V68" t="str">
            <v/>
          </cell>
          <cell r="W68" t="str">
            <v/>
          </cell>
          <cell r="X68" t="str">
            <v/>
          </cell>
          <cell r="Y68" t="str">
            <v/>
          </cell>
          <cell r="Z68" t="str">
            <v/>
          </cell>
          <cell r="AA68" t="str">
            <v/>
          </cell>
          <cell r="AB68" t="str">
            <v/>
          </cell>
          <cell r="AC68" t="str">
            <v/>
          </cell>
          <cell r="AD68" t="str">
            <v/>
          </cell>
          <cell r="AE68" t="str">
            <v/>
          </cell>
        </row>
        <row r="69">
          <cell r="A69" t="str">
            <v/>
          </cell>
          <cell r="B69" t="str">
            <v/>
          </cell>
          <cell r="C69" t="str">
            <v/>
          </cell>
          <cell r="D69" t="str">
            <v/>
          </cell>
          <cell r="E69" t="str">
            <v/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/>
          </cell>
          <cell r="W69" t="str">
            <v/>
          </cell>
          <cell r="X69" t="str">
            <v/>
          </cell>
          <cell r="Y69" t="str">
            <v/>
          </cell>
          <cell r="Z69" t="str">
            <v/>
          </cell>
          <cell r="AA69" t="str">
            <v/>
          </cell>
          <cell r="AB69" t="str">
            <v/>
          </cell>
          <cell r="AC69" t="str">
            <v/>
          </cell>
          <cell r="AD69" t="str">
            <v/>
          </cell>
          <cell r="AE69" t="str">
            <v/>
          </cell>
        </row>
        <row r="70">
          <cell r="A70" t="str">
            <v/>
          </cell>
          <cell r="B70" t="str">
            <v/>
          </cell>
          <cell r="C70" t="str">
            <v/>
          </cell>
          <cell r="D70" t="str">
            <v/>
          </cell>
          <cell r="E70" t="str">
            <v/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  <cell r="Q70" t="str">
            <v/>
          </cell>
          <cell r="R70" t="str">
            <v/>
          </cell>
          <cell r="S70" t="str">
            <v/>
          </cell>
          <cell r="T70" t="str">
            <v/>
          </cell>
          <cell r="U70" t="str">
            <v/>
          </cell>
          <cell r="V70" t="str">
            <v/>
          </cell>
          <cell r="W70" t="str">
            <v/>
          </cell>
          <cell r="X70" t="str">
            <v/>
          </cell>
          <cell r="Y70" t="str">
            <v/>
          </cell>
          <cell r="Z70" t="str">
            <v/>
          </cell>
          <cell r="AA70" t="str">
            <v/>
          </cell>
          <cell r="AB70" t="str">
            <v/>
          </cell>
          <cell r="AC70" t="str">
            <v/>
          </cell>
          <cell r="AD70" t="str">
            <v/>
          </cell>
          <cell r="AE70" t="str">
            <v/>
          </cell>
        </row>
        <row r="71">
          <cell r="A71" t="str">
            <v/>
          </cell>
          <cell r="B71" t="str">
            <v/>
          </cell>
          <cell r="C71" t="str">
            <v/>
          </cell>
          <cell r="D71" t="str">
            <v/>
          </cell>
          <cell r="E71" t="str">
            <v/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/>
          </cell>
          <cell r="W71" t="str">
            <v/>
          </cell>
          <cell r="X71" t="str">
            <v/>
          </cell>
          <cell r="Y71" t="str">
            <v/>
          </cell>
          <cell r="Z71" t="str">
            <v/>
          </cell>
          <cell r="AA71" t="str">
            <v/>
          </cell>
          <cell r="AB71" t="str">
            <v/>
          </cell>
          <cell r="AC71" t="str">
            <v/>
          </cell>
          <cell r="AD71" t="str">
            <v/>
          </cell>
          <cell r="AE71" t="str">
            <v/>
          </cell>
        </row>
        <row r="72">
          <cell r="A72" t="str">
            <v/>
          </cell>
          <cell r="B72" t="str">
            <v/>
          </cell>
          <cell r="C72" t="str">
            <v/>
          </cell>
          <cell r="D72" t="str">
            <v/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  <cell r="V72" t="str">
            <v/>
          </cell>
          <cell r="W72" t="str">
            <v/>
          </cell>
          <cell r="X72" t="str">
            <v/>
          </cell>
          <cell r="Y72" t="str">
            <v/>
          </cell>
          <cell r="Z72" t="str">
            <v/>
          </cell>
          <cell r="AA72" t="str">
            <v/>
          </cell>
          <cell r="AB72" t="str">
            <v/>
          </cell>
          <cell r="AC72" t="str">
            <v/>
          </cell>
          <cell r="AD72" t="str">
            <v/>
          </cell>
          <cell r="AE72" t="str">
            <v/>
          </cell>
        </row>
        <row r="73">
          <cell r="A73" t="str">
            <v/>
          </cell>
          <cell r="B73" t="str">
            <v/>
          </cell>
          <cell r="C73" t="str">
            <v/>
          </cell>
          <cell r="D73" t="str">
            <v/>
          </cell>
          <cell r="E73" t="str">
            <v/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/>
          </cell>
          <cell r="W73" t="str">
            <v/>
          </cell>
          <cell r="X73" t="str">
            <v/>
          </cell>
          <cell r="Y73" t="str">
            <v/>
          </cell>
          <cell r="Z73" t="str">
            <v/>
          </cell>
          <cell r="AA73" t="str">
            <v/>
          </cell>
          <cell r="AB73" t="str">
            <v/>
          </cell>
          <cell r="AC73" t="str">
            <v/>
          </cell>
          <cell r="AD73" t="str">
            <v/>
          </cell>
          <cell r="AE73" t="str">
            <v/>
          </cell>
        </row>
        <row r="74">
          <cell r="A74" t="str">
            <v/>
          </cell>
          <cell r="B74" t="str">
            <v/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  <cell r="V74" t="str">
            <v/>
          </cell>
          <cell r="W74" t="str">
            <v/>
          </cell>
          <cell r="X74" t="str">
            <v/>
          </cell>
          <cell r="Y74" t="str">
            <v/>
          </cell>
          <cell r="Z74" t="str">
            <v/>
          </cell>
          <cell r="AA74" t="str">
            <v/>
          </cell>
          <cell r="AB74" t="str">
            <v/>
          </cell>
          <cell r="AC74" t="str">
            <v/>
          </cell>
          <cell r="AD74" t="str">
            <v/>
          </cell>
          <cell r="AE74" t="str">
            <v/>
          </cell>
        </row>
        <row r="75">
          <cell r="A75" t="str">
            <v/>
          </cell>
          <cell r="B75" t="str">
            <v/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/>
          </cell>
          <cell r="W75" t="str">
            <v/>
          </cell>
          <cell r="X75" t="str">
            <v/>
          </cell>
          <cell r="Y75" t="str">
            <v/>
          </cell>
          <cell r="Z75" t="str">
            <v/>
          </cell>
          <cell r="AA75" t="str">
            <v/>
          </cell>
          <cell r="AB75" t="str">
            <v/>
          </cell>
          <cell r="AC75" t="str">
            <v/>
          </cell>
          <cell r="AD75" t="str">
            <v/>
          </cell>
          <cell r="AE75" t="str">
            <v/>
          </cell>
        </row>
        <row r="76">
          <cell r="A76" t="str">
            <v/>
          </cell>
          <cell r="B76" t="str">
            <v/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  <cell r="V76" t="str">
            <v/>
          </cell>
          <cell r="W76" t="str">
            <v/>
          </cell>
          <cell r="X76" t="str">
            <v/>
          </cell>
          <cell r="Y76" t="str">
            <v/>
          </cell>
          <cell r="Z76" t="str">
            <v/>
          </cell>
          <cell r="AA76" t="str">
            <v/>
          </cell>
          <cell r="AB76" t="str">
            <v/>
          </cell>
          <cell r="AC76" t="str">
            <v/>
          </cell>
          <cell r="AD76" t="str">
            <v/>
          </cell>
          <cell r="AE76" t="str">
            <v/>
          </cell>
        </row>
        <row r="77">
          <cell r="A77" t="str">
            <v/>
          </cell>
          <cell r="B77" t="str">
            <v/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/>
          </cell>
          <cell r="W77" t="str">
            <v/>
          </cell>
          <cell r="X77" t="str">
            <v/>
          </cell>
          <cell r="Y77" t="str">
            <v/>
          </cell>
          <cell r="Z77" t="str">
            <v/>
          </cell>
          <cell r="AA77" t="str">
            <v/>
          </cell>
          <cell r="AB77" t="str">
            <v/>
          </cell>
          <cell r="AC77" t="str">
            <v/>
          </cell>
          <cell r="AD77" t="str">
            <v/>
          </cell>
          <cell r="AE77" t="str">
            <v/>
          </cell>
        </row>
        <row r="78">
          <cell r="A78" t="str">
            <v/>
          </cell>
          <cell r="B78" t="str">
            <v/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  <cell r="V78" t="str">
            <v/>
          </cell>
          <cell r="W78" t="str">
            <v/>
          </cell>
          <cell r="X78" t="str">
            <v/>
          </cell>
          <cell r="Y78" t="str">
            <v/>
          </cell>
          <cell r="Z78" t="str">
            <v/>
          </cell>
          <cell r="AA78" t="str">
            <v/>
          </cell>
          <cell r="AB78" t="str">
            <v/>
          </cell>
          <cell r="AC78" t="str">
            <v/>
          </cell>
          <cell r="AD78" t="str">
            <v/>
          </cell>
          <cell r="AE78" t="str">
            <v/>
          </cell>
        </row>
        <row r="79">
          <cell r="A79" t="str">
            <v/>
          </cell>
          <cell r="B79" t="str">
            <v/>
          </cell>
          <cell r="C79" t="str">
            <v/>
          </cell>
          <cell r="D79" t="str">
            <v/>
          </cell>
          <cell r="E79" t="str">
            <v/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/>
          </cell>
          <cell r="W79" t="str">
            <v/>
          </cell>
          <cell r="X79" t="str">
            <v/>
          </cell>
          <cell r="Y79" t="str">
            <v/>
          </cell>
          <cell r="Z79" t="str">
            <v/>
          </cell>
          <cell r="AB79" t="str">
            <v/>
          </cell>
          <cell r="AC79" t="str">
            <v/>
          </cell>
          <cell r="AD79" t="str">
            <v/>
          </cell>
          <cell r="AE79" t="str">
            <v/>
          </cell>
        </row>
        <row r="80">
          <cell r="A80" t="str">
            <v/>
          </cell>
          <cell r="B80" t="str">
            <v/>
          </cell>
          <cell r="C80" t="str">
            <v/>
          </cell>
          <cell r="D80" t="str">
            <v/>
          </cell>
          <cell r="E80" t="str">
            <v/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S80" t="str">
            <v/>
          </cell>
          <cell r="T80" t="str">
            <v/>
          </cell>
          <cell r="U80" t="str">
            <v/>
          </cell>
          <cell r="V80" t="str">
            <v/>
          </cell>
          <cell r="W80" t="str">
            <v/>
          </cell>
          <cell r="X80" t="str">
            <v/>
          </cell>
          <cell r="Y80" t="str">
            <v/>
          </cell>
          <cell r="Z80" t="str">
            <v/>
          </cell>
          <cell r="AA80" t="str">
            <v/>
          </cell>
          <cell r="AB80" t="str">
            <v/>
          </cell>
          <cell r="AC80" t="str">
            <v/>
          </cell>
          <cell r="AD80" t="str">
            <v/>
          </cell>
          <cell r="AE80" t="str">
            <v/>
          </cell>
        </row>
        <row r="81">
          <cell r="A81" t="str">
            <v/>
          </cell>
          <cell r="B81" t="str">
            <v/>
          </cell>
          <cell r="C81" t="str">
            <v/>
          </cell>
          <cell r="D81" t="str">
            <v/>
          </cell>
          <cell r="E81" t="str">
            <v/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/>
          </cell>
          <cell r="W81" t="str">
            <v/>
          </cell>
          <cell r="X81" t="str">
            <v/>
          </cell>
          <cell r="Y81" t="str">
            <v/>
          </cell>
          <cell r="Z81" t="str">
            <v/>
          </cell>
          <cell r="AA81" t="str">
            <v/>
          </cell>
          <cell r="AB81" t="str">
            <v/>
          </cell>
          <cell r="AC81" t="str">
            <v/>
          </cell>
          <cell r="AD81" t="str">
            <v/>
          </cell>
          <cell r="AE81" t="str">
            <v/>
          </cell>
        </row>
        <row r="82">
          <cell r="A82" t="str">
            <v/>
          </cell>
          <cell r="B82" t="str">
            <v/>
          </cell>
          <cell r="C82" t="str">
            <v/>
          </cell>
          <cell r="D82" t="str">
            <v/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  <cell r="V82" t="str">
            <v/>
          </cell>
          <cell r="W82" t="str">
            <v/>
          </cell>
          <cell r="X82" t="str">
            <v/>
          </cell>
          <cell r="Y82" t="str">
            <v/>
          </cell>
          <cell r="Z82" t="str">
            <v/>
          </cell>
          <cell r="AA82" t="str">
            <v/>
          </cell>
          <cell r="AB82" t="str">
            <v/>
          </cell>
          <cell r="AC82" t="str">
            <v/>
          </cell>
          <cell r="AD82" t="str">
            <v/>
          </cell>
          <cell r="AE82" t="str">
            <v/>
          </cell>
        </row>
        <row r="83">
          <cell r="A83" t="str">
            <v/>
          </cell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/>
          </cell>
          <cell r="W83" t="str">
            <v/>
          </cell>
          <cell r="X83" t="str">
            <v/>
          </cell>
          <cell r="Y83" t="str">
            <v/>
          </cell>
          <cell r="Z83" t="str">
            <v/>
          </cell>
          <cell r="AA83" t="str">
            <v/>
          </cell>
          <cell r="AB83" t="str">
            <v/>
          </cell>
          <cell r="AC83" t="str">
            <v/>
          </cell>
          <cell r="AD83" t="str">
            <v/>
          </cell>
          <cell r="AE83" t="str">
            <v/>
          </cell>
        </row>
        <row r="84">
          <cell r="A84" t="str">
            <v/>
          </cell>
          <cell r="B84" t="str">
            <v/>
          </cell>
          <cell r="C84" t="str">
            <v/>
          </cell>
          <cell r="D84" t="str">
            <v/>
          </cell>
          <cell r="E84" t="str">
            <v/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  <cell r="R84" t="str">
            <v/>
          </cell>
          <cell r="S84" t="str">
            <v/>
          </cell>
          <cell r="T84" t="str">
            <v/>
          </cell>
          <cell r="U84" t="str">
            <v/>
          </cell>
          <cell r="V84" t="str">
            <v/>
          </cell>
          <cell r="W84" t="str">
            <v/>
          </cell>
          <cell r="X84" t="str">
            <v/>
          </cell>
          <cell r="Y84" t="str">
            <v/>
          </cell>
          <cell r="Z84" t="str">
            <v/>
          </cell>
          <cell r="AA84" t="str">
            <v/>
          </cell>
          <cell r="AB84" t="str">
            <v/>
          </cell>
          <cell r="AC84" t="str">
            <v/>
          </cell>
          <cell r="AD84" t="str">
            <v/>
          </cell>
          <cell r="AE84" t="str">
            <v/>
          </cell>
        </row>
        <row r="85">
          <cell r="A85" t="str">
            <v/>
          </cell>
          <cell r="B85" t="str">
            <v/>
          </cell>
          <cell r="C85" t="str">
            <v/>
          </cell>
          <cell r="D85" t="str">
            <v/>
          </cell>
          <cell r="E85" t="str">
            <v/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/>
          </cell>
          <cell r="W85" t="str">
            <v/>
          </cell>
          <cell r="X85" t="str">
            <v/>
          </cell>
          <cell r="Y85" t="str">
            <v/>
          </cell>
          <cell r="Z85" t="str">
            <v/>
          </cell>
          <cell r="AA85" t="str">
            <v/>
          </cell>
          <cell r="AB85" t="str">
            <v/>
          </cell>
          <cell r="AC85" t="str">
            <v/>
          </cell>
          <cell r="AD85" t="str">
            <v/>
          </cell>
          <cell r="AE85" t="str">
            <v/>
          </cell>
        </row>
        <row r="86">
          <cell r="A86" t="str">
            <v/>
          </cell>
          <cell r="B86" t="str">
            <v/>
          </cell>
          <cell r="C86" t="str">
            <v/>
          </cell>
          <cell r="D86" t="str">
            <v/>
          </cell>
          <cell r="E86" t="str">
            <v/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  <cell r="R86" t="str">
            <v/>
          </cell>
          <cell r="S86" t="str">
            <v/>
          </cell>
          <cell r="T86" t="str">
            <v/>
          </cell>
          <cell r="U86" t="str">
            <v/>
          </cell>
          <cell r="V86" t="str">
            <v/>
          </cell>
          <cell r="W86" t="str">
            <v/>
          </cell>
          <cell r="X86" t="str">
            <v/>
          </cell>
          <cell r="Y86" t="str">
            <v/>
          </cell>
          <cell r="Z86" t="str">
            <v/>
          </cell>
          <cell r="AA86" t="str">
            <v/>
          </cell>
          <cell r="AB86" t="str">
            <v/>
          </cell>
          <cell r="AC86" t="str">
            <v/>
          </cell>
          <cell r="AD86" t="str">
            <v/>
          </cell>
          <cell r="AE86" t="str">
            <v/>
          </cell>
        </row>
        <row r="87">
          <cell r="A87" t="str">
            <v/>
          </cell>
          <cell r="B87" t="str">
            <v/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/>
          </cell>
          <cell r="W87" t="str">
            <v/>
          </cell>
          <cell r="X87" t="str">
            <v/>
          </cell>
          <cell r="Y87" t="str">
            <v/>
          </cell>
          <cell r="Z87" t="str">
            <v/>
          </cell>
          <cell r="AA87" t="str">
            <v/>
          </cell>
          <cell r="AB87" t="str">
            <v/>
          </cell>
          <cell r="AC87" t="str">
            <v/>
          </cell>
          <cell r="AD87" t="str">
            <v/>
          </cell>
          <cell r="AE87" t="str">
            <v/>
          </cell>
        </row>
        <row r="88">
          <cell r="A88" t="str">
            <v/>
          </cell>
          <cell r="B88" t="str">
            <v/>
          </cell>
          <cell r="C88" t="str">
            <v/>
          </cell>
          <cell r="D88" t="str">
            <v/>
          </cell>
          <cell r="E88" t="str">
            <v/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  <cell r="V88" t="str">
            <v/>
          </cell>
          <cell r="W88" t="str">
            <v/>
          </cell>
          <cell r="X88" t="str">
            <v/>
          </cell>
          <cell r="Y88" t="str">
            <v/>
          </cell>
          <cell r="Z88" t="str">
            <v/>
          </cell>
          <cell r="AA88" t="str">
            <v/>
          </cell>
          <cell r="AB88" t="str">
            <v/>
          </cell>
          <cell r="AC88" t="str">
            <v/>
          </cell>
          <cell r="AD88" t="str">
            <v/>
          </cell>
          <cell r="AE88" t="str">
            <v/>
          </cell>
        </row>
        <row r="89">
          <cell r="A89" t="str">
            <v/>
          </cell>
          <cell r="B89" t="str">
            <v/>
          </cell>
          <cell r="C89" t="str">
            <v/>
          </cell>
          <cell r="D89" t="str">
            <v/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/>
          </cell>
          <cell r="W89" t="str">
            <v/>
          </cell>
          <cell r="X89" t="str">
            <v/>
          </cell>
          <cell r="Y89" t="str">
            <v/>
          </cell>
          <cell r="Z89" t="str">
            <v/>
          </cell>
          <cell r="AA89" t="str">
            <v/>
          </cell>
          <cell r="AB89" t="str">
            <v/>
          </cell>
          <cell r="AC89" t="str">
            <v/>
          </cell>
          <cell r="AD89" t="str">
            <v/>
          </cell>
          <cell r="AE89" t="str">
            <v/>
          </cell>
        </row>
        <row r="90">
          <cell r="A90" t="str">
            <v/>
          </cell>
          <cell r="B90" t="str">
            <v/>
          </cell>
          <cell r="C90" t="str">
            <v/>
          </cell>
          <cell r="D90" t="str">
            <v/>
          </cell>
          <cell r="E90" t="str">
            <v/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  <cell r="V90" t="str">
            <v/>
          </cell>
          <cell r="W90" t="str">
            <v/>
          </cell>
          <cell r="X90" t="str">
            <v/>
          </cell>
          <cell r="Y90" t="str">
            <v/>
          </cell>
          <cell r="Z90" t="str">
            <v/>
          </cell>
          <cell r="AA90" t="str">
            <v/>
          </cell>
          <cell r="AB90" t="str">
            <v/>
          </cell>
          <cell r="AC90" t="str">
            <v/>
          </cell>
          <cell r="AD90" t="str">
            <v/>
          </cell>
          <cell r="AE90" t="str">
            <v/>
          </cell>
        </row>
        <row r="91">
          <cell r="A91" t="str">
            <v/>
          </cell>
          <cell r="B91" t="str">
            <v/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/>
          </cell>
          <cell r="W91" t="str">
            <v/>
          </cell>
          <cell r="X91" t="str">
            <v/>
          </cell>
          <cell r="Y91" t="str">
            <v/>
          </cell>
          <cell r="Z91" t="str">
            <v/>
          </cell>
          <cell r="AA91" t="str">
            <v/>
          </cell>
          <cell r="AB91" t="str">
            <v/>
          </cell>
          <cell r="AC91" t="str">
            <v/>
          </cell>
          <cell r="AD91" t="str">
            <v/>
          </cell>
          <cell r="AE91" t="str">
            <v/>
          </cell>
        </row>
        <row r="92">
          <cell r="A92" t="str">
            <v/>
          </cell>
          <cell r="B92" t="str">
            <v/>
          </cell>
          <cell r="C92" t="str">
            <v/>
          </cell>
          <cell r="D92" t="str">
            <v/>
          </cell>
          <cell r="E92" t="str">
            <v/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  <cell r="V92" t="str">
            <v/>
          </cell>
          <cell r="W92" t="str">
            <v/>
          </cell>
          <cell r="X92" t="str">
            <v/>
          </cell>
          <cell r="Y92" t="str">
            <v/>
          </cell>
          <cell r="Z92" t="str">
            <v/>
          </cell>
          <cell r="AA92" t="str">
            <v/>
          </cell>
          <cell r="AB92" t="str">
            <v/>
          </cell>
          <cell r="AC92" t="str">
            <v/>
          </cell>
          <cell r="AD92" t="str">
            <v/>
          </cell>
          <cell r="AE92" t="str">
            <v/>
          </cell>
        </row>
        <row r="93">
          <cell r="A93" t="str">
            <v/>
          </cell>
          <cell r="B93" t="str">
            <v/>
          </cell>
          <cell r="C93" t="str">
            <v/>
          </cell>
          <cell r="D93" t="str">
            <v/>
          </cell>
          <cell r="E93" t="str">
            <v/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/>
          </cell>
          <cell r="W93" t="str">
            <v/>
          </cell>
          <cell r="X93" t="str">
            <v/>
          </cell>
          <cell r="Y93" t="str">
            <v/>
          </cell>
          <cell r="Z93" t="str">
            <v/>
          </cell>
          <cell r="AA93" t="str">
            <v/>
          </cell>
          <cell r="AB93" t="str">
            <v/>
          </cell>
          <cell r="AC93" t="str">
            <v/>
          </cell>
          <cell r="AD93" t="str">
            <v/>
          </cell>
          <cell r="AE93" t="str">
            <v/>
          </cell>
        </row>
        <row r="94">
          <cell r="A94" t="str">
            <v/>
          </cell>
          <cell r="B94" t="str">
            <v/>
          </cell>
          <cell r="C94" t="str">
            <v/>
          </cell>
          <cell r="D94" t="str">
            <v/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  <cell r="V94" t="str">
            <v/>
          </cell>
          <cell r="W94" t="str">
            <v/>
          </cell>
          <cell r="X94" t="str">
            <v/>
          </cell>
          <cell r="Y94" t="str">
            <v/>
          </cell>
          <cell r="Z94" t="str">
            <v/>
          </cell>
          <cell r="AA94" t="str">
            <v/>
          </cell>
          <cell r="AB94" t="str">
            <v/>
          </cell>
          <cell r="AC94" t="str">
            <v/>
          </cell>
          <cell r="AD94" t="str">
            <v/>
          </cell>
          <cell r="AE94" t="str">
            <v/>
          </cell>
        </row>
        <row r="95">
          <cell r="A95" t="str">
            <v/>
          </cell>
          <cell r="B95" t="str">
            <v/>
          </cell>
          <cell r="C95" t="str">
            <v/>
          </cell>
          <cell r="D95" t="str">
            <v/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/>
          </cell>
          <cell r="W95" t="str">
            <v/>
          </cell>
          <cell r="X95" t="str">
            <v/>
          </cell>
          <cell r="Y95" t="str">
            <v/>
          </cell>
          <cell r="Z95" t="str">
            <v/>
          </cell>
          <cell r="AA95" t="str">
            <v/>
          </cell>
          <cell r="AB95" t="str">
            <v/>
          </cell>
          <cell r="AC95" t="str">
            <v/>
          </cell>
          <cell r="AD95" t="str">
            <v/>
          </cell>
          <cell r="AE95" t="str">
            <v/>
          </cell>
        </row>
        <row r="96">
          <cell r="A96" t="str">
            <v/>
          </cell>
          <cell r="B96" t="str">
            <v/>
          </cell>
          <cell r="C96" t="str">
            <v/>
          </cell>
          <cell r="D96" t="str">
            <v/>
          </cell>
          <cell r="E96" t="str">
            <v/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/>
          </cell>
          <cell r="S96" t="str">
            <v/>
          </cell>
          <cell r="T96" t="str">
            <v/>
          </cell>
          <cell r="U96" t="str">
            <v/>
          </cell>
          <cell r="V96" t="str">
            <v/>
          </cell>
          <cell r="W96" t="str">
            <v/>
          </cell>
          <cell r="X96" t="str">
            <v/>
          </cell>
          <cell r="Y96" t="str">
            <v/>
          </cell>
          <cell r="Z96" t="str">
            <v/>
          </cell>
          <cell r="AA96" t="str">
            <v/>
          </cell>
          <cell r="AB96" t="str">
            <v/>
          </cell>
          <cell r="AC96" t="str">
            <v/>
          </cell>
          <cell r="AD96" t="str">
            <v/>
          </cell>
          <cell r="AE96" t="str">
            <v/>
          </cell>
        </row>
        <row r="97">
          <cell r="A97" t="str">
            <v/>
          </cell>
          <cell r="B97" t="str">
            <v/>
          </cell>
          <cell r="C97" t="str">
            <v/>
          </cell>
          <cell r="D97" t="str">
            <v/>
          </cell>
          <cell r="E97" t="str">
            <v/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 t="str">
            <v/>
          </cell>
          <cell r="P97" t="str">
            <v/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/>
          </cell>
          <cell r="W97" t="str">
            <v/>
          </cell>
          <cell r="X97" t="str">
            <v/>
          </cell>
          <cell r="Y97" t="str">
            <v/>
          </cell>
          <cell r="Z97" t="str">
            <v/>
          </cell>
          <cell r="AA97" t="str">
            <v/>
          </cell>
          <cell r="AB97" t="str">
            <v/>
          </cell>
          <cell r="AC97" t="str">
            <v/>
          </cell>
          <cell r="AD97" t="str">
            <v/>
          </cell>
          <cell r="AE97" t="str">
            <v/>
          </cell>
        </row>
        <row r="98">
          <cell r="A98" t="str">
            <v/>
          </cell>
          <cell r="B98" t="str">
            <v/>
          </cell>
          <cell r="C98" t="str">
            <v/>
          </cell>
          <cell r="D98" t="str">
            <v/>
          </cell>
          <cell r="E98" t="str">
            <v/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 t="str">
            <v/>
          </cell>
          <cell r="P98" t="str">
            <v/>
          </cell>
          <cell r="Q98" t="str">
            <v/>
          </cell>
          <cell r="R98" t="str">
            <v/>
          </cell>
          <cell r="S98" t="str">
            <v/>
          </cell>
          <cell r="T98" t="str">
            <v/>
          </cell>
          <cell r="U98" t="str">
            <v/>
          </cell>
          <cell r="V98" t="str">
            <v/>
          </cell>
          <cell r="W98" t="str">
            <v/>
          </cell>
          <cell r="X98" t="str">
            <v/>
          </cell>
          <cell r="Y98" t="str">
            <v/>
          </cell>
          <cell r="Z98" t="str">
            <v/>
          </cell>
          <cell r="AA98" t="str">
            <v/>
          </cell>
          <cell r="AB98" t="str">
            <v/>
          </cell>
          <cell r="AC98" t="str">
            <v/>
          </cell>
          <cell r="AD98" t="str">
            <v/>
          </cell>
          <cell r="AE98" t="str">
            <v/>
          </cell>
        </row>
        <row r="99">
          <cell r="A99" t="str">
            <v/>
          </cell>
          <cell r="B99" t="str">
            <v/>
          </cell>
          <cell r="C99" t="str">
            <v/>
          </cell>
          <cell r="D99" t="str">
            <v/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 t="str">
            <v/>
          </cell>
          <cell r="P99" t="str">
            <v/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  <cell r="V99" t="str">
            <v/>
          </cell>
          <cell r="W99" t="str">
            <v/>
          </cell>
          <cell r="X99" t="str">
            <v/>
          </cell>
          <cell r="Y99" t="str">
            <v/>
          </cell>
          <cell r="Z99" t="str">
            <v/>
          </cell>
          <cell r="AA99" t="str">
            <v/>
          </cell>
          <cell r="AB99" t="str">
            <v/>
          </cell>
          <cell r="AC99" t="str">
            <v/>
          </cell>
          <cell r="AD99" t="str">
            <v/>
          </cell>
          <cell r="AE99" t="str">
            <v/>
          </cell>
        </row>
      </sheetData>
      <sheetData sheetId="4"/>
      <sheetData sheetId="5">
        <row r="2">
          <cell r="P2">
            <v>1</v>
          </cell>
          <cell r="Q2" t="str">
            <v>Mobility</v>
          </cell>
        </row>
      </sheetData>
      <sheetData sheetId="6"/>
      <sheetData sheetId="7"/>
      <sheetData sheetId="8"/>
      <sheetData sheetId="9">
        <row r="2">
          <cell r="A2">
            <v>123</v>
          </cell>
          <cell r="O2" t="str">
            <v>ivan</v>
          </cell>
        </row>
        <row r="3">
          <cell r="A3"/>
          <cell r="O3" t="str">
            <v/>
          </cell>
        </row>
        <row r="4">
          <cell r="A4"/>
          <cell r="O4" t="str">
            <v/>
          </cell>
        </row>
        <row r="5">
          <cell r="A5"/>
          <cell r="O5" t="str">
            <v/>
          </cell>
        </row>
        <row r="6">
          <cell r="A6"/>
          <cell r="O6" t="str">
            <v/>
          </cell>
        </row>
        <row r="7">
          <cell r="A7"/>
          <cell r="O7" t="str">
            <v/>
          </cell>
        </row>
        <row r="8">
          <cell r="A8"/>
          <cell r="O8" t="str">
            <v/>
          </cell>
        </row>
        <row r="9">
          <cell r="A9"/>
          <cell r="O9" t="str">
            <v/>
          </cell>
        </row>
        <row r="10">
          <cell r="A10"/>
          <cell r="O10" t="str">
            <v/>
          </cell>
        </row>
        <row r="11">
          <cell r="A11"/>
          <cell r="O11" t="str">
            <v/>
          </cell>
        </row>
        <row r="12">
          <cell r="A12"/>
          <cell r="O12" t="str">
            <v/>
          </cell>
        </row>
        <row r="13">
          <cell r="A13"/>
          <cell r="O13" t="str">
            <v/>
          </cell>
        </row>
        <row r="14">
          <cell r="A14"/>
          <cell r="O14" t="str">
            <v/>
          </cell>
        </row>
        <row r="15">
          <cell r="A15"/>
          <cell r="O15" t="str">
            <v/>
          </cell>
        </row>
        <row r="16">
          <cell r="A16"/>
          <cell r="O16" t="str">
            <v/>
          </cell>
        </row>
        <row r="17">
          <cell r="A17"/>
          <cell r="O17" t="str">
            <v/>
          </cell>
        </row>
        <row r="18">
          <cell r="A18"/>
          <cell r="O18" t="str">
            <v/>
          </cell>
        </row>
        <row r="19">
          <cell r="A19"/>
          <cell r="O19" t="str">
            <v/>
          </cell>
        </row>
        <row r="20">
          <cell r="A20"/>
          <cell r="O20" t="str">
            <v/>
          </cell>
        </row>
        <row r="21">
          <cell r="A21"/>
          <cell r="O21" t="str">
            <v/>
          </cell>
        </row>
        <row r="22">
          <cell r="A22"/>
          <cell r="O22" t="str">
            <v/>
          </cell>
        </row>
        <row r="23">
          <cell r="A23"/>
          <cell r="O23" t="str">
            <v/>
          </cell>
        </row>
        <row r="24">
          <cell r="A24"/>
          <cell r="O24" t="str">
            <v/>
          </cell>
        </row>
        <row r="25">
          <cell r="A25"/>
          <cell r="O25" t="str">
            <v/>
          </cell>
        </row>
        <row r="26">
          <cell r="A26"/>
          <cell r="O26" t="str">
            <v/>
          </cell>
        </row>
        <row r="27">
          <cell r="A27"/>
          <cell r="O27" t="str">
            <v/>
          </cell>
        </row>
        <row r="28">
          <cell r="A28"/>
          <cell r="O28" t="str">
            <v/>
          </cell>
        </row>
        <row r="29">
          <cell r="A29" t="str">
            <v xml:space="preserve"> </v>
          </cell>
          <cell r="O29" t="str">
            <v/>
          </cell>
        </row>
        <row r="30">
          <cell r="A30"/>
          <cell r="O30" t="str">
            <v/>
          </cell>
        </row>
        <row r="31">
          <cell r="A31"/>
          <cell r="O31" t="str">
            <v/>
          </cell>
        </row>
        <row r="32">
          <cell r="A32"/>
          <cell r="O32" t="str">
            <v/>
          </cell>
        </row>
        <row r="33">
          <cell r="A33"/>
          <cell r="O33" t="str">
            <v/>
          </cell>
        </row>
        <row r="34">
          <cell r="A34"/>
          <cell r="O34" t="str">
            <v/>
          </cell>
        </row>
        <row r="35">
          <cell r="A35"/>
          <cell r="O35" t="str">
            <v/>
          </cell>
        </row>
        <row r="36">
          <cell r="A36"/>
          <cell r="O36" t="str">
            <v/>
          </cell>
        </row>
        <row r="37">
          <cell r="A37"/>
          <cell r="O37" t="str">
            <v/>
          </cell>
        </row>
        <row r="38">
          <cell r="A38"/>
          <cell r="O38" t="str">
            <v/>
          </cell>
        </row>
        <row r="39">
          <cell r="A39"/>
        </row>
        <row r="40">
          <cell r="A40"/>
        </row>
        <row r="41">
          <cell r="A41"/>
        </row>
        <row r="42">
          <cell r="A42"/>
        </row>
        <row r="43">
          <cell r="A43"/>
        </row>
        <row r="44">
          <cell r="A44"/>
        </row>
        <row r="45">
          <cell r="A45"/>
        </row>
        <row r="46">
          <cell r="A46"/>
        </row>
        <row r="47">
          <cell r="A47"/>
        </row>
        <row r="48">
          <cell r="A48"/>
        </row>
        <row r="49">
          <cell r="A49"/>
        </row>
        <row r="50">
          <cell r="A50"/>
        </row>
        <row r="51">
          <cell r="A51"/>
        </row>
        <row r="52">
          <cell r="A52"/>
        </row>
        <row r="53">
          <cell r="A53"/>
        </row>
        <row r="54">
          <cell r="A54"/>
        </row>
        <row r="55">
          <cell r="A55"/>
        </row>
        <row r="56">
          <cell r="A56"/>
        </row>
        <row r="57">
          <cell r="A57"/>
        </row>
        <row r="58">
          <cell r="A58"/>
        </row>
        <row r="59">
          <cell r="A59"/>
        </row>
        <row r="60">
          <cell r="A60"/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  <row r="69">
          <cell r="A69"/>
        </row>
        <row r="70">
          <cell r="A70"/>
        </row>
        <row r="71">
          <cell r="A71"/>
        </row>
        <row r="72">
          <cell r="A72"/>
        </row>
        <row r="73">
          <cell r="A73"/>
        </row>
        <row r="74">
          <cell r="A74"/>
        </row>
        <row r="75">
          <cell r="A75"/>
        </row>
        <row r="76">
          <cell r="A76"/>
        </row>
        <row r="77">
          <cell r="A77"/>
        </row>
        <row r="78">
          <cell r="A78"/>
        </row>
        <row r="79">
          <cell r="A79"/>
        </row>
        <row r="80">
          <cell r="A80"/>
        </row>
        <row r="81">
          <cell r="A81"/>
        </row>
        <row r="82">
          <cell r="A82"/>
        </row>
        <row r="83">
          <cell r="A83"/>
        </row>
        <row r="84">
          <cell r="A84"/>
        </row>
        <row r="85">
          <cell r="A85"/>
        </row>
        <row r="86">
          <cell r="A86"/>
        </row>
        <row r="87">
          <cell r="A87"/>
        </row>
        <row r="88">
          <cell r="A88"/>
        </row>
        <row r="89">
          <cell r="A89"/>
        </row>
        <row r="90">
          <cell r="A90"/>
        </row>
        <row r="91">
          <cell r="A91"/>
        </row>
        <row r="92">
          <cell r="A92"/>
        </row>
        <row r="93">
          <cell r="A93"/>
        </row>
        <row r="94">
          <cell r="A94"/>
        </row>
        <row r="95">
          <cell r="A95"/>
        </row>
        <row r="96">
          <cell r="A96"/>
        </row>
        <row r="97">
          <cell r="A97"/>
        </row>
        <row r="98">
          <cell r="A98"/>
        </row>
        <row r="99">
          <cell r="A99"/>
        </row>
      </sheetData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66243-04C3-4182-A29F-0B72F8F80D3A}">
  <sheetPr codeName="Sheet6">
    <tabColor theme="7" tint="0.39997558519241921"/>
  </sheetPr>
  <dimension ref="A1:AB102"/>
  <sheetViews>
    <sheetView topLeftCell="A4" workbookViewId="0">
      <selection activeCell="C31" sqref="C31"/>
    </sheetView>
  </sheetViews>
  <sheetFormatPr defaultColWidth="8.796875" defaultRowHeight="15.6"/>
  <cols>
    <col min="2" max="4" width="25" customWidth="1"/>
    <col min="5" max="5" width="8.796875" customWidth="1"/>
    <col min="7" max="7" width="12.69921875" customWidth="1"/>
    <col min="8" max="8" width="12.296875" customWidth="1"/>
    <col min="9" max="9" width="13" customWidth="1"/>
    <col min="10" max="10" width="15" customWidth="1"/>
    <col min="11" max="11" width="20.796875" customWidth="1"/>
    <col min="17" max="21" width="20" customWidth="1"/>
    <col min="24" max="24" width="25" customWidth="1"/>
    <col min="25" max="25" width="8.796875" customWidth="1"/>
    <col min="27" max="27" width="18.296875" customWidth="1"/>
    <col min="28" max="28" width="14.296875" customWidth="1"/>
    <col min="31" max="31" width="34.19921875" customWidth="1"/>
  </cols>
  <sheetData>
    <row r="1" spans="1:28">
      <c r="A1" t="s">
        <v>114</v>
      </c>
      <c r="B1">
        <f>'[2]Visualization Graphs 1'!A26</f>
        <v>0</v>
      </c>
      <c r="C1">
        <f>'[2]Visualization Graphs 1'!B26</f>
        <v>0</v>
      </c>
      <c r="D1">
        <f>'[2]Visualization Graphs 1'!C26</f>
        <v>0</v>
      </c>
      <c r="G1" s="25"/>
      <c r="H1" s="25"/>
      <c r="M1" s="25"/>
      <c r="N1" s="25"/>
      <c r="O1" s="25"/>
      <c r="P1" s="25"/>
      <c r="R1" t="s">
        <v>114</v>
      </c>
      <c r="S1">
        <f>'[2]Visualization Graphs 1'!A26</f>
        <v>0</v>
      </c>
      <c r="T1">
        <f>'[2]Visualization Graphs 1'!B26</f>
        <v>0</v>
      </c>
      <c r="U1">
        <f>'[2]Visualization Graphs 1'!C26</f>
        <v>0</v>
      </c>
      <c r="W1" s="25"/>
      <c r="X1" s="25"/>
      <c r="Z1" s="27" t="s">
        <v>115</v>
      </c>
      <c r="AA1">
        <f>'[2]Visualization Graphs 2'!P2</f>
        <v>1</v>
      </c>
      <c r="AB1" t="str">
        <f>'[2]Visualization Graphs 2'!Q2</f>
        <v>Mobility</v>
      </c>
    </row>
    <row r="2" spans="1:28">
      <c r="A2" s="27">
        <f>IF(ISBLANK([2]Setup!A2),"",[2]Setup!A2)</f>
        <v>123</v>
      </c>
      <c r="B2" t="e">
        <f>VLOOKUP(A2,'[2]Summary Statistics'!$A$1:$AE$99,MATCH($B$1,'[2]Summary Statistics'!$A$1:$AA$1,0),FALSE)</f>
        <v>#N/A</v>
      </c>
      <c r="C2" t="e">
        <f>VLOOKUP($A2,'[2]Summary Statistics'!$A$1:$AE$99,MATCH($C$1,'[2]Summary Statistics'!$A$1:$AA$1,0),FALSE)</f>
        <v>#N/A</v>
      </c>
      <c r="D2" t="e">
        <f>IF(VLOOKUP(A2,'[2]Summary Statistics'!$A$1:$AE$99,MATCH($D$1,'[2]Summary Statistics'!$A$1:$AA$1,0),FALSE) = 0, 0.1,VLOOKUP(A2,'[2]Summary Statistics'!$A$1:$AE$99,MATCH($D$1,'[2]Summary Statistics'!$A$1:$AA$1,0),FALSE))</f>
        <v>#N/A</v>
      </c>
      <c r="F2" s="27"/>
      <c r="L2" s="27"/>
      <c r="R2" s="27" t="str">
        <f>IF(ISBLANK('[2]Visualization Graphs 1'!E26),"",'[2]Visualization Graphs 1'!E26)</f>
        <v/>
      </c>
      <c r="S2" t="e">
        <f>VLOOKUP(R2,'[2]Summary Statistics'!$A$1:$Y$99,MATCH($S$1,'[2]Summary Statistics'!$A$1:$AA$1,0),FALSE)</f>
        <v>#N/A</v>
      </c>
      <c r="T2" t="e">
        <f>VLOOKUP(R2,'[2]Summary Statistics'!$A$1:$Y$99,MATCH($T$1,'[2]Summary Statistics'!$A$1:$AA$1,0),FALSE)</f>
        <v>#N/A</v>
      </c>
      <c r="U2" t="e">
        <f>IF(VLOOKUP(R2,'[2]Summary Statistics'!$A$1:$Y$99,MATCH($U$1,'[2]Summary Statistics'!$A$1:$AA$1,0),FALSE) = 0, 0.1,VLOOKUP(R2,'[2]Summary Statistics'!$A$1:$Y$99,MATCH($U$1,'[2]Summary Statistics'!$A$1:$AA$1,0),FALSE))</f>
        <v>#N/A</v>
      </c>
      <c r="W2" s="27"/>
      <c r="Z2">
        <v>1</v>
      </c>
      <c r="AA2" t="e">
        <f ca="1">VLOOKUP(Z2,INDIRECT("'"&amp;$AA$1&amp;"'!"&amp;"A2:AD16"),MATCH($AB$1,#REF!,0),FALSE)</f>
        <v>#REF!</v>
      </c>
    </row>
    <row r="3" spans="1:28">
      <c r="A3" s="27" t="str">
        <f>IF(ISBLANK([2]Setup!A3),"",[2]Setup!A3)</f>
        <v/>
      </c>
      <c r="B3" t="e">
        <f>VLOOKUP(A3,'[2]Summary Statistics'!$A$1:$AE$99,MATCH($B$1,'[2]Summary Statistics'!$A$1:$AA$1,0),FALSE)</f>
        <v>#N/A</v>
      </c>
      <c r="C3" t="e">
        <f>VLOOKUP($A3,'[2]Summary Statistics'!$A$1:$AE$99,MATCH($C$1,'[2]Summary Statistics'!$A$1:$AA$1,0),FALSE)</f>
        <v>#N/A</v>
      </c>
      <c r="D3" t="e">
        <f>IF(VLOOKUP(A3,'[2]Summary Statistics'!$A$1:$AE$99,MATCH($D$1,'[2]Summary Statistics'!$A$1:$AA$1,0),FALSE) = 0, 0.1,VLOOKUP(A3,'[2]Summary Statistics'!$A$1:$AE$99,MATCH($D$1,'[2]Summary Statistics'!$A$1:$AA$1,0),FALSE))</f>
        <v>#N/A</v>
      </c>
      <c r="F3" s="27"/>
      <c r="L3" s="27"/>
      <c r="R3" s="27" t="str">
        <f>IF(ISBLANK('[2]Visualization Graphs 1'!F26),"",'[2]Visualization Graphs 1'!F26)</f>
        <v/>
      </c>
      <c r="S3" t="e">
        <f>VLOOKUP(R3,'[2]Summary Statistics'!$A$1:$Y$99,MATCH($S$1,'[2]Summary Statistics'!$A$1:$AA$1,0),FALSE)</f>
        <v>#N/A</v>
      </c>
      <c r="T3" t="e">
        <f>VLOOKUP(R3,'[2]Summary Statistics'!$A$1:$Y$99,MATCH($T$1,'[2]Summary Statistics'!$A$1:$AA$1,0),FALSE)</f>
        <v>#N/A</v>
      </c>
      <c r="U3" t="e">
        <f>IF(VLOOKUP(R3,'[2]Summary Statistics'!$A$1:$Y$99,MATCH($U$1,'[2]Summary Statistics'!$A$1:$AA$1,0),FALSE) = 0, 0.1,VLOOKUP(R3,'[2]Summary Statistics'!$A$1:$Y$99,MATCH($U$1,'[2]Summary Statistics'!$A$1:$AA$1,0),FALSE))</f>
        <v>#N/A</v>
      </c>
      <c r="W3" s="27"/>
      <c r="Z3">
        <v>2</v>
      </c>
      <c r="AA3" t="e">
        <f ca="1">VLOOKUP(Z3,INDIRECT("'"&amp;$AA$1&amp;"'!"&amp;"A2:AD16"),MATCH($AB$1,#REF!,0),FALSE)</f>
        <v>#REF!</v>
      </c>
    </row>
    <row r="4" spans="1:28">
      <c r="A4" s="27" t="e">
        <f>IF(ISBLANK([2]Setup!#REF!),"",[2]Setup!#REF!)</f>
        <v>#REF!</v>
      </c>
      <c r="B4" t="e">
        <f>VLOOKUP(A4,'[2]Summary Statistics'!$A$1:$AE$99,MATCH($B$1,'[2]Summary Statistics'!$A$1:$AA$1,0),FALSE)</f>
        <v>#REF!</v>
      </c>
      <c r="C4" t="e">
        <f>VLOOKUP($A4,'[2]Summary Statistics'!$A$1:$AE$99,MATCH($C$1,'[2]Summary Statistics'!$A$1:$AA$1,0),FALSE)</f>
        <v>#REF!</v>
      </c>
      <c r="D4" t="e">
        <f>IF(VLOOKUP(A4,'[2]Summary Statistics'!$A$1:$AE$99,MATCH($D$1,'[2]Summary Statistics'!$A$1:$AA$1,0),FALSE) = 0, 0.1,VLOOKUP(A4,'[2]Summary Statistics'!$A$1:$AE$99,MATCH($D$1,'[2]Summary Statistics'!$A$1:$AA$1,0),FALSE))</f>
        <v>#REF!</v>
      </c>
      <c r="F4" s="27"/>
      <c r="L4" s="27"/>
      <c r="R4" s="27" t="str">
        <f>IF(ISBLANK('[2]Visualization Graphs 1'!G26),"",'[2]Visualization Graphs 1'!G26)</f>
        <v/>
      </c>
      <c r="S4" t="e">
        <f>VLOOKUP(R4,'[2]Summary Statistics'!$A$1:$Y$99,MATCH($S$1,'[2]Summary Statistics'!$A$1:$AA$1,0),FALSE)</f>
        <v>#N/A</v>
      </c>
      <c r="T4" t="e">
        <f>VLOOKUP(R4,'[2]Summary Statistics'!$A$1:$Y$99,MATCH($T$1,'[2]Summary Statistics'!$A$1:$AA$1,0),FALSE)</f>
        <v>#N/A</v>
      </c>
      <c r="U4" t="e">
        <f>IF(VLOOKUP(R4,'[2]Summary Statistics'!$A$1:$Y$99,MATCH($U$1,'[2]Summary Statistics'!$A$1:$AA$1,0),FALSE) = 0, 0.1,VLOOKUP(R4,'[2]Summary Statistics'!$A$1:$Y$99,MATCH($U$1,'[2]Summary Statistics'!$A$1:$AA$1,0),FALSE))</f>
        <v>#N/A</v>
      </c>
      <c r="W4" s="27"/>
      <c r="Z4">
        <v>3</v>
      </c>
      <c r="AA4" t="e">
        <f ca="1">VLOOKUP(Z4,INDIRECT("'"&amp;$AA$1&amp;"'!"&amp;"A2:AD16"),MATCH($AB$1,#REF!,0),FALSE)</f>
        <v>#REF!</v>
      </c>
    </row>
    <row r="5" spans="1:28">
      <c r="A5" s="27" t="e">
        <f>IF(ISBLANK([2]Setup!#REF!),"",[2]Setup!#REF!)</f>
        <v>#REF!</v>
      </c>
      <c r="B5" t="e">
        <f>VLOOKUP(A5,'[2]Summary Statistics'!$A$1:$AE$99,MATCH($B$1,'[2]Summary Statistics'!$A$1:$AA$1,0),FALSE)</f>
        <v>#REF!</v>
      </c>
      <c r="C5" t="e">
        <f>VLOOKUP($A5,'[2]Summary Statistics'!$A$1:$AE$99,MATCH($C$1,'[2]Summary Statistics'!$A$1:$AA$1,0),FALSE)</f>
        <v>#REF!</v>
      </c>
      <c r="D5" t="e">
        <f>IF(VLOOKUP(A5,'[2]Summary Statistics'!$A$1:$AE$99,MATCH($D$1,'[2]Summary Statistics'!$A$1:$AA$1,0),FALSE) = 0, 0.1,VLOOKUP(A5,'[2]Summary Statistics'!$A$1:$AE$99,MATCH($D$1,'[2]Summary Statistics'!$A$1:$AA$1,0),FALSE))</f>
        <v>#REF!</v>
      </c>
      <c r="F5" s="27"/>
      <c r="L5" s="27"/>
      <c r="W5" s="27"/>
      <c r="Z5">
        <v>4</v>
      </c>
      <c r="AA5" t="e">
        <f ca="1">VLOOKUP(Z5,INDIRECT("'"&amp;$AA$1&amp;"'!"&amp;"A2:AD16"),MATCH($AB$1,#REF!,0),FALSE)</f>
        <v>#REF!</v>
      </c>
    </row>
    <row r="6" spans="1:28">
      <c r="A6" s="27" t="str">
        <f>IF(ISBLANK([2]Setup!A4),"",[2]Setup!A4)</f>
        <v/>
      </c>
      <c r="B6" t="e">
        <f>VLOOKUP(A6,'[2]Summary Statistics'!$A$1:$AE$99,MATCH($B$1,'[2]Summary Statistics'!$A$1:$AA$1,0),FALSE)</f>
        <v>#N/A</v>
      </c>
      <c r="C6" t="e">
        <f>VLOOKUP($A6,'[2]Summary Statistics'!$A$1:$AE$99,MATCH($C$1,'[2]Summary Statistics'!$A$1:$AA$1,0),FALSE)</f>
        <v>#N/A</v>
      </c>
      <c r="D6" t="e">
        <f>IF(VLOOKUP(A6,'[2]Summary Statistics'!$A$1:$AE$99,MATCH($D$1,'[2]Summary Statistics'!$A$1:$AA$1,0),FALSE) = 0, 0.1,VLOOKUP(A6,'[2]Summary Statistics'!$A$1:$AE$99,MATCH($D$1,'[2]Summary Statistics'!$A$1:$AA$1,0),FALSE))</f>
        <v>#N/A</v>
      </c>
      <c r="F6" s="27"/>
      <c r="L6" s="27"/>
      <c r="W6" s="27"/>
      <c r="Z6">
        <v>5</v>
      </c>
      <c r="AA6" t="e">
        <f ca="1">VLOOKUP(Z6,INDIRECT("'"&amp;$AA$1&amp;"'!"&amp;"A2:AD16"),MATCH($AB$1,#REF!,0),FALSE)</f>
        <v>#REF!</v>
      </c>
    </row>
    <row r="7" spans="1:28">
      <c r="A7" s="27" t="str">
        <f>IF(ISBLANK([2]Setup!A5),"",[2]Setup!A5)</f>
        <v/>
      </c>
      <c r="B7" t="e">
        <f>VLOOKUP(A7,'[2]Summary Statistics'!$A$1:$AE$99,MATCH($B$1,'[2]Summary Statistics'!$A$1:$AA$1,0),FALSE)</f>
        <v>#N/A</v>
      </c>
      <c r="C7" t="e">
        <f>VLOOKUP($A7,'[2]Summary Statistics'!$A$1:$AE$99,MATCH($C$1,'[2]Summary Statistics'!$A$1:$AA$1,0),FALSE)</f>
        <v>#N/A</v>
      </c>
      <c r="D7" t="e">
        <f>IF(VLOOKUP(A7,'[2]Summary Statistics'!$A$1:$AE$99,MATCH($D$1,'[2]Summary Statistics'!$A$1:$AA$1,0),FALSE) = 0, 0.1,VLOOKUP(A7,'[2]Summary Statistics'!$A$1:$AE$99,MATCH($D$1,'[2]Summary Statistics'!$A$1:$AA$1,0),FALSE))</f>
        <v>#N/A</v>
      </c>
      <c r="F7" s="27"/>
      <c r="L7" s="27"/>
      <c r="W7" s="27"/>
      <c r="Z7">
        <v>6</v>
      </c>
      <c r="AA7" t="e">
        <f ca="1">VLOOKUP(Z7,INDIRECT("'"&amp;$AA$1&amp;"'!"&amp;"A2:AD16"),MATCH($AB$1,#REF!,0),FALSE)</f>
        <v>#REF!</v>
      </c>
    </row>
    <row r="8" spans="1:28">
      <c r="A8" s="27" t="str">
        <f>IF(ISBLANK([2]Setup!A6),"",[2]Setup!A6)</f>
        <v/>
      </c>
      <c r="B8" t="e">
        <f>VLOOKUP(A8,'[2]Summary Statistics'!$A$1:$AE$99,MATCH($B$1,'[2]Summary Statistics'!$A$1:$AA$1,0),FALSE)</f>
        <v>#N/A</v>
      </c>
      <c r="C8" t="e">
        <f>VLOOKUP($A8,'[2]Summary Statistics'!$A$1:$AE$99,MATCH($C$1,'[2]Summary Statistics'!$A$1:$AA$1,0),FALSE)</f>
        <v>#N/A</v>
      </c>
      <c r="D8" t="e">
        <f>IF(VLOOKUP(A8,'[2]Summary Statistics'!$A$1:$AE$99,MATCH($D$1,'[2]Summary Statistics'!$A$1:$AA$1,0),FALSE) = 0, 0.1,VLOOKUP(A8,'[2]Summary Statistics'!$A$1:$AE$99,MATCH($D$1,'[2]Summary Statistics'!$A$1:$AA$1,0),FALSE))</f>
        <v>#N/A</v>
      </c>
      <c r="F8" s="27"/>
      <c r="L8" s="27"/>
      <c r="W8" s="27"/>
      <c r="Z8">
        <v>7</v>
      </c>
      <c r="AA8" t="e">
        <f ca="1">VLOOKUP(Z8,INDIRECT("'"&amp;$AA$1&amp;"'!"&amp;"A2:AD16"),MATCH($AB$1,#REF!,0),FALSE)</f>
        <v>#REF!</v>
      </c>
    </row>
    <row r="9" spans="1:28">
      <c r="A9" s="27" t="str">
        <f>IF(ISBLANK([2]Setup!A7),"",[2]Setup!A7)</f>
        <v/>
      </c>
      <c r="B9" t="e">
        <f>VLOOKUP(A9,'[2]Summary Statistics'!$A$1:$AE$99,MATCH($B$1,'[2]Summary Statistics'!$A$1:$AA$1,0),FALSE)</f>
        <v>#N/A</v>
      </c>
      <c r="C9" t="e">
        <f>VLOOKUP($A9,'[2]Summary Statistics'!$A$1:$AE$99,MATCH($C$1,'[2]Summary Statistics'!$A$1:$AA$1,0),FALSE)</f>
        <v>#N/A</v>
      </c>
      <c r="D9" t="e">
        <f>IF(VLOOKUP(A9,'[2]Summary Statistics'!$A$1:$AE$99,MATCH($D$1,'[2]Summary Statistics'!$A$1:$AA$1,0),FALSE) = 0, 0.1,VLOOKUP(A9,'[2]Summary Statistics'!$A$1:$AE$99,MATCH($D$1,'[2]Summary Statistics'!$A$1:$AA$1,0),FALSE))</f>
        <v>#N/A</v>
      </c>
      <c r="F9" s="27"/>
      <c r="L9" s="27"/>
      <c r="W9" s="27"/>
      <c r="Z9">
        <v>8</v>
      </c>
      <c r="AA9" t="e">
        <f ca="1">VLOOKUP(Z9,INDIRECT("'"&amp;$AA$1&amp;"'!"&amp;"A2:AD16"),MATCH($AB$1,#REF!,0),FALSE)</f>
        <v>#REF!</v>
      </c>
    </row>
    <row r="10" spans="1:28">
      <c r="A10" s="27" t="str">
        <f>IF(ISBLANK([2]Setup!A8),"",[2]Setup!A8)</f>
        <v/>
      </c>
      <c r="B10" t="e">
        <f>VLOOKUP(A10,'[2]Summary Statistics'!$A$1:$AE$99,MATCH($B$1,'[2]Summary Statistics'!$A$1:$AA$1,0),FALSE)</f>
        <v>#N/A</v>
      </c>
      <c r="C10" t="e">
        <f>VLOOKUP($A10,'[2]Summary Statistics'!$A$1:$AE$99,MATCH($C$1,'[2]Summary Statistics'!$A$1:$AA$1,0),FALSE)</f>
        <v>#N/A</v>
      </c>
      <c r="D10" t="e">
        <f>IF(VLOOKUP(A10,'[2]Summary Statistics'!$A$1:$AE$99,MATCH($D$1,'[2]Summary Statistics'!$A$1:$AA$1,0),FALSE) = 0, 0.1,VLOOKUP(A10,'[2]Summary Statistics'!$A$1:$AE$99,MATCH($D$1,'[2]Summary Statistics'!$A$1:$AA$1,0),FALSE))</f>
        <v>#N/A</v>
      </c>
      <c r="F10" s="27"/>
      <c r="L10" s="27"/>
      <c r="W10" s="27"/>
      <c r="Z10">
        <v>9</v>
      </c>
      <c r="AA10" t="e">
        <f ca="1">VLOOKUP(Z10,INDIRECT("'"&amp;$AA$1&amp;"'!"&amp;"A2:AD16"),MATCH($AB$1,#REF!,0),FALSE)</f>
        <v>#REF!</v>
      </c>
    </row>
    <row r="11" spans="1:28">
      <c r="A11" s="27" t="str">
        <f>IF(ISBLANK([2]Setup!A9),"",[2]Setup!A9)</f>
        <v/>
      </c>
      <c r="B11" t="e">
        <f>VLOOKUP(A11,'[2]Summary Statistics'!$A$1:$AE$99,MATCH($B$1,'[2]Summary Statistics'!$A$1:$AA$1,0),FALSE)</f>
        <v>#N/A</v>
      </c>
      <c r="C11" t="e">
        <f>VLOOKUP($A11,'[2]Summary Statistics'!$A$1:$AE$99,MATCH($C$1,'[2]Summary Statistics'!$A$1:$AA$1,0),FALSE)</f>
        <v>#N/A</v>
      </c>
      <c r="D11" t="e">
        <f>IF(VLOOKUP(A11,'[2]Summary Statistics'!$A$1:$AE$99,MATCH($D$1,'[2]Summary Statistics'!$A$1:$AA$1,0),FALSE) = 0, 0.1,VLOOKUP(A11,'[2]Summary Statistics'!$A$1:$AE$99,MATCH($D$1,'[2]Summary Statistics'!$A$1:$AA$1,0),FALSE))</f>
        <v>#N/A</v>
      </c>
      <c r="F11" s="27"/>
      <c r="L11" s="27"/>
      <c r="W11" s="27"/>
      <c r="Z11">
        <v>10</v>
      </c>
      <c r="AA11" t="e">
        <f ca="1">VLOOKUP(Z11,INDIRECT("'"&amp;$AA$1&amp;"'!"&amp;"A2:AD16"),MATCH($AB$1,#REF!,0),FALSE)</f>
        <v>#REF!</v>
      </c>
    </row>
    <row r="12" spans="1:28">
      <c r="A12" s="27" t="str">
        <f>IF(ISBLANK([2]Setup!A10),"",[2]Setup!A10)</f>
        <v/>
      </c>
      <c r="B12" t="e">
        <f>VLOOKUP(A12,'[2]Summary Statistics'!$A$1:$AE$99,MATCH($B$1,'[2]Summary Statistics'!$A$1:$AA$1,0),FALSE)</f>
        <v>#N/A</v>
      </c>
      <c r="C12" t="e">
        <f>VLOOKUP($A12,'[2]Summary Statistics'!$A$1:$AE$99,MATCH($C$1,'[2]Summary Statistics'!$A$1:$AA$1,0),FALSE)</f>
        <v>#N/A</v>
      </c>
      <c r="D12" t="e">
        <f>IF(VLOOKUP(A12,'[2]Summary Statistics'!$A$1:$AE$99,MATCH($D$1,'[2]Summary Statistics'!$A$1:$AA$1,0),FALSE) = 0, 0.1,VLOOKUP(A12,'[2]Summary Statistics'!$A$1:$AE$99,MATCH($D$1,'[2]Summary Statistics'!$A$1:$AA$1,0),FALSE))</f>
        <v>#N/A</v>
      </c>
      <c r="F12" s="27"/>
      <c r="L12" s="27"/>
      <c r="W12" s="27"/>
      <c r="Z12">
        <v>11</v>
      </c>
      <c r="AA12" t="e">
        <f ca="1">VLOOKUP(Z12,INDIRECT("'"&amp;$AA$1&amp;"'!"&amp;"A2:AD16"),MATCH($AB$1,#REF!,0),FALSE)</f>
        <v>#REF!</v>
      </c>
    </row>
    <row r="13" spans="1:28">
      <c r="A13" s="27" t="str">
        <f>IF(ISBLANK([2]Setup!A11),"",[2]Setup!A11)</f>
        <v/>
      </c>
      <c r="B13" t="e">
        <f>VLOOKUP(A13,'[2]Summary Statistics'!$A$1:$AE$99,MATCH($B$1,'[2]Summary Statistics'!$A$1:$AA$1,0),FALSE)</f>
        <v>#N/A</v>
      </c>
      <c r="C13" t="e">
        <f>VLOOKUP($A13,'[2]Summary Statistics'!$A$1:$AE$99,MATCH($C$1,'[2]Summary Statistics'!$A$1:$AA$1,0),FALSE)</f>
        <v>#N/A</v>
      </c>
      <c r="D13" t="e">
        <f>IF(VLOOKUP(A13,'[2]Summary Statistics'!$A$1:$AE$99,MATCH($D$1,'[2]Summary Statistics'!$A$1:$AA$1,0),FALSE) = 0, 0.1,VLOOKUP(A13,'[2]Summary Statistics'!$A$1:$AE$99,MATCH($D$1,'[2]Summary Statistics'!$A$1:$AA$1,0),FALSE))</f>
        <v>#N/A</v>
      </c>
      <c r="F13" s="27"/>
      <c r="L13" s="27"/>
      <c r="W13" s="27"/>
      <c r="Z13">
        <v>12</v>
      </c>
      <c r="AA13" t="e">
        <f ca="1">VLOOKUP(Z13,INDIRECT("'"&amp;$AA$1&amp;"'!"&amp;"A2:AD16"),MATCH($AB$1,#REF!,0),FALSE)</f>
        <v>#REF!</v>
      </c>
    </row>
    <row r="14" spans="1:28">
      <c r="A14" s="27" t="str">
        <f>IF(ISBLANK([2]Setup!A12),"",[2]Setup!A12)</f>
        <v/>
      </c>
      <c r="B14" t="e">
        <f>VLOOKUP(A14,'[2]Summary Statistics'!$A$1:$AE$99,MATCH($B$1,'[2]Summary Statistics'!$A$1:$AA$1,0),FALSE)</f>
        <v>#N/A</v>
      </c>
      <c r="C14" t="e">
        <f>VLOOKUP($A14,'[2]Summary Statistics'!$A$1:$AE$99,MATCH($C$1,'[2]Summary Statistics'!$A$1:$AA$1,0),FALSE)</f>
        <v>#N/A</v>
      </c>
      <c r="D14" t="e">
        <f>IF(VLOOKUP(A14,'[2]Summary Statistics'!$A$1:$AE$99,MATCH($D$1,'[2]Summary Statistics'!$A$1:$AA$1,0),FALSE) = 0, 0.1,VLOOKUP(A14,'[2]Summary Statistics'!$A$1:$AE$99,MATCH($D$1,'[2]Summary Statistics'!$A$1:$AA$1,0),FALSE))</f>
        <v>#N/A</v>
      </c>
      <c r="F14" s="27"/>
      <c r="L14" s="27"/>
      <c r="W14" s="27"/>
    </row>
    <row r="15" spans="1:28">
      <c r="A15" s="27" t="str">
        <f>IF(ISBLANK([2]Setup!A13),"",[2]Setup!A13)</f>
        <v/>
      </c>
      <c r="B15" t="e">
        <f>VLOOKUP(A15,'[2]Summary Statistics'!$A$1:$AE$99,MATCH($B$1,'[2]Summary Statistics'!$A$1:$AA$1,0),FALSE)</f>
        <v>#N/A</v>
      </c>
      <c r="C15" t="e">
        <f>VLOOKUP($A15,'[2]Summary Statistics'!$A$1:$AE$99,MATCH($C$1,'[2]Summary Statistics'!$A$1:$AA$1,0),FALSE)</f>
        <v>#N/A</v>
      </c>
      <c r="D15" t="e">
        <f>IF(VLOOKUP(A15,'[2]Summary Statistics'!$A$1:$AE$99,MATCH($D$1,'[2]Summary Statistics'!$A$1:$AA$1,0),FALSE) = 0, 0.1,VLOOKUP(A15,'[2]Summary Statistics'!$A$1:$AE$99,MATCH($D$1,'[2]Summary Statistics'!$A$1:$AA$1,0),FALSE))</f>
        <v>#N/A</v>
      </c>
      <c r="F15" s="27"/>
      <c r="L15" s="27"/>
      <c r="W15" s="27"/>
    </row>
    <row r="16" spans="1:28">
      <c r="A16" s="27" t="str">
        <f>IF(ISBLANK([2]Setup!A14),"",[2]Setup!A14)</f>
        <v/>
      </c>
      <c r="B16" t="e">
        <f>VLOOKUP(A16,'[2]Summary Statistics'!$A$1:$AE$99,MATCH($B$1,'[2]Summary Statistics'!$A$1:$AA$1,0),FALSE)</f>
        <v>#N/A</v>
      </c>
      <c r="C16" t="e">
        <f>VLOOKUP($A16,'[2]Summary Statistics'!$A$1:$AE$99,MATCH($C$1,'[2]Summary Statistics'!$A$1:$AA$1,0),FALSE)</f>
        <v>#N/A</v>
      </c>
      <c r="D16" t="e">
        <f>IF(VLOOKUP(A16,'[2]Summary Statistics'!$A$1:$AE$99,MATCH($D$1,'[2]Summary Statistics'!$A$1:$AA$1,0),FALSE) = 0, 0.1,VLOOKUP(A16,'[2]Summary Statistics'!$A$1:$AE$99,MATCH($D$1,'[2]Summary Statistics'!$A$1:$AA$1,0),FALSE))</f>
        <v>#N/A</v>
      </c>
      <c r="F16" s="27"/>
      <c r="L16" s="27"/>
      <c r="W16" s="27"/>
    </row>
    <row r="17" spans="1:23">
      <c r="A17" s="27" t="str">
        <f>IF(ISBLANK([2]Setup!A15),"",[2]Setup!A15)</f>
        <v/>
      </c>
      <c r="B17" t="e">
        <f>VLOOKUP(A17,'[2]Summary Statistics'!$A$1:$AE$99,MATCH($B$1,'[2]Summary Statistics'!$A$1:$AA$1,0),FALSE)</f>
        <v>#N/A</v>
      </c>
      <c r="C17" t="e">
        <f>VLOOKUP($A17,'[2]Summary Statistics'!$A$1:$AE$99,MATCH($C$1,'[2]Summary Statistics'!$A$1:$AA$1,0),FALSE)</f>
        <v>#N/A</v>
      </c>
      <c r="D17" t="e">
        <f>IF(VLOOKUP(A17,'[2]Summary Statistics'!$A$1:$AE$99,MATCH($D$1,'[2]Summary Statistics'!$A$1:$AA$1,0),FALSE) = 0, 0.1,VLOOKUP(A17,'[2]Summary Statistics'!$A$1:$AE$99,MATCH($D$1,'[2]Summary Statistics'!$A$1:$AA$1,0),FALSE))</f>
        <v>#N/A</v>
      </c>
      <c r="F17" s="27"/>
      <c r="L17" s="27"/>
      <c r="W17" s="27"/>
    </row>
    <row r="18" spans="1:23">
      <c r="A18" s="27" t="str">
        <f>IF(ISBLANK([2]Setup!A16),"",[2]Setup!A16)</f>
        <v/>
      </c>
      <c r="B18" t="e">
        <f>VLOOKUP(A18,'[2]Summary Statistics'!$A$1:$AE$99,MATCH($B$1,'[2]Summary Statistics'!$A$1:$AA$1,0),FALSE)</f>
        <v>#N/A</v>
      </c>
      <c r="C18" t="e">
        <f>VLOOKUP($A18,'[2]Summary Statistics'!$A$1:$AE$99,MATCH($C$1,'[2]Summary Statistics'!$A$1:$AA$1,0),FALSE)</f>
        <v>#N/A</v>
      </c>
      <c r="D18" t="e">
        <f>IF(VLOOKUP(A18,'[2]Summary Statistics'!$A$1:$AE$99,MATCH($D$1,'[2]Summary Statistics'!$A$1:$AA$1,0),FALSE) = 0, 0.1,VLOOKUP(A18,'[2]Summary Statistics'!$A$1:$AE$99,MATCH($D$1,'[2]Summary Statistics'!$A$1:$AA$1,0),FALSE))</f>
        <v>#N/A</v>
      </c>
      <c r="F18" s="27"/>
      <c r="L18" s="27"/>
      <c r="W18" s="27"/>
    </row>
    <row r="19" spans="1:23">
      <c r="A19" s="27" t="str">
        <f>IF(ISBLANK([2]Setup!A17),"",[2]Setup!A17)</f>
        <v/>
      </c>
      <c r="B19" t="e">
        <f>VLOOKUP(A19,'[2]Summary Statistics'!$A$1:$AE$99,MATCH($B$1,'[2]Summary Statistics'!$A$1:$AA$1,0),FALSE)</f>
        <v>#N/A</v>
      </c>
      <c r="C19" t="e">
        <f>VLOOKUP($A19,'[2]Summary Statistics'!$A$1:$AE$99,MATCH($C$1,'[2]Summary Statistics'!$A$1:$AA$1,0),FALSE)</f>
        <v>#N/A</v>
      </c>
      <c r="D19" t="e">
        <f>IF(VLOOKUP(A19,'[2]Summary Statistics'!$A$1:$AE$99,MATCH($D$1,'[2]Summary Statistics'!$A$1:$AA$1,0),FALSE) = 0, 0.1,VLOOKUP(A19,'[2]Summary Statistics'!$A$1:$AE$99,MATCH($D$1,'[2]Summary Statistics'!$A$1:$AA$1,0),FALSE))</f>
        <v>#N/A</v>
      </c>
      <c r="F19" s="27"/>
      <c r="L19" s="27"/>
      <c r="W19" s="27"/>
    </row>
    <row r="20" spans="1:23">
      <c r="A20" s="27" t="str">
        <f>IF(ISBLANK([2]Setup!A18),"",[2]Setup!A18)</f>
        <v/>
      </c>
      <c r="B20" t="e">
        <f>VLOOKUP(A20,'[2]Summary Statistics'!$A$1:$AE$99,MATCH($B$1,'[2]Summary Statistics'!$A$1:$AA$1,0),FALSE)</f>
        <v>#N/A</v>
      </c>
      <c r="C20" t="e">
        <f>VLOOKUP($A20,'[2]Summary Statistics'!$A$1:$AE$99,MATCH($C$1,'[2]Summary Statistics'!$A$1:$AA$1,0),FALSE)</f>
        <v>#N/A</v>
      </c>
      <c r="D20" t="e">
        <f>IF(VLOOKUP(A20,'[2]Summary Statistics'!$A$1:$AE$99,MATCH($D$1,'[2]Summary Statistics'!$A$1:$AA$1,0),FALSE) = 0, 0.1,VLOOKUP(A20,'[2]Summary Statistics'!$A$1:$AE$99,MATCH($D$1,'[2]Summary Statistics'!$A$1:$AA$1,0),FALSE))</f>
        <v>#N/A</v>
      </c>
      <c r="F20" s="27"/>
      <c r="L20" s="27"/>
      <c r="W20" s="27"/>
    </row>
    <row r="21" spans="1:23">
      <c r="A21" s="27" t="str">
        <f>IF(ISBLANK([2]Setup!A19),"",[2]Setup!A19)</f>
        <v/>
      </c>
      <c r="B21" t="e">
        <f>VLOOKUP(A21,'[2]Summary Statistics'!$A$1:$AE$99,MATCH($B$1,'[2]Summary Statistics'!$A$1:$AA$1,0),FALSE)</f>
        <v>#N/A</v>
      </c>
      <c r="C21" t="e">
        <f>VLOOKUP($A21,'[2]Summary Statistics'!$A$1:$AE$99,MATCH($C$1,'[2]Summary Statistics'!$A$1:$AA$1,0),FALSE)</f>
        <v>#N/A</v>
      </c>
      <c r="D21" t="e">
        <f>IF(VLOOKUP(A21,'[2]Summary Statistics'!$A$1:$AE$99,MATCH($D$1,'[2]Summary Statistics'!$A$1:$AA$1,0),FALSE) = 0, 0.1,VLOOKUP(A21,'[2]Summary Statistics'!$A$1:$AE$99,MATCH($D$1,'[2]Summary Statistics'!$A$1:$AA$1,0),FALSE))</f>
        <v>#N/A</v>
      </c>
      <c r="F21" s="27"/>
      <c r="L21" s="27"/>
      <c r="W21" s="27"/>
    </row>
    <row r="22" spans="1:23">
      <c r="A22" s="27" t="str">
        <f>IF(ISBLANK([2]Setup!A20),"",[2]Setup!A20)</f>
        <v/>
      </c>
      <c r="B22" t="e">
        <f>VLOOKUP(A22,'[2]Summary Statistics'!$A$1:$AE$99,MATCH($B$1,'[2]Summary Statistics'!$A$1:$AA$1,0),FALSE)</f>
        <v>#N/A</v>
      </c>
      <c r="C22" t="e">
        <f>VLOOKUP($A22,'[2]Summary Statistics'!$A$1:$AE$99,MATCH($C$1,'[2]Summary Statistics'!$A$1:$AA$1,0),FALSE)</f>
        <v>#N/A</v>
      </c>
      <c r="D22" t="e">
        <f>IF(VLOOKUP(A22,'[2]Summary Statistics'!$A$1:$AE$99,MATCH($D$1,'[2]Summary Statistics'!$A$1:$AA$1,0),FALSE) = 0, 0.1,VLOOKUP(A22,'[2]Summary Statistics'!$A$1:$AE$99,MATCH($D$1,'[2]Summary Statistics'!$A$1:$AA$1,0),FALSE))</f>
        <v>#N/A</v>
      </c>
      <c r="F22" s="27"/>
      <c r="L22" s="27"/>
      <c r="W22" s="27"/>
    </row>
    <row r="23" spans="1:23">
      <c r="A23" s="27" t="str">
        <f>IF(ISBLANK([2]Setup!A21),"",[2]Setup!A21)</f>
        <v/>
      </c>
      <c r="B23" t="e">
        <f>VLOOKUP(A23,'[2]Summary Statistics'!$A$1:$AE$99,MATCH($B$1,'[2]Summary Statistics'!$A$1:$AA$1,0),FALSE)</f>
        <v>#N/A</v>
      </c>
      <c r="C23" t="e">
        <f>VLOOKUP($A23,'[2]Summary Statistics'!$A$1:$AE$99,MATCH($C$1,'[2]Summary Statistics'!$A$1:$AA$1,0),FALSE)</f>
        <v>#N/A</v>
      </c>
      <c r="D23" t="e">
        <f>IF(VLOOKUP(A23,'[2]Summary Statistics'!$A$1:$AE$99,MATCH($D$1,'[2]Summary Statistics'!$A$1:$AA$1,0),FALSE) = 0, 0.1,VLOOKUP(A23,'[2]Summary Statistics'!$A$1:$AE$99,MATCH($D$1,'[2]Summary Statistics'!$A$1:$AA$1,0),FALSE))</f>
        <v>#N/A</v>
      </c>
      <c r="F23" s="27"/>
      <c r="L23" s="27"/>
      <c r="W23" s="27"/>
    </row>
    <row r="24" spans="1:23">
      <c r="A24" s="27" t="str">
        <f>IF(ISBLANK([2]Setup!A22),"",[2]Setup!A22)</f>
        <v/>
      </c>
      <c r="B24" t="e">
        <f>VLOOKUP(A24,'[2]Summary Statistics'!$A$1:$AE$99,MATCH($B$1,'[2]Summary Statistics'!$A$1:$AA$1,0),FALSE)</f>
        <v>#N/A</v>
      </c>
      <c r="C24" t="e">
        <f>VLOOKUP($A24,'[2]Summary Statistics'!$A$1:$AE$99,MATCH($C$1,'[2]Summary Statistics'!$A$1:$AA$1,0),FALSE)</f>
        <v>#N/A</v>
      </c>
      <c r="D24" t="e">
        <f>IF(VLOOKUP(A24,'[2]Summary Statistics'!$A$1:$AE$99,MATCH($D$1,'[2]Summary Statistics'!$A$1:$AA$1,0),FALSE) = 0, 0.1,VLOOKUP(A24,'[2]Summary Statistics'!$A$1:$AE$99,MATCH($D$1,'[2]Summary Statistics'!$A$1:$AA$1,0),FALSE))</f>
        <v>#N/A</v>
      </c>
      <c r="F24" s="27"/>
      <c r="L24" s="27"/>
      <c r="W24" s="27"/>
    </row>
    <row r="25" spans="1:23">
      <c r="A25" s="27" t="str">
        <f>IF(ISBLANK([2]Setup!A23),"",[2]Setup!A23)</f>
        <v/>
      </c>
      <c r="B25" t="e">
        <f>VLOOKUP(A25,'[2]Summary Statistics'!$A$1:$AE$99,MATCH($B$1,'[2]Summary Statistics'!$A$1:$AA$1,0),FALSE)</f>
        <v>#N/A</v>
      </c>
      <c r="C25" t="e">
        <f>VLOOKUP($A25,'[2]Summary Statistics'!$A$1:$AE$99,MATCH($C$1,'[2]Summary Statistics'!$A$1:$AA$1,0),FALSE)</f>
        <v>#N/A</v>
      </c>
      <c r="D25" t="e">
        <f>IF(VLOOKUP(A25,'[2]Summary Statistics'!$A$1:$AE$99,MATCH($D$1,'[2]Summary Statistics'!$A$1:$AA$1,0),FALSE) = 0, 0.1,VLOOKUP(A25,'[2]Summary Statistics'!$A$1:$AE$99,MATCH($D$1,'[2]Summary Statistics'!$A$1:$AA$1,0),FALSE))</f>
        <v>#N/A</v>
      </c>
      <c r="F25" s="27"/>
      <c r="L25" s="27"/>
      <c r="W25" s="27"/>
    </row>
    <row r="26" spans="1:23">
      <c r="A26" s="27" t="str">
        <f>IF(ISBLANK([2]Setup!A24),"",[2]Setup!A24)</f>
        <v/>
      </c>
      <c r="B26" t="e">
        <f>VLOOKUP(A26,'[2]Summary Statistics'!$A$1:$AE$99,MATCH($B$1,'[2]Summary Statistics'!$A$1:$AA$1,0),FALSE)</f>
        <v>#N/A</v>
      </c>
      <c r="C26" t="e">
        <f>VLOOKUP($A26,'[2]Summary Statistics'!$A$1:$AE$99,MATCH($C$1,'[2]Summary Statistics'!$A$1:$AA$1,0),FALSE)</f>
        <v>#N/A</v>
      </c>
      <c r="D26" t="e">
        <f>IF(VLOOKUP(A26,'[2]Summary Statistics'!$A$1:$AE$99,MATCH($D$1,'[2]Summary Statistics'!$A$1:$AA$1,0),FALSE) = 0, 0.1,VLOOKUP(A26,'[2]Summary Statistics'!$A$1:$AE$99,MATCH($D$1,'[2]Summary Statistics'!$A$1:$AA$1,0),FALSE))</f>
        <v>#N/A</v>
      </c>
      <c r="F26" s="27"/>
      <c r="L26" s="27"/>
      <c r="W26" s="27"/>
    </row>
    <row r="27" spans="1:23">
      <c r="A27" s="27" t="str">
        <f>IF(ISBLANK([2]Setup!A25),"",[2]Setup!A25)</f>
        <v/>
      </c>
      <c r="B27" t="e">
        <f>VLOOKUP(A27,'[2]Summary Statistics'!$A$1:$AE$99,MATCH($B$1,'[2]Summary Statistics'!$A$1:$AA$1,0),FALSE)</f>
        <v>#N/A</v>
      </c>
      <c r="C27" t="e">
        <f>VLOOKUP($A27,'[2]Summary Statistics'!$A$1:$AE$99,MATCH($C$1,'[2]Summary Statistics'!$A$1:$AA$1,0),FALSE)</f>
        <v>#N/A</v>
      </c>
      <c r="D27" t="e">
        <f>IF(VLOOKUP(A27,'[2]Summary Statistics'!$A$1:$AE$99,MATCH($D$1,'[2]Summary Statistics'!$A$1:$AA$1,0),FALSE) = 0, 0.1,VLOOKUP(A27,'[2]Summary Statistics'!$A$1:$AE$99,MATCH($D$1,'[2]Summary Statistics'!$A$1:$AA$1,0),FALSE))</f>
        <v>#N/A</v>
      </c>
      <c r="F27" s="27"/>
      <c r="L27" s="27"/>
      <c r="W27" s="27"/>
    </row>
    <row r="28" spans="1:23">
      <c r="A28" s="27" t="str">
        <f>IF(ISBLANK([2]Setup!A26),"",[2]Setup!A26)</f>
        <v/>
      </c>
      <c r="B28" t="e">
        <f>VLOOKUP(A28,'[2]Summary Statistics'!$A$1:$AE$99,MATCH($B$1,'[2]Summary Statistics'!$A$1:$AA$1,0),FALSE)</f>
        <v>#N/A</v>
      </c>
      <c r="C28" t="e">
        <f>VLOOKUP($A28,'[2]Summary Statistics'!$A$1:$AE$99,MATCH($C$1,'[2]Summary Statistics'!$A$1:$AA$1,0),FALSE)</f>
        <v>#N/A</v>
      </c>
      <c r="D28" t="e">
        <f>IF(VLOOKUP(A28,'[2]Summary Statistics'!$A$1:$AE$99,MATCH($D$1,'[2]Summary Statistics'!$A$1:$AA$1,0),FALSE) = 0, 0.1,VLOOKUP(A28,'[2]Summary Statistics'!$A$1:$AE$99,MATCH($D$1,'[2]Summary Statistics'!$A$1:$AA$1,0),FALSE))</f>
        <v>#N/A</v>
      </c>
      <c r="F28" s="27"/>
      <c r="L28" s="27"/>
      <c r="W28" s="27"/>
    </row>
    <row r="29" spans="1:23">
      <c r="A29" s="27" t="str">
        <f>IF(ISBLANK([2]Setup!A27),"",[2]Setup!A27)</f>
        <v/>
      </c>
      <c r="B29" t="e">
        <f>VLOOKUP(A29,'[2]Summary Statistics'!$A$1:$AE$99,MATCH($B$1,'[2]Summary Statistics'!$A$1:$AA$1,0),FALSE)</f>
        <v>#N/A</v>
      </c>
      <c r="C29" t="e">
        <f>VLOOKUP($A29,'[2]Summary Statistics'!$A$1:$AE$99,MATCH($C$1,'[2]Summary Statistics'!$A$1:$AA$1,0),FALSE)</f>
        <v>#N/A</v>
      </c>
      <c r="D29" t="e">
        <f>IF(VLOOKUP(A29,'[2]Summary Statistics'!$A$1:$AE$99,MATCH($D$1,'[2]Summary Statistics'!$A$1:$AA$1,0),FALSE) = 0, 0.1,VLOOKUP(A29,'[2]Summary Statistics'!$A$1:$AE$99,MATCH($D$1,'[2]Summary Statistics'!$A$1:$AA$1,0),FALSE))</f>
        <v>#N/A</v>
      </c>
      <c r="F29" s="27"/>
      <c r="L29" s="27"/>
      <c r="W29" s="27"/>
    </row>
    <row r="30" spans="1:23">
      <c r="A30" s="27" t="str">
        <f>IF(ISBLANK([2]Setup!A28),"",[2]Setup!A28)</f>
        <v/>
      </c>
      <c r="B30" t="e">
        <f>VLOOKUP(A30,'[2]Summary Statistics'!$A$1:$AE$99,MATCH($B$1,'[2]Summary Statistics'!$A$1:$AA$1,0),FALSE)</f>
        <v>#N/A</v>
      </c>
      <c r="C30" t="e">
        <f>VLOOKUP($A30,'[2]Summary Statistics'!$A$1:$AE$99,MATCH($C$1,'[2]Summary Statistics'!$A$1:$AA$1,0),FALSE)</f>
        <v>#N/A</v>
      </c>
      <c r="D30" t="e">
        <f>IF(VLOOKUP(A30,'[2]Summary Statistics'!$A$1:$AE$99,MATCH($D$1,'[2]Summary Statistics'!$A$1:$AA$1,0),FALSE) = 0, 0.1,VLOOKUP(A30,'[2]Summary Statistics'!$A$1:$AE$99,MATCH($D$1,'[2]Summary Statistics'!$A$1:$AA$1,0),FALSE))</f>
        <v>#N/A</v>
      </c>
      <c r="F30" s="27"/>
      <c r="L30" s="27"/>
      <c r="W30" s="27"/>
    </row>
    <row r="31" spans="1:23">
      <c r="A31" s="27" t="str">
        <f>IF(ISBLANK([2]Setup!A29),"",[2]Setup!A29)</f>
        <v xml:space="preserve"> </v>
      </c>
      <c r="B31" t="e">
        <f>VLOOKUP(A31,'[2]Summary Statistics'!$A$1:$AE$99,MATCH($B$1,'[2]Summary Statistics'!$A$1:$AA$1,0),FALSE)</f>
        <v>#N/A</v>
      </c>
      <c r="C31" t="e">
        <f>VLOOKUP($A31,'[2]Summary Statistics'!$A$1:$AE$99,MATCH($C$1,'[2]Summary Statistics'!$A$1:$AA$1,0),FALSE)</f>
        <v>#N/A</v>
      </c>
      <c r="D31" t="e">
        <f>IF(VLOOKUP(A31,'[2]Summary Statistics'!$A$1:$AE$99,MATCH($D$1,'[2]Summary Statistics'!$A$1:$AA$1,0),FALSE) = 0, 0.1,VLOOKUP(A31,'[2]Summary Statistics'!$A$1:$AE$99,MATCH($D$1,'[2]Summary Statistics'!$A$1:$AA$1,0),FALSE))</f>
        <v>#N/A</v>
      </c>
      <c r="F31" s="27"/>
      <c r="L31" s="27"/>
      <c r="W31" s="27"/>
    </row>
    <row r="32" spans="1:23">
      <c r="A32" s="27" t="str">
        <f>IF(ISBLANK([2]Setup!A30),"",[2]Setup!A30)</f>
        <v/>
      </c>
      <c r="B32" t="e">
        <f>VLOOKUP(A32,'[2]Summary Statistics'!$A$1:$AE$99,MATCH($B$1,'[2]Summary Statistics'!$A$1:$AA$1,0),FALSE)</f>
        <v>#N/A</v>
      </c>
      <c r="C32" t="e">
        <f>VLOOKUP($A32,'[2]Summary Statistics'!$A$1:$AE$99,MATCH($C$1,'[2]Summary Statistics'!$A$1:$AA$1,0),FALSE)</f>
        <v>#N/A</v>
      </c>
      <c r="D32" t="e">
        <f>IF(VLOOKUP(A32,'[2]Summary Statistics'!$A$1:$AE$99,MATCH($D$1,'[2]Summary Statistics'!$A$1:$AA$1,0),FALSE) = 0, 0.1,VLOOKUP(A32,'[2]Summary Statistics'!$A$1:$AE$99,MATCH($D$1,'[2]Summary Statistics'!$A$1:$AA$1,0),FALSE))</f>
        <v>#N/A</v>
      </c>
      <c r="F32" s="27"/>
      <c r="L32" s="27"/>
      <c r="W32" s="27"/>
    </row>
    <row r="33" spans="1:23">
      <c r="A33" s="27" t="str">
        <f>IF(ISBLANK([2]Setup!A31),"",[2]Setup!A31)</f>
        <v/>
      </c>
      <c r="B33" t="e">
        <f>VLOOKUP(A33,'[2]Summary Statistics'!$A$1:$AE$99,MATCH($B$1,'[2]Summary Statistics'!$A$1:$AA$1,0),FALSE)</f>
        <v>#N/A</v>
      </c>
      <c r="C33" t="e">
        <f>VLOOKUP($A33,'[2]Summary Statistics'!$A$1:$AE$99,MATCH($C$1,'[2]Summary Statistics'!$A$1:$AA$1,0),FALSE)</f>
        <v>#N/A</v>
      </c>
      <c r="D33" t="e">
        <f>IF(VLOOKUP(A33,'[2]Summary Statistics'!$A$1:$AE$99,MATCH($D$1,'[2]Summary Statistics'!$A$1:$AA$1,0),FALSE) = 0, 0.1,VLOOKUP(A33,'[2]Summary Statistics'!$A$1:$AE$99,MATCH($D$1,'[2]Summary Statistics'!$A$1:$AA$1,0),FALSE))</f>
        <v>#N/A</v>
      </c>
      <c r="F33" s="27"/>
      <c r="L33" s="27"/>
      <c r="W33" s="27"/>
    </row>
    <row r="34" spans="1:23">
      <c r="A34" s="27" t="str">
        <f>IF(ISBLANK([2]Setup!A32),"",[2]Setup!A32)</f>
        <v/>
      </c>
      <c r="B34" t="e">
        <f>VLOOKUP(A34,'[2]Summary Statistics'!$A$1:$AE$99,MATCH($B$1,'[2]Summary Statistics'!$A$1:$AA$1,0),FALSE)</f>
        <v>#N/A</v>
      </c>
      <c r="C34" t="e">
        <f>VLOOKUP($A34,'[2]Summary Statistics'!$A$1:$AE$99,MATCH($C$1,'[2]Summary Statistics'!$A$1:$AA$1,0),FALSE)</f>
        <v>#N/A</v>
      </c>
      <c r="D34" t="e">
        <f>IF(VLOOKUP(A34,'[2]Summary Statistics'!$A$1:$AE$99,MATCH($D$1,'[2]Summary Statistics'!$A$1:$AA$1,0),FALSE) = 0, 0.1,VLOOKUP(A34,'[2]Summary Statistics'!$A$1:$AE$99,MATCH($D$1,'[2]Summary Statistics'!$A$1:$AA$1,0),FALSE))</f>
        <v>#N/A</v>
      </c>
      <c r="F34" s="27"/>
      <c r="L34" s="27"/>
      <c r="W34" s="27"/>
    </row>
    <row r="35" spans="1:23">
      <c r="A35" s="27" t="str">
        <f>IF(ISBLANK([2]Setup!A33),"",[2]Setup!A33)</f>
        <v/>
      </c>
      <c r="B35" t="e">
        <f>VLOOKUP(A35,'[2]Summary Statistics'!$A$1:$AE$99,MATCH($B$1,'[2]Summary Statistics'!$A$1:$AA$1,0),FALSE)</f>
        <v>#N/A</v>
      </c>
      <c r="C35" t="e">
        <f>VLOOKUP($A35,'[2]Summary Statistics'!$A$1:$AE$99,MATCH($C$1,'[2]Summary Statistics'!$A$1:$AA$1,0),FALSE)</f>
        <v>#N/A</v>
      </c>
      <c r="D35" t="e">
        <f>IF(VLOOKUP(A35,'[2]Summary Statistics'!$A$1:$AE$99,MATCH($D$1,'[2]Summary Statistics'!$A$1:$AA$1,0),FALSE) = 0, 0.1,VLOOKUP(A35,'[2]Summary Statistics'!$A$1:$AE$99,MATCH($D$1,'[2]Summary Statistics'!$A$1:$AA$1,0),FALSE))</f>
        <v>#N/A</v>
      </c>
      <c r="F35" s="27"/>
      <c r="L35" s="27"/>
      <c r="W35" s="27"/>
    </row>
    <row r="36" spans="1:23">
      <c r="A36" s="27" t="str">
        <f>IF(ISBLANK([2]Setup!A34),"",[2]Setup!A34)</f>
        <v/>
      </c>
      <c r="B36" t="e">
        <f>VLOOKUP(A36,'[2]Summary Statistics'!$A$1:$AE$99,MATCH($B$1,'[2]Summary Statistics'!$A$1:$AA$1,0),FALSE)</f>
        <v>#N/A</v>
      </c>
      <c r="C36" t="e">
        <f>VLOOKUP($A36,'[2]Summary Statistics'!$A$1:$AE$99,MATCH($C$1,'[2]Summary Statistics'!$A$1:$AA$1,0),FALSE)</f>
        <v>#N/A</v>
      </c>
      <c r="D36" t="e">
        <f>IF(VLOOKUP(A36,'[2]Summary Statistics'!$A$1:$AE$99,MATCH($D$1,'[2]Summary Statistics'!$A$1:$AA$1,0),FALSE) = 0, 0.1,VLOOKUP(A36,'[2]Summary Statistics'!$A$1:$AE$99,MATCH($D$1,'[2]Summary Statistics'!$A$1:$AA$1,0),FALSE))</f>
        <v>#N/A</v>
      </c>
      <c r="F36" s="27"/>
      <c r="L36" s="27"/>
      <c r="W36" s="27"/>
    </row>
    <row r="37" spans="1:23">
      <c r="A37" s="27" t="str">
        <f>IF(ISBLANK([2]Setup!A35),"",[2]Setup!A35)</f>
        <v/>
      </c>
      <c r="B37" t="e">
        <f>VLOOKUP(A37,'[2]Summary Statistics'!$A$1:$AE$99,MATCH($B$1,'[2]Summary Statistics'!$A$1:$AA$1,0),FALSE)</f>
        <v>#N/A</v>
      </c>
      <c r="C37" t="e">
        <f>VLOOKUP($A37,'[2]Summary Statistics'!$A$1:$AE$99,MATCH($C$1,'[2]Summary Statistics'!$A$1:$AA$1,0),FALSE)</f>
        <v>#N/A</v>
      </c>
      <c r="D37" t="e">
        <f>IF(VLOOKUP(A37,'[2]Summary Statistics'!$A$1:$AE$99,MATCH($D$1,'[2]Summary Statistics'!$A$1:$AA$1,0),FALSE) = 0, 0.1,VLOOKUP(A37,'[2]Summary Statistics'!$A$1:$AE$99,MATCH($D$1,'[2]Summary Statistics'!$A$1:$AA$1,0),FALSE))</f>
        <v>#N/A</v>
      </c>
      <c r="F37" s="27"/>
      <c r="L37" s="27"/>
      <c r="W37" s="27"/>
    </row>
    <row r="38" spans="1:23">
      <c r="A38" s="27" t="str">
        <f>IF(ISBLANK([2]Setup!A36),"",[2]Setup!A36)</f>
        <v/>
      </c>
      <c r="B38" t="e">
        <f>VLOOKUP(A38,'[2]Summary Statistics'!$A$1:$AE$99,MATCH($B$1,'[2]Summary Statistics'!$A$1:$AA$1,0),FALSE)</f>
        <v>#N/A</v>
      </c>
      <c r="C38" t="e">
        <f>VLOOKUP($A38,'[2]Summary Statistics'!$A$1:$AE$99,MATCH($C$1,'[2]Summary Statistics'!$A$1:$AA$1,0),FALSE)</f>
        <v>#N/A</v>
      </c>
      <c r="D38" t="e">
        <f>IF(VLOOKUP(A38,'[2]Summary Statistics'!$A$1:$AE$99,MATCH($D$1,'[2]Summary Statistics'!$A$1:$AA$1,0),FALSE) = 0, 0.1,VLOOKUP(A38,'[2]Summary Statistics'!$A$1:$AE$99,MATCH($D$1,'[2]Summary Statistics'!$A$1:$AA$1,0),FALSE))</f>
        <v>#N/A</v>
      </c>
      <c r="F38" s="27"/>
      <c r="L38" s="27"/>
      <c r="W38" s="27"/>
    </row>
    <row r="39" spans="1:23">
      <c r="A39" s="27" t="str">
        <f>IF(ISBLANK([2]Setup!A37),"",[2]Setup!A37)</f>
        <v/>
      </c>
      <c r="B39" t="e">
        <f>VLOOKUP(A39,'[2]Summary Statistics'!$A$1:$AE$99,MATCH($B$1,'[2]Summary Statistics'!$A$1:$AA$1,0),FALSE)</f>
        <v>#N/A</v>
      </c>
      <c r="C39" t="e">
        <f>VLOOKUP($A39,'[2]Summary Statistics'!$A$1:$AE$99,MATCH($C$1,'[2]Summary Statistics'!$A$1:$AA$1,0),FALSE)</f>
        <v>#N/A</v>
      </c>
      <c r="D39" t="e">
        <f>IF(VLOOKUP(A39,'[2]Summary Statistics'!$A$1:$AE$99,MATCH($D$1,'[2]Summary Statistics'!$A$1:$AA$1,0),FALSE) = 0, 0.1,VLOOKUP(A39,'[2]Summary Statistics'!$A$1:$AE$99,MATCH($D$1,'[2]Summary Statistics'!$A$1:$AA$1,0),FALSE))</f>
        <v>#N/A</v>
      </c>
      <c r="F39" s="27"/>
      <c r="L39" s="27"/>
      <c r="W39" s="27"/>
    </row>
    <row r="40" spans="1:23">
      <c r="A40" s="27" t="str">
        <f>IF(ISBLANK([2]Setup!A38),"",[2]Setup!A38)</f>
        <v/>
      </c>
      <c r="B40" t="e">
        <f>VLOOKUP(A40,'[2]Summary Statistics'!$A$1:$AE$99,MATCH($B$1,'[2]Summary Statistics'!$A$1:$AA$1,0),FALSE)</f>
        <v>#N/A</v>
      </c>
      <c r="C40" t="e">
        <f>VLOOKUP($A40,'[2]Summary Statistics'!$A$1:$AE$99,MATCH($C$1,'[2]Summary Statistics'!$A$1:$AA$1,0),FALSE)</f>
        <v>#N/A</v>
      </c>
      <c r="D40" t="e">
        <f>IF(VLOOKUP(A40,'[2]Summary Statistics'!$A$1:$AE$99,MATCH($D$1,'[2]Summary Statistics'!$A$1:$AA$1,0),FALSE) = 0, 0.1,VLOOKUP(A40,'[2]Summary Statistics'!$A$1:$AE$99,MATCH($D$1,'[2]Summary Statistics'!$A$1:$AA$1,0),FALSE))</f>
        <v>#N/A</v>
      </c>
      <c r="F40" s="27"/>
      <c r="L40" s="27"/>
      <c r="W40" s="27"/>
    </row>
    <row r="41" spans="1:23">
      <c r="A41" s="27" t="str">
        <f>IF(ISBLANK([2]Setup!A39),"",[2]Setup!A39)</f>
        <v/>
      </c>
      <c r="B41" t="e">
        <f>VLOOKUP(A41,'[2]Summary Statistics'!$A$1:$AE$99,MATCH($B$1,'[2]Summary Statistics'!$A$1:$AA$1,0),FALSE)</f>
        <v>#N/A</v>
      </c>
      <c r="C41" t="e">
        <f>VLOOKUP($A41,'[2]Summary Statistics'!$A$1:$AE$99,MATCH($C$1,'[2]Summary Statistics'!$A$1:$AA$1,0),FALSE)</f>
        <v>#N/A</v>
      </c>
      <c r="D41" t="e">
        <f>IF(VLOOKUP(A41,'[2]Summary Statistics'!$A$1:$AE$99,MATCH($D$1,'[2]Summary Statistics'!$A$1:$AA$1,0),FALSE) = 0, 0.1,VLOOKUP(A41,'[2]Summary Statistics'!$A$1:$AE$99,MATCH($D$1,'[2]Summary Statistics'!$A$1:$AA$1,0),FALSE))</f>
        <v>#N/A</v>
      </c>
      <c r="F41" s="27"/>
      <c r="L41" s="27"/>
      <c r="W41" s="27"/>
    </row>
    <row r="42" spans="1:23">
      <c r="A42" s="27" t="str">
        <f>IF(ISBLANK([2]Setup!A40),"",[2]Setup!A40)</f>
        <v/>
      </c>
      <c r="B42" t="e">
        <f>VLOOKUP(A42,'[2]Summary Statistics'!$A$1:$AE$99,MATCH($B$1,'[2]Summary Statistics'!$A$1:$AA$1,0),FALSE)</f>
        <v>#N/A</v>
      </c>
      <c r="C42" t="e">
        <f>VLOOKUP($A42,'[2]Summary Statistics'!$A$1:$AE$99,MATCH($C$1,'[2]Summary Statistics'!$A$1:$AA$1,0),FALSE)</f>
        <v>#N/A</v>
      </c>
      <c r="D42" t="e">
        <f>IF(VLOOKUP(A42,'[2]Summary Statistics'!$A$1:$AE$99,MATCH($D$1,'[2]Summary Statistics'!$A$1:$AA$1,0),FALSE) = 0, 0.1,VLOOKUP(A42,'[2]Summary Statistics'!$A$1:$AE$99,MATCH($D$1,'[2]Summary Statistics'!$A$1:$AA$1,0),FALSE))</f>
        <v>#N/A</v>
      </c>
      <c r="F42" s="27"/>
      <c r="L42" s="27"/>
      <c r="W42" s="27"/>
    </row>
    <row r="43" spans="1:23">
      <c r="A43" s="27" t="str">
        <f>IF(ISBLANK([2]Setup!A41),"",[2]Setup!A41)</f>
        <v/>
      </c>
      <c r="B43" t="e">
        <f>VLOOKUP(A43,'[2]Summary Statistics'!$A$1:$AE$99,MATCH($B$1,'[2]Summary Statistics'!$A$1:$AA$1,0),FALSE)</f>
        <v>#N/A</v>
      </c>
      <c r="C43" t="e">
        <f>VLOOKUP($A43,'[2]Summary Statistics'!$A$1:$AE$99,MATCH($C$1,'[2]Summary Statistics'!$A$1:$AA$1,0),FALSE)</f>
        <v>#N/A</v>
      </c>
      <c r="D43" t="e">
        <f>IF(VLOOKUP(A43,'[2]Summary Statistics'!$A$1:$AE$99,MATCH($D$1,'[2]Summary Statistics'!$A$1:$AA$1,0),FALSE) = 0, 0.1,VLOOKUP(A43,'[2]Summary Statistics'!$A$1:$AE$99,MATCH($D$1,'[2]Summary Statistics'!$A$1:$AA$1,0),FALSE))</f>
        <v>#N/A</v>
      </c>
      <c r="F43" s="27"/>
      <c r="L43" s="27"/>
      <c r="W43" s="27"/>
    </row>
    <row r="44" spans="1:23">
      <c r="A44" s="27" t="str">
        <f>IF(ISBLANK([2]Setup!A42),"",[2]Setup!A42)</f>
        <v/>
      </c>
      <c r="B44" t="e">
        <f>VLOOKUP(A44,'[2]Summary Statistics'!$A$1:$AE$99,MATCH($B$1,'[2]Summary Statistics'!$A$1:$AA$1,0),FALSE)</f>
        <v>#N/A</v>
      </c>
      <c r="C44" t="e">
        <f>VLOOKUP($A44,'[2]Summary Statistics'!$A$1:$AE$99,MATCH($C$1,'[2]Summary Statistics'!$A$1:$AA$1,0),FALSE)</f>
        <v>#N/A</v>
      </c>
      <c r="D44" t="e">
        <f>IF(VLOOKUP(A44,'[2]Summary Statistics'!$A$1:$AE$99,MATCH($D$1,'[2]Summary Statistics'!$A$1:$AA$1,0),FALSE) = 0, 0.1,VLOOKUP(A44,'[2]Summary Statistics'!$A$1:$AE$99,MATCH($D$1,'[2]Summary Statistics'!$A$1:$AA$1,0),FALSE))</f>
        <v>#N/A</v>
      </c>
      <c r="F44" s="27"/>
      <c r="L44" s="27"/>
      <c r="W44" s="27"/>
    </row>
    <row r="45" spans="1:23">
      <c r="A45" s="27" t="str">
        <f>IF(ISBLANK([2]Setup!A43),"",[2]Setup!A43)</f>
        <v/>
      </c>
      <c r="B45" t="e">
        <f>VLOOKUP(A45,'[2]Summary Statistics'!$A$1:$AE$99,MATCH($B$1,'[2]Summary Statistics'!$A$1:$AA$1,0),FALSE)</f>
        <v>#N/A</v>
      </c>
      <c r="C45" t="e">
        <f>VLOOKUP($A45,'[2]Summary Statistics'!$A$1:$AE$99,MATCH($C$1,'[2]Summary Statistics'!$A$1:$AA$1,0),FALSE)</f>
        <v>#N/A</v>
      </c>
      <c r="D45" t="e">
        <f>IF(VLOOKUP(A45,'[2]Summary Statistics'!$A$1:$AE$99,MATCH($D$1,'[2]Summary Statistics'!$A$1:$AA$1,0),FALSE) = 0, 0.1,VLOOKUP(A45,'[2]Summary Statistics'!$A$1:$AE$99,MATCH($D$1,'[2]Summary Statistics'!$A$1:$AA$1,0),FALSE))</f>
        <v>#N/A</v>
      </c>
      <c r="F45" s="27"/>
      <c r="L45" s="27"/>
      <c r="W45" s="27"/>
    </row>
    <row r="46" spans="1:23">
      <c r="A46" s="27" t="str">
        <f>IF(ISBLANK([2]Setup!A44),"",[2]Setup!A44)</f>
        <v/>
      </c>
      <c r="B46" t="e">
        <f>VLOOKUP(A46,'[2]Summary Statistics'!$A$1:$AE$99,MATCH($B$1,'[2]Summary Statistics'!$A$1:$AA$1,0),FALSE)</f>
        <v>#N/A</v>
      </c>
      <c r="C46" t="e">
        <f>VLOOKUP($A46,'[2]Summary Statistics'!$A$1:$AE$99,MATCH($C$1,'[2]Summary Statistics'!$A$1:$AA$1,0),FALSE)</f>
        <v>#N/A</v>
      </c>
      <c r="D46" t="e">
        <f>IF(VLOOKUP(A46,'[2]Summary Statistics'!$A$1:$AE$99,MATCH($D$1,'[2]Summary Statistics'!$A$1:$AA$1,0),FALSE) = 0, 0.1,VLOOKUP(A46,'[2]Summary Statistics'!$A$1:$AE$99,MATCH($D$1,'[2]Summary Statistics'!$A$1:$AA$1,0),FALSE))</f>
        <v>#N/A</v>
      </c>
      <c r="F46" s="27"/>
      <c r="L46" s="27"/>
      <c r="W46" s="27"/>
    </row>
    <row r="47" spans="1:23">
      <c r="A47" s="27" t="str">
        <f>IF(ISBLANK([2]Setup!A45),"",[2]Setup!A45)</f>
        <v/>
      </c>
      <c r="B47" t="e">
        <f>VLOOKUP(A47,'[2]Summary Statistics'!$A$1:$AE$99,MATCH($B$1,'[2]Summary Statistics'!$A$1:$AA$1,0),FALSE)</f>
        <v>#N/A</v>
      </c>
      <c r="C47" t="e">
        <f>VLOOKUP($A47,'[2]Summary Statistics'!$A$1:$AE$99,MATCH($C$1,'[2]Summary Statistics'!$A$1:$AA$1,0),FALSE)</f>
        <v>#N/A</v>
      </c>
      <c r="D47" t="e">
        <f>IF(VLOOKUP(A47,'[2]Summary Statistics'!$A$1:$AE$99,MATCH($D$1,'[2]Summary Statistics'!$A$1:$AA$1,0),FALSE) = 0, 0.1,VLOOKUP(A47,'[2]Summary Statistics'!$A$1:$AE$99,MATCH($D$1,'[2]Summary Statistics'!$A$1:$AA$1,0),FALSE))</f>
        <v>#N/A</v>
      </c>
      <c r="F47" s="27"/>
      <c r="L47" s="27"/>
      <c r="W47" s="27"/>
    </row>
    <row r="48" spans="1:23">
      <c r="A48" s="27" t="str">
        <f>IF(ISBLANK([2]Setup!A46),"",[2]Setup!A46)</f>
        <v/>
      </c>
      <c r="B48" t="e">
        <f>VLOOKUP(A48,'[2]Summary Statistics'!$A$1:$AE$99,MATCH($B$1,'[2]Summary Statistics'!$A$1:$AA$1,0),FALSE)</f>
        <v>#N/A</v>
      </c>
      <c r="C48" t="e">
        <f>VLOOKUP($A48,'[2]Summary Statistics'!$A$1:$AE$99,MATCH($C$1,'[2]Summary Statistics'!$A$1:$AA$1,0),FALSE)</f>
        <v>#N/A</v>
      </c>
      <c r="D48" t="e">
        <f>IF(VLOOKUP(A48,'[2]Summary Statistics'!$A$1:$AE$99,MATCH($D$1,'[2]Summary Statistics'!$A$1:$AA$1,0),FALSE) = 0, 0.1,VLOOKUP(A48,'[2]Summary Statistics'!$A$1:$AE$99,MATCH($D$1,'[2]Summary Statistics'!$A$1:$AA$1,0),FALSE))</f>
        <v>#N/A</v>
      </c>
      <c r="F48" s="27"/>
      <c r="L48" s="27"/>
      <c r="W48" s="27"/>
    </row>
    <row r="49" spans="1:23">
      <c r="A49" s="27" t="str">
        <f>IF(ISBLANK([2]Setup!A47),"",[2]Setup!A47)</f>
        <v/>
      </c>
      <c r="B49" t="e">
        <f>VLOOKUP(A49,'[2]Summary Statistics'!$A$1:$AE$99,MATCH($B$1,'[2]Summary Statistics'!$A$1:$AA$1,0),FALSE)</f>
        <v>#N/A</v>
      </c>
      <c r="C49" t="e">
        <f>VLOOKUP($A49,'[2]Summary Statistics'!$A$1:$AE$99,MATCH($C$1,'[2]Summary Statistics'!$A$1:$AA$1,0),FALSE)</f>
        <v>#N/A</v>
      </c>
      <c r="D49" t="e">
        <f>IF(VLOOKUP(A49,'[2]Summary Statistics'!$A$1:$AE$99,MATCH($D$1,'[2]Summary Statistics'!$A$1:$AA$1,0),FALSE) = 0, 0.1,VLOOKUP(A49,'[2]Summary Statistics'!$A$1:$AE$99,MATCH($D$1,'[2]Summary Statistics'!$A$1:$AA$1,0),FALSE))</f>
        <v>#N/A</v>
      </c>
      <c r="F49" s="27"/>
      <c r="L49" s="27"/>
      <c r="W49" s="27"/>
    </row>
    <row r="50" spans="1:23">
      <c r="A50" s="27" t="str">
        <f>IF(ISBLANK([2]Setup!A48),"",[2]Setup!A48)</f>
        <v/>
      </c>
      <c r="B50" t="e">
        <f>VLOOKUP(A50,'[2]Summary Statistics'!$A$1:$AE$99,MATCH($B$1,'[2]Summary Statistics'!$A$1:$AA$1,0),FALSE)</f>
        <v>#N/A</v>
      </c>
      <c r="C50" t="e">
        <f>VLOOKUP($A50,'[2]Summary Statistics'!$A$1:$AE$99,MATCH($C$1,'[2]Summary Statistics'!$A$1:$AA$1,0),FALSE)</f>
        <v>#N/A</v>
      </c>
      <c r="D50" t="e">
        <f>IF(VLOOKUP(A50,'[2]Summary Statistics'!$A$1:$AE$99,MATCH($D$1,'[2]Summary Statistics'!$A$1:$AA$1,0),FALSE) = 0, 0.1,VLOOKUP(A50,'[2]Summary Statistics'!$A$1:$AE$99,MATCH($D$1,'[2]Summary Statistics'!$A$1:$AA$1,0),FALSE))</f>
        <v>#N/A</v>
      </c>
      <c r="F50" s="27"/>
      <c r="L50" s="27"/>
      <c r="W50" s="27"/>
    </row>
    <row r="51" spans="1:23">
      <c r="A51" s="27" t="str">
        <f>IF(ISBLANK([2]Setup!A49),"",[2]Setup!A49)</f>
        <v/>
      </c>
      <c r="B51" t="e">
        <f>VLOOKUP(A51,'[2]Summary Statistics'!$A$1:$AE$99,MATCH($B$1,'[2]Summary Statistics'!$A$1:$AA$1,0),FALSE)</f>
        <v>#N/A</v>
      </c>
      <c r="C51" t="e">
        <f>VLOOKUP($A51,'[2]Summary Statistics'!$A$1:$AE$99,MATCH($C$1,'[2]Summary Statistics'!$A$1:$AA$1,0),FALSE)</f>
        <v>#N/A</v>
      </c>
      <c r="D51" t="e">
        <f>IF(VLOOKUP(A51,'[2]Summary Statistics'!$A$1:$AE$99,MATCH($D$1,'[2]Summary Statistics'!$A$1:$AA$1,0),FALSE) = 0, 0.1,VLOOKUP(A51,'[2]Summary Statistics'!$A$1:$AE$99,MATCH($D$1,'[2]Summary Statistics'!$A$1:$AA$1,0),FALSE))</f>
        <v>#N/A</v>
      </c>
      <c r="F51" s="27"/>
      <c r="L51" s="27"/>
      <c r="W51" s="27"/>
    </row>
    <row r="52" spans="1:23">
      <c r="A52" s="27" t="str">
        <f>IF(ISBLANK([2]Setup!A50),"",[2]Setup!A50)</f>
        <v/>
      </c>
      <c r="B52" t="e">
        <f>VLOOKUP(A52,'[2]Summary Statistics'!$A$1:$AE$99,MATCH($B$1,'[2]Summary Statistics'!$A$1:$AA$1,0),FALSE)</f>
        <v>#N/A</v>
      </c>
      <c r="C52" t="e">
        <f>VLOOKUP($A52,'[2]Summary Statistics'!$A$1:$AE$99,MATCH($C$1,'[2]Summary Statistics'!$A$1:$AA$1,0),FALSE)</f>
        <v>#N/A</v>
      </c>
      <c r="D52" t="e">
        <f>IF(VLOOKUP(A52,'[2]Summary Statistics'!$A$1:$AE$99,MATCH($D$1,'[2]Summary Statistics'!$A$1:$AA$1,0),FALSE) = 0, 0.1,VLOOKUP(A52,'[2]Summary Statistics'!$A$1:$AE$99,MATCH($D$1,'[2]Summary Statistics'!$A$1:$AA$1,0),FALSE))</f>
        <v>#N/A</v>
      </c>
      <c r="F52" s="27"/>
      <c r="L52" s="27"/>
      <c r="W52" s="27"/>
    </row>
    <row r="53" spans="1:23">
      <c r="A53" s="27" t="str">
        <f>IF(ISBLANK([2]Setup!A51),"",[2]Setup!A51)</f>
        <v/>
      </c>
      <c r="B53" t="e">
        <f>VLOOKUP(A53,'[2]Summary Statistics'!$A$1:$AE$99,MATCH($B$1,'[2]Summary Statistics'!$A$1:$AA$1,0),FALSE)</f>
        <v>#N/A</v>
      </c>
      <c r="C53" t="e">
        <f>VLOOKUP($A53,'[2]Summary Statistics'!$A$1:$AE$99,MATCH($C$1,'[2]Summary Statistics'!$A$1:$AA$1,0),FALSE)</f>
        <v>#N/A</v>
      </c>
      <c r="D53" t="e">
        <f>IF(VLOOKUP(A53,'[2]Summary Statistics'!$A$1:$AE$99,MATCH($D$1,'[2]Summary Statistics'!$A$1:$AA$1,0),FALSE) = 0, 0.1,VLOOKUP(A53,'[2]Summary Statistics'!$A$1:$AE$99,MATCH($D$1,'[2]Summary Statistics'!$A$1:$AA$1,0),FALSE))</f>
        <v>#N/A</v>
      </c>
      <c r="F53" s="27"/>
      <c r="L53" s="27"/>
      <c r="W53" s="27"/>
    </row>
    <row r="54" spans="1:23">
      <c r="A54" s="27" t="str">
        <f>IF(ISBLANK([2]Setup!A52),"",[2]Setup!A52)</f>
        <v/>
      </c>
      <c r="B54" t="e">
        <f>VLOOKUP(A54,'[2]Summary Statistics'!$A$1:$AE$99,MATCH($B$1,'[2]Summary Statistics'!$A$1:$AA$1,0),FALSE)</f>
        <v>#N/A</v>
      </c>
      <c r="C54" t="e">
        <f>VLOOKUP($A54,'[2]Summary Statistics'!$A$1:$AE$99,MATCH($C$1,'[2]Summary Statistics'!$A$1:$AA$1,0),FALSE)</f>
        <v>#N/A</v>
      </c>
      <c r="D54" t="e">
        <f>IF(VLOOKUP(A54,'[2]Summary Statistics'!$A$1:$AE$99,MATCH($D$1,'[2]Summary Statistics'!$A$1:$AA$1,0),FALSE) = 0, 0.1,VLOOKUP(A54,'[2]Summary Statistics'!$A$1:$AE$99,MATCH($D$1,'[2]Summary Statistics'!$A$1:$AA$1,0),FALSE))</f>
        <v>#N/A</v>
      </c>
      <c r="F54" s="27"/>
      <c r="L54" s="27"/>
      <c r="W54" s="27"/>
    </row>
    <row r="55" spans="1:23">
      <c r="A55" s="27" t="str">
        <f>IF(ISBLANK([2]Setup!A53),"",[2]Setup!A53)</f>
        <v/>
      </c>
      <c r="B55" t="e">
        <f>VLOOKUP(A55,'[2]Summary Statistics'!$A$1:$AE$99,MATCH($B$1,'[2]Summary Statistics'!$A$1:$AA$1,0),FALSE)</f>
        <v>#N/A</v>
      </c>
      <c r="C55" t="e">
        <f>VLOOKUP($A55,'[2]Summary Statistics'!$A$1:$AE$99,MATCH($C$1,'[2]Summary Statistics'!$A$1:$AA$1,0),FALSE)</f>
        <v>#N/A</v>
      </c>
      <c r="D55" t="e">
        <f>IF(VLOOKUP(A55,'[2]Summary Statistics'!$A$1:$AE$99,MATCH($D$1,'[2]Summary Statistics'!$A$1:$AA$1,0),FALSE) = 0, 0.1,VLOOKUP(A55,'[2]Summary Statistics'!$A$1:$AE$99,MATCH($D$1,'[2]Summary Statistics'!$A$1:$AA$1,0),FALSE))</f>
        <v>#N/A</v>
      </c>
      <c r="F55" s="27"/>
      <c r="L55" s="27"/>
      <c r="W55" s="27"/>
    </row>
    <row r="56" spans="1:23">
      <c r="A56" s="27" t="str">
        <f>IF(ISBLANK([2]Setup!A54),"",[2]Setup!A54)</f>
        <v/>
      </c>
      <c r="B56" t="e">
        <f>VLOOKUP(A56,'[2]Summary Statistics'!$A$1:$AE$99,MATCH($B$1,'[2]Summary Statistics'!$A$1:$AA$1,0),FALSE)</f>
        <v>#N/A</v>
      </c>
      <c r="C56" t="e">
        <f>VLOOKUP($A56,'[2]Summary Statistics'!$A$1:$AE$99,MATCH($C$1,'[2]Summary Statistics'!$A$1:$AA$1,0),FALSE)</f>
        <v>#N/A</v>
      </c>
      <c r="D56" t="e">
        <f>IF(VLOOKUP(A56,'[2]Summary Statistics'!$A$1:$AE$99,MATCH($D$1,'[2]Summary Statistics'!$A$1:$AA$1,0),FALSE) = 0, 0.1,VLOOKUP(A56,'[2]Summary Statistics'!$A$1:$AE$99,MATCH($D$1,'[2]Summary Statistics'!$A$1:$AA$1,0),FALSE))</f>
        <v>#N/A</v>
      </c>
      <c r="F56" s="27"/>
      <c r="L56" s="27"/>
      <c r="W56" s="27"/>
    </row>
    <row r="57" spans="1:23">
      <c r="A57" s="27" t="str">
        <f>IF(ISBLANK([2]Setup!A55),"",[2]Setup!A55)</f>
        <v/>
      </c>
      <c r="B57" t="e">
        <f>VLOOKUP(A57,'[2]Summary Statistics'!$A$1:$AE$99,MATCH($B$1,'[2]Summary Statistics'!$A$1:$AA$1,0),FALSE)</f>
        <v>#N/A</v>
      </c>
      <c r="C57" t="e">
        <f>VLOOKUP($A57,'[2]Summary Statistics'!$A$1:$AE$99,MATCH($C$1,'[2]Summary Statistics'!$A$1:$AA$1,0),FALSE)</f>
        <v>#N/A</v>
      </c>
      <c r="D57" t="e">
        <f>IF(VLOOKUP(A57,'[2]Summary Statistics'!$A$1:$AE$99,MATCH($D$1,'[2]Summary Statistics'!$A$1:$AA$1,0),FALSE) = 0, 0.1,VLOOKUP(A57,'[2]Summary Statistics'!$A$1:$AE$99,MATCH($D$1,'[2]Summary Statistics'!$A$1:$AA$1,0),FALSE))</f>
        <v>#N/A</v>
      </c>
      <c r="F57" s="27"/>
      <c r="L57" s="27"/>
      <c r="W57" s="27"/>
    </row>
    <row r="58" spans="1:23">
      <c r="A58" s="27" t="str">
        <f>IF(ISBLANK([2]Setup!A56),"",[2]Setup!A56)</f>
        <v/>
      </c>
      <c r="B58" t="e">
        <f>VLOOKUP(A58,'[2]Summary Statistics'!$A$1:$AE$99,MATCH($B$1,'[2]Summary Statistics'!$A$1:$AA$1,0),FALSE)</f>
        <v>#N/A</v>
      </c>
      <c r="C58" t="e">
        <f>VLOOKUP($A58,'[2]Summary Statistics'!$A$1:$AE$99,MATCH($C$1,'[2]Summary Statistics'!$A$1:$AA$1,0),FALSE)</f>
        <v>#N/A</v>
      </c>
      <c r="D58" t="e">
        <f>IF(VLOOKUP(A58,'[2]Summary Statistics'!$A$1:$AE$99,MATCH($D$1,'[2]Summary Statistics'!$A$1:$AA$1,0),FALSE) = 0, 0.1,VLOOKUP(A58,'[2]Summary Statistics'!$A$1:$AE$99,MATCH($D$1,'[2]Summary Statistics'!$A$1:$AA$1,0),FALSE))</f>
        <v>#N/A</v>
      </c>
      <c r="F58" s="27"/>
      <c r="L58" s="27"/>
      <c r="W58" s="27"/>
    </row>
    <row r="59" spans="1:23">
      <c r="A59" s="27" t="str">
        <f>IF(ISBLANK([2]Setup!A57),"",[2]Setup!A57)</f>
        <v/>
      </c>
      <c r="B59" t="e">
        <f>VLOOKUP(A59,'[2]Summary Statistics'!$A$1:$AE$99,MATCH($B$1,'[2]Summary Statistics'!$A$1:$AA$1,0),FALSE)</f>
        <v>#N/A</v>
      </c>
      <c r="C59" t="e">
        <f>VLOOKUP($A59,'[2]Summary Statistics'!$A$1:$AE$99,MATCH($C$1,'[2]Summary Statistics'!$A$1:$AA$1,0),FALSE)</f>
        <v>#N/A</v>
      </c>
      <c r="D59" t="e">
        <f>IF(VLOOKUP(A59,'[2]Summary Statistics'!$A$1:$AE$99,MATCH($D$1,'[2]Summary Statistics'!$A$1:$AA$1,0),FALSE) = 0, 0.1,VLOOKUP(A59,'[2]Summary Statistics'!$A$1:$AE$99,MATCH($D$1,'[2]Summary Statistics'!$A$1:$AA$1,0),FALSE))</f>
        <v>#N/A</v>
      </c>
      <c r="F59" s="27"/>
      <c r="L59" s="27"/>
      <c r="W59" s="27"/>
    </row>
    <row r="60" spans="1:23">
      <c r="A60" s="27" t="str">
        <f>IF(ISBLANK([2]Setup!A58),"",[2]Setup!A58)</f>
        <v/>
      </c>
      <c r="B60" t="e">
        <f>VLOOKUP(A60,'[2]Summary Statistics'!$A$1:$AE$99,MATCH($B$1,'[2]Summary Statistics'!$A$1:$AA$1,0),FALSE)</f>
        <v>#N/A</v>
      </c>
      <c r="C60" t="e">
        <f>VLOOKUP($A60,'[2]Summary Statistics'!$A$1:$AE$99,MATCH($C$1,'[2]Summary Statistics'!$A$1:$AA$1,0),FALSE)</f>
        <v>#N/A</v>
      </c>
      <c r="D60" t="e">
        <f>IF(VLOOKUP(A60,'[2]Summary Statistics'!$A$1:$AE$99,MATCH($D$1,'[2]Summary Statistics'!$A$1:$AA$1,0),FALSE) = 0, 0.1,VLOOKUP(A60,'[2]Summary Statistics'!$A$1:$AE$99,MATCH($D$1,'[2]Summary Statistics'!$A$1:$AA$1,0),FALSE))</f>
        <v>#N/A</v>
      </c>
      <c r="F60" s="27"/>
      <c r="L60" s="27"/>
      <c r="W60" s="27"/>
    </row>
    <row r="61" spans="1:23">
      <c r="A61" s="27" t="str">
        <f>IF(ISBLANK([2]Setup!A59),"",[2]Setup!A59)</f>
        <v/>
      </c>
      <c r="B61" t="e">
        <f>VLOOKUP(A61,'[2]Summary Statistics'!$A$1:$AE$99,MATCH($B$1,'[2]Summary Statistics'!$A$1:$AA$1,0),FALSE)</f>
        <v>#N/A</v>
      </c>
      <c r="C61" t="e">
        <f>VLOOKUP($A61,'[2]Summary Statistics'!$A$1:$AE$99,MATCH($C$1,'[2]Summary Statistics'!$A$1:$AA$1,0),FALSE)</f>
        <v>#N/A</v>
      </c>
      <c r="D61" t="e">
        <f>IF(VLOOKUP(A61,'[2]Summary Statistics'!$A$1:$AE$99,MATCH($D$1,'[2]Summary Statistics'!$A$1:$AA$1,0),FALSE) = 0, 0.1,VLOOKUP(A61,'[2]Summary Statistics'!$A$1:$AE$99,MATCH($D$1,'[2]Summary Statistics'!$A$1:$AA$1,0),FALSE))</f>
        <v>#N/A</v>
      </c>
      <c r="F61" s="27"/>
      <c r="L61" s="27"/>
      <c r="W61" s="27"/>
    </row>
    <row r="62" spans="1:23">
      <c r="A62" s="27" t="str">
        <f>IF(ISBLANK([2]Setup!A60),"",[2]Setup!A60)</f>
        <v/>
      </c>
      <c r="B62" t="e">
        <f>VLOOKUP(A62,'[2]Summary Statistics'!$A$1:$AE$99,MATCH($B$1,'[2]Summary Statistics'!$A$1:$AA$1,0),FALSE)</f>
        <v>#N/A</v>
      </c>
      <c r="C62" t="e">
        <f>VLOOKUP($A62,'[2]Summary Statistics'!$A$1:$AE$99,MATCH($C$1,'[2]Summary Statistics'!$A$1:$AA$1,0),FALSE)</f>
        <v>#N/A</v>
      </c>
      <c r="D62" t="e">
        <f>IF(VLOOKUP(A62,'[2]Summary Statistics'!$A$1:$AE$99,MATCH($D$1,'[2]Summary Statistics'!$A$1:$AA$1,0),FALSE) = 0, 0.1,VLOOKUP(A62,'[2]Summary Statistics'!$A$1:$AE$99,MATCH($D$1,'[2]Summary Statistics'!$A$1:$AA$1,0),FALSE))</f>
        <v>#N/A</v>
      </c>
      <c r="F62" s="27"/>
      <c r="L62" s="27"/>
      <c r="W62" s="27"/>
    </row>
    <row r="63" spans="1:23">
      <c r="A63" s="27" t="str">
        <f>IF(ISBLANK([2]Setup!A61),"",[2]Setup!A61)</f>
        <v/>
      </c>
      <c r="B63" t="e">
        <f>VLOOKUP(A63,'[2]Summary Statistics'!$A$1:$AE$99,MATCH($B$1,'[2]Summary Statistics'!$A$1:$AA$1,0),FALSE)</f>
        <v>#N/A</v>
      </c>
      <c r="C63" t="e">
        <f>VLOOKUP($A63,'[2]Summary Statistics'!$A$1:$AE$99,MATCH($C$1,'[2]Summary Statistics'!$A$1:$AA$1,0),FALSE)</f>
        <v>#N/A</v>
      </c>
      <c r="D63" t="e">
        <f>IF(VLOOKUP(A63,'[2]Summary Statistics'!$A$1:$AE$99,MATCH($D$1,'[2]Summary Statistics'!$A$1:$AA$1,0),FALSE) = 0, 0.1,VLOOKUP(A63,'[2]Summary Statistics'!$A$1:$AE$99,MATCH($D$1,'[2]Summary Statistics'!$A$1:$AA$1,0),FALSE))</f>
        <v>#N/A</v>
      </c>
      <c r="F63" s="27"/>
      <c r="L63" s="27"/>
      <c r="W63" s="27"/>
    </row>
    <row r="64" spans="1:23">
      <c r="A64" s="27" t="str">
        <f>IF(ISBLANK([2]Setup!A62),"",[2]Setup!A62)</f>
        <v/>
      </c>
      <c r="B64" t="e">
        <f>VLOOKUP(A64,'[2]Summary Statistics'!$A$1:$AE$99,MATCH($B$1,'[2]Summary Statistics'!$A$1:$AA$1,0),FALSE)</f>
        <v>#N/A</v>
      </c>
      <c r="C64" t="e">
        <f>VLOOKUP($A64,'[2]Summary Statistics'!$A$1:$AE$99,MATCH($C$1,'[2]Summary Statistics'!$A$1:$AA$1,0),FALSE)</f>
        <v>#N/A</v>
      </c>
      <c r="D64" t="e">
        <f>IF(VLOOKUP(A64,'[2]Summary Statistics'!$A$1:$AE$99,MATCH($D$1,'[2]Summary Statistics'!$A$1:$AA$1,0),FALSE) = 0, 0.1,VLOOKUP(A64,'[2]Summary Statistics'!$A$1:$AE$99,MATCH($D$1,'[2]Summary Statistics'!$A$1:$AA$1,0),FALSE))</f>
        <v>#N/A</v>
      </c>
      <c r="F64" s="27"/>
      <c r="L64" s="27"/>
      <c r="W64" s="27"/>
    </row>
    <row r="65" spans="1:23">
      <c r="A65" s="27" t="str">
        <f>IF(ISBLANK([2]Setup!A63),"",[2]Setup!A63)</f>
        <v/>
      </c>
      <c r="B65" t="e">
        <f>VLOOKUP(A65,'[2]Summary Statistics'!$A$1:$AE$99,MATCH($B$1,'[2]Summary Statistics'!$A$1:$AA$1,0),FALSE)</f>
        <v>#N/A</v>
      </c>
      <c r="C65" t="e">
        <f>VLOOKUP($A65,'[2]Summary Statistics'!$A$1:$AE$99,MATCH($C$1,'[2]Summary Statistics'!$A$1:$AA$1,0),FALSE)</f>
        <v>#N/A</v>
      </c>
      <c r="D65" t="e">
        <f>IF(VLOOKUP(A65,'[2]Summary Statistics'!$A$1:$AE$99,MATCH($D$1,'[2]Summary Statistics'!$A$1:$AA$1,0),FALSE) = 0, 0.1,VLOOKUP(A65,'[2]Summary Statistics'!$A$1:$AE$99,MATCH($D$1,'[2]Summary Statistics'!$A$1:$AA$1,0),FALSE))</f>
        <v>#N/A</v>
      </c>
      <c r="F65" s="27"/>
      <c r="L65" s="27"/>
      <c r="W65" s="27"/>
    </row>
    <row r="66" spans="1:23">
      <c r="A66" s="27" t="str">
        <f>IF(ISBLANK([2]Setup!A64),"",[2]Setup!A64)</f>
        <v/>
      </c>
      <c r="B66" t="e">
        <f>VLOOKUP(A66,'[2]Summary Statistics'!$A$1:$AE$99,MATCH($B$1,'[2]Summary Statistics'!$A$1:$AA$1,0),FALSE)</f>
        <v>#N/A</v>
      </c>
      <c r="C66" t="e">
        <f>VLOOKUP($A66,'[2]Summary Statistics'!$A$1:$AE$99,MATCH($C$1,'[2]Summary Statistics'!$A$1:$AA$1,0),FALSE)</f>
        <v>#N/A</v>
      </c>
      <c r="D66" t="e">
        <f>IF(VLOOKUP(A66,'[2]Summary Statistics'!$A$1:$AE$99,MATCH($D$1,'[2]Summary Statistics'!$A$1:$AA$1,0),FALSE) = 0, 0.1,VLOOKUP(A66,'[2]Summary Statistics'!$A$1:$AE$99,MATCH($D$1,'[2]Summary Statistics'!$A$1:$AA$1,0),FALSE))</f>
        <v>#N/A</v>
      </c>
      <c r="F66" s="27"/>
      <c r="L66" s="27"/>
      <c r="W66" s="27"/>
    </row>
    <row r="67" spans="1:23">
      <c r="A67" s="27" t="str">
        <f>IF(ISBLANK([2]Setup!A65),"",[2]Setup!A65)</f>
        <v/>
      </c>
      <c r="B67" t="e">
        <f>VLOOKUP(A67,'[2]Summary Statistics'!$A$1:$AE$99,MATCH($B$1,'[2]Summary Statistics'!$A$1:$AA$1,0),FALSE)</f>
        <v>#N/A</v>
      </c>
      <c r="C67" t="e">
        <f>VLOOKUP($A67,'[2]Summary Statistics'!$A$1:$AE$99,MATCH($C$1,'[2]Summary Statistics'!$A$1:$AA$1,0),FALSE)</f>
        <v>#N/A</v>
      </c>
      <c r="D67" t="e">
        <f>IF(VLOOKUP(A67,'[2]Summary Statistics'!$A$1:$AE$99,MATCH($D$1,'[2]Summary Statistics'!$A$1:$AA$1,0),FALSE) = 0, 0.1,VLOOKUP(A67,'[2]Summary Statistics'!$A$1:$AE$99,MATCH($D$1,'[2]Summary Statistics'!$A$1:$AA$1,0),FALSE))</f>
        <v>#N/A</v>
      </c>
      <c r="F67" s="27"/>
      <c r="L67" s="27"/>
      <c r="W67" s="27"/>
    </row>
    <row r="68" spans="1:23">
      <c r="A68" s="27" t="str">
        <f>IF(ISBLANK([2]Setup!A66),"",[2]Setup!A66)</f>
        <v/>
      </c>
      <c r="B68" t="e">
        <f>VLOOKUP(A68,'[2]Summary Statistics'!$A$1:$AE$99,MATCH($B$1,'[2]Summary Statistics'!$A$1:$AA$1,0),FALSE)</f>
        <v>#N/A</v>
      </c>
      <c r="C68" t="e">
        <f>VLOOKUP($A68,'[2]Summary Statistics'!$A$1:$AE$99,MATCH($C$1,'[2]Summary Statistics'!$A$1:$AA$1,0),FALSE)</f>
        <v>#N/A</v>
      </c>
      <c r="D68" t="e">
        <f>IF(VLOOKUP(A68,'[2]Summary Statistics'!$A$1:$AE$99,MATCH($D$1,'[2]Summary Statistics'!$A$1:$AA$1,0),FALSE) = 0, 0.1,VLOOKUP(A68,'[2]Summary Statistics'!$A$1:$AE$99,MATCH($D$1,'[2]Summary Statistics'!$A$1:$AA$1,0),FALSE))</f>
        <v>#N/A</v>
      </c>
      <c r="F68" s="27"/>
      <c r="L68" s="27"/>
      <c r="W68" s="27"/>
    </row>
    <row r="69" spans="1:23">
      <c r="A69" s="27" t="str">
        <f>IF(ISBLANK([2]Setup!A67),"",[2]Setup!A67)</f>
        <v/>
      </c>
      <c r="B69" t="e">
        <f>VLOOKUP(A69,'[2]Summary Statistics'!$A$1:$AE$99,MATCH($B$1,'[2]Summary Statistics'!$A$1:$AA$1,0),FALSE)</f>
        <v>#N/A</v>
      </c>
      <c r="C69" t="e">
        <f>VLOOKUP($A69,'[2]Summary Statistics'!$A$1:$AE$99,MATCH($C$1,'[2]Summary Statistics'!$A$1:$AA$1,0),FALSE)</f>
        <v>#N/A</v>
      </c>
      <c r="D69" t="e">
        <f>IF(VLOOKUP(A69,'[2]Summary Statistics'!$A$1:$AE$99,MATCH($D$1,'[2]Summary Statistics'!$A$1:$AA$1,0),FALSE) = 0, 0.1,VLOOKUP(A69,'[2]Summary Statistics'!$A$1:$AE$99,MATCH($D$1,'[2]Summary Statistics'!$A$1:$AA$1,0),FALSE))</f>
        <v>#N/A</v>
      </c>
      <c r="F69" s="27"/>
      <c r="L69" s="27"/>
      <c r="W69" s="27"/>
    </row>
    <row r="70" spans="1:23">
      <c r="A70" s="27" t="str">
        <f>IF(ISBLANK([2]Setup!A68),"",[2]Setup!A68)</f>
        <v/>
      </c>
      <c r="B70" t="e">
        <f>VLOOKUP(A70,'[2]Summary Statistics'!$A$1:$AE$99,MATCH($B$1,'[2]Summary Statistics'!$A$1:$AA$1,0),FALSE)</f>
        <v>#N/A</v>
      </c>
      <c r="C70" t="e">
        <f>VLOOKUP($A70,'[2]Summary Statistics'!$A$1:$AE$99,MATCH($C$1,'[2]Summary Statistics'!$A$1:$AA$1,0),FALSE)</f>
        <v>#N/A</v>
      </c>
      <c r="D70" t="e">
        <f>IF(VLOOKUP(A70,'[2]Summary Statistics'!$A$1:$AE$99,MATCH($D$1,'[2]Summary Statistics'!$A$1:$AA$1,0),FALSE) = 0, 0.1,VLOOKUP(A70,'[2]Summary Statistics'!$A$1:$AE$99,MATCH($D$1,'[2]Summary Statistics'!$A$1:$AA$1,0),FALSE))</f>
        <v>#N/A</v>
      </c>
      <c r="F70" s="27"/>
      <c r="L70" s="27"/>
      <c r="W70" s="27"/>
    </row>
    <row r="71" spans="1:23">
      <c r="A71" s="27" t="str">
        <f>IF(ISBLANK([2]Setup!A69),"",[2]Setup!A69)</f>
        <v/>
      </c>
      <c r="B71" t="e">
        <f>VLOOKUP(A71,'[2]Summary Statistics'!$A$1:$AE$99,MATCH($B$1,'[2]Summary Statistics'!$A$1:$AA$1,0),FALSE)</f>
        <v>#N/A</v>
      </c>
      <c r="C71" t="e">
        <f>VLOOKUP($A71,'[2]Summary Statistics'!$A$1:$AE$99,MATCH($C$1,'[2]Summary Statistics'!$A$1:$AA$1,0),FALSE)</f>
        <v>#N/A</v>
      </c>
      <c r="D71" t="e">
        <f>IF(VLOOKUP(A71,'[2]Summary Statistics'!$A$1:$AE$99,MATCH($D$1,'[2]Summary Statistics'!$A$1:$AA$1,0),FALSE) = 0, 0.1,VLOOKUP(A71,'[2]Summary Statistics'!$A$1:$AE$99,MATCH($D$1,'[2]Summary Statistics'!$A$1:$AA$1,0),FALSE))</f>
        <v>#N/A</v>
      </c>
      <c r="F71" s="27"/>
      <c r="L71" s="27"/>
      <c r="W71" s="27"/>
    </row>
    <row r="72" spans="1:23">
      <c r="A72" s="27" t="str">
        <f>IF(ISBLANK([2]Setup!A70),"",[2]Setup!A70)</f>
        <v/>
      </c>
      <c r="B72" t="e">
        <f>VLOOKUP(A72,'[2]Summary Statistics'!$A$1:$AE$99,MATCH($B$1,'[2]Summary Statistics'!$A$1:$AA$1,0),FALSE)</f>
        <v>#N/A</v>
      </c>
      <c r="C72" t="e">
        <f>VLOOKUP($A72,'[2]Summary Statistics'!$A$1:$AE$99,MATCH($C$1,'[2]Summary Statistics'!$A$1:$AA$1,0),FALSE)</f>
        <v>#N/A</v>
      </c>
      <c r="D72" t="e">
        <f>IF(VLOOKUP(A72,'[2]Summary Statistics'!$A$1:$AE$99,MATCH($D$1,'[2]Summary Statistics'!$A$1:$AA$1,0),FALSE) = 0, 0.1,VLOOKUP(A72,'[2]Summary Statistics'!$A$1:$AE$99,MATCH($D$1,'[2]Summary Statistics'!$A$1:$AA$1,0),FALSE))</f>
        <v>#N/A</v>
      </c>
      <c r="F72" s="27"/>
      <c r="L72" s="27"/>
      <c r="W72" s="27"/>
    </row>
    <row r="73" spans="1:23">
      <c r="A73" s="27" t="str">
        <f>IF(ISBLANK([2]Setup!A71),"",[2]Setup!A71)</f>
        <v/>
      </c>
      <c r="B73" t="e">
        <f>VLOOKUP(A73,'[2]Summary Statistics'!$A$1:$AE$99,MATCH($B$1,'[2]Summary Statistics'!$A$1:$AA$1,0),FALSE)</f>
        <v>#N/A</v>
      </c>
      <c r="C73" t="e">
        <f>VLOOKUP($A73,'[2]Summary Statistics'!$A$1:$AE$99,MATCH($C$1,'[2]Summary Statistics'!$A$1:$AA$1,0),FALSE)</f>
        <v>#N/A</v>
      </c>
      <c r="D73" t="e">
        <f>IF(VLOOKUP(A73,'[2]Summary Statistics'!$A$1:$AE$99,MATCH($D$1,'[2]Summary Statistics'!$A$1:$AA$1,0),FALSE) = 0, 0.1,VLOOKUP(A73,'[2]Summary Statistics'!$A$1:$AE$99,MATCH($D$1,'[2]Summary Statistics'!$A$1:$AA$1,0),FALSE))</f>
        <v>#N/A</v>
      </c>
      <c r="F73" s="27"/>
      <c r="L73" s="27"/>
      <c r="W73" s="27"/>
    </row>
    <row r="74" spans="1:23">
      <c r="A74" s="27" t="str">
        <f>IF(ISBLANK([2]Setup!A72),"",[2]Setup!A72)</f>
        <v/>
      </c>
      <c r="B74" t="e">
        <f>VLOOKUP(A74,'[2]Summary Statistics'!$A$1:$AE$99,MATCH($B$1,'[2]Summary Statistics'!$A$1:$AA$1,0),FALSE)</f>
        <v>#N/A</v>
      </c>
      <c r="C74" t="e">
        <f>VLOOKUP($A74,'[2]Summary Statistics'!$A$1:$AE$99,MATCH($C$1,'[2]Summary Statistics'!$A$1:$AA$1,0),FALSE)</f>
        <v>#N/A</v>
      </c>
      <c r="D74" t="e">
        <f>IF(VLOOKUP(A74,'[2]Summary Statistics'!$A$1:$AE$99,MATCH($D$1,'[2]Summary Statistics'!$A$1:$AA$1,0),FALSE) = 0, 0.1,VLOOKUP(A74,'[2]Summary Statistics'!$A$1:$AE$99,MATCH($D$1,'[2]Summary Statistics'!$A$1:$AA$1,0),FALSE))</f>
        <v>#N/A</v>
      </c>
      <c r="F74" s="27"/>
      <c r="L74" s="27"/>
      <c r="W74" s="27"/>
    </row>
    <row r="75" spans="1:23">
      <c r="A75" s="27" t="str">
        <f>IF(ISBLANK([2]Setup!A73),"",[2]Setup!A73)</f>
        <v/>
      </c>
      <c r="B75" t="e">
        <f>VLOOKUP(A75,'[2]Summary Statistics'!$A$1:$AE$99,MATCH($B$1,'[2]Summary Statistics'!$A$1:$AA$1,0),FALSE)</f>
        <v>#N/A</v>
      </c>
      <c r="C75" t="e">
        <f>VLOOKUP($A75,'[2]Summary Statistics'!$A$1:$AE$99,MATCH($C$1,'[2]Summary Statistics'!$A$1:$AA$1,0),FALSE)</f>
        <v>#N/A</v>
      </c>
      <c r="D75" t="e">
        <f>IF(VLOOKUP(A75,'[2]Summary Statistics'!$A$1:$AE$99,MATCH($D$1,'[2]Summary Statistics'!$A$1:$AA$1,0),FALSE) = 0, 0.1,VLOOKUP(A75,'[2]Summary Statistics'!$A$1:$AE$99,MATCH($D$1,'[2]Summary Statistics'!$A$1:$AA$1,0),FALSE))</f>
        <v>#N/A</v>
      </c>
      <c r="F75" s="27"/>
      <c r="L75" s="27"/>
      <c r="W75" s="27"/>
    </row>
    <row r="76" spans="1:23">
      <c r="A76" s="27" t="str">
        <f>IF(ISBLANK([2]Setup!A74),"",[2]Setup!A74)</f>
        <v/>
      </c>
      <c r="B76" t="e">
        <f>VLOOKUP(A76,'[2]Summary Statistics'!$A$1:$AE$99,MATCH($B$1,'[2]Summary Statistics'!$A$1:$AA$1,0),FALSE)</f>
        <v>#N/A</v>
      </c>
      <c r="C76" t="e">
        <f>VLOOKUP($A76,'[2]Summary Statistics'!$A$1:$AE$99,MATCH($C$1,'[2]Summary Statistics'!$A$1:$AA$1,0),FALSE)</f>
        <v>#N/A</v>
      </c>
      <c r="D76" t="e">
        <f>IF(VLOOKUP(A76,'[2]Summary Statistics'!$A$1:$AE$99,MATCH($D$1,'[2]Summary Statistics'!$A$1:$AA$1,0),FALSE) = 0, 0.1,VLOOKUP(A76,'[2]Summary Statistics'!$A$1:$AE$99,MATCH($D$1,'[2]Summary Statistics'!$A$1:$AA$1,0),FALSE))</f>
        <v>#N/A</v>
      </c>
      <c r="F76" s="27"/>
      <c r="L76" s="27"/>
      <c r="W76" s="27"/>
    </row>
    <row r="77" spans="1:23">
      <c r="A77" s="27" t="str">
        <f>IF(ISBLANK([2]Setup!A75),"",[2]Setup!A75)</f>
        <v/>
      </c>
      <c r="B77" t="e">
        <f>VLOOKUP(A77,'[2]Summary Statistics'!$A$1:$AE$99,MATCH($B$1,'[2]Summary Statistics'!$A$1:$AA$1,0),FALSE)</f>
        <v>#N/A</v>
      </c>
      <c r="C77" t="e">
        <f>VLOOKUP($A77,'[2]Summary Statistics'!$A$1:$AE$99,MATCH($C$1,'[2]Summary Statistics'!$A$1:$AA$1,0),FALSE)</f>
        <v>#N/A</v>
      </c>
      <c r="D77" t="e">
        <f>IF(VLOOKUP(A77,'[2]Summary Statistics'!$A$1:$AE$99,MATCH($D$1,'[2]Summary Statistics'!$A$1:$AA$1,0),FALSE) = 0, 0.1,VLOOKUP(A77,'[2]Summary Statistics'!$A$1:$AE$99,MATCH($D$1,'[2]Summary Statistics'!$A$1:$AA$1,0),FALSE))</f>
        <v>#N/A</v>
      </c>
      <c r="F77" s="27"/>
      <c r="L77" s="27"/>
      <c r="W77" s="27"/>
    </row>
    <row r="78" spans="1:23">
      <c r="A78" s="27" t="str">
        <f>IF(ISBLANK([2]Setup!A76),"",[2]Setup!A76)</f>
        <v/>
      </c>
      <c r="B78" t="e">
        <f>VLOOKUP(A78,'[2]Summary Statistics'!$A$1:$AE$99,MATCH($B$1,'[2]Summary Statistics'!$A$1:$AA$1,0),FALSE)</f>
        <v>#N/A</v>
      </c>
      <c r="C78" t="e">
        <f>VLOOKUP($A78,'[2]Summary Statistics'!$A$1:$AE$99,MATCH($C$1,'[2]Summary Statistics'!$A$1:$AA$1,0),FALSE)</f>
        <v>#N/A</v>
      </c>
      <c r="D78" t="e">
        <f>IF(VLOOKUP(A78,'[2]Summary Statistics'!$A$1:$AE$99,MATCH($D$1,'[2]Summary Statistics'!$A$1:$AA$1,0),FALSE) = 0, 0.1,VLOOKUP(A78,'[2]Summary Statistics'!$A$1:$AE$99,MATCH($D$1,'[2]Summary Statistics'!$A$1:$AA$1,0),FALSE))</f>
        <v>#N/A</v>
      </c>
      <c r="F78" s="27"/>
      <c r="L78" s="27"/>
      <c r="W78" s="27"/>
    </row>
    <row r="79" spans="1:23">
      <c r="A79" s="27" t="str">
        <f>IF(ISBLANK([2]Setup!A77),"",[2]Setup!A77)</f>
        <v/>
      </c>
      <c r="B79" t="e">
        <f>VLOOKUP(A79,'[2]Summary Statistics'!$A$1:$AE$99,MATCH($B$1,'[2]Summary Statistics'!$A$1:$AA$1,0),FALSE)</f>
        <v>#N/A</v>
      </c>
      <c r="C79" t="e">
        <f>VLOOKUP($A79,'[2]Summary Statistics'!$A$1:$AE$99,MATCH($C$1,'[2]Summary Statistics'!$A$1:$AA$1,0),FALSE)</f>
        <v>#N/A</v>
      </c>
      <c r="D79" t="e">
        <f>IF(VLOOKUP(A79,'[2]Summary Statistics'!$A$1:$AE$99,MATCH($D$1,'[2]Summary Statistics'!$A$1:$AA$1,0),FALSE) = 0, 0.1,VLOOKUP(A79,'[2]Summary Statistics'!$A$1:$AE$99,MATCH($D$1,'[2]Summary Statistics'!$A$1:$AA$1,0),FALSE))</f>
        <v>#N/A</v>
      </c>
      <c r="F79" s="27"/>
      <c r="L79" s="27"/>
      <c r="W79" s="27"/>
    </row>
    <row r="80" spans="1:23">
      <c r="A80" s="27" t="str">
        <f>IF(ISBLANK([2]Setup!A78),"",[2]Setup!A78)</f>
        <v/>
      </c>
      <c r="B80" t="e">
        <f>VLOOKUP(A80,'[2]Summary Statistics'!$A$1:$AE$99,MATCH($B$1,'[2]Summary Statistics'!$A$1:$AA$1,0),FALSE)</f>
        <v>#N/A</v>
      </c>
      <c r="C80" t="e">
        <f>VLOOKUP($A80,'[2]Summary Statistics'!$A$1:$AE$99,MATCH($C$1,'[2]Summary Statistics'!$A$1:$AA$1,0),FALSE)</f>
        <v>#N/A</v>
      </c>
      <c r="D80" t="e">
        <f>IF(VLOOKUP(A80,'[2]Summary Statistics'!$A$1:$AE$99,MATCH($D$1,'[2]Summary Statistics'!$A$1:$AA$1,0),FALSE) = 0, 0.1,VLOOKUP(A80,'[2]Summary Statistics'!$A$1:$AE$99,MATCH($D$1,'[2]Summary Statistics'!$A$1:$AA$1,0),FALSE))</f>
        <v>#N/A</v>
      </c>
      <c r="F80" s="27"/>
      <c r="L80" s="27"/>
      <c r="W80" s="27"/>
    </row>
    <row r="81" spans="1:23">
      <c r="A81" s="27" t="str">
        <f>IF(ISBLANK([2]Setup!A79),"",[2]Setup!A79)</f>
        <v/>
      </c>
      <c r="B81" t="e">
        <f>VLOOKUP(A81,'[2]Summary Statistics'!$A$1:$AE$99,MATCH($B$1,'[2]Summary Statistics'!$A$1:$AA$1,0),FALSE)</f>
        <v>#N/A</v>
      </c>
      <c r="C81" t="e">
        <f>VLOOKUP($A81,'[2]Summary Statistics'!$A$1:$AE$99,MATCH($C$1,'[2]Summary Statistics'!$A$1:$AA$1,0),FALSE)</f>
        <v>#N/A</v>
      </c>
      <c r="D81" t="e">
        <f>IF(VLOOKUP(A81,'[2]Summary Statistics'!$A$1:$AE$99,MATCH($D$1,'[2]Summary Statistics'!$A$1:$AA$1,0),FALSE) = 0, 0.1,VLOOKUP(A81,'[2]Summary Statistics'!$A$1:$AE$99,MATCH($D$1,'[2]Summary Statistics'!$A$1:$AA$1,0),FALSE))</f>
        <v>#N/A</v>
      </c>
      <c r="F81" s="27"/>
      <c r="L81" s="27"/>
      <c r="W81" s="27"/>
    </row>
    <row r="82" spans="1:23">
      <c r="A82" s="27" t="str">
        <f>IF(ISBLANK([2]Setup!A80),"",[2]Setup!A80)</f>
        <v/>
      </c>
      <c r="B82" t="e">
        <f>VLOOKUP(A82,'[2]Summary Statistics'!$A$1:$AE$99,MATCH($B$1,'[2]Summary Statistics'!$A$1:$AA$1,0),FALSE)</f>
        <v>#N/A</v>
      </c>
      <c r="C82" t="e">
        <f>VLOOKUP($A82,'[2]Summary Statistics'!$A$1:$AE$99,MATCH($C$1,'[2]Summary Statistics'!$A$1:$AA$1,0),FALSE)</f>
        <v>#N/A</v>
      </c>
      <c r="D82" t="e">
        <f>IF(VLOOKUP(A82,'[2]Summary Statistics'!$A$1:$AE$99,MATCH($D$1,'[2]Summary Statistics'!$A$1:$AA$1,0),FALSE) = 0, 0.1,VLOOKUP(A82,'[2]Summary Statistics'!$A$1:$AE$99,MATCH($D$1,'[2]Summary Statistics'!$A$1:$AA$1,0),FALSE))</f>
        <v>#N/A</v>
      </c>
      <c r="F82" s="27"/>
      <c r="L82" s="27"/>
      <c r="W82" s="27"/>
    </row>
    <row r="83" spans="1:23">
      <c r="A83" s="27" t="str">
        <f>IF(ISBLANK([2]Setup!A81),"",[2]Setup!A81)</f>
        <v/>
      </c>
      <c r="B83" t="e">
        <f>VLOOKUP(A83,'[2]Summary Statistics'!$A$1:$AE$99,MATCH($B$1,'[2]Summary Statistics'!$A$1:$AA$1,0),FALSE)</f>
        <v>#N/A</v>
      </c>
      <c r="C83" t="e">
        <f>VLOOKUP($A83,'[2]Summary Statistics'!$A$1:$AE$99,MATCH($C$1,'[2]Summary Statistics'!$A$1:$AA$1,0),FALSE)</f>
        <v>#N/A</v>
      </c>
      <c r="D83" t="e">
        <f>IF(VLOOKUP(A83,'[2]Summary Statistics'!$A$1:$AE$99,MATCH($D$1,'[2]Summary Statistics'!$A$1:$AA$1,0),FALSE) = 0, 0.1,VLOOKUP(A83,'[2]Summary Statistics'!$A$1:$AE$99,MATCH($D$1,'[2]Summary Statistics'!$A$1:$AA$1,0),FALSE))</f>
        <v>#N/A</v>
      </c>
      <c r="F83" s="27"/>
      <c r="L83" s="27"/>
      <c r="W83" s="27"/>
    </row>
    <row r="84" spans="1:23">
      <c r="A84" s="27" t="str">
        <f>IF(ISBLANK([2]Setup!A82),"",[2]Setup!A82)</f>
        <v/>
      </c>
      <c r="B84" t="e">
        <f>VLOOKUP(A84,'[2]Summary Statistics'!$A$1:$AE$99,MATCH($B$1,'[2]Summary Statistics'!$A$1:$AA$1,0),FALSE)</f>
        <v>#N/A</v>
      </c>
      <c r="C84" t="e">
        <f>VLOOKUP($A84,'[2]Summary Statistics'!$A$1:$AE$99,MATCH($C$1,'[2]Summary Statistics'!$A$1:$AA$1,0),FALSE)</f>
        <v>#N/A</v>
      </c>
      <c r="D84" t="e">
        <f>IF(VLOOKUP(A84,'[2]Summary Statistics'!$A$1:$AE$99,MATCH($D$1,'[2]Summary Statistics'!$A$1:$AA$1,0),FALSE) = 0, 0.1,VLOOKUP(A84,'[2]Summary Statistics'!$A$1:$AE$99,MATCH($D$1,'[2]Summary Statistics'!$A$1:$AA$1,0),FALSE))</f>
        <v>#N/A</v>
      </c>
      <c r="F84" s="27"/>
      <c r="L84" s="27"/>
      <c r="W84" s="27"/>
    </row>
    <row r="85" spans="1:23">
      <c r="A85" s="27" t="str">
        <f>IF(ISBLANK([2]Setup!A83),"",[2]Setup!A83)</f>
        <v/>
      </c>
      <c r="B85" t="e">
        <f>VLOOKUP(A85,'[2]Summary Statistics'!$A$1:$AE$99,MATCH($B$1,'[2]Summary Statistics'!$A$1:$AA$1,0),FALSE)</f>
        <v>#N/A</v>
      </c>
      <c r="C85" t="e">
        <f>VLOOKUP($A85,'[2]Summary Statistics'!$A$1:$AE$99,MATCH($C$1,'[2]Summary Statistics'!$A$1:$AA$1,0),FALSE)</f>
        <v>#N/A</v>
      </c>
      <c r="D85" t="e">
        <f>IF(VLOOKUP(A85,'[2]Summary Statistics'!$A$1:$AE$99,MATCH($D$1,'[2]Summary Statistics'!$A$1:$AA$1,0),FALSE) = 0, 0.1,VLOOKUP(A85,'[2]Summary Statistics'!$A$1:$AE$99,MATCH($D$1,'[2]Summary Statistics'!$A$1:$AA$1,0),FALSE))</f>
        <v>#N/A</v>
      </c>
      <c r="F85" s="27"/>
      <c r="L85" s="27"/>
      <c r="W85" s="27"/>
    </row>
    <row r="86" spans="1:23">
      <c r="A86" s="27" t="str">
        <f>IF(ISBLANK([2]Setup!A84),"",[2]Setup!A84)</f>
        <v/>
      </c>
      <c r="B86" t="e">
        <f>VLOOKUP(A86,'[2]Summary Statistics'!$A$1:$AE$99,MATCH($B$1,'[2]Summary Statistics'!$A$1:$AA$1,0),FALSE)</f>
        <v>#N/A</v>
      </c>
      <c r="C86" t="e">
        <f>VLOOKUP($A86,'[2]Summary Statistics'!$A$1:$AE$99,MATCH($C$1,'[2]Summary Statistics'!$A$1:$AA$1,0),FALSE)</f>
        <v>#N/A</v>
      </c>
      <c r="D86" t="e">
        <f>IF(VLOOKUP(A86,'[2]Summary Statistics'!$A$1:$AE$99,MATCH($D$1,'[2]Summary Statistics'!$A$1:$AA$1,0),FALSE) = 0, 0.1,VLOOKUP(A86,'[2]Summary Statistics'!$A$1:$AE$99,MATCH($D$1,'[2]Summary Statistics'!$A$1:$AA$1,0),FALSE))</f>
        <v>#N/A</v>
      </c>
      <c r="F86" s="27"/>
      <c r="L86" s="27"/>
      <c r="W86" s="27"/>
    </row>
    <row r="87" spans="1:23">
      <c r="A87" s="27" t="str">
        <f>IF(ISBLANK([2]Setup!A85),"",[2]Setup!A85)</f>
        <v/>
      </c>
      <c r="B87" t="e">
        <f>VLOOKUP(A87,'[2]Summary Statistics'!$A$1:$AE$99,MATCH($B$1,'[2]Summary Statistics'!$A$1:$AA$1,0),FALSE)</f>
        <v>#N/A</v>
      </c>
      <c r="C87" t="e">
        <f>VLOOKUP($A87,'[2]Summary Statistics'!$A$1:$AE$99,MATCH($C$1,'[2]Summary Statistics'!$A$1:$AA$1,0),FALSE)</f>
        <v>#N/A</v>
      </c>
      <c r="D87" t="e">
        <f>IF(VLOOKUP(A87,'[2]Summary Statistics'!$A$1:$AE$99,MATCH($D$1,'[2]Summary Statistics'!$A$1:$AA$1,0),FALSE) = 0, 0.1,VLOOKUP(A87,'[2]Summary Statistics'!$A$1:$AE$99,MATCH($D$1,'[2]Summary Statistics'!$A$1:$AA$1,0),FALSE))</f>
        <v>#N/A</v>
      </c>
      <c r="F87" s="27"/>
      <c r="L87" s="27"/>
      <c r="W87" s="27"/>
    </row>
    <row r="88" spans="1:23">
      <c r="A88" s="27" t="str">
        <f>IF(ISBLANK([2]Setup!A86),"",[2]Setup!A86)</f>
        <v/>
      </c>
      <c r="B88" t="e">
        <f>VLOOKUP(A88,'[2]Summary Statistics'!$A$1:$AE$99,MATCH($B$1,'[2]Summary Statistics'!$A$1:$AA$1,0),FALSE)</f>
        <v>#N/A</v>
      </c>
      <c r="C88" t="e">
        <f>VLOOKUP($A88,'[2]Summary Statistics'!$A$1:$AE$99,MATCH($C$1,'[2]Summary Statistics'!$A$1:$AA$1,0),FALSE)</f>
        <v>#N/A</v>
      </c>
      <c r="D88" t="e">
        <f>IF(VLOOKUP(A88,'[2]Summary Statistics'!$A$1:$AE$99,MATCH($D$1,'[2]Summary Statistics'!$A$1:$AA$1,0),FALSE) = 0, 0.1,VLOOKUP(A88,'[2]Summary Statistics'!$A$1:$AE$99,MATCH($D$1,'[2]Summary Statistics'!$A$1:$AA$1,0),FALSE))</f>
        <v>#N/A</v>
      </c>
      <c r="F88" s="27"/>
      <c r="L88" s="27"/>
      <c r="W88" s="27"/>
    </row>
    <row r="89" spans="1:23">
      <c r="A89" s="27" t="str">
        <f>IF(ISBLANK([2]Setup!A87),"",[2]Setup!A87)</f>
        <v/>
      </c>
      <c r="B89" t="e">
        <f>VLOOKUP(A89,'[2]Summary Statistics'!$A$1:$AE$99,MATCH($B$1,'[2]Summary Statistics'!$A$1:$AA$1,0),FALSE)</f>
        <v>#N/A</v>
      </c>
      <c r="C89" t="e">
        <f>VLOOKUP($A89,'[2]Summary Statistics'!$A$1:$AE$99,MATCH($C$1,'[2]Summary Statistics'!$A$1:$AA$1,0),FALSE)</f>
        <v>#N/A</v>
      </c>
      <c r="D89" t="e">
        <f>IF(VLOOKUP(A89,'[2]Summary Statistics'!$A$1:$AE$99,MATCH($D$1,'[2]Summary Statistics'!$A$1:$AA$1,0),FALSE) = 0, 0.1,VLOOKUP(A89,'[2]Summary Statistics'!$A$1:$AE$99,MATCH($D$1,'[2]Summary Statistics'!$A$1:$AA$1,0),FALSE))</f>
        <v>#N/A</v>
      </c>
      <c r="F89" s="27"/>
      <c r="L89" s="27"/>
      <c r="W89" s="27"/>
    </row>
    <row r="90" spans="1:23">
      <c r="A90" s="27" t="str">
        <f>IF(ISBLANK([2]Setup!A88),"",[2]Setup!A88)</f>
        <v/>
      </c>
      <c r="B90" t="e">
        <f>VLOOKUP(A90,'[2]Summary Statistics'!$A$1:$AE$99,MATCH($B$1,'[2]Summary Statistics'!$A$1:$AA$1,0),FALSE)</f>
        <v>#N/A</v>
      </c>
      <c r="C90" t="e">
        <f>VLOOKUP($A90,'[2]Summary Statistics'!$A$1:$AE$99,MATCH($C$1,'[2]Summary Statistics'!$A$1:$AA$1,0),FALSE)</f>
        <v>#N/A</v>
      </c>
      <c r="D90" t="e">
        <f>IF(VLOOKUP(A90,'[2]Summary Statistics'!$A$1:$AE$99,MATCH($D$1,'[2]Summary Statistics'!$A$1:$AA$1,0),FALSE) = 0, 0.1,VLOOKUP(A90,'[2]Summary Statistics'!$A$1:$AE$99,MATCH($D$1,'[2]Summary Statistics'!$A$1:$AA$1,0),FALSE))</f>
        <v>#N/A</v>
      </c>
      <c r="F90" s="27"/>
      <c r="L90" s="27"/>
      <c r="W90" s="27"/>
    </row>
    <row r="91" spans="1:23">
      <c r="A91" s="27" t="str">
        <f>IF(ISBLANK([2]Setup!A89),"",[2]Setup!A89)</f>
        <v/>
      </c>
      <c r="B91" t="e">
        <f>VLOOKUP(A91,'[2]Summary Statistics'!$A$1:$AE$99,MATCH($B$1,'[2]Summary Statistics'!$A$1:$AA$1,0),FALSE)</f>
        <v>#N/A</v>
      </c>
      <c r="C91" t="e">
        <f>VLOOKUP($A91,'[2]Summary Statistics'!$A$1:$AE$99,MATCH($C$1,'[2]Summary Statistics'!$A$1:$AA$1,0),FALSE)</f>
        <v>#N/A</v>
      </c>
      <c r="D91" t="e">
        <f>IF(VLOOKUP(A91,'[2]Summary Statistics'!$A$1:$AE$99,MATCH($D$1,'[2]Summary Statistics'!$A$1:$AA$1,0),FALSE) = 0, 0.1,VLOOKUP(A91,'[2]Summary Statistics'!$A$1:$AE$99,MATCH($D$1,'[2]Summary Statistics'!$A$1:$AA$1,0),FALSE))</f>
        <v>#N/A</v>
      </c>
      <c r="F91" s="27"/>
      <c r="L91" s="27"/>
      <c r="W91" s="27"/>
    </row>
    <row r="92" spans="1:23">
      <c r="A92" s="27" t="str">
        <f>IF(ISBLANK([2]Setup!A90),"",[2]Setup!A90)</f>
        <v/>
      </c>
      <c r="B92" t="e">
        <f>VLOOKUP(A92,'[2]Summary Statistics'!$A$1:$AE$99,MATCH($B$1,'[2]Summary Statistics'!$A$1:$AA$1,0),FALSE)</f>
        <v>#N/A</v>
      </c>
      <c r="C92" t="e">
        <f>VLOOKUP($A92,'[2]Summary Statistics'!$A$1:$AE$99,MATCH($C$1,'[2]Summary Statistics'!$A$1:$AA$1,0),FALSE)</f>
        <v>#N/A</v>
      </c>
      <c r="D92" t="e">
        <f>IF(VLOOKUP(A92,'[2]Summary Statistics'!$A$1:$AE$99,MATCH($D$1,'[2]Summary Statistics'!$A$1:$AA$1,0),FALSE) = 0, 0.1,VLOOKUP(A92,'[2]Summary Statistics'!$A$1:$AE$99,MATCH($D$1,'[2]Summary Statistics'!$A$1:$AA$1,0),FALSE))</f>
        <v>#N/A</v>
      </c>
      <c r="F92" s="27"/>
      <c r="L92" s="27"/>
      <c r="W92" s="27"/>
    </row>
    <row r="93" spans="1:23">
      <c r="A93" s="27" t="str">
        <f>IF(ISBLANK([2]Setup!A91),"",[2]Setup!A91)</f>
        <v/>
      </c>
      <c r="B93" t="e">
        <f>VLOOKUP(A93,'[2]Summary Statistics'!$A$1:$AE$99,MATCH($B$1,'[2]Summary Statistics'!$A$1:$AA$1,0),FALSE)</f>
        <v>#N/A</v>
      </c>
      <c r="C93" t="e">
        <f>VLOOKUP($A93,'[2]Summary Statistics'!$A$1:$AE$99,MATCH($C$1,'[2]Summary Statistics'!$A$1:$AA$1,0),FALSE)</f>
        <v>#N/A</v>
      </c>
      <c r="D93" t="e">
        <f>IF(VLOOKUP(A93,'[2]Summary Statistics'!$A$1:$AE$99,MATCH($D$1,'[2]Summary Statistics'!$A$1:$AA$1,0),FALSE) = 0, 0.1,VLOOKUP(A93,'[2]Summary Statistics'!$A$1:$AE$99,MATCH($D$1,'[2]Summary Statistics'!$A$1:$AA$1,0),FALSE))</f>
        <v>#N/A</v>
      </c>
      <c r="F93" s="27"/>
      <c r="L93" s="27"/>
      <c r="W93" s="27"/>
    </row>
    <row r="94" spans="1:23">
      <c r="A94" s="27" t="str">
        <f>IF(ISBLANK([2]Setup!A92),"",[2]Setup!A92)</f>
        <v/>
      </c>
      <c r="B94" t="e">
        <f>VLOOKUP(A94,'[2]Summary Statistics'!$A$1:$AE$99,MATCH($B$1,'[2]Summary Statistics'!$A$1:$AA$1,0),FALSE)</f>
        <v>#N/A</v>
      </c>
      <c r="C94" t="e">
        <f>VLOOKUP($A94,'[2]Summary Statistics'!$A$1:$AE$99,MATCH($C$1,'[2]Summary Statistics'!$A$1:$AA$1,0),FALSE)</f>
        <v>#N/A</v>
      </c>
      <c r="D94" t="e">
        <f>IF(VLOOKUP(A94,'[2]Summary Statistics'!$A$1:$AE$99,MATCH($D$1,'[2]Summary Statistics'!$A$1:$AA$1,0),FALSE) = 0, 0.1,VLOOKUP(A94,'[2]Summary Statistics'!$A$1:$AE$99,MATCH($D$1,'[2]Summary Statistics'!$A$1:$AA$1,0),FALSE))</f>
        <v>#N/A</v>
      </c>
      <c r="F94" s="27"/>
      <c r="L94" s="27"/>
      <c r="W94" s="27"/>
    </row>
    <row r="95" spans="1:23">
      <c r="A95" s="27" t="str">
        <f>IF(ISBLANK([2]Setup!A93),"",[2]Setup!A93)</f>
        <v/>
      </c>
      <c r="B95" t="e">
        <f>VLOOKUP(A95,'[2]Summary Statistics'!$A$1:$AE$99,MATCH($B$1,'[2]Summary Statistics'!$A$1:$AA$1,0),FALSE)</f>
        <v>#N/A</v>
      </c>
      <c r="C95" t="e">
        <f>VLOOKUP($A95,'[2]Summary Statistics'!$A$1:$AE$99,MATCH($C$1,'[2]Summary Statistics'!$A$1:$AA$1,0),FALSE)</f>
        <v>#N/A</v>
      </c>
      <c r="D95" t="e">
        <f>IF(VLOOKUP(A95,'[2]Summary Statistics'!$A$1:$AE$99,MATCH($D$1,'[2]Summary Statistics'!$A$1:$AA$1,0),FALSE) = 0, 0.1,VLOOKUP(A95,'[2]Summary Statistics'!$A$1:$AE$99,MATCH($D$1,'[2]Summary Statistics'!$A$1:$AA$1,0),FALSE))</f>
        <v>#N/A</v>
      </c>
      <c r="F95" s="27"/>
      <c r="L95" s="27"/>
      <c r="W95" s="27"/>
    </row>
    <row r="96" spans="1:23">
      <c r="A96" s="27" t="str">
        <f>IF(ISBLANK([2]Setup!A94),"",[2]Setup!A94)</f>
        <v/>
      </c>
      <c r="B96" t="e">
        <f>VLOOKUP(A96,'[2]Summary Statistics'!$A$1:$AE$99,MATCH($B$1,'[2]Summary Statistics'!$A$1:$AA$1,0),FALSE)</f>
        <v>#N/A</v>
      </c>
      <c r="C96" t="e">
        <f>VLOOKUP($A96,'[2]Summary Statistics'!$A$1:$AE$99,MATCH($C$1,'[2]Summary Statistics'!$A$1:$AA$1,0),FALSE)</f>
        <v>#N/A</v>
      </c>
      <c r="D96" t="e">
        <f>IF(VLOOKUP(A96,'[2]Summary Statistics'!$A$1:$AE$99,MATCH($D$1,'[2]Summary Statistics'!$A$1:$AA$1,0),FALSE) = 0, 0.1,VLOOKUP(A96,'[2]Summary Statistics'!$A$1:$AE$99,MATCH($D$1,'[2]Summary Statistics'!$A$1:$AA$1,0),FALSE))</f>
        <v>#N/A</v>
      </c>
      <c r="F96" s="27"/>
      <c r="L96" s="27"/>
      <c r="W96" s="27"/>
    </row>
    <row r="97" spans="1:23">
      <c r="A97" s="27" t="str">
        <f>IF(ISBLANK([2]Setup!A95),"",[2]Setup!A95)</f>
        <v/>
      </c>
      <c r="B97" t="e">
        <f>VLOOKUP(A97,'[2]Summary Statistics'!$A$1:$AE$99,MATCH($B$1,'[2]Summary Statistics'!$A$1:$AA$1,0),FALSE)</f>
        <v>#N/A</v>
      </c>
      <c r="C97" t="e">
        <f>VLOOKUP($A97,'[2]Summary Statistics'!$A$1:$AE$99,MATCH($C$1,'[2]Summary Statistics'!$A$1:$AA$1,0),FALSE)</f>
        <v>#N/A</v>
      </c>
      <c r="D97" t="e">
        <f>IF(VLOOKUP(A97,'[2]Summary Statistics'!$A$1:$AE$99,MATCH($D$1,'[2]Summary Statistics'!$A$1:$AA$1,0),FALSE) = 0, 0.1,VLOOKUP(A97,'[2]Summary Statistics'!$A$1:$AE$99,MATCH($D$1,'[2]Summary Statistics'!$A$1:$AA$1,0),FALSE))</f>
        <v>#N/A</v>
      </c>
      <c r="F97" s="27"/>
      <c r="L97" s="27"/>
      <c r="W97" s="27"/>
    </row>
    <row r="98" spans="1:23">
      <c r="A98" s="27" t="str">
        <f>IF(ISBLANK([2]Setup!A96),"",[2]Setup!A96)</f>
        <v/>
      </c>
      <c r="B98" t="e">
        <f>VLOOKUP(A98,'[2]Summary Statistics'!$A$1:$AE$99,MATCH($B$1,'[2]Summary Statistics'!$A$1:$AA$1,0),FALSE)</f>
        <v>#N/A</v>
      </c>
      <c r="C98" t="e">
        <f>VLOOKUP($A98,'[2]Summary Statistics'!$A$1:$AE$99,MATCH($C$1,'[2]Summary Statistics'!$A$1:$AA$1,0),FALSE)</f>
        <v>#N/A</v>
      </c>
      <c r="D98" t="e">
        <f>IF(VLOOKUP(A98,'[2]Summary Statistics'!$A$1:$AE$99,MATCH($D$1,'[2]Summary Statistics'!$A$1:$AA$1,0),FALSE) = 0, 0.1,VLOOKUP(A98,'[2]Summary Statistics'!$A$1:$AE$99,MATCH($D$1,'[2]Summary Statistics'!$A$1:$AA$1,0),FALSE))</f>
        <v>#N/A</v>
      </c>
      <c r="F98" s="27"/>
      <c r="L98" s="27"/>
      <c r="W98" s="27"/>
    </row>
    <row r="99" spans="1:23">
      <c r="A99" s="27" t="str">
        <f>IF(ISBLANK([2]Setup!A97),"",[2]Setup!A97)</f>
        <v/>
      </c>
      <c r="B99" t="e">
        <f>VLOOKUP(A99,'[2]Summary Statistics'!$A$1:$AE$99,MATCH($B$1,'[2]Summary Statistics'!$A$1:$AA$1,0),FALSE)</f>
        <v>#N/A</v>
      </c>
      <c r="C99" t="e">
        <f>VLOOKUP($A99,'[2]Summary Statistics'!$A$1:$AE$99,MATCH($C$1,'[2]Summary Statistics'!$A$1:$AA$1,0),FALSE)</f>
        <v>#N/A</v>
      </c>
      <c r="D99" t="e">
        <f>IF(VLOOKUP(A99,'[2]Summary Statistics'!$A$1:$AE$99,MATCH($D$1,'[2]Summary Statistics'!$A$1:$AA$1,0),FALSE) = 0, 0.1,VLOOKUP(A99,'[2]Summary Statistics'!$A$1:$AE$99,MATCH($D$1,'[2]Summary Statistics'!$A$1:$AA$1,0),FALSE))</f>
        <v>#N/A</v>
      </c>
      <c r="F99" s="27"/>
      <c r="L99" s="27"/>
      <c r="W99" s="27"/>
    </row>
    <row r="100" spans="1:23">
      <c r="A100" s="27" t="str">
        <f>IF(ISBLANK([2]Setup!A98),"",[2]Setup!A98)</f>
        <v/>
      </c>
      <c r="B100" t="e">
        <f>VLOOKUP(A100,'[2]Summary Statistics'!$A$1:$AE$99,MATCH($B$1,'[2]Summary Statistics'!$A$1:$AA$1,0),FALSE)</f>
        <v>#N/A</v>
      </c>
      <c r="C100" t="e">
        <f>VLOOKUP($A100,'[2]Summary Statistics'!$A$1:$AE$99,MATCH($C$1,'[2]Summary Statistics'!$A$1:$AA$1,0),FALSE)</f>
        <v>#N/A</v>
      </c>
      <c r="D100" t="e">
        <f>IF(VLOOKUP(A100,'[2]Summary Statistics'!$A$1:$AE$99,MATCH($D$1,'[2]Summary Statistics'!$A$1:$AA$1,0),FALSE) = 0, 0.1,VLOOKUP(A100,'[2]Summary Statistics'!$A$1:$AE$99,MATCH($D$1,'[2]Summary Statistics'!$A$1:$AA$1,0),FALSE))</f>
        <v>#N/A</v>
      </c>
      <c r="F100" s="27"/>
      <c r="L100" s="27"/>
      <c r="W100" s="27"/>
    </row>
    <row r="101" spans="1:23">
      <c r="A101" s="27" t="str">
        <f>IF(ISBLANK([2]Setup!A99),"",[2]Setup!A99)</f>
        <v/>
      </c>
      <c r="B101" t="e">
        <f>VLOOKUP(A101,'[2]Summary Statistics'!$A$1:$AE$99,MATCH($B$1,'[2]Summary Statistics'!$A$1:$AA$1,0),FALSE)</f>
        <v>#N/A</v>
      </c>
      <c r="C101" t="e">
        <f>VLOOKUP($A101,'[2]Summary Statistics'!$A$1:$AE$99,MATCH($C$1,'[2]Summary Statistics'!$A$1:$AA$1,0),FALSE)</f>
        <v>#N/A</v>
      </c>
      <c r="D101" t="e">
        <f>IF(VLOOKUP(A101,'[2]Summary Statistics'!$A$1:$AE$99,MATCH($D$1,'[2]Summary Statistics'!$A$1:$AA$1,0),FALSE) = 0, 0.1,VLOOKUP(A101,'[2]Summary Statistics'!$A$1:$AE$99,MATCH($D$1,'[2]Summary Statistics'!$A$1:$AA$1,0),FALSE))</f>
        <v>#N/A</v>
      </c>
      <c r="L101" s="27"/>
      <c r="W101" s="27"/>
    </row>
    <row r="102" spans="1:23" s="17" customFormat="1"/>
  </sheetData>
  <conditionalFormatting sqref="A2:A101">
    <cfRule type="notContainsBlanks" dxfId="27" priority="7">
      <formula>LEN(TRIM(A2))&gt;0</formula>
    </cfRule>
  </conditionalFormatting>
  <conditionalFormatting sqref="F2:F100">
    <cfRule type="notContainsBlanks" dxfId="26" priority="8">
      <formula>LEN(TRIM(F2))&gt;0</formula>
    </cfRule>
  </conditionalFormatting>
  <conditionalFormatting sqref="G1:H1">
    <cfRule type="notContainsBlanks" dxfId="25" priority="6">
      <formula>LEN(TRIM(G1))&gt;0</formula>
    </cfRule>
  </conditionalFormatting>
  <conditionalFormatting sqref="L2:L101">
    <cfRule type="notContainsBlanks" dxfId="24" priority="4">
      <formula>LEN(TRIM(L2))&gt;0</formula>
    </cfRule>
  </conditionalFormatting>
  <conditionalFormatting sqref="M1:P1">
    <cfRule type="notContainsBlanks" dxfId="23" priority="5">
      <formula>LEN(TRIM(M1))&gt;0</formula>
    </cfRule>
  </conditionalFormatting>
  <conditionalFormatting sqref="R2:R4">
    <cfRule type="notContainsBlanks" dxfId="22" priority="3">
      <formula>LEN(TRIM(R2))&gt;0</formula>
    </cfRule>
  </conditionalFormatting>
  <conditionalFormatting sqref="W2:W101">
    <cfRule type="notContainsBlanks" dxfId="21" priority="1">
      <formula>LEN(TRIM(W2))&gt;0</formula>
    </cfRule>
  </conditionalFormatting>
  <conditionalFormatting sqref="W1:X1">
    <cfRule type="notContainsBlanks" dxfId="20" priority="2">
      <formula>LEN(TRIM(W1))&gt;0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F817A-85D2-429B-A8C1-B33C7620612A}">
  <sheetPr codeName="Sheet18"/>
  <dimension ref="A1:BB1602"/>
  <sheetViews>
    <sheetView zoomScale="90" workbookViewId="0">
      <pane ySplit="1" topLeftCell="A2" activePane="bottomLeft" state="frozen"/>
      <selection activeCell="C31" sqref="C31"/>
      <selection pane="bottomLeft" activeCell="C31" sqref="C31"/>
    </sheetView>
  </sheetViews>
  <sheetFormatPr defaultColWidth="11.19921875" defaultRowHeight="15.6"/>
  <cols>
    <col min="5" max="5" width="13.296875" bestFit="1" customWidth="1"/>
    <col min="6" max="6" width="19.69921875" bestFit="1" customWidth="1"/>
    <col min="7" max="7" width="15.19921875" bestFit="1" customWidth="1"/>
    <col min="12" max="12" width="11.19921875" style="17"/>
    <col min="52" max="52" width="11.19921875" style="17"/>
  </cols>
  <sheetData>
    <row r="1" spans="1:54">
      <c r="A1" t="s">
        <v>78</v>
      </c>
      <c r="B1" s="72" t="s">
        <v>41</v>
      </c>
      <c r="C1" s="72" t="s">
        <v>116</v>
      </c>
      <c r="D1" s="72" t="s">
        <v>6</v>
      </c>
      <c r="E1" s="72" t="s">
        <v>117</v>
      </c>
      <c r="F1" s="72" t="s">
        <v>118</v>
      </c>
      <c r="G1" s="73" t="s">
        <v>119</v>
      </c>
      <c r="H1" s="73" t="s">
        <v>120</v>
      </c>
      <c r="I1" s="73" t="s">
        <v>121</v>
      </c>
      <c r="J1" s="74" t="s">
        <v>122</v>
      </c>
      <c r="K1" s="74" t="s">
        <v>123</v>
      </c>
      <c r="M1" t="str" cm="1">
        <f t="array" ref="M1:AW1">TRANSPOSE([2]Setup!O2:O38)</f>
        <v>ivan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BA1">
        <v>1</v>
      </c>
      <c r="BB1">
        <f>ROUNDDOWN(BA1/8,0)+1</f>
        <v>1</v>
      </c>
    </row>
    <row r="2" spans="1:54">
      <c r="A2" s="72"/>
      <c r="B2" s="75" t="s">
        <v>124</v>
      </c>
      <c r="C2" s="75" t="s">
        <v>125</v>
      </c>
      <c r="D2" s="75" t="s">
        <v>126</v>
      </c>
      <c r="E2" s="75"/>
      <c r="F2" s="75"/>
      <c r="G2" t="str" cm="1">
        <f t="array" aca="1" ref="G2" ca="1">IFERROR(IF(INDIRECT("'"&amp;B2&amp;"'!Z"&amp;MATCH(INT(BA2/8)+1,INDIRECT("'"&amp;B2&amp;"'!B4:B15"),0)+3)=1,15,IF(INDIRECT("'"&amp;B2&amp;"'!X"&amp;MATCH(INT(BA2/8)+1,INDIRECT("'"&amp;B2&amp;"'!B4:B15"),0)+3)=1,10,IF(INDIRECT("'"&amp;B2&amp;"'!V"&amp;MATCH(INT(BA2/8)+1,INDIRECT("'"&amp;B2&amp;"'!B4:B15"),0)+3)=1,6,IF(INDIRECT("'"&amp;B2&amp;"'!V"&amp;MATCH(INT(BA2/8)+1,INDIRECT("'"&amp;B2&amp;"'!B4:B15"),0)+3)=1,4,0)))),"")</f>
        <v/>
      </c>
      <c r="H2" t="str" cm="1">
        <f t="array" aca="1" ref="H2" ca="1">IFERROR(IFERROR(INDIRECT("'"&amp;B2&amp;"'!AE"&amp;MATCH(INT(BA2/8)+1,INDIRECT("'"&amp;B2&amp;"'!B4:B15"),0)+3),0)-G2,"")</f>
        <v/>
      </c>
      <c r="I2" t="e">
        <f ca="1">H2+H3+H4</f>
        <v>#VALUE!</v>
      </c>
      <c r="J2" t="str">
        <f ca="1">IFERROR(ABS(SUM(I2,-F3,-E3))+ABS(SUM(IF(D2="Traversal",15,IF(D2="High",10,IF(D2="Mid",6,IF(D2="Low",4,0))))-G2)),"")</f>
        <v/>
      </c>
      <c r="K2" t="str" cm="1">
        <f t="array" aca="1" ref="K2" ca="1">IFERROR(INDIRECT("'"&amp;B2&amp;"'!AG"&amp;MATCH(INT(BA2/8)+1,INDIRECT("'"&amp;B2&amp;"'!B4:B15"),0)+3),"")</f>
        <v/>
      </c>
      <c r="M2" t="str">
        <f t="shared" ref="M2:AB7" ca="1" si="0">IF(M$1="","",IF($K2=M$1,$J2,""))</f>
        <v/>
      </c>
      <c r="N2" t="str">
        <f t="shared" si="0"/>
        <v/>
      </c>
      <c r="O2" t="str">
        <f t="shared" si="0"/>
        <v/>
      </c>
      <c r="P2" t="str">
        <f t="shared" si="0"/>
        <v/>
      </c>
      <c r="Q2" t="str">
        <f t="shared" si="0"/>
        <v/>
      </c>
      <c r="R2" t="str">
        <f t="shared" si="0"/>
        <v/>
      </c>
      <c r="S2" t="str">
        <f t="shared" si="0"/>
        <v/>
      </c>
      <c r="T2" t="str">
        <f t="shared" si="0"/>
        <v/>
      </c>
      <c r="U2" t="str">
        <f t="shared" si="0"/>
        <v/>
      </c>
      <c r="V2" t="str">
        <f t="shared" si="0"/>
        <v/>
      </c>
      <c r="W2" t="str">
        <f t="shared" si="0"/>
        <v/>
      </c>
      <c r="X2" t="str">
        <f t="shared" si="0"/>
        <v/>
      </c>
      <c r="Y2" t="str">
        <f t="shared" si="0"/>
        <v/>
      </c>
      <c r="Z2" t="str">
        <f t="shared" si="0"/>
        <v/>
      </c>
      <c r="AA2" t="str">
        <f t="shared" si="0"/>
        <v/>
      </c>
      <c r="AB2" t="str">
        <f t="shared" si="0"/>
        <v/>
      </c>
      <c r="AC2" t="str">
        <f t="shared" ref="AC2:AY7" si="1">IF(AC$1="","",IF($K2=AC$1,$J2,""))</f>
        <v/>
      </c>
      <c r="AD2" t="str">
        <f t="shared" si="1"/>
        <v/>
      </c>
      <c r="AE2" t="str">
        <f t="shared" si="1"/>
        <v/>
      </c>
      <c r="AF2" t="str">
        <f t="shared" si="1"/>
        <v/>
      </c>
      <c r="AG2" t="str">
        <f t="shared" si="1"/>
        <v/>
      </c>
      <c r="AH2" t="str">
        <f t="shared" si="1"/>
        <v/>
      </c>
      <c r="AI2" t="str">
        <f t="shared" si="1"/>
        <v/>
      </c>
      <c r="AJ2" t="str">
        <f t="shared" si="1"/>
        <v/>
      </c>
      <c r="AK2" t="str">
        <f t="shared" si="1"/>
        <v/>
      </c>
      <c r="AL2" t="str">
        <f t="shared" si="1"/>
        <v/>
      </c>
      <c r="AM2" t="str">
        <f t="shared" si="1"/>
        <v/>
      </c>
      <c r="AN2" t="str">
        <f t="shared" si="1"/>
        <v/>
      </c>
      <c r="AO2" t="str">
        <f t="shared" si="1"/>
        <v/>
      </c>
      <c r="AP2" t="str">
        <f t="shared" si="1"/>
        <v/>
      </c>
      <c r="AQ2" t="str">
        <f t="shared" si="1"/>
        <v/>
      </c>
      <c r="AR2" t="str">
        <f t="shared" si="1"/>
        <v/>
      </c>
      <c r="AS2" t="str">
        <f t="shared" si="1"/>
        <v/>
      </c>
      <c r="AT2" t="str">
        <f t="shared" si="1"/>
        <v/>
      </c>
      <c r="AU2" t="str">
        <f t="shared" si="1"/>
        <v/>
      </c>
      <c r="AV2" t="str">
        <f t="shared" si="1"/>
        <v/>
      </c>
      <c r="AW2" t="str">
        <f t="shared" si="1"/>
        <v/>
      </c>
      <c r="AX2" t="str">
        <f t="shared" si="1"/>
        <v/>
      </c>
      <c r="AY2" t="str">
        <f t="shared" si="1"/>
        <v/>
      </c>
      <c r="BA2">
        <v>2</v>
      </c>
      <c r="BB2">
        <f t="shared" ref="BB2:BB65" si="2">ROUNDDOWN(BA2/8,0)+1</f>
        <v>1</v>
      </c>
    </row>
    <row r="3" spans="1:54">
      <c r="A3" s="72"/>
      <c r="B3" s="75" t="s">
        <v>127</v>
      </c>
      <c r="C3" s="75" t="s">
        <v>128</v>
      </c>
      <c r="D3" s="75" t="s">
        <v>129</v>
      </c>
      <c r="E3" s="75">
        <v>10</v>
      </c>
      <c r="F3" s="75">
        <v>20</v>
      </c>
      <c r="G3" t="str" cm="1">
        <f t="array" aca="1" ref="G3" ca="1">IFERROR(IF(INDIRECT("'"&amp;B3&amp;"'!Z"&amp;MATCH(INT(BA3/8)+1,INDIRECT("'"&amp;B3&amp;"'!B4:B15"),0)+3)=1,15,IF(INDIRECT("'"&amp;B3&amp;"'!X"&amp;MATCH(INT(BA3/8)+1,INDIRECT("'"&amp;B3&amp;"'!B4:B15"),0)+3)=1,10,IF(INDIRECT("'"&amp;B3&amp;"'!V"&amp;MATCH(INT(BA3/8)+1,INDIRECT("'"&amp;B3&amp;"'!B4:B15"),0)+3)=1,6,IF(INDIRECT("'"&amp;B3&amp;"'!V"&amp;MATCH(INT(BA3/8)+1,INDIRECT("'"&amp;B3&amp;"'!B4:B15"),0)+3)=1,4,0)))),"")</f>
        <v/>
      </c>
      <c r="H3" t="str" cm="1">
        <f t="array" aca="1" ref="H3" ca="1">IFERROR(IFERROR(INDIRECT("'"&amp;B3&amp;"'!AE"&amp;MATCH(INT(BA3/8)+1,INDIRECT("'"&amp;B3&amp;"'!B4:B15"),0)+3),0)-G3,"")</f>
        <v/>
      </c>
      <c r="I3" t="e">
        <f ca="1">H2+H3+H4</f>
        <v>#VALUE!</v>
      </c>
      <c r="J3" t="str">
        <f ca="1">IFERROR(ABS(SUM(I3,-F3,-E3))+ABS(SUM(IF(D3="Traversal",15,IF(D3="High",10,IF(D3="Mid",6,IF(D3="Low",4,0))))-G3)),"")</f>
        <v/>
      </c>
      <c r="K3" t="str" cm="1">
        <f t="array" aca="1" ref="K3" ca="1">IFERROR(INDIRECT("'"&amp;B3&amp;"'!AG"&amp;MATCH(INT(BA3/8)+1,INDIRECT("'"&amp;B3&amp;"'!B4:B15"),0)+3),"")</f>
        <v/>
      </c>
      <c r="M3" t="str">
        <f t="shared" ca="1" si="0"/>
        <v/>
      </c>
      <c r="N3" t="str">
        <f t="shared" si="0"/>
        <v/>
      </c>
      <c r="O3" t="str">
        <f t="shared" si="0"/>
        <v/>
      </c>
      <c r="P3" t="str">
        <f t="shared" si="0"/>
        <v/>
      </c>
      <c r="Q3" t="str">
        <f t="shared" si="0"/>
        <v/>
      </c>
      <c r="R3" t="str">
        <f t="shared" si="0"/>
        <v/>
      </c>
      <c r="S3" t="str">
        <f t="shared" si="0"/>
        <v/>
      </c>
      <c r="T3" t="str">
        <f t="shared" si="0"/>
        <v/>
      </c>
      <c r="U3" t="str">
        <f t="shared" si="0"/>
        <v/>
      </c>
      <c r="V3" t="str">
        <f t="shared" si="0"/>
        <v/>
      </c>
      <c r="W3" t="str">
        <f t="shared" si="0"/>
        <v/>
      </c>
      <c r="X3" t="str">
        <f t="shared" si="0"/>
        <v/>
      </c>
      <c r="Y3" t="str">
        <f t="shared" si="0"/>
        <v/>
      </c>
      <c r="Z3" t="str">
        <f t="shared" si="0"/>
        <v/>
      </c>
      <c r="AA3" t="str">
        <f t="shared" si="0"/>
        <v/>
      </c>
      <c r="AB3" t="str">
        <f t="shared" si="0"/>
        <v/>
      </c>
      <c r="AC3" t="str">
        <f t="shared" si="1"/>
        <v/>
      </c>
      <c r="AD3" t="str">
        <f t="shared" si="1"/>
        <v/>
      </c>
      <c r="AE3" t="str">
        <f t="shared" si="1"/>
        <v/>
      </c>
      <c r="AF3" t="str">
        <f t="shared" si="1"/>
        <v/>
      </c>
      <c r="AG3" t="str">
        <f t="shared" si="1"/>
        <v/>
      </c>
      <c r="AH3" t="str">
        <f t="shared" si="1"/>
        <v/>
      </c>
      <c r="AI3" t="str">
        <f t="shared" si="1"/>
        <v/>
      </c>
      <c r="AJ3" t="str">
        <f t="shared" si="1"/>
        <v/>
      </c>
      <c r="AK3" t="str">
        <f t="shared" si="1"/>
        <v/>
      </c>
      <c r="AL3" t="str">
        <f t="shared" si="1"/>
        <v/>
      </c>
      <c r="AM3" t="str">
        <f t="shared" si="1"/>
        <v/>
      </c>
      <c r="AN3" t="str">
        <f t="shared" si="1"/>
        <v/>
      </c>
      <c r="AO3" t="str">
        <f t="shared" si="1"/>
        <v/>
      </c>
      <c r="AP3" t="str">
        <f t="shared" si="1"/>
        <v/>
      </c>
      <c r="AQ3" t="str">
        <f t="shared" si="1"/>
        <v/>
      </c>
      <c r="AR3" t="str">
        <f t="shared" si="1"/>
        <v/>
      </c>
      <c r="AS3" t="str">
        <f t="shared" si="1"/>
        <v/>
      </c>
      <c r="AT3" t="str">
        <f t="shared" si="1"/>
        <v/>
      </c>
      <c r="AU3" t="str">
        <f t="shared" si="1"/>
        <v/>
      </c>
      <c r="AV3" t="str">
        <f t="shared" si="1"/>
        <v/>
      </c>
      <c r="AW3" t="str">
        <f t="shared" si="1"/>
        <v/>
      </c>
      <c r="AX3" t="str">
        <f t="shared" si="1"/>
        <v/>
      </c>
      <c r="AY3" t="str">
        <f t="shared" si="1"/>
        <v/>
      </c>
      <c r="BA3">
        <v>3</v>
      </c>
      <c r="BB3">
        <f t="shared" si="2"/>
        <v>1</v>
      </c>
    </row>
    <row r="4" spans="1:54">
      <c r="A4" s="72"/>
      <c r="B4" s="75" t="s">
        <v>130</v>
      </c>
      <c r="C4" s="75" t="s">
        <v>125</v>
      </c>
      <c r="D4" s="75" t="s">
        <v>129</v>
      </c>
      <c r="E4" s="75"/>
      <c r="F4" s="75"/>
      <c r="G4" t="str" cm="1">
        <f t="array" aca="1" ref="G4" ca="1">IFERROR(IF(INDIRECT("'"&amp;B4&amp;"'!Z"&amp;MATCH(INT(BA4/8)+1,INDIRECT("'"&amp;B4&amp;"'!B4:B15"),0)+3)=1,15,IF(INDIRECT("'"&amp;B4&amp;"'!X"&amp;MATCH(INT(BA4/8)+1,INDIRECT("'"&amp;B4&amp;"'!B4:B15"),0)+3)=1,10,IF(INDIRECT("'"&amp;B4&amp;"'!V"&amp;MATCH(INT(BA4/8)+1,INDIRECT("'"&amp;B4&amp;"'!B4:B15"),0)+3)=1,6,IF(INDIRECT("'"&amp;B4&amp;"'!V"&amp;MATCH(INT(BA4/8)+1,INDIRECT("'"&amp;B4&amp;"'!B4:B15"),0)+3)=1,4,0)))),"")</f>
        <v/>
      </c>
      <c r="H4" t="str" cm="1">
        <f t="array" aca="1" ref="H4" ca="1">IFERROR(IFERROR(INDIRECT("'"&amp;B4&amp;"'!AE"&amp;MATCH(INT(BA4/8)+1,INDIRECT("'"&amp;B4&amp;"'!B4:B15"),0)+3),0)-G4,"")</f>
        <v/>
      </c>
      <c r="I4" t="e">
        <f ca="1">H2+H3+H4</f>
        <v>#VALUE!</v>
      </c>
      <c r="J4" t="str">
        <f ca="1">IFERROR(ABS(SUM(I4,-F3,-E3))+ABS(SUM(IF(D4="Traversal",15,IF(D4="High",10,IF(D4="Mid",6,IF(D4="Low",4,0))))-G4)),"")</f>
        <v/>
      </c>
      <c r="K4" t="str" cm="1">
        <f t="array" aca="1" ref="K4" ca="1">IFERROR(INDIRECT("'"&amp;B4&amp;"'!AG"&amp;MATCH(INT(BA4/8)+1,INDIRECT("'"&amp;B4&amp;"'!B4:B15"),0)+3),"")</f>
        <v/>
      </c>
      <c r="M4" t="str">
        <f t="shared" ca="1" si="0"/>
        <v/>
      </c>
      <c r="N4" t="str">
        <f t="shared" si="0"/>
        <v/>
      </c>
      <c r="O4" t="str">
        <f t="shared" si="0"/>
        <v/>
      </c>
      <c r="P4" t="str">
        <f t="shared" si="0"/>
        <v/>
      </c>
      <c r="Q4" t="str">
        <f t="shared" si="0"/>
        <v/>
      </c>
      <c r="R4" t="str">
        <f t="shared" si="0"/>
        <v/>
      </c>
      <c r="S4" t="str">
        <f t="shared" si="0"/>
        <v/>
      </c>
      <c r="T4" t="str">
        <f t="shared" si="0"/>
        <v/>
      </c>
      <c r="U4" t="str">
        <f t="shared" si="0"/>
        <v/>
      </c>
      <c r="V4" t="str">
        <f t="shared" si="0"/>
        <v/>
      </c>
      <c r="W4" t="str">
        <f t="shared" si="0"/>
        <v/>
      </c>
      <c r="X4" t="str">
        <f t="shared" si="0"/>
        <v/>
      </c>
      <c r="Y4" t="str">
        <f t="shared" si="0"/>
        <v/>
      </c>
      <c r="Z4" t="str">
        <f t="shared" si="0"/>
        <v/>
      </c>
      <c r="AA4" t="str">
        <f t="shared" si="0"/>
        <v/>
      </c>
      <c r="AB4" t="str">
        <f t="shared" si="0"/>
        <v/>
      </c>
      <c r="AC4" t="str">
        <f t="shared" si="1"/>
        <v/>
      </c>
      <c r="AD4" t="str">
        <f t="shared" si="1"/>
        <v/>
      </c>
      <c r="AE4" t="str">
        <f t="shared" si="1"/>
        <v/>
      </c>
      <c r="AF4" t="str">
        <f t="shared" si="1"/>
        <v/>
      </c>
      <c r="AG4" t="str">
        <f t="shared" si="1"/>
        <v/>
      </c>
      <c r="AH4" t="str">
        <f t="shared" si="1"/>
        <v/>
      </c>
      <c r="AI4" t="str">
        <f t="shared" si="1"/>
        <v/>
      </c>
      <c r="AJ4" t="str">
        <f t="shared" si="1"/>
        <v/>
      </c>
      <c r="AK4" t="str">
        <f t="shared" si="1"/>
        <v/>
      </c>
      <c r="AL4" t="str">
        <f t="shared" si="1"/>
        <v/>
      </c>
      <c r="AM4" t="str">
        <f t="shared" si="1"/>
        <v/>
      </c>
      <c r="AN4" t="str">
        <f t="shared" si="1"/>
        <v/>
      </c>
      <c r="AO4" t="str">
        <f t="shared" si="1"/>
        <v/>
      </c>
      <c r="AP4" t="str">
        <f t="shared" si="1"/>
        <v/>
      </c>
      <c r="AQ4" t="str">
        <f t="shared" si="1"/>
        <v/>
      </c>
      <c r="AR4" t="str">
        <f t="shared" si="1"/>
        <v/>
      </c>
      <c r="AS4" t="str">
        <f t="shared" si="1"/>
        <v/>
      </c>
      <c r="AT4" t="str">
        <f t="shared" si="1"/>
        <v/>
      </c>
      <c r="AU4" t="str">
        <f t="shared" si="1"/>
        <v/>
      </c>
      <c r="AV4" t="str">
        <f t="shared" si="1"/>
        <v/>
      </c>
      <c r="AW4" t="str">
        <f t="shared" si="1"/>
        <v/>
      </c>
      <c r="AX4" t="str">
        <f t="shared" si="1"/>
        <v/>
      </c>
      <c r="AY4" t="str">
        <f t="shared" si="1"/>
        <v/>
      </c>
      <c r="BA4">
        <v>4</v>
      </c>
      <c r="BB4">
        <f t="shared" si="2"/>
        <v>1</v>
      </c>
    </row>
    <row r="5" spans="1:54">
      <c r="A5" s="72"/>
      <c r="B5" s="76" t="s">
        <v>131</v>
      </c>
      <c r="C5" s="76" t="s">
        <v>128</v>
      </c>
      <c r="D5" s="76" t="s">
        <v>126</v>
      </c>
      <c r="E5" s="76"/>
      <c r="F5" s="76"/>
      <c r="G5" t="str" cm="1">
        <f t="array" aca="1" ref="G5" ca="1">IFERROR(IF(INDIRECT("'"&amp;B5&amp;"'!Z"&amp;MATCH(INT(BA5/8)+1,INDIRECT("'"&amp;B5&amp;"'!B4:B15"),0)+3)=1,15,IF(INDIRECT("'"&amp;B5&amp;"'!X"&amp;MATCH(INT(BA5/8)+1,INDIRECT("'"&amp;B5&amp;"'!B4:B15"),0)+3)=1,10,IF(INDIRECT("'"&amp;B5&amp;"'!V"&amp;MATCH(INT(BA5/8)+1,INDIRECT("'"&amp;B5&amp;"'!B4:B15"),0)+3)=1,6,IF(INDIRECT("'"&amp;B5&amp;"'!V"&amp;MATCH(INT(BA5/8)+1,INDIRECT("'"&amp;B5&amp;"'!B4:B15"),0)+3)=1,4,0)))),"")</f>
        <v/>
      </c>
      <c r="H5" t="str" cm="1">
        <f t="array" aca="1" ref="H5" ca="1">IFERROR(IFERROR(INDIRECT("'"&amp;B5&amp;"'!AE"&amp;MATCH(INT(BA5/8)+1,INDIRECT("'"&amp;B5&amp;"'!B4:B15"),0)+3),0)-G5,"")</f>
        <v/>
      </c>
      <c r="I5" t="e">
        <f ca="1">H5+H6+H7</f>
        <v>#VALUE!</v>
      </c>
      <c r="J5" t="str">
        <f ca="1">IFERROR(ABS(SUM(I5,-F6,-E6))+ABS(SUM(IF(D5="Traversal",15,IF(D5="High",10,IF(D5="Mid",6,IF(D5="Low",4,0))))-G5)),"")</f>
        <v/>
      </c>
      <c r="K5" t="str" cm="1">
        <f t="array" aca="1" ref="K5" ca="1">IFERROR(INDIRECT("'"&amp;B5&amp;"'!AG"&amp;MATCH(INT(BA5/8)+1,INDIRECT("'"&amp;B5&amp;"'!B4:B15"),0)+3),"")</f>
        <v/>
      </c>
      <c r="M5" t="str">
        <f t="shared" ca="1" si="0"/>
        <v/>
      </c>
      <c r="N5" t="str">
        <f t="shared" si="0"/>
        <v/>
      </c>
      <c r="O5" t="str">
        <f t="shared" si="0"/>
        <v/>
      </c>
      <c r="P5" t="str">
        <f t="shared" si="0"/>
        <v/>
      </c>
      <c r="Q5" t="str">
        <f t="shared" si="0"/>
        <v/>
      </c>
      <c r="R5" t="str">
        <f t="shared" si="0"/>
        <v/>
      </c>
      <c r="S5" t="str">
        <f t="shared" si="0"/>
        <v/>
      </c>
      <c r="T5" t="str">
        <f t="shared" si="0"/>
        <v/>
      </c>
      <c r="U5" t="str">
        <f t="shared" si="0"/>
        <v/>
      </c>
      <c r="V5" t="str">
        <f t="shared" si="0"/>
        <v/>
      </c>
      <c r="W5" t="str">
        <f t="shared" si="0"/>
        <v/>
      </c>
      <c r="X5" t="str">
        <f t="shared" si="0"/>
        <v/>
      </c>
      <c r="Y5" t="str">
        <f t="shared" si="0"/>
        <v/>
      </c>
      <c r="Z5" t="str">
        <f t="shared" si="0"/>
        <v/>
      </c>
      <c r="AA5" t="str">
        <f t="shared" si="0"/>
        <v/>
      </c>
      <c r="AB5" t="str">
        <f t="shared" si="0"/>
        <v/>
      </c>
      <c r="AC5" t="str">
        <f t="shared" si="1"/>
        <v/>
      </c>
      <c r="AD5" t="str">
        <f t="shared" si="1"/>
        <v/>
      </c>
      <c r="AE5" t="str">
        <f t="shared" si="1"/>
        <v/>
      </c>
      <c r="AF5" t="str">
        <f t="shared" si="1"/>
        <v/>
      </c>
      <c r="AG5" t="str">
        <f t="shared" si="1"/>
        <v/>
      </c>
      <c r="AH5" t="str">
        <f t="shared" si="1"/>
        <v/>
      </c>
      <c r="AI5" t="str">
        <f t="shared" si="1"/>
        <v/>
      </c>
      <c r="AJ5" t="str">
        <f t="shared" si="1"/>
        <v/>
      </c>
      <c r="AK5" t="str">
        <f t="shared" si="1"/>
        <v/>
      </c>
      <c r="AL5" t="str">
        <f t="shared" si="1"/>
        <v/>
      </c>
      <c r="AM5" t="str">
        <f t="shared" si="1"/>
        <v/>
      </c>
      <c r="AN5" t="str">
        <f t="shared" si="1"/>
        <v/>
      </c>
      <c r="AO5" t="str">
        <f t="shared" si="1"/>
        <v/>
      </c>
      <c r="AP5" t="str">
        <f t="shared" si="1"/>
        <v/>
      </c>
      <c r="AQ5" t="str">
        <f t="shared" si="1"/>
        <v/>
      </c>
      <c r="AR5" t="str">
        <f t="shared" si="1"/>
        <v/>
      </c>
      <c r="AS5" t="str">
        <f t="shared" si="1"/>
        <v/>
      </c>
      <c r="AT5" t="str">
        <f t="shared" si="1"/>
        <v/>
      </c>
      <c r="AU5" t="str">
        <f t="shared" si="1"/>
        <v/>
      </c>
      <c r="AV5" t="str">
        <f t="shared" si="1"/>
        <v/>
      </c>
      <c r="AW5" t="str">
        <f t="shared" si="1"/>
        <v/>
      </c>
      <c r="AX5" t="str">
        <f t="shared" si="1"/>
        <v/>
      </c>
      <c r="AY5" t="str">
        <f t="shared" si="1"/>
        <v/>
      </c>
      <c r="BA5">
        <v>5</v>
      </c>
      <c r="BB5">
        <f t="shared" si="2"/>
        <v>1</v>
      </c>
    </row>
    <row r="6" spans="1:54">
      <c r="A6" s="72"/>
      <c r="B6" s="76" t="s">
        <v>132</v>
      </c>
      <c r="C6" s="76" t="s">
        <v>128</v>
      </c>
      <c r="D6" s="76" t="s">
        <v>133</v>
      </c>
      <c r="E6" s="76">
        <v>8</v>
      </c>
      <c r="F6" s="76">
        <v>32</v>
      </c>
      <c r="G6" t="str" cm="1">
        <f t="array" aca="1" ref="G6" ca="1">IFERROR(IF(INDIRECT("'"&amp;B6&amp;"'!Z"&amp;MATCH(INT(BA6/8)+1,INDIRECT("'"&amp;B6&amp;"'!B4:B15"),0)+3)=1,15,IF(INDIRECT("'"&amp;B6&amp;"'!X"&amp;MATCH(INT(BA6/8)+1,INDIRECT("'"&amp;B6&amp;"'!B4:B15"),0)+3)=1,10,IF(INDIRECT("'"&amp;B6&amp;"'!V"&amp;MATCH(INT(BA6/8)+1,INDIRECT("'"&amp;B6&amp;"'!B4:B15"),0)+3)=1,6,IF(INDIRECT("'"&amp;B6&amp;"'!V"&amp;MATCH(INT(BA6/8)+1,INDIRECT("'"&amp;B6&amp;"'!B4:B15"),0)+3)=1,4,0)))),"")</f>
        <v/>
      </c>
      <c r="H6" t="str" cm="1">
        <f t="array" aca="1" ref="H6" ca="1">IFERROR(IFERROR(INDIRECT("'"&amp;B6&amp;"'!AE"&amp;MATCH(INT(BA6/8)+1,INDIRECT("'"&amp;B6&amp;"'!B4:B15"),0)+3),0)-G6,"")</f>
        <v/>
      </c>
      <c r="I6" t="e">
        <f ca="1">H5+H6+H7</f>
        <v>#VALUE!</v>
      </c>
      <c r="J6" t="str">
        <f ca="1">IFERROR(ABS(SUM(I6,-F6,-E6))+ABS(SUM(IF(D6="Traversal",15,IF(D6="High",10,IF(D6="Mid",6,IF(D6="Low",4,0))))-G6)),"")</f>
        <v/>
      </c>
      <c r="K6" t="str" cm="1">
        <f t="array" aca="1" ref="K6" ca="1">IFERROR(INDIRECT("'"&amp;B6&amp;"'!AG"&amp;MATCH(INT(BA6/8)+1,INDIRECT("'"&amp;B6&amp;"'!B4:B15"),0)+3),"")</f>
        <v/>
      </c>
      <c r="M6" t="str">
        <f t="shared" ca="1" si="0"/>
        <v/>
      </c>
      <c r="N6" t="str">
        <f t="shared" si="0"/>
        <v/>
      </c>
      <c r="O6" t="str">
        <f t="shared" si="0"/>
        <v/>
      </c>
      <c r="P6" t="str">
        <f t="shared" si="0"/>
        <v/>
      </c>
      <c r="Q6" t="str">
        <f t="shared" si="0"/>
        <v/>
      </c>
      <c r="R6" t="str">
        <f t="shared" si="0"/>
        <v/>
      </c>
      <c r="S6" t="str">
        <f t="shared" si="0"/>
        <v/>
      </c>
      <c r="T6" t="str">
        <f t="shared" si="0"/>
        <v/>
      </c>
      <c r="U6" t="str">
        <f t="shared" si="0"/>
        <v/>
      </c>
      <c r="V6" t="str">
        <f t="shared" si="0"/>
        <v/>
      </c>
      <c r="W6" t="str">
        <f t="shared" si="0"/>
        <v/>
      </c>
      <c r="X6" t="str">
        <f t="shared" si="0"/>
        <v/>
      </c>
      <c r="Y6" t="str">
        <f t="shared" si="0"/>
        <v/>
      </c>
      <c r="Z6" t="str">
        <f t="shared" si="0"/>
        <v/>
      </c>
      <c r="AA6" t="str">
        <f t="shared" si="0"/>
        <v/>
      </c>
      <c r="AB6" t="str">
        <f t="shared" si="0"/>
        <v/>
      </c>
      <c r="AC6" t="str">
        <f t="shared" si="1"/>
        <v/>
      </c>
      <c r="AD6" t="str">
        <f t="shared" si="1"/>
        <v/>
      </c>
      <c r="AE6" t="str">
        <f t="shared" si="1"/>
        <v/>
      </c>
      <c r="AF6" t="str">
        <f t="shared" si="1"/>
        <v/>
      </c>
      <c r="AG6" t="str">
        <f t="shared" si="1"/>
        <v/>
      </c>
      <c r="AH6" t="str">
        <f t="shared" si="1"/>
        <v/>
      </c>
      <c r="AI6" t="str">
        <f t="shared" si="1"/>
        <v/>
      </c>
      <c r="AJ6" t="str">
        <f t="shared" si="1"/>
        <v/>
      </c>
      <c r="AK6" t="str">
        <f t="shared" si="1"/>
        <v/>
      </c>
      <c r="AL6" t="str">
        <f t="shared" si="1"/>
        <v/>
      </c>
      <c r="AM6" t="str">
        <f t="shared" si="1"/>
        <v/>
      </c>
      <c r="AN6" t="str">
        <f t="shared" si="1"/>
        <v/>
      </c>
      <c r="AO6" t="str">
        <f t="shared" si="1"/>
        <v/>
      </c>
      <c r="AP6" t="str">
        <f t="shared" si="1"/>
        <v/>
      </c>
      <c r="AQ6" t="str">
        <f t="shared" si="1"/>
        <v/>
      </c>
      <c r="AR6" t="str">
        <f t="shared" si="1"/>
        <v/>
      </c>
      <c r="AS6" t="str">
        <f t="shared" si="1"/>
        <v/>
      </c>
      <c r="AT6" t="str">
        <f t="shared" si="1"/>
        <v/>
      </c>
      <c r="AU6" t="str">
        <f t="shared" si="1"/>
        <v/>
      </c>
      <c r="AV6" t="str">
        <f t="shared" si="1"/>
        <v/>
      </c>
      <c r="AW6" t="str">
        <f t="shared" si="1"/>
        <v/>
      </c>
      <c r="AX6" t="str">
        <f t="shared" si="1"/>
        <v/>
      </c>
      <c r="AY6" t="str">
        <f t="shared" si="1"/>
        <v/>
      </c>
      <c r="BA6">
        <v>6</v>
      </c>
      <c r="BB6">
        <f t="shared" si="2"/>
        <v>1</v>
      </c>
    </row>
    <row r="7" spans="1:54">
      <c r="A7" s="72"/>
      <c r="B7" s="76" t="s">
        <v>134</v>
      </c>
      <c r="C7" s="76" t="s">
        <v>125</v>
      </c>
      <c r="D7" s="76" t="s">
        <v>133</v>
      </c>
      <c r="E7" s="76"/>
      <c r="F7" s="76"/>
      <c r="G7" t="str" cm="1">
        <f t="array" aca="1" ref="G7" ca="1">IFERROR(IF(INDIRECT("'"&amp;B7&amp;"'!Z"&amp;MATCH(INT(BA7/8)+1,INDIRECT("'"&amp;B7&amp;"'!B4:B15"),0)+3)=1,15,IF(INDIRECT("'"&amp;B7&amp;"'!X"&amp;MATCH(INT(BA7/8)+1,INDIRECT("'"&amp;B7&amp;"'!B4:B15"),0)+3)=1,10,IF(INDIRECT("'"&amp;B7&amp;"'!V"&amp;MATCH(INT(BA7/8)+1,INDIRECT("'"&amp;B7&amp;"'!B4:B15"),0)+3)=1,6,IF(INDIRECT("'"&amp;B7&amp;"'!V"&amp;MATCH(INT(BA7/8)+1,INDIRECT("'"&amp;B7&amp;"'!B4:B15"),0)+3)=1,4,0)))),"")</f>
        <v/>
      </c>
      <c r="H7" t="str" cm="1">
        <f t="array" aca="1" ref="H7" ca="1">IFERROR(IFERROR(INDIRECT("'"&amp;B7&amp;"'!AE"&amp;MATCH(INT(BA7/8)+1,INDIRECT("'"&amp;B7&amp;"'!B4:B15"),0)+3),0)-G7,"")</f>
        <v/>
      </c>
      <c r="I7" t="e">
        <f ca="1">H5+H6+H7</f>
        <v>#VALUE!</v>
      </c>
      <c r="J7" t="str">
        <f ca="1">IFERROR(ABS(SUM(I7,-F6,-E6))+ABS(SUM(IF(D7="Traversal",15,IF(D7="High",10,IF(D7="Mid",6,IF(D7="Low",4,0))))-G7)),"")</f>
        <v/>
      </c>
      <c r="K7" t="str" cm="1">
        <f t="array" aca="1" ref="K7" ca="1">IFERROR(INDIRECT("'"&amp;B7&amp;"'!AG"&amp;MATCH(INT(BA7/8)+1,INDIRECT("'"&amp;B7&amp;"'!B4:B15"),0)+3),"")</f>
        <v/>
      </c>
      <c r="M7" t="str">
        <f t="shared" ca="1" si="0"/>
        <v/>
      </c>
      <c r="N7" t="str">
        <f t="shared" si="0"/>
        <v/>
      </c>
      <c r="O7" t="str">
        <f t="shared" si="0"/>
        <v/>
      </c>
      <c r="P7" t="str">
        <f t="shared" si="0"/>
        <v/>
      </c>
      <c r="Q7" t="str">
        <f t="shared" si="0"/>
        <v/>
      </c>
      <c r="R7" t="str">
        <f t="shared" si="0"/>
        <v/>
      </c>
      <c r="S7" t="str">
        <f t="shared" si="0"/>
        <v/>
      </c>
      <c r="T7" t="str">
        <f t="shared" si="0"/>
        <v/>
      </c>
      <c r="U7" t="str">
        <f t="shared" si="0"/>
        <v/>
      </c>
      <c r="V7" t="str">
        <f t="shared" si="0"/>
        <v/>
      </c>
      <c r="W7" t="str">
        <f t="shared" si="0"/>
        <v/>
      </c>
      <c r="X7" t="str">
        <f t="shared" si="0"/>
        <v/>
      </c>
      <c r="Y7" t="str">
        <f t="shared" si="0"/>
        <v/>
      </c>
      <c r="Z7" t="str">
        <f t="shared" si="0"/>
        <v/>
      </c>
      <c r="AA7" t="str">
        <f t="shared" si="0"/>
        <v/>
      </c>
      <c r="AB7" t="str">
        <f t="shared" si="0"/>
        <v/>
      </c>
      <c r="AC7" t="str">
        <f t="shared" si="1"/>
        <v/>
      </c>
      <c r="AD7" t="str">
        <f t="shared" si="1"/>
        <v/>
      </c>
      <c r="AE7" t="str">
        <f t="shared" si="1"/>
        <v/>
      </c>
      <c r="AF7" t="str">
        <f t="shared" si="1"/>
        <v/>
      </c>
      <c r="AG7" t="str">
        <f t="shared" si="1"/>
        <v/>
      </c>
      <c r="AH7" t="str">
        <f t="shared" si="1"/>
        <v/>
      </c>
      <c r="AI7" t="str">
        <f t="shared" si="1"/>
        <v/>
      </c>
      <c r="AJ7" t="str">
        <f t="shared" si="1"/>
        <v/>
      </c>
      <c r="AK7" t="str">
        <f t="shared" si="1"/>
        <v/>
      </c>
      <c r="AL7" t="str">
        <f t="shared" si="1"/>
        <v/>
      </c>
      <c r="AM7" t="str">
        <f t="shared" si="1"/>
        <v/>
      </c>
      <c r="AN7" t="str">
        <f t="shared" si="1"/>
        <v/>
      </c>
      <c r="AO7" t="str">
        <f t="shared" si="1"/>
        <v/>
      </c>
      <c r="AP7" t="str">
        <f t="shared" si="1"/>
        <v/>
      </c>
      <c r="AQ7" t="str">
        <f t="shared" si="1"/>
        <v/>
      </c>
      <c r="AR7" t="str">
        <f t="shared" si="1"/>
        <v/>
      </c>
      <c r="AS7" t="str">
        <f t="shared" si="1"/>
        <v/>
      </c>
      <c r="AT7" t="str">
        <f t="shared" si="1"/>
        <v/>
      </c>
      <c r="AU7" t="str">
        <f t="shared" si="1"/>
        <v/>
      </c>
      <c r="AV7" t="str">
        <f t="shared" si="1"/>
        <v/>
      </c>
      <c r="AW7" t="str">
        <f t="shared" si="1"/>
        <v/>
      </c>
      <c r="AX7" t="str">
        <f t="shared" si="1"/>
        <v/>
      </c>
      <c r="AY7" t="str">
        <f t="shared" si="1"/>
        <v/>
      </c>
      <c r="BA7">
        <v>7</v>
      </c>
      <c r="BB7">
        <f t="shared" si="2"/>
        <v>1</v>
      </c>
    </row>
    <row r="9" spans="1:54">
      <c r="A9" t="s">
        <v>79</v>
      </c>
      <c r="B9" s="72" t="s">
        <v>41</v>
      </c>
      <c r="C9" s="72" t="s">
        <v>116</v>
      </c>
      <c r="D9" s="72" t="s">
        <v>6</v>
      </c>
      <c r="E9" s="72" t="s">
        <v>117</v>
      </c>
      <c r="F9" s="72" t="s">
        <v>118</v>
      </c>
      <c r="BA9">
        <v>9</v>
      </c>
      <c r="BB9">
        <f t="shared" si="2"/>
        <v>2</v>
      </c>
    </row>
    <row r="10" spans="1:54">
      <c r="A10" s="72"/>
      <c r="B10" s="75" t="s">
        <v>135</v>
      </c>
      <c r="C10" s="75" t="s">
        <v>125</v>
      </c>
      <c r="D10" s="75" t="s">
        <v>126</v>
      </c>
      <c r="E10" s="75"/>
      <c r="F10" s="75"/>
      <c r="G10" t="str" cm="1">
        <f t="array" aca="1" ref="G10" ca="1">IFERROR(IF(INDIRECT("'"&amp;B10&amp;"'!Z"&amp;MATCH(INT(BA10/8)+1,INDIRECT("'"&amp;B10&amp;"'!B4:B15"),0)+3)=1,15,IF(INDIRECT("'"&amp;B10&amp;"'!X"&amp;MATCH(INT(BA10/8)+1,INDIRECT("'"&amp;B10&amp;"'!B4:B15"),0)+3)=1,10,IF(INDIRECT("'"&amp;B10&amp;"'!V"&amp;MATCH(INT(BA10/8)+1,INDIRECT("'"&amp;B10&amp;"'!B4:B15"),0)+3)=1,6,IF(INDIRECT("'"&amp;B10&amp;"'!V"&amp;MATCH(INT(BA10/8)+1,INDIRECT("'"&amp;B10&amp;"'!B4:B15"),0)+3)=1,4,0)))),"")</f>
        <v/>
      </c>
      <c r="H10" t="str" cm="1">
        <f t="array" aca="1" ref="H10" ca="1">IFERROR(IFERROR(INDIRECT("'"&amp;B10&amp;"'!AE"&amp;MATCH(INT(BA10/8)+1,INDIRECT("'"&amp;B10&amp;"'!B4:B15"),0)+3),0)-G10,"")</f>
        <v/>
      </c>
      <c r="I10" t="e">
        <f ca="1">H10+H11+H12</f>
        <v>#VALUE!</v>
      </c>
      <c r="J10" t="str">
        <f ca="1">IFERROR(ABS(SUM(I10,-F11,-E11))+ABS(SUM(IF(D10="Traversal",15,IF(D10="High",10,IF(D10="Mid",6,IF(D10="Low",4,0))))-G10)),"")</f>
        <v/>
      </c>
      <c r="K10" t="str" cm="1">
        <f t="array" aca="1" ref="K10" ca="1">IFERROR(INDIRECT("'"&amp;B10&amp;"'!AG"&amp;MATCH(INT(BA10/8)+1,INDIRECT("'"&amp;B10&amp;"'!B4:B15"),0)+3),"")</f>
        <v/>
      </c>
      <c r="M10" t="str">
        <f t="shared" ref="M10:AB15" ca="1" si="3">IF(M$1="","",IF($K10=M$1,$J10,""))</f>
        <v/>
      </c>
      <c r="N10" t="str">
        <f t="shared" si="3"/>
        <v/>
      </c>
      <c r="O10" t="str">
        <f t="shared" si="3"/>
        <v/>
      </c>
      <c r="P10" t="str">
        <f t="shared" si="3"/>
        <v/>
      </c>
      <c r="Q10" t="str">
        <f t="shared" si="3"/>
        <v/>
      </c>
      <c r="R10" t="str">
        <f t="shared" si="3"/>
        <v/>
      </c>
      <c r="S10" t="str">
        <f t="shared" si="3"/>
        <v/>
      </c>
      <c r="T10" t="str">
        <f t="shared" si="3"/>
        <v/>
      </c>
      <c r="U10" t="str">
        <f t="shared" si="3"/>
        <v/>
      </c>
      <c r="V10" t="str">
        <f t="shared" si="3"/>
        <v/>
      </c>
      <c r="W10" t="str">
        <f t="shared" si="3"/>
        <v/>
      </c>
      <c r="X10" t="str">
        <f t="shared" si="3"/>
        <v/>
      </c>
      <c r="Y10" t="str">
        <f t="shared" si="3"/>
        <v/>
      </c>
      <c r="Z10" t="str">
        <f t="shared" si="3"/>
        <v/>
      </c>
      <c r="AA10" t="str">
        <f t="shared" si="3"/>
        <v/>
      </c>
      <c r="AB10" t="str">
        <f t="shared" si="3"/>
        <v/>
      </c>
      <c r="AC10" t="str">
        <f t="shared" ref="AC10:AR15" si="4">IF(AC$1="","",IF($K10=AC$1,$J10,""))</f>
        <v/>
      </c>
      <c r="AD10" t="str">
        <f t="shared" si="4"/>
        <v/>
      </c>
      <c r="AE10" t="str">
        <f t="shared" si="4"/>
        <v/>
      </c>
      <c r="AF10" t="str">
        <f t="shared" si="4"/>
        <v/>
      </c>
      <c r="AG10" t="str">
        <f t="shared" si="4"/>
        <v/>
      </c>
      <c r="AH10" t="str">
        <f t="shared" si="4"/>
        <v/>
      </c>
      <c r="AI10" t="str">
        <f t="shared" si="4"/>
        <v/>
      </c>
      <c r="AJ10" t="str">
        <f t="shared" si="4"/>
        <v/>
      </c>
      <c r="AK10" t="str">
        <f t="shared" si="4"/>
        <v/>
      </c>
      <c r="AL10" t="str">
        <f t="shared" si="4"/>
        <v/>
      </c>
      <c r="AM10" t="str">
        <f t="shared" si="4"/>
        <v/>
      </c>
      <c r="AN10" t="str">
        <f t="shared" si="4"/>
        <v/>
      </c>
      <c r="AO10" t="str">
        <f t="shared" si="4"/>
        <v/>
      </c>
      <c r="AP10" t="str">
        <f t="shared" si="4"/>
        <v/>
      </c>
      <c r="AQ10" t="str">
        <f t="shared" si="4"/>
        <v/>
      </c>
      <c r="AR10" t="str">
        <f t="shared" si="4"/>
        <v/>
      </c>
      <c r="AS10" t="str">
        <f t="shared" ref="AS10:AY15" si="5">IF(AS$1="","",IF($K10=AS$1,$J10,""))</f>
        <v/>
      </c>
      <c r="AT10" t="str">
        <f t="shared" si="5"/>
        <v/>
      </c>
      <c r="AU10" t="str">
        <f t="shared" si="5"/>
        <v/>
      </c>
      <c r="AV10" t="str">
        <f t="shared" si="5"/>
        <v/>
      </c>
      <c r="AW10" t="str">
        <f t="shared" si="5"/>
        <v/>
      </c>
      <c r="AX10" t="str">
        <f t="shared" si="5"/>
        <v/>
      </c>
      <c r="AY10" t="str">
        <f t="shared" si="5"/>
        <v/>
      </c>
      <c r="BA10">
        <v>10</v>
      </c>
      <c r="BB10">
        <f t="shared" si="2"/>
        <v>2</v>
      </c>
    </row>
    <row r="11" spans="1:54">
      <c r="A11" s="72"/>
      <c r="B11" s="75" t="s">
        <v>136</v>
      </c>
      <c r="C11" s="75" t="s">
        <v>125</v>
      </c>
      <c r="D11" s="75" t="s">
        <v>137</v>
      </c>
      <c r="E11" s="75">
        <v>26</v>
      </c>
      <c r="F11" s="75">
        <v>39</v>
      </c>
      <c r="G11" t="str" cm="1">
        <f t="array" aca="1" ref="G11" ca="1">IFERROR(IF(INDIRECT("'"&amp;B11&amp;"'!Z"&amp;MATCH(INT(BA11/8)+1,INDIRECT("'"&amp;B11&amp;"'!B4:B15"),0)+3)=1,15,IF(INDIRECT("'"&amp;B11&amp;"'!X"&amp;MATCH(INT(BA11/8)+1,INDIRECT("'"&amp;B11&amp;"'!B4:B15"),0)+3)=1,10,IF(INDIRECT("'"&amp;B11&amp;"'!V"&amp;MATCH(INT(BA11/8)+1,INDIRECT("'"&amp;B11&amp;"'!B4:B15"),0)+3)=1,6,IF(INDIRECT("'"&amp;B11&amp;"'!V"&amp;MATCH(INT(BA11/8)+1,INDIRECT("'"&amp;B11&amp;"'!B4:B15"),0)+3)=1,4,0)))),"")</f>
        <v/>
      </c>
      <c r="H11" t="str" cm="1">
        <f t="array" aca="1" ref="H11" ca="1">IFERROR(IFERROR(INDIRECT("'"&amp;B11&amp;"'!AE"&amp;MATCH(INT(BA11/8)+1,INDIRECT("'"&amp;B11&amp;"'!B4:B15"),0)+3),0)-G11,"")</f>
        <v/>
      </c>
      <c r="I11" t="e">
        <f ca="1">H10+H11+H12</f>
        <v>#VALUE!</v>
      </c>
      <c r="J11" t="str">
        <f ca="1">IFERROR(ABS(SUM(I11,-F11,-E11))+ABS(SUM(IF(D11="Traversal",15,IF(D11="High",10,IF(D11="Mid",6,IF(D11="Low",4,0))))-G11)),"")</f>
        <v/>
      </c>
      <c r="K11" t="str" cm="1">
        <f t="array" aca="1" ref="K11" ca="1">IFERROR(INDIRECT("'"&amp;B11&amp;"'!AG"&amp;MATCH(INT(BA11/8)+1,INDIRECT("'"&amp;B11&amp;"'!B4:B15"),0)+3),"")</f>
        <v/>
      </c>
      <c r="M11" t="str">
        <f t="shared" ca="1" si="3"/>
        <v/>
      </c>
      <c r="N11" t="str">
        <f t="shared" si="3"/>
        <v/>
      </c>
      <c r="O11" t="str">
        <f t="shared" si="3"/>
        <v/>
      </c>
      <c r="P11" t="str">
        <f t="shared" si="3"/>
        <v/>
      </c>
      <c r="Q11" t="str">
        <f t="shared" si="3"/>
        <v/>
      </c>
      <c r="R11" t="str">
        <f t="shared" si="3"/>
        <v/>
      </c>
      <c r="S11" t="str">
        <f t="shared" si="3"/>
        <v/>
      </c>
      <c r="T11" t="str">
        <f t="shared" si="3"/>
        <v/>
      </c>
      <c r="U11" t="str">
        <f t="shared" si="3"/>
        <v/>
      </c>
      <c r="V11" t="str">
        <f t="shared" si="3"/>
        <v/>
      </c>
      <c r="W11" t="str">
        <f t="shared" si="3"/>
        <v/>
      </c>
      <c r="X11" t="str">
        <f t="shared" si="3"/>
        <v/>
      </c>
      <c r="Y11" t="str">
        <f t="shared" si="3"/>
        <v/>
      </c>
      <c r="Z11" t="str">
        <f t="shared" si="3"/>
        <v/>
      </c>
      <c r="AA11" t="str">
        <f t="shared" si="3"/>
        <v/>
      </c>
      <c r="AB11" t="str">
        <f t="shared" si="3"/>
        <v/>
      </c>
      <c r="AC11" t="str">
        <f t="shared" si="4"/>
        <v/>
      </c>
      <c r="AD11" t="str">
        <f t="shared" si="4"/>
        <v/>
      </c>
      <c r="AE11" t="str">
        <f t="shared" si="4"/>
        <v/>
      </c>
      <c r="AF11" t="str">
        <f t="shared" si="4"/>
        <v/>
      </c>
      <c r="AG11" t="str">
        <f t="shared" si="4"/>
        <v/>
      </c>
      <c r="AH11" t="str">
        <f t="shared" si="4"/>
        <v/>
      </c>
      <c r="AI11" t="str">
        <f t="shared" si="4"/>
        <v/>
      </c>
      <c r="AJ11" t="str">
        <f t="shared" si="4"/>
        <v/>
      </c>
      <c r="AK11" t="str">
        <f t="shared" si="4"/>
        <v/>
      </c>
      <c r="AL11" t="str">
        <f t="shared" si="4"/>
        <v/>
      </c>
      <c r="AM11" t="str">
        <f t="shared" si="4"/>
        <v/>
      </c>
      <c r="AN11" t="str">
        <f t="shared" si="4"/>
        <v/>
      </c>
      <c r="AO11" t="str">
        <f t="shared" si="4"/>
        <v/>
      </c>
      <c r="AP11" t="str">
        <f t="shared" si="4"/>
        <v/>
      </c>
      <c r="AQ11" t="str">
        <f t="shared" si="4"/>
        <v/>
      </c>
      <c r="AR11" t="str">
        <f t="shared" si="4"/>
        <v/>
      </c>
      <c r="AS11" t="str">
        <f t="shared" si="5"/>
        <v/>
      </c>
      <c r="AT11" t="str">
        <f t="shared" si="5"/>
        <v/>
      </c>
      <c r="AU11" t="str">
        <f t="shared" si="5"/>
        <v/>
      </c>
      <c r="AV11" t="str">
        <f t="shared" si="5"/>
        <v/>
      </c>
      <c r="AW11" t="str">
        <f t="shared" si="5"/>
        <v/>
      </c>
      <c r="AX11" t="str">
        <f t="shared" si="5"/>
        <v/>
      </c>
      <c r="AY11" t="str">
        <f t="shared" si="5"/>
        <v/>
      </c>
      <c r="BA11">
        <v>11</v>
      </c>
      <c r="BB11">
        <f t="shared" si="2"/>
        <v>2</v>
      </c>
    </row>
    <row r="12" spans="1:54">
      <c r="A12" s="72"/>
      <c r="B12" s="75" t="s">
        <v>138</v>
      </c>
      <c r="C12" s="75" t="s">
        <v>125</v>
      </c>
      <c r="D12" s="75" t="s">
        <v>126</v>
      </c>
      <c r="E12" s="75"/>
      <c r="F12" s="75"/>
      <c r="G12" t="str" cm="1">
        <f t="array" aca="1" ref="G12" ca="1">IFERROR(IF(INDIRECT("'"&amp;B12&amp;"'!Z"&amp;MATCH(INT(BA12/8)+1,INDIRECT("'"&amp;B12&amp;"'!B4:B15"),0)+3)=1,15,IF(INDIRECT("'"&amp;B12&amp;"'!X"&amp;MATCH(INT(BA12/8)+1,INDIRECT("'"&amp;B12&amp;"'!B4:B15"),0)+3)=1,10,IF(INDIRECT("'"&amp;B12&amp;"'!V"&amp;MATCH(INT(BA12/8)+1,INDIRECT("'"&amp;B12&amp;"'!B4:B15"),0)+3)=1,6,IF(INDIRECT("'"&amp;B12&amp;"'!V"&amp;MATCH(INT(BA12/8)+1,INDIRECT("'"&amp;B12&amp;"'!B4:B15"),0)+3)=1,4,0)))),"")</f>
        <v/>
      </c>
      <c r="H12" t="str" cm="1">
        <f t="array" aca="1" ref="H12" ca="1">IFERROR(IFERROR(INDIRECT("'"&amp;B12&amp;"'!AE"&amp;MATCH(INT(BA12/8)+1,INDIRECT("'"&amp;B12&amp;"'!B4:B15"),0)+3),0)-G12,"")</f>
        <v/>
      </c>
      <c r="I12" t="e">
        <f ca="1">H10+H11+H12</f>
        <v>#VALUE!</v>
      </c>
      <c r="J12" t="str">
        <f ca="1">IFERROR(ABS(SUM(I12,-F11,-E11))+ABS(SUM(IF(D12="Traversal",15,IF(D12="High",10,IF(D12="Mid",6,IF(D12="Low",4,0))))-G12)),"")</f>
        <v/>
      </c>
      <c r="K12" t="str" cm="1">
        <f t="array" aca="1" ref="K12" ca="1">IFERROR(INDIRECT("'"&amp;B12&amp;"'!AG"&amp;MATCH(INT(BA12/8)+1,INDIRECT("'"&amp;B12&amp;"'!B4:B15"),0)+3),"")</f>
        <v/>
      </c>
      <c r="M12" t="str">
        <f t="shared" ca="1" si="3"/>
        <v/>
      </c>
      <c r="N12" t="str">
        <f t="shared" si="3"/>
        <v/>
      </c>
      <c r="O12" t="str">
        <f t="shared" si="3"/>
        <v/>
      </c>
      <c r="P12" t="str">
        <f t="shared" si="3"/>
        <v/>
      </c>
      <c r="Q12" t="str">
        <f t="shared" si="3"/>
        <v/>
      </c>
      <c r="R12" t="str">
        <f t="shared" si="3"/>
        <v/>
      </c>
      <c r="S12" t="str">
        <f t="shared" si="3"/>
        <v/>
      </c>
      <c r="T12" t="str">
        <f t="shared" si="3"/>
        <v/>
      </c>
      <c r="U12" t="str">
        <f t="shared" si="3"/>
        <v/>
      </c>
      <c r="V12" t="str">
        <f t="shared" si="3"/>
        <v/>
      </c>
      <c r="W12" t="str">
        <f t="shared" si="3"/>
        <v/>
      </c>
      <c r="X12" t="str">
        <f t="shared" si="3"/>
        <v/>
      </c>
      <c r="Y12" t="str">
        <f t="shared" si="3"/>
        <v/>
      </c>
      <c r="Z12" t="str">
        <f t="shared" si="3"/>
        <v/>
      </c>
      <c r="AA12" t="str">
        <f t="shared" si="3"/>
        <v/>
      </c>
      <c r="AB12" t="str">
        <f t="shared" si="3"/>
        <v/>
      </c>
      <c r="AC12" t="str">
        <f t="shared" si="4"/>
        <v/>
      </c>
      <c r="AD12" t="str">
        <f t="shared" si="4"/>
        <v/>
      </c>
      <c r="AE12" t="str">
        <f t="shared" si="4"/>
        <v/>
      </c>
      <c r="AF12" t="str">
        <f t="shared" si="4"/>
        <v/>
      </c>
      <c r="AG12" t="str">
        <f t="shared" si="4"/>
        <v/>
      </c>
      <c r="AH12" t="str">
        <f t="shared" si="4"/>
        <v/>
      </c>
      <c r="AI12" t="str">
        <f t="shared" si="4"/>
        <v/>
      </c>
      <c r="AJ12" t="str">
        <f t="shared" si="4"/>
        <v/>
      </c>
      <c r="AK12" t="str">
        <f t="shared" si="4"/>
        <v/>
      </c>
      <c r="AL12" t="str">
        <f t="shared" si="4"/>
        <v/>
      </c>
      <c r="AM12" t="str">
        <f t="shared" si="4"/>
        <v/>
      </c>
      <c r="AN12" t="str">
        <f t="shared" si="4"/>
        <v/>
      </c>
      <c r="AO12" t="str">
        <f t="shared" si="4"/>
        <v/>
      </c>
      <c r="AP12" t="str">
        <f t="shared" si="4"/>
        <v/>
      </c>
      <c r="AQ12" t="str">
        <f t="shared" si="4"/>
        <v/>
      </c>
      <c r="AR12" t="str">
        <f t="shared" si="4"/>
        <v/>
      </c>
      <c r="AS12" t="str">
        <f t="shared" si="5"/>
        <v/>
      </c>
      <c r="AT12" t="str">
        <f t="shared" si="5"/>
        <v/>
      </c>
      <c r="AU12" t="str">
        <f t="shared" si="5"/>
        <v/>
      </c>
      <c r="AV12" t="str">
        <f t="shared" si="5"/>
        <v/>
      </c>
      <c r="AW12" t="str">
        <f t="shared" si="5"/>
        <v/>
      </c>
      <c r="AX12" t="str">
        <f t="shared" si="5"/>
        <v/>
      </c>
      <c r="AY12" t="str">
        <f t="shared" si="5"/>
        <v/>
      </c>
      <c r="BA12">
        <v>12</v>
      </c>
      <c r="BB12">
        <f t="shared" si="2"/>
        <v>2</v>
      </c>
    </row>
    <row r="13" spans="1:54">
      <c r="A13" s="72"/>
      <c r="B13" s="76" t="s">
        <v>139</v>
      </c>
      <c r="C13" s="76" t="s">
        <v>128</v>
      </c>
      <c r="D13" s="76" t="s">
        <v>133</v>
      </c>
      <c r="E13" s="76"/>
      <c r="F13" s="76"/>
      <c r="G13" t="str" cm="1">
        <f t="array" aca="1" ref="G13" ca="1">IFERROR(IF(INDIRECT("'"&amp;B13&amp;"'!Z"&amp;MATCH(INT(BA13/8)+1,INDIRECT("'"&amp;B13&amp;"'!B4:B15"),0)+3)=1,15,IF(INDIRECT("'"&amp;B13&amp;"'!X"&amp;MATCH(INT(BA13/8)+1,INDIRECT("'"&amp;B13&amp;"'!B4:B15"),0)+3)=1,10,IF(INDIRECT("'"&amp;B13&amp;"'!V"&amp;MATCH(INT(BA13/8)+1,INDIRECT("'"&amp;B13&amp;"'!B4:B15"),0)+3)=1,6,IF(INDIRECT("'"&amp;B13&amp;"'!V"&amp;MATCH(INT(BA13/8)+1,INDIRECT("'"&amp;B13&amp;"'!B4:B15"),0)+3)=1,4,0)))),"")</f>
        <v/>
      </c>
      <c r="H13" t="str" cm="1">
        <f t="array" aca="1" ref="H13" ca="1">IFERROR(IFERROR(INDIRECT("'"&amp;B13&amp;"'!AE"&amp;MATCH(INT(BA13/8)+1,INDIRECT("'"&amp;B13&amp;"'!B4:B15"),0)+3),0)-G13,"")</f>
        <v/>
      </c>
      <c r="I13" t="e">
        <f ca="1">H13+H14+H15</f>
        <v>#VALUE!</v>
      </c>
      <c r="J13" t="str">
        <f ca="1">IFERROR(ABS(SUM(I13,-F14,-E14))+ABS(SUM(IF(D13="Traversal",15,IF(D13="High",10,IF(D13="Mid",6,IF(D13="Low",4,0))))-G13)),"")</f>
        <v/>
      </c>
      <c r="K13" t="str" cm="1">
        <f t="array" aca="1" ref="K13" ca="1">IFERROR(INDIRECT("'"&amp;B13&amp;"'!AG"&amp;MATCH(INT(BA13/8)+1,INDIRECT("'"&amp;B13&amp;"'!B4:B15"),0)+3),"")</f>
        <v/>
      </c>
      <c r="M13" t="str">
        <f t="shared" ca="1" si="3"/>
        <v/>
      </c>
      <c r="N13" t="str">
        <f t="shared" si="3"/>
        <v/>
      </c>
      <c r="O13" t="str">
        <f t="shared" si="3"/>
        <v/>
      </c>
      <c r="P13" t="str">
        <f t="shared" si="3"/>
        <v/>
      </c>
      <c r="Q13" t="str">
        <f t="shared" si="3"/>
        <v/>
      </c>
      <c r="R13" t="str">
        <f t="shared" si="3"/>
        <v/>
      </c>
      <c r="S13" t="str">
        <f t="shared" si="3"/>
        <v/>
      </c>
      <c r="T13" t="str">
        <f t="shared" si="3"/>
        <v/>
      </c>
      <c r="U13" t="str">
        <f t="shared" si="3"/>
        <v/>
      </c>
      <c r="V13" t="str">
        <f t="shared" si="3"/>
        <v/>
      </c>
      <c r="W13" t="str">
        <f t="shared" si="3"/>
        <v/>
      </c>
      <c r="X13" t="str">
        <f t="shared" si="3"/>
        <v/>
      </c>
      <c r="Y13" t="str">
        <f t="shared" si="3"/>
        <v/>
      </c>
      <c r="Z13" t="str">
        <f t="shared" si="3"/>
        <v/>
      </c>
      <c r="AA13" t="str">
        <f t="shared" si="3"/>
        <v/>
      </c>
      <c r="AB13" t="str">
        <f t="shared" si="3"/>
        <v/>
      </c>
      <c r="AC13" t="str">
        <f t="shared" si="4"/>
        <v/>
      </c>
      <c r="AD13" t="str">
        <f t="shared" si="4"/>
        <v/>
      </c>
      <c r="AE13" t="str">
        <f t="shared" si="4"/>
        <v/>
      </c>
      <c r="AF13" t="str">
        <f t="shared" si="4"/>
        <v/>
      </c>
      <c r="AG13" t="str">
        <f t="shared" si="4"/>
        <v/>
      </c>
      <c r="AH13" t="str">
        <f t="shared" si="4"/>
        <v/>
      </c>
      <c r="AI13" t="str">
        <f t="shared" si="4"/>
        <v/>
      </c>
      <c r="AJ13" t="str">
        <f t="shared" si="4"/>
        <v/>
      </c>
      <c r="AK13" t="str">
        <f t="shared" si="4"/>
        <v/>
      </c>
      <c r="AL13" t="str">
        <f t="shared" si="4"/>
        <v/>
      </c>
      <c r="AM13" t="str">
        <f t="shared" si="4"/>
        <v/>
      </c>
      <c r="AN13" t="str">
        <f t="shared" si="4"/>
        <v/>
      </c>
      <c r="AO13" t="str">
        <f t="shared" si="4"/>
        <v/>
      </c>
      <c r="AP13" t="str">
        <f t="shared" si="4"/>
        <v/>
      </c>
      <c r="AQ13" t="str">
        <f t="shared" si="4"/>
        <v/>
      </c>
      <c r="AR13" t="str">
        <f t="shared" si="4"/>
        <v/>
      </c>
      <c r="AS13" t="str">
        <f t="shared" si="5"/>
        <v/>
      </c>
      <c r="AT13" t="str">
        <f t="shared" si="5"/>
        <v/>
      </c>
      <c r="AU13" t="str">
        <f t="shared" si="5"/>
        <v/>
      </c>
      <c r="AV13" t="str">
        <f t="shared" si="5"/>
        <v/>
      </c>
      <c r="AW13" t="str">
        <f t="shared" si="5"/>
        <v/>
      </c>
      <c r="AX13" t="str">
        <f t="shared" si="5"/>
        <v/>
      </c>
      <c r="AY13" t="str">
        <f t="shared" si="5"/>
        <v/>
      </c>
      <c r="BA13">
        <v>13</v>
      </c>
      <c r="BB13">
        <f t="shared" si="2"/>
        <v>2</v>
      </c>
    </row>
    <row r="14" spans="1:54">
      <c r="A14" s="72"/>
      <c r="B14" s="76" t="s">
        <v>140</v>
      </c>
      <c r="C14" s="76" t="s">
        <v>125</v>
      </c>
      <c r="D14" s="76" t="s">
        <v>126</v>
      </c>
      <c r="E14" s="76">
        <v>14</v>
      </c>
      <c r="F14" s="76">
        <v>28</v>
      </c>
      <c r="G14" t="str" cm="1">
        <f t="array" aca="1" ref="G14" ca="1">IFERROR(IF(INDIRECT("'"&amp;B14&amp;"'!Z"&amp;MATCH(INT(BA14/8)+1,INDIRECT("'"&amp;B14&amp;"'!B4:B15"),0)+3)=1,15,IF(INDIRECT("'"&amp;B14&amp;"'!X"&amp;MATCH(INT(BA14/8)+1,INDIRECT("'"&amp;B14&amp;"'!B4:B15"),0)+3)=1,10,IF(INDIRECT("'"&amp;B14&amp;"'!V"&amp;MATCH(INT(BA14/8)+1,INDIRECT("'"&amp;B14&amp;"'!B4:B15"),0)+3)=1,6,IF(INDIRECT("'"&amp;B14&amp;"'!V"&amp;MATCH(INT(BA14/8)+1,INDIRECT("'"&amp;B14&amp;"'!B4:B15"),0)+3)=1,4,0)))),"")</f>
        <v/>
      </c>
      <c r="H14" t="str" cm="1">
        <f t="array" aca="1" ref="H14" ca="1">IFERROR(IFERROR(INDIRECT("'"&amp;B14&amp;"'!AE"&amp;MATCH(INT(BA14/8)+1,INDIRECT("'"&amp;B14&amp;"'!B4:B15"),0)+3),0)-G14,"")</f>
        <v/>
      </c>
      <c r="I14" t="e">
        <f ca="1">H13+H14+H15</f>
        <v>#VALUE!</v>
      </c>
      <c r="J14" t="str">
        <f ca="1">IFERROR(ABS(SUM(I14,-F14,-E14))+ABS(SUM(IF(D14="Traversal",15,IF(D14="High",10,IF(D14="Mid",6,IF(D14="Low",4,0))))-G14)),"")</f>
        <v/>
      </c>
      <c r="K14" t="str" cm="1">
        <f t="array" aca="1" ref="K14" ca="1">IFERROR(INDIRECT("'"&amp;B14&amp;"'!AG"&amp;MATCH(INT(BA14/8)+1,INDIRECT("'"&amp;B14&amp;"'!B4:B15"),0)+3),"")</f>
        <v/>
      </c>
      <c r="M14" t="str">
        <f t="shared" ca="1" si="3"/>
        <v/>
      </c>
      <c r="N14" t="str">
        <f t="shared" si="3"/>
        <v/>
      </c>
      <c r="O14" t="str">
        <f t="shared" si="3"/>
        <v/>
      </c>
      <c r="P14" t="str">
        <f t="shared" si="3"/>
        <v/>
      </c>
      <c r="Q14" t="str">
        <f t="shared" si="3"/>
        <v/>
      </c>
      <c r="R14" t="str">
        <f t="shared" si="3"/>
        <v/>
      </c>
      <c r="S14" t="str">
        <f t="shared" si="3"/>
        <v/>
      </c>
      <c r="T14" t="str">
        <f t="shared" si="3"/>
        <v/>
      </c>
      <c r="U14" t="str">
        <f t="shared" si="3"/>
        <v/>
      </c>
      <c r="V14" t="str">
        <f t="shared" si="3"/>
        <v/>
      </c>
      <c r="W14" t="str">
        <f t="shared" si="3"/>
        <v/>
      </c>
      <c r="X14" t="str">
        <f t="shared" si="3"/>
        <v/>
      </c>
      <c r="Y14" t="str">
        <f t="shared" si="3"/>
        <v/>
      </c>
      <c r="Z14" t="str">
        <f t="shared" si="3"/>
        <v/>
      </c>
      <c r="AA14" t="str">
        <f t="shared" si="3"/>
        <v/>
      </c>
      <c r="AB14" t="str">
        <f t="shared" si="3"/>
        <v/>
      </c>
      <c r="AC14" t="str">
        <f t="shared" si="4"/>
        <v/>
      </c>
      <c r="AD14" t="str">
        <f t="shared" si="4"/>
        <v/>
      </c>
      <c r="AE14" t="str">
        <f t="shared" si="4"/>
        <v/>
      </c>
      <c r="AF14" t="str">
        <f t="shared" si="4"/>
        <v/>
      </c>
      <c r="AG14" t="str">
        <f t="shared" si="4"/>
        <v/>
      </c>
      <c r="AH14" t="str">
        <f t="shared" si="4"/>
        <v/>
      </c>
      <c r="AI14" t="str">
        <f t="shared" si="4"/>
        <v/>
      </c>
      <c r="AJ14" t="str">
        <f t="shared" si="4"/>
        <v/>
      </c>
      <c r="AK14" t="str">
        <f t="shared" si="4"/>
        <v/>
      </c>
      <c r="AL14" t="str">
        <f t="shared" si="4"/>
        <v/>
      </c>
      <c r="AM14" t="str">
        <f t="shared" si="4"/>
        <v/>
      </c>
      <c r="AN14" t="str">
        <f t="shared" si="4"/>
        <v/>
      </c>
      <c r="AO14" t="str">
        <f t="shared" si="4"/>
        <v/>
      </c>
      <c r="AP14" t="str">
        <f t="shared" si="4"/>
        <v/>
      </c>
      <c r="AQ14" t="str">
        <f t="shared" si="4"/>
        <v/>
      </c>
      <c r="AR14" t="str">
        <f t="shared" si="4"/>
        <v/>
      </c>
      <c r="AS14" t="str">
        <f t="shared" si="5"/>
        <v/>
      </c>
      <c r="AT14" t="str">
        <f t="shared" si="5"/>
        <v/>
      </c>
      <c r="AU14" t="str">
        <f t="shared" si="5"/>
        <v/>
      </c>
      <c r="AV14" t="str">
        <f t="shared" si="5"/>
        <v/>
      </c>
      <c r="AW14" t="str">
        <f t="shared" si="5"/>
        <v/>
      </c>
      <c r="AX14" t="str">
        <f t="shared" si="5"/>
        <v/>
      </c>
      <c r="AY14" t="str">
        <f t="shared" si="5"/>
        <v/>
      </c>
      <c r="BA14">
        <v>14</v>
      </c>
      <c r="BB14">
        <f t="shared" si="2"/>
        <v>2</v>
      </c>
    </row>
    <row r="15" spans="1:54">
      <c r="A15" s="72"/>
      <c r="B15" s="76" t="s">
        <v>141</v>
      </c>
      <c r="C15" s="76" t="s">
        <v>125</v>
      </c>
      <c r="D15" s="76" t="s">
        <v>126</v>
      </c>
      <c r="E15" s="76"/>
      <c r="F15" s="76"/>
      <c r="G15" t="str" cm="1">
        <f t="array" aca="1" ref="G15" ca="1">IFERROR(IF(INDIRECT("'"&amp;B15&amp;"'!Z"&amp;MATCH(INT(BA15/8)+1,INDIRECT("'"&amp;B15&amp;"'!B4:B15"),0)+3)=1,15,IF(INDIRECT("'"&amp;B15&amp;"'!X"&amp;MATCH(INT(BA15/8)+1,INDIRECT("'"&amp;B15&amp;"'!B4:B15"),0)+3)=1,10,IF(INDIRECT("'"&amp;B15&amp;"'!V"&amp;MATCH(INT(BA15/8)+1,INDIRECT("'"&amp;B15&amp;"'!B4:B15"),0)+3)=1,6,IF(INDIRECT("'"&amp;B15&amp;"'!V"&amp;MATCH(INT(BA15/8)+1,INDIRECT("'"&amp;B15&amp;"'!B4:B15"),0)+3)=1,4,0)))),"")</f>
        <v/>
      </c>
      <c r="H15" t="str" cm="1">
        <f t="array" aca="1" ref="H15" ca="1">IFERROR(IFERROR(INDIRECT("'"&amp;B15&amp;"'!AE"&amp;MATCH(INT(BA15/8)+1,INDIRECT("'"&amp;B15&amp;"'!B4:B15"),0)+3),0)-G15,"")</f>
        <v/>
      </c>
      <c r="I15" t="e">
        <f ca="1">H13+H14+H15</f>
        <v>#VALUE!</v>
      </c>
      <c r="J15" t="str">
        <f ca="1">IFERROR(ABS(SUM(I15,-F14,-E14))+ABS(SUM(IF(D15="Traversal",15,IF(D15="High",10,IF(D15="Mid",6,IF(D15="Low",4,0))))-G15)),"")</f>
        <v/>
      </c>
      <c r="K15" t="str" cm="1">
        <f t="array" aca="1" ref="K15" ca="1">IFERROR(INDIRECT("'"&amp;B15&amp;"'!AG"&amp;MATCH(INT(BA15/8)+1,INDIRECT("'"&amp;B15&amp;"'!B4:B15"),0)+3),"")</f>
        <v/>
      </c>
      <c r="M15" t="str">
        <f t="shared" ca="1" si="3"/>
        <v/>
      </c>
      <c r="N15" t="str">
        <f t="shared" si="3"/>
        <v/>
      </c>
      <c r="O15" t="str">
        <f t="shared" si="3"/>
        <v/>
      </c>
      <c r="P15" t="str">
        <f t="shared" si="3"/>
        <v/>
      </c>
      <c r="Q15" t="str">
        <f t="shared" si="3"/>
        <v/>
      </c>
      <c r="R15" t="str">
        <f t="shared" si="3"/>
        <v/>
      </c>
      <c r="S15" t="str">
        <f t="shared" si="3"/>
        <v/>
      </c>
      <c r="T15" t="str">
        <f t="shared" si="3"/>
        <v/>
      </c>
      <c r="U15" t="str">
        <f t="shared" si="3"/>
        <v/>
      </c>
      <c r="V15" t="str">
        <f t="shared" si="3"/>
        <v/>
      </c>
      <c r="W15" t="str">
        <f t="shared" si="3"/>
        <v/>
      </c>
      <c r="X15" t="str">
        <f t="shared" si="3"/>
        <v/>
      </c>
      <c r="Y15" t="str">
        <f t="shared" si="3"/>
        <v/>
      </c>
      <c r="Z15" t="str">
        <f t="shared" si="3"/>
        <v/>
      </c>
      <c r="AA15" t="str">
        <f t="shared" si="3"/>
        <v/>
      </c>
      <c r="AB15" t="str">
        <f t="shared" si="3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  <c r="AL15" t="str">
        <f t="shared" si="4"/>
        <v/>
      </c>
      <c r="AM15" t="str">
        <f t="shared" si="4"/>
        <v/>
      </c>
      <c r="AN15" t="str">
        <f t="shared" si="4"/>
        <v/>
      </c>
      <c r="AO15" t="str">
        <f t="shared" si="4"/>
        <v/>
      </c>
      <c r="AP15" t="str">
        <f t="shared" si="4"/>
        <v/>
      </c>
      <c r="AQ15" t="str">
        <f t="shared" si="4"/>
        <v/>
      </c>
      <c r="AR15" t="str">
        <f t="shared" si="4"/>
        <v/>
      </c>
      <c r="AS15" t="str">
        <f t="shared" si="5"/>
        <v/>
      </c>
      <c r="AT15" t="str">
        <f t="shared" si="5"/>
        <v/>
      </c>
      <c r="AU15" t="str">
        <f t="shared" si="5"/>
        <v/>
      </c>
      <c r="AV15" t="str">
        <f t="shared" si="5"/>
        <v/>
      </c>
      <c r="AW15" t="str">
        <f t="shared" si="5"/>
        <v/>
      </c>
      <c r="AX15" t="str">
        <f t="shared" si="5"/>
        <v/>
      </c>
      <c r="AY15" t="str">
        <f t="shared" si="5"/>
        <v/>
      </c>
      <c r="BA15">
        <v>15</v>
      </c>
      <c r="BB15">
        <f t="shared" si="2"/>
        <v>2</v>
      </c>
    </row>
    <row r="17" spans="1:54">
      <c r="A17" t="s">
        <v>80</v>
      </c>
      <c r="B17" s="72" t="s">
        <v>41</v>
      </c>
      <c r="C17" s="72" t="s">
        <v>116</v>
      </c>
      <c r="D17" s="72" t="s">
        <v>6</v>
      </c>
      <c r="E17" s="72" t="s">
        <v>117</v>
      </c>
      <c r="F17" s="72" t="s">
        <v>118</v>
      </c>
      <c r="BA17">
        <v>17</v>
      </c>
      <c r="BB17">
        <f t="shared" si="2"/>
        <v>3</v>
      </c>
    </row>
    <row r="18" spans="1:54">
      <c r="A18" s="72"/>
      <c r="B18" s="75" t="s">
        <v>142</v>
      </c>
      <c r="C18" s="75" t="s">
        <v>125</v>
      </c>
      <c r="D18" s="75" t="s">
        <v>126</v>
      </c>
      <c r="E18" s="75"/>
      <c r="F18" s="75"/>
      <c r="G18" t="str" cm="1">
        <f t="array" aca="1" ref="G18" ca="1">IFERROR(IF(INDIRECT("'"&amp;B18&amp;"'!Z"&amp;MATCH(INT(BA18/8)+1,INDIRECT("'"&amp;B18&amp;"'!B4:B15"),0)+3)=1,15,IF(INDIRECT("'"&amp;B18&amp;"'!X"&amp;MATCH(INT(BA18/8)+1,INDIRECT("'"&amp;B18&amp;"'!B4:B15"),0)+3)=1,10,IF(INDIRECT("'"&amp;B18&amp;"'!V"&amp;MATCH(INT(BA18/8)+1,INDIRECT("'"&amp;B18&amp;"'!B4:B15"),0)+3)=1,6,IF(INDIRECT("'"&amp;B18&amp;"'!V"&amp;MATCH(INT(BA18/8)+1,INDIRECT("'"&amp;B18&amp;"'!B4:B15"),0)+3)=1,4,0)))),"")</f>
        <v/>
      </c>
      <c r="H18" t="str" cm="1">
        <f t="array" aca="1" ref="H18" ca="1">IFERROR(IFERROR(INDIRECT("'"&amp;B18&amp;"'!AE"&amp;MATCH(INT(BA18/8)+1,INDIRECT("'"&amp;B18&amp;"'!B4:B15"),0)+3),0)-G18,"")</f>
        <v/>
      </c>
      <c r="I18" t="e">
        <f ca="1">H18+H19+H20</f>
        <v>#VALUE!</v>
      </c>
      <c r="J18" t="str">
        <f ca="1">IFERROR(ABS(SUM(I18,-F19,-E19))+ABS(SUM(IF(D18="Traversal",15,IF(D18="High",10,IF(D18="Mid",6,IF(D18="Low",4,0))))-G18)),"")</f>
        <v/>
      </c>
      <c r="K18" t="str" cm="1">
        <f t="array" aca="1" ref="K18" ca="1">IFERROR(INDIRECT("'"&amp;B18&amp;"'!AG"&amp;MATCH(INT(BA18/8)+1,INDIRECT("'"&amp;B18&amp;"'!B4:B15"),0)+3),"")</f>
        <v/>
      </c>
      <c r="M18" t="str">
        <f t="shared" ref="M18:AB23" ca="1" si="6">IF(M$1="","",IF($K18=M$1,$J18,""))</f>
        <v/>
      </c>
      <c r="N18" t="str">
        <f t="shared" si="6"/>
        <v/>
      </c>
      <c r="O18" t="str">
        <f t="shared" si="6"/>
        <v/>
      </c>
      <c r="P18" t="str">
        <f t="shared" si="6"/>
        <v/>
      </c>
      <c r="Q18" t="str">
        <f t="shared" si="6"/>
        <v/>
      </c>
      <c r="R18" t="str">
        <f t="shared" si="6"/>
        <v/>
      </c>
      <c r="S18" t="str">
        <f t="shared" si="6"/>
        <v/>
      </c>
      <c r="T18" t="str">
        <f t="shared" si="6"/>
        <v/>
      </c>
      <c r="U18" t="str">
        <f t="shared" si="6"/>
        <v/>
      </c>
      <c r="V18" t="str">
        <f t="shared" si="6"/>
        <v/>
      </c>
      <c r="W18" t="str">
        <f t="shared" si="6"/>
        <v/>
      </c>
      <c r="X18" t="str">
        <f t="shared" si="6"/>
        <v/>
      </c>
      <c r="Y18" t="str">
        <f t="shared" si="6"/>
        <v/>
      </c>
      <c r="Z18" t="str">
        <f t="shared" si="6"/>
        <v/>
      </c>
      <c r="AA18" t="str">
        <f t="shared" si="6"/>
        <v/>
      </c>
      <c r="AB18" t="str">
        <f t="shared" si="6"/>
        <v/>
      </c>
      <c r="AC18" t="str">
        <f t="shared" ref="AC18:AR23" si="7">IF(AC$1="","",IF($K18=AC$1,$J18,""))</f>
        <v/>
      </c>
      <c r="AD18" t="str">
        <f t="shared" si="7"/>
        <v/>
      </c>
      <c r="AE18" t="str">
        <f t="shared" si="7"/>
        <v/>
      </c>
      <c r="AF18" t="str">
        <f t="shared" si="7"/>
        <v/>
      </c>
      <c r="AG18" t="str">
        <f t="shared" si="7"/>
        <v/>
      </c>
      <c r="AH18" t="str">
        <f t="shared" si="7"/>
        <v/>
      </c>
      <c r="AI18" t="str">
        <f t="shared" si="7"/>
        <v/>
      </c>
      <c r="AJ18" t="str">
        <f t="shared" si="7"/>
        <v/>
      </c>
      <c r="AK18" t="str">
        <f t="shared" si="7"/>
        <v/>
      </c>
      <c r="AL18" t="str">
        <f t="shared" si="7"/>
        <v/>
      </c>
      <c r="AM18" t="str">
        <f t="shared" si="7"/>
        <v/>
      </c>
      <c r="AN18" t="str">
        <f t="shared" si="7"/>
        <v/>
      </c>
      <c r="AO18" t="str">
        <f t="shared" si="7"/>
        <v/>
      </c>
      <c r="AP18" t="str">
        <f t="shared" si="7"/>
        <v/>
      </c>
      <c r="AQ18" t="str">
        <f t="shared" si="7"/>
        <v/>
      </c>
      <c r="AR18" t="str">
        <f t="shared" si="7"/>
        <v/>
      </c>
      <c r="AS18" t="str">
        <f t="shared" ref="AS18:AY23" si="8">IF(AS$1="","",IF($K18=AS$1,$J18,""))</f>
        <v/>
      </c>
      <c r="AT18" t="str">
        <f t="shared" si="8"/>
        <v/>
      </c>
      <c r="AU18" t="str">
        <f t="shared" si="8"/>
        <v/>
      </c>
      <c r="AV18" t="str">
        <f t="shared" si="8"/>
        <v/>
      </c>
      <c r="AW18" t="str">
        <f t="shared" si="8"/>
        <v/>
      </c>
      <c r="AX18" t="str">
        <f t="shared" si="8"/>
        <v/>
      </c>
      <c r="AY18" t="str">
        <f t="shared" si="8"/>
        <v/>
      </c>
      <c r="BA18">
        <v>18</v>
      </c>
      <c r="BB18">
        <f t="shared" si="2"/>
        <v>3</v>
      </c>
    </row>
    <row r="19" spans="1:54">
      <c r="A19" s="72"/>
      <c r="B19" s="75" t="s">
        <v>143</v>
      </c>
      <c r="C19" s="75" t="s">
        <v>125</v>
      </c>
      <c r="D19" s="75" t="s">
        <v>126</v>
      </c>
      <c r="E19" s="75">
        <v>26</v>
      </c>
      <c r="F19" s="75">
        <v>17</v>
      </c>
      <c r="G19" t="str" cm="1">
        <f t="array" aca="1" ref="G19" ca="1">IFERROR(IF(INDIRECT("'"&amp;B19&amp;"'!Z"&amp;MATCH(INT(BA19/8)+1,INDIRECT("'"&amp;B19&amp;"'!B4:B15"),0)+3)=1,15,IF(INDIRECT("'"&amp;B19&amp;"'!X"&amp;MATCH(INT(BA19/8)+1,INDIRECT("'"&amp;B19&amp;"'!B4:B15"),0)+3)=1,10,IF(INDIRECT("'"&amp;B19&amp;"'!V"&amp;MATCH(INT(BA19/8)+1,INDIRECT("'"&amp;B19&amp;"'!B4:B15"),0)+3)=1,6,IF(INDIRECT("'"&amp;B19&amp;"'!V"&amp;MATCH(INT(BA19/8)+1,INDIRECT("'"&amp;B19&amp;"'!B4:B15"),0)+3)=1,4,0)))),"")</f>
        <v/>
      </c>
      <c r="H19" t="str" cm="1">
        <f t="array" aca="1" ref="H19" ca="1">IFERROR(IFERROR(INDIRECT("'"&amp;B19&amp;"'!AE"&amp;MATCH(INT(BA19/8)+1,INDIRECT("'"&amp;B19&amp;"'!B4:B15"),0)+3),0)-G19,"")</f>
        <v/>
      </c>
      <c r="I19" t="e">
        <f ca="1">H18+H19+H20</f>
        <v>#VALUE!</v>
      </c>
      <c r="J19" t="str">
        <f ca="1">IFERROR(ABS(SUM(I19,-F19,-E19))+ABS(SUM(IF(D19="Traversal",15,IF(D19="High",10,IF(D19="Mid",6,IF(D19="Low",4,0))))-G19)),"")</f>
        <v/>
      </c>
      <c r="K19" t="str" cm="1">
        <f t="array" aca="1" ref="K19" ca="1">IFERROR(INDIRECT("'"&amp;B19&amp;"'!AG"&amp;MATCH(INT(BA19/8)+1,INDIRECT("'"&amp;B19&amp;"'!B4:B15"),0)+3),"")</f>
        <v/>
      </c>
      <c r="M19" t="str">
        <f t="shared" ca="1" si="6"/>
        <v/>
      </c>
      <c r="N19" t="str">
        <f t="shared" si="6"/>
        <v/>
      </c>
      <c r="O19" t="str">
        <f t="shared" si="6"/>
        <v/>
      </c>
      <c r="P19" t="str">
        <f t="shared" si="6"/>
        <v/>
      </c>
      <c r="Q19" t="str">
        <f t="shared" si="6"/>
        <v/>
      </c>
      <c r="R19" t="str">
        <f t="shared" si="6"/>
        <v/>
      </c>
      <c r="S19" t="str">
        <f t="shared" si="6"/>
        <v/>
      </c>
      <c r="T19" t="str">
        <f t="shared" si="6"/>
        <v/>
      </c>
      <c r="U19" t="str">
        <f t="shared" si="6"/>
        <v/>
      </c>
      <c r="V19" t="str">
        <f t="shared" si="6"/>
        <v/>
      </c>
      <c r="W19" t="str">
        <f t="shared" si="6"/>
        <v/>
      </c>
      <c r="X19" t="str">
        <f t="shared" si="6"/>
        <v/>
      </c>
      <c r="Y19" t="str">
        <f t="shared" si="6"/>
        <v/>
      </c>
      <c r="Z19" t="str">
        <f t="shared" si="6"/>
        <v/>
      </c>
      <c r="AA19" t="str">
        <f t="shared" si="6"/>
        <v/>
      </c>
      <c r="AB19" t="str">
        <f t="shared" si="6"/>
        <v/>
      </c>
      <c r="AC19" t="str">
        <f t="shared" si="7"/>
        <v/>
      </c>
      <c r="AD19" t="str">
        <f t="shared" si="7"/>
        <v/>
      </c>
      <c r="AE19" t="str">
        <f t="shared" si="7"/>
        <v/>
      </c>
      <c r="AF19" t="str">
        <f t="shared" si="7"/>
        <v/>
      </c>
      <c r="AG19" t="str">
        <f t="shared" si="7"/>
        <v/>
      </c>
      <c r="AH19" t="str">
        <f t="shared" si="7"/>
        <v/>
      </c>
      <c r="AI19" t="str">
        <f t="shared" si="7"/>
        <v/>
      </c>
      <c r="AJ19" t="str">
        <f t="shared" si="7"/>
        <v/>
      </c>
      <c r="AK19" t="str">
        <f t="shared" si="7"/>
        <v/>
      </c>
      <c r="AL19" t="str">
        <f t="shared" si="7"/>
        <v/>
      </c>
      <c r="AM19" t="str">
        <f t="shared" si="7"/>
        <v/>
      </c>
      <c r="AN19" t="str">
        <f t="shared" si="7"/>
        <v/>
      </c>
      <c r="AO19" t="str">
        <f t="shared" si="7"/>
        <v/>
      </c>
      <c r="AP19" t="str">
        <f t="shared" si="7"/>
        <v/>
      </c>
      <c r="AQ19" t="str">
        <f t="shared" si="7"/>
        <v/>
      </c>
      <c r="AR19" t="str">
        <f t="shared" si="7"/>
        <v/>
      </c>
      <c r="AS19" t="str">
        <f t="shared" si="8"/>
        <v/>
      </c>
      <c r="AT19" t="str">
        <f t="shared" si="8"/>
        <v/>
      </c>
      <c r="AU19" t="str">
        <f t="shared" si="8"/>
        <v/>
      </c>
      <c r="AV19" t="str">
        <f t="shared" si="8"/>
        <v/>
      </c>
      <c r="AW19" t="str">
        <f t="shared" si="8"/>
        <v/>
      </c>
      <c r="AX19" t="str">
        <f t="shared" si="8"/>
        <v/>
      </c>
      <c r="AY19" t="str">
        <f t="shared" si="8"/>
        <v/>
      </c>
      <c r="BA19">
        <v>19</v>
      </c>
      <c r="BB19">
        <f t="shared" si="2"/>
        <v>3</v>
      </c>
    </row>
    <row r="20" spans="1:54">
      <c r="A20" s="72"/>
      <c r="B20" s="75" t="s">
        <v>144</v>
      </c>
      <c r="C20" s="75" t="s">
        <v>125</v>
      </c>
      <c r="D20" s="75" t="s">
        <v>126</v>
      </c>
      <c r="E20" s="75"/>
      <c r="F20" s="75"/>
      <c r="G20" t="str" cm="1">
        <f t="array" aca="1" ref="G20" ca="1">IFERROR(IF(INDIRECT("'"&amp;B20&amp;"'!Z"&amp;MATCH(INT(BA20/8)+1,INDIRECT("'"&amp;B20&amp;"'!B4:B15"),0)+3)=1,15,IF(INDIRECT("'"&amp;B20&amp;"'!X"&amp;MATCH(INT(BA20/8)+1,INDIRECT("'"&amp;B20&amp;"'!B4:B15"),0)+3)=1,10,IF(INDIRECT("'"&amp;B20&amp;"'!V"&amp;MATCH(INT(BA20/8)+1,INDIRECT("'"&amp;B20&amp;"'!B4:B15"),0)+3)=1,6,IF(INDIRECT("'"&amp;B20&amp;"'!V"&amp;MATCH(INT(BA20/8)+1,INDIRECT("'"&amp;B20&amp;"'!B4:B15"),0)+3)=1,4,0)))),"")</f>
        <v/>
      </c>
      <c r="H20" t="str" cm="1">
        <f t="array" aca="1" ref="H20" ca="1">IFERROR(IFERROR(INDIRECT("'"&amp;B20&amp;"'!AE"&amp;MATCH(INT(BA20/8)+1,INDIRECT("'"&amp;B20&amp;"'!B4:B15"),0)+3),0)-G20,"")</f>
        <v/>
      </c>
      <c r="I20" t="e">
        <f ca="1">H18+H19+H20</f>
        <v>#VALUE!</v>
      </c>
      <c r="J20" t="str">
        <f ca="1">IFERROR(ABS(SUM(I20,-F19,-E19))+ABS(SUM(IF(D20="Traversal",15,IF(D20="High",10,IF(D20="Mid",6,IF(D20="Low",4,0))))-G20)),"")</f>
        <v/>
      </c>
      <c r="K20" t="str" cm="1">
        <f t="array" aca="1" ref="K20" ca="1">IFERROR(INDIRECT("'"&amp;B20&amp;"'!AG"&amp;MATCH(INT(BA20/8)+1,INDIRECT("'"&amp;B20&amp;"'!B4:B15"),0)+3),"")</f>
        <v/>
      </c>
      <c r="M20" t="str">
        <f t="shared" ca="1" si="6"/>
        <v/>
      </c>
      <c r="N20" t="str">
        <f t="shared" si="6"/>
        <v/>
      </c>
      <c r="O20" t="str">
        <f t="shared" si="6"/>
        <v/>
      </c>
      <c r="P20" t="str">
        <f t="shared" si="6"/>
        <v/>
      </c>
      <c r="Q20" t="str">
        <f t="shared" si="6"/>
        <v/>
      </c>
      <c r="R20" t="str">
        <f t="shared" si="6"/>
        <v/>
      </c>
      <c r="S20" t="str">
        <f t="shared" si="6"/>
        <v/>
      </c>
      <c r="T20" t="str">
        <f t="shared" si="6"/>
        <v/>
      </c>
      <c r="U20" t="str">
        <f t="shared" si="6"/>
        <v/>
      </c>
      <c r="V20" t="str">
        <f t="shared" si="6"/>
        <v/>
      </c>
      <c r="W20" t="str">
        <f t="shared" si="6"/>
        <v/>
      </c>
      <c r="X20" t="str">
        <f t="shared" si="6"/>
        <v/>
      </c>
      <c r="Y20" t="str">
        <f t="shared" si="6"/>
        <v/>
      </c>
      <c r="Z20" t="str">
        <f t="shared" si="6"/>
        <v/>
      </c>
      <c r="AA20" t="str">
        <f t="shared" si="6"/>
        <v/>
      </c>
      <c r="AB20" t="str">
        <f t="shared" si="6"/>
        <v/>
      </c>
      <c r="AC20" t="str">
        <f t="shared" si="7"/>
        <v/>
      </c>
      <c r="AD20" t="str">
        <f t="shared" si="7"/>
        <v/>
      </c>
      <c r="AE20" t="str">
        <f t="shared" si="7"/>
        <v/>
      </c>
      <c r="AF20" t="str">
        <f t="shared" si="7"/>
        <v/>
      </c>
      <c r="AG20" t="str">
        <f t="shared" si="7"/>
        <v/>
      </c>
      <c r="AH20" t="str">
        <f t="shared" si="7"/>
        <v/>
      </c>
      <c r="AI20" t="str">
        <f t="shared" si="7"/>
        <v/>
      </c>
      <c r="AJ20" t="str">
        <f t="shared" si="7"/>
        <v/>
      </c>
      <c r="AK20" t="str">
        <f t="shared" si="7"/>
        <v/>
      </c>
      <c r="AL20" t="str">
        <f t="shared" si="7"/>
        <v/>
      </c>
      <c r="AM20" t="str">
        <f t="shared" si="7"/>
        <v/>
      </c>
      <c r="AN20" t="str">
        <f t="shared" si="7"/>
        <v/>
      </c>
      <c r="AO20" t="str">
        <f t="shared" si="7"/>
        <v/>
      </c>
      <c r="AP20" t="str">
        <f t="shared" si="7"/>
        <v/>
      </c>
      <c r="AQ20" t="str">
        <f t="shared" si="7"/>
        <v/>
      </c>
      <c r="AR20" t="str">
        <f t="shared" si="7"/>
        <v/>
      </c>
      <c r="AS20" t="str">
        <f t="shared" si="8"/>
        <v/>
      </c>
      <c r="AT20" t="str">
        <f t="shared" si="8"/>
        <v/>
      </c>
      <c r="AU20" t="str">
        <f t="shared" si="8"/>
        <v/>
      </c>
      <c r="AV20" t="str">
        <f t="shared" si="8"/>
        <v/>
      </c>
      <c r="AW20" t="str">
        <f t="shared" si="8"/>
        <v/>
      </c>
      <c r="AX20" t="str">
        <f t="shared" si="8"/>
        <v/>
      </c>
      <c r="AY20" t="str">
        <f t="shared" si="8"/>
        <v/>
      </c>
      <c r="BA20">
        <v>20</v>
      </c>
      <c r="BB20">
        <f t="shared" si="2"/>
        <v>3</v>
      </c>
    </row>
    <row r="21" spans="1:54">
      <c r="A21" s="72"/>
      <c r="B21" s="76" t="s">
        <v>145</v>
      </c>
      <c r="C21" s="76" t="s">
        <v>128</v>
      </c>
      <c r="D21" s="76" t="s">
        <v>146</v>
      </c>
      <c r="E21" s="76"/>
      <c r="F21" s="76"/>
      <c r="G21" t="str" cm="1">
        <f t="array" aca="1" ref="G21" ca="1">IFERROR(IF(INDIRECT("'"&amp;B21&amp;"'!Z"&amp;MATCH(INT(BA21/8)+1,INDIRECT("'"&amp;B21&amp;"'!B4:B15"),0)+3)=1,15,IF(INDIRECT("'"&amp;B21&amp;"'!X"&amp;MATCH(INT(BA21/8)+1,INDIRECT("'"&amp;B21&amp;"'!B4:B15"),0)+3)=1,10,IF(INDIRECT("'"&amp;B21&amp;"'!V"&amp;MATCH(INT(BA21/8)+1,INDIRECT("'"&amp;B21&amp;"'!B4:B15"),0)+3)=1,6,IF(INDIRECT("'"&amp;B21&amp;"'!V"&amp;MATCH(INT(BA21/8)+1,INDIRECT("'"&amp;B21&amp;"'!B4:B15"),0)+3)=1,4,0)))),"")</f>
        <v/>
      </c>
      <c r="H21" t="str" cm="1">
        <f t="array" aca="1" ref="H21" ca="1">IFERROR(IFERROR(INDIRECT("'"&amp;B21&amp;"'!AE"&amp;MATCH(INT(BA21/8)+1,INDIRECT("'"&amp;B21&amp;"'!B4:B15"),0)+3),0)-G21,"")</f>
        <v/>
      </c>
      <c r="I21" t="e">
        <f ca="1">H21+H22+H23</f>
        <v>#VALUE!</v>
      </c>
      <c r="J21" t="str">
        <f ca="1">IFERROR(ABS(SUM(I21,-F22,-E22))+ABS(SUM(IF(D21="Traversal",15,IF(D21="High",10,IF(D21="Mid",6,IF(D21="Low",4,0))))-G21)),"")</f>
        <v/>
      </c>
      <c r="K21" t="str" cm="1">
        <f t="array" aca="1" ref="K21" ca="1">IFERROR(INDIRECT("'"&amp;B21&amp;"'!AG"&amp;MATCH(INT(BA21/8)+1,INDIRECT("'"&amp;B21&amp;"'!B4:B15"),0)+3),"")</f>
        <v/>
      </c>
      <c r="M21" t="str">
        <f t="shared" ca="1" si="6"/>
        <v/>
      </c>
      <c r="N21" t="str">
        <f t="shared" si="6"/>
        <v/>
      </c>
      <c r="O21" t="str">
        <f t="shared" si="6"/>
        <v/>
      </c>
      <c r="P21" t="str">
        <f t="shared" si="6"/>
        <v/>
      </c>
      <c r="Q21" t="str">
        <f t="shared" si="6"/>
        <v/>
      </c>
      <c r="R21" t="str">
        <f t="shared" si="6"/>
        <v/>
      </c>
      <c r="S21" t="str">
        <f t="shared" si="6"/>
        <v/>
      </c>
      <c r="T21" t="str">
        <f t="shared" si="6"/>
        <v/>
      </c>
      <c r="U21" t="str">
        <f t="shared" si="6"/>
        <v/>
      </c>
      <c r="V21" t="str">
        <f t="shared" si="6"/>
        <v/>
      </c>
      <c r="W21" t="str">
        <f t="shared" si="6"/>
        <v/>
      </c>
      <c r="X21" t="str">
        <f t="shared" si="6"/>
        <v/>
      </c>
      <c r="Y21" t="str">
        <f t="shared" si="6"/>
        <v/>
      </c>
      <c r="Z21" t="str">
        <f t="shared" si="6"/>
        <v/>
      </c>
      <c r="AA21" t="str">
        <f t="shared" si="6"/>
        <v/>
      </c>
      <c r="AB21" t="str">
        <f t="shared" si="6"/>
        <v/>
      </c>
      <c r="AC21" t="str">
        <f t="shared" si="7"/>
        <v/>
      </c>
      <c r="AD21" t="str">
        <f t="shared" si="7"/>
        <v/>
      </c>
      <c r="AE21" t="str">
        <f t="shared" si="7"/>
        <v/>
      </c>
      <c r="AF21" t="str">
        <f t="shared" si="7"/>
        <v/>
      </c>
      <c r="AG21" t="str">
        <f t="shared" si="7"/>
        <v/>
      </c>
      <c r="AH21" t="str">
        <f t="shared" si="7"/>
        <v/>
      </c>
      <c r="AI21" t="str">
        <f t="shared" si="7"/>
        <v/>
      </c>
      <c r="AJ21" t="str">
        <f t="shared" si="7"/>
        <v/>
      </c>
      <c r="AK21" t="str">
        <f t="shared" si="7"/>
        <v/>
      </c>
      <c r="AL21" t="str">
        <f t="shared" si="7"/>
        <v/>
      </c>
      <c r="AM21" t="str">
        <f t="shared" si="7"/>
        <v/>
      </c>
      <c r="AN21" t="str">
        <f t="shared" si="7"/>
        <v/>
      </c>
      <c r="AO21" t="str">
        <f t="shared" si="7"/>
        <v/>
      </c>
      <c r="AP21" t="str">
        <f t="shared" si="7"/>
        <v/>
      </c>
      <c r="AQ21" t="str">
        <f t="shared" si="7"/>
        <v/>
      </c>
      <c r="AR21" t="str">
        <f t="shared" si="7"/>
        <v/>
      </c>
      <c r="AS21" t="str">
        <f t="shared" si="8"/>
        <v/>
      </c>
      <c r="AT21" t="str">
        <f t="shared" si="8"/>
        <v/>
      </c>
      <c r="AU21" t="str">
        <f t="shared" si="8"/>
        <v/>
      </c>
      <c r="AV21" t="str">
        <f t="shared" si="8"/>
        <v/>
      </c>
      <c r="AW21" t="str">
        <f t="shared" si="8"/>
        <v/>
      </c>
      <c r="AX21" t="str">
        <f t="shared" si="8"/>
        <v/>
      </c>
      <c r="AY21" t="str">
        <f t="shared" si="8"/>
        <v/>
      </c>
      <c r="BA21">
        <v>21</v>
      </c>
      <c r="BB21">
        <f t="shared" si="2"/>
        <v>3</v>
      </c>
    </row>
    <row r="22" spans="1:54">
      <c r="A22" s="72"/>
      <c r="B22" s="76" t="s">
        <v>147</v>
      </c>
      <c r="C22" s="76" t="s">
        <v>125</v>
      </c>
      <c r="D22" s="76" t="s">
        <v>137</v>
      </c>
      <c r="E22" s="76">
        <v>14</v>
      </c>
      <c r="F22" s="76">
        <v>48</v>
      </c>
      <c r="G22" t="str" cm="1">
        <f t="array" aca="1" ref="G22" ca="1">IFERROR(IF(INDIRECT("'"&amp;B22&amp;"'!Z"&amp;MATCH(INT(BA22/8)+1,INDIRECT("'"&amp;B22&amp;"'!B4:B15"),0)+3)=1,15,IF(INDIRECT("'"&amp;B22&amp;"'!X"&amp;MATCH(INT(BA22/8)+1,INDIRECT("'"&amp;B22&amp;"'!B4:B15"),0)+3)=1,10,IF(INDIRECT("'"&amp;B22&amp;"'!V"&amp;MATCH(INT(BA22/8)+1,INDIRECT("'"&amp;B22&amp;"'!B4:B15"),0)+3)=1,6,IF(INDIRECT("'"&amp;B22&amp;"'!V"&amp;MATCH(INT(BA22/8)+1,INDIRECT("'"&amp;B22&amp;"'!B4:B15"),0)+3)=1,4,0)))),"")</f>
        <v/>
      </c>
      <c r="H22" t="str" cm="1">
        <f t="array" aca="1" ref="H22" ca="1">IFERROR(IFERROR(INDIRECT("'"&amp;B22&amp;"'!AE"&amp;MATCH(INT(BA22/8)+1,INDIRECT("'"&amp;B22&amp;"'!B4:B15"),0)+3),0)-G22,"")</f>
        <v/>
      </c>
      <c r="I22" t="e">
        <f ca="1">H21+H22+H23</f>
        <v>#VALUE!</v>
      </c>
      <c r="J22" t="str">
        <f ca="1">IFERROR(ABS(SUM(I22,-F22,-E22))+ABS(SUM(IF(D22="Traversal",15,IF(D22="High",10,IF(D22="Mid",6,IF(D22="Low",4,0))))-G22)),"")</f>
        <v/>
      </c>
      <c r="K22" t="str" cm="1">
        <f t="array" aca="1" ref="K22" ca="1">IFERROR(INDIRECT("'"&amp;B22&amp;"'!AG"&amp;MATCH(INT(BA22/8)+1,INDIRECT("'"&amp;B22&amp;"'!B4:B15"),0)+3),"")</f>
        <v/>
      </c>
      <c r="M22" t="str">
        <f t="shared" ca="1" si="6"/>
        <v/>
      </c>
      <c r="N22" t="str">
        <f t="shared" si="6"/>
        <v/>
      </c>
      <c r="O22" t="str">
        <f t="shared" si="6"/>
        <v/>
      </c>
      <c r="P22" t="str">
        <f t="shared" si="6"/>
        <v/>
      </c>
      <c r="Q22" t="str">
        <f t="shared" si="6"/>
        <v/>
      </c>
      <c r="R22" t="str">
        <f t="shared" si="6"/>
        <v/>
      </c>
      <c r="S22" t="str">
        <f t="shared" si="6"/>
        <v/>
      </c>
      <c r="T22" t="str">
        <f t="shared" si="6"/>
        <v/>
      </c>
      <c r="U22" t="str">
        <f t="shared" si="6"/>
        <v/>
      </c>
      <c r="V22" t="str">
        <f t="shared" si="6"/>
        <v/>
      </c>
      <c r="W22" t="str">
        <f t="shared" si="6"/>
        <v/>
      </c>
      <c r="X22" t="str">
        <f t="shared" si="6"/>
        <v/>
      </c>
      <c r="Y22" t="str">
        <f t="shared" si="6"/>
        <v/>
      </c>
      <c r="Z22" t="str">
        <f t="shared" si="6"/>
        <v/>
      </c>
      <c r="AA22" t="str">
        <f t="shared" si="6"/>
        <v/>
      </c>
      <c r="AB22" t="str">
        <f t="shared" si="6"/>
        <v/>
      </c>
      <c r="AC22" t="str">
        <f t="shared" si="7"/>
        <v/>
      </c>
      <c r="AD22" t="str">
        <f t="shared" si="7"/>
        <v/>
      </c>
      <c r="AE22" t="str">
        <f t="shared" si="7"/>
        <v/>
      </c>
      <c r="AF22" t="str">
        <f t="shared" si="7"/>
        <v/>
      </c>
      <c r="AG22" t="str">
        <f t="shared" si="7"/>
        <v/>
      </c>
      <c r="AH22" t="str">
        <f t="shared" si="7"/>
        <v/>
      </c>
      <c r="AI22" t="str">
        <f t="shared" si="7"/>
        <v/>
      </c>
      <c r="AJ22" t="str">
        <f t="shared" si="7"/>
        <v/>
      </c>
      <c r="AK22" t="str">
        <f t="shared" si="7"/>
        <v/>
      </c>
      <c r="AL22" t="str">
        <f t="shared" si="7"/>
        <v/>
      </c>
      <c r="AM22" t="str">
        <f t="shared" si="7"/>
        <v/>
      </c>
      <c r="AN22" t="str">
        <f t="shared" si="7"/>
        <v/>
      </c>
      <c r="AO22" t="str">
        <f t="shared" si="7"/>
        <v/>
      </c>
      <c r="AP22" t="str">
        <f t="shared" si="7"/>
        <v/>
      </c>
      <c r="AQ22" t="str">
        <f t="shared" si="7"/>
        <v/>
      </c>
      <c r="AR22" t="str">
        <f t="shared" si="7"/>
        <v/>
      </c>
      <c r="AS22" t="str">
        <f t="shared" si="8"/>
        <v/>
      </c>
      <c r="AT22" t="str">
        <f t="shared" si="8"/>
        <v/>
      </c>
      <c r="AU22" t="str">
        <f t="shared" si="8"/>
        <v/>
      </c>
      <c r="AV22" t="str">
        <f t="shared" si="8"/>
        <v/>
      </c>
      <c r="AW22" t="str">
        <f t="shared" si="8"/>
        <v/>
      </c>
      <c r="AX22" t="str">
        <f t="shared" si="8"/>
        <v/>
      </c>
      <c r="AY22" t="str">
        <f t="shared" si="8"/>
        <v/>
      </c>
      <c r="BA22">
        <v>22</v>
      </c>
      <c r="BB22">
        <f t="shared" si="2"/>
        <v>3</v>
      </c>
    </row>
    <row r="23" spans="1:54">
      <c r="A23" s="72"/>
      <c r="B23" s="76" t="s">
        <v>148</v>
      </c>
      <c r="C23" s="76" t="s">
        <v>125</v>
      </c>
      <c r="D23" s="76" t="s">
        <v>133</v>
      </c>
      <c r="E23" s="76"/>
      <c r="F23" s="76"/>
      <c r="G23" t="str" cm="1">
        <f t="array" aca="1" ref="G23" ca="1">IFERROR(IF(INDIRECT("'"&amp;B23&amp;"'!Z"&amp;MATCH(INT(BA23/8)+1,INDIRECT("'"&amp;B23&amp;"'!B4:B15"),0)+3)=1,15,IF(INDIRECT("'"&amp;B23&amp;"'!X"&amp;MATCH(INT(BA23/8)+1,INDIRECT("'"&amp;B23&amp;"'!B4:B15"),0)+3)=1,10,IF(INDIRECT("'"&amp;B23&amp;"'!V"&amp;MATCH(INT(BA23/8)+1,INDIRECT("'"&amp;B23&amp;"'!B4:B15"),0)+3)=1,6,IF(INDIRECT("'"&amp;B23&amp;"'!V"&amp;MATCH(INT(BA23/8)+1,INDIRECT("'"&amp;B23&amp;"'!B4:B15"),0)+3)=1,4,0)))),"")</f>
        <v/>
      </c>
      <c r="H23" t="str" cm="1">
        <f t="array" aca="1" ref="H23" ca="1">IFERROR(IFERROR(INDIRECT("'"&amp;B23&amp;"'!AE"&amp;MATCH(INT(BA23/8)+1,INDIRECT("'"&amp;B23&amp;"'!B4:B15"),0)+3),0)-G23,"")</f>
        <v/>
      </c>
      <c r="I23" t="e">
        <f ca="1">H21+H22+H23</f>
        <v>#VALUE!</v>
      </c>
      <c r="J23" t="str">
        <f ca="1">IFERROR(ABS(SUM(I23,-F22,-E22))+ABS(SUM(IF(D23="Traversal",15,IF(D23="High",10,IF(D23="Mid",6,IF(D23="Low",4,0))))-G23)),"")</f>
        <v/>
      </c>
      <c r="K23" t="str" cm="1">
        <f t="array" aca="1" ref="K23" ca="1">IFERROR(INDIRECT("'"&amp;B23&amp;"'!AG"&amp;MATCH(INT(BA23/8)+1,INDIRECT("'"&amp;B23&amp;"'!B4:B15"),0)+3),"")</f>
        <v/>
      </c>
      <c r="M23" t="str">
        <f t="shared" ca="1" si="6"/>
        <v/>
      </c>
      <c r="N23" t="str">
        <f t="shared" si="6"/>
        <v/>
      </c>
      <c r="O23" t="str">
        <f t="shared" si="6"/>
        <v/>
      </c>
      <c r="P23" t="str">
        <f t="shared" si="6"/>
        <v/>
      </c>
      <c r="Q23" t="str">
        <f t="shared" si="6"/>
        <v/>
      </c>
      <c r="R23" t="str">
        <f t="shared" si="6"/>
        <v/>
      </c>
      <c r="S23" t="str">
        <f t="shared" si="6"/>
        <v/>
      </c>
      <c r="T23" t="str">
        <f t="shared" si="6"/>
        <v/>
      </c>
      <c r="U23" t="str">
        <f t="shared" si="6"/>
        <v/>
      </c>
      <c r="V23" t="str">
        <f t="shared" si="6"/>
        <v/>
      </c>
      <c r="W23" t="str">
        <f t="shared" si="6"/>
        <v/>
      </c>
      <c r="X23" t="str">
        <f t="shared" si="6"/>
        <v/>
      </c>
      <c r="Y23" t="str">
        <f t="shared" si="6"/>
        <v/>
      </c>
      <c r="Z23" t="str">
        <f t="shared" si="6"/>
        <v/>
      </c>
      <c r="AA23" t="str">
        <f t="shared" si="6"/>
        <v/>
      </c>
      <c r="AB23" t="str">
        <f t="shared" si="6"/>
        <v/>
      </c>
      <c r="AC23" t="str">
        <f t="shared" si="7"/>
        <v/>
      </c>
      <c r="AD23" t="str">
        <f t="shared" si="7"/>
        <v/>
      </c>
      <c r="AE23" t="str">
        <f t="shared" si="7"/>
        <v/>
      </c>
      <c r="AF23" t="str">
        <f t="shared" si="7"/>
        <v/>
      </c>
      <c r="AG23" t="str">
        <f t="shared" si="7"/>
        <v/>
      </c>
      <c r="AH23" t="str">
        <f t="shared" si="7"/>
        <v/>
      </c>
      <c r="AI23" t="str">
        <f t="shared" si="7"/>
        <v/>
      </c>
      <c r="AJ23" t="str">
        <f t="shared" si="7"/>
        <v/>
      </c>
      <c r="AK23" t="str">
        <f t="shared" si="7"/>
        <v/>
      </c>
      <c r="AL23" t="str">
        <f t="shared" si="7"/>
        <v/>
      </c>
      <c r="AM23" t="str">
        <f t="shared" si="7"/>
        <v/>
      </c>
      <c r="AN23" t="str">
        <f t="shared" si="7"/>
        <v/>
      </c>
      <c r="AO23" t="str">
        <f t="shared" si="7"/>
        <v/>
      </c>
      <c r="AP23" t="str">
        <f t="shared" si="7"/>
        <v/>
      </c>
      <c r="AQ23" t="str">
        <f t="shared" si="7"/>
        <v/>
      </c>
      <c r="AR23" t="str">
        <f t="shared" si="7"/>
        <v/>
      </c>
      <c r="AS23" t="str">
        <f t="shared" si="8"/>
        <v/>
      </c>
      <c r="AT23" t="str">
        <f t="shared" si="8"/>
        <v/>
      </c>
      <c r="AU23" t="str">
        <f t="shared" si="8"/>
        <v/>
      </c>
      <c r="AV23" t="str">
        <f t="shared" si="8"/>
        <v/>
      </c>
      <c r="AW23" t="str">
        <f t="shared" si="8"/>
        <v/>
      </c>
      <c r="AX23" t="str">
        <f t="shared" si="8"/>
        <v/>
      </c>
      <c r="AY23" t="str">
        <f t="shared" si="8"/>
        <v/>
      </c>
      <c r="BA23">
        <v>23</v>
      </c>
      <c r="BB23">
        <f t="shared" si="2"/>
        <v>3</v>
      </c>
    </row>
    <row r="25" spans="1:54">
      <c r="A25" t="s">
        <v>82</v>
      </c>
      <c r="B25" s="72" t="s">
        <v>41</v>
      </c>
      <c r="C25" s="72" t="s">
        <v>116</v>
      </c>
      <c r="D25" s="72" t="s">
        <v>6</v>
      </c>
      <c r="E25" s="72" t="s">
        <v>117</v>
      </c>
      <c r="F25" s="72" t="s">
        <v>118</v>
      </c>
      <c r="BA25">
        <v>25</v>
      </c>
      <c r="BB25">
        <f t="shared" si="2"/>
        <v>4</v>
      </c>
    </row>
    <row r="26" spans="1:54">
      <c r="A26" s="72"/>
      <c r="B26" s="75" t="s">
        <v>138</v>
      </c>
      <c r="C26" s="75" t="s">
        <v>125</v>
      </c>
      <c r="D26" s="75" t="s">
        <v>126</v>
      </c>
      <c r="E26" s="75"/>
      <c r="F26" s="75"/>
      <c r="G26" t="str" cm="1">
        <f t="array" aca="1" ref="G26" ca="1">IFERROR(IF(INDIRECT("'"&amp;B26&amp;"'!Z"&amp;MATCH(INT(BA26/8)+1,INDIRECT("'"&amp;B26&amp;"'!B4:B15"),0)+3)=1,15,IF(INDIRECT("'"&amp;B26&amp;"'!X"&amp;MATCH(INT(BA26/8)+1,INDIRECT("'"&amp;B26&amp;"'!B4:B15"),0)+3)=1,10,IF(INDIRECT("'"&amp;B26&amp;"'!V"&amp;MATCH(INT(BA26/8)+1,INDIRECT("'"&amp;B26&amp;"'!B4:B15"),0)+3)=1,6,IF(INDIRECT("'"&amp;B26&amp;"'!V"&amp;MATCH(INT(BA26/8)+1,INDIRECT("'"&amp;B26&amp;"'!B4:B15"),0)+3)=1,4,0)))),"")</f>
        <v/>
      </c>
      <c r="H26" t="str" cm="1">
        <f t="array" aca="1" ref="H26" ca="1">IFERROR(IFERROR(INDIRECT("'"&amp;B26&amp;"'!AE"&amp;MATCH(INT(BA26/8)+1,INDIRECT("'"&amp;B26&amp;"'!B4:B15"),0)+3),0)-G26,"")</f>
        <v/>
      </c>
      <c r="I26" t="e">
        <f ca="1">H26+H27+H28</f>
        <v>#VALUE!</v>
      </c>
      <c r="J26" t="str">
        <f ca="1">IFERROR(ABS(SUM(I26,-F27,-E27))+ABS(SUM(IF(D26="Traversal",15,IF(D26="High",10,IF(D26="Mid",6,IF(D26="Low",4,0))))-G26)),"")</f>
        <v/>
      </c>
      <c r="K26" t="str" cm="1">
        <f t="array" aca="1" ref="K26" ca="1">IFERROR(INDIRECT("'"&amp;B26&amp;"'!AG"&amp;MATCH(INT(BA26/8)+1,INDIRECT("'"&amp;B26&amp;"'!B4:B15"),0)+3),"")</f>
        <v/>
      </c>
      <c r="M26" t="str">
        <f t="shared" ref="M26:AB31" ca="1" si="9">IF(M$1="","",IF($K26=M$1,$J26,""))</f>
        <v/>
      </c>
      <c r="N26" t="str">
        <f t="shared" si="9"/>
        <v/>
      </c>
      <c r="O26" t="str">
        <f t="shared" si="9"/>
        <v/>
      </c>
      <c r="P26" t="str">
        <f t="shared" si="9"/>
        <v/>
      </c>
      <c r="Q26" t="str">
        <f t="shared" si="9"/>
        <v/>
      </c>
      <c r="R26" t="str">
        <f t="shared" si="9"/>
        <v/>
      </c>
      <c r="S26" t="str">
        <f t="shared" si="9"/>
        <v/>
      </c>
      <c r="T26" t="str">
        <f t="shared" si="9"/>
        <v/>
      </c>
      <c r="U26" t="str">
        <f t="shared" si="9"/>
        <v/>
      </c>
      <c r="V26" t="str">
        <f t="shared" si="9"/>
        <v/>
      </c>
      <c r="W26" t="str">
        <f t="shared" si="9"/>
        <v/>
      </c>
      <c r="X26" t="str">
        <f t="shared" si="9"/>
        <v/>
      </c>
      <c r="Y26" t="str">
        <f t="shared" si="9"/>
        <v/>
      </c>
      <c r="Z26" t="str">
        <f t="shared" si="9"/>
        <v/>
      </c>
      <c r="AA26" t="str">
        <f t="shared" si="9"/>
        <v/>
      </c>
      <c r="AB26" t="str">
        <f t="shared" si="9"/>
        <v/>
      </c>
      <c r="AC26" t="str">
        <f t="shared" ref="AC26:AR31" si="10">IF(AC$1="","",IF($K26=AC$1,$J26,""))</f>
        <v/>
      </c>
      <c r="AD26" t="str">
        <f t="shared" si="10"/>
        <v/>
      </c>
      <c r="AE26" t="str">
        <f t="shared" si="10"/>
        <v/>
      </c>
      <c r="AF26" t="str">
        <f t="shared" si="10"/>
        <v/>
      </c>
      <c r="AG26" t="str">
        <f t="shared" si="10"/>
        <v/>
      </c>
      <c r="AH26" t="str">
        <f t="shared" si="10"/>
        <v/>
      </c>
      <c r="AI26" t="str">
        <f t="shared" si="10"/>
        <v/>
      </c>
      <c r="AJ26" t="str">
        <f t="shared" si="10"/>
        <v/>
      </c>
      <c r="AK26" t="str">
        <f t="shared" si="10"/>
        <v/>
      </c>
      <c r="AL26" t="str">
        <f t="shared" si="10"/>
        <v/>
      </c>
      <c r="AM26" t="str">
        <f t="shared" si="10"/>
        <v/>
      </c>
      <c r="AN26" t="str">
        <f t="shared" si="10"/>
        <v/>
      </c>
      <c r="AO26" t="str">
        <f t="shared" si="10"/>
        <v/>
      </c>
      <c r="AP26" t="str">
        <f t="shared" si="10"/>
        <v/>
      </c>
      <c r="AQ26" t="str">
        <f t="shared" si="10"/>
        <v/>
      </c>
      <c r="AR26" t="str">
        <f t="shared" si="10"/>
        <v/>
      </c>
      <c r="AS26" t="str">
        <f t="shared" ref="AS26:AY31" si="11">IF(AS$1="","",IF($K26=AS$1,$J26,""))</f>
        <v/>
      </c>
      <c r="AT26" t="str">
        <f t="shared" si="11"/>
        <v/>
      </c>
      <c r="AU26" t="str">
        <f t="shared" si="11"/>
        <v/>
      </c>
      <c r="AV26" t="str">
        <f t="shared" si="11"/>
        <v/>
      </c>
      <c r="AW26" t="str">
        <f t="shared" si="11"/>
        <v/>
      </c>
      <c r="AX26" t="str">
        <f t="shared" si="11"/>
        <v/>
      </c>
      <c r="AY26" t="str">
        <f t="shared" si="11"/>
        <v/>
      </c>
      <c r="BA26">
        <v>26</v>
      </c>
      <c r="BB26">
        <f t="shared" si="2"/>
        <v>4</v>
      </c>
    </row>
    <row r="27" spans="1:54">
      <c r="A27" s="72"/>
      <c r="B27" s="75" t="s">
        <v>141</v>
      </c>
      <c r="C27" s="75" t="s">
        <v>125</v>
      </c>
      <c r="D27" s="75" t="s">
        <v>126</v>
      </c>
      <c r="E27" s="75">
        <v>16</v>
      </c>
      <c r="F27" s="75">
        <v>22</v>
      </c>
      <c r="G27" t="str" cm="1">
        <f t="array" aca="1" ref="G27" ca="1">IFERROR(IF(INDIRECT("'"&amp;B27&amp;"'!Z"&amp;MATCH(INT(BA27/8)+1,INDIRECT("'"&amp;B27&amp;"'!B4:B15"),0)+3)=1,15,IF(INDIRECT("'"&amp;B27&amp;"'!X"&amp;MATCH(INT(BA27/8)+1,INDIRECT("'"&amp;B27&amp;"'!B4:B15"),0)+3)=1,10,IF(INDIRECT("'"&amp;B27&amp;"'!V"&amp;MATCH(INT(BA27/8)+1,INDIRECT("'"&amp;B27&amp;"'!B4:B15"),0)+3)=1,6,IF(INDIRECT("'"&amp;B27&amp;"'!V"&amp;MATCH(INT(BA27/8)+1,INDIRECT("'"&amp;B27&amp;"'!B4:B15"),0)+3)=1,4,0)))),"")</f>
        <v/>
      </c>
      <c r="H27" t="str" cm="1">
        <f t="array" aca="1" ref="H27" ca="1">IFERROR(IFERROR(INDIRECT("'"&amp;B27&amp;"'!AE"&amp;MATCH(INT(BA27/8)+1,INDIRECT("'"&amp;B27&amp;"'!B4:B15"),0)+3),0)-G27,"")</f>
        <v/>
      </c>
      <c r="I27" t="e">
        <f ca="1">H26+H27+H28</f>
        <v>#VALUE!</v>
      </c>
      <c r="J27" t="str">
        <f ca="1">IFERROR(ABS(SUM(I27,-F27,-E27))+ABS(SUM(IF(D27="Traversal",15,IF(D27="High",10,IF(D27="Mid",6,IF(D27="Low",4,0))))-G27)),"")</f>
        <v/>
      </c>
      <c r="K27" t="str" cm="1">
        <f t="array" aca="1" ref="K27" ca="1">IFERROR(INDIRECT("'"&amp;B27&amp;"'!AG"&amp;MATCH(INT(BA27/8)+1,INDIRECT("'"&amp;B27&amp;"'!B4:B15"),0)+3),"")</f>
        <v/>
      </c>
      <c r="M27" t="str">
        <f t="shared" ca="1" si="9"/>
        <v/>
      </c>
      <c r="N27" t="str">
        <f t="shared" si="9"/>
        <v/>
      </c>
      <c r="O27" t="str">
        <f t="shared" si="9"/>
        <v/>
      </c>
      <c r="P27" t="str">
        <f t="shared" si="9"/>
        <v/>
      </c>
      <c r="Q27" t="str">
        <f t="shared" si="9"/>
        <v/>
      </c>
      <c r="R27" t="str">
        <f t="shared" si="9"/>
        <v/>
      </c>
      <c r="S27" t="str">
        <f t="shared" si="9"/>
        <v/>
      </c>
      <c r="T27" t="str">
        <f t="shared" si="9"/>
        <v/>
      </c>
      <c r="U27" t="str">
        <f t="shared" si="9"/>
        <v/>
      </c>
      <c r="V27" t="str">
        <f t="shared" si="9"/>
        <v/>
      </c>
      <c r="W27" t="str">
        <f t="shared" si="9"/>
        <v/>
      </c>
      <c r="X27" t="str">
        <f t="shared" si="9"/>
        <v/>
      </c>
      <c r="Y27" t="str">
        <f t="shared" si="9"/>
        <v/>
      </c>
      <c r="Z27" t="str">
        <f t="shared" si="9"/>
        <v/>
      </c>
      <c r="AA27" t="str">
        <f t="shared" si="9"/>
        <v/>
      </c>
      <c r="AB27" t="str">
        <f t="shared" si="9"/>
        <v/>
      </c>
      <c r="AC27" t="str">
        <f t="shared" si="10"/>
        <v/>
      </c>
      <c r="AD27" t="str">
        <f t="shared" si="10"/>
        <v/>
      </c>
      <c r="AE27" t="str">
        <f t="shared" si="10"/>
        <v/>
      </c>
      <c r="AF27" t="str">
        <f t="shared" si="10"/>
        <v/>
      </c>
      <c r="AG27" t="str">
        <f t="shared" si="10"/>
        <v/>
      </c>
      <c r="AH27" t="str">
        <f t="shared" si="10"/>
        <v/>
      </c>
      <c r="AI27" t="str">
        <f t="shared" si="10"/>
        <v/>
      </c>
      <c r="AJ27" t="str">
        <f t="shared" si="10"/>
        <v/>
      </c>
      <c r="AK27" t="str">
        <f t="shared" si="10"/>
        <v/>
      </c>
      <c r="AL27" t="str">
        <f t="shared" si="10"/>
        <v/>
      </c>
      <c r="AM27" t="str">
        <f t="shared" si="10"/>
        <v/>
      </c>
      <c r="AN27" t="str">
        <f t="shared" si="10"/>
        <v/>
      </c>
      <c r="AO27" t="str">
        <f t="shared" si="10"/>
        <v/>
      </c>
      <c r="AP27" t="str">
        <f t="shared" si="10"/>
        <v/>
      </c>
      <c r="AQ27" t="str">
        <f t="shared" si="10"/>
        <v/>
      </c>
      <c r="AR27" t="str">
        <f t="shared" si="10"/>
        <v/>
      </c>
      <c r="AS27" t="str">
        <f t="shared" si="11"/>
        <v/>
      </c>
      <c r="AT27" t="str">
        <f t="shared" si="11"/>
        <v/>
      </c>
      <c r="AU27" t="str">
        <f t="shared" si="11"/>
        <v/>
      </c>
      <c r="AV27" t="str">
        <f t="shared" si="11"/>
        <v/>
      </c>
      <c r="AW27" t="str">
        <f t="shared" si="11"/>
        <v/>
      </c>
      <c r="AX27" t="str">
        <f t="shared" si="11"/>
        <v/>
      </c>
      <c r="AY27" t="str">
        <f t="shared" si="11"/>
        <v/>
      </c>
      <c r="BA27">
        <v>27</v>
      </c>
      <c r="BB27">
        <f t="shared" si="2"/>
        <v>4</v>
      </c>
    </row>
    <row r="28" spans="1:54">
      <c r="A28" s="72"/>
      <c r="B28" s="75" t="s">
        <v>124</v>
      </c>
      <c r="C28" s="75" t="s">
        <v>125</v>
      </c>
      <c r="D28" s="75" t="s">
        <v>126</v>
      </c>
      <c r="E28" s="75"/>
      <c r="F28" s="75"/>
      <c r="G28" t="str" cm="1">
        <f t="array" aca="1" ref="G28" ca="1">IFERROR(IF(INDIRECT("'"&amp;B28&amp;"'!Z"&amp;MATCH(INT(BA28/8)+1,INDIRECT("'"&amp;B28&amp;"'!B4:B15"),0)+3)=1,15,IF(INDIRECT("'"&amp;B28&amp;"'!X"&amp;MATCH(INT(BA28/8)+1,INDIRECT("'"&amp;B28&amp;"'!B4:B15"),0)+3)=1,10,IF(INDIRECT("'"&amp;B28&amp;"'!V"&amp;MATCH(INT(BA28/8)+1,INDIRECT("'"&amp;B28&amp;"'!B4:B15"),0)+3)=1,6,IF(INDIRECT("'"&amp;B28&amp;"'!V"&amp;MATCH(INT(BA28/8)+1,INDIRECT("'"&amp;B28&amp;"'!B4:B15"),0)+3)=1,4,0)))),"")</f>
        <v/>
      </c>
      <c r="H28" t="str" cm="1">
        <f t="array" aca="1" ref="H28" ca="1">IFERROR(IFERROR(INDIRECT("'"&amp;B28&amp;"'!AE"&amp;MATCH(INT(BA28/8)+1,INDIRECT("'"&amp;B28&amp;"'!B4:B15"),0)+3),0)-G28,"")</f>
        <v/>
      </c>
      <c r="I28" t="e">
        <f ca="1">H26+H27+H28</f>
        <v>#VALUE!</v>
      </c>
      <c r="J28" t="str">
        <f ca="1">IFERROR(ABS(SUM(I28,-F27,-E27))+ABS(SUM(IF(D28="Traversal",15,IF(D28="High",10,IF(D28="Mid",6,IF(D28="Low",4,0))))-G28)),"")</f>
        <v/>
      </c>
      <c r="K28" t="str" cm="1">
        <f t="array" aca="1" ref="K28" ca="1">IFERROR(INDIRECT("'"&amp;B28&amp;"'!AG"&amp;MATCH(INT(BA28/8)+1,INDIRECT("'"&amp;B28&amp;"'!B4:B15"),0)+3),"")</f>
        <v/>
      </c>
      <c r="M28" t="str">
        <f t="shared" ca="1" si="9"/>
        <v/>
      </c>
      <c r="N28" t="str">
        <f t="shared" si="9"/>
        <v/>
      </c>
      <c r="O28" t="str">
        <f t="shared" si="9"/>
        <v/>
      </c>
      <c r="P28" t="str">
        <f t="shared" si="9"/>
        <v/>
      </c>
      <c r="Q28" t="str">
        <f t="shared" si="9"/>
        <v/>
      </c>
      <c r="R28" t="str">
        <f t="shared" si="9"/>
        <v/>
      </c>
      <c r="S28" t="str">
        <f t="shared" si="9"/>
        <v/>
      </c>
      <c r="T28" t="str">
        <f t="shared" si="9"/>
        <v/>
      </c>
      <c r="U28" t="str">
        <f t="shared" si="9"/>
        <v/>
      </c>
      <c r="V28" t="str">
        <f t="shared" si="9"/>
        <v/>
      </c>
      <c r="W28" t="str">
        <f t="shared" si="9"/>
        <v/>
      </c>
      <c r="X28" t="str">
        <f t="shared" si="9"/>
        <v/>
      </c>
      <c r="Y28" t="str">
        <f t="shared" si="9"/>
        <v/>
      </c>
      <c r="Z28" t="str">
        <f t="shared" si="9"/>
        <v/>
      </c>
      <c r="AA28" t="str">
        <f t="shared" si="9"/>
        <v/>
      </c>
      <c r="AB28" t="str">
        <f t="shared" si="9"/>
        <v/>
      </c>
      <c r="AC28" t="str">
        <f t="shared" si="10"/>
        <v/>
      </c>
      <c r="AD28" t="str">
        <f t="shared" si="10"/>
        <v/>
      </c>
      <c r="AE28" t="str">
        <f t="shared" si="10"/>
        <v/>
      </c>
      <c r="AF28" t="str">
        <f t="shared" si="10"/>
        <v/>
      </c>
      <c r="AG28" t="str">
        <f t="shared" si="10"/>
        <v/>
      </c>
      <c r="AH28" t="str">
        <f t="shared" si="10"/>
        <v/>
      </c>
      <c r="AI28" t="str">
        <f t="shared" si="10"/>
        <v/>
      </c>
      <c r="AJ28" t="str">
        <f t="shared" si="10"/>
        <v/>
      </c>
      <c r="AK28" t="str">
        <f t="shared" si="10"/>
        <v/>
      </c>
      <c r="AL28" t="str">
        <f t="shared" si="10"/>
        <v/>
      </c>
      <c r="AM28" t="str">
        <f t="shared" si="10"/>
        <v/>
      </c>
      <c r="AN28" t="str">
        <f t="shared" si="10"/>
        <v/>
      </c>
      <c r="AO28" t="str">
        <f t="shared" si="10"/>
        <v/>
      </c>
      <c r="AP28" t="str">
        <f t="shared" si="10"/>
        <v/>
      </c>
      <c r="AQ28" t="str">
        <f t="shared" si="10"/>
        <v/>
      </c>
      <c r="AR28" t="str">
        <f t="shared" si="10"/>
        <v/>
      </c>
      <c r="AS28" t="str">
        <f t="shared" si="11"/>
        <v/>
      </c>
      <c r="AT28" t="str">
        <f t="shared" si="11"/>
        <v/>
      </c>
      <c r="AU28" t="str">
        <f t="shared" si="11"/>
        <v/>
      </c>
      <c r="AV28" t="str">
        <f t="shared" si="11"/>
        <v/>
      </c>
      <c r="AW28" t="str">
        <f t="shared" si="11"/>
        <v/>
      </c>
      <c r="AX28" t="str">
        <f t="shared" si="11"/>
        <v/>
      </c>
      <c r="AY28" t="str">
        <f t="shared" si="11"/>
        <v/>
      </c>
      <c r="BA28">
        <v>28</v>
      </c>
      <c r="BB28">
        <f t="shared" si="2"/>
        <v>4</v>
      </c>
    </row>
    <row r="29" spans="1:54">
      <c r="A29" s="72"/>
      <c r="B29" s="76" t="s">
        <v>149</v>
      </c>
      <c r="C29" s="76" t="s">
        <v>125</v>
      </c>
      <c r="D29" s="76" t="s">
        <v>129</v>
      </c>
      <c r="E29" s="76"/>
      <c r="F29" s="76"/>
      <c r="G29" t="str" cm="1">
        <f t="array" aca="1" ref="G29" ca="1">IFERROR(IF(INDIRECT("'"&amp;B29&amp;"'!Z"&amp;MATCH(INT(BA29/8)+1,INDIRECT("'"&amp;B29&amp;"'!B4:B15"),0)+3)=1,15,IF(INDIRECT("'"&amp;B29&amp;"'!X"&amp;MATCH(INT(BA29/8)+1,INDIRECT("'"&amp;B29&amp;"'!B4:B15"),0)+3)=1,10,IF(INDIRECT("'"&amp;B29&amp;"'!V"&amp;MATCH(INT(BA29/8)+1,INDIRECT("'"&amp;B29&amp;"'!B4:B15"),0)+3)=1,6,IF(INDIRECT("'"&amp;B29&amp;"'!V"&amp;MATCH(INT(BA29/8)+1,INDIRECT("'"&amp;B29&amp;"'!B4:B15"),0)+3)=1,4,0)))),"")</f>
        <v/>
      </c>
      <c r="H29" t="str" cm="1">
        <f t="array" aca="1" ref="H29" ca="1">IFERROR(IFERROR(INDIRECT("'"&amp;B29&amp;"'!AE"&amp;MATCH(INT(BA29/8)+1,INDIRECT("'"&amp;B29&amp;"'!B4:B15"),0)+3),0)-G29,"")</f>
        <v/>
      </c>
      <c r="I29" t="e">
        <f ca="1">H29+H30+H31</f>
        <v>#VALUE!</v>
      </c>
      <c r="J29" t="str">
        <f ca="1">IFERROR(ABS(SUM(I29,-F30,-E30))+ABS(SUM(IF(D29="Traversal",15,IF(D29="High",10,IF(D29="Mid",6,IF(D29="Low",4,0))))-G29)),"")</f>
        <v/>
      </c>
      <c r="K29" t="str" cm="1">
        <f t="array" aca="1" ref="K29" ca="1">IFERROR(INDIRECT("'"&amp;B29&amp;"'!AG"&amp;MATCH(INT(BA29/8)+1,INDIRECT("'"&amp;B29&amp;"'!B4:B15"),0)+3),"")</f>
        <v/>
      </c>
      <c r="M29" t="str">
        <f t="shared" ca="1" si="9"/>
        <v/>
      </c>
      <c r="N29" t="str">
        <f t="shared" si="9"/>
        <v/>
      </c>
      <c r="O29" t="str">
        <f t="shared" si="9"/>
        <v/>
      </c>
      <c r="P29" t="str">
        <f t="shared" si="9"/>
        <v/>
      </c>
      <c r="Q29" t="str">
        <f t="shared" si="9"/>
        <v/>
      </c>
      <c r="R29" t="str">
        <f t="shared" si="9"/>
        <v/>
      </c>
      <c r="S29" t="str">
        <f t="shared" si="9"/>
        <v/>
      </c>
      <c r="T29" t="str">
        <f t="shared" si="9"/>
        <v/>
      </c>
      <c r="U29" t="str">
        <f t="shared" si="9"/>
        <v/>
      </c>
      <c r="V29" t="str">
        <f t="shared" si="9"/>
        <v/>
      </c>
      <c r="W29" t="str">
        <f t="shared" si="9"/>
        <v/>
      </c>
      <c r="X29" t="str">
        <f t="shared" si="9"/>
        <v/>
      </c>
      <c r="Y29" t="str">
        <f t="shared" si="9"/>
        <v/>
      </c>
      <c r="Z29" t="str">
        <f t="shared" si="9"/>
        <v/>
      </c>
      <c r="AA29" t="str">
        <f t="shared" si="9"/>
        <v/>
      </c>
      <c r="AB29" t="str">
        <f t="shared" si="9"/>
        <v/>
      </c>
      <c r="AC29" t="str">
        <f t="shared" si="10"/>
        <v/>
      </c>
      <c r="AD29" t="str">
        <f t="shared" si="10"/>
        <v/>
      </c>
      <c r="AE29" t="str">
        <f t="shared" si="10"/>
        <v/>
      </c>
      <c r="AF29" t="str">
        <f t="shared" si="10"/>
        <v/>
      </c>
      <c r="AG29" t="str">
        <f t="shared" si="10"/>
        <v/>
      </c>
      <c r="AH29" t="str">
        <f t="shared" si="10"/>
        <v/>
      </c>
      <c r="AI29" t="str">
        <f t="shared" si="10"/>
        <v/>
      </c>
      <c r="AJ29" t="str">
        <f t="shared" si="10"/>
        <v/>
      </c>
      <c r="AK29" t="str">
        <f t="shared" si="10"/>
        <v/>
      </c>
      <c r="AL29" t="str">
        <f t="shared" si="10"/>
        <v/>
      </c>
      <c r="AM29" t="str">
        <f t="shared" si="10"/>
        <v/>
      </c>
      <c r="AN29" t="str">
        <f t="shared" si="10"/>
        <v/>
      </c>
      <c r="AO29" t="str">
        <f t="shared" si="10"/>
        <v/>
      </c>
      <c r="AP29" t="str">
        <f t="shared" si="10"/>
        <v/>
      </c>
      <c r="AQ29" t="str">
        <f t="shared" si="10"/>
        <v/>
      </c>
      <c r="AR29" t="str">
        <f t="shared" si="10"/>
        <v/>
      </c>
      <c r="AS29" t="str">
        <f t="shared" si="11"/>
        <v/>
      </c>
      <c r="AT29" t="str">
        <f t="shared" si="11"/>
        <v/>
      </c>
      <c r="AU29" t="str">
        <f t="shared" si="11"/>
        <v/>
      </c>
      <c r="AV29" t="str">
        <f t="shared" si="11"/>
        <v/>
      </c>
      <c r="AW29" t="str">
        <f t="shared" si="11"/>
        <v/>
      </c>
      <c r="AX29" t="str">
        <f t="shared" si="11"/>
        <v/>
      </c>
      <c r="AY29" t="str">
        <f t="shared" si="11"/>
        <v/>
      </c>
      <c r="BA29">
        <v>29</v>
      </c>
      <c r="BB29">
        <f t="shared" si="2"/>
        <v>4</v>
      </c>
    </row>
    <row r="30" spans="1:54">
      <c r="A30" s="72"/>
      <c r="B30" s="76" t="s">
        <v>127</v>
      </c>
      <c r="C30" s="76" t="s">
        <v>125</v>
      </c>
      <c r="D30" s="76" t="s">
        <v>129</v>
      </c>
      <c r="E30" s="76">
        <v>22</v>
      </c>
      <c r="F30" s="76">
        <v>8</v>
      </c>
      <c r="G30" t="str" cm="1">
        <f t="array" aca="1" ref="G30" ca="1">IFERROR(IF(INDIRECT("'"&amp;B30&amp;"'!Z"&amp;MATCH(INT(BA30/8)+1,INDIRECT("'"&amp;B30&amp;"'!B4:B15"),0)+3)=1,15,IF(INDIRECT("'"&amp;B30&amp;"'!X"&amp;MATCH(INT(BA30/8)+1,INDIRECT("'"&amp;B30&amp;"'!B4:B15"),0)+3)=1,10,IF(INDIRECT("'"&amp;B30&amp;"'!V"&amp;MATCH(INT(BA30/8)+1,INDIRECT("'"&amp;B30&amp;"'!B4:B15"),0)+3)=1,6,IF(INDIRECT("'"&amp;B30&amp;"'!V"&amp;MATCH(INT(BA30/8)+1,INDIRECT("'"&amp;B30&amp;"'!B4:B15"),0)+3)=1,4,0)))),"")</f>
        <v/>
      </c>
      <c r="H30" t="str" cm="1">
        <f t="array" aca="1" ref="H30" ca="1">IFERROR(IFERROR(INDIRECT("'"&amp;B30&amp;"'!AE"&amp;MATCH(INT(BA30/8)+1,INDIRECT("'"&amp;B30&amp;"'!B4:B15"),0)+3),0)-G30,"")</f>
        <v/>
      </c>
      <c r="I30" t="e">
        <f ca="1">H29+H30+H31</f>
        <v>#VALUE!</v>
      </c>
      <c r="J30" t="str">
        <f ca="1">IFERROR(ABS(SUM(I30,-F30,-E30))+ABS(SUM(IF(D30="Traversal",15,IF(D30="High",10,IF(D30="Mid",6,IF(D30="Low",4,0))))-G30)),"")</f>
        <v/>
      </c>
      <c r="K30" t="str" cm="1">
        <f t="array" aca="1" ref="K30" ca="1">IFERROR(INDIRECT("'"&amp;B30&amp;"'!AG"&amp;MATCH(INT(BA30/8)+1,INDIRECT("'"&amp;B30&amp;"'!B4:B15"),0)+3),"")</f>
        <v/>
      </c>
      <c r="M30" t="str">
        <f t="shared" ca="1" si="9"/>
        <v/>
      </c>
      <c r="N30" t="str">
        <f t="shared" si="9"/>
        <v/>
      </c>
      <c r="O30" t="str">
        <f t="shared" si="9"/>
        <v/>
      </c>
      <c r="P30" t="str">
        <f t="shared" si="9"/>
        <v/>
      </c>
      <c r="Q30" t="str">
        <f t="shared" si="9"/>
        <v/>
      </c>
      <c r="R30" t="str">
        <f t="shared" si="9"/>
        <v/>
      </c>
      <c r="S30" t="str">
        <f t="shared" si="9"/>
        <v/>
      </c>
      <c r="T30" t="str">
        <f t="shared" si="9"/>
        <v/>
      </c>
      <c r="U30" t="str">
        <f t="shared" si="9"/>
        <v/>
      </c>
      <c r="V30" t="str">
        <f t="shared" si="9"/>
        <v/>
      </c>
      <c r="W30" t="str">
        <f t="shared" si="9"/>
        <v/>
      </c>
      <c r="X30" t="str">
        <f t="shared" si="9"/>
        <v/>
      </c>
      <c r="Y30" t="str">
        <f t="shared" si="9"/>
        <v/>
      </c>
      <c r="Z30" t="str">
        <f t="shared" si="9"/>
        <v/>
      </c>
      <c r="AA30" t="str">
        <f t="shared" si="9"/>
        <v/>
      </c>
      <c r="AB30" t="str">
        <f t="shared" si="9"/>
        <v/>
      </c>
      <c r="AC30" t="str">
        <f t="shared" si="10"/>
        <v/>
      </c>
      <c r="AD30" t="str">
        <f t="shared" si="10"/>
        <v/>
      </c>
      <c r="AE30" t="str">
        <f t="shared" si="10"/>
        <v/>
      </c>
      <c r="AF30" t="str">
        <f t="shared" si="10"/>
        <v/>
      </c>
      <c r="AG30" t="str">
        <f t="shared" si="10"/>
        <v/>
      </c>
      <c r="AH30" t="str">
        <f t="shared" si="10"/>
        <v/>
      </c>
      <c r="AI30" t="str">
        <f t="shared" si="10"/>
        <v/>
      </c>
      <c r="AJ30" t="str">
        <f t="shared" si="10"/>
        <v/>
      </c>
      <c r="AK30" t="str">
        <f t="shared" si="10"/>
        <v/>
      </c>
      <c r="AL30" t="str">
        <f t="shared" si="10"/>
        <v/>
      </c>
      <c r="AM30" t="str">
        <f t="shared" si="10"/>
        <v/>
      </c>
      <c r="AN30" t="str">
        <f t="shared" si="10"/>
        <v/>
      </c>
      <c r="AO30" t="str">
        <f t="shared" si="10"/>
        <v/>
      </c>
      <c r="AP30" t="str">
        <f t="shared" si="10"/>
        <v/>
      </c>
      <c r="AQ30" t="str">
        <f t="shared" si="10"/>
        <v/>
      </c>
      <c r="AR30" t="str">
        <f t="shared" si="10"/>
        <v/>
      </c>
      <c r="AS30" t="str">
        <f t="shared" si="11"/>
        <v/>
      </c>
      <c r="AT30" t="str">
        <f t="shared" si="11"/>
        <v/>
      </c>
      <c r="AU30" t="str">
        <f t="shared" si="11"/>
        <v/>
      </c>
      <c r="AV30" t="str">
        <f t="shared" si="11"/>
        <v/>
      </c>
      <c r="AW30" t="str">
        <f t="shared" si="11"/>
        <v/>
      </c>
      <c r="AX30" t="str">
        <f t="shared" si="11"/>
        <v/>
      </c>
      <c r="AY30" t="str">
        <f t="shared" si="11"/>
        <v/>
      </c>
      <c r="BA30">
        <v>30</v>
      </c>
      <c r="BB30">
        <f t="shared" si="2"/>
        <v>4</v>
      </c>
    </row>
    <row r="31" spans="1:54">
      <c r="A31" s="72"/>
      <c r="B31" s="76" t="s">
        <v>140</v>
      </c>
      <c r="C31" s="76" t="s">
        <v>125</v>
      </c>
      <c r="D31" s="76" t="s">
        <v>126</v>
      </c>
      <c r="E31" s="76"/>
      <c r="F31" s="76"/>
      <c r="G31" t="str" cm="1">
        <f t="array" aca="1" ref="G31" ca="1">IFERROR(IF(INDIRECT("'"&amp;B31&amp;"'!Z"&amp;MATCH(INT(BA31/8)+1,INDIRECT("'"&amp;B31&amp;"'!B4:B15"),0)+3)=1,15,IF(INDIRECT("'"&amp;B31&amp;"'!X"&amp;MATCH(INT(BA31/8)+1,INDIRECT("'"&amp;B31&amp;"'!B4:B15"),0)+3)=1,10,IF(INDIRECT("'"&amp;B31&amp;"'!V"&amp;MATCH(INT(BA31/8)+1,INDIRECT("'"&amp;B31&amp;"'!B4:B15"),0)+3)=1,6,IF(INDIRECT("'"&amp;B31&amp;"'!V"&amp;MATCH(INT(BA31/8)+1,INDIRECT("'"&amp;B31&amp;"'!B4:B15"),0)+3)=1,4,0)))),"")</f>
        <v/>
      </c>
      <c r="H31" t="str" cm="1">
        <f t="array" aca="1" ref="H31" ca="1">IFERROR(IFERROR(INDIRECT("'"&amp;B31&amp;"'!AE"&amp;MATCH(INT(BA31/8)+1,INDIRECT("'"&amp;B31&amp;"'!B4:B15"),0)+3),0)-G31,"")</f>
        <v/>
      </c>
      <c r="I31" t="e">
        <f ca="1">H29+H30+H31</f>
        <v>#VALUE!</v>
      </c>
      <c r="J31" t="str">
        <f ca="1">IFERROR(ABS(SUM(I31,-F30,-E30))+ABS(SUM(IF(D31="Traversal",15,IF(D31="High",10,IF(D31="Mid",6,IF(D31="Low",4,0))))-G31)),"")</f>
        <v/>
      </c>
      <c r="K31" t="str" cm="1">
        <f t="array" aca="1" ref="K31" ca="1">IFERROR(INDIRECT("'"&amp;B31&amp;"'!AG"&amp;MATCH(INT(BA31/8)+1,INDIRECT("'"&amp;B31&amp;"'!B4:B15"),0)+3),"")</f>
        <v/>
      </c>
      <c r="M31" t="str">
        <f t="shared" ca="1" si="9"/>
        <v/>
      </c>
      <c r="N31" t="str">
        <f t="shared" si="9"/>
        <v/>
      </c>
      <c r="O31" t="str">
        <f t="shared" si="9"/>
        <v/>
      </c>
      <c r="P31" t="str">
        <f t="shared" si="9"/>
        <v/>
      </c>
      <c r="Q31" t="str">
        <f t="shared" si="9"/>
        <v/>
      </c>
      <c r="R31" t="str">
        <f t="shared" si="9"/>
        <v/>
      </c>
      <c r="S31" t="str">
        <f t="shared" si="9"/>
        <v/>
      </c>
      <c r="T31" t="str">
        <f t="shared" si="9"/>
        <v/>
      </c>
      <c r="U31" t="str">
        <f t="shared" si="9"/>
        <v/>
      </c>
      <c r="V31" t="str">
        <f t="shared" si="9"/>
        <v/>
      </c>
      <c r="W31" t="str">
        <f t="shared" si="9"/>
        <v/>
      </c>
      <c r="X31" t="str">
        <f t="shared" si="9"/>
        <v/>
      </c>
      <c r="Y31" t="str">
        <f t="shared" si="9"/>
        <v/>
      </c>
      <c r="Z31" t="str">
        <f t="shared" si="9"/>
        <v/>
      </c>
      <c r="AA31" t="str">
        <f t="shared" si="9"/>
        <v/>
      </c>
      <c r="AB31" t="str">
        <f t="shared" si="9"/>
        <v/>
      </c>
      <c r="AC31" t="str">
        <f t="shared" si="10"/>
        <v/>
      </c>
      <c r="AD31" t="str">
        <f t="shared" si="10"/>
        <v/>
      </c>
      <c r="AE31" t="str">
        <f t="shared" si="10"/>
        <v/>
      </c>
      <c r="AF31" t="str">
        <f t="shared" si="10"/>
        <v/>
      </c>
      <c r="AG31" t="str">
        <f t="shared" si="10"/>
        <v/>
      </c>
      <c r="AH31" t="str">
        <f t="shared" si="10"/>
        <v/>
      </c>
      <c r="AI31" t="str">
        <f t="shared" si="10"/>
        <v/>
      </c>
      <c r="AJ31" t="str">
        <f t="shared" si="10"/>
        <v/>
      </c>
      <c r="AK31" t="str">
        <f t="shared" si="10"/>
        <v/>
      </c>
      <c r="AL31" t="str">
        <f t="shared" si="10"/>
        <v/>
      </c>
      <c r="AM31" t="str">
        <f t="shared" si="10"/>
        <v/>
      </c>
      <c r="AN31" t="str">
        <f t="shared" si="10"/>
        <v/>
      </c>
      <c r="AO31" t="str">
        <f t="shared" si="10"/>
        <v/>
      </c>
      <c r="AP31" t="str">
        <f t="shared" si="10"/>
        <v/>
      </c>
      <c r="AQ31" t="str">
        <f t="shared" si="10"/>
        <v/>
      </c>
      <c r="AR31" t="str">
        <f t="shared" si="10"/>
        <v/>
      </c>
      <c r="AS31" t="str">
        <f t="shared" si="11"/>
        <v/>
      </c>
      <c r="AT31" t="str">
        <f t="shared" si="11"/>
        <v/>
      </c>
      <c r="AU31" t="str">
        <f t="shared" si="11"/>
        <v/>
      </c>
      <c r="AV31" t="str">
        <f t="shared" si="11"/>
        <v/>
      </c>
      <c r="AW31" t="str">
        <f t="shared" si="11"/>
        <v/>
      </c>
      <c r="AX31" t="str">
        <f t="shared" si="11"/>
        <v/>
      </c>
      <c r="AY31" t="str">
        <f t="shared" si="11"/>
        <v/>
      </c>
      <c r="BA31">
        <v>31</v>
      </c>
      <c r="BB31">
        <f t="shared" si="2"/>
        <v>4</v>
      </c>
    </row>
    <row r="33" spans="1:54">
      <c r="A33" t="s">
        <v>86</v>
      </c>
      <c r="B33" s="72" t="s">
        <v>41</v>
      </c>
      <c r="C33" s="72" t="s">
        <v>116</v>
      </c>
      <c r="D33" s="72" t="s">
        <v>6</v>
      </c>
      <c r="E33" s="72" t="s">
        <v>117</v>
      </c>
      <c r="F33" s="72" t="s">
        <v>118</v>
      </c>
      <c r="BA33">
        <v>33</v>
      </c>
      <c r="BB33">
        <f t="shared" si="2"/>
        <v>5</v>
      </c>
    </row>
    <row r="34" spans="1:54">
      <c r="A34" s="72"/>
      <c r="B34" s="75" t="s">
        <v>142</v>
      </c>
      <c r="C34" s="75" t="s">
        <v>125</v>
      </c>
      <c r="D34" s="75" t="s">
        <v>129</v>
      </c>
      <c r="E34" s="75"/>
      <c r="F34" s="75"/>
      <c r="G34" t="str" cm="1">
        <f t="array" aca="1" ref="G34" ca="1">IFERROR(IF(INDIRECT("'"&amp;B34&amp;"'!Z"&amp;MATCH(INT(BA34/8)+1,INDIRECT("'"&amp;B34&amp;"'!B4:B15"),0)+3)=1,15,IF(INDIRECT("'"&amp;B34&amp;"'!X"&amp;MATCH(INT(BA34/8)+1,INDIRECT("'"&amp;B34&amp;"'!B4:B15"),0)+3)=1,10,IF(INDIRECT("'"&amp;B34&amp;"'!V"&amp;MATCH(INT(BA34/8)+1,INDIRECT("'"&amp;B34&amp;"'!B4:B15"),0)+3)=1,6,IF(INDIRECT("'"&amp;B34&amp;"'!V"&amp;MATCH(INT(BA34/8)+1,INDIRECT("'"&amp;B34&amp;"'!B4:B15"),0)+3)=1,4,0)))),"")</f>
        <v/>
      </c>
      <c r="H34" t="str" cm="1">
        <f t="array" aca="1" ref="H34" ca="1">IFERROR(IFERROR(INDIRECT("'"&amp;B34&amp;"'!AE"&amp;MATCH(INT(BA34/8)+1,INDIRECT("'"&amp;B34&amp;"'!B4:B15"),0)+3),0)-G34,"")</f>
        <v/>
      </c>
      <c r="I34" t="e">
        <f ca="1">H34+H35+H36</f>
        <v>#VALUE!</v>
      </c>
      <c r="J34" t="str">
        <f ca="1">IFERROR(ABS(SUM(I34,-F35,-E35))+ABS(SUM(IF(D34="Traversal",15,IF(D34="High",10,IF(D34="Mid",6,IF(D34="Low",4,0))))-G34)),"")</f>
        <v/>
      </c>
      <c r="K34" t="str" cm="1">
        <f t="array" aca="1" ref="K34" ca="1">IFERROR(INDIRECT("'"&amp;B34&amp;"'!AG"&amp;MATCH(INT(BA34/8)+1,INDIRECT("'"&amp;B34&amp;"'!B4:B15"),0)+3),"")</f>
        <v/>
      </c>
      <c r="M34" t="str">
        <f t="shared" ref="M34:AB39" ca="1" si="12">IF(M$1="","",IF($K34=M$1,$J34,""))</f>
        <v/>
      </c>
      <c r="N34" t="str">
        <f t="shared" si="12"/>
        <v/>
      </c>
      <c r="O34" t="str">
        <f t="shared" si="12"/>
        <v/>
      </c>
      <c r="P34" t="str">
        <f t="shared" si="12"/>
        <v/>
      </c>
      <c r="Q34" t="str">
        <f t="shared" si="12"/>
        <v/>
      </c>
      <c r="R34" t="str">
        <f t="shared" si="12"/>
        <v/>
      </c>
      <c r="S34" t="str">
        <f t="shared" si="12"/>
        <v/>
      </c>
      <c r="T34" t="str">
        <f t="shared" si="12"/>
        <v/>
      </c>
      <c r="U34" t="str">
        <f t="shared" si="12"/>
        <v/>
      </c>
      <c r="V34" t="str">
        <f t="shared" si="12"/>
        <v/>
      </c>
      <c r="W34" t="str">
        <f t="shared" si="12"/>
        <v/>
      </c>
      <c r="X34" t="str">
        <f t="shared" si="12"/>
        <v/>
      </c>
      <c r="Y34" t="str">
        <f t="shared" si="12"/>
        <v/>
      </c>
      <c r="Z34" t="str">
        <f t="shared" si="12"/>
        <v/>
      </c>
      <c r="AA34" t="str">
        <f t="shared" si="12"/>
        <v/>
      </c>
      <c r="AB34" t="str">
        <f t="shared" si="12"/>
        <v/>
      </c>
      <c r="AC34" t="str">
        <f t="shared" ref="AC34:AR39" si="13">IF(AC$1="","",IF($K34=AC$1,$J34,""))</f>
        <v/>
      </c>
      <c r="AD34" t="str">
        <f t="shared" si="13"/>
        <v/>
      </c>
      <c r="AE34" t="str">
        <f t="shared" si="13"/>
        <v/>
      </c>
      <c r="AF34" t="str">
        <f t="shared" si="13"/>
        <v/>
      </c>
      <c r="AG34" t="str">
        <f t="shared" si="13"/>
        <v/>
      </c>
      <c r="AH34" t="str">
        <f t="shared" si="13"/>
        <v/>
      </c>
      <c r="AI34" t="str">
        <f t="shared" si="13"/>
        <v/>
      </c>
      <c r="AJ34" t="str">
        <f t="shared" si="13"/>
        <v/>
      </c>
      <c r="AK34" t="str">
        <f t="shared" si="13"/>
        <v/>
      </c>
      <c r="AL34" t="str">
        <f t="shared" si="13"/>
        <v/>
      </c>
      <c r="AM34" t="str">
        <f t="shared" si="13"/>
        <v/>
      </c>
      <c r="AN34" t="str">
        <f t="shared" si="13"/>
        <v/>
      </c>
      <c r="AO34" t="str">
        <f t="shared" si="13"/>
        <v/>
      </c>
      <c r="AP34" t="str">
        <f t="shared" si="13"/>
        <v/>
      </c>
      <c r="AQ34" t="str">
        <f t="shared" si="13"/>
        <v/>
      </c>
      <c r="AR34" t="str">
        <f t="shared" si="13"/>
        <v/>
      </c>
      <c r="AS34" t="str">
        <f t="shared" ref="AS34:AY39" si="14">IF(AS$1="","",IF($K34=AS$1,$J34,""))</f>
        <v/>
      </c>
      <c r="AT34" t="str">
        <f t="shared" si="14"/>
        <v/>
      </c>
      <c r="AU34" t="str">
        <f t="shared" si="14"/>
        <v/>
      </c>
      <c r="AV34" t="str">
        <f t="shared" si="14"/>
        <v/>
      </c>
      <c r="AW34" t="str">
        <f t="shared" si="14"/>
        <v/>
      </c>
      <c r="AX34" t="str">
        <f t="shared" si="14"/>
        <v/>
      </c>
      <c r="AY34" t="str">
        <f t="shared" si="14"/>
        <v/>
      </c>
      <c r="BA34">
        <v>34</v>
      </c>
      <c r="BB34">
        <f t="shared" si="2"/>
        <v>5</v>
      </c>
    </row>
    <row r="35" spans="1:54">
      <c r="A35" s="72"/>
      <c r="B35" s="75" t="s">
        <v>131</v>
      </c>
      <c r="C35" s="75" t="s">
        <v>125</v>
      </c>
      <c r="D35" s="75" t="s">
        <v>126</v>
      </c>
      <c r="E35" s="75">
        <v>6</v>
      </c>
      <c r="F35" s="75">
        <v>8</v>
      </c>
      <c r="G35" t="str" cm="1">
        <f t="array" aca="1" ref="G35" ca="1">IFERROR(IF(INDIRECT("'"&amp;B35&amp;"'!Z"&amp;MATCH(INT(BA35/8)+1,INDIRECT("'"&amp;B35&amp;"'!B4:B15"),0)+3)=1,15,IF(INDIRECT("'"&amp;B35&amp;"'!X"&amp;MATCH(INT(BA35/8)+1,INDIRECT("'"&amp;B35&amp;"'!B4:B15"),0)+3)=1,10,IF(INDIRECT("'"&amp;B35&amp;"'!V"&amp;MATCH(INT(BA35/8)+1,INDIRECT("'"&amp;B35&amp;"'!B4:B15"),0)+3)=1,6,IF(INDIRECT("'"&amp;B35&amp;"'!V"&amp;MATCH(INT(BA35/8)+1,INDIRECT("'"&amp;B35&amp;"'!B4:B15"),0)+3)=1,4,0)))),"")</f>
        <v/>
      </c>
      <c r="H35" t="str" cm="1">
        <f t="array" aca="1" ref="H35" ca="1">IFERROR(IFERROR(INDIRECT("'"&amp;B35&amp;"'!AE"&amp;MATCH(INT(BA35/8)+1,INDIRECT("'"&amp;B35&amp;"'!B4:B15"),0)+3),0)-G35,"")</f>
        <v/>
      </c>
      <c r="I35" t="e">
        <f ca="1">H34+H35+H36</f>
        <v>#VALUE!</v>
      </c>
      <c r="J35" t="str">
        <f ca="1">IFERROR(ABS(SUM(I35,-F35,-E35))+ABS(SUM(IF(D35="Traversal",15,IF(D35="High",10,IF(D35="Mid",6,IF(D35="Low",4,0))))-G35)),"")</f>
        <v/>
      </c>
      <c r="K35" t="str" cm="1">
        <f t="array" aca="1" ref="K35" ca="1">IFERROR(INDIRECT("'"&amp;B35&amp;"'!AG"&amp;MATCH(INT(BA35/8)+1,INDIRECT("'"&amp;B35&amp;"'!B4:B15"),0)+3),"")</f>
        <v/>
      </c>
      <c r="M35" t="str">
        <f t="shared" ca="1" si="12"/>
        <v/>
      </c>
      <c r="N35" t="str">
        <f t="shared" si="12"/>
        <v/>
      </c>
      <c r="O35" t="str">
        <f t="shared" si="12"/>
        <v/>
      </c>
      <c r="P35" t="str">
        <f t="shared" si="12"/>
        <v/>
      </c>
      <c r="Q35" t="str">
        <f t="shared" si="12"/>
        <v/>
      </c>
      <c r="R35" t="str">
        <f t="shared" si="12"/>
        <v/>
      </c>
      <c r="S35" t="str">
        <f t="shared" si="12"/>
        <v/>
      </c>
      <c r="T35" t="str">
        <f t="shared" si="12"/>
        <v/>
      </c>
      <c r="U35" t="str">
        <f t="shared" si="12"/>
        <v/>
      </c>
      <c r="V35" t="str">
        <f t="shared" si="12"/>
        <v/>
      </c>
      <c r="W35" t="str">
        <f t="shared" si="12"/>
        <v/>
      </c>
      <c r="X35" t="str">
        <f t="shared" si="12"/>
        <v/>
      </c>
      <c r="Y35" t="str">
        <f t="shared" si="12"/>
        <v/>
      </c>
      <c r="Z35" t="str">
        <f t="shared" si="12"/>
        <v/>
      </c>
      <c r="AA35" t="str">
        <f t="shared" si="12"/>
        <v/>
      </c>
      <c r="AB35" t="str">
        <f t="shared" si="12"/>
        <v/>
      </c>
      <c r="AC35" t="str">
        <f t="shared" si="13"/>
        <v/>
      </c>
      <c r="AD35" t="str">
        <f t="shared" si="13"/>
        <v/>
      </c>
      <c r="AE35" t="str">
        <f t="shared" si="13"/>
        <v/>
      </c>
      <c r="AF35" t="str">
        <f t="shared" si="13"/>
        <v/>
      </c>
      <c r="AG35" t="str">
        <f t="shared" si="13"/>
        <v/>
      </c>
      <c r="AH35" t="str">
        <f t="shared" si="13"/>
        <v/>
      </c>
      <c r="AI35" t="str">
        <f t="shared" si="13"/>
        <v/>
      </c>
      <c r="AJ35" t="str">
        <f t="shared" si="13"/>
        <v/>
      </c>
      <c r="AK35" t="str">
        <f t="shared" si="13"/>
        <v/>
      </c>
      <c r="AL35" t="str">
        <f t="shared" si="13"/>
        <v/>
      </c>
      <c r="AM35" t="str">
        <f t="shared" si="13"/>
        <v/>
      </c>
      <c r="AN35" t="str">
        <f t="shared" si="13"/>
        <v/>
      </c>
      <c r="AO35" t="str">
        <f t="shared" si="13"/>
        <v/>
      </c>
      <c r="AP35" t="str">
        <f t="shared" si="13"/>
        <v/>
      </c>
      <c r="AQ35" t="str">
        <f t="shared" si="13"/>
        <v/>
      </c>
      <c r="AR35" t="str">
        <f t="shared" si="13"/>
        <v/>
      </c>
      <c r="AS35" t="str">
        <f t="shared" si="14"/>
        <v/>
      </c>
      <c r="AT35" t="str">
        <f t="shared" si="14"/>
        <v/>
      </c>
      <c r="AU35" t="str">
        <f t="shared" si="14"/>
        <v/>
      </c>
      <c r="AV35" t="str">
        <f t="shared" si="14"/>
        <v/>
      </c>
      <c r="AW35" t="str">
        <f t="shared" si="14"/>
        <v/>
      </c>
      <c r="AX35" t="str">
        <f t="shared" si="14"/>
        <v/>
      </c>
      <c r="AY35" t="str">
        <f t="shared" si="14"/>
        <v/>
      </c>
      <c r="BA35">
        <v>35</v>
      </c>
      <c r="BB35">
        <f t="shared" si="2"/>
        <v>5</v>
      </c>
    </row>
    <row r="36" spans="1:54">
      <c r="A36" s="72"/>
      <c r="B36" s="75" t="s">
        <v>136</v>
      </c>
      <c r="C36" s="75" t="s">
        <v>125</v>
      </c>
      <c r="D36" s="75" t="s">
        <v>126</v>
      </c>
      <c r="E36" s="75"/>
      <c r="F36" s="75"/>
      <c r="G36" t="str" cm="1">
        <f t="array" aca="1" ref="G36" ca="1">IFERROR(IF(INDIRECT("'"&amp;B36&amp;"'!Z"&amp;MATCH(INT(BA36/8)+1,INDIRECT("'"&amp;B36&amp;"'!B4:B15"),0)+3)=1,15,IF(INDIRECT("'"&amp;B36&amp;"'!X"&amp;MATCH(INT(BA36/8)+1,INDIRECT("'"&amp;B36&amp;"'!B4:B15"),0)+3)=1,10,IF(INDIRECT("'"&amp;B36&amp;"'!V"&amp;MATCH(INT(BA36/8)+1,INDIRECT("'"&amp;B36&amp;"'!B4:B15"),0)+3)=1,6,IF(INDIRECT("'"&amp;B36&amp;"'!V"&amp;MATCH(INT(BA36/8)+1,INDIRECT("'"&amp;B36&amp;"'!B4:B15"),0)+3)=1,4,0)))),"")</f>
        <v/>
      </c>
      <c r="H36" t="str" cm="1">
        <f t="array" aca="1" ref="H36" ca="1">IFERROR(IFERROR(INDIRECT("'"&amp;B36&amp;"'!AE"&amp;MATCH(INT(BA36/8)+1,INDIRECT("'"&amp;B36&amp;"'!B4:B15"),0)+3),0)-G36,"")</f>
        <v/>
      </c>
      <c r="I36" t="e">
        <f ca="1">H34+H35+H36</f>
        <v>#VALUE!</v>
      </c>
      <c r="J36" t="str">
        <f ca="1">IFERROR(ABS(SUM(I36,-F35,-E35))+ABS(SUM(IF(D36="Traversal",15,IF(D36="High",10,IF(D36="Mid",6,IF(D36="Low",4,0))))-G36)),"")</f>
        <v/>
      </c>
      <c r="K36" t="str" cm="1">
        <f t="array" aca="1" ref="K36" ca="1">IFERROR(INDIRECT("'"&amp;B36&amp;"'!AG"&amp;MATCH(INT(BA36/8)+1,INDIRECT("'"&amp;B36&amp;"'!B4:B15"),0)+3),"")</f>
        <v/>
      </c>
      <c r="M36" t="str">
        <f t="shared" ca="1" si="12"/>
        <v/>
      </c>
      <c r="N36" t="str">
        <f t="shared" si="12"/>
        <v/>
      </c>
      <c r="O36" t="str">
        <f t="shared" si="12"/>
        <v/>
      </c>
      <c r="P36" t="str">
        <f t="shared" si="12"/>
        <v/>
      </c>
      <c r="Q36" t="str">
        <f t="shared" si="12"/>
        <v/>
      </c>
      <c r="R36" t="str">
        <f t="shared" si="12"/>
        <v/>
      </c>
      <c r="S36" t="str">
        <f t="shared" si="12"/>
        <v/>
      </c>
      <c r="T36" t="str">
        <f t="shared" si="12"/>
        <v/>
      </c>
      <c r="U36" t="str">
        <f t="shared" si="12"/>
        <v/>
      </c>
      <c r="V36" t="str">
        <f t="shared" si="12"/>
        <v/>
      </c>
      <c r="W36" t="str">
        <f t="shared" si="12"/>
        <v/>
      </c>
      <c r="X36" t="str">
        <f t="shared" si="12"/>
        <v/>
      </c>
      <c r="Y36" t="str">
        <f t="shared" si="12"/>
        <v/>
      </c>
      <c r="Z36" t="str">
        <f t="shared" si="12"/>
        <v/>
      </c>
      <c r="AA36" t="str">
        <f t="shared" si="12"/>
        <v/>
      </c>
      <c r="AB36" t="str">
        <f t="shared" si="12"/>
        <v/>
      </c>
      <c r="AC36" t="str">
        <f t="shared" si="13"/>
        <v/>
      </c>
      <c r="AD36" t="str">
        <f t="shared" si="13"/>
        <v/>
      </c>
      <c r="AE36" t="str">
        <f t="shared" si="13"/>
        <v/>
      </c>
      <c r="AF36" t="str">
        <f t="shared" si="13"/>
        <v/>
      </c>
      <c r="AG36" t="str">
        <f t="shared" si="13"/>
        <v/>
      </c>
      <c r="AH36" t="str">
        <f t="shared" si="13"/>
        <v/>
      </c>
      <c r="AI36" t="str">
        <f t="shared" si="13"/>
        <v/>
      </c>
      <c r="AJ36" t="str">
        <f t="shared" si="13"/>
        <v/>
      </c>
      <c r="AK36" t="str">
        <f t="shared" si="13"/>
        <v/>
      </c>
      <c r="AL36" t="str">
        <f t="shared" si="13"/>
        <v/>
      </c>
      <c r="AM36" t="str">
        <f t="shared" si="13"/>
        <v/>
      </c>
      <c r="AN36" t="str">
        <f t="shared" si="13"/>
        <v/>
      </c>
      <c r="AO36" t="str">
        <f t="shared" si="13"/>
        <v/>
      </c>
      <c r="AP36" t="str">
        <f t="shared" si="13"/>
        <v/>
      </c>
      <c r="AQ36" t="str">
        <f t="shared" si="13"/>
        <v/>
      </c>
      <c r="AR36" t="str">
        <f t="shared" si="13"/>
        <v/>
      </c>
      <c r="AS36" t="str">
        <f t="shared" si="14"/>
        <v/>
      </c>
      <c r="AT36" t="str">
        <f t="shared" si="14"/>
        <v/>
      </c>
      <c r="AU36" t="str">
        <f t="shared" si="14"/>
        <v/>
      </c>
      <c r="AV36" t="str">
        <f t="shared" si="14"/>
        <v/>
      </c>
      <c r="AW36" t="str">
        <f t="shared" si="14"/>
        <v/>
      </c>
      <c r="AX36" t="str">
        <f t="shared" si="14"/>
        <v/>
      </c>
      <c r="AY36" t="str">
        <f t="shared" si="14"/>
        <v/>
      </c>
      <c r="BA36">
        <v>36</v>
      </c>
      <c r="BB36">
        <f t="shared" si="2"/>
        <v>5</v>
      </c>
    </row>
    <row r="37" spans="1:54">
      <c r="A37" s="72"/>
      <c r="B37" s="76" t="s">
        <v>139</v>
      </c>
      <c r="C37" s="76" t="s">
        <v>128</v>
      </c>
      <c r="D37" s="76" t="s">
        <v>137</v>
      </c>
      <c r="E37" s="76"/>
      <c r="F37" s="76"/>
      <c r="G37" t="str" cm="1">
        <f t="array" aca="1" ref="G37" ca="1">IFERROR(IF(INDIRECT("'"&amp;B37&amp;"'!Z"&amp;MATCH(INT(BA37/8)+1,INDIRECT("'"&amp;B37&amp;"'!B4:B15"),0)+3)=1,15,IF(INDIRECT("'"&amp;B37&amp;"'!X"&amp;MATCH(INT(BA37/8)+1,INDIRECT("'"&amp;B37&amp;"'!B4:B15"),0)+3)=1,10,IF(INDIRECT("'"&amp;B37&amp;"'!V"&amp;MATCH(INT(BA37/8)+1,INDIRECT("'"&amp;B37&amp;"'!B4:B15"),0)+3)=1,6,IF(INDIRECT("'"&amp;B37&amp;"'!V"&amp;MATCH(INT(BA37/8)+1,INDIRECT("'"&amp;B37&amp;"'!B4:B15"),0)+3)=1,4,0)))),"")</f>
        <v/>
      </c>
      <c r="H37" t="str" cm="1">
        <f t="array" aca="1" ref="H37" ca="1">IFERROR(IFERROR(INDIRECT("'"&amp;B37&amp;"'!AE"&amp;MATCH(INT(BA37/8)+1,INDIRECT("'"&amp;B37&amp;"'!B4:B15"),0)+3),0)-G37,"")</f>
        <v/>
      </c>
      <c r="I37" t="e">
        <f ca="1">H37+H38+H39</f>
        <v>#VALUE!</v>
      </c>
      <c r="J37" t="str">
        <f ca="1">IFERROR(ABS(SUM(I37,-F38,-E38))+ABS(SUM(IF(D37="Traversal",15,IF(D37="High",10,IF(D37="Mid",6,IF(D37="Low",4,0))))-G37)),"")</f>
        <v/>
      </c>
      <c r="K37" t="str" cm="1">
        <f t="array" aca="1" ref="K37" ca="1">IFERROR(INDIRECT("'"&amp;B37&amp;"'!AG"&amp;MATCH(INT(BA37/8)+1,INDIRECT("'"&amp;B37&amp;"'!B4:B15"),0)+3),"")</f>
        <v/>
      </c>
      <c r="M37" t="str">
        <f t="shared" ca="1" si="12"/>
        <v/>
      </c>
      <c r="N37" t="str">
        <f t="shared" si="12"/>
        <v/>
      </c>
      <c r="O37" t="str">
        <f t="shared" si="12"/>
        <v/>
      </c>
      <c r="P37" t="str">
        <f t="shared" si="12"/>
        <v/>
      </c>
      <c r="Q37" t="str">
        <f t="shared" si="12"/>
        <v/>
      </c>
      <c r="R37" t="str">
        <f t="shared" si="12"/>
        <v/>
      </c>
      <c r="S37" t="str">
        <f t="shared" si="12"/>
        <v/>
      </c>
      <c r="T37" t="str">
        <f t="shared" si="12"/>
        <v/>
      </c>
      <c r="U37" t="str">
        <f t="shared" si="12"/>
        <v/>
      </c>
      <c r="V37" t="str">
        <f t="shared" si="12"/>
        <v/>
      </c>
      <c r="W37" t="str">
        <f t="shared" si="12"/>
        <v/>
      </c>
      <c r="X37" t="str">
        <f t="shared" si="12"/>
        <v/>
      </c>
      <c r="Y37" t="str">
        <f t="shared" si="12"/>
        <v/>
      </c>
      <c r="Z37" t="str">
        <f t="shared" si="12"/>
        <v/>
      </c>
      <c r="AA37" t="str">
        <f t="shared" si="12"/>
        <v/>
      </c>
      <c r="AB37" t="str">
        <f t="shared" si="12"/>
        <v/>
      </c>
      <c r="AC37" t="str">
        <f t="shared" si="13"/>
        <v/>
      </c>
      <c r="AD37" t="str">
        <f t="shared" si="13"/>
        <v/>
      </c>
      <c r="AE37" t="str">
        <f t="shared" si="13"/>
        <v/>
      </c>
      <c r="AF37" t="str">
        <f t="shared" si="13"/>
        <v/>
      </c>
      <c r="AG37" t="str">
        <f t="shared" si="13"/>
        <v/>
      </c>
      <c r="AH37" t="str">
        <f t="shared" si="13"/>
        <v/>
      </c>
      <c r="AI37" t="str">
        <f t="shared" si="13"/>
        <v/>
      </c>
      <c r="AJ37" t="str">
        <f t="shared" si="13"/>
        <v/>
      </c>
      <c r="AK37" t="str">
        <f t="shared" si="13"/>
        <v/>
      </c>
      <c r="AL37" t="str">
        <f t="shared" si="13"/>
        <v/>
      </c>
      <c r="AM37" t="str">
        <f t="shared" si="13"/>
        <v/>
      </c>
      <c r="AN37" t="str">
        <f t="shared" si="13"/>
        <v/>
      </c>
      <c r="AO37" t="str">
        <f t="shared" si="13"/>
        <v/>
      </c>
      <c r="AP37" t="str">
        <f t="shared" si="13"/>
        <v/>
      </c>
      <c r="AQ37" t="str">
        <f t="shared" si="13"/>
        <v/>
      </c>
      <c r="AR37" t="str">
        <f t="shared" si="13"/>
        <v/>
      </c>
      <c r="AS37" t="str">
        <f t="shared" si="14"/>
        <v/>
      </c>
      <c r="AT37" t="str">
        <f t="shared" si="14"/>
        <v/>
      </c>
      <c r="AU37" t="str">
        <f t="shared" si="14"/>
        <v/>
      </c>
      <c r="AV37" t="str">
        <f t="shared" si="14"/>
        <v/>
      </c>
      <c r="AW37" t="str">
        <f t="shared" si="14"/>
        <v/>
      </c>
      <c r="AX37" t="str">
        <f t="shared" si="14"/>
        <v/>
      </c>
      <c r="AY37" t="str">
        <f t="shared" si="14"/>
        <v/>
      </c>
      <c r="BA37">
        <v>37</v>
      </c>
      <c r="BB37">
        <f t="shared" si="2"/>
        <v>5</v>
      </c>
    </row>
    <row r="38" spans="1:54">
      <c r="A38" s="72"/>
      <c r="B38" s="76" t="s">
        <v>144</v>
      </c>
      <c r="C38" s="76" t="s">
        <v>125</v>
      </c>
      <c r="D38" s="76" t="s">
        <v>126</v>
      </c>
      <c r="E38" s="76">
        <v>4</v>
      </c>
      <c r="F38" s="76">
        <v>24</v>
      </c>
      <c r="G38" t="str" cm="1">
        <f t="array" aca="1" ref="G38" ca="1">IFERROR(IF(INDIRECT("'"&amp;B38&amp;"'!Z"&amp;MATCH(INT(BA38/8)+1,INDIRECT("'"&amp;B38&amp;"'!B4:B15"),0)+3)=1,15,IF(INDIRECT("'"&amp;B38&amp;"'!X"&amp;MATCH(INT(BA38/8)+1,INDIRECT("'"&amp;B38&amp;"'!B4:B15"),0)+3)=1,10,IF(INDIRECT("'"&amp;B38&amp;"'!V"&amp;MATCH(INT(BA38/8)+1,INDIRECT("'"&amp;B38&amp;"'!B4:B15"),0)+3)=1,6,IF(INDIRECT("'"&amp;B38&amp;"'!V"&amp;MATCH(INT(BA38/8)+1,INDIRECT("'"&amp;B38&amp;"'!B4:B15"),0)+3)=1,4,0)))),"")</f>
        <v/>
      </c>
      <c r="H38" t="str" cm="1">
        <f t="array" aca="1" ref="H38" ca="1">IFERROR(IFERROR(INDIRECT("'"&amp;B38&amp;"'!AE"&amp;MATCH(INT(BA38/8)+1,INDIRECT("'"&amp;B38&amp;"'!B4:B15"),0)+3),0)-G38,"")</f>
        <v/>
      </c>
      <c r="I38" t="e">
        <f ca="1">H37+H38+H39</f>
        <v>#VALUE!</v>
      </c>
      <c r="J38" t="str">
        <f ca="1">IFERROR(ABS(SUM(I38,-F38,-E38))+ABS(SUM(IF(D38="Traversal",15,IF(D38="High",10,IF(D38="Mid",6,IF(D38="Low",4,0))))-G38)),"")</f>
        <v/>
      </c>
      <c r="K38" t="str" cm="1">
        <f t="array" aca="1" ref="K38" ca="1">IFERROR(INDIRECT("'"&amp;B38&amp;"'!AG"&amp;MATCH(INT(BA38/8)+1,INDIRECT("'"&amp;B38&amp;"'!B4:B15"),0)+3),"")</f>
        <v/>
      </c>
      <c r="M38" t="str">
        <f t="shared" ca="1" si="12"/>
        <v/>
      </c>
      <c r="N38" t="str">
        <f t="shared" si="12"/>
        <v/>
      </c>
      <c r="O38" t="str">
        <f t="shared" si="12"/>
        <v/>
      </c>
      <c r="P38" t="str">
        <f t="shared" si="12"/>
        <v/>
      </c>
      <c r="Q38" t="str">
        <f t="shared" si="12"/>
        <v/>
      </c>
      <c r="R38" t="str">
        <f t="shared" si="12"/>
        <v/>
      </c>
      <c r="S38" t="str">
        <f t="shared" si="12"/>
        <v/>
      </c>
      <c r="T38" t="str">
        <f t="shared" si="12"/>
        <v/>
      </c>
      <c r="U38" t="str">
        <f t="shared" si="12"/>
        <v/>
      </c>
      <c r="V38" t="str">
        <f t="shared" si="12"/>
        <v/>
      </c>
      <c r="W38" t="str">
        <f t="shared" si="12"/>
        <v/>
      </c>
      <c r="X38" t="str">
        <f t="shared" si="12"/>
        <v/>
      </c>
      <c r="Y38" t="str">
        <f t="shared" si="12"/>
        <v/>
      </c>
      <c r="Z38" t="str">
        <f t="shared" si="12"/>
        <v/>
      </c>
      <c r="AA38" t="str">
        <f t="shared" si="12"/>
        <v/>
      </c>
      <c r="AB38" t="str">
        <f t="shared" si="12"/>
        <v/>
      </c>
      <c r="AC38" t="str">
        <f t="shared" si="13"/>
        <v/>
      </c>
      <c r="AD38" t="str">
        <f t="shared" si="13"/>
        <v/>
      </c>
      <c r="AE38" t="str">
        <f t="shared" si="13"/>
        <v/>
      </c>
      <c r="AF38" t="str">
        <f t="shared" si="13"/>
        <v/>
      </c>
      <c r="AG38" t="str">
        <f t="shared" si="13"/>
        <v/>
      </c>
      <c r="AH38" t="str">
        <f t="shared" si="13"/>
        <v/>
      </c>
      <c r="AI38" t="str">
        <f t="shared" si="13"/>
        <v/>
      </c>
      <c r="AJ38" t="str">
        <f t="shared" si="13"/>
        <v/>
      </c>
      <c r="AK38" t="str">
        <f t="shared" si="13"/>
        <v/>
      </c>
      <c r="AL38" t="str">
        <f t="shared" si="13"/>
        <v/>
      </c>
      <c r="AM38" t="str">
        <f t="shared" si="13"/>
        <v/>
      </c>
      <c r="AN38" t="str">
        <f t="shared" si="13"/>
        <v/>
      </c>
      <c r="AO38" t="str">
        <f t="shared" si="13"/>
        <v/>
      </c>
      <c r="AP38" t="str">
        <f t="shared" si="13"/>
        <v/>
      </c>
      <c r="AQ38" t="str">
        <f t="shared" si="13"/>
        <v/>
      </c>
      <c r="AR38" t="str">
        <f t="shared" si="13"/>
        <v/>
      </c>
      <c r="AS38" t="str">
        <f t="shared" si="14"/>
        <v/>
      </c>
      <c r="AT38" t="str">
        <f t="shared" si="14"/>
        <v/>
      </c>
      <c r="AU38" t="str">
        <f t="shared" si="14"/>
        <v/>
      </c>
      <c r="AV38" t="str">
        <f t="shared" si="14"/>
        <v/>
      </c>
      <c r="AW38" t="str">
        <f t="shared" si="14"/>
        <v/>
      </c>
      <c r="AX38" t="str">
        <f t="shared" si="14"/>
        <v/>
      </c>
      <c r="AY38" t="str">
        <f t="shared" si="14"/>
        <v/>
      </c>
      <c r="BA38">
        <v>38</v>
      </c>
      <c r="BB38">
        <f t="shared" si="2"/>
        <v>5</v>
      </c>
    </row>
    <row r="39" spans="1:54">
      <c r="A39" s="72"/>
      <c r="B39" s="76" t="s">
        <v>134</v>
      </c>
      <c r="C39" s="76" t="s">
        <v>128</v>
      </c>
      <c r="D39" s="76" t="s">
        <v>146</v>
      </c>
      <c r="E39" s="76"/>
      <c r="F39" s="76"/>
      <c r="G39" t="str" cm="1">
        <f t="array" aca="1" ref="G39" ca="1">IFERROR(IF(INDIRECT("'"&amp;B39&amp;"'!Z"&amp;MATCH(INT(BA39/8)+1,INDIRECT("'"&amp;B39&amp;"'!B4:B15"),0)+3)=1,15,IF(INDIRECT("'"&amp;B39&amp;"'!X"&amp;MATCH(INT(BA39/8)+1,INDIRECT("'"&amp;B39&amp;"'!B4:B15"),0)+3)=1,10,IF(INDIRECT("'"&amp;B39&amp;"'!V"&amp;MATCH(INT(BA39/8)+1,INDIRECT("'"&amp;B39&amp;"'!B4:B15"),0)+3)=1,6,IF(INDIRECT("'"&amp;B39&amp;"'!V"&amp;MATCH(INT(BA39/8)+1,INDIRECT("'"&amp;B39&amp;"'!B4:B15"),0)+3)=1,4,0)))),"")</f>
        <v/>
      </c>
      <c r="H39" t="str" cm="1">
        <f t="array" aca="1" ref="H39" ca="1">IFERROR(IFERROR(INDIRECT("'"&amp;B39&amp;"'!AE"&amp;MATCH(INT(BA39/8)+1,INDIRECT("'"&amp;B39&amp;"'!B4:B15"),0)+3),0)-G39,"")</f>
        <v/>
      </c>
      <c r="I39" t="e">
        <f ca="1">H37+H38+H39</f>
        <v>#VALUE!</v>
      </c>
      <c r="J39" t="str">
        <f ca="1">IFERROR(ABS(SUM(I39,-F38,-E38))+ABS(SUM(IF(D39="Traversal",15,IF(D39="High",10,IF(D39="Mid",6,IF(D39="Low",4,0))))-G39)),"")</f>
        <v/>
      </c>
      <c r="K39" t="str" cm="1">
        <f t="array" aca="1" ref="K39" ca="1">IFERROR(INDIRECT("'"&amp;B39&amp;"'!AG"&amp;MATCH(INT(BA39/8)+1,INDIRECT("'"&amp;B39&amp;"'!B4:B15"),0)+3),"")</f>
        <v/>
      </c>
      <c r="M39" t="str">
        <f t="shared" ca="1" si="12"/>
        <v/>
      </c>
      <c r="N39" t="str">
        <f t="shared" si="12"/>
        <v/>
      </c>
      <c r="O39" t="str">
        <f t="shared" si="12"/>
        <v/>
      </c>
      <c r="P39" t="str">
        <f t="shared" si="12"/>
        <v/>
      </c>
      <c r="Q39" t="str">
        <f t="shared" si="12"/>
        <v/>
      </c>
      <c r="R39" t="str">
        <f t="shared" si="12"/>
        <v/>
      </c>
      <c r="S39" t="str">
        <f t="shared" si="12"/>
        <v/>
      </c>
      <c r="T39" t="str">
        <f t="shared" si="12"/>
        <v/>
      </c>
      <c r="U39" t="str">
        <f t="shared" si="12"/>
        <v/>
      </c>
      <c r="V39" t="str">
        <f t="shared" si="12"/>
        <v/>
      </c>
      <c r="W39" t="str">
        <f t="shared" si="12"/>
        <v/>
      </c>
      <c r="X39" t="str">
        <f t="shared" si="12"/>
        <v/>
      </c>
      <c r="Y39" t="str">
        <f t="shared" si="12"/>
        <v/>
      </c>
      <c r="Z39" t="str">
        <f t="shared" si="12"/>
        <v/>
      </c>
      <c r="AA39" t="str">
        <f t="shared" si="12"/>
        <v/>
      </c>
      <c r="AB39" t="str">
        <f t="shared" si="12"/>
        <v/>
      </c>
      <c r="AC39" t="str">
        <f t="shared" si="13"/>
        <v/>
      </c>
      <c r="AD39" t="str">
        <f t="shared" si="13"/>
        <v/>
      </c>
      <c r="AE39" t="str">
        <f t="shared" si="13"/>
        <v/>
      </c>
      <c r="AF39" t="str">
        <f t="shared" si="13"/>
        <v/>
      </c>
      <c r="AG39" t="str">
        <f t="shared" si="13"/>
        <v/>
      </c>
      <c r="AH39" t="str">
        <f t="shared" si="13"/>
        <v/>
      </c>
      <c r="AI39" t="str">
        <f t="shared" si="13"/>
        <v/>
      </c>
      <c r="AJ39" t="str">
        <f t="shared" si="13"/>
        <v/>
      </c>
      <c r="AK39" t="str">
        <f t="shared" si="13"/>
        <v/>
      </c>
      <c r="AL39" t="str">
        <f t="shared" si="13"/>
        <v/>
      </c>
      <c r="AM39" t="str">
        <f t="shared" si="13"/>
        <v/>
      </c>
      <c r="AN39" t="str">
        <f t="shared" si="13"/>
        <v/>
      </c>
      <c r="AO39" t="str">
        <f t="shared" si="13"/>
        <v/>
      </c>
      <c r="AP39" t="str">
        <f t="shared" si="13"/>
        <v/>
      </c>
      <c r="AQ39" t="str">
        <f t="shared" si="13"/>
        <v/>
      </c>
      <c r="AR39" t="str">
        <f t="shared" si="13"/>
        <v/>
      </c>
      <c r="AS39" t="str">
        <f t="shared" si="14"/>
        <v/>
      </c>
      <c r="AT39" t="str">
        <f t="shared" si="14"/>
        <v/>
      </c>
      <c r="AU39" t="str">
        <f t="shared" si="14"/>
        <v/>
      </c>
      <c r="AV39" t="str">
        <f t="shared" si="14"/>
        <v/>
      </c>
      <c r="AW39" t="str">
        <f t="shared" si="14"/>
        <v/>
      </c>
      <c r="AX39" t="str">
        <f t="shared" si="14"/>
        <v/>
      </c>
      <c r="AY39" t="str">
        <f t="shared" si="14"/>
        <v/>
      </c>
      <c r="BA39">
        <v>39</v>
      </c>
      <c r="BB39">
        <f t="shared" si="2"/>
        <v>5</v>
      </c>
    </row>
    <row r="41" spans="1:54">
      <c r="A41" t="s">
        <v>87</v>
      </c>
      <c r="B41" s="72" t="s">
        <v>41</v>
      </c>
      <c r="C41" s="72" t="s">
        <v>116</v>
      </c>
      <c r="D41" s="72" t="s">
        <v>6</v>
      </c>
      <c r="E41" s="72" t="s">
        <v>117</v>
      </c>
      <c r="F41" s="72" t="s">
        <v>118</v>
      </c>
      <c r="BA41">
        <v>41</v>
      </c>
      <c r="BB41">
        <f t="shared" si="2"/>
        <v>6</v>
      </c>
    </row>
    <row r="42" spans="1:54">
      <c r="A42" s="72"/>
      <c r="B42" s="75" t="s">
        <v>130</v>
      </c>
      <c r="C42" s="75" t="s">
        <v>125</v>
      </c>
      <c r="D42" s="75" t="s">
        <v>126</v>
      </c>
      <c r="E42" s="75"/>
      <c r="F42" s="75"/>
      <c r="G42" t="str" cm="1">
        <f t="array" aca="1" ref="G42" ca="1">IFERROR(IF(INDIRECT("'"&amp;B42&amp;"'!Z"&amp;MATCH(INT(BA42/8)+1,INDIRECT("'"&amp;B42&amp;"'!B4:B15"),0)+3)=1,15,IF(INDIRECT("'"&amp;B42&amp;"'!X"&amp;MATCH(INT(BA42/8)+1,INDIRECT("'"&amp;B42&amp;"'!B4:B15"),0)+3)=1,10,IF(INDIRECT("'"&amp;B42&amp;"'!V"&amp;MATCH(INT(BA42/8)+1,INDIRECT("'"&amp;B42&amp;"'!B4:B15"),0)+3)=1,6,IF(INDIRECT("'"&amp;B42&amp;"'!V"&amp;MATCH(INT(BA42/8)+1,INDIRECT("'"&amp;B42&amp;"'!B4:B15"),0)+3)=1,4,0)))),"")</f>
        <v/>
      </c>
      <c r="H42" t="str" cm="1">
        <f t="array" aca="1" ref="H42" ca="1">IFERROR(IFERROR(INDIRECT("'"&amp;B42&amp;"'!AE"&amp;MATCH(INT(BA42/8)+1,INDIRECT("'"&amp;B42&amp;"'!B4:B15"),0)+3),0)-G42,"")</f>
        <v/>
      </c>
      <c r="I42" t="e">
        <f ca="1">H42+H43+H44</f>
        <v>#VALUE!</v>
      </c>
      <c r="J42" t="str">
        <f ca="1">IFERROR(ABS(SUM(I42,-F43,-E43))+ABS(SUM(IF(D42="Traversal",15,IF(D42="High",10,IF(D42="Mid",6,IF(D42="Low",4,0))))-G42)),"")</f>
        <v/>
      </c>
      <c r="K42" t="str" cm="1">
        <f t="array" aca="1" ref="K42" ca="1">IFERROR(INDIRECT("'"&amp;B42&amp;"'!AG"&amp;MATCH(INT(BA42/8)+1,INDIRECT("'"&amp;B42&amp;"'!B4:B15"),0)+3),"")</f>
        <v/>
      </c>
      <c r="M42" t="str">
        <f t="shared" ref="M42:AB47" ca="1" si="15">IF(M$1="","",IF($K42=M$1,$J42,""))</f>
        <v/>
      </c>
      <c r="N42" t="str">
        <f t="shared" si="15"/>
        <v/>
      </c>
      <c r="O42" t="str">
        <f t="shared" si="15"/>
        <v/>
      </c>
      <c r="P42" t="str">
        <f t="shared" si="15"/>
        <v/>
      </c>
      <c r="Q42" t="str">
        <f t="shared" si="15"/>
        <v/>
      </c>
      <c r="R42" t="str">
        <f t="shared" si="15"/>
        <v/>
      </c>
      <c r="S42" t="str">
        <f t="shared" si="15"/>
        <v/>
      </c>
      <c r="T42" t="str">
        <f t="shared" si="15"/>
        <v/>
      </c>
      <c r="U42" t="str">
        <f t="shared" si="15"/>
        <v/>
      </c>
      <c r="V42" t="str">
        <f t="shared" si="15"/>
        <v/>
      </c>
      <c r="W42" t="str">
        <f t="shared" si="15"/>
        <v/>
      </c>
      <c r="X42" t="str">
        <f t="shared" si="15"/>
        <v/>
      </c>
      <c r="Y42" t="str">
        <f t="shared" si="15"/>
        <v/>
      </c>
      <c r="Z42" t="str">
        <f t="shared" si="15"/>
        <v/>
      </c>
      <c r="AA42" t="str">
        <f t="shared" si="15"/>
        <v/>
      </c>
      <c r="AB42" t="str">
        <f t="shared" si="15"/>
        <v/>
      </c>
      <c r="AC42" t="str">
        <f t="shared" ref="AC42:AR47" si="16">IF(AC$1="","",IF($K42=AC$1,$J42,""))</f>
        <v/>
      </c>
      <c r="AD42" t="str">
        <f t="shared" si="16"/>
        <v/>
      </c>
      <c r="AE42" t="str">
        <f t="shared" si="16"/>
        <v/>
      </c>
      <c r="AF42" t="str">
        <f t="shared" si="16"/>
        <v/>
      </c>
      <c r="AG42" t="str">
        <f t="shared" si="16"/>
        <v/>
      </c>
      <c r="AH42" t="str">
        <f t="shared" si="16"/>
        <v/>
      </c>
      <c r="AI42" t="str">
        <f t="shared" si="16"/>
        <v/>
      </c>
      <c r="AJ42" t="str">
        <f t="shared" si="16"/>
        <v/>
      </c>
      <c r="AK42" t="str">
        <f t="shared" si="16"/>
        <v/>
      </c>
      <c r="AL42" t="str">
        <f t="shared" si="16"/>
        <v/>
      </c>
      <c r="AM42" t="str">
        <f t="shared" si="16"/>
        <v/>
      </c>
      <c r="AN42" t="str">
        <f t="shared" si="16"/>
        <v/>
      </c>
      <c r="AO42" t="str">
        <f t="shared" si="16"/>
        <v/>
      </c>
      <c r="AP42" t="str">
        <f t="shared" si="16"/>
        <v/>
      </c>
      <c r="AQ42" t="str">
        <f t="shared" si="16"/>
        <v/>
      </c>
      <c r="AR42" t="str">
        <f t="shared" si="16"/>
        <v/>
      </c>
      <c r="AS42" t="str">
        <f t="shared" ref="AS42:AY47" si="17">IF(AS$1="","",IF($K42=AS$1,$J42,""))</f>
        <v/>
      </c>
      <c r="AT42" t="str">
        <f t="shared" si="17"/>
        <v/>
      </c>
      <c r="AU42" t="str">
        <f t="shared" si="17"/>
        <v/>
      </c>
      <c r="AV42" t="str">
        <f t="shared" si="17"/>
        <v/>
      </c>
      <c r="AW42" t="str">
        <f t="shared" si="17"/>
        <v/>
      </c>
      <c r="AX42" t="str">
        <f t="shared" si="17"/>
        <v/>
      </c>
      <c r="AY42" t="str">
        <f t="shared" si="17"/>
        <v/>
      </c>
      <c r="BA42">
        <v>42</v>
      </c>
      <c r="BB42">
        <f t="shared" si="2"/>
        <v>6</v>
      </c>
    </row>
    <row r="43" spans="1:54">
      <c r="A43" s="72"/>
      <c r="B43" s="75" t="s">
        <v>147</v>
      </c>
      <c r="C43" s="75" t="s">
        <v>125</v>
      </c>
      <c r="D43" s="75" t="s">
        <v>133</v>
      </c>
      <c r="E43" s="75">
        <v>22</v>
      </c>
      <c r="F43" s="75">
        <v>50</v>
      </c>
      <c r="G43" t="str" cm="1">
        <f t="array" aca="1" ref="G43" ca="1">IFERROR(IF(INDIRECT("'"&amp;B43&amp;"'!Z"&amp;MATCH(INT(BA43/8)+1,INDIRECT("'"&amp;B43&amp;"'!B4:B15"),0)+3)=1,15,IF(INDIRECT("'"&amp;B43&amp;"'!X"&amp;MATCH(INT(BA43/8)+1,INDIRECT("'"&amp;B43&amp;"'!B4:B15"),0)+3)=1,10,IF(INDIRECT("'"&amp;B43&amp;"'!V"&amp;MATCH(INT(BA43/8)+1,INDIRECT("'"&amp;B43&amp;"'!B4:B15"),0)+3)=1,6,IF(INDIRECT("'"&amp;B43&amp;"'!V"&amp;MATCH(INT(BA43/8)+1,INDIRECT("'"&amp;B43&amp;"'!B4:B15"),0)+3)=1,4,0)))),"")</f>
        <v/>
      </c>
      <c r="H43" t="str" cm="1">
        <f t="array" aca="1" ref="H43" ca="1">IFERROR(IFERROR(INDIRECT("'"&amp;B43&amp;"'!AE"&amp;MATCH(INT(BA43/8)+1,INDIRECT("'"&amp;B43&amp;"'!B4:B15"),0)+3),0)-G43,"")</f>
        <v/>
      </c>
      <c r="I43" t="e">
        <f ca="1">H42+H43+H44</f>
        <v>#VALUE!</v>
      </c>
      <c r="J43" t="str">
        <f ca="1">IFERROR(ABS(SUM(I43,-F43,-E43))+ABS(SUM(IF(D43="Traversal",15,IF(D43="High",10,IF(D43="Mid",6,IF(D43="Low",4,0))))-G43)),"")</f>
        <v/>
      </c>
      <c r="K43" t="str" cm="1">
        <f t="array" aca="1" ref="K43" ca="1">IFERROR(INDIRECT("'"&amp;B43&amp;"'!AG"&amp;MATCH(INT(BA43/8)+1,INDIRECT("'"&amp;B43&amp;"'!B4:B15"),0)+3),"")</f>
        <v/>
      </c>
      <c r="M43" t="str">
        <f t="shared" ca="1" si="15"/>
        <v/>
      </c>
      <c r="N43" t="str">
        <f t="shared" si="15"/>
        <v/>
      </c>
      <c r="O43" t="str">
        <f t="shared" si="15"/>
        <v/>
      </c>
      <c r="P43" t="str">
        <f t="shared" si="15"/>
        <v/>
      </c>
      <c r="Q43" t="str">
        <f t="shared" si="15"/>
        <v/>
      </c>
      <c r="R43" t="str">
        <f t="shared" si="15"/>
        <v/>
      </c>
      <c r="S43" t="str">
        <f t="shared" si="15"/>
        <v/>
      </c>
      <c r="T43" t="str">
        <f t="shared" si="15"/>
        <v/>
      </c>
      <c r="U43" t="str">
        <f t="shared" si="15"/>
        <v/>
      </c>
      <c r="V43" t="str">
        <f t="shared" si="15"/>
        <v/>
      </c>
      <c r="W43" t="str">
        <f t="shared" si="15"/>
        <v/>
      </c>
      <c r="X43" t="str">
        <f t="shared" si="15"/>
        <v/>
      </c>
      <c r="Y43" t="str">
        <f t="shared" si="15"/>
        <v/>
      </c>
      <c r="Z43" t="str">
        <f t="shared" si="15"/>
        <v/>
      </c>
      <c r="AA43" t="str">
        <f t="shared" si="15"/>
        <v/>
      </c>
      <c r="AB43" t="str">
        <f t="shared" si="15"/>
        <v/>
      </c>
      <c r="AC43" t="str">
        <f t="shared" si="16"/>
        <v/>
      </c>
      <c r="AD43" t="str">
        <f t="shared" si="16"/>
        <v/>
      </c>
      <c r="AE43" t="str">
        <f t="shared" si="16"/>
        <v/>
      </c>
      <c r="AF43" t="str">
        <f t="shared" si="16"/>
        <v/>
      </c>
      <c r="AG43" t="str">
        <f t="shared" si="16"/>
        <v/>
      </c>
      <c r="AH43" t="str">
        <f t="shared" si="16"/>
        <v/>
      </c>
      <c r="AI43" t="str">
        <f t="shared" si="16"/>
        <v/>
      </c>
      <c r="AJ43" t="str">
        <f t="shared" si="16"/>
        <v/>
      </c>
      <c r="AK43" t="str">
        <f t="shared" si="16"/>
        <v/>
      </c>
      <c r="AL43" t="str">
        <f t="shared" si="16"/>
        <v/>
      </c>
      <c r="AM43" t="str">
        <f t="shared" si="16"/>
        <v/>
      </c>
      <c r="AN43" t="str">
        <f t="shared" si="16"/>
        <v/>
      </c>
      <c r="AO43" t="str">
        <f t="shared" si="16"/>
        <v/>
      </c>
      <c r="AP43" t="str">
        <f t="shared" si="16"/>
        <v/>
      </c>
      <c r="AQ43" t="str">
        <f t="shared" si="16"/>
        <v/>
      </c>
      <c r="AR43" t="str">
        <f t="shared" si="16"/>
        <v/>
      </c>
      <c r="AS43" t="str">
        <f t="shared" si="17"/>
        <v/>
      </c>
      <c r="AT43" t="str">
        <f t="shared" si="17"/>
        <v/>
      </c>
      <c r="AU43" t="str">
        <f t="shared" si="17"/>
        <v/>
      </c>
      <c r="AV43" t="str">
        <f t="shared" si="17"/>
        <v/>
      </c>
      <c r="AW43" t="str">
        <f t="shared" si="17"/>
        <v/>
      </c>
      <c r="AX43" t="str">
        <f t="shared" si="17"/>
        <v/>
      </c>
      <c r="AY43" t="str">
        <f t="shared" si="17"/>
        <v/>
      </c>
      <c r="BA43">
        <v>43</v>
      </c>
      <c r="BB43">
        <f t="shared" si="2"/>
        <v>6</v>
      </c>
    </row>
    <row r="44" spans="1:54">
      <c r="A44" s="72"/>
      <c r="B44" s="75" t="s">
        <v>135</v>
      </c>
      <c r="C44" s="75" t="s">
        <v>125</v>
      </c>
      <c r="D44" s="75" t="s">
        <v>126</v>
      </c>
      <c r="E44" s="75"/>
      <c r="F44" s="75"/>
      <c r="G44" t="str" cm="1">
        <f t="array" aca="1" ref="G44" ca="1">IFERROR(IF(INDIRECT("'"&amp;B44&amp;"'!Z"&amp;MATCH(INT(BA44/8)+1,INDIRECT("'"&amp;B44&amp;"'!B4:B15"),0)+3)=1,15,IF(INDIRECT("'"&amp;B44&amp;"'!X"&amp;MATCH(INT(BA44/8)+1,INDIRECT("'"&amp;B44&amp;"'!B4:B15"),0)+3)=1,10,IF(INDIRECT("'"&amp;B44&amp;"'!V"&amp;MATCH(INT(BA44/8)+1,INDIRECT("'"&amp;B44&amp;"'!B4:B15"),0)+3)=1,6,IF(INDIRECT("'"&amp;B44&amp;"'!V"&amp;MATCH(INT(BA44/8)+1,INDIRECT("'"&amp;B44&amp;"'!B4:B15"),0)+3)=1,4,0)))),"")</f>
        <v/>
      </c>
      <c r="H44" t="str" cm="1">
        <f t="array" aca="1" ref="H44" ca="1">IFERROR(IFERROR(INDIRECT("'"&amp;B44&amp;"'!AE"&amp;MATCH(INT(BA44/8)+1,INDIRECT("'"&amp;B44&amp;"'!B4:B15"),0)+3),0)-G44,"")</f>
        <v/>
      </c>
      <c r="I44" t="e">
        <f ca="1">H42+H43+H44</f>
        <v>#VALUE!</v>
      </c>
      <c r="J44" t="str">
        <f ca="1">IFERROR(ABS(SUM(I44,-F43,-E43))+ABS(SUM(IF(D44="Traversal",15,IF(D44="High",10,IF(D44="Mid",6,IF(D44="Low",4,0))))-G44)),"")</f>
        <v/>
      </c>
      <c r="K44" t="str" cm="1">
        <f t="array" aca="1" ref="K44" ca="1">IFERROR(INDIRECT("'"&amp;B44&amp;"'!AG"&amp;MATCH(INT(BA44/8)+1,INDIRECT("'"&amp;B44&amp;"'!B4:B15"),0)+3),"")</f>
        <v/>
      </c>
      <c r="M44" t="str">
        <f t="shared" ca="1" si="15"/>
        <v/>
      </c>
      <c r="N44" t="str">
        <f t="shared" si="15"/>
        <v/>
      </c>
      <c r="O44" t="str">
        <f t="shared" si="15"/>
        <v/>
      </c>
      <c r="P44" t="str">
        <f t="shared" si="15"/>
        <v/>
      </c>
      <c r="Q44" t="str">
        <f t="shared" si="15"/>
        <v/>
      </c>
      <c r="R44" t="str">
        <f t="shared" si="15"/>
        <v/>
      </c>
      <c r="S44" t="str">
        <f t="shared" si="15"/>
        <v/>
      </c>
      <c r="T44" t="str">
        <f t="shared" si="15"/>
        <v/>
      </c>
      <c r="U44" t="str">
        <f t="shared" si="15"/>
        <v/>
      </c>
      <c r="V44" t="str">
        <f t="shared" si="15"/>
        <v/>
      </c>
      <c r="W44" t="str">
        <f t="shared" si="15"/>
        <v/>
      </c>
      <c r="X44" t="str">
        <f t="shared" si="15"/>
        <v/>
      </c>
      <c r="Y44" t="str">
        <f t="shared" si="15"/>
        <v/>
      </c>
      <c r="Z44" t="str">
        <f t="shared" si="15"/>
        <v/>
      </c>
      <c r="AA44" t="str">
        <f t="shared" si="15"/>
        <v/>
      </c>
      <c r="AB44" t="str">
        <f t="shared" si="15"/>
        <v/>
      </c>
      <c r="AC44" t="str">
        <f t="shared" si="16"/>
        <v/>
      </c>
      <c r="AD44" t="str">
        <f t="shared" si="16"/>
        <v/>
      </c>
      <c r="AE44" t="str">
        <f t="shared" si="16"/>
        <v/>
      </c>
      <c r="AF44" t="str">
        <f t="shared" si="16"/>
        <v/>
      </c>
      <c r="AG44" t="str">
        <f t="shared" si="16"/>
        <v/>
      </c>
      <c r="AH44" t="str">
        <f t="shared" si="16"/>
        <v/>
      </c>
      <c r="AI44" t="str">
        <f t="shared" si="16"/>
        <v/>
      </c>
      <c r="AJ44" t="str">
        <f t="shared" si="16"/>
        <v/>
      </c>
      <c r="AK44" t="str">
        <f t="shared" si="16"/>
        <v/>
      </c>
      <c r="AL44" t="str">
        <f t="shared" si="16"/>
        <v/>
      </c>
      <c r="AM44" t="str">
        <f t="shared" si="16"/>
        <v/>
      </c>
      <c r="AN44" t="str">
        <f t="shared" si="16"/>
        <v/>
      </c>
      <c r="AO44" t="str">
        <f t="shared" si="16"/>
        <v/>
      </c>
      <c r="AP44" t="str">
        <f t="shared" si="16"/>
        <v/>
      </c>
      <c r="AQ44" t="str">
        <f t="shared" si="16"/>
        <v/>
      </c>
      <c r="AR44" t="str">
        <f t="shared" si="16"/>
        <v/>
      </c>
      <c r="AS44" t="str">
        <f t="shared" si="17"/>
        <v/>
      </c>
      <c r="AT44" t="str">
        <f t="shared" si="17"/>
        <v/>
      </c>
      <c r="AU44" t="str">
        <f t="shared" si="17"/>
        <v/>
      </c>
      <c r="AV44" t="str">
        <f t="shared" si="17"/>
        <v/>
      </c>
      <c r="AW44" t="str">
        <f t="shared" si="17"/>
        <v/>
      </c>
      <c r="AX44" t="str">
        <f t="shared" si="17"/>
        <v/>
      </c>
      <c r="AY44" t="str">
        <f t="shared" si="17"/>
        <v/>
      </c>
      <c r="BA44">
        <v>44</v>
      </c>
      <c r="BB44">
        <f t="shared" si="2"/>
        <v>6</v>
      </c>
    </row>
    <row r="45" spans="1:54">
      <c r="A45" s="72"/>
      <c r="B45" s="76" t="s">
        <v>143</v>
      </c>
      <c r="C45" s="76" t="s">
        <v>125</v>
      </c>
      <c r="D45" s="76" t="s">
        <v>126</v>
      </c>
      <c r="E45" s="76"/>
      <c r="F45" s="76"/>
      <c r="G45" t="str" cm="1">
        <f t="array" aca="1" ref="G45" ca="1">IFERROR(IF(INDIRECT("'"&amp;B45&amp;"'!Z"&amp;MATCH(INT(BA45/8)+1,INDIRECT("'"&amp;B45&amp;"'!B4:B15"),0)+3)=1,15,IF(INDIRECT("'"&amp;B45&amp;"'!X"&amp;MATCH(INT(BA45/8)+1,INDIRECT("'"&amp;B45&amp;"'!B4:B15"),0)+3)=1,10,IF(INDIRECT("'"&amp;B45&amp;"'!V"&amp;MATCH(INT(BA45/8)+1,INDIRECT("'"&amp;B45&amp;"'!B4:B15"),0)+3)=1,6,IF(INDIRECT("'"&amp;B45&amp;"'!V"&amp;MATCH(INT(BA45/8)+1,INDIRECT("'"&amp;B45&amp;"'!B4:B15"),0)+3)=1,4,0)))),"")</f>
        <v/>
      </c>
      <c r="H45" t="str" cm="1">
        <f t="array" aca="1" ref="H45" ca="1">IFERROR(IFERROR(INDIRECT("'"&amp;B45&amp;"'!AE"&amp;MATCH(INT(BA45/8)+1,INDIRECT("'"&amp;B45&amp;"'!B4:B15"),0)+3),0)-G45,"")</f>
        <v/>
      </c>
      <c r="I45" t="e">
        <f ca="1">H45+H46+H47</f>
        <v>#VALUE!</v>
      </c>
      <c r="J45" t="str">
        <f ca="1">IFERROR(ABS(SUM(I45,-F46,-E46))+ABS(SUM(IF(D45="Traversal",15,IF(D45="High",10,IF(D45="Mid",6,IF(D45="Low",4,0))))-G45)),"")</f>
        <v/>
      </c>
      <c r="K45" t="str" cm="1">
        <f t="array" aca="1" ref="K45" ca="1">IFERROR(INDIRECT("'"&amp;B45&amp;"'!AG"&amp;MATCH(INT(BA45/8)+1,INDIRECT("'"&amp;B45&amp;"'!B4:B15"),0)+3),"")</f>
        <v/>
      </c>
      <c r="M45" t="str">
        <f t="shared" ca="1" si="15"/>
        <v/>
      </c>
      <c r="N45" t="str">
        <f t="shared" si="15"/>
        <v/>
      </c>
      <c r="O45" t="str">
        <f t="shared" si="15"/>
        <v/>
      </c>
      <c r="P45" t="str">
        <f t="shared" si="15"/>
        <v/>
      </c>
      <c r="Q45" t="str">
        <f t="shared" si="15"/>
        <v/>
      </c>
      <c r="R45" t="str">
        <f t="shared" si="15"/>
        <v/>
      </c>
      <c r="S45" t="str">
        <f t="shared" si="15"/>
        <v/>
      </c>
      <c r="T45" t="str">
        <f t="shared" si="15"/>
        <v/>
      </c>
      <c r="U45" t="str">
        <f t="shared" si="15"/>
        <v/>
      </c>
      <c r="V45" t="str">
        <f t="shared" si="15"/>
        <v/>
      </c>
      <c r="W45" t="str">
        <f t="shared" si="15"/>
        <v/>
      </c>
      <c r="X45" t="str">
        <f t="shared" si="15"/>
        <v/>
      </c>
      <c r="Y45" t="str">
        <f t="shared" si="15"/>
        <v/>
      </c>
      <c r="Z45" t="str">
        <f t="shared" si="15"/>
        <v/>
      </c>
      <c r="AA45" t="str">
        <f t="shared" si="15"/>
        <v/>
      </c>
      <c r="AB45" t="str">
        <f t="shared" si="15"/>
        <v/>
      </c>
      <c r="AC45" t="str">
        <f t="shared" si="16"/>
        <v/>
      </c>
      <c r="AD45" t="str">
        <f t="shared" si="16"/>
        <v/>
      </c>
      <c r="AE45" t="str">
        <f t="shared" si="16"/>
        <v/>
      </c>
      <c r="AF45" t="str">
        <f t="shared" si="16"/>
        <v/>
      </c>
      <c r="AG45" t="str">
        <f t="shared" si="16"/>
        <v/>
      </c>
      <c r="AH45" t="str">
        <f t="shared" si="16"/>
        <v/>
      </c>
      <c r="AI45" t="str">
        <f t="shared" si="16"/>
        <v/>
      </c>
      <c r="AJ45" t="str">
        <f t="shared" si="16"/>
        <v/>
      </c>
      <c r="AK45" t="str">
        <f t="shared" si="16"/>
        <v/>
      </c>
      <c r="AL45" t="str">
        <f t="shared" si="16"/>
        <v/>
      </c>
      <c r="AM45" t="str">
        <f t="shared" si="16"/>
        <v/>
      </c>
      <c r="AN45" t="str">
        <f t="shared" si="16"/>
        <v/>
      </c>
      <c r="AO45" t="str">
        <f t="shared" si="16"/>
        <v/>
      </c>
      <c r="AP45" t="str">
        <f t="shared" si="16"/>
        <v/>
      </c>
      <c r="AQ45" t="str">
        <f t="shared" si="16"/>
        <v/>
      </c>
      <c r="AR45" t="str">
        <f t="shared" si="16"/>
        <v/>
      </c>
      <c r="AS45" t="str">
        <f t="shared" si="17"/>
        <v/>
      </c>
      <c r="AT45" t="str">
        <f t="shared" si="17"/>
        <v/>
      </c>
      <c r="AU45" t="str">
        <f t="shared" si="17"/>
        <v/>
      </c>
      <c r="AV45" t="str">
        <f t="shared" si="17"/>
        <v/>
      </c>
      <c r="AW45" t="str">
        <f t="shared" si="17"/>
        <v/>
      </c>
      <c r="AX45" t="str">
        <f t="shared" si="17"/>
        <v/>
      </c>
      <c r="AY45" t="str">
        <f t="shared" si="17"/>
        <v/>
      </c>
      <c r="BA45">
        <v>45</v>
      </c>
      <c r="BB45">
        <f t="shared" si="2"/>
        <v>6</v>
      </c>
    </row>
    <row r="46" spans="1:54">
      <c r="A46" s="72"/>
      <c r="B46" s="76" t="s">
        <v>132</v>
      </c>
      <c r="C46" s="76" t="s">
        <v>128</v>
      </c>
      <c r="D46" s="76" t="s">
        <v>137</v>
      </c>
      <c r="E46" s="76">
        <v>24</v>
      </c>
      <c r="F46" s="76">
        <v>32</v>
      </c>
      <c r="G46" t="str" cm="1">
        <f t="array" aca="1" ref="G46" ca="1">IFERROR(IF(INDIRECT("'"&amp;B46&amp;"'!Z"&amp;MATCH(INT(BA46/8)+1,INDIRECT("'"&amp;B46&amp;"'!B4:B15"),0)+3)=1,15,IF(INDIRECT("'"&amp;B46&amp;"'!X"&amp;MATCH(INT(BA46/8)+1,INDIRECT("'"&amp;B46&amp;"'!B4:B15"),0)+3)=1,10,IF(INDIRECT("'"&amp;B46&amp;"'!V"&amp;MATCH(INT(BA46/8)+1,INDIRECT("'"&amp;B46&amp;"'!B4:B15"),0)+3)=1,6,IF(INDIRECT("'"&amp;B46&amp;"'!V"&amp;MATCH(INT(BA46/8)+1,INDIRECT("'"&amp;B46&amp;"'!B4:B15"),0)+3)=1,4,0)))),"")</f>
        <v/>
      </c>
      <c r="H46" t="str" cm="1">
        <f t="array" aca="1" ref="H46" ca="1">IFERROR(IFERROR(INDIRECT("'"&amp;B46&amp;"'!AE"&amp;MATCH(INT(BA46/8)+1,INDIRECT("'"&amp;B46&amp;"'!B4:B15"),0)+3),0)-G46,"")</f>
        <v/>
      </c>
      <c r="I46" t="e">
        <f ca="1">H45+H46+H47</f>
        <v>#VALUE!</v>
      </c>
      <c r="J46" t="str">
        <f ca="1">IFERROR(ABS(SUM(I46,-F46,-E46))+ABS(SUM(IF(D46="Traversal",15,IF(D46="High",10,IF(D46="Mid",6,IF(D46="Low",4,0))))-G46)),"")</f>
        <v/>
      </c>
      <c r="K46" t="str" cm="1">
        <f t="array" aca="1" ref="K46" ca="1">IFERROR(INDIRECT("'"&amp;B46&amp;"'!AG"&amp;MATCH(INT(BA46/8)+1,INDIRECT("'"&amp;B46&amp;"'!B4:B15"),0)+3),"")</f>
        <v/>
      </c>
      <c r="M46" t="str">
        <f t="shared" ca="1" si="15"/>
        <v/>
      </c>
      <c r="N46" t="str">
        <f t="shared" si="15"/>
        <v/>
      </c>
      <c r="O46" t="str">
        <f t="shared" si="15"/>
        <v/>
      </c>
      <c r="P46" t="str">
        <f t="shared" si="15"/>
        <v/>
      </c>
      <c r="Q46" t="str">
        <f t="shared" si="15"/>
        <v/>
      </c>
      <c r="R46" t="str">
        <f t="shared" si="15"/>
        <v/>
      </c>
      <c r="S46" t="str">
        <f t="shared" si="15"/>
        <v/>
      </c>
      <c r="T46" t="str">
        <f t="shared" si="15"/>
        <v/>
      </c>
      <c r="U46" t="str">
        <f t="shared" si="15"/>
        <v/>
      </c>
      <c r="V46" t="str">
        <f t="shared" si="15"/>
        <v/>
      </c>
      <c r="W46" t="str">
        <f t="shared" si="15"/>
        <v/>
      </c>
      <c r="X46" t="str">
        <f t="shared" si="15"/>
        <v/>
      </c>
      <c r="Y46" t="str">
        <f t="shared" si="15"/>
        <v/>
      </c>
      <c r="Z46" t="str">
        <f t="shared" si="15"/>
        <v/>
      </c>
      <c r="AA46" t="str">
        <f t="shared" si="15"/>
        <v/>
      </c>
      <c r="AB46" t="str">
        <f t="shared" si="15"/>
        <v/>
      </c>
      <c r="AC46" t="str">
        <f t="shared" si="16"/>
        <v/>
      </c>
      <c r="AD46" t="str">
        <f t="shared" si="16"/>
        <v/>
      </c>
      <c r="AE46" t="str">
        <f t="shared" si="16"/>
        <v/>
      </c>
      <c r="AF46" t="str">
        <f t="shared" si="16"/>
        <v/>
      </c>
      <c r="AG46" t="str">
        <f t="shared" si="16"/>
        <v/>
      </c>
      <c r="AH46" t="str">
        <f t="shared" si="16"/>
        <v/>
      </c>
      <c r="AI46" t="str">
        <f t="shared" si="16"/>
        <v/>
      </c>
      <c r="AJ46" t="str">
        <f t="shared" si="16"/>
        <v/>
      </c>
      <c r="AK46" t="str">
        <f t="shared" si="16"/>
        <v/>
      </c>
      <c r="AL46" t="str">
        <f t="shared" si="16"/>
        <v/>
      </c>
      <c r="AM46" t="str">
        <f t="shared" si="16"/>
        <v/>
      </c>
      <c r="AN46" t="str">
        <f t="shared" si="16"/>
        <v/>
      </c>
      <c r="AO46" t="str">
        <f t="shared" si="16"/>
        <v/>
      </c>
      <c r="AP46" t="str">
        <f t="shared" si="16"/>
        <v/>
      </c>
      <c r="AQ46" t="str">
        <f t="shared" si="16"/>
        <v/>
      </c>
      <c r="AR46" t="str">
        <f t="shared" si="16"/>
        <v/>
      </c>
      <c r="AS46" t="str">
        <f t="shared" si="17"/>
        <v/>
      </c>
      <c r="AT46" t="str">
        <f t="shared" si="17"/>
        <v/>
      </c>
      <c r="AU46" t="str">
        <f t="shared" si="17"/>
        <v/>
      </c>
      <c r="AV46" t="str">
        <f t="shared" si="17"/>
        <v/>
      </c>
      <c r="AW46" t="str">
        <f t="shared" si="17"/>
        <v/>
      </c>
      <c r="AX46" t="str">
        <f t="shared" si="17"/>
        <v/>
      </c>
      <c r="AY46" t="str">
        <f t="shared" si="17"/>
        <v/>
      </c>
      <c r="BA46">
        <v>46</v>
      </c>
      <c r="BB46">
        <f t="shared" si="2"/>
        <v>6</v>
      </c>
    </row>
    <row r="47" spans="1:54">
      <c r="A47" s="72"/>
      <c r="B47" s="76" t="s">
        <v>149</v>
      </c>
      <c r="C47" s="76" t="s">
        <v>125</v>
      </c>
      <c r="D47" s="76" t="s">
        <v>133</v>
      </c>
      <c r="E47" s="76"/>
      <c r="F47" s="76"/>
      <c r="G47" t="str" cm="1">
        <f t="array" aca="1" ref="G47" ca="1">IFERROR(IF(INDIRECT("'"&amp;B47&amp;"'!Z"&amp;MATCH(INT(BA47/8)+1,INDIRECT("'"&amp;B47&amp;"'!B4:B15"),0)+3)=1,15,IF(INDIRECT("'"&amp;B47&amp;"'!X"&amp;MATCH(INT(BA47/8)+1,INDIRECT("'"&amp;B47&amp;"'!B4:B15"),0)+3)=1,10,IF(INDIRECT("'"&amp;B47&amp;"'!V"&amp;MATCH(INT(BA47/8)+1,INDIRECT("'"&amp;B47&amp;"'!B4:B15"),0)+3)=1,6,IF(INDIRECT("'"&amp;B47&amp;"'!V"&amp;MATCH(INT(BA47/8)+1,INDIRECT("'"&amp;B47&amp;"'!B4:B15"),0)+3)=1,4,0)))),"")</f>
        <v/>
      </c>
      <c r="H47" t="str" cm="1">
        <f t="array" aca="1" ref="H47" ca="1">IFERROR(IFERROR(INDIRECT("'"&amp;B47&amp;"'!AE"&amp;MATCH(INT(BA47/8)+1,INDIRECT("'"&amp;B47&amp;"'!B4:B15"),0)+3),0)-G47,"")</f>
        <v/>
      </c>
      <c r="I47" t="e">
        <f ca="1">H45+H46+H47</f>
        <v>#VALUE!</v>
      </c>
      <c r="J47" t="str">
        <f ca="1">IFERROR(ABS(SUM(I47,-F46,-E46))+ABS(SUM(IF(D47="Traversal",15,IF(D47="High",10,IF(D47="Mid",6,IF(D47="Low",4,0))))-G47)),"")</f>
        <v/>
      </c>
      <c r="K47" t="str" cm="1">
        <f t="array" aca="1" ref="K47" ca="1">IFERROR(INDIRECT("'"&amp;B47&amp;"'!AG"&amp;MATCH(INT(BA47/8)+1,INDIRECT("'"&amp;B47&amp;"'!B4:B15"),0)+3),"")</f>
        <v/>
      </c>
      <c r="M47" t="str">
        <f t="shared" ca="1" si="15"/>
        <v/>
      </c>
      <c r="N47" t="str">
        <f t="shared" si="15"/>
        <v/>
      </c>
      <c r="O47" t="str">
        <f t="shared" si="15"/>
        <v/>
      </c>
      <c r="P47" t="str">
        <f t="shared" si="15"/>
        <v/>
      </c>
      <c r="Q47" t="str">
        <f t="shared" si="15"/>
        <v/>
      </c>
      <c r="R47" t="str">
        <f t="shared" si="15"/>
        <v/>
      </c>
      <c r="S47" t="str">
        <f t="shared" si="15"/>
        <v/>
      </c>
      <c r="T47" t="str">
        <f t="shared" si="15"/>
        <v/>
      </c>
      <c r="U47" t="str">
        <f t="shared" si="15"/>
        <v/>
      </c>
      <c r="V47" t="str">
        <f t="shared" si="15"/>
        <v/>
      </c>
      <c r="W47" t="str">
        <f t="shared" si="15"/>
        <v/>
      </c>
      <c r="X47" t="str">
        <f t="shared" si="15"/>
        <v/>
      </c>
      <c r="Y47" t="str">
        <f t="shared" si="15"/>
        <v/>
      </c>
      <c r="Z47" t="str">
        <f t="shared" si="15"/>
        <v/>
      </c>
      <c r="AA47" t="str">
        <f t="shared" si="15"/>
        <v/>
      </c>
      <c r="AB47" t="str">
        <f t="shared" si="15"/>
        <v/>
      </c>
      <c r="AC47" t="str">
        <f t="shared" si="16"/>
        <v/>
      </c>
      <c r="AD47" t="str">
        <f t="shared" si="16"/>
        <v/>
      </c>
      <c r="AE47" t="str">
        <f t="shared" si="16"/>
        <v/>
      </c>
      <c r="AF47" t="str">
        <f t="shared" si="16"/>
        <v/>
      </c>
      <c r="AG47" t="str">
        <f t="shared" si="16"/>
        <v/>
      </c>
      <c r="AH47" t="str">
        <f t="shared" si="16"/>
        <v/>
      </c>
      <c r="AI47" t="str">
        <f t="shared" si="16"/>
        <v/>
      </c>
      <c r="AJ47" t="str">
        <f t="shared" si="16"/>
        <v/>
      </c>
      <c r="AK47" t="str">
        <f t="shared" si="16"/>
        <v/>
      </c>
      <c r="AL47" t="str">
        <f t="shared" si="16"/>
        <v/>
      </c>
      <c r="AM47" t="str">
        <f t="shared" si="16"/>
        <v/>
      </c>
      <c r="AN47" t="str">
        <f t="shared" si="16"/>
        <v/>
      </c>
      <c r="AO47" t="str">
        <f t="shared" si="16"/>
        <v/>
      </c>
      <c r="AP47" t="str">
        <f t="shared" si="16"/>
        <v/>
      </c>
      <c r="AQ47" t="str">
        <f t="shared" si="16"/>
        <v/>
      </c>
      <c r="AR47" t="str">
        <f t="shared" si="16"/>
        <v/>
      </c>
      <c r="AS47" t="str">
        <f t="shared" si="17"/>
        <v/>
      </c>
      <c r="AT47" t="str">
        <f t="shared" si="17"/>
        <v/>
      </c>
      <c r="AU47" t="str">
        <f t="shared" si="17"/>
        <v/>
      </c>
      <c r="AV47" t="str">
        <f t="shared" si="17"/>
        <v/>
      </c>
      <c r="AW47" t="str">
        <f t="shared" si="17"/>
        <v/>
      </c>
      <c r="AX47" t="str">
        <f t="shared" si="17"/>
        <v/>
      </c>
      <c r="AY47" t="str">
        <f t="shared" si="17"/>
        <v/>
      </c>
      <c r="BA47">
        <v>47</v>
      </c>
      <c r="BB47">
        <f t="shared" si="2"/>
        <v>6</v>
      </c>
    </row>
    <row r="49" spans="1:54">
      <c r="A49" t="s">
        <v>88</v>
      </c>
      <c r="B49" s="72" t="s">
        <v>41</v>
      </c>
      <c r="C49" s="72" t="s">
        <v>116</v>
      </c>
      <c r="D49" s="72" t="s">
        <v>6</v>
      </c>
      <c r="E49" s="72" t="s">
        <v>117</v>
      </c>
      <c r="F49" s="72" t="s">
        <v>118</v>
      </c>
      <c r="BA49">
        <v>49</v>
      </c>
      <c r="BB49">
        <f t="shared" si="2"/>
        <v>7</v>
      </c>
    </row>
    <row r="50" spans="1:54">
      <c r="A50" s="72"/>
      <c r="B50" s="75" t="s">
        <v>141</v>
      </c>
      <c r="C50" s="75" t="s">
        <v>125</v>
      </c>
      <c r="D50" s="75" t="s">
        <v>126</v>
      </c>
      <c r="E50" s="75"/>
      <c r="F50" s="75"/>
      <c r="G50" t="str" cm="1">
        <f t="array" aca="1" ref="G50" ca="1">IFERROR(IF(INDIRECT("'"&amp;B50&amp;"'!Z"&amp;MATCH(INT(BA50/8)+1,INDIRECT("'"&amp;B50&amp;"'!B4:B15"),0)+3)=1,15,IF(INDIRECT("'"&amp;B50&amp;"'!X"&amp;MATCH(INT(BA50/8)+1,INDIRECT("'"&amp;B50&amp;"'!B4:B15"),0)+3)=1,10,IF(INDIRECT("'"&amp;B50&amp;"'!V"&amp;MATCH(INT(BA50/8)+1,INDIRECT("'"&amp;B50&amp;"'!B4:B15"),0)+3)=1,6,IF(INDIRECT("'"&amp;B50&amp;"'!V"&amp;MATCH(INT(BA50/8)+1,INDIRECT("'"&amp;B50&amp;"'!B4:B15"),0)+3)=1,4,0)))),"")</f>
        <v/>
      </c>
      <c r="H50" t="str" cm="1">
        <f t="array" aca="1" ref="H50" ca="1">IFERROR(IFERROR(INDIRECT("'"&amp;B50&amp;"'!AE"&amp;MATCH(INT(BA50/8)+1,INDIRECT("'"&amp;B50&amp;"'!B4:B15"),0)+3),0)-G50,"")</f>
        <v/>
      </c>
      <c r="I50" t="e">
        <f ca="1">H50+H51+H52</f>
        <v>#VALUE!</v>
      </c>
      <c r="J50" t="str">
        <f ca="1">IFERROR(ABS(SUM(I50,-F51,-E51))+ABS(SUM(IF(D50="Traversal",15,IF(D50="High",10,IF(D50="Mid",6,IF(D50="Low",4,0))))-G50)),"")</f>
        <v/>
      </c>
      <c r="K50" t="str" cm="1">
        <f t="array" aca="1" ref="K50" ca="1">IFERROR(INDIRECT("'"&amp;B50&amp;"'!AG"&amp;MATCH(INT(BA50/8)+1,INDIRECT("'"&amp;B50&amp;"'!B4:B15"),0)+3),"")</f>
        <v/>
      </c>
      <c r="M50" t="str">
        <f t="shared" ref="M50:AB55" ca="1" si="18">IF(M$1="","",IF($K50=M$1,$J50,""))</f>
        <v/>
      </c>
      <c r="N50" t="str">
        <f t="shared" si="18"/>
        <v/>
      </c>
      <c r="O50" t="str">
        <f t="shared" si="18"/>
        <v/>
      </c>
      <c r="P50" t="str">
        <f t="shared" si="18"/>
        <v/>
      </c>
      <c r="Q50" t="str">
        <f t="shared" si="18"/>
        <v/>
      </c>
      <c r="R50" t="str">
        <f t="shared" si="18"/>
        <v/>
      </c>
      <c r="S50" t="str">
        <f t="shared" si="18"/>
        <v/>
      </c>
      <c r="T50" t="str">
        <f t="shared" si="18"/>
        <v/>
      </c>
      <c r="U50" t="str">
        <f t="shared" si="18"/>
        <v/>
      </c>
      <c r="V50" t="str">
        <f t="shared" si="18"/>
        <v/>
      </c>
      <c r="W50" t="str">
        <f t="shared" si="18"/>
        <v/>
      </c>
      <c r="X50" t="str">
        <f t="shared" si="18"/>
        <v/>
      </c>
      <c r="Y50" t="str">
        <f t="shared" si="18"/>
        <v/>
      </c>
      <c r="Z50" t="str">
        <f t="shared" si="18"/>
        <v/>
      </c>
      <c r="AA50" t="str">
        <f t="shared" si="18"/>
        <v/>
      </c>
      <c r="AB50" t="str">
        <f t="shared" si="18"/>
        <v/>
      </c>
      <c r="AC50" t="str">
        <f t="shared" ref="AC50:AR55" si="19">IF(AC$1="","",IF($K50=AC$1,$J50,""))</f>
        <v/>
      </c>
      <c r="AD50" t="str">
        <f t="shared" si="19"/>
        <v/>
      </c>
      <c r="AE50" t="str">
        <f t="shared" si="19"/>
        <v/>
      </c>
      <c r="AF50" t="str">
        <f t="shared" si="19"/>
        <v/>
      </c>
      <c r="AG50" t="str">
        <f t="shared" si="19"/>
        <v/>
      </c>
      <c r="AH50" t="str">
        <f t="shared" si="19"/>
        <v/>
      </c>
      <c r="AI50" t="str">
        <f t="shared" si="19"/>
        <v/>
      </c>
      <c r="AJ50" t="str">
        <f t="shared" si="19"/>
        <v/>
      </c>
      <c r="AK50" t="str">
        <f t="shared" si="19"/>
        <v/>
      </c>
      <c r="AL50" t="str">
        <f t="shared" si="19"/>
        <v/>
      </c>
      <c r="AM50" t="str">
        <f t="shared" si="19"/>
        <v/>
      </c>
      <c r="AN50" t="str">
        <f t="shared" si="19"/>
        <v/>
      </c>
      <c r="AO50" t="str">
        <f t="shared" si="19"/>
        <v/>
      </c>
      <c r="AP50" t="str">
        <f t="shared" si="19"/>
        <v/>
      </c>
      <c r="AQ50" t="str">
        <f t="shared" si="19"/>
        <v/>
      </c>
      <c r="AR50" t="str">
        <f t="shared" si="19"/>
        <v/>
      </c>
      <c r="AS50" t="str">
        <f t="shared" ref="AS50:AY55" si="20">IF(AS$1="","",IF($K50=AS$1,$J50,""))</f>
        <v/>
      </c>
      <c r="AT50" t="str">
        <f t="shared" si="20"/>
        <v/>
      </c>
      <c r="AU50" t="str">
        <f t="shared" si="20"/>
        <v/>
      </c>
      <c r="AV50" t="str">
        <f t="shared" si="20"/>
        <v/>
      </c>
      <c r="AW50" t="str">
        <f t="shared" si="20"/>
        <v/>
      </c>
      <c r="AX50" t="str">
        <f t="shared" si="20"/>
        <v/>
      </c>
      <c r="AY50" t="str">
        <f t="shared" si="20"/>
        <v/>
      </c>
      <c r="BA50">
        <v>50</v>
      </c>
      <c r="BB50">
        <f t="shared" si="2"/>
        <v>7</v>
      </c>
    </row>
    <row r="51" spans="1:54">
      <c r="A51" s="72"/>
      <c r="B51" s="75" t="s">
        <v>136</v>
      </c>
      <c r="C51" s="75" t="s">
        <v>125</v>
      </c>
      <c r="D51" s="75" t="s">
        <v>126</v>
      </c>
      <c r="E51" s="75">
        <v>18</v>
      </c>
      <c r="F51" s="75">
        <v>23</v>
      </c>
      <c r="G51" t="str" cm="1">
        <f t="array" aca="1" ref="G51" ca="1">IFERROR(IF(INDIRECT("'"&amp;B51&amp;"'!Z"&amp;MATCH(INT(BA51/8)+1,INDIRECT("'"&amp;B51&amp;"'!B4:B15"),0)+3)=1,15,IF(INDIRECT("'"&amp;B51&amp;"'!X"&amp;MATCH(INT(BA51/8)+1,INDIRECT("'"&amp;B51&amp;"'!B4:B15"),0)+3)=1,10,IF(INDIRECT("'"&amp;B51&amp;"'!V"&amp;MATCH(INT(BA51/8)+1,INDIRECT("'"&amp;B51&amp;"'!B4:B15"),0)+3)=1,6,IF(INDIRECT("'"&amp;B51&amp;"'!V"&amp;MATCH(INT(BA51/8)+1,INDIRECT("'"&amp;B51&amp;"'!B4:B15"),0)+3)=1,4,0)))),"")</f>
        <v/>
      </c>
      <c r="H51" t="str" cm="1">
        <f t="array" aca="1" ref="H51" ca="1">IFERROR(IFERROR(INDIRECT("'"&amp;B51&amp;"'!AE"&amp;MATCH(INT(BA51/8)+1,INDIRECT("'"&amp;B51&amp;"'!B4:B15"),0)+3),0)-G51,"")</f>
        <v/>
      </c>
      <c r="I51" t="e">
        <f ca="1">H50+H51+H52</f>
        <v>#VALUE!</v>
      </c>
      <c r="J51" t="str">
        <f ca="1">IFERROR(ABS(SUM(I51,-F51,-E51))+ABS(SUM(IF(D51="Traversal",15,IF(D51="High",10,IF(D51="Mid",6,IF(D51="Low",4,0))))-G51)),"")</f>
        <v/>
      </c>
      <c r="K51" t="str" cm="1">
        <f t="array" aca="1" ref="K51" ca="1">IFERROR(INDIRECT("'"&amp;B51&amp;"'!AG"&amp;MATCH(INT(BA51/8)+1,INDIRECT("'"&amp;B51&amp;"'!B4:B15"),0)+3),"")</f>
        <v/>
      </c>
      <c r="M51" t="str">
        <f t="shared" ca="1" si="18"/>
        <v/>
      </c>
      <c r="N51" t="str">
        <f t="shared" si="18"/>
        <v/>
      </c>
      <c r="O51" t="str">
        <f t="shared" si="18"/>
        <v/>
      </c>
      <c r="P51" t="str">
        <f t="shared" si="18"/>
        <v/>
      </c>
      <c r="Q51" t="str">
        <f t="shared" si="18"/>
        <v/>
      </c>
      <c r="R51" t="str">
        <f t="shared" si="18"/>
        <v/>
      </c>
      <c r="S51" t="str">
        <f t="shared" si="18"/>
        <v/>
      </c>
      <c r="T51" t="str">
        <f t="shared" si="18"/>
        <v/>
      </c>
      <c r="U51" t="str">
        <f t="shared" si="18"/>
        <v/>
      </c>
      <c r="V51" t="str">
        <f t="shared" si="18"/>
        <v/>
      </c>
      <c r="W51" t="str">
        <f t="shared" si="18"/>
        <v/>
      </c>
      <c r="X51" t="str">
        <f t="shared" si="18"/>
        <v/>
      </c>
      <c r="Y51" t="str">
        <f t="shared" si="18"/>
        <v/>
      </c>
      <c r="Z51" t="str">
        <f t="shared" si="18"/>
        <v/>
      </c>
      <c r="AA51" t="str">
        <f t="shared" si="18"/>
        <v/>
      </c>
      <c r="AB51" t="str">
        <f t="shared" si="18"/>
        <v/>
      </c>
      <c r="AC51" t="str">
        <f t="shared" si="19"/>
        <v/>
      </c>
      <c r="AD51" t="str">
        <f t="shared" si="19"/>
        <v/>
      </c>
      <c r="AE51" t="str">
        <f t="shared" si="19"/>
        <v/>
      </c>
      <c r="AF51" t="str">
        <f t="shared" si="19"/>
        <v/>
      </c>
      <c r="AG51" t="str">
        <f t="shared" si="19"/>
        <v/>
      </c>
      <c r="AH51" t="str">
        <f t="shared" si="19"/>
        <v/>
      </c>
      <c r="AI51" t="str">
        <f t="shared" si="19"/>
        <v/>
      </c>
      <c r="AJ51" t="str">
        <f t="shared" si="19"/>
        <v/>
      </c>
      <c r="AK51" t="str">
        <f t="shared" si="19"/>
        <v/>
      </c>
      <c r="AL51" t="str">
        <f t="shared" si="19"/>
        <v/>
      </c>
      <c r="AM51" t="str">
        <f t="shared" si="19"/>
        <v/>
      </c>
      <c r="AN51" t="str">
        <f t="shared" si="19"/>
        <v/>
      </c>
      <c r="AO51" t="str">
        <f t="shared" si="19"/>
        <v/>
      </c>
      <c r="AP51" t="str">
        <f t="shared" si="19"/>
        <v/>
      </c>
      <c r="AQ51" t="str">
        <f t="shared" si="19"/>
        <v/>
      </c>
      <c r="AR51" t="str">
        <f t="shared" si="19"/>
        <v/>
      </c>
      <c r="AS51" t="str">
        <f t="shared" si="20"/>
        <v/>
      </c>
      <c r="AT51" t="str">
        <f t="shared" si="20"/>
        <v/>
      </c>
      <c r="AU51" t="str">
        <f t="shared" si="20"/>
        <v/>
      </c>
      <c r="AV51" t="str">
        <f t="shared" si="20"/>
        <v/>
      </c>
      <c r="AW51" t="str">
        <f t="shared" si="20"/>
        <v/>
      </c>
      <c r="AX51" t="str">
        <f t="shared" si="20"/>
        <v/>
      </c>
      <c r="AY51" t="str">
        <f t="shared" si="20"/>
        <v/>
      </c>
      <c r="BA51">
        <v>51</v>
      </c>
      <c r="BB51">
        <f t="shared" si="2"/>
        <v>7</v>
      </c>
    </row>
    <row r="52" spans="1:54">
      <c r="A52" s="72"/>
      <c r="B52" s="75" t="s">
        <v>148</v>
      </c>
      <c r="C52" s="75" t="s">
        <v>125</v>
      </c>
      <c r="D52" s="75" t="s">
        <v>137</v>
      </c>
      <c r="E52" s="75"/>
      <c r="F52" s="75"/>
      <c r="G52" t="str" cm="1">
        <f t="array" aca="1" ref="G52" ca="1">IFERROR(IF(INDIRECT("'"&amp;B52&amp;"'!Z"&amp;MATCH(INT(BA52/8)+1,INDIRECT("'"&amp;B52&amp;"'!B4:B15"),0)+3)=1,15,IF(INDIRECT("'"&amp;B52&amp;"'!X"&amp;MATCH(INT(BA52/8)+1,INDIRECT("'"&amp;B52&amp;"'!B4:B15"),0)+3)=1,10,IF(INDIRECT("'"&amp;B52&amp;"'!V"&amp;MATCH(INT(BA52/8)+1,INDIRECT("'"&amp;B52&amp;"'!B4:B15"),0)+3)=1,6,IF(INDIRECT("'"&amp;B52&amp;"'!V"&amp;MATCH(INT(BA52/8)+1,INDIRECT("'"&amp;B52&amp;"'!B4:B15"),0)+3)=1,4,0)))),"")</f>
        <v/>
      </c>
      <c r="H52" t="str" cm="1">
        <f t="array" aca="1" ref="H52" ca="1">IFERROR(IFERROR(INDIRECT("'"&amp;B52&amp;"'!AE"&amp;MATCH(INT(BA52/8)+1,INDIRECT("'"&amp;B52&amp;"'!B4:B15"),0)+3),0)-G52,"")</f>
        <v/>
      </c>
      <c r="I52" t="e">
        <f ca="1">H50+H51+H52</f>
        <v>#VALUE!</v>
      </c>
      <c r="J52" t="str">
        <f ca="1">IFERROR(ABS(SUM(I52,-F51,-E51))+ABS(SUM(IF(D52="Traversal",15,IF(D52="High",10,IF(D52="Mid",6,IF(D52="Low",4,0))))-G52)),"")</f>
        <v/>
      </c>
      <c r="K52" t="str" cm="1">
        <f t="array" aca="1" ref="K52" ca="1">IFERROR(INDIRECT("'"&amp;B52&amp;"'!AG"&amp;MATCH(INT(BA52/8)+1,INDIRECT("'"&amp;B52&amp;"'!B4:B15"),0)+3),"")</f>
        <v/>
      </c>
      <c r="M52" t="str">
        <f t="shared" ca="1" si="18"/>
        <v/>
      </c>
      <c r="N52" t="str">
        <f t="shared" si="18"/>
        <v/>
      </c>
      <c r="O52" t="str">
        <f t="shared" si="18"/>
        <v/>
      </c>
      <c r="P52" t="str">
        <f t="shared" si="18"/>
        <v/>
      </c>
      <c r="Q52" t="str">
        <f t="shared" si="18"/>
        <v/>
      </c>
      <c r="R52" t="str">
        <f t="shared" si="18"/>
        <v/>
      </c>
      <c r="S52" t="str">
        <f t="shared" si="18"/>
        <v/>
      </c>
      <c r="T52" t="str">
        <f t="shared" si="18"/>
        <v/>
      </c>
      <c r="U52" t="str">
        <f t="shared" si="18"/>
        <v/>
      </c>
      <c r="V52" t="str">
        <f t="shared" si="18"/>
        <v/>
      </c>
      <c r="W52" t="str">
        <f t="shared" si="18"/>
        <v/>
      </c>
      <c r="X52" t="str">
        <f t="shared" si="18"/>
        <v/>
      </c>
      <c r="Y52" t="str">
        <f t="shared" si="18"/>
        <v/>
      </c>
      <c r="Z52" t="str">
        <f t="shared" si="18"/>
        <v/>
      </c>
      <c r="AA52" t="str">
        <f t="shared" si="18"/>
        <v/>
      </c>
      <c r="AB52" t="str">
        <f t="shared" si="18"/>
        <v/>
      </c>
      <c r="AC52" t="str">
        <f t="shared" si="19"/>
        <v/>
      </c>
      <c r="AD52" t="str">
        <f t="shared" si="19"/>
        <v/>
      </c>
      <c r="AE52" t="str">
        <f t="shared" si="19"/>
        <v/>
      </c>
      <c r="AF52" t="str">
        <f t="shared" si="19"/>
        <v/>
      </c>
      <c r="AG52" t="str">
        <f t="shared" si="19"/>
        <v/>
      </c>
      <c r="AH52" t="str">
        <f t="shared" si="19"/>
        <v/>
      </c>
      <c r="AI52" t="str">
        <f t="shared" si="19"/>
        <v/>
      </c>
      <c r="AJ52" t="str">
        <f t="shared" si="19"/>
        <v/>
      </c>
      <c r="AK52" t="str">
        <f t="shared" si="19"/>
        <v/>
      </c>
      <c r="AL52" t="str">
        <f t="shared" si="19"/>
        <v/>
      </c>
      <c r="AM52" t="str">
        <f t="shared" si="19"/>
        <v/>
      </c>
      <c r="AN52" t="str">
        <f t="shared" si="19"/>
        <v/>
      </c>
      <c r="AO52" t="str">
        <f t="shared" si="19"/>
        <v/>
      </c>
      <c r="AP52" t="str">
        <f t="shared" si="19"/>
        <v/>
      </c>
      <c r="AQ52" t="str">
        <f t="shared" si="19"/>
        <v/>
      </c>
      <c r="AR52" t="str">
        <f t="shared" si="19"/>
        <v/>
      </c>
      <c r="AS52" t="str">
        <f t="shared" si="20"/>
        <v/>
      </c>
      <c r="AT52" t="str">
        <f t="shared" si="20"/>
        <v/>
      </c>
      <c r="AU52" t="str">
        <f t="shared" si="20"/>
        <v/>
      </c>
      <c r="AV52" t="str">
        <f t="shared" si="20"/>
        <v/>
      </c>
      <c r="AW52" t="str">
        <f t="shared" si="20"/>
        <v/>
      </c>
      <c r="AX52" t="str">
        <f t="shared" si="20"/>
        <v/>
      </c>
      <c r="AY52" t="str">
        <f t="shared" si="20"/>
        <v/>
      </c>
      <c r="BA52">
        <v>52</v>
      </c>
      <c r="BB52">
        <f t="shared" si="2"/>
        <v>7</v>
      </c>
    </row>
    <row r="53" spans="1:54">
      <c r="A53" s="72"/>
      <c r="B53" s="76" t="s">
        <v>144</v>
      </c>
      <c r="C53" s="76" t="s">
        <v>125</v>
      </c>
      <c r="D53" s="76" t="s">
        <v>126</v>
      </c>
      <c r="E53" s="76"/>
      <c r="F53" s="76"/>
      <c r="G53" t="str" cm="1">
        <f t="array" aca="1" ref="G53" ca="1">IFERROR(IF(INDIRECT("'"&amp;B53&amp;"'!Z"&amp;MATCH(INT(BA53/8)+1,INDIRECT("'"&amp;B53&amp;"'!B4:B15"),0)+3)=1,15,IF(INDIRECT("'"&amp;B53&amp;"'!X"&amp;MATCH(INT(BA53/8)+1,INDIRECT("'"&amp;B53&amp;"'!B4:B15"),0)+3)=1,10,IF(INDIRECT("'"&amp;B53&amp;"'!V"&amp;MATCH(INT(BA53/8)+1,INDIRECT("'"&amp;B53&amp;"'!B4:B15"),0)+3)=1,6,IF(INDIRECT("'"&amp;B53&amp;"'!V"&amp;MATCH(INT(BA53/8)+1,INDIRECT("'"&amp;B53&amp;"'!B4:B15"),0)+3)=1,4,0)))),"")</f>
        <v/>
      </c>
      <c r="H53" t="str" cm="1">
        <f t="array" aca="1" ref="H53" ca="1">IFERROR(IFERROR(INDIRECT("'"&amp;B53&amp;"'!AE"&amp;MATCH(INT(BA53/8)+1,INDIRECT("'"&amp;B53&amp;"'!B4:B15"),0)+3),0)-G53,"")</f>
        <v/>
      </c>
      <c r="I53" t="e">
        <f ca="1">H53+H54+H55</f>
        <v>#VALUE!</v>
      </c>
      <c r="J53" t="str">
        <f ca="1">IFERROR(ABS(SUM(I53,-F54,-E54))+ABS(SUM(IF(D53="Traversal",15,IF(D53="High",10,IF(D53="Mid",6,IF(D53="Low",4,0))))-G53)),"")</f>
        <v/>
      </c>
      <c r="K53" t="str" cm="1">
        <f t="array" aca="1" ref="K53" ca="1">IFERROR(INDIRECT("'"&amp;B53&amp;"'!AG"&amp;MATCH(INT(BA53/8)+1,INDIRECT("'"&amp;B53&amp;"'!B4:B15"),0)+3),"")</f>
        <v/>
      </c>
      <c r="M53" t="str">
        <f t="shared" ca="1" si="18"/>
        <v/>
      </c>
      <c r="N53" t="str">
        <f t="shared" si="18"/>
        <v/>
      </c>
      <c r="O53" t="str">
        <f t="shared" si="18"/>
        <v/>
      </c>
      <c r="P53" t="str">
        <f t="shared" si="18"/>
        <v/>
      </c>
      <c r="Q53" t="str">
        <f t="shared" si="18"/>
        <v/>
      </c>
      <c r="R53" t="str">
        <f t="shared" si="18"/>
        <v/>
      </c>
      <c r="S53" t="str">
        <f t="shared" si="18"/>
        <v/>
      </c>
      <c r="T53" t="str">
        <f t="shared" si="18"/>
        <v/>
      </c>
      <c r="U53" t="str">
        <f t="shared" si="18"/>
        <v/>
      </c>
      <c r="V53" t="str">
        <f t="shared" si="18"/>
        <v/>
      </c>
      <c r="W53" t="str">
        <f t="shared" si="18"/>
        <v/>
      </c>
      <c r="X53" t="str">
        <f t="shared" si="18"/>
        <v/>
      </c>
      <c r="Y53" t="str">
        <f t="shared" si="18"/>
        <v/>
      </c>
      <c r="Z53" t="str">
        <f t="shared" si="18"/>
        <v/>
      </c>
      <c r="AA53" t="str">
        <f t="shared" si="18"/>
        <v/>
      </c>
      <c r="AB53" t="str">
        <f t="shared" si="18"/>
        <v/>
      </c>
      <c r="AC53" t="str">
        <f t="shared" si="19"/>
        <v/>
      </c>
      <c r="AD53" t="str">
        <f t="shared" si="19"/>
        <v/>
      </c>
      <c r="AE53" t="str">
        <f t="shared" si="19"/>
        <v/>
      </c>
      <c r="AF53" t="str">
        <f t="shared" si="19"/>
        <v/>
      </c>
      <c r="AG53" t="str">
        <f t="shared" si="19"/>
        <v/>
      </c>
      <c r="AH53" t="str">
        <f t="shared" si="19"/>
        <v/>
      </c>
      <c r="AI53" t="str">
        <f t="shared" si="19"/>
        <v/>
      </c>
      <c r="AJ53" t="str">
        <f t="shared" si="19"/>
        <v/>
      </c>
      <c r="AK53" t="str">
        <f t="shared" si="19"/>
        <v/>
      </c>
      <c r="AL53" t="str">
        <f t="shared" si="19"/>
        <v/>
      </c>
      <c r="AM53" t="str">
        <f t="shared" si="19"/>
        <v/>
      </c>
      <c r="AN53" t="str">
        <f t="shared" si="19"/>
        <v/>
      </c>
      <c r="AO53" t="str">
        <f t="shared" si="19"/>
        <v/>
      </c>
      <c r="AP53" t="str">
        <f t="shared" si="19"/>
        <v/>
      </c>
      <c r="AQ53" t="str">
        <f t="shared" si="19"/>
        <v/>
      </c>
      <c r="AR53" t="str">
        <f t="shared" si="19"/>
        <v/>
      </c>
      <c r="AS53" t="str">
        <f t="shared" si="20"/>
        <v/>
      </c>
      <c r="AT53" t="str">
        <f t="shared" si="20"/>
        <v/>
      </c>
      <c r="AU53" t="str">
        <f t="shared" si="20"/>
        <v/>
      </c>
      <c r="AV53" t="str">
        <f t="shared" si="20"/>
        <v/>
      </c>
      <c r="AW53" t="str">
        <f t="shared" si="20"/>
        <v/>
      </c>
      <c r="AX53" t="str">
        <f t="shared" si="20"/>
        <v/>
      </c>
      <c r="AY53" t="str">
        <f t="shared" si="20"/>
        <v/>
      </c>
      <c r="BA53">
        <v>53</v>
      </c>
      <c r="BB53">
        <f t="shared" si="2"/>
        <v>7</v>
      </c>
    </row>
    <row r="54" spans="1:54">
      <c r="A54" s="72"/>
      <c r="B54" s="76" t="s">
        <v>145</v>
      </c>
      <c r="C54" s="76" t="s">
        <v>125</v>
      </c>
      <c r="D54" s="76" t="s">
        <v>146</v>
      </c>
      <c r="E54" s="76">
        <v>12</v>
      </c>
      <c r="F54" s="76">
        <v>13</v>
      </c>
      <c r="G54" t="str" cm="1">
        <f t="array" aca="1" ref="G54" ca="1">IFERROR(IF(INDIRECT("'"&amp;B54&amp;"'!Z"&amp;MATCH(INT(BA54/8)+1,INDIRECT("'"&amp;B54&amp;"'!B4:B15"),0)+3)=1,15,IF(INDIRECT("'"&amp;B54&amp;"'!X"&amp;MATCH(INT(BA54/8)+1,INDIRECT("'"&amp;B54&amp;"'!B4:B15"),0)+3)=1,10,IF(INDIRECT("'"&amp;B54&amp;"'!V"&amp;MATCH(INT(BA54/8)+1,INDIRECT("'"&amp;B54&amp;"'!B4:B15"),0)+3)=1,6,IF(INDIRECT("'"&amp;B54&amp;"'!V"&amp;MATCH(INT(BA54/8)+1,INDIRECT("'"&amp;B54&amp;"'!B4:B15"),0)+3)=1,4,0)))),"")</f>
        <v/>
      </c>
      <c r="H54" t="str" cm="1">
        <f t="array" aca="1" ref="H54" ca="1">IFERROR(IFERROR(INDIRECT("'"&amp;B54&amp;"'!AE"&amp;MATCH(INT(BA54/8)+1,INDIRECT("'"&amp;B54&amp;"'!B4:B15"),0)+3),0)-G54,"")</f>
        <v/>
      </c>
      <c r="I54" t="e">
        <f ca="1">H53+H54+H55</f>
        <v>#VALUE!</v>
      </c>
      <c r="J54" t="str">
        <f ca="1">IFERROR(ABS(SUM(I54,-F54,-E54))+ABS(SUM(IF(D54="Traversal",15,IF(D54="High",10,IF(D54="Mid",6,IF(D54="Low",4,0))))-G54)),"")</f>
        <v/>
      </c>
      <c r="K54" t="str" cm="1">
        <f t="array" aca="1" ref="K54" ca="1">IFERROR(INDIRECT("'"&amp;B54&amp;"'!AG"&amp;MATCH(INT(BA54/8)+1,INDIRECT("'"&amp;B54&amp;"'!B4:B15"),0)+3),"")</f>
        <v/>
      </c>
      <c r="M54" t="str">
        <f t="shared" ca="1" si="18"/>
        <v/>
      </c>
      <c r="N54" t="str">
        <f t="shared" si="18"/>
        <v/>
      </c>
      <c r="O54" t="str">
        <f t="shared" si="18"/>
        <v/>
      </c>
      <c r="P54" t="str">
        <f t="shared" si="18"/>
        <v/>
      </c>
      <c r="Q54" t="str">
        <f t="shared" si="18"/>
        <v/>
      </c>
      <c r="R54" t="str">
        <f t="shared" si="18"/>
        <v/>
      </c>
      <c r="S54" t="str">
        <f t="shared" si="18"/>
        <v/>
      </c>
      <c r="T54" t="str">
        <f t="shared" si="18"/>
        <v/>
      </c>
      <c r="U54" t="str">
        <f t="shared" si="18"/>
        <v/>
      </c>
      <c r="V54" t="str">
        <f t="shared" si="18"/>
        <v/>
      </c>
      <c r="W54" t="str">
        <f t="shared" si="18"/>
        <v/>
      </c>
      <c r="X54" t="str">
        <f t="shared" si="18"/>
        <v/>
      </c>
      <c r="Y54" t="str">
        <f t="shared" si="18"/>
        <v/>
      </c>
      <c r="Z54" t="str">
        <f t="shared" si="18"/>
        <v/>
      </c>
      <c r="AA54" t="str">
        <f t="shared" si="18"/>
        <v/>
      </c>
      <c r="AB54" t="str">
        <f t="shared" si="18"/>
        <v/>
      </c>
      <c r="AC54" t="str">
        <f t="shared" si="19"/>
        <v/>
      </c>
      <c r="AD54" t="str">
        <f t="shared" si="19"/>
        <v/>
      </c>
      <c r="AE54" t="str">
        <f t="shared" si="19"/>
        <v/>
      </c>
      <c r="AF54" t="str">
        <f t="shared" si="19"/>
        <v/>
      </c>
      <c r="AG54" t="str">
        <f t="shared" si="19"/>
        <v/>
      </c>
      <c r="AH54" t="str">
        <f t="shared" si="19"/>
        <v/>
      </c>
      <c r="AI54" t="str">
        <f t="shared" si="19"/>
        <v/>
      </c>
      <c r="AJ54" t="str">
        <f t="shared" si="19"/>
        <v/>
      </c>
      <c r="AK54" t="str">
        <f t="shared" si="19"/>
        <v/>
      </c>
      <c r="AL54" t="str">
        <f t="shared" si="19"/>
        <v/>
      </c>
      <c r="AM54" t="str">
        <f t="shared" si="19"/>
        <v/>
      </c>
      <c r="AN54" t="str">
        <f t="shared" si="19"/>
        <v/>
      </c>
      <c r="AO54" t="str">
        <f t="shared" si="19"/>
        <v/>
      </c>
      <c r="AP54" t="str">
        <f t="shared" si="19"/>
        <v/>
      </c>
      <c r="AQ54" t="str">
        <f t="shared" si="19"/>
        <v/>
      </c>
      <c r="AR54" t="str">
        <f t="shared" si="19"/>
        <v/>
      </c>
      <c r="AS54" t="str">
        <f t="shared" si="20"/>
        <v/>
      </c>
      <c r="AT54" t="str">
        <f t="shared" si="20"/>
        <v/>
      </c>
      <c r="AU54" t="str">
        <f t="shared" si="20"/>
        <v/>
      </c>
      <c r="AV54" t="str">
        <f t="shared" si="20"/>
        <v/>
      </c>
      <c r="AW54" t="str">
        <f t="shared" si="20"/>
        <v/>
      </c>
      <c r="AX54" t="str">
        <f t="shared" si="20"/>
        <v/>
      </c>
      <c r="AY54" t="str">
        <f t="shared" si="20"/>
        <v/>
      </c>
      <c r="BA54">
        <v>54</v>
      </c>
      <c r="BB54">
        <f t="shared" si="2"/>
        <v>7</v>
      </c>
    </row>
    <row r="55" spans="1:54">
      <c r="A55" s="72"/>
      <c r="B55" s="76" t="s">
        <v>127</v>
      </c>
      <c r="C55" s="76" t="s">
        <v>125</v>
      </c>
      <c r="D55" s="76" t="s">
        <v>133</v>
      </c>
      <c r="E55" s="76"/>
      <c r="F55" s="76"/>
      <c r="G55" t="str" cm="1">
        <f t="array" aca="1" ref="G55" ca="1">IFERROR(IF(INDIRECT("'"&amp;B55&amp;"'!Z"&amp;MATCH(INT(BA55/8)+1,INDIRECT("'"&amp;B55&amp;"'!B4:B15"),0)+3)=1,15,IF(INDIRECT("'"&amp;B55&amp;"'!X"&amp;MATCH(INT(BA55/8)+1,INDIRECT("'"&amp;B55&amp;"'!B4:B15"),0)+3)=1,10,IF(INDIRECT("'"&amp;B55&amp;"'!V"&amp;MATCH(INT(BA55/8)+1,INDIRECT("'"&amp;B55&amp;"'!B4:B15"),0)+3)=1,6,IF(INDIRECT("'"&amp;B55&amp;"'!V"&amp;MATCH(INT(BA55/8)+1,INDIRECT("'"&amp;B55&amp;"'!B4:B15"),0)+3)=1,4,0)))),"")</f>
        <v/>
      </c>
      <c r="H55" t="str" cm="1">
        <f t="array" aca="1" ref="H55" ca="1">IFERROR(IFERROR(INDIRECT("'"&amp;B55&amp;"'!AE"&amp;MATCH(INT(BA55/8)+1,INDIRECT("'"&amp;B55&amp;"'!B4:B15"),0)+3),0)-G55,"")</f>
        <v/>
      </c>
      <c r="I55" t="e">
        <f ca="1">H53+H54+H55</f>
        <v>#VALUE!</v>
      </c>
      <c r="J55" t="str">
        <f ca="1">IFERROR(ABS(SUM(I55,-F54,-E54))+ABS(SUM(IF(D55="Traversal",15,IF(D55="High",10,IF(D55="Mid",6,IF(D55="Low",4,0))))-G55)),"")</f>
        <v/>
      </c>
      <c r="K55" t="str" cm="1">
        <f t="array" aca="1" ref="K55" ca="1">IFERROR(INDIRECT("'"&amp;B55&amp;"'!AG"&amp;MATCH(INT(BA55/8)+1,INDIRECT("'"&amp;B55&amp;"'!B4:B15"),0)+3),"")</f>
        <v/>
      </c>
      <c r="M55" t="str">
        <f t="shared" ca="1" si="18"/>
        <v/>
      </c>
      <c r="N55" t="str">
        <f t="shared" si="18"/>
        <v/>
      </c>
      <c r="O55" t="str">
        <f t="shared" si="18"/>
        <v/>
      </c>
      <c r="P55" t="str">
        <f t="shared" si="18"/>
        <v/>
      </c>
      <c r="Q55" t="str">
        <f t="shared" si="18"/>
        <v/>
      </c>
      <c r="R55" t="str">
        <f t="shared" si="18"/>
        <v/>
      </c>
      <c r="S55" t="str">
        <f t="shared" si="18"/>
        <v/>
      </c>
      <c r="T55" t="str">
        <f t="shared" si="18"/>
        <v/>
      </c>
      <c r="U55" t="str">
        <f t="shared" si="18"/>
        <v/>
      </c>
      <c r="V55" t="str">
        <f t="shared" si="18"/>
        <v/>
      </c>
      <c r="W55" t="str">
        <f t="shared" si="18"/>
        <v/>
      </c>
      <c r="X55" t="str">
        <f t="shared" si="18"/>
        <v/>
      </c>
      <c r="Y55" t="str">
        <f t="shared" si="18"/>
        <v/>
      </c>
      <c r="Z55" t="str">
        <f t="shared" si="18"/>
        <v/>
      </c>
      <c r="AA55" t="str">
        <f t="shared" si="18"/>
        <v/>
      </c>
      <c r="AB55" t="str">
        <f t="shared" si="18"/>
        <v/>
      </c>
      <c r="AC55" t="str">
        <f t="shared" si="19"/>
        <v/>
      </c>
      <c r="AD55" t="str">
        <f t="shared" si="19"/>
        <v/>
      </c>
      <c r="AE55" t="str">
        <f t="shared" si="19"/>
        <v/>
      </c>
      <c r="AF55" t="str">
        <f t="shared" si="19"/>
        <v/>
      </c>
      <c r="AG55" t="str">
        <f t="shared" si="19"/>
        <v/>
      </c>
      <c r="AH55" t="str">
        <f t="shared" si="19"/>
        <v/>
      </c>
      <c r="AI55" t="str">
        <f t="shared" si="19"/>
        <v/>
      </c>
      <c r="AJ55" t="str">
        <f t="shared" si="19"/>
        <v/>
      </c>
      <c r="AK55" t="str">
        <f t="shared" si="19"/>
        <v/>
      </c>
      <c r="AL55" t="str">
        <f t="shared" si="19"/>
        <v/>
      </c>
      <c r="AM55" t="str">
        <f t="shared" si="19"/>
        <v/>
      </c>
      <c r="AN55" t="str">
        <f t="shared" si="19"/>
        <v/>
      </c>
      <c r="AO55" t="str">
        <f t="shared" si="19"/>
        <v/>
      </c>
      <c r="AP55" t="str">
        <f t="shared" si="19"/>
        <v/>
      </c>
      <c r="AQ55" t="str">
        <f t="shared" si="19"/>
        <v/>
      </c>
      <c r="AR55" t="str">
        <f t="shared" si="19"/>
        <v/>
      </c>
      <c r="AS55" t="str">
        <f t="shared" si="20"/>
        <v/>
      </c>
      <c r="AT55" t="str">
        <f t="shared" si="20"/>
        <v/>
      </c>
      <c r="AU55" t="str">
        <f t="shared" si="20"/>
        <v/>
      </c>
      <c r="AV55" t="str">
        <f t="shared" si="20"/>
        <v/>
      </c>
      <c r="AW55" t="str">
        <f t="shared" si="20"/>
        <v/>
      </c>
      <c r="AX55" t="str">
        <f t="shared" si="20"/>
        <v/>
      </c>
      <c r="AY55" t="str">
        <f t="shared" si="20"/>
        <v/>
      </c>
      <c r="BA55">
        <v>55</v>
      </c>
      <c r="BB55">
        <f t="shared" si="2"/>
        <v>7</v>
      </c>
    </row>
    <row r="57" spans="1:54">
      <c r="A57" t="s">
        <v>89</v>
      </c>
      <c r="B57" s="72" t="s">
        <v>41</v>
      </c>
      <c r="C57" s="72" t="s">
        <v>116</v>
      </c>
      <c r="D57" s="72" t="s">
        <v>6</v>
      </c>
      <c r="E57" s="72" t="s">
        <v>117</v>
      </c>
      <c r="F57" s="72" t="s">
        <v>118</v>
      </c>
      <c r="BA57">
        <v>57</v>
      </c>
      <c r="BB57">
        <f t="shared" si="2"/>
        <v>8</v>
      </c>
    </row>
    <row r="58" spans="1:54">
      <c r="A58" s="72"/>
      <c r="B58" s="75" t="s">
        <v>143</v>
      </c>
      <c r="C58" s="75" t="s">
        <v>125</v>
      </c>
      <c r="D58" s="75" t="s">
        <v>129</v>
      </c>
      <c r="E58" s="75"/>
      <c r="F58" s="75"/>
      <c r="G58" t="str" cm="1">
        <f t="array" aca="1" ref="G58" ca="1">IFERROR(IF(INDIRECT("'"&amp;B58&amp;"'!Z"&amp;MATCH(INT(BA58/8)+1,INDIRECT("'"&amp;B58&amp;"'!B4:B15"),0)+3)=1,15,IF(INDIRECT("'"&amp;B58&amp;"'!X"&amp;MATCH(INT(BA58/8)+1,INDIRECT("'"&amp;B58&amp;"'!B4:B15"),0)+3)=1,10,IF(INDIRECT("'"&amp;B58&amp;"'!V"&amp;MATCH(INT(BA58/8)+1,INDIRECT("'"&amp;B58&amp;"'!B4:B15"),0)+3)=1,6,IF(INDIRECT("'"&amp;B58&amp;"'!V"&amp;MATCH(INT(BA58/8)+1,INDIRECT("'"&amp;B58&amp;"'!B4:B15"),0)+3)=1,4,0)))),"")</f>
        <v/>
      </c>
      <c r="H58" t="str" cm="1">
        <f t="array" aca="1" ref="H58" ca="1">IFERROR(IFERROR(INDIRECT("'"&amp;B58&amp;"'!AE"&amp;MATCH(INT(BA58/8)+1,INDIRECT("'"&amp;B58&amp;"'!B4:B15"),0)+3),0)-G58,"")</f>
        <v/>
      </c>
      <c r="I58" t="e">
        <f ca="1">H58+H59+H60</f>
        <v>#VALUE!</v>
      </c>
      <c r="J58" t="str">
        <f ca="1">IFERROR(ABS(SUM(I58,-F59,-E59))+ABS(SUM(IF(D58="Traversal",15,IF(D58="High",10,IF(D58="Mid",6,IF(D58="Low",4,0))))-G58)),"")</f>
        <v/>
      </c>
      <c r="K58" t="str" cm="1">
        <f t="array" aca="1" ref="K58" ca="1">IFERROR(INDIRECT("'"&amp;B58&amp;"'!AG"&amp;MATCH(INT(BA58/8)+1,INDIRECT("'"&amp;B58&amp;"'!B4:B15"),0)+3),"")</f>
        <v/>
      </c>
      <c r="M58" t="str">
        <f t="shared" ref="M58:AB63" ca="1" si="21">IF(M$1="","",IF($K58=M$1,$J58,""))</f>
        <v/>
      </c>
      <c r="N58" t="str">
        <f t="shared" si="21"/>
        <v/>
      </c>
      <c r="O58" t="str">
        <f t="shared" si="21"/>
        <v/>
      </c>
      <c r="P58" t="str">
        <f t="shared" si="21"/>
        <v/>
      </c>
      <c r="Q58" t="str">
        <f t="shared" si="21"/>
        <v/>
      </c>
      <c r="R58" t="str">
        <f t="shared" si="21"/>
        <v/>
      </c>
      <c r="S58" t="str">
        <f t="shared" si="21"/>
        <v/>
      </c>
      <c r="T58" t="str">
        <f t="shared" si="21"/>
        <v/>
      </c>
      <c r="U58" t="str">
        <f t="shared" si="21"/>
        <v/>
      </c>
      <c r="V58" t="str">
        <f t="shared" si="21"/>
        <v/>
      </c>
      <c r="W58" t="str">
        <f t="shared" si="21"/>
        <v/>
      </c>
      <c r="X58" t="str">
        <f t="shared" si="21"/>
        <v/>
      </c>
      <c r="Y58" t="str">
        <f t="shared" si="21"/>
        <v/>
      </c>
      <c r="Z58" t="str">
        <f t="shared" si="21"/>
        <v/>
      </c>
      <c r="AA58" t="str">
        <f t="shared" si="21"/>
        <v/>
      </c>
      <c r="AB58" t="str">
        <f t="shared" si="21"/>
        <v/>
      </c>
      <c r="AC58" t="str">
        <f t="shared" ref="AC58:AR63" si="22">IF(AC$1="","",IF($K58=AC$1,$J58,""))</f>
        <v/>
      </c>
      <c r="AD58" t="str">
        <f t="shared" si="22"/>
        <v/>
      </c>
      <c r="AE58" t="str">
        <f t="shared" si="22"/>
        <v/>
      </c>
      <c r="AF58" t="str">
        <f t="shared" si="22"/>
        <v/>
      </c>
      <c r="AG58" t="str">
        <f t="shared" si="22"/>
        <v/>
      </c>
      <c r="AH58" t="str">
        <f t="shared" si="22"/>
        <v/>
      </c>
      <c r="AI58" t="str">
        <f t="shared" si="22"/>
        <v/>
      </c>
      <c r="AJ58" t="str">
        <f t="shared" si="22"/>
        <v/>
      </c>
      <c r="AK58" t="str">
        <f t="shared" si="22"/>
        <v/>
      </c>
      <c r="AL58" t="str">
        <f t="shared" si="22"/>
        <v/>
      </c>
      <c r="AM58" t="str">
        <f t="shared" si="22"/>
        <v/>
      </c>
      <c r="AN58" t="str">
        <f t="shared" si="22"/>
        <v/>
      </c>
      <c r="AO58" t="str">
        <f t="shared" si="22"/>
        <v/>
      </c>
      <c r="AP58" t="str">
        <f t="shared" si="22"/>
        <v/>
      </c>
      <c r="AQ58" t="str">
        <f t="shared" si="22"/>
        <v/>
      </c>
      <c r="AR58" t="str">
        <f t="shared" si="22"/>
        <v/>
      </c>
      <c r="AS58" t="str">
        <f t="shared" ref="AS58:AY63" si="23">IF(AS$1="","",IF($K58=AS$1,$J58,""))</f>
        <v/>
      </c>
      <c r="AT58" t="str">
        <f t="shared" si="23"/>
        <v/>
      </c>
      <c r="AU58" t="str">
        <f t="shared" si="23"/>
        <v/>
      </c>
      <c r="AV58" t="str">
        <f t="shared" si="23"/>
        <v/>
      </c>
      <c r="AW58" t="str">
        <f t="shared" si="23"/>
        <v/>
      </c>
      <c r="AX58" t="str">
        <f t="shared" si="23"/>
        <v/>
      </c>
      <c r="AY58" t="str">
        <f t="shared" si="23"/>
        <v/>
      </c>
      <c r="BA58">
        <v>58</v>
      </c>
      <c r="BB58">
        <f t="shared" si="2"/>
        <v>8</v>
      </c>
    </row>
    <row r="59" spans="1:54">
      <c r="A59" s="72"/>
      <c r="B59" s="75" t="s">
        <v>139</v>
      </c>
      <c r="C59" s="75" t="s">
        <v>125</v>
      </c>
      <c r="D59" s="75" t="s">
        <v>126</v>
      </c>
      <c r="E59" s="75">
        <v>18</v>
      </c>
      <c r="F59" s="75">
        <v>41</v>
      </c>
      <c r="G59" t="str" cm="1">
        <f t="array" aca="1" ref="G59" ca="1">IFERROR(IF(INDIRECT("'"&amp;B59&amp;"'!Z"&amp;MATCH(INT(BA59/8)+1,INDIRECT("'"&amp;B59&amp;"'!B4:B15"),0)+3)=1,15,IF(INDIRECT("'"&amp;B59&amp;"'!X"&amp;MATCH(INT(BA59/8)+1,INDIRECT("'"&amp;B59&amp;"'!B4:B15"),0)+3)=1,10,IF(INDIRECT("'"&amp;B59&amp;"'!V"&amp;MATCH(INT(BA59/8)+1,INDIRECT("'"&amp;B59&amp;"'!B4:B15"),0)+3)=1,6,IF(INDIRECT("'"&amp;B59&amp;"'!V"&amp;MATCH(INT(BA59/8)+1,INDIRECT("'"&amp;B59&amp;"'!B4:B15"),0)+3)=1,4,0)))),"")</f>
        <v/>
      </c>
      <c r="H59" t="str" cm="1">
        <f t="array" aca="1" ref="H59" ca="1">IFERROR(IFERROR(INDIRECT("'"&amp;B59&amp;"'!AE"&amp;MATCH(INT(BA59/8)+1,INDIRECT("'"&amp;B59&amp;"'!B4:B15"),0)+3),0)-G59,"")</f>
        <v/>
      </c>
      <c r="I59" t="e">
        <f ca="1">H58+H59+H60</f>
        <v>#VALUE!</v>
      </c>
      <c r="J59" t="str">
        <f ca="1">IFERROR(ABS(SUM(I59,-F59,-E59))+ABS(SUM(IF(D59="Traversal",15,IF(D59="High",10,IF(D59="Mid",6,IF(D59="Low",4,0))))-G59)),"")</f>
        <v/>
      </c>
      <c r="K59" t="str" cm="1">
        <f t="array" aca="1" ref="K59" ca="1">IFERROR(INDIRECT("'"&amp;B59&amp;"'!AG"&amp;MATCH(INT(BA59/8)+1,INDIRECT("'"&amp;B59&amp;"'!B4:B15"),0)+3),"")</f>
        <v/>
      </c>
      <c r="M59" t="str">
        <f t="shared" ca="1" si="21"/>
        <v/>
      </c>
      <c r="N59" t="str">
        <f t="shared" si="21"/>
        <v/>
      </c>
      <c r="O59" t="str">
        <f t="shared" si="21"/>
        <v/>
      </c>
      <c r="P59" t="str">
        <f t="shared" si="21"/>
        <v/>
      </c>
      <c r="Q59" t="str">
        <f t="shared" si="21"/>
        <v/>
      </c>
      <c r="R59" t="str">
        <f t="shared" si="21"/>
        <v/>
      </c>
      <c r="S59" t="str">
        <f t="shared" si="21"/>
        <v/>
      </c>
      <c r="T59" t="str">
        <f t="shared" si="21"/>
        <v/>
      </c>
      <c r="U59" t="str">
        <f t="shared" si="21"/>
        <v/>
      </c>
      <c r="V59" t="str">
        <f t="shared" si="21"/>
        <v/>
      </c>
      <c r="W59" t="str">
        <f t="shared" si="21"/>
        <v/>
      </c>
      <c r="X59" t="str">
        <f t="shared" si="21"/>
        <v/>
      </c>
      <c r="Y59" t="str">
        <f t="shared" si="21"/>
        <v/>
      </c>
      <c r="Z59" t="str">
        <f t="shared" si="21"/>
        <v/>
      </c>
      <c r="AA59" t="str">
        <f t="shared" si="21"/>
        <v/>
      </c>
      <c r="AB59" t="str">
        <f t="shared" si="21"/>
        <v/>
      </c>
      <c r="AC59" t="str">
        <f t="shared" si="22"/>
        <v/>
      </c>
      <c r="AD59" t="str">
        <f t="shared" si="22"/>
        <v/>
      </c>
      <c r="AE59" t="str">
        <f t="shared" si="22"/>
        <v/>
      </c>
      <c r="AF59" t="str">
        <f t="shared" si="22"/>
        <v/>
      </c>
      <c r="AG59" t="str">
        <f t="shared" si="22"/>
        <v/>
      </c>
      <c r="AH59" t="str">
        <f t="shared" si="22"/>
        <v/>
      </c>
      <c r="AI59" t="str">
        <f t="shared" si="22"/>
        <v/>
      </c>
      <c r="AJ59" t="str">
        <f t="shared" si="22"/>
        <v/>
      </c>
      <c r="AK59" t="str">
        <f t="shared" si="22"/>
        <v/>
      </c>
      <c r="AL59" t="str">
        <f t="shared" si="22"/>
        <v/>
      </c>
      <c r="AM59" t="str">
        <f t="shared" si="22"/>
        <v/>
      </c>
      <c r="AN59" t="str">
        <f t="shared" si="22"/>
        <v/>
      </c>
      <c r="AO59" t="str">
        <f t="shared" si="22"/>
        <v/>
      </c>
      <c r="AP59" t="str">
        <f t="shared" si="22"/>
        <v/>
      </c>
      <c r="AQ59" t="str">
        <f t="shared" si="22"/>
        <v/>
      </c>
      <c r="AR59" t="str">
        <f t="shared" si="22"/>
        <v/>
      </c>
      <c r="AS59" t="str">
        <f t="shared" si="23"/>
        <v/>
      </c>
      <c r="AT59" t="str">
        <f t="shared" si="23"/>
        <v/>
      </c>
      <c r="AU59" t="str">
        <f t="shared" si="23"/>
        <v/>
      </c>
      <c r="AV59" t="str">
        <f t="shared" si="23"/>
        <v/>
      </c>
      <c r="AW59" t="str">
        <f t="shared" si="23"/>
        <v/>
      </c>
      <c r="AX59" t="str">
        <f t="shared" si="23"/>
        <v/>
      </c>
      <c r="AY59" t="str">
        <f t="shared" si="23"/>
        <v/>
      </c>
      <c r="BA59">
        <v>59</v>
      </c>
      <c r="BB59">
        <f t="shared" si="2"/>
        <v>8</v>
      </c>
    </row>
    <row r="60" spans="1:54">
      <c r="A60" s="72"/>
      <c r="B60" s="75" t="s">
        <v>124</v>
      </c>
      <c r="C60" s="75" t="s">
        <v>125</v>
      </c>
      <c r="D60" s="75" t="s">
        <v>126</v>
      </c>
      <c r="E60" s="75"/>
      <c r="F60" s="75"/>
      <c r="G60" t="str" cm="1">
        <f t="array" aca="1" ref="G60" ca="1">IFERROR(IF(INDIRECT("'"&amp;B60&amp;"'!Z"&amp;MATCH(INT(BA60/8)+1,INDIRECT("'"&amp;B60&amp;"'!B4:B15"),0)+3)=1,15,IF(INDIRECT("'"&amp;B60&amp;"'!X"&amp;MATCH(INT(BA60/8)+1,INDIRECT("'"&amp;B60&amp;"'!B4:B15"),0)+3)=1,10,IF(INDIRECT("'"&amp;B60&amp;"'!V"&amp;MATCH(INT(BA60/8)+1,INDIRECT("'"&amp;B60&amp;"'!B4:B15"),0)+3)=1,6,IF(INDIRECT("'"&amp;B60&amp;"'!V"&amp;MATCH(INT(BA60/8)+1,INDIRECT("'"&amp;B60&amp;"'!B4:B15"),0)+3)=1,4,0)))),"")</f>
        <v/>
      </c>
      <c r="H60" t="str" cm="1">
        <f t="array" aca="1" ref="H60" ca="1">IFERROR(IFERROR(INDIRECT("'"&amp;B60&amp;"'!AE"&amp;MATCH(INT(BA60/8)+1,INDIRECT("'"&amp;B60&amp;"'!B4:B15"),0)+3),0)-G60,"")</f>
        <v/>
      </c>
      <c r="I60" t="e">
        <f ca="1">H58+H59+H60</f>
        <v>#VALUE!</v>
      </c>
      <c r="J60" t="str">
        <f ca="1">IFERROR(ABS(SUM(I60,-F59,-E59))+ABS(SUM(IF(D60="Traversal",15,IF(D60="High",10,IF(D60="Mid",6,IF(D60="Low",4,0))))-G60)),"")</f>
        <v/>
      </c>
      <c r="K60" t="str" cm="1">
        <f t="array" aca="1" ref="K60" ca="1">IFERROR(INDIRECT("'"&amp;B60&amp;"'!AG"&amp;MATCH(INT(BA60/8)+1,INDIRECT("'"&amp;B60&amp;"'!B4:B15"),0)+3),"")</f>
        <v/>
      </c>
      <c r="M60" t="str">
        <f t="shared" ca="1" si="21"/>
        <v/>
      </c>
      <c r="N60" t="str">
        <f t="shared" si="21"/>
        <v/>
      </c>
      <c r="O60" t="str">
        <f t="shared" si="21"/>
        <v/>
      </c>
      <c r="P60" t="str">
        <f t="shared" si="21"/>
        <v/>
      </c>
      <c r="Q60" t="str">
        <f t="shared" si="21"/>
        <v/>
      </c>
      <c r="R60" t="str">
        <f t="shared" si="21"/>
        <v/>
      </c>
      <c r="S60" t="str">
        <f t="shared" si="21"/>
        <v/>
      </c>
      <c r="T60" t="str">
        <f t="shared" si="21"/>
        <v/>
      </c>
      <c r="U60" t="str">
        <f t="shared" si="21"/>
        <v/>
      </c>
      <c r="V60" t="str">
        <f t="shared" si="21"/>
        <v/>
      </c>
      <c r="W60" t="str">
        <f t="shared" si="21"/>
        <v/>
      </c>
      <c r="X60" t="str">
        <f t="shared" si="21"/>
        <v/>
      </c>
      <c r="Y60" t="str">
        <f t="shared" si="21"/>
        <v/>
      </c>
      <c r="Z60" t="str">
        <f t="shared" si="21"/>
        <v/>
      </c>
      <c r="AA60" t="str">
        <f t="shared" si="21"/>
        <v/>
      </c>
      <c r="AB60" t="str">
        <f t="shared" si="21"/>
        <v/>
      </c>
      <c r="AC60" t="str">
        <f t="shared" si="22"/>
        <v/>
      </c>
      <c r="AD60" t="str">
        <f t="shared" si="22"/>
        <v/>
      </c>
      <c r="AE60" t="str">
        <f t="shared" si="22"/>
        <v/>
      </c>
      <c r="AF60" t="str">
        <f t="shared" si="22"/>
        <v/>
      </c>
      <c r="AG60" t="str">
        <f t="shared" si="22"/>
        <v/>
      </c>
      <c r="AH60" t="str">
        <f t="shared" si="22"/>
        <v/>
      </c>
      <c r="AI60" t="str">
        <f t="shared" si="22"/>
        <v/>
      </c>
      <c r="AJ60" t="str">
        <f t="shared" si="22"/>
        <v/>
      </c>
      <c r="AK60" t="str">
        <f t="shared" si="22"/>
        <v/>
      </c>
      <c r="AL60" t="str">
        <f t="shared" si="22"/>
        <v/>
      </c>
      <c r="AM60" t="str">
        <f t="shared" si="22"/>
        <v/>
      </c>
      <c r="AN60" t="str">
        <f t="shared" si="22"/>
        <v/>
      </c>
      <c r="AO60" t="str">
        <f t="shared" si="22"/>
        <v/>
      </c>
      <c r="AP60" t="str">
        <f t="shared" si="22"/>
        <v/>
      </c>
      <c r="AQ60" t="str">
        <f t="shared" si="22"/>
        <v/>
      </c>
      <c r="AR60" t="str">
        <f t="shared" si="22"/>
        <v/>
      </c>
      <c r="AS60" t="str">
        <f t="shared" si="23"/>
        <v/>
      </c>
      <c r="AT60" t="str">
        <f t="shared" si="23"/>
        <v/>
      </c>
      <c r="AU60" t="str">
        <f t="shared" si="23"/>
        <v/>
      </c>
      <c r="AV60" t="str">
        <f t="shared" si="23"/>
        <v/>
      </c>
      <c r="AW60" t="str">
        <f t="shared" si="23"/>
        <v/>
      </c>
      <c r="AX60" t="str">
        <f t="shared" si="23"/>
        <v/>
      </c>
      <c r="AY60" t="str">
        <f t="shared" si="23"/>
        <v/>
      </c>
      <c r="BA60">
        <v>60</v>
      </c>
      <c r="BB60">
        <f t="shared" si="2"/>
        <v>8</v>
      </c>
    </row>
    <row r="61" spans="1:54">
      <c r="A61" s="72"/>
      <c r="B61" s="76" t="s">
        <v>132</v>
      </c>
      <c r="C61" s="76" t="s">
        <v>128</v>
      </c>
      <c r="D61" s="76" t="s">
        <v>133</v>
      </c>
      <c r="E61" s="76"/>
      <c r="F61" s="76"/>
      <c r="G61" t="str" cm="1">
        <f t="array" aca="1" ref="G61" ca="1">IFERROR(IF(INDIRECT("'"&amp;B61&amp;"'!Z"&amp;MATCH(INT(BA61/8)+1,INDIRECT("'"&amp;B61&amp;"'!B4:B15"),0)+3)=1,15,IF(INDIRECT("'"&amp;B61&amp;"'!X"&amp;MATCH(INT(BA61/8)+1,INDIRECT("'"&amp;B61&amp;"'!B4:B15"),0)+3)=1,10,IF(INDIRECT("'"&amp;B61&amp;"'!V"&amp;MATCH(INT(BA61/8)+1,INDIRECT("'"&amp;B61&amp;"'!B4:B15"),0)+3)=1,6,IF(INDIRECT("'"&amp;B61&amp;"'!V"&amp;MATCH(INT(BA61/8)+1,INDIRECT("'"&amp;B61&amp;"'!B4:B15"),0)+3)=1,4,0)))),"")</f>
        <v/>
      </c>
      <c r="H61" t="str" cm="1">
        <f t="array" aca="1" ref="H61" ca="1">IFERROR(IFERROR(INDIRECT("'"&amp;B61&amp;"'!AE"&amp;MATCH(INT(BA61/8)+1,INDIRECT("'"&amp;B61&amp;"'!B4:B15"),0)+3),0)-G61,"")</f>
        <v/>
      </c>
      <c r="I61" t="e">
        <f ca="1">H61+H62+H63</f>
        <v>#VALUE!</v>
      </c>
      <c r="J61" t="str">
        <f ca="1">IFERROR(ABS(SUM(I61,-F62,-E62))+ABS(SUM(IF(D61="Traversal",15,IF(D61="High",10,IF(D61="Mid",6,IF(D61="Low",4,0))))-G61)),"")</f>
        <v/>
      </c>
      <c r="K61" t="str" cm="1">
        <f t="array" aca="1" ref="K61" ca="1">IFERROR(INDIRECT("'"&amp;B61&amp;"'!AG"&amp;MATCH(INT(BA61/8)+1,INDIRECT("'"&amp;B61&amp;"'!B4:B15"),0)+3),"")</f>
        <v/>
      </c>
      <c r="M61" t="str">
        <f t="shared" ca="1" si="21"/>
        <v/>
      </c>
      <c r="N61" t="str">
        <f t="shared" si="21"/>
        <v/>
      </c>
      <c r="O61" t="str">
        <f t="shared" si="21"/>
        <v/>
      </c>
      <c r="P61" t="str">
        <f t="shared" si="21"/>
        <v/>
      </c>
      <c r="Q61" t="str">
        <f t="shared" si="21"/>
        <v/>
      </c>
      <c r="R61" t="str">
        <f t="shared" si="21"/>
        <v/>
      </c>
      <c r="S61" t="str">
        <f t="shared" si="21"/>
        <v/>
      </c>
      <c r="T61" t="str">
        <f t="shared" si="21"/>
        <v/>
      </c>
      <c r="U61" t="str">
        <f t="shared" si="21"/>
        <v/>
      </c>
      <c r="V61" t="str">
        <f t="shared" si="21"/>
        <v/>
      </c>
      <c r="W61" t="str">
        <f t="shared" si="21"/>
        <v/>
      </c>
      <c r="X61" t="str">
        <f t="shared" si="21"/>
        <v/>
      </c>
      <c r="Y61" t="str">
        <f t="shared" si="21"/>
        <v/>
      </c>
      <c r="Z61" t="str">
        <f t="shared" si="21"/>
        <v/>
      </c>
      <c r="AA61" t="str">
        <f t="shared" si="21"/>
        <v/>
      </c>
      <c r="AB61" t="str">
        <f t="shared" si="21"/>
        <v/>
      </c>
      <c r="AC61" t="str">
        <f t="shared" si="22"/>
        <v/>
      </c>
      <c r="AD61" t="str">
        <f t="shared" si="22"/>
        <v/>
      </c>
      <c r="AE61" t="str">
        <f t="shared" si="22"/>
        <v/>
      </c>
      <c r="AF61" t="str">
        <f t="shared" si="22"/>
        <v/>
      </c>
      <c r="AG61" t="str">
        <f t="shared" si="22"/>
        <v/>
      </c>
      <c r="AH61" t="str">
        <f t="shared" si="22"/>
        <v/>
      </c>
      <c r="AI61" t="str">
        <f t="shared" si="22"/>
        <v/>
      </c>
      <c r="AJ61" t="str">
        <f t="shared" si="22"/>
        <v/>
      </c>
      <c r="AK61" t="str">
        <f t="shared" si="22"/>
        <v/>
      </c>
      <c r="AL61" t="str">
        <f t="shared" si="22"/>
        <v/>
      </c>
      <c r="AM61" t="str">
        <f t="shared" si="22"/>
        <v/>
      </c>
      <c r="AN61" t="str">
        <f t="shared" si="22"/>
        <v/>
      </c>
      <c r="AO61" t="str">
        <f t="shared" si="22"/>
        <v/>
      </c>
      <c r="AP61" t="str">
        <f t="shared" si="22"/>
        <v/>
      </c>
      <c r="AQ61" t="str">
        <f t="shared" si="22"/>
        <v/>
      </c>
      <c r="AR61" t="str">
        <f t="shared" si="22"/>
        <v/>
      </c>
      <c r="AS61" t="str">
        <f t="shared" si="23"/>
        <v/>
      </c>
      <c r="AT61" t="str">
        <f t="shared" si="23"/>
        <v/>
      </c>
      <c r="AU61" t="str">
        <f t="shared" si="23"/>
        <v/>
      </c>
      <c r="AV61" t="str">
        <f t="shared" si="23"/>
        <v/>
      </c>
      <c r="AW61" t="str">
        <f t="shared" si="23"/>
        <v/>
      </c>
      <c r="AX61" t="str">
        <f t="shared" si="23"/>
        <v/>
      </c>
      <c r="AY61" t="str">
        <f t="shared" si="23"/>
        <v/>
      </c>
      <c r="BA61">
        <v>61</v>
      </c>
      <c r="BB61">
        <f t="shared" si="2"/>
        <v>8</v>
      </c>
    </row>
    <row r="62" spans="1:54">
      <c r="A62" s="72"/>
      <c r="B62" s="76" t="s">
        <v>138</v>
      </c>
      <c r="C62" s="76" t="s">
        <v>125</v>
      </c>
      <c r="D62" s="76" t="s">
        <v>126</v>
      </c>
      <c r="E62" s="76">
        <v>12</v>
      </c>
      <c r="F62" s="76">
        <v>38</v>
      </c>
      <c r="G62" t="str" cm="1">
        <f t="array" aca="1" ref="G62" ca="1">IFERROR(IF(INDIRECT("'"&amp;B62&amp;"'!Z"&amp;MATCH(INT(BA62/8)+1,INDIRECT("'"&amp;B62&amp;"'!B4:B15"),0)+3)=1,15,IF(INDIRECT("'"&amp;B62&amp;"'!X"&amp;MATCH(INT(BA62/8)+1,INDIRECT("'"&amp;B62&amp;"'!B4:B15"),0)+3)=1,10,IF(INDIRECT("'"&amp;B62&amp;"'!V"&amp;MATCH(INT(BA62/8)+1,INDIRECT("'"&amp;B62&amp;"'!B4:B15"),0)+3)=1,6,IF(INDIRECT("'"&amp;B62&amp;"'!V"&amp;MATCH(INT(BA62/8)+1,INDIRECT("'"&amp;B62&amp;"'!B4:B15"),0)+3)=1,4,0)))),"")</f>
        <v/>
      </c>
      <c r="H62" t="str" cm="1">
        <f t="array" aca="1" ref="H62" ca="1">IFERROR(IFERROR(INDIRECT("'"&amp;B62&amp;"'!AE"&amp;MATCH(INT(BA62/8)+1,INDIRECT("'"&amp;B62&amp;"'!B4:B15"),0)+3),0)-G62,"")</f>
        <v/>
      </c>
      <c r="I62" t="e">
        <f ca="1">H61+H62+H63</f>
        <v>#VALUE!</v>
      </c>
      <c r="J62" t="str">
        <f ca="1">IFERROR(ABS(SUM(I62,-F62,-E62))+ABS(SUM(IF(D62="Traversal",15,IF(D62="High",10,IF(D62="Mid",6,IF(D62="Low",4,0))))-G62)),"")</f>
        <v/>
      </c>
      <c r="K62" t="str" cm="1">
        <f t="array" aca="1" ref="K62" ca="1">IFERROR(INDIRECT("'"&amp;B62&amp;"'!AG"&amp;MATCH(INT(BA62/8)+1,INDIRECT("'"&amp;B62&amp;"'!B4:B15"),0)+3),"")</f>
        <v/>
      </c>
      <c r="M62" t="str">
        <f t="shared" ca="1" si="21"/>
        <v/>
      </c>
      <c r="N62" t="str">
        <f t="shared" si="21"/>
        <v/>
      </c>
      <c r="O62" t="str">
        <f t="shared" si="21"/>
        <v/>
      </c>
      <c r="P62" t="str">
        <f t="shared" si="21"/>
        <v/>
      </c>
      <c r="Q62" t="str">
        <f t="shared" si="21"/>
        <v/>
      </c>
      <c r="R62" t="str">
        <f t="shared" si="21"/>
        <v/>
      </c>
      <c r="S62" t="str">
        <f t="shared" si="21"/>
        <v/>
      </c>
      <c r="T62" t="str">
        <f t="shared" si="21"/>
        <v/>
      </c>
      <c r="U62" t="str">
        <f t="shared" si="21"/>
        <v/>
      </c>
      <c r="V62" t="str">
        <f t="shared" si="21"/>
        <v/>
      </c>
      <c r="W62" t="str">
        <f t="shared" si="21"/>
        <v/>
      </c>
      <c r="X62" t="str">
        <f t="shared" si="21"/>
        <v/>
      </c>
      <c r="Y62" t="str">
        <f t="shared" si="21"/>
        <v/>
      </c>
      <c r="Z62" t="str">
        <f t="shared" si="21"/>
        <v/>
      </c>
      <c r="AA62" t="str">
        <f t="shared" si="21"/>
        <v/>
      </c>
      <c r="AB62" t="str">
        <f t="shared" si="21"/>
        <v/>
      </c>
      <c r="AC62" t="str">
        <f t="shared" si="22"/>
        <v/>
      </c>
      <c r="AD62" t="str">
        <f t="shared" si="22"/>
        <v/>
      </c>
      <c r="AE62" t="str">
        <f t="shared" si="22"/>
        <v/>
      </c>
      <c r="AF62" t="str">
        <f t="shared" si="22"/>
        <v/>
      </c>
      <c r="AG62" t="str">
        <f t="shared" si="22"/>
        <v/>
      </c>
      <c r="AH62" t="str">
        <f t="shared" si="22"/>
        <v/>
      </c>
      <c r="AI62" t="str">
        <f t="shared" si="22"/>
        <v/>
      </c>
      <c r="AJ62" t="str">
        <f t="shared" si="22"/>
        <v/>
      </c>
      <c r="AK62" t="str">
        <f t="shared" si="22"/>
        <v/>
      </c>
      <c r="AL62" t="str">
        <f t="shared" si="22"/>
        <v/>
      </c>
      <c r="AM62" t="str">
        <f t="shared" si="22"/>
        <v/>
      </c>
      <c r="AN62" t="str">
        <f t="shared" si="22"/>
        <v/>
      </c>
      <c r="AO62" t="str">
        <f t="shared" si="22"/>
        <v/>
      </c>
      <c r="AP62" t="str">
        <f t="shared" si="22"/>
        <v/>
      </c>
      <c r="AQ62" t="str">
        <f t="shared" si="22"/>
        <v/>
      </c>
      <c r="AR62" t="str">
        <f t="shared" si="22"/>
        <v/>
      </c>
      <c r="AS62" t="str">
        <f t="shared" si="23"/>
        <v/>
      </c>
      <c r="AT62" t="str">
        <f t="shared" si="23"/>
        <v/>
      </c>
      <c r="AU62" t="str">
        <f t="shared" si="23"/>
        <v/>
      </c>
      <c r="AV62" t="str">
        <f t="shared" si="23"/>
        <v/>
      </c>
      <c r="AW62" t="str">
        <f t="shared" si="23"/>
        <v/>
      </c>
      <c r="AX62" t="str">
        <f t="shared" si="23"/>
        <v/>
      </c>
      <c r="AY62" t="str">
        <f t="shared" si="23"/>
        <v/>
      </c>
      <c r="BA62">
        <v>62</v>
      </c>
      <c r="BB62">
        <f t="shared" si="2"/>
        <v>8</v>
      </c>
    </row>
    <row r="63" spans="1:54">
      <c r="A63" s="72"/>
      <c r="B63" s="76" t="s">
        <v>142</v>
      </c>
      <c r="C63" s="76" t="s">
        <v>125</v>
      </c>
      <c r="D63" s="76" t="s">
        <v>126</v>
      </c>
      <c r="E63" s="76"/>
      <c r="F63" s="76"/>
      <c r="G63" t="str" cm="1">
        <f t="array" aca="1" ref="G63" ca="1">IFERROR(IF(INDIRECT("'"&amp;B63&amp;"'!Z"&amp;MATCH(INT(BA63/8)+1,INDIRECT("'"&amp;B63&amp;"'!B4:B15"),0)+3)=1,15,IF(INDIRECT("'"&amp;B63&amp;"'!X"&amp;MATCH(INT(BA63/8)+1,INDIRECT("'"&amp;B63&amp;"'!B4:B15"),0)+3)=1,10,IF(INDIRECT("'"&amp;B63&amp;"'!V"&amp;MATCH(INT(BA63/8)+1,INDIRECT("'"&amp;B63&amp;"'!B4:B15"),0)+3)=1,6,IF(INDIRECT("'"&amp;B63&amp;"'!V"&amp;MATCH(INT(BA63/8)+1,INDIRECT("'"&amp;B63&amp;"'!B4:B15"),0)+3)=1,4,0)))),"")</f>
        <v/>
      </c>
      <c r="H63" t="str" cm="1">
        <f t="array" aca="1" ref="H63" ca="1">IFERROR(IFERROR(INDIRECT("'"&amp;B63&amp;"'!AE"&amp;MATCH(INT(BA63/8)+1,INDIRECT("'"&amp;B63&amp;"'!B4:B15"),0)+3),0)-G63,"")</f>
        <v/>
      </c>
      <c r="I63" t="e">
        <f ca="1">H61+H62+H63</f>
        <v>#VALUE!</v>
      </c>
      <c r="J63" t="str">
        <f ca="1">IFERROR(ABS(SUM(I63,-F62,-E62))+ABS(SUM(IF(D63="Traversal",15,IF(D63="High",10,IF(D63="Mid",6,IF(D63="Low",4,0))))-G63)),"")</f>
        <v/>
      </c>
      <c r="K63" t="str" cm="1">
        <f t="array" aca="1" ref="K63" ca="1">IFERROR(INDIRECT("'"&amp;B63&amp;"'!AG"&amp;MATCH(INT(BA63/8)+1,INDIRECT("'"&amp;B63&amp;"'!B4:B15"),0)+3),"")</f>
        <v/>
      </c>
      <c r="M63" t="str">
        <f t="shared" ca="1" si="21"/>
        <v/>
      </c>
      <c r="N63" t="str">
        <f t="shared" si="21"/>
        <v/>
      </c>
      <c r="O63" t="str">
        <f t="shared" si="21"/>
        <v/>
      </c>
      <c r="P63" t="str">
        <f t="shared" si="21"/>
        <v/>
      </c>
      <c r="Q63" t="str">
        <f t="shared" si="21"/>
        <v/>
      </c>
      <c r="R63" t="str">
        <f t="shared" si="21"/>
        <v/>
      </c>
      <c r="S63" t="str">
        <f t="shared" si="21"/>
        <v/>
      </c>
      <c r="T63" t="str">
        <f t="shared" si="21"/>
        <v/>
      </c>
      <c r="U63" t="str">
        <f t="shared" si="21"/>
        <v/>
      </c>
      <c r="V63" t="str">
        <f t="shared" si="21"/>
        <v/>
      </c>
      <c r="W63" t="str">
        <f t="shared" si="21"/>
        <v/>
      </c>
      <c r="X63" t="str">
        <f t="shared" si="21"/>
        <v/>
      </c>
      <c r="Y63" t="str">
        <f t="shared" si="21"/>
        <v/>
      </c>
      <c r="Z63" t="str">
        <f t="shared" si="21"/>
        <v/>
      </c>
      <c r="AA63" t="str">
        <f t="shared" si="21"/>
        <v/>
      </c>
      <c r="AB63" t="str">
        <f t="shared" si="21"/>
        <v/>
      </c>
      <c r="AC63" t="str">
        <f t="shared" si="22"/>
        <v/>
      </c>
      <c r="AD63" t="str">
        <f t="shared" si="22"/>
        <v/>
      </c>
      <c r="AE63" t="str">
        <f t="shared" si="22"/>
        <v/>
      </c>
      <c r="AF63" t="str">
        <f t="shared" si="22"/>
        <v/>
      </c>
      <c r="AG63" t="str">
        <f t="shared" si="22"/>
        <v/>
      </c>
      <c r="AH63" t="str">
        <f t="shared" si="22"/>
        <v/>
      </c>
      <c r="AI63" t="str">
        <f t="shared" si="22"/>
        <v/>
      </c>
      <c r="AJ63" t="str">
        <f t="shared" si="22"/>
        <v/>
      </c>
      <c r="AK63" t="str">
        <f t="shared" si="22"/>
        <v/>
      </c>
      <c r="AL63" t="str">
        <f t="shared" si="22"/>
        <v/>
      </c>
      <c r="AM63" t="str">
        <f t="shared" si="22"/>
        <v/>
      </c>
      <c r="AN63" t="str">
        <f t="shared" si="22"/>
        <v/>
      </c>
      <c r="AO63" t="str">
        <f t="shared" si="22"/>
        <v/>
      </c>
      <c r="AP63" t="str">
        <f t="shared" si="22"/>
        <v/>
      </c>
      <c r="AQ63" t="str">
        <f t="shared" si="22"/>
        <v/>
      </c>
      <c r="AR63" t="str">
        <f t="shared" si="22"/>
        <v/>
      </c>
      <c r="AS63" t="str">
        <f t="shared" si="23"/>
        <v/>
      </c>
      <c r="AT63" t="str">
        <f t="shared" si="23"/>
        <v/>
      </c>
      <c r="AU63" t="str">
        <f t="shared" si="23"/>
        <v/>
      </c>
      <c r="AV63" t="str">
        <f t="shared" si="23"/>
        <v/>
      </c>
      <c r="AW63" t="str">
        <f t="shared" si="23"/>
        <v/>
      </c>
      <c r="AX63" t="str">
        <f t="shared" si="23"/>
        <v/>
      </c>
      <c r="AY63" t="str">
        <f t="shared" si="23"/>
        <v/>
      </c>
      <c r="BA63">
        <v>63</v>
      </c>
      <c r="BB63">
        <f t="shared" si="2"/>
        <v>8</v>
      </c>
    </row>
    <row r="65" spans="1:54">
      <c r="A65" t="s">
        <v>90</v>
      </c>
      <c r="B65" s="72" t="s">
        <v>41</v>
      </c>
      <c r="C65" s="72" t="s">
        <v>116</v>
      </c>
      <c r="D65" s="72" t="s">
        <v>6</v>
      </c>
      <c r="E65" s="72" t="s">
        <v>117</v>
      </c>
      <c r="F65" s="72" t="s">
        <v>118</v>
      </c>
      <c r="BA65">
        <v>65</v>
      </c>
      <c r="BB65">
        <f t="shared" si="2"/>
        <v>9</v>
      </c>
    </row>
    <row r="66" spans="1:54">
      <c r="A66" s="72"/>
      <c r="B66" s="75" t="s">
        <v>134</v>
      </c>
      <c r="C66" s="75" t="s">
        <v>128</v>
      </c>
      <c r="D66" s="75" t="s">
        <v>126</v>
      </c>
      <c r="E66" s="75"/>
      <c r="F66" s="75"/>
      <c r="G66" t="str" cm="1">
        <f t="array" aca="1" ref="G66" ca="1">IFERROR(IF(INDIRECT("'"&amp;B66&amp;"'!Z"&amp;MATCH(INT(BA66/8)+1,INDIRECT("'"&amp;B66&amp;"'!B4:B15"),0)+3)=1,15,IF(INDIRECT("'"&amp;B66&amp;"'!X"&amp;MATCH(INT(BA66/8)+1,INDIRECT("'"&amp;B66&amp;"'!B4:B15"),0)+3)=1,10,IF(INDIRECT("'"&amp;B66&amp;"'!V"&amp;MATCH(INT(BA66/8)+1,INDIRECT("'"&amp;B66&amp;"'!B4:B15"),0)+3)=1,6,IF(INDIRECT("'"&amp;B66&amp;"'!V"&amp;MATCH(INT(BA66/8)+1,INDIRECT("'"&amp;B66&amp;"'!B4:B15"),0)+3)=1,4,0)))),"")</f>
        <v/>
      </c>
      <c r="H66" t="str" cm="1">
        <f t="array" aca="1" ref="H66" ca="1">IFERROR(IFERROR(INDIRECT("'"&amp;B66&amp;"'!AE"&amp;MATCH(INT(BA66/8)+1,INDIRECT("'"&amp;B66&amp;"'!B4:B15"),0)+3),0)-G66,"")</f>
        <v/>
      </c>
      <c r="I66" t="e">
        <f ca="1">H66+H67+H68</f>
        <v>#VALUE!</v>
      </c>
      <c r="J66" t="str">
        <f ca="1">IFERROR(ABS(SUM(I66,-F67,-E67))+ABS(SUM(IF(D66="Traversal",15,IF(D66="High",10,IF(D66="Mid",6,IF(D66="Low",4,0))))-G66)),"")</f>
        <v/>
      </c>
      <c r="K66" t="str" cm="1">
        <f t="array" aca="1" ref="K66" ca="1">IFERROR(INDIRECT("'"&amp;B66&amp;"'!AG"&amp;MATCH(INT(BA66/8)+1,INDIRECT("'"&amp;B66&amp;"'!B4:B15"),0)+3),"")</f>
        <v/>
      </c>
      <c r="M66" t="str">
        <f t="shared" ref="M66:AB71" ca="1" si="24">IF(M$1="","",IF($K66=M$1,$J66,""))</f>
        <v/>
      </c>
      <c r="N66" t="str">
        <f t="shared" si="24"/>
        <v/>
      </c>
      <c r="O66" t="str">
        <f t="shared" si="24"/>
        <v/>
      </c>
      <c r="P66" t="str">
        <f t="shared" si="24"/>
        <v/>
      </c>
      <c r="Q66" t="str">
        <f t="shared" si="24"/>
        <v/>
      </c>
      <c r="R66" t="str">
        <f t="shared" si="24"/>
        <v/>
      </c>
      <c r="S66" t="str">
        <f t="shared" si="24"/>
        <v/>
      </c>
      <c r="T66" t="str">
        <f t="shared" si="24"/>
        <v/>
      </c>
      <c r="U66" t="str">
        <f t="shared" si="24"/>
        <v/>
      </c>
      <c r="V66" t="str">
        <f t="shared" si="24"/>
        <v/>
      </c>
      <c r="W66" t="str">
        <f t="shared" si="24"/>
        <v/>
      </c>
      <c r="X66" t="str">
        <f t="shared" si="24"/>
        <v/>
      </c>
      <c r="Y66" t="str">
        <f t="shared" si="24"/>
        <v/>
      </c>
      <c r="Z66" t="str">
        <f t="shared" si="24"/>
        <v/>
      </c>
      <c r="AA66" t="str">
        <f t="shared" si="24"/>
        <v/>
      </c>
      <c r="AB66" t="str">
        <f t="shared" si="24"/>
        <v/>
      </c>
      <c r="AC66" t="str">
        <f t="shared" ref="AC66:AR71" si="25">IF(AC$1="","",IF($K66=AC$1,$J66,""))</f>
        <v/>
      </c>
      <c r="AD66" t="str">
        <f t="shared" si="25"/>
        <v/>
      </c>
      <c r="AE66" t="str">
        <f t="shared" si="25"/>
        <v/>
      </c>
      <c r="AF66" t="str">
        <f t="shared" si="25"/>
        <v/>
      </c>
      <c r="AG66" t="str">
        <f t="shared" si="25"/>
        <v/>
      </c>
      <c r="AH66" t="str">
        <f t="shared" si="25"/>
        <v/>
      </c>
      <c r="AI66" t="str">
        <f t="shared" si="25"/>
        <v/>
      </c>
      <c r="AJ66" t="str">
        <f t="shared" si="25"/>
        <v/>
      </c>
      <c r="AK66" t="str">
        <f t="shared" si="25"/>
        <v/>
      </c>
      <c r="AL66" t="str">
        <f t="shared" si="25"/>
        <v/>
      </c>
      <c r="AM66" t="str">
        <f t="shared" si="25"/>
        <v/>
      </c>
      <c r="AN66" t="str">
        <f t="shared" si="25"/>
        <v/>
      </c>
      <c r="AO66" t="str">
        <f t="shared" si="25"/>
        <v/>
      </c>
      <c r="AP66" t="str">
        <f t="shared" si="25"/>
        <v/>
      </c>
      <c r="AQ66" t="str">
        <f t="shared" si="25"/>
        <v/>
      </c>
      <c r="AR66" t="str">
        <f t="shared" si="25"/>
        <v/>
      </c>
      <c r="AS66" t="str">
        <f t="shared" ref="AS66:AY71" si="26">IF(AS$1="","",IF($K66=AS$1,$J66,""))</f>
        <v/>
      </c>
      <c r="AT66" t="str">
        <f t="shared" si="26"/>
        <v/>
      </c>
      <c r="AU66" t="str">
        <f t="shared" si="26"/>
        <v/>
      </c>
      <c r="AV66" t="str">
        <f t="shared" si="26"/>
        <v/>
      </c>
      <c r="AW66" t="str">
        <f t="shared" si="26"/>
        <v/>
      </c>
      <c r="AX66" t="str">
        <f t="shared" si="26"/>
        <v/>
      </c>
      <c r="AY66" t="str">
        <f t="shared" si="26"/>
        <v/>
      </c>
      <c r="BA66">
        <v>66</v>
      </c>
      <c r="BB66">
        <f t="shared" ref="BB66:BB129" si="27">ROUNDDOWN(BA66/8,0)+1</f>
        <v>9</v>
      </c>
    </row>
    <row r="67" spans="1:54">
      <c r="A67" s="72"/>
      <c r="B67" s="75" t="s">
        <v>148</v>
      </c>
      <c r="C67" s="75" t="s">
        <v>125</v>
      </c>
      <c r="D67" s="75" t="s">
        <v>133</v>
      </c>
      <c r="E67" s="75">
        <v>20</v>
      </c>
      <c r="F67" s="75">
        <v>28</v>
      </c>
      <c r="G67" t="str" cm="1">
        <f t="array" aca="1" ref="G67" ca="1">IFERROR(IF(INDIRECT("'"&amp;B67&amp;"'!Z"&amp;MATCH(INT(BA67/8)+1,INDIRECT("'"&amp;B67&amp;"'!B4:B15"),0)+3)=1,15,IF(INDIRECT("'"&amp;B67&amp;"'!X"&amp;MATCH(INT(BA67/8)+1,INDIRECT("'"&amp;B67&amp;"'!B4:B15"),0)+3)=1,10,IF(INDIRECT("'"&amp;B67&amp;"'!V"&amp;MATCH(INT(BA67/8)+1,INDIRECT("'"&amp;B67&amp;"'!B4:B15"),0)+3)=1,6,IF(INDIRECT("'"&amp;B67&amp;"'!V"&amp;MATCH(INT(BA67/8)+1,INDIRECT("'"&amp;B67&amp;"'!B4:B15"),0)+3)=1,4,0)))),"")</f>
        <v/>
      </c>
      <c r="H67" t="str" cm="1">
        <f t="array" aca="1" ref="H67" ca="1">IFERROR(IFERROR(INDIRECT("'"&amp;B67&amp;"'!AE"&amp;MATCH(INT(BA67/8)+1,INDIRECT("'"&amp;B67&amp;"'!B4:B15"),0)+3),0)-G67,"")</f>
        <v/>
      </c>
      <c r="I67" t="e">
        <f ca="1">H66+H67+H68</f>
        <v>#VALUE!</v>
      </c>
      <c r="J67" t="str">
        <f ca="1">IFERROR(ABS(SUM(I67,-F67,-E67))+ABS(SUM(IF(D67="Traversal",15,IF(D67="High",10,IF(D67="Mid",6,IF(D67="Low",4,0))))-G67)),"")</f>
        <v/>
      </c>
      <c r="K67" t="str" cm="1">
        <f t="array" aca="1" ref="K67" ca="1">IFERROR(INDIRECT("'"&amp;B67&amp;"'!AG"&amp;MATCH(INT(BA67/8)+1,INDIRECT("'"&amp;B67&amp;"'!B4:B15"),0)+3),"")</f>
        <v/>
      </c>
      <c r="M67" t="str">
        <f t="shared" ca="1" si="24"/>
        <v/>
      </c>
      <c r="N67" t="str">
        <f t="shared" si="24"/>
        <v/>
      </c>
      <c r="O67" t="str">
        <f t="shared" si="24"/>
        <v/>
      </c>
      <c r="P67" t="str">
        <f t="shared" si="24"/>
        <v/>
      </c>
      <c r="Q67" t="str">
        <f t="shared" si="24"/>
        <v/>
      </c>
      <c r="R67" t="str">
        <f t="shared" si="24"/>
        <v/>
      </c>
      <c r="S67" t="str">
        <f t="shared" si="24"/>
        <v/>
      </c>
      <c r="T67" t="str">
        <f t="shared" si="24"/>
        <v/>
      </c>
      <c r="U67" t="str">
        <f t="shared" si="24"/>
        <v/>
      </c>
      <c r="V67" t="str">
        <f t="shared" si="24"/>
        <v/>
      </c>
      <c r="W67" t="str">
        <f t="shared" si="24"/>
        <v/>
      </c>
      <c r="X67" t="str">
        <f t="shared" si="24"/>
        <v/>
      </c>
      <c r="Y67" t="str">
        <f t="shared" si="24"/>
        <v/>
      </c>
      <c r="Z67" t="str">
        <f t="shared" si="24"/>
        <v/>
      </c>
      <c r="AA67" t="str">
        <f t="shared" si="24"/>
        <v/>
      </c>
      <c r="AB67" t="str">
        <f t="shared" si="24"/>
        <v/>
      </c>
      <c r="AC67" t="str">
        <f t="shared" si="25"/>
        <v/>
      </c>
      <c r="AD67" t="str">
        <f t="shared" si="25"/>
        <v/>
      </c>
      <c r="AE67" t="str">
        <f t="shared" si="25"/>
        <v/>
      </c>
      <c r="AF67" t="str">
        <f t="shared" si="25"/>
        <v/>
      </c>
      <c r="AG67" t="str">
        <f t="shared" si="25"/>
        <v/>
      </c>
      <c r="AH67" t="str">
        <f t="shared" si="25"/>
        <v/>
      </c>
      <c r="AI67" t="str">
        <f t="shared" si="25"/>
        <v/>
      </c>
      <c r="AJ67" t="str">
        <f t="shared" si="25"/>
        <v/>
      </c>
      <c r="AK67" t="str">
        <f t="shared" si="25"/>
        <v/>
      </c>
      <c r="AL67" t="str">
        <f t="shared" si="25"/>
        <v/>
      </c>
      <c r="AM67" t="str">
        <f t="shared" si="25"/>
        <v/>
      </c>
      <c r="AN67" t="str">
        <f t="shared" si="25"/>
        <v/>
      </c>
      <c r="AO67" t="str">
        <f t="shared" si="25"/>
        <v/>
      </c>
      <c r="AP67" t="str">
        <f t="shared" si="25"/>
        <v/>
      </c>
      <c r="AQ67" t="str">
        <f t="shared" si="25"/>
        <v/>
      </c>
      <c r="AR67" t="str">
        <f t="shared" si="25"/>
        <v/>
      </c>
      <c r="AS67" t="str">
        <f t="shared" si="26"/>
        <v/>
      </c>
      <c r="AT67" t="str">
        <f t="shared" si="26"/>
        <v/>
      </c>
      <c r="AU67" t="str">
        <f t="shared" si="26"/>
        <v/>
      </c>
      <c r="AV67" t="str">
        <f t="shared" si="26"/>
        <v/>
      </c>
      <c r="AW67" t="str">
        <f t="shared" si="26"/>
        <v/>
      </c>
      <c r="AX67" t="str">
        <f t="shared" si="26"/>
        <v/>
      </c>
      <c r="AY67" t="str">
        <f t="shared" si="26"/>
        <v/>
      </c>
      <c r="BA67">
        <v>67</v>
      </c>
      <c r="BB67">
        <f t="shared" si="27"/>
        <v>9</v>
      </c>
    </row>
    <row r="68" spans="1:54">
      <c r="A68" s="72"/>
      <c r="B68" s="75" t="s">
        <v>135</v>
      </c>
      <c r="C68" s="75" t="s">
        <v>125</v>
      </c>
      <c r="D68" s="75" t="s">
        <v>129</v>
      </c>
      <c r="E68" s="75"/>
      <c r="F68" s="75"/>
      <c r="G68" t="str" cm="1">
        <f t="array" aca="1" ref="G68" ca="1">IFERROR(IF(INDIRECT("'"&amp;B68&amp;"'!Z"&amp;MATCH(INT(BA68/8)+1,INDIRECT("'"&amp;B68&amp;"'!B4:B15"),0)+3)=1,15,IF(INDIRECT("'"&amp;B68&amp;"'!X"&amp;MATCH(INT(BA68/8)+1,INDIRECT("'"&amp;B68&amp;"'!B4:B15"),0)+3)=1,10,IF(INDIRECT("'"&amp;B68&amp;"'!V"&amp;MATCH(INT(BA68/8)+1,INDIRECT("'"&amp;B68&amp;"'!B4:B15"),0)+3)=1,6,IF(INDIRECT("'"&amp;B68&amp;"'!V"&amp;MATCH(INT(BA68/8)+1,INDIRECT("'"&amp;B68&amp;"'!B4:B15"),0)+3)=1,4,0)))),"")</f>
        <v/>
      </c>
      <c r="H68" t="str" cm="1">
        <f t="array" aca="1" ref="H68" ca="1">IFERROR(IFERROR(INDIRECT("'"&amp;B68&amp;"'!AE"&amp;MATCH(INT(BA68/8)+1,INDIRECT("'"&amp;B68&amp;"'!B4:B15"),0)+3),0)-G68,"")</f>
        <v/>
      </c>
      <c r="I68" t="e">
        <f ca="1">H66+H67+H68</f>
        <v>#VALUE!</v>
      </c>
      <c r="J68" t="str">
        <f ca="1">IFERROR(ABS(SUM(I68,-F67,-E67))+ABS(SUM(IF(D68="Traversal",15,IF(D68="High",10,IF(D68="Mid",6,IF(D68="Low",4,0))))-G68)),"")</f>
        <v/>
      </c>
      <c r="K68" t="str" cm="1">
        <f t="array" aca="1" ref="K68" ca="1">IFERROR(INDIRECT("'"&amp;B68&amp;"'!AG"&amp;MATCH(INT(BA68/8)+1,INDIRECT("'"&amp;B68&amp;"'!B4:B15"),0)+3),"")</f>
        <v/>
      </c>
      <c r="M68" t="str">
        <f t="shared" ca="1" si="24"/>
        <v/>
      </c>
      <c r="N68" t="str">
        <f t="shared" si="24"/>
        <v/>
      </c>
      <c r="O68" t="str">
        <f t="shared" si="24"/>
        <v/>
      </c>
      <c r="P68" t="str">
        <f t="shared" si="24"/>
        <v/>
      </c>
      <c r="Q68" t="str">
        <f t="shared" si="24"/>
        <v/>
      </c>
      <c r="R68" t="str">
        <f t="shared" si="24"/>
        <v/>
      </c>
      <c r="S68" t="str">
        <f t="shared" si="24"/>
        <v/>
      </c>
      <c r="T68" t="str">
        <f t="shared" si="24"/>
        <v/>
      </c>
      <c r="U68" t="str">
        <f t="shared" si="24"/>
        <v/>
      </c>
      <c r="V68" t="str">
        <f t="shared" si="24"/>
        <v/>
      </c>
      <c r="W68" t="str">
        <f t="shared" si="24"/>
        <v/>
      </c>
      <c r="X68" t="str">
        <f t="shared" si="24"/>
        <v/>
      </c>
      <c r="Y68" t="str">
        <f t="shared" si="24"/>
        <v/>
      </c>
      <c r="Z68" t="str">
        <f t="shared" si="24"/>
        <v/>
      </c>
      <c r="AA68" t="str">
        <f t="shared" si="24"/>
        <v/>
      </c>
      <c r="AB68" t="str">
        <f t="shared" si="24"/>
        <v/>
      </c>
      <c r="AC68" t="str">
        <f t="shared" si="25"/>
        <v/>
      </c>
      <c r="AD68" t="str">
        <f t="shared" si="25"/>
        <v/>
      </c>
      <c r="AE68" t="str">
        <f t="shared" si="25"/>
        <v/>
      </c>
      <c r="AF68" t="str">
        <f t="shared" si="25"/>
        <v/>
      </c>
      <c r="AG68" t="str">
        <f t="shared" si="25"/>
        <v/>
      </c>
      <c r="AH68" t="str">
        <f t="shared" si="25"/>
        <v/>
      </c>
      <c r="AI68" t="str">
        <f t="shared" si="25"/>
        <v/>
      </c>
      <c r="AJ68" t="str">
        <f t="shared" si="25"/>
        <v/>
      </c>
      <c r="AK68" t="str">
        <f t="shared" si="25"/>
        <v/>
      </c>
      <c r="AL68" t="str">
        <f t="shared" si="25"/>
        <v/>
      </c>
      <c r="AM68" t="str">
        <f t="shared" si="25"/>
        <v/>
      </c>
      <c r="AN68" t="str">
        <f t="shared" si="25"/>
        <v/>
      </c>
      <c r="AO68" t="str">
        <f t="shared" si="25"/>
        <v/>
      </c>
      <c r="AP68" t="str">
        <f t="shared" si="25"/>
        <v/>
      </c>
      <c r="AQ68" t="str">
        <f t="shared" si="25"/>
        <v/>
      </c>
      <c r="AR68" t="str">
        <f t="shared" si="25"/>
        <v/>
      </c>
      <c r="AS68" t="str">
        <f t="shared" si="26"/>
        <v/>
      </c>
      <c r="AT68" t="str">
        <f t="shared" si="26"/>
        <v/>
      </c>
      <c r="AU68" t="str">
        <f t="shared" si="26"/>
        <v/>
      </c>
      <c r="AV68" t="str">
        <f t="shared" si="26"/>
        <v/>
      </c>
      <c r="AW68" t="str">
        <f t="shared" si="26"/>
        <v/>
      </c>
      <c r="AX68" t="str">
        <f t="shared" si="26"/>
        <v/>
      </c>
      <c r="AY68" t="str">
        <f t="shared" si="26"/>
        <v/>
      </c>
      <c r="BA68">
        <v>68</v>
      </c>
      <c r="BB68">
        <f t="shared" si="27"/>
        <v>9</v>
      </c>
    </row>
    <row r="69" spans="1:54">
      <c r="A69" s="72"/>
      <c r="B69" s="76" t="s">
        <v>149</v>
      </c>
      <c r="C69" s="76" t="s">
        <v>125</v>
      </c>
      <c r="D69" s="76" t="s">
        <v>133</v>
      </c>
      <c r="E69" s="76"/>
      <c r="F69" s="76"/>
      <c r="G69" t="str" cm="1">
        <f t="array" aca="1" ref="G69" ca="1">IFERROR(IF(INDIRECT("'"&amp;B69&amp;"'!Z"&amp;MATCH(INT(BA69/8)+1,INDIRECT("'"&amp;B69&amp;"'!B4:B15"),0)+3)=1,15,IF(INDIRECT("'"&amp;B69&amp;"'!X"&amp;MATCH(INT(BA69/8)+1,INDIRECT("'"&amp;B69&amp;"'!B4:B15"),0)+3)=1,10,IF(INDIRECT("'"&amp;B69&amp;"'!V"&amp;MATCH(INT(BA69/8)+1,INDIRECT("'"&amp;B69&amp;"'!B4:B15"),0)+3)=1,6,IF(INDIRECT("'"&amp;B69&amp;"'!V"&amp;MATCH(INT(BA69/8)+1,INDIRECT("'"&amp;B69&amp;"'!B4:B15"),0)+3)=1,4,0)))),"")</f>
        <v/>
      </c>
      <c r="H69" t="str" cm="1">
        <f t="array" aca="1" ref="H69" ca="1">IFERROR(IFERROR(INDIRECT("'"&amp;B69&amp;"'!AE"&amp;MATCH(INT(BA69/8)+1,INDIRECT("'"&amp;B69&amp;"'!B4:B15"),0)+3),0)-G69,"")</f>
        <v/>
      </c>
      <c r="I69" t="e">
        <f ca="1">H69+H70+H71</f>
        <v>#VALUE!</v>
      </c>
      <c r="J69" t="str">
        <f ca="1">IFERROR(ABS(SUM(I69,-F70,-E70))+ABS(SUM(IF(D69="Traversal",15,IF(D69="High",10,IF(D69="Mid",6,IF(D69="Low",4,0))))-G69)),"")</f>
        <v/>
      </c>
      <c r="K69" t="str" cm="1">
        <f t="array" aca="1" ref="K69" ca="1">IFERROR(INDIRECT("'"&amp;B69&amp;"'!AG"&amp;MATCH(INT(BA69/8)+1,INDIRECT("'"&amp;B69&amp;"'!B4:B15"),0)+3),"")</f>
        <v/>
      </c>
      <c r="M69" t="str">
        <f t="shared" ca="1" si="24"/>
        <v/>
      </c>
      <c r="N69" t="str">
        <f t="shared" si="24"/>
        <v/>
      </c>
      <c r="O69" t="str">
        <f t="shared" si="24"/>
        <v/>
      </c>
      <c r="P69" t="str">
        <f t="shared" si="24"/>
        <v/>
      </c>
      <c r="Q69" t="str">
        <f t="shared" si="24"/>
        <v/>
      </c>
      <c r="R69" t="str">
        <f t="shared" si="24"/>
        <v/>
      </c>
      <c r="S69" t="str">
        <f t="shared" si="24"/>
        <v/>
      </c>
      <c r="T69" t="str">
        <f t="shared" si="24"/>
        <v/>
      </c>
      <c r="U69" t="str">
        <f t="shared" si="24"/>
        <v/>
      </c>
      <c r="V69" t="str">
        <f t="shared" si="24"/>
        <v/>
      </c>
      <c r="W69" t="str">
        <f t="shared" si="24"/>
        <v/>
      </c>
      <c r="X69" t="str">
        <f t="shared" si="24"/>
        <v/>
      </c>
      <c r="Y69" t="str">
        <f t="shared" si="24"/>
        <v/>
      </c>
      <c r="Z69" t="str">
        <f t="shared" si="24"/>
        <v/>
      </c>
      <c r="AA69" t="str">
        <f t="shared" si="24"/>
        <v/>
      </c>
      <c r="AB69" t="str">
        <f t="shared" si="24"/>
        <v/>
      </c>
      <c r="AC69" t="str">
        <f t="shared" si="25"/>
        <v/>
      </c>
      <c r="AD69" t="str">
        <f t="shared" si="25"/>
        <v/>
      </c>
      <c r="AE69" t="str">
        <f t="shared" si="25"/>
        <v/>
      </c>
      <c r="AF69" t="str">
        <f t="shared" si="25"/>
        <v/>
      </c>
      <c r="AG69" t="str">
        <f t="shared" si="25"/>
        <v/>
      </c>
      <c r="AH69" t="str">
        <f t="shared" si="25"/>
        <v/>
      </c>
      <c r="AI69" t="str">
        <f t="shared" si="25"/>
        <v/>
      </c>
      <c r="AJ69" t="str">
        <f t="shared" si="25"/>
        <v/>
      </c>
      <c r="AK69" t="str">
        <f t="shared" si="25"/>
        <v/>
      </c>
      <c r="AL69" t="str">
        <f t="shared" si="25"/>
        <v/>
      </c>
      <c r="AM69" t="str">
        <f t="shared" si="25"/>
        <v/>
      </c>
      <c r="AN69" t="str">
        <f t="shared" si="25"/>
        <v/>
      </c>
      <c r="AO69" t="str">
        <f t="shared" si="25"/>
        <v/>
      </c>
      <c r="AP69" t="str">
        <f t="shared" si="25"/>
        <v/>
      </c>
      <c r="AQ69" t="str">
        <f t="shared" si="25"/>
        <v/>
      </c>
      <c r="AR69" t="str">
        <f t="shared" si="25"/>
        <v/>
      </c>
      <c r="AS69" t="str">
        <f t="shared" si="26"/>
        <v/>
      </c>
      <c r="AT69" t="str">
        <f t="shared" si="26"/>
        <v/>
      </c>
      <c r="AU69" t="str">
        <f t="shared" si="26"/>
        <v/>
      </c>
      <c r="AV69" t="str">
        <f t="shared" si="26"/>
        <v/>
      </c>
      <c r="AW69" t="str">
        <f t="shared" si="26"/>
        <v/>
      </c>
      <c r="AX69" t="str">
        <f t="shared" si="26"/>
        <v/>
      </c>
      <c r="AY69" t="str">
        <f t="shared" si="26"/>
        <v/>
      </c>
      <c r="BA69">
        <v>69</v>
      </c>
      <c r="BB69">
        <f t="shared" si="27"/>
        <v>9</v>
      </c>
    </row>
    <row r="70" spans="1:54">
      <c r="A70" s="72"/>
      <c r="B70" s="76" t="s">
        <v>131</v>
      </c>
      <c r="C70" s="76" t="s">
        <v>125</v>
      </c>
      <c r="D70" s="76" t="s">
        <v>126</v>
      </c>
      <c r="E70" s="76">
        <v>18</v>
      </c>
      <c r="F70" s="76">
        <v>23</v>
      </c>
      <c r="G70" t="str" cm="1">
        <f t="array" aca="1" ref="G70" ca="1">IFERROR(IF(INDIRECT("'"&amp;B70&amp;"'!Z"&amp;MATCH(INT(BA70/8)+1,INDIRECT("'"&amp;B70&amp;"'!B4:B15"),0)+3)=1,15,IF(INDIRECT("'"&amp;B70&amp;"'!X"&amp;MATCH(INT(BA70/8)+1,INDIRECT("'"&amp;B70&amp;"'!B4:B15"),0)+3)=1,10,IF(INDIRECT("'"&amp;B70&amp;"'!V"&amp;MATCH(INT(BA70/8)+1,INDIRECT("'"&amp;B70&amp;"'!B4:B15"),0)+3)=1,6,IF(INDIRECT("'"&amp;B70&amp;"'!V"&amp;MATCH(INT(BA70/8)+1,INDIRECT("'"&amp;B70&amp;"'!B4:B15"),0)+3)=1,4,0)))),"")</f>
        <v/>
      </c>
      <c r="H70" t="str" cm="1">
        <f t="array" aca="1" ref="H70" ca="1">IFERROR(IFERROR(INDIRECT("'"&amp;B70&amp;"'!AE"&amp;MATCH(INT(BA70/8)+1,INDIRECT("'"&amp;B70&amp;"'!B4:B15"),0)+3),0)-G70,"")</f>
        <v/>
      </c>
      <c r="I70" t="e">
        <f ca="1">H69+H70+H71</f>
        <v>#VALUE!</v>
      </c>
      <c r="J70" t="str">
        <f ca="1">IFERROR(ABS(SUM(I70,-F70,-E70))+ABS(SUM(IF(D70="Traversal",15,IF(D70="High",10,IF(D70="Mid",6,IF(D70="Low",4,0))))-G70)),"")</f>
        <v/>
      </c>
      <c r="K70" t="str" cm="1">
        <f t="array" aca="1" ref="K70" ca="1">IFERROR(INDIRECT("'"&amp;B70&amp;"'!AG"&amp;MATCH(INT(BA70/8)+1,INDIRECT("'"&amp;B70&amp;"'!B4:B15"),0)+3),"")</f>
        <v/>
      </c>
      <c r="M70" t="str">
        <f t="shared" ca="1" si="24"/>
        <v/>
      </c>
      <c r="N70" t="str">
        <f t="shared" si="24"/>
        <v/>
      </c>
      <c r="O70" t="str">
        <f t="shared" si="24"/>
        <v/>
      </c>
      <c r="P70" t="str">
        <f t="shared" si="24"/>
        <v/>
      </c>
      <c r="Q70" t="str">
        <f t="shared" si="24"/>
        <v/>
      </c>
      <c r="R70" t="str">
        <f t="shared" si="24"/>
        <v/>
      </c>
      <c r="S70" t="str">
        <f t="shared" si="24"/>
        <v/>
      </c>
      <c r="T70" t="str">
        <f t="shared" si="24"/>
        <v/>
      </c>
      <c r="U70" t="str">
        <f t="shared" si="24"/>
        <v/>
      </c>
      <c r="V70" t="str">
        <f t="shared" si="24"/>
        <v/>
      </c>
      <c r="W70" t="str">
        <f t="shared" si="24"/>
        <v/>
      </c>
      <c r="X70" t="str">
        <f t="shared" si="24"/>
        <v/>
      </c>
      <c r="Y70" t="str">
        <f t="shared" si="24"/>
        <v/>
      </c>
      <c r="Z70" t="str">
        <f t="shared" si="24"/>
        <v/>
      </c>
      <c r="AA70" t="str">
        <f t="shared" si="24"/>
        <v/>
      </c>
      <c r="AB70" t="str">
        <f t="shared" si="24"/>
        <v/>
      </c>
      <c r="AC70" t="str">
        <f t="shared" si="25"/>
        <v/>
      </c>
      <c r="AD70" t="str">
        <f t="shared" si="25"/>
        <v/>
      </c>
      <c r="AE70" t="str">
        <f t="shared" si="25"/>
        <v/>
      </c>
      <c r="AF70" t="str">
        <f t="shared" si="25"/>
        <v/>
      </c>
      <c r="AG70" t="str">
        <f t="shared" si="25"/>
        <v/>
      </c>
      <c r="AH70" t="str">
        <f t="shared" si="25"/>
        <v/>
      </c>
      <c r="AI70" t="str">
        <f t="shared" si="25"/>
        <v/>
      </c>
      <c r="AJ70" t="str">
        <f t="shared" si="25"/>
        <v/>
      </c>
      <c r="AK70" t="str">
        <f t="shared" si="25"/>
        <v/>
      </c>
      <c r="AL70" t="str">
        <f t="shared" si="25"/>
        <v/>
      </c>
      <c r="AM70" t="str">
        <f t="shared" si="25"/>
        <v/>
      </c>
      <c r="AN70" t="str">
        <f t="shared" si="25"/>
        <v/>
      </c>
      <c r="AO70" t="str">
        <f t="shared" si="25"/>
        <v/>
      </c>
      <c r="AP70" t="str">
        <f t="shared" si="25"/>
        <v/>
      </c>
      <c r="AQ70" t="str">
        <f t="shared" si="25"/>
        <v/>
      </c>
      <c r="AR70" t="str">
        <f t="shared" si="25"/>
        <v/>
      </c>
      <c r="AS70" t="str">
        <f t="shared" si="26"/>
        <v/>
      </c>
      <c r="AT70" t="str">
        <f t="shared" si="26"/>
        <v/>
      </c>
      <c r="AU70" t="str">
        <f t="shared" si="26"/>
        <v/>
      </c>
      <c r="AV70" t="str">
        <f t="shared" si="26"/>
        <v/>
      </c>
      <c r="AW70" t="str">
        <f t="shared" si="26"/>
        <v/>
      </c>
      <c r="AX70" t="str">
        <f t="shared" si="26"/>
        <v/>
      </c>
      <c r="AY70" t="str">
        <f t="shared" si="26"/>
        <v/>
      </c>
      <c r="BA70">
        <v>70</v>
      </c>
      <c r="BB70">
        <f t="shared" si="27"/>
        <v>9</v>
      </c>
    </row>
    <row r="71" spans="1:54">
      <c r="A71" s="72"/>
      <c r="B71" s="76" t="s">
        <v>145</v>
      </c>
      <c r="C71" s="76" t="s">
        <v>128</v>
      </c>
      <c r="D71" s="76" t="s">
        <v>146</v>
      </c>
      <c r="E71" s="76"/>
      <c r="F71" s="76"/>
      <c r="G71" t="str" cm="1">
        <f t="array" aca="1" ref="G71" ca="1">IFERROR(IF(INDIRECT("'"&amp;B71&amp;"'!Z"&amp;MATCH(INT(BA71/8)+1,INDIRECT("'"&amp;B71&amp;"'!B4:B15"),0)+3)=1,15,IF(INDIRECT("'"&amp;B71&amp;"'!X"&amp;MATCH(INT(BA71/8)+1,INDIRECT("'"&amp;B71&amp;"'!B4:B15"),0)+3)=1,10,IF(INDIRECT("'"&amp;B71&amp;"'!V"&amp;MATCH(INT(BA71/8)+1,INDIRECT("'"&amp;B71&amp;"'!B4:B15"),0)+3)=1,6,IF(INDIRECT("'"&amp;B71&amp;"'!V"&amp;MATCH(INT(BA71/8)+1,INDIRECT("'"&amp;B71&amp;"'!B4:B15"),0)+3)=1,4,0)))),"")</f>
        <v/>
      </c>
      <c r="H71" t="str" cm="1">
        <f t="array" aca="1" ref="H71" ca="1">IFERROR(IFERROR(INDIRECT("'"&amp;B71&amp;"'!AE"&amp;MATCH(INT(BA71/8)+1,INDIRECT("'"&amp;B71&amp;"'!B4:B15"),0)+3),0)-G71,"")</f>
        <v/>
      </c>
      <c r="I71" t="e">
        <f ca="1">H69+H70+H71</f>
        <v>#VALUE!</v>
      </c>
      <c r="J71" t="str">
        <f ca="1">IFERROR(ABS(SUM(I71,-F70,-E70))+ABS(SUM(IF(D71="Traversal",15,IF(D71="High",10,IF(D71="Mid",6,IF(D71="Low",4,0))))-G71)),"")</f>
        <v/>
      </c>
      <c r="K71" t="str" cm="1">
        <f t="array" aca="1" ref="K71" ca="1">IFERROR(INDIRECT("'"&amp;B71&amp;"'!AG"&amp;MATCH(INT(BA71/8)+1,INDIRECT("'"&amp;B71&amp;"'!B4:B15"),0)+3),"")</f>
        <v/>
      </c>
      <c r="M71" t="str">
        <f t="shared" ca="1" si="24"/>
        <v/>
      </c>
      <c r="N71" t="str">
        <f t="shared" si="24"/>
        <v/>
      </c>
      <c r="O71" t="str">
        <f t="shared" si="24"/>
        <v/>
      </c>
      <c r="P71" t="str">
        <f t="shared" si="24"/>
        <v/>
      </c>
      <c r="Q71" t="str">
        <f t="shared" si="24"/>
        <v/>
      </c>
      <c r="R71" t="str">
        <f t="shared" si="24"/>
        <v/>
      </c>
      <c r="S71" t="str">
        <f t="shared" si="24"/>
        <v/>
      </c>
      <c r="T71" t="str">
        <f t="shared" si="24"/>
        <v/>
      </c>
      <c r="U71" t="str">
        <f t="shared" si="24"/>
        <v/>
      </c>
      <c r="V71" t="str">
        <f t="shared" si="24"/>
        <v/>
      </c>
      <c r="W71" t="str">
        <f t="shared" si="24"/>
        <v/>
      </c>
      <c r="X71" t="str">
        <f t="shared" si="24"/>
        <v/>
      </c>
      <c r="Y71" t="str">
        <f t="shared" si="24"/>
        <v/>
      </c>
      <c r="Z71" t="str">
        <f t="shared" si="24"/>
        <v/>
      </c>
      <c r="AA71" t="str">
        <f t="shared" si="24"/>
        <v/>
      </c>
      <c r="AB71" t="str">
        <f t="shared" si="24"/>
        <v/>
      </c>
      <c r="AC71" t="str">
        <f t="shared" si="25"/>
        <v/>
      </c>
      <c r="AD71" t="str">
        <f t="shared" si="25"/>
        <v/>
      </c>
      <c r="AE71" t="str">
        <f t="shared" si="25"/>
        <v/>
      </c>
      <c r="AF71" t="str">
        <f t="shared" si="25"/>
        <v/>
      </c>
      <c r="AG71" t="str">
        <f t="shared" si="25"/>
        <v/>
      </c>
      <c r="AH71" t="str">
        <f t="shared" si="25"/>
        <v/>
      </c>
      <c r="AI71" t="str">
        <f t="shared" si="25"/>
        <v/>
      </c>
      <c r="AJ71" t="str">
        <f t="shared" si="25"/>
        <v/>
      </c>
      <c r="AK71" t="str">
        <f t="shared" si="25"/>
        <v/>
      </c>
      <c r="AL71" t="str">
        <f t="shared" si="25"/>
        <v/>
      </c>
      <c r="AM71" t="str">
        <f t="shared" si="25"/>
        <v/>
      </c>
      <c r="AN71" t="str">
        <f t="shared" si="25"/>
        <v/>
      </c>
      <c r="AO71" t="str">
        <f t="shared" si="25"/>
        <v/>
      </c>
      <c r="AP71" t="str">
        <f t="shared" si="25"/>
        <v/>
      </c>
      <c r="AQ71" t="str">
        <f t="shared" si="25"/>
        <v/>
      </c>
      <c r="AR71" t="str">
        <f t="shared" si="25"/>
        <v/>
      </c>
      <c r="AS71" t="str">
        <f t="shared" si="26"/>
        <v/>
      </c>
      <c r="AT71" t="str">
        <f t="shared" si="26"/>
        <v/>
      </c>
      <c r="AU71" t="str">
        <f t="shared" si="26"/>
        <v/>
      </c>
      <c r="AV71" t="str">
        <f t="shared" si="26"/>
        <v/>
      </c>
      <c r="AW71" t="str">
        <f t="shared" si="26"/>
        <v/>
      </c>
      <c r="AX71" t="str">
        <f t="shared" si="26"/>
        <v/>
      </c>
      <c r="AY71" t="str">
        <f t="shared" si="26"/>
        <v/>
      </c>
      <c r="BA71">
        <v>71</v>
      </c>
      <c r="BB71">
        <f t="shared" si="27"/>
        <v>9</v>
      </c>
    </row>
    <row r="73" spans="1:54">
      <c r="A73" t="s">
        <v>93</v>
      </c>
      <c r="B73" s="72" t="s">
        <v>41</v>
      </c>
      <c r="C73" s="72" t="s">
        <v>116</v>
      </c>
      <c r="D73" s="72" t="s">
        <v>6</v>
      </c>
      <c r="E73" s="72" t="s">
        <v>117</v>
      </c>
      <c r="F73" s="72" t="s">
        <v>118</v>
      </c>
      <c r="BA73">
        <v>73</v>
      </c>
      <c r="BB73">
        <f t="shared" si="27"/>
        <v>10</v>
      </c>
    </row>
    <row r="74" spans="1:54">
      <c r="A74" s="72"/>
      <c r="B74" s="75" t="s">
        <v>130</v>
      </c>
      <c r="C74" s="75" t="s">
        <v>125</v>
      </c>
      <c r="D74" s="75" t="s">
        <v>133</v>
      </c>
      <c r="E74" s="75"/>
      <c r="F74" s="75"/>
      <c r="G74" t="str" cm="1">
        <f t="array" aca="1" ref="G74" ca="1">IFERROR(IF(INDIRECT("'"&amp;B74&amp;"'!Z"&amp;MATCH(INT(BA74/8)+1,INDIRECT("'"&amp;B74&amp;"'!B4:B15"),0)+3)=1,15,IF(INDIRECT("'"&amp;B74&amp;"'!X"&amp;MATCH(INT(BA74/8)+1,INDIRECT("'"&amp;B74&amp;"'!B4:B15"),0)+3)=1,10,IF(INDIRECT("'"&amp;B74&amp;"'!V"&amp;MATCH(INT(BA74/8)+1,INDIRECT("'"&amp;B74&amp;"'!B4:B15"),0)+3)=1,6,IF(INDIRECT("'"&amp;B74&amp;"'!V"&amp;MATCH(INT(BA74/8)+1,INDIRECT("'"&amp;B74&amp;"'!B4:B15"),0)+3)=1,4,0)))),"")</f>
        <v/>
      </c>
      <c r="H74" t="str" cm="1">
        <f t="array" aca="1" ref="H74" ca="1">IFERROR(IFERROR(INDIRECT("'"&amp;B74&amp;"'!AE"&amp;MATCH(INT(BA74/8)+1,INDIRECT("'"&amp;B74&amp;"'!B4:B15"),0)+3),0)-G74,"")</f>
        <v/>
      </c>
      <c r="I74" t="e">
        <f ca="1">H74+H75+H76</f>
        <v>#VALUE!</v>
      </c>
      <c r="J74" t="str">
        <f ca="1">IFERROR(ABS(SUM(I74,-F75,-E75))+ABS(SUM(IF(D74="Traversal",15,IF(D74="High",10,IF(D74="Mid",6,IF(D74="Low",4,0))))-G74)),"")</f>
        <v/>
      </c>
      <c r="K74" t="str" cm="1">
        <f t="array" aca="1" ref="K74" ca="1">IFERROR(INDIRECT("'"&amp;B74&amp;"'!AG"&amp;MATCH(INT(BA74/8)+1,INDIRECT("'"&amp;B74&amp;"'!B4:B15"),0)+3),"")</f>
        <v/>
      </c>
      <c r="M74" t="str">
        <f t="shared" ref="M74:AB79" ca="1" si="28">IF(M$1="","",IF($K74=M$1,$J74,""))</f>
        <v/>
      </c>
      <c r="N74" t="str">
        <f t="shared" si="28"/>
        <v/>
      </c>
      <c r="O74" t="str">
        <f t="shared" si="28"/>
        <v/>
      </c>
      <c r="P74" t="str">
        <f t="shared" si="28"/>
        <v/>
      </c>
      <c r="Q74" t="str">
        <f t="shared" si="28"/>
        <v/>
      </c>
      <c r="R74" t="str">
        <f t="shared" si="28"/>
        <v/>
      </c>
      <c r="S74" t="str">
        <f t="shared" si="28"/>
        <v/>
      </c>
      <c r="T74" t="str">
        <f t="shared" si="28"/>
        <v/>
      </c>
      <c r="U74" t="str">
        <f t="shared" si="28"/>
        <v/>
      </c>
      <c r="V74" t="str">
        <f t="shared" si="28"/>
        <v/>
      </c>
      <c r="W74" t="str">
        <f t="shared" si="28"/>
        <v/>
      </c>
      <c r="X74" t="str">
        <f t="shared" si="28"/>
        <v/>
      </c>
      <c r="Y74" t="str">
        <f t="shared" si="28"/>
        <v/>
      </c>
      <c r="Z74" t="str">
        <f t="shared" si="28"/>
        <v/>
      </c>
      <c r="AA74" t="str">
        <f t="shared" si="28"/>
        <v/>
      </c>
      <c r="AB74" t="str">
        <f t="shared" si="28"/>
        <v/>
      </c>
      <c r="AC74" t="str">
        <f t="shared" ref="AC74:AR79" si="29">IF(AC$1="","",IF($K74=AC$1,$J74,""))</f>
        <v/>
      </c>
      <c r="AD74" t="str">
        <f t="shared" si="29"/>
        <v/>
      </c>
      <c r="AE74" t="str">
        <f t="shared" si="29"/>
        <v/>
      </c>
      <c r="AF74" t="str">
        <f t="shared" si="29"/>
        <v/>
      </c>
      <c r="AG74" t="str">
        <f t="shared" si="29"/>
        <v/>
      </c>
      <c r="AH74" t="str">
        <f t="shared" si="29"/>
        <v/>
      </c>
      <c r="AI74" t="str">
        <f t="shared" si="29"/>
        <v/>
      </c>
      <c r="AJ74" t="str">
        <f t="shared" si="29"/>
        <v/>
      </c>
      <c r="AK74" t="str">
        <f t="shared" si="29"/>
        <v/>
      </c>
      <c r="AL74" t="str">
        <f t="shared" si="29"/>
        <v/>
      </c>
      <c r="AM74" t="str">
        <f t="shared" si="29"/>
        <v/>
      </c>
      <c r="AN74" t="str">
        <f t="shared" si="29"/>
        <v/>
      </c>
      <c r="AO74" t="str">
        <f t="shared" si="29"/>
        <v/>
      </c>
      <c r="AP74" t="str">
        <f t="shared" si="29"/>
        <v/>
      </c>
      <c r="AQ74" t="str">
        <f t="shared" si="29"/>
        <v/>
      </c>
      <c r="AR74" t="str">
        <f t="shared" si="29"/>
        <v/>
      </c>
      <c r="AS74" t="str">
        <f t="shared" ref="AS74:AY79" si="30">IF(AS$1="","",IF($K74=AS$1,$J74,""))</f>
        <v/>
      </c>
      <c r="AT74" t="str">
        <f t="shared" si="30"/>
        <v/>
      </c>
      <c r="AU74" t="str">
        <f t="shared" si="30"/>
        <v/>
      </c>
      <c r="AV74" t="str">
        <f t="shared" si="30"/>
        <v/>
      </c>
      <c r="AW74" t="str">
        <f t="shared" si="30"/>
        <v/>
      </c>
      <c r="AX74" t="str">
        <f t="shared" si="30"/>
        <v/>
      </c>
      <c r="AY74" t="str">
        <f t="shared" si="30"/>
        <v/>
      </c>
      <c r="BA74">
        <v>74</v>
      </c>
      <c r="BB74">
        <f t="shared" si="27"/>
        <v>10</v>
      </c>
    </row>
    <row r="75" spans="1:54">
      <c r="A75" s="72"/>
      <c r="B75" s="75" t="s">
        <v>141</v>
      </c>
      <c r="C75" s="75" t="s">
        <v>125</v>
      </c>
      <c r="D75" s="75" t="s">
        <v>126</v>
      </c>
      <c r="E75" s="75">
        <v>18</v>
      </c>
      <c r="F75" s="75">
        <v>24</v>
      </c>
      <c r="G75" t="str" cm="1">
        <f t="array" aca="1" ref="G75" ca="1">IFERROR(IF(INDIRECT("'"&amp;B75&amp;"'!Z"&amp;MATCH(INT(BA75/8)+1,INDIRECT("'"&amp;B75&amp;"'!B4:B15"),0)+3)=1,15,IF(INDIRECT("'"&amp;B75&amp;"'!X"&amp;MATCH(INT(BA75/8)+1,INDIRECT("'"&amp;B75&amp;"'!B4:B15"),0)+3)=1,10,IF(INDIRECT("'"&amp;B75&amp;"'!V"&amp;MATCH(INT(BA75/8)+1,INDIRECT("'"&amp;B75&amp;"'!B4:B15"),0)+3)=1,6,IF(INDIRECT("'"&amp;B75&amp;"'!V"&amp;MATCH(INT(BA75/8)+1,INDIRECT("'"&amp;B75&amp;"'!B4:B15"),0)+3)=1,4,0)))),"")</f>
        <v/>
      </c>
      <c r="H75" t="str" cm="1">
        <f t="array" aca="1" ref="H75" ca="1">IFERROR(IFERROR(INDIRECT("'"&amp;B75&amp;"'!AE"&amp;MATCH(INT(BA75/8)+1,INDIRECT("'"&amp;B75&amp;"'!B4:B15"),0)+3),0)-G75,"")</f>
        <v/>
      </c>
      <c r="I75" t="e">
        <f ca="1">H74+H75+H76</f>
        <v>#VALUE!</v>
      </c>
      <c r="J75" t="str">
        <f ca="1">IFERROR(ABS(SUM(I75,-F75,-E75))+ABS(SUM(IF(D75="Traversal",15,IF(D75="High",10,IF(D75="Mid",6,IF(D75="Low",4,0))))-G75)),"")</f>
        <v/>
      </c>
      <c r="K75" t="str" cm="1">
        <f t="array" aca="1" ref="K75" ca="1">IFERROR(INDIRECT("'"&amp;B75&amp;"'!AG"&amp;MATCH(INT(BA75/8)+1,INDIRECT("'"&amp;B75&amp;"'!B4:B15"),0)+3),"")</f>
        <v/>
      </c>
      <c r="M75" t="str">
        <f t="shared" ca="1" si="28"/>
        <v/>
      </c>
      <c r="N75" t="str">
        <f t="shared" si="28"/>
        <v/>
      </c>
      <c r="O75" t="str">
        <f t="shared" si="28"/>
        <v/>
      </c>
      <c r="P75" t="str">
        <f t="shared" si="28"/>
        <v/>
      </c>
      <c r="Q75" t="str">
        <f t="shared" si="28"/>
        <v/>
      </c>
      <c r="R75" t="str">
        <f t="shared" si="28"/>
        <v/>
      </c>
      <c r="S75" t="str">
        <f t="shared" si="28"/>
        <v/>
      </c>
      <c r="T75" t="str">
        <f t="shared" si="28"/>
        <v/>
      </c>
      <c r="U75" t="str">
        <f t="shared" si="28"/>
        <v/>
      </c>
      <c r="V75" t="str">
        <f t="shared" si="28"/>
        <v/>
      </c>
      <c r="W75" t="str">
        <f t="shared" si="28"/>
        <v/>
      </c>
      <c r="X75" t="str">
        <f t="shared" si="28"/>
        <v/>
      </c>
      <c r="Y75" t="str">
        <f t="shared" si="28"/>
        <v/>
      </c>
      <c r="Z75" t="str">
        <f t="shared" si="28"/>
        <v/>
      </c>
      <c r="AA75" t="str">
        <f t="shared" si="28"/>
        <v/>
      </c>
      <c r="AB75" t="str">
        <f t="shared" si="28"/>
        <v/>
      </c>
      <c r="AC75" t="str">
        <f t="shared" si="29"/>
        <v/>
      </c>
      <c r="AD75" t="str">
        <f t="shared" si="29"/>
        <v/>
      </c>
      <c r="AE75" t="str">
        <f t="shared" si="29"/>
        <v/>
      </c>
      <c r="AF75" t="str">
        <f t="shared" si="29"/>
        <v/>
      </c>
      <c r="AG75" t="str">
        <f t="shared" si="29"/>
        <v/>
      </c>
      <c r="AH75" t="str">
        <f t="shared" si="29"/>
        <v/>
      </c>
      <c r="AI75" t="str">
        <f t="shared" si="29"/>
        <v/>
      </c>
      <c r="AJ75" t="str">
        <f t="shared" si="29"/>
        <v/>
      </c>
      <c r="AK75" t="str">
        <f t="shared" si="29"/>
        <v/>
      </c>
      <c r="AL75" t="str">
        <f t="shared" si="29"/>
        <v/>
      </c>
      <c r="AM75" t="str">
        <f t="shared" si="29"/>
        <v/>
      </c>
      <c r="AN75" t="str">
        <f t="shared" si="29"/>
        <v/>
      </c>
      <c r="AO75" t="str">
        <f t="shared" si="29"/>
        <v/>
      </c>
      <c r="AP75" t="str">
        <f t="shared" si="29"/>
        <v/>
      </c>
      <c r="AQ75" t="str">
        <f t="shared" si="29"/>
        <v/>
      </c>
      <c r="AR75" t="str">
        <f t="shared" si="29"/>
        <v/>
      </c>
      <c r="AS75" t="str">
        <f t="shared" si="30"/>
        <v/>
      </c>
      <c r="AT75" t="str">
        <f t="shared" si="30"/>
        <v/>
      </c>
      <c r="AU75" t="str">
        <f t="shared" si="30"/>
        <v/>
      </c>
      <c r="AV75" t="str">
        <f t="shared" si="30"/>
        <v/>
      </c>
      <c r="AW75" t="str">
        <f t="shared" si="30"/>
        <v/>
      </c>
      <c r="AX75" t="str">
        <f t="shared" si="30"/>
        <v/>
      </c>
      <c r="AY75" t="str">
        <f t="shared" si="30"/>
        <v/>
      </c>
      <c r="BA75">
        <v>75</v>
      </c>
      <c r="BB75">
        <f t="shared" si="27"/>
        <v>10</v>
      </c>
    </row>
    <row r="76" spans="1:54">
      <c r="A76" s="72"/>
      <c r="B76" s="75" t="s">
        <v>143</v>
      </c>
      <c r="C76" s="75" t="s">
        <v>125</v>
      </c>
      <c r="D76" s="75" t="s">
        <v>129</v>
      </c>
      <c r="E76" s="75"/>
      <c r="F76" s="75"/>
      <c r="G76" t="str" cm="1">
        <f t="array" aca="1" ref="G76" ca="1">IFERROR(IF(INDIRECT("'"&amp;B76&amp;"'!Z"&amp;MATCH(INT(BA76/8)+1,INDIRECT("'"&amp;B76&amp;"'!B4:B15"),0)+3)=1,15,IF(INDIRECT("'"&amp;B76&amp;"'!X"&amp;MATCH(INT(BA76/8)+1,INDIRECT("'"&amp;B76&amp;"'!B4:B15"),0)+3)=1,10,IF(INDIRECT("'"&amp;B76&amp;"'!V"&amp;MATCH(INT(BA76/8)+1,INDIRECT("'"&amp;B76&amp;"'!B4:B15"),0)+3)=1,6,IF(INDIRECT("'"&amp;B76&amp;"'!V"&amp;MATCH(INT(BA76/8)+1,INDIRECT("'"&amp;B76&amp;"'!B4:B15"),0)+3)=1,4,0)))),"")</f>
        <v/>
      </c>
      <c r="H76" t="str" cm="1">
        <f t="array" aca="1" ref="H76" ca="1">IFERROR(IFERROR(INDIRECT("'"&amp;B76&amp;"'!AE"&amp;MATCH(INT(BA76/8)+1,INDIRECT("'"&amp;B76&amp;"'!B4:B15"),0)+3),0)-G76,"")</f>
        <v/>
      </c>
      <c r="I76" t="e">
        <f ca="1">H74+H75+H76</f>
        <v>#VALUE!</v>
      </c>
      <c r="J76" t="str">
        <f ca="1">IFERROR(ABS(SUM(I76,-F75,-E75))+ABS(SUM(IF(D76="Traversal",15,IF(D76="High",10,IF(D76="Mid",6,IF(D76="Low",4,0))))-G76)),"")</f>
        <v/>
      </c>
      <c r="K76" t="str" cm="1">
        <f t="array" aca="1" ref="K76" ca="1">IFERROR(INDIRECT("'"&amp;B76&amp;"'!AG"&amp;MATCH(INT(BA76/8)+1,INDIRECT("'"&amp;B76&amp;"'!B4:B15"),0)+3),"")</f>
        <v/>
      </c>
      <c r="M76" t="str">
        <f t="shared" ca="1" si="28"/>
        <v/>
      </c>
      <c r="N76" t="str">
        <f t="shared" si="28"/>
        <v/>
      </c>
      <c r="O76" t="str">
        <f t="shared" si="28"/>
        <v/>
      </c>
      <c r="P76" t="str">
        <f t="shared" si="28"/>
        <v/>
      </c>
      <c r="Q76" t="str">
        <f t="shared" si="28"/>
        <v/>
      </c>
      <c r="R76" t="str">
        <f t="shared" si="28"/>
        <v/>
      </c>
      <c r="S76" t="str">
        <f t="shared" si="28"/>
        <v/>
      </c>
      <c r="T76" t="str">
        <f t="shared" si="28"/>
        <v/>
      </c>
      <c r="U76" t="str">
        <f t="shared" si="28"/>
        <v/>
      </c>
      <c r="V76" t="str">
        <f t="shared" si="28"/>
        <v/>
      </c>
      <c r="W76" t="str">
        <f t="shared" si="28"/>
        <v/>
      </c>
      <c r="X76" t="str">
        <f t="shared" si="28"/>
        <v/>
      </c>
      <c r="Y76" t="str">
        <f t="shared" si="28"/>
        <v/>
      </c>
      <c r="Z76" t="str">
        <f t="shared" si="28"/>
        <v/>
      </c>
      <c r="AA76" t="str">
        <f t="shared" si="28"/>
        <v/>
      </c>
      <c r="AB76" t="str">
        <f t="shared" si="28"/>
        <v/>
      </c>
      <c r="AC76" t="str">
        <f t="shared" si="29"/>
        <v/>
      </c>
      <c r="AD76" t="str">
        <f t="shared" si="29"/>
        <v/>
      </c>
      <c r="AE76" t="str">
        <f t="shared" si="29"/>
        <v/>
      </c>
      <c r="AF76" t="str">
        <f t="shared" si="29"/>
        <v/>
      </c>
      <c r="AG76" t="str">
        <f t="shared" si="29"/>
        <v/>
      </c>
      <c r="AH76" t="str">
        <f t="shared" si="29"/>
        <v/>
      </c>
      <c r="AI76" t="str">
        <f t="shared" si="29"/>
        <v/>
      </c>
      <c r="AJ76" t="str">
        <f t="shared" si="29"/>
        <v/>
      </c>
      <c r="AK76" t="str">
        <f t="shared" si="29"/>
        <v/>
      </c>
      <c r="AL76" t="str">
        <f t="shared" si="29"/>
        <v/>
      </c>
      <c r="AM76" t="str">
        <f t="shared" si="29"/>
        <v/>
      </c>
      <c r="AN76" t="str">
        <f t="shared" si="29"/>
        <v/>
      </c>
      <c r="AO76" t="str">
        <f t="shared" si="29"/>
        <v/>
      </c>
      <c r="AP76" t="str">
        <f t="shared" si="29"/>
        <v/>
      </c>
      <c r="AQ76" t="str">
        <f t="shared" si="29"/>
        <v/>
      </c>
      <c r="AR76" t="str">
        <f t="shared" si="29"/>
        <v/>
      </c>
      <c r="AS76" t="str">
        <f t="shared" si="30"/>
        <v/>
      </c>
      <c r="AT76" t="str">
        <f t="shared" si="30"/>
        <v/>
      </c>
      <c r="AU76" t="str">
        <f t="shared" si="30"/>
        <v/>
      </c>
      <c r="AV76" t="str">
        <f t="shared" si="30"/>
        <v/>
      </c>
      <c r="AW76" t="str">
        <f t="shared" si="30"/>
        <v/>
      </c>
      <c r="AX76" t="str">
        <f t="shared" si="30"/>
        <v/>
      </c>
      <c r="AY76" t="str">
        <f t="shared" si="30"/>
        <v/>
      </c>
      <c r="BA76">
        <v>76</v>
      </c>
      <c r="BB76">
        <f t="shared" si="27"/>
        <v>10</v>
      </c>
    </row>
    <row r="77" spans="1:54">
      <c r="A77" s="72"/>
      <c r="B77" s="76" t="s">
        <v>142</v>
      </c>
      <c r="C77" s="76" t="s">
        <v>125</v>
      </c>
      <c r="D77" s="76" t="s">
        <v>126</v>
      </c>
      <c r="E77" s="76"/>
      <c r="F77" s="76"/>
      <c r="G77" t="str" cm="1">
        <f t="array" aca="1" ref="G77" ca="1">IFERROR(IF(INDIRECT("'"&amp;B77&amp;"'!Z"&amp;MATCH(INT(BA77/8)+1,INDIRECT("'"&amp;B77&amp;"'!B4:B15"),0)+3)=1,15,IF(INDIRECT("'"&amp;B77&amp;"'!X"&amp;MATCH(INT(BA77/8)+1,INDIRECT("'"&amp;B77&amp;"'!B4:B15"),0)+3)=1,10,IF(INDIRECT("'"&amp;B77&amp;"'!V"&amp;MATCH(INT(BA77/8)+1,INDIRECT("'"&amp;B77&amp;"'!B4:B15"),0)+3)=1,6,IF(INDIRECT("'"&amp;B77&amp;"'!V"&amp;MATCH(INT(BA77/8)+1,INDIRECT("'"&amp;B77&amp;"'!B4:B15"),0)+3)=1,4,0)))),"")</f>
        <v/>
      </c>
      <c r="H77" t="str" cm="1">
        <f t="array" aca="1" ref="H77" ca="1">IFERROR(IFERROR(INDIRECT("'"&amp;B77&amp;"'!AE"&amp;MATCH(INT(BA77/8)+1,INDIRECT("'"&amp;B77&amp;"'!B4:B15"),0)+3),0)-G77,"")</f>
        <v/>
      </c>
      <c r="I77" t="e">
        <f ca="1">H77+H78+H79</f>
        <v>#VALUE!</v>
      </c>
      <c r="J77" t="str">
        <f ca="1">IFERROR(ABS(SUM(I77,-F78,-E78))+ABS(SUM(IF(D77="Traversal",15,IF(D77="High",10,IF(D77="Mid",6,IF(D77="Low",4,0))))-G77)),"")</f>
        <v/>
      </c>
      <c r="K77" t="str" cm="1">
        <f t="array" aca="1" ref="K77" ca="1">IFERROR(INDIRECT("'"&amp;B77&amp;"'!AG"&amp;MATCH(INT(BA77/8)+1,INDIRECT("'"&amp;B77&amp;"'!B4:B15"),0)+3),"")</f>
        <v/>
      </c>
      <c r="M77" t="str">
        <f t="shared" ca="1" si="28"/>
        <v/>
      </c>
      <c r="N77" t="str">
        <f t="shared" si="28"/>
        <v/>
      </c>
      <c r="O77" t="str">
        <f t="shared" si="28"/>
        <v/>
      </c>
      <c r="P77" t="str">
        <f t="shared" si="28"/>
        <v/>
      </c>
      <c r="Q77" t="str">
        <f t="shared" si="28"/>
        <v/>
      </c>
      <c r="R77" t="str">
        <f t="shared" si="28"/>
        <v/>
      </c>
      <c r="S77" t="str">
        <f t="shared" si="28"/>
        <v/>
      </c>
      <c r="T77" t="str">
        <f t="shared" si="28"/>
        <v/>
      </c>
      <c r="U77" t="str">
        <f t="shared" si="28"/>
        <v/>
      </c>
      <c r="V77" t="str">
        <f t="shared" si="28"/>
        <v/>
      </c>
      <c r="W77" t="str">
        <f t="shared" si="28"/>
        <v/>
      </c>
      <c r="X77" t="str">
        <f t="shared" si="28"/>
        <v/>
      </c>
      <c r="Y77" t="str">
        <f t="shared" si="28"/>
        <v/>
      </c>
      <c r="Z77" t="str">
        <f t="shared" si="28"/>
        <v/>
      </c>
      <c r="AA77" t="str">
        <f t="shared" si="28"/>
        <v/>
      </c>
      <c r="AB77" t="str">
        <f t="shared" si="28"/>
        <v/>
      </c>
      <c r="AC77" t="str">
        <f t="shared" si="29"/>
        <v/>
      </c>
      <c r="AD77" t="str">
        <f t="shared" si="29"/>
        <v/>
      </c>
      <c r="AE77" t="str">
        <f t="shared" si="29"/>
        <v/>
      </c>
      <c r="AF77" t="str">
        <f t="shared" si="29"/>
        <v/>
      </c>
      <c r="AG77" t="str">
        <f t="shared" si="29"/>
        <v/>
      </c>
      <c r="AH77" t="str">
        <f t="shared" si="29"/>
        <v/>
      </c>
      <c r="AI77" t="str">
        <f t="shared" si="29"/>
        <v/>
      </c>
      <c r="AJ77" t="str">
        <f t="shared" si="29"/>
        <v/>
      </c>
      <c r="AK77" t="str">
        <f t="shared" si="29"/>
        <v/>
      </c>
      <c r="AL77" t="str">
        <f t="shared" si="29"/>
        <v/>
      </c>
      <c r="AM77" t="str">
        <f t="shared" si="29"/>
        <v/>
      </c>
      <c r="AN77" t="str">
        <f t="shared" si="29"/>
        <v/>
      </c>
      <c r="AO77" t="str">
        <f t="shared" si="29"/>
        <v/>
      </c>
      <c r="AP77" t="str">
        <f t="shared" si="29"/>
        <v/>
      </c>
      <c r="AQ77" t="str">
        <f t="shared" si="29"/>
        <v/>
      </c>
      <c r="AR77" t="str">
        <f t="shared" si="29"/>
        <v/>
      </c>
      <c r="AS77" t="str">
        <f t="shared" si="30"/>
        <v/>
      </c>
      <c r="AT77" t="str">
        <f t="shared" si="30"/>
        <v/>
      </c>
      <c r="AU77" t="str">
        <f t="shared" si="30"/>
        <v/>
      </c>
      <c r="AV77" t="str">
        <f t="shared" si="30"/>
        <v/>
      </c>
      <c r="AW77" t="str">
        <f t="shared" si="30"/>
        <v/>
      </c>
      <c r="AX77" t="str">
        <f t="shared" si="30"/>
        <v/>
      </c>
      <c r="AY77" t="str">
        <f t="shared" si="30"/>
        <v/>
      </c>
      <c r="BA77">
        <v>77</v>
      </c>
      <c r="BB77">
        <f t="shared" si="27"/>
        <v>10</v>
      </c>
    </row>
    <row r="78" spans="1:54">
      <c r="A78" s="72"/>
      <c r="B78" s="76" t="s">
        <v>140</v>
      </c>
      <c r="C78" s="76" t="s">
        <v>125</v>
      </c>
      <c r="D78" s="76" t="s">
        <v>126</v>
      </c>
      <c r="E78" s="76">
        <v>30</v>
      </c>
      <c r="F78" s="76">
        <v>32</v>
      </c>
      <c r="G78" t="str" cm="1">
        <f t="array" aca="1" ref="G78" ca="1">IFERROR(IF(INDIRECT("'"&amp;B78&amp;"'!Z"&amp;MATCH(INT(BA78/8)+1,INDIRECT("'"&amp;B78&amp;"'!B4:B15"),0)+3)=1,15,IF(INDIRECT("'"&amp;B78&amp;"'!X"&amp;MATCH(INT(BA78/8)+1,INDIRECT("'"&amp;B78&amp;"'!B4:B15"),0)+3)=1,10,IF(INDIRECT("'"&amp;B78&amp;"'!V"&amp;MATCH(INT(BA78/8)+1,INDIRECT("'"&amp;B78&amp;"'!B4:B15"),0)+3)=1,6,IF(INDIRECT("'"&amp;B78&amp;"'!V"&amp;MATCH(INT(BA78/8)+1,INDIRECT("'"&amp;B78&amp;"'!B4:B15"),0)+3)=1,4,0)))),"")</f>
        <v/>
      </c>
      <c r="H78" t="str" cm="1">
        <f t="array" aca="1" ref="H78" ca="1">IFERROR(IFERROR(INDIRECT("'"&amp;B78&amp;"'!AE"&amp;MATCH(INT(BA78/8)+1,INDIRECT("'"&amp;B78&amp;"'!B4:B15"),0)+3),0)-G78,"")</f>
        <v/>
      </c>
      <c r="I78" t="e">
        <f ca="1">H77+H78+H79</f>
        <v>#VALUE!</v>
      </c>
      <c r="J78" t="str">
        <f ca="1">IFERROR(ABS(SUM(I78,-F78,-E78))+ABS(SUM(IF(D78="Traversal",15,IF(D78="High",10,IF(D78="Mid",6,IF(D78="Low",4,0))))-G78)),"")</f>
        <v/>
      </c>
      <c r="K78" t="str" cm="1">
        <f t="array" aca="1" ref="K78" ca="1">IFERROR(INDIRECT("'"&amp;B78&amp;"'!AG"&amp;MATCH(INT(BA78/8)+1,INDIRECT("'"&amp;B78&amp;"'!B4:B15"),0)+3),"")</f>
        <v/>
      </c>
      <c r="M78" t="str">
        <f t="shared" ca="1" si="28"/>
        <v/>
      </c>
      <c r="N78" t="str">
        <f t="shared" si="28"/>
        <v/>
      </c>
      <c r="O78" t="str">
        <f t="shared" si="28"/>
        <v/>
      </c>
      <c r="P78" t="str">
        <f t="shared" si="28"/>
        <v/>
      </c>
      <c r="Q78" t="str">
        <f t="shared" si="28"/>
        <v/>
      </c>
      <c r="R78" t="str">
        <f t="shared" si="28"/>
        <v/>
      </c>
      <c r="S78" t="str">
        <f t="shared" si="28"/>
        <v/>
      </c>
      <c r="T78" t="str">
        <f t="shared" si="28"/>
        <v/>
      </c>
      <c r="U78" t="str">
        <f t="shared" si="28"/>
        <v/>
      </c>
      <c r="V78" t="str">
        <f t="shared" si="28"/>
        <v/>
      </c>
      <c r="W78" t="str">
        <f t="shared" si="28"/>
        <v/>
      </c>
      <c r="X78" t="str">
        <f t="shared" si="28"/>
        <v/>
      </c>
      <c r="Y78" t="str">
        <f t="shared" si="28"/>
        <v/>
      </c>
      <c r="Z78" t="str">
        <f t="shared" si="28"/>
        <v/>
      </c>
      <c r="AA78" t="str">
        <f t="shared" si="28"/>
        <v/>
      </c>
      <c r="AB78" t="str">
        <f t="shared" si="28"/>
        <v/>
      </c>
      <c r="AC78" t="str">
        <f t="shared" si="29"/>
        <v/>
      </c>
      <c r="AD78" t="str">
        <f t="shared" si="29"/>
        <v/>
      </c>
      <c r="AE78" t="str">
        <f t="shared" si="29"/>
        <v/>
      </c>
      <c r="AF78" t="str">
        <f t="shared" si="29"/>
        <v/>
      </c>
      <c r="AG78" t="str">
        <f t="shared" si="29"/>
        <v/>
      </c>
      <c r="AH78" t="str">
        <f t="shared" si="29"/>
        <v/>
      </c>
      <c r="AI78" t="str">
        <f t="shared" si="29"/>
        <v/>
      </c>
      <c r="AJ78" t="str">
        <f t="shared" si="29"/>
        <v/>
      </c>
      <c r="AK78" t="str">
        <f t="shared" si="29"/>
        <v/>
      </c>
      <c r="AL78" t="str">
        <f t="shared" si="29"/>
        <v/>
      </c>
      <c r="AM78" t="str">
        <f t="shared" si="29"/>
        <v/>
      </c>
      <c r="AN78" t="str">
        <f t="shared" si="29"/>
        <v/>
      </c>
      <c r="AO78" t="str">
        <f t="shared" si="29"/>
        <v/>
      </c>
      <c r="AP78" t="str">
        <f t="shared" si="29"/>
        <v/>
      </c>
      <c r="AQ78" t="str">
        <f t="shared" si="29"/>
        <v/>
      </c>
      <c r="AR78" t="str">
        <f t="shared" si="29"/>
        <v/>
      </c>
      <c r="AS78" t="str">
        <f t="shared" si="30"/>
        <v/>
      </c>
      <c r="AT78" t="str">
        <f t="shared" si="30"/>
        <v/>
      </c>
      <c r="AU78" t="str">
        <f t="shared" si="30"/>
        <v/>
      </c>
      <c r="AV78" t="str">
        <f t="shared" si="30"/>
        <v/>
      </c>
      <c r="AW78" t="str">
        <f t="shared" si="30"/>
        <v/>
      </c>
      <c r="AX78" t="str">
        <f t="shared" si="30"/>
        <v/>
      </c>
      <c r="AY78" t="str">
        <f t="shared" si="30"/>
        <v/>
      </c>
      <c r="BA78">
        <v>78</v>
      </c>
      <c r="BB78">
        <f t="shared" si="27"/>
        <v>10</v>
      </c>
    </row>
    <row r="79" spans="1:54">
      <c r="A79" s="72"/>
      <c r="B79" s="76" t="s">
        <v>147</v>
      </c>
      <c r="C79" s="76" t="s">
        <v>125</v>
      </c>
      <c r="D79" s="76" t="s">
        <v>133</v>
      </c>
      <c r="E79" s="76"/>
      <c r="F79" s="76"/>
      <c r="G79" t="str" cm="1">
        <f t="array" aca="1" ref="G79" ca="1">IFERROR(IF(INDIRECT("'"&amp;B79&amp;"'!Z"&amp;MATCH(INT(BA79/8)+1,INDIRECT("'"&amp;B79&amp;"'!B4:B15"),0)+3)=1,15,IF(INDIRECT("'"&amp;B79&amp;"'!X"&amp;MATCH(INT(BA79/8)+1,INDIRECT("'"&amp;B79&amp;"'!B4:B15"),0)+3)=1,10,IF(INDIRECT("'"&amp;B79&amp;"'!V"&amp;MATCH(INT(BA79/8)+1,INDIRECT("'"&amp;B79&amp;"'!B4:B15"),0)+3)=1,6,IF(INDIRECT("'"&amp;B79&amp;"'!V"&amp;MATCH(INT(BA79/8)+1,INDIRECT("'"&amp;B79&amp;"'!B4:B15"),0)+3)=1,4,0)))),"")</f>
        <v/>
      </c>
      <c r="H79" t="str" cm="1">
        <f t="array" aca="1" ref="H79" ca="1">IFERROR(IFERROR(INDIRECT("'"&amp;B79&amp;"'!AE"&amp;MATCH(INT(BA79/8)+1,INDIRECT("'"&amp;B79&amp;"'!B4:B15"),0)+3),0)-G79,"")</f>
        <v/>
      </c>
      <c r="I79" t="e">
        <f ca="1">H77+H78+H79</f>
        <v>#VALUE!</v>
      </c>
      <c r="J79" t="str">
        <f ca="1">IFERROR(ABS(SUM(I79,-F78,-E78))+ABS(SUM(IF(D79="Traversal",15,IF(D79="High",10,IF(D79="Mid",6,IF(D79="Low",4,0))))-G79)),"")</f>
        <v/>
      </c>
      <c r="K79" t="str" cm="1">
        <f t="array" aca="1" ref="K79" ca="1">IFERROR(INDIRECT("'"&amp;B79&amp;"'!AG"&amp;MATCH(INT(BA79/8)+1,INDIRECT("'"&amp;B79&amp;"'!B4:B15"),0)+3),"")</f>
        <v/>
      </c>
      <c r="M79" t="str">
        <f t="shared" ca="1" si="28"/>
        <v/>
      </c>
      <c r="N79" t="str">
        <f t="shared" si="28"/>
        <v/>
      </c>
      <c r="O79" t="str">
        <f t="shared" si="28"/>
        <v/>
      </c>
      <c r="P79" t="str">
        <f t="shared" si="28"/>
        <v/>
      </c>
      <c r="Q79" t="str">
        <f t="shared" si="28"/>
        <v/>
      </c>
      <c r="R79" t="str">
        <f t="shared" si="28"/>
        <v/>
      </c>
      <c r="S79" t="str">
        <f t="shared" si="28"/>
        <v/>
      </c>
      <c r="T79" t="str">
        <f t="shared" si="28"/>
        <v/>
      </c>
      <c r="U79" t="str">
        <f t="shared" si="28"/>
        <v/>
      </c>
      <c r="V79" t="str">
        <f t="shared" si="28"/>
        <v/>
      </c>
      <c r="W79" t="str">
        <f t="shared" si="28"/>
        <v/>
      </c>
      <c r="X79" t="str">
        <f t="shared" si="28"/>
        <v/>
      </c>
      <c r="Y79" t="str">
        <f t="shared" si="28"/>
        <v/>
      </c>
      <c r="Z79" t="str">
        <f t="shared" si="28"/>
        <v/>
      </c>
      <c r="AA79" t="str">
        <f t="shared" si="28"/>
        <v/>
      </c>
      <c r="AB79" t="str">
        <f t="shared" si="28"/>
        <v/>
      </c>
      <c r="AC79" t="str">
        <f t="shared" si="29"/>
        <v/>
      </c>
      <c r="AD79" t="str">
        <f t="shared" si="29"/>
        <v/>
      </c>
      <c r="AE79" t="str">
        <f t="shared" si="29"/>
        <v/>
      </c>
      <c r="AF79" t="str">
        <f t="shared" si="29"/>
        <v/>
      </c>
      <c r="AG79" t="str">
        <f t="shared" si="29"/>
        <v/>
      </c>
      <c r="AH79" t="str">
        <f t="shared" si="29"/>
        <v/>
      </c>
      <c r="AI79" t="str">
        <f t="shared" si="29"/>
        <v/>
      </c>
      <c r="AJ79" t="str">
        <f t="shared" si="29"/>
        <v/>
      </c>
      <c r="AK79" t="str">
        <f t="shared" si="29"/>
        <v/>
      </c>
      <c r="AL79" t="str">
        <f t="shared" si="29"/>
        <v/>
      </c>
      <c r="AM79" t="str">
        <f t="shared" si="29"/>
        <v/>
      </c>
      <c r="AN79" t="str">
        <f t="shared" si="29"/>
        <v/>
      </c>
      <c r="AO79" t="str">
        <f t="shared" si="29"/>
        <v/>
      </c>
      <c r="AP79" t="str">
        <f t="shared" si="29"/>
        <v/>
      </c>
      <c r="AQ79" t="str">
        <f t="shared" si="29"/>
        <v/>
      </c>
      <c r="AR79" t="str">
        <f t="shared" si="29"/>
        <v/>
      </c>
      <c r="AS79" t="str">
        <f t="shared" si="30"/>
        <v/>
      </c>
      <c r="AT79" t="str">
        <f t="shared" si="30"/>
        <v/>
      </c>
      <c r="AU79" t="str">
        <f t="shared" si="30"/>
        <v/>
      </c>
      <c r="AV79" t="str">
        <f t="shared" si="30"/>
        <v/>
      </c>
      <c r="AW79" t="str">
        <f t="shared" si="30"/>
        <v/>
      </c>
      <c r="AX79" t="str">
        <f t="shared" si="30"/>
        <v/>
      </c>
      <c r="AY79" t="str">
        <f t="shared" si="30"/>
        <v/>
      </c>
      <c r="BA79">
        <v>79</v>
      </c>
      <c r="BB79">
        <f t="shared" si="27"/>
        <v>10</v>
      </c>
    </row>
    <row r="81" spans="1:54">
      <c r="A81" t="s">
        <v>94</v>
      </c>
      <c r="B81" s="72" t="s">
        <v>41</v>
      </c>
      <c r="C81" s="72" t="s">
        <v>116</v>
      </c>
      <c r="D81" s="72" t="s">
        <v>6</v>
      </c>
      <c r="E81" s="72" t="s">
        <v>117</v>
      </c>
      <c r="F81" s="72" t="s">
        <v>118</v>
      </c>
      <c r="BA81">
        <v>81</v>
      </c>
      <c r="BB81">
        <f t="shared" si="27"/>
        <v>11</v>
      </c>
    </row>
    <row r="82" spans="1:54">
      <c r="A82" s="72"/>
      <c r="B82" s="75" t="s">
        <v>138</v>
      </c>
      <c r="C82" s="75" t="s">
        <v>125</v>
      </c>
      <c r="D82" s="75" t="s">
        <v>126</v>
      </c>
      <c r="E82" s="75"/>
      <c r="F82" s="75"/>
      <c r="G82" t="str" cm="1">
        <f t="array" aca="1" ref="G82" ca="1">IFERROR(IF(INDIRECT("'"&amp;B82&amp;"'!Z"&amp;MATCH(INT(BA82/8)+1,INDIRECT("'"&amp;B82&amp;"'!B4:B15"),0)+3)=1,15,IF(INDIRECT("'"&amp;B82&amp;"'!X"&amp;MATCH(INT(BA82/8)+1,INDIRECT("'"&amp;B82&amp;"'!B4:B15"),0)+3)=1,10,IF(INDIRECT("'"&amp;B82&amp;"'!V"&amp;MATCH(INT(BA82/8)+1,INDIRECT("'"&amp;B82&amp;"'!B4:B15"),0)+3)=1,6,IF(INDIRECT("'"&amp;B82&amp;"'!V"&amp;MATCH(INT(BA82/8)+1,INDIRECT("'"&amp;B82&amp;"'!B4:B15"),0)+3)=1,4,0)))),"")</f>
        <v/>
      </c>
      <c r="H82" t="str" cm="1">
        <f t="array" aca="1" ref="H82" ca="1">IFERROR(IFERROR(INDIRECT("'"&amp;B82&amp;"'!AE"&amp;MATCH(INT(BA82/8)+1,INDIRECT("'"&amp;B82&amp;"'!B4:B15"),0)+3),0)-G82,"")</f>
        <v/>
      </c>
      <c r="I82" t="e">
        <f ca="1">H82+H83+H84</f>
        <v>#VALUE!</v>
      </c>
      <c r="J82" t="str">
        <f ca="1">IFERROR(ABS(SUM(I82,-F83,-E83))+ABS(SUM(IF(D82="Traversal",15,IF(D82="High",10,IF(D82="Mid",6,IF(D82="Low",4,0))))-G82)),"")</f>
        <v/>
      </c>
      <c r="K82" t="str" cm="1">
        <f t="array" aca="1" ref="K82" ca="1">IFERROR(INDIRECT("'"&amp;B82&amp;"'!AG"&amp;MATCH(INT(BA82/8)+1,INDIRECT("'"&amp;B82&amp;"'!B4:B15"),0)+3),"")</f>
        <v/>
      </c>
      <c r="M82" t="str">
        <f t="shared" ref="M82:AB87" ca="1" si="31">IF(M$1="","",IF($K82=M$1,$J82,""))</f>
        <v/>
      </c>
      <c r="N82" t="str">
        <f t="shared" si="31"/>
        <v/>
      </c>
      <c r="O82" t="str">
        <f t="shared" si="31"/>
        <v/>
      </c>
      <c r="P82" t="str">
        <f t="shared" si="31"/>
        <v/>
      </c>
      <c r="Q82" t="str">
        <f t="shared" si="31"/>
        <v/>
      </c>
      <c r="R82" t="str">
        <f t="shared" si="31"/>
        <v/>
      </c>
      <c r="S82" t="str">
        <f t="shared" si="31"/>
        <v/>
      </c>
      <c r="T82" t="str">
        <f t="shared" si="31"/>
        <v/>
      </c>
      <c r="U82" t="str">
        <f t="shared" si="31"/>
        <v/>
      </c>
      <c r="V82" t="str">
        <f t="shared" si="31"/>
        <v/>
      </c>
      <c r="W82" t="str">
        <f t="shared" si="31"/>
        <v/>
      </c>
      <c r="X82" t="str">
        <f t="shared" si="31"/>
        <v/>
      </c>
      <c r="Y82" t="str">
        <f t="shared" si="31"/>
        <v/>
      </c>
      <c r="Z82" t="str">
        <f t="shared" si="31"/>
        <v/>
      </c>
      <c r="AA82" t="str">
        <f t="shared" si="31"/>
        <v/>
      </c>
      <c r="AB82" t="str">
        <f t="shared" si="31"/>
        <v/>
      </c>
      <c r="AC82" t="str">
        <f t="shared" ref="AC82:AR87" si="32">IF(AC$1="","",IF($K82=AC$1,$J82,""))</f>
        <v/>
      </c>
      <c r="AD82" t="str">
        <f t="shared" si="32"/>
        <v/>
      </c>
      <c r="AE82" t="str">
        <f t="shared" si="32"/>
        <v/>
      </c>
      <c r="AF82" t="str">
        <f t="shared" si="32"/>
        <v/>
      </c>
      <c r="AG82" t="str">
        <f t="shared" si="32"/>
        <v/>
      </c>
      <c r="AH82" t="str">
        <f t="shared" si="32"/>
        <v/>
      </c>
      <c r="AI82" t="str">
        <f t="shared" si="32"/>
        <v/>
      </c>
      <c r="AJ82" t="str">
        <f t="shared" si="32"/>
        <v/>
      </c>
      <c r="AK82" t="str">
        <f t="shared" si="32"/>
        <v/>
      </c>
      <c r="AL82" t="str">
        <f t="shared" si="32"/>
        <v/>
      </c>
      <c r="AM82" t="str">
        <f t="shared" si="32"/>
        <v/>
      </c>
      <c r="AN82" t="str">
        <f t="shared" si="32"/>
        <v/>
      </c>
      <c r="AO82" t="str">
        <f t="shared" si="32"/>
        <v/>
      </c>
      <c r="AP82" t="str">
        <f t="shared" si="32"/>
        <v/>
      </c>
      <c r="AQ82" t="str">
        <f t="shared" si="32"/>
        <v/>
      </c>
      <c r="AR82" t="str">
        <f t="shared" si="32"/>
        <v/>
      </c>
      <c r="AS82" t="str">
        <f t="shared" ref="AS82:AY87" si="33">IF(AS$1="","",IF($K82=AS$1,$J82,""))</f>
        <v/>
      </c>
      <c r="AT82" t="str">
        <f t="shared" si="33"/>
        <v/>
      </c>
      <c r="AU82" t="str">
        <f t="shared" si="33"/>
        <v/>
      </c>
      <c r="AV82" t="str">
        <f t="shared" si="33"/>
        <v/>
      </c>
      <c r="AW82" t="str">
        <f t="shared" si="33"/>
        <v/>
      </c>
      <c r="AX82" t="str">
        <f t="shared" si="33"/>
        <v/>
      </c>
      <c r="AY82" t="str">
        <f t="shared" si="33"/>
        <v/>
      </c>
      <c r="BA82">
        <v>82</v>
      </c>
      <c r="BB82">
        <f t="shared" si="27"/>
        <v>11</v>
      </c>
    </row>
    <row r="83" spans="1:54">
      <c r="A83" s="72"/>
      <c r="B83" s="75" t="s">
        <v>149</v>
      </c>
      <c r="C83" s="75" t="s">
        <v>125</v>
      </c>
      <c r="D83" s="75" t="s">
        <v>133</v>
      </c>
      <c r="E83" s="75">
        <v>14</v>
      </c>
      <c r="F83" s="75">
        <v>30</v>
      </c>
      <c r="G83" t="str" cm="1">
        <f t="array" aca="1" ref="G83" ca="1">IFERROR(IF(INDIRECT("'"&amp;B83&amp;"'!Z"&amp;MATCH(INT(BA83/8)+1,INDIRECT("'"&amp;B83&amp;"'!B4:B15"),0)+3)=1,15,IF(INDIRECT("'"&amp;B83&amp;"'!X"&amp;MATCH(INT(BA83/8)+1,INDIRECT("'"&amp;B83&amp;"'!B4:B15"),0)+3)=1,10,IF(INDIRECT("'"&amp;B83&amp;"'!V"&amp;MATCH(INT(BA83/8)+1,INDIRECT("'"&amp;B83&amp;"'!B4:B15"),0)+3)=1,6,IF(INDIRECT("'"&amp;B83&amp;"'!V"&amp;MATCH(INT(BA83/8)+1,INDIRECT("'"&amp;B83&amp;"'!B4:B15"),0)+3)=1,4,0)))),"")</f>
        <v/>
      </c>
      <c r="H83" t="str" cm="1">
        <f t="array" aca="1" ref="H83" ca="1">IFERROR(IFERROR(INDIRECT("'"&amp;B83&amp;"'!AE"&amp;MATCH(INT(BA83/8)+1,INDIRECT("'"&amp;B83&amp;"'!B4:B15"),0)+3),0)-G83,"")</f>
        <v/>
      </c>
      <c r="I83" t="e">
        <f ca="1">H82+H83+H84</f>
        <v>#VALUE!</v>
      </c>
      <c r="J83" t="str">
        <f ca="1">IFERROR(ABS(SUM(I83,-F83,-E83))+ABS(SUM(IF(D83="Traversal",15,IF(D83="High",10,IF(D83="Mid",6,IF(D83="Low",4,0))))-G83)),"")</f>
        <v/>
      </c>
      <c r="K83" t="str" cm="1">
        <f t="array" aca="1" ref="K83" ca="1">IFERROR(INDIRECT("'"&amp;B83&amp;"'!AG"&amp;MATCH(INT(BA83/8)+1,INDIRECT("'"&amp;B83&amp;"'!B4:B15"),0)+3),"")</f>
        <v/>
      </c>
      <c r="M83" t="str">
        <f t="shared" ca="1" si="31"/>
        <v/>
      </c>
      <c r="N83" t="str">
        <f t="shared" si="31"/>
        <v/>
      </c>
      <c r="O83" t="str">
        <f t="shared" si="31"/>
        <v/>
      </c>
      <c r="P83" t="str">
        <f t="shared" si="31"/>
        <v/>
      </c>
      <c r="Q83" t="str">
        <f t="shared" si="31"/>
        <v/>
      </c>
      <c r="R83" t="str">
        <f t="shared" si="31"/>
        <v/>
      </c>
      <c r="S83" t="str">
        <f t="shared" si="31"/>
        <v/>
      </c>
      <c r="T83" t="str">
        <f t="shared" si="31"/>
        <v/>
      </c>
      <c r="U83" t="str">
        <f t="shared" si="31"/>
        <v/>
      </c>
      <c r="V83" t="str">
        <f t="shared" si="31"/>
        <v/>
      </c>
      <c r="W83" t="str">
        <f t="shared" si="31"/>
        <v/>
      </c>
      <c r="X83" t="str">
        <f t="shared" si="31"/>
        <v/>
      </c>
      <c r="Y83" t="str">
        <f t="shared" si="31"/>
        <v/>
      </c>
      <c r="Z83" t="str">
        <f t="shared" si="31"/>
        <v/>
      </c>
      <c r="AA83" t="str">
        <f t="shared" si="31"/>
        <v/>
      </c>
      <c r="AB83" t="str">
        <f t="shared" si="31"/>
        <v/>
      </c>
      <c r="AC83" t="str">
        <f t="shared" si="32"/>
        <v/>
      </c>
      <c r="AD83" t="str">
        <f t="shared" si="32"/>
        <v/>
      </c>
      <c r="AE83" t="str">
        <f t="shared" si="32"/>
        <v/>
      </c>
      <c r="AF83" t="str">
        <f t="shared" si="32"/>
        <v/>
      </c>
      <c r="AG83" t="str">
        <f t="shared" si="32"/>
        <v/>
      </c>
      <c r="AH83" t="str">
        <f t="shared" si="32"/>
        <v/>
      </c>
      <c r="AI83" t="str">
        <f t="shared" si="32"/>
        <v/>
      </c>
      <c r="AJ83" t="str">
        <f t="shared" si="32"/>
        <v/>
      </c>
      <c r="AK83" t="str">
        <f t="shared" si="32"/>
        <v/>
      </c>
      <c r="AL83" t="str">
        <f t="shared" si="32"/>
        <v/>
      </c>
      <c r="AM83" t="str">
        <f t="shared" si="32"/>
        <v/>
      </c>
      <c r="AN83" t="str">
        <f t="shared" si="32"/>
        <v/>
      </c>
      <c r="AO83" t="str">
        <f t="shared" si="32"/>
        <v/>
      </c>
      <c r="AP83" t="str">
        <f t="shared" si="32"/>
        <v/>
      </c>
      <c r="AQ83" t="str">
        <f t="shared" si="32"/>
        <v/>
      </c>
      <c r="AR83" t="str">
        <f t="shared" si="32"/>
        <v/>
      </c>
      <c r="AS83" t="str">
        <f t="shared" si="33"/>
        <v/>
      </c>
      <c r="AT83" t="str">
        <f t="shared" si="33"/>
        <v/>
      </c>
      <c r="AU83" t="str">
        <f t="shared" si="33"/>
        <v/>
      </c>
      <c r="AV83" t="str">
        <f t="shared" si="33"/>
        <v/>
      </c>
      <c r="AW83" t="str">
        <f t="shared" si="33"/>
        <v/>
      </c>
      <c r="AX83" t="str">
        <f t="shared" si="33"/>
        <v/>
      </c>
      <c r="AY83" t="str">
        <f t="shared" si="33"/>
        <v/>
      </c>
      <c r="BA83">
        <v>83</v>
      </c>
      <c r="BB83">
        <f t="shared" si="27"/>
        <v>11</v>
      </c>
    </row>
    <row r="84" spans="1:54">
      <c r="A84" s="72"/>
      <c r="B84" s="75" t="s">
        <v>134</v>
      </c>
      <c r="C84" s="75" t="s">
        <v>128</v>
      </c>
      <c r="D84" s="75" t="s">
        <v>129</v>
      </c>
      <c r="E84" s="75"/>
      <c r="F84" s="75"/>
      <c r="G84" t="str" cm="1">
        <f t="array" aca="1" ref="G84" ca="1">IFERROR(IF(INDIRECT("'"&amp;B84&amp;"'!Z"&amp;MATCH(INT(BA84/8)+1,INDIRECT("'"&amp;B84&amp;"'!B4:B15"),0)+3)=1,15,IF(INDIRECT("'"&amp;B84&amp;"'!X"&amp;MATCH(INT(BA84/8)+1,INDIRECT("'"&amp;B84&amp;"'!B4:B15"),0)+3)=1,10,IF(INDIRECT("'"&amp;B84&amp;"'!V"&amp;MATCH(INT(BA84/8)+1,INDIRECT("'"&amp;B84&amp;"'!B4:B15"),0)+3)=1,6,IF(INDIRECT("'"&amp;B84&amp;"'!V"&amp;MATCH(INT(BA84/8)+1,INDIRECT("'"&amp;B84&amp;"'!B4:B15"),0)+3)=1,4,0)))),"")</f>
        <v/>
      </c>
      <c r="H84" t="str" cm="1">
        <f t="array" aca="1" ref="H84" ca="1">IFERROR(IFERROR(INDIRECT("'"&amp;B84&amp;"'!AE"&amp;MATCH(INT(BA84/8)+1,INDIRECT("'"&amp;B84&amp;"'!B4:B15"),0)+3),0)-G84,"")</f>
        <v/>
      </c>
      <c r="I84" t="e">
        <f ca="1">H82+H83+H84</f>
        <v>#VALUE!</v>
      </c>
      <c r="J84" t="str">
        <f ca="1">IFERROR(ABS(SUM(I84,-F83,-E83))+ABS(SUM(IF(D84="Traversal",15,IF(D84="High",10,IF(D84="Mid",6,IF(D84="Low",4,0))))-G84)),"")</f>
        <v/>
      </c>
      <c r="K84" t="str" cm="1">
        <f t="array" aca="1" ref="K84" ca="1">IFERROR(INDIRECT("'"&amp;B84&amp;"'!AG"&amp;MATCH(INT(BA84/8)+1,INDIRECT("'"&amp;B84&amp;"'!B4:B15"),0)+3),"")</f>
        <v/>
      </c>
      <c r="M84" t="str">
        <f t="shared" ca="1" si="31"/>
        <v/>
      </c>
      <c r="N84" t="str">
        <f t="shared" si="31"/>
        <v/>
      </c>
      <c r="O84" t="str">
        <f t="shared" si="31"/>
        <v/>
      </c>
      <c r="P84" t="str">
        <f t="shared" si="31"/>
        <v/>
      </c>
      <c r="Q84" t="str">
        <f t="shared" si="31"/>
        <v/>
      </c>
      <c r="R84" t="str">
        <f t="shared" si="31"/>
        <v/>
      </c>
      <c r="S84" t="str">
        <f t="shared" si="31"/>
        <v/>
      </c>
      <c r="T84" t="str">
        <f t="shared" si="31"/>
        <v/>
      </c>
      <c r="U84" t="str">
        <f t="shared" si="31"/>
        <v/>
      </c>
      <c r="V84" t="str">
        <f t="shared" si="31"/>
        <v/>
      </c>
      <c r="W84" t="str">
        <f t="shared" si="31"/>
        <v/>
      </c>
      <c r="X84" t="str">
        <f t="shared" si="31"/>
        <v/>
      </c>
      <c r="Y84" t="str">
        <f t="shared" si="31"/>
        <v/>
      </c>
      <c r="Z84" t="str">
        <f t="shared" si="31"/>
        <v/>
      </c>
      <c r="AA84" t="str">
        <f t="shared" si="31"/>
        <v/>
      </c>
      <c r="AB84" t="str">
        <f t="shared" si="31"/>
        <v/>
      </c>
      <c r="AC84" t="str">
        <f t="shared" si="32"/>
        <v/>
      </c>
      <c r="AD84" t="str">
        <f t="shared" si="32"/>
        <v/>
      </c>
      <c r="AE84" t="str">
        <f t="shared" si="32"/>
        <v/>
      </c>
      <c r="AF84" t="str">
        <f t="shared" si="32"/>
        <v/>
      </c>
      <c r="AG84" t="str">
        <f t="shared" si="32"/>
        <v/>
      </c>
      <c r="AH84" t="str">
        <f t="shared" si="32"/>
        <v/>
      </c>
      <c r="AI84" t="str">
        <f t="shared" si="32"/>
        <v/>
      </c>
      <c r="AJ84" t="str">
        <f t="shared" si="32"/>
        <v/>
      </c>
      <c r="AK84" t="str">
        <f t="shared" si="32"/>
        <v/>
      </c>
      <c r="AL84" t="str">
        <f t="shared" si="32"/>
        <v/>
      </c>
      <c r="AM84" t="str">
        <f t="shared" si="32"/>
        <v/>
      </c>
      <c r="AN84" t="str">
        <f t="shared" si="32"/>
        <v/>
      </c>
      <c r="AO84" t="str">
        <f t="shared" si="32"/>
        <v/>
      </c>
      <c r="AP84" t="str">
        <f t="shared" si="32"/>
        <v/>
      </c>
      <c r="AQ84" t="str">
        <f t="shared" si="32"/>
        <v/>
      </c>
      <c r="AR84" t="str">
        <f t="shared" si="32"/>
        <v/>
      </c>
      <c r="AS84" t="str">
        <f t="shared" si="33"/>
        <v/>
      </c>
      <c r="AT84" t="str">
        <f t="shared" si="33"/>
        <v/>
      </c>
      <c r="AU84" t="str">
        <f t="shared" si="33"/>
        <v/>
      </c>
      <c r="AV84" t="str">
        <f t="shared" si="33"/>
        <v/>
      </c>
      <c r="AW84" t="str">
        <f t="shared" si="33"/>
        <v/>
      </c>
      <c r="AX84" t="str">
        <f t="shared" si="33"/>
        <v/>
      </c>
      <c r="AY84" t="str">
        <f t="shared" si="33"/>
        <v/>
      </c>
      <c r="BA84">
        <v>84</v>
      </c>
      <c r="BB84">
        <f t="shared" si="27"/>
        <v>11</v>
      </c>
    </row>
    <row r="85" spans="1:54">
      <c r="A85" s="72"/>
      <c r="B85" s="76" t="s">
        <v>136</v>
      </c>
      <c r="C85" s="76" t="s">
        <v>125</v>
      </c>
      <c r="D85" s="76" t="s">
        <v>126</v>
      </c>
      <c r="E85" s="76"/>
      <c r="F85" s="76"/>
      <c r="G85" t="str" cm="1">
        <f t="array" aca="1" ref="G85" ca="1">IFERROR(IF(INDIRECT("'"&amp;B85&amp;"'!Z"&amp;MATCH(INT(BA85/8)+1,INDIRECT("'"&amp;B85&amp;"'!B4:B15"),0)+3)=1,15,IF(INDIRECT("'"&amp;B85&amp;"'!X"&amp;MATCH(INT(BA85/8)+1,INDIRECT("'"&amp;B85&amp;"'!B4:B15"),0)+3)=1,10,IF(INDIRECT("'"&amp;B85&amp;"'!V"&amp;MATCH(INT(BA85/8)+1,INDIRECT("'"&amp;B85&amp;"'!B4:B15"),0)+3)=1,6,IF(INDIRECT("'"&amp;B85&amp;"'!V"&amp;MATCH(INT(BA85/8)+1,INDIRECT("'"&amp;B85&amp;"'!B4:B15"),0)+3)=1,4,0)))),"")</f>
        <v/>
      </c>
      <c r="H85" t="str" cm="1">
        <f t="array" aca="1" ref="H85" ca="1">IFERROR(IFERROR(INDIRECT("'"&amp;B85&amp;"'!AE"&amp;MATCH(INT(BA85/8)+1,INDIRECT("'"&amp;B85&amp;"'!B4:B15"),0)+3),0)-G85,"")</f>
        <v/>
      </c>
      <c r="I85" t="e">
        <f ca="1">H85+H86+H87</f>
        <v>#VALUE!</v>
      </c>
      <c r="J85" t="str">
        <f ca="1">IFERROR(ABS(SUM(I85,-F86,-E86))+ABS(SUM(IF(D85="Traversal",15,IF(D85="High",10,IF(D85="Mid",6,IF(D85="Low",4,0))))-G85)),"")</f>
        <v/>
      </c>
      <c r="K85" t="str" cm="1">
        <f t="array" aca="1" ref="K85" ca="1">IFERROR(INDIRECT("'"&amp;B85&amp;"'!AG"&amp;MATCH(INT(BA85/8)+1,INDIRECT("'"&amp;B85&amp;"'!B4:B15"),0)+3),"")</f>
        <v/>
      </c>
      <c r="M85" t="str">
        <f t="shared" ca="1" si="31"/>
        <v/>
      </c>
      <c r="N85" t="str">
        <f t="shared" si="31"/>
        <v/>
      </c>
      <c r="O85" t="str">
        <f t="shared" si="31"/>
        <v/>
      </c>
      <c r="P85" t="str">
        <f t="shared" si="31"/>
        <v/>
      </c>
      <c r="Q85" t="str">
        <f t="shared" si="31"/>
        <v/>
      </c>
      <c r="R85" t="str">
        <f t="shared" si="31"/>
        <v/>
      </c>
      <c r="S85" t="str">
        <f t="shared" si="31"/>
        <v/>
      </c>
      <c r="T85" t="str">
        <f t="shared" si="31"/>
        <v/>
      </c>
      <c r="U85" t="str">
        <f t="shared" si="31"/>
        <v/>
      </c>
      <c r="V85" t="str">
        <f t="shared" si="31"/>
        <v/>
      </c>
      <c r="W85" t="str">
        <f t="shared" si="31"/>
        <v/>
      </c>
      <c r="X85" t="str">
        <f t="shared" si="31"/>
        <v/>
      </c>
      <c r="Y85" t="str">
        <f t="shared" si="31"/>
        <v/>
      </c>
      <c r="Z85" t="str">
        <f t="shared" si="31"/>
        <v/>
      </c>
      <c r="AA85" t="str">
        <f t="shared" si="31"/>
        <v/>
      </c>
      <c r="AB85" t="str">
        <f t="shared" si="31"/>
        <v/>
      </c>
      <c r="AC85" t="str">
        <f t="shared" si="32"/>
        <v/>
      </c>
      <c r="AD85" t="str">
        <f t="shared" si="32"/>
        <v/>
      </c>
      <c r="AE85" t="str">
        <f t="shared" si="32"/>
        <v/>
      </c>
      <c r="AF85" t="str">
        <f t="shared" si="32"/>
        <v/>
      </c>
      <c r="AG85" t="str">
        <f t="shared" si="32"/>
        <v/>
      </c>
      <c r="AH85" t="str">
        <f t="shared" si="32"/>
        <v/>
      </c>
      <c r="AI85" t="str">
        <f t="shared" si="32"/>
        <v/>
      </c>
      <c r="AJ85" t="str">
        <f t="shared" si="32"/>
        <v/>
      </c>
      <c r="AK85" t="str">
        <f t="shared" si="32"/>
        <v/>
      </c>
      <c r="AL85" t="str">
        <f t="shared" si="32"/>
        <v/>
      </c>
      <c r="AM85" t="str">
        <f t="shared" si="32"/>
        <v/>
      </c>
      <c r="AN85" t="str">
        <f t="shared" si="32"/>
        <v/>
      </c>
      <c r="AO85" t="str">
        <f t="shared" si="32"/>
        <v/>
      </c>
      <c r="AP85" t="str">
        <f t="shared" si="32"/>
        <v/>
      </c>
      <c r="AQ85" t="str">
        <f t="shared" si="32"/>
        <v/>
      </c>
      <c r="AR85" t="str">
        <f t="shared" si="32"/>
        <v/>
      </c>
      <c r="AS85" t="str">
        <f t="shared" si="33"/>
        <v/>
      </c>
      <c r="AT85" t="str">
        <f t="shared" si="33"/>
        <v/>
      </c>
      <c r="AU85" t="str">
        <f t="shared" si="33"/>
        <v/>
      </c>
      <c r="AV85" t="str">
        <f t="shared" si="33"/>
        <v/>
      </c>
      <c r="AW85" t="str">
        <f t="shared" si="33"/>
        <v/>
      </c>
      <c r="AX85" t="str">
        <f t="shared" si="33"/>
        <v/>
      </c>
      <c r="AY85" t="str">
        <f t="shared" si="33"/>
        <v/>
      </c>
      <c r="BA85">
        <v>85</v>
      </c>
      <c r="BB85">
        <f t="shared" si="27"/>
        <v>11</v>
      </c>
    </row>
    <row r="86" spans="1:54">
      <c r="A86" s="72"/>
      <c r="B86" s="76" t="s">
        <v>144</v>
      </c>
      <c r="C86" s="76" t="s">
        <v>125</v>
      </c>
      <c r="D86" s="76" t="s">
        <v>126</v>
      </c>
      <c r="E86" s="76">
        <v>20</v>
      </c>
      <c r="F86" s="76">
        <v>26</v>
      </c>
      <c r="G86" t="str" cm="1">
        <f t="array" aca="1" ref="G86" ca="1">IFERROR(IF(INDIRECT("'"&amp;B86&amp;"'!Z"&amp;MATCH(INT(BA86/8)+1,INDIRECT("'"&amp;B86&amp;"'!B4:B15"),0)+3)=1,15,IF(INDIRECT("'"&amp;B86&amp;"'!X"&amp;MATCH(INT(BA86/8)+1,INDIRECT("'"&amp;B86&amp;"'!B4:B15"),0)+3)=1,10,IF(INDIRECT("'"&amp;B86&amp;"'!V"&amp;MATCH(INT(BA86/8)+1,INDIRECT("'"&amp;B86&amp;"'!B4:B15"),0)+3)=1,6,IF(INDIRECT("'"&amp;B86&amp;"'!V"&amp;MATCH(INT(BA86/8)+1,INDIRECT("'"&amp;B86&amp;"'!B4:B15"),0)+3)=1,4,0)))),"")</f>
        <v/>
      </c>
      <c r="H86" t="str" cm="1">
        <f t="array" aca="1" ref="H86" ca="1">IFERROR(IFERROR(INDIRECT("'"&amp;B86&amp;"'!AE"&amp;MATCH(INT(BA86/8)+1,INDIRECT("'"&amp;B86&amp;"'!B4:B15"),0)+3),0)-G86,"")</f>
        <v/>
      </c>
      <c r="I86" t="e">
        <f ca="1">H85+H86+H87</f>
        <v>#VALUE!</v>
      </c>
      <c r="J86" t="str">
        <f ca="1">IFERROR(ABS(SUM(I86,-F86,-E86))+ABS(SUM(IF(D86="Traversal",15,IF(D86="High",10,IF(D86="Mid",6,IF(D86="Low",4,0))))-G86)),"")</f>
        <v/>
      </c>
      <c r="K86" t="str" cm="1">
        <f t="array" aca="1" ref="K86" ca="1">IFERROR(INDIRECT("'"&amp;B86&amp;"'!AG"&amp;MATCH(INT(BA86/8)+1,INDIRECT("'"&amp;B86&amp;"'!B4:B15"),0)+3),"")</f>
        <v/>
      </c>
      <c r="M86" t="str">
        <f t="shared" ca="1" si="31"/>
        <v/>
      </c>
      <c r="N86" t="str">
        <f t="shared" si="31"/>
        <v/>
      </c>
      <c r="O86" t="str">
        <f t="shared" si="31"/>
        <v/>
      </c>
      <c r="P86" t="str">
        <f t="shared" si="31"/>
        <v/>
      </c>
      <c r="Q86" t="str">
        <f t="shared" si="31"/>
        <v/>
      </c>
      <c r="R86" t="str">
        <f t="shared" si="31"/>
        <v/>
      </c>
      <c r="S86" t="str">
        <f t="shared" si="31"/>
        <v/>
      </c>
      <c r="T86" t="str">
        <f t="shared" si="31"/>
        <v/>
      </c>
      <c r="U86" t="str">
        <f t="shared" si="31"/>
        <v/>
      </c>
      <c r="V86" t="str">
        <f t="shared" si="31"/>
        <v/>
      </c>
      <c r="W86" t="str">
        <f t="shared" si="31"/>
        <v/>
      </c>
      <c r="X86" t="str">
        <f t="shared" si="31"/>
        <v/>
      </c>
      <c r="Y86" t="str">
        <f t="shared" si="31"/>
        <v/>
      </c>
      <c r="Z86" t="str">
        <f t="shared" si="31"/>
        <v/>
      </c>
      <c r="AA86" t="str">
        <f t="shared" si="31"/>
        <v/>
      </c>
      <c r="AB86" t="str">
        <f t="shared" si="31"/>
        <v/>
      </c>
      <c r="AC86" t="str">
        <f t="shared" si="32"/>
        <v/>
      </c>
      <c r="AD86" t="str">
        <f t="shared" si="32"/>
        <v/>
      </c>
      <c r="AE86" t="str">
        <f t="shared" si="32"/>
        <v/>
      </c>
      <c r="AF86" t="str">
        <f t="shared" si="32"/>
        <v/>
      </c>
      <c r="AG86" t="str">
        <f t="shared" si="32"/>
        <v/>
      </c>
      <c r="AH86" t="str">
        <f t="shared" si="32"/>
        <v/>
      </c>
      <c r="AI86" t="str">
        <f t="shared" si="32"/>
        <v/>
      </c>
      <c r="AJ86" t="str">
        <f t="shared" si="32"/>
        <v/>
      </c>
      <c r="AK86" t="str">
        <f t="shared" si="32"/>
        <v/>
      </c>
      <c r="AL86" t="str">
        <f t="shared" si="32"/>
        <v/>
      </c>
      <c r="AM86" t="str">
        <f t="shared" si="32"/>
        <v/>
      </c>
      <c r="AN86" t="str">
        <f t="shared" si="32"/>
        <v/>
      </c>
      <c r="AO86" t="str">
        <f t="shared" si="32"/>
        <v/>
      </c>
      <c r="AP86" t="str">
        <f t="shared" si="32"/>
        <v/>
      </c>
      <c r="AQ86" t="str">
        <f t="shared" si="32"/>
        <v/>
      </c>
      <c r="AR86" t="str">
        <f t="shared" si="32"/>
        <v/>
      </c>
      <c r="AS86" t="str">
        <f t="shared" si="33"/>
        <v/>
      </c>
      <c r="AT86" t="str">
        <f t="shared" si="33"/>
        <v/>
      </c>
      <c r="AU86" t="str">
        <f t="shared" si="33"/>
        <v/>
      </c>
      <c r="AV86" t="str">
        <f t="shared" si="33"/>
        <v/>
      </c>
      <c r="AW86" t="str">
        <f t="shared" si="33"/>
        <v/>
      </c>
      <c r="AX86" t="str">
        <f t="shared" si="33"/>
        <v/>
      </c>
      <c r="AY86" t="str">
        <f t="shared" si="33"/>
        <v/>
      </c>
      <c r="BA86">
        <v>86</v>
      </c>
      <c r="BB86">
        <f t="shared" si="27"/>
        <v>11</v>
      </c>
    </row>
    <row r="87" spans="1:54">
      <c r="A87" s="72"/>
      <c r="B87" s="76" t="s">
        <v>132</v>
      </c>
      <c r="C87" s="76" t="s">
        <v>128</v>
      </c>
      <c r="D87" s="76" t="s">
        <v>133</v>
      </c>
      <c r="E87" s="76"/>
      <c r="F87" s="76"/>
      <c r="G87" t="str" cm="1">
        <f t="array" aca="1" ref="G87" ca="1">IFERROR(IF(INDIRECT("'"&amp;B87&amp;"'!Z"&amp;MATCH(INT(BA87/8)+1,INDIRECT("'"&amp;B87&amp;"'!B4:B15"),0)+3)=1,15,IF(INDIRECT("'"&amp;B87&amp;"'!X"&amp;MATCH(INT(BA87/8)+1,INDIRECT("'"&amp;B87&amp;"'!B4:B15"),0)+3)=1,10,IF(INDIRECT("'"&amp;B87&amp;"'!V"&amp;MATCH(INT(BA87/8)+1,INDIRECT("'"&amp;B87&amp;"'!B4:B15"),0)+3)=1,6,IF(INDIRECT("'"&amp;B87&amp;"'!V"&amp;MATCH(INT(BA87/8)+1,INDIRECT("'"&amp;B87&amp;"'!B4:B15"),0)+3)=1,4,0)))),"")</f>
        <v/>
      </c>
      <c r="H87" t="str" cm="1">
        <f t="array" aca="1" ref="H87" ca="1">IFERROR(IFERROR(INDIRECT("'"&amp;B87&amp;"'!AE"&amp;MATCH(INT(BA87/8)+1,INDIRECT("'"&amp;B87&amp;"'!B4:B15"),0)+3),0)-G87,"")</f>
        <v/>
      </c>
      <c r="I87" t="e">
        <f ca="1">H85+H86+H87</f>
        <v>#VALUE!</v>
      </c>
      <c r="J87" t="str">
        <f ca="1">IFERROR(ABS(SUM(I87,-F86,-E86))+ABS(SUM(IF(D87="Traversal",15,IF(D87="High",10,IF(D87="Mid",6,IF(D87="Low",4,0))))-G87)),"")</f>
        <v/>
      </c>
      <c r="K87" t="str" cm="1">
        <f t="array" aca="1" ref="K87" ca="1">IFERROR(INDIRECT("'"&amp;B87&amp;"'!AG"&amp;MATCH(INT(BA87/8)+1,INDIRECT("'"&amp;B87&amp;"'!B4:B15"),0)+3),"")</f>
        <v/>
      </c>
      <c r="M87" t="str">
        <f t="shared" ca="1" si="31"/>
        <v/>
      </c>
      <c r="N87" t="str">
        <f t="shared" si="31"/>
        <v/>
      </c>
      <c r="O87" t="str">
        <f t="shared" si="31"/>
        <v/>
      </c>
      <c r="P87" t="str">
        <f t="shared" si="31"/>
        <v/>
      </c>
      <c r="Q87" t="str">
        <f t="shared" si="31"/>
        <v/>
      </c>
      <c r="R87" t="str">
        <f t="shared" si="31"/>
        <v/>
      </c>
      <c r="S87" t="str">
        <f t="shared" si="31"/>
        <v/>
      </c>
      <c r="T87" t="str">
        <f t="shared" si="31"/>
        <v/>
      </c>
      <c r="U87" t="str">
        <f t="shared" si="31"/>
        <v/>
      </c>
      <c r="V87" t="str">
        <f t="shared" si="31"/>
        <v/>
      </c>
      <c r="W87" t="str">
        <f t="shared" si="31"/>
        <v/>
      </c>
      <c r="X87" t="str">
        <f t="shared" si="31"/>
        <v/>
      </c>
      <c r="Y87" t="str">
        <f t="shared" si="31"/>
        <v/>
      </c>
      <c r="Z87" t="str">
        <f t="shared" si="31"/>
        <v/>
      </c>
      <c r="AA87" t="str">
        <f t="shared" si="31"/>
        <v/>
      </c>
      <c r="AB87" t="str">
        <f t="shared" si="31"/>
        <v/>
      </c>
      <c r="AC87" t="str">
        <f t="shared" si="32"/>
        <v/>
      </c>
      <c r="AD87" t="str">
        <f t="shared" si="32"/>
        <v/>
      </c>
      <c r="AE87" t="str">
        <f t="shared" si="32"/>
        <v/>
      </c>
      <c r="AF87" t="str">
        <f t="shared" si="32"/>
        <v/>
      </c>
      <c r="AG87" t="str">
        <f t="shared" si="32"/>
        <v/>
      </c>
      <c r="AH87" t="str">
        <f t="shared" si="32"/>
        <v/>
      </c>
      <c r="AI87" t="str">
        <f t="shared" si="32"/>
        <v/>
      </c>
      <c r="AJ87" t="str">
        <f t="shared" si="32"/>
        <v/>
      </c>
      <c r="AK87" t="str">
        <f t="shared" si="32"/>
        <v/>
      </c>
      <c r="AL87" t="str">
        <f t="shared" si="32"/>
        <v/>
      </c>
      <c r="AM87" t="str">
        <f t="shared" si="32"/>
        <v/>
      </c>
      <c r="AN87" t="str">
        <f t="shared" si="32"/>
        <v/>
      </c>
      <c r="AO87" t="str">
        <f t="shared" si="32"/>
        <v/>
      </c>
      <c r="AP87" t="str">
        <f t="shared" si="32"/>
        <v/>
      </c>
      <c r="AQ87" t="str">
        <f t="shared" si="32"/>
        <v/>
      </c>
      <c r="AR87" t="str">
        <f t="shared" si="32"/>
        <v/>
      </c>
      <c r="AS87" t="str">
        <f t="shared" si="33"/>
        <v/>
      </c>
      <c r="AT87" t="str">
        <f t="shared" si="33"/>
        <v/>
      </c>
      <c r="AU87" t="str">
        <f t="shared" si="33"/>
        <v/>
      </c>
      <c r="AV87" t="str">
        <f t="shared" si="33"/>
        <v/>
      </c>
      <c r="AW87" t="str">
        <f t="shared" si="33"/>
        <v/>
      </c>
      <c r="AX87" t="str">
        <f t="shared" si="33"/>
        <v/>
      </c>
      <c r="AY87" t="str">
        <f t="shared" si="33"/>
        <v/>
      </c>
      <c r="BA87">
        <v>87</v>
      </c>
      <c r="BB87">
        <f t="shared" si="27"/>
        <v>11</v>
      </c>
    </row>
    <row r="89" spans="1:54">
      <c r="A89" t="s">
        <v>95</v>
      </c>
      <c r="B89" s="72" t="s">
        <v>41</v>
      </c>
      <c r="C89" s="72" t="s">
        <v>116</v>
      </c>
      <c r="D89" s="72" t="s">
        <v>6</v>
      </c>
      <c r="E89" s="72" t="s">
        <v>117</v>
      </c>
      <c r="F89" s="72" t="s">
        <v>118</v>
      </c>
      <c r="BA89">
        <v>89</v>
      </c>
      <c r="BB89">
        <f t="shared" si="27"/>
        <v>12</v>
      </c>
    </row>
    <row r="90" spans="1:54">
      <c r="A90" s="72"/>
      <c r="B90" s="75" t="s">
        <v>140</v>
      </c>
      <c r="C90" s="75" t="s">
        <v>128</v>
      </c>
      <c r="D90" s="75" t="s">
        <v>146</v>
      </c>
      <c r="E90" s="75"/>
      <c r="F90" s="75"/>
      <c r="G90" t="str" cm="1">
        <f t="array" aca="1" ref="G90" ca="1">IFERROR(IF(INDIRECT("'"&amp;B90&amp;"'!Z"&amp;MATCH(INT(BA90/8)+1,INDIRECT("'"&amp;B90&amp;"'!B4:B15"),0)+3)=1,15,IF(INDIRECT("'"&amp;B90&amp;"'!X"&amp;MATCH(INT(BA90/8)+1,INDIRECT("'"&amp;B90&amp;"'!B4:B15"),0)+3)=1,10,IF(INDIRECT("'"&amp;B90&amp;"'!V"&amp;MATCH(INT(BA90/8)+1,INDIRECT("'"&amp;B90&amp;"'!B4:B15"),0)+3)=1,6,IF(INDIRECT("'"&amp;B90&amp;"'!V"&amp;MATCH(INT(BA90/8)+1,INDIRECT("'"&amp;B90&amp;"'!B4:B15"),0)+3)=1,4,0)))),"")</f>
        <v/>
      </c>
      <c r="H90" t="str" cm="1">
        <f t="array" aca="1" ref="H90" ca="1">IFERROR(IFERROR(INDIRECT("'"&amp;B90&amp;"'!AE"&amp;MATCH(INT(BA90/8)+1,INDIRECT("'"&amp;B90&amp;"'!B4:B15"),0)+3),0)-G90,"")</f>
        <v/>
      </c>
      <c r="I90" t="e">
        <f ca="1">H90+H91+H92</f>
        <v>#VALUE!</v>
      </c>
      <c r="J90" t="str">
        <f ca="1">IFERROR(ABS(SUM(I90,-F91,-E91))+ABS(SUM(IF(D90="Traversal",15,IF(D90="High",10,IF(D90="Mid",6,IF(D90="Low",4,0))))-G90)),"")</f>
        <v/>
      </c>
      <c r="K90" t="str" cm="1">
        <f t="array" aca="1" ref="K90" ca="1">IFERROR(INDIRECT("'"&amp;B90&amp;"'!AG"&amp;MATCH(INT(BA90/8)+1,INDIRECT("'"&amp;B90&amp;"'!B4:B15"),0)+3),"")</f>
        <v/>
      </c>
      <c r="M90" t="str">
        <f t="shared" ref="M90:AB95" ca="1" si="34">IF(M$1="","",IF($K90=M$1,$J90,""))</f>
        <v/>
      </c>
      <c r="N90" t="str">
        <f t="shared" si="34"/>
        <v/>
      </c>
      <c r="O90" t="str">
        <f t="shared" si="34"/>
        <v/>
      </c>
      <c r="P90" t="str">
        <f t="shared" si="34"/>
        <v/>
      </c>
      <c r="Q90" t="str">
        <f t="shared" si="34"/>
        <v/>
      </c>
      <c r="R90" t="str">
        <f t="shared" si="34"/>
        <v/>
      </c>
      <c r="S90" t="str">
        <f t="shared" si="34"/>
        <v/>
      </c>
      <c r="T90" t="str">
        <f t="shared" si="34"/>
        <v/>
      </c>
      <c r="U90" t="str">
        <f t="shared" si="34"/>
        <v/>
      </c>
      <c r="V90" t="str">
        <f t="shared" si="34"/>
        <v/>
      </c>
      <c r="W90" t="str">
        <f t="shared" si="34"/>
        <v/>
      </c>
      <c r="X90" t="str">
        <f t="shared" si="34"/>
        <v/>
      </c>
      <c r="Y90" t="str">
        <f t="shared" si="34"/>
        <v/>
      </c>
      <c r="Z90" t="str">
        <f t="shared" si="34"/>
        <v/>
      </c>
      <c r="AA90" t="str">
        <f t="shared" si="34"/>
        <v/>
      </c>
      <c r="AB90" t="str">
        <f t="shared" si="34"/>
        <v/>
      </c>
      <c r="AC90" t="str">
        <f t="shared" ref="AC90:AR95" si="35">IF(AC$1="","",IF($K90=AC$1,$J90,""))</f>
        <v/>
      </c>
      <c r="AD90" t="str">
        <f t="shared" si="35"/>
        <v/>
      </c>
      <c r="AE90" t="str">
        <f t="shared" si="35"/>
        <v/>
      </c>
      <c r="AF90" t="str">
        <f t="shared" si="35"/>
        <v/>
      </c>
      <c r="AG90" t="str">
        <f t="shared" si="35"/>
        <v/>
      </c>
      <c r="AH90" t="str">
        <f t="shared" si="35"/>
        <v/>
      </c>
      <c r="AI90" t="str">
        <f t="shared" si="35"/>
        <v/>
      </c>
      <c r="AJ90" t="str">
        <f t="shared" si="35"/>
        <v/>
      </c>
      <c r="AK90" t="str">
        <f t="shared" si="35"/>
        <v/>
      </c>
      <c r="AL90" t="str">
        <f t="shared" si="35"/>
        <v/>
      </c>
      <c r="AM90" t="str">
        <f t="shared" si="35"/>
        <v/>
      </c>
      <c r="AN90" t="str">
        <f t="shared" si="35"/>
        <v/>
      </c>
      <c r="AO90" t="str">
        <f t="shared" si="35"/>
        <v/>
      </c>
      <c r="AP90" t="str">
        <f t="shared" si="35"/>
        <v/>
      </c>
      <c r="AQ90" t="str">
        <f t="shared" si="35"/>
        <v/>
      </c>
      <c r="AR90" t="str">
        <f t="shared" si="35"/>
        <v/>
      </c>
      <c r="AS90" t="str">
        <f t="shared" ref="AS90:AY95" si="36">IF(AS$1="","",IF($K90=AS$1,$J90,""))</f>
        <v/>
      </c>
      <c r="AT90" t="str">
        <f t="shared" si="36"/>
        <v/>
      </c>
      <c r="AU90" t="str">
        <f t="shared" si="36"/>
        <v/>
      </c>
      <c r="AV90" t="str">
        <f t="shared" si="36"/>
        <v/>
      </c>
      <c r="AW90" t="str">
        <f t="shared" si="36"/>
        <v/>
      </c>
      <c r="AX90" t="str">
        <f t="shared" si="36"/>
        <v/>
      </c>
      <c r="AY90" t="str">
        <f t="shared" si="36"/>
        <v/>
      </c>
      <c r="BA90">
        <v>90</v>
      </c>
      <c r="BB90">
        <f t="shared" si="27"/>
        <v>12</v>
      </c>
    </row>
    <row r="91" spans="1:54">
      <c r="A91" s="72"/>
      <c r="B91" s="75" t="s">
        <v>130</v>
      </c>
      <c r="C91" s="75" t="s">
        <v>125</v>
      </c>
      <c r="D91" s="75" t="s">
        <v>133</v>
      </c>
      <c r="E91" s="75">
        <v>10</v>
      </c>
      <c r="F91" s="75">
        <v>24</v>
      </c>
      <c r="G91" t="str" cm="1">
        <f t="array" aca="1" ref="G91" ca="1">IFERROR(IF(INDIRECT("'"&amp;B91&amp;"'!Z"&amp;MATCH(INT(BA91/8)+1,INDIRECT("'"&amp;B91&amp;"'!B4:B15"),0)+3)=1,15,IF(INDIRECT("'"&amp;B91&amp;"'!X"&amp;MATCH(INT(BA91/8)+1,INDIRECT("'"&amp;B91&amp;"'!B4:B15"),0)+3)=1,10,IF(INDIRECT("'"&amp;B91&amp;"'!V"&amp;MATCH(INT(BA91/8)+1,INDIRECT("'"&amp;B91&amp;"'!B4:B15"),0)+3)=1,6,IF(INDIRECT("'"&amp;B91&amp;"'!V"&amp;MATCH(INT(BA91/8)+1,INDIRECT("'"&amp;B91&amp;"'!B4:B15"),0)+3)=1,4,0)))),"")</f>
        <v/>
      </c>
      <c r="H91" t="str" cm="1">
        <f t="array" aca="1" ref="H91" ca="1">IFERROR(IFERROR(INDIRECT("'"&amp;B91&amp;"'!AE"&amp;MATCH(INT(BA91/8)+1,INDIRECT("'"&amp;B91&amp;"'!B4:B15"),0)+3),0)-G91,"")</f>
        <v/>
      </c>
      <c r="I91" t="e">
        <f ca="1">H90+H91+H92</f>
        <v>#VALUE!</v>
      </c>
      <c r="J91" t="str">
        <f ca="1">IFERROR(ABS(SUM(I91,-F91,-E91))+ABS(SUM(IF(D91="Traversal",15,IF(D91="High",10,IF(D91="Mid",6,IF(D91="Low",4,0))))-G91)),"")</f>
        <v/>
      </c>
      <c r="K91" t="str" cm="1">
        <f t="array" aca="1" ref="K91" ca="1">IFERROR(INDIRECT("'"&amp;B91&amp;"'!AG"&amp;MATCH(INT(BA91/8)+1,INDIRECT("'"&amp;B91&amp;"'!B4:B15"),0)+3),"")</f>
        <v/>
      </c>
      <c r="M91" t="str">
        <f t="shared" ca="1" si="34"/>
        <v/>
      </c>
      <c r="N91" t="str">
        <f t="shared" si="34"/>
        <v/>
      </c>
      <c r="O91" t="str">
        <f t="shared" si="34"/>
        <v/>
      </c>
      <c r="P91" t="str">
        <f t="shared" si="34"/>
        <v/>
      </c>
      <c r="Q91" t="str">
        <f t="shared" si="34"/>
        <v/>
      </c>
      <c r="R91" t="str">
        <f t="shared" si="34"/>
        <v/>
      </c>
      <c r="S91" t="str">
        <f t="shared" si="34"/>
        <v/>
      </c>
      <c r="T91" t="str">
        <f t="shared" si="34"/>
        <v/>
      </c>
      <c r="U91" t="str">
        <f t="shared" si="34"/>
        <v/>
      </c>
      <c r="V91" t="str">
        <f t="shared" si="34"/>
        <v/>
      </c>
      <c r="W91" t="str">
        <f t="shared" si="34"/>
        <v/>
      </c>
      <c r="X91" t="str">
        <f t="shared" si="34"/>
        <v/>
      </c>
      <c r="Y91" t="str">
        <f t="shared" si="34"/>
        <v/>
      </c>
      <c r="Z91" t="str">
        <f t="shared" si="34"/>
        <v/>
      </c>
      <c r="AA91" t="str">
        <f t="shared" si="34"/>
        <v/>
      </c>
      <c r="AB91" t="str">
        <f t="shared" si="34"/>
        <v/>
      </c>
      <c r="AC91" t="str">
        <f t="shared" si="35"/>
        <v/>
      </c>
      <c r="AD91" t="str">
        <f t="shared" si="35"/>
        <v/>
      </c>
      <c r="AE91" t="str">
        <f t="shared" si="35"/>
        <v/>
      </c>
      <c r="AF91" t="str">
        <f t="shared" si="35"/>
        <v/>
      </c>
      <c r="AG91" t="str">
        <f t="shared" si="35"/>
        <v/>
      </c>
      <c r="AH91" t="str">
        <f t="shared" si="35"/>
        <v/>
      </c>
      <c r="AI91" t="str">
        <f t="shared" si="35"/>
        <v/>
      </c>
      <c r="AJ91" t="str">
        <f t="shared" si="35"/>
        <v/>
      </c>
      <c r="AK91" t="str">
        <f t="shared" si="35"/>
        <v/>
      </c>
      <c r="AL91" t="str">
        <f t="shared" si="35"/>
        <v/>
      </c>
      <c r="AM91" t="str">
        <f t="shared" si="35"/>
        <v/>
      </c>
      <c r="AN91" t="str">
        <f t="shared" si="35"/>
        <v/>
      </c>
      <c r="AO91" t="str">
        <f t="shared" si="35"/>
        <v/>
      </c>
      <c r="AP91" t="str">
        <f t="shared" si="35"/>
        <v/>
      </c>
      <c r="AQ91" t="str">
        <f t="shared" si="35"/>
        <v/>
      </c>
      <c r="AR91" t="str">
        <f t="shared" si="35"/>
        <v/>
      </c>
      <c r="AS91" t="str">
        <f t="shared" si="36"/>
        <v/>
      </c>
      <c r="AT91" t="str">
        <f t="shared" si="36"/>
        <v/>
      </c>
      <c r="AU91" t="str">
        <f t="shared" si="36"/>
        <v/>
      </c>
      <c r="AV91" t="str">
        <f t="shared" si="36"/>
        <v/>
      </c>
      <c r="AW91" t="str">
        <f t="shared" si="36"/>
        <v/>
      </c>
      <c r="AX91" t="str">
        <f t="shared" si="36"/>
        <v/>
      </c>
      <c r="AY91" t="str">
        <f t="shared" si="36"/>
        <v/>
      </c>
      <c r="BA91">
        <v>91</v>
      </c>
      <c r="BB91">
        <f t="shared" si="27"/>
        <v>12</v>
      </c>
    </row>
    <row r="92" spans="1:54">
      <c r="A92" s="72"/>
      <c r="B92" s="75" t="s">
        <v>145</v>
      </c>
      <c r="C92" s="75" t="s">
        <v>125</v>
      </c>
      <c r="D92" s="75" t="s">
        <v>126</v>
      </c>
      <c r="E92" s="75"/>
      <c r="F92" s="75"/>
      <c r="G92" t="str" cm="1">
        <f t="array" aca="1" ref="G92" ca="1">IFERROR(IF(INDIRECT("'"&amp;B92&amp;"'!Z"&amp;MATCH(INT(BA92/8)+1,INDIRECT("'"&amp;B92&amp;"'!B4:B15"),0)+3)=1,15,IF(INDIRECT("'"&amp;B92&amp;"'!X"&amp;MATCH(INT(BA92/8)+1,INDIRECT("'"&amp;B92&amp;"'!B4:B15"),0)+3)=1,10,IF(INDIRECT("'"&amp;B92&amp;"'!V"&amp;MATCH(INT(BA92/8)+1,INDIRECT("'"&amp;B92&amp;"'!B4:B15"),0)+3)=1,6,IF(INDIRECT("'"&amp;B92&amp;"'!V"&amp;MATCH(INT(BA92/8)+1,INDIRECT("'"&amp;B92&amp;"'!B4:B15"),0)+3)=1,4,0)))),"")</f>
        <v/>
      </c>
      <c r="H92" t="str" cm="1">
        <f t="array" aca="1" ref="H92" ca="1">IFERROR(IFERROR(INDIRECT("'"&amp;B92&amp;"'!AE"&amp;MATCH(INT(BA92/8)+1,INDIRECT("'"&amp;B92&amp;"'!B4:B15"),0)+3),0)-G92,"")</f>
        <v/>
      </c>
      <c r="I92" t="e">
        <f ca="1">H90+H91+H92</f>
        <v>#VALUE!</v>
      </c>
      <c r="J92" t="str">
        <f ca="1">IFERROR(ABS(SUM(I92,-F91,-E91))+ABS(SUM(IF(D92="Traversal",15,IF(D92="High",10,IF(D92="Mid",6,IF(D92="Low",4,0))))-G92)),"")</f>
        <v/>
      </c>
      <c r="K92" t="str" cm="1">
        <f t="array" aca="1" ref="K92" ca="1">IFERROR(INDIRECT("'"&amp;B92&amp;"'!AG"&amp;MATCH(INT(BA92/8)+1,INDIRECT("'"&amp;B92&amp;"'!B4:B15"),0)+3),"")</f>
        <v/>
      </c>
      <c r="M92" t="str">
        <f t="shared" ca="1" si="34"/>
        <v/>
      </c>
      <c r="N92" t="str">
        <f t="shared" si="34"/>
        <v/>
      </c>
      <c r="O92" t="str">
        <f t="shared" si="34"/>
        <v/>
      </c>
      <c r="P92" t="str">
        <f t="shared" si="34"/>
        <v/>
      </c>
      <c r="Q92" t="str">
        <f t="shared" si="34"/>
        <v/>
      </c>
      <c r="R92" t="str">
        <f t="shared" si="34"/>
        <v/>
      </c>
      <c r="S92" t="str">
        <f t="shared" si="34"/>
        <v/>
      </c>
      <c r="T92" t="str">
        <f t="shared" si="34"/>
        <v/>
      </c>
      <c r="U92" t="str">
        <f t="shared" si="34"/>
        <v/>
      </c>
      <c r="V92" t="str">
        <f t="shared" si="34"/>
        <v/>
      </c>
      <c r="W92" t="str">
        <f t="shared" si="34"/>
        <v/>
      </c>
      <c r="X92" t="str">
        <f t="shared" si="34"/>
        <v/>
      </c>
      <c r="Y92" t="str">
        <f t="shared" si="34"/>
        <v/>
      </c>
      <c r="Z92" t="str">
        <f t="shared" si="34"/>
        <v/>
      </c>
      <c r="AA92" t="str">
        <f t="shared" si="34"/>
        <v/>
      </c>
      <c r="AB92" t="str">
        <f t="shared" si="34"/>
        <v/>
      </c>
      <c r="AC92" t="str">
        <f t="shared" si="35"/>
        <v/>
      </c>
      <c r="AD92" t="str">
        <f t="shared" si="35"/>
        <v/>
      </c>
      <c r="AE92" t="str">
        <f t="shared" si="35"/>
        <v/>
      </c>
      <c r="AF92" t="str">
        <f t="shared" si="35"/>
        <v/>
      </c>
      <c r="AG92" t="str">
        <f t="shared" si="35"/>
        <v/>
      </c>
      <c r="AH92" t="str">
        <f t="shared" si="35"/>
        <v/>
      </c>
      <c r="AI92" t="str">
        <f t="shared" si="35"/>
        <v/>
      </c>
      <c r="AJ92" t="str">
        <f t="shared" si="35"/>
        <v/>
      </c>
      <c r="AK92" t="str">
        <f t="shared" si="35"/>
        <v/>
      </c>
      <c r="AL92" t="str">
        <f t="shared" si="35"/>
        <v/>
      </c>
      <c r="AM92" t="str">
        <f t="shared" si="35"/>
        <v/>
      </c>
      <c r="AN92" t="str">
        <f t="shared" si="35"/>
        <v/>
      </c>
      <c r="AO92" t="str">
        <f t="shared" si="35"/>
        <v/>
      </c>
      <c r="AP92" t="str">
        <f t="shared" si="35"/>
        <v/>
      </c>
      <c r="AQ92" t="str">
        <f t="shared" si="35"/>
        <v/>
      </c>
      <c r="AR92" t="str">
        <f t="shared" si="35"/>
        <v/>
      </c>
      <c r="AS92" t="str">
        <f t="shared" si="36"/>
        <v/>
      </c>
      <c r="AT92" t="str">
        <f t="shared" si="36"/>
        <v/>
      </c>
      <c r="AU92" t="str">
        <f t="shared" si="36"/>
        <v/>
      </c>
      <c r="AV92" t="str">
        <f t="shared" si="36"/>
        <v/>
      </c>
      <c r="AW92" t="str">
        <f t="shared" si="36"/>
        <v/>
      </c>
      <c r="AX92" t="str">
        <f t="shared" si="36"/>
        <v/>
      </c>
      <c r="AY92" t="str">
        <f t="shared" si="36"/>
        <v/>
      </c>
      <c r="BA92">
        <v>92</v>
      </c>
      <c r="BB92">
        <f t="shared" si="27"/>
        <v>12</v>
      </c>
    </row>
    <row r="93" spans="1:54">
      <c r="A93" s="72"/>
      <c r="B93" s="76" t="s">
        <v>147</v>
      </c>
      <c r="C93" s="76" t="s">
        <v>125</v>
      </c>
      <c r="D93" s="76" t="s">
        <v>133</v>
      </c>
      <c r="E93" s="76"/>
      <c r="F93" s="76"/>
      <c r="G93" t="str" cm="1">
        <f t="array" aca="1" ref="G93" ca="1">IFERROR(IF(INDIRECT("'"&amp;B93&amp;"'!Z"&amp;MATCH(INT(BA93/8)+1,INDIRECT("'"&amp;B93&amp;"'!B4:B15"),0)+3)=1,15,IF(INDIRECT("'"&amp;B93&amp;"'!X"&amp;MATCH(INT(BA93/8)+1,INDIRECT("'"&amp;B93&amp;"'!B4:B15"),0)+3)=1,10,IF(INDIRECT("'"&amp;B93&amp;"'!V"&amp;MATCH(INT(BA93/8)+1,INDIRECT("'"&amp;B93&amp;"'!B4:B15"),0)+3)=1,6,IF(INDIRECT("'"&amp;B93&amp;"'!V"&amp;MATCH(INT(BA93/8)+1,INDIRECT("'"&amp;B93&amp;"'!B4:B15"),0)+3)=1,4,0)))),"")</f>
        <v/>
      </c>
      <c r="H93" t="str" cm="1">
        <f t="array" aca="1" ref="H93" ca="1">IFERROR(IFERROR(INDIRECT("'"&amp;B93&amp;"'!AE"&amp;MATCH(INT(BA93/8)+1,INDIRECT("'"&amp;B93&amp;"'!B4:B15"),0)+3),0)-G93,"")</f>
        <v/>
      </c>
      <c r="I93" t="e">
        <f ca="1">H93+H94+H95</f>
        <v>#VALUE!</v>
      </c>
      <c r="J93" t="str">
        <f ca="1">IFERROR(ABS(SUM(I93,-F94,-E94))+ABS(SUM(IF(D93="Traversal",15,IF(D93="High",10,IF(D93="Mid",6,IF(D93="Low",4,0))))-G93)),"")</f>
        <v/>
      </c>
      <c r="K93" t="str" cm="1">
        <f t="array" aca="1" ref="K93" ca="1">IFERROR(INDIRECT("'"&amp;B93&amp;"'!AG"&amp;MATCH(INT(BA93/8)+1,INDIRECT("'"&amp;B93&amp;"'!B4:B15"),0)+3),"")</f>
        <v/>
      </c>
      <c r="M93" t="str">
        <f t="shared" ca="1" si="34"/>
        <v/>
      </c>
      <c r="N93" t="str">
        <f t="shared" si="34"/>
        <v/>
      </c>
      <c r="O93" t="str">
        <f t="shared" si="34"/>
        <v/>
      </c>
      <c r="P93" t="str">
        <f t="shared" si="34"/>
        <v/>
      </c>
      <c r="Q93" t="str">
        <f t="shared" si="34"/>
        <v/>
      </c>
      <c r="R93" t="str">
        <f t="shared" si="34"/>
        <v/>
      </c>
      <c r="S93" t="str">
        <f t="shared" si="34"/>
        <v/>
      </c>
      <c r="T93" t="str">
        <f t="shared" si="34"/>
        <v/>
      </c>
      <c r="U93" t="str">
        <f t="shared" si="34"/>
        <v/>
      </c>
      <c r="V93" t="str">
        <f t="shared" si="34"/>
        <v/>
      </c>
      <c r="W93" t="str">
        <f t="shared" si="34"/>
        <v/>
      </c>
      <c r="X93" t="str">
        <f t="shared" si="34"/>
        <v/>
      </c>
      <c r="Y93" t="str">
        <f t="shared" si="34"/>
        <v/>
      </c>
      <c r="Z93" t="str">
        <f t="shared" si="34"/>
        <v/>
      </c>
      <c r="AA93" t="str">
        <f t="shared" si="34"/>
        <v/>
      </c>
      <c r="AB93" t="str">
        <f t="shared" si="34"/>
        <v/>
      </c>
      <c r="AC93" t="str">
        <f t="shared" si="35"/>
        <v/>
      </c>
      <c r="AD93" t="str">
        <f t="shared" si="35"/>
        <v/>
      </c>
      <c r="AE93" t="str">
        <f t="shared" si="35"/>
        <v/>
      </c>
      <c r="AF93" t="str">
        <f t="shared" si="35"/>
        <v/>
      </c>
      <c r="AG93" t="str">
        <f t="shared" si="35"/>
        <v/>
      </c>
      <c r="AH93" t="str">
        <f t="shared" si="35"/>
        <v/>
      </c>
      <c r="AI93" t="str">
        <f t="shared" si="35"/>
        <v/>
      </c>
      <c r="AJ93" t="str">
        <f t="shared" si="35"/>
        <v/>
      </c>
      <c r="AK93" t="str">
        <f t="shared" si="35"/>
        <v/>
      </c>
      <c r="AL93" t="str">
        <f t="shared" si="35"/>
        <v/>
      </c>
      <c r="AM93" t="str">
        <f t="shared" si="35"/>
        <v/>
      </c>
      <c r="AN93" t="str">
        <f t="shared" si="35"/>
        <v/>
      </c>
      <c r="AO93" t="str">
        <f t="shared" si="35"/>
        <v/>
      </c>
      <c r="AP93" t="str">
        <f t="shared" si="35"/>
        <v/>
      </c>
      <c r="AQ93" t="str">
        <f t="shared" si="35"/>
        <v/>
      </c>
      <c r="AR93" t="str">
        <f t="shared" si="35"/>
        <v/>
      </c>
      <c r="AS93" t="str">
        <f t="shared" si="36"/>
        <v/>
      </c>
      <c r="AT93" t="str">
        <f t="shared" si="36"/>
        <v/>
      </c>
      <c r="AU93" t="str">
        <f t="shared" si="36"/>
        <v/>
      </c>
      <c r="AV93" t="str">
        <f t="shared" si="36"/>
        <v/>
      </c>
      <c r="AW93" t="str">
        <f t="shared" si="36"/>
        <v/>
      </c>
      <c r="AX93" t="str">
        <f t="shared" si="36"/>
        <v/>
      </c>
      <c r="AY93" t="str">
        <f t="shared" si="36"/>
        <v/>
      </c>
      <c r="BA93">
        <v>93</v>
      </c>
      <c r="BB93">
        <f t="shared" si="27"/>
        <v>12</v>
      </c>
    </row>
    <row r="94" spans="1:54">
      <c r="A94" s="72"/>
      <c r="B94" s="76" t="s">
        <v>139</v>
      </c>
      <c r="C94" s="76" t="s">
        <v>125</v>
      </c>
      <c r="D94" s="76" t="s">
        <v>126</v>
      </c>
      <c r="E94" s="76">
        <v>28</v>
      </c>
      <c r="F94" s="76">
        <v>42</v>
      </c>
      <c r="G94" t="str" cm="1">
        <f t="array" aca="1" ref="G94" ca="1">IFERROR(IF(INDIRECT("'"&amp;B94&amp;"'!Z"&amp;MATCH(INT(BA94/8)+1,INDIRECT("'"&amp;B94&amp;"'!B4:B15"),0)+3)=1,15,IF(INDIRECT("'"&amp;B94&amp;"'!X"&amp;MATCH(INT(BA94/8)+1,INDIRECT("'"&amp;B94&amp;"'!B4:B15"),0)+3)=1,10,IF(INDIRECT("'"&amp;B94&amp;"'!V"&amp;MATCH(INT(BA94/8)+1,INDIRECT("'"&amp;B94&amp;"'!B4:B15"),0)+3)=1,6,IF(INDIRECT("'"&amp;B94&amp;"'!V"&amp;MATCH(INT(BA94/8)+1,INDIRECT("'"&amp;B94&amp;"'!B4:B15"),0)+3)=1,4,0)))),"")</f>
        <v/>
      </c>
      <c r="H94" t="str" cm="1">
        <f t="array" aca="1" ref="H94" ca="1">IFERROR(IFERROR(INDIRECT("'"&amp;B94&amp;"'!AE"&amp;MATCH(INT(BA94/8)+1,INDIRECT("'"&amp;B94&amp;"'!B4:B15"),0)+3),0)-G94,"")</f>
        <v/>
      </c>
      <c r="I94" t="e">
        <f ca="1">H93+H94+H95</f>
        <v>#VALUE!</v>
      </c>
      <c r="J94" t="str">
        <f ca="1">IFERROR(ABS(SUM(I94,-F94,-E94))+ABS(SUM(IF(D94="Traversal",15,IF(D94="High",10,IF(D94="Mid",6,IF(D94="Low",4,0))))-G94)),"")</f>
        <v/>
      </c>
      <c r="K94" t="str" cm="1">
        <f t="array" aca="1" ref="K94" ca="1">IFERROR(INDIRECT("'"&amp;B94&amp;"'!AG"&amp;MATCH(INT(BA94/8)+1,INDIRECT("'"&amp;B94&amp;"'!B4:B15"),0)+3),"")</f>
        <v/>
      </c>
      <c r="M94" t="str">
        <f t="shared" ca="1" si="34"/>
        <v/>
      </c>
      <c r="N94" t="str">
        <f t="shared" si="34"/>
        <v/>
      </c>
      <c r="O94" t="str">
        <f t="shared" si="34"/>
        <v/>
      </c>
      <c r="P94" t="str">
        <f t="shared" si="34"/>
        <v/>
      </c>
      <c r="Q94" t="str">
        <f t="shared" si="34"/>
        <v/>
      </c>
      <c r="R94" t="str">
        <f t="shared" si="34"/>
        <v/>
      </c>
      <c r="S94" t="str">
        <f t="shared" si="34"/>
        <v/>
      </c>
      <c r="T94" t="str">
        <f t="shared" si="34"/>
        <v/>
      </c>
      <c r="U94" t="str">
        <f t="shared" si="34"/>
        <v/>
      </c>
      <c r="V94" t="str">
        <f t="shared" si="34"/>
        <v/>
      </c>
      <c r="W94" t="str">
        <f t="shared" si="34"/>
        <v/>
      </c>
      <c r="X94" t="str">
        <f t="shared" si="34"/>
        <v/>
      </c>
      <c r="Y94" t="str">
        <f t="shared" si="34"/>
        <v/>
      </c>
      <c r="Z94" t="str">
        <f t="shared" si="34"/>
        <v/>
      </c>
      <c r="AA94" t="str">
        <f t="shared" si="34"/>
        <v/>
      </c>
      <c r="AB94" t="str">
        <f t="shared" si="34"/>
        <v/>
      </c>
      <c r="AC94" t="str">
        <f t="shared" si="35"/>
        <v/>
      </c>
      <c r="AD94" t="str">
        <f t="shared" si="35"/>
        <v/>
      </c>
      <c r="AE94" t="str">
        <f t="shared" si="35"/>
        <v/>
      </c>
      <c r="AF94" t="str">
        <f t="shared" si="35"/>
        <v/>
      </c>
      <c r="AG94" t="str">
        <f t="shared" si="35"/>
        <v/>
      </c>
      <c r="AH94" t="str">
        <f t="shared" si="35"/>
        <v/>
      </c>
      <c r="AI94" t="str">
        <f t="shared" si="35"/>
        <v/>
      </c>
      <c r="AJ94" t="str">
        <f t="shared" si="35"/>
        <v/>
      </c>
      <c r="AK94" t="str">
        <f t="shared" si="35"/>
        <v/>
      </c>
      <c r="AL94" t="str">
        <f t="shared" si="35"/>
        <v/>
      </c>
      <c r="AM94" t="str">
        <f t="shared" si="35"/>
        <v/>
      </c>
      <c r="AN94" t="str">
        <f t="shared" si="35"/>
        <v/>
      </c>
      <c r="AO94" t="str">
        <f t="shared" si="35"/>
        <v/>
      </c>
      <c r="AP94" t="str">
        <f t="shared" si="35"/>
        <v/>
      </c>
      <c r="AQ94" t="str">
        <f t="shared" si="35"/>
        <v/>
      </c>
      <c r="AR94" t="str">
        <f t="shared" si="35"/>
        <v/>
      </c>
      <c r="AS94" t="str">
        <f t="shared" si="36"/>
        <v/>
      </c>
      <c r="AT94" t="str">
        <f t="shared" si="36"/>
        <v/>
      </c>
      <c r="AU94" t="str">
        <f t="shared" si="36"/>
        <v/>
      </c>
      <c r="AV94" t="str">
        <f t="shared" si="36"/>
        <v/>
      </c>
      <c r="AW94" t="str">
        <f t="shared" si="36"/>
        <v/>
      </c>
      <c r="AX94" t="str">
        <f t="shared" si="36"/>
        <v/>
      </c>
      <c r="AY94" t="str">
        <f t="shared" si="36"/>
        <v/>
      </c>
      <c r="BA94">
        <v>94</v>
      </c>
      <c r="BB94">
        <f t="shared" si="27"/>
        <v>12</v>
      </c>
    </row>
    <row r="95" spans="1:54">
      <c r="A95" s="72"/>
      <c r="B95" s="76" t="s">
        <v>131</v>
      </c>
      <c r="C95" s="76" t="s">
        <v>125</v>
      </c>
      <c r="D95" s="76" t="s">
        <v>126</v>
      </c>
      <c r="E95" s="76"/>
      <c r="F95" s="76"/>
      <c r="G95" t="str" cm="1">
        <f t="array" aca="1" ref="G95" ca="1">IFERROR(IF(INDIRECT("'"&amp;B95&amp;"'!Z"&amp;MATCH(INT(BA95/8)+1,INDIRECT("'"&amp;B95&amp;"'!B4:B15"),0)+3)=1,15,IF(INDIRECT("'"&amp;B95&amp;"'!X"&amp;MATCH(INT(BA95/8)+1,INDIRECT("'"&amp;B95&amp;"'!B4:B15"),0)+3)=1,10,IF(INDIRECT("'"&amp;B95&amp;"'!V"&amp;MATCH(INT(BA95/8)+1,INDIRECT("'"&amp;B95&amp;"'!B4:B15"),0)+3)=1,6,IF(INDIRECT("'"&amp;B95&amp;"'!V"&amp;MATCH(INT(BA95/8)+1,INDIRECT("'"&amp;B95&amp;"'!B4:B15"),0)+3)=1,4,0)))),"")</f>
        <v/>
      </c>
      <c r="H95" t="str" cm="1">
        <f t="array" aca="1" ref="H95" ca="1">IFERROR(IFERROR(INDIRECT("'"&amp;B95&amp;"'!AE"&amp;MATCH(INT(BA95/8)+1,INDIRECT("'"&amp;B95&amp;"'!B4:B15"),0)+3),0)-G95,"")</f>
        <v/>
      </c>
      <c r="I95" t="e">
        <f ca="1">H93+H94+H95</f>
        <v>#VALUE!</v>
      </c>
      <c r="J95" t="str">
        <f ca="1">IFERROR(ABS(SUM(I95,-F94,-E94))+ABS(SUM(IF(D95="Traversal",15,IF(D95="High",10,IF(D95="Mid",6,IF(D95="Low",4,0))))-G95)),"")</f>
        <v/>
      </c>
      <c r="K95" t="str" cm="1">
        <f t="array" aca="1" ref="K95" ca="1">IFERROR(INDIRECT("'"&amp;B95&amp;"'!AG"&amp;MATCH(INT(BA95/8)+1,INDIRECT("'"&amp;B95&amp;"'!B4:B15"),0)+3),"")</f>
        <v/>
      </c>
      <c r="M95" t="str">
        <f t="shared" ca="1" si="34"/>
        <v/>
      </c>
      <c r="N95" t="str">
        <f t="shared" si="34"/>
        <v/>
      </c>
      <c r="O95" t="str">
        <f t="shared" si="34"/>
        <v/>
      </c>
      <c r="P95" t="str">
        <f t="shared" si="34"/>
        <v/>
      </c>
      <c r="Q95" t="str">
        <f t="shared" si="34"/>
        <v/>
      </c>
      <c r="R95" t="str">
        <f t="shared" si="34"/>
        <v/>
      </c>
      <c r="S95" t="str">
        <f t="shared" si="34"/>
        <v/>
      </c>
      <c r="T95" t="str">
        <f t="shared" si="34"/>
        <v/>
      </c>
      <c r="U95" t="str">
        <f t="shared" si="34"/>
        <v/>
      </c>
      <c r="V95" t="str">
        <f t="shared" si="34"/>
        <v/>
      </c>
      <c r="W95" t="str">
        <f t="shared" si="34"/>
        <v/>
      </c>
      <c r="X95" t="str">
        <f t="shared" si="34"/>
        <v/>
      </c>
      <c r="Y95" t="str">
        <f t="shared" si="34"/>
        <v/>
      </c>
      <c r="Z95" t="str">
        <f t="shared" si="34"/>
        <v/>
      </c>
      <c r="AA95" t="str">
        <f t="shared" si="34"/>
        <v/>
      </c>
      <c r="AB95" t="str">
        <f t="shared" si="34"/>
        <v/>
      </c>
      <c r="AC95" t="str">
        <f t="shared" si="35"/>
        <v/>
      </c>
      <c r="AD95" t="str">
        <f t="shared" si="35"/>
        <v/>
      </c>
      <c r="AE95" t="str">
        <f t="shared" si="35"/>
        <v/>
      </c>
      <c r="AF95" t="str">
        <f t="shared" si="35"/>
        <v/>
      </c>
      <c r="AG95" t="str">
        <f t="shared" si="35"/>
        <v/>
      </c>
      <c r="AH95" t="str">
        <f t="shared" si="35"/>
        <v/>
      </c>
      <c r="AI95" t="str">
        <f t="shared" si="35"/>
        <v/>
      </c>
      <c r="AJ95" t="str">
        <f t="shared" si="35"/>
        <v/>
      </c>
      <c r="AK95" t="str">
        <f t="shared" si="35"/>
        <v/>
      </c>
      <c r="AL95" t="str">
        <f t="shared" si="35"/>
        <v/>
      </c>
      <c r="AM95" t="str">
        <f t="shared" si="35"/>
        <v/>
      </c>
      <c r="AN95" t="str">
        <f t="shared" si="35"/>
        <v/>
      </c>
      <c r="AO95" t="str">
        <f t="shared" si="35"/>
        <v/>
      </c>
      <c r="AP95" t="str">
        <f t="shared" si="35"/>
        <v/>
      </c>
      <c r="AQ95" t="str">
        <f t="shared" si="35"/>
        <v/>
      </c>
      <c r="AR95" t="str">
        <f t="shared" si="35"/>
        <v/>
      </c>
      <c r="AS95" t="str">
        <f t="shared" si="36"/>
        <v/>
      </c>
      <c r="AT95" t="str">
        <f t="shared" si="36"/>
        <v/>
      </c>
      <c r="AU95" t="str">
        <f t="shared" si="36"/>
        <v/>
      </c>
      <c r="AV95" t="str">
        <f t="shared" si="36"/>
        <v/>
      </c>
      <c r="AW95" t="str">
        <f t="shared" si="36"/>
        <v/>
      </c>
      <c r="AX95" t="str">
        <f t="shared" si="36"/>
        <v/>
      </c>
      <c r="AY95" t="str">
        <f t="shared" si="36"/>
        <v/>
      </c>
      <c r="BA95">
        <v>95</v>
      </c>
      <c r="BB95">
        <f t="shared" si="27"/>
        <v>12</v>
      </c>
    </row>
    <row r="97" spans="1:54">
      <c r="A97" t="s">
        <v>150</v>
      </c>
      <c r="B97" s="72" t="s">
        <v>41</v>
      </c>
      <c r="C97" s="72" t="s">
        <v>116</v>
      </c>
      <c r="D97" s="72" t="s">
        <v>6</v>
      </c>
      <c r="E97" s="72" t="s">
        <v>117</v>
      </c>
      <c r="F97" s="72" t="s">
        <v>118</v>
      </c>
      <c r="BA97">
        <v>97</v>
      </c>
      <c r="BB97">
        <f t="shared" si="27"/>
        <v>13</v>
      </c>
    </row>
    <row r="98" spans="1:54">
      <c r="A98" s="72"/>
      <c r="B98" s="75" t="s">
        <v>135</v>
      </c>
      <c r="C98" s="75" t="s">
        <v>125</v>
      </c>
      <c r="D98" s="75" t="s">
        <v>137</v>
      </c>
      <c r="E98" s="75"/>
      <c r="F98" s="75"/>
      <c r="G98" t="str" cm="1">
        <f t="array" aca="1" ref="G98" ca="1">IFERROR(IF(INDIRECT("'"&amp;B98&amp;"'!Z"&amp;MATCH(INT(BA98/8)+1,INDIRECT("'"&amp;B98&amp;"'!B4:B15"),0)+3)=1,15,IF(INDIRECT("'"&amp;B98&amp;"'!X"&amp;MATCH(INT(BA98/8)+1,INDIRECT("'"&amp;B98&amp;"'!B4:B15"),0)+3)=1,10,IF(INDIRECT("'"&amp;B98&amp;"'!V"&amp;MATCH(INT(BA98/8)+1,INDIRECT("'"&amp;B98&amp;"'!B4:B15"),0)+3)=1,6,IF(INDIRECT("'"&amp;B98&amp;"'!V"&amp;MATCH(INT(BA98/8)+1,INDIRECT("'"&amp;B98&amp;"'!B4:B15"),0)+3)=1,4,0)))),"")</f>
        <v/>
      </c>
      <c r="H98" t="str" cm="1">
        <f t="array" aca="1" ref="H98" ca="1">IFERROR(IFERROR(INDIRECT("'"&amp;B98&amp;"'!AE"&amp;MATCH(INT(BA98/8)+1,INDIRECT("'"&amp;B98&amp;"'!B4:B15"),0)+3),0)-G98,"")</f>
        <v/>
      </c>
      <c r="I98" t="e">
        <f ca="1">H98+H99+H100</f>
        <v>#VALUE!</v>
      </c>
      <c r="J98" t="str">
        <f ca="1">IFERROR(ABS(SUM(I98,-F99,-E99))+ABS(SUM(IF(D98="Traversal",15,IF(D98="High",10,IF(D98="Mid",6,IF(D98="Low",4,0))))-G98)),"")</f>
        <v/>
      </c>
      <c r="K98" t="str" cm="1">
        <f t="array" aca="1" ref="K98" ca="1">IFERROR(INDIRECT("'"&amp;B98&amp;"'!AG"&amp;MATCH(INT(BA98/8)+1,INDIRECT("'"&amp;B98&amp;"'!B4:B15"),0)+3),"")</f>
        <v/>
      </c>
      <c r="M98" t="str">
        <f t="shared" ref="M98:AB103" ca="1" si="37">IF(M$1="","",IF($K98=M$1,$J98,""))</f>
        <v/>
      </c>
      <c r="N98" t="str">
        <f t="shared" si="37"/>
        <v/>
      </c>
      <c r="O98" t="str">
        <f t="shared" si="37"/>
        <v/>
      </c>
      <c r="P98" t="str">
        <f t="shared" si="37"/>
        <v/>
      </c>
      <c r="Q98" t="str">
        <f t="shared" si="37"/>
        <v/>
      </c>
      <c r="R98" t="str">
        <f t="shared" si="37"/>
        <v/>
      </c>
      <c r="S98" t="str">
        <f t="shared" si="37"/>
        <v/>
      </c>
      <c r="T98" t="str">
        <f t="shared" si="37"/>
        <v/>
      </c>
      <c r="U98" t="str">
        <f t="shared" si="37"/>
        <v/>
      </c>
      <c r="V98" t="str">
        <f t="shared" si="37"/>
        <v/>
      </c>
      <c r="W98" t="str">
        <f t="shared" si="37"/>
        <v/>
      </c>
      <c r="X98" t="str">
        <f t="shared" si="37"/>
        <v/>
      </c>
      <c r="Y98" t="str">
        <f t="shared" si="37"/>
        <v/>
      </c>
      <c r="Z98" t="str">
        <f t="shared" si="37"/>
        <v/>
      </c>
      <c r="AA98" t="str">
        <f t="shared" si="37"/>
        <v/>
      </c>
      <c r="AB98" t="str">
        <f t="shared" si="37"/>
        <v/>
      </c>
      <c r="AC98" t="str">
        <f t="shared" ref="AC98:AR103" si="38">IF(AC$1="","",IF($K98=AC$1,$J98,""))</f>
        <v/>
      </c>
      <c r="AD98" t="str">
        <f t="shared" si="38"/>
        <v/>
      </c>
      <c r="AE98" t="str">
        <f t="shared" si="38"/>
        <v/>
      </c>
      <c r="AF98" t="str">
        <f t="shared" si="38"/>
        <v/>
      </c>
      <c r="AG98" t="str">
        <f t="shared" si="38"/>
        <v/>
      </c>
      <c r="AH98" t="str">
        <f t="shared" si="38"/>
        <v/>
      </c>
      <c r="AI98" t="str">
        <f t="shared" si="38"/>
        <v/>
      </c>
      <c r="AJ98" t="str">
        <f t="shared" si="38"/>
        <v/>
      </c>
      <c r="AK98" t="str">
        <f t="shared" si="38"/>
        <v/>
      </c>
      <c r="AL98" t="str">
        <f t="shared" si="38"/>
        <v/>
      </c>
      <c r="AM98" t="str">
        <f t="shared" si="38"/>
        <v/>
      </c>
      <c r="AN98" t="str">
        <f t="shared" si="38"/>
        <v/>
      </c>
      <c r="AO98" t="str">
        <f t="shared" si="38"/>
        <v/>
      </c>
      <c r="AP98" t="str">
        <f t="shared" si="38"/>
        <v/>
      </c>
      <c r="AQ98" t="str">
        <f t="shared" si="38"/>
        <v/>
      </c>
      <c r="AR98" t="str">
        <f t="shared" si="38"/>
        <v/>
      </c>
      <c r="AS98" t="str">
        <f t="shared" ref="AS98:AY103" si="39">IF(AS$1="","",IF($K98=AS$1,$J98,""))</f>
        <v/>
      </c>
      <c r="AT98" t="str">
        <f t="shared" si="39"/>
        <v/>
      </c>
      <c r="AU98" t="str">
        <f t="shared" si="39"/>
        <v/>
      </c>
      <c r="AV98" t="str">
        <f t="shared" si="39"/>
        <v/>
      </c>
      <c r="AW98" t="str">
        <f t="shared" si="39"/>
        <v/>
      </c>
      <c r="AX98" t="str">
        <f t="shared" si="39"/>
        <v/>
      </c>
      <c r="AY98" t="str">
        <f t="shared" si="39"/>
        <v/>
      </c>
      <c r="BA98">
        <v>98</v>
      </c>
      <c r="BB98">
        <f t="shared" si="27"/>
        <v>13</v>
      </c>
    </row>
    <row r="99" spans="1:54">
      <c r="A99" s="72"/>
      <c r="B99" s="75" t="s">
        <v>124</v>
      </c>
      <c r="C99" s="75" t="s">
        <v>125</v>
      </c>
      <c r="D99" s="75" t="s">
        <v>126</v>
      </c>
      <c r="E99" s="75">
        <v>34</v>
      </c>
      <c r="F99" s="75">
        <v>33</v>
      </c>
      <c r="G99" t="str" cm="1">
        <f t="array" aca="1" ref="G99" ca="1">IFERROR(IF(INDIRECT("'"&amp;B99&amp;"'!Z"&amp;MATCH(INT(BA99/8)+1,INDIRECT("'"&amp;B99&amp;"'!B4:B15"),0)+3)=1,15,IF(INDIRECT("'"&amp;B99&amp;"'!X"&amp;MATCH(INT(BA99/8)+1,INDIRECT("'"&amp;B99&amp;"'!B4:B15"),0)+3)=1,10,IF(INDIRECT("'"&amp;B99&amp;"'!V"&amp;MATCH(INT(BA99/8)+1,INDIRECT("'"&amp;B99&amp;"'!B4:B15"),0)+3)=1,6,IF(INDIRECT("'"&amp;B99&amp;"'!V"&amp;MATCH(INT(BA99/8)+1,INDIRECT("'"&amp;B99&amp;"'!B4:B15"),0)+3)=1,4,0)))),"")</f>
        <v/>
      </c>
      <c r="H99" t="str" cm="1">
        <f t="array" aca="1" ref="H99" ca="1">IFERROR(IFERROR(INDIRECT("'"&amp;B99&amp;"'!AE"&amp;MATCH(INT(BA99/8)+1,INDIRECT("'"&amp;B99&amp;"'!B4:B15"),0)+3),0)-G99,"")</f>
        <v/>
      </c>
      <c r="I99" t="e">
        <f ca="1">H98+H99+H100</f>
        <v>#VALUE!</v>
      </c>
      <c r="J99" t="str">
        <f ca="1">IFERROR(ABS(SUM(I99,-F99,-E99))+ABS(SUM(IF(D99="Traversal",15,IF(D99="High",10,IF(D99="Mid",6,IF(D99="Low",4,0))))-G99)),"")</f>
        <v/>
      </c>
      <c r="K99" t="str" cm="1">
        <f t="array" aca="1" ref="K99" ca="1">IFERROR(INDIRECT("'"&amp;B99&amp;"'!AG"&amp;MATCH(INT(BA99/8)+1,INDIRECT("'"&amp;B99&amp;"'!B4:B15"),0)+3),"")</f>
        <v/>
      </c>
      <c r="M99" t="str">
        <f t="shared" ca="1" si="37"/>
        <v/>
      </c>
      <c r="N99" t="str">
        <f t="shared" si="37"/>
        <v/>
      </c>
      <c r="O99" t="str">
        <f t="shared" si="37"/>
        <v/>
      </c>
      <c r="P99" t="str">
        <f t="shared" si="37"/>
        <v/>
      </c>
      <c r="Q99" t="str">
        <f t="shared" si="37"/>
        <v/>
      </c>
      <c r="R99" t="str">
        <f t="shared" si="37"/>
        <v/>
      </c>
      <c r="S99" t="str">
        <f t="shared" si="37"/>
        <v/>
      </c>
      <c r="T99" t="str">
        <f t="shared" si="37"/>
        <v/>
      </c>
      <c r="U99" t="str">
        <f t="shared" si="37"/>
        <v/>
      </c>
      <c r="V99" t="str">
        <f t="shared" si="37"/>
        <v/>
      </c>
      <c r="W99" t="str">
        <f t="shared" si="37"/>
        <v/>
      </c>
      <c r="X99" t="str">
        <f t="shared" si="37"/>
        <v/>
      </c>
      <c r="Y99" t="str">
        <f t="shared" si="37"/>
        <v/>
      </c>
      <c r="Z99" t="str">
        <f t="shared" si="37"/>
        <v/>
      </c>
      <c r="AA99" t="str">
        <f t="shared" si="37"/>
        <v/>
      </c>
      <c r="AB99" t="str">
        <f t="shared" si="37"/>
        <v/>
      </c>
      <c r="AC99" t="str">
        <f t="shared" si="38"/>
        <v/>
      </c>
      <c r="AD99" t="str">
        <f t="shared" si="38"/>
        <v/>
      </c>
      <c r="AE99" t="str">
        <f t="shared" si="38"/>
        <v/>
      </c>
      <c r="AF99" t="str">
        <f t="shared" si="38"/>
        <v/>
      </c>
      <c r="AG99" t="str">
        <f t="shared" si="38"/>
        <v/>
      </c>
      <c r="AH99" t="str">
        <f t="shared" si="38"/>
        <v/>
      </c>
      <c r="AI99" t="str">
        <f t="shared" si="38"/>
        <v/>
      </c>
      <c r="AJ99" t="str">
        <f t="shared" si="38"/>
        <v/>
      </c>
      <c r="AK99" t="str">
        <f t="shared" si="38"/>
        <v/>
      </c>
      <c r="AL99" t="str">
        <f t="shared" si="38"/>
        <v/>
      </c>
      <c r="AM99" t="str">
        <f t="shared" si="38"/>
        <v/>
      </c>
      <c r="AN99" t="str">
        <f t="shared" si="38"/>
        <v/>
      </c>
      <c r="AO99" t="str">
        <f t="shared" si="38"/>
        <v/>
      </c>
      <c r="AP99" t="str">
        <f t="shared" si="38"/>
        <v/>
      </c>
      <c r="AQ99" t="str">
        <f t="shared" si="38"/>
        <v/>
      </c>
      <c r="AR99" t="str">
        <f t="shared" si="38"/>
        <v/>
      </c>
      <c r="AS99" t="str">
        <f t="shared" si="39"/>
        <v/>
      </c>
      <c r="AT99" t="str">
        <f t="shared" si="39"/>
        <v/>
      </c>
      <c r="AU99" t="str">
        <f t="shared" si="39"/>
        <v/>
      </c>
      <c r="AV99" t="str">
        <f t="shared" si="39"/>
        <v/>
      </c>
      <c r="AW99" t="str">
        <f t="shared" si="39"/>
        <v/>
      </c>
      <c r="AX99" t="str">
        <f t="shared" si="39"/>
        <v/>
      </c>
      <c r="AY99" t="str">
        <f t="shared" si="39"/>
        <v/>
      </c>
      <c r="BA99">
        <v>99</v>
      </c>
      <c r="BB99">
        <f t="shared" si="27"/>
        <v>13</v>
      </c>
    </row>
    <row r="100" spans="1:54">
      <c r="A100" s="72"/>
      <c r="B100" s="75" t="s">
        <v>149</v>
      </c>
      <c r="C100" s="75" t="s">
        <v>125</v>
      </c>
      <c r="D100" s="75" t="s">
        <v>133</v>
      </c>
      <c r="E100" s="75"/>
      <c r="F100" s="75"/>
      <c r="G100" t="str" cm="1">
        <f t="array" aca="1" ref="G100" ca="1">IFERROR(IF(INDIRECT("'"&amp;B100&amp;"'!Z"&amp;MATCH(INT(BA100/8)+1,INDIRECT("'"&amp;B100&amp;"'!B4:B15"),0)+3)=1,15,IF(INDIRECT("'"&amp;B100&amp;"'!X"&amp;MATCH(INT(BA100/8)+1,INDIRECT("'"&amp;B100&amp;"'!B4:B15"),0)+3)=1,10,IF(INDIRECT("'"&amp;B100&amp;"'!V"&amp;MATCH(INT(BA100/8)+1,INDIRECT("'"&amp;B100&amp;"'!B4:B15"),0)+3)=1,6,IF(INDIRECT("'"&amp;B100&amp;"'!V"&amp;MATCH(INT(BA100/8)+1,INDIRECT("'"&amp;B100&amp;"'!B4:B15"),0)+3)=1,4,0)))),"")</f>
        <v/>
      </c>
      <c r="H100" t="str" cm="1">
        <f t="array" aca="1" ref="H100" ca="1">IFERROR(IFERROR(INDIRECT("'"&amp;B100&amp;"'!AE"&amp;MATCH(INT(BA100/8)+1,INDIRECT("'"&amp;B100&amp;"'!B4:B15"),0)+3),0)-G100,"")</f>
        <v/>
      </c>
      <c r="I100" t="e">
        <f ca="1">H98+H99+H100</f>
        <v>#VALUE!</v>
      </c>
      <c r="J100" t="str">
        <f ca="1">IFERROR(ABS(SUM(I100,-F99,-E99))+ABS(SUM(IF(D100="Traversal",15,IF(D100="High",10,IF(D100="Mid",6,IF(D100="Low",4,0))))-G100)),"")</f>
        <v/>
      </c>
      <c r="K100" t="str" cm="1">
        <f t="array" aca="1" ref="K100" ca="1">IFERROR(INDIRECT("'"&amp;B100&amp;"'!AG"&amp;MATCH(INT(BA100/8)+1,INDIRECT("'"&amp;B100&amp;"'!B4:B15"),0)+3),"")</f>
        <v/>
      </c>
      <c r="M100" t="str">
        <f t="shared" ca="1" si="37"/>
        <v/>
      </c>
      <c r="N100" t="str">
        <f t="shared" si="37"/>
        <v/>
      </c>
      <c r="O100" t="str">
        <f t="shared" si="37"/>
        <v/>
      </c>
      <c r="P100" t="str">
        <f t="shared" si="37"/>
        <v/>
      </c>
      <c r="Q100" t="str">
        <f t="shared" si="37"/>
        <v/>
      </c>
      <c r="R100" t="str">
        <f t="shared" si="37"/>
        <v/>
      </c>
      <c r="S100" t="str">
        <f t="shared" si="37"/>
        <v/>
      </c>
      <c r="T100" t="str">
        <f t="shared" si="37"/>
        <v/>
      </c>
      <c r="U100" t="str">
        <f t="shared" si="37"/>
        <v/>
      </c>
      <c r="V100" t="str">
        <f t="shared" si="37"/>
        <v/>
      </c>
      <c r="W100" t="str">
        <f t="shared" si="37"/>
        <v/>
      </c>
      <c r="X100" t="str">
        <f t="shared" si="37"/>
        <v/>
      </c>
      <c r="Y100" t="str">
        <f t="shared" si="37"/>
        <v/>
      </c>
      <c r="Z100" t="str">
        <f t="shared" si="37"/>
        <v/>
      </c>
      <c r="AA100" t="str">
        <f t="shared" si="37"/>
        <v/>
      </c>
      <c r="AB100" t="str">
        <f t="shared" si="37"/>
        <v/>
      </c>
      <c r="AC100" t="str">
        <f t="shared" si="38"/>
        <v/>
      </c>
      <c r="AD100" t="str">
        <f t="shared" si="38"/>
        <v/>
      </c>
      <c r="AE100" t="str">
        <f t="shared" si="38"/>
        <v/>
      </c>
      <c r="AF100" t="str">
        <f t="shared" si="38"/>
        <v/>
      </c>
      <c r="AG100" t="str">
        <f t="shared" si="38"/>
        <v/>
      </c>
      <c r="AH100" t="str">
        <f t="shared" si="38"/>
        <v/>
      </c>
      <c r="AI100" t="str">
        <f t="shared" si="38"/>
        <v/>
      </c>
      <c r="AJ100" t="str">
        <f t="shared" si="38"/>
        <v/>
      </c>
      <c r="AK100" t="str">
        <f t="shared" si="38"/>
        <v/>
      </c>
      <c r="AL100" t="str">
        <f t="shared" si="38"/>
        <v/>
      </c>
      <c r="AM100" t="str">
        <f t="shared" si="38"/>
        <v/>
      </c>
      <c r="AN100" t="str">
        <f t="shared" si="38"/>
        <v/>
      </c>
      <c r="AO100" t="str">
        <f t="shared" si="38"/>
        <v/>
      </c>
      <c r="AP100" t="str">
        <f t="shared" si="38"/>
        <v/>
      </c>
      <c r="AQ100" t="str">
        <f t="shared" si="38"/>
        <v/>
      </c>
      <c r="AR100" t="str">
        <f t="shared" si="38"/>
        <v/>
      </c>
      <c r="AS100" t="str">
        <f t="shared" si="39"/>
        <v/>
      </c>
      <c r="AT100" t="str">
        <f t="shared" si="39"/>
        <v/>
      </c>
      <c r="AU100" t="str">
        <f t="shared" si="39"/>
        <v/>
      </c>
      <c r="AV100" t="str">
        <f t="shared" si="39"/>
        <v/>
      </c>
      <c r="AW100" t="str">
        <f t="shared" si="39"/>
        <v/>
      </c>
      <c r="AX100" t="str">
        <f t="shared" si="39"/>
        <v/>
      </c>
      <c r="AY100" t="str">
        <f t="shared" si="39"/>
        <v/>
      </c>
      <c r="BA100">
        <v>100</v>
      </c>
      <c r="BB100">
        <f t="shared" si="27"/>
        <v>13</v>
      </c>
    </row>
    <row r="101" spans="1:54">
      <c r="A101" s="72"/>
      <c r="B101" s="76" t="s">
        <v>127</v>
      </c>
      <c r="C101" s="76" t="s">
        <v>125</v>
      </c>
      <c r="D101" s="76" t="s">
        <v>126</v>
      </c>
      <c r="E101" s="76"/>
      <c r="F101" s="76"/>
      <c r="G101" t="str" cm="1">
        <f t="array" aca="1" ref="G101" ca="1">IFERROR(IF(INDIRECT("'"&amp;B101&amp;"'!Z"&amp;MATCH(INT(BA101/8)+1,INDIRECT("'"&amp;B101&amp;"'!B4:B15"),0)+3)=1,15,IF(INDIRECT("'"&amp;B101&amp;"'!X"&amp;MATCH(INT(BA101/8)+1,INDIRECT("'"&amp;B101&amp;"'!B4:B15"),0)+3)=1,10,IF(INDIRECT("'"&amp;B101&amp;"'!V"&amp;MATCH(INT(BA101/8)+1,INDIRECT("'"&amp;B101&amp;"'!B4:B15"),0)+3)=1,6,IF(INDIRECT("'"&amp;B101&amp;"'!V"&amp;MATCH(INT(BA101/8)+1,INDIRECT("'"&amp;B101&amp;"'!B4:B15"),0)+3)=1,4,0)))),"")</f>
        <v/>
      </c>
      <c r="H101" t="str" cm="1">
        <f t="array" aca="1" ref="H101" ca="1">IFERROR(IFERROR(INDIRECT("'"&amp;B101&amp;"'!AE"&amp;MATCH(INT(BA101/8)+1,INDIRECT("'"&amp;B101&amp;"'!B4:B15"),0)+3),0)-G101,"")</f>
        <v/>
      </c>
      <c r="I101" t="e">
        <f ca="1">H101+H102+H103</f>
        <v>#VALUE!</v>
      </c>
      <c r="J101" t="str">
        <f ca="1">IFERROR(ABS(SUM(I101,-F102,-E102))+ABS(SUM(IF(D101="Traversal",15,IF(D101="High",10,IF(D101="Mid",6,IF(D101="Low",4,0))))-G101)),"")</f>
        <v/>
      </c>
      <c r="K101" t="str" cm="1">
        <f t="array" aca="1" ref="K101" ca="1">IFERROR(INDIRECT("'"&amp;B101&amp;"'!AG"&amp;MATCH(INT(BA101/8)+1,INDIRECT("'"&amp;B101&amp;"'!B4:B15"),0)+3),"")</f>
        <v/>
      </c>
      <c r="M101" t="str">
        <f t="shared" ca="1" si="37"/>
        <v/>
      </c>
      <c r="N101" t="str">
        <f t="shared" si="37"/>
        <v/>
      </c>
      <c r="O101" t="str">
        <f t="shared" si="37"/>
        <v/>
      </c>
      <c r="P101" t="str">
        <f t="shared" si="37"/>
        <v/>
      </c>
      <c r="Q101" t="str">
        <f t="shared" si="37"/>
        <v/>
      </c>
      <c r="R101" t="str">
        <f t="shared" si="37"/>
        <v/>
      </c>
      <c r="S101" t="str">
        <f t="shared" si="37"/>
        <v/>
      </c>
      <c r="T101" t="str">
        <f t="shared" si="37"/>
        <v/>
      </c>
      <c r="U101" t="str">
        <f t="shared" si="37"/>
        <v/>
      </c>
      <c r="V101" t="str">
        <f t="shared" si="37"/>
        <v/>
      </c>
      <c r="W101" t="str">
        <f t="shared" si="37"/>
        <v/>
      </c>
      <c r="X101" t="str">
        <f t="shared" si="37"/>
        <v/>
      </c>
      <c r="Y101" t="str">
        <f t="shared" si="37"/>
        <v/>
      </c>
      <c r="Z101" t="str">
        <f t="shared" si="37"/>
        <v/>
      </c>
      <c r="AA101" t="str">
        <f t="shared" si="37"/>
        <v/>
      </c>
      <c r="AB101" t="str">
        <f t="shared" si="37"/>
        <v/>
      </c>
      <c r="AC101" t="str">
        <f t="shared" si="38"/>
        <v/>
      </c>
      <c r="AD101" t="str">
        <f t="shared" si="38"/>
        <v/>
      </c>
      <c r="AE101" t="str">
        <f t="shared" si="38"/>
        <v/>
      </c>
      <c r="AF101" t="str">
        <f t="shared" si="38"/>
        <v/>
      </c>
      <c r="AG101" t="str">
        <f t="shared" si="38"/>
        <v/>
      </c>
      <c r="AH101" t="str">
        <f t="shared" si="38"/>
        <v/>
      </c>
      <c r="AI101" t="str">
        <f t="shared" si="38"/>
        <v/>
      </c>
      <c r="AJ101" t="str">
        <f t="shared" si="38"/>
        <v/>
      </c>
      <c r="AK101" t="str">
        <f t="shared" si="38"/>
        <v/>
      </c>
      <c r="AL101" t="str">
        <f t="shared" si="38"/>
        <v/>
      </c>
      <c r="AM101" t="str">
        <f t="shared" si="38"/>
        <v/>
      </c>
      <c r="AN101" t="str">
        <f t="shared" si="38"/>
        <v/>
      </c>
      <c r="AO101" t="str">
        <f t="shared" si="38"/>
        <v/>
      </c>
      <c r="AP101" t="str">
        <f t="shared" si="38"/>
        <v/>
      </c>
      <c r="AQ101" t="str">
        <f t="shared" si="38"/>
        <v/>
      </c>
      <c r="AR101" t="str">
        <f t="shared" si="38"/>
        <v/>
      </c>
      <c r="AS101" t="str">
        <f t="shared" si="39"/>
        <v/>
      </c>
      <c r="AT101" t="str">
        <f t="shared" si="39"/>
        <v/>
      </c>
      <c r="AU101" t="str">
        <f t="shared" si="39"/>
        <v/>
      </c>
      <c r="AV101" t="str">
        <f t="shared" si="39"/>
        <v/>
      </c>
      <c r="AW101" t="str">
        <f t="shared" si="39"/>
        <v/>
      </c>
      <c r="AX101" t="str">
        <f t="shared" si="39"/>
        <v/>
      </c>
      <c r="AY101" t="str">
        <f t="shared" si="39"/>
        <v/>
      </c>
      <c r="BA101">
        <v>101</v>
      </c>
      <c r="BB101">
        <f t="shared" si="27"/>
        <v>13</v>
      </c>
    </row>
    <row r="102" spans="1:54">
      <c r="A102" s="72"/>
      <c r="B102" s="76" t="s">
        <v>142</v>
      </c>
      <c r="C102" s="76" t="s">
        <v>125</v>
      </c>
      <c r="D102" s="76" t="s">
        <v>126</v>
      </c>
      <c r="E102" s="76">
        <v>22</v>
      </c>
      <c r="F102" s="76">
        <v>14</v>
      </c>
      <c r="G102" t="str" cm="1">
        <f t="array" aca="1" ref="G102" ca="1">IFERROR(IF(INDIRECT("'"&amp;B102&amp;"'!Z"&amp;MATCH(INT(BA102/8)+1,INDIRECT("'"&amp;B102&amp;"'!B4:B15"),0)+3)=1,15,IF(INDIRECT("'"&amp;B102&amp;"'!X"&amp;MATCH(INT(BA102/8)+1,INDIRECT("'"&amp;B102&amp;"'!B4:B15"),0)+3)=1,10,IF(INDIRECT("'"&amp;B102&amp;"'!V"&amp;MATCH(INT(BA102/8)+1,INDIRECT("'"&amp;B102&amp;"'!B4:B15"),0)+3)=1,6,IF(INDIRECT("'"&amp;B102&amp;"'!V"&amp;MATCH(INT(BA102/8)+1,INDIRECT("'"&amp;B102&amp;"'!B4:B15"),0)+3)=1,4,0)))),"")</f>
        <v/>
      </c>
      <c r="H102" t="str" cm="1">
        <f t="array" aca="1" ref="H102" ca="1">IFERROR(IFERROR(INDIRECT("'"&amp;B102&amp;"'!AE"&amp;MATCH(INT(BA102/8)+1,INDIRECT("'"&amp;B102&amp;"'!B4:B15"),0)+3),0)-G102,"")</f>
        <v/>
      </c>
      <c r="I102" t="e">
        <f ca="1">H101+H102+H103</f>
        <v>#VALUE!</v>
      </c>
      <c r="J102" t="str">
        <f ca="1">IFERROR(ABS(SUM(I102,-F102,-E102))+ABS(SUM(IF(D102="Traversal",15,IF(D102="High",10,IF(D102="Mid",6,IF(D102="Low",4,0))))-G102)),"")</f>
        <v/>
      </c>
      <c r="K102" t="str" cm="1">
        <f t="array" aca="1" ref="K102" ca="1">IFERROR(INDIRECT("'"&amp;B102&amp;"'!AG"&amp;MATCH(INT(BA102/8)+1,INDIRECT("'"&amp;B102&amp;"'!B4:B15"),0)+3),"")</f>
        <v/>
      </c>
      <c r="M102" t="str">
        <f t="shared" ca="1" si="37"/>
        <v/>
      </c>
      <c r="N102" t="str">
        <f t="shared" si="37"/>
        <v/>
      </c>
      <c r="O102" t="str">
        <f t="shared" si="37"/>
        <v/>
      </c>
      <c r="P102" t="str">
        <f t="shared" si="37"/>
        <v/>
      </c>
      <c r="Q102" t="str">
        <f t="shared" si="37"/>
        <v/>
      </c>
      <c r="R102" t="str">
        <f t="shared" si="37"/>
        <v/>
      </c>
      <c r="S102" t="str">
        <f t="shared" si="37"/>
        <v/>
      </c>
      <c r="T102" t="str">
        <f t="shared" si="37"/>
        <v/>
      </c>
      <c r="U102" t="str">
        <f t="shared" si="37"/>
        <v/>
      </c>
      <c r="V102" t="str">
        <f t="shared" si="37"/>
        <v/>
      </c>
      <c r="W102" t="str">
        <f t="shared" si="37"/>
        <v/>
      </c>
      <c r="X102" t="str">
        <f t="shared" si="37"/>
        <v/>
      </c>
      <c r="Y102" t="str">
        <f t="shared" si="37"/>
        <v/>
      </c>
      <c r="Z102" t="str">
        <f t="shared" si="37"/>
        <v/>
      </c>
      <c r="AA102" t="str">
        <f t="shared" si="37"/>
        <v/>
      </c>
      <c r="AB102" t="str">
        <f t="shared" si="37"/>
        <v/>
      </c>
      <c r="AC102" t="str">
        <f t="shared" si="38"/>
        <v/>
      </c>
      <c r="AD102" t="str">
        <f t="shared" si="38"/>
        <v/>
      </c>
      <c r="AE102" t="str">
        <f t="shared" si="38"/>
        <v/>
      </c>
      <c r="AF102" t="str">
        <f t="shared" si="38"/>
        <v/>
      </c>
      <c r="AG102" t="str">
        <f t="shared" si="38"/>
        <v/>
      </c>
      <c r="AH102" t="str">
        <f t="shared" si="38"/>
        <v/>
      </c>
      <c r="AI102" t="str">
        <f t="shared" si="38"/>
        <v/>
      </c>
      <c r="AJ102" t="str">
        <f t="shared" si="38"/>
        <v/>
      </c>
      <c r="AK102" t="str">
        <f t="shared" si="38"/>
        <v/>
      </c>
      <c r="AL102" t="str">
        <f t="shared" si="38"/>
        <v/>
      </c>
      <c r="AM102" t="str">
        <f t="shared" si="38"/>
        <v/>
      </c>
      <c r="AN102" t="str">
        <f t="shared" si="38"/>
        <v/>
      </c>
      <c r="AO102" t="str">
        <f t="shared" si="38"/>
        <v/>
      </c>
      <c r="AP102" t="str">
        <f t="shared" si="38"/>
        <v/>
      </c>
      <c r="AQ102" t="str">
        <f t="shared" si="38"/>
        <v/>
      </c>
      <c r="AR102" t="str">
        <f t="shared" si="38"/>
        <v/>
      </c>
      <c r="AS102" t="str">
        <f t="shared" si="39"/>
        <v/>
      </c>
      <c r="AT102" t="str">
        <f t="shared" si="39"/>
        <v/>
      </c>
      <c r="AU102" t="str">
        <f t="shared" si="39"/>
        <v/>
      </c>
      <c r="AV102" t="str">
        <f t="shared" si="39"/>
        <v/>
      </c>
      <c r="AW102" t="str">
        <f t="shared" si="39"/>
        <v/>
      </c>
      <c r="AX102" t="str">
        <f t="shared" si="39"/>
        <v/>
      </c>
      <c r="AY102" t="str">
        <f t="shared" si="39"/>
        <v/>
      </c>
      <c r="BA102">
        <v>102</v>
      </c>
      <c r="BB102">
        <f t="shared" si="27"/>
        <v>13</v>
      </c>
    </row>
    <row r="103" spans="1:54">
      <c r="A103" s="72"/>
      <c r="B103" s="76" t="s">
        <v>148</v>
      </c>
      <c r="C103" s="76" t="s">
        <v>125</v>
      </c>
      <c r="D103" s="76" t="s">
        <v>126</v>
      </c>
      <c r="E103" s="76"/>
      <c r="F103" s="76"/>
      <c r="G103" t="str" cm="1">
        <f t="array" aca="1" ref="G103" ca="1">IFERROR(IF(INDIRECT("'"&amp;B103&amp;"'!Z"&amp;MATCH(INT(BA103/8)+1,INDIRECT("'"&amp;B103&amp;"'!B4:B15"),0)+3)=1,15,IF(INDIRECT("'"&amp;B103&amp;"'!X"&amp;MATCH(INT(BA103/8)+1,INDIRECT("'"&amp;B103&amp;"'!B4:B15"),0)+3)=1,10,IF(INDIRECT("'"&amp;B103&amp;"'!V"&amp;MATCH(INT(BA103/8)+1,INDIRECT("'"&amp;B103&amp;"'!B4:B15"),0)+3)=1,6,IF(INDIRECT("'"&amp;B103&amp;"'!V"&amp;MATCH(INT(BA103/8)+1,INDIRECT("'"&amp;B103&amp;"'!B4:B15"),0)+3)=1,4,0)))),"")</f>
        <v/>
      </c>
      <c r="H103" t="str" cm="1">
        <f t="array" aca="1" ref="H103" ca="1">IFERROR(IFERROR(INDIRECT("'"&amp;B103&amp;"'!AE"&amp;MATCH(INT(BA103/8)+1,INDIRECT("'"&amp;B103&amp;"'!B4:B15"),0)+3),0)-G103,"")</f>
        <v/>
      </c>
      <c r="I103" t="e">
        <f ca="1">H101+H102+H103</f>
        <v>#VALUE!</v>
      </c>
      <c r="J103" t="str">
        <f ca="1">IFERROR(ABS(SUM(I103,-F102,-E102))+ABS(SUM(IF(D103="Traversal",15,IF(D103="High",10,IF(D103="Mid",6,IF(D103="Low",4,0))))-G103)),"")</f>
        <v/>
      </c>
      <c r="K103" t="str" cm="1">
        <f t="array" aca="1" ref="K103" ca="1">IFERROR(INDIRECT("'"&amp;B103&amp;"'!AG"&amp;MATCH(INT(BA103/8)+1,INDIRECT("'"&amp;B103&amp;"'!B4:B15"),0)+3),"")</f>
        <v/>
      </c>
      <c r="M103" t="str">
        <f t="shared" ca="1" si="37"/>
        <v/>
      </c>
      <c r="N103" t="str">
        <f t="shared" si="37"/>
        <v/>
      </c>
      <c r="O103" t="str">
        <f t="shared" si="37"/>
        <v/>
      </c>
      <c r="P103" t="str">
        <f t="shared" si="37"/>
        <v/>
      </c>
      <c r="Q103" t="str">
        <f t="shared" si="37"/>
        <v/>
      </c>
      <c r="R103" t="str">
        <f t="shared" si="37"/>
        <v/>
      </c>
      <c r="S103" t="str">
        <f t="shared" si="37"/>
        <v/>
      </c>
      <c r="T103" t="str">
        <f t="shared" si="37"/>
        <v/>
      </c>
      <c r="U103" t="str">
        <f t="shared" si="37"/>
        <v/>
      </c>
      <c r="V103" t="str">
        <f t="shared" si="37"/>
        <v/>
      </c>
      <c r="W103" t="str">
        <f t="shared" si="37"/>
        <v/>
      </c>
      <c r="X103" t="str">
        <f t="shared" si="37"/>
        <v/>
      </c>
      <c r="Y103" t="str">
        <f t="shared" si="37"/>
        <v/>
      </c>
      <c r="Z103" t="str">
        <f t="shared" si="37"/>
        <v/>
      </c>
      <c r="AA103" t="str">
        <f t="shared" si="37"/>
        <v/>
      </c>
      <c r="AB103" t="str">
        <f t="shared" si="37"/>
        <v/>
      </c>
      <c r="AC103" t="str">
        <f t="shared" si="38"/>
        <v/>
      </c>
      <c r="AD103" t="str">
        <f t="shared" si="38"/>
        <v/>
      </c>
      <c r="AE103" t="str">
        <f t="shared" si="38"/>
        <v/>
      </c>
      <c r="AF103" t="str">
        <f t="shared" si="38"/>
        <v/>
      </c>
      <c r="AG103" t="str">
        <f t="shared" si="38"/>
        <v/>
      </c>
      <c r="AH103" t="str">
        <f t="shared" si="38"/>
        <v/>
      </c>
      <c r="AI103" t="str">
        <f t="shared" si="38"/>
        <v/>
      </c>
      <c r="AJ103" t="str">
        <f t="shared" si="38"/>
        <v/>
      </c>
      <c r="AK103" t="str">
        <f t="shared" si="38"/>
        <v/>
      </c>
      <c r="AL103" t="str">
        <f t="shared" si="38"/>
        <v/>
      </c>
      <c r="AM103" t="str">
        <f t="shared" si="38"/>
        <v/>
      </c>
      <c r="AN103" t="str">
        <f t="shared" si="38"/>
        <v/>
      </c>
      <c r="AO103" t="str">
        <f t="shared" si="38"/>
        <v/>
      </c>
      <c r="AP103" t="str">
        <f t="shared" si="38"/>
        <v/>
      </c>
      <c r="AQ103" t="str">
        <f t="shared" si="38"/>
        <v/>
      </c>
      <c r="AR103" t="str">
        <f t="shared" si="38"/>
        <v/>
      </c>
      <c r="AS103" t="str">
        <f t="shared" si="39"/>
        <v/>
      </c>
      <c r="AT103" t="str">
        <f t="shared" si="39"/>
        <v/>
      </c>
      <c r="AU103" t="str">
        <f t="shared" si="39"/>
        <v/>
      </c>
      <c r="AV103" t="str">
        <f t="shared" si="39"/>
        <v/>
      </c>
      <c r="AW103" t="str">
        <f t="shared" si="39"/>
        <v/>
      </c>
      <c r="AX103" t="str">
        <f t="shared" si="39"/>
        <v/>
      </c>
      <c r="AY103" t="str">
        <f t="shared" si="39"/>
        <v/>
      </c>
      <c r="BA103">
        <v>103</v>
      </c>
      <c r="BB103">
        <f t="shared" si="27"/>
        <v>13</v>
      </c>
    </row>
    <row r="105" spans="1:54">
      <c r="A105" t="s">
        <v>151</v>
      </c>
      <c r="B105" s="72" t="s">
        <v>41</v>
      </c>
      <c r="C105" s="72" t="s">
        <v>116</v>
      </c>
      <c r="D105" s="72" t="s">
        <v>6</v>
      </c>
      <c r="E105" s="72" t="s">
        <v>117</v>
      </c>
      <c r="F105" s="72" t="s">
        <v>118</v>
      </c>
      <c r="BA105">
        <v>105</v>
      </c>
      <c r="BB105">
        <f t="shared" si="27"/>
        <v>14</v>
      </c>
    </row>
    <row r="106" spans="1:54">
      <c r="A106" s="72"/>
      <c r="B106" s="75" t="s">
        <v>145</v>
      </c>
      <c r="C106" s="75" t="s">
        <v>125</v>
      </c>
      <c r="D106" s="75" t="s">
        <v>129</v>
      </c>
      <c r="E106" s="75"/>
      <c r="F106" s="75"/>
      <c r="G106" t="str" cm="1">
        <f t="array" aca="1" ref="G106" ca="1">IFERROR(IF(INDIRECT("'"&amp;B106&amp;"'!Z"&amp;MATCH(INT(BA106/8)+1,INDIRECT("'"&amp;B106&amp;"'!B4:B15"),0)+3)=1,15,IF(INDIRECT("'"&amp;B106&amp;"'!X"&amp;MATCH(INT(BA106/8)+1,INDIRECT("'"&amp;B106&amp;"'!B4:B15"),0)+3)=1,10,IF(INDIRECT("'"&amp;B106&amp;"'!V"&amp;MATCH(INT(BA106/8)+1,INDIRECT("'"&amp;B106&amp;"'!B4:B15"),0)+3)=1,6,IF(INDIRECT("'"&amp;B106&amp;"'!V"&amp;MATCH(INT(BA106/8)+1,INDIRECT("'"&amp;B106&amp;"'!B4:B15"),0)+3)=1,4,0)))),"")</f>
        <v/>
      </c>
      <c r="H106" t="str" cm="1">
        <f t="array" aca="1" ref="H106" ca="1">IFERROR(IFERROR(INDIRECT("'"&amp;B106&amp;"'!AE"&amp;MATCH(INT(BA106/8)+1,INDIRECT("'"&amp;B106&amp;"'!B4:B15"),0)+3),0)-G106,"")</f>
        <v/>
      </c>
      <c r="I106" t="e">
        <f ca="1">H106+H107+H108</f>
        <v>#VALUE!</v>
      </c>
      <c r="J106" t="str">
        <f ca="1">IFERROR(ABS(SUM(I106,-F107,-E107))+ABS(SUM(IF(D106="Traversal",15,IF(D106="High",10,IF(D106="Mid",6,IF(D106="Low",4,0))))-G106)),"")</f>
        <v/>
      </c>
      <c r="K106" t="str" cm="1">
        <f t="array" aca="1" ref="K106" ca="1">IFERROR(INDIRECT("'"&amp;B106&amp;"'!AG"&amp;MATCH(INT(BA106/8)+1,INDIRECT("'"&amp;B106&amp;"'!B4:B15"),0)+3),"")</f>
        <v/>
      </c>
      <c r="M106" t="str">
        <f t="shared" ref="M106:AB111" ca="1" si="40">IF(M$1="","",IF($K106=M$1,$J106,""))</f>
        <v/>
      </c>
      <c r="N106" t="str">
        <f t="shared" si="40"/>
        <v/>
      </c>
      <c r="O106" t="str">
        <f t="shared" si="40"/>
        <v/>
      </c>
      <c r="P106" t="str">
        <f t="shared" si="40"/>
        <v/>
      </c>
      <c r="Q106" t="str">
        <f t="shared" si="40"/>
        <v/>
      </c>
      <c r="R106" t="str">
        <f t="shared" si="40"/>
        <v/>
      </c>
      <c r="S106" t="str">
        <f t="shared" si="40"/>
        <v/>
      </c>
      <c r="T106" t="str">
        <f t="shared" si="40"/>
        <v/>
      </c>
      <c r="U106" t="str">
        <f t="shared" si="40"/>
        <v/>
      </c>
      <c r="V106" t="str">
        <f t="shared" si="40"/>
        <v/>
      </c>
      <c r="W106" t="str">
        <f t="shared" si="40"/>
        <v/>
      </c>
      <c r="X106" t="str">
        <f t="shared" si="40"/>
        <v/>
      </c>
      <c r="Y106" t="str">
        <f t="shared" si="40"/>
        <v/>
      </c>
      <c r="Z106" t="str">
        <f t="shared" si="40"/>
        <v/>
      </c>
      <c r="AA106" t="str">
        <f t="shared" si="40"/>
        <v/>
      </c>
      <c r="AB106" t="str">
        <f t="shared" si="40"/>
        <v/>
      </c>
      <c r="AC106" t="str">
        <f t="shared" ref="AC106:AR111" si="41">IF(AC$1="","",IF($K106=AC$1,$J106,""))</f>
        <v/>
      </c>
      <c r="AD106" t="str">
        <f t="shared" si="41"/>
        <v/>
      </c>
      <c r="AE106" t="str">
        <f t="shared" si="41"/>
        <v/>
      </c>
      <c r="AF106" t="str">
        <f t="shared" si="41"/>
        <v/>
      </c>
      <c r="AG106" t="str">
        <f t="shared" si="41"/>
        <v/>
      </c>
      <c r="AH106" t="str">
        <f t="shared" si="41"/>
        <v/>
      </c>
      <c r="AI106" t="str">
        <f t="shared" si="41"/>
        <v/>
      </c>
      <c r="AJ106" t="str">
        <f t="shared" si="41"/>
        <v/>
      </c>
      <c r="AK106" t="str">
        <f t="shared" si="41"/>
        <v/>
      </c>
      <c r="AL106" t="str">
        <f t="shared" si="41"/>
        <v/>
      </c>
      <c r="AM106" t="str">
        <f t="shared" si="41"/>
        <v/>
      </c>
      <c r="AN106" t="str">
        <f t="shared" si="41"/>
        <v/>
      </c>
      <c r="AO106" t="str">
        <f t="shared" si="41"/>
        <v/>
      </c>
      <c r="AP106" t="str">
        <f t="shared" si="41"/>
        <v/>
      </c>
      <c r="AQ106" t="str">
        <f t="shared" si="41"/>
        <v/>
      </c>
      <c r="AR106" t="str">
        <f t="shared" si="41"/>
        <v/>
      </c>
      <c r="AS106" t="str">
        <f t="shared" ref="AS106:AY111" si="42">IF(AS$1="","",IF($K106=AS$1,$J106,""))</f>
        <v/>
      </c>
      <c r="AT106" t="str">
        <f t="shared" si="42"/>
        <v/>
      </c>
      <c r="AU106" t="str">
        <f t="shared" si="42"/>
        <v/>
      </c>
      <c r="AV106" t="str">
        <f t="shared" si="42"/>
        <v/>
      </c>
      <c r="AW106" t="str">
        <f t="shared" si="42"/>
        <v/>
      </c>
      <c r="AX106" t="str">
        <f t="shared" si="42"/>
        <v/>
      </c>
      <c r="AY106" t="str">
        <f t="shared" si="42"/>
        <v/>
      </c>
      <c r="BA106">
        <v>106</v>
      </c>
      <c r="BB106">
        <f t="shared" si="27"/>
        <v>14</v>
      </c>
    </row>
    <row r="107" spans="1:54">
      <c r="A107" s="72"/>
      <c r="B107" s="75" t="s">
        <v>134</v>
      </c>
      <c r="C107" s="75" t="s">
        <v>128</v>
      </c>
      <c r="D107" s="75" t="s">
        <v>129</v>
      </c>
      <c r="E107" s="75">
        <v>8</v>
      </c>
      <c r="F107" s="75">
        <v>6</v>
      </c>
      <c r="G107" t="str" cm="1">
        <f t="array" aca="1" ref="G107" ca="1">IFERROR(IF(INDIRECT("'"&amp;B107&amp;"'!Z"&amp;MATCH(INT(BA107/8)+1,INDIRECT("'"&amp;B107&amp;"'!B4:B15"),0)+3)=1,15,IF(INDIRECT("'"&amp;B107&amp;"'!X"&amp;MATCH(INT(BA107/8)+1,INDIRECT("'"&amp;B107&amp;"'!B4:B15"),0)+3)=1,10,IF(INDIRECT("'"&amp;B107&amp;"'!V"&amp;MATCH(INT(BA107/8)+1,INDIRECT("'"&amp;B107&amp;"'!B4:B15"),0)+3)=1,6,IF(INDIRECT("'"&amp;B107&amp;"'!V"&amp;MATCH(INT(BA107/8)+1,INDIRECT("'"&amp;B107&amp;"'!B4:B15"),0)+3)=1,4,0)))),"")</f>
        <v/>
      </c>
      <c r="H107" t="str" cm="1">
        <f t="array" aca="1" ref="H107" ca="1">IFERROR(IFERROR(INDIRECT("'"&amp;B107&amp;"'!AE"&amp;MATCH(INT(BA107/8)+1,INDIRECT("'"&amp;B107&amp;"'!B4:B15"),0)+3),0)-G107,"")</f>
        <v/>
      </c>
      <c r="I107" t="e">
        <f ca="1">H106+H107+H108</f>
        <v>#VALUE!</v>
      </c>
      <c r="J107" t="str">
        <f ca="1">IFERROR(ABS(SUM(I107,-F107,-E107))+ABS(SUM(IF(D107="Traversal",15,IF(D107="High",10,IF(D107="Mid",6,IF(D107="Low",4,0))))-G107)),"")</f>
        <v/>
      </c>
      <c r="K107" t="str" cm="1">
        <f t="array" aca="1" ref="K107" ca="1">IFERROR(INDIRECT("'"&amp;B107&amp;"'!AG"&amp;MATCH(INT(BA107/8)+1,INDIRECT("'"&amp;B107&amp;"'!B4:B15"),0)+3),"")</f>
        <v/>
      </c>
      <c r="M107" t="str">
        <f t="shared" ca="1" si="40"/>
        <v/>
      </c>
      <c r="N107" t="str">
        <f t="shared" si="40"/>
        <v/>
      </c>
      <c r="O107" t="str">
        <f t="shared" si="40"/>
        <v/>
      </c>
      <c r="P107" t="str">
        <f t="shared" si="40"/>
        <v/>
      </c>
      <c r="Q107" t="str">
        <f t="shared" si="40"/>
        <v/>
      </c>
      <c r="R107" t="str">
        <f t="shared" si="40"/>
        <v/>
      </c>
      <c r="S107" t="str">
        <f t="shared" si="40"/>
        <v/>
      </c>
      <c r="T107" t="str">
        <f t="shared" si="40"/>
        <v/>
      </c>
      <c r="U107" t="str">
        <f t="shared" si="40"/>
        <v/>
      </c>
      <c r="V107" t="str">
        <f t="shared" si="40"/>
        <v/>
      </c>
      <c r="W107" t="str">
        <f t="shared" si="40"/>
        <v/>
      </c>
      <c r="X107" t="str">
        <f t="shared" si="40"/>
        <v/>
      </c>
      <c r="Y107" t="str">
        <f t="shared" si="40"/>
        <v/>
      </c>
      <c r="Z107" t="str">
        <f t="shared" si="40"/>
        <v/>
      </c>
      <c r="AA107" t="str">
        <f t="shared" si="40"/>
        <v/>
      </c>
      <c r="AB107" t="str">
        <f t="shared" si="40"/>
        <v/>
      </c>
      <c r="AC107" t="str">
        <f t="shared" si="41"/>
        <v/>
      </c>
      <c r="AD107" t="str">
        <f t="shared" si="41"/>
        <v/>
      </c>
      <c r="AE107" t="str">
        <f t="shared" si="41"/>
        <v/>
      </c>
      <c r="AF107" t="str">
        <f t="shared" si="41"/>
        <v/>
      </c>
      <c r="AG107" t="str">
        <f t="shared" si="41"/>
        <v/>
      </c>
      <c r="AH107" t="str">
        <f t="shared" si="41"/>
        <v/>
      </c>
      <c r="AI107" t="str">
        <f t="shared" si="41"/>
        <v/>
      </c>
      <c r="AJ107" t="str">
        <f t="shared" si="41"/>
        <v/>
      </c>
      <c r="AK107" t="str">
        <f t="shared" si="41"/>
        <v/>
      </c>
      <c r="AL107" t="str">
        <f t="shared" si="41"/>
        <v/>
      </c>
      <c r="AM107" t="str">
        <f t="shared" si="41"/>
        <v/>
      </c>
      <c r="AN107" t="str">
        <f t="shared" si="41"/>
        <v/>
      </c>
      <c r="AO107" t="str">
        <f t="shared" si="41"/>
        <v/>
      </c>
      <c r="AP107" t="str">
        <f t="shared" si="41"/>
        <v/>
      </c>
      <c r="AQ107" t="str">
        <f t="shared" si="41"/>
        <v/>
      </c>
      <c r="AR107" t="str">
        <f t="shared" si="41"/>
        <v/>
      </c>
      <c r="AS107" t="str">
        <f t="shared" si="42"/>
        <v/>
      </c>
      <c r="AT107" t="str">
        <f t="shared" si="42"/>
        <v/>
      </c>
      <c r="AU107" t="str">
        <f t="shared" si="42"/>
        <v/>
      </c>
      <c r="AV107" t="str">
        <f t="shared" si="42"/>
        <v/>
      </c>
      <c r="AW107" t="str">
        <f t="shared" si="42"/>
        <v/>
      </c>
      <c r="AX107" t="str">
        <f t="shared" si="42"/>
        <v/>
      </c>
      <c r="AY107" t="str">
        <f t="shared" si="42"/>
        <v/>
      </c>
      <c r="BA107">
        <v>107</v>
      </c>
      <c r="BB107">
        <f t="shared" si="27"/>
        <v>14</v>
      </c>
    </row>
    <row r="108" spans="1:54">
      <c r="A108" s="72"/>
      <c r="B108" s="75" t="s">
        <v>141</v>
      </c>
      <c r="C108" s="75" t="s">
        <v>125</v>
      </c>
      <c r="D108" s="75" t="s">
        <v>126</v>
      </c>
      <c r="E108" s="75"/>
      <c r="F108" s="75"/>
      <c r="G108" t="str" cm="1">
        <f t="array" aca="1" ref="G108" ca="1">IFERROR(IF(INDIRECT("'"&amp;B108&amp;"'!Z"&amp;MATCH(INT(BA108/8)+1,INDIRECT("'"&amp;B108&amp;"'!B4:B15"),0)+3)=1,15,IF(INDIRECT("'"&amp;B108&amp;"'!X"&amp;MATCH(INT(BA108/8)+1,INDIRECT("'"&amp;B108&amp;"'!B4:B15"),0)+3)=1,10,IF(INDIRECT("'"&amp;B108&amp;"'!V"&amp;MATCH(INT(BA108/8)+1,INDIRECT("'"&amp;B108&amp;"'!B4:B15"),0)+3)=1,6,IF(INDIRECT("'"&amp;B108&amp;"'!V"&amp;MATCH(INT(BA108/8)+1,INDIRECT("'"&amp;B108&amp;"'!B4:B15"),0)+3)=1,4,0)))),"")</f>
        <v/>
      </c>
      <c r="H108" t="str" cm="1">
        <f t="array" aca="1" ref="H108" ca="1">IFERROR(IFERROR(INDIRECT("'"&amp;B108&amp;"'!AE"&amp;MATCH(INT(BA108/8)+1,INDIRECT("'"&amp;B108&amp;"'!B4:B15"),0)+3),0)-G108,"")</f>
        <v/>
      </c>
      <c r="I108" t="e">
        <f ca="1">H106+H107+H108</f>
        <v>#VALUE!</v>
      </c>
      <c r="J108" t="str">
        <f ca="1">IFERROR(ABS(SUM(I108,-F107,-E107))+ABS(SUM(IF(D108="Traversal",15,IF(D108="High",10,IF(D108="Mid",6,IF(D108="Low",4,0))))-G108)),"")</f>
        <v/>
      </c>
      <c r="K108" t="str" cm="1">
        <f t="array" aca="1" ref="K108" ca="1">IFERROR(INDIRECT("'"&amp;B108&amp;"'!AG"&amp;MATCH(INT(BA108/8)+1,INDIRECT("'"&amp;B108&amp;"'!B4:B15"),0)+3),"")</f>
        <v/>
      </c>
      <c r="M108" t="str">
        <f t="shared" ca="1" si="40"/>
        <v/>
      </c>
      <c r="N108" t="str">
        <f t="shared" si="40"/>
        <v/>
      </c>
      <c r="O108" t="str">
        <f t="shared" si="40"/>
        <v/>
      </c>
      <c r="P108" t="str">
        <f t="shared" si="40"/>
        <v/>
      </c>
      <c r="Q108" t="str">
        <f t="shared" si="40"/>
        <v/>
      </c>
      <c r="R108" t="str">
        <f t="shared" si="40"/>
        <v/>
      </c>
      <c r="S108" t="str">
        <f t="shared" si="40"/>
        <v/>
      </c>
      <c r="T108" t="str">
        <f t="shared" si="40"/>
        <v/>
      </c>
      <c r="U108" t="str">
        <f t="shared" si="40"/>
        <v/>
      </c>
      <c r="V108" t="str">
        <f t="shared" si="40"/>
        <v/>
      </c>
      <c r="W108" t="str">
        <f t="shared" si="40"/>
        <v/>
      </c>
      <c r="X108" t="str">
        <f t="shared" si="40"/>
        <v/>
      </c>
      <c r="Y108" t="str">
        <f t="shared" si="40"/>
        <v/>
      </c>
      <c r="Z108" t="str">
        <f t="shared" si="40"/>
        <v/>
      </c>
      <c r="AA108" t="str">
        <f t="shared" si="40"/>
        <v/>
      </c>
      <c r="AB108" t="str">
        <f t="shared" si="40"/>
        <v/>
      </c>
      <c r="AC108" t="str">
        <f t="shared" si="41"/>
        <v/>
      </c>
      <c r="AD108" t="str">
        <f t="shared" si="41"/>
        <v/>
      </c>
      <c r="AE108" t="str">
        <f t="shared" si="41"/>
        <v/>
      </c>
      <c r="AF108" t="str">
        <f t="shared" si="41"/>
        <v/>
      </c>
      <c r="AG108" t="str">
        <f t="shared" si="41"/>
        <v/>
      </c>
      <c r="AH108" t="str">
        <f t="shared" si="41"/>
        <v/>
      </c>
      <c r="AI108" t="str">
        <f t="shared" si="41"/>
        <v/>
      </c>
      <c r="AJ108" t="str">
        <f t="shared" si="41"/>
        <v/>
      </c>
      <c r="AK108" t="str">
        <f t="shared" si="41"/>
        <v/>
      </c>
      <c r="AL108" t="str">
        <f t="shared" si="41"/>
        <v/>
      </c>
      <c r="AM108" t="str">
        <f t="shared" si="41"/>
        <v/>
      </c>
      <c r="AN108" t="str">
        <f t="shared" si="41"/>
        <v/>
      </c>
      <c r="AO108" t="str">
        <f t="shared" si="41"/>
        <v/>
      </c>
      <c r="AP108" t="str">
        <f t="shared" si="41"/>
        <v/>
      </c>
      <c r="AQ108" t="str">
        <f t="shared" si="41"/>
        <v/>
      </c>
      <c r="AR108" t="str">
        <f t="shared" si="41"/>
        <v/>
      </c>
      <c r="AS108" t="str">
        <f t="shared" si="42"/>
        <v/>
      </c>
      <c r="AT108" t="str">
        <f t="shared" si="42"/>
        <v/>
      </c>
      <c r="AU108" t="str">
        <f t="shared" si="42"/>
        <v/>
      </c>
      <c r="AV108" t="str">
        <f t="shared" si="42"/>
        <v/>
      </c>
      <c r="AW108" t="str">
        <f t="shared" si="42"/>
        <v/>
      </c>
      <c r="AX108" t="str">
        <f t="shared" si="42"/>
        <v/>
      </c>
      <c r="AY108" t="str">
        <f t="shared" si="42"/>
        <v/>
      </c>
      <c r="BA108">
        <v>108</v>
      </c>
      <c r="BB108">
        <f t="shared" si="27"/>
        <v>14</v>
      </c>
    </row>
    <row r="109" spans="1:54">
      <c r="A109" s="72"/>
      <c r="B109" s="76" t="s">
        <v>143</v>
      </c>
      <c r="C109" s="76" t="s">
        <v>125</v>
      </c>
      <c r="D109" s="76" t="s">
        <v>133</v>
      </c>
      <c r="E109" s="76"/>
      <c r="F109" s="76"/>
      <c r="G109" t="str" cm="1">
        <f t="array" aca="1" ref="G109" ca="1">IFERROR(IF(INDIRECT("'"&amp;B109&amp;"'!Z"&amp;MATCH(INT(BA109/8)+1,INDIRECT("'"&amp;B109&amp;"'!B4:B15"),0)+3)=1,15,IF(INDIRECT("'"&amp;B109&amp;"'!X"&amp;MATCH(INT(BA109/8)+1,INDIRECT("'"&amp;B109&amp;"'!B4:B15"),0)+3)=1,10,IF(INDIRECT("'"&amp;B109&amp;"'!V"&amp;MATCH(INT(BA109/8)+1,INDIRECT("'"&amp;B109&amp;"'!B4:B15"),0)+3)=1,6,IF(INDIRECT("'"&amp;B109&amp;"'!V"&amp;MATCH(INT(BA109/8)+1,INDIRECT("'"&amp;B109&amp;"'!B4:B15"),0)+3)=1,4,0)))),"")</f>
        <v/>
      </c>
      <c r="H109" t="str" cm="1">
        <f t="array" aca="1" ref="H109" ca="1">IFERROR(IFERROR(INDIRECT("'"&amp;B109&amp;"'!AE"&amp;MATCH(INT(BA109/8)+1,INDIRECT("'"&amp;B109&amp;"'!B4:B15"),0)+3),0)-G109,"")</f>
        <v/>
      </c>
      <c r="I109" t="e">
        <f ca="1">H109+H110+H111</f>
        <v>#VALUE!</v>
      </c>
      <c r="J109" t="str">
        <f ca="1">IFERROR(ABS(SUM(I109,-F110,-E110))+ABS(SUM(IF(D109="Traversal",15,IF(D109="High",10,IF(D109="Mid",6,IF(D109="Low",4,0))))-G109)),"")</f>
        <v/>
      </c>
      <c r="K109" t="str" cm="1">
        <f t="array" aca="1" ref="K109" ca="1">IFERROR(INDIRECT("'"&amp;B109&amp;"'!AG"&amp;MATCH(INT(BA109/8)+1,INDIRECT("'"&amp;B109&amp;"'!B4:B15"),0)+3),"")</f>
        <v/>
      </c>
      <c r="M109" t="str">
        <f t="shared" ca="1" si="40"/>
        <v/>
      </c>
      <c r="N109" t="str">
        <f t="shared" si="40"/>
        <v/>
      </c>
      <c r="O109" t="str">
        <f t="shared" si="40"/>
        <v/>
      </c>
      <c r="P109" t="str">
        <f t="shared" si="40"/>
        <v/>
      </c>
      <c r="Q109" t="str">
        <f t="shared" si="40"/>
        <v/>
      </c>
      <c r="R109" t="str">
        <f t="shared" si="40"/>
        <v/>
      </c>
      <c r="S109" t="str">
        <f t="shared" si="40"/>
        <v/>
      </c>
      <c r="T109" t="str">
        <f t="shared" si="40"/>
        <v/>
      </c>
      <c r="U109" t="str">
        <f t="shared" si="40"/>
        <v/>
      </c>
      <c r="V109" t="str">
        <f t="shared" si="40"/>
        <v/>
      </c>
      <c r="W109" t="str">
        <f t="shared" si="40"/>
        <v/>
      </c>
      <c r="X109" t="str">
        <f t="shared" si="40"/>
        <v/>
      </c>
      <c r="Y109" t="str">
        <f t="shared" si="40"/>
        <v/>
      </c>
      <c r="Z109" t="str">
        <f t="shared" si="40"/>
        <v/>
      </c>
      <c r="AA109" t="str">
        <f t="shared" si="40"/>
        <v/>
      </c>
      <c r="AB109" t="str">
        <f t="shared" si="40"/>
        <v/>
      </c>
      <c r="AC109" t="str">
        <f t="shared" si="41"/>
        <v/>
      </c>
      <c r="AD109" t="str">
        <f t="shared" si="41"/>
        <v/>
      </c>
      <c r="AE109" t="str">
        <f t="shared" si="41"/>
        <v/>
      </c>
      <c r="AF109" t="str">
        <f t="shared" si="41"/>
        <v/>
      </c>
      <c r="AG109" t="str">
        <f t="shared" si="41"/>
        <v/>
      </c>
      <c r="AH109" t="str">
        <f t="shared" si="41"/>
        <v/>
      </c>
      <c r="AI109" t="str">
        <f t="shared" si="41"/>
        <v/>
      </c>
      <c r="AJ109" t="str">
        <f t="shared" si="41"/>
        <v/>
      </c>
      <c r="AK109" t="str">
        <f t="shared" si="41"/>
        <v/>
      </c>
      <c r="AL109" t="str">
        <f t="shared" si="41"/>
        <v/>
      </c>
      <c r="AM109" t="str">
        <f t="shared" si="41"/>
        <v/>
      </c>
      <c r="AN109" t="str">
        <f t="shared" si="41"/>
        <v/>
      </c>
      <c r="AO109" t="str">
        <f t="shared" si="41"/>
        <v/>
      </c>
      <c r="AP109" t="str">
        <f t="shared" si="41"/>
        <v/>
      </c>
      <c r="AQ109" t="str">
        <f t="shared" si="41"/>
        <v/>
      </c>
      <c r="AR109" t="str">
        <f t="shared" si="41"/>
        <v/>
      </c>
      <c r="AS109" t="str">
        <f t="shared" si="42"/>
        <v/>
      </c>
      <c r="AT109" t="str">
        <f t="shared" si="42"/>
        <v/>
      </c>
      <c r="AU109" t="str">
        <f t="shared" si="42"/>
        <v/>
      </c>
      <c r="AV109" t="str">
        <f t="shared" si="42"/>
        <v/>
      </c>
      <c r="AW109" t="str">
        <f t="shared" si="42"/>
        <v/>
      </c>
      <c r="AX109" t="str">
        <f t="shared" si="42"/>
        <v/>
      </c>
      <c r="AY109" t="str">
        <f t="shared" si="42"/>
        <v/>
      </c>
      <c r="BA109">
        <v>109</v>
      </c>
      <c r="BB109">
        <f t="shared" si="27"/>
        <v>14</v>
      </c>
    </row>
    <row r="110" spans="1:54">
      <c r="A110" s="72"/>
      <c r="B110" s="76" t="s">
        <v>140</v>
      </c>
      <c r="C110" s="76" t="s">
        <v>128</v>
      </c>
      <c r="D110" s="76" t="s">
        <v>126</v>
      </c>
      <c r="E110" s="76">
        <v>20</v>
      </c>
      <c r="F110" s="76">
        <v>40</v>
      </c>
      <c r="G110" t="str" cm="1">
        <f t="array" aca="1" ref="G110" ca="1">IFERROR(IF(INDIRECT("'"&amp;B110&amp;"'!Z"&amp;MATCH(INT(BA110/8)+1,INDIRECT("'"&amp;B110&amp;"'!B4:B15"),0)+3)=1,15,IF(INDIRECT("'"&amp;B110&amp;"'!X"&amp;MATCH(INT(BA110/8)+1,INDIRECT("'"&amp;B110&amp;"'!B4:B15"),0)+3)=1,10,IF(INDIRECT("'"&amp;B110&amp;"'!V"&amp;MATCH(INT(BA110/8)+1,INDIRECT("'"&amp;B110&amp;"'!B4:B15"),0)+3)=1,6,IF(INDIRECT("'"&amp;B110&amp;"'!V"&amp;MATCH(INT(BA110/8)+1,INDIRECT("'"&amp;B110&amp;"'!B4:B15"),0)+3)=1,4,0)))),"")</f>
        <v/>
      </c>
      <c r="H110" t="str" cm="1">
        <f t="array" aca="1" ref="H110" ca="1">IFERROR(IFERROR(INDIRECT("'"&amp;B110&amp;"'!AE"&amp;MATCH(INT(BA110/8)+1,INDIRECT("'"&amp;B110&amp;"'!B4:B15"),0)+3),0)-G110,"")</f>
        <v/>
      </c>
      <c r="I110" t="e">
        <f ca="1">H109+H110+H111</f>
        <v>#VALUE!</v>
      </c>
      <c r="J110" t="str">
        <f ca="1">IFERROR(ABS(SUM(I110,-F110,-E110))+ABS(SUM(IF(D110="Traversal",15,IF(D110="High",10,IF(D110="Mid",6,IF(D110="Low",4,0))))-G110)),"")</f>
        <v/>
      </c>
      <c r="K110" t="str" cm="1">
        <f t="array" aca="1" ref="K110" ca="1">IFERROR(INDIRECT("'"&amp;B110&amp;"'!AG"&amp;MATCH(INT(BA110/8)+1,INDIRECT("'"&amp;B110&amp;"'!B4:B15"),0)+3),"")</f>
        <v/>
      </c>
      <c r="M110" t="str">
        <f t="shared" ca="1" si="40"/>
        <v/>
      </c>
      <c r="N110" t="str">
        <f t="shared" si="40"/>
        <v/>
      </c>
      <c r="O110" t="str">
        <f t="shared" si="40"/>
        <v/>
      </c>
      <c r="P110" t="str">
        <f t="shared" si="40"/>
        <v/>
      </c>
      <c r="Q110" t="str">
        <f t="shared" si="40"/>
        <v/>
      </c>
      <c r="R110" t="str">
        <f t="shared" si="40"/>
        <v/>
      </c>
      <c r="S110" t="str">
        <f t="shared" si="40"/>
        <v/>
      </c>
      <c r="T110" t="str">
        <f t="shared" si="40"/>
        <v/>
      </c>
      <c r="U110" t="str">
        <f t="shared" si="40"/>
        <v/>
      </c>
      <c r="V110" t="str">
        <f t="shared" si="40"/>
        <v/>
      </c>
      <c r="W110" t="str">
        <f t="shared" si="40"/>
        <v/>
      </c>
      <c r="X110" t="str">
        <f t="shared" si="40"/>
        <v/>
      </c>
      <c r="Y110" t="str">
        <f t="shared" si="40"/>
        <v/>
      </c>
      <c r="Z110" t="str">
        <f t="shared" si="40"/>
        <v/>
      </c>
      <c r="AA110" t="str">
        <f t="shared" si="40"/>
        <v/>
      </c>
      <c r="AB110" t="str">
        <f t="shared" si="40"/>
        <v/>
      </c>
      <c r="AC110" t="str">
        <f t="shared" si="41"/>
        <v/>
      </c>
      <c r="AD110" t="str">
        <f t="shared" si="41"/>
        <v/>
      </c>
      <c r="AE110" t="str">
        <f t="shared" si="41"/>
        <v/>
      </c>
      <c r="AF110" t="str">
        <f t="shared" si="41"/>
        <v/>
      </c>
      <c r="AG110" t="str">
        <f t="shared" si="41"/>
        <v/>
      </c>
      <c r="AH110" t="str">
        <f t="shared" si="41"/>
        <v/>
      </c>
      <c r="AI110" t="str">
        <f t="shared" si="41"/>
        <v/>
      </c>
      <c r="AJ110" t="str">
        <f t="shared" si="41"/>
        <v/>
      </c>
      <c r="AK110" t="str">
        <f t="shared" si="41"/>
        <v/>
      </c>
      <c r="AL110" t="str">
        <f t="shared" si="41"/>
        <v/>
      </c>
      <c r="AM110" t="str">
        <f t="shared" si="41"/>
        <v/>
      </c>
      <c r="AN110" t="str">
        <f t="shared" si="41"/>
        <v/>
      </c>
      <c r="AO110" t="str">
        <f t="shared" si="41"/>
        <v/>
      </c>
      <c r="AP110" t="str">
        <f t="shared" si="41"/>
        <v/>
      </c>
      <c r="AQ110" t="str">
        <f t="shared" si="41"/>
        <v/>
      </c>
      <c r="AR110" t="str">
        <f t="shared" si="41"/>
        <v/>
      </c>
      <c r="AS110" t="str">
        <f t="shared" si="42"/>
        <v/>
      </c>
      <c r="AT110" t="str">
        <f t="shared" si="42"/>
        <v/>
      </c>
      <c r="AU110" t="str">
        <f t="shared" si="42"/>
        <v/>
      </c>
      <c r="AV110" t="str">
        <f t="shared" si="42"/>
        <v/>
      </c>
      <c r="AW110" t="str">
        <f t="shared" si="42"/>
        <v/>
      </c>
      <c r="AX110" t="str">
        <f t="shared" si="42"/>
        <v/>
      </c>
      <c r="AY110" t="str">
        <f t="shared" si="42"/>
        <v/>
      </c>
      <c r="BA110">
        <v>110</v>
      </c>
      <c r="BB110">
        <f t="shared" si="27"/>
        <v>14</v>
      </c>
    </row>
    <row r="111" spans="1:54">
      <c r="A111" s="72"/>
      <c r="B111" s="76" t="s">
        <v>131</v>
      </c>
      <c r="C111" s="76" t="s">
        <v>125</v>
      </c>
      <c r="D111" s="76" t="s">
        <v>133</v>
      </c>
      <c r="E111" s="76"/>
      <c r="F111" s="76"/>
      <c r="G111" t="str" cm="1">
        <f t="array" aca="1" ref="G111" ca="1">IFERROR(IF(INDIRECT("'"&amp;B111&amp;"'!Z"&amp;MATCH(INT(BA111/8)+1,INDIRECT("'"&amp;B111&amp;"'!B4:B15"),0)+3)=1,15,IF(INDIRECT("'"&amp;B111&amp;"'!X"&amp;MATCH(INT(BA111/8)+1,INDIRECT("'"&amp;B111&amp;"'!B4:B15"),0)+3)=1,10,IF(INDIRECT("'"&amp;B111&amp;"'!V"&amp;MATCH(INT(BA111/8)+1,INDIRECT("'"&amp;B111&amp;"'!B4:B15"),0)+3)=1,6,IF(INDIRECT("'"&amp;B111&amp;"'!V"&amp;MATCH(INT(BA111/8)+1,INDIRECT("'"&amp;B111&amp;"'!B4:B15"),0)+3)=1,4,0)))),"")</f>
        <v/>
      </c>
      <c r="H111" t="str" cm="1">
        <f t="array" aca="1" ref="H111" ca="1">IFERROR(IFERROR(INDIRECT("'"&amp;B111&amp;"'!AE"&amp;MATCH(INT(BA111/8)+1,INDIRECT("'"&amp;B111&amp;"'!B4:B15"),0)+3),0)-G111,"")</f>
        <v/>
      </c>
      <c r="I111" t="e">
        <f ca="1">H109+H110+H111</f>
        <v>#VALUE!</v>
      </c>
      <c r="J111" t="str">
        <f ca="1">IFERROR(ABS(SUM(I111,-F110,-E110))+ABS(SUM(IF(D111="Traversal",15,IF(D111="High",10,IF(D111="Mid",6,IF(D111="Low",4,0))))-G111)),"")</f>
        <v/>
      </c>
      <c r="K111" t="str" cm="1">
        <f t="array" aca="1" ref="K111" ca="1">IFERROR(INDIRECT("'"&amp;B111&amp;"'!AG"&amp;MATCH(INT(BA111/8)+1,INDIRECT("'"&amp;B111&amp;"'!B4:B15"),0)+3),"")</f>
        <v/>
      </c>
      <c r="M111" t="str">
        <f t="shared" ca="1" si="40"/>
        <v/>
      </c>
      <c r="N111" t="str">
        <f t="shared" si="40"/>
        <v/>
      </c>
      <c r="O111" t="str">
        <f t="shared" si="40"/>
        <v/>
      </c>
      <c r="P111" t="str">
        <f t="shared" si="40"/>
        <v/>
      </c>
      <c r="Q111" t="str">
        <f t="shared" si="40"/>
        <v/>
      </c>
      <c r="R111" t="str">
        <f t="shared" si="40"/>
        <v/>
      </c>
      <c r="S111" t="str">
        <f t="shared" si="40"/>
        <v/>
      </c>
      <c r="T111" t="str">
        <f t="shared" si="40"/>
        <v/>
      </c>
      <c r="U111" t="str">
        <f t="shared" si="40"/>
        <v/>
      </c>
      <c r="V111" t="str">
        <f t="shared" si="40"/>
        <v/>
      </c>
      <c r="W111" t="str">
        <f t="shared" si="40"/>
        <v/>
      </c>
      <c r="X111" t="str">
        <f t="shared" si="40"/>
        <v/>
      </c>
      <c r="Y111" t="str">
        <f t="shared" si="40"/>
        <v/>
      </c>
      <c r="Z111" t="str">
        <f t="shared" si="40"/>
        <v/>
      </c>
      <c r="AA111" t="str">
        <f t="shared" si="40"/>
        <v/>
      </c>
      <c r="AB111" t="str">
        <f t="shared" si="40"/>
        <v/>
      </c>
      <c r="AC111" t="str">
        <f t="shared" si="41"/>
        <v/>
      </c>
      <c r="AD111" t="str">
        <f t="shared" si="41"/>
        <v/>
      </c>
      <c r="AE111" t="str">
        <f t="shared" si="41"/>
        <v/>
      </c>
      <c r="AF111" t="str">
        <f t="shared" si="41"/>
        <v/>
      </c>
      <c r="AG111" t="str">
        <f t="shared" si="41"/>
        <v/>
      </c>
      <c r="AH111" t="str">
        <f t="shared" si="41"/>
        <v/>
      </c>
      <c r="AI111" t="str">
        <f t="shared" si="41"/>
        <v/>
      </c>
      <c r="AJ111" t="str">
        <f t="shared" si="41"/>
        <v/>
      </c>
      <c r="AK111" t="str">
        <f t="shared" si="41"/>
        <v/>
      </c>
      <c r="AL111" t="str">
        <f t="shared" si="41"/>
        <v/>
      </c>
      <c r="AM111" t="str">
        <f t="shared" si="41"/>
        <v/>
      </c>
      <c r="AN111" t="str">
        <f t="shared" si="41"/>
        <v/>
      </c>
      <c r="AO111" t="str">
        <f t="shared" si="41"/>
        <v/>
      </c>
      <c r="AP111" t="str">
        <f t="shared" si="41"/>
        <v/>
      </c>
      <c r="AQ111" t="str">
        <f t="shared" si="41"/>
        <v/>
      </c>
      <c r="AR111" t="str">
        <f t="shared" si="41"/>
        <v/>
      </c>
      <c r="AS111" t="str">
        <f t="shared" si="42"/>
        <v/>
      </c>
      <c r="AT111" t="str">
        <f t="shared" si="42"/>
        <v/>
      </c>
      <c r="AU111" t="str">
        <f t="shared" si="42"/>
        <v/>
      </c>
      <c r="AV111" t="str">
        <f t="shared" si="42"/>
        <v/>
      </c>
      <c r="AW111" t="str">
        <f t="shared" si="42"/>
        <v/>
      </c>
      <c r="AX111" t="str">
        <f t="shared" si="42"/>
        <v/>
      </c>
      <c r="AY111" t="str">
        <f t="shared" si="42"/>
        <v/>
      </c>
      <c r="BA111">
        <v>111</v>
      </c>
      <c r="BB111">
        <f t="shared" si="27"/>
        <v>14</v>
      </c>
    </row>
    <row r="113" spans="1:54">
      <c r="A113" t="s">
        <v>152</v>
      </c>
      <c r="B113" s="72" t="s">
        <v>41</v>
      </c>
      <c r="C113" s="72" t="s">
        <v>116</v>
      </c>
      <c r="D113" s="72" t="s">
        <v>6</v>
      </c>
      <c r="E113" s="72" t="s">
        <v>117</v>
      </c>
      <c r="F113" s="72" t="s">
        <v>118</v>
      </c>
      <c r="BA113">
        <v>113</v>
      </c>
      <c r="BB113">
        <f t="shared" si="27"/>
        <v>15</v>
      </c>
    </row>
    <row r="114" spans="1:54">
      <c r="A114" s="72"/>
      <c r="B114" s="75" t="s">
        <v>132</v>
      </c>
      <c r="C114" s="75" t="s">
        <v>128</v>
      </c>
      <c r="D114" s="75" t="s">
        <v>133</v>
      </c>
      <c r="E114" s="75"/>
      <c r="F114" s="75"/>
      <c r="G114" t="str" cm="1">
        <f t="array" aca="1" ref="G114" ca="1">IFERROR(IF(INDIRECT("'"&amp;B114&amp;"'!Z"&amp;MATCH(INT(BA114/8)+1,INDIRECT("'"&amp;B114&amp;"'!B4:B15"),0)+3)=1,15,IF(INDIRECT("'"&amp;B114&amp;"'!X"&amp;MATCH(INT(BA114/8)+1,INDIRECT("'"&amp;B114&amp;"'!B4:B15"),0)+3)=1,10,IF(INDIRECT("'"&amp;B114&amp;"'!V"&amp;MATCH(INT(BA114/8)+1,INDIRECT("'"&amp;B114&amp;"'!B4:B15"),0)+3)=1,6,IF(INDIRECT("'"&amp;B114&amp;"'!V"&amp;MATCH(INT(BA114/8)+1,INDIRECT("'"&amp;B114&amp;"'!B4:B15"),0)+3)=1,4,0)))),"")</f>
        <v/>
      </c>
      <c r="H114" t="str" cm="1">
        <f t="array" aca="1" ref="H114" ca="1">IFERROR(IFERROR(INDIRECT("'"&amp;B114&amp;"'!AE"&amp;MATCH(INT(BA114/8)+1,INDIRECT("'"&amp;B114&amp;"'!B4:B15"),0)+3),0)-G114,"")</f>
        <v/>
      </c>
      <c r="I114" t="e">
        <f ca="1">H114+H115+H116</f>
        <v>#VALUE!</v>
      </c>
      <c r="J114" t="str">
        <f ca="1">IFERROR(ABS(SUM(I114,-F115,-E115))+ABS(SUM(IF(D114="Traversal",15,IF(D114="High",10,IF(D114="Mid",6,IF(D114="Low",4,0))))-G114)),"")</f>
        <v/>
      </c>
      <c r="K114" t="str" cm="1">
        <f t="array" aca="1" ref="K114" ca="1">IFERROR(INDIRECT("'"&amp;B114&amp;"'!AG"&amp;MATCH(INT(BA114/8)+1,INDIRECT("'"&amp;B114&amp;"'!B4:B15"),0)+3),"")</f>
        <v/>
      </c>
      <c r="M114" t="str">
        <f t="shared" ref="M114:AB119" ca="1" si="43">IF(M$1="","",IF($K114=M$1,$J114,""))</f>
        <v/>
      </c>
      <c r="N114" t="str">
        <f t="shared" si="43"/>
        <v/>
      </c>
      <c r="O114" t="str">
        <f t="shared" si="43"/>
        <v/>
      </c>
      <c r="P114" t="str">
        <f t="shared" si="43"/>
        <v/>
      </c>
      <c r="Q114" t="str">
        <f t="shared" si="43"/>
        <v/>
      </c>
      <c r="R114" t="str">
        <f t="shared" si="43"/>
        <v/>
      </c>
      <c r="S114" t="str">
        <f t="shared" si="43"/>
        <v/>
      </c>
      <c r="T114" t="str">
        <f t="shared" si="43"/>
        <v/>
      </c>
      <c r="U114" t="str">
        <f t="shared" si="43"/>
        <v/>
      </c>
      <c r="V114" t="str">
        <f t="shared" si="43"/>
        <v/>
      </c>
      <c r="W114" t="str">
        <f t="shared" si="43"/>
        <v/>
      </c>
      <c r="X114" t="str">
        <f t="shared" si="43"/>
        <v/>
      </c>
      <c r="Y114" t="str">
        <f t="shared" si="43"/>
        <v/>
      </c>
      <c r="Z114" t="str">
        <f t="shared" si="43"/>
        <v/>
      </c>
      <c r="AA114" t="str">
        <f t="shared" si="43"/>
        <v/>
      </c>
      <c r="AB114" t="str">
        <f t="shared" si="43"/>
        <v/>
      </c>
      <c r="AC114" t="str">
        <f t="shared" ref="AC114:AR119" si="44">IF(AC$1="","",IF($K114=AC$1,$J114,""))</f>
        <v/>
      </c>
      <c r="AD114" t="str">
        <f t="shared" si="44"/>
        <v/>
      </c>
      <c r="AE114" t="str">
        <f t="shared" si="44"/>
        <v/>
      </c>
      <c r="AF114" t="str">
        <f t="shared" si="44"/>
        <v/>
      </c>
      <c r="AG114" t="str">
        <f t="shared" si="44"/>
        <v/>
      </c>
      <c r="AH114" t="str">
        <f t="shared" si="44"/>
        <v/>
      </c>
      <c r="AI114" t="str">
        <f t="shared" si="44"/>
        <v/>
      </c>
      <c r="AJ114" t="str">
        <f t="shared" si="44"/>
        <v/>
      </c>
      <c r="AK114" t="str">
        <f t="shared" si="44"/>
        <v/>
      </c>
      <c r="AL114" t="str">
        <f t="shared" si="44"/>
        <v/>
      </c>
      <c r="AM114" t="str">
        <f t="shared" si="44"/>
        <v/>
      </c>
      <c r="AN114" t="str">
        <f t="shared" si="44"/>
        <v/>
      </c>
      <c r="AO114" t="str">
        <f t="shared" si="44"/>
        <v/>
      </c>
      <c r="AP114" t="str">
        <f t="shared" si="44"/>
        <v/>
      </c>
      <c r="AQ114" t="str">
        <f t="shared" si="44"/>
        <v/>
      </c>
      <c r="AR114" t="str">
        <f t="shared" si="44"/>
        <v/>
      </c>
      <c r="AS114" t="str">
        <f t="shared" ref="AS114:AY119" si="45">IF(AS$1="","",IF($K114=AS$1,$J114,""))</f>
        <v/>
      </c>
      <c r="AT114" t="str">
        <f t="shared" si="45"/>
        <v/>
      </c>
      <c r="AU114" t="str">
        <f t="shared" si="45"/>
        <v/>
      </c>
      <c r="AV114" t="str">
        <f t="shared" si="45"/>
        <v/>
      </c>
      <c r="AW114" t="str">
        <f t="shared" si="45"/>
        <v/>
      </c>
      <c r="AX114" t="str">
        <f t="shared" si="45"/>
        <v/>
      </c>
      <c r="AY114" t="str">
        <f t="shared" si="45"/>
        <v/>
      </c>
      <c r="BA114">
        <v>114</v>
      </c>
      <c r="BB114">
        <f t="shared" si="27"/>
        <v>15</v>
      </c>
    </row>
    <row r="115" spans="1:54">
      <c r="A115" s="72"/>
      <c r="B115" s="75" t="s">
        <v>135</v>
      </c>
      <c r="C115" s="75" t="s">
        <v>125</v>
      </c>
      <c r="D115" s="75" t="s">
        <v>129</v>
      </c>
      <c r="E115" s="75">
        <v>16</v>
      </c>
      <c r="F115" s="75">
        <v>54</v>
      </c>
      <c r="G115" t="str" cm="1">
        <f t="array" aca="1" ref="G115" ca="1">IFERROR(IF(INDIRECT("'"&amp;B115&amp;"'!Z"&amp;MATCH(INT(BA115/8)+1,INDIRECT("'"&amp;B115&amp;"'!B4:B15"),0)+3)=1,15,IF(INDIRECT("'"&amp;B115&amp;"'!X"&amp;MATCH(INT(BA115/8)+1,INDIRECT("'"&amp;B115&amp;"'!B4:B15"),0)+3)=1,10,IF(INDIRECT("'"&amp;B115&amp;"'!V"&amp;MATCH(INT(BA115/8)+1,INDIRECT("'"&amp;B115&amp;"'!B4:B15"),0)+3)=1,6,IF(INDIRECT("'"&amp;B115&amp;"'!V"&amp;MATCH(INT(BA115/8)+1,INDIRECT("'"&amp;B115&amp;"'!B4:B15"),0)+3)=1,4,0)))),"")</f>
        <v/>
      </c>
      <c r="H115" t="str" cm="1">
        <f t="array" aca="1" ref="H115" ca="1">IFERROR(IFERROR(INDIRECT("'"&amp;B115&amp;"'!AE"&amp;MATCH(INT(BA115/8)+1,INDIRECT("'"&amp;B115&amp;"'!B4:B15"),0)+3),0)-G115,"")</f>
        <v/>
      </c>
      <c r="I115" t="e">
        <f ca="1">H114+H115+H116</f>
        <v>#VALUE!</v>
      </c>
      <c r="J115" t="str">
        <f ca="1">IFERROR(ABS(SUM(I115,-F115,-E115))+ABS(SUM(IF(D115="Traversal",15,IF(D115="High",10,IF(D115="Mid",6,IF(D115="Low",4,0))))-G115)),"")</f>
        <v/>
      </c>
      <c r="K115" t="str" cm="1">
        <f t="array" aca="1" ref="K115" ca="1">IFERROR(INDIRECT("'"&amp;B115&amp;"'!AG"&amp;MATCH(INT(BA115/8)+1,INDIRECT("'"&amp;B115&amp;"'!B4:B15"),0)+3),"")</f>
        <v/>
      </c>
      <c r="M115" t="str">
        <f t="shared" ca="1" si="43"/>
        <v/>
      </c>
      <c r="N115" t="str">
        <f t="shared" si="43"/>
        <v/>
      </c>
      <c r="O115" t="str">
        <f t="shared" si="43"/>
        <v/>
      </c>
      <c r="P115" t="str">
        <f t="shared" si="43"/>
        <v/>
      </c>
      <c r="Q115" t="str">
        <f t="shared" si="43"/>
        <v/>
      </c>
      <c r="R115" t="str">
        <f t="shared" si="43"/>
        <v/>
      </c>
      <c r="S115" t="str">
        <f t="shared" si="43"/>
        <v/>
      </c>
      <c r="T115" t="str">
        <f t="shared" si="43"/>
        <v/>
      </c>
      <c r="U115" t="str">
        <f t="shared" si="43"/>
        <v/>
      </c>
      <c r="V115" t="str">
        <f t="shared" si="43"/>
        <v/>
      </c>
      <c r="W115" t="str">
        <f t="shared" si="43"/>
        <v/>
      </c>
      <c r="X115" t="str">
        <f t="shared" si="43"/>
        <v/>
      </c>
      <c r="Y115" t="str">
        <f t="shared" si="43"/>
        <v/>
      </c>
      <c r="Z115" t="str">
        <f t="shared" si="43"/>
        <v/>
      </c>
      <c r="AA115" t="str">
        <f t="shared" si="43"/>
        <v/>
      </c>
      <c r="AB115" t="str">
        <f t="shared" si="43"/>
        <v/>
      </c>
      <c r="AC115" t="str">
        <f t="shared" si="44"/>
        <v/>
      </c>
      <c r="AD115" t="str">
        <f t="shared" si="44"/>
        <v/>
      </c>
      <c r="AE115" t="str">
        <f t="shared" si="44"/>
        <v/>
      </c>
      <c r="AF115" t="str">
        <f t="shared" si="44"/>
        <v/>
      </c>
      <c r="AG115" t="str">
        <f t="shared" si="44"/>
        <v/>
      </c>
      <c r="AH115" t="str">
        <f t="shared" si="44"/>
        <v/>
      </c>
      <c r="AI115" t="str">
        <f t="shared" si="44"/>
        <v/>
      </c>
      <c r="AJ115" t="str">
        <f t="shared" si="44"/>
        <v/>
      </c>
      <c r="AK115" t="str">
        <f t="shared" si="44"/>
        <v/>
      </c>
      <c r="AL115" t="str">
        <f t="shared" si="44"/>
        <v/>
      </c>
      <c r="AM115" t="str">
        <f t="shared" si="44"/>
        <v/>
      </c>
      <c r="AN115" t="str">
        <f t="shared" si="44"/>
        <v/>
      </c>
      <c r="AO115" t="str">
        <f t="shared" si="44"/>
        <v/>
      </c>
      <c r="AP115" t="str">
        <f t="shared" si="44"/>
        <v/>
      </c>
      <c r="AQ115" t="str">
        <f t="shared" si="44"/>
        <v/>
      </c>
      <c r="AR115" t="str">
        <f t="shared" si="44"/>
        <v/>
      </c>
      <c r="AS115" t="str">
        <f t="shared" si="45"/>
        <v/>
      </c>
      <c r="AT115" t="str">
        <f t="shared" si="45"/>
        <v/>
      </c>
      <c r="AU115" t="str">
        <f t="shared" si="45"/>
        <v/>
      </c>
      <c r="AV115" t="str">
        <f t="shared" si="45"/>
        <v/>
      </c>
      <c r="AW115" t="str">
        <f t="shared" si="45"/>
        <v/>
      </c>
      <c r="AX115" t="str">
        <f t="shared" si="45"/>
        <v/>
      </c>
      <c r="AY115" t="str">
        <f t="shared" si="45"/>
        <v/>
      </c>
      <c r="BA115">
        <v>115</v>
      </c>
      <c r="BB115">
        <f t="shared" si="27"/>
        <v>15</v>
      </c>
    </row>
    <row r="116" spans="1:54">
      <c r="A116" s="72"/>
      <c r="B116" s="75" t="s">
        <v>139</v>
      </c>
      <c r="C116" s="75" t="s">
        <v>125</v>
      </c>
      <c r="D116" s="75" t="s">
        <v>126</v>
      </c>
      <c r="E116" s="75"/>
      <c r="F116" s="75"/>
      <c r="G116" t="str" cm="1">
        <f t="array" aca="1" ref="G116" ca="1">IFERROR(IF(INDIRECT("'"&amp;B116&amp;"'!Z"&amp;MATCH(INT(BA116/8)+1,INDIRECT("'"&amp;B116&amp;"'!B4:B15"),0)+3)=1,15,IF(INDIRECT("'"&amp;B116&amp;"'!X"&amp;MATCH(INT(BA116/8)+1,INDIRECT("'"&amp;B116&amp;"'!B4:B15"),0)+3)=1,10,IF(INDIRECT("'"&amp;B116&amp;"'!V"&amp;MATCH(INT(BA116/8)+1,INDIRECT("'"&amp;B116&amp;"'!B4:B15"),0)+3)=1,6,IF(INDIRECT("'"&amp;B116&amp;"'!V"&amp;MATCH(INT(BA116/8)+1,INDIRECT("'"&amp;B116&amp;"'!B4:B15"),0)+3)=1,4,0)))),"")</f>
        <v/>
      </c>
      <c r="H116" t="str" cm="1">
        <f t="array" aca="1" ref="H116" ca="1">IFERROR(IFERROR(INDIRECT("'"&amp;B116&amp;"'!AE"&amp;MATCH(INT(BA116/8)+1,INDIRECT("'"&amp;B116&amp;"'!B4:B15"),0)+3),0)-G116,"")</f>
        <v/>
      </c>
      <c r="I116" t="e">
        <f ca="1">H114+H115+H116</f>
        <v>#VALUE!</v>
      </c>
      <c r="J116" t="str">
        <f ca="1">IFERROR(ABS(SUM(I116,-F115,-E115))+ABS(SUM(IF(D116="Traversal",15,IF(D116="High",10,IF(D116="Mid",6,IF(D116="Low",4,0))))-G116)),"")</f>
        <v/>
      </c>
      <c r="K116" t="str" cm="1">
        <f t="array" aca="1" ref="K116" ca="1">IFERROR(INDIRECT("'"&amp;B116&amp;"'!AG"&amp;MATCH(INT(BA116/8)+1,INDIRECT("'"&amp;B116&amp;"'!B4:B15"),0)+3),"")</f>
        <v/>
      </c>
      <c r="M116" t="str">
        <f t="shared" ca="1" si="43"/>
        <v/>
      </c>
      <c r="N116" t="str">
        <f t="shared" si="43"/>
        <v/>
      </c>
      <c r="O116" t="str">
        <f t="shared" si="43"/>
        <v/>
      </c>
      <c r="P116" t="str">
        <f t="shared" si="43"/>
        <v/>
      </c>
      <c r="Q116" t="str">
        <f t="shared" si="43"/>
        <v/>
      </c>
      <c r="R116" t="str">
        <f t="shared" si="43"/>
        <v/>
      </c>
      <c r="S116" t="str">
        <f t="shared" si="43"/>
        <v/>
      </c>
      <c r="T116" t="str">
        <f t="shared" si="43"/>
        <v/>
      </c>
      <c r="U116" t="str">
        <f t="shared" si="43"/>
        <v/>
      </c>
      <c r="V116" t="str">
        <f t="shared" si="43"/>
        <v/>
      </c>
      <c r="W116" t="str">
        <f t="shared" si="43"/>
        <v/>
      </c>
      <c r="X116" t="str">
        <f t="shared" si="43"/>
        <v/>
      </c>
      <c r="Y116" t="str">
        <f t="shared" si="43"/>
        <v/>
      </c>
      <c r="Z116" t="str">
        <f t="shared" si="43"/>
        <v/>
      </c>
      <c r="AA116" t="str">
        <f t="shared" si="43"/>
        <v/>
      </c>
      <c r="AB116" t="str">
        <f t="shared" si="43"/>
        <v/>
      </c>
      <c r="AC116" t="str">
        <f t="shared" si="44"/>
        <v/>
      </c>
      <c r="AD116" t="str">
        <f t="shared" si="44"/>
        <v/>
      </c>
      <c r="AE116" t="str">
        <f t="shared" si="44"/>
        <v/>
      </c>
      <c r="AF116" t="str">
        <f t="shared" si="44"/>
        <v/>
      </c>
      <c r="AG116" t="str">
        <f t="shared" si="44"/>
        <v/>
      </c>
      <c r="AH116" t="str">
        <f t="shared" si="44"/>
        <v/>
      </c>
      <c r="AI116" t="str">
        <f t="shared" si="44"/>
        <v/>
      </c>
      <c r="AJ116" t="str">
        <f t="shared" si="44"/>
        <v/>
      </c>
      <c r="AK116" t="str">
        <f t="shared" si="44"/>
        <v/>
      </c>
      <c r="AL116" t="str">
        <f t="shared" si="44"/>
        <v/>
      </c>
      <c r="AM116" t="str">
        <f t="shared" si="44"/>
        <v/>
      </c>
      <c r="AN116" t="str">
        <f t="shared" si="44"/>
        <v/>
      </c>
      <c r="AO116" t="str">
        <f t="shared" si="44"/>
        <v/>
      </c>
      <c r="AP116" t="str">
        <f t="shared" si="44"/>
        <v/>
      </c>
      <c r="AQ116" t="str">
        <f t="shared" si="44"/>
        <v/>
      </c>
      <c r="AR116" t="str">
        <f t="shared" si="44"/>
        <v/>
      </c>
      <c r="AS116" t="str">
        <f t="shared" si="45"/>
        <v/>
      </c>
      <c r="AT116" t="str">
        <f t="shared" si="45"/>
        <v/>
      </c>
      <c r="AU116" t="str">
        <f t="shared" si="45"/>
        <v/>
      </c>
      <c r="AV116" t="str">
        <f t="shared" si="45"/>
        <v/>
      </c>
      <c r="AW116" t="str">
        <f t="shared" si="45"/>
        <v/>
      </c>
      <c r="AX116" t="str">
        <f t="shared" si="45"/>
        <v/>
      </c>
      <c r="AY116" t="str">
        <f t="shared" si="45"/>
        <v/>
      </c>
      <c r="BA116">
        <v>116</v>
      </c>
      <c r="BB116">
        <f t="shared" si="27"/>
        <v>15</v>
      </c>
    </row>
    <row r="117" spans="1:54">
      <c r="A117" s="72"/>
      <c r="B117" s="76" t="s">
        <v>124</v>
      </c>
      <c r="C117" s="76" t="s">
        <v>125</v>
      </c>
      <c r="D117" s="76" t="s">
        <v>126</v>
      </c>
      <c r="E117" s="76"/>
      <c r="F117" s="76"/>
      <c r="G117" t="str" cm="1">
        <f t="array" aca="1" ref="G117" ca="1">IFERROR(IF(INDIRECT("'"&amp;B117&amp;"'!Z"&amp;MATCH(INT(BA117/8)+1,INDIRECT("'"&amp;B117&amp;"'!B4:B15"),0)+3)=1,15,IF(INDIRECT("'"&amp;B117&amp;"'!X"&amp;MATCH(INT(BA117/8)+1,INDIRECT("'"&amp;B117&amp;"'!B4:B15"),0)+3)=1,10,IF(INDIRECT("'"&amp;B117&amp;"'!V"&amp;MATCH(INT(BA117/8)+1,INDIRECT("'"&amp;B117&amp;"'!B4:B15"),0)+3)=1,6,IF(INDIRECT("'"&amp;B117&amp;"'!V"&amp;MATCH(INT(BA117/8)+1,INDIRECT("'"&amp;B117&amp;"'!B4:B15"),0)+3)=1,4,0)))),"")</f>
        <v/>
      </c>
      <c r="H117" t="str" cm="1">
        <f t="array" aca="1" ref="H117" ca="1">IFERROR(IFERROR(INDIRECT("'"&amp;B117&amp;"'!AE"&amp;MATCH(INT(BA117/8)+1,INDIRECT("'"&amp;B117&amp;"'!B4:B15"),0)+3),0)-G117,"")</f>
        <v/>
      </c>
      <c r="I117" t="e">
        <f ca="1">H117+H118+H119</f>
        <v>#VALUE!</v>
      </c>
      <c r="J117" t="str">
        <f ca="1">IFERROR(ABS(SUM(I117,-F118,-E118))+ABS(SUM(IF(D117="Traversal",15,IF(D117="High",10,IF(D117="Mid",6,IF(D117="Low",4,0))))-G117)),"")</f>
        <v/>
      </c>
      <c r="K117" t="str" cm="1">
        <f t="array" aca="1" ref="K117" ca="1">IFERROR(INDIRECT("'"&amp;B117&amp;"'!AG"&amp;MATCH(INT(BA117/8)+1,INDIRECT("'"&amp;B117&amp;"'!B4:B15"),0)+3),"")</f>
        <v/>
      </c>
      <c r="M117" t="str">
        <f t="shared" ca="1" si="43"/>
        <v/>
      </c>
      <c r="N117" t="str">
        <f t="shared" si="43"/>
        <v/>
      </c>
      <c r="O117" t="str">
        <f t="shared" si="43"/>
        <v/>
      </c>
      <c r="P117" t="str">
        <f t="shared" si="43"/>
        <v/>
      </c>
      <c r="Q117" t="str">
        <f t="shared" si="43"/>
        <v/>
      </c>
      <c r="R117" t="str">
        <f t="shared" si="43"/>
        <v/>
      </c>
      <c r="S117" t="str">
        <f t="shared" si="43"/>
        <v/>
      </c>
      <c r="T117" t="str">
        <f t="shared" si="43"/>
        <v/>
      </c>
      <c r="U117" t="str">
        <f t="shared" si="43"/>
        <v/>
      </c>
      <c r="V117" t="str">
        <f t="shared" si="43"/>
        <v/>
      </c>
      <c r="W117" t="str">
        <f t="shared" si="43"/>
        <v/>
      </c>
      <c r="X117" t="str">
        <f t="shared" si="43"/>
        <v/>
      </c>
      <c r="Y117" t="str">
        <f t="shared" si="43"/>
        <v/>
      </c>
      <c r="Z117" t="str">
        <f t="shared" si="43"/>
        <v/>
      </c>
      <c r="AA117" t="str">
        <f t="shared" si="43"/>
        <v/>
      </c>
      <c r="AB117" t="str">
        <f t="shared" si="43"/>
        <v/>
      </c>
      <c r="AC117" t="str">
        <f t="shared" si="44"/>
        <v/>
      </c>
      <c r="AD117" t="str">
        <f t="shared" si="44"/>
        <v/>
      </c>
      <c r="AE117" t="str">
        <f t="shared" si="44"/>
        <v/>
      </c>
      <c r="AF117" t="str">
        <f t="shared" si="44"/>
        <v/>
      </c>
      <c r="AG117" t="str">
        <f t="shared" si="44"/>
        <v/>
      </c>
      <c r="AH117" t="str">
        <f t="shared" si="44"/>
        <v/>
      </c>
      <c r="AI117" t="str">
        <f t="shared" si="44"/>
        <v/>
      </c>
      <c r="AJ117" t="str">
        <f t="shared" si="44"/>
        <v/>
      </c>
      <c r="AK117" t="str">
        <f t="shared" si="44"/>
        <v/>
      </c>
      <c r="AL117" t="str">
        <f t="shared" si="44"/>
        <v/>
      </c>
      <c r="AM117" t="str">
        <f t="shared" si="44"/>
        <v/>
      </c>
      <c r="AN117" t="str">
        <f t="shared" si="44"/>
        <v/>
      </c>
      <c r="AO117" t="str">
        <f t="shared" si="44"/>
        <v/>
      </c>
      <c r="AP117" t="str">
        <f t="shared" si="44"/>
        <v/>
      </c>
      <c r="AQ117" t="str">
        <f t="shared" si="44"/>
        <v/>
      </c>
      <c r="AR117" t="str">
        <f t="shared" si="44"/>
        <v/>
      </c>
      <c r="AS117" t="str">
        <f t="shared" si="45"/>
        <v/>
      </c>
      <c r="AT117" t="str">
        <f t="shared" si="45"/>
        <v/>
      </c>
      <c r="AU117" t="str">
        <f t="shared" si="45"/>
        <v/>
      </c>
      <c r="AV117" t="str">
        <f t="shared" si="45"/>
        <v/>
      </c>
      <c r="AW117" t="str">
        <f t="shared" si="45"/>
        <v/>
      </c>
      <c r="AX117" t="str">
        <f t="shared" si="45"/>
        <v/>
      </c>
      <c r="AY117" t="str">
        <f t="shared" si="45"/>
        <v/>
      </c>
      <c r="BA117">
        <v>117</v>
      </c>
      <c r="BB117">
        <f t="shared" si="27"/>
        <v>15</v>
      </c>
    </row>
    <row r="118" spans="1:54">
      <c r="A118" s="72"/>
      <c r="B118" s="76" t="s">
        <v>148</v>
      </c>
      <c r="C118" s="76" t="s">
        <v>125</v>
      </c>
      <c r="D118" s="76" t="s">
        <v>133</v>
      </c>
      <c r="E118" s="76">
        <v>26</v>
      </c>
      <c r="F118" s="76">
        <v>44</v>
      </c>
      <c r="G118" t="str" cm="1">
        <f t="array" aca="1" ref="G118" ca="1">IFERROR(IF(INDIRECT("'"&amp;B118&amp;"'!Z"&amp;MATCH(INT(BA118/8)+1,INDIRECT("'"&amp;B118&amp;"'!B4:B15"),0)+3)=1,15,IF(INDIRECT("'"&amp;B118&amp;"'!X"&amp;MATCH(INT(BA118/8)+1,INDIRECT("'"&amp;B118&amp;"'!B4:B15"),0)+3)=1,10,IF(INDIRECT("'"&amp;B118&amp;"'!V"&amp;MATCH(INT(BA118/8)+1,INDIRECT("'"&amp;B118&amp;"'!B4:B15"),0)+3)=1,6,IF(INDIRECT("'"&amp;B118&amp;"'!V"&amp;MATCH(INT(BA118/8)+1,INDIRECT("'"&amp;B118&amp;"'!B4:B15"),0)+3)=1,4,0)))),"")</f>
        <v/>
      </c>
      <c r="H118" t="str" cm="1">
        <f t="array" aca="1" ref="H118" ca="1">IFERROR(IFERROR(INDIRECT("'"&amp;B118&amp;"'!AE"&amp;MATCH(INT(BA118/8)+1,INDIRECT("'"&amp;B118&amp;"'!B4:B15"),0)+3),0)-G118,"")</f>
        <v/>
      </c>
      <c r="I118" t="e">
        <f ca="1">H117+H118+H119</f>
        <v>#VALUE!</v>
      </c>
      <c r="J118" t="str">
        <f ca="1">IFERROR(ABS(SUM(I118,-F118,-E118))+ABS(SUM(IF(D118="Traversal",15,IF(D118="High",10,IF(D118="Mid",6,IF(D118="Low",4,0))))-G118)),"")</f>
        <v/>
      </c>
      <c r="K118" t="str" cm="1">
        <f t="array" aca="1" ref="K118" ca="1">IFERROR(INDIRECT("'"&amp;B118&amp;"'!AG"&amp;MATCH(INT(BA118/8)+1,INDIRECT("'"&amp;B118&amp;"'!B4:B15"),0)+3),"")</f>
        <v/>
      </c>
      <c r="M118" t="str">
        <f t="shared" ca="1" si="43"/>
        <v/>
      </c>
      <c r="N118" t="str">
        <f t="shared" si="43"/>
        <v/>
      </c>
      <c r="O118" t="str">
        <f t="shared" si="43"/>
        <v/>
      </c>
      <c r="P118" t="str">
        <f t="shared" si="43"/>
        <v/>
      </c>
      <c r="Q118" t="str">
        <f t="shared" si="43"/>
        <v/>
      </c>
      <c r="R118" t="str">
        <f t="shared" si="43"/>
        <v/>
      </c>
      <c r="S118" t="str">
        <f t="shared" si="43"/>
        <v/>
      </c>
      <c r="T118" t="str">
        <f t="shared" si="43"/>
        <v/>
      </c>
      <c r="U118" t="str">
        <f t="shared" si="43"/>
        <v/>
      </c>
      <c r="V118" t="str">
        <f t="shared" si="43"/>
        <v/>
      </c>
      <c r="W118" t="str">
        <f t="shared" si="43"/>
        <v/>
      </c>
      <c r="X118" t="str">
        <f t="shared" si="43"/>
        <v/>
      </c>
      <c r="Y118" t="str">
        <f t="shared" si="43"/>
        <v/>
      </c>
      <c r="Z118" t="str">
        <f t="shared" si="43"/>
        <v/>
      </c>
      <c r="AA118" t="str">
        <f t="shared" si="43"/>
        <v/>
      </c>
      <c r="AB118" t="str">
        <f t="shared" si="43"/>
        <v/>
      </c>
      <c r="AC118" t="str">
        <f t="shared" si="44"/>
        <v/>
      </c>
      <c r="AD118" t="str">
        <f t="shared" si="44"/>
        <v/>
      </c>
      <c r="AE118" t="str">
        <f t="shared" si="44"/>
        <v/>
      </c>
      <c r="AF118" t="str">
        <f t="shared" si="44"/>
        <v/>
      </c>
      <c r="AG118" t="str">
        <f t="shared" si="44"/>
        <v/>
      </c>
      <c r="AH118" t="str">
        <f t="shared" si="44"/>
        <v/>
      </c>
      <c r="AI118" t="str">
        <f t="shared" si="44"/>
        <v/>
      </c>
      <c r="AJ118" t="str">
        <f t="shared" si="44"/>
        <v/>
      </c>
      <c r="AK118" t="str">
        <f t="shared" si="44"/>
        <v/>
      </c>
      <c r="AL118" t="str">
        <f t="shared" si="44"/>
        <v/>
      </c>
      <c r="AM118" t="str">
        <f t="shared" si="44"/>
        <v/>
      </c>
      <c r="AN118" t="str">
        <f t="shared" si="44"/>
        <v/>
      </c>
      <c r="AO118" t="str">
        <f t="shared" si="44"/>
        <v/>
      </c>
      <c r="AP118" t="str">
        <f t="shared" si="44"/>
        <v/>
      </c>
      <c r="AQ118" t="str">
        <f t="shared" si="44"/>
        <v/>
      </c>
      <c r="AR118" t="str">
        <f t="shared" si="44"/>
        <v/>
      </c>
      <c r="AS118" t="str">
        <f t="shared" si="45"/>
        <v/>
      </c>
      <c r="AT118" t="str">
        <f t="shared" si="45"/>
        <v/>
      </c>
      <c r="AU118" t="str">
        <f t="shared" si="45"/>
        <v/>
      </c>
      <c r="AV118" t="str">
        <f t="shared" si="45"/>
        <v/>
      </c>
      <c r="AW118" t="str">
        <f t="shared" si="45"/>
        <v/>
      </c>
      <c r="AX118" t="str">
        <f t="shared" si="45"/>
        <v/>
      </c>
      <c r="AY118" t="str">
        <f t="shared" si="45"/>
        <v/>
      </c>
      <c r="BA118">
        <v>118</v>
      </c>
      <c r="BB118">
        <f t="shared" si="27"/>
        <v>15</v>
      </c>
    </row>
    <row r="119" spans="1:54">
      <c r="A119" s="72"/>
      <c r="B119" s="76" t="s">
        <v>144</v>
      </c>
      <c r="C119" s="76" t="s">
        <v>125</v>
      </c>
      <c r="D119" s="76" t="s">
        <v>126</v>
      </c>
      <c r="E119" s="76"/>
      <c r="F119" s="76"/>
      <c r="G119" t="str" cm="1">
        <f t="array" aca="1" ref="G119" ca="1">IFERROR(IF(INDIRECT("'"&amp;B119&amp;"'!Z"&amp;MATCH(INT(BA119/8)+1,INDIRECT("'"&amp;B119&amp;"'!B4:B15"),0)+3)=1,15,IF(INDIRECT("'"&amp;B119&amp;"'!X"&amp;MATCH(INT(BA119/8)+1,INDIRECT("'"&amp;B119&amp;"'!B4:B15"),0)+3)=1,10,IF(INDIRECT("'"&amp;B119&amp;"'!V"&amp;MATCH(INT(BA119/8)+1,INDIRECT("'"&amp;B119&amp;"'!B4:B15"),0)+3)=1,6,IF(INDIRECT("'"&amp;B119&amp;"'!V"&amp;MATCH(INT(BA119/8)+1,INDIRECT("'"&amp;B119&amp;"'!B4:B15"),0)+3)=1,4,0)))),"")</f>
        <v/>
      </c>
      <c r="H119" t="str" cm="1">
        <f t="array" aca="1" ref="H119" ca="1">IFERROR(IFERROR(INDIRECT("'"&amp;B119&amp;"'!AE"&amp;MATCH(INT(BA119/8)+1,INDIRECT("'"&amp;B119&amp;"'!B4:B15"),0)+3),0)-G119,"")</f>
        <v/>
      </c>
      <c r="I119" t="e">
        <f ca="1">H117+H118+H119</f>
        <v>#VALUE!</v>
      </c>
      <c r="J119" t="str">
        <f ca="1">IFERROR(ABS(SUM(I119,-F118,-E118))+ABS(SUM(IF(D119="Traversal",15,IF(D119="High",10,IF(D119="Mid",6,IF(D119="Low",4,0))))-G119)),"")</f>
        <v/>
      </c>
      <c r="K119" t="str" cm="1">
        <f t="array" aca="1" ref="K119" ca="1">IFERROR(INDIRECT("'"&amp;B119&amp;"'!AG"&amp;MATCH(INT(BA119/8)+1,INDIRECT("'"&amp;B119&amp;"'!B4:B15"),0)+3),"")</f>
        <v/>
      </c>
      <c r="M119" t="str">
        <f t="shared" ca="1" si="43"/>
        <v/>
      </c>
      <c r="N119" t="str">
        <f t="shared" si="43"/>
        <v/>
      </c>
      <c r="O119" t="str">
        <f t="shared" si="43"/>
        <v/>
      </c>
      <c r="P119" t="str">
        <f t="shared" si="43"/>
        <v/>
      </c>
      <c r="Q119" t="str">
        <f t="shared" si="43"/>
        <v/>
      </c>
      <c r="R119" t="str">
        <f t="shared" si="43"/>
        <v/>
      </c>
      <c r="S119" t="str">
        <f t="shared" si="43"/>
        <v/>
      </c>
      <c r="T119" t="str">
        <f t="shared" si="43"/>
        <v/>
      </c>
      <c r="U119" t="str">
        <f t="shared" si="43"/>
        <v/>
      </c>
      <c r="V119" t="str">
        <f t="shared" si="43"/>
        <v/>
      </c>
      <c r="W119" t="str">
        <f t="shared" si="43"/>
        <v/>
      </c>
      <c r="X119" t="str">
        <f t="shared" si="43"/>
        <v/>
      </c>
      <c r="Y119" t="str">
        <f t="shared" si="43"/>
        <v/>
      </c>
      <c r="Z119" t="str">
        <f t="shared" si="43"/>
        <v/>
      </c>
      <c r="AA119" t="str">
        <f t="shared" si="43"/>
        <v/>
      </c>
      <c r="AB119" t="str">
        <f t="shared" si="43"/>
        <v/>
      </c>
      <c r="AC119" t="str">
        <f t="shared" si="44"/>
        <v/>
      </c>
      <c r="AD119" t="str">
        <f t="shared" si="44"/>
        <v/>
      </c>
      <c r="AE119" t="str">
        <f t="shared" si="44"/>
        <v/>
      </c>
      <c r="AF119" t="str">
        <f t="shared" si="44"/>
        <v/>
      </c>
      <c r="AG119" t="str">
        <f t="shared" si="44"/>
        <v/>
      </c>
      <c r="AH119" t="str">
        <f t="shared" si="44"/>
        <v/>
      </c>
      <c r="AI119" t="str">
        <f t="shared" si="44"/>
        <v/>
      </c>
      <c r="AJ119" t="str">
        <f t="shared" si="44"/>
        <v/>
      </c>
      <c r="AK119" t="str">
        <f t="shared" si="44"/>
        <v/>
      </c>
      <c r="AL119" t="str">
        <f t="shared" si="44"/>
        <v/>
      </c>
      <c r="AM119" t="str">
        <f t="shared" si="44"/>
        <v/>
      </c>
      <c r="AN119" t="str">
        <f t="shared" si="44"/>
        <v/>
      </c>
      <c r="AO119" t="str">
        <f t="shared" si="44"/>
        <v/>
      </c>
      <c r="AP119" t="str">
        <f t="shared" si="44"/>
        <v/>
      </c>
      <c r="AQ119" t="str">
        <f t="shared" si="44"/>
        <v/>
      </c>
      <c r="AR119" t="str">
        <f t="shared" si="44"/>
        <v/>
      </c>
      <c r="AS119" t="str">
        <f t="shared" si="45"/>
        <v/>
      </c>
      <c r="AT119" t="str">
        <f t="shared" si="45"/>
        <v/>
      </c>
      <c r="AU119" t="str">
        <f t="shared" si="45"/>
        <v/>
      </c>
      <c r="AV119" t="str">
        <f t="shared" si="45"/>
        <v/>
      </c>
      <c r="AW119" t="str">
        <f t="shared" si="45"/>
        <v/>
      </c>
      <c r="AX119" t="str">
        <f t="shared" si="45"/>
        <v/>
      </c>
      <c r="AY119" t="str">
        <f t="shared" si="45"/>
        <v/>
      </c>
      <c r="BA119">
        <v>119</v>
      </c>
      <c r="BB119">
        <f t="shared" si="27"/>
        <v>15</v>
      </c>
    </row>
    <row r="121" spans="1:54">
      <c r="A121" t="s">
        <v>153</v>
      </c>
      <c r="B121" s="72" t="s">
        <v>41</v>
      </c>
      <c r="C121" s="72" t="s">
        <v>116</v>
      </c>
      <c r="D121" s="72" t="s">
        <v>6</v>
      </c>
      <c r="E121" s="72" t="s">
        <v>117</v>
      </c>
      <c r="F121" s="72" t="s">
        <v>118</v>
      </c>
      <c r="BA121">
        <v>121</v>
      </c>
      <c r="BB121">
        <f t="shared" si="27"/>
        <v>16</v>
      </c>
    </row>
    <row r="122" spans="1:54">
      <c r="A122" s="72"/>
      <c r="B122" s="75" t="s">
        <v>134</v>
      </c>
      <c r="C122" s="75" t="s">
        <v>128</v>
      </c>
      <c r="D122" s="75" t="s">
        <v>126</v>
      </c>
      <c r="E122" s="75"/>
      <c r="F122" s="75"/>
      <c r="G122" t="str" cm="1">
        <f t="array" aca="1" ref="G122" ca="1">IFERROR(IF(INDIRECT("'"&amp;B122&amp;"'!Z"&amp;MATCH(INT(BA122/8)+1,INDIRECT("'"&amp;B122&amp;"'!B4:B15"),0)+3)=1,15,IF(INDIRECT("'"&amp;B122&amp;"'!X"&amp;MATCH(INT(BA122/8)+1,INDIRECT("'"&amp;B122&amp;"'!B4:B15"),0)+3)=1,10,IF(INDIRECT("'"&amp;B122&amp;"'!V"&amp;MATCH(INT(BA122/8)+1,INDIRECT("'"&amp;B122&amp;"'!B4:B15"),0)+3)=1,6,IF(INDIRECT("'"&amp;B122&amp;"'!V"&amp;MATCH(INT(BA122/8)+1,INDIRECT("'"&amp;B122&amp;"'!B4:B15"),0)+3)=1,4,0)))),"")</f>
        <v/>
      </c>
      <c r="H122" t="str" cm="1">
        <f t="array" aca="1" ref="H122" ca="1">IFERROR(IFERROR(INDIRECT("'"&amp;B122&amp;"'!AE"&amp;MATCH(INT(BA122/8)+1,INDIRECT("'"&amp;B122&amp;"'!B4:B15"),0)+3),0)-G122,"")</f>
        <v/>
      </c>
      <c r="I122" t="e">
        <f ca="1">H122+H123+H124</f>
        <v>#VALUE!</v>
      </c>
      <c r="J122" t="str">
        <f ca="1">IFERROR(ABS(SUM(I122,-F123,-E123))+ABS(SUM(IF(D122="Traversal",15,IF(D122="High",10,IF(D122="Mid",6,IF(D122="Low",4,0))))-G122)),"")</f>
        <v/>
      </c>
      <c r="K122" t="str" cm="1">
        <f t="array" aca="1" ref="K122" ca="1">IFERROR(INDIRECT("'"&amp;B122&amp;"'!AG"&amp;MATCH(INT(BA122/8)+1,INDIRECT("'"&amp;B122&amp;"'!B4:B15"),0)+3),"")</f>
        <v/>
      </c>
      <c r="M122" t="str">
        <f t="shared" ref="M122:AB127" ca="1" si="46">IF(M$1="","",IF($K122=M$1,$J122,""))</f>
        <v/>
      </c>
      <c r="N122" t="str">
        <f t="shared" si="46"/>
        <v/>
      </c>
      <c r="O122" t="str">
        <f t="shared" si="46"/>
        <v/>
      </c>
      <c r="P122" t="str">
        <f t="shared" si="46"/>
        <v/>
      </c>
      <c r="Q122" t="str">
        <f t="shared" si="46"/>
        <v/>
      </c>
      <c r="R122" t="str">
        <f t="shared" si="46"/>
        <v/>
      </c>
      <c r="S122" t="str">
        <f t="shared" si="46"/>
        <v/>
      </c>
      <c r="T122" t="str">
        <f t="shared" si="46"/>
        <v/>
      </c>
      <c r="U122" t="str">
        <f t="shared" si="46"/>
        <v/>
      </c>
      <c r="V122" t="str">
        <f t="shared" si="46"/>
        <v/>
      </c>
      <c r="W122" t="str">
        <f t="shared" si="46"/>
        <v/>
      </c>
      <c r="X122" t="str">
        <f t="shared" si="46"/>
        <v/>
      </c>
      <c r="Y122" t="str">
        <f t="shared" si="46"/>
        <v/>
      </c>
      <c r="Z122" t="str">
        <f t="shared" si="46"/>
        <v/>
      </c>
      <c r="AA122" t="str">
        <f t="shared" si="46"/>
        <v/>
      </c>
      <c r="AB122" t="str">
        <f t="shared" si="46"/>
        <v/>
      </c>
      <c r="AC122" t="str">
        <f t="shared" ref="AC122:AR127" si="47">IF(AC$1="","",IF($K122=AC$1,$J122,""))</f>
        <v/>
      </c>
      <c r="AD122" t="str">
        <f t="shared" si="47"/>
        <v/>
      </c>
      <c r="AE122" t="str">
        <f t="shared" si="47"/>
        <v/>
      </c>
      <c r="AF122" t="str">
        <f t="shared" si="47"/>
        <v/>
      </c>
      <c r="AG122" t="str">
        <f t="shared" si="47"/>
        <v/>
      </c>
      <c r="AH122" t="str">
        <f t="shared" si="47"/>
        <v/>
      </c>
      <c r="AI122" t="str">
        <f t="shared" si="47"/>
        <v/>
      </c>
      <c r="AJ122" t="str">
        <f t="shared" si="47"/>
        <v/>
      </c>
      <c r="AK122" t="str">
        <f t="shared" si="47"/>
        <v/>
      </c>
      <c r="AL122" t="str">
        <f t="shared" si="47"/>
        <v/>
      </c>
      <c r="AM122" t="str">
        <f t="shared" si="47"/>
        <v/>
      </c>
      <c r="AN122" t="str">
        <f t="shared" si="47"/>
        <v/>
      </c>
      <c r="AO122" t="str">
        <f t="shared" si="47"/>
        <v/>
      </c>
      <c r="AP122" t="str">
        <f t="shared" si="47"/>
        <v/>
      </c>
      <c r="AQ122" t="str">
        <f t="shared" si="47"/>
        <v/>
      </c>
      <c r="AR122" t="str">
        <f t="shared" si="47"/>
        <v/>
      </c>
      <c r="AS122" t="str">
        <f t="shared" ref="AS122:AY127" si="48">IF(AS$1="","",IF($K122=AS$1,$J122,""))</f>
        <v/>
      </c>
      <c r="AT122" t="str">
        <f t="shared" si="48"/>
        <v/>
      </c>
      <c r="AU122" t="str">
        <f t="shared" si="48"/>
        <v/>
      </c>
      <c r="AV122" t="str">
        <f t="shared" si="48"/>
        <v/>
      </c>
      <c r="AW122" t="str">
        <f t="shared" si="48"/>
        <v/>
      </c>
      <c r="AX122" t="str">
        <f t="shared" si="48"/>
        <v/>
      </c>
      <c r="AY122" t="str">
        <f t="shared" si="48"/>
        <v/>
      </c>
      <c r="BA122">
        <v>122</v>
      </c>
      <c r="BB122">
        <f t="shared" si="27"/>
        <v>16</v>
      </c>
    </row>
    <row r="123" spans="1:54">
      <c r="A123" s="72"/>
      <c r="B123" s="75" t="s">
        <v>136</v>
      </c>
      <c r="C123" s="75" t="s">
        <v>125</v>
      </c>
      <c r="D123" s="75" t="s">
        <v>126</v>
      </c>
      <c r="E123" s="75">
        <v>6</v>
      </c>
      <c r="F123" s="75">
        <v>12</v>
      </c>
      <c r="G123" t="str" cm="1">
        <f t="array" aca="1" ref="G123" ca="1">IFERROR(IF(INDIRECT("'"&amp;B123&amp;"'!Z"&amp;MATCH(INT(BA123/8)+1,INDIRECT("'"&amp;B123&amp;"'!B4:B15"),0)+3)=1,15,IF(INDIRECT("'"&amp;B123&amp;"'!X"&amp;MATCH(INT(BA123/8)+1,INDIRECT("'"&amp;B123&amp;"'!B4:B15"),0)+3)=1,10,IF(INDIRECT("'"&amp;B123&amp;"'!V"&amp;MATCH(INT(BA123/8)+1,INDIRECT("'"&amp;B123&amp;"'!B4:B15"),0)+3)=1,6,IF(INDIRECT("'"&amp;B123&amp;"'!V"&amp;MATCH(INT(BA123/8)+1,INDIRECT("'"&amp;B123&amp;"'!B4:B15"),0)+3)=1,4,0)))),"")</f>
        <v/>
      </c>
      <c r="H123" t="str" cm="1">
        <f t="array" aca="1" ref="H123" ca="1">IFERROR(IFERROR(INDIRECT("'"&amp;B123&amp;"'!AE"&amp;MATCH(INT(BA123/8)+1,INDIRECT("'"&amp;B123&amp;"'!B4:B15"),0)+3),0)-G123,"")</f>
        <v/>
      </c>
      <c r="I123" t="e">
        <f ca="1">H122+H123+H124</f>
        <v>#VALUE!</v>
      </c>
      <c r="J123" t="str">
        <f ca="1">IFERROR(ABS(SUM(I123,-F123,-E123))+ABS(SUM(IF(D123="Traversal",15,IF(D123="High",10,IF(D123="Mid",6,IF(D123="Low",4,0))))-G123)),"")</f>
        <v/>
      </c>
      <c r="K123" t="str" cm="1">
        <f t="array" aca="1" ref="K123" ca="1">IFERROR(INDIRECT("'"&amp;B123&amp;"'!AG"&amp;MATCH(INT(BA123/8)+1,INDIRECT("'"&amp;B123&amp;"'!B4:B15"),0)+3),"")</f>
        <v/>
      </c>
      <c r="M123" t="str">
        <f t="shared" ca="1" si="46"/>
        <v/>
      </c>
      <c r="N123" t="str">
        <f t="shared" si="46"/>
        <v/>
      </c>
      <c r="O123" t="str">
        <f t="shared" si="46"/>
        <v/>
      </c>
      <c r="P123" t="str">
        <f t="shared" si="46"/>
        <v/>
      </c>
      <c r="Q123" t="str">
        <f t="shared" si="46"/>
        <v/>
      </c>
      <c r="R123" t="str">
        <f t="shared" si="46"/>
        <v/>
      </c>
      <c r="S123" t="str">
        <f t="shared" si="46"/>
        <v/>
      </c>
      <c r="T123" t="str">
        <f t="shared" si="46"/>
        <v/>
      </c>
      <c r="U123" t="str">
        <f t="shared" si="46"/>
        <v/>
      </c>
      <c r="V123" t="str">
        <f t="shared" si="46"/>
        <v/>
      </c>
      <c r="W123" t="str">
        <f t="shared" si="46"/>
        <v/>
      </c>
      <c r="X123" t="str">
        <f t="shared" si="46"/>
        <v/>
      </c>
      <c r="Y123" t="str">
        <f t="shared" si="46"/>
        <v/>
      </c>
      <c r="Z123" t="str">
        <f t="shared" si="46"/>
        <v/>
      </c>
      <c r="AA123" t="str">
        <f t="shared" si="46"/>
        <v/>
      </c>
      <c r="AB123" t="str">
        <f t="shared" si="46"/>
        <v/>
      </c>
      <c r="AC123" t="str">
        <f t="shared" si="47"/>
        <v/>
      </c>
      <c r="AD123" t="str">
        <f t="shared" si="47"/>
        <v/>
      </c>
      <c r="AE123" t="str">
        <f t="shared" si="47"/>
        <v/>
      </c>
      <c r="AF123" t="str">
        <f t="shared" si="47"/>
        <v/>
      </c>
      <c r="AG123" t="str">
        <f t="shared" si="47"/>
        <v/>
      </c>
      <c r="AH123" t="str">
        <f t="shared" si="47"/>
        <v/>
      </c>
      <c r="AI123" t="str">
        <f t="shared" si="47"/>
        <v/>
      </c>
      <c r="AJ123" t="str">
        <f t="shared" si="47"/>
        <v/>
      </c>
      <c r="AK123" t="str">
        <f t="shared" si="47"/>
        <v/>
      </c>
      <c r="AL123" t="str">
        <f t="shared" si="47"/>
        <v/>
      </c>
      <c r="AM123" t="str">
        <f t="shared" si="47"/>
        <v/>
      </c>
      <c r="AN123" t="str">
        <f t="shared" si="47"/>
        <v/>
      </c>
      <c r="AO123" t="str">
        <f t="shared" si="47"/>
        <v/>
      </c>
      <c r="AP123" t="str">
        <f t="shared" si="47"/>
        <v/>
      </c>
      <c r="AQ123" t="str">
        <f t="shared" si="47"/>
        <v/>
      </c>
      <c r="AR123" t="str">
        <f t="shared" si="47"/>
        <v/>
      </c>
      <c r="AS123" t="str">
        <f t="shared" si="48"/>
        <v/>
      </c>
      <c r="AT123" t="str">
        <f t="shared" si="48"/>
        <v/>
      </c>
      <c r="AU123" t="str">
        <f t="shared" si="48"/>
        <v/>
      </c>
      <c r="AV123" t="str">
        <f t="shared" si="48"/>
        <v/>
      </c>
      <c r="AW123" t="str">
        <f t="shared" si="48"/>
        <v/>
      </c>
      <c r="AX123" t="str">
        <f t="shared" si="48"/>
        <v/>
      </c>
      <c r="AY123" t="str">
        <f t="shared" si="48"/>
        <v/>
      </c>
      <c r="BA123">
        <v>123</v>
      </c>
      <c r="BB123">
        <f t="shared" si="27"/>
        <v>16</v>
      </c>
    </row>
    <row r="124" spans="1:54">
      <c r="A124" s="72"/>
      <c r="B124" s="75" t="s">
        <v>130</v>
      </c>
      <c r="C124" s="75" t="s">
        <v>125</v>
      </c>
      <c r="D124" s="75" t="s">
        <v>129</v>
      </c>
      <c r="E124" s="75"/>
      <c r="F124" s="75"/>
      <c r="G124" t="str" cm="1">
        <f t="array" aca="1" ref="G124" ca="1">IFERROR(IF(INDIRECT("'"&amp;B124&amp;"'!Z"&amp;MATCH(INT(BA124/8)+1,INDIRECT("'"&amp;B124&amp;"'!B4:B15"),0)+3)=1,15,IF(INDIRECT("'"&amp;B124&amp;"'!X"&amp;MATCH(INT(BA124/8)+1,INDIRECT("'"&amp;B124&amp;"'!B4:B15"),0)+3)=1,10,IF(INDIRECT("'"&amp;B124&amp;"'!V"&amp;MATCH(INT(BA124/8)+1,INDIRECT("'"&amp;B124&amp;"'!B4:B15"),0)+3)=1,6,IF(INDIRECT("'"&amp;B124&amp;"'!V"&amp;MATCH(INT(BA124/8)+1,INDIRECT("'"&amp;B124&amp;"'!B4:B15"),0)+3)=1,4,0)))),"")</f>
        <v/>
      </c>
      <c r="H124" t="str" cm="1">
        <f t="array" aca="1" ref="H124" ca="1">IFERROR(IFERROR(INDIRECT("'"&amp;B124&amp;"'!AE"&amp;MATCH(INT(BA124/8)+1,INDIRECT("'"&amp;B124&amp;"'!B4:B15"),0)+3),0)-G124,"")</f>
        <v/>
      </c>
      <c r="I124" t="e">
        <f ca="1">H122+H123+H124</f>
        <v>#VALUE!</v>
      </c>
      <c r="J124" t="str">
        <f ca="1">IFERROR(ABS(SUM(I124,-F123,-E123))+ABS(SUM(IF(D124="Traversal",15,IF(D124="High",10,IF(D124="Mid",6,IF(D124="Low",4,0))))-G124)),"")</f>
        <v/>
      </c>
      <c r="K124" t="str" cm="1">
        <f t="array" aca="1" ref="K124" ca="1">IFERROR(INDIRECT("'"&amp;B124&amp;"'!AG"&amp;MATCH(INT(BA124/8)+1,INDIRECT("'"&amp;B124&amp;"'!B4:B15"),0)+3),"")</f>
        <v/>
      </c>
      <c r="M124" t="str">
        <f t="shared" ca="1" si="46"/>
        <v/>
      </c>
      <c r="N124" t="str">
        <f t="shared" si="46"/>
        <v/>
      </c>
      <c r="O124" t="str">
        <f t="shared" si="46"/>
        <v/>
      </c>
      <c r="P124" t="str">
        <f t="shared" si="46"/>
        <v/>
      </c>
      <c r="Q124" t="str">
        <f t="shared" si="46"/>
        <v/>
      </c>
      <c r="R124" t="str">
        <f t="shared" si="46"/>
        <v/>
      </c>
      <c r="S124" t="str">
        <f t="shared" si="46"/>
        <v/>
      </c>
      <c r="T124" t="str">
        <f t="shared" si="46"/>
        <v/>
      </c>
      <c r="U124" t="str">
        <f t="shared" si="46"/>
        <v/>
      </c>
      <c r="V124" t="str">
        <f t="shared" si="46"/>
        <v/>
      </c>
      <c r="W124" t="str">
        <f t="shared" si="46"/>
        <v/>
      </c>
      <c r="X124" t="str">
        <f t="shared" si="46"/>
        <v/>
      </c>
      <c r="Y124" t="str">
        <f t="shared" si="46"/>
        <v/>
      </c>
      <c r="Z124" t="str">
        <f t="shared" si="46"/>
        <v/>
      </c>
      <c r="AA124" t="str">
        <f t="shared" si="46"/>
        <v/>
      </c>
      <c r="AB124" t="str">
        <f t="shared" si="46"/>
        <v/>
      </c>
      <c r="AC124" t="str">
        <f t="shared" si="47"/>
        <v/>
      </c>
      <c r="AD124" t="str">
        <f t="shared" si="47"/>
        <v/>
      </c>
      <c r="AE124" t="str">
        <f t="shared" si="47"/>
        <v/>
      </c>
      <c r="AF124" t="str">
        <f t="shared" si="47"/>
        <v/>
      </c>
      <c r="AG124" t="str">
        <f t="shared" si="47"/>
        <v/>
      </c>
      <c r="AH124" t="str">
        <f t="shared" si="47"/>
        <v/>
      </c>
      <c r="AI124" t="str">
        <f t="shared" si="47"/>
        <v/>
      </c>
      <c r="AJ124" t="str">
        <f t="shared" si="47"/>
        <v/>
      </c>
      <c r="AK124" t="str">
        <f t="shared" si="47"/>
        <v/>
      </c>
      <c r="AL124" t="str">
        <f t="shared" si="47"/>
        <v/>
      </c>
      <c r="AM124" t="str">
        <f t="shared" si="47"/>
        <v/>
      </c>
      <c r="AN124" t="str">
        <f t="shared" si="47"/>
        <v/>
      </c>
      <c r="AO124" t="str">
        <f t="shared" si="47"/>
        <v/>
      </c>
      <c r="AP124" t="str">
        <f t="shared" si="47"/>
        <v/>
      </c>
      <c r="AQ124" t="str">
        <f t="shared" si="47"/>
        <v/>
      </c>
      <c r="AR124" t="str">
        <f t="shared" si="47"/>
        <v/>
      </c>
      <c r="AS124" t="str">
        <f t="shared" si="48"/>
        <v/>
      </c>
      <c r="AT124" t="str">
        <f t="shared" si="48"/>
        <v/>
      </c>
      <c r="AU124" t="str">
        <f t="shared" si="48"/>
        <v/>
      </c>
      <c r="AV124" t="str">
        <f t="shared" si="48"/>
        <v/>
      </c>
      <c r="AW124" t="str">
        <f t="shared" si="48"/>
        <v/>
      </c>
      <c r="AX124" t="str">
        <f t="shared" si="48"/>
        <v/>
      </c>
      <c r="AY124" t="str">
        <f t="shared" si="48"/>
        <v/>
      </c>
      <c r="BA124">
        <v>124</v>
      </c>
      <c r="BB124">
        <f t="shared" si="27"/>
        <v>16</v>
      </c>
    </row>
    <row r="125" spans="1:54">
      <c r="A125" s="72"/>
      <c r="B125" s="76" t="s">
        <v>147</v>
      </c>
      <c r="C125" s="76" t="s">
        <v>125</v>
      </c>
      <c r="D125" s="76" t="s">
        <v>126</v>
      </c>
      <c r="E125" s="76"/>
      <c r="F125" s="76"/>
      <c r="G125" t="str" cm="1">
        <f t="array" aca="1" ref="G125" ca="1">IFERROR(IF(INDIRECT("'"&amp;B125&amp;"'!Z"&amp;MATCH(INT(BA125/8)+1,INDIRECT("'"&amp;B125&amp;"'!B4:B15"),0)+3)=1,15,IF(INDIRECT("'"&amp;B125&amp;"'!X"&amp;MATCH(INT(BA125/8)+1,INDIRECT("'"&amp;B125&amp;"'!B4:B15"),0)+3)=1,10,IF(INDIRECT("'"&amp;B125&amp;"'!V"&amp;MATCH(INT(BA125/8)+1,INDIRECT("'"&amp;B125&amp;"'!B4:B15"),0)+3)=1,6,IF(INDIRECT("'"&amp;B125&amp;"'!V"&amp;MATCH(INT(BA125/8)+1,INDIRECT("'"&amp;B125&amp;"'!B4:B15"),0)+3)=1,4,0)))),"")</f>
        <v/>
      </c>
      <c r="H125" t="str" cm="1">
        <f t="array" aca="1" ref="H125" ca="1">IFERROR(IFERROR(INDIRECT("'"&amp;B125&amp;"'!AE"&amp;MATCH(INT(BA125/8)+1,INDIRECT("'"&amp;B125&amp;"'!B4:B15"),0)+3),0)-G125,"")</f>
        <v/>
      </c>
      <c r="I125" t="e">
        <f ca="1">H125+H126+H127</f>
        <v>#VALUE!</v>
      </c>
      <c r="J125" t="str">
        <f ca="1">IFERROR(ABS(SUM(I125,-F126,-E126))+ABS(SUM(IF(D125="Traversal",15,IF(D125="High",10,IF(D125="Mid",6,IF(D125="Low",4,0))))-G125)),"")</f>
        <v/>
      </c>
      <c r="K125" t="str" cm="1">
        <f t="array" aca="1" ref="K125" ca="1">IFERROR(INDIRECT("'"&amp;B125&amp;"'!AG"&amp;MATCH(INT(BA125/8)+1,INDIRECT("'"&amp;B125&amp;"'!B4:B15"),0)+3),"")</f>
        <v/>
      </c>
      <c r="M125" t="str">
        <f t="shared" ca="1" si="46"/>
        <v/>
      </c>
      <c r="N125" t="str">
        <f t="shared" si="46"/>
        <v/>
      </c>
      <c r="O125" t="str">
        <f t="shared" si="46"/>
        <v/>
      </c>
      <c r="P125" t="str">
        <f t="shared" si="46"/>
        <v/>
      </c>
      <c r="Q125" t="str">
        <f t="shared" si="46"/>
        <v/>
      </c>
      <c r="R125" t="str">
        <f t="shared" si="46"/>
        <v/>
      </c>
      <c r="S125" t="str">
        <f t="shared" si="46"/>
        <v/>
      </c>
      <c r="T125" t="str">
        <f t="shared" si="46"/>
        <v/>
      </c>
      <c r="U125" t="str">
        <f t="shared" si="46"/>
        <v/>
      </c>
      <c r="V125" t="str">
        <f t="shared" si="46"/>
        <v/>
      </c>
      <c r="W125" t="str">
        <f t="shared" si="46"/>
        <v/>
      </c>
      <c r="X125" t="str">
        <f t="shared" si="46"/>
        <v/>
      </c>
      <c r="Y125" t="str">
        <f t="shared" si="46"/>
        <v/>
      </c>
      <c r="Z125" t="str">
        <f t="shared" si="46"/>
        <v/>
      </c>
      <c r="AA125" t="str">
        <f t="shared" si="46"/>
        <v/>
      </c>
      <c r="AB125" t="str">
        <f t="shared" si="46"/>
        <v/>
      </c>
      <c r="AC125" t="str">
        <f t="shared" si="47"/>
        <v/>
      </c>
      <c r="AD125" t="str">
        <f t="shared" si="47"/>
        <v/>
      </c>
      <c r="AE125" t="str">
        <f t="shared" si="47"/>
        <v/>
      </c>
      <c r="AF125" t="str">
        <f t="shared" si="47"/>
        <v/>
      </c>
      <c r="AG125" t="str">
        <f t="shared" si="47"/>
        <v/>
      </c>
      <c r="AH125" t="str">
        <f t="shared" si="47"/>
        <v/>
      </c>
      <c r="AI125" t="str">
        <f t="shared" si="47"/>
        <v/>
      </c>
      <c r="AJ125" t="str">
        <f t="shared" si="47"/>
        <v/>
      </c>
      <c r="AK125" t="str">
        <f t="shared" si="47"/>
        <v/>
      </c>
      <c r="AL125" t="str">
        <f t="shared" si="47"/>
        <v/>
      </c>
      <c r="AM125" t="str">
        <f t="shared" si="47"/>
        <v/>
      </c>
      <c r="AN125" t="str">
        <f t="shared" si="47"/>
        <v/>
      </c>
      <c r="AO125" t="str">
        <f t="shared" si="47"/>
        <v/>
      </c>
      <c r="AP125" t="str">
        <f t="shared" si="47"/>
        <v/>
      </c>
      <c r="AQ125" t="str">
        <f t="shared" si="47"/>
        <v/>
      </c>
      <c r="AR125" t="str">
        <f t="shared" si="47"/>
        <v/>
      </c>
      <c r="AS125" t="str">
        <f t="shared" si="48"/>
        <v/>
      </c>
      <c r="AT125" t="str">
        <f t="shared" si="48"/>
        <v/>
      </c>
      <c r="AU125" t="str">
        <f t="shared" si="48"/>
        <v/>
      </c>
      <c r="AV125" t="str">
        <f t="shared" si="48"/>
        <v/>
      </c>
      <c r="AW125" t="str">
        <f t="shared" si="48"/>
        <v/>
      </c>
      <c r="AX125" t="str">
        <f t="shared" si="48"/>
        <v/>
      </c>
      <c r="AY125" t="str">
        <f t="shared" si="48"/>
        <v/>
      </c>
      <c r="BA125">
        <v>125</v>
      </c>
      <c r="BB125">
        <f t="shared" si="27"/>
        <v>16</v>
      </c>
    </row>
    <row r="126" spans="1:54">
      <c r="A126" s="72"/>
      <c r="B126" s="76" t="s">
        <v>138</v>
      </c>
      <c r="C126" s="76" t="s">
        <v>125</v>
      </c>
      <c r="D126" s="76" t="s">
        <v>126</v>
      </c>
      <c r="E126" s="76">
        <v>22</v>
      </c>
      <c r="F126" s="76">
        <v>32</v>
      </c>
      <c r="G126" t="str" cm="1">
        <f t="array" aca="1" ref="G126" ca="1">IFERROR(IF(INDIRECT("'"&amp;B126&amp;"'!Z"&amp;MATCH(INT(BA126/8)+1,INDIRECT("'"&amp;B126&amp;"'!B4:B15"),0)+3)=1,15,IF(INDIRECT("'"&amp;B126&amp;"'!X"&amp;MATCH(INT(BA126/8)+1,INDIRECT("'"&amp;B126&amp;"'!B4:B15"),0)+3)=1,10,IF(INDIRECT("'"&amp;B126&amp;"'!V"&amp;MATCH(INT(BA126/8)+1,INDIRECT("'"&amp;B126&amp;"'!B4:B15"),0)+3)=1,6,IF(INDIRECT("'"&amp;B126&amp;"'!V"&amp;MATCH(INT(BA126/8)+1,INDIRECT("'"&amp;B126&amp;"'!B4:B15"),0)+3)=1,4,0)))),"")</f>
        <v/>
      </c>
      <c r="H126" t="str" cm="1">
        <f t="array" aca="1" ref="H126" ca="1">IFERROR(IFERROR(INDIRECT("'"&amp;B126&amp;"'!AE"&amp;MATCH(INT(BA126/8)+1,INDIRECT("'"&amp;B126&amp;"'!B4:B15"),0)+3),0)-G126,"")</f>
        <v/>
      </c>
      <c r="I126" t="e">
        <f ca="1">H125+H126+H127</f>
        <v>#VALUE!</v>
      </c>
      <c r="J126" t="str">
        <f ca="1">IFERROR(ABS(SUM(I126,-F126,-E126))+ABS(SUM(IF(D126="Traversal",15,IF(D126="High",10,IF(D126="Mid",6,IF(D126="Low",4,0))))-G126)),"")</f>
        <v/>
      </c>
      <c r="K126" t="str" cm="1">
        <f t="array" aca="1" ref="K126" ca="1">IFERROR(INDIRECT("'"&amp;B126&amp;"'!AG"&amp;MATCH(INT(BA126/8)+1,INDIRECT("'"&amp;B126&amp;"'!B4:B15"),0)+3),"")</f>
        <v/>
      </c>
      <c r="M126" t="str">
        <f t="shared" ca="1" si="46"/>
        <v/>
      </c>
      <c r="N126" t="str">
        <f t="shared" si="46"/>
        <v/>
      </c>
      <c r="O126" t="str">
        <f t="shared" si="46"/>
        <v/>
      </c>
      <c r="P126" t="str">
        <f t="shared" si="46"/>
        <v/>
      </c>
      <c r="Q126" t="str">
        <f t="shared" si="46"/>
        <v/>
      </c>
      <c r="R126" t="str">
        <f t="shared" si="46"/>
        <v/>
      </c>
      <c r="S126" t="str">
        <f t="shared" si="46"/>
        <v/>
      </c>
      <c r="T126" t="str">
        <f t="shared" si="46"/>
        <v/>
      </c>
      <c r="U126" t="str">
        <f t="shared" si="46"/>
        <v/>
      </c>
      <c r="V126" t="str">
        <f t="shared" si="46"/>
        <v/>
      </c>
      <c r="W126" t="str">
        <f t="shared" si="46"/>
        <v/>
      </c>
      <c r="X126" t="str">
        <f t="shared" si="46"/>
        <v/>
      </c>
      <c r="Y126" t="str">
        <f t="shared" si="46"/>
        <v/>
      </c>
      <c r="Z126" t="str">
        <f t="shared" si="46"/>
        <v/>
      </c>
      <c r="AA126" t="str">
        <f t="shared" si="46"/>
        <v/>
      </c>
      <c r="AB126" t="str">
        <f t="shared" si="46"/>
        <v/>
      </c>
      <c r="AC126" t="str">
        <f t="shared" si="47"/>
        <v/>
      </c>
      <c r="AD126" t="str">
        <f t="shared" si="47"/>
        <v/>
      </c>
      <c r="AE126" t="str">
        <f t="shared" si="47"/>
        <v/>
      </c>
      <c r="AF126" t="str">
        <f t="shared" si="47"/>
        <v/>
      </c>
      <c r="AG126" t="str">
        <f t="shared" si="47"/>
        <v/>
      </c>
      <c r="AH126" t="str">
        <f t="shared" si="47"/>
        <v/>
      </c>
      <c r="AI126" t="str">
        <f t="shared" si="47"/>
        <v/>
      </c>
      <c r="AJ126" t="str">
        <f t="shared" si="47"/>
        <v/>
      </c>
      <c r="AK126" t="str">
        <f t="shared" si="47"/>
        <v/>
      </c>
      <c r="AL126" t="str">
        <f t="shared" si="47"/>
        <v/>
      </c>
      <c r="AM126" t="str">
        <f t="shared" si="47"/>
        <v/>
      </c>
      <c r="AN126" t="str">
        <f t="shared" si="47"/>
        <v/>
      </c>
      <c r="AO126" t="str">
        <f t="shared" si="47"/>
        <v/>
      </c>
      <c r="AP126" t="str">
        <f t="shared" si="47"/>
        <v/>
      </c>
      <c r="AQ126" t="str">
        <f t="shared" si="47"/>
        <v/>
      </c>
      <c r="AR126" t="str">
        <f t="shared" si="47"/>
        <v/>
      </c>
      <c r="AS126" t="str">
        <f t="shared" si="48"/>
        <v/>
      </c>
      <c r="AT126" t="str">
        <f t="shared" si="48"/>
        <v/>
      </c>
      <c r="AU126" t="str">
        <f t="shared" si="48"/>
        <v/>
      </c>
      <c r="AV126" t="str">
        <f t="shared" si="48"/>
        <v/>
      </c>
      <c r="AW126" t="str">
        <f t="shared" si="48"/>
        <v/>
      </c>
      <c r="AX126" t="str">
        <f t="shared" si="48"/>
        <v/>
      </c>
      <c r="AY126" t="str">
        <f t="shared" si="48"/>
        <v/>
      </c>
      <c r="BA126">
        <v>126</v>
      </c>
      <c r="BB126">
        <f t="shared" si="27"/>
        <v>16</v>
      </c>
    </row>
    <row r="127" spans="1:54">
      <c r="A127" s="72"/>
      <c r="B127" s="76" t="s">
        <v>127</v>
      </c>
      <c r="C127" s="76" t="s">
        <v>125</v>
      </c>
      <c r="D127" s="76" t="s">
        <v>133</v>
      </c>
      <c r="E127" s="76"/>
      <c r="F127" s="76"/>
      <c r="G127" t="str" cm="1">
        <f t="array" aca="1" ref="G127" ca="1">IFERROR(IF(INDIRECT("'"&amp;B127&amp;"'!Z"&amp;MATCH(INT(BA127/8)+1,INDIRECT("'"&amp;B127&amp;"'!B4:B15"),0)+3)=1,15,IF(INDIRECT("'"&amp;B127&amp;"'!X"&amp;MATCH(INT(BA127/8)+1,INDIRECT("'"&amp;B127&amp;"'!B4:B15"),0)+3)=1,10,IF(INDIRECT("'"&amp;B127&amp;"'!V"&amp;MATCH(INT(BA127/8)+1,INDIRECT("'"&amp;B127&amp;"'!B4:B15"),0)+3)=1,6,IF(INDIRECT("'"&amp;B127&amp;"'!V"&amp;MATCH(INT(BA127/8)+1,INDIRECT("'"&amp;B127&amp;"'!B4:B15"),0)+3)=1,4,0)))),"")</f>
        <v/>
      </c>
      <c r="H127" t="str" cm="1">
        <f t="array" aca="1" ref="H127" ca="1">IFERROR(IFERROR(INDIRECT("'"&amp;B127&amp;"'!AE"&amp;MATCH(INT(BA127/8)+1,INDIRECT("'"&amp;B127&amp;"'!B4:B15"),0)+3),0)-G127,"")</f>
        <v/>
      </c>
      <c r="I127" t="e">
        <f ca="1">H125+H126+H127</f>
        <v>#VALUE!</v>
      </c>
      <c r="J127" t="str">
        <f ca="1">IFERROR(ABS(SUM(I127,-F126,-E126))+ABS(SUM(IF(D127="Traversal",15,IF(D127="High",10,IF(D127="Mid",6,IF(D127="Low",4,0))))-G127)),"")</f>
        <v/>
      </c>
      <c r="K127" t="str" cm="1">
        <f t="array" aca="1" ref="K127" ca="1">IFERROR(INDIRECT("'"&amp;B127&amp;"'!AG"&amp;MATCH(INT(BA127/8)+1,INDIRECT("'"&amp;B127&amp;"'!B4:B15"),0)+3),"")</f>
        <v/>
      </c>
      <c r="M127" t="str">
        <f t="shared" ca="1" si="46"/>
        <v/>
      </c>
      <c r="N127" t="str">
        <f t="shared" si="46"/>
        <v/>
      </c>
      <c r="O127" t="str">
        <f t="shared" si="46"/>
        <v/>
      </c>
      <c r="P127" t="str">
        <f t="shared" si="46"/>
        <v/>
      </c>
      <c r="Q127" t="str">
        <f t="shared" si="46"/>
        <v/>
      </c>
      <c r="R127" t="str">
        <f t="shared" si="46"/>
        <v/>
      </c>
      <c r="S127" t="str">
        <f t="shared" si="46"/>
        <v/>
      </c>
      <c r="T127" t="str">
        <f t="shared" si="46"/>
        <v/>
      </c>
      <c r="U127" t="str">
        <f t="shared" si="46"/>
        <v/>
      </c>
      <c r="V127" t="str">
        <f t="shared" si="46"/>
        <v/>
      </c>
      <c r="W127" t="str">
        <f t="shared" si="46"/>
        <v/>
      </c>
      <c r="X127" t="str">
        <f t="shared" si="46"/>
        <v/>
      </c>
      <c r="Y127" t="str">
        <f t="shared" si="46"/>
        <v/>
      </c>
      <c r="Z127" t="str">
        <f t="shared" si="46"/>
        <v/>
      </c>
      <c r="AA127" t="str">
        <f t="shared" si="46"/>
        <v/>
      </c>
      <c r="AB127" t="str">
        <f t="shared" si="46"/>
        <v/>
      </c>
      <c r="AC127" t="str">
        <f t="shared" si="47"/>
        <v/>
      </c>
      <c r="AD127" t="str">
        <f t="shared" si="47"/>
        <v/>
      </c>
      <c r="AE127" t="str">
        <f t="shared" si="47"/>
        <v/>
      </c>
      <c r="AF127" t="str">
        <f t="shared" si="47"/>
        <v/>
      </c>
      <c r="AG127" t="str">
        <f t="shared" si="47"/>
        <v/>
      </c>
      <c r="AH127" t="str">
        <f t="shared" si="47"/>
        <v/>
      </c>
      <c r="AI127" t="str">
        <f t="shared" si="47"/>
        <v/>
      </c>
      <c r="AJ127" t="str">
        <f t="shared" si="47"/>
        <v/>
      </c>
      <c r="AK127" t="str">
        <f t="shared" si="47"/>
        <v/>
      </c>
      <c r="AL127" t="str">
        <f t="shared" si="47"/>
        <v/>
      </c>
      <c r="AM127" t="str">
        <f t="shared" si="47"/>
        <v/>
      </c>
      <c r="AN127" t="str">
        <f t="shared" si="47"/>
        <v/>
      </c>
      <c r="AO127" t="str">
        <f t="shared" si="47"/>
        <v/>
      </c>
      <c r="AP127" t="str">
        <f t="shared" si="47"/>
        <v/>
      </c>
      <c r="AQ127" t="str">
        <f t="shared" si="47"/>
        <v/>
      </c>
      <c r="AR127" t="str">
        <f t="shared" si="47"/>
        <v/>
      </c>
      <c r="AS127" t="str">
        <f t="shared" si="48"/>
        <v/>
      </c>
      <c r="AT127" t="str">
        <f t="shared" si="48"/>
        <v/>
      </c>
      <c r="AU127" t="str">
        <f t="shared" si="48"/>
        <v/>
      </c>
      <c r="AV127" t="str">
        <f t="shared" si="48"/>
        <v/>
      </c>
      <c r="AW127" t="str">
        <f t="shared" si="48"/>
        <v/>
      </c>
      <c r="AX127" t="str">
        <f t="shared" si="48"/>
        <v/>
      </c>
      <c r="AY127" t="str">
        <f t="shared" si="48"/>
        <v/>
      </c>
      <c r="BA127">
        <v>127</v>
      </c>
      <c r="BB127">
        <f t="shared" si="27"/>
        <v>16</v>
      </c>
    </row>
    <row r="129" spans="1:54">
      <c r="A129" t="s">
        <v>154</v>
      </c>
      <c r="B129" s="72" t="s">
        <v>41</v>
      </c>
      <c r="C129" s="72" t="s">
        <v>116</v>
      </c>
      <c r="D129" s="72" t="s">
        <v>6</v>
      </c>
      <c r="E129" s="72" t="s">
        <v>117</v>
      </c>
      <c r="F129" s="72" t="s">
        <v>118</v>
      </c>
      <c r="BA129">
        <v>129</v>
      </c>
      <c r="BB129">
        <f t="shared" si="27"/>
        <v>17</v>
      </c>
    </row>
    <row r="130" spans="1:54">
      <c r="A130" s="72"/>
      <c r="B130" s="75" t="s">
        <v>144</v>
      </c>
      <c r="C130" s="75" t="s">
        <v>125</v>
      </c>
      <c r="D130" s="75" t="s">
        <v>126</v>
      </c>
      <c r="E130" s="75"/>
      <c r="F130" s="75"/>
      <c r="G130" t="str" cm="1">
        <f t="array" aca="1" ref="G130" ca="1">IFERROR(IF(INDIRECT("'"&amp;B130&amp;"'!Z"&amp;MATCH(INT(BA130/8)+1,INDIRECT("'"&amp;B130&amp;"'!B4:B15"),0)+3)=1,15,IF(INDIRECT("'"&amp;B130&amp;"'!X"&amp;MATCH(INT(BA130/8)+1,INDIRECT("'"&amp;B130&amp;"'!B4:B15"),0)+3)=1,10,IF(INDIRECT("'"&amp;B130&amp;"'!V"&amp;MATCH(INT(BA130/8)+1,INDIRECT("'"&amp;B130&amp;"'!B4:B15"),0)+3)=1,6,IF(INDIRECT("'"&amp;B130&amp;"'!V"&amp;MATCH(INT(BA130/8)+1,INDIRECT("'"&amp;B130&amp;"'!B4:B15"),0)+3)=1,4,0)))),"")</f>
        <v/>
      </c>
      <c r="H130" t="str" cm="1">
        <f t="array" aca="1" ref="H130" ca="1">IFERROR(IFERROR(INDIRECT("'"&amp;B130&amp;"'!AE"&amp;MATCH(INT(BA130/8)+1,INDIRECT("'"&amp;B130&amp;"'!B4:B15"),0)+3),0)-G130,"")</f>
        <v/>
      </c>
      <c r="I130" t="e">
        <f ca="1">H130+H131+H132</f>
        <v>#VALUE!</v>
      </c>
      <c r="J130" t="str">
        <f ca="1">IFERROR(ABS(SUM(I130,-F131,-E131))+ABS(SUM(IF(D130="Traversal",15,IF(D130="High",10,IF(D130="Mid",6,IF(D130="Low",4,0))))-G130)),"")</f>
        <v/>
      </c>
      <c r="K130" t="str" cm="1">
        <f t="array" aca="1" ref="K130" ca="1">IFERROR(INDIRECT("'"&amp;B130&amp;"'!AG"&amp;MATCH(INT(BA130/8)+1,INDIRECT("'"&amp;B130&amp;"'!B4:B15"),0)+3),"")</f>
        <v/>
      </c>
      <c r="M130" t="str">
        <f t="shared" ref="M130:AB135" ca="1" si="49">IF(M$1="","",IF($K130=M$1,$J130,""))</f>
        <v/>
      </c>
      <c r="N130" t="str">
        <f t="shared" si="49"/>
        <v/>
      </c>
      <c r="O130" t="str">
        <f t="shared" si="49"/>
        <v/>
      </c>
      <c r="P130" t="str">
        <f t="shared" si="49"/>
        <v/>
      </c>
      <c r="Q130" t="str">
        <f t="shared" si="49"/>
        <v/>
      </c>
      <c r="R130" t="str">
        <f t="shared" si="49"/>
        <v/>
      </c>
      <c r="S130" t="str">
        <f t="shared" si="49"/>
        <v/>
      </c>
      <c r="T130" t="str">
        <f t="shared" si="49"/>
        <v/>
      </c>
      <c r="U130" t="str">
        <f t="shared" si="49"/>
        <v/>
      </c>
      <c r="V130" t="str">
        <f t="shared" si="49"/>
        <v/>
      </c>
      <c r="W130" t="str">
        <f t="shared" si="49"/>
        <v/>
      </c>
      <c r="X130" t="str">
        <f t="shared" si="49"/>
        <v/>
      </c>
      <c r="Y130" t="str">
        <f t="shared" si="49"/>
        <v/>
      </c>
      <c r="Z130" t="str">
        <f t="shared" si="49"/>
        <v/>
      </c>
      <c r="AA130" t="str">
        <f t="shared" si="49"/>
        <v/>
      </c>
      <c r="AB130" t="str">
        <f t="shared" si="49"/>
        <v/>
      </c>
      <c r="AC130" t="str">
        <f t="shared" ref="AC130:AR135" si="50">IF(AC$1="","",IF($K130=AC$1,$J130,""))</f>
        <v/>
      </c>
      <c r="AD130" t="str">
        <f t="shared" si="50"/>
        <v/>
      </c>
      <c r="AE130" t="str">
        <f t="shared" si="50"/>
        <v/>
      </c>
      <c r="AF130" t="str">
        <f t="shared" si="50"/>
        <v/>
      </c>
      <c r="AG130" t="str">
        <f t="shared" si="50"/>
        <v/>
      </c>
      <c r="AH130" t="str">
        <f t="shared" si="50"/>
        <v/>
      </c>
      <c r="AI130" t="str">
        <f t="shared" si="50"/>
        <v/>
      </c>
      <c r="AJ130" t="str">
        <f t="shared" si="50"/>
        <v/>
      </c>
      <c r="AK130" t="str">
        <f t="shared" si="50"/>
        <v/>
      </c>
      <c r="AL130" t="str">
        <f t="shared" si="50"/>
        <v/>
      </c>
      <c r="AM130" t="str">
        <f t="shared" si="50"/>
        <v/>
      </c>
      <c r="AN130" t="str">
        <f t="shared" si="50"/>
        <v/>
      </c>
      <c r="AO130" t="str">
        <f t="shared" si="50"/>
        <v/>
      </c>
      <c r="AP130" t="str">
        <f t="shared" si="50"/>
        <v/>
      </c>
      <c r="AQ130" t="str">
        <f t="shared" si="50"/>
        <v/>
      </c>
      <c r="AR130" t="str">
        <f t="shared" si="50"/>
        <v/>
      </c>
      <c r="AS130" t="str">
        <f t="shared" ref="AS130:AY135" si="51">IF(AS$1="","",IF($K130=AS$1,$J130,""))</f>
        <v/>
      </c>
      <c r="AT130" t="str">
        <f t="shared" si="51"/>
        <v/>
      </c>
      <c r="AU130" t="str">
        <f t="shared" si="51"/>
        <v/>
      </c>
      <c r="AV130" t="str">
        <f t="shared" si="51"/>
        <v/>
      </c>
      <c r="AW130" t="str">
        <f t="shared" si="51"/>
        <v/>
      </c>
      <c r="AX130" t="str">
        <f t="shared" si="51"/>
        <v/>
      </c>
      <c r="AY130" t="str">
        <f t="shared" si="51"/>
        <v/>
      </c>
      <c r="BA130">
        <v>130</v>
      </c>
      <c r="BB130">
        <f t="shared" ref="BB130:BB193" si="52">ROUNDDOWN(BA130/8,0)+1</f>
        <v>17</v>
      </c>
    </row>
    <row r="131" spans="1:54">
      <c r="A131" s="72"/>
      <c r="B131" s="75" t="s">
        <v>149</v>
      </c>
      <c r="C131" s="75" t="s">
        <v>125</v>
      </c>
      <c r="D131" s="75" t="s">
        <v>137</v>
      </c>
      <c r="E131" s="75">
        <v>8</v>
      </c>
      <c r="F131" s="75">
        <v>19</v>
      </c>
      <c r="G131" t="str" cm="1">
        <f t="array" aca="1" ref="G131" ca="1">IFERROR(IF(INDIRECT("'"&amp;B131&amp;"'!Z"&amp;MATCH(INT(BA131/8)+1,INDIRECT("'"&amp;B131&amp;"'!B4:B15"),0)+3)=1,15,IF(INDIRECT("'"&amp;B131&amp;"'!X"&amp;MATCH(INT(BA131/8)+1,INDIRECT("'"&amp;B131&amp;"'!B4:B15"),0)+3)=1,10,IF(INDIRECT("'"&amp;B131&amp;"'!V"&amp;MATCH(INT(BA131/8)+1,INDIRECT("'"&amp;B131&amp;"'!B4:B15"),0)+3)=1,6,IF(INDIRECT("'"&amp;B131&amp;"'!V"&amp;MATCH(INT(BA131/8)+1,INDIRECT("'"&amp;B131&amp;"'!B4:B15"),0)+3)=1,4,0)))),"")</f>
        <v/>
      </c>
      <c r="H131" t="str" cm="1">
        <f t="array" aca="1" ref="H131" ca="1">IFERROR(IFERROR(INDIRECT("'"&amp;B131&amp;"'!AE"&amp;MATCH(INT(BA131/8)+1,INDIRECT("'"&amp;B131&amp;"'!B4:B15"),0)+3),0)-G131,"")</f>
        <v/>
      </c>
      <c r="I131" t="e">
        <f ca="1">H130+H131+H132</f>
        <v>#VALUE!</v>
      </c>
      <c r="J131" t="str">
        <f ca="1">IFERROR(ABS(SUM(I131,-F131,-E131))+ABS(SUM(IF(D131="Traversal",15,IF(D131="High",10,IF(D131="Mid",6,IF(D131="Low",4,0))))-G131)),"")</f>
        <v/>
      </c>
      <c r="K131" t="str" cm="1">
        <f t="array" aca="1" ref="K131" ca="1">IFERROR(INDIRECT("'"&amp;B131&amp;"'!AG"&amp;MATCH(INT(BA131/8)+1,INDIRECT("'"&amp;B131&amp;"'!B4:B15"),0)+3),"")</f>
        <v/>
      </c>
      <c r="M131" t="str">
        <f t="shared" ca="1" si="49"/>
        <v/>
      </c>
      <c r="N131" t="str">
        <f t="shared" si="49"/>
        <v/>
      </c>
      <c r="O131" t="str">
        <f t="shared" si="49"/>
        <v/>
      </c>
      <c r="P131" t="str">
        <f t="shared" si="49"/>
        <v/>
      </c>
      <c r="Q131" t="str">
        <f t="shared" si="49"/>
        <v/>
      </c>
      <c r="R131" t="str">
        <f t="shared" si="49"/>
        <v/>
      </c>
      <c r="S131" t="str">
        <f t="shared" si="49"/>
        <v/>
      </c>
      <c r="T131" t="str">
        <f t="shared" si="49"/>
        <v/>
      </c>
      <c r="U131" t="str">
        <f t="shared" si="49"/>
        <v/>
      </c>
      <c r="V131" t="str">
        <f t="shared" si="49"/>
        <v/>
      </c>
      <c r="W131" t="str">
        <f t="shared" si="49"/>
        <v/>
      </c>
      <c r="X131" t="str">
        <f t="shared" si="49"/>
        <v/>
      </c>
      <c r="Y131" t="str">
        <f t="shared" si="49"/>
        <v/>
      </c>
      <c r="Z131" t="str">
        <f t="shared" si="49"/>
        <v/>
      </c>
      <c r="AA131" t="str">
        <f t="shared" si="49"/>
        <v/>
      </c>
      <c r="AB131" t="str">
        <f t="shared" si="49"/>
        <v/>
      </c>
      <c r="AC131" t="str">
        <f t="shared" si="50"/>
        <v/>
      </c>
      <c r="AD131" t="str">
        <f t="shared" si="50"/>
        <v/>
      </c>
      <c r="AE131" t="str">
        <f t="shared" si="50"/>
        <v/>
      </c>
      <c r="AF131" t="str">
        <f t="shared" si="50"/>
        <v/>
      </c>
      <c r="AG131" t="str">
        <f t="shared" si="50"/>
        <v/>
      </c>
      <c r="AH131" t="str">
        <f t="shared" si="50"/>
        <v/>
      </c>
      <c r="AI131" t="str">
        <f t="shared" si="50"/>
        <v/>
      </c>
      <c r="AJ131" t="str">
        <f t="shared" si="50"/>
        <v/>
      </c>
      <c r="AK131" t="str">
        <f t="shared" si="50"/>
        <v/>
      </c>
      <c r="AL131" t="str">
        <f t="shared" si="50"/>
        <v/>
      </c>
      <c r="AM131" t="str">
        <f t="shared" si="50"/>
        <v/>
      </c>
      <c r="AN131" t="str">
        <f t="shared" si="50"/>
        <v/>
      </c>
      <c r="AO131" t="str">
        <f t="shared" si="50"/>
        <v/>
      </c>
      <c r="AP131" t="str">
        <f t="shared" si="50"/>
        <v/>
      </c>
      <c r="AQ131" t="str">
        <f t="shared" si="50"/>
        <v/>
      </c>
      <c r="AR131" t="str">
        <f t="shared" si="50"/>
        <v/>
      </c>
      <c r="AS131" t="str">
        <f t="shared" si="51"/>
        <v/>
      </c>
      <c r="AT131" t="str">
        <f t="shared" si="51"/>
        <v/>
      </c>
      <c r="AU131" t="str">
        <f t="shared" si="51"/>
        <v/>
      </c>
      <c r="AV131" t="str">
        <f t="shared" si="51"/>
        <v/>
      </c>
      <c r="AW131" t="str">
        <f t="shared" si="51"/>
        <v/>
      </c>
      <c r="AX131" t="str">
        <f t="shared" si="51"/>
        <v/>
      </c>
      <c r="AY131" t="str">
        <f t="shared" si="51"/>
        <v/>
      </c>
      <c r="BA131">
        <v>131</v>
      </c>
      <c r="BB131">
        <f t="shared" si="52"/>
        <v>17</v>
      </c>
    </row>
    <row r="132" spans="1:54">
      <c r="A132" s="72"/>
      <c r="B132" s="75" t="s">
        <v>141</v>
      </c>
      <c r="C132" s="75" t="s">
        <v>125</v>
      </c>
      <c r="D132" s="75" t="s">
        <v>126</v>
      </c>
      <c r="E132" s="75"/>
      <c r="F132" s="75"/>
      <c r="G132" t="str" cm="1">
        <f t="array" aca="1" ref="G132" ca="1">IFERROR(IF(INDIRECT("'"&amp;B132&amp;"'!Z"&amp;MATCH(INT(BA132/8)+1,INDIRECT("'"&amp;B132&amp;"'!B4:B15"),0)+3)=1,15,IF(INDIRECT("'"&amp;B132&amp;"'!X"&amp;MATCH(INT(BA132/8)+1,INDIRECT("'"&amp;B132&amp;"'!B4:B15"),0)+3)=1,10,IF(INDIRECT("'"&amp;B132&amp;"'!V"&amp;MATCH(INT(BA132/8)+1,INDIRECT("'"&amp;B132&amp;"'!B4:B15"),0)+3)=1,6,IF(INDIRECT("'"&amp;B132&amp;"'!V"&amp;MATCH(INT(BA132/8)+1,INDIRECT("'"&amp;B132&amp;"'!B4:B15"),0)+3)=1,4,0)))),"")</f>
        <v/>
      </c>
      <c r="H132" t="str" cm="1">
        <f t="array" aca="1" ref="H132" ca="1">IFERROR(IFERROR(INDIRECT("'"&amp;B132&amp;"'!AE"&amp;MATCH(INT(BA132/8)+1,INDIRECT("'"&amp;B132&amp;"'!B4:B15"),0)+3),0)-G132,"")</f>
        <v/>
      </c>
      <c r="I132" t="e">
        <f ca="1">H130+H131+H132</f>
        <v>#VALUE!</v>
      </c>
      <c r="J132" t="str">
        <f ca="1">IFERROR(ABS(SUM(I132,-F131,-E131))+ABS(SUM(IF(D132="Traversal",15,IF(D132="High",10,IF(D132="Mid",6,IF(D132="Low",4,0))))-G132)),"")</f>
        <v/>
      </c>
      <c r="K132" t="str" cm="1">
        <f t="array" aca="1" ref="K132" ca="1">IFERROR(INDIRECT("'"&amp;B132&amp;"'!AG"&amp;MATCH(INT(BA132/8)+1,INDIRECT("'"&amp;B132&amp;"'!B4:B15"),0)+3),"")</f>
        <v/>
      </c>
      <c r="M132" t="str">
        <f t="shared" ca="1" si="49"/>
        <v/>
      </c>
      <c r="N132" t="str">
        <f t="shared" si="49"/>
        <v/>
      </c>
      <c r="O132" t="str">
        <f t="shared" si="49"/>
        <v/>
      </c>
      <c r="P132" t="str">
        <f t="shared" si="49"/>
        <v/>
      </c>
      <c r="Q132" t="str">
        <f t="shared" si="49"/>
        <v/>
      </c>
      <c r="R132" t="str">
        <f t="shared" si="49"/>
        <v/>
      </c>
      <c r="S132" t="str">
        <f t="shared" si="49"/>
        <v/>
      </c>
      <c r="T132" t="str">
        <f t="shared" si="49"/>
        <v/>
      </c>
      <c r="U132" t="str">
        <f t="shared" si="49"/>
        <v/>
      </c>
      <c r="V132" t="str">
        <f t="shared" si="49"/>
        <v/>
      </c>
      <c r="W132" t="str">
        <f t="shared" si="49"/>
        <v/>
      </c>
      <c r="X132" t="str">
        <f t="shared" si="49"/>
        <v/>
      </c>
      <c r="Y132" t="str">
        <f t="shared" si="49"/>
        <v/>
      </c>
      <c r="Z132" t="str">
        <f t="shared" si="49"/>
        <v/>
      </c>
      <c r="AA132" t="str">
        <f t="shared" si="49"/>
        <v/>
      </c>
      <c r="AB132" t="str">
        <f t="shared" si="49"/>
        <v/>
      </c>
      <c r="AC132" t="str">
        <f t="shared" si="50"/>
        <v/>
      </c>
      <c r="AD132" t="str">
        <f t="shared" si="50"/>
        <v/>
      </c>
      <c r="AE132" t="str">
        <f t="shared" si="50"/>
        <v/>
      </c>
      <c r="AF132" t="str">
        <f t="shared" si="50"/>
        <v/>
      </c>
      <c r="AG132" t="str">
        <f t="shared" si="50"/>
        <v/>
      </c>
      <c r="AH132" t="str">
        <f t="shared" si="50"/>
        <v/>
      </c>
      <c r="AI132" t="str">
        <f t="shared" si="50"/>
        <v/>
      </c>
      <c r="AJ132" t="str">
        <f t="shared" si="50"/>
        <v/>
      </c>
      <c r="AK132" t="str">
        <f t="shared" si="50"/>
        <v/>
      </c>
      <c r="AL132" t="str">
        <f t="shared" si="50"/>
        <v/>
      </c>
      <c r="AM132" t="str">
        <f t="shared" si="50"/>
        <v/>
      </c>
      <c r="AN132" t="str">
        <f t="shared" si="50"/>
        <v/>
      </c>
      <c r="AO132" t="str">
        <f t="shared" si="50"/>
        <v/>
      </c>
      <c r="AP132" t="str">
        <f t="shared" si="50"/>
        <v/>
      </c>
      <c r="AQ132" t="str">
        <f t="shared" si="50"/>
        <v/>
      </c>
      <c r="AR132" t="str">
        <f t="shared" si="50"/>
        <v/>
      </c>
      <c r="AS132" t="str">
        <f t="shared" si="51"/>
        <v/>
      </c>
      <c r="AT132" t="str">
        <f t="shared" si="51"/>
        <v/>
      </c>
      <c r="AU132" t="str">
        <f t="shared" si="51"/>
        <v/>
      </c>
      <c r="AV132" t="str">
        <f t="shared" si="51"/>
        <v/>
      </c>
      <c r="AW132" t="str">
        <f t="shared" si="51"/>
        <v/>
      </c>
      <c r="AX132" t="str">
        <f t="shared" si="51"/>
        <v/>
      </c>
      <c r="AY132" t="str">
        <f t="shared" si="51"/>
        <v/>
      </c>
      <c r="BA132">
        <v>132</v>
      </c>
      <c r="BB132">
        <f t="shared" si="52"/>
        <v>17</v>
      </c>
    </row>
    <row r="133" spans="1:54">
      <c r="A133" s="72"/>
      <c r="B133" s="76" t="s">
        <v>135</v>
      </c>
      <c r="C133" s="76" t="s">
        <v>125</v>
      </c>
      <c r="D133" s="76" t="s">
        <v>129</v>
      </c>
      <c r="E133" s="76"/>
      <c r="F133" s="76"/>
      <c r="G133" t="str" cm="1">
        <f t="array" aca="1" ref="G133" ca="1">IFERROR(IF(INDIRECT("'"&amp;B133&amp;"'!Z"&amp;MATCH(INT(BA133/8)+1,INDIRECT("'"&amp;B133&amp;"'!B4:B15"),0)+3)=1,15,IF(INDIRECT("'"&amp;B133&amp;"'!X"&amp;MATCH(INT(BA133/8)+1,INDIRECT("'"&amp;B133&amp;"'!B4:B15"),0)+3)=1,10,IF(INDIRECT("'"&amp;B133&amp;"'!V"&amp;MATCH(INT(BA133/8)+1,INDIRECT("'"&amp;B133&amp;"'!B4:B15"),0)+3)=1,6,IF(INDIRECT("'"&amp;B133&amp;"'!V"&amp;MATCH(INT(BA133/8)+1,INDIRECT("'"&amp;B133&amp;"'!B4:B15"),0)+3)=1,4,0)))),"")</f>
        <v/>
      </c>
      <c r="H133" t="str" cm="1">
        <f t="array" aca="1" ref="H133" ca="1">IFERROR(IFERROR(INDIRECT("'"&amp;B133&amp;"'!AE"&amp;MATCH(INT(BA133/8)+1,INDIRECT("'"&amp;B133&amp;"'!B4:B15"),0)+3),0)-G133,"")</f>
        <v/>
      </c>
      <c r="I133" t="e">
        <f ca="1">H133+H134+H135</f>
        <v>#VALUE!</v>
      </c>
      <c r="J133" t="str">
        <f ca="1">IFERROR(ABS(SUM(I133,-F134,-E134))+ABS(SUM(IF(D133="Traversal",15,IF(D133="High",10,IF(D133="Mid",6,IF(D133="Low",4,0))))-G133)),"")</f>
        <v/>
      </c>
      <c r="K133" t="str" cm="1">
        <f t="array" aca="1" ref="K133" ca="1">IFERROR(INDIRECT("'"&amp;B133&amp;"'!AG"&amp;MATCH(INT(BA133/8)+1,INDIRECT("'"&amp;B133&amp;"'!B4:B15"),0)+3),"")</f>
        <v/>
      </c>
      <c r="M133" t="str">
        <f t="shared" ca="1" si="49"/>
        <v/>
      </c>
      <c r="N133" t="str">
        <f t="shared" si="49"/>
        <v/>
      </c>
      <c r="O133" t="str">
        <f t="shared" si="49"/>
        <v/>
      </c>
      <c r="P133" t="str">
        <f t="shared" si="49"/>
        <v/>
      </c>
      <c r="Q133" t="str">
        <f t="shared" si="49"/>
        <v/>
      </c>
      <c r="R133" t="str">
        <f t="shared" si="49"/>
        <v/>
      </c>
      <c r="S133" t="str">
        <f t="shared" si="49"/>
        <v/>
      </c>
      <c r="T133" t="str">
        <f t="shared" si="49"/>
        <v/>
      </c>
      <c r="U133" t="str">
        <f t="shared" si="49"/>
        <v/>
      </c>
      <c r="V133" t="str">
        <f t="shared" si="49"/>
        <v/>
      </c>
      <c r="W133" t="str">
        <f t="shared" si="49"/>
        <v/>
      </c>
      <c r="X133" t="str">
        <f t="shared" si="49"/>
        <v/>
      </c>
      <c r="Y133" t="str">
        <f t="shared" si="49"/>
        <v/>
      </c>
      <c r="Z133" t="str">
        <f t="shared" si="49"/>
        <v/>
      </c>
      <c r="AA133" t="str">
        <f t="shared" si="49"/>
        <v/>
      </c>
      <c r="AB133" t="str">
        <f t="shared" si="49"/>
        <v/>
      </c>
      <c r="AC133" t="str">
        <f t="shared" si="50"/>
        <v/>
      </c>
      <c r="AD133" t="str">
        <f t="shared" si="50"/>
        <v/>
      </c>
      <c r="AE133" t="str">
        <f t="shared" si="50"/>
        <v/>
      </c>
      <c r="AF133" t="str">
        <f t="shared" si="50"/>
        <v/>
      </c>
      <c r="AG133" t="str">
        <f t="shared" si="50"/>
        <v/>
      </c>
      <c r="AH133" t="str">
        <f t="shared" si="50"/>
        <v/>
      </c>
      <c r="AI133" t="str">
        <f t="shared" si="50"/>
        <v/>
      </c>
      <c r="AJ133" t="str">
        <f t="shared" si="50"/>
        <v/>
      </c>
      <c r="AK133" t="str">
        <f t="shared" si="50"/>
        <v/>
      </c>
      <c r="AL133" t="str">
        <f t="shared" si="50"/>
        <v/>
      </c>
      <c r="AM133" t="str">
        <f t="shared" si="50"/>
        <v/>
      </c>
      <c r="AN133" t="str">
        <f t="shared" si="50"/>
        <v/>
      </c>
      <c r="AO133" t="str">
        <f t="shared" si="50"/>
        <v/>
      </c>
      <c r="AP133" t="str">
        <f t="shared" si="50"/>
        <v/>
      </c>
      <c r="AQ133" t="str">
        <f t="shared" si="50"/>
        <v/>
      </c>
      <c r="AR133" t="str">
        <f t="shared" si="50"/>
        <v/>
      </c>
      <c r="AS133" t="str">
        <f t="shared" si="51"/>
        <v/>
      </c>
      <c r="AT133" t="str">
        <f t="shared" si="51"/>
        <v/>
      </c>
      <c r="AU133" t="str">
        <f t="shared" si="51"/>
        <v/>
      </c>
      <c r="AV133" t="str">
        <f t="shared" si="51"/>
        <v/>
      </c>
      <c r="AW133" t="str">
        <f t="shared" si="51"/>
        <v/>
      </c>
      <c r="AX133" t="str">
        <f t="shared" si="51"/>
        <v/>
      </c>
      <c r="AY133" t="str">
        <f t="shared" si="51"/>
        <v/>
      </c>
      <c r="BA133">
        <v>133</v>
      </c>
      <c r="BB133">
        <f t="shared" si="52"/>
        <v>17</v>
      </c>
    </row>
    <row r="134" spans="1:54">
      <c r="A134" s="72"/>
      <c r="B134" s="76" t="s">
        <v>145</v>
      </c>
      <c r="C134" s="76" t="s">
        <v>125</v>
      </c>
      <c r="D134" s="76" t="s">
        <v>146</v>
      </c>
      <c r="E134" s="76">
        <v>20</v>
      </c>
      <c r="F134" s="76">
        <v>24</v>
      </c>
      <c r="G134" t="str" cm="1">
        <f t="array" aca="1" ref="G134" ca="1">IFERROR(IF(INDIRECT("'"&amp;B134&amp;"'!Z"&amp;MATCH(INT(BA134/8)+1,INDIRECT("'"&amp;B134&amp;"'!B4:B15"),0)+3)=1,15,IF(INDIRECT("'"&amp;B134&amp;"'!X"&amp;MATCH(INT(BA134/8)+1,INDIRECT("'"&amp;B134&amp;"'!B4:B15"),0)+3)=1,10,IF(INDIRECT("'"&amp;B134&amp;"'!V"&amp;MATCH(INT(BA134/8)+1,INDIRECT("'"&amp;B134&amp;"'!B4:B15"),0)+3)=1,6,IF(INDIRECT("'"&amp;B134&amp;"'!V"&amp;MATCH(INT(BA134/8)+1,INDIRECT("'"&amp;B134&amp;"'!B4:B15"),0)+3)=1,4,0)))),"")</f>
        <v/>
      </c>
      <c r="H134" t="str" cm="1">
        <f t="array" aca="1" ref="H134" ca="1">IFERROR(IFERROR(INDIRECT("'"&amp;B134&amp;"'!AE"&amp;MATCH(INT(BA134/8)+1,INDIRECT("'"&amp;B134&amp;"'!B4:B15"),0)+3),0)-G134,"")</f>
        <v/>
      </c>
      <c r="I134" t="e">
        <f ca="1">H133+H134+H135</f>
        <v>#VALUE!</v>
      </c>
      <c r="J134" t="str">
        <f ca="1">IFERROR(ABS(SUM(I134,-F134,-E134))+ABS(SUM(IF(D134="Traversal",15,IF(D134="High",10,IF(D134="Mid",6,IF(D134="Low",4,0))))-G134)),"")</f>
        <v/>
      </c>
      <c r="K134" t="str" cm="1">
        <f t="array" aca="1" ref="K134" ca="1">IFERROR(INDIRECT("'"&amp;B134&amp;"'!AG"&amp;MATCH(INT(BA134/8)+1,INDIRECT("'"&amp;B134&amp;"'!B4:B15"),0)+3),"")</f>
        <v/>
      </c>
      <c r="M134" t="str">
        <f t="shared" ca="1" si="49"/>
        <v/>
      </c>
      <c r="N134" t="str">
        <f t="shared" si="49"/>
        <v/>
      </c>
      <c r="O134" t="str">
        <f t="shared" si="49"/>
        <v/>
      </c>
      <c r="P134" t="str">
        <f t="shared" si="49"/>
        <v/>
      </c>
      <c r="Q134" t="str">
        <f t="shared" si="49"/>
        <v/>
      </c>
      <c r="R134" t="str">
        <f t="shared" si="49"/>
        <v/>
      </c>
      <c r="S134" t="str">
        <f t="shared" si="49"/>
        <v/>
      </c>
      <c r="T134" t="str">
        <f t="shared" si="49"/>
        <v/>
      </c>
      <c r="U134" t="str">
        <f t="shared" si="49"/>
        <v/>
      </c>
      <c r="V134" t="str">
        <f t="shared" si="49"/>
        <v/>
      </c>
      <c r="W134" t="str">
        <f t="shared" si="49"/>
        <v/>
      </c>
      <c r="X134" t="str">
        <f t="shared" si="49"/>
        <v/>
      </c>
      <c r="Y134" t="str">
        <f t="shared" si="49"/>
        <v/>
      </c>
      <c r="Z134" t="str">
        <f t="shared" si="49"/>
        <v/>
      </c>
      <c r="AA134" t="str">
        <f t="shared" si="49"/>
        <v/>
      </c>
      <c r="AB134" t="str">
        <f t="shared" si="49"/>
        <v/>
      </c>
      <c r="AC134" t="str">
        <f t="shared" si="50"/>
        <v/>
      </c>
      <c r="AD134" t="str">
        <f t="shared" si="50"/>
        <v/>
      </c>
      <c r="AE134" t="str">
        <f t="shared" si="50"/>
        <v/>
      </c>
      <c r="AF134" t="str">
        <f t="shared" si="50"/>
        <v/>
      </c>
      <c r="AG134" t="str">
        <f t="shared" si="50"/>
        <v/>
      </c>
      <c r="AH134" t="str">
        <f t="shared" si="50"/>
        <v/>
      </c>
      <c r="AI134" t="str">
        <f t="shared" si="50"/>
        <v/>
      </c>
      <c r="AJ134" t="str">
        <f t="shared" si="50"/>
        <v/>
      </c>
      <c r="AK134" t="str">
        <f t="shared" si="50"/>
        <v/>
      </c>
      <c r="AL134" t="str">
        <f t="shared" si="50"/>
        <v/>
      </c>
      <c r="AM134" t="str">
        <f t="shared" si="50"/>
        <v/>
      </c>
      <c r="AN134" t="str">
        <f t="shared" si="50"/>
        <v/>
      </c>
      <c r="AO134" t="str">
        <f t="shared" si="50"/>
        <v/>
      </c>
      <c r="AP134" t="str">
        <f t="shared" si="50"/>
        <v/>
      </c>
      <c r="AQ134" t="str">
        <f t="shared" si="50"/>
        <v/>
      </c>
      <c r="AR134" t="str">
        <f t="shared" si="50"/>
        <v/>
      </c>
      <c r="AS134" t="str">
        <f t="shared" si="51"/>
        <v/>
      </c>
      <c r="AT134" t="str">
        <f t="shared" si="51"/>
        <v/>
      </c>
      <c r="AU134" t="str">
        <f t="shared" si="51"/>
        <v/>
      </c>
      <c r="AV134" t="str">
        <f t="shared" si="51"/>
        <v/>
      </c>
      <c r="AW134" t="str">
        <f t="shared" si="51"/>
        <v/>
      </c>
      <c r="AX134" t="str">
        <f t="shared" si="51"/>
        <v/>
      </c>
      <c r="AY134" t="str">
        <f t="shared" si="51"/>
        <v/>
      </c>
      <c r="BA134">
        <v>134</v>
      </c>
      <c r="BB134">
        <f t="shared" si="52"/>
        <v>17</v>
      </c>
    </row>
    <row r="135" spans="1:54">
      <c r="A135" s="72"/>
      <c r="B135" s="76" t="s">
        <v>142</v>
      </c>
      <c r="C135" s="76" t="s">
        <v>125</v>
      </c>
      <c r="D135" s="76" t="s">
        <v>126</v>
      </c>
      <c r="E135" s="76"/>
      <c r="F135" s="76"/>
      <c r="G135" t="str" cm="1">
        <f t="array" aca="1" ref="G135" ca="1">IFERROR(IF(INDIRECT("'"&amp;B135&amp;"'!Z"&amp;MATCH(INT(BA135/8)+1,INDIRECT("'"&amp;B135&amp;"'!B4:B15"),0)+3)=1,15,IF(INDIRECT("'"&amp;B135&amp;"'!X"&amp;MATCH(INT(BA135/8)+1,INDIRECT("'"&amp;B135&amp;"'!B4:B15"),0)+3)=1,10,IF(INDIRECT("'"&amp;B135&amp;"'!V"&amp;MATCH(INT(BA135/8)+1,INDIRECT("'"&amp;B135&amp;"'!B4:B15"),0)+3)=1,6,IF(INDIRECT("'"&amp;B135&amp;"'!V"&amp;MATCH(INT(BA135/8)+1,INDIRECT("'"&amp;B135&amp;"'!B4:B15"),0)+3)=1,4,0)))),"")</f>
        <v/>
      </c>
      <c r="H135" t="str" cm="1">
        <f t="array" aca="1" ref="H135" ca="1">IFERROR(IFERROR(INDIRECT("'"&amp;B135&amp;"'!AE"&amp;MATCH(INT(BA135/8)+1,INDIRECT("'"&amp;B135&amp;"'!B4:B15"),0)+3),0)-G135,"")</f>
        <v/>
      </c>
      <c r="I135" t="e">
        <f ca="1">H133+H134+H135</f>
        <v>#VALUE!</v>
      </c>
      <c r="J135" t="str">
        <f ca="1">IFERROR(ABS(SUM(I135,-F134,-E134))+ABS(SUM(IF(D135="Traversal",15,IF(D135="High",10,IF(D135="Mid",6,IF(D135="Low",4,0))))-G135)),"")</f>
        <v/>
      </c>
      <c r="K135" t="str" cm="1">
        <f t="array" aca="1" ref="K135" ca="1">IFERROR(INDIRECT("'"&amp;B135&amp;"'!AG"&amp;MATCH(INT(BA135/8)+1,INDIRECT("'"&amp;B135&amp;"'!B4:B15"),0)+3),"")</f>
        <v/>
      </c>
      <c r="M135" t="str">
        <f t="shared" ca="1" si="49"/>
        <v/>
      </c>
      <c r="N135" t="str">
        <f t="shared" si="49"/>
        <v/>
      </c>
      <c r="O135" t="str">
        <f t="shared" si="49"/>
        <v/>
      </c>
      <c r="P135" t="str">
        <f t="shared" si="49"/>
        <v/>
      </c>
      <c r="Q135" t="str">
        <f t="shared" si="49"/>
        <v/>
      </c>
      <c r="R135" t="str">
        <f t="shared" si="49"/>
        <v/>
      </c>
      <c r="S135" t="str">
        <f t="shared" si="49"/>
        <v/>
      </c>
      <c r="T135" t="str">
        <f t="shared" si="49"/>
        <v/>
      </c>
      <c r="U135" t="str">
        <f t="shared" si="49"/>
        <v/>
      </c>
      <c r="V135" t="str">
        <f t="shared" si="49"/>
        <v/>
      </c>
      <c r="W135" t="str">
        <f t="shared" si="49"/>
        <v/>
      </c>
      <c r="X135" t="str">
        <f t="shared" si="49"/>
        <v/>
      </c>
      <c r="Y135" t="str">
        <f t="shared" si="49"/>
        <v/>
      </c>
      <c r="Z135" t="str">
        <f t="shared" si="49"/>
        <v/>
      </c>
      <c r="AA135" t="str">
        <f t="shared" si="49"/>
        <v/>
      </c>
      <c r="AB135" t="str">
        <f t="shared" si="49"/>
        <v/>
      </c>
      <c r="AC135" t="str">
        <f t="shared" si="50"/>
        <v/>
      </c>
      <c r="AD135" t="str">
        <f t="shared" si="50"/>
        <v/>
      </c>
      <c r="AE135" t="str">
        <f t="shared" si="50"/>
        <v/>
      </c>
      <c r="AF135" t="str">
        <f t="shared" si="50"/>
        <v/>
      </c>
      <c r="AG135" t="str">
        <f t="shared" si="50"/>
        <v/>
      </c>
      <c r="AH135" t="str">
        <f t="shared" si="50"/>
        <v/>
      </c>
      <c r="AI135" t="str">
        <f t="shared" si="50"/>
        <v/>
      </c>
      <c r="AJ135" t="str">
        <f t="shared" si="50"/>
        <v/>
      </c>
      <c r="AK135" t="str">
        <f t="shared" si="50"/>
        <v/>
      </c>
      <c r="AL135" t="str">
        <f t="shared" si="50"/>
        <v/>
      </c>
      <c r="AM135" t="str">
        <f t="shared" si="50"/>
        <v/>
      </c>
      <c r="AN135" t="str">
        <f t="shared" si="50"/>
        <v/>
      </c>
      <c r="AO135" t="str">
        <f t="shared" si="50"/>
        <v/>
      </c>
      <c r="AP135" t="str">
        <f t="shared" si="50"/>
        <v/>
      </c>
      <c r="AQ135" t="str">
        <f t="shared" si="50"/>
        <v/>
      </c>
      <c r="AR135" t="str">
        <f t="shared" si="50"/>
        <v/>
      </c>
      <c r="AS135" t="str">
        <f t="shared" si="51"/>
        <v/>
      </c>
      <c r="AT135" t="str">
        <f t="shared" si="51"/>
        <v/>
      </c>
      <c r="AU135" t="str">
        <f t="shared" si="51"/>
        <v/>
      </c>
      <c r="AV135" t="str">
        <f t="shared" si="51"/>
        <v/>
      </c>
      <c r="AW135" t="str">
        <f t="shared" si="51"/>
        <v/>
      </c>
      <c r="AX135" t="str">
        <f t="shared" si="51"/>
        <v/>
      </c>
      <c r="AY135" t="str">
        <f t="shared" si="51"/>
        <v/>
      </c>
      <c r="BA135">
        <v>135</v>
      </c>
      <c r="BB135">
        <f t="shared" si="52"/>
        <v>17</v>
      </c>
    </row>
    <row r="137" spans="1:54">
      <c r="A137" t="s">
        <v>155</v>
      </c>
      <c r="B137" s="72" t="s">
        <v>41</v>
      </c>
      <c r="C137" s="72" t="s">
        <v>116</v>
      </c>
      <c r="D137" s="72" t="s">
        <v>6</v>
      </c>
      <c r="E137" s="72" t="s">
        <v>117</v>
      </c>
      <c r="F137" s="72" t="s">
        <v>118</v>
      </c>
      <c r="BA137">
        <v>137</v>
      </c>
      <c r="BB137">
        <f t="shared" si="52"/>
        <v>18</v>
      </c>
    </row>
    <row r="138" spans="1:54">
      <c r="A138" s="72"/>
      <c r="B138" s="75" t="s">
        <v>127</v>
      </c>
      <c r="C138" s="75" t="s">
        <v>125</v>
      </c>
      <c r="D138" s="75" t="s">
        <v>129</v>
      </c>
      <c r="E138" s="75"/>
      <c r="F138" s="75"/>
      <c r="G138" t="str" cm="1">
        <f t="array" aca="1" ref="G138" ca="1">IFERROR(IF(INDIRECT("'"&amp;B138&amp;"'!Z"&amp;MATCH(INT(BA138/8)+1,INDIRECT("'"&amp;B138&amp;"'!B4:B15"),0)+3)=1,15,IF(INDIRECT("'"&amp;B138&amp;"'!X"&amp;MATCH(INT(BA138/8)+1,INDIRECT("'"&amp;B138&amp;"'!B4:B15"),0)+3)=1,10,IF(INDIRECT("'"&amp;B138&amp;"'!V"&amp;MATCH(INT(BA138/8)+1,INDIRECT("'"&amp;B138&amp;"'!B4:B15"),0)+3)=1,6,IF(INDIRECT("'"&amp;B138&amp;"'!V"&amp;MATCH(INT(BA138/8)+1,INDIRECT("'"&amp;B138&amp;"'!B4:B15"),0)+3)=1,4,0)))),"")</f>
        <v/>
      </c>
      <c r="H138" t="str" cm="1">
        <f t="array" aca="1" ref="H138" ca="1">IFERROR(IFERROR(INDIRECT("'"&amp;B138&amp;"'!AE"&amp;MATCH(INT(BA138/8)+1,INDIRECT("'"&amp;B138&amp;"'!B4:B15"),0)+3),0)-G138,"")</f>
        <v/>
      </c>
      <c r="I138" t="e">
        <f ca="1">H138+H139+H140</f>
        <v>#VALUE!</v>
      </c>
      <c r="J138" t="str">
        <f ca="1">IFERROR(ABS(SUM(I138,-F139,-E139))+ABS(SUM(IF(D138="Traversal",15,IF(D138="High",10,IF(D138="Mid",6,IF(D138="Low",4,0))))-G138)),"")</f>
        <v/>
      </c>
      <c r="K138" t="str" cm="1">
        <f t="array" aca="1" ref="K138" ca="1">IFERROR(INDIRECT("'"&amp;B138&amp;"'!AG"&amp;MATCH(INT(BA138/8)+1,INDIRECT("'"&amp;B138&amp;"'!B4:B15"),0)+3),"")</f>
        <v/>
      </c>
      <c r="M138" t="str">
        <f t="shared" ref="M138:AB143" ca="1" si="53">IF(M$1="","",IF($K138=M$1,$J138,""))</f>
        <v/>
      </c>
      <c r="N138" t="str">
        <f t="shared" si="53"/>
        <v/>
      </c>
      <c r="O138" t="str">
        <f t="shared" si="53"/>
        <v/>
      </c>
      <c r="P138" t="str">
        <f t="shared" si="53"/>
        <v/>
      </c>
      <c r="Q138" t="str">
        <f t="shared" si="53"/>
        <v/>
      </c>
      <c r="R138" t="str">
        <f t="shared" si="53"/>
        <v/>
      </c>
      <c r="S138" t="str">
        <f t="shared" si="53"/>
        <v/>
      </c>
      <c r="T138" t="str">
        <f t="shared" si="53"/>
        <v/>
      </c>
      <c r="U138" t="str">
        <f t="shared" si="53"/>
        <v/>
      </c>
      <c r="V138" t="str">
        <f t="shared" si="53"/>
        <v/>
      </c>
      <c r="W138" t="str">
        <f t="shared" si="53"/>
        <v/>
      </c>
      <c r="X138" t="str">
        <f t="shared" si="53"/>
        <v/>
      </c>
      <c r="Y138" t="str">
        <f t="shared" si="53"/>
        <v/>
      </c>
      <c r="Z138" t="str">
        <f t="shared" si="53"/>
        <v/>
      </c>
      <c r="AA138" t="str">
        <f t="shared" si="53"/>
        <v/>
      </c>
      <c r="AB138" t="str">
        <f t="shared" si="53"/>
        <v/>
      </c>
      <c r="AC138" t="str">
        <f t="shared" ref="AC138:AR143" si="54">IF(AC$1="","",IF($K138=AC$1,$J138,""))</f>
        <v/>
      </c>
      <c r="AD138" t="str">
        <f t="shared" si="54"/>
        <v/>
      </c>
      <c r="AE138" t="str">
        <f t="shared" si="54"/>
        <v/>
      </c>
      <c r="AF138" t="str">
        <f t="shared" si="54"/>
        <v/>
      </c>
      <c r="AG138" t="str">
        <f t="shared" si="54"/>
        <v/>
      </c>
      <c r="AH138" t="str">
        <f t="shared" si="54"/>
        <v/>
      </c>
      <c r="AI138" t="str">
        <f t="shared" si="54"/>
        <v/>
      </c>
      <c r="AJ138" t="str">
        <f t="shared" si="54"/>
        <v/>
      </c>
      <c r="AK138" t="str">
        <f t="shared" si="54"/>
        <v/>
      </c>
      <c r="AL138" t="str">
        <f t="shared" si="54"/>
        <v/>
      </c>
      <c r="AM138" t="str">
        <f t="shared" si="54"/>
        <v/>
      </c>
      <c r="AN138" t="str">
        <f t="shared" si="54"/>
        <v/>
      </c>
      <c r="AO138" t="str">
        <f t="shared" si="54"/>
        <v/>
      </c>
      <c r="AP138" t="str">
        <f t="shared" si="54"/>
        <v/>
      </c>
      <c r="AQ138" t="str">
        <f t="shared" si="54"/>
        <v/>
      </c>
      <c r="AR138" t="str">
        <f t="shared" si="54"/>
        <v/>
      </c>
      <c r="AS138" t="str">
        <f t="shared" ref="AS138:AY143" si="55">IF(AS$1="","",IF($K138=AS$1,$J138,""))</f>
        <v/>
      </c>
      <c r="AT138" t="str">
        <f t="shared" si="55"/>
        <v/>
      </c>
      <c r="AU138" t="str">
        <f t="shared" si="55"/>
        <v/>
      </c>
      <c r="AV138" t="str">
        <f t="shared" si="55"/>
        <v/>
      </c>
      <c r="AW138" t="str">
        <f t="shared" si="55"/>
        <v/>
      </c>
      <c r="AX138" t="str">
        <f t="shared" si="55"/>
        <v/>
      </c>
      <c r="AY138" t="str">
        <f t="shared" si="55"/>
        <v/>
      </c>
      <c r="BA138">
        <v>138</v>
      </c>
      <c r="BB138">
        <f t="shared" si="52"/>
        <v>18</v>
      </c>
    </row>
    <row r="139" spans="1:54">
      <c r="A139" s="72"/>
      <c r="B139" s="75" t="s">
        <v>139</v>
      </c>
      <c r="C139" s="75" t="s">
        <v>125</v>
      </c>
      <c r="D139" s="75" t="s">
        <v>137</v>
      </c>
      <c r="E139" s="75">
        <v>6</v>
      </c>
      <c r="F139" s="75">
        <v>40</v>
      </c>
      <c r="G139" t="str" cm="1">
        <f t="array" aca="1" ref="G139" ca="1">IFERROR(IF(INDIRECT("'"&amp;B139&amp;"'!Z"&amp;MATCH(INT(BA139/8)+1,INDIRECT("'"&amp;B139&amp;"'!B4:B15"),0)+3)=1,15,IF(INDIRECT("'"&amp;B139&amp;"'!X"&amp;MATCH(INT(BA139/8)+1,INDIRECT("'"&amp;B139&amp;"'!B4:B15"),0)+3)=1,10,IF(INDIRECT("'"&amp;B139&amp;"'!V"&amp;MATCH(INT(BA139/8)+1,INDIRECT("'"&amp;B139&amp;"'!B4:B15"),0)+3)=1,6,IF(INDIRECT("'"&amp;B139&amp;"'!V"&amp;MATCH(INT(BA139/8)+1,INDIRECT("'"&amp;B139&amp;"'!B4:B15"),0)+3)=1,4,0)))),"")</f>
        <v/>
      </c>
      <c r="H139" t="str" cm="1">
        <f t="array" aca="1" ref="H139" ca="1">IFERROR(IFERROR(INDIRECT("'"&amp;B139&amp;"'!AE"&amp;MATCH(INT(BA139/8)+1,INDIRECT("'"&amp;B139&amp;"'!B4:B15"),0)+3),0)-G139,"")</f>
        <v/>
      </c>
      <c r="I139" t="e">
        <f ca="1">H138+H139+H140</f>
        <v>#VALUE!</v>
      </c>
      <c r="J139" t="str">
        <f ca="1">IFERROR(ABS(SUM(I139,-F139,-E139))+ABS(SUM(IF(D139="Traversal",15,IF(D139="High",10,IF(D139="Mid",6,IF(D139="Low",4,0))))-G139)),"")</f>
        <v/>
      </c>
      <c r="K139" t="str" cm="1">
        <f t="array" aca="1" ref="K139" ca="1">IFERROR(INDIRECT("'"&amp;B139&amp;"'!AG"&amp;MATCH(INT(BA139/8)+1,INDIRECT("'"&amp;B139&amp;"'!B4:B15"),0)+3),"")</f>
        <v/>
      </c>
      <c r="M139" t="str">
        <f t="shared" ca="1" si="53"/>
        <v/>
      </c>
      <c r="N139" t="str">
        <f t="shared" si="53"/>
        <v/>
      </c>
      <c r="O139" t="str">
        <f t="shared" si="53"/>
        <v/>
      </c>
      <c r="P139" t="str">
        <f t="shared" si="53"/>
        <v/>
      </c>
      <c r="Q139" t="str">
        <f t="shared" si="53"/>
        <v/>
      </c>
      <c r="R139" t="str">
        <f t="shared" si="53"/>
        <v/>
      </c>
      <c r="S139" t="str">
        <f t="shared" si="53"/>
        <v/>
      </c>
      <c r="T139" t="str">
        <f t="shared" si="53"/>
        <v/>
      </c>
      <c r="U139" t="str">
        <f t="shared" si="53"/>
        <v/>
      </c>
      <c r="V139" t="str">
        <f t="shared" si="53"/>
        <v/>
      </c>
      <c r="W139" t="str">
        <f t="shared" si="53"/>
        <v/>
      </c>
      <c r="X139" t="str">
        <f t="shared" si="53"/>
        <v/>
      </c>
      <c r="Y139" t="str">
        <f t="shared" si="53"/>
        <v/>
      </c>
      <c r="Z139" t="str">
        <f t="shared" si="53"/>
        <v/>
      </c>
      <c r="AA139" t="str">
        <f t="shared" si="53"/>
        <v/>
      </c>
      <c r="AB139" t="str">
        <f t="shared" si="53"/>
        <v/>
      </c>
      <c r="AC139" t="str">
        <f t="shared" si="54"/>
        <v/>
      </c>
      <c r="AD139" t="str">
        <f t="shared" si="54"/>
        <v/>
      </c>
      <c r="AE139" t="str">
        <f t="shared" si="54"/>
        <v/>
      </c>
      <c r="AF139" t="str">
        <f t="shared" si="54"/>
        <v/>
      </c>
      <c r="AG139" t="str">
        <f t="shared" si="54"/>
        <v/>
      </c>
      <c r="AH139" t="str">
        <f t="shared" si="54"/>
        <v/>
      </c>
      <c r="AI139" t="str">
        <f t="shared" si="54"/>
        <v/>
      </c>
      <c r="AJ139" t="str">
        <f t="shared" si="54"/>
        <v/>
      </c>
      <c r="AK139" t="str">
        <f t="shared" si="54"/>
        <v/>
      </c>
      <c r="AL139" t="str">
        <f t="shared" si="54"/>
        <v/>
      </c>
      <c r="AM139" t="str">
        <f t="shared" si="54"/>
        <v/>
      </c>
      <c r="AN139" t="str">
        <f t="shared" si="54"/>
        <v/>
      </c>
      <c r="AO139" t="str">
        <f t="shared" si="54"/>
        <v/>
      </c>
      <c r="AP139" t="str">
        <f t="shared" si="54"/>
        <v/>
      </c>
      <c r="AQ139" t="str">
        <f t="shared" si="54"/>
        <v/>
      </c>
      <c r="AR139" t="str">
        <f t="shared" si="54"/>
        <v/>
      </c>
      <c r="AS139" t="str">
        <f t="shared" si="55"/>
        <v/>
      </c>
      <c r="AT139" t="str">
        <f t="shared" si="55"/>
        <v/>
      </c>
      <c r="AU139" t="str">
        <f t="shared" si="55"/>
        <v/>
      </c>
      <c r="AV139" t="str">
        <f t="shared" si="55"/>
        <v/>
      </c>
      <c r="AW139" t="str">
        <f t="shared" si="55"/>
        <v/>
      </c>
      <c r="AX139" t="str">
        <f t="shared" si="55"/>
        <v/>
      </c>
      <c r="AY139" t="str">
        <f t="shared" si="55"/>
        <v/>
      </c>
      <c r="BA139">
        <v>139</v>
      </c>
      <c r="BB139">
        <f t="shared" si="52"/>
        <v>18</v>
      </c>
    </row>
    <row r="140" spans="1:54">
      <c r="A140" s="72"/>
      <c r="B140" s="75" t="s">
        <v>136</v>
      </c>
      <c r="C140" s="75" t="s">
        <v>125</v>
      </c>
      <c r="D140" s="75" t="s">
        <v>126</v>
      </c>
      <c r="E140" s="75"/>
      <c r="F140" s="75"/>
      <c r="G140" t="str" cm="1">
        <f t="array" aca="1" ref="G140" ca="1">IFERROR(IF(INDIRECT("'"&amp;B140&amp;"'!Z"&amp;MATCH(INT(BA140/8)+1,INDIRECT("'"&amp;B140&amp;"'!B4:B15"),0)+3)=1,15,IF(INDIRECT("'"&amp;B140&amp;"'!X"&amp;MATCH(INT(BA140/8)+1,INDIRECT("'"&amp;B140&amp;"'!B4:B15"),0)+3)=1,10,IF(INDIRECT("'"&amp;B140&amp;"'!V"&amp;MATCH(INT(BA140/8)+1,INDIRECT("'"&amp;B140&amp;"'!B4:B15"),0)+3)=1,6,IF(INDIRECT("'"&amp;B140&amp;"'!V"&amp;MATCH(INT(BA140/8)+1,INDIRECT("'"&amp;B140&amp;"'!B4:B15"),0)+3)=1,4,0)))),"")</f>
        <v/>
      </c>
      <c r="H140" t="str" cm="1">
        <f t="array" aca="1" ref="H140" ca="1">IFERROR(IFERROR(INDIRECT("'"&amp;B140&amp;"'!AE"&amp;MATCH(INT(BA140/8)+1,INDIRECT("'"&amp;B140&amp;"'!B4:B15"),0)+3),0)-G140,"")</f>
        <v/>
      </c>
      <c r="I140" t="e">
        <f ca="1">H138+H139+H140</f>
        <v>#VALUE!</v>
      </c>
      <c r="J140" t="str">
        <f ca="1">IFERROR(ABS(SUM(I140,-F139,-E139))+ABS(SUM(IF(D140="Traversal",15,IF(D140="High",10,IF(D140="Mid",6,IF(D140="Low",4,0))))-G140)),"")</f>
        <v/>
      </c>
      <c r="K140" t="str" cm="1">
        <f t="array" aca="1" ref="K140" ca="1">IFERROR(INDIRECT("'"&amp;B140&amp;"'!AG"&amp;MATCH(INT(BA140/8)+1,INDIRECT("'"&amp;B140&amp;"'!B4:B15"),0)+3),"")</f>
        <v/>
      </c>
      <c r="M140" t="str">
        <f t="shared" ca="1" si="53"/>
        <v/>
      </c>
      <c r="N140" t="str">
        <f t="shared" si="53"/>
        <v/>
      </c>
      <c r="O140" t="str">
        <f t="shared" si="53"/>
        <v/>
      </c>
      <c r="P140" t="str">
        <f t="shared" si="53"/>
        <v/>
      </c>
      <c r="Q140" t="str">
        <f t="shared" si="53"/>
        <v/>
      </c>
      <c r="R140" t="str">
        <f t="shared" si="53"/>
        <v/>
      </c>
      <c r="S140" t="str">
        <f t="shared" si="53"/>
        <v/>
      </c>
      <c r="T140" t="str">
        <f t="shared" si="53"/>
        <v/>
      </c>
      <c r="U140" t="str">
        <f t="shared" si="53"/>
        <v/>
      </c>
      <c r="V140" t="str">
        <f t="shared" si="53"/>
        <v/>
      </c>
      <c r="W140" t="str">
        <f t="shared" si="53"/>
        <v/>
      </c>
      <c r="X140" t="str">
        <f t="shared" si="53"/>
        <v/>
      </c>
      <c r="Y140" t="str">
        <f t="shared" si="53"/>
        <v/>
      </c>
      <c r="Z140" t="str">
        <f t="shared" si="53"/>
        <v/>
      </c>
      <c r="AA140" t="str">
        <f t="shared" si="53"/>
        <v/>
      </c>
      <c r="AB140" t="str">
        <f t="shared" si="53"/>
        <v/>
      </c>
      <c r="AC140" t="str">
        <f t="shared" si="54"/>
        <v/>
      </c>
      <c r="AD140" t="str">
        <f t="shared" si="54"/>
        <v/>
      </c>
      <c r="AE140" t="str">
        <f t="shared" si="54"/>
        <v/>
      </c>
      <c r="AF140" t="str">
        <f t="shared" si="54"/>
        <v/>
      </c>
      <c r="AG140" t="str">
        <f t="shared" si="54"/>
        <v/>
      </c>
      <c r="AH140" t="str">
        <f t="shared" si="54"/>
        <v/>
      </c>
      <c r="AI140" t="str">
        <f t="shared" si="54"/>
        <v/>
      </c>
      <c r="AJ140" t="str">
        <f t="shared" si="54"/>
        <v/>
      </c>
      <c r="AK140" t="str">
        <f t="shared" si="54"/>
        <v/>
      </c>
      <c r="AL140" t="str">
        <f t="shared" si="54"/>
        <v/>
      </c>
      <c r="AM140" t="str">
        <f t="shared" si="54"/>
        <v/>
      </c>
      <c r="AN140" t="str">
        <f t="shared" si="54"/>
        <v/>
      </c>
      <c r="AO140" t="str">
        <f t="shared" si="54"/>
        <v/>
      </c>
      <c r="AP140" t="str">
        <f t="shared" si="54"/>
        <v/>
      </c>
      <c r="AQ140" t="str">
        <f t="shared" si="54"/>
        <v/>
      </c>
      <c r="AR140" t="str">
        <f t="shared" si="54"/>
        <v/>
      </c>
      <c r="AS140" t="str">
        <f t="shared" si="55"/>
        <v/>
      </c>
      <c r="AT140" t="str">
        <f t="shared" si="55"/>
        <v/>
      </c>
      <c r="AU140" t="str">
        <f t="shared" si="55"/>
        <v/>
      </c>
      <c r="AV140" t="str">
        <f t="shared" si="55"/>
        <v/>
      </c>
      <c r="AW140" t="str">
        <f t="shared" si="55"/>
        <v/>
      </c>
      <c r="AX140" t="str">
        <f t="shared" si="55"/>
        <v/>
      </c>
      <c r="AY140" t="str">
        <f t="shared" si="55"/>
        <v/>
      </c>
      <c r="BA140">
        <v>140</v>
      </c>
      <c r="BB140">
        <f t="shared" si="52"/>
        <v>18</v>
      </c>
    </row>
    <row r="141" spans="1:54">
      <c r="A141" s="72"/>
      <c r="B141" s="76" t="s">
        <v>148</v>
      </c>
      <c r="C141" s="76" t="s">
        <v>125</v>
      </c>
      <c r="D141" s="76" t="s">
        <v>133</v>
      </c>
      <c r="E141" s="76"/>
      <c r="F141" s="76"/>
      <c r="G141" t="str" cm="1">
        <f t="array" aca="1" ref="G141" ca="1">IFERROR(IF(INDIRECT("'"&amp;B141&amp;"'!Z"&amp;MATCH(INT(BA141/8)+1,INDIRECT("'"&amp;B141&amp;"'!B4:B15"),0)+3)=1,15,IF(INDIRECT("'"&amp;B141&amp;"'!X"&amp;MATCH(INT(BA141/8)+1,INDIRECT("'"&amp;B141&amp;"'!B4:B15"),0)+3)=1,10,IF(INDIRECT("'"&amp;B141&amp;"'!V"&amp;MATCH(INT(BA141/8)+1,INDIRECT("'"&amp;B141&amp;"'!B4:B15"),0)+3)=1,6,IF(INDIRECT("'"&amp;B141&amp;"'!V"&amp;MATCH(INT(BA141/8)+1,INDIRECT("'"&amp;B141&amp;"'!B4:B15"),0)+3)=1,4,0)))),"")</f>
        <v/>
      </c>
      <c r="H141" t="str" cm="1">
        <f t="array" aca="1" ref="H141" ca="1">IFERROR(IFERROR(INDIRECT("'"&amp;B141&amp;"'!AE"&amp;MATCH(INT(BA141/8)+1,INDIRECT("'"&amp;B141&amp;"'!B4:B15"),0)+3),0)-G141,"")</f>
        <v/>
      </c>
      <c r="I141" t="e">
        <f ca="1">H141+H142+H143</f>
        <v>#VALUE!</v>
      </c>
      <c r="J141" t="str">
        <f ca="1">IFERROR(ABS(SUM(I141,-F142,-E142))+ABS(SUM(IF(D141="Traversal",15,IF(D141="High",10,IF(D141="Mid",6,IF(D141="Low",4,0))))-G141)),"")</f>
        <v/>
      </c>
      <c r="K141" t="str" cm="1">
        <f t="array" aca="1" ref="K141" ca="1">IFERROR(INDIRECT("'"&amp;B141&amp;"'!AG"&amp;MATCH(INT(BA141/8)+1,INDIRECT("'"&amp;B141&amp;"'!B4:B15"),0)+3),"")</f>
        <v/>
      </c>
      <c r="M141" t="str">
        <f t="shared" ca="1" si="53"/>
        <v/>
      </c>
      <c r="N141" t="str">
        <f t="shared" si="53"/>
        <v/>
      </c>
      <c r="O141" t="str">
        <f t="shared" si="53"/>
        <v/>
      </c>
      <c r="P141" t="str">
        <f t="shared" si="53"/>
        <v/>
      </c>
      <c r="Q141" t="str">
        <f t="shared" si="53"/>
        <v/>
      </c>
      <c r="R141" t="str">
        <f t="shared" si="53"/>
        <v/>
      </c>
      <c r="S141" t="str">
        <f t="shared" si="53"/>
        <v/>
      </c>
      <c r="T141" t="str">
        <f t="shared" si="53"/>
        <v/>
      </c>
      <c r="U141" t="str">
        <f t="shared" si="53"/>
        <v/>
      </c>
      <c r="V141" t="str">
        <f t="shared" si="53"/>
        <v/>
      </c>
      <c r="W141" t="str">
        <f t="shared" si="53"/>
        <v/>
      </c>
      <c r="X141" t="str">
        <f t="shared" si="53"/>
        <v/>
      </c>
      <c r="Y141" t="str">
        <f t="shared" si="53"/>
        <v/>
      </c>
      <c r="Z141" t="str">
        <f t="shared" si="53"/>
        <v/>
      </c>
      <c r="AA141" t="str">
        <f t="shared" si="53"/>
        <v/>
      </c>
      <c r="AB141" t="str">
        <f t="shared" si="53"/>
        <v/>
      </c>
      <c r="AC141" t="str">
        <f t="shared" si="54"/>
        <v/>
      </c>
      <c r="AD141" t="str">
        <f t="shared" si="54"/>
        <v/>
      </c>
      <c r="AE141" t="str">
        <f t="shared" si="54"/>
        <v/>
      </c>
      <c r="AF141" t="str">
        <f t="shared" si="54"/>
        <v/>
      </c>
      <c r="AG141" t="str">
        <f t="shared" si="54"/>
        <v/>
      </c>
      <c r="AH141" t="str">
        <f t="shared" si="54"/>
        <v/>
      </c>
      <c r="AI141" t="str">
        <f t="shared" si="54"/>
        <v/>
      </c>
      <c r="AJ141" t="str">
        <f t="shared" si="54"/>
        <v/>
      </c>
      <c r="AK141" t="str">
        <f t="shared" si="54"/>
        <v/>
      </c>
      <c r="AL141" t="str">
        <f t="shared" si="54"/>
        <v/>
      </c>
      <c r="AM141" t="str">
        <f t="shared" si="54"/>
        <v/>
      </c>
      <c r="AN141" t="str">
        <f t="shared" si="54"/>
        <v/>
      </c>
      <c r="AO141" t="str">
        <f t="shared" si="54"/>
        <v/>
      </c>
      <c r="AP141" t="str">
        <f t="shared" si="54"/>
        <v/>
      </c>
      <c r="AQ141" t="str">
        <f t="shared" si="54"/>
        <v/>
      </c>
      <c r="AR141" t="str">
        <f t="shared" si="54"/>
        <v/>
      </c>
      <c r="AS141" t="str">
        <f t="shared" si="55"/>
        <v/>
      </c>
      <c r="AT141" t="str">
        <f t="shared" si="55"/>
        <v/>
      </c>
      <c r="AU141" t="str">
        <f t="shared" si="55"/>
        <v/>
      </c>
      <c r="AV141" t="str">
        <f t="shared" si="55"/>
        <v/>
      </c>
      <c r="AW141" t="str">
        <f t="shared" si="55"/>
        <v/>
      </c>
      <c r="AX141" t="str">
        <f t="shared" si="55"/>
        <v/>
      </c>
      <c r="AY141" t="str">
        <f t="shared" si="55"/>
        <v/>
      </c>
      <c r="BA141">
        <v>141</v>
      </c>
      <c r="BB141">
        <f t="shared" si="52"/>
        <v>18</v>
      </c>
    </row>
    <row r="142" spans="1:54">
      <c r="A142" s="72"/>
      <c r="B142" s="76" t="s">
        <v>143</v>
      </c>
      <c r="C142" s="76" t="s">
        <v>125</v>
      </c>
      <c r="D142" s="76" t="s">
        <v>126</v>
      </c>
      <c r="E142" s="76">
        <v>34</v>
      </c>
      <c r="F142" s="76">
        <v>63</v>
      </c>
      <c r="G142" t="str" cm="1">
        <f t="array" aca="1" ref="G142" ca="1">IFERROR(IF(INDIRECT("'"&amp;B142&amp;"'!Z"&amp;MATCH(INT(BA142/8)+1,INDIRECT("'"&amp;B142&amp;"'!B4:B15"),0)+3)=1,15,IF(INDIRECT("'"&amp;B142&amp;"'!X"&amp;MATCH(INT(BA142/8)+1,INDIRECT("'"&amp;B142&amp;"'!B4:B15"),0)+3)=1,10,IF(INDIRECT("'"&amp;B142&amp;"'!V"&amp;MATCH(INT(BA142/8)+1,INDIRECT("'"&amp;B142&amp;"'!B4:B15"),0)+3)=1,6,IF(INDIRECT("'"&amp;B142&amp;"'!V"&amp;MATCH(INT(BA142/8)+1,INDIRECT("'"&amp;B142&amp;"'!B4:B15"),0)+3)=1,4,0)))),"")</f>
        <v/>
      </c>
      <c r="H142" t="str" cm="1">
        <f t="array" aca="1" ref="H142" ca="1">IFERROR(IFERROR(INDIRECT("'"&amp;B142&amp;"'!AE"&amp;MATCH(INT(BA142/8)+1,INDIRECT("'"&amp;B142&amp;"'!B4:B15"),0)+3),0)-G142,"")</f>
        <v/>
      </c>
      <c r="I142" t="e">
        <f ca="1">H141+H142+H143</f>
        <v>#VALUE!</v>
      </c>
      <c r="J142" t="str">
        <f ca="1">IFERROR(ABS(SUM(I142,-F142,-E142))+ABS(SUM(IF(D142="Traversal",15,IF(D142="High",10,IF(D142="Mid",6,IF(D142="Low",4,0))))-G142)),"")</f>
        <v/>
      </c>
      <c r="K142" t="str" cm="1">
        <f t="array" aca="1" ref="K142" ca="1">IFERROR(INDIRECT("'"&amp;B142&amp;"'!AG"&amp;MATCH(INT(BA142/8)+1,INDIRECT("'"&amp;B142&amp;"'!B4:B15"),0)+3),"")</f>
        <v/>
      </c>
      <c r="M142" t="str">
        <f t="shared" ca="1" si="53"/>
        <v/>
      </c>
      <c r="N142" t="str">
        <f t="shared" si="53"/>
        <v/>
      </c>
      <c r="O142" t="str">
        <f t="shared" si="53"/>
        <v/>
      </c>
      <c r="P142" t="str">
        <f t="shared" si="53"/>
        <v/>
      </c>
      <c r="Q142" t="str">
        <f t="shared" si="53"/>
        <v/>
      </c>
      <c r="R142" t="str">
        <f t="shared" si="53"/>
        <v/>
      </c>
      <c r="S142" t="str">
        <f t="shared" si="53"/>
        <v/>
      </c>
      <c r="T142" t="str">
        <f t="shared" si="53"/>
        <v/>
      </c>
      <c r="U142" t="str">
        <f t="shared" si="53"/>
        <v/>
      </c>
      <c r="V142" t="str">
        <f t="shared" si="53"/>
        <v/>
      </c>
      <c r="W142" t="str">
        <f t="shared" si="53"/>
        <v/>
      </c>
      <c r="X142" t="str">
        <f t="shared" si="53"/>
        <v/>
      </c>
      <c r="Y142" t="str">
        <f t="shared" si="53"/>
        <v/>
      </c>
      <c r="Z142" t="str">
        <f t="shared" si="53"/>
        <v/>
      </c>
      <c r="AA142" t="str">
        <f t="shared" si="53"/>
        <v/>
      </c>
      <c r="AB142" t="str">
        <f t="shared" si="53"/>
        <v/>
      </c>
      <c r="AC142" t="str">
        <f t="shared" si="54"/>
        <v/>
      </c>
      <c r="AD142" t="str">
        <f t="shared" si="54"/>
        <v/>
      </c>
      <c r="AE142" t="str">
        <f t="shared" si="54"/>
        <v/>
      </c>
      <c r="AF142" t="str">
        <f t="shared" si="54"/>
        <v/>
      </c>
      <c r="AG142" t="str">
        <f t="shared" si="54"/>
        <v/>
      </c>
      <c r="AH142" t="str">
        <f t="shared" si="54"/>
        <v/>
      </c>
      <c r="AI142" t="str">
        <f t="shared" si="54"/>
        <v/>
      </c>
      <c r="AJ142" t="str">
        <f t="shared" si="54"/>
        <v/>
      </c>
      <c r="AK142" t="str">
        <f t="shared" si="54"/>
        <v/>
      </c>
      <c r="AL142" t="str">
        <f t="shared" si="54"/>
        <v/>
      </c>
      <c r="AM142" t="str">
        <f t="shared" si="54"/>
        <v/>
      </c>
      <c r="AN142" t="str">
        <f t="shared" si="54"/>
        <v/>
      </c>
      <c r="AO142" t="str">
        <f t="shared" si="54"/>
        <v/>
      </c>
      <c r="AP142" t="str">
        <f t="shared" si="54"/>
        <v/>
      </c>
      <c r="AQ142" t="str">
        <f t="shared" si="54"/>
        <v/>
      </c>
      <c r="AR142" t="str">
        <f t="shared" si="54"/>
        <v/>
      </c>
      <c r="AS142" t="str">
        <f t="shared" si="55"/>
        <v/>
      </c>
      <c r="AT142" t="str">
        <f t="shared" si="55"/>
        <v/>
      </c>
      <c r="AU142" t="str">
        <f t="shared" si="55"/>
        <v/>
      </c>
      <c r="AV142" t="str">
        <f t="shared" si="55"/>
        <v/>
      </c>
      <c r="AW142" t="str">
        <f t="shared" si="55"/>
        <v/>
      </c>
      <c r="AX142" t="str">
        <f t="shared" si="55"/>
        <v/>
      </c>
      <c r="AY142" t="str">
        <f t="shared" si="55"/>
        <v/>
      </c>
      <c r="BA142">
        <v>142</v>
      </c>
      <c r="BB142">
        <f t="shared" si="52"/>
        <v>18</v>
      </c>
    </row>
    <row r="143" spans="1:54">
      <c r="A143" s="72"/>
      <c r="B143" s="76" t="s">
        <v>147</v>
      </c>
      <c r="C143" s="76" t="s">
        <v>125</v>
      </c>
      <c r="D143" s="76" t="s">
        <v>133</v>
      </c>
      <c r="E143" s="76"/>
      <c r="F143" s="76"/>
      <c r="G143" t="str" cm="1">
        <f t="array" aca="1" ref="G143" ca="1">IFERROR(IF(INDIRECT("'"&amp;B143&amp;"'!Z"&amp;MATCH(INT(BA143/8)+1,INDIRECT("'"&amp;B143&amp;"'!B4:B15"),0)+3)=1,15,IF(INDIRECT("'"&amp;B143&amp;"'!X"&amp;MATCH(INT(BA143/8)+1,INDIRECT("'"&amp;B143&amp;"'!B4:B15"),0)+3)=1,10,IF(INDIRECT("'"&amp;B143&amp;"'!V"&amp;MATCH(INT(BA143/8)+1,INDIRECT("'"&amp;B143&amp;"'!B4:B15"),0)+3)=1,6,IF(INDIRECT("'"&amp;B143&amp;"'!V"&amp;MATCH(INT(BA143/8)+1,INDIRECT("'"&amp;B143&amp;"'!B4:B15"),0)+3)=1,4,0)))),"")</f>
        <v/>
      </c>
      <c r="H143" t="str" cm="1">
        <f t="array" aca="1" ref="H143" ca="1">IFERROR(IFERROR(INDIRECT("'"&amp;B143&amp;"'!AE"&amp;MATCH(INT(BA143/8)+1,INDIRECT("'"&amp;B143&amp;"'!B4:B15"),0)+3),0)-G143,"")</f>
        <v/>
      </c>
      <c r="I143" t="e">
        <f ca="1">H141+H142+H143</f>
        <v>#VALUE!</v>
      </c>
      <c r="J143" t="str">
        <f ca="1">IFERROR(ABS(SUM(I143,-F142,-E142))+ABS(SUM(IF(D143="Traversal",15,IF(D143="High",10,IF(D143="Mid",6,IF(D143="Low",4,0))))-G143)),"")</f>
        <v/>
      </c>
      <c r="K143" t="str" cm="1">
        <f t="array" aca="1" ref="K143" ca="1">IFERROR(INDIRECT("'"&amp;B143&amp;"'!AG"&amp;MATCH(INT(BA143/8)+1,INDIRECT("'"&amp;B143&amp;"'!B4:B15"),0)+3),"")</f>
        <v/>
      </c>
      <c r="M143" t="str">
        <f t="shared" ca="1" si="53"/>
        <v/>
      </c>
      <c r="N143" t="str">
        <f t="shared" si="53"/>
        <v/>
      </c>
      <c r="O143" t="str">
        <f t="shared" si="53"/>
        <v/>
      </c>
      <c r="P143" t="str">
        <f t="shared" si="53"/>
        <v/>
      </c>
      <c r="Q143" t="str">
        <f t="shared" si="53"/>
        <v/>
      </c>
      <c r="R143" t="str">
        <f t="shared" si="53"/>
        <v/>
      </c>
      <c r="S143" t="str">
        <f t="shared" si="53"/>
        <v/>
      </c>
      <c r="T143" t="str">
        <f t="shared" si="53"/>
        <v/>
      </c>
      <c r="U143" t="str">
        <f t="shared" si="53"/>
        <v/>
      </c>
      <c r="V143" t="str">
        <f t="shared" si="53"/>
        <v/>
      </c>
      <c r="W143" t="str">
        <f t="shared" si="53"/>
        <v/>
      </c>
      <c r="X143" t="str">
        <f t="shared" si="53"/>
        <v/>
      </c>
      <c r="Y143" t="str">
        <f t="shared" si="53"/>
        <v/>
      </c>
      <c r="Z143" t="str">
        <f t="shared" si="53"/>
        <v/>
      </c>
      <c r="AA143" t="str">
        <f t="shared" si="53"/>
        <v/>
      </c>
      <c r="AB143" t="str">
        <f t="shared" si="53"/>
        <v/>
      </c>
      <c r="AC143" t="str">
        <f t="shared" si="54"/>
        <v/>
      </c>
      <c r="AD143" t="str">
        <f t="shared" si="54"/>
        <v/>
      </c>
      <c r="AE143" t="str">
        <f t="shared" si="54"/>
        <v/>
      </c>
      <c r="AF143" t="str">
        <f t="shared" si="54"/>
        <v/>
      </c>
      <c r="AG143" t="str">
        <f t="shared" si="54"/>
        <v/>
      </c>
      <c r="AH143" t="str">
        <f t="shared" si="54"/>
        <v/>
      </c>
      <c r="AI143" t="str">
        <f t="shared" si="54"/>
        <v/>
      </c>
      <c r="AJ143" t="str">
        <f t="shared" si="54"/>
        <v/>
      </c>
      <c r="AK143" t="str">
        <f t="shared" si="54"/>
        <v/>
      </c>
      <c r="AL143" t="str">
        <f t="shared" si="54"/>
        <v/>
      </c>
      <c r="AM143" t="str">
        <f t="shared" si="54"/>
        <v/>
      </c>
      <c r="AN143" t="str">
        <f t="shared" si="54"/>
        <v/>
      </c>
      <c r="AO143" t="str">
        <f t="shared" si="54"/>
        <v/>
      </c>
      <c r="AP143" t="str">
        <f t="shared" si="54"/>
        <v/>
      </c>
      <c r="AQ143" t="str">
        <f t="shared" si="54"/>
        <v/>
      </c>
      <c r="AR143" t="str">
        <f t="shared" si="54"/>
        <v/>
      </c>
      <c r="AS143" t="str">
        <f t="shared" si="55"/>
        <v/>
      </c>
      <c r="AT143" t="str">
        <f t="shared" si="55"/>
        <v/>
      </c>
      <c r="AU143" t="str">
        <f t="shared" si="55"/>
        <v/>
      </c>
      <c r="AV143" t="str">
        <f t="shared" si="55"/>
        <v/>
      </c>
      <c r="AW143" t="str">
        <f t="shared" si="55"/>
        <v/>
      </c>
      <c r="AX143" t="str">
        <f t="shared" si="55"/>
        <v/>
      </c>
      <c r="AY143" t="str">
        <f t="shared" si="55"/>
        <v/>
      </c>
      <c r="BA143">
        <v>143</v>
      </c>
      <c r="BB143">
        <f t="shared" si="52"/>
        <v>18</v>
      </c>
    </row>
    <row r="145" spans="1:54">
      <c r="A145" t="s">
        <v>156</v>
      </c>
      <c r="B145" s="72" t="s">
        <v>41</v>
      </c>
      <c r="C145" s="72" t="s">
        <v>116</v>
      </c>
      <c r="D145" s="72" t="s">
        <v>6</v>
      </c>
      <c r="E145" s="72" t="s">
        <v>117</v>
      </c>
      <c r="F145" s="72" t="s">
        <v>118</v>
      </c>
      <c r="BA145">
        <v>145</v>
      </c>
      <c r="BB145">
        <f t="shared" si="52"/>
        <v>19</v>
      </c>
    </row>
    <row r="146" spans="1:54">
      <c r="A146" s="72"/>
      <c r="B146" s="75" t="s">
        <v>131</v>
      </c>
      <c r="C146" s="75" t="s">
        <v>125</v>
      </c>
      <c r="D146" s="75" t="s">
        <v>133</v>
      </c>
      <c r="E146" s="75"/>
      <c r="F146" s="75"/>
      <c r="G146" t="str" cm="1">
        <f t="array" aca="1" ref="G146" ca="1">IFERROR(IF(INDIRECT("'"&amp;B146&amp;"'!Z"&amp;MATCH(INT(BA146/8)+1,INDIRECT("'"&amp;B146&amp;"'!B4:B15"),0)+3)=1,15,IF(INDIRECT("'"&amp;B146&amp;"'!X"&amp;MATCH(INT(BA146/8)+1,INDIRECT("'"&amp;B146&amp;"'!B4:B15"),0)+3)=1,10,IF(INDIRECT("'"&amp;B146&amp;"'!V"&amp;MATCH(INT(BA146/8)+1,INDIRECT("'"&amp;B146&amp;"'!B4:B15"),0)+3)=1,6,IF(INDIRECT("'"&amp;B146&amp;"'!V"&amp;MATCH(INT(BA146/8)+1,INDIRECT("'"&amp;B146&amp;"'!B4:B15"),0)+3)=1,4,0)))),"")</f>
        <v/>
      </c>
      <c r="H146" t="str" cm="1">
        <f t="array" aca="1" ref="H146" ca="1">IFERROR(IFERROR(INDIRECT("'"&amp;B146&amp;"'!AE"&amp;MATCH(INT(BA146/8)+1,INDIRECT("'"&amp;B146&amp;"'!B4:B15"),0)+3),0)-G146,"")</f>
        <v/>
      </c>
      <c r="I146" t="e">
        <f ca="1">H146+H147+H148</f>
        <v>#VALUE!</v>
      </c>
      <c r="J146" t="str">
        <f ca="1">IFERROR(ABS(SUM(I146,-F147,-E147))+ABS(SUM(IF(D146="Traversal",15,IF(D146="High",10,IF(D146="Mid",6,IF(D146="Low",4,0))))-G146)),"")</f>
        <v/>
      </c>
      <c r="K146" t="str" cm="1">
        <f t="array" aca="1" ref="K146" ca="1">IFERROR(INDIRECT("'"&amp;B146&amp;"'!AG"&amp;MATCH(INT(BA146/8)+1,INDIRECT("'"&amp;B146&amp;"'!B4:B15"),0)+3),"")</f>
        <v/>
      </c>
      <c r="M146" t="str">
        <f t="shared" ref="M146:AB151" ca="1" si="56">IF(M$1="","",IF($K146=M$1,$J146,""))</f>
        <v/>
      </c>
      <c r="N146" t="str">
        <f t="shared" si="56"/>
        <v/>
      </c>
      <c r="O146" t="str">
        <f t="shared" si="56"/>
        <v/>
      </c>
      <c r="P146" t="str">
        <f t="shared" si="56"/>
        <v/>
      </c>
      <c r="Q146" t="str">
        <f t="shared" si="56"/>
        <v/>
      </c>
      <c r="R146" t="str">
        <f t="shared" si="56"/>
        <v/>
      </c>
      <c r="S146" t="str">
        <f t="shared" si="56"/>
        <v/>
      </c>
      <c r="T146" t="str">
        <f t="shared" si="56"/>
        <v/>
      </c>
      <c r="U146" t="str">
        <f t="shared" si="56"/>
        <v/>
      </c>
      <c r="V146" t="str">
        <f t="shared" si="56"/>
        <v/>
      </c>
      <c r="W146" t="str">
        <f t="shared" si="56"/>
        <v/>
      </c>
      <c r="X146" t="str">
        <f t="shared" si="56"/>
        <v/>
      </c>
      <c r="Y146" t="str">
        <f t="shared" si="56"/>
        <v/>
      </c>
      <c r="Z146" t="str">
        <f t="shared" si="56"/>
        <v/>
      </c>
      <c r="AA146" t="str">
        <f t="shared" si="56"/>
        <v/>
      </c>
      <c r="AB146" t="str">
        <f t="shared" si="56"/>
        <v/>
      </c>
      <c r="AC146" t="str">
        <f t="shared" ref="AC146:AR151" si="57">IF(AC$1="","",IF($K146=AC$1,$J146,""))</f>
        <v/>
      </c>
      <c r="AD146" t="str">
        <f t="shared" si="57"/>
        <v/>
      </c>
      <c r="AE146" t="str">
        <f t="shared" si="57"/>
        <v/>
      </c>
      <c r="AF146" t="str">
        <f t="shared" si="57"/>
        <v/>
      </c>
      <c r="AG146" t="str">
        <f t="shared" si="57"/>
        <v/>
      </c>
      <c r="AH146" t="str">
        <f t="shared" si="57"/>
        <v/>
      </c>
      <c r="AI146" t="str">
        <f t="shared" si="57"/>
        <v/>
      </c>
      <c r="AJ146" t="str">
        <f t="shared" si="57"/>
        <v/>
      </c>
      <c r="AK146" t="str">
        <f t="shared" si="57"/>
        <v/>
      </c>
      <c r="AL146" t="str">
        <f t="shared" si="57"/>
        <v/>
      </c>
      <c r="AM146" t="str">
        <f t="shared" si="57"/>
        <v/>
      </c>
      <c r="AN146" t="str">
        <f t="shared" si="57"/>
        <v/>
      </c>
      <c r="AO146" t="str">
        <f t="shared" si="57"/>
        <v/>
      </c>
      <c r="AP146" t="str">
        <f t="shared" si="57"/>
        <v/>
      </c>
      <c r="AQ146" t="str">
        <f t="shared" si="57"/>
        <v/>
      </c>
      <c r="AR146" t="str">
        <f t="shared" si="57"/>
        <v/>
      </c>
      <c r="AS146" t="str">
        <f t="shared" ref="AS146:AY151" si="58">IF(AS$1="","",IF($K146=AS$1,$J146,""))</f>
        <v/>
      </c>
      <c r="AT146" t="str">
        <f t="shared" si="58"/>
        <v/>
      </c>
      <c r="AU146" t="str">
        <f t="shared" si="58"/>
        <v/>
      </c>
      <c r="AV146" t="str">
        <f t="shared" si="58"/>
        <v/>
      </c>
      <c r="AW146" t="str">
        <f t="shared" si="58"/>
        <v/>
      </c>
      <c r="AX146" t="str">
        <f t="shared" si="58"/>
        <v/>
      </c>
      <c r="AY146" t="str">
        <f t="shared" si="58"/>
        <v/>
      </c>
      <c r="BA146">
        <v>146</v>
      </c>
      <c r="BB146">
        <f t="shared" si="52"/>
        <v>19</v>
      </c>
    </row>
    <row r="147" spans="1:54">
      <c r="A147" s="72"/>
      <c r="B147" s="75" t="s">
        <v>130</v>
      </c>
      <c r="C147" s="75" t="s">
        <v>125</v>
      </c>
      <c r="D147" s="75" t="s">
        <v>133</v>
      </c>
      <c r="E147" s="75">
        <v>18</v>
      </c>
      <c r="F147" s="75">
        <v>38</v>
      </c>
      <c r="G147" t="str" cm="1">
        <f t="array" aca="1" ref="G147" ca="1">IFERROR(IF(INDIRECT("'"&amp;B147&amp;"'!Z"&amp;MATCH(INT(BA147/8)+1,INDIRECT("'"&amp;B147&amp;"'!B4:B15"),0)+3)=1,15,IF(INDIRECT("'"&amp;B147&amp;"'!X"&amp;MATCH(INT(BA147/8)+1,INDIRECT("'"&amp;B147&amp;"'!B4:B15"),0)+3)=1,10,IF(INDIRECT("'"&amp;B147&amp;"'!V"&amp;MATCH(INT(BA147/8)+1,INDIRECT("'"&amp;B147&amp;"'!B4:B15"),0)+3)=1,6,IF(INDIRECT("'"&amp;B147&amp;"'!V"&amp;MATCH(INT(BA147/8)+1,INDIRECT("'"&amp;B147&amp;"'!B4:B15"),0)+3)=1,4,0)))),"")</f>
        <v/>
      </c>
      <c r="H147" t="str" cm="1">
        <f t="array" aca="1" ref="H147" ca="1">IFERROR(IFERROR(INDIRECT("'"&amp;B147&amp;"'!AE"&amp;MATCH(INT(BA147/8)+1,INDIRECT("'"&amp;B147&amp;"'!B4:B15"),0)+3),0)-G147,"")</f>
        <v/>
      </c>
      <c r="I147" t="e">
        <f ca="1">H146+H147+H148</f>
        <v>#VALUE!</v>
      </c>
      <c r="J147" t="str">
        <f ca="1">IFERROR(ABS(SUM(I147,-F147,-E147))+ABS(SUM(IF(D147="Traversal",15,IF(D147="High",10,IF(D147="Mid",6,IF(D147="Low",4,0))))-G147)),"")</f>
        <v/>
      </c>
      <c r="K147" t="str" cm="1">
        <f t="array" aca="1" ref="K147" ca="1">IFERROR(INDIRECT("'"&amp;B147&amp;"'!AG"&amp;MATCH(INT(BA147/8)+1,INDIRECT("'"&amp;B147&amp;"'!B4:B15"),0)+3),"")</f>
        <v/>
      </c>
      <c r="M147" t="str">
        <f t="shared" ca="1" si="56"/>
        <v/>
      </c>
      <c r="N147" t="str">
        <f t="shared" si="56"/>
        <v/>
      </c>
      <c r="O147" t="str">
        <f t="shared" si="56"/>
        <v/>
      </c>
      <c r="P147" t="str">
        <f t="shared" si="56"/>
        <v/>
      </c>
      <c r="Q147" t="str">
        <f t="shared" si="56"/>
        <v/>
      </c>
      <c r="R147" t="str">
        <f t="shared" si="56"/>
        <v/>
      </c>
      <c r="S147" t="str">
        <f t="shared" si="56"/>
        <v/>
      </c>
      <c r="T147" t="str">
        <f t="shared" si="56"/>
        <v/>
      </c>
      <c r="U147" t="str">
        <f t="shared" si="56"/>
        <v/>
      </c>
      <c r="V147" t="str">
        <f t="shared" si="56"/>
        <v/>
      </c>
      <c r="W147" t="str">
        <f t="shared" si="56"/>
        <v/>
      </c>
      <c r="X147" t="str">
        <f t="shared" si="56"/>
        <v/>
      </c>
      <c r="Y147" t="str">
        <f t="shared" si="56"/>
        <v/>
      </c>
      <c r="Z147" t="str">
        <f t="shared" si="56"/>
        <v/>
      </c>
      <c r="AA147" t="str">
        <f t="shared" si="56"/>
        <v/>
      </c>
      <c r="AB147" t="str">
        <f t="shared" si="56"/>
        <v/>
      </c>
      <c r="AC147" t="str">
        <f t="shared" si="57"/>
        <v/>
      </c>
      <c r="AD147" t="str">
        <f t="shared" si="57"/>
        <v/>
      </c>
      <c r="AE147" t="str">
        <f t="shared" si="57"/>
        <v/>
      </c>
      <c r="AF147" t="str">
        <f t="shared" si="57"/>
        <v/>
      </c>
      <c r="AG147" t="str">
        <f t="shared" si="57"/>
        <v/>
      </c>
      <c r="AH147" t="str">
        <f t="shared" si="57"/>
        <v/>
      </c>
      <c r="AI147" t="str">
        <f t="shared" si="57"/>
        <v/>
      </c>
      <c r="AJ147" t="str">
        <f t="shared" si="57"/>
        <v/>
      </c>
      <c r="AK147" t="str">
        <f t="shared" si="57"/>
        <v/>
      </c>
      <c r="AL147" t="str">
        <f t="shared" si="57"/>
        <v/>
      </c>
      <c r="AM147" t="str">
        <f t="shared" si="57"/>
        <v/>
      </c>
      <c r="AN147" t="str">
        <f t="shared" si="57"/>
        <v/>
      </c>
      <c r="AO147" t="str">
        <f t="shared" si="57"/>
        <v/>
      </c>
      <c r="AP147" t="str">
        <f t="shared" si="57"/>
        <v/>
      </c>
      <c r="AQ147" t="str">
        <f t="shared" si="57"/>
        <v/>
      </c>
      <c r="AR147" t="str">
        <f t="shared" si="57"/>
        <v/>
      </c>
      <c r="AS147" t="str">
        <f t="shared" si="58"/>
        <v/>
      </c>
      <c r="AT147" t="str">
        <f t="shared" si="58"/>
        <v/>
      </c>
      <c r="AU147" t="str">
        <f t="shared" si="58"/>
        <v/>
      </c>
      <c r="AV147" t="str">
        <f t="shared" si="58"/>
        <v/>
      </c>
      <c r="AW147" t="str">
        <f t="shared" si="58"/>
        <v/>
      </c>
      <c r="AX147" t="str">
        <f t="shared" si="58"/>
        <v/>
      </c>
      <c r="AY147" t="str">
        <f t="shared" si="58"/>
        <v/>
      </c>
      <c r="BA147">
        <v>147</v>
      </c>
      <c r="BB147">
        <f t="shared" si="52"/>
        <v>19</v>
      </c>
    </row>
    <row r="148" spans="1:54">
      <c r="A148" s="72"/>
      <c r="B148" s="75" t="s">
        <v>138</v>
      </c>
      <c r="C148" s="75" t="s">
        <v>125</v>
      </c>
      <c r="D148" s="75" t="s">
        <v>126</v>
      </c>
      <c r="E148" s="75"/>
      <c r="F148" s="75"/>
      <c r="G148" t="str" cm="1">
        <f t="array" aca="1" ref="G148" ca="1">IFERROR(IF(INDIRECT("'"&amp;B148&amp;"'!Z"&amp;MATCH(INT(BA148/8)+1,INDIRECT("'"&amp;B148&amp;"'!B4:B15"),0)+3)=1,15,IF(INDIRECT("'"&amp;B148&amp;"'!X"&amp;MATCH(INT(BA148/8)+1,INDIRECT("'"&amp;B148&amp;"'!B4:B15"),0)+3)=1,10,IF(INDIRECT("'"&amp;B148&amp;"'!V"&amp;MATCH(INT(BA148/8)+1,INDIRECT("'"&amp;B148&amp;"'!B4:B15"),0)+3)=1,6,IF(INDIRECT("'"&amp;B148&amp;"'!V"&amp;MATCH(INT(BA148/8)+1,INDIRECT("'"&amp;B148&amp;"'!B4:B15"),0)+3)=1,4,0)))),"")</f>
        <v/>
      </c>
      <c r="H148" t="str" cm="1">
        <f t="array" aca="1" ref="H148" ca="1">IFERROR(IFERROR(INDIRECT("'"&amp;B148&amp;"'!AE"&amp;MATCH(INT(BA148/8)+1,INDIRECT("'"&amp;B148&amp;"'!B4:B15"),0)+3),0)-G148,"")</f>
        <v/>
      </c>
      <c r="I148" t="e">
        <f ca="1">H146+H147+H148</f>
        <v>#VALUE!</v>
      </c>
      <c r="J148" t="str">
        <f ca="1">IFERROR(ABS(SUM(I148,-F147,-E147))+ABS(SUM(IF(D148="Traversal",15,IF(D148="High",10,IF(D148="Mid",6,IF(D148="Low",4,0))))-G148)),"")</f>
        <v/>
      </c>
      <c r="K148" t="str" cm="1">
        <f t="array" aca="1" ref="K148" ca="1">IFERROR(INDIRECT("'"&amp;B148&amp;"'!AG"&amp;MATCH(INT(BA148/8)+1,INDIRECT("'"&amp;B148&amp;"'!B4:B15"),0)+3),"")</f>
        <v/>
      </c>
      <c r="M148" t="str">
        <f t="shared" ca="1" si="56"/>
        <v/>
      </c>
      <c r="N148" t="str">
        <f t="shared" si="56"/>
        <v/>
      </c>
      <c r="O148" t="str">
        <f t="shared" si="56"/>
        <v/>
      </c>
      <c r="P148" t="str">
        <f t="shared" si="56"/>
        <v/>
      </c>
      <c r="Q148" t="str">
        <f t="shared" si="56"/>
        <v/>
      </c>
      <c r="R148" t="str">
        <f t="shared" si="56"/>
        <v/>
      </c>
      <c r="S148" t="str">
        <f t="shared" si="56"/>
        <v/>
      </c>
      <c r="T148" t="str">
        <f t="shared" si="56"/>
        <v/>
      </c>
      <c r="U148" t="str">
        <f t="shared" si="56"/>
        <v/>
      </c>
      <c r="V148" t="str">
        <f t="shared" si="56"/>
        <v/>
      </c>
      <c r="W148" t="str">
        <f t="shared" si="56"/>
        <v/>
      </c>
      <c r="X148" t="str">
        <f t="shared" si="56"/>
        <v/>
      </c>
      <c r="Y148" t="str">
        <f t="shared" si="56"/>
        <v/>
      </c>
      <c r="Z148" t="str">
        <f t="shared" si="56"/>
        <v/>
      </c>
      <c r="AA148" t="str">
        <f t="shared" si="56"/>
        <v/>
      </c>
      <c r="AB148" t="str">
        <f t="shared" si="56"/>
        <v/>
      </c>
      <c r="AC148" t="str">
        <f t="shared" si="57"/>
        <v/>
      </c>
      <c r="AD148" t="str">
        <f t="shared" si="57"/>
        <v/>
      </c>
      <c r="AE148" t="str">
        <f t="shared" si="57"/>
        <v/>
      </c>
      <c r="AF148" t="str">
        <f t="shared" si="57"/>
        <v/>
      </c>
      <c r="AG148" t="str">
        <f t="shared" si="57"/>
        <v/>
      </c>
      <c r="AH148" t="str">
        <f t="shared" si="57"/>
        <v/>
      </c>
      <c r="AI148" t="str">
        <f t="shared" si="57"/>
        <v/>
      </c>
      <c r="AJ148" t="str">
        <f t="shared" si="57"/>
        <v/>
      </c>
      <c r="AK148" t="str">
        <f t="shared" si="57"/>
        <v/>
      </c>
      <c r="AL148" t="str">
        <f t="shared" si="57"/>
        <v/>
      </c>
      <c r="AM148" t="str">
        <f t="shared" si="57"/>
        <v/>
      </c>
      <c r="AN148" t="str">
        <f t="shared" si="57"/>
        <v/>
      </c>
      <c r="AO148" t="str">
        <f t="shared" si="57"/>
        <v/>
      </c>
      <c r="AP148" t="str">
        <f t="shared" si="57"/>
        <v/>
      </c>
      <c r="AQ148" t="str">
        <f t="shared" si="57"/>
        <v/>
      </c>
      <c r="AR148" t="str">
        <f t="shared" si="57"/>
        <v/>
      </c>
      <c r="AS148" t="str">
        <f t="shared" si="58"/>
        <v/>
      </c>
      <c r="AT148" t="str">
        <f t="shared" si="58"/>
        <v/>
      </c>
      <c r="AU148" t="str">
        <f t="shared" si="58"/>
        <v/>
      </c>
      <c r="AV148" t="str">
        <f t="shared" si="58"/>
        <v/>
      </c>
      <c r="AW148" t="str">
        <f t="shared" si="58"/>
        <v/>
      </c>
      <c r="AX148" t="str">
        <f t="shared" si="58"/>
        <v/>
      </c>
      <c r="AY148" t="str">
        <f t="shared" si="58"/>
        <v/>
      </c>
      <c r="BA148">
        <v>148</v>
      </c>
      <c r="BB148">
        <f t="shared" si="52"/>
        <v>19</v>
      </c>
    </row>
    <row r="149" spans="1:54">
      <c r="A149" s="72"/>
      <c r="B149" s="76" t="s">
        <v>132</v>
      </c>
      <c r="C149" s="76" t="s">
        <v>128</v>
      </c>
      <c r="D149" s="76" t="s">
        <v>133</v>
      </c>
      <c r="E149" s="76"/>
      <c r="F149" s="76"/>
      <c r="G149" t="str" cm="1">
        <f t="array" aca="1" ref="G149" ca="1">IFERROR(IF(INDIRECT("'"&amp;B149&amp;"'!Z"&amp;MATCH(INT(BA149/8)+1,INDIRECT("'"&amp;B149&amp;"'!B4:B15"),0)+3)=1,15,IF(INDIRECT("'"&amp;B149&amp;"'!X"&amp;MATCH(INT(BA149/8)+1,INDIRECT("'"&amp;B149&amp;"'!B4:B15"),0)+3)=1,10,IF(INDIRECT("'"&amp;B149&amp;"'!V"&amp;MATCH(INT(BA149/8)+1,INDIRECT("'"&amp;B149&amp;"'!B4:B15"),0)+3)=1,6,IF(INDIRECT("'"&amp;B149&amp;"'!V"&amp;MATCH(INT(BA149/8)+1,INDIRECT("'"&amp;B149&amp;"'!B4:B15"),0)+3)=1,4,0)))),"")</f>
        <v/>
      </c>
      <c r="H149" t="str" cm="1">
        <f t="array" aca="1" ref="H149" ca="1">IFERROR(IFERROR(INDIRECT("'"&amp;B149&amp;"'!AE"&amp;MATCH(INT(BA149/8)+1,INDIRECT("'"&amp;B149&amp;"'!B4:B15"),0)+3),0)-G149,"")</f>
        <v/>
      </c>
      <c r="I149" t="e">
        <f ca="1">H149+H150+H151</f>
        <v>#VALUE!</v>
      </c>
      <c r="J149" t="str">
        <f ca="1">IFERROR(ABS(SUM(I149,-F150,-E150))+ABS(SUM(IF(D149="Traversal",15,IF(D149="High",10,IF(D149="Mid",6,IF(D149="Low",4,0))))-G149)),"")</f>
        <v/>
      </c>
      <c r="K149" t="str" cm="1">
        <f t="array" aca="1" ref="K149" ca="1">IFERROR(INDIRECT("'"&amp;B149&amp;"'!AG"&amp;MATCH(INT(BA149/8)+1,INDIRECT("'"&amp;B149&amp;"'!B4:B15"),0)+3),"")</f>
        <v/>
      </c>
      <c r="M149" t="str">
        <f t="shared" ca="1" si="56"/>
        <v/>
      </c>
      <c r="N149" t="str">
        <f t="shared" si="56"/>
        <v/>
      </c>
      <c r="O149" t="str">
        <f t="shared" si="56"/>
        <v/>
      </c>
      <c r="P149" t="str">
        <f t="shared" si="56"/>
        <v/>
      </c>
      <c r="Q149" t="str">
        <f t="shared" si="56"/>
        <v/>
      </c>
      <c r="R149" t="str">
        <f t="shared" si="56"/>
        <v/>
      </c>
      <c r="S149" t="str">
        <f t="shared" si="56"/>
        <v/>
      </c>
      <c r="T149" t="str">
        <f t="shared" si="56"/>
        <v/>
      </c>
      <c r="U149" t="str">
        <f t="shared" si="56"/>
        <v/>
      </c>
      <c r="V149" t="str">
        <f t="shared" si="56"/>
        <v/>
      </c>
      <c r="W149" t="str">
        <f t="shared" si="56"/>
        <v/>
      </c>
      <c r="X149" t="str">
        <f t="shared" si="56"/>
        <v/>
      </c>
      <c r="Y149" t="str">
        <f t="shared" si="56"/>
        <v/>
      </c>
      <c r="Z149" t="str">
        <f t="shared" si="56"/>
        <v/>
      </c>
      <c r="AA149" t="str">
        <f t="shared" si="56"/>
        <v/>
      </c>
      <c r="AB149" t="str">
        <f t="shared" si="56"/>
        <v/>
      </c>
      <c r="AC149" t="str">
        <f t="shared" si="57"/>
        <v/>
      </c>
      <c r="AD149" t="str">
        <f t="shared" si="57"/>
        <v/>
      </c>
      <c r="AE149" t="str">
        <f t="shared" si="57"/>
        <v/>
      </c>
      <c r="AF149" t="str">
        <f t="shared" si="57"/>
        <v/>
      </c>
      <c r="AG149" t="str">
        <f t="shared" si="57"/>
        <v/>
      </c>
      <c r="AH149" t="str">
        <f t="shared" si="57"/>
        <v/>
      </c>
      <c r="AI149" t="str">
        <f t="shared" si="57"/>
        <v/>
      </c>
      <c r="AJ149" t="str">
        <f t="shared" si="57"/>
        <v/>
      </c>
      <c r="AK149" t="str">
        <f t="shared" si="57"/>
        <v/>
      </c>
      <c r="AL149" t="str">
        <f t="shared" si="57"/>
        <v/>
      </c>
      <c r="AM149" t="str">
        <f t="shared" si="57"/>
        <v/>
      </c>
      <c r="AN149" t="str">
        <f t="shared" si="57"/>
        <v/>
      </c>
      <c r="AO149" t="str">
        <f t="shared" si="57"/>
        <v/>
      </c>
      <c r="AP149" t="str">
        <f t="shared" si="57"/>
        <v/>
      </c>
      <c r="AQ149" t="str">
        <f t="shared" si="57"/>
        <v/>
      </c>
      <c r="AR149" t="str">
        <f t="shared" si="57"/>
        <v/>
      </c>
      <c r="AS149" t="str">
        <f t="shared" si="58"/>
        <v/>
      </c>
      <c r="AT149" t="str">
        <f t="shared" si="58"/>
        <v/>
      </c>
      <c r="AU149" t="str">
        <f t="shared" si="58"/>
        <v/>
      </c>
      <c r="AV149" t="str">
        <f t="shared" si="58"/>
        <v/>
      </c>
      <c r="AW149" t="str">
        <f t="shared" si="58"/>
        <v/>
      </c>
      <c r="AX149" t="str">
        <f t="shared" si="58"/>
        <v/>
      </c>
      <c r="AY149" t="str">
        <f t="shared" si="58"/>
        <v/>
      </c>
      <c r="BA149">
        <v>149</v>
      </c>
      <c r="BB149">
        <f t="shared" si="52"/>
        <v>19</v>
      </c>
    </row>
    <row r="150" spans="1:54">
      <c r="A150" s="72"/>
      <c r="B150" s="76" t="s">
        <v>124</v>
      </c>
      <c r="C150" s="76" t="s">
        <v>125</v>
      </c>
      <c r="D150" s="76" t="s">
        <v>129</v>
      </c>
      <c r="E150" s="76">
        <v>28</v>
      </c>
      <c r="F150" s="76">
        <v>24</v>
      </c>
      <c r="G150" t="str" cm="1">
        <f t="array" aca="1" ref="G150" ca="1">IFERROR(IF(INDIRECT("'"&amp;B150&amp;"'!Z"&amp;MATCH(INT(BA150/8)+1,INDIRECT("'"&amp;B150&amp;"'!B4:B15"),0)+3)=1,15,IF(INDIRECT("'"&amp;B150&amp;"'!X"&amp;MATCH(INT(BA150/8)+1,INDIRECT("'"&amp;B150&amp;"'!B4:B15"),0)+3)=1,10,IF(INDIRECT("'"&amp;B150&amp;"'!V"&amp;MATCH(INT(BA150/8)+1,INDIRECT("'"&amp;B150&amp;"'!B4:B15"),0)+3)=1,6,IF(INDIRECT("'"&amp;B150&amp;"'!V"&amp;MATCH(INT(BA150/8)+1,INDIRECT("'"&amp;B150&amp;"'!B4:B15"),0)+3)=1,4,0)))),"")</f>
        <v/>
      </c>
      <c r="H150" t="str" cm="1">
        <f t="array" aca="1" ref="H150" ca="1">IFERROR(IFERROR(INDIRECT("'"&amp;B150&amp;"'!AE"&amp;MATCH(INT(BA150/8)+1,INDIRECT("'"&amp;B150&amp;"'!B4:B15"),0)+3),0)-G150,"")</f>
        <v/>
      </c>
      <c r="I150" t="e">
        <f ca="1">H149+H150+H151</f>
        <v>#VALUE!</v>
      </c>
      <c r="J150" t="str">
        <f ca="1">IFERROR(ABS(SUM(I150,-F150,-E150))+ABS(SUM(IF(D150="Traversal",15,IF(D150="High",10,IF(D150="Mid",6,IF(D150="Low",4,0))))-G150)),"")</f>
        <v/>
      </c>
      <c r="K150" t="str" cm="1">
        <f t="array" aca="1" ref="K150" ca="1">IFERROR(INDIRECT("'"&amp;B150&amp;"'!AG"&amp;MATCH(INT(BA150/8)+1,INDIRECT("'"&amp;B150&amp;"'!B4:B15"),0)+3),"")</f>
        <v/>
      </c>
      <c r="M150" t="str">
        <f t="shared" ca="1" si="56"/>
        <v/>
      </c>
      <c r="N150" t="str">
        <f t="shared" si="56"/>
        <v/>
      </c>
      <c r="O150" t="str">
        <f t="shared" si="56"/>
        <v/>
      </c>
      <c r="P150" t="str">
        <f t="shared" si="56"/>
        <v/>
      </c>
      <c r="Q150" t="str">
        <f t="shared" si="56"/>
        <v/>
      </c>
      <c r="R150" t="str">
        <f t="shared" si="56"/>
        <v/>
      </c>
      <c r="S150" t="str">
        <f t="shared" si="56"/>
        <v/>
      </c>
      <c r="T150" t="str">
        <f t="shared" si="56"/>
        <v/>
      </c>
      <c r="U150" t="str">
        <f t="shared" si="56"/>
        <v/>
      </c>
      <c r="V150" t="str">
        <f t="shared" si="56"/>
        <v/>
      </c>
      <c r="W150" t="str">
        <f t="shared" si="56"/>
        <v/>
      </c>
      <c r="X150" t="str">
        <f t="shared" si="56"/>
        <v/>
      </c>
      <c r="Y150" t="str">
        <f t="shared" si="56"/>
        <v/>
      </c>
      <c r="Z150" t="str">
        <f t="shared" si="56"/>
        <v/>
      </c>
      <c r="AA150" t="str">
        <f t="shared" si="56"/>
        <v/>
      </c>
      <c r="AB150" t="str">
        <f t="shared" si="56"/>
        <v/>
      </c>
      <c r="AC150" t="str">
        <f t="shared" si="57"/>
        <v/>
      </c>
      <c r="AD150" t="str">
        <f t="shared" si="57"/>
        <v/>
      </c>
      <c r="AE150" t="str">
        <f t="shared" si="57"/>
        <v/>
      </c>
      <c r="AF150" t="str">
        <f t="shared" si="57"/>
        <v/>
      </c>
      <c r="AG150" t="str">
        <f t="shared" si="57"/>
        <v/>
      </c>
      <c r="AH150" t="str">
        <f t="shared" si="57"/>
        <v/>
      </c>
      <c r="AI150" t="str">
        <f t="shared" si="57"/>
        <v/>
      </c>
      <c r="AJ150" t="str">
        <f t="shared" si="57"/>
        <v/>
      </c>
      <c r="AK150" t="str">
        <f t="shared" si="57"/>
        <v/>
      </c>
      <c r="AL150" t="str">
        <f t="shared" si="57"/>
        <v/>
      </c>
      <c r="AM150" t="str">
        <f t="shared" si="57"/>
        <v/>
      </c>
      <c r="AN150" t="str">
        <f t="shared" si="57"/>
        <v/>
      </c>
      <c r="AO150" t="str">
        <f t="shared" si="57"/>
        <v/>
      </c>
      <c r="AP150" t="str">
        <f t="shared" si="57"/>
        <v/>
      </c>
      <c r="AQ150" t="str">
        <f t="shared" si="57"/>
        <v/>
      </c>
      <c r="AR150" t="str">
        <f t="shared" si="57"/>
        <v/>
      </c>
      <c r="AS150" t="str">
        <f t="shared" si="58"/>
        <v/>
      </c>
      <c r="AT150" t="str">
        <f t="shared" si="58"/>
        <v/>
      </c>
      <c r="AU150" t="str">
        <f t="shared" si="58"/>
        <v/>
      </c>
      <c r="AV150" t="str">
        <f t="shared" si="58"/>
        <v/>
      </c>
      <c r="AW150" t="str">
        <f t="shared" si="58"/>
        <v/>
      </c>
      <c r="AX150" t="str">
        <f t="shared" si="58"/>
        <v/>
      </c>
      <c r="AY150" t="str">
        <f t="shared" si="58"/>
        <v/>
      </c>
      <c r="BA150">
        <v>150</v>
      </c>
      <c r="BB150">
        <f t="shared" si="52"/>
        <v>19</v>
      </c>
    </row>
    <row r="151" spans="1:54">
      <c r="A151" s="72"/>
      <c r="B151" s="76" t="s">
        <v>140</v>
      </c>
      <c r="C151" s="76" t="s">
        <v>125</v>
      </c>
      <c r="D151" s="76" t="s">
        <v>126</v>
      </c>
      <c r="E151" s="76"/>
      <c r="F151" s="76"/>
      <c r="G151" t="str" cm="1">
        <f t="array" aca="1" ref="G151" ca="1">IFERROR(IF(INDIRECT("'"&amp;B151&amp;"'!Z"&amp;MATCH(INT(BA151/8)+1,INDIRECT("'"&amp;B151&amp;"'!B4:B15"),0)+3)=1,15,IF(INDIRECT("'"&amp;B151&amp;"'!X"&amp;MATCH(INT(BA151/8)+1,INDIRECT("'"&amp;B151&amp;"'!B4:B15"),0)+3)=1,10,IF(INDIRECT("'"&amp;B151&amp;"'!V"&amp;MATCH(INT(BA151/8)+1,INDIRECT("'"&amp;B151&amp;"'!B4:B15"),0)+3)=1,6,IF(INDIRECT("'"&amp;B151&amp;"'!V"&amp;MATCH(INT(BA151/8)+1,INDIRECT("'"&amp;B151&amp;"'!B4:B15"),0)+3)=1,4,0)))),"")</f>
        <v/>
      </c>
      <c r="H151" t="str" cm="1">
        <f t="array" aca="1" ref="H151" ca="1">IFERROR(IFERROR(INDIRECT("'"&amp;B151&amp;"'!AE"&amp;MATCH(INT(BA151/8)+1,INDIRECT("'"&amp;B151&amp;"'!B4:B15"),0)+3),0)-G151,"")</f>
        <v/>
      </c>
      <c r="I151" t="e">
        <f ca="1">H149+H150+H151</f>
        <v>#VALUE!</v>
      </c>
      <c r="J151" t="str">
        <f ca="1">IFERROR(ABS(SUM(I151,-F150,-E150))+ABS(SUM(IF(D151="Traversal",15,IF(D151="High",10,IF(D151="Mid",6,IF(D151="Low",4,0))))-G151)),"")</f>
        <v/>
      </c>
      <c r="K151" t="str" cm="1">
        <f t="array" aca="1" ref="K151" ca="1">IFERROR(INDIRECT("'"&amp;B151&amp;"'!AG"&amp;MATCH(INT(BA151/8)+1,INDIRECT("'"&amp;B151&amp;"'!B4:B15"),0)+3),"")</f>
        <v/>
      </c>
      <c r="M151" t="str">
        <f t="shared" ca="1" si="56"/>
        <v/>
      </c>
      <c r="N151" t="str">
        <f t="shared" si="56"/>
        <v/>
      </c>
      <c r="O151" t="str">
        <f t="shared" si="56"/>
        <v/>
      </c>
      <c r="P151" t="str">
        <f t="shared" si="56"/>
        <v/>
      </c>
      <c r="Q151" t="str">
        <f t="shared" si="56"/>
        <v/>
      </c>
      <c r="R151" t="str">
        <f t="shared" si="56"/>
        <v/>
      </c>
      <c r="S151" t="str">
        <f t="shared" si="56"/>
        <v/>
      </c>
      <c r="T151" t="str">
        <f t="shared" si="56"/>
        <v/>
      </c>
      <c r="U151" t="str">
        <f t="shared" si="56"/>
        <v/>
      </c>
      <c r="V151" t="str">
        <f t="shared" si="56"/>
        <v/>
      </c>
      <c r="W151" t="str">
        <f t="shared" si="56"/>
        <v/>
      </c>
      <c r="X151" t="str">
        <f t="shared" si="56"/>
        <v/>
      </c>
      <c r="Y151" t="str">
        <f t="shared" si="56"/>
        <v/>
      </c>
      <c r="Z151" t="str">
        <f t="shared" si="56"/>
        <v/>
      </c>
      <c r="AA151" t="str">
        <f t="shared" si="56"/>
        <v/>
      </c>
      <c r="AB151" t="str">
        <f t="shared" si="56"/>
        <v/>
      </c>
      <c r="AC151" t="str">
        <f t="shared" si="57"/>
        <v/>
      </c>
      <c r="AD151" t="str">
        <f t="shared" si="57"/>
        <v/>
      </c>
      <c r="AE151" t="str">
        <f t="shared" si="57"/>
        <v/>
      </c>
      <c r="AF151" t="str">
        <f t="shared" si="57"/>
        <v/>
      </c>
      <c r="AG151" t="str">
        <f t="shared" si="57"/>
        <v/>
      </c>
      <c r="AH151" t="str">
        <f t="shared" si="57"/>
        <v/>
      </c>
      <c r="AI151" t="str">
        <f t="shared" si="57"/>
        <v/>
      </c>
      <c r="AJ151" t="str">
        <f t="shared" si="57"/>
        <v/>
      </c>
      <c r="AK151" t="str">
        <f t="shared" si="57"/>
        <v/>
      </c>
      <c r="AL151" t="str">
        <f t="shared" si="57"/>
        <v/>
      </c>
      <c r="AM151" t="str">
        <f t="shared" si="57"/>
        <v/>
      </c>
      <c r="AN151" t="str">
        <f t="shared" si="57"/>
        <v/>
      </c>
      <c r="AO151" t="str">
        <f t="shared" si="57"/>
        <v/>
      </c>
      <c r="AP151" t="str">
        <f t="shared" si="57"/>
        <v/>
      </c>
      <c r="AQ151" t="str">
        <f t="shared" si="57"/>
        <v/>
      </c>
      <c r="AR151" t="str">
        <f t="shared" si="57"/>
        <v/>
      </c>
      <c r="AS151" t="str">
        <f t="shared" si="58"/>
        <v/>
      </c>
      <c r="AT151" t="str">
        <f t="shared" si="58"/>
        <v/>
      </c>
      <c r="AU151" t="str">
        <f t="shared" si="58"/>
        <v/>
      </c>
      <c r="AV151" t="str">
        <f t="shared" si="58"/>
        <v/>
      </c>
      <c r="AW151" t="str">
        <f t="shared" si="58"/>
        <v/>
      </c>
      <c r="AX151" t="str">
        <f t="shared" si="58"/>
        <v/>
      </c>
      <c r="AY151" t="str">
        <f t="shared" si="58"/>
        <v/>
      </c>
      <c r="BA151">
        <v>151</v>
      </c>
      <c r="BB151">
        <f t="shared" si="52"/>
        <v>19</v>
      </c>
    </row>
    <row r="153" spans="1:54">
      <c r="A153" t="s">
        <v>157</v>
      </c>
      <c r="B153" s="72" t="s">
        <v>41</v>
      </c>
      <c r="C153" s="72" t="s">
        <v>116</v>
      </c>
      <c r="D153" s="72" t="s">
        <v>6</v>
      </c>
      <c r="E153" s="72" t="s">
        <v>117</v>
      </c>
      <c r="F153" s="72" t="s">
        <v>118</v>
      </c>
      <c r="BA153">
        <v>153</v>
      </c>
      <c r="BB153">
        <f t="shared" si="52"/>
        <v>20</v>
      </c>
    </row>
    <row r="154" spans="1:54">
      <c r="A154" s="72"/>
      <c r="B154" s="75" t="s">
        <v>139</v>
      </c>
      <c r="C154" s="75" t="s">
        <v>125</v>
      </c>
      <c r="D154" s="75" t="s">
        <v>137</v>
      </c>
      <c r="E154" s="75"/>
      <c r="F154" s="75"/>
      <c r="G154" t="str" cm="1">
        <f t="array" aca="1" ref="G154" ca="1">IFERROR(IF(INDIRECT("'"&amp;B154&amp;"'!Z"&amp;MATCH(INT(BA154/8)+1,INDIRECT("'"&amp;B154&amp;"'!B4:B15"),0)+3)=1,15,IF(INDIRECT("'"&amp;B154&amp;"'!X"&amp;MATCH(INT(BA154/8)+1,INDIRECT("'"&amp;B154&amp;"'!B4:B15"),0)+3)=1,10,IF(INDIRECT("'"&amp;B154&amp;"'!V"&amp;MATCH(INT(BA154/8)+1,INDIRECT("'"&amp;B154&amp;"'!B4:B15"),0)+3)=1,6,IF(INDIRECT("'"&amp;B154&amp;"'!V"&amp;MATCH(INT(BA154/8)+1,INDIRECT("'"&amp;B154&amp;"'!B4:B15"),0)+3)=1,4,0)))),"")</f>
        <v/>
      </c>
      <c r="H154" t="str" cm="1">
        <f t="array" aca="1" ref="H154" ca="1">IFERROR(IFERROR(INDIRECT("'"&amp;B154&amp;"'!AE"&amp;MATCH(INT(BA154/8)+1,INDIRECT("'"&amp;B154&amp;"'!B4:B15"),0)+3),0)-G154,"")</f>
        <v/>
      </c>
      <c r="I154" t="e">
        <f ca="1">H154+H155+H156</f>
        <v>#VALUE!</v>
      </c>
      <c r="J154" t="str">
        <f ca="1">IFERROR(ABS(SUM(I154,-F155,-E155))+ABS(SUM(IF(D154="Traversal",15,IF(D154="High",10,IF(D154="Mid",6,IF(D154="Low",4,0))))-G154)),"")</f>
        <v/>
      </c>
      <c r="K154" t="str" cm="1">
        <f t="array" aca="1" ref="K154" ca="1">IFERROR(INDIRECT("'"&amp;B154&amp;"'!AG"&amp;MATCH(INT(BA154/8)+1,INDIRECT("'"&amp;B154&amp;"'!B4:B15"),0)+3),"")</f>
        <v/>
      </c>
      <c r="M154" t="str">
        <f t="shared" ref="M154:AB159" ca="1" si="59">IF(M$1="","",IF($K154=M$1,$J154,""))</f>
        <v/>
      </c>
      <c r="N154" t="str">
        <f t="shared" si="59"/>
        <v/>
      </c>
      <c r="O154" t="str">
        <f t="shared" si="59"/>
        <v/>
      </c>
      <c r="P154" t="str">
        <f t="shared" si="59"/>
        <v/>
      </c>
      <c r="Q154" t="str">
        <f t="shared" si="59"/>
        <v/>
      </c>
      <c r="R154" t="str">
        <f t="shared" si="59"/>
        <v/>
      </c>
      <c r="S154" t="str">
        <f t="shared" si="59"/>
        <v/>
      </c>
      <c r="T154" t="str">
        <f t="shared" si="59"/>
        <v/>
      </c>
      <c r="U154" t="str">
        <f t="shared" si="59"/>
        <v/>
      </c>
      <c r="V154" t="str">
        <f t="shared" si="59"/>
        <v/>
      </c>
      <c r="W154" t="str">
        <f t="shared" si="59"/>
        <v/>
      </c>
      <c r="X154" t="str">
        <f t="shared" si="59"/>
        <v/>
      </c>
      <c r="Y154" t="str">
        <f t="shared" si="59"/>
        <v/>
      </c>
      <c r="Z154" t="str">
        <f t="shared" si="59"/>
        <v/>
      </c>
      <c r="AA154" t="str">
        <f t="shared" si="59"/>
        <v/>
      </c>
      <c r="AB154" t="str">
        <f t="shared" si="59"/>
        <v/>
      </c>
      <c r="AC154" t="str">
        <f t="shared" ref="AC154:AR159" si="60">IF(AC$1="","",IF($K154=AC$1,$J154,""))</f>
        <v/>
      </c>
      <c r="AD154" t="str">
        <f t="shared" si="60"/>
        <v/>
      </c>
      <c r="AE154" t="str">
        <f t="shared" si="60"/>
        <v/>
      </c>
      <c r="AF154" t="str">
        <f t="shared" si="60"/>
        <v/>
      </c>
      <c r="AG154" t="str">
        <f t="shared" si="60"/>
        <v/>
      </c>
      <c r="AH154" t="str">
        <f t="shared" si="60"/>
        <v/>
      </c>
      <c r="AI154" t="str">
        <f t="shared" si="60"/>
        <v/>
      </c>
      <c r="AJ154" t="str">
        <f t="shared" si="60"/>
        <v/>
      </c>
      <c r="AK154" t="str">
        <f t="shared" si="60"/>
        <v/>
      </c>
      <c r="AL154" t="str">
        <f t="shared" si="60"/>
        <v/>
      </c>
      <c r="AM154" t="str">
        <f t="shared" si="60"/>
        <v/>
      </c>
      <c r="AN154" t="str">
        <f t="shared" si="60"/>
        <v/>
      </c>
      <c r="AO154" t="str">
        <f t="shared" si="60"/>
        <v/>
      </c>
      <c r="AP154" t="str">
        <f t="shared" si="60"/>
        <v/>
      </c>
      <c r="AQ154" t="str">
        <f t="shared" si="60"/>
        <v/>
      </c>
      <c r="AR154" t="str">
        <f t="shared" si="60"/>
        <v/>
      </c>
      <c r="AS154" t="str">
        <f t="shared" ref="AS154:AY159" si="61">IF(AS$1="","",IF($K154=AS$1,$J154,""))</f>
        <v/>
      </c>
      <c r="AT154" t="str">
        <f t="shared" si="61"/>
        <v/>
      </c>
      <c r="AU154" t="str">
        <f t="shared" si="61"/>
        <v/>
      </c>
      <c r="AV154" t="str">
        <f t="shared" si="61"/>
        <v/>
      </c>
      <c r="AW154" t="str">
        <f t="shared" si="61"/>
        <v/>
      </c>
      <c r="AX154" t="str">
        <f t="shared" si="61"/>
        <v/>
      </c>
      <c r="AY154" t="str">
        <f t="shared" si="61"/>
        <v/>
      </c>
      <c r="BA154">
        <v>154</v>
      </c>
      <c r="BB154">
        <f t="shared" si="52"/>
        <v>20</v>
      </c>
    </row>
    <row r="155" spans="1:54">
      <c r="A155" s="72"/>
      <c r="B155" s="75" t="s">
        <v>142</v>
      </c>
      <c r="C155" s="75" t="s">
        <v>125</v>
      </c>
      <c r="D155" s="75" t="s">
        <v>126</v>
      </c>
      <c r="E155" s="75">
        <v>8</v>
      </c>
      <c r="F155" s="75">
        <v>14</v>
      </c>
      <c r="G155" t="str" cm="1">
        <f t="array" aca="1" ref="G155" ca="1">IFERROR(IF(INDIRECT("'"&amp;B155&amp;"'!Z"&amp;MATCH(INT(BA155/8)+1,INDIRECT("'"&amp;B155&amp;"'!B4:B15"),0)+3)=1,15,IF(INDIRECT("'"&amp;B155&amp;"'!X"&amp;MATCH(INT(BA155/8)+1,INDIRECT("'"&amp;B155&amp;"'!B4:B15"),0)+3)=1,10,IF(INDIRECT("'"&amp;B155&amp;"'!V"&amp;MATCH(INT(BA155/8)+1,INDIRECT("'"&amp;B155&amp;"'!B4:B15"),0)+3)=1,6,IF(INDIRECT("'"&amp;B155&amp;"'!V"&amp;MATCH(INT(BA155/8)+1,INDIRECT("'"&amp;B155&amp;"'!B4:B15"),0)+3)=1,4,0)))),"")</f>
        <v/>
      </c>
      <c r="H155" t="str" cm="1">
        <f t="array" aca="1" ref="H155" ca="1">IFERROR(IFERROR(INDIRECT("'"&amp;B155&amp;"'!AE"&amp;MATCH(INT(BA155/8)+1,INDIRECT("'"&amp;B155&amp;"'!B4:B15"),0)+3),0)-G155,"")</f>
        <v/>
      </c>
      <c r="I155" t="e">
        <f ca="1">H154+H155+H156</f>
        <v>#VALUE!</v>
      </c>
      <c r="J155" t="str">
        <f ca="1">IFERROR(ABS(SUM(I155,-F155,-E155))+ABS(SUM(IF(D155="Traversal",15,IF(D155="High",10,IF(D155="Mid",6,IF(D155="Low",4,0))))-G155)),"")</f>
        <v/>
      </c>
      <c r="K155" t="str" cm="1">
        <f t="array" aca="1" ref="K155" ca="1">IFERROR(INDIRECT("'"&amp;B155&amp;"'!AG"&amp;MATCH(INT(BA155/8)+1,INDIRECT("'"&amp;B155&amp;"'!B4:B15"),0)+3),"")</f>
        <v/>
      </c>
      <c r="M155" t="str">
        <f t="shared" ca="1" si="59"/>
        <v/>
      </c>
      <c r="N155" t="str">
        <f t="shared" si="59"/>
        <v/>
      </c>
      <c r="O155" t="str">
        <f t="shared" si="59"/>
        <v/>
      </c>
      <c r="P155" t="str">
        <f t="shared" si="59"/>
        <v/>
      </c>
      <c r="Q155" t="str">
        <f t="shared" si="59"/>
        <v/>
      </c>
      <c r="R155" t="str">
        <f t="shared" si="59"/>
        <v/>
      </c>
      <c r="S155" t="str">
        <f t="shared" si="59"/>
        <v/>
      </c>
      <c r="T155" t="str">
        <f t="shared" si="59"/>
        <v/>
      </c>
      <c r="U155" t="str">
        <f t="shared" si="59"/>
        <v/>
      </c>
      <c r="V155" t="str">
        <f t="shared" si="59"/>
        <v/>
      </c>
      <c r="W155" t="str">
        <f t="shared" si="59"/>
        <v/>
      </c>
      <c r="X155" t="str">
        <f t="shared" si="59"/>
        <v/>
      </c>
      <c r="Y155" t="str">
        <f t="shared" si="59"/>
        <v/>
      </c>
      <c r="Z155" t="str">
        <f t="shared" si="59"/>
        <v/>
      </c>
      <c r="AA155" t="str">
        <f t="shared" si="59"/>
        <v/>
      </c>
      <c r="AB155" t="str">
        <f t="shared" si="59"/>
        <v/>
      </c>
      <c r="AC155" t="str">
        <f t="shared" si="60"/>
        <v/>
      </c>
      <c r="AD155" t="str">
        <f t="shared" si="60"/>
        <v/>
      </c>
      <c r="AE155" t="str">
        <f t="shared" si="60"/>
        <v/>
      </c>
      <c r="AF155" t="str">
        <f t="shared" si="60"/>
        <v/>
      </c>
      <c r="AG155" t="str">
        <f t="shared" si="60"/>
        <v/>
      </c>
      <c r="AH155" t="str">
        <f t="shared" si="60"/>
        <v/>
      </c>
      <c r="AI155" t="str">
        <f t="shared" si="60"/>
        <v/>
      </c>
      <c r="AJ155" t="str">
        <f t="shared" si="60"/>
        <v/>
      </c>
      <c r="AK155" t="str">
        <f t="shared" si="60"/>
        <v/>
      </c>
      <c r="AL155" t="str">
        <f t="shared" si="60"/>
        <v/>
      </c>
      <c r="AM155" t="str">
        <f t="shared" si="60"/>
        <v/>
      </c>
      <c r="AN155" t="str">
        <f t="shared" si="60"/>
        <v/>
      </c>
      <c r="AO155" t="str">
        <f t="shared" si="60"/>
        <v/>
      </c>
      <c r="AP155" t="str">
        <f t="shared" si="60"/>
        <v/>
      </c>
      <c r="AQ155" t="str">
        <f t="shared" si="60"/>
        <v/>
      </c>
      <c r="AR155" t="str">
        <f t="shared" si="60"/>
        <v/>
      </c>
      <c r="AS155" t="str">
        <f t="shared" si="61"/>
        <v/>
      </c>
      <c r="AT155" t="str">
        <f t="shared" si="61"/>
        <v/>
      </c>
      <c r="AU155" t="str">
        <f t="shared" si="61"/>
        <v/>
      </c>
      <c r="AV155" t="str">
        <f t="shared" si="61"/>
        <v/>
      </c>
      <c r="AW155" t="str">
        <f t="shared" si="61"/>
        <v/>
      </c>
      <c r="AX155" t="str">
        <f t="shared" si="61"/>
        <v/>
      </c>
      <c r="AY155" t="str">
        <f t="shared" si="61"/>
        <v/>
      </c>
      <c r="BA155">
        <v>155</v>
      </c>
      <c r="BB155">
        <f t="shared" si="52"/>
        <v>20</v>
      </c>
    </row>
    <row r="156" spans="1:54">
      <c r="A156" s="72"/>
      <c r="B156" s="75" t="s">
        <v>149</v>
      </c>
      <c r="C156" s="75" t="s">
        <v>125</v>
      </c>
      <c r="D156" s="75" t="s">
        <v>137</v>
      </c>
      <c r="E156" s="75"/>
      <c r="F156" s="75"/>
      <c r="G156" t="str" cm="1">
        <f t="array" aca="1" ref="G156" ca="1">IFERROR(IF(INDIRECT("'"&amp;B156&amp;"'!Z"&amp;MATCH(INT(BA156/8)+1,INDIRECT("'"&amp;B156&amp;"'!B4:B15"),0)+3)=1,15,IF(INDIRECT("'"&amp;B156&amp;"'!X"&amp;MATCH(INT(BA156/8)+1,INDIRECT("'"&amp;B156&amp;"'!B4:B15"),0)+3)=1,10,IF(INDIRECT("'"&amp;B156&amp;"'!V"&amp;MATCH(INT(BA156/8)+1,INDIRECT("'"&amp;B156&amp;"'!B4:B15"),0)+3)=1,6,IF(INDIRECT("'"&amp;B156&amp;"'!V"&amp;MATCH(INT(BA156/8)+1,INDIRECT("'"&amp;B156&amp;"'!B4:B15"),0)+3)=1,4,0)))),"")</f>
        <v/>
      </c>
      <c r="H156" t="str" cm="1">
        <f t="array" aca="1" ref="H156" ca="1">IFERROR(IFERROR(INDIRECT("'"&amp;B156&amp;"'!AE"&amp;MATCH(INT(BA156/8)+1,INDIRECT("'"&amp;B156&amp;"'!B4:B15"),0)+3),0)-G156,"")</f>
        <v/>
      </c>
      <c r="I156" t="e">
        <f ca="1">H154+H155+H156</f>
        <v>#VALUE!</v>
      </c>
      <c r="J156" t="str">
        <f ca="1">IFERROR(ABS(SUM(I156,-F155,-E155))+ABS(SUM(IF(D156="Traversal",15,IF(D156="High",10,IF(D156="Mid",6,IF(D156="Low",4,0))))-G156)),"")</f>
        <v/>
      </c>
      <c r="K156" t="str" cm="1">
        <f t="array" aca="1" ref="K156" ca="1">IFERROR(INDIRECT("'"&amp;B156&amp;"'!AG"&amp;MATCH(INT(BA156/8)+1,INDIRECT("'"&amp;B156&amp;"'!B4:B15"),0)+3),"")</f>
        <v/>
      </c>
      <c r="M156" t="str">
        <f t="shared" ca="1" si="59"/>
        <v/>
      </c>
      <c r="N156" t="str">
        <f t="shared" si="59"/>
        <v/>
      </c>
      <c r="O156" t="str">
        <f t="shared" si="59"/>
        <v/>
      </c>
      <c r="P156" t="str">
        <f t="shared" si="59"/>
        <v/>
      </c>
      <c r="Q156" t="str">
        <f t="shared" si="59"/>
        <v/>
      </c>
      <c r="R156" t="str">
        <f t="shared" si="59"/>
        <v/>
      </c>
      <c r="S156" t="str">
        <f t="shared" si="59"/>
        <v/>
      </c>
      <c r="T156" t="str">
        <f t="shared" si="59"/>
        <v/>
      </c>
      <c r="U156" t="str">
        <f t="shared" si="59"/>
        <v/>
      </c>
      <c r="V156" t="str">
        <f t="shared" si="59"/>
        <v/>
      </c>
      <c r="W156" t="str">
        <f t="shared" si="59"/>
        <v/>
      </c>
      <c r="X156" t="str">
        <f t="shared" si="59"/>
        <v/>
      </c>
      <c r="Y156" t="str">
        <f t="shared" si="59"/>
        <v/>
      </c>
      <c r="Z156" t="str">
        <f t="shared" si="59"/>
        <v/>
      </c>
      <c r="AA156" t="str">
        <f t="shared" si="59"/>
        <v/>
      </c>
      <c r="AB156" t="str">
        <f t="shared" si="59"/>
        <v/>
      </c>
      <c r="AC156" t="str">
        <f t="shared" si="60"/>
        <v/>
      </c>
      <c r="AD156" t="str">
        <f t="shared" si="60"/>
        <v/>
      </c>
      <c r="AE156" t="str">
        <f t="shared" si="60"/>
        <v/>
      </c>
      <c r="AF156" t="str">
        <f t="shared" si="60"/>
        <v/>
      </c>
      <c r="AG156" t="str">
        <f t="shared" si="60"/>
        <v/>
      </c>
      <c r="AH156" t="str">
        <f t="shared" si="60"/>
        <v/>
      </c>
      <c r="AI156" t="str">
        <f t="shared" si="60"/>
        <v/>
      </c>
      <c r="AJ156" t="str">
        <f t="shared" si="60"/>
        <v/>
      </c>
      <c r="AK156" t="str">
        <f t="shared" si="60"/>
        <v/>
      </c>
      <c r="AL156" t="str">
        <f t="shared" si="60"/>
        <v/>
      </c>
      <c r="AM156" t="str">
        <f t="shared" si="60"/>
        <v/>
      </c>
      <c r="AN156" t="str">
        <f t="shared" si="60"/>
        <v/>
      </c>
      <c r="AO156" t="str">
        <f t="shared" si="60"/>
        <v/>
      </c>
      <c r="AP156" t="str">
        <f t="shared" si="60"/>
        <v/>
      </c>
      <c r="AQ156" t="str">
        <f t="shared" si="60"/>
        <v/>
      </c>
      <c r="AR156" t="str">
        <f t="shared" si="60"/>
        <v/>
      </c>
      <c r="AS156" t="str">
        <f t="shared" si="61"/>
        <v/>
      </c>
      <c r="AT156" t="str">
        <f t="shared" si="61"/>
        <v/>
      </c>
      <c r="AU156" t="str">
        <f t="shared" si="61"/>
        <v/>
      </c>
      <c r="AV156" t="str">
        <f t="shared" si="61"/>
        <v/>
      </c>
      <c r="AW156" t="str">
        <f t="shared" si="61"/>
        <v/>
      </c>
      <c r="AX156" t="str">
        <f t="shared" si="61"/>
        <v/>
      </c>
      <c r="AY156" t="str">
        <f t="shared" si="61"/>
        <v/>
      </c>
      <c r="BA156">
        <v>156</v>
      </c>
      <c r="BB156">
        <f t="shared" si="52"/>
        <v>20</v>
      </c>
    </row>
    <row r="157" spans="1:54">
      <c r="A157" s="72"/>
      <c r="B157" s="76" t="s">
        <v>127</v>
      </c>
      <c r="C157" s="76" t="s">
        <v>125</v>
      </c>
      <c r="D157" s="76" t="s">
        <v>126</v>
      </c>
      <c r="E157" s="76"/>
      <c r="F157" s="76"/>
      <c r="G157" t="str" cm="1">
        <f t="array" aca="1" ref="G157" ca="1">IFERROR(IF(INDIRECT("'"&amp;B157&amp;"'!Z"&amp;MATCH(INT(BA157/8)+1,INDIRECT("'"&amp;B157&amp;"'!B4:B15"),0)+3)=1,15,IF(INDIRECT("'"&amp;B157&amp;"'!X"&amp;MATCH(INT(BA157/8)+1,INDIRECT("'"&amp;B157&amp;"'!B4:B15"),0)+3)=1,10,IF(INDIRECT("'"&amp;B157&amp;"'!V"&amp;MATCH(INT(BA157/8)+1,INDIRECT("'"&amp;B157&amp;"'!B4:B15"),0)+3)=1,6,IF(INDIRECT("'"&amp;B157&amp;"'!V"&amp;MATCH(INT(BA157/8)+1,INDIRECT("'"&amp;B157&amp;"'!B4:B15"),0)+3)=1,4,0)))),"")</f>
        <v/>
      </c>
      <c r="H157" t="str" cm="1">
        <f t="array" aca="1" ref="H157" ca="1">IFERROR(IFERROR(INDIRECT("'"&amp;B157&amp;"'!AE"&amp;MATCH(INT(BA157/8)+1,INDIRECT("'"&amp;B157&amp;"'!B4:B15"),0)+3),0)-G157,"")</f>
        <v/>
      </c>
      <c r="I157" t="e">
        <f ca="1">H157+H158+H159</f>
        <v>#VALUE!</v>
      </c>
      <c r="J157" t="str">
        <f ca="1">IFERROR(ABS(SUM(I157,-F158,-E158))+ABS(SUM(IF(D157="Traversal",15,IF(D157="High",10,IF(D157="Mid",6,IF(D157="Low",4,0))))-G157)),"")</f>
        <v/>
      </c>
      <c r="K157" t="str" cm="1">
        <f t="array" aca="1" ref="K157" ca="1">IFERROR(INDIRECT("'"&amp;B157&amp;"'!AG"&amp;MATCH(INT(BA157/8)+1,INDIRECT("'"&amp;B157&amp;"'!B4:B15"),0)+3),"")</f>
        <v/>
      </c>
      <c r="M157" t="str">
        <f t="shared" ca="1" si="59"/>
        <v/>
      </c>
      <c r="N157" t="str">
        <f t="shared" si="59"/>
        <v/>
      </c>
      <c r="O157" t="str">
        <f t="shared" si="59"/>
        <v/>
      </c>
      <c r="P157" t="str">
        <f t="shared" si="59"/>
        <v/>
      </c>
      <c r="Q157" t="str">
        <f t="shared" si="59"/>
        <v/>
      </c>
      <c r="R157" t="str">
        <f t="shared" si="59"/>
        <v/>
      </c>
      <c r="S157" t="str">
        <f t="shared" si="59"/>
        <v/>
      </c>
      <c r="T157" t="str">
        <f t="shared" si="59"/>
        <v/>
      </c>
      <c r="U157" t="str">
        <f t="shared" si="59"/>
        <v/>
      </c>
      <c r="V157" t="str">
        <f t="shared" si="59"/>
        <v/>
      </c>
      <c r="W157" t="str">
        <f t="shared" si="59"/>
        <v/>
      </c>
      <c r="X157" t="str">
        <f t="shared" si="59"/>
        <v/>
      </c>
      <c r="Y157" t="str">
        <f t="shared" si="59"/>
        <v/>
      </c>
      <c r="Z157" t="str">
        <f t="shared" si="59"/>
        <v/>
      </c>
      <c r="AA157" t="str">
        <f t="shared" si="59"/>
        <v/>
      </c>
      <c r="AB157" t="str">
        <f t="shared" si="59"/>
        <v/>
      </c>
      <c r="AC157" t="str">
        <f t="shared" si="60"/>
        <v/>
      </c>
      <c r="AD157" t="str">
        <f t="shared" si="60"/>
        <v/>
      </c>
      <c r="AE157" t="str">
        <f t="shared" si="60"/>
        <v/>
      </c>
      <c r="AF157" t="str">
        <f t="shared" si="60"/>
        <v/>
      </c>
      <c r="AG157" t="str">
        <f t="shared" si="60"/>
        <v/>
      </c>
      <c r="AH157" t="str">
        <f t="shared" si="60"/>
        <v/>
      </c>
      <c r="AI157" t="str">
        <f t="shared" si="60"/>
        <v/>
      </c>
      <c r="AJ157" t="str">
        <f t="shared" si="60"/>
        <v/>
      </c>
      <c r="AK157" t="str">
        <f t="shared" si="60"/>
        <v/>
      </c>
      <c r="AL157" t="str">
        <f t="shared" si="60"/>
        <v/>
      </c>
      <c r="AM157" t="str">
        <f t="shared" si="60"/>
        <v/>
      </c>
      <c r="AN157" t="str">
        <f t="shared" si="60"/>
        <v/>
      </c>
      <c r="AO157" t="str">
        <f t="shared" si="60"/>
        <v/>
      </c>
      <c r="AP157" t="str">
        <f t="shared" si="60"/>
        <v/>
      </c>
      <c r="AQ157" t="str">
        <f t="shared" si="60"/>
        <v/>
      </c>
      <c r="AR157" t="str">
        <f t="shared" si="60"/>
        <v/>
      </c>
      <c r="AS157" t="str">
        <f t="shared" si="61"/>
        <v/>
      </c>
      <c r="AT157" t="str">
        <f t="shared" si="61"/>
        <v/>
      </c>
      <c r="AU157" t="str">
        <f t="shared" si="61"/>
        <v/>
      </c>
      <c r="AV157" t="str">
        <f t="shared" si="61"/>
        <v/>
      </c>
      <c r="AW157" t="str">
        <f t="shared" si="61"/>
        <v/>
      </c>
      <c r="AX157" t="str">
        <f t="shared" si="61"/>
        <v/>
      </c>
      <c r="AY157" t="str">
        <f t="shared" si="61"/>
        <v/>
      </c>
      <c r="BA157">
        <v>157</v>
      </c>
      <c r="BB157">
        <f t="shared" si="52"/>
        <v>20</v>
      </c>
    </row>
    <row r="158" spans="1:54">
      <c r="A158" s="72"/>
      <c r="B158" s="76" t="s">
        <v>134</v>
      </c>
      <c r="C158" s="76" t="s">
        <v>128</v>
      </c>
      <c r="D158" s="76" t="s">
        <v>129</v>
      </c>
      <c r="E158" s="76">
        <v>14</v>
      </c>
      <c r="F158" s="76">
        <v>27</v>
      </c>
      <c r="G158" t="str" cm="1">
        <f t="array" aca="1" ref="G158" ca="1">IFERROR(IF(INDIRECT("'"&amp;B158&amp;"'!Z"&amp;MATCH(INT(BA158/8)+1,INDIRECT("'"&amp;B158&amp;"'!B4:B15"),0)+3)=1,15,IF(INDIRECT("'"&amp;B158&amp;"'!X"&amp;MATCH(INT(BA158/8)+1,INDIRECT("'"&amp;B158&amp;"'!B4:B15"),0)+3)=1,10,IF(INDIRECT("'"&amp;B158&amp;"'!V"&amp;MATCH(INT(BA158/8)+1,INDIRECT("'"&amp;B158&amp;"'!B4:B15"),0)+3)=1,6,IF(INDIRECT("'"&amp;B158&amp;"'!V"&amp;MATCH(INT(BA158/8)+1,INDIRECT("'"&amp;B158&amp;"'!B4:B15"),0)+3)=1,4,0)))),"")</f>
        <v/>
      </c>
      <c r="H158" t="str" cm="1">
        <f t="array" aca="1" ref="H158" ca="1">IFERROR(IFERROR(INDIRECT("'"&amp;B158&amp;"'!AE"&amp;MATCH(INT(BA158/8)+1,INDIRECT("'"&amp;B158&amp;"'!B4:B15"),0)+3),0)-G158,"")</f>
        <v/>
      </c>
      <c r="I158" t="e">
        <f ca="1">H157+H158+H159</f>
        <v>#VALUE!</v>
      </c>
      <c r="J158" t="str">
        <f ca="1">IFERROR(ABS(SUM(I158,-F158,-E158))+ABS(SUM(IF(D158="Traversal",15,IF(D158="High",10,IF(D158="Mid",6,IF(D158="Low",4,0))))-G158)),"")</f>
        <v/>
      </c>
      <c r="K158" t="str" cm="1">
        <f t="array" aca="1" ref="K158" ca="1">IFERROR(INDIRECT("'"&amp;B158&amp;"'!AG"&amp;MATCH(INT(BA158/8)+1,INDIRECT("'"&amp;B158&amp;"'!B4:B15"),0)+3),"")</f>
        <v/>
      </c>
      <c r="M158" t="str">
        <f t="shared" ca="1" si="59"/>
        <v/>
      </c>
      <c r="N158" t="str">
        <f t="shared" si="59"/>
        <v/>
      </c>
      <c r="O158" t="str">
        <f t="shared" si="59"/>
        <v/>
      </c>
      <c r="P158" t="str">
        <f t="shared" si="59"/>
        <v/>
      </c>
      <c r="Q158" t="str">
        <f t="shared" si="59"/>
        <v/>
      </c>
      <c r="R158" t="str">
        <f t="shared" si="59"/>
        <v/>
      </c>
      <c r="S158" t="str">
        <f t="shared" si="59"/>
        <v/>
      </c>
      <c r="T158" t="str">
        <f t="shared" si="59"/>
        <v/>
      </c>
      <c r="U158" t="str">
        <f t="shared" si="59"/>
        <v/>
      </c>
      <c r="V158" t="str">
        <f t="shared" si="59"/>
        <v/>
      </c>
      <c r="W158" t="str">
        <f t="shared" si="59"/>
        <v/>
      </c>
      <c r="X158" t="str">
        <f t="shared" si="59"/>
        <v/>
      </c>
      <c r="Y158" t="str">
        <f t="shared" si="59"/>
        <v/>
      </c>
      <c r="Z158" t="str">
        <f t="shared" si="59"/>
        <v/>
      </c>
      <c r="AA158" t="str">
        <f t="shared" si="59"/>
        <v/>
      </c>
      <c r="AB158" t="str">
        <f t="shared" si="59"/>
        <v/>
      </c>
      <c r="AC158" t="str">
        <f t="shared" si="60"/>
        <v/>
      </c>
      <c r="AD158" t="str">
        <f t="shared" si="60"/>
        <v/>
      </c>
      <c r="AE158" t="str">
        <f t="shared" si="60"/>
        <v/>
      </c>
      <c r="AF158" t="str">
        <f t="shared" si="60"/>
        <v/>
      </c>
      <c r="AG158" t="str">
        <f t="shared" si="60"/>
        <v/>
      </c>
      <c r="AH158" t="str">
        <f t="shared" si="60"/>
        <v/>
      </c>
      <c r="AI158" t="str">
        <f t="shared" si="60"/>
        <v/>
      </c>
      <c r="AJ158" t="str">
        <f t="shared" si="60"/>
        <v/>
      </c>
      <c r="AK158" t="str">
        <f t="shared" si="60"/>
        <v/>
      </c>
      <c r="AL158" t="str">
        <f t="shared" si="60"/>
        <v/>
      </c>
      <c r="AM158" t="str">
        <f t="shared" si="60"/>
        <v/>
      </c>
      <c r="AN158" t="str">
        <f t="shared" si="60"/>
        <v/>
      </c>
      <c r="AO158" t="str">
        <f t="shared" si="60"/>
        <v/>
      </c>
      <c r="AP158" t="str">
        <f t="shared" si="60"/>
        <v/>
      </c>
      <c r="AQ158" t="str">
        <f t="shared" si="60"/>
        <v/>
      </c>
      <c r="AR158" t="str">
        <f t="shared" si="60"/>
        <v/>
      </c>
      <c r="AS158" t="str">
        <f t="shared" si="61"/>
        <v/>
      </c>
      <c r="AT158" t="str">
        <f t="shared" si="61"/>
        <v/>
      </c>
      <c r="AU158" t="str">
        <f t="shared" si="61"/>
        <v/>
      </c>
      <c r="AV158" t="str">
        <f t="shared" si="61"/>
        <v/>
      </c>
      <c r="AW158" t="str">
        <f t="shared" si="61"/>
        <v/>
      </c>
      <c r="AX158" t="str">
        <f t="shared" si="61"/>
        <v/>
      </c>
      <c r="AY158" t="str">
        <f t="shared" si="61"/>
        <v/>
      </c>
      <c r="BA158">
        <v>158</v>
      </c>
      <c r="BB158">
        <f t="shared" si="52"/>
        <v>20</v>
      </c>
    </row>
    <row r="159" spans="1:54">
      <c r="A159" s="72"/>
      <c r="B159" s="76" t="s">
        <v>143</v>
      </c>
      <c r="C159" s="76" t="s">
        <v>125</v>
      </c>
      <c r="D159" s="76" t="s">
        <v>126</v>
      </c>
      <c r="E159" s="76"/>
      <c r="F159" s="76"/>
      <c r="G159" t="str" cm="1">
        <f t="array" aca="1" ref="G159" ca="1">IFERROR(IF(INDIRECT("'"&amp;B159&amp;"'!Z"&amp;MATCH(INT(BA159/8)+1,INDIRECT("'"&amp;B159&amp;"'!B4:B15"),0)+3)=1,15,IF(INDIRECT("'"&amp;B159&amp;"'!X"&amp;MATCH(INT(BA159/8)+1,INDIRECT("'"&amp;B159&amp;"'!B4:B15"),0)+3)=1,10,IF(INDIRECT("'"&amp;B159&amp;"'!V"&amp;MATCH(INT(BA159/8)+1,INDIRECT("'"&amp;B159&amp;"'!B4:B15"),0)+3)=1,6,IF(INDIRECT("'"&amp;B159&amp;"'!V"&amp;MATCH(INT(BA159/8)+1,INDIRECT("'"&amp;B159&amp;"'!B4:B15"),0)+3)=1,4,0)))),"")</f>
        <v/>
      </c>
      <c r="H159" t="str" cm="1">
        <f t="array" aca="1" ref="H159" ca="1">IFERROR(IFERROR(INDIRECT("'"&amp;B159&amp;"'!AE"&amp;MATCH(INT(BA159/8)+1,INDIRECT("'"&amp;B159&amp;"'!B4:B15"),0)+3),0)-G159,"")</f>
        <v/>
      </c>
      <c r="I159" t="e">
        <f ca="1">H157+H158+H159</f>
        <v>#VALUE!</v>
      </c>
      <c r="J159" t="str">
        <f ca="1">IFERROR(ABS(SUM(I159,-F158,-E158))+ABS(SUM(IF(D159="Traversal",15,IF(D159="High",10,IF(D159="Mid",6,IF(D159="Low",4,0))))-G159)),"")</f>
        <v/>
      </c>
      <c r="K159" t="str" cm="1">
        <f t="array" aca="1" ref="K159" ca="1">IFERROR(INDIRECT("'"&amp;B159&amp;"'!AG"&amp;MATCH(INT(BA159/8)+1,INDIRECT("'"&amp;B159&amp;"'!B4:B15"),0)+3),"")</f>
        <v/>
      </c>
      <c r="M159" t="str">
        <f t="shared" ca="1" si="59"/>
        <v/>
      </c>
      <c r="N159" t="str">
        <f t="shared" si="59"/>
        <v/>
      </c>
      <c r="O159" t="str">
        <f t="shared" si="59"/>
        <v/>
      </c>
      <c r="P159" t="str">
        <f t="shared" si="59"/>
        <v/>
      </c>
      <c r="Q159" t="str">
        <f t="shared" si="59"/>
        <v/>
      </c>
      <c r="R159" t="str">
        <f t="shared" si="59"/>
        <v/>
      </c>
      <c r="S159" t="str">
        <f t="shared" si="59"/>
        <v/>
      </c>
      <c r="T159" t="str">
        <f t="shared" si="59"/>
        <v/>
      </c>
      <c r="U159" t="str">
        <f t="shared" si="59"/>
        <v/>
      </c>
      <c r="V159" t="str">
        <f t="shared" si="59"/>
        <v/>
      </c>
      <c r="W159" t="str">
        <f t="shared" si="59"/>
        <v/>
      </c>
      <c r="X159" t="str">
        <f t="shared" si="59"/>
        <v/>
      </c>
      <c r="Y159" t="str">
        <f t="shared" si="59"/>
        <v/>
      </c>
      <c r="Z159" t="str">
        <f t="shared" si="59"/>
        <v/>
      </c>
      <c r="AA159" t="str">
        <f t="shared" si="59"/>
        <v/>
      </c>
      <c r="AB159" t="str">
        <f t="shared" si="59"/>
        <v/>
      </c>
      <c r="AC159" t="str">
        <f t="shared" si="60"/>
        <v/>
      </c>
      <c r="AD159" t="str">
        <f t="shared" si="60"/>
        <v/>
      </c>
      <c r="AE159" t="str">
        <f t="shared" si="60"/>
        <v/>
      </c>
      <c r="AF159" t="str">
        <f t="shared" si="60"/>
        <v/>
      </c>
      <c r="AG159" t="str">
        <f t="shared" si="60"/>
        <v/>
      </c>
      <c r="AH159" t="str">
        <f t="shared" si="60"/>
        <v/>
      </c>
      <c r="AI159" t="str">
        <f t="shared" si="60"/>
        <v/>
      </c>
      <c r="AJ159" t="str">
        <f t="shared" si="60"/>
        <v/>
      </c>
      <c r="AK159" t="str">
        <f t="shared" si="60"/>
        <v/>
      </c>
      <c r="AL159" t="str">
        <f t="shared" si="60"/>
        <v/>
      </c>
      <c r="AM159" t="str">
        <f t="shared" si="60"/>
        <v/>
      </c>
      <c r="AN159" t="str">
        <f t="shared" si="60"/>
        <v/>
      </c>
      <c r="AO159" t="str">
        <f t="shared" si="60"/>
        <v/>
      </c>
      <c r="AP159" t="str">
        <f t="shared" si="60"/>
        <v/>
      </c>
      <c r="AQ159" t="str">
        <f t="shared" si="60"/>
        <v/>
      </c>
      <c r="AR159" t="str">
        <f t="shared" si="60"/>
        <v/>
      </c>
      <c r="AS159" t="str">
        <f t="shared" si="61"/>
        <v/>
      </c>
      <c r="AT159" t="str">
        <f t="shared" si="61"/>
        <v/>
      </c>
      <c r="AU159" t="str">
        <f t="shared" si="61"/>
        <v/>
      </c>
      <c r="AV159" t="str">
        <f t="shared" si="61"/>
        <v/>
      </c>
      <c r="AW159" t="str">
        <f t="shared" si="61"/>
        <v/>
      </c>
      <c r="AX159" t="str">
        <f t="shared" si="61"/>
        <v/>
      </c>
      <c r="AY159" t="str">
        <f t="shared" si="61"/>
        <v/>
      </c>
      <c r="BA159">
        <v>159</v>
      </c>
      <c r="BB159">
        <f t="shared" si="52"/>
        <v>20</v>
      </c>
    </row>
    <row r="161" spans="1:54">
      <c r="A161" t="s">
        <v>158</v>
      </c>
      <c r="B161" s="72" t="s">
        <v>41</v>
      </c>
      <c r="C161" s="72" t="s">
        <v>116</v>
      </c>
      <c r="D161" s="72" t="s">
        <v>6</v>
      </c>
      <c r="E161" s="72" t="s">
        <v>117</v>
      </c>
      <c r="F161" s="72" t="s">
        <v>118</v>
      </c>
      <c r="BA161">
        <v>161</v>
      </c>
      <c r="BB161">
        <f t="shared" si="52"/>
        <v>21</v>
      </c>
    </row>
    <row r="162" spans="1:54">
      <c r="A162" s="72"/>
      <c r="B162" s="75" t="s">
        <v>140</v>
      </c>
      <c r="C162" s="75" t="s">
        <v>125</v>
      </c>
      <c r="D162" s="75" t="s">
        <v>126</v>
      </c>
      <c r="E162" s="75"/>
      <c r="F162" s="75"/>
      <c r="G162" t="str" cm="1">
        <f t="array" aca="1" ref="G162" ca="1">IFERROR(IF(INDIRECT("'"&amp;B162&amp;"'!Z"&amp;MATCH(INT(BA162/8)+1,INDIRECT("'"&amp;B162&amp;"'!B4:B15"),0)+3)=1,15,IF(INDIRECT("'"&amp;B162&amp;"'!X"&amp;MATCH(INT(BA162/8)+1,INDIRECT("'"&amp;B162&amp;"'!B4:B15"),0)+3)=1,10,IF(INDIRECT("'"&amp;B162&amp;"'!V"&amp;MATCH(INT(BA162/8)+1,INDIRECT("'"&amp;B162&amp;"'!B4:B15"),0)+3)=1,6,IF(INDIRECT("'"&amp;B162&amp;"'!V"&amp;MATCH(INT(BA162/8)+1,INDIRECT("'"&amp;B162&amp;"'!B4:B15"),0)+3)=1,4,0)))),"")</f>
        <v/>
      </c>
      <c r="H162" t="str" cm="1">
        <f t="array" aca="1" ref="H162" ca="1">IFERROR(IFERROR(INDIRECT("'"&amp;B162&amp;"'!AE"&amp;MATCH(INT(BA162/8)+1,INDIRECT("'"&amp;B162&amp;"'!B4:B15"),0)+3),0)-G162,"")</f>
        <v/>
      </c>
      <c r="I162" t="e">
        <f ca="1">H162+H163+H164</f>
        <v>#VALUE!</v>
      </c>
      <c r="J162" t="str">
        <f ca="1">IFERROR(ABS(SUM(I162,-F163,-E163))+ABS(SUM(IF(D162="Traversal",15,IF(D162="High",10,IF(D162="Mid",6,IF(D162="Low",4,0))))-G162)),"")</f>
        <v/>
      </c>
      <c r="K162" t="str" cm="1">
        <f t="array" aca="1" ref="K162" ca="1">IFERROR(INDIRECT("'"&amp;B162&amp;"'!AG"&amp;MATCH(INT(BA162/8)+1,INDIRECT("'"&amp;B162&amp;"'!B4:B15"),0)+3),"")</f>
        <v/>
      </c>
      <c r="M162" t="str">
        <f t="shared" ref="M162:AB167" ca="1" si="62">IF(M$1="","",IF($K162=M$1,$J162,""))</f>
        <v/>
      </c>
      <c r="N162" t="str">
        <f t="shared" si="62"/>
        <v/>
      </c>
      <c r="O162" t="str">
        <f t="shared" si="62"/>
        <v/>
      </c>
      <c r="P162" t="str">
        <f t="shared" si="62"/>
        <v/>
      </c>
      <c r="Q162" t="str">
        <f t="shared" si="62"/>
        <v/>
      </c>
      <c r="R162" t="str">
        <f t="shared" si="62"/>
        <v/>
      </c>
      <c r="S162" t="str">
        <f t="shared" si="62"/>
        <v/>
      </c>
      <c r="T162" t="str">
        <f t="shared" si="62"/>
        <v/>
      </c>
      <c r="U162" t="str">
        <f t="shared" si="62"/>
        <v/>
      </c>
      <c r="V162" t="str">
        <f t="shared" si="62"/>
        <v/>
      </c>
      <c r="W162" t="str">
        <f t="shared" si="62"/>
        <v/>
      </c>
      <c r="X162" t="str">
        <f t="shared" si="62"/>
        <v/>
      </c>
      <c r="Y162" t="str">
        <f t="shared" si="62"/>
        <v/>
      </c>
      <c r="Z162" t="str">
        <f t="shared" si="62"/>
        <v/>
      </c>
      <c r="AA162" t="str">
        <f t="shared" si="62"/>
        <v/>
      </c>
      <c r="AB162" t="str">
        <f t="shared" si="62"/>
        <v/>
      </c>
      <c r="AC162" t="str">
        <f t="shared" ref="AC162:AR167" si="63">IF(AC$1="","",IF($K162=AC$1,$J162,""))</f>
        <v/>
      </c>
      <c r="AD162" t="str">
        <f t="shared" si="63"/>
        <v/>
      </c>
      <c r="AE162" t="str">
        <f t="shared" si="63"/>
        <v/>
      </c>
      <c r="AF162" t="str">
        <f t="shared" si="63"/>
        <v/>
      </c>
      <c r="AG162" t="str">
        <f t="shared" si="63"/>
        <v/>
      </c>
      <c r="AH162" t="str">
        <f t="shared" si="63"/>
        <v/>
      </c>
      <c r="AI162" t="str">
        <f t="shared" si="63"/>
        <v/>
      </c>
      <c r="AJ162" t="str">
        <f t="shared" si="63"/>
        <v/>
      </c>
      <c r="AK162" t="str">
        <f t="shared" si="63"/>
        <v/>
      </c>
      <c r="AL162" t="str">
        <f t="shared" si="63"/>
        <v/>
      </c>
      <c r="AM162" t="str">
        <f t="shared" si="63"/>
        <v/>
      </c>
      <c r="AN162" t="str">
        <f t="shared" si="63"/>
        <v/>
      </c>
      <c r="AO162" t="str">
        <f t="shared" si="63"/>
        <v/>
      </c>
      <c r="AP162" t="str">
        <f t="shared" si="63"/>
        <v/>
      </c>
      <c r="AQ162" t="str">
        <f t="shared" si="63"/>
        <v/>
      </c>
      <c r="AR162" t="str">
        <f t="shared" si="63"/>
        <v/>
      </c>
      <c r="AS162" t="str">
        <f t="shared" ref="AS162:AY167" si="64">IF(AS$1="","",IF($K162=AS$1,$J162,""))</f>
        <v/>
      </c>
      <c r="AT162" t="str">
        <f t="shared" si="64"/>
        <v/>
      </c>
      <c r="AU162" t="str">
        <f t="shared" si="64"/>
        <v/>
      </c>
      <c r="AV162" t="str">
        <f t="shared" si="64"/>
        <v/>
      </c>
      <c r="AW162" t="str">
        <f t="shared" si="64"/>
        <v/>
      </c>
      <c r="AX162" t="str">
        <f t="shared" si="64"/>
        <v/>
      </c>
      <c r="AY162" t="str">
        <f t="shared" si="64"/>
        <v/>
      </c>
      <c r="BA162">
        <v>162</v>
      </c>
      <c r="BB162">
        <f t="shared" si="52"/>
        <v>21</v>
      </c>
    </row>
    <row r="163" spans="1:54">
      <c r="A163" s="72"/>
      <c r="B163" s="75" t="s">
        <v>138</v>
      </c>
      <c r="C163" s="75" t="s">
        <v>125</v>
      </c>
      <c r="D163" s="75" t="s">
        <v>126</v>
      </c>
      <c r="E163" s="75">
        <v>18</v>
      </c>
      <c r="F163" s="75">
        <v>34</v>
      </c>
      <c r="G163" t="str" cm="1">
        <f t="array" aca="1" ref="G163" ca="1">IFERROR(IF(INDIRECT("'"&amp;B163&amp;"'!Z"&amp;MATCH(INT(BA163/8)+1,INDIRECT("'"&amp;B163&amp;"'!B4:B15"),0)+3)=1,15,IF(INDIRECT("'"&amp;B163&amp;"'!X"&amp;MATCH(INT(BA163/8)+1,INDIRECT("'"&amp;B163&amp;"'!B4:B15"),0)+3)=1,10,IF(INDIRECT("'"&amp;B163&amp;"'!V"&amp;MATCH(INT(BA163/8)+1,INDIRECT("'"&amp;B163&amp;"'!B4:B15"),0)+3)=1,6,IF(INDIRECT("'"&amp;B163&amp;"'!V"&amp;MATCH(INT(BA163/8)+1,INDIRECT("'"&amp;B163&amp;"'!B4:B15"),0)+3)=1,4,0)))),"")</f>
        <v/>
      </c>
      <c r="H163" t="str" cm="1">
        <f t="array" aca="1" ref="H163" ca="1">IFERROR(IFERROR(INDIRECT("'"&amp;B163&amp;"'!AE"&amp;MATCH(INT(BA163/8)+1,INDIRECT("'"&amp;B163&amp;"'!B4:B15"),0)+3),0)-G163,"")</f>
        <v/>
      </c>
      <c r="I163" t="e">
        <f ca="1">H162+H163+H164</f>
        <v>#VALUE!</v>
      </c>
      <c r="J163" t="str">
        <f ca="1">IFERROR(ABS(SUM(I163,-F163,-E163))+ABS(SUM(IF(D163="Traversal",15,IF(D163="High",10,IF(D163="Mid",6,IF(D163="Low",4,0))))-G163)),"")</f>
        <v/>
      </c>
      <c r="K163" t="str" cm="1">
        <f t="array" aca="1" ref="K163" ca="1">IFERROR(INDIRECT("'"&amp;B163&amp;"'!AG"&amp;MATCH(INT(BA163/8)+1,INDIRECT("'"&amp;B163&amp;"'!B4:B15"),0)+3),"")</f>
        <v/>
      </c>
      <c r="M163" t="str">
        <f t="shared" ca="1" si="62"/>
        <v/>
      </c>
      <c r="N163" t="str">
        <f t="shared" si="62"/>
        <v/>
      </c>
      <c r="O163" t="str">
        <f t="shared" si="62"/>
        <v/>
      </c>
      <c r="P163" t="str">
        <f t="shared" si="62"/>
        <v/>
      </c>
      <c r="Q163" t="str">
        <f t="shared" si="62"/>
        <v/>
      </c>
      <c r="R163" t="str">
        <f t="shared" si="62"/>
        <v/>
      </c>
      <c r="S163" t="str">
        <f t="shared" si="62"/>
        <v/>
      </c>
      <c r="T163" t="str">
        <f t="shared" si="62"/>
        <v/>
      </c>
      <c r="U163" t="str">
        <f t="shared" si="62"/>
        <v/>
      </c>
      <c r="V163" t="str">
        <f t="shared" si="62"/>
        <v/>
      </c>
      <c r="W163" t="str">
        <f t="shared" si="62"/>
        <v/>
      </c>
      <c r="X163" t="str">
        <f t="shared" si="62"/>
        <v/>
      </c>
      <c r="Y163" t="str">
        <f t="shared" si="62"/>
        <v/>
      </c>
      <c r="Z163" t="str">
        <f t="shared" si="62"/>
        <v/>
      </c>
      <c r="AA163" t="str">
        <f t="shared" si="62"/>
        <v/>
      </c>
      <c r="AB163" t="str">
        <f t="shared" si="62"/>
        <v/>
      </c>
      <c r="AC163" t="str">
        <f t="shared" si="63"/>
        <v/>
      </c>
      <c r="AD163" t="str">
        <f t="shared" si="63"/>
        <v/>
      </c>
      <c r="AE163" t="str">
        <f t="shared" si="63"/>
        <v/>
      </c>
      <c r="AF163" t="str">
        <f t="shared" si="63"/>
        <v/>
      </c>
      <c r="AG163" t="str">
        <f t="shared" si="63"/>
        <v/>
      </c>
      <c r="AH163" t="str">
        <f t="shared" si="63"/>
        <v/>
      </c>
      <c r="AI163" t="str">
        <f t="shared" si="63"/>
        <v/>
      </c>
      <c r="AJ163" t="str">
        <f t="shared" si="63"/>
        <v/>
      </c>
      <c r="AK163" t="str">
        <f t="shared" si="63"/>
        <v/>
      </c>
      <c r="AL163" t="str">
        <f t="shared" si="63"/>
        <v/>
      </c>
      <c r="AM163" t="str">
        <f t="shared" si="63"/>
        <v/>
      </c>
      <c r="AN163" t="str">
        <f t="shared" si="63"/>
        <v/>
      </c>
      <c r="AO163" t="str">
        <f t="shared" si="63"/>
        <v/>
      </c>
      <c r="AP163" t="str">
        <f t="shared" si="63"/>
        <v/>
      </c>
      <c r="AQ163" t="str">
        <f t="shared" si="63"/>
        <v/>
      </c>
      <c r="AR163" t="str">
        <f t="shared" si="63"/>
        <v/>
      </c>
      <c r="AS163" t="str">
        <f t="shared" si="64"/>
        <v/>
      </c>
      <c r="AT163" t="str">
        <f t="shared" si="64"/>
        <v/>
      </c>
      <c r="AU163" t="str">
        <f t="shared" si="64"/>
        <v/>
      </c>
      <c r="AV163" t="str">
        <f t="shared" si="64"/>
        <v/>
      </c>
      <c r="AW163" t="str">
        <f t="shared" si="64"/>
        <v/>
      </c>
      <c r="AX163" t="str">
        <f t="shared" si="64"/>
        <v/>
      </c>
      <c r="AY163" t="str">
        <f t="shared" si="64"/>
        <v/>
      </c>
      <c r="BA163">
        <v>163</v>
      </c>
      <c r="BB163">
        <f t="shared" si="52"/>
        <v>21</v>
      </c>
    </row>
    <row r="164" spans="1:54">
      <c r="A164" s="72"/>
      <c r="B164" s="75" t="s">
        <v>144</v>
      </c>
      <c r="C164" s="75" t="s">
        <v>125</v>
      </c>
      <c r="D164" s="75" t="s">
        <v>133</v>
      </c>
      <c r="E164" s="75"/>
      <c r="F164" s="75"/>
      <c r="G164" t="str" cm="1">
        <f t="array" aca="1" ref="G164" ca="1">IFERROR(IF(INDIRECT("'"&amp;B164&amp;"'!Z"&amp;MATCH(INT(BA164/8)+1,INDIRECT("'"&amp;B164&amp;"'!B4:B15"),0)+3)=1,15,IF(INDIRECT("'"&amp;B164&amp;"'!X"&amp;MATCH(INT(BA164/8)+1,INDIRECT("'"&amp;B164&amp;"'!B4:B15"),0)+3)=1,10,IF(INDIRECT("'"&amp;B164&amp;"'!V"&amp;MATCH(INT(BA164/8)+1,INDIRECT("'"&amp;B164&amp;"'!B4:B15"),0)+3)=1,6,IF(INDIRECT("'"&amp;B164&amp;"'!V"&amp;MATCH(INT(BA164/8)+1,INDIRECT("'"&amp;B164&amp;"'!B4:B15"),0)+3)=1,4,0)))),"")</f>
        <v/>
      </c>
      <c r="H164" t="str" cm="1">
        <f t="array" aca="1" ref="H164" ca="1">IFERROR(IFERROR(INDIRECT("'"&amp;B164&amp;"'!AE"&amp;MATCH(INT(BA164/8)+1,INDIRECT("'"&amp;B164&amp;"'!B4:B15"),0)+3),0)-G164,"")</f>
        <v/>
      </c>
      <c r="I164" t="e">
        <f ca="1">H162+H163+H164</f>
        <v>#VALUE!</v>
      </c>
      <c r="J164" t="str">
        <f ca="1">IFERROR(ABS(SUM(I164,-F163,-E163))+ABS(SUM(IF(D164="Traversal",15,IF(D164="High",10,IF(D164="Mid",6,IF(D164="Low",4,0))))-G164)),"")</f>
        <v/>
      </c>
      <c r="K164" t="str" cm="1">
        <f t="array" aca="1" ref="K164" ca="1">IFERROR(INDIRECT("'"&amp;B164&amp;"'!AG"&amp;MATCH(INT(BA164/8)+1,INDIRECT("'"&amp;B164&amp;"'!B4:B15"),0)+3),"")</f>
        <v/>
      </c>
      <c r="M164" t="str">
        <f t="shared" ca="1" si="62"/>
        <v/>
      </c>
      <c r="N164" t="str">
        <f t="shared" si="62"/>
        <v/>
      </c>
      <c r="O164" t="str">
        <f t="shared" si="62"/>
        <v/>
      </c>
      <c r="P164" t="str">
        <f t="shared" si="62"/>
        <v/>
      </c>
      <c r="Q164" t="str">
        <f t="shared" si="62"/>
        <v/>
      </c>
      <c r="R164" t="str">
        <f t="shared" si="62"/>
        <v/>
      </c>
      <c r="S164" t="str">
        <f t="shared" si="62"/>
        <v/>
      </c>
      <c r="T164" t="str">
        <f t="shared" si="62"/>
        <v/>
      </c>
      <c r="U164" t="str">
        <f t="shared" si="62"/>
        <v/>
      </c>
      <c r="V164" t="str">
        <f t="shared" si="62"/>
        <v/>
      </c>
      <c r="W164" t="str">
        <f t="shared" si="62"/>
        <v/>
      </c>
      <c r="X164" t="str">
        <f t="shared" si="62"/>
        <v/>
      </c>
      <c r="Y164" t="str">
        <f t="shared" si="62"/>
        <v/>
      </c>
      <c r="Z164" t="str">
        <f t="shared" si="62"/>
        <v/>
      </c>
      <c r="AA164" t="str">
        <f t="shared" si="62"/>
        <v/>
      </c>
      <c r="AB164" t="str">
        <f t="shared" si="62"/>
        <v/>
      </c>
      <c r="AC164" t="str">
        <f t="shared" si="63"/>
        <v/>
      </c>
      <c r="AD164" t="str">
        <f t="shared" si="63"/>
        <v/>
      </c>
      <c r="AE164" t="str">
        <f t="shared" si="63"/>
        <v/>
      </c>
      <c r="AF164" t="str">
        <f t="shared" si="63"/>
        <v/>
      </c>
      <c r="AG164" t="str">
        <f t="shared" si="63"/>
        <v/>
      </c>
      <c r="AH164" t="str">
        <f t="shared" si="63"/>
        <v/>
      </c>
      <c r="AI164" t="str">
        <f t="shared" si="63"/>
        <v/>
      </c>
      <c r="AJ164" t="str">
        <f t="shared" si="63"/>
        <v/>
      </c>
      <c r="AK164" t="str">
        <f t="shared" si="63"/>
        <v/>
      </c>
      <c r="AL164" t="str">
        <f t="shared" si="63"/>
        <v/>
      </c>
      <c r="AM164" t="str">
        <f t="shared" si="63"/>
        <v/>
      </c>
      <c r="AN164" t="str">
        <f t="shared" si="63"/>
        <v/>
      </c>
      <c r="AO164" t="str">
        <f t="shared" si="63"/>
        <v/>
      </c>
      <c r="AP164" t="str">
        <f t="shared" si="63"/>
        <v/>
      </c>
      <c r="AQ164" t="str">
        <f t="shared" si="63"/>
        <v/>
      </c>
      <c r="AR164" t="str">
        <f t="shared" si="63"/>
        <v/>
      </c>
      <c r="AS164" t="str">
        <f t="shared" si="64"/>
        <v/>
      </c>
      <c r="AT164" t="str">
        <f t="shared" si="64"/>
        <v/>
      </c>
      <c r="AU164" t="str">
        <f t="shared" si="64"/>
        <v/>
      </c>
      <c r="AV164" t="str">
        <f t="shared" si="64"/>
        <v/>
      </c>
      <c r="AW164" t="str">
        <f t="shared" si="64"/>
        <v/>
      </c>
      <c r="AX164" t="str">
        <f t="shared" si="64"/>
        <v/>
      </c>
      <c r="AY164" t="str">
        <f t="shared" si="64"/>
        <v/>
      </c>
      <c r="BA164">
        <v>164</v>
      </c>
      <c r="BB164">
        <f t="shared" si="52"/>
        <v>21</v>
      </c>
    </row>
    <row r="165" spans="1:54">
      <c r="A165" s="72"/>
      <c r="B165" s="76" t="s">
        <v>148</v>
      </c>
      <c r="C165" s="76" t="s">
        <v>125</v>
      </c>
      <c r="D165" s="76" t="s">
        <v>133</v>
      </c>
      <c r="E165" s="76"/>
      <c r="F165" s="76"/>
      <c r="G165" t="str" cm="1">
        <f t="array" aca="1" ref="G165" ca="1">IFERROR(IF(INDIRECT("'"&amp;B165&amp;"'!Z"&amp;MATCH(INT(BA165/8)+1,INDIRECT("'"&amp;B165&amp;"'!B4:B15"),0)+3)=1,15,IF(INDIRECT("'"&amp;B165&amp;"'!X"&amp;MATCH(INT(BA165/8)+1,INDIRECT("'"&amp;B165&amp;"'!B4:B15"),0)+3)=1,10,IF(INDIRECT("'"&amp;B165&amp;"'!V"&amp;MATCH(INT(BA165/8)+1,INDIRECT("'"&amp;B165&amp;"'!B4:B15"),0)+3)=1,6,IF(INDIRECT("'"&amp;B165&amp;"'!V"&amp;MATCH(INT(BA165/8)+1,INDIRECT("'"&amp;B165&amp;"'!B4:B15"),0)+3)=1,4,0)))),"")</f>
        <v/>
      </c>
      <c r="H165" t="str" cm="1">
        <f t="array" aca="1" ref="H165" ca="1">IFERROR(IFERROR(INDIRECT("'"&amp;B165&amp;"'!AE"&amp;MATCH(INT(BA165/8)+1,INDIRECT("'"&amp;B165&amp;"'!B4:B15"),0)+3),0)-G165,"")</f>
        <v/>
      </c>
      <c r="I165" t="e">
        <f ca="1">H165+H166+H167</f>
        <v>#VALUE!</v>
      </c>
      <c r="J165" t="str">
        <f ca="1">IFERROR(ABS(SUM(I165,-F166,-E166))+ABS(SUM(IF(D165="Traversal",15,IF(D165="High",10,IF(D165="Mid",6,IF(D165="Low",4,0))))-G165)),"")</f>
        <v/>
      </c>
      <c r="K165" t="str" cm="1">
        <f t="array" aca="1" ref="K165" ca="1">IFERROR(INDIRECT("'"&amp;B165&amp;"'!AG"&amp;MATCH(INT(BA165/8)+1,INDIRECT("'"&amp;B165&amp;"'!B4:B15"),0)+3),"")</f>
        <v/>
      </c>
      <c r="M165" t="str">
        <f t="shared" ca="1" si="62"/>
        <v/>
      </c>
      <c r="N165" t="str">
        <f t="shared" si="62"/>
        <v/>
      </c>
      <c r="O165" t="str">
        <f t="shared" si="62"/>
        <v/>
      </c>
      <c r="P165" t="str">
        <f t="shared" si="62"/>
        <v/>
      </c>
      <c r="Q165" t="str">
        <f t="shared" si="62"/>
        <v/>
      </c>
      <c r="R165" t="str">
        <f t="shared" si="62"/>
        <v/>
      </c>
      <c r="S165" t="str">
        <f t="shared" si="62"/>
        <v/>
      </c>
      <c r="T165" t="str">
        <f t="shared" si="62"/>
        <v/>
      </c>
      <c r="U165" t="str">
        <f t="shared" si="62"/>
        <v/>
      </c>
      <c r="V165" t="str">
        <f t="shared" si="62"/>
        <v/>
      </c>
      <c r="W165" t="str">
        <f t="shared" si="62"/>
        <v/>
      </c>
      <c r="X165" t="str">
        <f t="shared" si="62"/>
        <v/>
      </c>
      <c r="Y165" t="str">
        <f t="shared" si="62"/>
        <v/>
      </c>
      <c r="Z165" t="str">
        <f t="shared" si="62"/>
        <v/>
      </c>
      <c r="AA165" t="str">
        <f t="shared" si="62"/>
        <v/>
      </c>
      <c r="AB165" t="str">
        <f t="shared" si="62"/>
        <v/>
      </c>
      <c r="AC165" t="str">
        <f t="shared" si="63"/>
        <v/>
      </c>
      <c r="AD165" t="str">
        <f t="shared" si="63"/>
        <v/>
      </c>
      <c r="AE165" t="str">
        <f t="shared" si="63"/>
        <v/>
      </c>
      <c r="AF165" t="str">
        <f t="shared" si="63"/>
        <v/>
      </c>
      <c r="AG165" t="str">
        <f t="shared" si="63"/>
        <v/>
      </c>
      <c r="AH165" t="str">
        <f t="shared" si="63"/>
        <v/>
      </c>
      <c r="AI165" t="str">
        <f t="shared" si="63"/>
        <v/>
      </c>
      <c r="AJ165" t="str">
        <f t="shared" si="63"/>
        <v/>
      </c>
      <c r="AK165" t="str">
        <f t="shared" si="63"/>
        <v/>
      </c>
      <c r="AL165" t="str">
        <f t="shared" si="63"/>
        <v/>
      </c>
      <c r="AM165" t="str">
        <f t="shared" si="63"/>
        <v/>
      </c>
      <c r="AN165" t="str">
        <f t="shared" si="63"/>
        <v/>
      </c>
      <c r="AO165" t="str">
        <f t="shared" si="63"/>
        <v/>
      </c>
      <c r="AP165" t="str">
        <f t="shared" si="63"/>
        <v/>
      </c>
      <c r="AQ165" t="str">
        <f t="shared" si="63"/>
        <v/>
      </c>
      <c r="AR165" t="str">
        <f t="shared" si="63"/>
        <v/>
      </c>
      <c r="AS165" t="str">
        <f t="shared" si="64"/>
        <v/>
      </c>
      <c r="AT165" t="str">
        <f t="shared" si="64"/>
        <v/>
      </c>
      <c r="AU165" t="str">
        <f t="shared" si="64"/>
        <v/>
      </c>
      <c r="AV165" t="str">
        <f t="shared" si="64"/>
        <v/>
      </c>
      <c r="AW165" t="str">
        <f t="shared" si="64"/>
        <v/>
      </c>
      <c r="AX165" t="str">
        <f t="shared" si="64"/>
        <v/>
      </c>
      <c r="AY165" t="str">
        <f t="shared" si="64"/>
        <v/>
      </c>
      <c r="BA165">
        <v>165</v>
      </c>
      <c r="BB165">
        <f t="shared" si="52"/>
        <v>21</v>
      </c>
    </row>
    <row r="166" spans="1:54">
      <c r="A166" s="72"/>
      <c r="B166" s="76" t="s">
        <v>130</v>
      </c>
      <c r="C166" s="76" t="s">
        <v>125</v>
      </c>
      <c r="D166" s="76" t="s">
        <v>133</v>
      </c>
      <c r="E166" s="76">
        <v>18</v>
      </c>
      <c r="F166" s="76">
        <v>16</v>
      </c>
      <c r="G166" t="str" cm="1">
        <f t="array" aca="1" ref="G166" ca="1">IFERROR(IF(INDIRECT("'"&amp;B166&amp;"'!Z"&amp;MATCH(INT(BA166/8)+1,INDIRECT("'"&amp;B166&amp;"'!B4:B15"),0)+3)=1,15,IF(INDIRECT("'"&amp;B166&amp;"'!X"&amp;MATCH(INT(BA166/8)+1,INDIRECT("'"&amp;B166&amp;"'!B4:B15"),0)+3)=1,10,IF(INDIRECT("'"&amp;B166&amp;"'!V"&amp;MATCH(INT(BA166/8)+1,INDIRECT("'"&amp;B166&amp;"'!B4:B15"),0)+3)=1,6,IF(INDIRECT("'"&amp;B166&amp;"'!V"&amp;MATCH(INT(BA166/8)+1,INDIRECT("'"&amp;B166&amp;"'!B4:B15"),0)+3)=1,4,0)))),"")</f>
        <v/>
      </c>
      <c r="H166" t="str" cm="1">
        <f t="array" aca="1" ref="H166" ca="1">IFERROR(IFERROR(INDIRECT("'"&amp;B166&amp;"'!AE"&amp;MATCH(INT(BA166/8)+1,INDIRECT("'"&amp;B166&amp;"'!B4:B15"),0)+3),0)-G166,"")</f>
        <v/>
      </c>
      <c r="I166" t="e">
        <f ca="1">H165+H166+H167</f>
        <v>#VALUE!</v>
      </c>
      <c r="J166" t="str">
        <f ca="1">IFERROR(ABS(SUM(I166,-F166,-E166))+ABS(SUM(IF(D166="Traversal",15,IF(D166="High",10,IF(D166="Mid",6,IF(D166="Low",4,0))))-G166)),"")</f>
        <v/>
      </c>
      <c r="K166" t="str" cm="1">
        <f t="array" aca="1" ref="K166" ca="1">IFERROR(INDIRECT("'"&amp;B166&amp;"'!AG"&amp;MATCH(INT(BA166/8)+1,INDIRECT("'"&amp;B166&amp;"'!B4:B15"),0)+3),"")</f>
        <v/>
      </c>
      <c r="M166" t="str">
        <f t="shared" ca="1" si="62"/>
        <v/>
      </c>
      <c r="N166" t="str">
        <f t="shared" si="62"/>
        <v/>
      </c>
      <c r="O166" t="str">
        <f t="shared" si="62"/>
        <v/>
      </c>
      <c r="P166" t="str">
        <f t="shared" si="62"/>
        <v/>
      </c>
      <c r="Q166" t="str">
        <f t="shared" si="62"/>
        <v/>
      </c>
      <c r="R166" t="str">
        <f t="shared" si="62"/>
        <v/>
      </c>
      <c r="S166" t="str">
        <f t="shared" si="62"/>
        <v/>
      </c>
      <c r="T166" t="str">
        <f t="shared" si="62"/>
        <v/>
      </c>
      <c r="U166" t="str">
        <f t="shared" si="62"/>
        <v/>
      </c>
      <c r="V166" t="str">
        <f t="shared" si="62"/>
        <v/>
      </c>
      <c r="W166" t="str">
        <f t="shared" si="62"/>
        <v/>
      </c>
      <c r="X166" t="str">
        <f t="shared" si="62"/>
        <v/>
      </c>
      <c r="Y166" t="str">
        <f t="shared" si="62"/>
        <v/>
      </c>
      <c r="Z166" t="str">
        <f t="shared" si="62"/>
        <v/>
      </c>
      <c r="AA166" t="str">
        <f t="shared" si="62"/>
        <v/>
      </c>
      <c r="AB166" t="str">
        <f t="shared" si="62"/>
        <v/>
      </c>
      <c r="AC166" t="str">
        <f t="shared" si="63"/>
        <v/>
      </c>
      <c r="AD166" t="str">
        <f t="shared" si="63"/>
        <v/>
      </c>
      <c r="AE166" t="str">
        <f t="shared" si="63"/>
        <v/>
      </c>
      <c r="AF166" t="str">
        <f t="shared" si="63"/>
        <v/>
      </c>
      <c r="AG166" t="str">
        <f t="shared" si="63"/>
        <v/>
      </c>
      <c r="AH166" t="str">
        <f t="shared" si="63"/>
        <v/>
      </c>
      <c r="AI166" t="str">
        <f t="shared" si="63"/>
        <v/>
      </c>
      <c r="AJ166" t="str">
        <f t="shared" si="63"/>
        <v/>
      </c>
      <c r="AK166" t="str">
        <f t="shared" si="63"/>
        <v/>
      </c>
      <c r="AL166" t="str">
        <f t="shared" si="63"/>
        <v/>
      </c>
      <c r="AM166" t="str">
        <f t="shared" si="63"/>
        <v/>
      </c>
      <c r="AN166" t="str">
        <f t="shared" si="63"/>
        <v/>
      </c>
      <c r="AO166" t="str">
        <f t="shared" si="63"/>
        <v/>
      </c>
      <c r="AP166" t="str">
        <f t="shared" si="63"/>
        <v/>
      </c>
      <c r="AQ166" t="str">
        <f t="shared" si="63"/>
        <v/>
      </c>
      <c r="AR166" t="str">
        <f t="shared" si="63"/>
        <v/>
      </c>
      <c r="AS166" t="str">
        <f t="shared" si="64"/>
        <v/>
      </c>
      <c r="AT166" t="str">
        <f t="shared" si="64"/>
        <v/>
      </c>
      <c r="AU166" t="str">
        <f t="shared" si="64"/>
        <v/>
      </c>
      <c r="AV166" t="str">
        <f t="shared" si="64"/>
        <v/>
      </c>
      <c r="AW166" t="str">
        <f t="shared" si="64"/>
        <v/>
      </c>
      <c r="AX166" t="str">
        <f t="shared" si="64"/>
        <v/>
      </c>
      <c r="AY166" t="str">
        <f t="shared" si="64"/>
        <v/>
      </c>
      <c r="BA166">
        <v>166</v>
      </c>
      <c r="BB166">
        <f t="shared" si="52"/>
        <v>21</v>
      </c>
    </row>
    <row r="167" spans="1:54">
      <c r="A167" s="72"/>
      <c r="B167" s="76" t="s">
        <v>132</v>
      </c>
      <c r="C167" s="76" t="s">
        <v>125</v>
      </c>
      <c r="D167" s="76" t="s">
        <v>126</v>
      </c>
      <c r="E167" s="76"/>
      <c r="F167" s="76"/>
      <c r="G167" t="str" cm="1">
        <f t="array" aca="1" ref="G167" ca="1">IFERROR(IF(INDIRECT("'"&amp;B167&amp;"'!Z"&amp;MATCH(INT(BA167/8)+1,INDIRECT("'"&amp;B167&amp;"'!B4:B15"),0)+3)=1,15,IF(INDIRECT("'"&amp;B167&amp;"'!X"&amp;MATCH(INT(BA167/8)+1,INDIRECT("'"&amp;B167&amp;"'!B4:B15"),0)+3)=1,10,IF(INDIRECT("'"&amp;B167&amp;"'!V"&amp;MATCH(INT(BA167/8)+1,INDIRECT("'"&amp;B167&amp;"'!B4:B15"),0)+3)=1,6,IF(INDIRECT("'"&amp;B167&amp;"'!V"&amp;MATCH(INT(BA167/8)+1,INDIRECT("'"&amp;B167&amp;"'!B4:B15"),0)+3)=1,4,0)))),"")</f>
        <v/>
      </c>
      <c r="H167" t="str" cm="1">
        <f t="array" aca="1" ref="H167" ca="1">IFERROR(IFERROR(INDIRECT("'"&amp;B167&amp;"'!AE"&amp;MATCH(INT(BA167/8)+1,INDIRECT("'"&amp;B167&amp;"'!B4:B15"),0)+3),0)-G167,"")</f>
        <v/>
      </c>
      <c r="I167" t="e">
        <f ca="1">H165+H166+H167</f>
        <v>#VALUE!</v>
      </c>
      <c r="J167" t="str">
        <f ca="1">IFERROR(ABS(SUM(I167,-F166,-E166))+ABS(SUM(IF(D167="Traversal",15,IF(D167="High",10,IF(D167="Mid",6,IF(D167="Low",4,0))))-G167)),"")</f>
        <v/>
      </c>
      <c r="K167" t="str" cm="1">
        <f t="array" aca="1" ref="K167" ca="1">IFERROR(INDIRECT("'"&amp;B167&amp;"'!AG"&amp;MATCH(INT(BA167/8)+1,INDIRECT("'"&amp;B167&amp;"'!B4:B15"),0)+3),"")</f>
        <v/>
      </c>
      <c r="M167" t="str">
        <f t="shared" ca="1" si="62"/>
        <v/>
      </c>
      <c r="N167" t="str">
        <f t="shared" si="62"/>
        <v/>
      </c>
      <c r="O167" t="str">
        <f t="shared" si="62"/>
        <v/>
      </c>
      <c r="P167" t="str">
        <f t="shared" si="62"/>
        <v/>
      </c>
      <c r="Q167" t="str">
        <f t="shared" si="62"/>
        <v/>
      </c>
      <c r="R167" t="str">
        <f t="shared" si="62"/>
        <v/>
      </c>
      <c r="S167" t="str">
        <f t="shared" si="62"/>
        <v/>
      </c>
      <c r="T167" t="str">
        <f t="shared" si="62"/>
        <v/>
      </c>
      <c r="U167" t="str">
        <f t="shared" si="62"/>
        <v/>
      </c>
      <c r="V167" t="str">
        <f t="shared" si="62"/>
        <v/>
      </c>
      <c r="W167" t="str">
        <f t="shared" si="62"/>
        <v/>
      </c>
      <c r="X167" t="str">
        <f t="shared" si="62"/>
        <v/>
      </c>
      <c r="Y167" t="str">
        <f t="shared" si="62"/>
        <v/>
      </c>
      <c r="Z167" t="str">
        <f t="shared" si="62"/>
        <v/>
      </c>
      <c r="AA167" t="str">
        <f t="shared" si="62"/>
        <v/>
      </c>
      <c r="AB167" t="str">
        <f t="shared" si="62"/>
        <v/>
      </c>
      <c r="AC167" t="str">
        <f t="shared" si="63"/>
        <v/>
      </c>
      <c r="AD167" t="str">
        <f t="shared" si="63"/>
        <v/>
      </c>
      <c r="AE167" t="str">
        <f t="shared" si="63"/>
        <v/>
      </c>
      <c r="AF167" t="str">
        <f t="shared" si="63"/>
        <v/>
      </c>
      <c r="AG167" t="str">
        <f t="shared" si="63"/>
        <v/>
      </c>
      <c r="AH167" t="str">
        <f t="shared" si="63"/>
        <v/>
      </c>
      <c r="AI167" t="str">
        <f t="shared" si="63"/>
        <v/>
      </c>
      <c r="AJ167" t="str">
        <f t="shared" si="63"/>
        <v/>
      </c>
      <c r="AK167" t="str">
        <f t="shared" si="63"/>
        <v/>
      </c>
      <c r="AL167" t="str">
        <f t="shared" si="63"/>
        <v/>
      </c>
      <c r="AM167" t="str">
        <f t="shared" si="63"/>
        <v/>
      </c>
      <c r="AN167" t="str">
        <f t="shared" si="63"/>
        <v/>
      </c>
      <c r="AO167" t="str">
        <f t="shared" si="63"/>
        <v/>
      </c>
      <c r="AP167" t="str">
        <f t="shared" si="63"/>
        <v/>
      </c>
      <c r="AQ167" t="str">
        <f t="shared" si="63"/>
        <v/>
      </c>
      <c r="AR167" t="str">
        <f t="shared" si="63"/>
        <v/>
      </c>
      <c r="AS167" t="str">
        <f t="shared" si="64"/>
        <v/>
      </c>
      <c r="AT167" t="str">
        <f t="shared" si="64"/>
        <v/>
      </c>
      <c r="AU167" t="str">
        <f t="shared" si="64"/>
        <v/>
      </c>
      <c r="AV167" t="str">
        <f t="shared" si="64"/>
        <v/>
      </c>
      <c r="AW167" t="str">
        <f t="shared" si="64"/>
        <v/>
      </c>
      <c r="AX167" t="str">
        <f t="shared" si="64"/>
        <v/>
      </c>
      <c r="AY167" t="str">
        <f t="shared" si="64"/>
        <v/>
      </c>
      <c r="BA167">
        <v>167</v>
      </c>
      <c r="BB167">
        <f t="shared" si="52"/>
        <v>21</v>
      </c>
    </row>
    <row r="169" spans="1:54">
      <c r="A169" t="s">
        <v>159</v>
      </c>
      <c r="B169" s="72" t="s">
        <v>41</v>
      </c>
      <c r="C169" s="72" t="s">
        <v>116</v>
      </c>
      <c r="D169" s="72" t="s">
        <v>6</v>
      </c>
      <c r="E169" s="72" t="s">
        <v>117</v>
      </c>
      <c r="F169" s="72" t="s">
        <v>118</v>
      </c>
      <c r="BA169">
        <v>169</v>
      </c>
      <c r="BB169">
        <f t="shared" si="52"/>
        <v>22</v>
      </c>
    </row>
    <row r="170" spans="1:54">
      <c r="A170" s="72"/>
      <c r="B170" s="75" t="s">
        <v>141</v>
      </c>
      <c r="C170" s="75" t="s">
        <v>125</v>
      </c>
      <c r="D170" s="75" t="s">
        <v>126</v>
      </c>
      <c r="E170" s="75"/>
      <c r="F170" s="75"/>
      <c r="G170" t="str" cm="1">
        <f t="array" aca="1" ref="G170" ca="1">IFERROR(IF(INDIRECT("'"&amp;B170&amp;"'!Z"&amp;MATCH(INT(BA170/8)+1,INDIRECT("'"&amp;B170&amp;"'!B4:B15"),0)+3)=1,15,IF(INDIRECT("'"&amp;B170&amp;"'!X"&amp;MATCH(INT(BA170/8)+1,INDIRECT("'"&amp;B170&amp;"'!B4:B15"),0)+3)=1,10,IF(INDIRECT("'"&amp;B170&amp;"'!V"&amp;MATCH(INT(BA170/8)+1,INDIRECT("'"&amp;B170&amp;"'!B4:B15"),0)+3)=1,6,IF(INDIRECT("'"&amp;B170&amp;"'!V"&amp;MATCH(INT(BA170/8)+1,INDIRECT("'"&amp;B170&amp;"'!B4:B15"),0)+3)=1,4,0)))),"")</f>
        <v/>
      </c>
      <c r="H170" t="str" cm="1">
        <f t="array" aca="1" ref="H170" ca="1">IFERROR(IFERROR(INDIRECT("'"&amp;B170&amp;"'!AE"&amp;MATCH(INT(BA170/8)+1,INDIRECT("'"&amp;B170&amp;"'!B4:B15"),0)+3),0)-G170,"")</f>
        <v/>
      </c>
      <c r="I170" t="e">
        <f ca="1">H170+H171+H172</f>
        <v>#VALUE!</v>
      </c>
      <c r="J170" t="str">
        <f ca="1">IFERROR(ABS(SUM(I170,-F171,-E171))+ABS(SUM(IF(D170="Traversal",15,IF(D170="High",10,IF(D170="Mid",6,IF(D170="Low",4,0))))-G170)),"")</f>
        <v/>
      </c>
      <c r="K170" t="str" cm="1">
        <f t="array" aca="1" ref="K170" ca="1">IFERROR(INDIRECT("'"&amp;B170&amp;"'!AG"&amp;MATCH(INT(BA170/8)+1,INDIRECT("'"&amp;B170&amp;"'!B4:B15"),0)+3),"")</f>
        <v/>
      </c>
      <c r="M170" t="str">
        <f t="shared" ref="M170:AB175" ca="1" si="65">IF(M$1="","",IF($K170=M$1,$J170,""))</f>
        <v/>
      </c>
      <c r="N170" t="str">
        <f t="shared" si="65"/>
        <v/>
      </c>
      <c r="O170" t="str">
        <f t="shared" si="65"/>
        <v/>
      </c>
      <c r="P170" t="str">
        <f t="shared" si="65"/>
        <v/>
      </c>
      <c r="Q170" t="str">
        <f t="shared" si="65"/>
        <v/>
      </c>
      <c r="R170" t="str">
        <f t="shared" si="65"/>
        <v/>
      </c>
      <c r="S170" t="str">
        <f t="shared" si="65"/>
        <v/>
      </c>
      <c r="T170" t="str">
        <f t="shared" si="65"/>
        <v/>
      </c>
      <c r="U170" t="str">
        <f t="shared" si="65"/>
        <v/>
      </c>
      <c r="V170" t="str">
        <f t="shared" si="65"/>
        <v/>
      </c>
      <c r="W170" t="str">
        <f t="shared" si="65"/>
        <v/>
      </c>
      <c r="X170" t="str">
        <f t="shared" si="65"/>
        <v/>
      </c>
      <c r="Y170" t="str">
        <f t="shared" si="65"/>
        <v/>
      </c>
      <c r="Z170" t="str">
        <f t="shared" si="65"/>
        <v/>
      </c>
      <c r="AA170" t="str">
        <f t="shared" si="65"/>
        <v/>
      </c>
      <c r="AB170" t="str">
        <f t="shared" si="65"/>
        <v/>
      </c>
      <c r="AC170" t="str">
        <f t="shared" ref="AC170:AR175" si="66">IF(AC$1="","",IF($K170=AC$1,$J170,""))</f>
        <v/>
      </c>
      <c r="AD170" t="str">
        <f t="shared" si="66"/>
        <v/>
      </c>
      <c r="AE170" t="str">
        <f t="shared" si="66"/>
        <v/>
      </c>
      <c r="AF170" t="str">
        <f t="shared" si="66"/>
        <v/>
      </c>
      <c r="AG170" t="str">
        <f t="shared" si="66"/>
        <v/>
      </c>
      <c r="AH170" t="str">
        <f t="shared" si="66"/>
        <v/>
      </c>
      <c r="AI170" t="str">
        <f t="shared" si="66"/>
        <v/>
      </c>
      <c r="AJ170" t="str">
        <f t="shared" si="66"/>
        <v/>
      </c>
      <c r="AK170" t="str">
        <f t="shared" si="66"/>
        <v/>
      </c>
      <c r="AL170" t="str">
        <f t="shared" si="66"/>
        <v/>
      </c>
      <c r="AM170" t="str">
        <f t="shared" si="66"/>
        <v/>
      </c>
      <c r="AN170" t="str">
        <f t="shared" si="66"/>
        <v/>
      </c>
      <c r="AO170" t="str">
        <f t="shared" si="66"/>
        <v/>
      </c>
      <c r="AP170" t="str">
        <f t="shared" si="66"/>
        <v/>
      </c>
      <c r="AQ170" t="str">
        <f t="shared" si="66"/>
        <v/>
      </c>
      <c r="AR170" t="str">
        <f t="shared" si="66"/>
        <v/>
      </c>
      <c r="AS170" t="str">
        <f t="shared" ref="AS170:AY175" si="67">IF(AS$1="","",IF($K170=AS$1,$J170,""))</f>
        <v/>
      </c>
      <c r="AT170" t="str">
        <f t="shared" si="67"/>
        <v/>
      </c>
      <c r="AU170" t="str">
        <f t="shared" si="67"/>
        <v/>
      </c>
      <c r="AV170" t="str">
        <f t="shared" si="67"/>
        <v/>
      </c>
      <c r="AW170" t="str">
        <f t="shared" si="67"/>
        <v/>
      </c>
      <c r="AX170" t="str">
        <f t="shared" si="67"/>
        <v/>
      </c>
      <c r="AY170" t="str">
        <f t="shared" si="67"/>
        <v/>
      </c>
      <c r="BA170">
        <v>170</v>
      </c>
      <c r="BB170">
        <f t="shared" si="52"/>
        <v>22</v>
      </c>
    </row>
    <row r="171" spans="1:54">
      <c r="A171" s="72"/>
      <c r="B171" s="75" t="s">
        <v>135</v>
      </c>
      <c r="C171" s="75" t="s">
        <v>125</v>
      </c>
      <c r="D171" s="75" t="s">
        <v>137</v>
      </c>
      <c r="E171" s="75">
        <v>20</v>
      </c>
      <c r="F171" s="75">
        <v>31</v>
      </c>
      <c r="G171" t="str" cm="1">
        <f t="array" aca="1" ref="G171" ca="1">IFERROR(IF(INDIRECT("'"&amp;B171&amp;"'!Z"&amp;MATCH(INT(BA171/8)+1,INDIRECT("'"&amp;B171&amp;"'!B4:B15"),0)+3)=1,15,IF(INDIRECT("'"&amp;B171&amp;"'!X"&amp;MATCH(INT(BA171/8)+1,INDIRECT("'"&amp;B171&amp;"'!B4:B15"),0)+3)=1,10,IF(INDIRECT("'"&amp;B171&amp;"'!V"&amp;MATCH(INT(BA171/8)+1,INDIRECT("'"&amp;B171&amp;"'!B4:B15"),0)+3)=1,6,IF(INDIRECT("'"&amp;B171&amp;"'!V"&amp;MATCH(INT(BA171/8)+1,INDIRECT("'"&amp;B171&amp;"'!B4:B15"),0)+3)=1,4,0)))),"")</f>
        <v/>
      </c>
      <c r="H171" t="str" cm="1">
        <f t="array" aca="1" ref="H171" ca="1">IFERROR(IFERROR(INDIRECT("'"&amp;B171&amp;"'!AE"&amp;MATCH(INT(BA171/8)+1,INDIRECT("'"&amp;B171&amp;"'!B4:B15"),0)+3),0)-G171,"")</f>
        <v/>
      </c>
      <c r="I171" t="e">
        <f ca="1">H170+H171+H172</f>
        <v>#VALUE!</v>
      </c>
      <c r="J171" t="str">
        <f ca="1">IFERROR(ABS(SUM(I171,-F171,-E171))+ABS(SUM(IF(D171="Traversal",15,IF(D171="High",10,IF(D171="Mid",6,IF(D171="Low",4,0))))-G171)),"")</f>
        <v/>
      </c>
      <c r="K171" t="str" cm="1">
        <f t="array" aca="1" ref="K171" ca="1">IFERROR(INDIRECT("'"&amp;B171&amp;"'!AG"&amp;MATCH(INT(BA171/8)+1,INDIRECT("'"&amp;B171&amp;"'!B4:B15"),0)+3),"")</f>
        <v/>
      </c>
      <c r="M171" t="str">
        <f t="shared" ca="1" si="65"/>
        <v/>
      </c>
      <c r="N171" t="str">
        <f t="shared" si="65"/>
        <v/>
      </c>
      <c r="O171" t="str">
        <f t="shared" si="65"/>
        <v/>
      </c>
      <c r="P171" t="str">
        <f t="shared" si="65"/>
        <v/>
      </c>
      <c r="Q171" t="str">
        <f t="shared" si="65"/>
        <v/>
      </c>
      <c r="R171" t="str">
        <f t="shared" si="65"/>
        <v/>
      </c>
      <c r="S171" t="str">
        <f t="shared" si="65"/>
        <v/>
      </c>
      <c r="T171" t="str">
        <f t="shared" si="65"/>
        <v/>
      </c>
      <c r="U171" t="str">
        <f t="shared" si="65"/>
        <v/>
      </c>
      <c r="V171" t="str">
        <f t="shared" si="65"/>
        <v/>
      </c>
      <c r="W171" t="str">
        <f t="shared" si="65"/>
        <v/>
      </c>
      <c r="X171" t="str">
        <f t="shared" si="65"/>
        <v/>
      </c>
      <c r="Y171" t="str">
        <f t="shared" si="65"/>
        <v/>
      </c>
      <c r="Z171" t="str">
        <f t="shared" si="65"/>
        <v/>
      </c>
      <c r="AA171" t="str">
        <f t="shared" si="65"/>
        <v/>
      </c>
      <c r="AB171" t="str">
        <f t="shared" si="65"/>
        <v/>
      </c>
      <c r="AC171" t="str">
        <f t="shared" si="66"/>
        <v/>
      </c>
      <c r="AD171" t="str">
        <f t="shared" si="66"/>
        <v/>
      </c>
      <c r="AE171" t="str">
        <f t="shared" si="66"/>
        <v/>
      </c>
      <c r="AF171" t="str">
        <f t="shared" si="66"/>
        <v/>
      </c>
      <c r="AG171" t="str">
        <f t="shared" si="66"/>
        <v/>
      </c>
      <c r="AH171" t="str">
        <f t="shared" si="66"/>
        <v/>
      </c>
      <c r="AI171" t="str">
        <f t="shared" si="66"/>
        <v/>
      </c>
      <c r="AJ171" t="str">
        <f t="shared" si="66"/>
        <v/>
      </c>
      <c r="AK171" t="str">
        <f t="shared" si="66"/>
        <v/>
      </c>
      <c r="AL171" t="str">
        <f t="shared" si="66"/>
        <v/>
      </c>
      <c r="AM171" t="str">
        <f t="shared" si="66"/>
        <v/>
      </c>
      <c r="AN171" t="str">
        <f t="shared" si="66"/>
        <v/>
      </c>
      <c r="AO171" t="str">
        <f t="shared" si="66"/>
        <v/>
      </c>
      <c r="AP171" t="str">
        <f t="shared" si="66"/>
        <v/>
      </c>
      <c r="AQ171" t="str">
        <f t="shared" si="66"/>
        <v/>
      </c>
      <c r="AR171" t="str">
        <f t="shared" si="66"/>
        <v/>
      </c>
      <c r="AS171" t="str">
        <f t="shared" si="67"/>
        <v/>
      </c>
      <c r="AT171" t="str">
        <f t="shared" si="67"/>
        <v/>
      </c>
      <c r="AU171" t="str">
        <f t="shared" si="67"/>
        <v/>
      </c>
      <c r="AV171" t="str">
        <f t="shared" si="67"/>
        <v/>
      </c>
      <c r="AW171" t="str">
        <f t="shared" si="67"/>
        <v/>
      </c>
      <c r="AX171" t="str">
        <f t="shared" si="67"/>
        <v/>
      </c>
      <c r="AY171" t="str">
        <f t="shared" si="67"/>
        <v/>
      </c>
      <c r="BA171">
        <v>171</v>
      </c>
      <c r="BB171">
        <f t="shared" si="52"/>
        <v>22</v>
      </c>
    </row>
    <row r="172" spans="1:54">
      <c r="A172" s="72"/>
      <c r="B172" s="75" t="s">
        <v>131</v>
      </c>
      <c r="C172" s="75" t="s">
        <v>125</v>
      </c>
      <c r="D172" s="75" t="s">
        <v>137</v>
      </c>
      <c r="E172" s="75"/>
      <c r="F172" s="75"/>
      <c r="G172" t="str" cm="1">
        <f t="array" aca="1" ref="G172" ca="1">IFERROR(IF(INDIRECT("'"&amp;B172&amp;"'!Z"&amp;MATCH(INT(BA172/8)+1,INDIRECT("'"&amp;B172&amp;"'!B4:B15"),0)+3)=1,15,IF(INDIRECT("'"&amp;B172&amp;"'!X"&amp;MATCH(INT(BA172/8)+1,INDIRECT("'"&amp;B172&amp;"'!B4:B15"),0)+3)=1,10,IF(INDIRECT("'"&amp;B172&amp;"'!V"&amp;MATCH(INT(BA172/8)+1,INDIRECT("'"&amp;B172&amp;"'!B4:B15"),0)+3)=1,6,IF(INDIRECT("'"&amp;B172&amp;"'!V"&amp;MATCH(INT(BA172/8)+1,INDIRECT("'"&amp;B172&amp;"'!B4:B15"),0)+3)=1,4,0)))),"")</f>
        <v/>
      </c>
      <c r="H172" t="str" cm="1">
        <f t="array" aca="1" ref="H172" ca="1">IFERROR(IFERROR(INDIRECT("'"&amp;B172&amp;"'!AE"&amp;MATCH(INT(BA172/8)+1,INDIRECT("'"&amp;B172&amp;"'!B4:B15"),0)+3),0)-G172,"")</f>
        <v/>
      </c>
      <c r="I172" t="e">
        <f ca="1">H170+H171+H172</f>
        <v>#VALUE!</v>
      </c>
      <c r="J172" t="str">
        <f ca="1">IFERROR(ABS(SUM(I172,-F171,-E171))+ABS(SUM(IF(D172="Traversal",15,IF(D172="High",10,IF(D172="Mid",6,IF(D172="Low",4,0))))-G172)),"")</f>
        <v/>
      </c>
      <c r="K172" t="str" cm="1">
        <f t="array" aca="1" ref="K172" ca="1">IFERROR(INDIRECT("'"&amp;B172&amp;"'!AG"&amp;MATCH(INT(BA172/8)+1,INDIRECT("'"&amp;B172&amp;"'!B4:B15"),0)+3),"")</f>
        <v/>
      </c>
      <c r="M172" t="str">
        <f t="shared" ca="1" si="65"/>
        <v/>
      </c>
      <c r="N172" t="str">
        <f t="shared" si="65"/>
        <v/>
      </c>
      <c r="O172" t="str">
        <f t="shared" si="65"/>
        <v/>
      </c>
      <c r="P172" t="str">
        <f t="shared" si="65"/>
        <v/>
      </c>
      <c r="Q172" t="str">
        <f t="shared" si="65"/>
        <v/>
      </c>
      <c r="R172" t="str">
        <f t="shared" si="65"/>
        <v/>
      </c>
      <c r="S172" t="str">
        <f t="shared" si="65"/>
        <v/>
      </c>
      <c r="T172" t="str">
        <f t="shared" si="65"/>
        <v/>
      </c>
      <c r="U172" t="str">
        <f t="shared" si="65"/>
        <v/>
      </c>
      <c r="V172" t="str">
        <f t="shared" si="65"/>
        <v/>
      </c>
      <c r="W172" t="str">
        <f t="shared" si="65"/>
        <v/>
      </c>
      <c r="X172" t="str">
        <f t="shared" si="65"/>
        <v/>
      </c>
      <c r="Y172" t="str">
        <f t="shared" si="65"/>
        <v/>
      </c>
      <c r="Z172" t="str">
        <f t="shared" si="65"/>
        <v/>
      </c>
      <c r="AA172" t="str">
        <f t="shared" si="65"/>
        <v/>
      </c>
      <c r="AB172" t="str">
        <f t="shared" si="65"/>
        <v/>
      </c>
      <c r="AC172" t="str">
        <f t="shared" si="66"/>
        <v/>
      </c>
      <c r="AD172" t="str">
        <f t="shared" si="66"/>
        <v/>
      </c>
      <c r="AE172" t="str">
        <f t="shared" si="66"/>
        <v/>
      </c>
      <c r="AF172" t="str">
        <f t="shared" si="66"/>
        <v/>
      </c>
      <c r="AG172" t="str">
        <f t="shared" si="66"/>
        <v/>
      </c>
      <c r="AH172" t="str">
        <f t="shared" si="66"/>
        <v/>
      </c>
      <c r="AI172" t="str">
        <f t="shared" si="66"/>
        <v/>
      </c>
      <c r="AJ172" t="str">
        <f t="shared" si="66"/>
        <v/>
      </c>
      <c r="AK172" t="str">
        <f t="shared" si="66"/>
        <v/>
      </c>
      <c r="AL172" t="str">
        <f t="shared" si="66"/>
        <v/>
      </c>
      <c r="AM172" t="str">
        <f t="shared" si="66"/>
        <v/>
      </c>
      <c r="AN172" t="str">
        <f t="shared" si="66"/>
        <v/>
      </c>
      <c r="AO172" t="str">
        <f t="shared" si="66"/>
        <v/>
      </c>
      <c r="AP172" t="str">
        <f t="shared" si="66"/>
        <v/>
      </c>
      <c r="AQ172" t="str">
        <f t="shared" si="66"/>
        <v/>
      </c>
      <c r="AR172" t="str">
        <f t="shared" si="66"/>
        <v/>
      </c>
      <c r="AS172" t="str">
        <f t="shared" si="67"/>
        <v/>
      </c>
      <c r="AT172" t="str">
        <f t="shared" si="67"/>
        <v/>
      </c>
      <c r="AU172" t="str">
        <f t="shared" si="67"/>
        <v/>
      </c>
      <c r="AV172" t="str">
        <f t="shared" si="67"/>
        <v/>
      </c>
      <c r="AW172" t="str">
        <f t="shared" si="67"/>
        <v/>
      </c>
      <c r="AX172" t="str">
        <f t="shared" si="67"/>
        <v/>
      </c>
      <c r="AY172" t="str">
        <f t="shared" si="67"/>
        <v/>
      </c>
      <c r="BA172">
        <v>172</v>
      </c>
      <c r="BB172">
        <f t="shared" si="52"/>
        <v>22</v>
      </c>
    </row>
    <row r="173" spans="1:54">
      <c r="A173" s="72"/>
      <c r="B173" s="76" t="s">
        <v>136</v>
      </c>
      <c r="C173" s="76" t="s">
        <v>125</v>
      </c>
      <c r="D173" s="76" t="s">
        <v>137</v>
      </c>
      <c r="E173" s="76"/>
      <c r="F173" s="76"/>
      <c r="G173" t="str" cm="1">
        <f t="array" aca="1" ref="G173" ca="1">IFERROR(IF(INDIRECT("'"&amp;B173&amp;"'!Z"&amp;MATCH(INT(BA173/8)+1,INDIRECT("'"&amp;B173&amp;"'!B4:B15"),0)+3)=1,15,IF(INDIRECT("'"&amp;B173&amp;"'!X"&amp;MATCH(INT(BA173/8)+1,INDIRECT("'"&amp;B173&amp;"'!B4:B15"),0)+3)=1,10,IF(INDIRECT("'"&amp;B173&amp;"'!V"&amp;MATCH(INT(BA173/8)+1,INDIRECT("'"&amp;B173&amp;"'!B4:B15"),0)+3)=1,6,IF(INDIRECT("'"&amp;B173&amp;"'!V"&amp;MATCH(INT(BA173/8)+1,INDIRECT("'"&amp;B173&amp;"'!B4:B15"),0)+3)=1,4,0)))),"")</f>
        <v/>
      </c>
      <c r="H173" t="str" cm="1">
        <f t="array" aca="1" ref="H173" ca="1">IFERROR(IFERROR(INDIRECT("'"&amp;B173&amp;"'!AE"&amp;MATCH(INT(BA173/8)+1,INDIRECT("'"&amp;B173&amp;"'!B4:B15"),0)+3),0)-G173,"")</f>
        <v/>
      </c>
      <c r="I173" t="e">
        <f ca="1">H173+H174+H175</f>
        <v>#VALUE!</v>
      </c>
      <c r="J173" t="str">
        <f ca="1">IFERROR(ABS(SUM(I173,-F174,-E174))+ABS(SUM(IF(D173="Traversal",15,IF(D173="High",10,IF(D173="Mid",6,IF(D173="Low",4,0))))-G173)),"")</f>
        <v/>
      </c>
      <c r="K173" t="str" cm="1">
        <f t="array" aca="1" ref="K173" ca="1">IFERROR(INDIRECT("'"&amp;B173&amp;"'!AG"&amp;MATCH(INT(BA173/8)+1,INDIRECT("'"&amp;B173&amp;"'!B4:B15"),0)+3),"")</f>
        <v/>
      </c>
      <c r="M173" t="str">
        <f t="shared" ca="1" si="65"/>
        <v/>
      </c>
      <c r="N173" t="str">
        <f t="shared" si="65"/>
        <v/>
      </c>
      <c r="O173" t="str">
        <f t="shared" si="65"/>
        <v/>
      </c>
      <c r="P173" t="str">
        <f t="shared" si="65"/>
        <v/>
      </c>
      <c r="Q173" t="str">
        <f t="shared" si="65"/>
        <v/>
      </c>
      <c r="R173" t="str">
        <f t="shared" si="65"/>
        <v/>
      </c>
      <c r="S173" t="str">
        <f t="shared" si="65"/>
        <v/>
      </c>
      <c r="T173" t="str">
        <f t="shared" si="65"/>
        <v/>
      </c>
      <c r="U173" t="str">
        <f t="shared" si="65"/>
        <v/>
      </c>
      <c r="V173" t="str">
        <f t="shared" si="65"/>
        <v/>
      </c>
      <c r="W173" t="str">
        <f t="shared" si="65"/>
        <v/>
      </c>
      <c r="X173" t="str">
        <f t="shared" si="65"/>
        <v/>
      </c>
      <c r="Y173" t="str">
        <f t="shared" si="65"/>
        <v/>
      </c>
      <c r="Z173" t="str">
        <f t="shared" si="65"/>
        <v/>
      </c>
      <c r="AA173" t="str">
        <f t="shared" si="65"/>
        <v/>
      </c>
      <c r="AB173" t="str">
        <f t="shared" si="65"/>
        <v/>
      </c>
      <c r="AC173" t="str">
        <f t="shared" si="66"/>
        <v/>
      </c>
      <c r="AD173" t="str">
        <f t="shared" si="66"/>
        <v/>
      </c>
      <c r="AE173" t="str">
        <f t="shared" si="66"/>
        <v/>
      </c>
      <c r="AF173" t="str">
        <f t="shared" si="66"/>
        <v/>
      </c>
      <c r="AG173" t="str">
        <f t="shared" si="66"/>
        <v/>
      </c>
      <c r="AH173" t="str">
        <f t="shared" si="66"/>
        <v/>
      </c>
      <c r="AI173" t="str">
        <f t="shared" si="66"/>
        <v/>
      </c>
      <c r="AJ173" t="str">
        <f t="shared" si="66"/>
        <v/>
      </c>
      <c r="AK173" t="str">
        <f t="shared" si="66"/>
        <v/>
      </c>
      <c r="AL173" t="str">
        <f t="shared" si="66"/>
        <v/>
      </c>
      <c r="AM173" t="str">
        <f t="shared" si="66"/>
        <v/>
      </c>
      <c r="AN173" t="str">
        <f t="shared" si="66"/>
        <v/>
      </c>
      <c r="AO173" t="str">
        <f t="shared" si="66"/>
        <v/>
      </c>
      <c r="AP173" t="str">
        <f t="shared" si="66"/>
        <v/>
      </c>
      <c r="AQ173" t="str">
        <f t="shared" si="66"/>
        <v/>
      </c>
      <c r="AR173" t="str">
        <f t="shared" si="66"/>
        <v/>
      </c>
      <c r="AS173" t="str">
        <f t="shared" si="67"/>
        <v/>
      </c>
      <c r="AT173" t="str">
        <f t="shared" si="67"/>
        <v/>
      </c>
      <c r="AU173" t="str">
        <f t="shared" si="67"/>
        <v/>
      </c>
      <c r="AV173" t="str">
        <f t="shared" si="67"/>
        <v/>
      </c>
      <c r="AW173" t="str">
        <f t="shared" si="67"/>
        <v/>
      </c>
      <c r="AX173" t="str">
        <f t="shared" si="67"/>
        <v/>
      </c>
      <c r="AY173" t="str">
        <f t="shared" si="67"/>
        <v/>
      </c>
      <c r="BA173">
        <v>173</v>
      </c>
      <c r="BB173">
        <f t="shared" si="52"/>
        <v>22</v>
      </c>
    </row>
    <row r="174" spans="1:54">
      <c r="A174" s="72"/>
      <c r="B174" s="76" t="s">
        <v>124</v>
      </c>
      <c r="C174" s="76" t="s">
        <v>125</v>
      </c>
      <c r="D174" s="76" t="s">
        <v>126</v>
      </c>
      <c r="E174" s="76">
        <v>18</v>
      </c>
      <c r="F174" s="76">
        <v>34</v>
      </c>
      <c r="G174" t="str" cm="1">
        <f t="array" aca="1" ref="G174" ca="1">IFERROR(IF(INDIRECT("'"&amp;B174&amp;"'!Z"&amp;MATCH(INT(BA174/8)+1,INDIRECT("'"&amp;B174&amp;"'!B4:B15"),0)+3)=1,15,IF(INDIRECT("'"&amp;B174&amp;"'!X"&amp;MATCH(INT(BA174/8)+1,INDIRECT("'"&amp;B174&amp;"'!B4:B15"),0)+3)=1,10,IF(INDIRECT("'"&amp;B174&amp;"'!V"&amp;MATCH(INT(BA174/8)+1,INDIRECT("'"&amp;B174&amp;"'!B4:B15"),0)+3)=1,6,IF(INDIRECT("'"&amp;B174&amp;"'!V"&amp;MATCH(INT(BA174/8)+1,INDIRECT("'"&amp;B174&amp;"'!B4:B15"),0)+3)=1,4,0)))),"")</f>
        <v/>
      </c>
      <c r="H174" t="str" cm="1">
        <f t="array" aca="1" ref="H174" ca="1">IFERROR(IFERROR(INDIRECT("'"&amp;B174&amp;"'!AE"&amp;MATCH(INT(BA174/8)+1,INDIRECT("'"&amp;B174&amp;"'!B4:B15"),0)+3),0)-G174,"")</f>
        <v/>
      </c>
      <c r="I174" t="e">
        <f ca="1">H173+H174+H175</f>
        <v>#VALUE!</v>
      </c>
      <c r="J174" t="str">
        <f ca="1">IFERROR(ABS(SUM(I174,-F174,-E174))+ABS(SUM(IF(D174="Traversal",15,IF(D174="High",10,IF(D174="Mid",6,IF(D174="Low",4,0))))-G174)),"")</f>
        <v/>
      </c>
      <c r="K174" t="str" cm="1">
        <f t="array" aca="1" ref="K174" ca="1">IFERROR(INDIRECT("'"&amp;B174&amp;"'!AG"&amp;MATCH(INT(BA174/8)+1,INDIRECT("'"&amp;B174&amp;"'!B4:B15"),0)+3),"")</f>
        <v/>
      </c>
      <c r="M174" t="str">
        <f t="shared" ca="1" si="65"/>
        <v/>
      </c>
      <c r="N174" t="str">
        <f t="shared" si="65"/>
        <v/>
      </c>
      <c r="O174" t="str">
        <f t="shared" si="65"/>
        <v/>
      </c>
      <c r="P174" t="str">
        <f t="shared" si="65"/>
        <v/>
      </c>
      <c r="Q174" t="str">
        <f t="shared" si="65"/>
        <v/>
      </c>
      <c r="R174" t="str">
        <f t="shared" si="65"/>
        <v/>
      </c>
      <c r="S174" t="str">
        <f t="shared" si="65"/>
        <v/>
      </c>
      <c r="T174" t="str">
        <f t="shared" si="65"/>
        <v/>
      </c>
      <c r="U174" t="str">
        <f t="shared" si="65"/>
        <v/>
      </c>
      <c r="V174" t="str">
        <f t="shared" si="65"/>
        <v/>
      </c>
      <c r="W174" t="str">
        <f t="shared" si="65"/>
        <v/>
      </c>
      <c r="X174" t="str">
        <f t="shared" si="65"/>
        <v/>
      </c>
      <c r="Y174" t="str">
        <f t="shared" si="65"/>
        <v/>
      </c>
      <c r="Z174" t="str">
        <f t="shared" si="65"/>
        <v/>
      </c>
      <c r="AA174" t="str">
        <f t="shared" si="65"/>
        <v/>
      </c>
      <c r="AB174" t="str">
        <f t="shared" si="65"/>
        <v/>
      </c>
      <c r="AC174" t="str">
        <f t="shared" si="66"/>
        <v/>
      </c>
      <c r="AD174" t="str">
        <f t="shared" si="66"/>
        <v/>
      </c>
      <c r="AE174" t="str">
        <f t="shared" si="66"/>
        <v/>
      </c>
      <c r="AF174" t="str">
        <f t="shared" si="66"/>
        <v/>
      </c>
      <c r="AG174" t="str">
        <f t="shared" si="66"/>
        <v/>
      </c>
      <c r="AH174" t="str">
        <f t="shared" si="66"/>
        <v/>
      </c>
      <c r="AI174" t="str">
        <f t="shared" si="66"/>
        <v/>
      </c>
      <c r="AJ174" t="str">
        <f t="shared" si="66"/>
        <v/>
      </c>
      <c r="AK174" t="str">
        <f t="shared" si="66"/>
        <v/>
      </c>
      <c r="AL174" t="str">
        <f t="shared" si="66"/>
        <v/>
      </c>
      <c r="AM174" t="str">
        <f t="shared" si="66"/>
        <v/>
      </c>
      <c r="AN174" t="str">
        <f t="shared" si="66"/>
        <v/>
      </c>
      <c r="AO174" t="str">
        <f t="shared" si="66"/>
        <v/>
      </c>
      <c r="AP174" t="str">
        <f t="shared" si="66"/>
        <v/>
      </c>
      <c r="AQ174" t="str">
        <f t="shared" si="66"/>
        <v/>
      </c>
      <c r="AR174" t="str">
        <f t="shared" si="66"/>
        <v/>
      </c>
      <c r="AS174" t="str">
        <f t="shared" si="67"/>
        <v/>
      </c>
      <c r="AT174" t="str">
        <f t="shared" si="67"/>
        <v/>
      </c>
      <c r="AU174" t="str">
        <f t="shared" si="67"/>
        <v/>
      </c>
      <c r="AV174" t="str">
        <f t="shared" si="67"/>
        <v/>
      </c>
      <c r="AW174" t="str">
        <f t="shared" si="67"/>
        <v/>
      </c>
      <c r="AX174" t="str">
        <f t="shared" si="67"/>
        <v/>
      </c>
      <c r="AY174" t="str">
        <f t="shared" si="67"/>
        <v/>
      </c>
      <c r="BA174">
        <v>174</v>
      </c>
      <c r="BB174">
        <f t="shared" si="52"/>
        <v>22</v>
      </c>
    </row>
    <row r="175" spans="1:54">
      <c r="A175" s="72"/>
      <c r="B175" s="76" t="s">
        <v>147</v>
      </c>
      <c r="C175" s="76" t="s">
        <v>125</v>
      </c>
      <c r="D175" s="76" t="s">
        <v>133</v>
      </c>
      <c r="E175" s="76"/>
      <c r="F175" s="76"/>
      <c r="G175" t="str" cm="1">
        <f t="array" aca="1" ref="G175" ca="1">IFERROR(IF(INDIRECT("'"&amp;B175&amp;"'!Z"&amp;MATCH(INT(BA175/8)+1,INDIRECT("'"&amp;B175&amp;"'!B4:B15"),0)+3)=1,15,IF(INDIRECT("'"&amp;B175&amp;"'!X"&amp;MATCH(INT(BA175/8)+1,INDIRECT("'"&amp;B175&amp;"'!B4:B15"),0)+3)=1,10,IF(INDIRECT("'"&amp;B175&amp;"'!V"&amp;MATCH(INT(BA175/8)+1,INDIRECT("'"&amp;B175&amp;"'!B4:B15"),0)+3)=1,6,IF(INDIRECT("'"&amp;B175&amp;"'!V"&amp;MATCH(INT(BA175/8)+1,INDIRECT("'"&amp;B175&amp;"'!B4:B15"),0)+3)=1,4,0)))),"")</f>
        <v/>
      </c>
      <c r="H175" t="str" cm="1">
        <f t="array" aca="1" ref="H175" ca="1">IFERROR(IFERROR(INDIRECT("'"&amp;B175&amp;"'!AE"&amp;MATCH(INT(BA175/8)+1,INDIRECT("'"&amp;B175&amp;"'!B4:B15"),0)+3),0)-G175,"")</f>
        <v/>
      </c>
      <c r="I175" t="e">
        <f ca="1">H173+H174+H175</f>
        <v>#VALUE!</v>
      </c>
      <c r="J175" t="str">
        <f ca="1">IFERROR(ABS(SUM(I175,-F174,-E174))+ABS(SUM(IF(D175="Traversal",15,IF(D175="High",10,IF(D175="Mid",6,IF(D175="Low",4,0))))-G175)),"")</f>
        <v/>
      </c>
      <c r="K175" t="str" cm="1">
        <f t="array" aca="1" ref="K175" ca="1">IFERROR(INDIRECT("'"&amp;B175&amp;"'!AG"&amp;MATCH(INT(BA175/8)+1,INDIRECT("'"&amp;B175&amp;"'!B4:B15"),0)+3),"")</f>
        <v/>
      </c>
      <c r="M175" t="str">
        <f t="shared" ca="1" si="65"/>
        <v/>
      </c>
      <c r="N175" t="str">
        <f t="shared" si="65"/>
        <v/>
      </c>
      <c r="O175" t="str">
        <f t="shared" si="65"/>
        <v/>
      </c>
      <c r="P175" t="str">
        <f t="shared" si="65"/>
        <v/>
      </c>
      <c r="Q175" t="str">
        <f t="shared" si="65"/>
        <v/>
      </c>
      <c r="R175" t="str">
        <f t="shared" si="65"/>
        <v/>
      </c>
      <c r="S175" t="str">
        <f t="shared" si="65"/>
        <v/>
      </c>
      <c r="T175" t="str">
        <f t="shared" si="65"/>
        <v/>
      </c>
      <c r="U175" t="str">
        <f t="shared" si="65"/>
        <v/>
      </c>
      <c r="V175" t="str">
        <f t="shared" si="65"/>
        <v/>
      </c>
      <c r="W175" t="str">
        <f t="shared" si="65"/>
        <v/>
      </c>
      <c r="X175" t="str">
        <f t="shared" si="65"/>
        <v/>
      </c>
      <c r="Y175" t="str">
        <f t="shared" si="65"/>
        <v/>
      </c>
      <c r="Z175" t="str">
        <f t="shared" si="65"/>
        <v/>
      </c>
      <c r="AA175" t="str">
        <f t="shared" si="65"/>
        <v/>
      </c>
      <c r="AB175" t="str">
        <f t="shared" si="65"/>
        <v/>
      </c>
      <c r="AC175" t="str">
        <f t="shared" si="66"/>
        <v/>
      </c>
      <c r="AD175" t="str">
        <f t="shared" si="66"/>
        <v/>
      </c>
      <c r="AE175" t="str">
        <f t="shared" si="66"/>
        <v/>
      </c>
      <c r="AF175" t="str">
        <f t="shared" si="66"/>
        <v/>
      </c>
      <c r="AG175" t="str">
        <f t="shared" si="66"/>
        <v/>
      </c>
      <c r="AH175" t="str">
        <f t="shared" si="66"/>
        <v/>
      </c>
      <c r="AI175" t="str">
        <f t="shared" si="66"/>
        <v/>
      </c>
      <c r="AJ175" t="str">
        <f t="shared" si="66"/>
        <v/>
      </c>
      <c r="AK175" t="str">
        <f t="shared" si="66"/>
        <v/>
      </c>
      <c r="AL175" t="str">
        <f t="shared" si="66"/>
        <v/>
      </c>
      <c r="AM175" t="str">
        <f t="shared" si="66"/>
        <v/>
      </c>
      <c r="AN175" t="str">
        <f t="shared" si="66"/>
        <v/>
      </c>
      <c r="AO175" t="str">
        <f t="shared" si="66"/>
        <v/>
      </c>
      <c r="AP175" t="str">
        <f t="shared" si="66"/>
        <v/>
      </c>
      <c r="AQ175" t="str">
        <f t="shared" si="66"/>
        <v/>
      </c>
      <c r="AR175" t="str">
        <f t="shared" si="66"/>
        <v/>
      </c>
      <c r="AS175" t="str">
        <f t="shared" si="67"/>
        <v/>
      </c>
      <c r="AT175" t="str">
        <f t="shared" si="67"/>
        <v/>
      </c>
      <c r="AU175" t="str">
        <f t="shared" si="67"/>
        <v/>
      </c>
      <c r="AV175" t="str">
        <f t="shared" si="67"/>
        <v/>
      </c>
      <c r="AW175" t="str">
        <f t="shared" si="67"/>
        <v/>
      </c>
      <c r="AX175" t="str">
        <f t="shared" si="67"/>
        <v/>
      </c>
      <c r="AY175" t="str">
        <f t="shared" si="67"/>
        <v/>
      </c>
      <c r="BA175">
        <v>175</v>
      </c>
      <c r="BB175">
        <f t="shared" si="52"/>
        <v>22</v>
      </c>
    </row>
    <row r="177" spans="1:54">
      <c r="A177" t="s">
        <v>160</v>
      </c>
      <c r="B177" s="72" t="s">
        <v>41</v>
      </c>
      <c r="C177" s="72" t="s">
        <v>116</v>
      </c>
      <c r="D177" s="72" t="s">
        <v>6</v>
      </c>
      <c r="E177" s="72" t="s">
        <v>117</v>
      </c>
      <c r="F177" s="72" t="s">
        <v>118</v>
      </c>
      <c r="BA177">
        <v>177</v>
      </c>
      <c r="BB177">
        <f t="shared" si="52"/>
        <v>23</v>
      </c>
    </row>
    <row r="178" spans="1:54">
      <c r="A178" s="72"/>
      <c r="B178" s="75" t="s">
        <v>132</v>
      </c>
      <c r="C178" s="75" t="s">
        <v>125</v>
      </c>
      <c r="D178" s="75" t="s">
        <v>133</v>
      </c>
      <c r="E178" s="75"/>
      <c r="F178" s="75"/>
      <c r="G178" t="str" cm="1">
        <f t="array" aca="1" ref="G178" ca="1">IFERROR(IF(INDIRECT("'"&amp;B178&amp;"'!Z"&amp;MATCH(INT(BA178/8)+1,INDIRECT("'"&amp;B178&amp;"'!B4:B15"),0)+3)=1,15,IF(INDIRECT("'"&amp;B178&amp;"'!X"&amp;MATCH(INT(BA178/8)+1,INDIRECT("'"&amp;B178&amp;"'!B4:B15"),0)+3)=1,10,IF(INDIRECT("'"&amp;B178&amp;"'!V"&amp;MATCH(INT(BA178/8)+1,INDIRECT("'"&amp;B178&amp;"'!B4:B15"),0)+3)=1,6,IF(INDIRECT("'"&amp;B178&amp;"'!V"&amp;MATCH(INT(BA178/8)+1,INDIRECT("'"&amp;B178&amp;"'!B4:B15"),0)+3)=1,4,0)))),"")</f>
        <v/>
      </c>
      <c r="H178" t="str" cm="1">
        <f t="array" aca="1" ref="H178" ca="1">IFERROR(IFERROR(INDIRECT("'"&amp;B178&amp;"'!AE"&amp;MATCH(INT(BA178/8)+1,INDIRECT("'"&amp;B178&amp;"'!B4:B15"),0)+3),0)-G178,"")</f>
        <v/>
      </c>
      <c r="I178" t="e">
        <f ca="1">H178+H179+H180</f>
        <v>#VALUE!</v>
      </c>
      <c r="J178" t="str">
        <f ca="1">IFERROR(ABS(SUM(I178,-F179,-E179))+ABS(SUM(IF(D178="Traversal",15,IF(D178="High",10,IF(D178="Mid",6,IF(D178="Low",4,0))))-G178)),"")</f>
        <v/>
      </c>
      <c r="K178" t="str" cm="1">
        <f t="array" aca="1" ref="K178" ca="1">IFERROR(INDIRECT("'"&amp;B178&amp;"'!AG"&amp;MATCH(INT(BA178/8)+1,INDIRECT("'"&amp;B178&amp;"'!B4:B15"),0)+3),"")</f>
        <v/>
      </c>
      <c r="M178" t="str">
        <f t="shared" ref="M178:AB183" ca="1" si="68">IF(M$1="","",IF($K178=M$1,$J178,""))</f>
        <v/>
      </c>
      <c r="N178" t="str">
        <f t="shared" si="68"/>
        <v/>
      </c>
      <c r="O178" t="str">
        <f t="shared" si="68"/>
        <v/>
      </c>
      <c r="P178" t="str">
        <f t="shared" si="68"/>
        <v/>
      </c>
      <c r="Q178" t="str">
        <f t="shared" si="68"/>
        <v/>
      </c>
      <c r="R178" t="str">
        <f t="shared" si="68"/>
        <v/>
      </c>
      <c r="S178" t="str">
        <f t="shared" si="68"/>
        <v/>
      </c>
      <c r="T178" t="str">
        <f t="shared" si="68"/>
        <v/>
      </c>
      <c r="U178" t="str">
        <f t="shared" si="68"/>
        <v/>
      </c>
      <c r="V178" t="str">
        <f t="shared" si="68"/>
        <v/>
      </c>
      <c r="W178" t="str">
        <f t="shared" si="68"/>
        <v/>
      </c>
      <c r="X178" t="str">
        <f t="shared" si="68"/>
        <v/>
      </c>
      <c r="Y178" t="str">
        <f t="shared" si="68"/>
        <v/>
      </c>
      <c r="Z178" t="str">
        <f t="shared" si="68"/>
        <v/>
      </c>
      <c r="AA178" t="str">
        <f t="shared" si="68"/>
        <v/>
      </c>
      <c r="AB178" t="str">
        <f t="shared" si="68"/>
        <v/>
      </c>
      <c r="AC178" t="str">
        <f t="shared" ref="AC178:AR183" si="69">IF(AC$1="","",IF($K178=AC$1,$J178,""))</f>
        <v/>
      </c>
      <c r="AD178" t="str">
        <f t="shared" si="69"/>
        <v/>
      </c>
      <c r="AE178" t="str">
        <f t="shared" si="69"/>
        <v/>
      </c>
      <c r="AF178" t="str">
        <f t="shared" si="69"/>
        <v/>
      </c>
      <c r="AG178" t="str">
        <f t="shared" si="69"/>
        <v/>
      </c>
      <c r="AH178" t="str">
        <f t="shared" si="69"/>
        <v/>
      </c>
      <c r="AI178" t="str">
        <f t="shared" si="69"/>
        <v/>
      </c>
      <c r="AJ178" t="str">
        <f t="shared" si="69"/>
        <v/>
      </c>
      <c r="AK178" t="str">
        <f t="shared" si="69"/>
        <v/>
      </c>
      <c r="AL178" t="str">
        <f t="shared" si="69"/>
        <v/>
      </c>
      <c r="AM178" t="str">
        <f t="shared" si="69"/>
        <v/>
      </c>
      <c r="AN178" t="str">
        <f t="shared" si="69"/>
        <v/>
      </c>
      <c r="AO178" t="str">
        <f t="shared" si="69"/>
        <v/>
      </c>
      <c r="AP178" t="str">
        <f t="shared" si="69"/>
        <v/>
      </c>
      <c r="AQ178" t="str">
        <f t="shared" si="69"/>
        <v/>
      </c>
      <c r="AR178" t="str">
        <f t="shared" si="69"/>
        <v/>
      </c>
      <c r="AS178" t="str">
        <f t="shared" ref="AS178:AY183" si="70">IF(AS$1="","",IF($K178=AS$1,$J178,""))</f>
        <v/>
      </c>
      <c r="AT178" t="str">
        <f t="shared" si="70"/>
        <v/>
      </c>
      <c r="AU178" t="str">
        <f t="shared" si="70"/>
        <v/>
      </c>
      <c r="AV178" t="str">
        <f t="shared" si="70"/>
        <v/>
      </c>
      <c r="AW178" t="str">
        <f t="shared" si="70"/>
        <v/>
      </c>
      <c r="AX178" t="str">
        <f t="shared" si="70"/>
        <v/>
      </c>
      <c r="AY178" t="str">
        <f t="shared" si="70"/>
        <v/>
      </c>
      <c r="BA178">
        <v>178</v>
      </c>
      <c r="BB178">
        <f t="shared" si="52"/>
        <v>23</v>
      </c>
    </row>
    <row r="179" spans="1:54">
      <c r="A179" s="72"/>
      <c r="B179" s="75" t="s">
        <v>138</v>
      </c>
      <c r="C179" s="75" t="s">
        <v>125</v>
      </c>
      <c r="D179" s="75" t="s">
        <v>126</v>
      </c>
      <c r="E179" s="75">
        <v>14</v>
      </c>
      <c r="F179" s="75">
        <v>24</v>
      </c>
      <c r="G179" t="str" cm="1">
        <f t="array" aca="1" ref="G179" ca="1">IFERROR(IF(INDIRECT("'"&amp;B179&amp;"'!Z"&amp;MATCH(INT(BA179/8)+1,INDIRECT("'"&amp;B179&amp;"'!B4:B15"),0)+3)=1,15,IF(INDIRECT("'"&amp;B179&amp;"'!X"&amp;MATCH(INT(BA179/8)+1,INDIRECT("'"&amp;B179&amp;"'!B4:B15"),0)+3)=1,10,IF(INDIRECT("'"&amp;B179&amp;"'!V"&amp;MATCH(INT(BA179/8)+1,INDIRECT("'"&amp;B179&amp;"'!B4:B15"),0)+3)=1,6,IF(INDIRECT("'"&amp;B179&amp;"'!V"&amp;MATCH(INT(BA179/8)+1,INDIRECT("'"&amp;B179&amp;"'!B4:B15"),0)+3)=1,4,0)))),"")</f>
        <v/>
      </c>
      <c r="H179" t="str" cm="1">
        <f t="array" aca="1" ref="H179" ca="1">IFERROR(IFERROR(INDIRECT("'"&amp;B179&amp;"'!AE"&amp;MATCH(INT(BA179/8)+1,INDIRECT("'"&amp;B179&amp;"'!B4:B15"),0)+3),0)-G179,"")</f>
        <v/>
      </c>
      <c r="I179" t="e">
        <f ca="1">H178+H179+H180</f>
        <v>#VALUE!</v>
      </c>
      <c r="J179" t="str">
        <f ca="1">IFERROR(ABS(SUM(I179,-F179,-E179))+ABS(SUM(IF(D179="Traversal",15,IF(D179="High",10,IF(D179="Mid",6,IF(D179="Low",4,0))))-G179)),"")</f>
        <v/>
      </c>
      <c r="K179" t="str" cm="1">
        <f t="array" aca="1" ref="K179" ca="1">IFERROR(INDIRECT("'"&amp;B179&amp;"'!AG"&amp;MATCH(INT(BA179/8)+1,INDIRECT("'"&amp;B179&amp;"'!B4:B15"),0)+3),"")</f>
        <v/>
      </c>
      <c r="M179" t="str">
        <f t="shared" ca="1" si="68"/>
        <v/>
      </c>
      <c r="N179" t="str">
        <f t="shared" si="68"/>
        <v/>
      </c>
      <c r="O179" t="str">
        <f t="shared" si="68"/>
        <v/>
      </c>
      <c r="P179" t="str">
        <f t="shared" si="68"/>
        <v/>
      </c>
      <c r="Q179" t="str">
        <f t="shared" si="68"/>
        <v/>
      </c>
      <c r="R179" t="str">
        <f t="shared" si="68"/>
        <v/>
      </c>
      <c r="S179" t="str">
        <f t="shared" si="68"/>
        <v/>
      </c>
      <c r="T179" t="str">
        <f t="shared" si="68"/>
        <v/>
      </c>
      <c r="U179" t="str">
        <f t="shared" si="68"/>
        <v/>
      </c>
      <c r="V179" t="str">
        <f t="shared" si="68"/>
        <v/>
      </c>
      <c r="W179" t="str">
        <f t="shared" si="68"/>
        <v/>
      </c>
      <c r="X179" t="str">
        <f t="shared" si="68"/>
        <v/>
      </c>
      <c r="Y179" t="str">
        <f t="shared" si="68"/>
        <v/>
      </c>
      <c r="Z179" t="str">
        <f t="shared" si="68"/>
        <v/>
      </c>
      <c r="AA179" t="str">
        <f t="shared" si="68"/>
        <v/>
      </c>
      <c r="AB179" t="str">
        <f t="shared" si="68"/>
        <v/>
      </c>
      <c r="AC179" t="str">
        <f t="shared" si="69"/>
        <v/>
      </c>
      <c r="AD179" t="str">
        <f t="shared" si="69"/>
        <v/>
      </c>
      <c r="AE179" t="str">
        <f t="shared" si="69"/>
        <v/>
      </c>
      <c r="AF179" t="str">
        <f t="shared" si="69"/>
        <v/>
      </c>
      <c r="AG179" t="str">
        <f t="shared" si="69"/>
        <v/>
      </c>
      <c r="AH179" t="str">
        <f t="shared" si="69"/>
        <v/>
      </c>
      <c r="AI179" t="str">
        <f t="shared" si="69"/>
        <v/>
      </c>
      <c r="AJ179" t="str">
        <f t="shared" si="69"/>
        <v/>
      </c>
      <c r="AK179" t="str">
        <f t="shared" si="69"/>
        <v/>
      </c>
      <c r="AL179" t="str">
        <f t="shared" si="69"/>
        <v/>
      </c>
      <c r="AM179" t="str">
        <f t="shared" si="69"/>
        <v/>
      </c>
      <c r="AN179" t="str">
        <f t="shared" si="69"/>
        <v/>
      </c>
      <c r="AO179" t="str">
        <f t="shared" si="69"/>
        <v/>
      </c>
      <c r="AP179" t="str">
        <f t="shared" si="69"/>
        <v/>
      </c>
      <c r="AQ179" t="str">
        <f t="shared" si="69"/>
        <v/>
      </c>
      <c r="AR179" t="str">
        <f t="shared" si="69"/>
        <v/>
      </c>
      <c r="AS179" t="str">
        <f t="shared" si="70"/>
        <v/>
      </c>
      <c r="AT179" t="str">
        <f t="shared" si="70"/>
        <v/>
      </c>
      <c r="AU179" t="str">
        <f t="shared" si="70"/>
        <v/>
      </c>
      <c r="AV179" t="str">
        <f t="shared" si="70"/>
        <v/>
      </c>
      <c r="AW179" t="str">
        <f t="shared" si="70"/>
        <v/>
      </c>
      <c r="AX179" t="str">
        <f t="shared" si="70"/>
        <v/>
      </c>
      <c r="AY179" t="str">
        <f t="shared" si="70"/>
        <v/>
      </c>
      <c r="BA179">
        <v>179</v>
      </c>
      <c r="BB179">
        <f t="shared" si="52"/>
        <v>23</v>
      </c>
    </row>
    <row r="180" spans="1:54">
      <c r="A180" s="72"/>
      <c r="B180" s="75" t="s">
        <v>142</v>
      </c>
      <c r="C180" s="75" t="s">
        <v>125</v>
      </c>
      <c r="D180" s="75" t="s">
        <v>129</v>
      </c>
      <c r="E180" s="75"/>
      <c r="F180" s="75"/>
      <c r="G180" t="str" cm="1">
        <f t="array" aca="1" ref="G180" ca="1">IFERROR(IF(INDIRECT("'"&amp;B180&amp;"'!Z"&amp;MATCH(INT(BA180/8)+1,INDIRECT("'"&amp;B180&amp;"'!B4:B15"),0)+3)=1,15,IF(INDIRECT("'"&amp;B180&amp;"'!X"&amp;MATCH(INT(BA180/8)+1,INDIRECT("'"&amp;B180&amp;"'!B4:B15"),0)+3)=1,10,IF(INDIRECT("'"&amp;B180&amp;"'!V"&amp;MATCH(INT(BA180/8)+1,INDIRECT("'"&amp;B180&amp;"'!B4:B15"),0)+3)=1,6,IF(INDIRECT("'"&amp;B180&amp;"'!V"&amp;MATCH(INT(BA180/8)+1,INDIRECT("'"&amp;B180&amp;"'!B4:B15"),0)+3)=1,4,0)))),"")</f>
        <v/>
      </c>
      <c r="H180" t="str" cm="1">
        <f t="array" aca="1" ref="H180" ca="1">IFERROR(IFERROR(INDIRECT("'"&amp;B180&amp;"'!AE"&amp;MATCH(INT(BA180/8)+1,INDIRECT("'"&amp;B180&amp;"'!B4:B15"),0)+3),0)-G180,"")</f>
        <v/>
      </c>
      <c r="I180" t="e">
        <f ca="1">H178+H179+H180</f>
        <v>#VALUE!</v>
      </c>
      <c r="J180" t="str">
        <f ca="1">IFERROR(ABS(SUM(I180,-F179,-E179))+ABS(SUM(IF(D180="Traversal",15,IF(D180="High",10,IF(D180="Mid",6,IF(D180="Low",4,0))))-G180)),"")</f>
        <v/>
      </c>
      <c r="K180" t="str" cm="1">
        <f t="array" aca="1" ref="K180" ca="1">IFERROR(INDIRECT("'"&amp;B180&amp;"'!AG"&amp;MATCH(INT(BA180/8)+1,INDIRECT("'"&amp;B180&amp;"'!B4:B15"),0)+3),"")</f>
        <v/>
      </c>
      <c r="M180" t="str">
        <f t="shared" ca="1" si="68"/>
        <v/>
      </c>
      <c r="N180" t="str">
        <f t="shared" si="68"/>
        <v/>
      </c>
      <c r="O180" t="str">
        <f t="shared" si="68"/>
        <v/>
      </c>
      <c r="P180" t="str">
        <f t="shared" si="68"/>
        <v/>
      </c>
      <c r="Q180" t="str">
        <f t="shared" si="68"/>
        <v/>
      </c>
      <c r="R180" t="str">
        <f t="shared" si="68"/>
        <v/>
      </c>
      <c r="S180" t="str">
        <f t="shared" si="68"/>
        <v/>
      </c>
      <c r="T180" t="str">
        <f t="shared" si="68"/>
        <v/>
      </c>
      <c r="U180" t="str">
        <f t="shared" si="68"/>
        <v/>
      </c>
      <c r="V180" t="str">
        <f t="shared" si="68"/>
        <v/>
      </c>
      <c r="W180" t="str">
        <f t="shared" si="68"/>
        <v/>
      </c>
      <c r="X180" t="str">
        <f t="shared" si="68"/>
        <v/>
      </c>
      <c r="Y180" t="str">
        <f t="shared" si="68"/>
        <v/>
      </c>
      <c r="Z180" t="str">
        <f t="shared" si="68"/>
        <v/>
      </c>
      <c r="AA180" t="str">
        <f t="shared" si="68"/>
        <v/>
      </c>
      <c r="AB180" t="str">
        <f t="shared" si="68"/>
        <v/>
      </c>
      <c r="AC180" t="str">
        <f t="shared" si="69"/>
        <v/>
      </c>
      <c r="AD180" t="str">
        <f t="shared" si="69"/>
        <v/>
      </c>
      <c r="AE180" t="str">
        <f t="shared" si="69"/>
        <v/>
      </c>
      <c r="AF180" t="str">
        <f t="shared" si="69"/>
        <v/>
      </c>
      <c r="AG180" t="str">
        <f t="shared" si="69"/>
        <v/>
      </c>
      <c r="AH180" t="str">
        <f t="shared" si="69"/>
        <v/>
      </c>
      <c r="AI180" t="str">
        <f t="shared" si="69"/>
        <v/>
      </c>
      <c r="AJ180" t="str">
        <f t="shared" si="69"/>
        <v/>
      </c>
      <c r="AK180" t="str">
        <f t="shared" si="69"/>
        <v/>
      </c>
      <c r="AL180" t="str">
        <f t="shared" si="69"/>
        <v/>
      </c>
      <c r="AM180" t="str">
        <f t="shared" si="69"/>
        <v/>
      </c>
      <c r="AN180" t="str">
        <f t="shared" si="69"/>
        <v/>
      </c>
      <c r="AO180" t="str">
        <f t="shared" si="69"/>
        <v/>
      </c>
      <c r="AP180" t="str">
        <f t="shared" si="69"/>
        <v/>
      </c>
      <c r="AQ180" t="str">
        <f t="shared" si="69"/>
        <v/>
      </c>
      <c r="AR180" t="str">
        <f t="shared" si="69"/>
        <v/>
      </c>
      <c r="AS180" t="str">
        <f t="shared" si="70"/>
        <v/>
      </c>
      <c r="AT180" t="str">
        <f t="shared" si="70"/>
        <v/>
      </c>
      <c r="AU180" t="str">
        <f t="shared" si="70"/>
        <v/>
      </c>
      <c r="AV180" t="str">
        <f t="shared" si="70"/>
        <v/>
      </c>
      <c r="AW180" t="str">
        <f t="shared" si="70"/>
        <v/>
      </c>
      <c r="AX180" t="str">
        <f t="shared" si="70"/>
        <v/>
      </c>
      <c r="AY180" t="str">
        <f t="shared" si="70"/>
        <v/>
      </c>
      <c r="BA180">
        <v>180</v>
      </c>
      <c r="BB180">
        <f t="shared" si="52"/>
        <v>23</v>
      </c>
    </row>
    <row r="181" spans="1:54">
      <c r="A181" s="72"/>
      <c r="B181" s="76" t="s">
        <v>145</v>
      </c>
      <c r="C181" s="76" t="s">
        <v>125</v>
      </c>
      <c r="D181" s="76" t="s">
        <v>126</v>
      </c>
      <c r="E181" s="76"/>
      <c r="F181" s="76"/>
      <c r="G181" t="str" cm="1">
        <f t="array" aca="1" ref="G181" ca="1">IFERROR(IF(INDIRECT("'"&amp;B181&amp;"'!Z"&amp;MATCH(INT(BA181/8)+1,INDIRECT("'"&amp;B181&amp;"'!B4:B15"),0)+3)=1,15,IF(INDIRECT("'"&amp;B181&amp;"'!X"&amp;MATCH(INT(BA181/8)+1,INDIRECT("'"&amp;B181&amp;"'!B4:B15"),0)+3)=1,10,IF(INDIRECT("'"&amp;B181&amp;"'!V"&amp;MATCH(INT(BA181/8)+1,INDIRECT("'"&amp;B181&amp;"'!B4:B15"),0)+3)=1,6,IF(INDIRECT("'"&amp;B181&amp;"'!V"&amp;MATCH(INT(BA181/8)+1,INDIRECT("'"&amp;B181&amp;"'!B4:B15"),0)+3)=1,4,0)))),"")</f>
        <v/>
      </c>
      <c r="H181" t="str" cm="1">
        <f t="array" aca="1" ref="H181" ca="1">IFERROR(IFERROR(INDIRECT("'"&amp;B181&amp;"'!AE"&amp;MATCH(INT(BA181/8)+1,INDIRECT("'"&amp;B181&amp;"'!B4:B15"),0)+3),0)-G181,"")</f>
        <v/>
      </c>
      <c r="I181" t="e">
        <f ca="1">H181+H182+H183</f>
        <v>#VALUE!</v>
      </c>
      <c r="J181" t="str">
        <f ca="1">IFERROR(ABS(SUM(I181,-F182,-E182))+ABS(SUM(IF(D181="Traversal",15,IF(D181="High",10,IF(D181="Mid",6,IF(D181="Low",4,0))))-G181)),"")</f>
        <v/>
      </c>
      <c r="K181" t="str" cm="1">
        <f t="array" aca="1" ref="K181" ca="1">IFERROR(INDIRECT("'"&amp;B181&amp;"'!AG"&amp;MATCH(INT(BA181/8)+1,INDIRECT("'"&amp;B181&amp;"'!B4:B15"),0)+3),"")</f>
        <v/>
      </c>
      <c r="M181" t="str">
        <f t="shared" ca="1" si="68"/>
        <v/>
      </c>
      <c r="N181" t="str">
        <f t="shared" si="68"/>
        <v/>
      </c>
      <c r="O181" t="str">
        <f t="shared" si="68"/>
        <v/>
      </c>
      <c r="P181" t="str">
        <f t="shared" si="68"/>
        <v/>
      </c>
      <c r="Q181" t="str">
        <f t="shared" si="68"/>
        <v/>
      </c>
      <c r="R181" t="str">
        <f t="shared" si="68"/>
        <v/>
      </c>
      <c r="S181" t="str">
        <f t="shared" si="68"/>
        <v/>
      </c>
      <c r="T181" t="str">
        <f t="shared" si="68"/>
        <v/>
      </c>
      <c r="U181" t="str">
        <f t="shared" si="68"/>
        <v/>
      </c>
      <c r="V181" t="str">
        <f t="shared" si="68"/>
        <v/>
      </c>
      <c r="W181" t="str">
        <f t="shared" si="68"/>
        <v/>
      </c>
      <c r="X181" t="str">
        <f t="shared" si="68"/>
        <v/>
      </c>
      <c r="Y181" t="str">
        <f t="shared" si="68"/>
        <v/>
      </c>
      <c r="Z181" t="str">
        <f t="shared" si="68"/>
        <v/>
      </c>
      <c r="AA181" t="str">
        <f t="shared" si="68"/>
        <v/>
      </c>
      <c r="AB181" t="str">
        <f t="shared" si="68"/>
        <v/>
      </c>
      <c r="AC181" t="str">
        <f t="shared" si="69"/>
        <v/>
      </c>
      <c r="AD181" t="str">
        <f t="shared" si="69"/>
        <v/>
      </c>
      <c r="AE181" t="str">
        <f t="shared" si="69"/>
        <v/>
      </c>
      <c r="AF181" t="str">
        <f t="shared" si="69"/>
        <v/>
      </c>
      <c r="AG181" t="str">
        <f t="shared" si="69"/>
        <v/>
      </c>
      <c r="AH181" t="str">
        <f t="shared" si="69"/>
        <v/>
      </c>
      <c r="AI181" t="str">
        <f t="shared" si="69"/>
        <v/>
      </c>
      <c r="AJ181" t="str">
        <f t="shared" si="69"/>
        <v/>
      </c>
      <c r="AK181" t="str">
        <f t="shared" si="69"/>
        <v/>
      </c>
      <c r="AL181" t="str">
        <f t="shared" si="69"/>
        <v/>
      </c>
      <c r="AM181" t="str">
        <f t="shared" si="69"/>
        <v/>
      </c>
      <c r="AN181" t="str">
        <f t="shared" si="69"/>
        <v/>
      </c>
      <c r="AO181" t="str">
        <f t="shared" si="69"/>
        <v/>
      </c>
      <c r="AP181" t="str">
        <f t="shared" si="69"/>
        <v/>
      </c>
      <c r="AQ181" t="str">
        <f t="shared" si="69"/>
        <v/>
      </c>
      <c r="AR181" t="str">
        <f t="shared" si="69"/>
        <v/>
      </c>
      <c r="AS181" t="str">
        <f t="shared" si="70"/>
        <v/>
      </c>
      <c r="AT181" t="str">
        <f t="shared" si="70"/>
        <v/>
      </c>
      <c r="AU181" t="str">
        <f t="shared" si="70"/>
        <v/>
      </c>
      <c r="AV181" t="str">
        <f t="shared" si="70"/>
        <v/>
      </c>
      <c r="AW181" t="str">
        <f t="shared" si="70"/>
        <v/>
      </c>
      <c r="AX181" t="str">
        <f t="shared" si="70"/>
        <v/>
      </c>
      <c r="AY181" t="str">
        <f t="shared" si="70"/>
        <v/>
      </c>
      <c r="BA181">
        <v>181</v>
      </c>
      <c r="BB181">
        <f t="shared" si="52"/>
        <v>23</v>
      </c>
    </row>
    <row r="182" spans="1:54">
      <c r="A182" s="72"/>
      <c r="B182" s="76" t="s">
        <v>143</v>
      </c>
      <c r="C182" s="76" t="s">
        <v>125</v>
      </c>
      <c r="D182" s="76" t="s">
        <v>126</v>
      </c>
      <c r="E182" s="76">
        <v>14</v>
      </c>
      <c r="F182" s="76">
        <v>19</v>
      </c>
      <c r="G182" t="str" cm="1">
        <f t="array" aca="1" ref="G182" ca="1">IFERROR(IF(INDIRECT("'"&amp;B182&amp;"'!Z"&amp;MATCH(INT(BA182/8)+1,INDIRECT("'"&amp;B182&amp;"'!B4:B15"),0)+3)=1,15,IF(INDIRECT("'"&amp;B182&amp;"'!X"&amp;MATCH(INT(BA182/8)+1,INDIRECT("'"&amp;B182&amp;"'!B4:B15"),0)+3)=1,10,IF(INDIRECT("'"&amp;B182&amp;"'!V"&amp;MATCH(INT(BA182/8)+1,INDIRECT("'"&amp;B182&amp;"'!B4:B15"),0)+3)=1,6,IF(INDIRECT("'"&amp;B182&amp;"'!V"&amp;MATCH(INT(BA182/8)+1,INDIRECT("'"&amp;B182&amp;"'!B4:B15"),0)+3)=1,4,0)))),"")</f>
        <v/>
      </c>
      <c r="H182" t="str" cm="1">
        <f t="array" aca="1" ref="H182" ca="1">IFERROR(IFERROR(INDIRECT("'"&amp;B182&amp;"'!AE"&amp;MATCH(INT(BA182/8)+1,INDIRECT("'"&amp;B182&amp;"'!B4:B15"),0)+3),0)-G182,"")</f>
        <v/>
      </c>
      <c r="I182" t="e">
        <f ca="1">H181+H182+H183</f>
        <v>#VALUE!</v>
      </c>
      <c r="J182" t="str">
        <f ca="1">IFERROR(ABS(SUM(I182,-F182,-E182))+ABS(SUM(IF(D182="Traversal",15,IF(D182="High",10,IF(D182="Mid",6,IF(D182="Low",4,0))))-G182)),"")</f>
        <v/>
      </c>
      <c r="K182" t="str" cm="1">
        <f t="array" aca="1" ref="K182" ca="1">IFERROR(INDIRECT("'"&amp;B182&amp;"'!AG"&amp;MATCH(INT(BA182/8)+1,INDIRECT("'"&amp;B182&amp;"'!B4:B15"),0)+3),"")</f>
        <v/>
      </c>
      <c r="M182" t="str">
        <f t="shared" ca="1" si="68"/>
        <v/>
      </c>
      <c r="N182" t="str">
        <f t="shared" si="68"/>
        <v/>
      </c>
      <c r="O182" t="str">
        <f t="shared" si="68"/>
        <v/>
      </c>
      <c r="P182" t="str">
        <f t="shared" si="68"/>
        <v/>
      </c>
      <c r="Q182" t="str">
        <f t="shared" si="68"/>
        <v/>
      </c>
      <c r="R182" t="str">
        <f t="shared" si="68"/>
        <v/>
      </c>
      <c r="S182" t="str">
        <f t="shared" si="68"/>
        <v/>
      </c>
      <c r="T182" t="str">
        <f t="shared" si="68"/>
        <v/>
      </c>
      <c r="U182" t="str">
        <f t="shared" si="68"/>
        <v/>
      </c>
      <c r="V182" t="str">
        <f t="shared" si="68"/>
        <v/>
      </c>
      <c r="W182" t="str">
        <f t="shared" si="68"/>
        <v/>
      </c>
      <c r="X182" t="str">
        <f t="shared" si="68"/>
        <v/>
      </c>
      <c r="Y182" t="str">
        <f t="shared" si="68"/>
        <v/>
      </c>
      <c r="Z182" t="str">
        <f t="shared" si="68"/>
        <v/>
      </c>
      <c r="AA182" t="str">
        <f t="shared" si="68"/>
        <v/>
      </c>
      <c r="AB182" t="str">
        <f t="shared" si="68"/>
        <v/>
      </c>
      <c r="AC182" t="str">
        <f t="shared" si="69"/>
        <v/>
      </c>
      <c r="AD182" t="str">
        <f t="shared" si="69"/>
        <v/>
      </c>
      <c r="AE182" t="str">
        <f t="shared" si="69"/>
        <v/>
      </c>
      <c r="AF182" t="str">
        <f t="shared" si="69"/>
        <v/>
      </c>
      <c r="AG182" t="str">
        <f t="shared" si="69"/>
        <v/>
      </c>
      <c r="AH182" t="str">
        <f t="shared" si="69"/>
        <v/>
      </c>
      <c r="AI182" t="str">
        <f t="shared" si="69"/>
        <v/>
      </c>
      <c r="AJ182" t="str">
        <f t="shared" si="69"/>
        <v/>
      </c>
      <c r="AK182" t="str">
        <f t="shared" si="69"/>
        <v/>
      </c>
      <c r="AL182" t="str">
        <f t="shared" si="69"/>
        <v/>
      </c>
      <c r="AM182" t="str">
        <f t="shared" si="69"/>
        <v/>
      </c>
      <c r="AN182" t="str">
        <f t="shared" si="69"/>
        <v/>
      </c>
      <c r="AO182" t="str">
        <f t="shared" si="69"/>
        <v/>
      </c>
      <c r="AP182" t="str">
        <f t="shared" si="69"/>
        <v/>
      </c>
      <c r="AQ182" t="str">
        <f t="shared" si="69"/>
        <v/>
      </c>
      <c r="AR182" t="str">
        <f t="shared" si="69"/>
        <v/>
      </c>
      <c r="AS182" t="str">
        <f t="shared" si="70"/>
        <v/>
      </c>
      <c r="AT182" t="str">
        <f t="shared" si="70"/>
        <v/>
      </c>
      <c r="AU182" t="str">
        <f t="shared" si="70"/>
        <v/>
      </c>
      <c r="AV182" t="str">
        <f t="shared" si="70"/>
        <v/>
      </c>
      <c r="AW182" t="str">
        <f t="shared" si="70"/>
        <v/>
      </c>
      <c r="AX182" t="str">
        <f t="shared" si="70"/>
        <v/>
      </c>
      <c r="AY182" t="str">
        <f t="shared" si="70"/>
        <v/>
      </c>
      <c r="BA182">
        <v>182</v>
      </c>
      <c r="BB182">
        <f t="shared" si="52"/>
        <v>23</v>
      </c>
    </row>
    <row r="183" spans="1:54">
      <c r="A183" s="72"/>
      <c r="B183" s="76" t="s">
        <v>139</v>
      </c>
      <c r="C183" s="76" t="s">
        <v>125</v>
      </c>
      <c r="D183" s="76" t="s">
        <v>133</v>
      </c>
      <c r="E183" s="76"/>
      <c r="F183" s="76"/>
      <c r="G183" t="str" cm="1">
        <f t="array" aca="1" ref="G183" ca="1">IFERROR(IF(INDIRECT("'"&amp;B183&amp;"'!Z"&amp;MATCH(INT(BA183/8)+1,INDIRECT("'"&amp;B183&amp;"'!B4:B15"),0)+3)=1,15,IF(INDIRECT("'"&amp;B183&amp;"'!X"&amp;MATCH(INT(BA183/8)+1,INDIRECT("'"&amp;B183&amp;"'!B4:B15"),0)+3)=1,10,IF(INDIRECT("'"&amp;B183&amp;"'!V"&amp;MATCH(INT(BA183/8)+1,INDIRECT("'"&amp;B183&amp;"'!B4:B15"),0)+3)=1,6,IF(INDIRECT("'"&amp;B183&amp;"'!V"&amp;MATCH(INT(BA183/8)+1,INDIRECT("'"&amp;B183&amp;"'!B4:B15"),0)+3)=1,4,0)))),"")</f>
        <v/>
      </c>
      <c r="H183" t="str" cm="1">
        <f t="array" aca="1" ref="H183" ca="1">IFERROR(IFERROR(INDIRECT("'"&amp;B183&amp;"'!AE"&amp;MATCH(INT(BA183/8)+1,INDIRECT("'"&amp;B183&amp;"'!B4:B15"),0)+3),0)-G183,"")</f>
        <v/>
      </c>
      <c r="I183" t="e">
        <f ca="1">H181+H182+H183</f>
        <v>#VALUE!</v>
      </c>
      <c r="J183" t="str">
        <f ca="1">IFERROR(ABS(SUM(I183,-F182,-E182))+ABS(SUM(IF(D183="Traversal",15,IF(D183="High",10,IF(D183="Mid",6,IF(D183="Low",4,0))))-G183)),"")</f>
        <v/>
      </c>
      <c r="K183" t="str" cm="1">
        <f t="array" aca="1" ref="K183" ca="1">IFERROR(INDIRECT("'"&amp;B183&amp;"'!AG"&amp;MATCH(INT(BA183/8)+1,INDIRECT("'"&amp;B183&amp;"'!B4:B15"),0)+3),"")</f>
        <v/>
      </c>
      <c r="M183" t="str">
        <f t="shared" ca="1" si="68"/>
        <v/>
      </c>
      <c r="N183" t="str">
        <f t="shared" si="68"/>
        <v/>
      </c>
      <c r="O183" t="str">
        <f t="shared" si="68"/>
        <v/>
      </c>
      <c r="P183" t="str">
        <f t="shared" si="68"/>
        <v/>
      </c>
      <c r="Q183" t="str">
        <f t="shared" si="68"/>
        <v/>
      </c>
      <c r="R183" t="str">
        <f t="shared" si="68"/>
        <v/>
      </c>
      <c r="S183" t="str">
        <f t="shared" si="68"/>
        <v/>
      </c>
      <c r="T183" t="str">
        <f t="shared" si="68"/>
        <v/>
      </c>
      <c r="U183" t="str">
        <f t="shared" si="68"/>
        <v/>
      </c>
      <c r="V183" t="str">
        <f t="shared" si="68"/>
        <v/>
      </c>
      <c r="W183" t="str">
        <f t="shared" si="68"/>
        <v/>
      </c>
      <c r="X183" t="str">
        <f t="shared" si="68"/>
        <v/>
      </c>
      <c r="Y183" t="str">
        <f t="shared" si="68"/>
        <v/>
      </c>
      <c r="Z183" t="str">
        <f t="shared" si="68"/>
        <v/>
      </c>
      <c r="AA183" t="str">
        <f t="shared" si="68"/>
        <v/>
      </c>
      <c r="AB183" t="str">
        <f t="shared" si="68"/>
        <v/>
      </c>
      <c r="AC183" t="str">
        <f t="shared" si="69"/>
        <v/>
      </c>
      <c r="AD183" t="str">
        <f t="shared" si="69"/>
        <v/>
      </c>
      <c r="AE183" t="str">
        <f t="shared" si="69"/>
        <v/>
      </c>
      <c r="AF183" t="str">
        <f t="shared" si="69"/>
        <v/>
      </c>
      <c r="AG183" t="str">
        <f t="shared" si="69"/>
        <v/>
      </c>
      <c r="AH183" t="str">
        <f t="shared" si="69"/>
        <v/>
      </c>
      <c r="AI183" t="str">
        <f t="shared" si="69"/>
        <v/>
      </c>
      <c r="AJ183" t="str">
        <f t="shared" si="69"/>
        <v/>
      </c>
      <c r="AK183" t="str">
        <f t="shared" si="69"/>
        <v/>
      </c>
      <c r="AL183" t="str">
        <f t="shared" si="69"/>
        <v/>
      </c>
      <c r="AM183" t="str">
        <f t="shared" si="69"/>
        <v/>
      </c>
      <c r="AN183" t="str">
        <f t="shared" si="69"/>
        <v/>
      </c>
      <c r="AO183" t="str">
        <f t="shared" si="69"/>
        <v/>
      </c>
      <c r="AP183" t="str">
        <f t="shared" si="69"/>
        <v/>
      </c>
      <c r="AQ183" t="str">
        <f t="shared" si="69"/>
        <v/>
      </c>
      <c r="AR183" t="str">
        <f t="shared" si="69"/>
        <v/>
      </c>
      <c r="AS183" t="str">
        <f t="shared" si="70"/>
        <v/>
      </c>
      <c r="AT183" t="str">
        <f t="shared" si="70"/>
        <v/>
      </c>
      <c r="AU183" t="str">
        <f t="shared" si="70"/>
        <v/>
      </c>
      <c r="AV183" t="str">
        <f t="shared" si="70"/>
        <v/>
      </c>
      <c r="AW183" t="str">
        <f t="shared" si="70"/>
        <v/>
      </c>
      <c r="AX183" t="str">
        <f t="shared" si="70"/>
        <v/>
      </c>
      <c r="AY183" t="str">
        <f t="shared" si="70"/>
        <v/>
      </c>
      <c r="BA183">
        <v>183</v>
      </c>
      <c r="BB183">
        <f t="shared" si="52"/>
        <v>23</v>
      </c>
    </row>
    <row r="184" spans="1:54">
      <c r="A184" s="77"/>
      <c r="E184" s="78"/>
      <c r="F184" s="78"/>
    </row>
    <row r="185" spans="1:54">
      <c r="A185" s="77"/>
      <c r="E185" s="78"/>
      <c r="F185" s="78"/>
      <c r="BA185">
        <v>185</v>
      </c>
      <c r="BB185">
        <f t="shared" si="52"/>
        <v>24</v>
      </c>
    </row>
    <row r="186" spans="1:54">
      <c r="A186" s="77"/>
      <c r="E186" s="78"/>
      <c r="F186" s="78"/>
      <c r="G186" t="str" cm="1">
        <f t="array" aca="1" ref="G186" ca="1">IFERROR(IF(INDIRECT("'"&amp;B186&amp;"'!Z"&amp;MATCH(INT(BA186/8)+1,INDIRECT("'"&amp;B186&amp;"'!B4:B15"),0)+3)=1,15,IF(INDIRECT("'"&amp;B186&amp;"'!X"&amp;MATCH(INT(BA186/8)+1,INDIRECT("'"&amp;B186&amp;"'!B4:B15"),0)+3)=1,10,IF(INDIRECT("'"&amp;B186&amp;"'!V"&amp;MATCH(INT(BA186/8)+1,INDIRECT("'"&amp;B186&amp;"'!B4:B15"),0)+3)=1,6,IF(INDIRECT("'"&amp;B186&amp;"'!V"&amp;MATCH(INT(BA186/8)+1,INDIRECT("'"&amp;B186&amp;"'!B4:B15"),0)+3)=1,4,0)))),"")</f>
        <v/>
      </c>
      <c r="H186" t="str" cm="1">
        <f t="array" aca="1" ref="H186" ca="1">IFERROR(IFERROR(INDIRECT("'"&amp;B186&amp;"'!AE"&amp;MATCH(INT(BA186/8)+1,INDIRECT("'"&amp;B186&amp;"'!B4:B15"),0)+3),0)-G186,"")</f>
        <v/>
      </c>
      <c r="I186" t="e">
        <f ca="1">H186+H187+H188</f>
        <v>#VALUE!</v>
      </c>
      <c r="J186" t="str">
        <f ca="1">IFERROR(ABS(SUM(I186,-F187,-E187))+ABS(SUM(IF(D186="Traversal",15,IF(D186="High",10,IF(D186="Mid",6,IF(D186="Low",4,0))))-G186)),"")</f>
        <v/>
      </c>
      <c r="K186" t="str" cm="1">
        <f t="array" aca="1" ref="K186" ca="1">IFERROR(INDIRECT("'"&amp;B186&amp;"'!AG"&amp;MATCH(INT(BA186/8)+1,INDIRECT("'"&amp;B186&amp;"'!B4:B15"),0)+3),"")</f>
        <v/>
      </c>
      <c r="M186" t="str">
        <f t="shared" ref="M186:AB191" ca="1" si="71">IF(M$1="","",IF($K186=M$1,$J186,""))</f>
        <v/>
      </c>
      <c r="N186" t="str">
        <f t="shared" si="71"/>
        <v/>
      </c>
      <c r="O186" t="str">
        <f t="shared" si="71"/>
        <v/>
      </c>
      <c r="P186" t="str">
        <f t="shared" si="71"/>
        <v/>
      </c>
      <c r="Q186" t="str">
        <f t="shared" si="71"/>
        <v/>
      </c>
      <c r="R186" t="str">
        <f t="shared" si="71"/>
        <v/>
      </c>
      <c r="S186" t="str">
        <f t="shared" si="71"/>
        <v/>
      </c>
      <c r="T186" t="str">
        <f t="shared" si="71"/>
        <v/>
      </c>
      <c r="U186" t="str">
        <f t="shared" si="71"/>
        <v/>
      </c>
      <c r="V186" t="str">
        <f t="shared" si="71"/>
        <v/>
      </c>
      <c r="W186" t="str">
        <f t="shared" si="71"/>
        <v/>
      </c>
      <c r="X186" t="str">
        <f t="shared" si="71"/>
        <v/>
      </c>
      <c r="Y186" t="str">
        <f t="shared" si="71"/>
        <v/>
      </c>
      <c r="Z186" t="str">
        <f t="shared" si="71"/>
        <v/>
      </c>
      <c r="AA186" t="str">
        <f t="shared" si="71"/>
        <v/>
      </c>
      <c r="AB186" t="str">
        <f t="shared" si="71"/>
        <v/>
      </c>
      <c r="AC186" t="str">
        <f t="shared" ref="AC186:AR191" si="72">IF(AC$1="","",IF($K186=AC$1,$J186,""))</f>
        <v/>
      </c>
      <c r="AD186" t="str">
        <f t="shared" si="72"/>
        <v/>
      </c>
      <c r="AE186" t="str">
        <f t="shared" si="72"/>
        <v/>
      </c>
      <c r="AF186" t="str">
        <f t="shared" si="72"/>
        <v/>
      </c>
      <c r="AG186" t="str">
        <f t="shared" si="72"/>
        <v/>
      </c>
      <c r="AH186" t="str">
        <f t="shared" si="72"/>
        <v/>
      </c>
      <c r="AI186" t="str">
        <f t="shared" si="72"/>
        <v/>
      </c>
      <c r="AJ186" t="str">
        <f t="shared" si="72"/>
        <v/>
      </c>
      <c r="AK186" t="str">
        <f t="shared" si="72"/>
        <v/>
      </c>
      <c r="AL186" t="str">
        <f t="shared" si="72"/>
        <v/>
      </c>
      <c r="AM186" t="str">
        <f t="shared" si="72"/>
        <v/>
      </c>
      <c r="AN186" t="str">
        <f t="shared" si="72"/>
        <v/>
      </c>
      <c r="AO186" t="str">
        <f t="shared" si="72"/>
        <v/>
      </c>
      <c r="AP186" t="str">
        <f t="shared" si="72"/>
        <v/>
      </c>
      <c r="AQ186" t="str">
        <f t="shared" si="72"/>
        <v/>
      </c>
      <c r="AR186" t="str">
        <f t="shared" si="72"/>
        <v/>
      </c>
      <c r="AS186" t="str">
        <f t="shared" ref="AS186:AY191" si="73">IF(AS$1="","",IF($K186=AS$1,$J186,""))</f>
        <v/>
      </c>
      <c r="AT186" t="str">
        <f t="shared" si="73"/>
        <v/>
      </c>
      <c r="AU186" t="str">
        <f t="shared" si="73"/>
        <v/>
      </c>
      <c r="AV186" t="str">
        <f t="shared" si="73"/>
        <v/>
      </c>
      <c r="AW186" t="str">
        <f t="shared" si="73"/>
        <v/>
      </c>
      <c r="AX186" t="str">
        <f t="shared" si="73"/>
        <v/>
      </c>
      <c r="AY186" t="str">
        <f t="shared" si="73"/>
        <v/>
      </c>
      <c r="BA186">
        <v>186</v>
      </c>
      <c r="BB186">
        <f t="shared" si="52"/>
        <v>24</v>
      </c>
    </row>
    <row r="187" spans="1:54">
      <c r="A187" s="77"/>
      <c r="E187" s="78"/>
      <c r="F187" s="78"/>
      <c r="G187" t="str" cm="1">
        <f t="array" aca="1" ref="G187" ca="1">IFERROR(IF(INDIRECT("'"&amp;B187&amp;"'!Z"&amp;MATCH(INT(BA187/8)+1,INDIRECT("'"&amp;B187&amp;"'!B4:B15"),0)+3)=1,15,IF(INDIRECT("'"&amp;B187&amp;"'!X"&amp;MATCH(INT(BA187/8)+1,INDIRECT("'"&amp;B187&amp;"'!B4:B15"),0)+3)=1,10,IF(INDIRECT("'"&amp;B187&amp;"'!V"&amp;MATCH(INT(BA187/8)+1,INDIRECT("'"&amp;B187&amp;"'!B4:B15"),0)+3)=1,6,IF(INDIRECT("'"&amp;B187&amp;"'!V"&amp;MATCH(INT(BA187/8)+1,INDIRECT("'"&amp;B187&amp;"'!B4:B15"),0)+3)=1,4,0)))),"")</f>
        <v/>
      </c>
      <c r="H187" t="str" cm="1">
        <f t="array" aca="1" ref="H187" ca="1">IFERROR(IFERROR(INDIRECT("'"&amp;B187&amp;"'!AE"&amp;MATCH(INT(BA187/8)+1,INDIRECT("'"&amp;B187&amp;"'!B4:B15"),0)+3),0)-G187,"")</f>
        <v/>
      </c>
      <c r="I187" t="e">
        <f ca="1">H186+H187+H188</f>
        <v>#VALUE!</v>
      </c>
      <c r="J187" t="str">
        <f ca="1">IFERROR(ABS(SUM(I187,-F187,-E187))+ABS(SUM(IF(D187="Traversal",15,IF(D187="High",10,IF(D187="Mid",6,IF(D187="Low",4,0))))-G187)),"")</f>
        <v/>
      </c>
      <c r="K187" t="str" cm="1">
        <f t="array" aca="1" ref="K187" ca="1">IFERROR(INDIRECT("'"&amp;B187&amp;"'!AG"&amp;MATCH(INT(BA187/8)+1,INDIRECT("'"&amp;B187&amp;"'!B4:B15"),0)+3),"")</f>
        <v/>
      </c>
      <c r="M187" t="str">
        <f t="shared" ca="1" si="71"/>
        <v/>
      </c>
      <c r="N187" t="str">
        <f t="shared" si="71"/>
        <v/>
      </c>
      <c r="O187" t="str">
        <f t="shared" si="71"/>
        <v/>
      </c>
      <c r="P187" t="str">
        <f t="shared" si="71"/>
        <v/>
      </c>
      <c r="Q187" t="str">
        <f t="shared" si="71"/>
        <v/>
      </c>
      <c r="R187" t="str">
        <f t="shared" si="71"/>
        <v/>
      </c>
      <c r="S187" t="str">
        <f t="shared" si="71"/>
        <v/>
      </c>
      <c r="T187" t="str">
        <f t="shared" si="71"/>
        <v/>
      </c>
      <c r="U187" t="str">
        <f t="shared" si="71"/>
        <v/>
      </c>
      <c r="V187" t="str">
        <f t="shared" si="71"/>
        <v/>
      </c>
      <c r="W187" t="str">
        <f t="shared" si="71"/>
        <v/>
      </c>
      <c r="X187" t="str">
        <f t="shared" si="71"/>
        <v/>
      </c>
      <c r="Y187" t="str">
        <f t="shared" si="71"/>
        <v/>
      </c>
      <c r="Z187" t="str">
        <f t="shared" si="71"/>
        <v/>
      </c>
      <c r="AA187" t="str">
        <f t="shared" si="71"/>
        <v/>
      </c>
      <c r="AB187" t="str">
        <f t="shared" si="71"/>
        <v/>
      </c>
      <c r="AC187" t="str">
        <f t="shared" si="72"/>
        <v/>
      </c>
      <c r="AD187" t="str">
        <f t="shared" si="72"/>
        <v/>
      </c>
      <c r="AE187" t="str">
        <f t="shared" si="72"/>
        <v/>
      </c>
      <c r="AF187" t="str">
        <f t="shared" si="72"/>
        <v/>
      </c>
      <c r="AG187" t="str">
        <f t="shared" si="72"/>
        <v/>
      </c>
      <c r="AH187" t="str">
        <f t="shared" si="72"/>
        <v/>
      </c>
      <c r="AI187" t="str">
        <f t="shared" si="72"/>
        <v/>
      </c>
      <c r="AJ187" t="str">
        <f t="shared" si="72"/>
        <v/>
      </c>
      <c r="AK187" t="str">
        <f t="shared" si="72"/>
        <v/>
      </c>
      <c r="AL187" t="str">
        <f t="shared" si="72"/>
        <v/>
      </c>
      <c r="AM187" t="str">
        <f t="shared" si="72"/>
        <v/>
      </c>
      <c r="AN187" t="str">
        <f t="shared" si="72"/>
        <v/>
      </c>
      <c r="AO187" t="str">
        <f t="shared" si="72"/>
        <v/>
      </c>
      <c r="AP187" t="str">
        <f t="shared" si="72"/>
        <v/>
      </c>
      <c r="AQ187" t="str">
        <f t="shared" si="72"/>
        <v/>
      </c>
      <c r="AR187" t="str">
        <f t="shared" si="72"/>
        <v/>
      </c>
      <c r="AS187" t="str">
        <f t="shared" si="73"/>
        <v/>
      </c>
      <c r="AT187" t="str">
        <f t="shared" si="73"/>
        <v/>
      </c>
      <c r="AU187" t="str">
        <f t="shared" si="73"/>
        <v/>
      </c>
      <c r="AV187" t="str">
        <f t="shared" si="73"/>
        <v/>
      </c>
      <c r="AW187" t="str">
        <f t="shared" si="73"/>
        <v/>
      </c>
      <c r="AX187" t="str">
        <f t="shared" si="73"/>
        <v/>
      </c>
      <c r="AY187" t="str">
        <f t="shared" si="73"/>
        <v/>
      </c>
      <c r="BA187">
        <v>187</v>
      </c>
      <c r="BB187">
        <f t="shared" si="52"/>
        <v>24</v>
      </c>
    </row>
    <row r="188" spans="1:54">
      <c r="A188" s="77"/>
      <c r="E188" s="78"/>
      <c r="F188" s="78"/>
      <c r="G188" t="str" cm="1">
        <f t="array" aca="1" ref="G188" ca="1">IFERROR(IF(INDIRECT("'"&amp;B188&amp;"'!Z"&amp;MATCH(INT(BA188/8)+1,INDIRECT("'"&amp;B188&amp;"'!B4:B15"),0)+3)=1,15,IF(INDIRECT("'"&amp;B188&amp;"'!X"&amp;MATCH(INT(BA188/8)+1,INDIRECT("'"&amp;B188&amp;"'!B4:B15"),0)+3)=1,10,IF(INDIRECT("'"&amp;B188&amp;"'!V"&amp;MATCH(INT(BA188/8)+1,INDIRECT("'"&amp;B188&amp;"'!B4:B15"),0)+3)=1,6,IF(INDIRECT("'"&amp;B188&amp;"'!V"&amp;MATCH(INT(BA188/8)+1,INDIRECT("'"&amp;B188&amp;"'!B4:B15"),0)+3)=1,4,0)))),"")</f>
        <v/>
      </c>
      <c r="H188" t="str" cm="1">
        <f t="array" aca="1" ref="H188" ca="1">IFERROR(IFERROR(INDIRECT("'"&amp;B188&amp;"'!AE"&amp;MATCH(INT(BA188/8)+1,INDIRECT("'"&amp;B188&amp;"'!B4:B15"),0)+3),0)-G188,"")</f>
        <v/>
      </c>
      <c r="I188" t="e">
        <f ca="1">H186+H187+H188</f>
        <v>#VALUE!</v>
      </c>
      <c r="J188" t="str">
        <f ca="1">IFERROR(ABS(SUM(I188,-F187,-E187))+ABS(SUM(IF(D188="Traversal",15,IF(D188="High",10,IF(D188="Mid",6,IF(D188="Low",4,0))))-G188)),"")</f>
        <v/>
      </c>
      <c r="K188" t="str" cm="1">
        <f t="array" aca="1" ref="K188" ca="1">IFERROR(INDIRECT("'"&amp;B188&amp;"'!AG"&amp;MATCH(INT(BA188/8)+1,INDIRECT("'"&amp;B188&amp;"'!B4:B15"),0)+3),"")</f>
        <v/>
      </c>
      <c r="M188" t="str">
        <f t="shared" ca="1" si="71"/>
        <v/>
      </c>
      <c r="N188" t="str">
        <f t="shared" si="71"/>
        <v/>
      </c>
      <c r="O188" t="str">
        <f t="shared" si="71"/>
        <v/>
      </c>
      <c r="P188" t="str">
        <f t="shared" si="71"/>
        <v/>
      </c>
      <c r="Q188" t="str">
        <f t="shared" si="71"/>
        <v/>
      </c>
      <c r="R188" t="str">
        <f t="shared" si="71"/>
        <v/>
      </c>
      <c r="S188" t="str">
        <f t="shared" si="71"/>
        <v/>
      </c>
      <c r="T188" t="str">
        <f t="shared" si="71"/>
        <v/>
      </c>
      <c r="U188" t="str">
        <f t="shared" si="71"/>
        <v/>
      </c>
      <c r="V188" t="str">
        <f t="shared" si="71"/>
        <v/>
      </c>
      <c r="W188" t="str">
        <f t="shared" si="71"/>
        <v/>
      </c>
      <c r="X188" t="str">
        <f t="shared" si="71"/>
        <v/>
      </c>
      <c r="Y188" t="str">
        <f t="shared" si="71"/>
        <v/>
      </c>
      <c r="Z188" t="str">
        <f t="shared" si="71"/>
        <v/>
      </c>
      <c r="AA188" t="str">
        <f t="shared" si="71"/>
        <v/>
      </c>
      <c r="AB188" t="str">
        <f t="shared" si="71"/>
        <v/>
      </c>
      <c r="AC188" t="str">
        <f t="shared" si="72"/>
        <v/>
      </c>
      <c r="AD188" t="str">
        <f t="shared" si="72"/>
        <v/>
      </c>
      <c r="AE188" t="str">
        <f t="shared" si="72"/>
        <v/>
      </c>
      <c r="AF188" t="str">
        <f t="shared" si="72"/>
        <v/>
      </c>
      <c r="AG188" t="str">
        <f t="shared" si="72"/>
        <v/>
      </c>
      <c r="AH188" t="str">
        <f t="shared" si="72"/>
        <v/>
      </c>
      <c r="AI188" t="str">
        <f t="shared" si="72"/>
        <v/>
      </c>
      <c r="AJ188" t="str">
        <f t="shared" si="72"/>
        <v/>
      </c>
      <c r="AK188" t="str">
        <f t="shared" si="72"/>
        <v/>
      </c>
      <c r="AL188" t="str">
        <f t="shared" si="72"/>
        <v/>
      </c>
      <c r="AM188" t="str">
        <f t="shared" si="72"/>
        <v/>
      </c>
      <c r="AN188" t="str">
        <f t="shared" si="72"/>
        <v/>
      </c>
      <c r="AO188" t="str">
        <f t="shared" si="72"/>
        <v/>
      </c>
      <c r="AP188" t="str">
        <f t="shared" si="72"/>
        <v/>
      </c>
      <c r="AQ188" t="str">
        <f t="shared" si="72"/>
        <v/>
      </c>
      <c r="AR188" t="str">
        <f t="shared" si="72"/>
        <v/>
      </c>
      <c r="AS188" t="str">
        <f t="shared" si="73"/>
        <v/>
      </c>
      <c r="AT188" t="str">
        <f t="shared" si="73"/>
        <v/>
      </c>
      <c r="AU188" t="str">
        <f t="shared" si="73"/>
        <v/>
      </c>
      <c r="AV188" t="str">
        <f t="shared" si="73"/>
        <v/>
      </c>
      <c r="AW188" t="str">
        <f t="shared" si="73"/>
        <v/>
      </c>
      <c r="AX188" t="str">
        <f t="shared" si="73"/>
        <v/>
      </c>
      <c r="AY188" t="str">
        <f t="shared" si="73"/>
        <v/>
      </c>
      <c r="BA188">
        <v>188</v>
      </c>
      <c r="BB188">
        <f t="shared" si="52"/>
        <v>24</v>
      </c>
    </row>
    <row r="189" spans="1:54">
      <c r="A189" s="77"/>
      <c r="E189" s="78"/>
      <c r="F189" s="78"/>
      <c r="G189" t="str" cm="1">
        <f t="array" aca="1" ref="G189" ca="1">IFERROR(IF(INDIRECT("'"&amp;B189&amp;"'!Z"&amp;MATCH(INT(BA189/8)+1,INDIRECT("'"&amp;B189&amp;"'!B4:B15"),0)+3)=1,15,IF(INDIRECT("'"&amp;B189&amp;"'!X"&amp;MATCH(INT(BA189/8)+1,INDIRECT("'"&amp;B189&amp;"'!B4:B15"),0)+3)=1,10,IF(INDIRECT("'"&amp;B189&amp;"'!V"&amp;MATCH(INT(BA189/8)+1,INDIRECT("'"&amp;B189&amp;"'!B4:B15"),0)+3)=1,6,IF(INDIRECT("'"&amp;B189&amp;"'!V"&amp;MATCH(INT(BA189/8)+1,INDIRECT("'"&amp;B189&amp;"'!B4:B15"),0)+3)=1,4,0)))),"")</f>
        <v/>
      </c>
      <c r="H189" t="str" cm="1">
        <f t="array" aca="1" ref="H189" ca="1">IFERROR(IFERROR(INDIRECT("'"&amp;B189&amp;"'!AE"&amp;MATCH(INT(BA189/8)+1,INDIRECT("'"&amp;B189&amp;"'!B4:B15"),0)+3),0)-G189,"")</f>
        <v/>
      </c>
      <c r="I189" t="e">
        <f ca="1">H189+H190+H191</f>
        <v>#VALUE!</v>
      </c>
      <c r="J189" t="str">
        <f ca="1">IFERROR(ABS(SUM(I189,-F190,-E190))+ABS(SUM(IF(D189="Traversal",15,IF(D189="High",10,IF(D189="Mid",6,IF(D189="Low",4,0))))-G189)),"")</f>
        <v/>
      </c>
      <c r="K189" t="str" cm="1">
        <f t="array" aca="1" ref="K189" ca="1">IFERROR(INDIRECT("'"&amp;B189&amp;"'!AG"&amp;MATCH(INT(BA189/8)+1,INDIRECT("'"&amp;B189&amp;"'!B4:B15"),0)+3),"")</f>
        <v/>
      </c>
      <c r="M189" t="str">
        <f t="shared" ca="1" si="71"/>
        <v/>
      </c>
      <c r="N189" t="str">
        <f t="shared" si="71"/>
        <v/>
      </c>
      <c r="O189" t="str">
        <f t="shared" si="71"/>
        <v/>
      </c>
      <c r="P189" t="str">
        <f t="shared" si="71"/>
        <v/>
      </c>
      <c r="Q189" t="str">
        <f t="shared" si="71"/>
        <v/>
      </c>
      <c r="R189" t="str">
        <f t="shared" si="71"/>
        <v/>
      </c>
      <c r="S189" t="str">
        <f t="shared" si="71"/>
        <v/>
      </c>
      <c r="T189" t="str">
        <f t="shared" si="71"/>
        <v/>
      </c>
      <c r="U189" t="str">
        <f t="shared" si="71"/>
        <v/>
      </c>
      <c r="V189" t="str">
        <f t="shared" si="71"/>
        <v/>
      </c>
      <c r="W189" t="str">
        <f t="shared" si="71"/>
        <v/>
      </c>
      <c r="X189" t="str">
        <f t="shared" si="71"/>
        <v/>
      </c>
      <c r="Y189" t="str">
        <f t="shared" si="71"/>
        <v/>
      </c>
      <c r="Z189" t="str">
        <f t="shared" si="71"/>
        <v/>
      </c>
      <c r="AA189" t="str">
        <f t="shared" si="71"/>
        <v/>
      </c>
      <c r="AB189" t="str">
        <f t="shared" si="71"/>
        <v/>
      </c>
      <c r="AC189" t="str">
        <f t="shared" si="72"/>
        <v/>
      </c>
      <c r="AD189" t="str">
        <f t="shared" si="72"/>
        <v/>
      </c>
      <c r="AE189" t="str">
        <f t="shared" si="72"/>
        <v/>
      </c>
      <c r="AF189" t="str">
        <f t="shared" si="72"/>
        <v/>
      </c>
      <c r="AG189" t="str">
        <f t="shared" si="72"/>
        <v/>
      </c>
      <c r="AH189" t="str">
        <f t="shared" si="72"/>
        <v/>
      </c>
      <c r="AI189" t="str">
        <f t="shared" si="72"/>
        <v/>
      </c>
      <c r="AJ189" t="str">
        <f t="shared" si="72"/>
        <v/>
      </c>
      <c r="AK189" t="str">
        <f t="shared" si="72"/>
        <v/>
      </c>
      <c r="AL189" t="str">
        <f t="shared" si="72"/>
        <v/>
      </c>
      <c r="AM189" t="str">
        <f t="shared" si="72"/>
        <v/>
      </c>
      <c r="AN189" t="str">
        <f t="shared" si="72"/>
        <v/>
      </c>
      <c r="AO189" t="str">
        <f t="shared" si="72"/>
        <v/>
      </c>
      <c r="AP189" t="str">
        <f t="shared" si="72"/>
        <v/>
      </c>
      <c r="AQ189" t="str">
        <f t="shared" si="72"/>
        <v/>
      </c>
      <c r="AR189" t="str">
        <f t="shared" si="72"/>
        <v/>
      </c>
      <c r="AS189" t="str">
        <f t="shared" si="73"/>
        <v/>
      </c>
      <c r="AT189" t="str">
        <f t="shared" si="73"/>
        <v/>
      </c>
      <c r="AU189" t="str">
        <f t="shared" si="73"/>
        <v/>
      </c>
      <c r="AV189" t="str">
        <f t="shared" si="73"/>
        <v/>
      </c>
      <c r="AW189" t="str">
        <f t="shared" si="73"/>
        <v/>
      </c>
      <c r="AX189" t="str">
        <f t="shared" si="73"/>
        <v/>
      </c>
      <c r="AY189" t="str">
        <f t="shared" si="73"/>
        <v/>
      </c>
      <c r="BA189">
        <v>189</v>
      </c>
      <c r="BB189">
        <f t="shared" si="52"/>
        <v>24</v>
      </c>
    </row>
    <row r="190" spans="1:54">
      <c r="A190" s="77"/>
      <c r="E190" s="78"/>
      <c r="F190" s="78"/>
      <c r="G190" t="str" cm="1">
        <f t="array" aca="1" ref="G190" ca="1">IFERROR(IF(INDIRECT("'"&amp;B190&amp;"'!Z"&amp;MATCH(INT(BA190/8)+1,INDIRECT("'"&amp;B190&amp;"'!B4:B15"),0)+3)=1,15,IF(INDIRECT("'"&amp;B190&amp;"'!X"&amp;MATCH(INT(BA190/8)+1,INDIRECT("'"&amp;B190&amp;"'!B4:B15"),0)+3)=1,10,IF(INDIRECT("'"&amp;B190&amp;"'!V"&amp;MATCH(INT(BA190/8)+1,INDIRECT("'"&amp;B190&amp;"'!B4:B15"),0)+3)=1,6,IF(INDIRECT("'"&amp;B190&amp;"'!V"&amp;MATCH(INT(BA190/8)+1,INDIRECT("'"&amp;B190&amp;"'!B4:B15"),0)+3)=1,4,0)))),"")</f>
        <v/>
      </c>
      <c r="H190" t="str" cm="1">
        <f t="array" aca="1" ref="H190" ca="1">IFERROR(IFERROR(INDIRECT("'"&amp;B190&amp;"'!AE"&amp;MATCH(INT(BA190/8)+1,INDIRECT("'"&amp;B190&amp;"'!B4:B15"),0)+3),0)-G190,"")</f>
        <v/>
      </c>
      <c r="I190" t="e">
        <f ca="1">H189+H190+H191</f>
        <v>#VALUE!</v>
      </c>
      <c r="J190" t="str">
        <f ca="1">IFERROR(ABS(SUM(I190,-F190,-E190))+ABS(SUM(IF(D190="Traversal",15,IF(D190="High",10,IF(D190="Mid",6,IF(D190="Low",4,0))))-G190)),"")</f>
        <v/>
      </c>
      <c r="K190" t="str" cm="1">
        <f t="array" aca="1" ref="K190" ca="1">IFERROR(INDIRECT("'"&amp;B190&amp;"'!AG"&amp;MATCH(INT(BA190/8)+1,INDIRECT("'"&amp;B190&amp;"'!B4:B15"),0)+3),"")</f>
        <v/>
      </c>
      <c r="M190" t="str">
        <f t="shared" ca="1" si="71"/>
        <v/>
      </c>
      <c r="N190" t="str">
        <f t="shared" si="71"/>
        <v/>
      </c>
      <c r="O190" t="str">
        <f t="shared" si="71"/>
        <v/>
      </c>
      <c r="P190" t="str">
        <f t="shared" si="71"/>
        <v/>
      </c>
      <c r="Q190" t="str">
        <f t="shared" si="71"/>
        <v/>
      </c>
      <c r="R190" t="str">
        <f t="shared" si="71"/>
        <v/>
      </c>
      <c r="S190" t="str">
        <f t="shared" si="71"/>
        <v/>
      </c>
      <c r="T190" t="str">
        <f t="shared" si="71"/>
        <v/>
      </c>
      <c r="U190" t="str">
        <f t="shared" si="71"/>
        <v/>
      </c>
      <c r="V190" t="str">
        <f t="shared" si="71"/>
        <v/>
      </c>
      <c r="W190" t="str">
        <f t="shared" si="71"/>
        <v/>
      </c>
      <c r="X190" t="str">
        <f t="shared" si="71"/>
        <v/>
      </c>
      <c r="Y190" t="str">
        <f t="shared" si="71"/>
        <v/>
      </c>
      <c r="Z190" t="str">
        <f t="shared" si="71"/>
        <v/>
      </c>
      <c r="AA190" t="str">
        <f t="shared" si="71"/>
        <v/>
      </c>
      <c r="AB190" t="str">
        <f t="shared" si="71"/>
        <v/>
      </c>
      <c r="AC190" t="str">
        <f t="shared" si="72"/>
        <v/>
      </c>
      <c r="AD190" t="str">
        <f t="shared" si="72"/>
        <v/>
      </c>
      <c r="AE190" t="str">
        <f t="shared" si="72"/>
        <v/>
      </c>
      <c r="AF190" t="str">
        <f t="shared" si="72"/>
        <v/>
      </c>
      <c r="AG190" t="str">
        <f t="shared" si="72"/>
        <v/>
      </c>
      <c r="AH190" t="str">
        <f t="shared" si="72"/>
        <v/>
      </c>
      <c r="AI190" t="str">
        <f t="shared" si="72"/>
        <v/>
      </c>
      <c r="AJ190" t="str">
        <f t="shared" si="72"/>
        <v/>
      </c>
      <c r="AK190" t="str">
        <f t="shared" si="72"/>
        <v/>
      </c>
      <c r="AL190" t="str">
        <f t="shared" si="72"/>
        <v/>
      </c>
      <c r="AM190" t="str">
        <f t="shared" si="72"/>
        <v/>
      </c>
      <c r="AN190" t="str">
        <f t="shared" si="72"/>
        <v/>
      </c>
      <c r="AO190" t="str">
        <f t="shared" si="72"/>
        <v/>
      </c>
      <c r="AP190" t="str">
        <f t="shared" si="72"/>
        <v/>
      </c>
      <c r="AQ190" t="str">
        <f t="shared" si="72"/>
        <v/>
      </c>
      <c r="AR190" t="str">
        <f t="shared" si="72"/>
        <v/>
      </c>
      <c r="AS190" t="str">
        <f t="shared" si="73"/>
        <v/>
      </c>
      <c r="AT190" t="str">
        <f t="shared" si="73"/>
        <v/>
      </c>
      <c r="AU190" t="str">
        <f t="shared" si="73"/>
        <v/>
      </c>
      <c r="AV190" t="str">
        <f t="shared" si="73"/>
        <v/>
      </c>
      <c r="AW190" t="str">
        <f t="shared" si="73"/>
        <v/>
      </c>
      <c r="AX190" t="str">
        <f t="shared" si="73"/>
        <v/>
      </c>
      <c r="AY190" t="str">
        <f t="shared" si="73"/>
        <v/>
      </c>
      <c r="BA190">
        <v>190</v>
      </c>
      <c r="BB190">
        <f t="shared" si="52"/>
        <v>24</v>
      </c>
    </row>
    <row r="191" spans="1:54">
      <c r="A191" s="77"/>
      <c r="E191" s="78"/>
      <c r="F191" s="78"/>
      <c r="G191" t="str" cm="1">
        <f t="array" aca="1" ref="G191" ca="1">IFERROR(IF(INDIRECT("'"&amp;B191&amp;"'!Z"&amp;MATCH(INT(BA191/8)+1,INDIRECT("'"&amp;B191&amp;"'!B4:B15"),0)+3)=1,15,IF(INDIRECT("'"&amp;B191&amp;"'!X"&amp;MATCH(INT(BA191/8)+1,INDIRECT("'"&amp;B191&amp;"'!B4:B15"),0)+3)=1,10,IF(INDIRECT("'"&amp;B191&amp;"'!V"&amp;MATCH(INT(BA191/8)+1,INDIRECT("'"&amp;B191&amp;"'!B4:B15"),0)+3)=1,6,IF(INDIRECT("'"&amp;B191&amp;"'!V"&amp;MATCH(INT(BA191/8)+1,INDIRECT("'"&amp;B191&amp;"'!B4:B15"),0)+3)=1,4,0)))),"")</f>
        <v/>
      </c>
      <c r="H191" t="str" cm="1">
        <f t="array" aca="1" ref="H191" ca="1">IFERROR(IFERROR(INDIRECT("'"&amp;B191&amp;"'!AE"&amp;MATCH(INT(BA191/8)+1,INDIRECT("'"&amp;B191&amp;"'!B4:B15"),0)+3),0)-G191,"")</f>
        <v/>
      </c>
      <c r="I191" t="e">
        <f ca="1">H189+H190+H191</f>
        <v>#VALUE!</v>
      </c>
      <c r="J191" t="str">
        <f ca="1">IFERROR(ABS(SUM(I191,-F190,-E190))+ABS(SUM(IF(D191="Traversal",15,IF(D191="High",10,IF(D191="Mid",6,IF(D191="Low",4,0))))-G191)),"")</f>
        <v/>
      </c>
      <c r="K191" t="str" cm="1">
        <f t="array" aca="1" ref="K191" ca="1">IFERROR(INDIRECT("'"&amp;B191&amp;"'!AG"&amp;MATCH(INT(BA191/8)+1,INDIRECT("'"&amp;B191&amp;"'!B4:B15"),0)+3),"")</f>
        <v/>
      </c>
      <c r="M191" t="str">
        <f t="shared" ca="1" si="71"/>
        <v/>
      </c>
      <c r="N191" t="str">
        <f t="shared" si="71"/>
        <v/>
      </c>
      <c r="O191" t="str">
        <f t="shared" si="71"/>
        <v/>
      </c>
      <c r="P191" t="str">
        <f t="shared" si="71"/>
        <v/>
      </c>
      <c r="Q191" t="str">
        <f t="shared" si="71"/>
        <v/>
      </c>
      <c r="R191" t="str">
        <f t="shared" si="71"/>
        <v/>
      </c>
      <c r="S191" t="str">
        <f t="shared" si="71"/>
        <v/>
      </c>
      <c r="T191" t="str">
        <f t="shared" si="71"/>
        <v/>
      </c>
      <c r="U191" t="str">
        <f t="shared" si="71"/>
        <v/>
      </c>
      <c r="V191" t="str">
        <f t="shared" si="71"/>
        <v/>
      </c>
      <c r="W191" t="str">
        <f t="shared" si="71"/>
        <v/>
      </c>
      <c r="X191" t="str">
        <f t="shared" si="71"/>
        <v/>
      </c>
      <c r="Y191" t="str">
        <f t="shared" si="71"/>
        <v/>
      </c>
      <c r="Z191" t="str">
        <f t="shared" si="71"/>
        <v/>
      </c>
      <c r="AA191" t="str">
        <f t="shared" si="71"/>
        <v/>
      </c>
      <c r="AB191" t="str">
        <f t="shared" si="71"/>
        <v/>
      </c>
      <c r="AC191" t="str">
        <f t="shared" si="72"/>
        <v/>
      </c>
      <c r="AD191" t="str">
        <f t="shared" si="72"/>
        <v/>
      </c>
      <c r="AE191" t="str">
        <f t="shared" si="72"/>
        <v/>
      </c>
      <c r="AF191" t="str">
        <f t="shared" si="72"/>
        <v/>
      </c>
      <c r="AG191" t="str">
        <f t="shared" si="72"/>
        <v/>
      </c>
      <c r="AH191" t="str">
        <f t="shared" si="72"/>
        <v/>
      </c>
      <c r="AI191" t="str">
        <f t="shared" si="72"/>
        <v/>
      </c>
      <c r="AJ191" t="str">
        <f t="shared" si="72"/>
        <v/>
      </c>
      <c r="AK191" t="str">
        <f t="shared" si="72"/>
        <v/>
      </c>
      <c r="AL191" t="str">
        <f t="shared" si="72"/>
        <v/>
      </c>
      <c r="AM191" t="str">
        <f t="shared" si="72"/>
        <v/>
      </c>
      <c r="AN191" t="str">
        <f t="shared" si="72"/>
        <v/>
      </c>
      <c r="AO191" t="str">
        <f t="shared" si="72"/>
        <v/>
      </c>
      <c r="AP191" t="str">
        <f t="shared" si="72"/>
        <v/>
      </c>
      <c r="AQ191" t="str">
        <f t="shared" si="72"/>
        <v/>
      </c>
      <c r="AR191" t="str">
        <f t="shared" si="72"/>
        <v/>
      </c>
      <c r="AS191" t="str">
        <f t="shared" si="73"/>
        <v/>
      </c>
      <c r="AT191" t="str">
        <f t="shared" si="73"/>
        <v/>
      </c>
      <c r="AU191" t="str">
        <f t="shared" si="73"/>
        <v/>
      </c>
      <c r="AV191" t="str">
        <f t="shared" si="73"/>
        <v/>
      </c>
      <c r="AW191" t="str">
        <f t="shared" si="73"/>
        <v/>
      </c>
      <c r="AX191" t="str">
        <f t="shared" si="73"/>
        <v/>
      </c>
      <c r="AY191" t="str">
        <f t="shared" si="73"/>
        <v/>
      </c>
      <c r="BA191">
        <v>191</v>
      </c>
      <c r="BB191">
        <f t="shared" si="52"/>
        <v>24</v>
      </c>
    </row>
    <row r="192" spans="1:54">
      <c r="A192" s="77"/>
      <c r="E192" s="78"/>
      <c r="F192" s="78"/>
    </row>
    <row r="193" spans="1:54">
      <c r="A193" s="77"/>
      <c r="E193" s="78"/>
      <c r="F193" s="78"/>
      <c r="BA193">
        <v>193</v>
      </c>
      <c r="BB193">
        <f t="shared" si="52"/>
        <v>25</v>
      </c>
    </row>
    <row r="194" spans="1:54">
      <c r="A194" s="77"/>
      <c r="E194" s="78"/>
      <c r="F194" s="78"/>
      <c r="G194" t="str" cm="1">
        <f t="array" aca="1" ref="G194" ca="1">IFERROR(IF(INDIRECT("'"&amp;B194&amp;"'!Z"&amp;MATCH(INT(BA194/8)+1,INDIRECT("'"&amp;B194&amp;"'!B4:B15"),0)+3)=1,15,IF(INDIRECT("'"&amp;B194&amp;"'!X"&amp;MATCH(INT(BA194/8)+1,INDIRECT("'"&amp;B194&amp;"'!B4:B15"),0)+3)=1,10,IF(INDIRECT("'"&amp;B194&amp;"'!V"&amp;MATCH(INT(BA194/8)+1,INDIRECT("'"&amp;B194&amp;"'!B4:B15"),0)+3)=1,6,IF(INDIRECT("'"&amp;B194&amp;"'!V"&amp;MATCH(INT(BA194/8)+1,INDIRECT("'"&amp;B194&amp;"'!B4:B15"),0)+3)=1,4,0)))),"")</f>
        <v/>
      </c>
      <c r="H194" t="str" cm="1">
        <f t="array" aca="1" ref="H194" ca="1">IFERROR(IFERROR(INDIRECT("'"&amp;B194&amp;"'!AE"&amp;MATCH(INT(BA194/8)+1,INDIRECT("'"&amp;B194&amp;"'!B4:B15"),0)+3),0)-G194,"")</f>
        <v/>
      </c>
      <c r="I194" t="e">
        <f ca="1">H194+H195+H196</f>
        <v>#VALUE!</v>
      </c>
      <c r="J194" t="str">
        <f ca="1">IFERROR(ABS(SUM(I194,-F195,-E195))+ABS(SUM(IF(D194="Traversal",15,IF(D194="High",10,IF(D194="Mid",6,IF(D194="Low",4,0))))-G194)),"")</f>
        <v/>
      </c>
      <c r="K194" t="str" cm="1">
        <f t="array" aca="1" ref="K194" ca="1">IFERROR(INDIRECT("'"&amp;B194&amp;"'!AG"&amp;MATCH(INT(BA194/8)+1,INDIRECT("'"&amp;B194&amp;"'!B4:B15"),0)+3),"")</f>
        <v/>
      </c>
      <c r="M194" t="str">
        <f t="shared" ref="M194:AB199" ca="1" si="74">IF(M$1="","",IF($K194=M$1,$J194,""))</f>
        <v/>
      </c>
      <c r="N194" t="str">
        <f t="shared" si="74"/>
        <v/>
      </c>
      <c r="O194" t="str">
        <f t="shared" si="74"/>
        <v/>
      </c>
      <c r="P194" t="str">
        <f t="shared" si="74"/>
        <v/>
      </c>
      <c r="Q194" t="str">
        <f t="shared" si="74"/>
        <v/>
      </c>
      <c r="R194" t="str">
        <f t="shared" si="74"/>
        <v/>
      </c>
      <c r="S194" t="str">
        <f t="shared" si="74"/>
        <v/>
      </c>
      <c r="T194" t="str">
        <f t="shared" si="74"/>
        <v/>
      </c>
      <c r="U194" t="str">
        <f t="shared" si="74"/>
        <v/>
      </c>
      <c r="V194" t="str">
        <f t="shared" si="74"/>
        <v/>
      </c>
      <c r="W194" t="str">
        <f t="shared" si="74"/>
        <v/>
      </c>
      <c r="X194" t="str">
        <f t="shared" si="74"/>
        <v/>
      </c>
      <c r="Y194" t="str">
        <f t="shared" si="74"/>
        <v/>
      </c>
      <c r="Z194" t="str">
        <f t="shared" si="74"/>
        <v/>
      </c>
      <c r="AA194" t="str">
        <f t="shared" si="74"/>
        <v/>
      </c>
      <c r="AB194" t="str">
        <f t="shared" si="74"/>
        <v/>
      </c>
      <c r="AC194" t="str">
        <f t="shared" ref="AC194:AR199" si="75">IF(AC$1="","",IF($K194=AC$1,$J194,""))</f>
        <v/>
      </c>
      <c r="AD194" t="str">
        <f t="shared" si="75"/>
        <v/>
      </c>
      <c r="AE194" t="str">
        <f t="shared" si="75"/>
        <v/>
      </c>
      <c r="AF194" t="str">
        <f t="shared" si="75"/>
        <v/>
      </c>
      <c r="AG194" t="str">
        <f t="shared" si="75"/>
        <v/>
      </c>
      <c r="AH194" t="str">
        <f t="shared" si="75"/>
        <v/>
      </c>
      <c r="AI194" t="str">
        <f t="shared" si="75"/>
        <v/>
      </c>
      <c r="AJ194" t="str">
        <f t="shared" si="75"/>
        <v/>
      </c>
      <c r="AK194" t="str">
        <f t="shared" si="75"/>
        <v/>
      </c>
      <c r="AL194" t="str">
        <f t="shared" si="75"/>
        <v/>
      </c>
      <c r="AM194" t="str">
        <f t="shared" si="75"/>
        <v/>
      </c>
      <c r="AN194" t="str">
        <f t="shared" si="75"/>
        <v/>
      </c>
      <c r="AO194" t="str">
        <f t="shared" si="75"/>
        <v/>
      </c>
      <c r="AP194" t="str">
        <f t="shared" si="75"/>
        <v/>
      </c>
      <c r="AQ194" t="str">
        <f t="shared" si="75"/>
        <v/>
      </c>
      <c r="AR194" t="str">
        <f t="shared" si="75"/>
        <v/>
      </c>
      <c r="AS194" t="str">
        <f t="shared" ref="AS194:AY199" si="76">IF(AS$1="","",IF($K194=AS$1,$J194,""))</f>
        <v/>
      </c>
      <c r="AT194" t="str">
        <f t="shared" si="76"/>
        <v/>
      </c>
      <c r="AU194" t="str">
        <f t="shared" si="76"/>
        <v/>
      </c>
      <c r="AV194" t="str">
        <f t="shared" si="76"/>
        <v/>
      </c>
      <c r="AW194" t="str">
        <f t="shared" si="76"/>
        <v/>
      </c>
      <c r="AX194" t="str">
        <f t="shared" si="76"/>
        <v/>
      </c>
      <c r="AY194" t="str">
        <f t="shared" si="76"/>
        <v/>
      </c>
      <c r="BA194">
        <v>194</v>
      </c>
      <c r="BB194">
        <f t="shared" ref="BB194:BB257" si="77">ROUNDDOWN(BA194/8,0)+1</f>
        <v>25</v>
      </c>
    </row>
    <row r="195" spans="1:54">
      <c r="A195" s="77"/>
      <c r="E195" s="78"/>
      <c r="F195" s="78"/>
      <c r="G195" t="str" cm="1">
        <f t="array" aca="1" ref="G195" ca="1">IFERROR(IF(INDIRECT("'"&amp;B195&amp;"'!Z"&amp;MATCH(INT(BA195/8)+1,INDIRECT("'"&amp;B195&amp;"'!B4:B15"),0)+3)=1,15,IF(INDIRECT("'"&amp;B195&amp;"'!X"&amp;MATCH(INT(BA195/8)+1,INDIRECT("'"&amp;B195&amp;"'!B4:B15"),0)+3)=1,10,IF(INDIRECT("'"&amp;B195&amp;"'!V"&amp;MATCH(INT(BA195/8)+1,INDIRECT("'"&amp;B195&amp;"'!B4:B15"),0)+3)=1,6,IF(INDIRECT("'"&amp;B195&amp;"'!V"&amp;MATCH(INT(BA195/8)+1,INDIRECT("'"&amp;B195&amp;"'!B4:B15"),0)+3)=1,4,0)))),"")</f>
        <v/>
      </c>
      <c r="H195" t="str" cm="1">
        <f t="array" aca="1" ref="H195" ca="1">IFERROR(IFERROR(INDIRECT("'"&amp;B195&amp;"'!AE"&amp;MATCH(INT(BA195/8)+1,INDIRECT("'"&amp;B195&amp;"'!B4:B15"),0)+3),0)-G195,"")</f>
        <v/>
      </c>
      <c r="I195" t="e">
        <f ca="1">H194+H195+H196</f>
        <v>#VALUE!</v>
      </c>
      <c r="J195" t="str">
        <f ca="1">IFERROR(ABS(SUM(I195,-F195,-E195))+ABS(SUM(IF(D195="Traversal",15,IF(D195="High",10,IF(D195="Mid",6,IF(D195="Low",4,0))))-G195)),"")</f>
        <v/>
      </c>
      <c r="K195" t="str" cm="1">
        <f t="array" aca="1" ref="K195" ca="1">IFERROR(INDIRECT("'"&amp;B195&amp;"'!AG"&amp;MATCH(INT(BA195/8)+1,INDIRECT("'"&amp;B195&amp;"'!B4:B15"),0)+3),"")</f>
        <v/>
      </c>
      <c r="M195" t="str">
        <f t="shared" ca="1" si="74"/>
        <v/>
      </c>
      <c r="N195" t="str">
        <f t="shared" si="74"/>
        <v/>
      </c>
      <c r="O195" t="str">
        <f t="shared" si="74"/>
        <v/>
      </c>
      <c r="P195" t="str">
        <f t="shared" si="74"/>
        <v/>
      </c>
      <c r="Q195" t="str">
        <f t="shared" si="74"/>
        <v/>
      </c>
      <c r="R195" t="str">
        <f t="shared" si="74"/>
        <v/>
      </c>
      <c r="S195" t="str">
        <f t="shared" si="74"/>
        <v/>
      </c>
      <c r="T195" t="str">
        <f t="shared" si="74"/>
        <v/>
      </c>
      <c r="U195" t="str">
        <f t="shared" si="74"/>
        <v/>
      </c>
      <c r="V195" t="str">
        <f t="shared" si="74"/>
        <v/>
      </c>
      <c r="W195" t="str">
        <f t="shared" si="74"/>
        <v/>
      </c>
      <c r="X195" t="str">
        <f t="shared" si="74"/>
        <v/>
      </c>
      <c r="Y195" t="str">
        <f t="shared" si="74"/>
        <v/>
      </c>
      <c r="Z195" t="str">
        <f t="shared" si="74"/>
        <v/>
      </c>
      <c r="AA195" t="str">
        <f t="shared" si="74"/>
        <v/>
      </c>
      <c r="AB195" t="str">
        <f t="shared" si="74"/>
        <v/>
      </c>
      <c r="AC195" t="str">
        <f t="shared" si="75"/>
        <v/>
      </c>
      <c r="AD195" t="str">
        <f t="shared" si="75"/>
        <v/>
      </c>
      <c r="AE195" t="str">
        <f t="shared" si="75"/>
        <v/>
      </c>
      <c r="AF195" t="str">
        <f t="shared" si="75"/>
        <v/>
      </c>
      <c r="AG195" t="str">
        <f t="shared" si="75"/>
        <v/>
      </c>
      <c r="AH195" t="str">
        <f t="shared" si="75"/>
        <v/>
      </c>
      <c r="AI195" t="str">
        <f t="shared" si="75"/>
        <v/>
      </c>
      <c r="AJ195" t="str">
        <f t="shared" si="75"/>
        <v/>
      </c>
      <c r="AK195" t="str">
        <f t="shared" si="75"/>
        <v/>
      </c>
      <c r="AL195" t="str">
        <f t="shared" si="75"/>
        <v/>
      </c>
      <c r="AM195" t="str">
        <f t="shared" si="75"/>
        <v/>
      </c>
      <c r="AN195" t="str">
        <f t="shared" si="75"/>
        <v/>
      </c>
      <c r="AO195" t="str">
        <f t="shared" si="75"/>
        <v/>
      </c>
      <c r="AP195" t="str">
        <f t="shared" si="75"/>
        <v/>
      </c>
      <c r="AQ195" t="str">
        <f t="shared" si="75"/>
        <v/>
      </c>
      <c r="AR195" t="str">
        <f t="shared" si="75"/>
        <v/>
      </c>
      <c r="AS195" t="str">
        <f t="shared" si="76"/>
        <v/>
      </c>
      <c r="AT195" t="str">
        <f t="shared" si="76"/>
        <v/>
      </c>
      <c r="AU195" t="str">
        <f t="shared" si="76"/>
        <v/>
      </c>
      <c r="AV195" t="str">
        <f t="shared" si="76"/>
        <v/>
      </c>
      <c r="AW195" t="str">
        <f t="shared" si="76"/>
        <v/>
      </c>
      <c r="AX195" t="str">
        <f t="shared" si="76"/>
        <v/>
      </c>
      <c r="AY195" t="str">
        <f t="shared" si="76"/>
        <v/>
      </c>
      <c r="BA195">
        <v>195</v>
      </c>
      <c r="BB195">
        <f t="shared" si="77"/>
        <v>25</v>
      </c>
    </row>
    <row r="196" spans="1:54">
      <c r="A196" s="77"/>
      <c r="E196" s="78"/>
      <c r="F196" s="78"/>
      <c r="G196" t="str" cm="1">
        <f t="array" aca="1" ref="G196" ca="1">IFERROR(IF(INDIRECT("'"&amp;B196&amp;"'!Z"&amp;MATCH(INT(BA196/8)+1,INDIRECT("'"&amp;B196&amp;"'!B4:B15"),0)+3)=1,15,IF(INDIRECT("'"&amp;B196&amp;"'!X"&amp;MATCH(INT(BA196/8)+1,INDIRECT("'"&amp;B196&amp;"'!B4:B15"),0)+3)=1,10,IF(INDIRECT("'"&amp;B196&amp;"'!V"&amp;MATCH(INT(BA196/8)+1,INDIRECT("'"&amp;B196&amp;"'!B4:B15"),0)+3)=1,6,IF(INDIRECT("'"&amp;B196&amp;"'!V"&amp;MATCH(INT(BA196/8)+1,INDIRECT("'"&amp;B196&amp;"'!B4:B15"),0)+3)=1,4,0)))),"")</f>
        <v/>
      </c>
      <c r="H196" t="str" cm="1">
        <f t="array" aca="1" ref="H196" ca="1">IFERROR(IFERROR(INDIRECT("'"&amp;B196&amp;"'!AE"&amp;MATCH(INT(BA196/8)+1,INDIRECT("'"&amp;B196&amp;"'!B4:B15"),0)+3),0)-G196,"")</f>
        <v/>
      </c>
      <c r="I196" t="e">
        <f ca="1">H194+H195+H196</f>
        <v>#VALUE!</v>
      </c>
      <c r="J196" t="str">
        <f ca="1">IFERROR(ABS(SUM(I196,-F195,-E195))+ABS(SUM(IF(D196="Traversal",15,IF(D196="High",10,IF(D196="Mid",6,IF(D196="Low",4,0))))-G196)),"")</f>
        <v/>
      </c>
      <c r="K196" t="str" cm="1">
        <f t="array" aca="1" ref="K196" ca="1">IFERROR(INDIRECT("'"&amp;B196&amp;"'!AG"&amp;MATCH(INT(BA196/8)+1,INDIRECT("'"&amp;B196&amp;"'!B4:B15"),0)+3),"")</f>
        <v/>
      </c>
      <c r="M196" t="str">
        <f t="shared" ca="1" si="74"/>
        <v/>
      </c>
      <c r="N196" t="str">
        <f t="shared" si="74"/>
        <v/>
      </c>
      <c r="O196" t="str">
        <f t="shared" si="74"/>
        <v/>
      </c>
      <c r="P196" t="str">
        <f t="shared" si="74"/>
        <v/>
      </c>
      <c r="Q196" t="str">
        <f t="shared" si="74"/>
        <v/>
      </c>
      <c r="R196" t="str">
        <f t="shared" si="74"/>
        <v/>
      </c>
      <c r="S196" t="str">
        <f t="shared" si="74"/>
        <v/>
      </c>
      <c r="T196" t="str">
        <f t="shared" si="74"/>
        <v/>
      </c>
      <c r="U196" t="str">
        <f t="shared" si="74"/>
        <v/>
      </c>
      <c r="V196" t="str">
        <f t="shared" si="74"/>
        <v/>
      </c>
      <c r="W196" t="str">
        <f t="shared" si="74"/>
        <v/>
      </c>
      <c r="X196" t="str">
        <f t="shared" si="74"/>
        <v/>
      </c>
      <c r="Y196" t="str">
        <f t="shared" si="74"/>
        <v/>
      </c>
      <c r="Z196" t="str">
        <f t="shared" si="74"/>
        <v/>
      </c>
      <c r="AA196" t="str">
        <f t="shared" si="74"/>
        <v/>
      </c>
      <c r="AB196" t="str">
        <f t="shared" si="74"/>
        <v/>
      </c>
      <c r="AC196" t="str">
        <f t="shared" si="75"/>
        <v/>
      </c>
      <c r="AD196" t="str">
        <f t="shared" si="75"/>
        <v/>
      </c>
      <c r="AE196" t="str">
        <f t="shared" si="75"/>
        <v/>
      </c>
      <c r="AF196" t="str">
        <f t="shared" si="75"/>
        <v/>
      </c>
      <c r="AG196" t="str">
        <f t="shared" si="75"/>
        <v/>
      </c>
      <c r="AH196" t="str">
        <f t="shared" si="75"/>
        <v/>
      </c>
      <c r="AI196" t="str">
        <f t="shared" si="75"/>
        <v/>
      </c>
      <c r="AJ196" t="str">
        <f t="shared" si="75"/>
        <v/>
      </c>
      <c r="AK196" t="str">
        <f t="shared" si="75"/>
        <v/>
      </c>
      <c r="AL196" t="str">
        <f t="shared" si="75"/>
        <v/>
      </c>
      <c r="AM196" t="str">
        <f t="shared" si="75"/>
        <v/>
      </c>
      <c r="AN196" t="str">
        <f t="shared" si="75"/>
        <v/>
      </c>
      <c r="AO196" t="str">
        <f t="shared" si="75"/>
        <v/>
      </c>
      <c r="AP196" t="str">
        <f t="shared" si="75"/>
        <v/>
      </c>
      <c r="AQ196" t="str">
        <f t="shared" si="75"/>
        <v/>
      </c>
      <c r="AR196" t="str">
        <f t="shared" si="75"/>
        <v/>
      </c>
      <c r="AS196" t="str">
        <f t="shared" si="76"/>
        <v/>
      </c>
      <c r="AT196" t="str">
        <f t="shared" si="76"/>
        <v/>
      </c>
      <c r="AU196" t="str">
        <f t="shared" si="76"/>
        <v/>
      </c>
      <c r="AV196" t="str">
        <f t="shared" si="76"/>
        <v/>
      </c>
      <c r="AW196" t="str">
        <f t="shared" si="76"/>
        <v/>
      </c>
      <c r="AX196" t="str">
        <f t="shared" si="76"/>
        <v/>
      </c>
      <c r="AY196" t="str">
        <f t="shared" si="76"/>
        <v/>
      </c>
      <c r="BA196">
        <v>196</v>
      </c>
      <c r="BB196">
        <f t="shared" si="77"/>
        <v>25</v>
      </c>
    </row>
    <row r="197" spans="1:54">
      <c r="A197" s="77"/>
      <c r="E197" s="78"/>
      <c r="F197" s="78"/>
      <c r="G197" t="str" cm="1">
        <f t="array" aca="1" ref="G197" ca="1">IFERROR(IF(INDIRECT("'"&amp;B197&amp;"'!Z"&amp;MATCH(INT(BA197/8)+1,INDIRECT("'"&amp;B197&amp;"'!B4:B15"),0)+3)=1,15,IF(INDIRECT("'"&amp;B197&amp;"'!X"&amp;MATCH(INT(BA197/8)+1,INDIRECT("'"&amp;B197&amp;"'!B4:B15"),0)+3)=1,10,IF(INDIRECT("'"&amp;B197&amp;"'!V"&amp;MATCH(INT(BA197/8)+1,INDIRECT("'"&amp;B197&amp;"'!B4:B15"),0)+3)=1,6,IF(INDIRECT("'"&amp;B197&amp;"'!V"&amp;MATCH(INT(BA197/8)+1,INDIRECT("'"&amp;B197&amp;"'!B4:B15"),0)+3)=1,4,0)))),"")</f>
        <v/>
      </c>
      <c r="H197" t="str" cm="1">
        <f t="array" aca="1" ref="H197" ca="1">IFERROR(IFERROR(INDIRECT("'"&amp;B197&amp;"'!AE"&amp;MATCH(INT(BA197/8)+1,INDIRECT("'"&amp;B197&amp;"'!B4:B15"),0)+3),0)-G197,"")</f>
        <v/>
      </c>
      <c r="I197" t="e">
        <f ca="1">H197+H198+H199</f>
        <v>#VALUE!</v>
      </c>
      <c r="J197" t="str">
        <f ca="1">IFERROR(ABS(SUM(I197,-F198,-E198))+ABS(SUM(IF(D197="Traversal",15,IF(D197="High",10,IF(D197="Mid",6,IF(D197="Low",4,0))))-G197)),"")</f>
        <v/>
      </c>
      <c r="K197" t="str" cm="1">
        <f t="array" aca="1" ref="K197" ca="1">IFERROR(INDIRECT("'"&amp;B197&amp;"'!AG"&amp;MATCH(INT(BA197/8)+1,INDIRECT("'"&amp;B197&amp;"'!B4:B15"),0)+3),"")</f>
        <v/>
      </c>
      <c r="M197" t="str">
        <f t="shared" ca="1" si="74"/>
        <v/>
      </c>
      <c r="N197" t="str">
        <f t="shared" si="74"/>
        <v/>
      </c>
      <c r="O197" t="str">
        <f t="shared" si="74"/>
        <v/>
      </c>
      <c r="P197" t="str">
        <f t="shared" si="74"/>
        <v/>
      </c>
      <c r="Q197" t="str">
        <f t="shared" si="74"/>
        <v/>
      </c>
      <c r="R197" t="str">
        <f t="shared" si="74"/>
        <v/>
      </c>
      <c r="S197" t="str">
        <f t="shared" si="74"/>
        <v/>
      </c>
      <c r="T197" t="str">
        <f t="shared" si="74"/>
        <v/>
      </c>
      <c r="U197" t="str">
        <f t="shared" si="74"/>
        <v/>
      </c>
      <c r="V197" t="str">
        <f t="shared" si="74"/>
        <v/>
      </c>
      <c r="W197" t="str">
        <f t="shared" si="74"/>
        <v/>
      </c>
      <c r="X197" t="str">
        <f t="shared" si="74"/>
        <v/>
      </c>
      <c r="Y197" t="str">
        <f t="shared" si="74"/>
        <v/>
      </c>
      <c r="Z197" t="str">
        <f t="shared" si="74"/>
        <v/>
      </c>
      <c r="AA197" t="str">
        <f t="shared" si="74"/>
        <v/>
      </c>
      <c r="AB197" t="str">
        <f t="shared" si="74"/>
        <v/>
      </c>
      <c r="AC197" t="str">
        <f t="shared" si="75"/>
        <v/>
      </c>
      <c r="AD197" t="str">
        <f t="shared" si="75"/>
        <v/>
      </c>
      <c r="AE197" t="str">
        <f t="shared" si="75"/>
        <v/>
      </c>
      <c r="AF197" t="str">
        <f t="shared" si="75"/>
        <v/>
      </c>
      <c r="AG197" t="str">
        <f t="shared" si="75"/>
        <v/>
      </c>
      <c r="AH197" t="str">
        <f t="shared" si="75"/>
        <v/>
      </c>
      <c r="AI197" t="str">
        <f t="shared" si="75"/>
        <v/>
      </c>
      <c r="AJ197" t="str">
        <f t="shared" si="75"/>
        <v/>
      </c>
      <c r="AK197" t="str">
        <f t="shared" si="75"/>
        <v/>
      </c>
      <c r="AL197" t="str">
        <f t="shared" si="75"/>
        <v/>
      </c>
      <c r="AM197" t="str">
        <f t="shared" si="75"/>
        <v/>
      </c>
      <c r="AN197" t="str">
        <f t="shared" si="75"/>
        <v/>
      </c>
      <c r="AO197" t="str">
        <f t="shared" si="75"/>
        <v/>
      </c>
      <c r="AP197" t="str">
        <f t="shared" si="75"/>
        <v/>
      </c>
      <c r="AQ197" t="str">
        <f t="shared" si="75"/>
        <v/>
      </c>
      <c r="AR197" t="str">
        <f t="shared" si="75"/>
        <v/>
      </c>
      <c r="AS197" t="str">
        <f t="shared" si="76"/>
        <v/>
      </c>
      <c r="AT197" t="str">
        <f t="shared" si="76"/>
        <v/>
      </c>
      <c r="AU197" t="str">
        <f t="shared" si="76"/>
        <v/>
      </c>
      <c r="AV197" t="str">
        <f t="shared" si="76"/>
        <v/>
      </c>
      <c r="AW197" t="str">
        <f t="shared" si="76"/>
        <v/>
      </c>
      <c r="AX197" t="str">
        <f t="shared" si="76"/>
        <v/>
      </c>
      <c r="AY197" t="str">
        <f t="shared" si="76"/>
        <v/>
      </c>
      <c r="BA197">
        <v>197</v>
      </c>
      <c r="BB197">
        <f t="shared" si="77"/>
        <v>25</v>
      </c>
    </row>
    <row r="198" spans="1:54">
      <c r="A198" s="77"/>
      <c r="E198" s="78"/>
      <c r="F198" s="78"/>
      <c r="G198" t="str" cm="1">
        <f t="array" aca="1" ref="G198" ca="1">IFERROR(IF(INDIRECT("'"&amp;B198&amp;"'!Z"&amp;MATCH(INT(BA198/8)+1,INDIRECT("'"&amp;B198&amp;"'!B4:B15"),0)+3)=1,15,IF(INDIRECT("'"&amp;B198&amp;"'!X"&amp;MATCH(INT(BA198/8)+1,INDIRECT("'"&amp;B198&amp;"'!B4:B15"),0)+3)=1,10,IF(INDIRECT("'"&amp;B198&amp;"'!V"&amp;MATCH(INT(BA198/8)+1,INDIRECT("'"&amp;B198&amp;"'!B4:B15"),0)+3)=1,6,IF(INDIRECT("'"&amp;B198&amp;"'!V"&amp;MATCH(INT(BA198/8)+1,INDIRECT("'"&amp;B198&amp;"'!B4:B15"),0)+3)=1,4,0)))),"")</f>
        <v/>
      </c>
      <c r="H198" t="str" cm="1">
        <f t="array" aca="1" ref="H198" ca="1">IFERROR(IFERROR(INDIRECT("'"&amp;B198&amp;"'!AE"&amp;MATCH(INT(BA198/8)+1,INDIRECT("'"&amp;B198&amp;"'!B4:B15"),0)+3),0)-G198,"")</f>
        <v/>
      </c>
      <c r="I198" t="e">
        <f ca="1">H197+H198+H199</f>
        <v>#VALUE!</v>
      </c>
      <c r="J198" t="str">
        <f ca="1">IFERROR(ABS(SUM(I198,-F198,-E198))+ABS(SUM(IF(D198="Traversal",15,IF(D198="High",10,IF(D198="Mid",6,IF(D198="Low",4,0))))-G198)),"")</f>
        <v/>
      </c>
      <c r="K198" t="str" cm="1">
        <f t="array" aca="1" ref="K198" ca="1">IFERROR(INDIRECT("'"&amp;B198&amp;"'!AG"&amp;MATCH(INT(BA198/8)+1,INDIRECT("'"&amp;B198&amp;"'!B4:B15"),0)+3),"")</f>
        <v/>
      </c>
      <c r="M198" t="str">
        <f t="shared" ca="1" si="74"/>
        <v/>
      </c>
      <c r="N198" t="str">
        <f t="shared" si="74"/>
        <v/>
      </c>
      <c r="O198" t="str">
        <f t="shared" si="74"/>
        <v/>
      </c>
      <c r="P198" t="str">
        <f t="shared" si="74"/>
        <v/>
      </c>
      <c r="Q198" t="str">
        <f t="shared" si="74"/>
        <v/>
      </c>
      <c r="R198" t="str">
        <f t="shared" si="74"/>
        <v/>
      </c>
      <c r="S198" t="str">
        <f t="shared" si="74"/>
        <v/>
      </c>
      <c r="T198" t="str">
        <f t="shared" si="74"/>
        <v/>
      </c>
      <c r="U198" t="str">
        <f t="shared" si="74"/>
        <v/>
      </c>
      <c r="V198" t="str">
        <f t="shared" si="74"/>
        <v/>
      </c>
      <c r="W198" t="str">
        <f t="shared" si="74"/>
        <v/>
      </c>
      <c r="X198" t="str">
        <f t="shared" si="74"/>
        <v/>
      </c>
      <c r="Y198" t="str">
        <f t="shared" si="74"/>
        <v/>
      </c>
      <c r="Z198" t="str">
        <f t="shared" si="74"/>
        <v/>
      </c>
      <c r="AA198" t="str">
        <f t="shared" si="74"/>
        <v/>
      </c>
      <c r="AB198" t="str">
        <f t="shared" si="74"/>
        <v/>
      </c>
      <c r="AC198" t="str">
        <f t="shared" si="75"/>
        <v/>
      </c>
      <c r="AD198" t="str">
        <f t="shared" si="75"/>
        <v/>
      </c>
      <c r="AE198" t="str">
        <f t="shared" si="75"/>
        <v/>
      </c>
      <c r="AF198" t="str">
        <f t="shared" si="75"/>
        <v/>
      </c>
      <c r="AG198" t="str">
        <f t="shared" si="75"/>
        <v/>
      </c>
      <c r="AH198" t="str">
        <f t="shared" si="75"/>
        <v/>
      </c>
      <c r="AI198" t="str">
        <f t="shared" si="75"/>
        <v/>
      </c>
      <c r="AJ198" t="str">
        <f t="shared" si="75"/>
        <v/>
      </c>
      <c r="AK198" t="str">
        <f t="shared" si="75"/>
        <v/>
      </c>
      <c r="AL198" t="str">
        <f t="shared" si="75"/>
        <v/>
      </c>
      <c r="AM198" t="str">
        <f t="shared" si="75"/>
        <v/>
      </c>
      <c r="AN198" t="str">
        <f t="shared" si="75"/>
        <v/>
      </c>
      <c r="AO198" t="str">
        <f t="shared" si="75"/>
        <v/>
      </c>
      <c r="AP198" t="str">
        <f t="shared" si="75"/>
        <v/>
      </c>
      <c r="AQ198" t="str">
        <f t="shared" si="75"/>
        <v/>
      </c>
      <c r="AR198" t="str">
        <f t="shared" si="75"/>
        <v/>
      </c>
      <c r="AS198" t="str">
        <f t="shared" si="76"/>
        <v/>
      </c>
      <c r="AT198" t="str">
        <f t="shared" si="76"/>
        <v/>
      </c>
      <c r="AU198" t="str">
        <f t="shared" si="76"/>
        <v/>
      </c>
      <c r="AV198" t="str">
        <f t="shared" si="76"/>
        <v/>
      </c>
      <c r="AW198" t="str">
        <f t="shared" si="76"/>
        <v/>
      </c>
      <c r="AX198" t="str">
        <f t="shared" si="76"/>
        <v/>
      </c>
      <c r="AY198" t="str">
        <f t="shared" si="76"/>
        <v/>
      </c>
      <c r="BA198">
        <v>198</v>
      </c>
      <c r="BB198">
        <f t="shared" si="77"/>
        <v>25</v>
      </c>
    </row>
    <row r="199" spans="1:54">
      <c r="A199" s="77"/>
      <c r="E199" s="78"/>
      <c r="F199" s="78"/>
      <c r="G199" t="str" cm="1">
        <f t="array" aca="1" ref="G199" ca="1">IFERROR(IF(INDIRECT("'"&amp;B199&amp;"'!Z"&amp;MATCH(INT(BA199/8)+1,INDIRECT("'"&amp;B199&amp;"'!B4:B15"),0)+3)=1,15,IF(INDIRECT("'"&amp;B199&amp;"'!X"&amp;MATCH(INT(BA199/8)+1,INDIRECT("'"&amp;B199&amp;"'!B4:B15"),0)+3)=1,10,IF(INDIRECT("'"&amp;B199&amp;"'!V"&amp;MATCH(INT(BA199/8)+1,INDIRECT("'"&amp;B199&amp;"'!B4:B15"),0)+3)=1,6,IF(INDIRECT("'"&amp;B199&amp;"'!V"&amp;MATCH(INT(BA199/8)+1,INDIRECT("'"&amp;B199&amp;"'!B4:B15"),0)+3)=1,4,0)))),"")</f>
        <v/>
      </c>
      <c r="H199" t="str" cm="1">
        <f t="array" aca="1" ref="H199" ca="1">IFERROR(IFERROR(INDIRECT("'"&amp;B199&amp;"'!AE"&amp;MATCH(INT(BA199/8)+1,INDIRECT("'"&amp;B199&amp;"'!B4:B15"),0)+3),0)-G199,"")</f>
        <v/>
      </c>
      <c r="I199" t="e">
        <f ca="1">H197+H198+H199</f>
        <v>#VALUE!</v>
      </c>
      <c r="J199" t="str">
        <f ca="1">IFERROR(ABS(SUM(I199,-F198,-E198))+ABS(SUM(IF(D199="Traversal",15,IF(D199="High",10,IF(D199="Mid",6,IF(D199="Low",4,0))))-G199)),"")</f>
        <v/>
      </c>
      <c r="K199" t="str" cm="1">
        <f t="array" aca="1" ref="K199" ca="1">IFERROR(INDIRECT("'"&amp;B199&amp;"'!AG"&amp;MATCH(INT(BA199/8)+1,INDIRECT("'"&amp;B199&amp;"'!B4:B15"),0)+3),"")</f>
        <v/>
      </c>
      <c r="M199" t="str">
        <f t="shared" ca="1" si="74"/>
        <v/>
      </c>
      <c r="N199" t="str">
        <f t="shared" si="74"/>
        <v/>
      </c>
      <c r="O199" t="str">
        <f t="shared" si="74"/>
        <v/>
      </c>
      <c r="P199" t="str">
        <f t="shared" si="74"/>
        <v/>
      </c>
      <c r="Q199" t="str">
        <f t="shared" si="74"/>
        <v/>
      </c>
      <c r="R199" t="str">
        <f t="shared" si="74"/>
        <v/>
      </c>
      <c r="S199" t="str">
        <f t="shared" si="74"/>
        <v/>
      </c>
      <c r="T199" t="str">
        <f t="shared" si="74"/>
        <v/>
      </c>
      <c r="U199" t="str">
        <f t="shared" si="74"/>
        <v/>
      </c>
      <c r="V199" t="str">
        <f t="shared" si="74"/>
        <v/>
      </c>
      <c r="W199" t="str">
        <f t="shared" si="74"/>
        <v/>
      </c>
      <c r="X199" t="str">
        <f t="shared" si="74"/>
        <v/>
      </c>
      <c r="Y199" t="str">
        <f t="shared" si="74"/>
        <v/>
      </c>
      <c r="Z199" t="str">
        <f t="shared" si="74"/>
        <v/>
      </c>
      <c r="AA199" t="str">
        <f t="shared" si="74"/>
        <v/>
      </c>
      <c r="AB199" t="str">
        <f t="shared" si="74"/>
        <v/>
      </c>
      <c r="AC199" t="str">
        <f t="shared" si="75"/>
        <v/>
      </c>
      <c r="AD199" t="str">
        <f t="shared" si="75"/>
        <v/>
      </c>
      <c r="AE199" t="str">
        <f t="shared" si="75"/>
        <v/>
      </c>
      <c r="AF199" t="str">
        <f t="shared" si="75"/>
        <v/>
      </c>
      <c r="AG199" t="str">
        <f t="shared" si="75"/>
        <v/>
      </c>
      <c r="AH199" t="str">
        <f t="shared" si="75"/>
        <v/>
      </c>
      <c r="AI199" t="str">
        <f t="shared" si="75"/>
        <v/>
      </c>
      <c r="AJ199" t="str">
        <f t="shared" si="75"/>
        <v/>
      </c>
      <c r="AK199" t="str">
        <f t="shared" si="75"/>
        <v/>
      </c>
      <c r="AL199" t="str">
        <f t="shared" si="75"/>
        <v/>
      </c>
      <c r="AM199" t="str">
        <f t="shared" si="75"/>
        <v/>
      </c>
      <c r="AN199" t="str">
        <f t="shared" si="75"/>
        <v/>
      </c>
      <c r="AO199" t="str">
        <f t="shared" si="75"/>
        <v/>
      </c>
      <c r="AP199" t="str">
        <f t="shared" si="75"/>
        <v/>
      </c>
      <c r="AQ199" t="str">
        <f t="shared" si="75"/>
        <v/>
      </c>
      <c r="AR199" t="str">
        <f t="shared" si="75"/>
        <v/>
      </c>
      <c r="AS199" t="str">
        <f t="shared" si="76"/>
        <v/>
      </c>
      <c r="AT199" t="str">
        <f t="shared" si="76"/>
        <v/>
      </c>
      <c r="AU199" t="str">
        <f t="shared" si="76"/>
        <v/>
      </c>
      <c r="AV199" t="str">
        <f t="shared" si="76"/>
        <v/>
      </c>
      <c r="AW199" t="str">
        <f t="shared" si="76"/>
        <v/>
      </c>
      <c r="AX199" t="str">
        <f t="shared" si="76"/>
        <v/>
      </c>
      <c r="AY199" t="str">
        <f t="shared" si="76"/>
        <v/>
      </c>
      <c r="BA199">
        <v>199</v>
      </c>
      <c r="BB199">
        <f t="shared" si="77"/>
        <v>25</v>
      </c>
    </row>
    <row r="200" spans="1:54">
      <c r="A200" s="77"/>
      <c r="E200" s="78"/>
      <c r="F200" s="78"/>
    </row>
    <row r="201" spans="1:54">
      <c r="A201" s="77"/>
      <c r="E201" s="78"/>
      <c r="F201" s="78"/>
      <c r="BA201">
        <v>201</v>
      </c>
      <c r="BB201">
        <f t="shared" si="77"/>
        <v>26</v>
      </c>
    </row>
    <row r="202" spans="1:54">
      <c r="A202" s="77"/>
      <c r="E202" s="78"/>
      <c r="F202" s="78"/>
      <c r="G202" t="str" cm="1">
        <f t="array" aca="1" ref="G202" ca="1">IFERROR(IF(INDIRECT("'"&amp;B202&amp;"'!Z"&amp;MATCH(INT(BA202/8)+1,INDIRECT("'"&amp;B202&amp;"'!B4:B15"),0)+3)=1,15,IF(INDIRECT("'"&amp;B202&amp;"'!X"&amp;MATCH(INT(BA202/8)+1,INDIRECT("'"&amp;B202&amp;"'!B4:B15"),0)+3)=1,10,IF(INDIRECT("'"&amp;B202&amp;"'!V"&amp;MATCH(INT(BA202/8)+1,INDIRECT("'"&amp;B202&amp;"'!B4:B15"),0)+3)=1,6,IF(INDIRECT("'"&amp;B202&amp;"'!V"&amp;MATCH(INT(BA202/8)+1,INDIRECT("'"&amp;B202&amp;"'!B4:B15"),0)+3)=1,4,0)))),"")</f>
        <v/>
      </c>
      <c r="H202" t="str" cm="1">
        <f t="array" aca="1" ref="H202" ca="1">IFERROR(IFERROR(INDIRECT("'"&amp;B202&amp;"'!AE"&amp;MATCH(INT(BA202/8)+1,INDIRECT("'"&amp;B202&amp;"'!B4:B15"),0)+3),0)-G202,"")</f>
        <v/>
      </c>
      <c r="I202" t="e">
        <f ca="1">H202+H203+H204</f>
        <v>#VALUE!</v>
      </c>
      <c r="J202" t="str">
        <f ca="1">IFERROR(ABS(SUM(I202,-F203,-E203))+ABS(SUM(IF(D202="Traversal",15,IF(D202="High",10,IF(D202="Mid",6,IF(D202="Low",4,0))))-G202)),"")</f>
        <v/>
      </c>
      <c r="K202" t="str" cm="1">
        <f t="array" aca="1" ref="K202" ca="1">IFERROR(INDIRECT("'"&amp;B202&amp;"'!AG"&amp;MATCH(INT(BA202/8)+1,INDIRECT("'"&amp;B202&amp;"'!B4:B15"),0)+3),"")</f>
        <v/>
      </c>
      <c r="M202" t="str">
        <f t="shared" ref="M202:AB207" ca="1" si="78">IF(M$1="","",IF($K202=M$1,$J202,""))</f>
        <v/>
      </c>
      <c r="N202" t="str">
        <f t="shared" si="78"/>
        <v/>
      </c>
      <c r="O202" t="str">
        <f t="shared" si="78"/>
        <v/>
      </c>
      <c r="P202" t="str">
        <f t="shared" si="78"/>
        <v/>
      </c>
      <c r="Q202" t="str">
        <f t="shared" si="78"/>
        <v/>
      </c>
      <c r="R202" t="str">
        <f t="shared" si="78"/>
        <v/>
      </c>
      <c r="S202" t="str">
        <f t="shared" si="78"/>
        <v/>
      </c>
      <c r="T202" t="str">
        <f t="shared" si="78"/>
        <v/>
      </c>
      <c r="U202" t="str">
        <f t="shared" si="78"/>
        <v/>
      </c>
      <c r="V202" t="str">
        <f t="shared" si="78"/>
        <v/>
      </c>
      <c r="W202" t="str">
        <f t="shared" si="78"/>
        <v/>
      </c>
      <c r="X202" t="str">
        <f t="shared" si="78"/>
        <v/>
      </c>
      <c r="Y202" t="str">
        <f t="shared" si="78"/>
        <v/>
      </c>
      <c r="Z202" t="str">
        <f t="shared" si="78"/>
        <v/>
      </c>
      <c r="AA202" t="str">
        <f t="shared" si="78"/>
        <v/>
      </c>
      <c r="AB202" t="str">
        <f t="shared" si="78"/>
        <v/>
      </c>
      <c r="AC202" t="str">
        <f t="shared" ref="AC202:AR207" si="79">IF(AC$1="","",IF($K202=AC$1,$J202,""))</f>
        <v/>
      </c>
      <c r="AD202" t="str">
        <f t="shared" si="79"/>
        <v/>
      </c>
      <c r="AE202" t="str">
        <f t="shared" si="79"/>
        <v/>
      </c>
      <c r="AF202" t="str">
        <f t="shared" si="79"/>
        <v/>
      </c>
      <c r="AG202" t="str">
        <f t="shared" si="79"/>
        <v/>
      </c>
      <c r="AH202" t="str">
        <f t="shared" si="79"/>
        <v/>
      </c>
      <c r="AI202" t="str">
        <f t="shared" si="79"/>
        <v/>
      </c>
      <c r="AJ202" t="str">
        <f t="shared" si="79"/>
        <v/>
      </c>
      <c r="AK202" t="str">
        <f t="shared" si="79"/>
        <v/>
      </c>
      <c r="AL202" t="str">
        <f t="shared" si="79"/>
        <v/>
      </c>
      <c r="AM202" t="str">
        <f t="shared" si="79"/>
        <v/>
      </c>
      <c r="AN202" t="str">
        <f t="shared" si="79"/>
        <v/>
      </c>
      <c r="AO202" t="str">
        <f t="shared" si="79"/>
        <v/>
      </c>
      <c r="AP202" t="str">
        <f t="shared" si="79"/>
        <v/>
      </c>
      <c r="AQ202" t="str">
        <f t="shared" si="79"/>
        <v/>
      </c>
      <c r="AR202" t="str">
        <f t="shared" si="79"/>
        <v/>
      </c>
      <c r="AS202" t="str">
        <f t="shared" ref="AS202:AY207" si="80">IF(AS$1="","",IF($K202=AS$1,$J202,""))</f>
        <v/>
      </c>
      <c r="AT202" t="str">
        <f t="shared" si="80"/>
        <v/>
      </c>
      <c r="AU202" t="str">
        <f t="shared" si="80"/>
        <v/>
      </c>
      <c r="AV202" t="str">
        <f t="shared" si="80"/>
        <v/>
      </c>
      <c r="AW202" t="str">
        <f t="shared" si="80"/>
        <v/>
      </c>
      <c r="AX202" t="str">
        <f t="shared" si="80"/>
        <v/>
      </c>
      <c r="AY202" t="str">
        <f t="shared" si="80"/>
        <v/>
      </c>
      <c r="BA202">
        <v>202</v>
      </c>
      <c r="BB202">
        <f t="shared" si="77"/>
        <v>26</v>
      </c>
    </row>
    <row r="203" spans="1:54">
      <c r="A203" s="77"/>
      <c r="E203" s="78"/>
      <c r="F203" s="78"/>
      <c r="G203" t="str" cm="1">
        <f t="array" aca="1" ref="G203" ca="1">IFERROR(IF(INDIRECT("'"&amp;B203&amp;"'!Z"&amp;MATCH(INT(BA203/8)+1,INDIRECT("'"&amp;B203&amp;"'!B4:B15"),0)+3)=1,15,IF(INDIRECT("'"&amp;B203&amp;"'!X"&amp;MATCH(INT(BA203/8)+1,INDIRECT("'"&amp;B203&amp;"'!B4:B15"),0)+3)=1,10,IF(INDIRECT("'"&amp;B203&amp;"'!V"&amp;MATCH(INT(BA203/8)+1,INDIRECT("'"&amp;B203&amp;"'!B4:B15"),0)+3)=1,6,IF(INDIRECT("'"&amp;B203&amp;"'!V"&amp;MATCH(INT(BA203/8)+1,INDIRECT("'"&amp;B203&amp;"'!B4:B15"),0)+3)=1,4,0)))),"")</f>
        <v/>
      </c>
      <c r="H203" t="str" cm="1">
        <f t="array" aca="1" ref="H203" ca="1">IFERROR(IFERROR(INDIRECT("'"&amp;B203&amp;"'!AE"&amp;MATCH(INT(BA203/8)+1,INDIRECT("'"&amp;B203&amp;"'!B4:B15"),0)+3),0)-G203,"")</f>
        <v/>
      </c>
      <c r="I203" t="e">
        <f ca="1">H202+H203+H204</f>
        <v>#VALUE!</v>
      </c>
      <c r="J203" t="str">
        <f ca="1">IFERROR(ABS(SUM(I203,-F203,-E203))+ABS(SUM(IF(D203="Traversal",15,IF(D203="High",10,IF(D203="Mid",6,IF(D203="Low",4,0))))-G203)),"")</f>
        <v/>
      </c>
      <c r="K203" t="str" cm="1">
        <f t="array" aca="1" ref="K203" ca="1">IFERROR(INDIRECT("'"&amp;B203&amp;"'!AG"&amp;MATCH(INT(BA203/8)+1,INDIRECT("'"&amp;B203&amp;"'!B4:B15"),0)+3),"")</f>
        <v/>
      </c>
      <c r="M203" t="str">
        <f t="shared" ca="1" si="78"/>
        <v/>
      </c>
      <c r="N203" t="str">
        <f t="shared" si="78"/>
        <v/>
      </c>
      <c r="O203" t="str">
        <f t="shared" si="78"/>
        <v/>
      </c>
      <c r="P203" t="str">
        <f t="shared" si="78"/>
        <v/>
      </c>
      <c r="Q203" t="str">
        <f t="shared" si="78"/>
        <v/>
      </c>
      <c r="R203" t="str">
        <f t="shared" si="78"/>
        <v/>
      </c>
      <c r="S203" t="str">
        <f t="shared" si="78"/>
        <v/>
      </c>
      <c r="T203" t="str">
        <f t="shared" si="78"/>
        <v/>
      </c>
      <c r="U203" t="str">
        <f t="shared" si="78"/>
        <v/>
      </c>
      <c r="V203" t="str">
        <f t="shared" si="78"/>
        <v/>
      </c>
      <c r="W203" t="str">
        <f t="shared" si="78"/>
        <v/>
      </c>
      <c r="X203" t="str">
        <f t="shared" si="78"/>
        <v/>
      </c>
      <c r="Y203" t="str">
        <f t="shared" si="78"/>
        <v/>
      </c>
      <c r="Z203" t="str">
        <f t="shared" si="78"/>
        <v/>
      </c>
      <c r="AA203" t="str">
        <f t="shared" si="78"/>
        <v/>
      </c>
      <c r="AB203" t="str">
        <f t="shared" si="78"/>
        <v/>
      </c>
      <c r="AC203" t="str">
        <f t="shared" si="79"/>
        <v/>
      </c>
      <c r="AD203" t="str">
        <f t="shared" si="79"/>
        <v/>
      </c>
      <c r="AE203" t="str">
        <f t="shared" si="79"/>
        <v/>
      </c>
      <c r="AF203" t="str">
        <f t="shared" si="79"/>
        <v/>
      </c>
      <c r="AG203" t="str">
        <f t="shared" si="79"/>
        <v/>
      </c>
      <c r="AH203" t="str">
        <f t="shared" si="79"/>
        <v/>
      </c>
      <c r="AI203" t="str">
        <f t="shared" si="79"/>
        <v/>
      </c>
      <c r="AJ203" t="str">
        <f t="shared" si="79"/>
        <v/>
      </c>
      <c r="AK203" t="str">
        <f t="shared" si="79"/>
        <v/>
      </c>
      <c r="AL203" t="str">
        <f t="shared" si="79"/>
        <v/>
      </c>
      <c r="AM203" t="str">
        <f t="shared" si="79"/>
        <v/>
      </c>
      <c r="AN203" t="str">
        <f t="shared" si="79"/>
        <v/>
      </c>
      <c r="AO203" t="str">
        <f t="shared" si="79"/>
        <v/>
      </c>
      <c r="AP203" t="str">
        <f t="shared" si="79"/>
        <v/>
      </c>
      <c r="AQ203" t="str">
        <f t="shared" si="79"/>
        <v/>
      </c>
      <c r="AR203" t="str">
        <f t="shared" si="79"/>
        <v/>
      </c>
      <c r="AS203" t="str">
        <f t="shared" si="80"/>
        <v/>
      </c>
      <c r="AT203" t="str">
        <f t="shared" si="80"/>
        <v/>
      </c>
      <c r="AU203" t="str">
        <f t="shared" si="80"/>
        <v/>
      </c>
      <c r="AV203" t="str">
        <f t="shared" si="80"/>
        <v/>
      </c>
      <c r="AW203" t="str">
        <f t="shared" si="80"/>
        <v/>
      </c>
      <c r="AX203" t="str">
        <f t="shared" si="80"/>
        <v/>
      </c>
      <c r="AY203" t="str">
        <f t="shared" si="80"/>
        <v/>
      </c>
      <c r="BA203">
        <v>203</v>
      </c>
      <c r="BB203">
        <f t="shared" si="77"/>
        <v>26</v>
      </c>
    </row>
    <row r="204" spans="1:54">
      <c r="A204" s="77"/>
      <c r="E204" s="78"/>
      <c r="F204" s="78"/>
      <c r="G204" t="str" cm="1">
        <f t="array" aca="1" ref="G204" ca="1">IFERROR(IF(INDIRECT("'"&amp;B204&amp;"'!Z"&amp;MATCH(INT(BA204/8)+1,INDIRECT("'"&amp;B204&amp;"'!B4:B15"),0)+3)=1,15,IF(INDIRECT("'"&amp;B204&amp;"'!X"&amp;MATCH(INT(BA204/8)+1,INDIRECT("'"&amp;B204&amp;"'!B4:B15"),0)+3)=1,10,IF(INDIRECT("'"&amp;B204&amp;"'!V"&amp;MATCH(INT(BA204/8)+1,INDIRECT("'"&amp;B204&amp;"'!B4:B15"),0)+3)=1,6,IF(INDIRECT("'"&amp;B204&amp;"'!V"&amp;MATCH(INT(BA204/8)+1,INDIRECT("'"&amp;B204&amp;"'!B4:B15"),0)+3)=1,4,0)))),"")</f>
        <v/>
      </c>
      <c r="H204" t="str" cm="1">
        <f t="array" aca="1" ref="H204" ca="1">IFERROR(IFERROR(INDIRECT("'"&amp;B204&amp;"'!AE"&amp;MATCH(INT(BA204/8)+1,INDIRECT("'"&amp;B204&amp;"'!B4:B15"),0)+3),0)-G204,"")</f>
        <v/>
      </c>
      <c r="I204" t="e">
        <f ca="1">H202+H203+H204</f>
        <v>#VALUE!</v>
      </c>
      <c r="J204" t="str">
        <f ca="1">IFERROR(ABS(SUM(I204,-F203,-E203))+ABS(SUM(IF(D204="Traversal",15,IF(D204="High",10,IF(D204="Mid",6,IF(D204="Low",4,0))))-G204)),"")</f>
        <v/>
      </c>
      <c r="K204" t="str" cm="1">
        <f t="array" aca="1" ref="K204" ca="1">IFERROR(INDIRECT("'"&amp;B204&amp;"'!AG"&amp;MATCH(INT(BA204/8)+1,INDIRECT("'"&amp;B204&amp;"'!B4:B15"),0)+3),"")</f>
        <v/>
      </c>
      <c r="M204" t="str">
        <f t="shared" ca="1" si="78"/>
        <v/>
      </c>
      <c r="N204" t="str">
        <f t="shared" si="78"/>
        <v/>
      </c>
      <c r="O204" t="str">
        <f t="shared" si="78"/>
        <v/>
      </c>
      <c r="P204" t="str">
        <f t="shared" si="78"/>
        <v/>
      </c>
      <c r="Q204" t="str">
        <f t="shared" si="78"/>
        <v/>
      </c>
      <c r="R204" t="str">
        <f t="shared" si="78"/>
        <v/>
      </c>
      <c r="S204" t="str">
        <f t="shared" si="78"/>
        <v/>
      </c>
      <c r="T204" t="str">
        <f t="shared" si="78"/>
        <v/>
      </c>
      <c r="U204" t="str">
        <f t="shared" si="78"/>
        <v/>
      </c>
      <c r="V204" t="str">
        <f t="shared" si="78"/>
        <v/>
      </c>
      <c r="W204" t="str">
        <f t="shared" si="78"/>
        <v/>
      </c>
      <c r="X204" t="str">
        <f t="shared" si="78"/>
        <v/>
      </c>
      <c r="Y204" t="str">
        <f t="shared" si="78"/>
        <v/>
      </c>
      <c r="Z204" t="str">
        <f t="shared" si="78"/>
        <v/>
      </c>
      <c r="AA204" t="str">
        <f t="shared" si="78"/>
        <v/>
      </c>
      <c r="AB204" t="str">
        <f t="shared" si="78"/>
        <v/>
      </c>
      <c r="AC204" t="str">
        <f t="shared" si="79"/>
        <v/>
      </c>
      <c r="AD204" t="str">
        <f t="shared" si="79"/>
        <v/>
      </c>
      <c r="AE204" t="str">
        <f t="shared" si="79"/>
        <v/>
      </c>
      <c r="AF204" t="str">
        <f t="shared" si="79"/>
        <v/>
      </c>
      <c r="AG204" t="str">
        <f t="shared" si="79"/>
        <v/>
      </c>
      <c r="AH204" t="str">
        <f t="shared" si="79"/>
        <v/>
      </c>
      <c r="AI204" t="str">
        <f t="shared" si="79"/>
        <v/>
      </c>
      <c r="AJ204" t="str">
        <f t="shared" si="79"/>
        <v/>
      </c>
      <c r="AK204" t="str">
        <f t="shared" si="79"/>
        <v/>
      </c>
      <c r="AL204" t="str">
        <f t="shared" si="79"/>
        <v/>
      </c>
      <c r="AM204" t="str">
        <f t="shared" si="79"/>
        <v/>
      </c>
      <c r="AN204" t="str">
        <f t="shared" si="79"/>
        <v/>
      </c>
      <c r="AO204" t="str">
        <f t="shared" si="79"/>
        <v/>
      </c>
      <c r="AP204" t="str">
        <f t="shared" si="79"/>
        <v/>
      </c>
      <c r="AQ204" t="str">
        <f t="shared" si="79"/>
        <v/>
      </c>
      <c r="AR204" t="str">
        <f t="shared" si="79"/>
        <v/>
      </c>
      <c r="AS204" t="str">
        <f t="shared" si="80"/>
        <v/>
      </c>
      <c r="AT204" t="str">
        <f t="shared" si="80"/>
        <v/>
      </c>
      <c r="AU204" t="str">
        <f t="shared" si="80"/>
        <v/>
      </c>
      <c r="AV204" t="str">
        <f t="shared" si="80"/>
        <v/>
      </c>
      <c r="AW204" t="str">
        <f t="shared" si="80"/>
        <v/>
      </c>
      <c r="AX204" t="str">
        <f t="shared" si="80"/>
        <v/>
      </c>
      <c r="AY204" t="str">
        <f t="shared" si="80"/>
        <v/>
      </c>
      <c r="BA204">
        <v>204</v>
      </c>
      <c r="BB204">
        <f t="shared" si="77"/>
        <v>26</v>
      </c>
    </row>
    <row r="205" spans="1:54">
      <c r="A205" s="77"/>
      <c r="E205" s="78"/>
      <c r="F205" s="78"/>
      <c r="G205" t="str" cm="1">
        <f t="array" aca="1" ref="G205" ca="1">IFERROR(IF(INDIRECT("'"&amp;B205&amp;"'!Z"&amp;MATCH(INT(BA205/8)+1,INDIRECT("'"&amp;B205&amp;"'!B4:B15"),0)+3)=1,15,IF(INDIRECT("'"&amp;B205&amp;"'!X"&amp;MATCH(INT(BA205/8)+1,INDIRECT("'"&amp;B205&amp;"'!B4:B15"),0)+3)=1,10,IF(INDIRECT("'"&amp;B205&amp;"'!V"&amp;MATCH(INT(BA205/8)+1,INDIRECT("'"&amp;B205&amp;"'!B4:B15"),0)+3)=1,6,IF(INDIRECT("'"&amp;B205&amp;"'!V"&amp;MATCH(INT(BA205/8)+1,INDIRECT("'"&amp;B205&amp;"'!B4:B15"),0)+3)=1,4,0)))),"")</f>
        <v/>
      </c>
      <c r="H205" t="str" cm="1">
        <f t="array" aca="1" ref="H205" ca="1">IFERROR(IFERROR(INDIRECT("'"&amp;B205&amp;"'!AE"&amp;MATCH(INT(BA205/8)+1,INDIRECT("'"&amp;B205&amp;"'!B4:B15"),0)+3),0)-G205,"")</f>
        <v/>
      </c>
      <c r="I205" t="e">
        <f ca="1">H205+H206+H207</f>
        <v>#VALUE!</v>
      </c>
      <c r="J205" t="str">
        <f ca="1">IFERROR(ABS(SUM(I205,-F206,-E206))+ABS(SUM(IF(D205="Traversal",15,IF(D205="High",10,IF(D205="Mid",6,IF(D205="Low",4,0))))-G205)),"")</f>
        <v/>
      </c>
      <c r="K205" t="str" cm="1">
        <f t="array" aca="1" ref="K205" ca="1">IFERROR(INDIRECT("'"&amp;B205&amp;"'!AG"&amp;MATCH(INT(BA205/8)+1,INDIRECT("'"&amp;B205&amp;"'!B4:B15"),0)+3),"")</f>
        <v/>
      </c>
      <c r="M205" t="str">
        <f t="shared" ca="1" si="78"/>
        <v/>
      </c>
      <c r="N205" t="str">
        <f t="shared" si="78"/>
        <v/>
      </c>
      <c r="O205" t="str">
        <f t="shared" si="78"/>
        <v/>
      </c>
      <c r="P205" t="str">
        <f t="shared" si="78"/>
        <v/>
      </c>
      <c r="Q205" t="str">
        <f t="shared" si="78"/>
        <v/>
      </c>
      <c r="R205" t="str">
        <f t="shared" si="78"/>
        <v/>
      </c>
      <c r="S205" t="str">
        <f t="shared" si="78"/>
        <v/>
      </c>
      <c r="T205" t="str">
        <f t="shared" si="78"/>
        <v/>
      </c>
      <c r="U205" t="str">
        <f t="shared" si="78"/>
        <v/>
      </c>
      <c r="V205" t="str">
        <f t="shared" si="78"/>
        <v/>
      </c>
      <c r="W205" t="str">
        <f t="shared" si="78"/>
        <v/>
      </c>
      <c r="X205" t="str">
        <f t="shared" si="78"/>
        <v/>
      </c>
      <c r="Y205" t="str">
        <f t="shared" si="78"/>
        <v/>
      </c>
      <c r="Z205" t="str">
        <f t="shared" si="78"/>
        <v/>
      </c>
      <c r="AA205" t="str">
        <f t="shared" si="78"/>
        <v/>
      </c>
      <c r="AB205" t="str">
        <f t="shared" si="78"/>
        <v/>
      </c>
      <c r="AC205" t="str">
        <f t="shared" si="79"/>
        <v/>
      </c>
      <c r="AD205" t="str">
        <f t="shared" si="79"/>
        <v/>
      </c>
      <c r="AE205" t="str">
        <f t="shared" si="79"/>
        <v/>
      </c>
      <c r="AF205" t="str">
        <f t="shared" si="79"/>
        <v/>
      </c>
      <c r="AG205" t="str">
        <f t="shared" si="79"/>
        <v/>
      </c>
      <c r="AH205" t="str">
        <f t="shared" si="79"/>
        <v/>
      </c>
      <c r="AI205" t="str">
        <f t="shared" si="79"/>
        <v/>
      </c>
      <c r="AJ205" t="str">
        <f t="shared" si="79"/>
        <v/>
      </c>
      <c r="AK205" t="str">
        <f t="shared" si="79"/>
        <v/>
      </c>
      <c r="AL205" t="str">
        <f t="shared" si="79"/>
        <v/>
      </c>
      <c r="AM205" t="str">
        <f t="shared" si="79"/>
        <v/>
      </c>
      <c r="AN205" t="str">
        <f t="shared" si="79"/>
        <v/>
      </c>
      <c r="AO205" t="str">
        <f t="shared" si="79"/>
        <v/>
      </c>
      <c r="AP205" t="str">
        <f t="shared" si="79"/>
        <v/>
      </c>
      <c r="AQ205" t="str">
        <f t="shared" si="79"/>
        <v/>
      </c>
      <c r="AR205" t="str">
        <f t="shared" si="79"/>
        <v/>
      </c>
      <c r="AS205" t="str">
        <f t="shared" si="80"/>
        <v/>
      </c>
      <c r="AT205" t="str">
        <f t="shared" si="80"/>
        <v/>
      </c>
      <c r="AU205" t="str">
        <f t="shared" si="80"/>
        <v/>
      </c>
      <c r="AV205" t="str">
        <f t="shared" si="80"/>
        <v/>
      </c>
      <c r="AW205" t="str">
        <f t="shared" si="80"/>
        <v/>
      </c>
      <c r="AX205" t="str">
        <f t="shared" si="80"/>
        <v/>
      </c>
      <c r="AY205" t="str">
        <f t="shared" si="80"/>
        <v/>
      </c>
      <c r="BA205">
        <v>205</v>
      </c>
      <c r="BB205">
        <f t="shared" si="77"/>
        <v>26</v>
      </c>
    </row>
    <row r="206" spans="1:54">
      <c r="A206" s="77"/>
      <c r="E206" s="78"/>
      <c r="F206" s="78"/>
      <c r="G206" t="str" cm="1">
        <f t="array" aca="1" ref="G206" ca="1">IFERROR(IF(INDIRECT("'"&amp;B206&amp;"'!Z"&amp;MATCH(INT(BA206/8)+1,INDIRECT("'"&amp;B206&amp;"'!B4:B15"),0)+3)=1,15,IF(INDIRECT("'"&amp;B206&amp;"'!X"&amp;MATCH(INT(BA206/8)+1,INDIRECT("'"&amp;B206&amp;"'!B4:B15"),0)+3)=1,10,IF(INDIRECT("'"&amp;B206&amp;"'!V"&amp;MATCH(INT(BA206/8)+1,INDIRECT("'"&amp;B206&amp;"'!B4:B15"),0)+3)=1,6,IF(INDIRECT("'"&amp;B206&amp;"'!V"&amp;MATCH(INT(BA206/8)+1,INDIRECT("'"&amp;B206&amp;"'!B4:B15"),0)+3)=1,4,0)))),"")</f>
        <v/>
      </c>
      <c r="H206" t="str" cm="1">
        <f t="array" aca="1" ref="H206" ca="1">IFERROR(IFERROR(INDIRECT("'"&amp;B206&amp;"'!AE"&amp;MATCH(INT(BA206/8)+1,INDIRECT("'"&amp;B206&amp;"'!B4:B15"),0)+3),0)-G206,"")</f>
        <v/>
      </c>
      <c r="I206" t="e">
        <f ca="1">H205+H206+H207</f>
        <v>#VALUE!</v>
      </c>
      <c r="J206" t="str">
        <f ca="1">IFERROR(ABS(SUM(I206,-F206,-E206))+ABS(SUM(IF(D206="Traversal",15,IF(D206="High",10,IF(D206="Mid",6,IF(D206="Low",4,0))))-G206)),"")</f>
        <v/>
      </c>
      <c r="K206" t="str" cm="1">
        <f t="array" aca="1" ref="K206" ca="1">IFERROR(INDIRECT("'"&amp;B206&amp;"'!AG"&amp;MATCH(INT(BA206/8)+1,INDIRECT("'"&amp;B206&amp;"'!B4:B15"),0)+3),"")</f>
        <v/>
      </c>
      <c r="M206" t="str">
        <f t="shared" ca="1" si="78"/>
        <v/>
      </c>
      <c r="N206" t="str">
        <f t="shared" si="78"/>
        <v/>
      </c>
      <c r="O206" t="str">
        <f t="shared" si="78"/>
        <v/>
      </c>
      <c r="P206" t="str">
        <f t="shared" si="78"/>
        <v/>
      </c>
      <c r="Q206" t="str">
        <f t="shared" si="78"/>
        <v/>
      </c>
      <c r="R206" t="str">
        <f t="shared" si="78"/>
        <v/>
      </c>
      <c r="S206" t="str">
        <f t="shared" si="78"/>
        <v/>
      </c>
      <c r="T206" t="str">
        <f t="shared" si="78"/>
        <v/>
      </c>
      <c r="U206" t="str">
        <f t="shared" si="78"/>
        <v/>
      </c>
      <c r="V206" t="str">
        <f t="shared" si="78"/>
        <v/>
      </c>
      <c r="W206" t="str">
        <f t="shared" si="78"/>
        <v/>
      </c>
      <c r="X206" t="str">
        <f t="shared" si="78"/>
        <v/>
      </c>
      <c r="Y206" t="str">
        <f t="shared" si="78"/>
        <v/>
      </c>
      <c r="Z206" t="str">
        <f t="shared" si="78"/>
        <v/>
      </c>
      <c r="AA206" t="str">
        <f t="shared" si="78"/>
        <v/>
      </c>
      <c r="AB206" t="str">
        <f t="shared" si="78"/>
        <v/>
      </c>
      <c r="AC206" t="str">
        <f t="shared" si="79"/>
        <v/>
      </c>
      <c r="AD206" t="str">
        <f t="shared" si="79"/>
        <v/>
      </c>
      <c r="AE206" t="str">
        <f t="shared" si="79"/>
        <v/>
      </c>
      <c r="AF206" t="str">
        <f t="shared" si="79"/>
        <v/>
      </c>
      <c r="AG206" t="str">
        <f t="shared" si="79"/>
        <v/>
      </c>
      <c r="AH206" t="str">
        <f t="shared" si="79"/>
        <v/>
      </c>
      <c r="AI206" t="str">
        <f t="shared" si="79"/>
        <v/>
      </c>
      <c r="AJ206" t="str">
        <f t="shared" si="79"/>
        <v/>
      </c>
      <c r="AK206" t="str">
        <f t="shared" si="79"/>
        <v/>
      </c>
      <c r="AL206" t="str">
        <f t="shared" si="79"/>
        <v/>
      </c>
      <c r="AM206" t="str">
        <f t="shared" si="79"/>
        <v/>
      </c>
      <c r="AN206" t="str">
        <f t="shared" si="79"/>
        <v/>
      </c>
      <c r="AO206" t="str">
        <f t="shared" si="79"/>
        <v/>
      </c>
      <c r="AP206" t="str">
        <f t="shared" si="79"/>
        <v/>
      </c>
      <c r="AQ206" t="str">
        <f t="shared" si="79"/>
        <v/>
      </c>
      <c r="AR206" t="str">
        <f t="shared" si="79"/>
        <v/>
      </c>
      <c r="AS206" t="str">
        <f t="shared" si="80"/>
        <v/>
      </c>
      <c r="AT206" t="str">
        <f t="shared" si="80"/>
        <v/>
      </c>
      <c r="AU206" t="str">
        <f t="shared" si="80"/>
        <v/>
      </c>
      <c r="AV206" t="str">
        <f t="shared" si="80"/>
        <v/>
      </c>
      <c r="AW206" t="str">
        <f t="shared" si="80"/>
        <v/>
      </c>
      <c r="AX206" t="str">
        <f t="shared" si="80"/>
        <v/>
      </c>
      <c r="AY206" t="str">
        <f t="shared" si="80"/>
        <v/>
      </c>
      <c r="BA206">
        <v>206</v>
      </c>
      <c r="BB206">
        <f t="shared" si="77"/>
        <v>26</v>
      </c>
    </row>
    <row r="207" spans="1:54">
      <c r="A207" s="77"/>
      <c r="E207" s="78"/>
      <c r="F207" s="78"/>
      <c r="G207" t="str" cm="1">
        <f t="array" aca="1" ref="G207" ca="1">IFERROR(IF(INDIRECT("'"&amp;B207&amp;"'!Z"&amp;MATCH(INT(BA207/8)+1,INDIRECT("'"&amp;B207&amp;"'!B4:B15"),0)+3)=1,15,IF(INDIRECT("'"&amp;B207&amp;"'!X"&amp;MATCH(INT(BA207/8)+1,INDIRECT("'"&amp;B207&amp;"'!B4:B15"),0)+3)=1,10,IF(INDIRECT("'"&amp;B207&amp;"'!V"&amp;MATCH(INT(BA207/8)+1,INDIRECT("'"&amp;B207&amp;"'!B4:B15"),0)+3)=1,6,IF(INDIRECT("'"&amp;B207&amp;"'!V"&amp;MATCH(INT(BA207/8)+1,INDIRECT("'"&amp;B207&amp;"'!B4:B15"),0)+3)=1,4,0)))),"")</f>
        <v/>
      </c>
      <c r="H207" t="str" cm="1">
        <f t="array" aca="1" ref="H207" ca="1">IFERROR(IFERROR(INDIRECT("'"&amp;B207&amp;"'!AE"&amp;MATCH(INT(BA207/8)+1,INDIRECT("'"&amp;B207&amp;"'!B4:B15"),0)+3),0)-G207,"")</f>
        <v/>
      </c>
      <c r="I207" t="e">
        <f ca="1">H205+H206+H207</f>
        <v>#VALUE!</v>
      </c>
      <c r="J207" t="str">
        <f ca="1">IFERROR(ABS(SUM(I207,-F206,-E206))+ABS(SUM(IF(D207="Traversal",15,IF(D207="High",10,IF(D207="Mid",6,IF(D207="Low",4,0))))-G207)),"")</f>
        <v/>
      </c>
      <c r="K207" t="str" cm="1">
        <f t="array" aca="1" ref="K207" ca="1">IFERROR(INDIRECT("'"&amp;B207&amp;"'!AG"&amp;MATCH(INT(BA207/8)+1,INDIRECT("'"&amp;B207&amp;"'!B4:B15"),0)+3),"")</f>
        <v/>
      </c>
      <c r="M207" t="str">
        <f t="shared" ca="1" si="78"/>
        <v/>
      </c>
      <c r="N207" t="str">
        <f t="shared" si="78"/>
        <v/>
      </c>
      <c r="O207" t="str">
        <f t="shared" si="78"/>
        <v/>
      </c>
      <c r="P207" t="str">
        <f t="shared" si="78"/>
        <v/>
      </c>
      <c r="Q207" t="str">
        <f t="shared" si="78"/>
        <v/>
      </c>
      <c r="R207" t="str">
        <f t="shared" si="78"/>
        <v/>
      </c>
      <c r="S207" t="str">
        <f t="shared" si="78"/>
        <v/>
      </c>
      <c r="T207" t="str">
        <f t="shared" si="78"/>
        <v/>
      </c>
      <c r="U207" t="str">
        <f t="shared" si="78"/>
        <v/>
      </c>
      <c r="V207" t="str">
        <f t="shared" si="78"/>
        <v/>
      </c>
      <c r="W207" t="str">
        <f t="shared" si="78"/>
        <v/>
      </c>
      <c r="X207" t="str">
        <f t="shared" si="78"/>
        <v/>
      </c>
      <c r="Y207" t="str">
        <f t="shared" si="78"/>
        <v/>
      </c>
      <c r="Z207" t="str">
        <f t="shared" si="78"/>
        <v/>
      </c>
      <c r="AA207" t="str">
        <f t="shared" si="78"/>
        <v/>
      </c>
      <c r="AB207" t="str">
        <f t="shared" si="78"/>
        <v/>
      </c>
      <c r="AC207" t="str">
        <f t="shared" si="79"/>
        <v/>
      </c>
      <c r="AD207" t="str">
        <f t="shared" si="79"/>
        <v/>
      </c>
      <c r="AE207" t="str">
        <f t="shared" si="79"/>
        <v/>
      </c>
      <c r="AF207" t="str">
        <f t="shared" si="79"/>
        <v/>
      </c>
      <c r="AG207" t="str">
        <f t="shared" si="79"/>
        <v/>
      </c>
      <c r="AH207" t="str">
        <f t="shared" si="79"/>
        <v/>
      </c>
      <c r="AI207" t="str">
        <f t="shared" si="79"/>
        <v/>
      </c>
      <c r="AJ207" t="str">
        <f t="shared" si="79"/>
        <v/>
      </c>
      <c r="AK207" t="str">
        <f t="shared" si="79"/>
        <v/>
      </c>
      <c r="AL207" t="str">
        <f t="shared" si="79"/>
        <v/>
      </c>
      <c r="AM207" t="str">
        <f t="shared" si="79"/>
        <v/>
      </c>
      <c r="AN207" t="str">
        <f t="shared" si="79"/>
        <v/>
      </c>
      <c r="AO207" t="str">
        <f t="shared" si="79"/>
        <v/>
      </c>
      <c r="AP207" t="str">
        <f t="shared" si="79"/>
        <v/>
      </c>
      <c r="AQ207" t="str">
        <f t="shared" si="79"/>
        <v/>
      </c>
      <c r="AR207" t="str">
        <f t="shared" si="79"/>
        <v/>
      </c>
      <c r="AS207" t="str">
        <f t="shared" si="80"/>
        <v/>
      </c>
      <c r="AT207" t="str">
        <f t="shared" si="80"/>
        <v/>
      </c>
      <c r="AU207" t="str">
        <f t="shared" si="80"/>
        <v/>
      </c>
      <c r="AV207" t="str">
        <f t="shared" si="80"/>
        <v/>
      </c>
      <c r="AW207" t="str">
        <f t="shared" si="80"/>
        <v/>
      </c>
      <c r="AX207" t="str">
        <f t="shared" si="80"/>
        <v/>
      </c>
      <c r="AY207" t="str">
        <f t="shared" si="80"/>
        <v/>
      </c>
      <c r="BA207">
        <v>207</v>
      </c>
      <c r="BB207">
        <f t="shared" si="77"/>
        <v>26</v>
      </c>
    </row>
    <row r="208" spans="1:54">
      <c r="A208" s="77"/>
      <c r="E208" s="78"/>
      <c r="F208" s="78"/>
    </row>
    <row r="209" spans="1:54">
      <c r="A209" s="77"/>
      <c r="E209" s="78"/>
      <c r="F209" s="78"/>
      <c r="BA209">
        <v>209</v>
      </c>
      <c r="BB209">
        <f t="shared" si="77"/>
        <v>27</v>
      </c>
    </row>
    <row r="210" spans="1:54">
      <c r="A210" s="77"/>
      <c r="E210" s="78"/>
      <c r="F210" s="78"/>
      <c r="G210" t="str" cm="1">
        <f t="array" aca="1" ref="G210" ca="1">IFERROR(IF(INDIRECT("'"&amp;B210&amp;"'!Z"&amp;MATCH(INT(BA210/8)+1,INDIRECT("'"&amp;B210&amp;"'!B4:B15"),0)+3)=1,15,IF(INDIRECT("'"&amp;B210&amp;"'!X"&amp;MATCH(INT(BA210/8)+1,INDIRECT("'"&amp;B210&amp;"'!B4:B15"),0)+3)=1,10,IF(INDIRECT("'"&amp;B210&amp;"'!V"&amp;MATCH(INT(BA210/8)+1,INDIRECT("'"&amp;B210&amp;"'!B4:B15"),0)+3)=1,6,IF(INDIRECT("'"&amp;B210&amp;"'!V"&amp;MATCH(INT(BA210/8)+1,INDIRECT("'"&amp;B210&amp;"'!B4:B15"),0)+3)=1,4,0)))),"")</f>
        <v/>
      </c>
      <c r="H210" t="str" cm="1">
        <f t="array" aca="1" ref="H210" ca="1">IFERROR(IFERROR(INDIRECT("'"&amp;B210&amp;"'!AE"&amp;MATCH(INT(BA210/8)+1,INDIRECT("'"&amp;B210&amp;"'!B4:B15"),0)+3),0)-G210,"")</f>
        <v/>
      </c>
      <c r="I210" t="e">
        <f ca="1">H210+H211+H212</f>
        <v>#VALUE!</v>
      </c>
      <c r="J210" t="str">
        <f ca="1">IFERROR(ABS(SUM(I210,-F211,-E211))+ABS(SUM(IF(D210="Traversal",15,IF(D210="High",10,IF(D210="Mid",6,IF(D210="Low",4,0))))-G210)),"")</f>
        <v/>
      </c>
      <c r="K210" t="str" cm="1">
        <f t="array" aca="1" ref="K210" ca="1">IFERROR(INDIRECT("'"&amp;B210&amp;"'!AG"&amp;MATCH(INT(BA210/8)+1,INDIRECT("'"&amp;B210&amp;"'!B4:B15"),0)+3),"")</f>
        <v/>
      </c>
      <c r="M210" t="str">
        <f t="shared" ref="M210:AB215" ca="1" si="81">IF(M$1="","",IF($K210=M$1,$J210,""))</f>
        <v/>
      </c>
      <c r="N210" t="str">
        <f t="shared" si="81"/>
        <v/>
      </c>
      <c r="O210" t="str">
        <f t="shared" si="81"/>
        <v/>
      </c>
      <c r="P210" t="str">
        <f t="shared" si="81"/>
        <v/>
      </c>
      <c r="Q210" t="str">
        <f t="shared" si="81"/>
        <v/>
      </c>
      <c r="R210" t="str">
        <f t="shared" si="81"/>
        <v/>
      </c>
      <c r="S210" t="str">
        <f t="shared" si="81"/>
        <v/>
      </c>
      <c r="T210" t="str">
        <f t="shared" si="81"/>
        <v/>
      </c>
      <c r="U210" t="str">
        <f t="shared" si="81"/>
        <v/>
      </c>
      <c r="V210" t="str">
        <f t="shared" si="81"/>
        <v/>
      </c>
      <c r="W210" t="str">
        <f t="shared" si="81"/>
        <v/>
      </c>
      <c r="X210" t="str">
        <f t="shared" si="81"/>
        <v/>
      </c>
      <c r="Y210" t="str">
        <f t="shared" si="81"/>
        <v/>
      </c>
      <c r="Z210" t="str">
        <f t="shared" si="81"/>
        <v/>
      </c>
      <c r="AA210" t="str">
        <f t="shared" si="81"/>
        <v/>
      </c>
      <c r="AB210" t="str">
        <f t="shared" si="81"/>
        <v/>
      </c>
      <c r="AC210" t="str">
        <f t="shared" ref="AC210:AR215" si="82">IF(AC$1="","",IF($K210=AC$1,$J210,""))</f>
        <v/>
      </c>
      <c r="AD210" t="str">
        <f t="shared" si="82"/>
        <v/>
      </c>
      <c r="AE210" t="str">
        <f t="shared" si="82"/>
        <v/>
      </c>
      <c r="AF210" t="str">
        <f t="shared" si="82"/>
        <v/>
      </c>
      <c r="AG210" t="str">
        <f t="shared" si="82"/>
        <v/>
      </c>
      <c r="AH210" t="str">
        <f t="shared" si="82"/>
        <v/>
      </c>
      <c r="AI210" t="str">
        <f t="shared" si="82"/>
        <v/>
      </c>
      <c r="AJ210" t="str">
        <f t="shared" si="82"/>
        <v/>
      </c>
      <c r="AK210" t="str">
        <f t="shared" si="82"/>
        <v/>
      </c>
      <c r="AL210" t="str">
        <f t="shared" si="82"/>
        <v/>
      </c>
      <c r="AM210" t="str">
        <f t="shared" si="82"/>
        <v/>
      </c>
      <c r="AN210" t="str">
        <f t="shared" si="82"/>
        <v/>
      </c>
      <c r="AO210" t="str">
        <f t="shared" si="82"/>
        <v/>
      </c>
      <c r="AP210" t="str">
        <f t="shared" si="82"/>
        <v/>
      </c>
      <c r="AQ210" t="str">
        <f t="shared" si="82"/>
        <v/>
      </c>
      <c r="AR210" t="str">
        <f t="shared" si="82"/>
        <v/>
      </c>
      <c r="AS210" t="str">
        <f t="shared" ref="AS210:AY215" si="83">IF(AS$1="","",IF($K210=AS$1,$J210,""))</f>
        <v/>
      </c>
      <c r="AT210" t="str">
        <f t="shared" si="83"/>
        <v/>
      </c>
      <c r="AU210" t="str">
        <f t="shared" si="83"/>
        <v/>
      </c>
      <c r="AV210" t="str">
        <f t="shared" si="83"/>
        <v/>
      </c>
      <c r="AW210" t="str">
        <f t="shared" si="83"/>
        <v/>
      </c>
      <c r="AX210" t="str">
        <f t="shared" si="83"/>
        <v/>
      </c>
      <c r="AY210" t="str">
        <f t="shared" si="83"/>
        <v/>
      </c>
      <c r="BA210">
        <v>210</v>
      </c>
      <c r="BB210">
        <f t="shared" si="77"/>
        <v>27</v>
      </c>
    </row>
    <row r="211" spans="1:54">
      <c r="A211" s="77"/>
      <c r="E211" s="78"/>
      <c r="F211" s="78"/>
      <c r="G211" t="str" cm="1">
        <f t="array" aca="1" ref="G211" ca="1">IFERROR(IF(INDIRECT("'"&amp;B211&amp;"'!Z"&amp;MATCH(INT(BA211/8)+1,INDIRECT("'"&amp;B211&amp;"'!B4:B15"),0)+3)=1,15,IF(INDIRECT("'"&amp;B211&amp;"'!X"&amp;MATCH(INT(BA211/8)+1,INDIRECT("'"&amp;B211&amp;"'!B4:B15"),0)+3)=1,10,IF(INDIRECT("'"&amp;B211&amp;"'!V"&amp;MATCH(INT(BA211/8)+1,INDIRECT("'"&amp;B211&amp;"'!B4:B15"),0)+3)=1,6,IF(INDIRECT("'"&amp;B211&amp;"'!V"&amp;MATCH(INT(BA211/8)+1,INDIRECT("'"&amp;B211&amp;"'!B4:B15"),0)+3)=1,4,0)))),"")</f>
        <v/>
      </c>
      <c r="H211" t="str" cm="1">
        <f t="array" aca="1" ref="H211" ca="1">IFERROR(IFERROR(INDIRECT("'"&amp;B211&amp;"'!AE"&amp;MATCH(INT(BA211/8)+1,INDIRECT("'"&amp;B211&amp;"'!B4:B15"),0)+3),0)-G211,"")</f>
        <v/>
      </c>
      <c r="I211" t="e">
        <f ca="1">H210+H211+H212</f>
        <v>#VALUE!</v>
      </c>
      <c r="J211" t="str">
        <f ca="1">IFERROR(ABS(SUM(I211,-F211,-E211))+ABS(SUM(IF(D211="Traversal",15,IF(D211="High",10,IF(D211="Mid",6,IF(D211="Low",4,0))))-G211)),"")</f>
        <v/>
      </c>
      <c r="K211" t="str" cm="1">
        <f t="array" aca="1" ref="K211" ca="1">IFERROR(INDIRECT("'"&amp;B211&amp;"'!AG"&amp;MATCH(INT(BA211/8)+1,INDIRECT("'"&amp;B211&amp;"'!B4:B15"),0)+3),"")</f>
        <v/>
      </c>
      <c r="M211" t="str">
        <f t="shared" ca="1" si="81"/>
        <v/>
      </c>
      <c r="N211" t="str">
        <f t="shared" si="81"/>
        <v/>
      </c>
      <c r="O211" t="str">
        <f t="shared" si="81"/>
        <v/>
      </c>
      <c r="P211" t="str">
        <f t="shared" si="81"/>
        <v/>
      </c>
      <c r="Q211" t="str">
        <f t="shared" si="81"/>
        <v/>
      </c>
      <c r="R211" t="str">
        <f t="shared" si="81"/>
        <v/>
      </c>
      <c r="S211" t="str">
        <f t="shared" si="81"/>
        <v/>
      </c>
      <c r="T211" t="str">
        <f t="shared" si="81"/>
        <v/>
      </c>
      <c r="U211" t="str">
        <f t="shared" si="81"/>
        <v/>
      </c>
      <c r="V211" t="str">
        <f t="shared" si="81"/>
        <v/>
      </c>
      <c r="W211" t="str">
        <f t="shared" si="81"/>
        <v/>
      </c>
      <c r="X211" t="str">
        <f t="shared" si="81"/>
        <v/>
      </c>
      <c r="Y211" t="str">
        <f t="shared" si="81"/>
        <v/>
      </c>
      <c r="Z211" t="str">
        <f t="shared" si="81"/>
        <v/>
      </c>
      <c r="AA211" t="str">
        <f t="shared" si="81"/>
        <v/>
      </c>
      <c r="AB211" t="str">
        <f t="shared" si="81"/>
        <v/>
      </c>
      <c r="AC211" t="str">
        <f t="shared" si="82"/>
        <v/>
      </c>
      <c r="AD211" t="str">
        <f t="shared" si="82"/>
        <v/>
      </c>
      <c r="AE211" t="str">
        <f t="shared" si="82"/>
        <v/>
      </c>
      <c r="AF211" t="str">
        <f t="shared" si="82"/>
        <v/>
      </c>
      <c r="AG211" t="str">
        <f t="shared" si="82"/>
        <v/>
      </c>
      <c r="AH211" t="str">
        <f t="shared" si="82"/>
        <v/>
      </c>
      <c r="AI211" t="str">
        <f t="shared" si="82"/>
        <v/>
      </c>
      <c r="AJ211" t="str">
        <f t="shared" si="82"/>
        <v/>
      </c>
      <c r="AK211" t="str">
        <f t="shared" si="82"/>
        <v/>
      </c>
      <c r="AL211" t="str">
        <f t="shared" si="82"/>
        <v/>
      </c>
      <c r="AM211" t="str">
        <f t="shared" si="82"/>
        <v/>
      </c>
      <c r="AN211" t="str">
        <f t="shared" si="82"/>
        <v/>
      </c>
      <c r="AO211" t="str">
        <f t="shared" si="82"/>
        <v/>
      </c>
      <c r="AP211" t="str">
        <f t="shared" si="82"/>
        <v/>
      </c>
      <c r="AQ211" t="str">
        <f t="shared" si="82"/>
        <v/>
      </c>
      <c r="AR211" t="str">
        <f t="shared" si="82"/>
        <v/>
      </c>
      <c r="AS211" t="str">
        <f t="shared" si="83"/>
        <v/>
      </c>
      <c r="AT211" t="str">
        <f t="shared" si="83"/>
        <v/>
      </c>
      <c r="AU211" t="str">
        <f t="shared" si="83"/>
        <v/>
      </c>
      <c r="AV211" t="str">
        <f t="shared" si="83"/>
        <v/>
      </c>
      <c r="AW211" t="str">
        <f t="shared" si="83"/>
        <v/>
      </c>
      <c r="AX211" t="str">
        <f t="shared" si="83"/>
        <v/>
      </c>
      <c r="AY211" t="str">
        <f t="shared" si="83"/>
        <v/>
      </c>
      <c r="BA211">
        <v>211</v>
      </c>
      <c r="BB211">
        <f t="shared" si="77"/>
        <v>27</v>
      </c>
    </row>
    <row r="212" spans="1:54">
      <c r="A212" s="77"/>
      <c r="E212" s="78"/>
      <c r="F212" s="78"/>
      <c r="G212" t="str" cm="1">
        <f t="array" aca="1" ref="G212" ca="1">IFERROR(IF(INDIRECT("'"&amp;B212&amp;"'!Z"&amp;MATCH(INT(BA212/8)+1,INDIRECT("'"&amp;B212&amp;"'!B4:B15"),0)+3)=1,15,IF(INDIRECT("'"&amp;B212&amp;"'!X"&amp;MATCH(INT(BA212/8)+1,INDIRECT("'"&amp;B212&amp;"'!B4:B15"),0)+3)=1,10,IF(INDIRECT("'"&amp;B212&amp;"'!V"&amp;MATCH(INT(BA212/8)+1,INDIRECT("'"&amp;B212&amp;"'!B4:B15"),0)+3)=1,6,IF(INDIRECT("'"&amp;B212&amp;"'!V"&amp;MATCH(INT(BA212/8)+1,INDIRECT("'"&amp;B212&amp;"'!B4:B15"),0)+3)=1,4,0)))),"")</f>
        <v/>
      </c>
      <c r="H212" t="str" cm="1">
        <f t="array" aca="1" ref="H212" ca="1">IFERROR(IFERROR(INDIRECT("'"&amp;B212&amp;"'!AE"&amp;MATCH(INT(BA212/8)+1,INDIRECT("'"&amp;B212&amp;"'!B4:B15"),0)+3),0)-G212,"")</f>
        <v/>
      </c>
      <c r="I212" t="e">
        <f ca="1">H210+H211+H212</f>
        <v>#VALUE!</v>
      </c>
      <c r="J212" t="str">
        <f ca="1">IFERROR(ABS(SUM(I212,-F211,-E211))+ABS(SUM(IF(D212="Traversal",15,IF(D212="High",10,IF(D212="Mid",6,IF(D212="Low",4,0))))-G212)),"")</f>
        <v/>
      </c>
      <c r="K212" t="str" cm="1">
        <f t="array" aca="1" ref="K212" ca="1">IFERROR(INDIRECT("'"&amp;B212&amp;"'!AG"&amp;MATCH(INT(BA212/8)+1,INDIRECT("'"&amp;B212&amp;"'!B4:B15"),0)+3),"")</f>
        <v/>
      </c>
      <c r="M212" t="str">
        <f t="shared" ca="1" si="81"/>
        <v/>
      </c>
      <c r="N212" t="str">
        <f t="shared" si="81"/>
        <v/>
      </c>
      <c r="O212" t="str">
        <f t="shared" si="81"/>
        <v/>
      </c>
      <c r="P212" t="str">
        <f t="shared" si="81"/>
        <v/>
      </c>
      <c r="Q212" t="str">
        <f t="shared" si="81"/>
        <v/>
      </c>
      <c r="R212" t="str">
        <f t="shared" si="81"/>
        <v/>
      </c>
      <c r="S212" t="str">
        <f t="shared" si="81"/>
        <v/>
      </c>
      <c r="T212" t="str">
        <f t="shared" si="81"/>
        <v/>
      </c>
      <c r="U212" t="str">
        <f t="shared" si="81"/>
        <v/>
      </c>
      <c r="V212" t="str">
        <f t="shared" si="81"/>
        <v/>
      </c>
      <c r="W212" t="str">
        <f t="shared" si="81"/>
        <v/>
      </c>
      <c r="X212" t="str">
        <f t="shared" si="81"/>
        <v/>
      </c>
      <c r="Y212" t="str">
        <f t="shared" si="81"/>
        <v/>
      </c>
      <c r="Z212" t="str">
        <f t="shared" si="81"/>
        <v/>
      </c>
      <c r="AA212" t="str">
        <f t="shared" si="81"/>
        <v/>
      </c>
      <c r="AB212" t="str">
        <f t="shared" si="81"/>
        <v/>
      </c>
      <c r="AC212" t="str">
        <f t="shared" si="82"/>
        <v/>
      </c>
      <c r="AD212" t="str">
        <f t="shared" si="82"/>
        <v/>
      </c>
      <c r="AE212" t="str">
        <f t="shared" si="82"/>
        <v/>
      </c>
      <c r="AF212" t="str">
        <f t="shared" si="82"/>
        <v/>
      </c>
      <c r="AG212" t="str">
        <f t="shared" si="82"/>
        <v/>
      </c>
      <c r="AH212" t="str">
        <f t="shared" si="82"/>
        <v/>
      </c>
      <c r="AI212" t="str">
        <f t="shared" si="82"/>
        <v/>
      </c>
      <c r="AJ212" t="str">
        <f t="shared" si="82"/>
        <v/>
      </c>
      <c r="AK212" t="str">
        <f t="shared" si="82"/>
        <v/>
      </c>
      <c r="AL212" t="str">
        <f t="shared" si="82"/>
        <v/>
      </c>
      <c r="AM212" t="str">
        <f t="shared" si="82"/>
        <v/>
      </c>
      <c r="AN212" t="str">
        <f t="shared" si="82"/>
        <v/>
      </c>
      <c r="AO212" t="str">
        <f t="shared" si="82"/>
        <v/>
      </c>
      <c r="AP212" t="str">
        <f t="shared" si="82"/>
        <v/>
      </c>
      <c r="AQ212" t="str">
        <f t="shared" si="82"/>
        <v/>
      </c>
      <c r="AR212" t="str">
        <f t="shared" si="82"/>
        <v/>
      </c>
      <c r="AS212" t="str">
        <f t="shared" si="83"/>
        <v/>
      </c>
      <c r="AT212" t="str">
        <f t="shared" si="83"/>
        <v/>
      </c>
      <c r="AU212" t="str">
        <f t="shared" si="83"/>
        <v/>
      </c>
      <c r="AV212" t="str">
        <f t="shared" si="83"/>
        <v/>
      </c>
      <c r="AW212" t="str">
        <f t="shared" si="83"/>
        <v/>
      </c>
      <c r="AX212" t="str">
        <f t="shared" si="83"/>
        <v/>
      </c>
      <c r="AY212" t="str">
        <f t="shared" si="83"/>
        <v/>
      </c>
      <c r="BA212">
        <v>212</v>
      </c>
      <c r="BB212">
        <f t="shared" si="77"/>
        <v>27</v>
      </c>
    </row>
    <row r="213" spans="1:54">
      <c r="A213" s="77"/>
      <c r="E213" s="78"/>
      <c r="F213" s="78"/>
      <c r="G213" t="str" cm="1">
        <f t="array" aca="1" ref="G213" ca="1">IFERROR(IF(INDIRECT("'"&amp;B213&amp;"'!Z"&amp;MATCH(INT(BA213/8)+1,INDIRECT("'"&amp;B213&amp;"'!B4:B15"),0)+3)=1,15,IF(INDIRECT("'"&amp;B213&amp;"'!X"&amp;MATCH(INT(BA213/8)+1,INDIRECT("'"&amp;B213&amp;"'!B4:B15"),0)+3)=1,10,IF(INDIRECT("'"&amp;B213&amp;"'!V"&amp;MATCH(INT(BA213/8)+1,INDIRECT("'"&amp;B213&amp;"'!B4:B15"),0)+3)=1,6,IF(INDIRECT("'"&amp;B213&amp;"'!V"&amp;MATCH(INT(BA213/8)+1,INDIRECT("'"&amp;B213&amp;"'!B4:B15"),0)+3)=1,4,0)))),"")</f>
        <v/>
      </c>
      <c r="H213" t="str" cm="1">
        <f t="array" aca="1" ref="H213" ca="1">IFERROR(IFERROR(INDIRECT("'"&amp;B213&amp;"'!AE"&amp;MATCH(INT(BA213/8)+1,INDIRECT("'"&amp;B213&amp;"'!B4:B15"),0)+3),0)-G213,"")</f>
        <v/>
      </c>
      <c r="I213" t="e">
        <f ca="1">H213+H214+H215</f>
        <v>#VALUE!</v>
      </c>
      <c r="J213" t="str">
        <f ca="1">IFERROR(ABS(SUM(I213,-F214,-E214))+ABS(SUM(IF(D213="Traversal",15,IF(D213="High",10,IF(D213="Mid",6,IF(D213="Low",4,0))))-G213)),"")</f>
        <v/>
      </c>
      <c r="K213" t="str" cm="1">
        <f t="array" aca="1" ref="K213" ca="1">IFERROR(INDIRECT("'"&amp;B213&amp;"'!AG"&amp;MATCH(INT(BA213/8)+1,INDIRECT("'"&amp;B213&amp;"'!B4:B15"),0)+3),"")</f>
        <v/>
      </c>
      <c r="M213" t="str">
        <f t="shared" ca="1" si="81"/>
        <v/>
      </c>
      <c r="N213" t="str">
        <f t="shared" si="81"/>
        <v/>
      </c>
      <c r="O213" t="str">
        <f t="shared" si="81"/>
        <v/>
      </c>
      <c r="P213" t="str">
        <f t="shared" si="81"/>
        <v/>
      </c>
      <c r="Q213" t="str">
        <f t="shared" si="81"/>
        <v/>
      </c>
      <c r="R213" t="str">
        <f t="shared" si="81"/>
        <v/>
      </c>
      <c r="S213" t="str">
        <f t="shared" si="81"/>
        <v/>
      </c>
      <c r="T213" t="str">
        <f t="shared" si="81"/>
        <v/>
      </c>
      <c r="U213" t="str">
        <f t="shared" si="81"/>
        <v/>
      </c>
      <c r="V213" t="str">
        <f t="shared" si="81"/>
        <v/>
      </c>
      <c r="W213" t="str">
        <f t="shared" si="81"/>
        <v/>
      </c>
      <c r="X213" t="str">
        <f t="shared" si="81"/>
        <v/>
      </c>
      <c r="Y213" t="str">
        <f t="shared" si="81"/>
        <v/>
      </c>
      <c r="Z213" t="str">
        <f t="shared" si="81"/>
        <v/>
      </c>
      <c r="AA213" t="str">
        <f t="shared" si="81"/>
        <v/>
      </c>
      <c r="AB213" t="str">
        <f t="shared" si="81"/>
        <v/>
      </c>
      <c r="AC213" t="str">
        <f t="shared" si="82"/>
        <v/>
      </c>
      <c r="AD213" t="str">
        <f t="shared" si="82"/>
        <v/>
      </c>
      <c r="AE213" t="str">
        <f t="shared" si="82"/>
        <v/>
      </c>
      <c r="AF213" t="str">
        <f t="shared" si="82"/>
        <v/>
      </c>
      <c r="AG213" t="str">
        <f t="shared" si="82"/>
        <v/>
      </c>
      <c r="AH213" t="str">
        <f t="shared" si="82"/>
        <v/>
      </c>
      <c r="AI213" t="str">
        <f t="shared" si="82"/>
        <v/>
      </c>
      <c r="AJ213" t="str">
        <f t="shared" si="82"/>
        <v/>
      </c>
      <c r="AK213" t="str">
        <f t="shared" si="82"/>
        <v/>
      </c>
      <c r="AL213" t="str">
        <f t="shared" si="82"/>
        <v/>
      </c>
      <c r="AM213" t="str">
        <f t="shared" si="82"/>
        <v/>
      </c>
      <c r="AN213" t="str">
        <f t="shared" si="82"/>
        <v/>
      </c>
      <c r="AO213" t="str">
        <f t="shared" si="82"/>
        <v/>
      </c>
      <c r="AP213" t="str">
        <f t="shared" si="82"/>
        <v/>
      </c>
      <c r="AQ213" t="str">
        <f t="shared" si="82"/>
        <v/>
      </c>
      <c r="AR213" t="str">
        <f t="shared" si="82"/>
        <v/>
      </c>
      <c r="AS213" t="str">
        <f t="shared" si="83"/>
        <v/>
      </c>
      <c r="AT213" t="str">
        <f t="shared" si="83"/>
        <v/>
      </c>
      <c r="AU213" t="str">
        <f t="shared" si="83"/>
        <v/>
      </c>
      <c r="AV213" t="str">
        <f t="shared" si="83"/>
        <v/>
      </c>
      <c r="AW213" t="str">
        <f t="shared" si="83"/>
        <v/>
      </c>
      <c r="AX213" t="str">
        <f t="shared" si="83"/>
        <v/>
      </c>
      <c r="AY213" t="str">
        <f t="shared" si="83"/>
        <v/>
      </c>
      <c r="BA213">
        <v>213</v>
      </c>
      <c r="BB213">
        <f t="shared" si="77"/>
        <v>27</v>
      </c>
    </row>
    <row r="214" spans="1:54">
      <c r="A214" s="77"/>
      <c r="E214" s="78"/>
      <c r="F214" s="78"/>
      <c r="G214" t="str" cm="1">
        <f t="array" aca="1" ref="G214" ca="1">IFERROR(IF(INDIRECT("'"&amp;B214&amp;"'!Z"&amp;MATCH(INT(BA214/8)+1,INDIRECT("'"&amp;B214&amp;"'!B4:B15"),0)+3)=1,15,IF(INDIRECT("'"&amp;B214&amp;"'!X"&amp;MATCH(INT(BA214/8)+1,INDIRECT("'"&amp;B214&amp;"'!B4:B15"),0)+3)=1,10,IF(INDIRECT("'"&amp;B214&amp;"'!V"&amp;MATCH(INT(BA214/8)+1,INDIRECT("'"&amp;B214&amp;"'!B4:B15"),0)+3)=1,6,IF(INDIRECT("'"&amp;B214&amp;"'!V"&amp;MATCH(INT(BA214/8)+1,INDIRECT("'"&amp;B214&amp;"'!B4:B15"),0)+3)=1,4,0)))),"")</f>
        <v/>
      </c>
      <c r="H214" t="str" cm="1">
        <f t="array" aca="1" ref="H214" ca="1">IFERROR(IFERROR(INDIRECT("'"&amp;B214&amp;"'!AE"&amp;MATCH(INT(BA214/8)+1,INDIRECT("'"&amp;B214&amp;"'!B4:B15"),0)+3),0)-G214,"")</f>
        <v/>
      </c>
      <c r="I214" t="e">
        <f ca="1">H213+H214+H215</f>
        <v>#VALUE!</v>
      </c>
      <c r="J214" t="str">
        <f ca="1">IFERROR(ABS(SUM(I214,-F214,-E214))+ABS(SUM(IF(D214="Traversal",15,IF(D214="High",10,IF(D214="Mid",6,IF(D214="Low",4,0))))-G214)),"")</f>
        <v/>
      </c>
      <c r="K214" t="str" cm="1">
        <f t="array" aca="1" ref="K214" ca="1">IFERROR(INDIRECT("'"&amp;B214&amp;"'!AG"&amp;MATCH(INT(BA214/8)+1,INDIRECT("'"&amp;B214&amp;"'!B4:B15"),0)+3),"")</f>
        <v/>
      </c>
      <c r="M214" t="str">
        <f t="shared" ca="1" si="81"/>
        <v/>
      </c>
      <c r="N214" t="str">
        <f t="shared" si="81"/>
        <v/>
      </c>
      <c r="O214" t="str">
        <f t="shared" si="81"/>
        <v/>
      </c>
      <c r="P214" t="str">
        <f t="shared" si="81"/>
        <v/>
      </c>
      <c r="Q214" t="str">
        <f t="shared" si="81"/>
        <v/>
      </c>
      <c r="R214" t="str">
        <f t="shared" si="81"/>
        <v/>
      </c>
      <c r="S214" t="str">
        <f t="shared" si="81"/>
        <v/>
      </c>
      <c r="T214" t="str">
        <f t="shared" si="81"/>
        <v/>
      </c>
      <c r="U214" t="str">
        <f t="shared" si="81"/>
        <v/>
      </c>
      <c r="V214" t="str">
        <f t="shared" si="81"/>
        <v/>
      </c>
      <c r="W214" t="str">
        <f t="shared" si="81"/>
        <v/>
      </c>
      <c r="X214" t="str">
        <f t="shared" si="81"/>
        <v/>
      </c>
      <c r="Y214" t="str">
        <f t="shared" si="81"/>
        <v/>
      </c>
      <c r="Z214" t="str">
        <f t="shared" si="81"/>
        <v/>
      </c>
      <c r="AA214" t="str">
        <f t="shared" si="81"/>
        <v/>
      </c>
      <c r="AB214" t="str">
        <f t="shared" si="81"/>
        <v/>
      </c>
      <c r="AC214" t="str">
        <f t="shared" si="82"/>
        <v/>
      </c>
      <c r="AD214" t="str">
        <f t="shared" si="82"/>
        <v/>
      </c>
      <c r="AE214" t="str">
        <f t="shared" si="82"/>
        <v/>
      </c>
      <c r="AF214" t="str">
        <f t="shared" si="82"/>
        <v/>
      </c>
      <c r="AG214" t="str">
        <f t="shared" si="82"/>
        <v/>
      </c>
      <c r="AH214" t="str">
        <f t="shared" si="82"/>
        <v/>
      </c>
      <c r="AI214" t="str">
        <f t="shared" si="82"/>
        <v/>
      </c>
      <c r="AJ214" t="str">
        <f t="shared" si="82"/>
        <v/>
      </c>
      <c r="AK214" t="str">
        <f t="shared" si="82"/>
        <v/>
      </c>
      <c r="AL214" t="str">
        <f t="shared" si="82"/>
        <v/>
      </c>
      <c r="AM214" t="str">
        <f t="shared" si="82"/>
        <v/>
      </c>
      <c r="AN214" t="str">
        <f t="shared" si="82"/>
        <v/>
      </c>
      <c r="AO214" t="str">
        <f t="shared" si="82"/>
        <v/>
      </c>
      <c r="AP214" t="str">
        <f t="shared" si="82"/>
        <v/>
      </c>
      <c r="AQ214" t="str">
        <f t="shared" si="82"/>
        <v/>
      </c>
      <c r="AR214" t="str">
        <f t="shared" si="82"/>
        <v/>
      </c>
      <c r="AS214" t="str">
        <f t="shared" si="83"/>
        <v/>
      </c>
      <c r="AT214" t="str">
        <f t="shared" si="83"/>
        <v/>
      </c>
      <c r="AU214" t="str">
        <f t="shared" si="83"/>
        <v/>
      </c>
      <c r="AV214" t="str">
        <f t="shared" si="83"/>
        <v/>
      </c>
      <c r="AW214" t="str">
        <f t="shared" si="83"/>
        <v/>
      </c>
      <c r="AX214" t="str">
        <f t="shared" si="83"/>
        <v/>
      </c>
      <c r="AY214" t="str">
        <f t="shared" si="83"/>
        <v/>
      </c>
      <c r="BA214">
        <v>214</v>
      </c>
      <c r="BB214">
        <f t="shared" si="77"/>
        <v>27</v>
      </c>
    </row>
    <row r="215" spans="1:54">
      <c r="A215" s="77"/>
      <c r="E215" s="78"/>
      <c r="F215" s="78"/>
      <c r="G215" t="str" cm="1">
        <f t="array" aca="1" ref="G215" ca="1">IFERROR(IF(INDIRECT("'"&amp;B215&amp;"'!Z"&amp;MATCH(INT(BA215/8)+1,INDIRECT("'"&amp;B215&amp;"'!B4:B15"),0)+3)=1,15,IF(INDIRECT("'"&amp;B215&amp;"'!X"&amp;MATCH(INT(BA215/8)+1,INDIRECT("'"&amp;B215&amp;"'!B4:B15"),0)+3)=1,10,IF(INDIRECT("'"&amp;B215&amp;"'!V"&amp;MATCH(INT(BA215/8)+1,INDIRECT("'"&amp;B215&amp;"'!B4:B15"),0)+3)=1,6,IF(INDIRECT("'"&amp;B215&amp;"'!V"&amp;MATCH(INT(BA215/8)+1,INDIRECT("'"&amp;B215&amp;"'!B4:B15"),0)+3)=1,4,0)))),"")</f>
        <v/>
      </c>
      <c r="H215" t="str" cm="1">
        <f t="array" aca="1" ref="H215" ca="1">IFERROR(IFERROR(INDIRECT("'"&amp;B215&amp;"'!AE"&amp;MATCH(INT(BA215/8)+1,INDIRECT("'"&amp;B215&amp;"'!B4:B15"),0)+3),0)-G215,"")</f>
        <v/>
      </c>
      <c r="I215" t="e">
        <f ca="1">H213+H214+H215</f>
        <v>#VALUE!</v>
      </c>
      <c r="J215" t="str">
        <f ca="1">IFERROR(ABS(SUM(I215,-F214,-E214))+ABS(SUM(IF(D215="Traversal",15,IF(D215="High",10,IF(D215="Mid",6,IF(D215="Low",4,0))))-G215)),"")</f>
        <v/>
      </c>
      <c r="K215" t="str" cm="1">
        <f t="array" aca="1" ref="K215" ca="1">IFERROR(INDIRECT("'"&amp;B215&amp;"'!AG"&amp;MATCH(INT(BA215/8)+1,INDIRECT("'"&amp;B215&amp;"'!B4:B15"),0)+3),"")</f>
        <v/>
      </c>
      <c r="M215" t="str">
        <f t="shared" ca="1" si="81"/>
        <v/>
      </c>
      <c r="N215" t="str">
        <f t="shared" si="81"/>
        <v/>
      </c>
      <c r="O215" t="str">
        <f t="shared" si="81"/>
        <v/>
      </c>
      <c r="P215" t="str">
        <f t="shared" si="81"/>
        <v/>
      </c>
      <c r="Q215" t="str">
        <f t="shared" si="81"/>
        <v/>
      </c>
      <c r="R215" t="str">
        <f t="shared" si="81"/>
        <v/>
      </c>
      <c r="S215" t="str">
        <f t="shared" si="81"/>
        <v/>
      </c>
      <c r="T215" t="str">
        <f t="shared" si="81"/>
        <v/>
      </c>
      <c r="U215" t="str">
        <f t="shared" si="81"/>
        <v/>
      </c>
      <c r="V215" t="str">
        <f t="shared" si="81"/>
        <v/>
      </c>
      <c r="W215" t="str">
        <f t="shared" si="81"/>
        <v/>
      </c>
      <c r="X215" t="str">
        <f t="shared" si="81"/>
        <v/>
      </c>
      <c r="Y215" t="str">
        <f t="shared" si="81"/>
        <v/>
      </c>
      <c r="Z215" t="str">
        <f t="shared" si="81"/>
        <v/>
      </c>
      <c r="AA215" t="str">
        <f t="shared" si="81"/>
        <v/>
      </c>
      <c r="AB215" t="str">
        <f t="shared" si="81"/>
        <v/>
      </c>
      <c r="AC215" t="str">
        <f t="shared" si="82"/>
        <v/>
      </c>
      <c r="AD215" t="str">
        <f t="shared" si="82"/>
        <v/>
      </c>
      <c r="AE215" t="str">
        <f t="shared" si="82"/>
        <v/>
      </c>
      <c r="AF215" t="str">
        <f t="shared" si="82"/>
        <v/>
      </c>
      <c r="AG215" t="str">
        <f t="shared" si="82"/>
        <v/>
      </c>
      <c r="AH215" t="str">
        <f t="shared" si="82"/>
        <v/>
      </c>
      <c r="AI215" t="str">
        <f t="shared" si="82"/>
        <v/>
      </c>
      <c r="AJ215" t="str">
        <f t="shared" si="82"/>
        <v/>
      </c>
      <c r="AK215" t="str">
        <f t="shared" si="82"/>
        <v/>
      </c>
      <c r="AL215" t="str">
        <f t="shared" si="82"/>
        <v/>
      </c>
      <c r="AM215" t="str">
        <f t="shared" si="82"/>
        <v/>
      </c>
      <c r="AN215" t="str">
        <f t="shared" si="82"/>
        <v/>
      </c>
      <c r="AO215" t="str">
        <f t="shared" si="82"/>
        <v/>
      </c>
      <c r="AP215" t="str">
        <f t="shared" si="82"/>
        <v/>
      </c>
      <c r="AQ215" t="str">
        <f t="shared" si="82"/>
        <v/>
      </c>
      <c r="AR215" t="str">
        <f t="shared" si="82"/>
        <v/>
      </c>
      <c r="AS215" t="str">
        <f t="shared" si="83"/>
        <v/>
      </c>
      <c r="AT215" t="str">
        <f t="shared" si="83"/>
        <v/>
      </c>
      <c r="AU215" t="str">
        <f t="shared" si="83"/>
        <v/>
      </c>
      <c r="AV215" t="str">
        <f t="shared" si="83"/>
        <v/>
      </c>
      <c r="AW215" t="str">
        <f t="shared" si="83"/>
        <v/>
      </c>
      <c r="AX215" t="str">
        <f t="shared" si="83"/>
        <v/>
      </c>
      <c r="AY215" t="str">
        <f t="shared" si="83"/>
        <v/>
      </c>
      <c r="BA215">
        <v>215</v>
      </c>
      <c r="BB215">
        <f t="shared" si="77"/>
        <v>27</v>
      </c>
    </row>
    <row r="216" spans="1:54">
      <c r="A216" s="77"/>
      <c r="E216" s="78"/>
      <c r="F216" s="78"/>
    </row>
    <row r="217" spans="1:54">
      <c r="A217" s="77"/>
      <c r="E217" s="78"/>
      <c r="F217" s="78"/>
      <c r="BA217">
        <v>217</v>
      </c>
      <c r="BB217">
        <f t="shared" si="77"/>
        <v>28</v>
      </c>
    </row>
    <row r="218" spans="1:54">
      <c r="A218" s="77"/>
      <c r="E218" s="78"/>
      <c r="F218" s="78"/>
      <c r="G218" t="str" cm="1">
        <f t="array" aca="1" ref="G218" ca="1">IFERROR(IF(INDIRECT("'"&amp;B218&amp;"'!Z"&amp;MATCH(INT(BA218/8)+1,INDIRECT("'"&amp;B218&amp;"'!B4:B15"),0)+3)=1,15,IF(INDIRECT("'"&amp;B218&amp;"'!X"&amp;MATCH(INT(BA218/8)+1,INDIRECT("'"&amp;B218&amp;"'!B4:B15"),0)+3)=1,10,IF(INDIRECT("'"&amp;B218&amp;"'!V"&amp;MATCH(INT(BA218/8)+1,INDIRECT("'"&amp;B218&amp;"'!B4:B15"),0)+3)=1,6,IF(INDIRECT("'"&amp;B218&amp;"'!V"&amp;MATCH(INT(BA218/8)+1,INDIRECT("'"&amp;B218&amp;"'!B4:B15"),0)+3)=1,4,0)))),"")</f>
        <v/>
      </c>
      <c r="H218" t="str" cm="1">
        <f t="array" aca="1" ref="H218" ca="1">IFERROR(IFERROR(INDIRECT("'"&amp;B218&amp;"'!AE"&amp;MATCH(INT(BA218/8)+1,INDIRECT("'"&amp;B218&amp;"'!B4:B15"),0)+3),0)-G218,"")</f>
        <v/>
      </c>
      <c r="I218" t="e">
        <f ca="1">H218+H219+H220</f>
        <v>#VALUE!</v>
      </c>
      <c r="J218" t="str">
        <f ca="1">IFERROR(ABS(SUM(I218,-F219,-E219))+ABS(SUM(IF(D218="Traversal",15,IF(D218="High",10,IF(D218="Mid",6,IF(D218="Low",4,0))))-G218)),"")</f>
        <v/>
      </c>
      <c r="K218" t="str" cm="1">
        <f t="array" aca="1" ref="K218" ca="1">IFERROR(INDIRECT("'"&amp;B218&amp;"'!AG"&amp;MATCH(INT(BA218/8)+1,INDIRECT("'"&amp;B218&amp;"'!B4:B15"),0)+3),"")</f>
        <v/>
      </c>
      <c r="M218" t="str">
        <f t="shared" ref="M218:AB223" ca="1" si="84">IF(M$1="","",IF($K218=M$1,$J218,""))</f>
        <v/>
      </c>
      <c r="N218" t="str">
        <f t="shared" si="84"/>
        <v/>
      </c>
      <c r="O218" t="str">
        <f t="shared" si="84"/>
        <v/>
      </c>
      <c r="P218" t="str">
        <f t="shared" si="84"/>
        <v/>
      </c>
      <c r="Q218" t="str">
        <f t="shared" si="84"/>
        <v/>
      </c>
      <c r="R218" t="str">
        <f t="shared" si="84"/>
        <v/>
      </c>
      <c r="S218" t="str">
        <f t="shared" si="84"/>
        <v/>
      </c>
      <c r="T218" t="str">
        <f t="shared" si="84"/>
        <v/>
      </c>
      <c r="U218" t="str">
        <f t="shared" si="84"/>
        <v/>
      </c>
      <c r="V218" t="str">
        <f t="shared" si="84"/>
        <v/>
      </c>
      <c r="W218" t="str">
        <f t="shared" si="84"/>
        <v/>
      </c>
      <c r="X218" t="str">
        <f t="shared" si="84"/>
        <v/>
      </c>
      <c r="Y218" t="str">
        <f t="shared" si="84"/>
        <v/>
      </c>
      <c r="Z218" t="str">
        <f t="shared" si="84"/>
        <v/>
      </c>
      <c r="AA218" t="str">
        <f t="shared" si="84"/>
        <v/>
      </c>
      <c r="AB218" t="str">
        <f t="shared" si="84"/>
        <v/>
      </c>
      <c r="AC218" t="str">
        <f t="shared" ref="AC218:AR223" si="85">IF(AC$1="","",IF($K218=AC$1,$J218,""))</f>
        <v/>
      </c>
      <c r="AD218" t="str">
        <f t="shared" si="85"/>
        <v/>
      </c>
      <c r="AE218" t="str">
        <f t="shared" si="85"/>
        <v/>
      </c>
      <c r="AF218" t="str">
        <f t="shared" si="85"/>
        <v/>
      </c>
      <c r="AG218" t="str">
        <f t="shared" si="85"/>
        <v/>
      </c>
      <c r="AH218" t="str">
        <f t="shared" si="85"/>
        <v/>
      </c>
      <c r="AI218" t="str">
        <f t="shared" si="85"/>
        <v/>
      </c>
      <c r="AJ218" t="str">
        <f t="shared" si="85"/>
        <v/>
      </c>
      <c r="AK218" t="str">
        <f t="shared" si="85"/>
        <v/>
      </c>
      <c r="AL218" t="str">
        <f t="shared" si="85"/>
        <v/>
      </c>
      <c r="AM218" t="str">
        <f t="shared" si="85"/>
        <v/>
      </c>
      <c r="AN218" t="str">
        <f t="shared" si="85"/>
        <v/>
      </c>
      <c r="AO218" t="str">
        <f t="shared" si="85"/>
        <v/>
      </c>
      <c r="AP218" t="str">
        <f t="shared" si="85"/>
        <v/>
      </c>
      <c r="AQ218" t="str">
        <f t="shared" si="85"/>
        <v/>
      </c>
      <c r="AR218" t="str">
        <f t="shared" si="85"/>
        <v/>
      </c>
      <c r="AS218" t="str">
        <f t="shared" ref="AS218:AY223" si="86">IF(AS$1="","",IF($K218=AS$1,$J218,""))</f>
        <v/>
      </c>
      <c r="AT218" t="str">
        <f t="shared" si="86"/>
        <v/>
      </c>
      <c r="AU218" t="str">
        <f t="shared" si="86"/>
        <v/>
      </c>
      <c r="AV218" t="str">
        <f t="shared" si="86"/>
        <v/>
      </c>
      <c r="AW218" t="str">
        <f t="shared" si="86"/>
        <v/>
      </c>
      <c r="AX218" t="str">
        <f t="shared" si="86"/>
        <v/>
      </c>
      <c r="AY218" t="str">
        <f t="shared" si="86"/>
        <v/>
      </c>
      <c r="BA218">
        <v>218</v>
      </c>
      <c r="BB218">
        <f t="shared" si="77"/>
        <v>28</v>
      </c>
    </row>
    <row r="219" spans="1:54">
      <c r="A219" s="77"/>
      <c r="E219" s="78"/>
      <c r="F219" s="78"/>
      <c r="G219" t="str" cm="1">
        <f t="array" aca="1" ref="G219" ca="1">IFERROR(IF(INDIRECT("'"&amp;B219&amp;"'!Z"&amp;MATCH(INT(BA219/8)+1,INDIRECT("'"&amp;B219&amp;"'!B4:B15"),0)+3)=1,15,IF(INDIRECT("'"&amp;B219&amp;"'!X"&amp;MATCH(INT(BA219/8)+1,INDIRECT("'"&amp;B219&amp;"'!B4:B15"),0)+3)=1,10,IF(INDIRECT("'"&amp;B219&amp;"'!V"&amp;MATCH(INT(BA219/8)+1,INDIRECT("'"&amp;B219&amp;"'!B4:B15"),0)+3)=1,6,IF(INDIRECT("'"&amp;B219&amp;"'!V"&amp;MATCH(INT(BA219/8)+1,INDIRECT("'"&amp;B219&amp;"'!B4:B15"),0)+3)=1,4,0)))),"")</f>
        <v/>
      </c>
      <c r="H219" t="str" cm="1">
        <f t="array" aca="1" ref="H219" ca="1">IFERROR(IFERROR(INDIRECT("'"&amp;B219&amp;"'!AE"&amp;MATCH(INT(BA219/8)+1,INDIRECT("'"&amp;B219&amp;"'!B4:B15"),0)+3),0)-G219,"")</f>
        <v/>
      </c>
      <c r="I219" t="e">
        <f ca="1">H218+H219+H220</f>
        <v>#VALUE!</v>
      </c>
      <c r="J219" t="str">
        <f ca="1">IFERROR(ABS(SUM(I219,-F219,-E219))+ABS(SUM(IF(D219="Traversal",15,IF(D219="High",10,IF(D219="Mid",6,IF(D219="Low",4,0))))-G219)),"")</f>
        <v/>
      </c>
      <c r="K219" t="str" cm="1">
        <f t="array" aca="1" ref="K219" ca="1">IFERROR(INDIRECT("'"&amp;B219&amp;"'!AG"&amp;MATCH(INT(BA219/8)+1,INDIRECT("'"&amp;B219&amp;"'!B4:B15"),0)+3),"")</f>
        <v/>
      </c>
      <c r="M219" t="str">
        <f t="shared" ca="1" si="84"/>
        <v/>
      </c>
      <c r="N219" t="str">
        <f t="shared" si="84"/>
        <v/>
      </c>
      <c r="O219" t="str">
        <f t="shared" si="84"/>
        <v/>
      </c>
      <c r="P219" t="str">
        <f t="shared" si="84"/>
        <v/>
      </c>
      <c r="Q219" t="str">
        <f t="shared" si="84"/>
        <v/>
      </c>
      <c r="R219" t="str">
        <f t="shared" si="84"/>
        <v/>
      </c>
      <c r="S219" t="str">
        <f t="shared" si="84"/>
        <v/>
      </c>
      <c r="T219" t="str">
        <f t="shared" si="84"/>
        <v/>
      </c>
      <c r="U219" t="str">
        <f t="shared" si="84"/>
        <v/>
      </c>
      <c r="V219" t="str">
        <f t="shared" si="84"/>
        <v/>
      </c>
      <c r="W219" t="str">
        <f t="shared" si="84"/>
        <v/>
      </c>
      <c r="X219" t="str">
        <f t="shared" si="84"/>
        <v/>
      </c>
      <c r="Y219" t="str">
        <f t="shared" si="84"/>
        <v/>
      </c>
      <c r="Z219" t="str">
        <f t="shared" si="84"/>
        <v/>
      </c>
      <c r="AA219" t="str">
        <f t="shared" si="84"/>
        <v/>
      </c>
      <c r="AB219" t="str">
        <f t="shared" si="84"/>
        <v/>
      </c>
      <c r="AC219" t="str">
        <f t="shared" si="85"/>
        <v/>
      </c>
      <c r="AD219" t="str">
        <f t="shared" si="85"/>
        <v/>
      </c>
      <c r="AE219" t="str">
        <f t="shared" si="85"/>
        <v/>
      </c>
      <c r="AF219" t="str">
        <f t="shared" si="85"/>
        <v/>
      </c>
      <c r="AG219" t="str">
        <f t="shared" si="85"/>
        <v/>
      </c>
      <c r="AH219" t="str">
        <f t="shared" si="85"/>
        <v/>
      </c>
      <c r="AI219" t="str">
        <f t="shared" si="85"/>
        <v/>
      </c>
      <c r="AJ219" t="str">
        <f t="shared" si="85"/>
        <v/>
      </c>
      <c r="AK219" t="str">
        <f t="shared" si="85"/>
        <v/>
      </c>
      <c r="AL219" t="str">
        <f t="shared" si="85"/>
        <v/>
      </c>
      <c r="AM219" t="str">
        <f t="shared" si="85"/>
        <v/>
      </c>
      <c r="AN219" t="str">
        <f t="shared" si="85"/>
        <v/>
      </c>
      <c r="AO219" t="str">
        <f t="shared" si="85"/>
        <v/>
      </c>
      <c r="AP219" t="str">
        <f t="shared" si="85"/>
        <v/>
      </c>
      <c r="AQ219" t="str">
        <f t="shared" si="85"/>
        <v/>
      </c>
      <c r="AR219" t="str">
        <f t="shared" si="85"/>
        <v/>
      </c>
      <c r="AS219" t="str">
        <f t="shared" si="86"/>
        <v/>
      </c>
      <c r="AT219" t="str">
        <f t="shared" si="86"/>
        <v/>
      </c>
      <c r="AU219" t="str">
        <f t="shared" si="86"/>
        <v/>
      </c>
      <c r="AV219" t="str">
        <f t="shared" si="86"/>
        <v/>
      </c>
      <c r="AW219" t="str">
        <f t="shared" si="86"/>
        <v/>
      </c>
      <c r="AX219" t="str">
        <f t="shared" si="86"/>
        <v/>
      </c>
      <c r="AY219" t="str">
        <f t="shared" si="86"/>
        <v/>
      </c>
      <c r="BA219">
        <v>219</v>
      </c>
      <c r="BB219">
        <f t="shared" si="77"/>
        <v>28</v>
      </c>
    </row>
    <row r="220" spans="1:54">
      <c r="A220" s="77"/>
      <c r="E220" s="78"/>
      <c r="F220" s="78"/>
      <c r="G220" t="str" cm="1">
        <f t="array" aca="1" ref="G220" ca="1">IFERROR(IF(INDIRECT("'"&amp;B220&amp;"'!Z"&amp;MATCH(INT(BA220/8)+1,INDIRECT("'"&amp;B220&amp;"'!B4:B15"),0)+3)=1,15,IF(INDIRECT("'"&amp;B220&amp;"'!X"&amp;MATCH(INT(BA220/8)+1,INDIRECT("'"&amp;B220&amp;"'!B4:B15"),0)+3)=1,10,IF(INDIRECT("'"&amp;B220&amp;"'!V"&amp;MATCH(INT(BA220/8)+1,INDIRECT("'"&amp;B220&amp;"'!B4:B15"),0)+3)=1,6,IF(INDIRECT("'"&amp;B220&amp;"'!V"&amp;MATCH(INT(BA220/8)+1,INDIRECT("'"&amp;B220&amp;"'!B4:B15"),0)+3)=1,4,0)))),"")</f>
        <v/>
      </c>
      <c r="H220" t="str" cm="1">
        <f t="array" aca="1" ref="H220" ca="1">IFERROR(IFERROR(INDIRECT("'"&amp;B220&amp;"'!AE"&amp;MATCH(INT(BA220/8)+1,INDIRECT("'"&amp;B220&amp;"'!B4:B15"),0)+3),0)-G220,"")</f>
        <v/>
      </c>
      <c r="I220" t="e">
        <f ca="1">H218+H219+H220</f>
        <v>#VALUE!</v>
      </c>
      <c r="J220" t="str">
        <f ca="1">IFERROR(ABS(SUM(I220,-F219,-E219))+ABS(SUM(IF(D220="Traversal",15,IF(D220="High",10,IF(D220="Mid",6,IF(D220="Low",4,0))))-G220)),"")</f>
        <v/>
      </c>
      <c r="K220" t="str" cm="1">
        <f t="array" aca="1" ref="K220" ca="1">IFERROR(INDIRECT("'"&amp;B220&amp;"'!AG"&amp;MATCH(INT(BA220/8)+1,INDIRECT("'"&amp;B220&amp;"'!B4:B15"),0)+3),"")</f>
        <v/>
      </c>
      <c r="M220" t="str">
        <f t="shared" ca="1" si="84"/>
        <v/>
      </c>
      <c r="N220" t="str">
        <f t="shared" si="84"/>
        <v/>
      </c>
      <c r="O220" t="str">
        <f t="shared" si="84"/>
        <v/>
      </c>
      <c r="P220" t="str">
        <f t="shared" si="84"/>
        <v/>
      </c>
      <c r="Q220" t="str">
        <f t="shared" si="84"/>
        <v/>
      </c>
      <c r="R220" t="str">
        <f t="shared" si="84"/>
        <v/>
      </c>
      <c r="S220" t="str">
        <f t="shared" si="84"/>
        <v/>
      </c>
      <c r="T220" t="str">
        <f t="shared" si="84"/>
        <v/>
      </c>
      <c r="U220" t="str">
        <f t="shared" si="84"/>
        <v/>
      </c>
      <c r="V220" t="str">
        <f t="shared" si="84"/>
        <v/>
      </c>
      <c r="W220" t="str">
        <f t="shared" si="84"/>
        <v/>
      </c>
      <c r="X220" t="str">
        <f t="shared" si="84"/>
        <v/>
      </c>
      <c r="Y220" t="str">
        <f t="shared" si="84"/>
        <v/>
      </c>
      <c r="Z220" t="str">
        <f t="shared" si="84"/>
        <v/>
      </c>
      <c r="AA220" t="str">
        <f t="shared" si="84"/>
        <v/>
      </c>
      <c r="AB220" t="str">
        <f t="shared" si="84"/>
        <v/>
      </c>
      <c r="AC220" t="str">
        <f t="shared" si="85"/>
        <v/>
      </c>
      <c r="AD220" t="str">
        <f t="shared" si="85"/>
        <v/>
      </c>
      <c r="AE220" t="str">
        <f t="shared" si="85"/>
        <v/>
      </c>
      <c r="AF220" t="str">
        <f t="shared" si="85"/>
        <v/>
      </c>
      <c r="AG220" t="str">
        <f t="shared" si="85"/>
        <v/>
      </c>
      <c r="AH220" t="str">
        <f t="shared" si="85"/>
        <v/>
      </c>
      <c r="AI220" t="str">
        <f t="shared" si="85"/>
        <v/>
      </c>
      <c r="AJ220" t="str">
        <f t="shared" si="85"/>
        <v/>
      </c>
      <c r="AK220" t="str">
        <f t="shared" si="85"/>
        <v/>
      </c>
      <c r="AL220" t="str">
        <f t="shared" si="85"/>
        <v/>
      </c>
      <c r="AM220" t="str">
        <f t="shared" si="85"/>
        <v/>
      </c>
      <c r="AN220" t="str">
        <f t="shared" si="85"/>
        <v/>
      </c>
      <c r="AO220" t="str">
        <f t="shared" si="85"/>
        <v/>
      </c>
      <c r="AP220" t="str">
        <f t="shared" si="85"/>
        <v/>
      </c>
      <c r="AQ220" t="str">
        <f t="shared" si="85"/>
        <v/>
      </c>
      <c r="AR220" t="str">
        <f t="shared" si="85"/>
        <v/>
      </c>
      <c r="AS220" t="str">
        <f t="shared" si="86"/>
        <v/>
      </c>
      <c r="AT220" t="str">
        <f t="shared" si="86"/>
        <v/>
      </c>
      <c r="AU220" t="str">
        <f t="shared" si="86"/>
        <v/>
      </c>
      <c r="AV220" t="str">
        <f t="shared" si="86"/>
        <v/>
      </c>
      <c r="AW220" t="str">
        <f t="shared" si="86"/>
        <v/>
      </c>
      <c r="AX220" t="str">
        <f t="shared" si="86"/>
        <v/>
      </c>
      <c r="AY220" t="str">
        <f t="shared" si="86"/>
        <v/>
      </c>
      <c r="BA220">
        <v>220</v>
      </c>
      <c r="BB220">
        <f t="shared" si="77"/>
        <v>28</v>
      </c>
    </row>
    <row r="221" spans="1:54">
      <c r="A221" s="77"/>
      <c r="E221" s="78"/>
      <c r="F221" s="78"/>
      <c r="G221" t="str" cm="1">
        <f t="array" aca="1" ref="G221" ca="1">IFERROR(IF(INDIRECT("'"&amp;B221&amp;"'!Z"&amp;MATCH(INT(BA221/8)+1,INDIRECT("'"&amp;B221&amp;"'!B4:B15"),0)+3)=1,15,IF(INDIRECT("'"&amp;B221&amp;"'!X"&amp;MATCH(INT(BA221/8)+1,INDIRECT("'"&amp;B221&amp;"'!B4:B15"),0)+3)=1,10,IF(INDIRECT("'"&amp;B221&amp;"'!V"&amp;MATCH(INT(BA221/8)+1,INDIRECT("'"&amp;B221&amp;"'!B4:B15"),0)+3)=1,6,IF(INDIRECT("'"&amp;B221&amp;"'!V"&amp;MATCH(INT(BA221/8)+1,INDIRECT("'"&amp;B221&amp;"'!B4:B15"),0)+3)=1,4,0)))),"")</f>
        <v/>
      </c>
      <c r="H221" t="str" cm="1">
        <f t="array" aca="1" ref="H221" ca="1">IFERROR(IFERROR(INDIRECT("'"&amp;B221&amp;"'!AE"&amp;MATCH(INT(BA221/8)+1,INDIRECT("'"&amp;B221&amp;"'!B4:B15"),0)+3),0)-G221,"")</f>
        <v/>
      </c>
      <c r="I221" t="e">
        <f ca="1">H221+H222+H223</f>
        <v>#VALUE!</v>
      </c>
      <c r="J221" t="str">
        <f ca="1">IFERROR(ABS(SUM(I221,-F222,-E222))+ABS(SUM(IF(D221="Traversal",15,IF(D221="High",10,IF(D221="Mid",6,IF(D221="Low",4,0))))-G221)),"")</f>
        <v/>
      </c>
      <c r="K221" t="str" cm="1">
        <f t="array" aca="1" ref="K221" ca="1">IFERROR(INDIRECT("'"&amp;B221&amp;"'!AG"&amp;MATCH(INT(BA221/8)+1,INDIRECT("'"&amp;B221&amp;"'!B4:B15"),0)+3),"")</f>
        <v/>
      </c>
      <c r="M221" t="str">
        <f t="shared" ca="1" si="84"/>
        <v/>
      </c>
      <c r="N221" t="str">
        <f t="shared" si="84"/>
        <v/>
      </c>
      <c r="O221" t="str">
        <f t="shared" si="84"/>
        <v/>
      </c>
      <c r="P221" t="str">
        <f t="shared" si="84"/>
        <v/>
      </c>
      <c r="Q221" t="str">
        <f t="shared" si="84"/>
        <v/>
      </c>
      <c r="R221" t="str">
        <f t="shared" si="84"/>
        <v/>
      </c>
      <c r="S221" t="str">
        <f t="shared" si="84"/>
        <v/>
      </c>
      <c r="T221" t="str">
        <f t="shared" si="84"/>
        <v/>
      </c>
      <c r="U221" t="str">
        <f t="shared" si="84"/>
        <v/>
      </c>
      <c r="V221" t="str">
        <f t="shared" si="84"/>
        <v/>
      </c>
      <c r="W221" t="str">
        <f t="shared" si="84"/>
        <v/>
      </c>
      <c r="X221" t="str">
        <f t="shared" si="84"/>
        <v/>
      </c>
      <c r="Y221" t="str">
        <f t="shared" si="84"/>
        <v/>
      </c>
      <c r="Z221" t="str">
        <f t="shared" si="84"/>
        <v/>
      </c>
      <c r="AA221" t="str">
        <f t="shared" si="84"/>
        <v/>
      </c>
      <c r="AB221" t="str">
        <f t="shared" si="84"/>
        <v/>
      </c>
      <c r="AC221" t="str">
        <f t="shared" si="85"/>
        <v/>
      </c>
      <c r="AD221" t="str">
        <f t="shared" si="85"/>
        <v/>
      </c>
      <c r="AE221" t="str">
        <f t="shared" si="85"/>
        <v/>
      </c>
      <c r="AF221" t="str">
        <f t="shared" si="85"/>
        <v/>
      </c>
      <c r="AG221" t="str">
        <f t="shared" si="85"/>
        <v/>
      </c>
      <c r="AH221" t="str">
        <f t="shared" si="85"/>
        <v/>
      </c>
      <c r="AI221" t="str">
        <f t="shared" si="85"/>
        <v/>
      </c>
      <c r="AJ221" t="str">
        <f t="shared" si="85"/>
        <v/>
      </c>
      <c r="AK221" t="str">
        <f t="shared" si="85"/>
        <v/>
      </c>
      <c r="AL221" t="str">
        <f t="shared" si="85"/>
        <v/>
      </c>
      <c r="AM221" t="str">
        <f t="shared" si="85"/>
        <v/>
      </c>
      <c r="AN221" t="str">
        <f t="shared" si="85"/>
        <v/>
      </c>
      <c r="AO221" t="str">
        <f t="shared" si="85"/>
        <v/>
      </c>
      <c r="AP221" t="str">
        <f t="shared" si="85"/>
        <v/>
      </c>
      <c r="AQ221" t="str">
        <f t="shared" si="85"/>
        <v/>
      </c>
      <c r="AR221" t="str">
        <f t="shared" si="85"/>
        <v/>
      </c>
      <c r="AS221" t="str">
        <f t="shared" si="86"/>
        <v/>
      </c>
      <c r="AT221" t="str">
        <f t="shared" si="86"/>
        <v/>
      </c>
      <c r="AU221" t="str">
        <f t="shared" si="86"/>
        <v/>
      </c>
      <c r="AV221" t="str">
        <f t="shared" si="86"/>
        <v/>
      </c>
      <c r="AW221" t="str">
        <f t="shared" si="86"/>
        <v/>
      </c>
      <c r="AX221" t="str">
        <f t="shared" si="86"/>
        <v/>
      </c>
      <c r="AY221" t="str">
        <f t="shared" si="86"/>
        <v/>
      </c>
      <c r="BA221">
        <v>221</v>
      </c>
      <c r="BB221">
        <f t="shared" si="77"/>
        <v>28</v>
      </c>
    </row>
    <row r="222" spans="1:54">
      <c r="A222" s="77"/>
      <c r="E222" s="78"/>
      <c r="F222" s="78"/>
      <c r="G222" t="str" cm="1">
        <f t="array" aca="1" ref="G222" ca="1">IFERROR(IF(INDIRECT("'"&amp;B222&amp;"'!Z"&amp;MATCH(INT(BA222/8)+1,INDIRECT("'"&amp;B222&amp;"'!B4:B15"),0)+3)=1,15,IF(INDIRECT("'"&amp;B222&amp;"'!X"&amp;MATCH(INT(BA222/8)+1,INDIRECT("'"&amp;B222&amp;"'!B4:B15"),0)+3)=1,10,IF(INDIRECT("'"&amp;B222&amp;"'!V"&amp;MATCH(INT(BA222/8)+1,INDIRECT("'"&amp;B222&amp;"'!B4:B15"),0)+3)=1,6,IF(INDIRECT("'"&amp;B222&amp;"'!V"&amp;MATCH(INT(BA222/8)+1,INDIRECT("'"&amp;B222&amp;"'!B4:B15"),0)+3)=1,4,0)))),"")</f>
        <v/>
      </c>
      <c r="H222" t="str" cm="1">
        <f t="array" aca="1" ref="H222" ca="1">IFERROR(IFERROR(INDIRECT("'"&amp;B222&amp;"'!AE"&amp;MATCH(INT(BA222/8)+1,INDIRECT("'"&amp;B222&amp;"'!B4:B15"),0)+3),0)-G222,"")</f>
        <v/>
      </c>
      <c r="I222" t="e">
        <f ca="1">H221+H222+H223</f>
        <v>#VALUE!</v>
      </c>
      <c r="J222" t="str">
        <f ca="1">IFERROR(ABS(SUM(I222,-F222,-E222))+ABS(SUM(IF(D222="Traversal",15,IF(D222="High",10,IF(D222="Mid",6,IF(D222="Low",4,0))))-G222)),"")</f>
        <v/>
      </c>
      <c r="K222" t="str" cm="1">
        <f t="array" aca="1" ref="K222" ca="1">IFERROR(INDIRECT("'"&amp;B222&amp;"'!AG"&amp;MATCH(INT(BA222/8)+1,INDIRECT("'"&amp;B222&amp;"'!B4:B15"),0)+3),"")</f>
        <v/>
      </c>
      <c r="M222" t="str">
        <f t="shared" ca="1" si="84"/>
        <v/>
      </c>
      <c r="N222" t="str">
        <f t="shared" si="84"/>
        <v/>
      </c>
      <c r="O222" t="str">
        <f t="shared" si="84"/>
        <v/>
      </c>
      <c r="P222" t="str">
        <f t="shared" si="84"/>
        <v/>
      </c>
      <c r="Q222" t="str">
        <f t="shared" si="84"/>
        <v/>
      </c>
      <c r="R222" t="str">
        <f t="shared" si="84"/>
        <v/>
      </c>
      <c r="S222" t="str">
        <f t="shared" si="84"/>
        <v/>
      </c>
      <c r="T222" t="str">
        <f t="shared" si="84"/>
        <v/>
      </c>
      <c r="U222" t="str">
        <f t="shared" si="84"/>
        <v/>
      </c>
      <c r="V222" t="str">
        <f t="shared" si="84"/>
        <v/>
      </c>
      <c r="W222" t="str">
        <f t="shared" si="84"/>
        <v/>
      </c>
      <c r="X222" t="str">
        <f t="shared" si="84"/>
        <v/>
      </c>
      <c r="Y222" t="str">
        <f t="shared" si="84"/>
        <v/>
      </c>
      <c r="Z222" t="str">
        <f t="shared" si="84"/>
        <v/>
      </c>
      <c r="AA222" t="str">
        <f t="shared" si="84"/>
        <v/>
      </c>
      <c r="AB222" t="str">
        <f t="shared" si="84"/>
        <v/>
      </c>
      <c r="AC222" t="str">
        <f t="shared" si="85"/>
        <v/>
      </c>
      <c r="AD222" t="str">
        <f t="shared" si="85"/>
        <v/>
      </c>
      <c r="AE222" t="str">
        <f t="shared" si="85"/>
        <v/>
      </c>
      <c r="AF222" t="str">
        <f t="shared" si="85"/>
        <v/>
      </c>
      <c r="AG222" t="str">
        <f t="shared" si="85"/>
        <v/>
      </c>
      <c r="AH222" t="str">
        <f t="shared" si="85"/>
        <v/>
      </c>
      <c r="AI222" t="str">
        <f t="shared" si="85"/>
        <v/>
      </c>
      <c r="AJ222" t="str">
        <f t="shared" si="85"/>
        <v/>
      </c>
      <c r="AK222" t="str">
        <f t="shared" si="85"/>
        <v/>
      </c>
      <c r="AL222" t="str">
        <f t="shared" si="85"/>
        <v/>
      </c>
      <c r="AM222" t="str">
        <f t="shared" si="85"/>
        <v/>
      </c>
      <c r="AN222" t="str">
        <f t="shared" si="85"/>
        <v/>
      </c>
      <c r="AO222" t="str">
        <f t="shared" si="85"/>
        <v/>
      </c>
      <c r="AP222" t="str">
        <f t="shared" si="85"/>
        <v/>
      </c>
      <c r="AQ222" t="str">
        <f t="shared" si="85"/>
        <v/>
      </c>
      <c r="AR222" t="str">
        <f t="shared" si="85"/>
        <v/>
      </c>
      <c r="AS222" t="str">
        <f t="shared" si="86"/>
        <v/>
      </c>
      <c r="AT222" t="str">
        <f t="shared" si="86"/>
        <v/>
      </c>
      <c r="AU222" t="str">
        <f t="shared" si="86"/>
        <v/>
      </c>
      <c r="AV222" t="str">
        <f t="shared" si="86"/>
        <v/>
      </c>
      <c r="AW222" t="str">
        <f t="shared" si="86"/>
        <v/>
      </c>
      <c r="AX222" t="str">
        <f t="shared" si="86"/>
        <v/>
      </c>
      <c r="AY222" t="str">
        <f t="shared" si="86"/>
        <v/>
      </c>
      <c r="BA222">
        <v>222</v>
      </c>
      <c r="BB222">
        <f t="shared" si="77"/>
        <v>28</v>
      </c>
    </row>
    <row r="223" spans="1:54">
      <c r="A223" s="77"/>
      <c r="E223" s="78"/>
      <c r="F223" s="78"/>
      <c r="G223" t="str" cm="1">
        <f t="array" aca="1" ref="G223" ca="1">IFERROR(IF(INDIRECT("'"&amp;B223&amp;"'!Z"&amp;MATCH(INT(BA223/8)+1,INDIRECT("'"&amp;B223&amp;"'!B4:B15"),0)+3)=1,15,IF(INDIRECT("'"&amp;B223&amp;"'!X"&amp;MATCH(INT(BA223/8)+1,INDIRECT("'"&amp;B223&amp;"'!B4:B15"),0)+3)=1,10,IF(INDIRECT("'"&amp;B223&amp;"'!V"&amp;MATCH(INT(BA223/8)+1,INDIRECT("'"&amp;B223&amp;"'!B4:B15"),0)+3)=1,6,IF(INDIRECT("'"&amp;B223&amp;"'!V"&amp;MATCH(INT(BA223/8)+1,INDIRECT("'"&amp;B223&amp;"'!B4:B15"),0)+3)=1,4,0)))),"")</f>
        <v/>
      </c>
      <c r="H223" t="str" cm="1">
        <f t="array" aca="1" ref="H223" ca="1">IFERROR(IFERROR(INDIRECT("'"&amp;B223&amp;"'!AE"&amp;MATCH(INT(BA223/8)+1,INDIRECT("'"&amp;B223&amp;"'!B4:B15"),0)+3),0)-G223,"")</f>
        <v/>
      </c>
      <c r="I223" t="e">
        <f ca="1">H221+H222+H223</f>
        <v>#VALUE!</v>
      </c>
      <c r="J223" t="str">
        <f ca="1">IFERROR(ABS(SUM(I223,-F222,-E222))+ABS(SUM(IF(D223="Traversal",15,IF(D223="High",10,IF(D223="Mid",6,IF(D223="Low",4,0))))-G223)),"")</f>
        <v/>
      </c>
      <c r="K223" t="str" cm="1">
        <f t="array" aca="1" ref="K223" ca="1">IFERROR(INDIRECT("'"&amp;B223&amp;"'!AG"&amp;MATCH(INT(BA223/8)+1,INDIRECT("'"&amp;B223&amp;"'!B4:B15"),0)+3),"")</f>
        <v/>
      </c>
      <c r="M223" t="str">
        <f t="shared" ca="1" si="84"/>
        <v/>
      </c>
      <c r="N223" t="str">
        <f t="shared" si="84"/>
        <v/>
      </c>
      <c r="O223" t="str">
        <f t="shared" si="84"/>
        <v/>
      </c>
      <c r="P223" t="str">
        <f t="shared" si="84"/>
        <v/>
      </c>
      <c r="Q223" t="str">
        <f t="shared" si="84"/>
        <v/>
      </c>
      <c r="R223" t="str">
        <f t="shared" si="84"/>
        <v/>
      </c>
      <c r="S223" t="str">
        <f t="shared" si="84"/>
        <v/>
      </c>
      <c r="T223" t="str">
        <f t="shared" si="84"/>
        <v/>
      </c>
      <c r="U223" t="str">
        <f t="shared" si="84"/>
        <v/>
      </c>
      <c r="V223" t="str">
        <f t="shared" si="84"/>
        <v/>
      </c>
      <c r="W223" t="str">
        <f t="shared" si="84"/>
        <v/>
      </c>
      <c r="X223" t="str">
        <f t="shared" si="84"/>
        <v/>
      </c>
      <c r="Y223" t="str">
        <f t="shared" si="84"/>
        <v/>
      </c>
      <c r="Z223" t="str">
        <f t="shared" si="84"/>
        <v/>
      </c>
      <c r="AA223" t="str">
        <f t="shared" si="84"/>
        <v/>
      </c>
      <c r="AB223" t="str">
        <f t="shared" si="84"/>
        <v/>
      </c>
      <c r="AC223" t="str">
        <f t="shared" si="85"/>
        <v/>
      </c>
      <c r="AD223" t="str">
        <f t="shared" si="85"/>
        <v/>
      </c>
      <c r="AE223" t="str">
        <f t="shared" si="85"/>
        <v/>
      </c>
      <c r="AF223" t="str">
        <f t="shared" si="85"/>
        <v/>
      </c>
      <c r="AG223" t="str">
        <f t="shared" si="85"/>
        <v/>
      </c>
      <c r="AH223" t="str">
        <f t="shared" si="85"/>
        <v/>
      </c>
      <c r="AI223" t="str">
        <f t="shared" si="85"/>
        <v/>
      </c>
      <c r="AJ223" t="str">
        <f t="shared" si="85"/>
        <v/>
      </c>
      <c r="AK223" t="str">
        <f t="shared" si="85"/>
        <v/>
      </c>
      <c r="AL223" t="str">
        <f t="shared" si="85"/>
        <v/>
      </c>
      <c r="AM223" t="str">
        <f t="shared" si="85"/>
        <v/>
      </c>
      <c r="AN223" t="str">
        <f t="shared" si="85"/>
        <v/>
      </c>
      <c r="AO223" t="str">
        <f t="shared" si="85"/>
        <v/>
      </c>
      <c r="AP223" t="str">
        <f t="shared" si="85"/>
        <v/>
      </c>
      <c r="AQ223" t="str">
        <f t="shared" si="85"/>
        <v/>
      </c>
      <c r="AR223" t="str">
        <f t="shared" si="85"/>
        <v/>
      </c>
      <c r="AS223" t="str">
        <f t="shared" si="86"/>
        <v/>
      </c>
      <c r="AT223" t="str">
        <f t="shared" si="86"/>
        <v/>
      </c>
      <c r="AU223" t="str">
        <f t="shared" si="86"/>
        <v/>
      </c>
      <c r="AV223" t="str">
        <f t="shared" si="86"/>
        <v/>
      </c>
      <c r="AW223" t="str">
        <f t="shared" si="86"/>
        <v/>
      </c>
      <c r="AX223" t="str">
        <f t="shared" si="86"/>
        <v/>
      </c>
      <c r="AY223" t="str">
        <f t="shared" si="86"/>
        <v/>
      </c>
      <c r="BA223">
        <v>223</v>
      </c>
      <c r="BB223">
        <f t="shared" si="77"/>
        <v>28</v>
      </c>
    </row>
    <row r="224" spans="1:54">
      <c r="A224" s="77"/>
      <c r="E224" s="78"/>
      <c r="F224" s="78"/>
    </row>
    <row r="225" spans="1:54">
      <c r="A225" s="77"/>
      <c r="E225" s="78"/>
      <c r="F225" s="78"/>
      <c r="BA225">
        <v>225</v>
      </c>
      <c r="BB225">
        <f t="shared" si="77"/>
        <v>29</v>
      </c>
    </row>
    <row r="226" spans="1:54">
      <c r="A226" s="77"/>
      <c r="E226" s="78"/>
      <c r="F226" s="78"/>
      <c r="G226" t="str" cm="1">
        <f t="array" aca="1" ref="G226" ca="1">IFERROR(IF(INDIRECT("'"&amp;B226&amp;"'!Z"&amp;MATCH(INT(BA226/8)+1,INDIRECT("'"&amp;B226&amp;"'!B4:B15"),0)+3)=1,15,IF(INDIRECT("'"&amp;B226&amp;"'!X"&amp;MATCH(INT(BA226/8)+1,INDIRECT("'"&amp;B226&amp;"'!B4:B15"),0)+3)=1,10,IF(INDIRECT("'"&amp;B226&amp;"'!V"&amp;MATCH(INT(BA226/8)+1,INDIRECT("'"&amp;B226&amp;"'!B4:B15"),0)+3)=1,6,IF(INDIRECT("'"&amp;B226&amp;"'!V"&amp;MATCH(INT(BA226/8)+1,INDIRECT("'"&amp;B226&amp;"'!B4:B15"),0)+3)=1,4,0)))),"")</f>
        <v/>
      </c>
      <c r="H226" t="str" cm="1">
        <f t="array" aca="1" ref="H226" ca="1">IFERROR(IFERROR(INDIRECT("'"&amp;B226&amp;"'!AE"&amp;MATCH(INT(BA226/8)+1,INDIRECT("'"&amp;B226&amp;"'!B4:B15"),0)+3),0)-G226,"")</f>
        <v/>
      </c>
      <c r="I226" t="e">
        <f ca="1">H226+H227+H228</f>
        <v>#VALUE!</v>
      </c>
      <c r="J226" t="str">
        <f ca="1">IFERROR(ABS(SUM(I226,-F227,-E227))+ABS(SUM(IF(D226="Traversal",15,IF(D226="High",10,IF(D226="Mid",6,IF(D226="Low",4,0))))-G226)),"")</f>
        <v/>
      </c>
      <c r="K226" t="str" cm="1">
        <f t="array" aca="1" ref="K226" ca="1">IFERROR(INDIRECT("'"&amp;B226&amp;"'!AG"&amp;MATCH(INT(BA226/8)+1,INDIRECT("'"&amp;B226&amp;"'!B4:B15"),0)+3),"")</f>
        <v/>
      </c>
      <c r="M226" t="str">
        <f t="shared" ref="M226:AB231" ca="1" si="87">IF(M$1="","",IF($K226=M$1,$J226,""))</f>
        <v/>
      </c>
      <c r="N226" t="str">
        <f t="shared" si="87"/>
        <v/>
      </c>
      <c r="O226" t="str">
        <f t="shared" si="87"/>
        <v/>
      </c>
      <c r="P226" t="str">
        <f t="shared" si="87"/>
        <v/>
      </c>
      <c r="Q226" t="str">
        <f t="shared" si="87"/>
        <v/>
      </c>
      <c r="R226" t="str">
        <f t="shared" si="87"/>
        <v/>
      </c>
      <c r="S226" t="str">
        <f t="shared" si="87"/>
        <v/>
      </c>
      <c r="T226" t="str">
        <f t="shared" si="87"/>
        <v/>
      </c>
      <c r="U226" t="str">
        <f t="shared" si="87"/>
        <v/>
      </c>
      <c r="V226" t="str">
        <f t="shared" si="87"/>
        <v/>
      </c>
      <c r="W226" t="str">
        <f t="shared" si="87"/>
        <v/>
      </c>
      <c r="X226" t="str">
        <f t="shared" si="87"/>
        <v/>
      </c>
      <c r="Y226" t="str">
        <f t="shared" si="87"/>
        <v/>
      </c>
      <c r="Z226" t="str">
        <f t="shared" si="87"/>
        <v/>
      </c>
      <c r="AA226" t="str">
        <f t="shared" si="87"/>
        <v/>
      </c>
      <c r="AB226" t="str">
        <f t="shared" si="87"/>
        <v/>
      </c>
      <c r="AC226" t="str">
        <f t="shared" ref="AC226:AR231" si="88">IF(AC$1="","",IF($K226=AC$1,$J226,""))</f>
        <v/>
      </c>
      <c r="AD226" t="str">
        <f t="shared" si="88"/>
        <v/>
      </c>
      <c r="AE226" t="str">
        <f t="shared" si="88"/>
        <v/>
      </c>
      <c r="AF226" t="str">
        <f t="shared" si="88"/>
        <v/>
      </c>
      <c r="AG226" t="str">
        <f t="shared" si="88"/>
        <v/>
      </c>
      <c r="AH226" t="str">
        <f t="shared" si="88"/>
        <v/>
      </c>
      <c r="AI226" t="str">
        <f t="shared" si="88"/>
        <v/>
      </c>
      <c r="AJ226" t="str">
        <f t="shared" si="88"/>
        <v/>
      </c>
      <c r="AK226" t="str">
        <f t="shared" si="88"/>
        <v/>
      </c>
      <c r="AL226" t="str">
        <f t="shared" si="88"/>
        <v/>
      </c>
      <c r="AM226" t="str">
        <f t="shared" si="88"/>
        <v/>
      </c>
      <c r="AN226" t="str">
        <f t="shared" si="88"/>
        <v/>
      </c>
      <c r="AO226" t="str">
        <f t="shared" si="88"/>
        <v/>
      </c>
      <c r="AP226" t="str">
        <f t="shared" si="88"/>
        <v/>
      </c>
      <c r="AQ226" t="str">
        <f t="shared" si="88"/>
        <v/>
      </c>
      <c r="AR226" t="str">
        <f t="shared" si="88"/>
        <v/>
      </c>
      <c r="AS226" t="str">
        <f t="shared" ref="AS226:AY231" si="89">IF(AS$1="","",IF($K226=AS$1,$J226,""))</f>
        <v/>
      </c>
      <c r="AT226" t="str">
        <f t="shared" si="89"/>
        <v/>
      </c>
      <c r="AU226" t="str">
        <f t="shared" si="89"/>
        <v/>
      </c>
      <c r="AV226" t="str">
        <f t="shared" si="89"/>
        <v/>
      </c>
      <c r="AW226" t="str">
        <f t="shared" si="89"/>
        <v/>
      </c>
      <c r="AX226" t="str">
        <f t="shared" si="89"/>
        <v/>
      </c>
      <c r="AY226" t="str">
        <f t="shared" si="89"/>
        <v/>
      </c>
      <c r="BA226">
        <v>226</v>
      </c>
      <c r="BB226">
        <f t="shared" si="77"/>
        <v>29</v>
      </c>
    </row>
    <row r="227" spans="1:54">
      <c r="A227" s="77"/>
      <c r="E227" s="78"/>
      <c r="F227" s="78"/>
      <c r="G227" t="str" cm="1">
        <f t="array" aca="1" ref="G227" ca="1">IFERROR(IF(INDIRECT("'"&amp;B227&amp;"'!Z"&amp;MATCH(INT(BA227/8)+1,INDIRECT("'"&amp;B227&amp;"'!B4:B15"),0)+3)=1,15,IF(INDIRECT("'"&amp;B227&amp;"'!X"&amp;MATCH(INT(BA227/8)+1,INDIRECT("'"&amp;B227&amp;"'!B4:B15"),0)+3)=1,10,IF(INDIRECT("'"&amp;B227&amp;"'!V"&amp;MATCH(INT(BA227/8)+1,INDIRECT("'"&amp;B227&amp;"'!B4:B15"),0)+3)=1,6,IF(INDIRECT("'"&amp;B227&amp;"'!V"&amp;MATCH(INT(BA227/8)+1,INDIRECT("'"&amp;B227&amp;"'!B4:B15"),0)+3)=1,4,0)))),"")</f>
        <v/>
      </c>
      <c r="H227" t="str" cm="1">
        <f t="array" aca="1" ref="H227" ca="1">IFERROR(IFERROR(INDIRECT("'"&amp;B227&amp;"'!AE"&amp;MATCH(INT(BA227/8)+1,INDIRECT("'"&amp;B227&amp;"'!B4:B15"),0)+3),0)-G227,"")</f>
        <v/>
      </c>
      <c r="I227" t="e">
        <f ca="1">H226+H227+H228</f>
        <v>#VALUE!</v>
      </c>
      <c r="J227" t="str">
        <f ca="1">IFERROR(ABS(SUM(I227,-F227,-E227))+ABS(SUM(IF(D227="Traversal",15,IF(D227="High",10,IF(D227="Mid",6,IF(D227="Low",4,0))))-G227)),"")</f>
        <v/>
      </c>
      <c r="K227" t="str" cm="1">
        <f t="array" aca="1" ref="K227" ca="1">IFERROR(INDIRECT("'"&amp;B227&amp;"'!AG"&amp;MATCH(INT(BA227/8)+1,INDIRECT("'"&amp;B227&amp;"'!B4:B15"),0)+3),"")</f>
        <v/>
      </c>
      <c r="M227" t="str">
        <f t="shared" ca="1" si="87"/>
        <v/>
      </c>
      <c r="N227" t="str">
        <f t="shared" si="87"/>
        <v/>
      </c>
      <c r="O227" t="str">
        <f t="shared" si="87"/>
        <v/>
      </c>
      <c r="P227" t="str">
        <f t="shared" si="87"/>
        <v/>
      </c>
      <c r="Q227" t="str">
        <f t="shared" si="87"/>
        <v/>
      </c>
      <c r="R227" t="str">
        <f t="shared" si="87"/>
        <v/>
      </c>
      <c r="S227" t="str">
        <f t="shared" si="87"/>
        <v/>
      </c>
      <c r="T227" t="str">
        <f t="shared" si="87"/>
        <v/>
      </c>
      <c r="U227" t="str">
        <f t="shared" si="87"/>
        <v/>
      </c>
      <c r="V227" t="str">
        <f t="shared" si="87"/>
        <v/>
      </c>
      <c r="W227" t="str">
        <f t="shared" si="87"/>
        <v/>
      </c>
      <c r="X227" t="str">
        <f t="shared" si="87"/>
        <v/>
      </c>
      <c r="Y227" t="str">
        <f t="shared" si="87"/>
        <v/>
      </c>
      <c r="Z227" t="str">
        <f t="shared" si="87"/>
        <v/>
      </c>
      <c r="AA227" t="str">
        <f t="shared" si="87"/>
        <v/>
      </c>
      <c r="AB227" t="str">
        <f t="shared" si="87"/>
        <v/>
      </c>
      <c r="AC227" t="str">
        <f t="shared" si="88"/>
        <v/>
      </c>
      <c r="AD227" t="str">
        <f t="shared" si="88"/>
        <v/>
      </c>
      <c r="AE227" t="str">
        <f t="shared" si="88"/>
        <v/>
      </c>
      <c r="AF227" t="str">
        <f t="shared" si="88"/>
        <v/>
      </c>
      <c r="AG227" t="str">
        <f t="shared" si="88"/>
        <v/>
      </c>
      <c r="AH227" t="str">
        <f t="shared" si="88"/>
        <v/>
      </c>
      <c r="AI227" t="str">
        <f t="shared" si="88"/>
        <v/>
      </c>
      <c r="AJ227" t="str">
        <f t="shared" si="88"/>
        <v/>
      </c>
      <c r="AK227" t="str">
        <f t="shared" si="88"/>
        <v/>
      </c>
      <c r="AL227" t="str">
        <f t="shared" si="88"/>
        <v/>
      </c>
      <c r="AM227" t="str">
        <f t="shared" si="88"/>
        <v/>
      </c>
      <c r="AN227" t="str">
        <f t="shared" si="88"/>
        <v/>
      </c>
      <c r="AO227" t="str">
        <f t="shared" si="88"/>
        <v/>
      </c>
      <c r="AP227" t="str">
        <f t="shared" si="88"/>
        <v/>
      </c>
      <c r="AQ227" t="str">
        <f t="shared" si="88"/>
        <v/>
      </c>
      <c r="AR227" t="str">
        <f t="shared" si="88"/>
        <v/>
      </c>
      <c r="AS227" t="str">
        <f t="shared" si="89"/>
        <v/>
      </c>
      <c r="AT227" t="str">
        <f t="shared" si="89"/>
        <v/>
      </c>
      <c r="AU227" t="str">
        <f t="shared" si="89"/>
        <v/>
      </c>
      <c r="AV227" t="str">
        <f t="shared" si="89"/>
        <v/>
      </c>
      <c r="AW227" t="str">
        <f t="shared" si="89"/>
        <v/>
      </c>
      <c r="AX227" t="str">
        <f t="shared" si="89"/>
        <v/>
      </c>
      <c r="AY227" t="str">
        <f t="shared" si="89"/>
        <v/>
      </c>
      <c r="BA227">
        <v>227</v>
      </c>
      <c r="BB227">
        <f t="shared" si="77"/>
        <v>29</v>
      </c>
    </row>
    <row r="228" spans="1:54">
      <c r="A228" s="77"/>
      <c r="E228" s="78"/>
      <c r="F228" s="78"/>
      <c r="G228" t="str" cm="1">
        <f t="array" aca="1" ref="G228" ca="1">IFERROR(IF(INDIRECT("'"&amp;B228&amp;"'!Z"&amp;MATCH(INT(BA228/8)+1,INDIRECT("'"&amp;B228&amp;"'!B4:B15"),0)+3)=1,15,IF(INDIRECT("'"&amp;B228&amp;"'!X"&amp;MATCH(INT(BA228/8)+1,INDIRECT("'"&amp;B228&amp;"'!B4:B15"),0)+3)=1,10,IF(INDIRECT("'"&amp;B228&amp;"'!V"&amp;MATCH(INT(BA228/8)+1,INDIRECT("'"&amp;B228&amp;"'!B4:B15"),0)+3)=1,6,IF(INDIRECT("'"&amp;B228&amp;"'!V"&amp;MATCH(INT(BA228/8)+1,INDIRECT("'"&amp;B228&amp;"'!B4:B15"),0)+3)=1,4,0)))),"")</f>
        <v/>
      </c>
      <c r="H228" t="str" cm="1">
        <f t="array" aca="1" ref="H228" ca="1">IFERROR(IFERROR(INDIRECT("'"&amp;B228&amp;"'!AE"&amp;MATCH(INT(BA228/8)+1,INDIRECT("'"&amp;B228&amp;"'!B4:B15"),0)+3),0)-G228,"")</f>
        <v/>
      </c>
      <c r="I228" t="e">
        <f ca="1">H226+H227+H228</f>
        <v>#VALUE!</v>
      </c>
      <c r="J228" t="str">
        <f ca="1">IFERROR(ABS(SUM(I228,-F227,-E227))+ABS(SUM(IF(D228="Traversal",15,IF(D228="High",10,IF(D228="Mid",6,IF(D228="Low",4,0))))-G228)),"")</f>
        <v/>
      </c>
      <c r="K228" t="str" cm="1">
        <f t="array" aca="1" ref="K228" ca="1">IFERROR(INDIRECT("'"&amp;B228&amp;"'!AG"&amp;MATCH(INT(BA228/8)+1,INDIRECT("'"&amp;B228&amp;"'!B4:B15"),0)+3),"")</f>
        <v/>
      </c>
      <c r="M228" t="str">
        <f t="shared" ca="1" si="87"/>
        <v/>
      </c>
      <c r="N228" t="str">
        <f t="shared" si="87"/>
        <v/>
      </c>
      <c r="O228" t="str">
        <f t="shared" si="87"/>
        <v/>
      </c>
      <c r="P228" t="str">
        <f t="shared" si="87"/>
        <v/>
      </c>
      <c r="Q228" t="str">
        <f t="shared" si="87"/>
        <v/>
      </c>
      <c r="R228" t="str">
        <f t="shared" si="87"/>
        <v/>
      </c>
      <c r="S228" t="str">
        <f t="shared" si="87"/>
        <v/>
      </c>
      <c r="T228" t="str">
        <f t="shared" si="87"/>
        <v/>
      </c>
      <c r="U228" t="str">
        <f t="shared" si="87"/>
        <v/>
      </c>
      <c r="V228" t="str">
        <f t="shared" si="87"/>
        <v/>
      </c>
      <c r="W228" t="str">
        <f t="shared" si="87"/>
        <v/>
      </c>
      <c r="X228" t="str">
        <f t="shared" si="87"/>
        <v/>
      </c>
      <c r="Y228" t="str">
        <f t="shared" si="87"/>
        <v/>
      </c>
      <c r="Z228" t="str">
        <f t="shared" si="87"/>
        <v/>
      </c>
      <c r="AA228" t="str">
        <f t="shared" si="87"/>
        <v/>
      </c>
      <c r="AB228" t="str">
        <f t="shared" si="87"/>
        <v/>
      </c>
      <c r="AC228" t="str">
        <f t="shared" si="88"/>
        <v/>
      </c>
      <c r="AD228" t="str">
        <f t="shared" si="88"/>
        <v/>
      </c>
      <c r="AE228" t="str">
        <f t="shared" si="88"/>
        <v/>
      </c>
      <c r="AF228" t="str">
        <f t="shared" si="88"/>
        <v/>
      </c>
      <c r="AG228" t="str">
        <f t="shared" si="88"/>
        <v/>
      </c>
      <c r="AH228" t="str">
        <f t="shared" si="88"/>
        <v/>
      </c>
      <c r="AI228" t="str">
        <f t="shared" si="88"/>
        <v/>
      </c>
      <c r="AJ228" t="str">
        <f t="shared" si="88"/>
        <v/>
      </c>
      <c r="AK228" t="str">
        <f t="shared" si="88"/>
        <v/>
      </c>
      <c r="AL228" t="str">
        <f t="shared" si="88"/>
        <v/>
      </c>
      <c r="AM228" t="str">
        <f t="shared" si="88"/>
        <v/>
      </c>
      <c r="AN228" t="str">
        <f t="shared" si="88"/>
        <v/>
      </c>
      <c r="AO228" t="str">
        <f t="shared" si="88"/>
        <v/>
      </c>
      <c r="AP228" t="str">
        <f t="shared" si="88"/>
        <v/>
      </c>
      <c r="AQ228" t="str">
        <f t="shared" si="88"/>
        <v/>
      </c>
      <c r="AR228" t="str">
        <f t="shared" si="88"/>
        <v/>
      </c>
      <c r="AS228" t="str">
        <f t="shared" si="89"/>
        <v/>
      </c>
      <c r="AT228" t="str">
        <f t="shared" si="89"/>
        <v/>
      </c>
      <c r="AU228" t="str">
        <f t="shared" si="89"/>
        <v/>
      </c>
      <c r="AV228" t="str">
        <f t="shared" si="89"/>
        <v/>
      </c>
      <c r="AW228" t="str">
        <f t="shared" si="89"/>
        <v/>
      </c>
      <c r="AX228" t="str">
        <f t="shared" si="89"/>
        <v/>
      </c>
      <c r="AY228" t="str">
        <f t="shared" si="89"/>
        <v/>
      </c>
      <c r="BA228">
        <v>228</v>
      </c>
      <c r="BB228">
        <f t="shared" si="77"/>
        <v>29</v>
      </c>
    </row>
    <row r="229" spans="1:54">
      <c r="A229" s="77"/>
      <c r="E229" s="78"/>
      <c r="F229" s="78"/>
      <c r="G229" t="str" cm="1">
        <f t="array" aca="1" ref="G229" ca="1">IFERROR(IF(INDIRECT("'"&amp;B229&amp;"'!Z"&amp;MATCH(INT(BA229/8)+1,INDIRECT("'"&amp;B229&amp;"'!B4:B15"),0)+3)=1,15,IF(INDIRECT("'"&amp;B229&amp;"'!X"&amp;MATCH(INT(BA229/8)+1,INDIRECT("'"&amp;B229&amp;"'!B4:B15"),0)+3)=1,10,IF(INDIRECT("'"&amp;B229&amp;"'!V"&amp;MATCH(INT(BA229/8)+1,INDIRECT("'"&amp;B229&amp;"'!B4:B15"),0)+3)=1,6,IF(INDIRECT("'"&amp;B229&amp;"'!V"&amp;MATCH(INT(BA229/8)+1,INDIRECT("'"&amp;B229&amp;"'!B4:B15"),0)+3)=1,4,0)))),"")</f>
        <v/>
      </c>
      <c r="H229" t="str" cm="1">
        <f t="array" aca="1" ref="H229" ca="1">IFERROR(IFERROR(INDIRECT("'"&amp;B229&amp;"'!AE"&amp;MATCH(INT(BA229/8)+1,INDIRECT("'"&amp;B229&amp;"'!B4:B15"),0)+3),0)-G229,"")</f>
        <v/>
      </c>
      <c r="I229" t="e">
        <f ca="1">H229+H230+H231</f>
        <v>#VALUE!</v>
      </c>
      <c r="J229" t="str">
        <f ca="1">IFERROR(ABS(SUM(I229,-F230,-E230))+ABS(SUM(IF(D229="Traversal",15,IF(D229="High",10,IF(D229="Mid",6,IF(D229="Low",4,0))))-G229)),"")</f>
        <v/>
      </c>
      <c r="K229" t="str" cm="1">
        <f t="array" aca="1" ref="K229" ca="1">IFERROR(INDIRECT("'"&amp;B229&amp;"'!AG"&amp;MATCH(INT(BA229/8)+1,INDIRECT("'"&amp;B229&amp;"'!B4:B15"),0)+3),"")</f>
        <v/>
      </c>
      <c r="M229" t="str">
        <f t="shared" ca="1" si="87"/>
        <v/>
      </c>
      <c r="N229" t="str">
        <f t="shared" si="87"/>
        <v/>
      </c>
      <c r="O229" t="str">
        <f t="shared" si="87"/>
        <v/>
      </c>
      <c r="P229" t="str">
        <f t="shared" si="87"/>
        <v/>
      </c>
      <c r="Q229" t="str">
        <f t="shared" si="87"/>
        <v/>
      </c>
      <c r="R229" t="str">
        <f t="shared" si="87"/>
        <v/>
      </c>
      <c r="S229" t="str">
        <f t="shared" si="87"/>
        <v/>
      </c>
      <c r="T229" t="str">
        <f t="shared" si="87"/>
        <v/>
      </c>
      <c r="U229" t="str">
        <f t="shared" si="87"/>
        <v/>
      </c>
      <c r="V229" t="str">
        <f t="shared" si="87"/>
        <v/>
      </c>
      <c r="W229" t="str">
        <f t="shared" si="87"/>
        <v/>
      </c>
      <c r="X229" t="str">
        <f t="shared" si="87"/>
        <v/>
      </c>
      <c r="Y229" t="str">
        <f t="shared" si="87"/>
        <v/>
      </c>
      <c r="Z229" t="str">
        <f t="shared" si="87"/>
        <v/>
      </c>
      <c r="AA229" t="str">
        <f t="shared" si="87"/>
        <v/>
      </c>
      <c r="AB229" t="str">
        <f t="shared" si="87"/>
        <v/>
      </c>
      <c r="AC229" t="str">
        <f t="shared" si="88"/>
        <v/>
      </c>
      <c r="AD229" t="str">
        <f t="shared" si="88"/>
        <v/>
      </c>
      <c r="AE229" t="str">
        <f t="shared" si="88"/>
        <v/>
      </c>
      <c r="AF229" t="str">
        <f t="shared" si="88"/>
        <v/>
      </c>
      <c r="AG229" t="str">
        <f t="shared" si="88"/>
        <v/>
      </c>
      <c r="AH229" t="str">
        <f t="shared" si="88"/>
        <v/>
      </c>
      <c r="AI229" t="str">
        <f t="shared" si="88"/>
        <v/>
      </c>
      <c r="AJ229" t="str">
        <f t="shared" si="88"/>
        <v/>
      </c>
      <c r="AK229" t="str">
        <f t="shared" si="88"/>
        <v/>
      </c>
      <c r="AL229" t="str">
        <f t="shared" si="88"/>
        <v/>
      </c>
      <c r="AM229" t="str">
        <f t="shared" si="88"/>
        <v/>
      </c>
      <c r="AN229" t="str">
        <f t="shared" si="88"/>
        <v/>
      </c>
      <c r="AO229" t="str">
        <f t="shared" si="88"/>
        <v/>
      </c>
      <c r="AP229" t="str">
        <f t="shared" si="88"/>
        <v/>
      </c>
      <c r="AQ229" t="str">
        <f t="shared" si="88"/>
        <v/>
      </c>
      <c r="AR229" t="str">
        <f t="shared" si="88"/>
        <v/>
      </c>
      <c r="AS229" t="str">
        <f t="shared" si="89"/>
        <v/>
      </c>
      <c r="AT229" t="str">
        <f t="shared" si="89"/>
        <v/>
      </c>
      <c r="AU229" t="str">
        <f t="shared" si="89"/>
        <v/>
      </c>
      <c r="AV229" t="str">
        <f t="shared" si="89"/>
        <v/>
      </c>
      <c r="AW229" t="str">
        <f t="shared" si="89"/>
        <v/>
      </c>
      <c r="AX229" t="str">
        <f t="shared" si="89"/>
        <v/>
      </c>
      <c r="AY229" t="str">
        <f t="shared" si="89"/>
        <v/>
      </c>
      <c r="BA229">
        <v>229</v>
      </c>
      <c r="BB229">
        <f t="shared" si="77"/>
        <v>29</v>
      </c>
    </row>
    <row r="230" spans="1:54">
      <c r="A230" s="77"/>
      <c r="E230" s="78"/>
      <c r="F230" s="78"/>
      <c r="G230" t="str" cm="1">
        <f t="array" aca="1" ref="G230" ca="1">IFERROR(IF(INDIRECT("'"&amp;B230&amp;"'!Z"&amp;MATCH(INT(BA230/8)+1,INDIRECT("'"&amp;B230&amp;"'!B4:B15"),0)+3)=1,15,IF(INDIRECT("'"&amp;B230&amp;"'!X"&amp;MATCH(INT(BA230/8)+1,INDIRECT("'"&amp;B230&amp;"'!B4:B15"),0)+3)=1,10,IF(INDIRECT("'"&amp;B230&amp;"'!V"&amp;MATCH(INT(BA230/8)+1,INDIRECT("'"&amp;B230&amp;"'!B4:B15"),0)+3)=1,6,IF(INDIRECT("'"&amp;B230&amp;"'!V"&amp;MATCH(INT(BA230/8)+1,INDIRECT("'"&amp;B230&amp;"'!B4:B15"),0)+3)=1,4,0)))),"")</f>
        <v/>
      </c>
      <c r="H230" t="str" cm="1">
        <f t="array" aca="1" ref="H230" ca="1">IFERROR(IFERROR(INDIRECT("'"&amp;B230&amp;"'!AE"&amp;MATCH(INT(BA230/8)+1,INDIRECT("'"&amp;B230&amp;"'!B4:B15"),0)+3),0)-G230,"")</f>
        <v/>
      </c>
      <c r="I230" t="e">
        <f ca="1">H229+H230+H231</f>
        <v>#VALUE!</v>
      </c>
      <c r="J230" t="str">
        <f ca="1">IFERROR(ABS(SUM(I230,-F230,-E230))+ABS(SUM(IF(D230="Traversal",15,IF(D230="High",10,IF(D230="Mid",6,IF(D230="Low",4,0))))-G230)),"")</f>
        <v/>
      </c>
      <c r="K230" t="str" cm="1">
        <f t="array" aca="1" ref="K230" ca="1">IFERROR(INDIRECT("'"&amp;B230&amp;"'!AG"&amp;MATCH(INT(BA230/8)+1,INDIRECT("'"&amp;B230&amp;"'!B4:B15"),0)+3),"")</f>
        <v/>
      </c>
      <c r="M230" t="str">
        <f t="shared" ca="1" si="87"/>
        <v/>
      </c>
      <c r="N230" t="str">
        <f t="shared" si="87"/>
        <v/>
      </c>
      <c r="O230" t="str">
        <f t="shared" si="87"/>
        <v/>
      </c>
      <c r="P230" t="str">
        <f t="shared" si="87"/>
        <v/>
      </c>
      <c r="Q230" t="str">
        <f t="shared" si="87"/>
        <v/>
      </c>
      <c r="R230" t="str">
        <f t="shared" si="87"/>
        <v/>
      </c>
      <c r="S230" t="str">
        <f t="shared" si="87"/>
        <v/>
      </c>
      <c r="T230" t="str">
        <f t="shared" si="87"/>
        <v/>
      </c>
      <c r="U230" t="str">
        <f t="shared" si="87"/>
        <v/>
      </c>
      <c r="V230" t="str">
        <f t="shared" si="87"/>
        <v/>
      </c>
      <c r="W230" t="str">
        <f t="shared" si="87"/>
        <v/>
      </c>
      <c r="X230" t="str">
        <f t="shared" si="87"/>
        <v/>
      </c>
      <c r="Y230" t="str">
        <f t="shared" si="87"/>
        <v/>
      </c>
      <c r="Z230" t="str">
        <f t="shared" si="87"/>
        <v/>
      </c>
      <c r="AA230" t="str">
        <f t="shared" si="87"/>
        <v/>
      </c>
      <c r="AB230" t="str">
        <f t="shared" si="87"/>
        <v/>
      </c>
      <c r="AC230" t="str">
        <f t="shared" si="88"/>
        <v/>
      </c>
      <c r="AD230" t="str">
        <f t="shared" si="88"/>
        <v/>
      </c>
      <c r="AE230" t="str">
        <f t="shared" si="88"/>
        <v/>
      </c>
      <c r="AF230" t="str">
        <f t="shared" si="88"/>
        <v/>
      </c>
      <c r="AG230" t="str">
        <f t="shared" si="88"/>
        <v/>
      </c>
      <c r="AH230" t="str">
        <f t="shared" si="88"/>
        <v/>
      </c>
      <c r="AI230" t="str">
        <f t="shared" si="88"/>
        <v/>
      </c>
      <c r="AJ230" t="str">
        <f t="shared" si="88"/>
        <v/>
      </c>
      <c r="AK230" t="str">
        <f t="shared" si="88"/>
        <v/>
      </c>
      <c r="AL230" t="str">
        <f t="shared" si="88"/>
        <v/>
      </c>
      <c r="AM230" t="str">
        <f t="shared" si="88"/>
        <v/>
      </c>
      <c r="AN230" t="str">
        <f t="shared" si="88"/>
        <v/>
      </c>
      <c r="AO230" t="str">
        <f t="shared" si="88"/>
        <v/>
      </c>
      <c r="AP230" t="str">
        <f t="shared" si="88"/>
        <v/>
      </c>
      <c r="AQ230" t="str">
        <f t="shared" si="88"/>
        <v/>
      </c>
      <c r="AR230" t="str">
        <f t="shared" si="88"/>
        <v/>
      </c>
      <c r="AS230" t="str">
        <f t="shared" si="89"/>
        <v/>
      </c>
      <c r="AT230" t="str">
        <f t="shared" si="89"/>
        <v/>
      </c>
      <c r="AU230" t="str">
        <f t="shared" si="89"/>
        <v/>
      </c>
      <c r="AV230" t="str">
        <f t="shared" si="89"/>
        <v/>
      </c>
      <c r="AW230" t="str">
        <f t="shared" si="89"/>
        <v/>
      </c>
      <c r="AX230" t="str">
        <f t="shared" si="89"/>
        <v/>
      </c>
      <c r="AY230" t="str">
        <f t="shared" si="89"/>
        <v/>
      </c>
      <c r="BA230">
        <v>230</v>
      </c>
      <c r="BB230">
        <f t="shared" si="77"/>
        <v>29</v>
      </c>
    </row>
    <row r="231" spans="1:54">
      <c r="A231" s="77"/>
      <c r="E231" s="78"/>
      <c r="F231" s="78"/>
      <c r="G231" t="str" cm="1">
        <f t="array" aca="1" ref="G231" ca="1">IFERROR(IF(INDIRECT("'"&amp;B231&amp;"'!Z"&amp;MATCH(INT(BA231/8)+1,INDIRECT("'"&amp;B231&amp;"'!B4:B15"),0)+3)=1,15,IF(INDIRECT("'"&amp;B231&amp;"'!X"&amp;MATCH(INT(BA231/8)+1,INDIRECT("'"&amp;B231&amp;"'!B4:B15"),0)+3)=1,10,IF(INDIRECT("'"&amp;B231&amp;"'!V"&amp;MATCH(INT(BA231/8)+1,INDIRECT("'"&amp;B231&amp;"'!B4:B15"),0)+3)=1,6,IF(INDIRECT("'"&amp;B231&amp;"'!V"&amp;MATCH(INT(BA231/8)+1,INDIRECT("'"&amp;B231&amp;"'!B4:B15"),0)+3)=1,4,0)))),"")</f>
        <v/>
      </c>
      <c r="H231" t="str" cm="1">
        <f t="array" aca="1" ref="H231" ca="1">IFERROR(IFERROR(INDIRECT("'"&amp;B231&amp;"'!AE"&amp;MATCH(INT(BA231/8)+1,INDIRECT("'"&amp;B231&amp;"'!B4:B15"),0)+3),0)-G231,"")</f>
        <v/>
      </c>
      <c r="I231" t="e">
        <f ca="1">H229+H230+H231</f>
        <v>#VALUE!</v>
      </c>
      <c r="J231" t="str">
        <f ca="1">IFERROR(ABS(SUM(I231,-F230,-E230))+ABS(SUM(IF(D231="Traversal",15,IF(D231="High",10,IF(D231="Mid",6,IF(D231="Low",4,0))))-G231)),"")</f>
        <v/>
      </c>
      <c r="K231" t="str" cm="1">
        <f t="array" aca="1" ref="K231" ca="1">IFERROR(INDIRECT("'"&amp;B231&amp;"'!AG"&amp;MATCH(INT(BA231/8)+1,INDIRECT("'"&amp;B231&amp;"'!B4:B15"),0)+3),"")</f>
        <v/>
      </c>
      <c r="M231" t="str">
        <f t="shared" ca="1" si="87"/>
        <v/>
      </c>
      <c r="N231" t="str">
        <f t="shared" si="87"/>
        <v/>
      </c>
      <c r="O231" t="str">
        <f t="shared" si="87"/>
        <v/>
      </c>
      <c r="P231" t="str">
        <f t="shared" si="87"/>
        <v/>
      </c>
      <c r="Q231" t="str">
        <f t="shared" si="87"/>
        <v/>
      </c>
      <c r="R231" t="str">
        <f t="shared" si="87"/>
        <v/>
      </c>
      <c r="S231" t="str">
        <f t="shared" si="87"/>
        <v/>
      </c>
      <c r="T231" t="str">
        <f t="shared" si="87"/>
        <v/>
      </c>
      <c r="U231" t="str">
        <f t="shared" si="87"/>
        <v/>
      </c>
      <c r="V231" t="str">
        <f t="shared" si="87"/>
        <v/>
      </c>
      <c r="W231" t="str">
        <f t="shared" si="87"/>
        <v/>
      </c>
      <c r="X231" t="str">
        <f t="shared" si="87"/>
        <v/>
      </c>
      <c r="Y231" t="str">
        <f t="shared" si="87"/>
        <v/>
      </c>
      <c r="Z231" t="str">
        <f t="shared" si="87"/>
        <v/>
      </c>
      <c r="AA231" t="str">
        <f t="shared" si="87"/>
        <v/>
      </c>
      <c r="AB231" t="str">
        <f t="shared" si="87"/>
        <v/>
      </c>
      <c r="AC231" t="str">
        <f t="shared" si="88"/>
        <v/>
      </c>
      <c r="AD231" t="str">
        <f t="shared" si="88"/>
        <v/>
      </c>
      <c r="AE231" t="str">
        <f t="shared" si="88"/>
        <v/>
      </c>
      <c r="AF231" t="str">
        <f t="shared" si="88"/>
        <v/>
      </c>
      <c r="AG231" t="str">
        <f t="shared" si="88"/>
        <v/>
      </c>
      <c r="AH231" t="str">
        <f t="shared" si="88"/>
        <v/>
      </c>
      <c r="AI231" t="str">
        <f t="shared" si="88"/>
        <v/>
      </c>
      <c r="AJ231" t="str">
        <f t="shared" si="88"/>
        <v/>
      </c>
      <c r="AK231" t="str">
        <f t="shared" si="88"/>
        <v/>
      </c>
      <c r="AL231" t="str">
        <f t="shared" si="88"/>
        <v/>
      </c>
      <c r="AM231" t="str">
        <f t="shared" si="88"/>
        <v/>
      </c>
      <c r="AN231" t="str">
        <f t="shared" si="88"/>
        <v/>
      </c>
      <c r="AO231" t="str">
        <f t="shared" si="88"/>
        <v/>
      </c>
      <c r="AP231" t="str">
        <f t="shared" si="88"/>
        <v/>
      </c>
      <c r="AQ231" t="str">
        <f t="shared" si="88"/>
        <v/>
      </c>
      <c r="AR231" t="str">
        <f t="shared" si="88"/>
        <v/>
      </c>
      <c r="AS231" t="str">
        <f t="shared" si="89"/>
        <v/>
      </c>
      <c r="AT231" t="str">
        <f t="shared" si="89"/>
        <v/>
      </c>
      <c r="AU231" t="str">
        <f t="shared" si="89"/>
        <v/>
      </c>
      <c r="AV231" t="str">
        <f t="shared" si="89"/>
        <v/>
      </c>
      <c r="AW231" t="str">
        <f t="shared" si="89"/>
        <v/>
      </c>
      <c r="AX231" t="str">
        <f t="shared" si="89"/>
        <v/>
      </c>
      <c r="AY231" t="str">
        <f t="shared" si="89"/>
        <v/>
      </c>
      <c r="BA231">
        <v>231</v>
      </c>
      <c r="BB231">
        <f t="shared" si="77"/>
        <v>29</v>
      </c>
    </row>
    <row r="232" spans="1:54">
      <c r="A232" s="77"/>
      <c r="E232" s="78"/>
      <c r="F232" s="78"/>
    </row>
    <row r="233" spans="1:54">
      <c r="A233" s="77"/>
      <c r="E233" s="78"/>
      <c r="F233" s="78"/>
      <c r="BA233">
        <v>233</v>
      </c>
      <c r="BB233">
        <f t="shared" si="77"/>
        <v>30</v>
      </c>
    </row>
    <row r="234" spans="1:54">
      <c r="A234" s="77"/>
      <c r="E234" s="78"/>
      <c r="F234" s="78"/>
      <c r="G234" t="str" cm="1">
        <f t="array" aca="1" ref="G234" ca="1">IFERROR(IF(INDIRECT("'"&amp;B234&amp;"'!Z"&amp;MATCH(INT(BA234/8)+1,INDIRECT("'"&amp;B234&amp;"'!B4:B15"),0)+3)=1,15,IF(INDIRECT("'"&amp;B234&amp;"'!X"&amp;MATCH(INT(BA234/8)+1,INDIRECT("'"&amp;B234&amp;"'!B4:B15"),0)+3)=1,10,IF(INDIRECT("'"&amp;B234&amp;"'!V"&amp;MATCH(INT(BA234/8)+1,INDIRECT("'"&amp;B234&amp;"'!B4:B15"),0)+3)=1,6,IF(INDIRECT("'"&amp;B234&amp;"'!V"&amp;MATCH(INT(BA234/8)+1,INDIRECT("'"&amp;B234&amp;"'!B4:B15"),0)+3)=1,4,0)))),"")</f>
        <v/>
      </c>
      <c r="H234" t="str" cm="1">
        <f t="array" aca="1" ref="H234" ca="1">IFERROR(IFERROR(INDIRECT("'"&amp;B234&amp;"'!AE"&amp;MATCH(INT(BA234/8)+1,INDIRECT("'"&amp;B234&amp;"'!B4:B15"),0)+3),0)-G234,"")</f>
        <v/>
      </c>
      <c r="I234" t="e">
        <f ca="1">H234+H235+H236</f>
        <v>#VALUE!</v>
      </c>
      <c r="J234" t="str">
        <f ca="1">IFERROR(ABS(SUM(I234,-F235,-E235))+ABS(SUM(IF(D234="Traversal",15,IF(D234="High",10,IF(D234="Mid",6,IF(D234="Low",4,0))))-G234)),"")</f>
        <v/>
      </c>
      <c r="K234" t="str" cm="1">
        <f t="array" aca="1" ref="K234" ca="1">IFERROR(INDIRECT("'"&amp;B234&amp;"'!AG"&amp;MATCH(INT(BA234/8)+1,INDIRECT("'"&amp;B234&amp;"'!B4:B15"),0)+3),"")</f>
        <v/>
      </c>
      <c r="M234" t="str">
        <f t="shared" ref="M234:AB239" ca="1" si="90">IF(M$1="","",IF($K234=M$1,$J234,""))</f>
        <v/>
      </c>
      <c r="N234" t="str">
        <f t="shared" si="90"/>
        <v/>
      </c>
      <c r="O234" t="str">
        <f t="shared" si="90"/>
        <v/>
      </c>
      <c r="P234" t="str">
        <f t="shared" si="90"/>
        <v/>
      </c>
      <c r="Q234" t="str">
        <f t="shared" si="90"/>
        <v/>
      </c>
      <c r="R234" t="str">
        <f t="shared" si="90"/>
        <v/>
      </c>
      <c r="S234" t="str">
        <f t="shared" si="90"/>
        <v/>
      </c>
      <c r="T234" t="str">
        <f t="shared" si="90"/>
        <v/>
      </c>
      <c r="U234" t="str">
        <f t="shared" si="90"/>
        <v/>
      </c>
      <c r="V234" t="str">
        <f t="shared" si="90"/>
        <v/>
      </c>
      <c r="W234" t="str">
        <f t="shared" si="90"/>
        <v/>
      </c>
      <c r="X234" t="str">
        <f t="shared" si="90"/>
        <v/>
      </c>
      <c r="Y234" t="str">
        <f t="shared" si="90"/>
        <v/>
      </c>
      <c r="Z234" t="str">
        <f t="shared" si="90"/>
        <v/>
      </c>
      <c r="AA234" t="str">
        <f t="shared" si="90"/>
        <v/>
      </c>
      <c r="AB234" t="str">
        <f t="shared" si="90"/>
        <v/>
      </c>
      <c r="AC234" t="str">
        <f t="shared" ref="AC234:AR239" si="91">IF(AC$1="","",IF($K234=AC$1,$J234,""))</f>
        <v/>
      </c>
      <c r="AD234" t="str">
        <f t="shared" si="91"/>
        <v/>
      </c>
      <c r="AE234" t="str">
        <f t="shared" si="91"/>
        <v/>
      </c>
      <c r="AF234" t="str">
        <f t="shared" si="91"/>
        <v/>
      </c>
      <c r="AG234" t="str">
        <f t="shared" si="91"/>
        <v/>
      </c>
      <c r="AH234" t="str">
        <f t="shared" si="91"/>
        <v/>
      </c>
      <c r="AI234" t="str">
        <f t="shared" si="91"/>
        <v/>
      </c>
      <c r="AJ234" t="str">
        <f t="shared" si="91"/>
        <v/>
      </c>
      <c r="AK234" t="str">
        <f t="shared" si="91"/>
        <v/>
      </c>
      <c r="AL234" t="str">
        <f t="shared" si="91"/>
        <v/>
      </c>
      <c r="AM234" t="str">
        <f t="shared" si="91"/>
        <v/>
      </c>
      <c r="AN234" t="str">
        <f t="shared" si="91"/>
        <v/>
      </c>
      <c r="AO234" t="str">
        <f t="shared" si="91"/>
        <v/>
      </c>
      <c r="AP234" t="str">
        <f t="shared" si="91"/>
        <v/>
      </c>
      <c r="AQ234" t="str">
        <f t="shared" si="91"/>
        <v/>
      </c>
      <c r="AR234" t="str">
        <f t="shared" si="91"/>
        <v/>
      </c>
      <c r="AS234" t="str">
        <f t="shared" ref="AS234:AY239" si="92">IF(AS$1="","",IF($K234=AS$1,$J234,""))</f>
        <v/>
      </c>
      <c r="AT234" t="str">
        <f t="shared" si="92"/>
        <v/>
      </c>
      <c r="AU234" t="str">
        <f t="shared" si="92"/>
        <v/>
      </c>
      <c r="AV234" t="str">
        <f t="shared" si="92"/>
        <v/>
      </c>
      <c r="AW234" t="str">
        <f t="shared" si="92"/>
        <v/>
      </c>
      <c r="AX234" t="str">
        <f t="shared" si="92"/>
        <v/>
      </c>
      <c r="AY234" t="str">
        <f t="shared" si="92"/>
        <v/>
      </c>
      <c r="BA234">
        <v>234</v>
      </c>
      <c r="BB234">
        <f t="shared" si="77"/>
        <v>30</v>
      </c>
    </row>
    <row r="235" spans="1:54">
      <c r="A235" s="77"/>
      <c r="E235" s="78"/>
      <c r="F235" s="78"/>
      <c r="G235" t="str" cm="1">
        <f t="array" aca="1" ref="G235" ca="1">IFERROR(IF(INDIRECT("'"&amp;B235&amp;"'!Z"&amp;MATCH(INT(BA235/8)+1,INDIRECT("'"&amp;B235&amp;"'!B4:B15"),0)+3)=1,15,IF(INDIRECT("'"&amp;B235&amp;"'!X"&amp;MATCH(INT(BA235/8)+1,INDIRECT("'"&amp;B235&amp;"'!B4:B15"),0)+3)=1,10,IF(INDIRECT("'"&amp;B235&amp;"'!V"&amp;MATCH(INT(BA235/8)+1,INDIRECT("'"&amp;B235&amp;"'!B4:B15"),0)+3)=1,6,IF(INDIRECT("'"&amp;B235&amp;"'!V"&amp;MATCH(INT(BA235/8)+1,INDIRECT("'"&amp;B235&amp;"'!B4:B15"),0)+3)=1,4,0)))),"")</f>
        <v/>
      </c>
      <c r="H235" t="str" cm="1">
        <f t="array" aca="1" ref="H235" ca="1">IFERROR(IFERROR(INDIRECT("'"&amp;B235&amp;"'!AE"&amp;MATCH(INT(BA235/8)+1,INDIRECT("'"&amp;B235&amp;"'!B4:B15"),0)+3),0)-G235,"")</f>
        <v/>
      </c>
      <c r="I235" t="e">
        <f ca="1">H234+H235+H236</f>
        <v>#VALUE!</v>
      </c>
      <c r="J235" t="str">
        <f ca="1">IFERROR(ABS(SUM(I235,-F235,-E235))+ABS(SUM(IF(D235="Traversal",15,IF(D235="High",10,IF(D235="Mid",6,IF(D235="Low",4,0))))-G235)),"")</f>
        <v/>
      </c>
      <c r="K235" t="str" cm="1">
        <f t="array" aca="1" ref="K235" ca="1">IFERROR(INDIRECT("'"&amp;B235&amp;"'!AG"&amp;MATCH(INT(BA235/8)+1,INDIRECT("'"&amp;B235&amp;"'!B4:B15"),0)+3),"")</f>
        <v/>
      </c>
      <c r="M235" t="str">
        <f t="shared" ca="1" si="90"/>
        <v/>
      </c>
      <c r="N235" t="str">
        <f t="shared" si="90"/>
        <v/>
      </c>
      <c r="O235" t="str">
        <f t="shared" si="90"/>
        <v/>
      </c>
      <c r="P235" t="str">
        <f t="shared" si="90"/>
        <v/>
      </c>
      <c r="Q235" t="str">
        <f t="shared" si="90"/>
        <v/>
      </c>
      <c r="R235" t="str">
        <f t="shared" si="90"/>
        <v/>
      </c>
      <c r="S235" t="str">
        <f t="shared" si="90"/>
        <v/>
      </c>
      <c r="T235" t="str">
        <f t="shared" si="90"/>
        <v/>
      </c>
      <c r="U235" t="str">
        <f t="shared" si="90"/>
        <v/>
      </c>
      <c r="V235" t="str">
        <f t="shared" si="90"/>
        <v/>
      </c>
      <c r="W235" t="str">
        <f t="shared" si="90"/>
        <v/>
      </c>
      <c r="X235" t="str">
        <f t="shared" si="90"/>
        <v/>
      </c>
      <c r="Y235" t="str">
        <f t="shared" si="90"/>
        <v/>
      </c>
      <c r="Z235" t="str">
        <f t="shared" si="90"/>
        <v/>
      </c>
      <c r="AA235" t="str">
        <f t="shared" si="90"/>
        <v/>
      </c>
      <c r="AB235" t="str">
        <f t="shared" si="90"/>
        <v/>
      </c>
      <c r="AC235" t="str">
        <f t="shared" si="91"/>
        <v/>
      </c>
      <c r="AD235" t="str">
        <f t="shared" si="91"/>
        <v/>
      </c>
      <c r="AE235" t="str">
        <f t="shared" si="91"/>
        <v/>
      </c>
      <c r="AF235" t="str">
        <f t="shared" si="91"/>
        <v/>
      </c>
      <c r="AG235" t="str">
        <f t="shared" si="91"/>
        <v/>
      </c>
      <c r="AH235" t="str">
        <f t="shared" si="91"/>
        <v/>
      </c>
      <c r="AI235" t="str">
        <f t="shared" si="91"/>
        <v/>
      </c>
      <c r="AJ235" t="str">
        <f t="shared" si="91"/>
        <v/>
      </c>
      <c r="AK235" t="str">
        <f t="shared" si="91"/>
        <v/>
      </c>
      <c r="AL235" t="str">
        <f t="shared" si="91"/>
        <v/>
      </c>
      <c r="AM235" t="str">
        <f t="shared" si="91"/>
        <v/>
      </c>
      <c r="AN235" t="str">
        <f t="shared" si="91"/>
        <v/>
      </c>
      <c r="AO235" t="str">
        <f t="shared" si="91"/>
        <v/>
      </c>
      <c r="AP235" t="str">
        <f t="shared" si="91"/>
        <v/>
      </c>
      <c r="AQ235" t="str">
        <f t="shared" si="91"/>
        <v/>
      </c>
      <c r="AR235" t="str">
        <f t="shared" si="91"/>
        <v/>
      </c>
      <c r="AS235" t="str">
        <f t="shared" si="92"/>
        <v/>
      </c>
      <c r="AT235" t="str">
        <f t="shared" si="92"/>
        <v/>
      </c>
      <c r="AU235" t="str">
        <f t="shared" si="92"/>
        <v/>
      </c>
      <c r="AV235" t="str">
        <f t="shared" si="92"/>
        <v/>
      </c>
      <c r="AW235" t="str">
        <f t="shared" si="92"/>
        <v/>
      </c>
      <c r="AX235" t="str">
        <f t="shared" si="92"/>
        <v/>
      </c>
      <c r="AY235" t="str">
        <f t="shared" si="92"/>
        <v/>
      </c>
      <c r="BA235">
        <v>235</v>
      </c>
      <c r="BB235">
        <f t="shared" si="77"/>
        <v>30</v>
      </c>
    </row>
    <row r="236" spans="1:54">
      <c r="A236" s="77"/>
      <c r="E236" s="78"/>
      <c r="F236" s="78"/>
      <c r="G236" t="str" cm="1">
        <f t="array" aca="1" ref="G236" ca="1">IFERROR(IF(INDIRECT("'"&amp;B236&amp;"'!Z"&amp;MATCH(INT(BA236/8)+1,INDIRECT("'"&amp;B236&amp;"'!B4:B15"),0)+3)=1,15,IF(INDIRECT("'"&amp;B236&amp;"'!X"&amp;MATCH(INT(BA236/8)+1,INDIRECT("'"&amp;B236&amp;"'!B4:B15"),0)+3)=1,10,IF(INDIRECT("'"&amp;B236&amp;"'!V"&amp;MATCH(INT(BA236/8)+1,INDIRECT("'"&amp;B236&amp;"'!B4:B15"),0)+3)=1,6,IF(INDIRECT("'"&amp;B236&amp;"'!V"&amp;MATCH(INT(BA236/8)+1,INDIRECT("'"&amp;B236&amp;"'!B4:B15"),0)+3)=1,4,0)))),"")</f>
        <v/>
      </c>
      <c r="H236" t="str" cm="1">
        <f t="array" aca="1" ref="H236" ca="1">IFERROR(IFERROR(INDIRECT("'"&amp;B236&amp;"'!AE"&amp;MATCH(INT(BA236/8)+1,INDIRECT("'"&amp;B236&amp;"'!B4:B15"),0)+3),0)-G236,"")</f>
        <v/>
      </c>
      <c r="I236" t="e">
        <f ca="1">H234+H235+H236</f>
        <v>#VALUE!</v>
      </c>
      <c r="J236" t="str">
        <f ca="1">IFERROR(ABS(SUM(I236,-F235,-E235))+ABS(SUM(IF(D236="Traversal",15,IF(D236="High",10,IF(D236="Mid",6,IF(D236="Low",4,0))))-G236)),"")</f>
        <v/>
      </c>
      <c r="K236" t="str" cm="1">
        <f t="array" aca="1" ref="K236" ca="1">IFERROR(INDIRECT("'"&amp;B236&amp;"'!AG"&amp;MATCH(INT(BA236/8)+1,INDIRECT("'"&amp;B236&amp;"'!B4:B15"),0)+3),"")</f>
        <v/>
      </c>
      <c r="M236" t="str">
        <f t="shared" ca="1" si="90"/>
        <v/>
      </c>
      <c r="N236" t="str">
        <f t="shared" si="90"/>
        <v/>
      </c>
      <c r="O236" t="str">
        <f t="shared" si="90"/>
        <v/>
      </c>
      <c r="P236" t="str">
        <f t="shared" si="90"/>
        <v/>
      </c>
      <c r="Q236" t="str">
        <f t="shared" si="90"/>
        <v/>
      </c>
      <c r="R236" t="str">
        <f t="shared" si="90"/>
        <v/>
      </c>
      <c r="S236" t="str">
        <f t="shared" si="90"/>
        <v/>
      </c>
      <c r="T236" t="str">
        <f t="shared" si="90"/>
        <v/>
      </c>
      <c r="U236" t="str">
        <f t="shared" si="90"/>
        <v/>
      </c>
      <c r="V236" t="str">
        <f t="shared" si="90"/>
        <v/>
      </c>
      <c r="W236" t="str">
        <f t="shared" si="90"/>
        <v/>
      </c>
      <c r="X236" t="str">
        <f t="shared" si="90"/>
        <v/>
      </c>
      <c r="Y236" t="str">
        <f t="shared" si="90"/>
        <v/>
      </c>
      <c r="Z236" t="str">
        <f t="shared" si="90"/>
        <v/>
      </c>
      <c r="AA236" t="str">
        <f t="shared" si="90"/>
        <v/>
      </c>
      <c r="AB236" t="str">
        <f t="shared" si="90"/>
        <v/>
      </c>
      <c r="AC236" t="str">
        <f t="shared" si="91"/>
        <v/>
      </c>
      <c r="AD236" t="str">
        <f t="shared" si="91"/>
        <v/>
      </c>
      <c r="AE236" t="str">
        <f t="shared" si="91"/>
        <v/>
      </c>
      <c r="AF236" t="str">
        <f t="shared" si="91"/>
        <v/>
      </c>
      <c r="AG236" t="str">
        <f t="shared" si="91"/>
        <v/>
      </c>
      <c r="AH236" t="str">
        <f t="shared" si="91"/>
        <v/>
      </c>
      <c r="AI236" t="str">
        <f t="shared" si="91"/>
        <v/>
      </c>
      <c r="AJ236" t="str">
        <f t="shared" si="91"/>
        <v/>
      </c>
      <c r="AK236" t="str">
        <f t="shared" si="91"/>
        <v/>
      </c>
      <c r="AL236" t="str">
        <f t="shared" si="91"/>
        <v/>
      </c>
      <c r="AM236" t="str">
        <f t="shared" si="91"/>
        <v/>
      </c>
      <c r="AN236" t="str">
        <f t="shared" si="91"/>
        <v/>
      </c>
      <c r="AO236" t="str">
        <f t="shared" si="91"/>
        <v/>
      </c>
      <c r="AP236" t="str">
        <f t="shared" si="91"/>
        <v/>
      </c>
      <c r="AQ236" t="str">
        <f t="shared" si="91"/>
        <v/>
      </c>
      <c r="AR236" t="str">
        <f t="shared" si="91"/>
        <v/>
      </c>
      <c r="AS236" t="str">
        <f t="shared" si="92"/>
        <v/>
      </c>
      <c r="AT236" t="str">
        <f t="shared" si="92"/>
        <v/>
      </c>
      <c r="AU236" t="str">
        <f t="shared" si="92"/>
        <v/>
      </c>
      <c r="AV236" t="str">
        <f t="shared" si="92"/>
        <v/>
      </c>
      <c r="AW236" t="str">
        <f t="shared" si="92"/>
        <v/>
      </c>
      <c r="AX236" t="str">
        <f t="shared" si="92"/>
        <v/>
      </c>
      <c r="AY236" t="str">
        <f t="shared" si="92"/>
        <v/>
      </c>
      <c r="BA236">
        <v>236</v>
      </c>
      <c r="BB236">
        <f t="shared" si="77"/>
        <v>30</v>
      </c>
    </row>
    <row r="237" spans="1:54">
      <c r="A237" s="77"/>
      <c r="E237" s="78"/>
      <c r="F237" s="78"/>
      <c r="G237" t="str" cm="1">
        <f t="array" aca="1" ref="G237" ca="1">IFERROR(IF(INDIRECT("'"&amp;B237&amp;"'!Z"&amp;MATCH(INT(BA237/8)+1,INDIRECT("'"&amp;B237&amp;"'!B4:B15"),0)+3)=1,15,IF(INDIRECT("'"&amp;B237&amp;"'!X"&amp;MATCH(INT(BA237/8)+1,INDIRECT("'"&amp;B237&amp;"'!B4:B15"),0)+3)=1,10,IF(INDIRECT("'"&amp;B237&amp;"'!V"&amp;MATCH(INT(BA237/8)+1,INDIRECT("'"&amp;B237&amp;"'!B4:B15"),0)+3)=1,6,IF(INDIRECT("'"&amp;B237&amp;"'!V"&amp;MATCH(INT(BA237/8)+1,INDIRECT("'"&amp;B237&amp;"'!B4:B15"),0)+3)=1,4,0)))),"")</f>
        <v/>
      </c>
      <c r="H237" t="str" cm="1">
        <f t="array" aca="1" ref="H237" ca="1">IFERROR(IFERROR(INDIRECT("'"&amp;B237&amp;"'!AE"&amp;MATCH(INT(BA237/8)+1,INDIRECT("'"&amp;B237&amp;"'!B4:B15"),0)+3),0)-G237,"")</f>
        <v/>
      </c>
      <c r="I237" t="e">
        <f ca="1">H237+H238+H239</f>
        <v>#VALUE!</v>
      </c>
      <c r="J237" t="str">
        <f ca="1">IFERROR(ABS(SUM(I237,-F238,-E238))+ABS(SUM(IF(D237="Traversal",15,IF(D237="High",10,IF(D237="Mid",6,IF(D237="Low",4,0))))-G237)),"")</f>
        <v/>
      </c>
      <c r="K237" t="str" cm="1">
        <f t="array" aca="1" ref="K237" ca="1">IFERROR(INDIRECT("'"&amp;B237&amp;"'!AG"&amp;MATCH(INT(BA237/8)+1,INDIRECT("'"&amp;B237&amp;"'!B4:B15"),0)+3),"")</f>
        <v/>
      </c>
      <c r="M237" t="str">
        <f t="shared" ca="1" si="90"/>
        <v/>
      </c>
      <c r="N237" t="str">
        <f t="shared" si="90"/>
        <v/>
      </c>
      <c r="O237" t="str">
        <f t="shared" si="90"/>
        <v/>
      </c>
      <c r="P237" t="str">
        <f t="shared" si="90"/>
        <v/>
      </c>
      <c r="Q237" t="str">
        <f t="shared" si="90"/>
        <v/>
      </c>
      <c r="R237" t="str">
        <f t="shared" si="90"/>
        <v/>
      </c>
      <c r="S237" t="str">
        <f t="shared" si="90"/>
        <v/>
      </c>
      <c r="T237" t="str">
        <f t="shared" si="90"/>
        <v/>
      </c>
      <c r="U237" t="str">
        <f t="shared" si="90"/>
        <v/>
      </c>
      <c r="V237" t="str">
        <f t="shared" si="90"/>
        <v/>
      </c>
      <c r="W237" t="str">
        <f t="shared" si="90"/>
        <v/>
      </c>
      <c r="X237" t="str">
        <f t="shared" si="90"/>
        <v/>
      </c>
      <c r="Y237" t="str">
        <f t="shared" si="90"/>
        <v/>
      </c>
      <c r="Z237" t="str">
        <f t="shared" si="90"/>
        <v/>
      </c>
      <c r="AA237" t="str">
        <f t="shared" si="90"/>
        <v/>
      </c>
      <c r="AB237" t="str">
        <f t="shared" si="90"/>
        <v/>
      </c>
      <c r="AC237" t="str">
        <f t="shared" si="91"/>
        <v/>
      </c>
      <c r="AD237" t="str">
        <f t="shared" si="91"/>
        <v/>
      </c>
      <c r="AE237" t="str">
        <f t="shared" si="91"/>
        <v/>
      </c>
      <c r="AF237" t="str">
        <f t="shared" si="91"/>
        <v/>
      </c>
      <c r="AG237" t="str">
        <f t="shared" si="91"/>
        <v/>
      </c>
      <c r="AH237" t="str">
        <f t="shared" si="91"/>
        <v/>
      </c>
      <c r="AI237" t="str">
        <f t="shared" si="91"/>
        <v/>
      </c>
      <c r="AJ237" t="str">
        <f t="shared" si="91"/>
        <v/>
      </c>
      <c r="AK237" t="str">
        <f t="shared" si="91"/>
        <v/>
      </c>
      <c r="AL237" t="str">
        <f t="shared" si="91"/>
        <v/>
      </c>
      <c r="AM237" t="str">
        <f t="shared" si="91"/>
        <v/>
      </c>
      <c r="AN237" t="str">
        <f t="shared" si="91"/>
        <v/>
      </c>
      <c r="AO237" t="str">
        <f t="shared" si="91"/>
        <v/>
      </c>
      <c r="AP237" t="str">
        <f t="shared" si="91"/>
        <v/>
      </c>
      <c r="AQ237" t="str">
        <f t="shared" si="91"/>
        <v/>
      </c>
      <c r="AR237" t="str">
        <f t="shared" si="91"/>
        <v/>
      </c>
      <c r="AS237" t="str">
        <f t="shared" si="92"/>
        <v/>
      </c>
      <c r="AT237" t="str">
        <f t="shared" si="92"/>
        <v/>
      </c>
      <c r="AU237" t="str">
        <f t="shared" si="92"/>
        <v/>
      </c>
      <c r="AV237" t="str">
        <f t="shared" si="92"/>
        <v/>
      </c>
      <c r="AW237" t="str">
        <f t="shared" si="92"/>
        <v/>
      </c>
      <c r="AX237" t="str">
        <f t="shared" si="92"/>
        <v/>
      </c>
      <c r="AY237" t="str">
        <f t="shared" si="92"/>
        <v/>
      </c>
      <c r="BA237">
        <v>237</v>
      </c>
      <c r="BB237">
        <f t="shared" si="77"/>
        <v>30</v>
      </c>
    </row>
    <row r="238" spans="1:54">
      <c r="A238" s="77"/>
      <c r="E238" s="78"/>
      <c r="F238" s="78"/>
      <c r="G238" t="str" cm="1">
        <f t="array" aca="1" ref="G238" ca="1">IFERROR(IF(INDIRECT("'"&amp;B238&amp;"'!Z"&amp;MATCH(INT(BA238/8)+1,INDIRECT("'"&amp;B238&amp;"'!B4:B15"),0)+3)=1,15,IF(INDIRECT("'"&amp;B238&amp;"'!X"&amp;MATCH(INT(BA238/8)+1,INDIRECT("'"&amp;B238&amp;"'!B4:B15"),0)+3)=1,10,IF(INDIRECT("'"&amp;B238&amp;"'!V"&amp;MATCH(INT(BA238/8)+1,INDIRECT("'"&amp;B238&amp;"'!B4:B15"),0)+3)=1,6,IF(INDIRECT("'"&amp;B238&amp;"'!V"&amp;MATCH(INT(BA238/8)+1,INDIRECT("'"&amp;B238&amp;"'!B4:B15"),0)+3)=1,4,0)))),"")</f>
        <v/>
      </c>
      <c r="H238" t="str" cm="1">
        <f t="array" aca="1" ref="H238" ca="1">IFERROR(IFERROR(INDIRECT("'"&amp;B238&amp;"'!AE"&amp;MATCH(INT(BA238/8)+1,INDIRECT("'"&amp;B238&amp;"'!B4:B15"),0)+3),0)-G238,"")</f>
        <v/>
      </c>
      <c r="I238" t="e">
        <f ca="1">H237+H238+H239</f>
        <v>#VALUE!</v>
      </c>
      <c r="J238" t="str">
        <f ca="1">IFERROR(ABS(SUM(I238,-F238,-E238))+ABS(SUM(IF(D238="Traversal",15,IF(D238="High",10,IF(D238="Mid",6,IF(D238="Low",4,0))))-G238)),"")</f>
        <v/>
      </c>
      <c r="K238" t="str" cm="1">
        <f t="array" aca="1" ref="K238" ca="1">IFERROR(INDIRECT("'"&amp;B238&amp;"'!AG"&amp;MATCH(INT(BA238/8)+1,INDIRECT("'"&amp;B238&amp;"'!B4:B15"),0)+3),"")</f>
        <v/>
      </c>
      <c r="M238" t="str">
        <f t="shared" ca="1" si="90"/>
        <v/>
      </c>
      <c r="N238" t="str">
        <f t="shared" si="90"/>
        <v/>
      </c>
      <c r="O238" t="str">
        <f t="shared" si="90"/>
        <v/>
      </c>
      <c r="P238" t="str">
        <f t="shared" si="90"/>
        <v/>
      </c>
      <c r="Q238" t="str">
        <f t="shared" si="90"/>
        <v/>
      </c>
      <c r="R238" t="str">
        <f t="shared" si="90"/>
        <v/>
      </c>
      <c r="S238" t="str">
        <f t="shared" si="90"/>
        <v/>
      </c>
      <c r="T238" t="str">
        <f t="shared" si="90"/>
        <v/>
      </c>
      <c r="U238" t="str">
        <f t="shared" si="90"/>
        <v/>
      </c>
      <c r="V238" t="str">
        <f t="shared" si="90"/>
        <v/>
      </c>
      <c r="W238" t="str">
        <f t="shared" si="90"/>
        <v/>
      </c>
      <c r="X238" t="str">
        <f t="shared" si="90"/>
        <v/>
      </c>
      <c r="Y238" t="str">
        <f t="shared" si="90"/>
        <v/>
      </c>
      <c r="Z238" t="str">
        <f t="shared" si="90"/>
        <v/>
      </c>
      <c r="AA238" t="str">
        <f t="shared" si="90"/>
        <v/>
      </c>
      <c r="AB238" t="str">
        <f t="shared" si="90"/>
        <v/>
      </c>
      <c r="AC238" t="str">
        <f t="shared" si="91"/>
        <v/>
      </c>
      <c r="AD238" t="str">
        <f t="shared" si="91"/>
        <v/>
      </c>
      <c r="AE238" t="str">
        <f t="shared" si="91"/>
        <v/>
      </c>
      <c r="AF238" t="str">
        <f t="shared" si="91"/>
        <v/>
      </c>
      <c r="AG238" t="str">
        <f t="shared" si="91"/>
        <v/>
      </c>
      <c r="AH238" t="str">
        <f t="shared" si="91"/>
        <v/>
      </c>
      <c r="AI238" t="str">
        <f t="shared" si="91"/>
        <v/>
      </c>
      <c r="AJ238" t="str">
        <f t="shared" si="91"/>
        <v/>
      </c>
      <c r="AK238" t="str">
        <f t="shared" si="91"/>
        <v/>
      </c>
      <c r="AL238" t="str">
        <f t="shared" si="91"/>
        <v/>
      </c>
      <c r="AM238" t="str">
        <f t="shared" si="91"/>
        <v/>
      </c>
      <c r="AN238" t="str">
        <f t="shared" si="91"/>
        <v/>
      </c>
      <c r="AO238" t="str">
        <f t="shared" si="91"/>
        <v/>
      </c>
      <c r="AP238" t="str">
        <f t="shared" si="91"/>
        <v/>
      </c>
      <c r="AQ238" t="str">
        <f t="shared" si="91"/>
        <v/>
      </c>
      <c r="AR238" t="str">
        <f t="shared" si="91"/>
        <v/>
      </c>
      <c r="AS238" t="str">
        <f t="shared" si="92"/>
        <v/>
      </c>
      <c r="AT238" t="str">
        <f t="shared" si="92"/>
        <v/>
      </c>
      <c r="AU238" t="str">
        <f t="shared" si="92"/>
        <v/>
      </c>
      <c r="AV238" t="str">
        <f t="shared" si="92"/>
        <v/>
      </c>
      <c r="AW238" t="str">
        <f t="shared" si="92"/>
        <v/>
      </c>
      <c r="AX238" t="str">
        <f t="shared" si="92"/>
        <v/>
      </c>
      <c r="AY238" t="str">
        <f t="shared" si="92"/>
        <v/>
      </c>
      <c r="BA238">
        <v>238</v>
      </c>
      <c r="BB238">
        <f t="shared" si="77"/>
        <v>30</v>
      </c>
    </row>
    <row r="239" spans="1:54">
      <c r="A239" s="77"/>
      <c r="E239" s="78"/>
      <c r="F239" s="78"/>
      <c r="G239" t="str" cm="1">
        <f t="array" aca="1" ref="G239" ca="1">IFERROR(IF(INDIRECT("'"&amp;B239&amp;"'!Z"&amp;MATCH(INT(BA239/8)+1,INDIRECT("'"&amp;B239&amp;"'!B4:B15"),0)+3)=1,15,IF(INDIRECT("'"&amp;B239&amp;"'!X"&amp;MATCH(INT(BA239/8)+1,INDIRECT("'"&amp;B239&amp;"'!B4:B15"),0)+3)=1,10,IF(INDIRECT("'"&amp;B239&amp;"'!V"&amp;MATCH(INT(BA239/8)+1,INDIRECT("'"&amp;B239&amp;"'!B4:B15"),0)+3)=1,6,IF(INDIRECT("'"&amp;B239&amp;"'!V"&amp;MATCH(INT(BA239/8)+1,INDIRECT("'"&amp;B239&amp;"'!B4:B15"),0)+3)=1,4,0)))),"")</f>
        <v/>
      </c>
      <c r="H239" t="str" cm="1">
        <f t="array" aca="1" ref="H239" ca="1">IFERROR(IFERROR(INDIRECT("'"&amp;B239&amp;"'!AE"&amp;MATCH(INT(BA239/8)+1,INDIRECT("'"&amp;B239&amp;"'!B4:B15"),0)+3),0)-G239,"")</f>
        <v/>
      </c>
      <c r="I239" t="e">
        <f ca="1">H237+H238+H239</f>
        <v>#VALUE!</v>
      </c>
      <c r="J239" t="str">
        <f ca="1">IFERROR(ABS(SUM(I239,-F238,-E238))+ABS(SUM(IF(D239="Traversal",15,IF(D239="High",10,IF(D239="Mid",6,IF(D239="Low",4,0))))-G239)),"")</f>
        <v/>
      </c>
      <c r="K239" t="str" cm="1">
        <f t="array" aca="1" ref="K239" ca="1">IFERROR(INDIRECT("'"&amp;B239&amp;"'!AG"&amp;MATCH(INT(BA239/8)+1,INDIRECT("'"&amp;B239&amp;"'!B4:B15"),0)+3),"")</f>
        <v/>
      </c>
      <c r="M239" t="str">
        <f t="shared" ca="1" si="90"/>
        <v/>
      </c>
      <c r="N239" t="str">
        <f t="shared" si="90"/>
        <v/>
      </c>
      <c r="O239" t="str">
        <f t="shared" si="90"/>
        <v/>
      </c>
      <c r="P239" t="str">
        <f t="shared" si="90"/>
        <v/>
      </c>
      <c r="Q239" t="str">
        <f t="shared" si="90"/>
        <v/>
      </c>
      <c r="R239" t="str">
        <f t="shared" si="90"/>
        <v/>
      </c>
      <c r="S239" t="str">
        <f t="shared" si="90"/>
        <v/>
      </c>
      <c r="T239" t="str">
        <f t="shared" si="90"/>
        <v/>
      </c>
      <c r="U239" t="str">
        <f t="shared" si="90"/>
        <v/>
      </c>
      <c r="V239" t="str">
        <f t="shared" si="90"/>
        <v/>
      </c>
      <c r="W239" t="str">
        <f t="shared" si="90"/>
        <v/>
      </c>
      <c r="X239" t="str">
        <f t="shared" si="90"/>
        <v/>
      </c>
      <c r="Y239" t="str">
        <f t="shared" si="90"/>
        <v/>
      </c>
      <c r="Z239" t="str">
        <f t="shared" si="90"/>
        <v/>
      </c>
      <c r="AA239" t="str">
        <f t="shared" si="90"/>
        <v/>
      </c>
      <c r="AB239" t="str">
        <f t="shared" si="90"/>
        <v/>
      </c>
      <c r="AC239" t="str">
        <f t="shared" si="91"/>
        <v/>
      </c>
      <c r="AD239" t="str">
        <f t="shared" si="91"/>
        <v/>
      </c>
      <c r="AE239" t="str">
        <f t="shared" si="91"/>
        <v/>
      </c>
      <c r="AF239" t="str">
        <f t="shared" si="91"/>
        <v/>
      </c>
      <c r="AG239" t="str">
        <f t="shared" si="91"/>
        <v/>
      </c>
      <c r="AH239" t="str">
        <f t="shared" si="91"/>
        <v/>
      </c>
      <c r="AI239" t="str">
        <f t="shared" si="91"/>
        <v/>
      </c>
      <c r="AJ239" t="str">
        <f t="shared" si="91"/>
        <v/>
      </c>
      <c r="AK239" t="str">
        <f t="shared" si="91"/>
        <v/>
      </c>
      <c r="AL239" t="str">
        <f t="shared" si="91"/>
        <v/>
      </c>
      <c r="AM239" t="str">
        <f t="shared" si="91"/>
        <v/>
      </c>
      <c r="AN239" t="str">
        <f t="shared" si="91"/>
        <v/>
      </c>
      <c r="AO239" t="str">
        <f t="shared" si="91"/>
        <v/>
      </c>
      <c r="AP239" t="str">
        <f t="shared" si="91"/>
        <v/>
      </c>
      <c r="AQ239" t="str">
        <f t="shared" si="91"/>
        <v/>
      </c>
      <c r="AR239" t="str">
        <f t="shared" si="91"/>
        <v/>
      </c>
      <c r="AS239" t="str">
        <f t="shared" si="92"/>
        <v/>
      </c>
      <c r="AT239" t="str">
        <f t="shared" si="92"/>
        <v/>
      </c>
      <c r="AU239" t="str">
        <f t="shared" si="92"/>
        <v/>
      </c>
      <c r="AV239" t="str">
        <f t="shared" si="92"/>
        <v/>
      </c>
      <c r="AW239" t="str">
        <f t="shared" si="92"/>
        <v/>
      </c>
      <c r="AX239" t="str">
        <f t="shared" si="92"/>
        <v/>
      </c>
      <c r="AY239" t="str">
        <f t="shared" si="92"/>
        <v/>
      </c>
      <c r="BA239">
        <v>239</v>
      </c>
      <c r="BB239">
        <f t="shared" si="77"/>
        <v>30</v>
      </c>
    </row>
    <row r="240" spans="1:54">
      <c r="A240" s="77"/>
      <c r="E240" s="78"/>
      <c r="F240" s="78"/>
    </row>
    <row r="241" spans="1:54">
      <c r="A241" s="77"/>
      <c r="E241" s="78"/>
      <c r="F241" s="78"/>
      <c r="BA241">
        <v>241</v>
      </c>
      <c r="BB241">
        <f t="shared" si="77"/>
        <v>31</v>
      </c>
    </row>
    <row r="242" spans="1:54">
      <c r="A242" s="77"/>
      <c r="E242" s="78"/>
      <c r="F242" s="78"/>
      <c r="G242" t="str" cm="1">
        <f t="array" aca="1" ref="G242" ca="1">IFERROR(IF(INDIRECT("'"&amp;B242&amp;"'!Z"&amp;MATCH(INT(BA242/8)+1,INDIRECT("'"&amp;B242&amp;"'!B4:B15"),0)+3)=1,15,IF(INDIRECT("'"&amp;B242&amp;"'!X"&amp;MATCH(INT(BA242/8)+1,INDIRECT("'"&amp;B242&amp;"'!B4:B15"),0)+3)=1,10,IF(INDIRECT("'"&amp;B242&amp;"'!V"&amp;MATCH(INT(BA242/8)+1,INDIRECT("'"&amp;B242&amp;"'!B4:B15"),0)+3)=1,6,IF(INDIRECT("'"&amp;B242&amp;"'!V"&amp;MATCH(INT(BA242/8)+1,INDIRECT("'"&amp;B242&amp;"'!B4:B15"),0)+3)=1,4,0)))),"")</f>
        <v/>
      </c>
      <c r="H242" t="str" cm="1">
        <f t="array" aca="1" ref="H242" ca="1">IFERROR(IFERROR(INDIRECT("'"&amp;B242&amp;"'!AE"&amp;MATCH(INT(BA242/8)+1,INDIRECT("'"&amp;B242&amp;"'!B4:B15"),0)+3),0)-G242,"")</f>
        <v/>
      </c>
      <c r="I242" t="e">
        <f ca="1">H242+H243+H244</f>
        <v>#VALUE!</v>
      </c>
      <c r="J242" t="str">
        <f ca="1">IFERROR(ABS(SUM(I242,-F243,-E243))+ABS(SUM(IF(D242="Traversal",15,IF(D242="High",10,IF(D242="Mid",6,IF(D242="Low",4,0))))-G242)),"")</f>
        <v/>
      </c>
      <c r="K242" t="str" cm="1">
        <f t="array" aca="1" ref="K242" ca="1">IFERROR(INDIRECT("'"&amp;B242&amp;"'!AG"&amp;MATCH(INT(BA242/8)+1,INDIRECT("'"&amp;B242&amp;"'!B4:B15"),0)+3),"")</f>
        <v/>
      </c>
      <c r="M242" t="str">
        <f t="shared" ref="M242:AB247" ca="1" si="93">IF(M$1="","",IF($K242=M$1,$J242,""))</f>
        <v/>
      </c>
      <c r="N242" t="str">
        <f t="shared" si="93"/>
        <v/>
      </c>
      <c r="O242" t="str">
        <f t="shared" si="93"/>
        <v/>
      </c>
      <c r="P242" t="str">
        <f t="shared" si="93"/>
        <v/>
      </c>
      <c r="Q242" t="str">
        <f t="shared" si="93"/>
        <v/>
      </c>
      <c r="R242" t="str">
        <f t="shared" si="93"/>
        <v/>
      </c>
      <c r="S242" t="str">
        <f t="shared" si="93"/>
        <v/>
      </c>
      <c r="T242" t="str">
        <f t="shared" si="93"/>
        <v/>
      </c>
      <c r="U242" t="str">
        <f t="shared" si="93"/>
        <v/>
      </c>
      <c r="V242" t="str">
        <f t="shared" si="93"/>
        <v/>
      </c>
      <c r="W242" t="str">
        <f t="shared" si="93"/>
        <v/>
      </c>
      <c r="X242" t="str">
        <f t="shared" si="93"/>
        <v/>
      </c>
      <c r="Y242" t="str">
        <f t="shared" si="93"/>
        <v/>
      </c>
      <c r="Z242" t="str">
        <f t="shared" si="93"/>
        <v/>
      </c>
      <c r="AA242" t="str">
        <f t="shared" si="93"/>
        <v/>
      </c>
      <c r="AB242" t="str">
        <f t="shared" si="93"/>
        <v/>
      </c>
      <c r="AC242" t="str">
        <f t="shared" ref="AC242:AR247" si="94">IF(AC$1="","",IF($K242=AC$1,$J242,""))</f>
        <v/>
      </c>
      <c r="AD242" t="str">
        <f t="shared" si="94"/>
        <v/>
      </c>
      <c r="AE242" t="str">
        <f t="shared" si="94"/>
        <v/>
      </c>
      <c r="AF242" t="str">
        <f t="shared" si="94"/>
        <v/>
      </c>
      <c r="AG242" t="str">
        <f t="shared" si="94"/>
        <v/>
      </c>
      <c r="AH242" t="str">
        <f t="shared" si="94"/>
        <v/>
      </c>
      <c r="AI242" t="str">
        <f t="shared" si="94"/>
        <v/>
      </c>
      <c r="AJ242" t="str">
        <f t="shared" si="94"/>
        <v/>
      </c>
      <c r="AK242" t="str">
        <f t="shared" si="94"/>
        <v/>
      </c>
      <c r="AL242" t="str">
        <f t="shared" si="94"/>
        <v/>
      </c>
      <c r="AM242" t="str">
        <f t="shared" si="94"/>
        <v/>
      </c>
      <c r="AN242" t="str">
        <f t="shared" si="94"/>
        <v/>
      </c>
      <c r="AO242" t="str">
        <f t="shared" si="94"/>
        <v/>
      </c>
      <c r="AP242" t="str">
        <f t="shared" si="94"/>
        <v/>
      </c>
      <c r="AQ242" t="str">
        <f t="shared" si="94"/>
        <v/>
      </c>
      <c r="AR242" t="str">
        <f t="shared" si="94"/>
        <v/>
      </c>
      <c r="AS242" t="str">
        <f t="shared" ref="AS242:AY247" si="95">IF(AS$1="","",IF($K242=AS$1,$J242,""))</f>
        <v/>
      </c>
      <c r="AT242" t="str">
        <f t="shared" si="95"/>
        <v/>
      </c>
      <c r="AU242" t="str">
        <f t="shared" si="95"/>
        <v/>
      </c>
      <c r="AV242" t="str">
        <f t="shared" si="95"/>
        <v/>
      </c>
      <c r="AW242" t="str">
        <f t="shared" si="95"/>
        <v/>
      </c>
      <c r="AX242" t="str">
        <f t="shared" si="95"/>
        <v/>
      </c>
      <c r="AY242" t="str">
        <f t="shared" si="95"/>
        <v/>
      </c>
      <c r="BA242">
        <v>242</v>
      </c>
      <c r="BB242">
        <f t="shared" si="77"/>
        <v>31</v>
      </c>
    </row>
    <row r="243" spans="1:54">
      <c r="A243" s="77"/>
      <c r="E243" s="78"/>
      <c r="F243" s="78"/>
      <c r="G243" t="str" cm="1">
        <f t="array" aca="1" ref="G243" ca="1">IFERROR(IF(INDIRECT("'"&amp;B243&amp;"'!Z"&amp;MATCH(INT(BA243/8)+1,INDIRECT("'"&amp;B243&amp;"'!B4:B15"),0)+3)=1,15,IF(INDIRECT("'"&amp;B243&amp;"'!X"&amp;MATCH(INT(BA243/8)+1,INDIRECT("'"&amp;B243&amp;"'!B4:B15"),0)+3)=1,10,IF(INDIRECT("'"&amp;B243&amp;"'!V"&amp;MATCH(INT(BA243/8)+1,INDIRECT("'"&amp;B243&amp;"'!B4:B15"),0)+3)=1,6,IF(INDIRECT("'"&amp;B243&amp;"'!V"&amp;MATCH(INT(BA243/8)+1,INDIRECT("'"&amp;B243&amp;"'!B4:B15"),0)+3)=1,4,0)))),"")</f>
        <v/>
      </c>
      <c r="H243" t="str" cm="1">
        <f t="array" aca="1" ref="H243" ca="1">IFERROR(IFERROR(INDIRECT("'"&amp;B243&amp;"'!AE"&amp;MATCH(INT(BA243/8)+1,INDIRECT("'"&amp;B243&amp;"'!B4:B15"),0)+3),0)-G243,"")</f>
        <v/>
      </c>
      <c r="I243" t="e">
        <f ca="1">H242+H243+H244</f>
        <v>#VALUE!</v>
      </c>
      <c r="J243" t="str">
        <f ca="1">IFERROR(ABS(SUM(I243,-F243,-E243))+ABS(SUM(IF(D243="Traversal",15,IF(D243="High",10,IF(D243="Mid",6,IF(D243="Low",4,0))))-G243)),"")</f>
        <v/>
      </c>
      <c r="K243" t="str" cm="1">
        <f t="array" aca="1" ref="K243" ca="1">IFERROR(INDIRECT("'"&amp;B243&amp;"'!AG"&amp;MATCH(INT(BA243/8)+1,INDIRECT("'"&amp;B243&amp;"'!B4:B15"),0)+3),"")</f>
        <v/>
      </c>
      <c r="M243" t="str">
        <f t="shared" ca="1" si="93"/>
        <v/>
      </c>
      <c r="N243" t="str">
        <f t="shared" si="93"/>
        <v/>
      </c>
      <c r="O243" t="str">
        <f t="shared" si="93"/>
        <v/>
      </c>
      <c r="P243" t="str">
        <f t="shared" si="93"/>
        <v/>
      </c>
      <c r="Q243" t="str">
        <f t="shared" si="93"/>
        <v/>
      </c>
      <c r="R243" t="str">
        <f t="shared" si="93"/>
        <v/>
      </c>
      <c r="S243" t="str">
        <f t="shared" si="93"/>
        <v/>
      </c>
      <c r="T243" t="str">
        <f t="shared" si="93"/>
        <v/>
      </c>
      <c r="U243" t="str">
        <f t="shared" si="93"/>
        <v/>
      </c>
      <c r="V243" t="str">
        <f t="shared" si="93"/>
        <v/>
      </c>
      <c r="W243" t="str">
        <f t="shared" si="93"/>
        <v/>
      </c>
      <c r="X243" t="str">
        <f t="shared" si="93"/>
        <v/>
      </c>
      <c r="Y243" t="str">
        <f t="shared" si="93"/>
        <v/>
      </c>
      <c r="Z243" t="str">
        <f t="shared" si="93"/>
        <v/>
      </c>
      <c r="AA243" t="str">
        <f t="shared" si="93"/>
        <v/>
      </c>
      <c r="AB243" t="str">
        <f t="shared" si="93"/>
        <v/>
      </c>
      <c r="AC243" t="str">
        <f t="shared" si="94"/>
        <v/>
      </c>
      <c r="AD243" t="str">
        <f t="shared" si="94"/>
        <v/>
      </c>
      <c r="AE243" t="str">
        <f t="shared" si="94"/>
        <v/>
      </c>
      <c r="AF243" t="str">
        <f t="shared" si="94"/>
        <v/>
      </c>
      <c r="AG243" t="str">
        <f t="shared" si="94"/>
        <v/>
      </c>
      <c r="AH243" t="str">
        <f t="shared" si="94"/>
        <v/>
      </c>
      <c r="AI243" t="str">
        <f t="shared" si="94"/>
        <v/>
      </c>
      <c r="AJ243" t="str">
        <f t="shared" si="94"/>
        <v/>
      </c>
      <c r="AK243" t="str">
        <f t="shared" si="94"/>
        <v/>
      </c>
      <c r="AL243" t="str">
        <f t="shared" si="94"/>
        <v/>
      </c>
      <c r="AM243" t="str">
        <f t="shared" si="94"/>
        <v/>
      </c>
      <c r="AN243" t="str">
        <f t="shared" si="94"/>
        <v/>
      </c>
      <c r="AO243" t="str">
        <f t="shared" si="94"/>
        <v/>
      </c>
      <c r="AP243" t="str">
        <f t="shared" si="94"/>
        <v/>
      </c>
      <c r="AQ243" t="str">
        <f t="shared" si="94"/>
        <v/>
      </c>
      <c r="AR243" t="str">
        <f t="shared" si="94"/>
        <v/>
      </c>
      <c r="AS243" t="str">
        <f t="shared" si="95"/>
        <v/>
      </c>
      <c r="AT243" t="str">
        <f t="shared" si="95"/>
        <v/>
      </c>
      <c r="AU243" t="str">
        <f t="shared" si="95"/>
        <v/>
      </c>
      <c r="AV243" t="str">
        <f t="shared" si="95"/>
        <v/>
      </c>
      <c r="AW243" t="str">
        <f t="shared" si="95"/>
        <v/>
      </c>
      <c r="AX243" t="str">
        <f t="shared" si="95"/>
        <v/>
      </c>
      <c r="AY243" t="str">
        <f t="shared" si="95"/>
        <v/>
      </c>
      <c r="BA243">
        <v>243</v>
      </c>
      <c r="BB243">
        <f t="shared" si="77"/>
        <v>31</v>
      </c>
    </row>
    <row r="244" spans="1:54">
      <c r="A244" s="77"/>
      <c r="E244" s="78"/>
      <c r="F244" s="78"/>
      <c r="G244" t="str" cm="1">
        <f t="array" aca="1" ref="G244" ca="1">IFERROR(IF(INDIRECT("'"&amp;B244&amp;"'!Z"&amp;MATCH(INT(BA244/8)+1,INDIRECT("'"&amp;B244&amp;"'!B4:B15"),0)+3)=1,15,IF(INDIRECT("'"&amp;B244&amp;"'!X"&amp;MATCH(INT(BA244/8)+1,INDIRECT("'"&amp;B244&amp;"'!B4:B15"),0)+3)=1,10,IF(INDIRECT("'"&amp;B244&amp;"'!V"&amp;MATCH(INT(BA244/8)+1,INDIRECT("'"&amp;B244&amp;"'!B4:B15"),0)+3)=1,6,IF(INDIRECT("'"&amp;B244&amp;"'!V"&amp;MATCH(INT(BA244/8)+1,INDIRECT("'"&amp;B244&amp;"'!B4:B15"),0)+3)=1,4,0)))),"")</f>
        <v/>
      </c>
      <c r="H244" t="str" cm="1">
        <f t="array" aca="1" ref="H244" ca="1">IFERROR(IFERROR(INDIRECT("'"&amp;B244&amp;"'!AE"&amp;MATCH(INT(BA244/8)+1,INDIRECT("'"&amp;B244&amp;"'!B4:B15"),0)+3),0)-G244,"")</f>
        <v/>
      </c>
      <c r="I244" t="e">
        <f ca="1">H242+H243+H244</f>
        <v>#VALUE!</v>
      </c>
      <c r="J244" t="str">
        <f ca="1">IFERROR(ABS(SUM(I244,-F243,-E243))+ABS(SUM(IF(D244="Traversal",15,IF(D244="High",10,IF(D244="Mid",6,IF(D244="Low",4,0))))-G244)),"")</f>
        <v/>
      </c>
      <c r="K244" t="str" cm="1">
        <f t="array" aca="1" ref="K244" ca="1">IFERROR(INDIRECT("'"&amp;B244&amp;"'!AG"&amp;MATCH(INT(BA244/8)+1,INDIRECT("'"&amp;B244&amp;"'!B4:B15"),0)+3),"")</f>
        <v/>
      </c>
      <c r="M244" t="str">
        <f t="shared" ca="1" si="93"/>
        <v/>
      </c>
      <c r="N244" t="str">
        <f t="shared" si="93"/>
        <v/>
      </c>
      <c r="O244" t="str">
        <f t="shared" si="93"/>
        <v/>
      </c>
      <c r="P244" t="str">
        <f t="shared" si="93"/>
        <v/>
      </c>
      <c r="Q244" t="str">
        <f t="shared" si="93"/>
        <v/>
      </c>
      <c r="R244" t="str">
        <f t="shared" si="93"/>
        <v/>
      </c>
      <c r="S244" t="str">
        <f t="shared" si="93"/>
        <v/>
      </c>
      <c r="T244" t="str">
        <f t="shared" si="93"/>
        <v/>
      </c>
      <c r="U244" t="str">
        <f t="shared" si="93"/>
        <v/>
      </c>
      <c r="V244" t="str">
        <f t="shared" si="93"/>
        <v/>
      </c>
      <c r="W244" t="str">
        <f t="shared" si="93"/>
        <v/>
      </c>
      <c r="X244" t="str">
        <f t="shared" si="93"/>
        <v/>
      </c>
      <c r="Y244" t="str">
        <f t="shared" si="93"/>
        <v/>
      </c>
      <c r="Z244" t="str">
        <f t="shared" si="93"/>
        <v/>
      </c>
      <c r="AA244" t="str">
        <f t="shared" si="93"/>
        <v/>
      </c>
      <c r="AB244" t="str">
        <f t="shared" si="93"/>
        <v/>
      </c>
      <c r="AC244" t="str">
        <f t="shared" si="94"/>
        <v/>
      </c>
      <c r="AD244" t="str">
        <f t="shared" si="94"/>
        <v/>
      </c>
      <c r="AE244" t="str">
        <f t="shared" si="94"/>
        <v/>
      </c>
      <c r="AF244" t="str">
        <f t="shared" si="94"/>
        <v/>
      </c>
      <c r="AG244" t="str">
        <f t="shared" si="94"/>
        <v/>
      </c>
      <c r="AH244" t="str">
        <f t="shared" si="94"/>
        <v/>
      </c>
      <c r="AI244" t="str">
        <f t="shared" si="94"/>
        <v/>
      </c>
      <c r="AJ244" t="str">
        <f t="shared" si="94"/>
        <v/>
      </c>
      <c r="AK244" t="str">
        <f t="shared" si="94"/>
        <v/>
      </c>
      <c r="AL244" t="str">
        <f t="shared" si="94"/>
        <v/>
      </c>
      <c r="AM244" t="str">
        <f t="shared" si="94"/>
        <v/>
      </c>
      <c r="AN244" t="str">
        <f t="shared" si="94"/>
        <v/>
      </c>
      <c r="AO244" t="str">
        <f t="shared" si="94"/>
        <v/>
      </c>
      <c r="AP244" t="str">
        <f t="shared" si="94"/>
        <v/>
      </c>
      <c r="AQ244" t="str">
        <f t="shared" si="94"/>
        <v/>
      </c>
      <c r="AR244" t="str">
        <f t="shared" si="94"/>
        <v/>
      </c>
      <c r="AS244" t="str">
        <f t="shared" si="95"/>
        <v/>
      </c>
      <c r="AT244" t="str">
        <f t="shared" si="95"/>
        <v/>
      </c>
      <c r="AU244" t="str">
        <f t="shared" si="95"/>
        <v/>
      </c>
      <c r="AV244" t="str">
        <f t="shared" si="95"/>
        <v/>
      </c>
      <c r="AW244" t="str">
        <f t="shared" si="95"/>
        <v/>
      </c>
      <c r="AX244" t="str">
        <f t="shared" si="95"/>
        <v/>
      </c>
      <c r="AY244" t="str">
        <f t="shared" si="95"/>
        <v/>
      </c>
      <c r="BA244">
        <v>244</v>
      </c>
      <c r="BB244">
        <f t="shared" si="77"/>
        <v>31</v>
      </c>
    </row>
    <row r="245" spans="1:54">
      <c r="A245" s="77"/>
      <c r="E245" s="78"/>
      <c r="F245" s="78"/>
      <c r="G245" t="str" cm="1">
        <f t="array" aca="1" ref="G245" ca="1">IFERROR(IF(INDIRECT("'"&amp;B245&amp;"'!Z"&amp;MATCH(INT(BA245/8)+1,INDIRECT("'"&amp;B245&amp;"'!B4:B15"),0)+3)=1,15,IF(INDIRECT("'"&amp;B245&amp;"'!X"&amp;MATCH(INT(BA245/8)+1,INDIRECT("'"&amp;B245&amp;"'!B4:B15"),0)+3)=1,10,IF(INDIRECT("'"&amp;B245&amp;"'!V"&amp;MATCH(INT(BA245/8)+1,INDIRECT("'"&amp;B245&amp;"'!B4:B15"),0)+3)=1,6,IF(INDIRECT("'"&amp;B245&amp;"'!V"&amp;MATCH(INT(BA245/8)+1,INDIRECT("'"&amp;B245&amp;"'!B4:B15"),0)+3)=1,4,0)))),"")</f>
        <v/>
      </c>
      <c r="H245" t="str" cm="1">
        <f t="array" aca="1" ref="H245" ca="1">IFERROR(IFERROR(INDIRECT("'"&amp;B245&amp;"'!AE"&amp;MATCH(INT(BA245/8)+1,INDIRECT("'"&amp;B245&amp;"'!B4:B15"),0)+3),0)-G245,"")</f>
        <v/>
      </c>
      <c r="I245" t="e">
        <f ca="1">H245+H246+H247</f>
        <v>#VALUE!</v>
      </c>
      <c r="J245" t="str">
        <f ca="1">IFERROR(ABS(SUM(I245,-F246,-E246))+ABS(SUM(IF(D245="Traversal",15,IF(D245="High",10,IF(D245="Mid",6,IF(D245="Low",4,0))))-G245)),"")</f>
        <v/>
      </c>
      <c r="K245" t="str" cm="1">
        <f t="array" aca="1" ref="K245" ca="1">IFERROR(INDIRECT("'"&amp;B245&amp;"'!AG"&amp;MATCH(INT(BA245/8)+1,INDIRECT("'"&amp;B245&amp;"'!B4:B15"),0)+3),"")</f>
        <v/>
      </c>
      <c r="M245" t="str">
        <f t="shared" ca="1" si="93"/>
        <v/>
      </c>
      <c r="N245" t="str">
        <f t="shared" si="93"/>
        <v/>
      </c>
      <c r="O245" t="str">
        <f t="shared" si="93"/>
        <v/>
      </c>
      <c r="P245" t="str">
        <f t="shared" si="93"/>
        <v/>
      </c>
      <c r="Q245" t="str">
        <f t="shared" si="93"/>
        <v/>
      </c>
      <c r="R245" t="str">
        <f t="shared" si="93"/>
        <v/>
      </c>
      <c r="S245" t="str">
        <f t="shared" si="93"/>
        <v/>
      </c>
      <c r="T245" t="str">
        <f t="shared" si="93"/>
        <v/>
      </c>
      <c r="U245" t="str">
        <f t="shared" si="93"/>
        <v/>
      </c>
      <c r="V245" t="str">
        <f t="shared" si="93"/>
        <v/>
      </c>
      <c r="W245" t="str">
        <f t="shared" si="93"/>
        <v/>
      </c>
      <c r="X245" t="str">
        <f t="shared" si="93"/>
        <v/>
      </c>
      <c r="Y245" t="str">
        <f t="shared" si="93"/>
        <v/>
      </c>
      <c r="Z245" t="str">
        <f t="shared" si="93"/>
        <v/>
      </c>
      <c r="AA245" t="str">
        <f t="shared" si="93"/>
        <v/>
      </c>
      <c r="AB245" t="str">
        <f t="shared" si="93"/>
        <v/>
      </c>
      <c r="AC245" t="str">
        <f t="shared" si="94"/>
        <v/>
      </c>
      <c r="AD245" t="str">
        <f t="shared" si="94"/>
        <v/>
      </c>
      <c r="AE245" t="str">
        <f t="shared" si="94"/>
        <v/>
      </c>
      <c r="AF245" t="str">
        <f t="shared" si="94"/>
        <v/>
      </c>
      <c r="AG245" t="str">
        <f t="shared" si="94"/>
        <v/>
      </c>
      <c r="AH245" t="str">
        <f t="shared" si="94"/>
        <v/>
      </c>
      <c r="AI245" t="str">
        <f t="shared" si="94"/>
        <v/>
      </c>
      <c r="AJ245" t="str">
        <f t="shared" si="94"/>
        <v/>
      </c>
      <c r="AK245" t="str">
        <f t="shared" si="94"/>
        <v/>
      </c>
      <c r="AL245" t="str">
        <f t="shared" si="94"/>
        <v/>
      </c>
      <c r="AM245" t="str">
        <f t="shared" si="94"/>
        <v/>
      </c>
      <c r="AN245" t="str">
        <f t="shared" si="94"/>
        <v/>
      </c>
      <c r="AO245" t="str">
        <f t="shared" si="94"/>
        <v/>
      </c>
      <c r="AP245" t="str">
        <f t="shared" si="94"/>
        <v/>
      </c>
      <c r="AQ245" t="str">
        <f t="shared" si="94"/>
        <v/>
      </c>
      <c r="AR245" t="str">
        <f t="shared" si="94"/>
        <v/>
      </c>
      <c r="AS245" t="str">
        <f t="shared" si="95"/>
        <v/>
      </c>
      <c r="AT245" t="str">
        <f t="shared" si="95"/>
        <v/>
      </c>
      <c r="AU245" t="str">
        <f t="shared" si="95"/>
        <v/>
      </c>
      <c r="AV245" t="str">
        <f t="shared" si="95"/>
        <v/>
      </c>
      <c r="AW245" t="str">
        <f t="shared" si="95"/>
        <v/>
      </c>
      <c r="AX245" t="str">
        <f t="shared" si="95"/>
        <v/>
      </c>
      <c r="AY245" t="str">
        <f t="shared" si="95"/>
        <v/>
      </c>
      <c r="BA245">
        <v>245</v>
      </c>
      <c r="BB245">
        <f t="shared" si="77"/>
        <v>31</v>
      </c>
    </row>
    <row r="246" spans="1:54">
      <c r="A246" s="77"/>
      <c r="E246" s="78"/>
      <c r="F246" s="78"/>
      <c r="G246" t="str" cm="1">
        <f t="array" aca="1" ref="G246" ca="1">IFERROR(IF(INDIRECT("'"&amp;B246&amp;"'!Z"&amp;MATCH(INT(BA246/8)+1,INDIRECT("'"&amp;B246&amp;"'!B4:B15"),0)+3)=1,15,IF(INDIRECT("'"&amp;B246&amp;"'!X"&amp;MATCH(INT(BA246/8)+1,INDIRECT("'"&amp;B246&amp;"'!B4:B15"),0)+3)=1,10,IF(INDIRECT("'"&amp;B246&amp;"'!V"&amp;MATCH(INT(BA246/8)+1,INDIRECT("'"&amp;B246&amp;"'!B4:B15"),0)+3)=1,6,IF(INDIRECT("'"&amp;B246&amp;"'!V"&amp;MATCH(INT(BA246/8)+1,INDIRECT("'"&amp;B246&amp;"'!B4:B15"),0)+3)=1,4,0)))),"")</f>
        <v/>
      </c>
      <c r="H246" t="str" cm="1">
        <f t="array" aca="1" ref="H246" ca="1">IFERROR(IFERROR(INDIRECT("'"&amp;B246&amp;"'!AE"&amp;MATCH(INT(BA246/8)+1,INDIRECT("'"&amp;B246&amp;"'!B4:B15"),0)+3),0)-G246,"")</f>
        <v/>
      </c>
      <c r="I246" t="e">
        <f ca="1">H245+H246+H247</f>
        <v>#VALUE!</v>
      </c>
      <c r="J246" t="str">
        <f ca="1">IFERROR(ABS(SUM(I246,-F246,-E246))+ABS(SUM(IF(D246="Traversal",15,IF(D246="High",10,IF(D246="Mid",6,IF(D246="Low",4,0))))-G246)),"")</f>
        <v/>
      </c>
      <c r="K246" t="str" cm="1">
        <f t="array" aca="1" ref="K246" ca="1">IFERROR(INDIRECT("'"&amp;B246&amp;"'!AG"&amp;MATCH(INT(BA246/8)+1,INDIRECT("'"&amp;B246&amp;"'!B4:B15"),0)+3),"")</f>
        <v/>
      </c>
      <c r="M246" t="str">
        <f t="shared" ca="1" si="93"/>
        <v/>
      </c>
      <c r="N246" t="str">
        <f t="shared" si="93"/>
        <v/>
      </c>
      <c r="O246" t="str">
        <f t="shared" si="93"/>
        <v/>
      </c>
      <c r="P246" t="str">
        <f t="shared" si="93"/>
        <v/>
      </c>
      <c r="Q246" t="str">
        <f t="shared" si="93"/>
        <v/>
      </c>
      <c r="R246" t="str">
        <f t="shared" si="93"/>
        <v/>
      </c>
      <c r="S246" t="str">
        <f t="shared" si="93"/>
        <v/>
      </c>
      <c r="T246" t="str">
        <f t="shared" si="93"/>
        <v/>
      </c>
      <c r="U246" t="str">
        <f t="shared" si="93"/>
        <v/>
      </c>
      <c r="V246" t="str">
        <f t="shared" si="93"/>
        <v/>
      </c>
      <c r="W246" t="str">
        <f t="shared" si="93"/>
        <v/>
      </c>
      <c r="X246" t="str">
        <f t="shared" si="93"/>
        <v/>
      </c>
      <c r="Y246" t="str">
        <f t="shared" si="93"/>
        <v/>
      </c>
      <c r="Z246" t="str">
        <f t="shared" si="93"/>
        <v/>
      </c>
      <c r="AA246" t="str">
        <f t="shared" si="93"/>
        <v/>
      </c>
      <c r="AB246" t="str">
        <f t="shared" si="93"/>
        <v/>
      </c>
      <c r="AC246" t="str">
        <f t="shared" si="94"/>
        <v/>
      </c>
      <c r="AD246" t="str">
        <f t="shared" si="94"/>
        <v/>
      </c>
      <c r="AE246" t="str">
        <f t="shared" si="94"/>
        <v/>
      </c>
      <c r="AF246" t="str">
        <f t="shared" si="94"/>
        <v/>
      </c>
      <c r="AG246" t="str">
        <f t="shared" si="94"/>
        <v/>
      </c>
      <c r="AH246" t="str">
        <f t="shared" si="94"/>
        <v/>
      </c>
      <c r="AI246" t="str">
        <f t="shared" si="94"/>
        <v/>
      </c>
      <c r="AJ246" t="str">
        <f t="shared" si="94"/>
        <v/>
      </c>
      <c r="AK246" t="str">
        <f t="shared" si="94"/>
        <v/>
      </c>
      <c r="AL246" t="str">
        <f t="shared" si="94"/>
        <v/>
      </c>
      <c r="AM246" t="str">
        <f t="shared" si="94"/>
        <v/>
      </c>
      <c r="AN246" t="str">
        <f t="shared" si="94"/>
        <v/>
      </c>
      <c r="AO246" t="str">
        <f t="shared" si="94"/>
        <v/>
      </c>
      <c r="AP246" t="str">
        <f t="shared" si="94"/>
        <v/>
      </c>
      <c r="AQ246" t="str">
        <f t="shared" si="94"/>
        <v/>
      </c>
      <c r="AR246" t="str">
        <f t="shared" si="94"/>
        <v/>
      </c>
      <c r="AS246" t="str">
        <f t="shared" si="95"/>
        <v/>
      </c>
      <c r="AT246" t="str">
        <f t="shared" si="95"/>
        <v/>
      </c>
      <c r="AU246" t="str">
        <f t="shared" si="95"/>
        <v/>
      </c>
      <c r="AV246" t="str">
        <f t="shared" si="95"/>
        <v/>
      </c>
      <c r="AW246" t="str">
        <f t="shared" si="95"/>
        <v/>
      </c>
      <c r="AX246" t="str">
        <f t="shared" si="95"/>
        <v/>
      </c>
      <c r="AY246" t="str">
        <f t="shared" si="95"/>
        <v/>
      </c>
      <c r="BA246">
        <v>246</v>
      </c>
      <c r="BB246">
        <f t="shared" si="77"/>
        <v>31</v>
      </c>
    </row>
    <row r="247" spans="1:54">
      <c r="A247" s="77"/>
      <c r="E247" s="78"/>
      <c r="F247" s="78"/>
      <c r="G247" t="str" cm="1">
        <f t="array" aca="1" ref="G247" ca="1">IFERROR(IF(INDIRECT("'"&amp;B247&amp;"'!Z"&amp;MATCH(INT(BA247/8)+1,INDIRECT("'"&amp;B247&amp;"'!B4:B15"),0)+3)=1,15,IF(INDIRECT("'"&amp;B247&amp;"'!X"&amp;MATCH(INT(BA247/8)+1,INDIRECT("'"&amp;B247&amp;"'!B4:B15"),0)+3)=1,10,IF(INDIRECT("'"&amp;B247&amp;"'!V"&amp;MATCH(INT(BA247/8)+1,INDIRECT("'"&amp;B247&amp;"'!B4:B15"),0)+3)=1,6,IF(INDIRECT("'"&amp;B247&amp;"'!V"&amp;MATCH(INT(BA247/8)+1,INDIRECT("'"&amp;B247&amp;"'!B4:B15"),0)+3)=1,4,0)))),"")</f>
        <v/>
      </c>
      <c r="H247" t="str" cm="1">
        <f t="array" aca="1" ref="H247" ca="1">IFERROR(IFERROR(INDIRECT("'"&amp;B247&amp;"'!AE"&amp;MATCH(INT(BA247/8)+1,INDIRECT("'"&amp;B247&amp;"'!B4:B15"),0)+3),0)-G247,"")</f>
        <v/>
      </c>
      <c r="I247" t="e">
        <f ca="1">H245+H246+H247</f>
        <v>#VALUE!</v>
      </c>
      <c r="J247" t="str">
        <f ca="1">IFERROR(ABS(SUM(I247,-F246,-E246))+ABS(SUM(IF(D247="Traversal",15,IF(D247="High",10,IF(D247="Mid",6,IF(D247="Low",4,0))))-G247)),"")</f>
        <v/>
      </c>
      <c r="K247" t="str" cm="1">
        <f t="array" aca="1" ref="K247" ca="1">IFERROR(INDIRECT("'"&amp;B247&amp;"'!AG"&amp;MATCH(INT(BA247/8)+1,INDIRECT("'"&amp;B247&amp;"'!B4:B15"),0)+3),"")</f>
        <v/>
      </c>
      <c r="M247" t="str">
        <f t="shared" ca="1" si="93"/>
        <v/>
      </c>
      <c r="N247" t="str">
        <f t="shared" si="93"/>
        <v/>
      </c>
      <c r="O247" t="str">
        <f t="shared" si="93"/>
        <v/>
      </c>
      <c r="P247" t="str">
        <f t="shared" si="93"/>
        <v/>
      </c>
      <c r="Q247" t="str">
        <f t="shared" si="93"/>
        <v/>
      </c>
      <c r="R247" t="str">
        <f t="shared" si="93"/>
        <v/>
      </c>
      <c r="S247" t="str">
        <f t="shared" si="93"/>
        <v/>
      </c>
      <c r="T247" t="str">
        <f t="shared" si="93"/>
        <v/>
      </c>
      <c r="U247" t="str">
        <f t="shared" si="93"/>
        <v/>
      </c>
      <c r="V247" t="str">
        <f t="shared" si="93"/>
        <v/>
      </c>
      <c r="W247" t="str">
        <f t="shared" si="93"/>
        <v/>
      </c>
      <c r="X247" t="str">
        <f t="shared" si="93"/>
        <v/>
      </c>
      <c r="Y247" t="str">
        <f t="shared" si="93"/>
        <v/>
      </c>
      <c r="Z247" t="str">
        <f t="shared" si="93"/>
        <v/>
      </c>
      <c r="AA247" t="str">
        <f t="shared" si="93"/>
        <v/>
      </c>
      <c r="AB247" t="str">
        <f t="shared" si="93"/>
        <v/>
      </c>
      <c r="AC247" t="str">
        <f t="shared" si="94"/>
        <v/>
      </c>
      <c r="AD247" t="str">
        <f t="shared" si="94"/>
        <v/>
      </c>
      <c r="AE247" t="str">
        <f t="shared" si="94"/>
        <v/>
      </c>
      <c r="AF247" t="str">
        <f t="shared" si="94"/>
        <v/>
      </c>
      <c r="AG247" t="str">
        <f t="shared" si="94"/>
        <v/>
      </c>
      <c r="AH247" t="str">
        <f t="shared" si="94"/>
        <v/>
      </c>
      <c r="AI247" t="str">
        <f t="shared" si="94"/>
        <v/>
      </c>
      <c r="AJ247" t="str">
        <f t="shared" si="94"/>
        <v/>
      </c>
      <c r="AK247" t="str">
        <f t="shared" si="94"/>
        <v/>
      </c>
      <c r="AL247" t="str">
        <f t="shared" si="94"/>
        <v/>
      </c>
      <c r="AM247" t="str">
        <f t="shared" si="94"/>
        <v/>
      </c>
      <c r="AN247" t="str">
        <f t="shared" si="94"/>
        <v/>
      </c>
      <c r="AO247" t="str">
        <f t="shared" si="94"/>
        <v/>
      </c>
      <c r="AP247" t="str">
        <f t="shared" si="94"/>
        <v/>
      </c>
      <c r="AQ247" t="str">
        <f t="shared" si="94"/>
        <v/>
      </c>
      <c r="AR247" t="str">
        <f t="shared" si="94"/>
        <v/>
      </c>
      <c r="AS247" t="str">
        <f t="shared" si="95"/>
        <v/>
      </c>
      <c r="AT247" t="str">
        <f t="shared" si="95"/>
        <v/>
      </c>
      <c r="AU247" t="str">
        <f t="shared" si="95"/>
        <v/>
      </c>
      <c r="AV247" t="str">
        <f t="shared" si="95"/>
        <v/>
      </c>
      <c r="AW247" t="str">
        <f t="shared" si="95"/>
        <v/>
      </c>
      <c r="AX247" t="str">
        <f t="shared" si="95"/>
        <v/>
      </c>
      <c r="AY247" t="str">
        <f t="shared" si="95"/>
        <v/>
      </c>
      <c r="BA247">
        <v>247</v>
      </c>
      <c r="BB247">
        <f t="shared" si="77"/>
        <v>31</v>
      </c>
    </row>
    <row r="248" spans="1:54">
      <c r="A248" s="77"/>
      <c r="E248" s="78"/>
      <c r="F248" s="78"/>
    </row>
    <row r="249" spans="1:54">
      <c r="A249" s="77"/>
      <c r="E249" s="78"/>
      <c r="F249" s="78"/>
      <c r="BA249">
        <v>249</v>
      </c>
      <c r="BB249">
        <f t="shared" si="77"/>
        <v>32</v>
      </c>
    </row>
    <row r="250" spans="1:54">
      <c r="A250" s="77"/>
      <c r="E250" s="78"/>
      <c r="F250" s="78"/>
      <c r="G250" t="str" cm="1">
        <f t="array" aca="1" ref="G250" ca="1">IFERROR(IF(INDIRECT("'"&amp;B250&amp;"'!Z"&amp;MATCH(INT(BA250/8)+1,INDIRECT("'"&amp;B250&amp;"'!B4:B15"),0)+3)=1,15,IF(INDIRECT("'"&amp;B250&amp;"'!X"&amp;MATCH(INT(BA250/8)+1,INDIRECT("'"&amp;B250&amp;"'!B4:B15"),0)+3)=1,10,IF(INDIRECT("'"&amp;B250&amp;"'!V"&amp;MATCH(INT(BA250/8)+1,INDIRECT("'"&amp;B250&amp;"'!B4:B15"),0)+3)=1,6,IF(INDIRECT("'"&amp;B250&amp;"'!V"&amp;MATCH(INT(BA250/8)+1,INDIRECT("'"&amp;B250&amp;"'!B4:B15"),0)+3)=1,4,0)))),"")</f>
        <v/>
      </c>
      <c r="H250" t="str" cm="1">
        <f t="array" aca="1" ref="H250" ca="1">IFERROR(IFERROR(INDIRECT("'"&amp;B250&amp;"'!AE"&amp;MATCH(INT(BA250/8)+1,INDIRECT("'"&amp;B250&amp;"'!B4:B15"),0)+3),0)-G250,"")</f>
        <v/>
      </c>
      <c r="I250" t="e">
        <f ca="1">H250+H251+H252</f>
        <v>#VALUE!</v>
      </c>
      <c r="J250" t="str">
        <f ca="1">IFERROR(ABS(SUM(I250,-F251,-E251))+ABS(SUM(IF(D250="Traversal",15,IF(D250="High",10,IF(D250="Mid",6,IF(D250="Low",4,0))))-G250)),"")</f>
        <v/>
      </c>
      <c r="K250" t="str" cm="1">
        <f t="array" aca="1" ref="K250" ca="1">IFERROR(INDIRECT("'"&amp;B250&amp;"'!AG"&amp;MATCH(INT(BA250/8)+1,INDIRECT("'"&amp;B250&amp;"'!B4:B15"),0)+3),"")</f>
        <v/>
      </c>
      <c r="M250" t="str">
        <f t="shared" ref="M250:AB255" ca="1" si="96">IF(M$1="","",IF($K250=M$1,$J250,""))</f>
        <v/>
      </c>
      <c r="N250" t="str">
        <f t="shared" si="96"/>
        <v/>
      </c>
      <c r="O250" t="str">
        <f t="shared" si="96"/>
        <v/>
      </c>
      <c r="P250" t="str">
        <f t="shared" si="96"/>
        <v/>
      </c>
      <c r="Q250" t="str">
        <f t="shared" si="96"/>
        <v/>
      </c>
      <c r="R250" t="str">
        <f t="shared" si="96"/>
        <v/>
      </c>
      <c r="S250" t="str">
        <f t="shared" si="96"/>
        <v/>
      </c>
      <c r="T250" t="str">
        <f t="shared" si="96"/>
        <v/>
      </c>
      <c r="U250" t="str">
        <f t="shared" si="96"/>
        <v/>
      </c>
      <c r="V250" t="str">
        <f t="shared" si="96"/>
        <v/>
      </c>
      <c r="W250" t="str">
        <f t="shared" si="96"/>
        <v/>
      </c>
      <c r="X250" t="str">
        <f t="shared" si="96"/>
        <v/>
      </c>
      <c r="Y250" t="str">
        <f t="shared" si="96"/>
        <v/>
      </c>
      <c r="Z250" t="str">
        <f t="shared" si="96"/>
        <v/>
      </c>
      <c r="AA250" t="str">
        <f t="shared" si="96"/>
        <v/>
      </c>
      <c r="AB250" t="str">
        <f t="shared" si="96"/>
        <v/>
      </c>
      <c r="AC250" t="str">
        <f t="shared" ref="AC250:AR255" si="97">IF(AC$1="","",IF($K250=AC$1,$J250,""))</f>
        <v/>
      </c>
      <c r="AD250" t="str">
        <f t="shared" si="97"/>
        <v/>
      </c>
      <c r="AE250" t="str">
        <f t="shared" si="97"/>
        <v/>
      </c>
      <c r="AF250" t="str">
        <f t="shared" si="97"/>
        <v/>
      </c>
      <c r="AG250" t="str">
        <f t="shared" si="97"/>
        <v/>
      </c>
      <c r="AH250" t="str">
        <f t="shared" si="97"/>
        <v/>
      </c>
      <c r="AI250" t="str">
        <f t="shared" si="97"/>
        <v/>
      </c>
      <c r="AJ250" t="str">
        <f t="shared" si="97"/>
        <v/>
      </c>
      <c r="AK250" t="str">
        <f t="shared" si="97"/>
        <v/>
      </c>
      <c r="AL250" t="str">
        <f t="shared" si="97"/>
        <v/>
      </c>
      <c r="AM250" t="str">
        <f t="shared" si="97"/>
        <v/>
      </c>
      <c r="AN250" t="str">
        <f t="shared" si="97"/>
        <v/>
      </c>
      <c r="AO250" t="str">
        <f t="shared" si="97"/>
        <v/>
      </c>
      <c r="AP250" t="str">
        <f t="shared" si="97"/>
        <v/>
      </c>
      <c r="AQ250" t="str">
        <f t="shared" si="97"/>
        <v/>
      </c>
      <c r="AR250" t="str">
        <f t="shared" si="97"/>
        <v/>
      </c>
      <c r="AS250" t="str">
        <f t="shared" ref="AS250:AY255" si="98">IF(AS$1="","",IF($K250=AS$1,$J250,""))</f>
        <v/>
      </c>
      <c r="AT250" t="str">
        <f t="shared" si="98"/>
        <v/>
      </c>
      <c r="AU250" t="str">
        <f t="shared" si="98"/>
        <v/>
      </c>
      <c r="AV250" t="str">
        <f t="shared" si="98"/>
        <v/>
      </c>
      <c r="AW250" t="str">
        <f t="shared" si="98"/>
        <v/>
      </c>
      <c r="AX250" t="str">
        <f t="shared" si="98"/>
        <v/>
      </c>
      <c r="AY250" t="str">
        <f t="shared" si="98"/>
        <v/>
      </c>
      <c r="BA250">
        <v>250</v>
      </c>
      <c r="BB250">
        <f t="shared" si="77"/>
        <v>32</v>
      </c>
    </row>
    <row r="251" spans="1:54">
      <c r="A251" s="77"/>
      <c r="E251" s="78"/>
      <c r="F251" s="78"/>
      <c r="G251" t="str" cm="1">
        <f t="array" aca="1" ref="G251" ca="1">IFERROR(IF(INDIRECT("'"&amp;B251&amp;"'!Z"&amp;MATCH(INT(BA251/8)+1,INDIRECT("'"&amp;B251&amp;"'!B4:B15"),0)+3)=1,15,IF(INDIRECT("'"&amp;B251&amp;"'!X"&amp;MATCH(INT(BA251/8)+1,INDIRECT("'"&amp;B251&amp;"'!B4:B15"),0)+3)=1,10,IF(INDIRECT("'"&amp;B251&amp;"'!V"&amp;MATCH(INT(BA251/8)+1,INDIRECT("'"&amp;B251&amp;"'!B4:B15"),0)+3)=1,6,IF(INDIRECT("'"&amp;B251&amp;"'!V"&amp;MATCH(INT(BA251/8)+1,INDIRECT("'"&amp;B251&amp;"'!B4:B15"),0)+3)=1,4,0)))),"")</f>
        <v/>
      </c>
      <c r="H251" t="str" cm="1">
        <f t="array" aca="1" ref="H251" ca="1">IFERROR(IFERROR(INDIRECT("'"&amp;B251&amp;"'!AE"&amp;MATCH(INT(BA251/8)+1,INDIRECT("'"&amp;B251&amp;"'!B4:B15"),0)+3),0)-G251,"")</f>
        <v/>
      </c>
      <c r="I251" t="e">
        <f ca="1">H250+H251+H252</f>
        <v>#VALUE!</v>
      </c>
      <c r="J251" t="str">
        <f ca="1">IFERROR(ABS(SUM(I251,-F251,-E251))+ABS(SUM(IF(D251="Traversal",15,IF(D251="High",10,IF(D251="Mid",6,IF(D251="Low",4,0))))-G251)),"")</f>
        <v/>
      </c>
      <c r="K251" t="str" cm="1">
        <f t="array" aca="1" ref="K251" ca="1">IFERROR(INDIRECT("'"&amp;B251&amp;"'!AG"&amp;MATCH(INT(BA251/8)+1,INDIRECT("'"&amp;B251&amp;"'!B4:B15"),0)+3),"")</f>
        <v/>
      </c>
      <c r="M251" t="str">
        <f t="shared" ca="1" si="96"/>
        <v/>
      </c>
      <c r="N251" t="str">
        <f t="shared" si="96"/>
        <v/>
      </c>
      <c r="O251" t="str">
        <f t="shared" si="96"/>
        <v/>
      </c>
      <c r="P251" t="str">
        <f t="shared" si="96"/>
        <v/>
      </c>
      <c r="Q251" t="str">
        <f t="shared" si="96"/>
        <v/>
      </c>
      <c r="R251" t="str">
        <f t="shared" si="96"/>
        <v/>
      </c>
      <c r="S251" t="str">
        <f t="shared" si="96"/>
        <v/>
      </c>
      <c r="T251" t="str">
        <f t="shared" si="96"/>
        <v/>
      </c>
      <c r="U251" t="str">
        <f t="shared" si="96"/>
        <v/>
      </c>
      <c r="V251" t="str">
        <f t="shared" si="96"/>
        <v/>
      </c>
      <c r="W251" t="str">
        <f t="shared" si="96"/>
        <v/>
      </c>
      <c r="X251" t="str">
        <f t="shared" si="96"/>
        <v/>
      </c>
      <c r="Y251" t="str">
        <f t="shared" si="96"/>
        <v/>
      </c>
      <c r="Z251" t="str">
        <f t="shared" si="96"/>
        <v/>
      </c>
      <c r="AA251" t="str">
        <f t="shared" si="96"/>
        <v/>
      </c>
      <c r="AB251" t="str">
        <f t="shared" si="96"/>
        <v/>
      </c>
      <c r="AC251" t="str">
        <f t="shared" si="97"/>
        <v/>
      </c>
      <c r="AD251" t="str">
        <f t="shared" si="97"/>
        <v/>
      </c>
      <c r="AE251" t="str">
        <f t="shared" si="97"/>
        <v/>
      </c>
      <c r="AF251" t="str">
        <f t="shared" si="97"/>
        <v/>
      </c>
      <c r="AG251" t="str">
        <f t="shared" si="97"/>
        <v/>
      </c>
      <c r="AH251" t="str">
        <f t="shared" si="97"/>
        <v/>
      </c>
      <c r="AI251" t="str">
        <f t="shared" si="97"/>
        <v/>
      </c>
      <c r="AJ251" t="str">
        <f t="shared" si="97"/>
        <v/>
      </c>
      <c r="AK251" t="str">
        <f t="shared" si="97"/>
        <v/>
      </c>
      <c r="AL251" t="str">
        <f t="shared" si="97"/>
        <v/>
      </c>
      <c r="AM251" t="str">
        <f t="shared" si="97"/>
        <v/>
      </c>
      <c r="AN251" t="str">
        <f t="shared" si="97"/>
        <v/>
      </c>
      <c r="AO251" t="str">
        <f t="shared" si="97"/>
        <v/>
      </c>
      <c r="AP251" t="str">
        <f t="shared" si="97"/>
        <v/>
      </c>
      <c r="AQ251" t="str">
        <f t="shared" si="97"/>
        <v/>
      </c>
      <c r="AR251" t="str">
        <f t="shared" si="97"/>
        <v/>
      </c>
      <c r="AS251" t="str">
        <f t="shared" si="98"/>
        <v/>
      </c>
      <c r="AT251" t="str">
        <f t="shared" si="98"/>
        <v/>
      </c>
      <c r="AU251" t="str">
        <f t="shared" si="98"/>
        <v/>
      </c>
      <c r="AV251" t="str">
        <f t="shared" si="98"/>
        <v/>
      </c>
      <c r="AW251" t="str">
        <f t="shared" si="98"/>
        <v/>
      </c>
      <c r="AX251" t="str">
        <f t="shared" si="98"/>
        <v/>
      </c>
      <c r="AY251" t="str">
        <f t="shared" si="98"/>
        <v/>
      </c>
      <c r="BA251">
        <v>251</v>
      </c>
      <c r="BB251">
        <f t="shared" si="77"/>
        <v>32</v>
      </c>
    </row>
    <row r="252" spans="1:54">
      <c r="A252" s="77"/>
      <c r="E252" s="78"/>
      <c r="F252" s="78"/>
      <c r="G252" t="str" cm="1">
        <f t="array" aca="1" ref="G252" ca="1">IFERROR(IF(INDIRECT("'"&amp;B252&amp;"'!Z"&amp;MATCH(INT(BA252/8)+1,INDIRECT("'"&amp;B252&amp;"'!B4:B15"),0)+3)=1,15,IF(INDIRECT("'"&amp;B252&amp;"'!X"&amp;MATCH(INT(BA252/8)+1,INDIRECT("'"&amp;B252&amp;"'!B4:B15"),0)+3)=1,10,IF(INDIRECT("'"&amp;B252&amp;"'!V"&amp;MATCH(INT(BA252/8)+1,INDIRECT("'"&amp;B252&amp;"'!B4:B15"),0)+3)=1,6,IF(INDIRECT("'"&amp;B252&amp;"'!V"&amp;MATCH(INT(BA252/8)+1,INDIRECT("'"&amp;B252&amp;"'!B4:B15"),0)+3)=1,4,0)))),"")</f>
        <v/>
      </c>
      <c r="H252" t="str" cm="1">
        <f t="array" aca="1" ref="H252" ca="1">IFERROR(IFERROR(INDIRECT("'"&amp;B252&amp;"'!AE"&amp;MATCH(INT(BA252/8)+1,INDIRECT("'"&amp;B252&amp;"'!B4:B15"),0)+3),0)-G252,"")</f>
        <v/>
      </c>
      <c r="I252" t="e">
        <f ca="1">H250+H251+H252</f>
        <v>#VALUE!</v>
      </c>
      <c r="J252" t="str">
        <f ca="1">IFERROR(ABS(SUM(I252,-F251,-E251))+ABS(SUM(IF(D252="Traversal",15,IF(D252="High",10,IF(D252="Mid",6,IF(D252="Low",4,0))))-G252)),"")</f>
        <v/>
      </c>
      <c r="K252" t="str" cm="1">
        <f t="array" aca="1" ref="K252" ca="1">IFERROR(INDIRECT("'"&amp;B252&amp;"'!AG"&amp;MATCH(INT(BA252/8)+1,INDIRECT("'"&amp;B252&amp;"'!B4:B15"),0)+3),"")</f>
        <v/>
      </c>
      <c r="M252" t="str">
        <f t="shared" ca="1" si="96"/>
        <v/>
      </c>
      <c r="N252" t="str">
        <f t="shared" si="96"/>
        <v/>
      </c>
      <c r="O252" t="str">
        <f t="shared" si="96"/>
        <v/>
      </c>
      <c r="P252" t="str">
        <f t="shared" si="96"/>
        <v/>
      </c>
      <c r="Q252" t="str">
        <f t="shared" si="96"/>
        <v/>
      </c>
      <c r="R252" t="str">
        <f t="shared" si="96"/>
        <v/>
      </c>
      <c r="S252" t="str">
        <f t="shared" si="96"/>
        <v/>
      </c>
      <c r="T252" t="str">
        <f t="shared" si="96"/>
        <v/>
      </c>
      <c r="U252" t="str">
        <f t="shared" si="96"/>
        <v/>
      </c>
      <c r="V252" t="str">
        <f t="shared" si="96"/>
        <v/>
      </c>
      <c r="W252" t="str">
        <f t="shared" si="96"/>
        <v/>
      </c>
      <c r="X252" t="str">
        <f t="shared" si="96"/>
        <v/>
      </c>
      <c r="Y252" t="str">
        <f t="shared" si="96"/>
        <v/>
      </c>
      <c r="Z252" t="str">
        <f t="shared" si="96"/>
        <v/>
      </c>
      <c r="AA252" t="str">
        <f t="shared" si="96"/>
        <v/>
      </c>
      <c r="AB252" t="str">
        <f t="shared" si="96"/>
        <v/>
      </c>
      <c r="AC252" t="str">
        <f t="shared" si="97"/>
        <v/>
      </c>
      <c r="AD252" t="str">
        <f t="shared" si="97"/>
        <v/>
      </c>
      <c r="AE252" t="str">
        <f t="shared" si="97"/>
        <v/>
      </c>
      <c r="AF252" t="str">
        <f t="shared" si="97"/>
        <v/>
      </c>
      <c r="AG252" t="str">
        <f t="shared" si="97"/>
        <v/>
      </c>
      <c r="AH252" t="str">
        <f t="shared" si="97"/>
        <v/>
      </c>
      <c r="AI252" t="str">
        <f t="shared" si="97"/>
        <v/>
      </c>
      <c r="AJ252" t="str">
        <f t="shared" si="97"/>
        <v/>
      </c>
      <c r="AK252" t="str">
        <f t="shared" si="97"/>
        <v/>
      </c>
      <c r="AL252" t="str">
        <f t="shared" si="97"/>
        <v/>
      </c>
      <c r="AM252" t="str">
        <f t="shared" si="97"/>
        <v/>
      </c>
      <c r="AN252" t="str">
        <f t="shared" si="97"/>
        <v/>
      </c>
      <c r="AO252" t="str">
        <f t="shared" si="97"/>
        <v/>
      </c>
      <c r="AP252" t="str">
        <f t="shared" si="97"/>
        <v/>
      </c>
      <c r="AQ252" t="str">
        <f t="shared" si="97"/>
        <v/>
      </c>
      <c r="AR252" t="str">
        <f t="shared" si="97"/>
        <v/>
      </c>
      <c r="AS252" t="str">
        <f t="shared" si="98"/>
        <v/>
      </c>
      <c r="AT252" t="str">
        <f t="shared" si="98"/>
        <v/>
      </c>
      <c r="AU252" t="str">
        <f t="shared" si="98"/>
        <v/>
      </c>
      <c r="AV252" t="str">
        <f t="shared" si="98"/>
        <v/>
      </c>
      <c r="AW252" t="str">
        <f t="shared" si="98"/>
        <v/>
      </c>
      <c r="AX252" t="str">
        <f t="shared" si="98"/>
        <v/>
      </c>
      <c r="AY252" t="str">
        <f t="shared" si="98"/>
        <v/>
      </c>
      <c r="BA252">
        <v>252</v>
      </c>
      <c r="BB252">
        <f t="shared" si="77"/>
        <v>32</v>
      </c>
    </row>
    <row r="253" spans="1:54">
      <c r="A253" s="77"/>
      <c r="E253" s="78"/>
      <c r="F253" s="78"/>
      <c r="G253" t="str" cm="1">
        <f t="array" aca="1" ref="G253" ca="1">IFERROR(IF(INDIRECT("'"&amp;B253&amp;"'!Z"&amp;MATCH(INT(BA253/8)+1,INDIRECT("'"&amp;B253&amp;"'!B4:B15"),0)+3)=1,15,IF(INDIRECT("'"&amp;B253&amp;"'!X"&amp;MATCH(INT(BA253/8)+1,INDIRECT("'"&amp;B253&amp;"'!B4:B15"),0)+3)=1,10,IF(INDIRECT("'"&amp;B253&amp;"'!V"&amp;MATCH(INT(BA253/8)+1,INDIRECT("'"&amp;B253&amp;"'!B4:B15"),0)+3)=1,6,IF(INDIRECT("'"&amp;B253&amp;"'!V"&amp;MATCH(INT(BA253/8)+1,INDIRECT("'"&amp;B253&amp;"'!B4:B15"),0)+3)=1,4,0)))),"")</f>
        <v/>
      </c>
      <c r="H253" t="str" cm="1">
        <f t="array" aca="1" ref="H253" ca="1">IFERROR(IFERROR(INDIRECT("'"&amp;B253&amp;"'!AE"&amp;MATCH(INT(BA253/8)+1,INDIRECT("'"&amp;B253&amp;"'!B4:B15"),0)+3),0)-G253,"")</f>
        <v/>
      </c>
      <c r="I253" t="e">
        <f ca="1">H253+H254+H255</f>
        <v>#VALUE!</v>
      </c>
      <c r="J253" t="str">
        <f ca="1">IFERROR(ABS(SUM(I253,-F254,-E254))+ABS(SUM(IF(D253="Traversal",15,IF(D253="High",10,IF(D253="Mid",6,IF(D253="Low",4,0))))-G253)),"")</f>
        <v/>
      </c>
      <c r="K253" t="str" cm="1">
        <f t="array" aca="1" ref="K253" ca="1">IFERROR(INDIRECT("'"&amp;B253&amp;"'!AG"&amp;MATCH(INT(BA253/8)+1,INDIRECT("'"&amp;B253&amp;"'!B4:B15"),0)+3),"")</f>
        <v/>
      </c>
      <c r="M253" t="str">
        <f t="shared" ca="1" si="96"/>
        <v/>
      </c>
      <c r="N253" t="str">
        <f t="shared" si="96"/>
        <v/>
      </c>
      <c r="O253" t="str">
        <f t="shared" si="96"/>
        <v/>
      </c>
      <c r="P253" t="str">
        <f t="shared" si="96"/>
        <v/>
      </c>
      <c r="Q253" t="str">
        <f t="shared" si="96"/>
        <v/>
      </c>
      <c r="R253" t="str">
        <f t="shared" si="96"/>
        <v/>
      </c>
      <c r="S253" t="str">
        <f t="shared" si="96"/>
        <v/>
      </c>
      <c r="T253" t="str">
        <f t="shared" si="96"/>
        <v/>
      </c>
      <c r="U253" t="str">
        <f t="shared" si="96"/>
        <v/>
      </c>
      <c r="V253" t="str">
        <f t="shared" si="96"/>
        <v/>
      </c>
      <c r="W253" t="str">
        <f t="shared" si="96"/>
        <v/>
      </c>
      <c r="X253" t="str">
        <f t="shared" si="96"/>
        <v/>
      </c>
      <c r="Y253" t="str">
        <f t="shared" si="96"/>
        <v/>
      </c>
      <c r="Z253" t="str">
        <f t="shared" si="96"/>
        <v/>
      </c>
      <c r="AA253" t="str">
        <f t="shared" si="96"/>
        <v/>
      </c>
      <c r="AB253" t="str">
        <f t="shared" si="96"/>
        <v/>
      </c>
      <c r="AC253" t="str">
        <f t="shared" si="97"/>
        <v/>
      </c>
      <c r="AD253" t="str">
        <f t="shared" si="97"/>
        <v/>
      </c>
      <c r="AE253" t="str">
        <f t="shared" si="97"/>
        <v/>
      </c>
      <c r="AF253" t="str">
        <f t="shared" si="97"/>
        <v/>
      </c>
      <c r="AG253" t="str">
        <f t="shared" si="97"/>
        <v/>
      </c>
      <c r="AH253" t="str">
        <f t="shared" si="97"/>
        <v/>
      </c>
      <c r="AI253" t="str">
        <f t="shared" si="97"/>
        <v/>
      </c>
      <c r="AJ253" t="str">
        <f t="shared" si="97"/>
        <v/>
      </c>
      <c r="AK253" t="str">
        <f t="shared" si="97"/>
        <v/>
      </c>
      <c r="AL253" t="str">
        <f t="shared" si="97"/>
        <v/>
      </c>
      <c r="AM253" t="str">
        <f t="shared" si="97"/>
        <v/>
      </c>
      <c r="AN253" t="str">
        <f t="shared" si="97"/>
        <v/>
      </c>
      <c r="AO253" t="str">
        <f t="shared" si="97"/>
        <v/>
      </c>
      <c r="AP253" t="str">
        <f t="shared" si="97"/>
        <v/>
      </c>
      <c r="AQ253" t="str">
        <f t="shared" si="97"/>
        <v/>
      </c>
      <c r="AR253" t="str">
        <f t="shared" si="97"/>
        <v/>
      </c>
      <c r="AS253" t="str">
        <f t="shared" si="98"/>
        <v/>
      </c>
      <c r="AT253" t="str">
        <f t="shared" si="98"/>
        <v/>
      </c>
      <c r="AU253" t="str">
        <f t="shared" si="98"/>
        <v/>
      </c>
      <c r="AV253" t="str">
        <f t="shared" si="98"/>
        <v/>
      </c>
      <c r="AW253" t="str">
        <f t="shared" si="98"/>
        <v/>
      </c>
      <c r="AX253" t="str">
        <f t="shared" si="98"/>
        <v/>
      </c>
      <c r="AY253" t="str">
        <f t="shared" si="98"/>
        <v/>
      </c>
      <c r="BA253">
        <v>253</v>
      </c>
      <c r="BB253">
        <f t="shared" si="77"/>
        <v>32</v>
      </c>
    </row>
    <row r="254" spans="1:54">
      <c r="A254" s="77"/>
      <c r="E254" s="78"/>
      <c r="F254" s="78"/>
      <c r="G254" t="str" cm="1">
        <f t="array" aca="1" ref="G254" ca="1">IFERROR(IF(INDIRECT("'"&amp;B254&amp;"'!Z"&amp;MATCH(INT(BA254/8)+1,INDIRECT("'"&amp;B254&amp;"'!B4:B15"),0)+3)=1,15,IF(INDIRECT("'"&amp;B254&amp;"'!X"&amp;MATCH(INT(BA254/8)+1,INDIRECT("'"&amp;B254&amp;"'!B4:B15"),0)+3)=1,10,IF(INDIRECT("'"&amp;B254&amp;"'!V"&amp;MATCH(INT(BA254/8)+1,INDIRECT("'"&amp;B254&amp;"'!B4:B15"),0)+3)=1,6,IF(INDIRECT("'"&amp;B254&amp;"'!V"&amp;MATCH(INT(BA254/8)+1,INDIRECT("'"&amp;B254&amp;"'!B4:B15"),0)+3)=1,4,0)))),"")</f>
        <v/>
      </c>
      <c r="H254" t="str" cm="1">
        <f t="array" aca="1" ref="H254" ca="1">IFERROR(IFERROR(INDIRECT("'"&amp;B254&amp;"'!AE"&amp;MATCH(INT(BA254/8)+1,INDIRECT("'"&amp;B254&amp;"'!B4:B15"),0)+3),0)-G254,"")</f>
        <v/>
      </c>
      <c r="I254" t="e">
        <f ca="1">H253+H254+H255</f>
        <v>#VALUE!</v>
      </c>
      <c r="J254" t="str">
        <f ca="1">IFERROR(ABS(SUM(I254,-F254,-E254))+ABS(SUM(IF(D254="Traversal",15,IF(D254="High",10,IF(D254="Mid",6,IF(D254="Low",4,0))))-G254)),"")</f>
        <v/>
      </c>
      <c r="K254" t="str" cm="1">
        <f t="array" aca="1" ref="K254" ca="1">IFERROR(INDIRECT("'"&amp;B254&amp;"'!AG"&amp;MATCH(INT(BA254/8)+1,INDIRECT("'"&amp;B254&amp;"'!B4:B15"),0)+3),"")</f>
        <v/>
      </c>
      <c r="M254" t="str">
        <f t="shared" ca="1" si="96"/>
        <v/>
      </c>
      <c r="N254" t="str">
        <f t="shared" si="96"/>
        <v/>
      </c>
      <c r="O254" t="str">
        <f t="shared" si="96"/>
        <v/>
      </c>
      <c r="P254" t="str">
        <f t="shared" si="96"/>
        <v/>
      </c>
      <c r="Q254" t="str">
        <f t="shared" si="96"/>
        <v/>
      </c>
      <c r="R254" t="str">
        <f t="shared" si="96"/>
        <v/>
      </c>
      <c r="S254" t="str">
        <f t="shared" si="96"/>
        <v/>
      </c>
      <c r="T254" t="str">
        <f t="shared" si="96"/>
        <v/>
      </c>
      <c r="U254" t="str">
        <f t="shared" si="96"/>
        <v/>
      </c>
      <c r="V254" t="str">
        <f t="shared" si="96"/>
        <v/>
      </c>
      <c r="W254" t="str">
        <f t="shared" si="96"/>
        <v/>
      </c>
      <c r="X254" t="str">
        <f t="shared" si="96"/>
        <v/>
      </c>
      <c r="Y254" t="str">
        <f t="shared" si="96"/>
        <v/>
      </c>
      <c r="Z254" t="str">
        <f t="shared" si="96"/>
        <v/>
      </c>
      <c r="AA254" t="str">
        <f t="shared" si="96"/>
        <v/>
      </c>
      <c r="AB254" t="str">
        <f t="shared" si="96"/>
        <v/>
      </c>
      <c r="AC254" t="str">
        <f t="shared" si="97"/>
        <v/>
      </c>
      <c r="AD254" t="str">
        <f t="shared" si="97"/>
        <v/>
      </c>
      <c r="AE254" t="str">
        <f t="shared" si="97"/>
        <v/>
      </c>
      <c r="AF254" t="str">
        <f t="shared" si="97"/>
        <v/>
      </c>
      <c r="AG254" t="str">
        <f t="shared" si="97"/>
        <v/>
      </c>
      <c r="AH254" t="str">
        <f t="shared" si="97"/>
        <v/>
      </c>
      <c r="AI254" t="str">
        <f t="shared" si="97"/>
        <v/>
      </c>
      <c r="AJ254" t="str">
        <f t="shared" si="97"/>
        <v/>
      </c>
      <c r="AK254" t="str">
        <f t="shared" si="97"/>
        <v/>
      </c>
      <c r="AL254" t="str">
        <f t="shared" si="97"/>
        <v/>
      </c>
      <c r="AM254" t="str">
        <f t="shared" si="97"/>
        <v/>
      </c>
      <c r="AN254" t="str">
        <f t="shared" si="97"/>
        <v/>
      </c>
      <c r="AO254" t="str">
        <f t="shared" si="97"/>
        <v/>
      </c>
      <c r="AP254" t="str">
        <f t="shared" si="97"/>
        <v/>
      </c>
      <c r="AQ254" t="str">
        <f t="shared" si="97"/>
        <v/>
      </c>
      <c r="AR254" t="str">
        <f t="shared" si="97"/>
        <v/>
      </c>
      <c r="AS254" t="str">
        <f t="shared" si="98"/>
        <v/>
      </c>
      <c r="AT254" t="str">
        <f t="shared" si="98"/>
        <v/>
      </c>
      <c r="AU254" t="str">
        <f t="shared" si="98"/>
        <v/>
      </c>
      <c r="AV254" t="str">
        <f t="shared" si="98"/>
        <v/>
      </c>
      <c r="AW254" t="str">
        <f t="shared" si="98"/>
        <v/>
      </c>
      <c r="AX254" t="str">
        <f t="shared" si="98"/>
        <v/>
      </c>
      <c r="AY254" t="str">
        <f t="shared" si="98"/>
        <v/>
      </c>
      <c r="BA254">
        <v>254</v>
      </c>
      <c r="BB254">
        <f t="shared" si="77"/>
        <v>32</v>
      </c>
    </row>
    <row r="255" spans="1:54">
      <c r="A255" s="77"/>
      <c r="E255" s="78"/>
      <c r="F255" s="78"/>
      <c r="G255" t="str" cm="1">
        <f t="array" aca="1" ref="G255" ca="1">IFERROR(IF(INDIRECT("'"&amp;B255&amp;"'!Z"&amp;MATCH(INT(BA255/8)+1,INDIRECT("'"&amp;B255&amp;"'!B4:B15"),0)+3)=1,15,IF(INDIRECT("'"&amp;B255&amp;"'!X"&amp;MATCH(INT(BA255/8)+1,INDIRECT("'"&amp;B255&amp;"'!B4:B15"),0)+3)=1,10,IF(INDIRECT("'"&amp;B255&amp;"'!V"&amp;MATCH(INT(BA255/8)+1,INDIRECT("'"&amp;B255&amp;"'!B4:B15"),0)+3)=1,6,IF(INDIRECT("'"&amp;B255&amp;"'!V"&amp;MATCH(INT(BA255/8)+1,INDIRECT("'"&amp;B255&amp;"'!B4:B15"),0)+3)=1,4,0)))),"")</f>
        <v/>
      </c>
      <c r="H255" t="str" cm="1">
        <f t="array" aca="1" ref="H255" ca="1">IFERROR(IFERROR(INDIRECT("'"&amp;B255&amp;"'!AE"&amp;MATCH(INT(BA255/8)+1,INDIRECT("'"&amp;B255&amp;"'!B4:B15"),0)+3),0)-G255,"")</f>
        <v/>
      </c>
      <c r="I255" t="e">
        <f ca="1">H253+H254+H255</f>
        <v>#VALUE!</v>
      </c>
      <c r="J255" t="str">
        <f ca="1">IFERROR(ABS(SUM(I255,-F254,-E254))+ABS(SUM(IF(D255="Traversal",15,IF(D255="High",10,IF(D255="Mid",6,IF(D255="Low",4,0))))-G255)),"")</f>
        <v/>
      </c>
      <c r="K255" t="str" cm="1">
        <f t="array" aca="1" ref="K255" ca="1">IFERROR(INDIRECT("'"&amp;B255&amp;"'!AG"&amp;MATCH(INT(BA255/8)+1,INDIRECT("'"&amp;B255&amp;"'!B4:B15"),0)+3),"")</f>
        <v/>
      </c>
      <c r="M255" t="str">
        <f t="shared" ca="1" si="96"/>
        <v/>
      </c>
      <c r="N255" t="str">
        <f t="shared" si="96"/>
        <v/>
      </c>
      <c r="O255" t="str">
        <f t="shared" si="96"/>
        <v/>
      </c>
      <c r="P255" t="str">
        <f t="shared" si="96"/>
        <v/>
      </c>
      <c r="Q255" t="str">
        <f t="shared" si="96"/>
        <v/>
      </c>
      <c r="R255" t="str">
        <f t="shared" si="96"/>
        <v/>
      </c>
      <c r="S255" t="str">
        <f t="shared" si="96"/>
        <v/>
      </c>
      <c r="T255" t="str">
        <f t="shared" si="96"/>
        <v/>
      </c>
      <c r="U255" t="str">
        <f t="shared" si="96"/>
        <v/>
      </c>
      <c r="V255" t="str">
        <f t="shared" si="96"/>
        <v/>
      </c>
      <c r="W255" t="str">
        <f t="shared" si="96"/>
        <v/>
      </c>
      <c r="X255" t="str">
        <f t="shared" si="96"/>
        <v/>
      </c>
      <c r="Y255" t="str">
        <f t="shared" si="96"/>
        <v/>
      </c>
      <c r="Z255" t="str">
        <f t="shared" si="96"/>
        <v/>
      </c>
      <c r="AA255" t="str">
        <f t="shared" si="96"/>
        <v/>
      </c>
      <c r="AB255" t="str">
        <f t="shared" si="96"/>
        <v/>
      </c>
      <c r="AC255" t="str">
        <f t="shared" si="97"/>
        <v/>
      </c>
      <c r="AD255" t="str">
        <f t="shared" si="97"/>
        <v/>
      </c>
      <c r="AE255" t="str">
        <f t="shared" si="97"/>
        <v/>
      </c>
      <c r="AF255" t="str">
        <f t="shared" si="97"/>
        <v/>
      </c>
      <c r="AG255" t="str">
        <f t="shared" si="97"/>
        <v/>
      </c>
      <c r="AH255" t="str">
        <f t="shared" si="97"/>
        <v/>
      </c>
      <c r="AI255" t="str">
        <f t="shared" si="97"/>
        <v/>
      </c>
      <c r="AJ255" t="str">
        <f t="shared" si="97"/>
        <v/>
      </c>
      <c r="AK255" t="str">
        <f t="shared" si="97"/>
        <v/>
      </c>
      <c r="AL255" t="str">
        <f t="shared" si="97"/>
        <v/>
      </c>
      <c r="AM255" t="str">
        <f t="shared" si="97"/>
        <v/>
      </c>
      <c r="AN255" t="str">
        <f t="shared" si="97"/>
        <v/>
      </c>
      <c r="AO255" t="str">
        <f t="shared" si="97"/>
        <v/>
      </c>
      <c r="AP255" t="str">
        <f t="shared" si="97"/>
        <v/>
      </c>
      <c r="AQ255" t="str">
        <f t="shared" si="97"/>
        <v/>
      </c>
      <c r="AR255" t="str">
        <f t="shared" si="97"/>
        <v/>
      </c>
      <c r="AS255" t="str">
        <f t="shared" si="98"/>
        <v/>
      </c>
      <c r="AT255" t="str">
        <f t="shared" si="98"/>
        <v/>
      </c>
      <c r="AU255" t="str">
        <f t="shared" si="98"/>
        <v/>
      </c>
      <c r="AV255" t="str">
        <f t="shared" si="98"/>
        <v/>
      </c>
      <c r="AW255" t="str">
        <f t="shared" si="98"/>
        <v/>
      </c>
      <c r="AX255" t="str">
        <f t="shared" si="98"/>
        <v/>
      </c>
      <c r="AY255" t="str">
        <f t="shared" si="98"/>
        <v/>
      </c>
      <c r="BA255">
        <v>255</v>
      </c>
      <c r="BB255">
        <f t="shared" si="77"/>
        <v>32</v>
      </c>
    </row>
    <row r="256" spans="1:54">
      <c r="A256" s="77"/>
      <c r="E256" s="78"/>
      <c r="F256" s="78"/>
    </row>
    <row r="257" spans="1:54">
      <c r="A257" s="77"/>
      <c r="E257" s="78"/>
      <c r="F257" s="78"/>
      <c r="BA257">
        <v>257</v>
      </c>
      <c r="BB257">
        <f t="shared" si="77"/>
        <v>33</v>
      </c>
    </row>
    <row r="258" spans="1:54">
      <c r="A258" s="77"/>
      <c r="E258" s="78"/>
      <c r="F258" s="78"/>
      <c r="G258" t="str" cm="1">
        <f t="array" aca="1" ref="G258" ca="1">IFERROR(IF(INDIRECT("'"&amp;B258&amp;"'!Z"&amp;MATCH(INT(BA258/8)+1,INDIRECT("'"&amp;B258&amp;"'!B4:B15"),0)+3)=1,15,IF(INDIRECT("'"&amp;B258&amp;"'!X"&amp;MATCH(INT(BA258/8)+1,INDIRECT("'"&amp;B258&amp;"'!B4:B15"),0)+3)=1,10,IF(INDIRECT("'"&amp;B258&amp;"'!V"&amp;MATCH(INT(BA258/8)+1,INDIRECT("'"&amp;B258&amp;"'!B4:B15"),0)+3)=1,6,IF(INDIRECT("'"&amp;B258&amp;"'!V"&amp;MATCH(INT(BA258/8)+1,INDIRECT("'"&amp;B258&amp;"'!B4:B15"),0)+3)=1,4,0)))),"")</f>
        <v/>
      </c>
      <c r="H258" t="str" cm="1">
        <f t="array" aca="1" ref="H258" ca="1">IFERROR(IFERROR(INDIRECT("'"&amp;B258&amp;"'!AE"&amp;MATCH(INT(BA258/8)+1,INDIRECT("'"&amp;B258&amp;"'!B4:B15"),0)+3),0)-G258,"")</f>
        <v/>
      </c>
      <c r="I258" t="e">
        <f ca="1">H258+H259+H260</f>
        <v>#VALUE!</v>
      </c>
      <c r="J258" t="str">
        <f ca="1">IFERROR(ABS(SUM(I258,-F259,-E259))+ABS(SUM(IF(D258="Traversal",15,IF(D258="High",10,IF(D258="Mid",6,IF(D258="Low",4,0))))-G258)),"")</f>
        <v/>
      </c>
      <c r="K258" t="str" cm="1">
        <f t="array" aca="1" ref="K258" ca="1">IFERROR(INDIRECT("'"&amp;B258&amp;"'!AG"&amp;MATCH(INT(BA258/8)+1,INDIRECT("'"&amp;B258&amp;"'!B4:B15"),0)+3),"")</f>
        <v/>
      </c>
      <c r="M258" t="str">
        <f t="shared" ref="M258:AB263" ca="1" si="99">IF(M$1="","",IF($K258=M$1,$J258,""))</f>
        <v/>
      </c>
      <c r="N258" t="str">
        <f t="shared" si="99"/>
        <v/>
      </c>
      <c r="O258" t="str">
        <f t="shared" si="99"/>
        <v/>
      </c>
      <c r="P258" t="str">
        <f t="shared" si="99"/>
        <v/>
      </c>
      <c r="Q258" t="str">
        <f t="shared" si="99"/>
        <v/>
      </c>
      <c r="R258" t="str">
        <f t="shared" si="99"/>
        <v/>
      </c>
      <c r="S258" t="str">
        <f t="shared" si="99"/>
        <v/>
      </c>
      <c r="T258" t="str">
        <f t="shared" si="99"/>
        <v/>
      </c>
      <c r="U258" t="str">
        <f t="shared" si="99"/>
        <v/>
      </c>
      <c r="V258" t="str">
        <f t="shared" si="99"/>
        <v/>
      </c>
      <c r="W258" t="str">
        <f t="shared" si="99"/>
        <v/>
      </c>
      <c r="X258" t="str">
        <f t="shared" si="99"/>
        <v/>
      </c>
      <c r="Y258" t="str">
        <f t="shared" si="99"/>
        <v/>
      </c>
      <c r="Z258" t="str">
        <f t="shared" si="99"/>
        <v/>
      </c>
      <c r="AA258" t="str">
        <f t="shared" si="99"/>
        <v/>
      </c>
      <c r="AB258" t="str">
        <f t="shared" si="99"/>
        <v/>
      </c>
      <c r="AC258" t="str">
        <f t="shared" ref="AC258:AR263" si="100">IF(AC$1="","",IF($K258=AC$1,$J258,""))</f>
        <v/>
      </c>
      <c r="AD258" t="str">
        <f t="shared" si="100"/>
        <v/>
      </c>
      <c r="AE258" t="str">
        <f t="shared" si="100"/>
        <v/>
      </c>
      <c r="AF258" t="str">
        <f t="shared" si="100"/>
        <v/>
      </c>
      <c r="AG258" t="str">
        <f t="shared" si="100"/>
        <v/>
      </c>
      <c r="AH258" t="str">
        <f t="shared" si="100"/>
        <v/>
      </c>
      <c r="AI258" t="str">
        <f t="shared" si="100"/>
        <v/>
      </c>
      <c r="AJ258" t="str">
        <f t="shared" si="100"/>
        <v/>
      </c>
      <c r="AK258" t="str">
        <f t="shared" si="100"/>
        <v/>
      </c>
      <c r="AL258" t="str">
        <f t="shared" si="100"/>
        <v/>
      </c>
      <c r="AM258" t="str">
        <f t="shared" si="100"/>
        <v/>
      </c>
      <c r="AN258" t="str">
        <f t="shared" si="100"/>
        <v/>
      </c>
      <c r="AO258" t="str">
        <f t="shared" si="100"/>
        <v/>
      </c>
      <c r="AP258" t="str">
        <f t="shared" si="100"/>
        <v/>
      </c>
      <c r="AQ258" t="str">
        <f t="shared" si="100"/>
        <v/>
      </c>
      <c r="AR258" t="str">
        <f t="shared" si="100"/>
        <v/>
      </c>
      <c r="AS258" t="str">
        <f t="shared" ref="AS258:AY263" si="101">IF(AS$1="","",IF($K258=AS$1,$J258,""))</f>
        <v/>
      </c>
      <c r="AT258" t="str">
        <f t="shared" si="101"/>
        <v/>
      </c>
      <c r="AU258" t="str">
        <f t="shared" si="101"/>
        <v/>
      </c>
      <c r="AV258" t="str">
        <f t="shared" si="101"/>
        <v/>
      </c>
      <c r="AW258" t="str">
        <f t="shared" si="101"/>
        <v/>
      </c>
      <c r="AX258" t="str">
        <f t="shared" si="101"/>
        <v/>
      </c>
      <c r="AY258" t="str">
        <f t="shared" si="101"/>
        <v/>
      </c>
      <c r="BA258">
        <v>258</v>
      </c>
      <c r="BB258">
        <f t="shared" ref="BB258:BB287" si="102">ROUNDDOWN(BA258/8,0)+1</f>
        <v>33</v>
      </c>
    </row>
    <row r="259" spans="1:54">
      <c r="A259" s="77"/>
      <c r="E259" s="78"/>
      <c r="F259" s="78"/>
      <c r="G259" t="str" cm="1">
        <f t="array" aca="1" ref="G259" ca="1">IFERROR(IF(INDIRECT("'"&amp;B259&amp;"'!Z"&amp;MATCH(INT(BA259/8)+1,INDIRECT("'"&amp;B259&amp;"'!B4:B15"),0)+3)=1,15,IF(INDIRECT("'"&amp;B259&amp;"'!X"&amp;MATCH(INT(BA259/8)+1,INDIRECT("'"&amp;B259&amp;"'!B4:B15"),0)+3)=1,10,IF(INDIRECT("'"&amp;B259&amp;"'!V"&amp;MATCH(INT(BA259/8)+1,INDIRECT("'"&amp;B259&amp;"'!B4:B15"),0)+3)=1,6,IF(INDIRECT("'"&amp;B259&amp;"'!V"&amp;MATCH(INT(BA259/8)+1,INDIRECT("'"&amp;B259&amp;"'!B4:B15"),0)+3)=1,4,0)))),"")</f>
        <v/>
      </c>
      <c r="H259" t="str" cm="1">
        <f t="array" aca="1" ref="H259" ca="1">IFERROR(IFERROR(INDIRECT("'"&amp;B259&amp;"'!AE"&amp;MATCH(INT(BA259/8)+1,INDIRECT("'"&amp;B259&amp;"'!B4:B15"),0)+3),0)-G259,"")</f>
        <v/>
      </c>
      <c r="I259" t="e">
        <f ca="1">H258+H259+H260</f>
        <v>#VALUE!</v>
      </c>
      <c r="J259" t="str">
        <f ca="1">IFERROR(ABS(SUM(I259,-F259,-E259))+ABS(SUM(IF(D259="Traversal",15,IF(D259="High",10,IF(D259="Mid",6,IF(D259="Low",4,0))))-G259)),"")</f>
        <v/>
      </c>
      <c r="K259" t="str" cm="1">
        <f t="array" aca="1" ref="K259" ca="1">IFERROR(INDIRECT("'"&amp;B259&amp;"'!AG"&amp;MATCH(INT(BA259/8)+1,INDIRECT("'"&amp;B259&amp;"'!B4:B15"),0)+3),"")</f>
        <v/>
      </c>
      <c r="M259" t="str">
        <f t="shared" ca="1" si="99"/>
        <v/>
      </c>
      <c r="N259" t="str">
        <f t="shared" si="99"/>
        <v/>
      </c>
      <c r="O259" t="str">
        <f t="shared" si="99"/>
        <v/>
      </c>
      <c r="P259" t="str">
        <f t="shared" si="99"/>
        <v/>
      </c>
      <c r="Q259" t="str">
        <f t="shared" si="99"/>
        <v/>
      </c>
      <c r="R259" t="str">
        <f t="shared" si="99"/>
        <v/>
      </c>
      <c r="S259" t="str">
        <f t="shared" si="99"/>
        <v/>
      </c>
      <c r="T259" t="str">
        <f t="shared" si="99"/>
        <v/>
      </c>
      <c r="U259" t="str">
        <f t="shared" si="99"/>
        <v/>
      </c>
      <c r="V259" t="str">
        <f t="shared" si="99"/>
        <v/>
      </c>
      <c r="W259" t="str">
        <f t="shared" si="99"/>
        <v/>
      </c>
      <c r="X259" t="str">
        <f t="shared" si="99"/>
        <v/>
      </c>
      <c r="Y259" t="str">
        <f t="shared" si="99"/>
        <v/>
      </c>
      <c r="Z259" t="str">
        <f t="shared" si="99"/>
        <v/>
      </c>
      <c r="AA259" t="str">
        <f t="shared" si="99"/>
        <v/>
      </c>
      <c r="AB259" t="str">
        <f t="shared" si="99"/>
        <v/>
      </c>
      <c r="AC259" t="str">
        <f t="shared" si="100"/>
        <v/>
      </c>
      <c r="AD259" t="str">
        <f t="shared" si="100"/>
        <v/>
      </c>
      <c r="AE259" t="str">
        <f t="shared" si="100"/>
        <v/>
      </c>
      <c r="AF259" t="str">
        <f t="shared" si="100"/>
        <v/>
      </c>
      <c r="AG259" t="str">
        <f t="shared" si="100"/>
        <v/>
      </c>
      <c r="AH259" t="str">
        <f t="shared" si="100"/>
        <v/>
      </c>
      <c r="AI259" t="str">
        <f t="shared" si="100"/>
        <v/>
      </c>
      <c r="AJ259" t="str">
        <f t="shared" si="100"/>
        <v/>
      </c>
      <c r="AK259" t="str">
        <f t="shared" si="100"/>
        <v/>
      </c>
      <c r="AL259" t="str">
        <f t="shared" si="100"/>
        <v/>
      </c>
      <c r="AM259" t="str">
        <f t="shared" si="100"/>
        <v/>
      </c>
      <c r="AN259" t="str">
        <f t="shared" si="100"/>
        <v/>
      </c>
      <c r="AO259" t="str">
        <f t="shared" si="100"/>
        <v/>
      </c>
      <c r="AP259" t="str">
        <f t="shared" si="100"/>
        <v/>
      </c>
      <c r="AQ259" t="str">
        <f t="shared" si="100"/>
        <v/>
      </c>
      <c r="AR259" t="str">
        <f t="shared" si="100"/>
        <v/>
      </c>
      <c r="AS259" t="str">
        <f t="shared" si="101"/>
        <v/>
      </c>
      <c r="AT259" t="str">
        <f t="shared" si="101"/>
        <v/>
      </c>
      <c r="AU259" t="str">
        <f t="shared" si="101"/>
        <v/>
      </c>
      <c r="AV259" t="str">
        <f t="shared" si="101"/>
        <v/>
      </c>
      <c r="AW259" t="str">
        <f t="shared" si="101"/>
        <v/>
      </c>
      <c r="AX259" t="str">
        <f t="shared" si="101"/>
        <v/>
      </c>
      <c r="AY259" t="str">
        <f t="shared" si="101"/>
        <v/>
      </c>
      <c r="BA259">
        <v>259</v>
      </c>
      <c r="BB259">
        <f t="shared" si="102"/>
        <v>33</v>
      </c>
    </row>
    <row r="260" spans="1:54">
      <c r="A260" s="77"/>
      <c r="E260" s="78"/>
      <c r="F260" s="78"/>
      <c r="G260" t="str" cm="1">
        <f t="array" aca="1" ref="G260" ca="1">IFERROR(IF(INDIRECT("'"&amp;B260&amp;"'!Z"&amp;MATCH(INT(BA260/8)+1,INDIRECT("'"&amp;B260&amp;"'!B4:B15"),0)+3)=1,15,IF(INDIRECT("'"&amp;B260&amp;"'!X"&amp;MATCH(INT(BA260/8)+1,INDIRECT("'"&amp;B260&amp;"'!B4:B15"),0)+3)=1,10,IF(INDIRECT("'"&amp;B260&amp;"'!V"&amp;MATCH(INT(BA260/8)+1,INDIRECT("'"&amp;B260&amp;"'!B4:B15"),0)+3)=1,6,IF(INDIRECT("'"&amp;B260&amp;"'!V"&amp;MATCH(INT(BA260/8)+1,INDIRECT("'"&amp;B260&amp;"'!B4:B15"),0)+3)=1,4,0)))),"")</f>
        <v/>
      </c>
      <c r="H260" t="str" cm="1">
        <f t="array" aca="1" ref="H260" ca="1">IFERROR(IFERROR(INDIRECT("'"&amp;B260&amp;"'!AE"&amp;MATCH(INT(BA260/8)+1,INDIRECT("'"&amp;B260&amp;"'!B4:B15"),0)+3),0)-G260,"")</f>
        <v/>
      </c>
      <c r="I260" t="e">
        <f ca="1">H258+H259+H260</f>
        <v>#VALUE!</v>
      </c>
      <c r="J260" t="str">
        <f ca="1">IFERROR(ABS(SUM(I260,-F259,-E259))+ABS(SUM(IF(D260="Traversal",15,IF(D260="High",10,IF(D260="Mid",6,IF(D260="Low",4,0))))-G260)),"")</f>
        <v/>
      </c>
      <c r="K260" t="str" cm="1">
        <f t="array" aca="1" ref="K260" ca="1">IFERROR(INDIRECT("'"&amp;B260&amp;"'!AG"&amp;MATCH(INT(BA260/8)+1,INDIRECT("'"&amp;B260&amp;"'!B4:B15"),0)+3),"")</f>
        <v/>
      </c>
      <c r="M260" t="str">
        <f t="shared" ca="1" si="99"/>
        <v/>
      </c>
      <c r="N260" t="str">
        <f t="shared" si="99"/>
        <v/>
      </c>
      <c r="O260" t="str">
        <f t="shared" si="99"/>
        <v/>
      </c>
      <c r="P260" t="str">
        <f t="shared" si="99"/>
        <v/>
      </c>
      <c r="Q260" t="str">
        <f t="shared" si="99"/>
        <v/>
      </c>
      <c r="R260" t="str">
        <f t="shared" si="99"/>
        <v/>
      </c>
      <c r="S260" t="str">
        <f t="shared" si="99"/>
        <v/>
      </c>
      <c r="T260" t="str">
        <f t="shared" si="99"/>
        <v/>
      </c>
      <c r="U260" t="str">
        <f t="shared" si="99"/>
        <v/>
      </c>
      <c r="V260" t="str">
        <f t="shared" si="99"/>
        <v/>
      </c>
      <c r="W260" t="str">
        <f t="shared" si="99"/>
        <v/>
      </c>
      <c r="X260" t="str">
        <f t="shared" si="99"/>
        <v/>
      </c>
      <c r="Y260" t="str">
        <f t="shared" si="99"/>
        <v/>
      </c>
      <c r="Z260" t="str">
        <f t="shared" si="99"/>
        <v/>
      </c>
      <c r="AA260" t="str">
        <f t="shared" si="99"/>
        <v/>
      </c>
      <c r="AB260" t="str">
        <f t="shared" si="99"/>
        <v/>
      </c>
      <c r="AC260" t="str">
        <f t="shared" si="100"/>
        <v/>
      </c>
      <c r="AD260" t="str">
        <f t="shared" si="100"/>
        <v/>
      </c>
      <c r="AE260" t="str">
        <f t="shared" si="100"/>
        <v/>
      </c>
      <c r="AF260" t="str">
        <f t="shared" si="100"/>
        <v/>
      </c>
      <c r="AG260" t="str">
        <f t="shared" si="100"/>
        <v/>
      </c>
      <c r="AH260" t="str">
        <f t="shared" si="100"/>
        <v/>
      </c>
      <c r="AI260" t="str">
        <f t="shared" si="100"/>
        <v/>
      </c>
      <c r="AJ260" t="str">
        <f t="shared" si="100"/>
        <v/>
      </c>
      <c r="AK260" t="str">
        <f t="shared" si="100"/>
        <v/>
      </c>
      <c r="AL260" t="str">
        <f t="shared" si="100"/>
        <v/>
      </c>
      <c r="AM260" t="str">
        <f t="shared" si="100"/>
        <v/>
      </c>
      <c r="AN260" t="str">
        <f t="shared" si="100"/>
        <v/>
      </c>
      <c r="AO260" t="str">
        <f t="shared" si="100"/>
        <v/>
      </c>
      <c r="AP260" t="str">
        <f t="shared" si="100"/>
        <v/>
      </c>
      <c r="AQ260" t="str">
        <f t="shared" si="100"/>
        <v/>
      </c>
      <c r="AR260" t="str">
        <f t="shared" si="100"/>
        <v/>
      </c>
      <c r="AS260" t="str">
        <f t="shared" si="101"/>
        <v/>
      </c>
      <c r="AT260" t="str">
        <f t="shared" si="101"/>
        <v/>
      </c>
      <c r="AU260" t="str">
        <f t="shared" si="101"/>
        <v/>
      </c>
      <c r="AV260" t="str">
        <f t="shared" si="101"/>
        <v/>
      </c>
      <c r="AW260" t="str">
        <f t="shared" si="101"/>
        <v/>
      </c>
      <c r="AX260" t="str">
        <f t="shared" si="101"/>
        <v/>
      </c>
      <c r="AY260" t="str">
        <f t="shared" si="101"/>
        <v/>
      </c>
      <c r="BA260">
        <v>260</v>
      </c>
      <c r="BB260">
        <f t="shared" si="102"/>
        <v>33</v>
      </c>
    </row>
    <row r="261" spans="1:54">
      <c r="A261" s="77"/>
      <c r="E261" s="78"/>
      <c r="F261" s="78"/>
      <c r="G261" t="str" cm="1">
        <f t="array" aca="1" ref="G261" ca="1">IFERROR(IF(INDIRECT("'"&amp;B261&amp;"'!Z"&amp;MATCH(INT(BA261/8)+1,INDIRECT("'"&amp;B261&amp;"'!B4:B15"),0)+3)=1,15,IF(INDIRECT("'"&amp;B261&amp;"'!X"&amp;MATCH(INT(BA261/8)+1,INDIRECT("'"&amp;B261&amp;"'!B4:B15"),0)+3)=1,10,IF(INDIRECT("'"&amp;B261&amp;"'!V"&amp;MATCH(INT(BA261/8)+1,INDIRECT("'"&amp;B261&amp;"'!B4:B15"),0)+3)=1,6,IF(INDIRECT("'"&amp;B261&amp;"'!V"&amp;MATCH(INT(BA261/8)+1,INDIRECT("'"&amp;B261&amp;"'!B4:B15"),0)+3)=1,4,0)))),"")</f>
        <v/>
      </c>
      <c r="H261" t="str" cm="1">
        <f t="array" aca="1" ref="H261" ca="1">IFERROR(IFERROR(INDIRECT("'"&amp;B261&amp;"'!AE"&amp;MATCH(INT(BA261/8)+1,INDIRECT("'"&amp;B261&amp;"'!B4:B15"),0)+3),0)-G261,"")</f>
        <v/>
      </c>
      <c r="I261" t="e">
        <f ca="1">H261+H262+H263</f>
        <v>#VALUE!</v>
      </c>
      <c r="J261" t="str">
        <f ca="1">IFERROR(ABS(SUM(I261,-F262,-E262))+ABS(SUM(IF(D261="Traversal",15,IF(D261="High",10,IF(D261="Mid",6,IF(D261="Low",4,0))))-G261)),"")</f>
        <v/>
      </c>
      <c r="K261" t="str" cm="1">
        <f t="array" aca="1" ref="K261" ca="1">IFERROR(INDIRECT("'"&amp;B261&amp;"'!AG"&amp;MATCH(INT(BA261/8)+1,INDIRECT("'"&amp;B261&amp;"'!B4:B15"),0)+3),"")</f>
        <v/>
      </c>
      <c r="M261" t="str">
        <f t="shared" ca="1" si="99"/>
        <v/>
      </c>
      <c r="N261" t="str">
        <f t="shared" si="99"/>
        <v/>
      </c>
      <c r="O261" t="str">
        <f t="shared" si="99"/>
        <v/>
      </c>
      <c r="P261" t="str">
        <f t="shared" si="99"/>
        <v/>
      </c>
      <c r="Q261" t="str">
        <f t="shared" si="99"/>
        <v/>
      </c>
      <c r="R261" t="str">
        <f t="shared" si="99"/>
        <v/>
      </c>
      <c r="S261" t="str">
        <f t="shared" si="99"/>
        <v/>
      </c>
      <c r="T261" t="str">
        <f t="shared" si="99"/>
        <v/>
      </c>
      <c r="U261" t="str">
        <f t="shared" si="99"/>
        <v/>
      </c>
      <c r="V261" t="str">
        <f t="shared" si="99"/>
        <v/>
      </c>
      <c r="W261" t="str">
        <f t="shared" si="99"/>
        <v/>
      </c>
      <c r="X261" t="str">
        <f t="shared" si="99"/>
        <v/>
      </c>
      <c r="Y261" t="str">
        <f t="shared" si="99"/>
        <v/>
      </c>
      <c r="Z261" t="str">
        <f t="shared" si="99"/>
        <v/>
      </c>
      <c r="AA261" t="str">
        <f t="shared" si="99"/>
        <v/>
      </c>
      <c r="AB261" t="str">
        <f t="shared" si="99"/>
        <v/>
      </c>
      <c r="AC261" t="str">
        <f t="shared" si="100"/>
        <v/>
      </c>
      <c r="AD261" t="str">
        <f t="shared" si="100"/>
        <v/>
      </c>
      <c r="AE261" t="str">
        <f t="shared" si="100"/>
        <v/>
      </c>
      <c r="AF261" t="str">
        <f t="shared" si="100"/>
        <v/>
      </c>
      <c r="AG261" t="str">
        <f t="shared" si="100"/>
        <v/>
      </c>
      <c r="AH261" t="str">
        <f t="shared" si="100"/>
        <v/>
      </c>
      <c r="AI261" t="str">
        <f t="shared" si="100"/>
        <v/>
      </c>
      <c r="AJ261" t="str">
        <f t="shared" si="100"/>
        <v/>
      </c>
      <c r="AK261" t="str">
        <f t="shared" si="100"/>
        <v/>
      </c>
      <c r="AL261" t="str">
        <f t="shared" si="100"/>
        <v/>
      </c>
      <c r="AM261" t="str">
        <f t="shared" si="100"/>
        <v/>
      </c>
      <c r="AN261" t="str">
        <f t="shared" si="100"/>
        <v/>
      </c>
      <c r="AO261" t="str">
        <f t="shared" si="100"/>
        <v/>
      </c>
      <c r="AP261" t="str">
        <f t="shared" si="100"/>
        <v/>
      </c>
      <c r="AQ261" t="str">
        <f t="shared" si="100"/>
        <v/>
      </c>
      <c r="AR261" t="str">
        <f t="shared" si="100"/>
        <v/>
      </c>
      <c r="AS261" t="str">
        <f t="shared" si="101"/>
        <v/>
      </c>
      <c r="AT261" t="str">
        <f t="shared" si="101"/>
        <v/>
      </c>
      <c r="AU261" t="str">
        <f t="shared" si="101"/>
        <v/>
      </c>
      <c r="AV261" t="str">
        <f t="shared" si="101"/>
        <v/>
      </c>
      <c r="AW261" t="str">
        <f t="shared" si="101"/>
        <v/>
      </c>
      <c r="AX261" t="str">
        <f t="shared" si="101"/>
        <v/>
      </c>
      <c r="AY261" t="str">
        <f t="shared" si="101"/>
        <v/>
      </c>
      <c r="BA261">
        <v>261</v>
      </c>
      <c r="BB261">
        <f t="shared" si="102"/>
        <v>33</v>
      </c>
    </row>
    <row r="262" spans="1:54">
      <c r="A262" s="77"/>
      <c r="E262" s="78"/>
      <c r="F262" s="78"/>
      <c r="G262" t="str" cm="1">
        <f t="array" aca="1" ref="G262" ca="1">IFERROR(IF(INDIRECT("'"&amp;B262&amp;"'!Z"&amp;MATCH(INT(BA262/8)+1,INDIRECT("'"&amp;B262&amp;"'!B4:B15"),0)+3)=1,15,IF(INDIRECT("'"&amp;B262&amp;"'!X"&amp;MATCH(INT(BA262/8)+1,INDIRECT("'"&amp;B262&amp;"'!B4:B15"),0)+3)=1,10,IF(INDIRECT("'"&amp;B262&amp;"'!V"&amp;MATCH(INT(BA262/8)+1,INDIRECT("'"&amp;B262&amp;"'!B4:B15"),0)+3)=1,6,IF(INDIRECT("'"&amp;B262&amp;"'!V"&amp;MATCH(INT(BA262/8)+1,INDIRECT("'"&amp;B262&amp;"'!B4:B15"),0)+3)=1,4,0)))),"")</f>
        <v/>
      </c>
      <c r="H262" t="str" cm="1">
        <f t="array" aca="1" ref="H262" ca="1">IFERROR(IFERROR(INDIRECT("'"&amp;B262&amp;"'!AE"&amp;MATCH(INT(BA262/8)+1,INDIRECT("'"&amp;B262&amp;"'!B4:B15"),0)+3),0)-G262,"")</f>
        <v/>
      </c>
      <c r="I262" t="e">
        <f ca="1">H261+H262+H263</f>
        <v>#VALUE!</v>
      </c>
      <c r="J262" t="str">
        <f ca="1">IFERROR(ABS(SUM(I262,-F262,-E262))+ABS(SUM(IF(D262="Traversal",15,IF(D262="High",10,IF(D262="Mid",6,IF(D262="Low",4,0))))-G262)),"")</f>
        <v/>
      </c>
      <c r="K262" t="str" cm="1">
        <f t="array" aca="1" ref="K262" ca="1">IFERROR(INDIRECT("'"&amp;B262&amp;"'!AG"&amp;MATCH(INT(BA262/8)+1,INDIRECT("'"&amp;B262&amp;"'!B4:B15"),0)+3),"")</f>
        <v/>
      </c>
      <c r="M262" t="str">
        <f t="shared" ca="1" si="99"/>
        <v/>
      </c>
      <c r="N262" t="str">
        <f t="shared" si="99"/>
        <v/>
      </c>
      <c r="O262" t="str">
        <f t="shared" si="99"/>
        <v/>
      </c>
      <c r="P262" t="str">
        <f t="shared" si="99"/>
        <v/>
      </c>
      <c r="Q262" t="str">
        <f t="shared" si="99"/>
        <v/>
      </c>
      <c r="R262" t="str">
        <f t="shared" si="99"/>
        <v/>
      </c>
      <c r="S262" t="str">
        <f t="shared" si="99"/>
        <v/>
      </c>
      <c r="T262" t="str">
        <f t="shared" si="99"/>
        <v/>
      </c>
      <c r="U262" t="str">
        <f t="shared" si="99"/>
        <v/>
      </c>
      <c r="V262" t="str">
        <f t="shared" si="99"/>
        <v/>
      </c>
      <c r="W262" t="str">
        <f t="shared" si="99"/>
        <v/>
      </c>
      <c r="X262" t="str">
        <f t="shared" si="99"/>
        <v/>
      </c>
      <c r="Y262" t="str">
        <f t="shared" si="99"/>
        <v/>
      </c>
      <c r="Z262" t="str">
        <f t="shared" si="99"/>
        <v/>
      </c>
      <c r="AA262" t="str">
        <f t="shared" si="99"/>
        <v/>
      </c>
      <c r="AB262" t="str">
        <f t="shared" si="99"/>
        <v/>
      </c>
      <c r="AC262" t="str">
        <f t="shared" si="100"/>
        <v/>
      </c>
      <c r="AD262" t="str">
        <f t="shared" si="100"/>
        <v/>
      </c>
      <c r="AE262" t="str">
        <f t="shared" si="100"/>
        <v/>
      </c>
      <c r="AF262" t="str">
        <f t="shared" si="100"/>
        <v/>
      </c>
      <c r="AG262" t="str">
        <f t="shared" si="100"/>
        <v/>
      </c>
      <c r="AH262" t="str">
        <f t="shared" si="100"/>
        <v/>
      </c>
      <c r="AI262" t="str">
        <f t="shared" si="100"/>
        <v/>
      </c>
      <c r="AJ262" t="str">
        <f t="shared" si="100"/>
        <v/>
      </c>
      <c r="AK262" t="str">
        <f t="shared" si="100"/>
        <v/>
      </c>
      <c r="AL262" t="str">
        <f t="shared" si="100"/>
        <v/>
      </c>
      <c r="AM262" t="str">
        <f t="shared" si="100"/>
        <v/>
      </c>
      <c r="AN262" t="str">
        <f t="shared" si="100"/>
        <v/>
      </c>
      <c r="AO262" t="str">
        <f t="shared" si="100"/>
        <v/>
      </c>
      <c r="AP262" t="str">
        <f t="shared" si="100"/>
        <v/>
      </c>
      <c r="AQ262" t="str">
        <f t="shared" si="100"/>
        <v/>
      </c>
      <c r="AR262" t="str">
        <f t="shared" si="100"/>
        <v/>
      </c>
      <c r="AS262" t="str">
        <f t="shared" si="101"/>
        <v/>
      </c>
      <c r="AT262" t="str">
        <f t="shared" si="101"/>
        <v/>
      </c>
      <c r="AU262" t="str">
        <f t="shared" si="101"/>
        <v/>
      </c>
      <c r="AV262" t="str">
        <f t="shared" si="101"/>
        <v/>
      </c>
      <c r="AW262" t="str">
        <f t="shared" si="101"/>
        <v/>
      </c>
      <c r="AX262" t="str">
        <f t="shared" si="101"/>
        <v/>
      </c>
      <c r="AY262" t="str">
        <f t="shared" si="101"/>
        <v/>
      </c>
      <c r="BA262">
        <v>262</v>
      </c>
      <c r="BB262">
        <f t="shared" si="102"/>
        <v>33</v>
      </c>
    </row>
    <row r="263" spans="1:54">
      <c r="A263" s="77"/>
      <c r="E263" s="78"/>
      <c r="F263" s="78"/>
      <c r="G263" t="str" cm="1">
        <f t="array" aca="1" ref="G263" ca="1">IFERROR(IF(INDIRECT("'"&amp;B263&amp;"'!Z"&amp;MATCH(INT(BA263/8)+1,INDIRECT("'"&amp;B263&amp;"'!B4:B15"),0)+3)=1,15,IF(INDIRECT("'"&amp;B263&amp;"'!X"&amp;MATCH(INT(BA263/8)+1,INDIRECT("'"&amp;B263&amp;"'!B4:B15"),0)+3)=1,10,IF(INDIRECT("'"&amp;B263&amp;"'!V"&amp;MATCH(INT(BA263/8)+1,INDIRECT("'"&amp;B263&amp;"'!B4:B15"),0)+3)=1,6,IF(INDIRECT("'"&amp;B263&amp;"'!V"&amp;MATCH(INT(BA263/8)+1,INDIRECT("'"&amp;B263&amp;"'!B4:B15"),0)+3)=1,4,0)))),"")</f>
        <v/>
      </c>
      <c r="H263" t="str" cm="1">
        <f t="array" aca="1" ref="H263" ca="1">IFERROR(IFERROR(INDIRECT("'"&amp;B263&amp;"'!AE"&amp;MATCH(INT(BA263/8)+1,INDIRECT("'"&amp;B263&amp;"'!B4:B15"),0)+3),0)-G263,"")</f>
        <v/>
      </c>
      <c r="I263" t="e">
        <f ca="1">H261+H262+H263</f>
        <v>#VALUE!</v>
      </c>
      <c r="J263" t="str">
        <f ca="1">IFERROR(ABS(SUM(I263,-F262,-E262))+ABS(SUM(IF(D263="Traversal",15,IF(D263="High",10,IF(D263="Mid",6,IF(D263="Low",4,0))))-G263)),"")</f>
        <v/>
      </c>
      <c r="K263" t="str" cm="1">
        <f t="array" aca="1" ref="K263" ca="1">IFERROR(INDIRECT("'"&amp;B263&amp;"'!AG"&amp;MATCH(INT(BA263/8)+1,INDIRECT("'"&amp;B263&amp;"'!B4:B15"),0)+3),"")</f>
        <v/>
      </c>
      <c r="M263" t="str">
        <f t="shared" ca="1" si="99"/>
        <v/>
      </c>
      <c r="N263" t="str">
        <f t="shared" si="99"/>
        <v/>
      </c>
      <c r="O263" t="str">
        <f t="shared" si="99"/>
        <v/>
      </c>
      <c r="P263" t="str">
        <f t="shared" si="99"/>
        <v/>
      </c>
      <c r="Q263" t="str">
        <f t="shared" si="99"/>
        <v/>
      </c>
      <c r="R263" t="str">
        <f t="shared" si="99"/>
        <v/>
      </c>
      <c r="S263" t="str">
        <f t="shared" si="99"/>
        <v/>
      </c>
      <c r="T263" t="str">
        <f t="shared" si="99"/>
        <v/>
      </c>
      <c r="U263" t="str">
        <f t="shared" si="99"/>
        <v/>
      </c>
      <c r="V263" t="str">
        <f t="shared" si="99"/>
        <v/>
      </c>
      <c r="W263" t="str">
        <f t="shared" si="99"/>
        <v/>
      </c>
      <c r="X263" t="str">
        <f t="shared" si="99"/>
        <v/>
      </c>
      <c r="Y263" t="str">
        <f t="shared" si="99"/>
        <v/>
      </c>
      <c r="Z263" t="str">
        <f t="shared" si="99"/>
        <v/>
      </c>
      <c r="AA263" t="str">
        <f t="shared" si="99"/>
        <v/>
      </c>
      <c r="AB263" t="str">
        <f t="shared" si="99"/>
        <v/>
      </c>
      <c r="AC263" t="str">
        <f t="shared" si="100"/>
        <v/>
      </c>
      <c r="AD263" t="str">
        <f t="shared" si="100"/>
        <v/>
      </c>
      <c r="AE263" t="str">
        <f t="shared" si="100"/>
        <v/>
      </c>
      <c r="AF263" t="str">
        <f t="shared" si="100"/>
        <v/>
      </c>
      <c r="AG263" t="str">
        <f t="shared" si="100"/>
        <v/>
      </c>
      <c r="AH263" t="str">
        <f t="shared" si="100"/>
        <v/>
      </c>
      <c r="AI263" t="str">
        <f t="shared" si="100"/>
        <v/>
      </c>
      <c r="AJ263" t="str">
        <f t="shared" si="100"/>
        <v/>
      </c>
      <c r="AK263" t="str">
        <f t="shared" si="100"/>
        <v/>
      </c>
      <c r="AL263" t="str">
        <f t="shared" si="100"/>
        <v/>
      </c>
      <c r="AM263" t="str">
        <f t="shared" si="100"/>
        <v/>
      </c>
      <c r="AN263" t="str">
        <f t="shared" si="100"/>
        <v/>
      </c>
      <c r="AO263" t="str">
        <f t="shared" si="100"/>
        <v/>
      </c>
      <c r="AP263" t="str">
        <f t="shared" si="100"/>
        <v/>
      </c>
      <c r="AQ263" t="str">
        <f t="shared" si="100"/>
        <v/>
      </c>
      <c r="AR263" t="str">
        <f t="shared" si="100"/>
        <v/>
      </c>
      <c r="AS263" t="str">
        <f t="shared" si="101"/>
        <v/>
      </c>
      <c r="AT263" t="str">
        <f t="shared" si="101"/>
        <v/>
      </c>
      <c r="AU263" t="str">
        <f t="shared" si="101"/>
        <v/>
      </c>
      <c r="AV263" t="str">
        <f t="shared" si="101"/>
        <v/>
      </c>
      <c r="AW263" t="str">
        <f t="shared" si="101"/>
        <v/>
      </c>
      <c r="AX263" t="str">
        <f t="shared" si="101"/>
        <v/>
      </c>
      <c r="AY263" t="str">
        <f t="shared" si="101"/>
        <v/>
      </c>
      <c r="BA263">
        <v>263</v>
      </c>
      <c r="BB263">
        <f t="shared" si="102"/>
        <v>33</v>
      </c>
    </row>
    <row r="264" spans="1:54">
      <c r="A264" s="77"/>
      <c r="E264" s="78"/>
      <c r="F264" s="78"/>
    </row>
    <row r="265" spans="1:54">
      <c r="A265" s="77"/>
      <c r="E265" s="78"/>
      <c r="F265" s="78"/>
      <c r="BA265">
        <v>265</v>
      </c>
      <c r="BB265">
        <f t="shared" si="102"/>
        <v>34</v>
      </c>
    </row>
    <row r="266" spans="1:54">
      <c r="A266" s="77"/>
      <c r="E266" s="78"/>
      <c r="F266" s="78"/>
      <c r="G266" t="str" cm="1">
        <f t="array" aca="1" ref="G266" ca="1">IFERROR(IF(INDIRECT("'"&amp;B266&amp;"'!Z"&amp;MATCH(INT(BA266/8)+1,INDIRECT("'"&amp;B266&amp;"'!B4:B15"),0)+3)=1,15,IF(INDIRECT("'"&amp;B266&amp;"'!X"&amp;MATCH(INT(BA266/8)+1,INDIRECT("'"&amp;B266&amp;"'!B4:B15"),0)+3)=1,10,IF(INDIRECT("'"&amp;B266&amp;"'!V"&amp;MATCH(INT(BA266/8)+1,INDIRECT("'"&amp;B266&amp;"'!B4:B15"),0)+3)=1,6,IF(INDIRECT("'"&amp;B266&amp;"'!V"&amp;MATCH(INT(BA266/8)+1,INDIRECT("'"&amp;B266&amp;"'!B4:B15"),0)+3)=1,4,0)))),"")</f>
        <v/>
      </c>
      <c r="H266" t="str" cm="1">
        <f t="array" aca="1" ref="H266" ca="1">IFERROR(IFERROR(INDIRECT("'"&amp;B266&amp;"'!AE"&amp;MATCH(INT(BA266/8)+1,INDIRECT("'"&amp;B266&amp;"'!B4:B15"),0)+3),0)-G266,"")</f>
        <v/>
      </c>
      <c r="I266" t="e">
        <f ca="1">H266+H267+H268</f>
        <v>#VALUE!</v>
      </c>
      <c r="J266" t="str">
        <f ca="1">IFERROR(ABS(SUM(I266,-F267,-E267))+ABS(SUM(IF(D266="Traversal",15,IF(D266="High",10,IF(D266="Mid",6,IF(D266="Low",4,0))))-G266)),"")</f>
        <v/>
      </c>
      <c r="K266" t="str" cm="1">
        <f t="array" aca="1" ref="K266" ca="1">IFERROR(INDIRECT("'"&amp;B266&amp;"'!AG"&amp;MATCH(INT(BA266/8)+1,INDIRECT("'"&amp;B266&amp;"'!B4:B15"),0)+3),"")</f>
        <v/>
      </c>
      <c r="M266" t="str">
        <f t="shared" ref="M266:AB271" ca="1" si="103">IF(M$1="","",IF($K266=M$1,$J266,""))</f>
        <v/>
      </c>
      <c r="N266" t="str">
        <f t="shared" si="103"/>
        <v/>
      </c>
      <c r="O266" t="str">
        <f t="shared" si="103"/>
        <v/>
      </c>
      <c r="P266" t="str">
        <f t="shared" si="103"/>
        <v/>
      </c>
      <c r="Q266" t="str">
        <f t="shared" si="103"/>
        <v/>
      </c>
      <c r="R266" t="str">
        <f t="shared" si="103"/>
        <v/>
      </c>
      <c r="S266" t="str">
        <f t="shared" si="103"/>
        <v/>
      </c>
      <c r="T266" t="str">
        <f t="shared" si="103"/>
        <v/>
      </c>
      <c r="U266" t="str">
        <f t="shared" si="103"/>
        <v/>
      </c>
      <c r="V266" t="str">
        <f t="shared" si="103"/>
        <v/>
      </c>
      <c r="W266" t="str">
        <f t="shared" si="103"/>
        <v/>
      </c>
      <c r="X266" t="str">
        <f t="shared" si="103"/>
        <v/>
      </c>
      <c r="Y266" t="str">
        <f t="shared" si="103"/>
        <v/>
      </c>
      <c r="Z266" t="str">
        <f t="shared" si="103"/>
        <v/>
      </c>
      <c r="AA266" t="str">
        <f t="shared" si="103"/>
        <v/>
      </c>
      <c r="AB266" t="str">
        <f t="shared" si="103"/>
        <v/>
      </c>
      <c r="AC266" t="str">
        <f t="shared" ref="AC266:AR271" si="104">IF(AC$1="","",IF($K266=AC$1,$J266,""))</f>
        <v/>
      </c>
      <c r="AD266" t="str">
        <f t="shared" si="104"/>
        <v/>
      </c>
      <c r="AE266" t="str">
        <f t="shared" si="104"/>
        <v/>
      </c>
      <c r="AF266" t="str">
        <f t="shared" si="104"/>
        <v/>
      </c>
      <c r="AG266" t="str">
        <f t="shared" si="104"/>
        <v/>
      </c>
      <c r="AH266" t="str">
        <f t="shared" si="104"/>
        <v/>
      </c>
      <c r="AI266" t="str">
        <f t="shared" si="104"/>
        <v/>
      </c>
      <c r="AJ266" t="str">
        <f t="shared" si="104"/>
        <v/>
      </c>
      <c r="AK266" t="str">
        <f t="shared" si="104"/>
        <v/>
      </c>
      <c r="AL266" t="str">
        <f t="shared" si="104"/>
        <v/>
      </c>
      <c r="AM266" t="str">
        <f t="shared" si="104"/>
        <v/>
      </c>
      <c r="AN266" t="str">
        <f t="shared" si="104"/>
        <v/>
      </c>
      <c r="AO266" t="str">
        <f t="shared" si="104"/>
        <v/>
      </c>
      <c r="AP266" t="str">
        <f t="shared" si="104"/>
        <v/>
      </c>
      <c r="AQ266" t="str">
        <f t="shared" si="104"/>
        <v/>
      </c>
      <c r="AR266" t="str">
        <f t="shared" si="104"/>
        <v/>
      </c>
      <c r="AS266" t="str">
        <f t="shared" ref="AS266:AY271" si="105">IF(AS$1="","",IF($K266=AS$1,$J266,""))</f>
        <v/>
      </c>
      <c r="AT266" t="str">
        <f t="shared" si="105"/>
        <v/>
      </c>
      <c r="AU266" t="str">
        <f t="shared" si="105"/>
        <v/>
      </c>
      <c r="AV266" t="str">
        <f t="shared" si="105"/>
        <v/>
      </c>
      <c r="AW266" t="str">
        <f t="shared" si="105"/>
        <v/>
      </c>
      <c r="AX266" t="str">
        <f t="shared" si="105"/>
        <v/>
      </c>
      <c r="AY266" t="str">
        <f t="shared" si="105"/>
        <v/>
      </c>
      <c r="BA266">
        <v>266</v>
      </c>
      <c r="BB266">
        <f t="shared" si="102"/>
        <v>34</v>
      </c>
    </row>
    <row r="267" spans="1:54">
      <c r="A267" s="77"/>
      <c r="E267" s="78"/>
      <c r="F267" s="78"/>
      <c r="G267" t="str" cm="1">
        <f t="array" aca="1" ref="G267" ca="1">IFERROR(IF(INDIRECT("'"&amp;B267&amp;"'!Z"&amp;MATCH(INT(BA267/8)+1,INDIRECT("'"&amp;B267&amp;"'!B4:B15"),0)+3)=1,15,IF(INDIRECT("'"&amp;B267&amp;"'!X"&amp;MATCH(INT(BA267/8)+1,INDIRECT("'"&amp;B267&amp;"'!B4:B15"),0)+3)=1,10,IF(INDIRECT("'"&amp;B267&amp;"'!V"&amp;MATCH(INT(BA267/8)+1,INDIRECT("'"&amp;B267&amp;"'!B4:B15"),0)+3)=1,6,IF(INDIRECT("'"&amp;B267&amp;"'!V"&amp;MATCH(INT(BA267/8)+1,INDIRECT("'"&amp;B267&amp;"'!B4:B15"),0)+3)=1,4,0)))),"")</f>
        <v/>
      </c>
      <c r="H267" t="str" cm="1">
        <f t="array" aca="1" ref="H267" ca="1">IFERROR(IFERROR(INDIRECT("'"&amp;B267&amp;"'!AE"&amp;MATCH(INT(BA267/8)+1,INDIRECT("'"&amp;B267&amp;"'!B4:B15"),0)+3),0)-G267,"")</f>
        <v/>
      </c>
      <c r="I267" t="e">
        <f ca="1">H266+H267+H268</f>
        <v>#VALUE!</v>
      </c>
      <c r="J267" t="str">
        <f ca="1">IFERROR(ABS(SUM(I267,-F267,-E267))+ABS(SUM(IF(D267="Traversal",15,IF(D267="High",10,IF(D267="Mid",6,IF(D267="Low",4,0))))-G267)),"")</f>
        <v/>
      </c>
      <c r="K267" t="str" cm="1">
        <f t="array" aca="1" ref="K267" ca="1">IFERROR(INDIRECT("'"&amp;B267&amp;"'!AG"&amp;MATCH(INT(BA267/8)+1,INDIRECT("'"&amp;B267&amp;"'!B4:B15"),0)+3),"")</f>
        <v/>
      </c>
      <c r="M267" t="str">
        <f t="shared" ca="1" si="103"/>
        <v/>
      </c>
      <c r="N267" t="str">
        <f t="shared" si="103"/>
        <v/>
      </c>
      <c r="O267" t="str">
        <f t="shared" si="103"/>
        <v/>
      </c>
      <c r="P267" t="str">
        <f t="shared" si="103"/>
        <v/>
      </c>
      <c r="Q267" t="str">
        <f t="shared" si="103"/>
        <v/>
      </c>
      <c r="R267" t="str">
        <f t="shared" si="103"/>
        <v/>
      </c>
      <c r="S267" t="str">
        <f t="shared" si="103"/>
        <v/>
      </c>
      <c r="T267" t="str">
        <f t="shared" si="103"/>
        <v/>
      </c>
      <c r="U267" t="str">
        <f t="shared" si="103"/>
        <v/>
      </c>
      <c r="V267" t="str">
        <f t="shared" si="103"/>
        <v/>
      </c>
      <c r="W267" t="str">
        <f t="shared" si="103"/>
        <v/>
      </c>
      <c r="X267" t="str">
        <f t="shared" si="103"/>
        <v/>
      </c>
      <c r="Y267" t="str">
        <f t="shared" si="103"/>
        <v/>
      </c>
      <c r="Z267" t="str">
        <f t="shared" si="103"/>
        <v/>
      </c>
      <c r="AA267" t="str">
        <f t="shared" si="103"/>
        <v/>
      </c>
      <c r="AB267" t="str">
        <f t="shared" si="103"/>
        <v/>
      </c>
      <c r="AC267" t="str">
        <f t="shared" si="104"/>
        <v/>
      </c>
      <c r="AD267" t="str">
        <f t="shared" si="104"/>
        <v/>
      </c>
      <c r="AE267" t="str">
        <f t="shared" si="104"/>
        <v/>
      </c>
      <c r="AF267" t="str">
        <f t="shared" si="104"/>
        <v/>
      </c>
      <c r="AG267" t="str">
        <f t="shared" si="104"/>
        <v/>
      </c>
      <c r="AH267" t="str">
        <f t="shared" si="104"/>
        <v/>
      </c>
      <c r="AI267" t="str">
        <f t="shared" si="104"/>
        <v/>
      </c>
      <c r="AJ267" t="str">
        <f t="shared" si="104"/>
        <v/>
      </c>
      <c r="AK267" t="str">
        <f t="shared" si="104"/>
        <v/>
      </c>
      <c r="AL267" t="str">
        <f t="shared" si="104"/>
        <v/>
      </c>
      <c r="AM267" t="str">
        <f t="shared" si="104"/>
        <v/>
      </c>
      <c r="AN267" t="str">
        <f t="shared" si="104"/>
        <v/>
      </c>
      <c r="AO267" t="str">
        <f t="shared" si="104"/>
        <v/>
      </c>
      <c r="AP267" t="str">
        <f t="shared" si="104"/>
        <v/>
      </c>
      <c r="AQ267" t="str">
        <f t="shared" si="104"/>
        <v/>
      </c>
      <c r="AR267" t="str">
        <f t="shared" si="104"/>
        <v/>
      </c>
      <c r="AS267" t="str">
        <f t="shared" si="105"/>
        <v/>
      </c>
      <c r="AT267" t="str">
        <f t="shared" si="105"/>
        <v/>
      </c>
      <c r="AU267" t="str">
        <f t="shared" si="105"/>
        <v/>
      </c>
      <c r="AV267" t="str">
        <f t="shared" si="105"/>
        <v/>
      </c>
      <c r="AW267" t="str">
        <f t="shared" si="105"/>
        <v/>
      </c>
      <c r="AX267" t="str">
        <f t="shared" si="105"/>
        <v/>
      </c>
      <c r="AY267" t="str">
        <f t="shared" si="105"/>
        <v/>
      </c>
      <c r="BA267">
        <v>267</v>
      </c>
      <c r="BB267">
        <f t="shared" si="102"/>
        <v>34</v>
      </c>
    </row>
    <row r="268" spans="1:54">
      <c r="A268" s="77"/>
      <c r="E268" s="78"/>
      <c r="F268" s="78"/>
      <c r="G268" t="str" cm="1">
        <f t="array" aca="1" ref="G268" ca="1">IFERROR(IF(INDIRECT("'"&amp;B268&amp;"'!Z"&amp;MATCH(INT(BA268/8)+1,INDIRECT("'"&amp;B268&amp;"'!B4:B15"),0)+3)=1,15,IF(INDIRECT("'"&amp;B268&amp;"'!X"&amp;MATCH(INT(BA268/8)+1,INDIRECT("'"&amp;B268&amp;"'!B4:B15"),0)+3)=1,10,IF(INDIRECT("'"&amp;B268&amp;"'!V"&amp;MATCH(INT(BA268/8)+1,INDIRECT("'"&amp;B268&amp;"'!B4:B15"),0)+3)=1,6,IF(INDIRECT("'"&amp;B268&amp;"'!V"&amp;MATCH(INT(BA268/8)+1,INDIRECT("'"&amp;B268&amp;"'!B4:B15"),0)+3)=1,4,0)))),"")</f>
        <v/>
      </c>
      <c r="H268" t="str" cm="1">
        <f t="array" aca="1" ref="H268" ca="1">IFERROR(IFERROR(INDIRECT("'"&amp;B268&amp;"'!AE"&amp;MATCH(INT(BA268/8)+1,INDIRECT("'"&amp;B268&amp;"'!B4:B15"),0)+3),0)-G268,"")</f>
        <v/>
      </c>
      <c r="I268" t="e">
        <f ca="1">H266+H267+H268</f>
        <v>#VALUE!</v>
      </c>
      <c r="J268" t="str">
        <f ca="1">IFERROR(ABS(SUM(I268,-F267,-E267))+ABS(SUM(IF(D268="Traversal",15,IF(D268="High",10,IF(D268="Mid",6,IF(D268="Low",4,0))))-G268)),"")</f>
        <v/>
      </c>
      <c r="K268" t="str" cm="1">
        <f t="array" aca="1" ref="K268" ca="1">IFERROR(INDIRECT("'"&amp;B268&amp;"'!AG"&amp;MATCH(INT(BA268/8)+1,INDIRECT("'"&amp;B268&amp;"'!B4:B15"),0)+3),"")</f>
        <v/>
      </c>
      <c r="M268" t="str">
        <f t="shared" ca="1" si="103"/>
        <v/>
      </c>
      <c r="N268" t="str">
        <f t="shared" si="103"/>
        <v/>
      </c>
      <c r="O268" t="str">
        <f t="shared" si="103"/>
        <v/>
      </c>
      <c r="P268" t="str">
        <f t="shared" si="103"/>
        <v/>
      </c>
      <c r="Q268" t="str">
        <f t="shared" si="103"/>
        <v/>
      </c>
      <c r="R268" t="str">
        <f t="shared" si="103"/>
        <v/>
      </c>
      <c r="S268" t="str">
        <f t="shared" si="103"/>
        <v/>
      </c>
      <c r="T268" t="str">
        <f t="shared" si="103"/>
        <v/>
      </c>
      <c r="U268" t="str">
        <f t="shared" si="103"/>
        <v/>
      </c>
      <c r="V268" t="str">
        <f t="shared" si="103"/>
        <v/>
      </c>
      <c r="W268" t="str">
        <f t="shared" si="103"/>
        <v/>
      </c>
      <c r="X268" t="str">
        <f t="shared" si="103"/>
        <v/>
      </c>
      <c r="Y268" t="str">
        <f t="shared" si="103"/>
        <v/>
      </c>
      <c r="Z268" t="str">
        <f t="shared" si="103"/>
        <v/>
      </c>
      <c r="AA268" t="str">
        <f t="shared" si="103"/>
        <v/>
      </c>
      <c r="AB268" t="str">
        <f t="shared" si="103"/>
        <v/>
      </c>
      <c r="AC268" t="str">
        <f t="shared" si="104"/>
        <v/>
      </c>
      <c r="AD268" t="str">
        <f t="shared" si="104"/>
        <v/>
      </c>
      <c r="AE268" t="str">
        <f t="shared" si="104"/>
        <v/>
      </c>
      <c r="AF268" t="str">
        <f t="shared" si="104"/>
        <v/>
      </c>
      <c r="AG268" t="str">
        <f t="shared" si="104"/>
        <v/>
      </c>
      <c r="AH268" t="str">
        <f t="shared" si="104"/>
        <v/>
      </c>
      <c r="AI268" t="str">
        <f t="shared" si="104"/>
        <v/>
      </c>
      <c r="AJ268" t="str">
        <f t="shared" si="104"/>
        <v/>
      </c>
      <c r="AK268" t="str">
        <f t="shared" si="104"/>
        <v/>
      </c>
      <c r="AL268" t="str">
        <f t="shared" si="104"/>
        <v/>
      </c>
      <c r="AM268" t="str">
        <f t="shared" si="104"/>
        <v/>
      </c>
      <c r="AN268" t="str">
        <f t="shared" si="104"/>
        <v/>
      </c>
      <c r="AO268" t="str">
        <f t="shared" si="104"/>
        <v/>
      </c>
      <c r="AP268" t="str">
        <f t="shared" si="104"/>
        <v/>
      </c>
      <c r="AQ268" t="str">
        <f t="shared" si="104"/>
        <v/>
      </c>
      <c r="AR268" t="str">
        <f t="shared" si="104"/>
        <v/>
      </c>
      <c r="AS268" t="str">
        <f t="shared" si="105"/>
        <v/>
      </c>
      <c r="AT268" t="str">
        <f t="shared" si="105"/>
        <v/>
      </c>
      <c r="AU268" t="str">
        <f t="shared" si="105"/>
        <v/>
      </c>
      <c r="AV268" t="str">
        <f t="shared" si="105"/>
        <v/>
      </c>
      <c r="AW268" t="str">
        <f t="shared" si="105"/>
        <v/>
      </c>
      <c r="AX268" t="str">
        <f t="shared" si="105"/>
        <v/>
      </c>
      <c r="AY268" t="str">
        <f t="shared" si="105"/>
        <v/>
      </c>
      <c r="BA268">
        <v>268</v>
      </c>
      <c r="BB268">
        <f t="shared" si="102"/>
        <v>34</v>
      </c>
    </row>
    <row r="269" spans="1:54">
      <c r="A269" s="77"/>
      <c r="E269" s="78"/>
      <c r="F269" s="78"/>
      <c r="G269" t="str" cm="1">
        <f t="array" aca="1" ref="G269" ca="1">IFERROR(IF(INDIRECT("'"&amp;B269&amp;"'!Z"&amp;MATCH(INT(BA269/8)+1,INDIRECT("'"&amp;B269&amp;"'!B4:B15"),0)+3)=1,15,IF(INDIRECT("'"&amp;B269&amp;"'!X"&amp;MATCH(INT(BA269/8)+1,INDIRECT("'"&amp;B269&amp;"'!B4:B15"),0)+3)=1,10,IF(INDIRECT("'"&amp;B269&amp;"'!V"&amp;MATCH(INT(BA269/8)+1,INDIRECT("'"&amp;B269&amp;"'!B4:B15"),0)+3)=1,6,IF(INDIRECT("'"&amp;B269&amp;"'!V"&amp;MATCH(INT(BA269/8)+1,INDIRECT("'"&amp;B269&amp;"'!B4:B15"),0)+3)=1,4,0)))),"")</f>
        <v/>
      </c>
      <c r="H269" t="str" cm="1">
        <f t="array" aca="1" ref="H269" ca="1">IFERROR(IFERROR(INDIRECT("'"&amp;B269&amp;"'!AE"&amp;MATCH(INT(BA269/8)+1,INDIRECT("'"&amp;B269&amp;"'!B4:B15"),0)+3),0)-G269,"")</f>
        <v/>
      </c>
      <c r="I269" t="e">
        <f ca="1">H269+H270+H271</f>
        <v>#VALUE!</v>
      </c>
      <c r="J269" t="str">
        <f ca="1">IFERROR(ABS(SUM(I269,-F270,-E270))+ABS(SUM(IF(D269="Traversal",15,IF(D269="High",10,IF(D269="Mid",6,IF(D269="Low",4,0))))-G269)),"")</f>
        <v/>
      </c>
      <c r="K269" t="str" cm="1">
        <f t="array" aca="1" ref="K269" ca="1">IFERROR(INDIRECT("'"&amp;B269&amp;"'!AG"&amp;MATCH(INT(BA269/8)+1,INDIRECT("'"&amp;B269&amp;"'!B4:B15"),0)+3),"")</f>
        <v/>
      </c>
      <c r="M269" t="str">
        <f t="shared" ca="1" si="103"/>
        <v/>
      </c>
      <c r="N269" t="str">
        <f t="shared" si="103"/>
        <v/>
      </c>
      <c r="O269" t="str">
        <f t="shared" si="103"/>
        <v/>
      </c>
      <c r="P269" t="str">
        <f t="shared" si="103"/>
        <v/>
      </c>
      <c r="Q269" t="str">
        <f t="shared" si="103"/>
        <v/>
      </c>
      <c r="R269" t="str">
        <f t="shared" si="103"/>
        <v/>
      </c>
      <c r="S269" t="str">
        <f t="shared" si="103"/>
        <v/>
      </c>
      <c r="T269" t="str">
        <f t="shared" si="103"/>
        <v/>
      </c>
      <c r="U269" t="str">
        <f t="shared" si="103"/>
        <v/>
      </c>
      <c r="V269" t="str">
        <f t="shared" si="103"/>
        <v/>
      </c>
      <c r="W269" t="str">
        <f t="shared" si="103"/>
        <v/>
      </c>
      <c r="X269" t="str">
        <f t="shared" si="103"/>
        <v/>
      </c>
      <c r="Y269" t="str">
        <f t="shared" si="103"/>
        <v/>
      </c>
      <c r="Z269" t="str">
        <f t="shared" si="103"/>
        <v/>
      </c>
      <c r="AA269" t="str">
        <f t="shared" si="103"/>
        <v/>
      </c>
      <c r="AB269" t="str">
        <f t="shared" si="103"/>
        <v/>
      </c>
      <c r="AC269" t="str">
        <f t="shared" si="104"/>
        <v/>
      </c>
      <c r="AD269" t="str">
        <f t="shared" si="104"/>
        <v/>
      </c>
      <c r="AE269" t="str">
        <f t="shared" si="104"/>
        <v/>
      </c>
      <c r="AF269" t="str">
        <f t="shared" si="104"/>
        <v/>
      </c>
      <c r="AG269" t="str">
        <f t="shared" si="104"/>
        <v/>
      </c>
      <c r="AH269" t="str">
        <f t="shared" si="104"/>
        <v/>
      </c>
      <c r="AI269" t="str">
        <f t="shared" si="104"/>
        <v/>
      </c>
      <c r="AJ269" t="str">
        <f t="shared" si="104"/>
        <v/>
      </c>
      <c r="AK269" t="str">
        <f t="shared" si="104"/>
        <v/>
      </c>
      <c r="AL269" t="str">
        <f t="shared" si="104"/>
        <v/>
      </c>
      <c r="AM269" t="str">
        <f t="shared" si="104"/>
        <v/>
      </c>
      <c r="AN269" t="str">
        <f t="shared" si="104"/>
        <v/>
      </c>
      <c r="AO269" t="str">
        <f t="shared" si="104"/>
        <v/>
      </c>
      <c r="AP269" t="str">
        <f t="shared" si="104"/>
        <v/>
      </c>
      <c r="AQ269" t="str">
        <f t="shared" si="104"/>
        <v/>
      </c>
      <c r="AR269" t="str">
        <f t="shared" si="104"/>
        <v/>
      </c>
      <c r="AS269" t="str">
        <f t="shared" si="105"/>
        <v/>
      </c>
      <c r="AT269" t="str">
        <f t="shared" si="105"/>
        <v/>
      </c>
      <c r="AU269" t="str">
        <f t="shared" si="105"/>
        <v/>
      </c>
      <c r="AV269" t="str">
        <f t="shared" si="105"/>
        <v/>
      </c>
      <c r="AW269" t="str">
        <f t="shared" si="105"/>
        <v/>
      </c>
      <c r="AX269" t="str">
        <f t="shared" si="105"/>
        <v/>
      </c>
      <c r="AY269" t="str">
        <f t="shared" si="105"/>
        <v/>
      </c>
      <c r="BA269">
        <v>269</v>
      </c>
      <c r="BB269">
        <f t="shared" si="102"/>
        <v>34</v>
      </c>
    </row>
    <row r="270" spans="1:54">
      <c r="A270" s="77"/>
      <c r="E270" s="78"/>
      <c r="F270" s="78"/>
      <c r="G270" t="str" cm="1">
        <f t="array" aca="1" ref="G270" ca="1">IFERROR(IF(INDIRECT("'"&amp;B270&amp;"'!Z"&amp;MATCH(INT(BA270/8)+1,INDIRECT("'"&amp;B270&amp;"'!B4:B15"),0)+3)=1,15,IF(INDIRECT("'"&amp;B270&amp;"'!X"&amp;MATCH(INT(BA270/8)+1,INDIRECT("'"&amp;B270&amp;"'!B4:B15"),0)+3)=1,10,IF(INDIRECT("'"&amp;B270&amp;"'!V"&amp;MATCH(INT(BA270/8)+1,INDIRECT("'"&amp;B270&amp;"'!B4:B15"),0)+3)=1,6,IF(INDIRECT("'"&amp;B270&amp;"'!V"&amp;MATCH(INT(BA270/8)+1,INDIRECT("'"&amp;B270&amp;"'!B4:B15"),0)+3)=1,4,0)))),"")</f>
        <v/>
      </c>
      <c r="H270" t="str" cm="1">
        <f t="array" aca="1" ref="H270" ca="1">IFERROR(IFERROR(INDIRECT("'"&amp;B270&amp;"'!AE"&amp;MATCH(INT(BA270/8)+1,INDIRECT("'"&amp;B270&amp;"'!B4:B15"),0)+3),0)-G270,"")</f>
        <v/>
      </c>
      <c r="I270" t="e">
        <f ca="1">H269+H270+H271</f>
        <v>#VALUE!</v>
      </c>
      <c r="J270" t="str">
        <f ca="1">IFERROR(ABS(SUM(I270,-F270,-E270))+ABS(SUM(IF(D270="Traversal",15,IF(D270="High",10,IF(D270="Mid",6,IF(D270="Low",4,0))))-G270)),"")</f>
        <v/>
      </c>
      <c r="K270" t="str" cm="1">
        <f t="array" aca="1" ref="K270" ca="1">IFERROR(INDIRECT("'"&amp;B270&amp;"'!AG"&amp;MATCH(INT(BA270/8)+1,INDIRECT("'"&amp;B270&amp;"'!B4:B15"),0)+3),"")</f>
        <v/>
      </c>
      <c r="M270" t="str">
        <f t="shared" ca="1" si="103"/>
        <v/>
      </c>
      <c r="N270" t="str">
        <f t="shared" si="103"/>
        <v/>
      </c>
      <c r="O270" t="str">
        <f t="shared" si="103"/>
        <v/>
      </c>
      <c r="P270" t="str">
        <f t="shared" si="103"/>
        <v/>
      </c>
      <c r="Q270" t="str">
        <f t="shared" si="103"/>
        <v/>
      </c>
      <c r="R270" t="str">
        <f t="shared" si="103"/>
        <v/>
      </c>
      <c r="S270" t="str">
        <f t="shared" si="103"/>
        <v/>
      </c>
      <c r="T270" t="str">
        <f t="shared" si="103"/>
        <v/>
      </c>
      <c r="U270" t="str">
        <f t="shared" si="103"/>
        <v/>
      </c>
      <c r="V270" t="str">
        <f t="shared" si="103"/>
        <v/>
      </c>
      <c r="W270" t="str">
        <f t="shared" si="103"/>
        <v/>
      </c>
      <c r="X270" t="str">
        <f t="shared" si="103"/>
        <v/>
      </c>
      <c r="Y270" t="str">
        <f t="shared" si="103"/>
        <v/>
      </c>
      <c r="Z270" t="str">
        <f t="shared" si="103"/>
        <v/>
      </c>
      <c r="AA270" t="str">
        <f t="shared" si="103"/>
        <v/>
      </c>
      <c r="AB270" t="str">
        <f t="shared" si="103"/>
        <v/>
      </c>
      <c r="AC270" t="str">
        <f t="shared" si="104"/>
        <v/>
      </c>
      <c r="AD270" t="str">
        <f t="shared" si="104"/>
        <v/>
      </c>
      <c r="AE270" t="str">
        <f t="shared" si="104"/>
        <v/>
      </c>
      <c r="AF270" t="str">
        <f t="shared" si="104"/>
        <v/>
      </c>
      <c r="AG270" t="str">
        <f t="shared" si="104"/>
        <v/>
      </c>
      <c r="AH270" t="str">
        <f t="shared" si="104"/>
        <v/>
      </c>
      <c r="AI270" t="str">
        <f t="shared" si="104"/>
        <v/>
      </c>
      <c r="AJ270" t="str">
        <f t="shared" si="104"/>
        <v/>
      </c>
      <c r="AK270" t="str">
        <f t="shared" si="104"/>
        <v/>
      </c>
      <c r="AL270" t="str">
        <f t="shared" si="104"/>
        <v/>
      </c>
      <c r="AM270" t="str">
        <f t="shared" si="104"/>
        <v/>
      </c>
      <c r="AN270" t="str">
        <f t="shared" si="104"/>
        <v/>
      </c>
      <c r="AO270" t="str">
        <f t="shared" si="104"/>
        <v/>
      </c>
      <c r="AP270" t="str">
        <f t="shared" si="104"/>
        <v/>
      </c>
      <c r="AQ270" t="str">
        <f t="shared" si="104"/>
        <v/>
      </c>
      <c r="AR270" t="str">
        <f t="shared" si="104"/>
        <v/>
      </c>
      <c r="AS270" t="str">
        <f t="shared" si="105"/>
        <v/>
      </c>
      <c r="AT270" t="str">
        <f t="shared" si="105"/>
        <v/>
      </c>
      <c r="AU270" t="str">
        <f t="shared" si="105"/>
        <v/>
      </c>
      <c r="AV270" t="str">
        <f t="shared" si="105"/>
        <v/>
      </c>
      <c r="AW270" t="str">
        <f t="shared" si="105"/>
        <v/>
      </c>
      <c r="AX270" t="str">
        <f t="shared" si="105"/>
        <v/>
      </c>
      <c r="AY270" t="str">
        <f t="shared" si="105"/>
        <v/>
      </c>
      <c r="BA270">
        <v>270</v>
      </c>
      <c r="BB270">
        <f t="shared" si="102"/>
        <v>34</v>
      </c>
    </row>
    <row r="271" spans="1:54">
      <c r="A271" s="77"/>
      <c r="E271" s="78"/>
      <c r="F271" s="78"/>
      <c r="G271" t="str" cm="1">
        <f t="array" aca="1" ref="G271" ca="1">IFERROR(IF(INDIRECT("'"&amp;B271&amp;"'!Z"&amp;MATCH(INT(BA271/8)+1,INDIRECT("'"&amp;B271&amp;"'!B4:B15"),0)+3)=1,15,IF(INDIRECT("'"&amp;B271&amp;"'!X"&amp;MATCH(INT(BA271/8)+1,INDIRECT("'"&amp;B271&amp;"'!B4:B15"),0)+3)=1,10,IF(INDIRECT("'"&amp;B271&amp;"'!V"&amp;MATCH(INT(BA271/8)+1,INDIRECT("'"&amp;B271&amp;"'!B4:B15"),0)+3)=1,6,IF(INDIRECT("'"&amp;B271&amp;"'!V"&amp;MATCH(INT(BA271/8)+1,INDIRECT("'"&amp;B271&amp;"'!B4:B15"),0)+3)=1,4,0)))),"")</f>
        <v/>
      </c>
      <c r="H271" t="str" cm="1">
        <f t="array" aca="1" ref="H271" ca="1">IFERROR(IFERROR(INDIRECT("'"&amp;B271&amp;"'!AE"&amp;MATCH(INT(BA271/8)+1,INDIRECT("'"&amp;B271&amp;"'!B4:B15"),0)+3),0)-G271,"")</f>
        <v/>
      </c>
      <c r="I271" t="e">
        <f ca="1">H269+H270+H271</f>
        <v>#VALUE!</v>
      </c>
      <c r="J271" t="str">
        <f ca="1">IFERROR(ABS(SUM(I271,-F270,-E270))+ABS(SUM(IF(D271="Traversal",15,IF(D271="High",10,IF(D271="Mid",6,IF(D271="Low",4,0))))-G271)),"")</f>
        <v/>
      </c>
      <c r="K271" t="str" cm="1">
        <f t="array" aca="1" ref="K271" ca="1">IFERROR(INDIRECT("'"&amp;B271&amp;"'!AG"&amp;MATCH(INT(BA271/8)+1,INDIRECT("'"&amp;B271&amp;"'!B4:B15"),0)+3),"")</f>
        <v/>
      </c>
      <c r="M271" t="str">
        <f t="shared" ca="1" si="103"/>
        <v/>
      </c>
      <c r="N271" t="str">
        <f t="shared" si="103"/>
        <v/>
      </c>
      <c r="O271" t="str">
        <f t="shared" si="103"/>
        <v/>
      </c>
      <c r="P271" t="str">
        <f t="shared" si="103"/>
        <v/>
      </c>
      <c r="Q271" t="str">
        <f t="shared" si="103"/>
        <v/>
      </c>
      <c r="R271" t="str">
        <f t="shared" si="103"/>
        <v/>
      </c>
      <c r="S271" t="str">
        <f t="shared" si="103"/>
        <v/>
      </c>
      <c r="T271" t="str">
        <f t="shared" si="103"/>
        <v/>
      </c>
      <c r="U271" t="str">
        <f t="shared" si="103"/>
        <v/>
      </c>
      <c r="V271" t="str">
        <f t="shared" si="103"/>
        <v/>
      </c>
      <c r="W271" t="str">
        <f t="shared" si="103"/>
        <v/>
      </c>
      <c r="X271" t="str">
        <f t="shared" si="103"/>
        <v/>
      </c>
      <c r="Y271" t="str">
        <f t="shared" si="103"/>
        <v/>
      </c>
      <c r="Z271" t="str">
        <f t="shared" si="103"/>
        <v/>
      </c>
      <c r="AA271" t="str">
        <f t="shared" si="103"/>
        <v/>
      </c>
      <c r="AB271" t="str">
        <f t="shared" si="103"/>
        <v/>
      </c>
      <c r="AC271" t="str">
        <f t="shared" si="104"/>
        <v/>
      </c>
      <c r="AD271" t="str">
        <f t="shared" si="104"/>
        <v/>
      </c>
      <c r="AE271" t="str">
        <f t="shared" si="104"/>
        <v/>
      </c>
      <c r="AF271" t="str">
        <f t="shared" si="104"/>
        <v/>
      </c>
      <c r="AG271" t="str">
        <f t="shared" si="104"/>
        <v/>
      </c>
      <c r="AH271" t="str">
        <f t="shared" si="104"/>
        <v/>
      </c>
      <c r="AI271" t="str">
        <f t="shared" si="104"/>
        <v/>
      </c>
      <c r="AJ271" t="str">
        <f t="shared" si="104"/>
        <v/>
      </c>
      <c r="AK271" t="str">
        <f t="shared" si="104"/>
        <v/>
      </c>
      <c r="AL271" t="str">
        <f t="shared" si="104"/>
        <v/>
      </c>
      <c r="AM271" t="str">
        <f t="shared" si="104"/>
        <v/>
      </c>
      <c r="AN271" t="str">
        <f t="shared" si="104"/>
        <v/>
      </c>
      <c r="AO271" t="str">
        <f t="shared" si="104"/>
        <v/>
      </c>
      <c r="AP271" t="str">
        <f t="shared" si="104"/>
        <v/>
      </c>
      <c r="AQ271" t="str">
        <f t="shared" si="104"/>
        <v/>
      </c>
      <c r="AR271" t="str">
        <f t="shared" si="104"/>
        <v/>
      </c>
      <c r="AS271" t="str">
        <f t="shared" si="105"/>
        <v/>
      </c>
      <c r="AT271" t="str">
        <f t="shared" si="105"/>
        <v/>
      </c>
      <c r="AU271" t="str">
        <f t="shared" si="105"/>
        <v/>
      </c>
      <c r="AV271" t="str">
        <f t="shared" si="105"/>
        <v/>
      </c>
      <c r="AW271" t="str">
        <f t="shared" si="105"/>
        <v/>
      </c>
      <c r="AX271" t="str">
        <f t="shared" si="105"/>
        <v/>
      </c>
      <c r="AY271" t="str">
        <f t="shared" si="105"/>
        <v/>
      </c>
      <c r="BA271">
        <v>271</v>
      </c>
      <c r="BB271">
        <f t="shared" si="102"/>
        <v>34</v>
      </c>
    </row>
    <row r="272" spans="1:54">
      <c r="A272" s="77"/>
      <c r="E272" s="78"/>
      <c r="F272" s="78"/>
    </row>
    <row r="273" spans="1:54">
      <c r="A273" s="77"/>
      <c r="E273" s="78"/>
      <c r="F273" s="78"/>
      <c r="BA273">
        <v>273</v>
      </c>
      <c r="BB273">
        <f t="shared" si="102"/>
        <v>35</v>
      </c>
    </row>
    <row r="274" spans="1:54">
      <c r="A274" s="77"/>
      <c r="E274" s="78"/>
      <c r="F274" s="78"/>
      <c r="G274" t="str" cm="1">
        <f t="array" aca="1" ref="G274" ca="1">IFERROR(IF(INDIRECT("'"&amp;B274&amp;"'!Z"&amp;MATCH(INT(BA274/8)+1,INDIRECT("'"&amp;B274&amp;"'!B4:B15"),0)+3)=1,15,IF(INDIRECT("'"&amp;B274&amp;"'!X"&amp;MATCH(INT(BA274/8)+1,INDIRECT("'"&amp;B274&amp;"'!B4:B15"),0)+3)=1,10,IF(INDIRECT("'"&amp;B274&amp;"'!V"&amp;MATCH(INT(BA274/8)+1,INDIRECT("'"&amp;B274&amp;"'!B4:B15"),0)+3)=1,6,IF(INDIRECT("'"&amp;B274&amp;"'!V"&amp;MATCH(INT(BA274/8)+1,INDIRECT("'"&amp;B274&amp;"'!B4:B15"),0)+3)=1,4,0)))),"")</f>
        <v/>
      </c>
      <c r="H274" t="str" cm="1">
        <f t="array" aca="1" ref="H274" ca="1">IFERROR(IFERROR(INDIRECT("'"&amp;B274&amp;"'!AE"&amp;MATCH(INT(BA274/8)+1,INDIRECT("'"&amp;B274&amp;"'!B4:B15"),0)+3),0)-G274,"")</f>
        <v/>
      </c>
      <c r="I274" t="e">
        <f ca="1">H274+H275+H276</f>
        <v>#VALUE!</v>
      </c>
      <c r="J274" t="str">
        <f ca="1">IFERROR(ABS(SUM(I274,-F275,-E275))+ABS(SUM(IF(D274="Traversal",15,IF(D274="High",10,IF(D274="Mid",6,IF(D274="Low",4,0))))-G274)),"")</f>
        <v/>
      </c>
      <c r="K274" t="str" cm="1">
        <f t="array" aca="1" ref="K274" ca="1">IFERROR(INDIRECT("'"&amp;B274&amp;"'!AG"&amp;MATCH(INT(BA274/8)+1,INDIRECT("'"&amp;B274&amp;"'!B4:B15"),0)+3),"")</f>
        <v/>
      </c>
      <c r="M274" t="str">
        <f t="shared" ref="M274:AB279" ca="1" si="106">IF(M$1="","",IF($K274=M$1,$J274,""))</f>
        <v/>
      </c>
      <c r="N274" t="str">
        <f t="shared" si="106"/>
        <v/>
      </c>
      <c r="O274" t="str">
        <f t="shared" si="106"/>
        <v/>
      </c>
      <c r="P274" t="str">
        <f t="shared" si="106"/>
        <v/>
      </c>
      <c r="Q274" t="str">
        <f t="shared" si="106"/>
        <v/>
      </c>
      <c r="R274" t="str">
        <f t="shared" si="106"/>
        <v/>
      </c>
      <c r="S274" t="str">
        <f t="shared" si="106"/>
        <v/>
      </c>
      <c r="T274" t="str">
        <f t="shared" si="106"/>
        <v/>
      </c>
      <c r="U274" t="str">
        <f t="shared" si="106"/>
        <v/>
      </c>
      <c r="V274" t="str">
        <f t="shared" si="106"/>
        <v/>
      </c>
      <c r="W274" t="str">
        <f t="shared" si="106"/>
        <v/>
      </c>
      <c r="X274" t="str">
        <f t="shared" si="106"/>
        <v/>
      </c>
      <c r="Y274" t="str">
        <f t="shared" si="106"/>
        <v/>
      </c>
      <c r="Z274" t="str">
        <f t="shared" si="106"/>
        <v/>
      </c>
      <c r="AA274" t="str">
        <f t="shared" si="106"/>
        <v/>
      </c>
      <c r="AB274" t="str">
        <f t="shared" si="106"/>
        <v/>
      </c>
      <c r="AC274" t="str">
        <f t="shared" ref="AC274:AR279" si="107">IF(AC$1="","",IF($K274=AC$1,$J274,""))</f>
        <v/>
      </c>
      <c r="AD274" t="str">
        <f t="shared" si="107"/>
        <v/>
      </c>
      <c r="AE274" t="str">
        <f t="shared" si="107"/>
        <v/>
      </c>
      <c r="AF274" t="str">
        <f t="shared" si="107"/>
        <v/>
      </c>
      <c r="AG274" t="str">
        <f t="shared" si="107"/>
        <v/>
      </c>
      <c r="AH274" t="str">
        <f t="shared" si="107"/>
        <v/>
      </c>
      <c r="AI274" t="str">
        <f t="shared" si="107"/>
        <v/>
      </c>
      <c r="AJ274" t="str">
        <f t="shared" si="107"/>
        <v/>
      </c>
      <c r="AK274" t="str">
        <f t="shared" si="107"/>
        <v/>
      </c>
      <c r="AL274" t="str">
        <f t="shared" si="107"/>
        <v/>
      </c>
      <c r="AM274" t="str">
        <f t="shared" si="107"/>
        <v/>
      </c>
      <c r="AN274" t="str">
        <f t="shared" si="107"/>
        <v/>
      </c>
      <c r="AO274" t="str">
        <f t="shared" si="107"/>
        <v/>
      </c>
      <c r="AP274" t="str">
        <f t="shared" si="107"/>
        <v/>
      </c>
      <c r="AQ274" t="str">
        <f t="shared" si="107"/>
        <v/>
      </c>
      <c r="AR274" t="str">
        <f t="shared" si="107"/>
        <v/>
      </c>
      <c r="AS274" t="str">
        <f t="shared" ref="AS274:AY279" si="108">IF(AS$1="","",IF($K274=AS$1,$J274,""))</f>
        <v/>
      </c>
      <c r="AT274" t="str">
        <f t="shared" si="108"/>
        <v/>
      </c>
      <c r="AU274" t="str">
        <f t="shared" si="108"/>
        <v/>
      </c>
      <c r="AV274" t="str">
        <f t="shared" si="108"/>
        <v/>
      </c>
      <c r="AW274" t="str">
        <f t="shared" si="108"/>
        <v/>
      </c>
      <c r="AX274" t="str">
        <f t="shared" si="108"/>
        <v/>
      </c>
      <c r="AY274" t="str">
        <f t="shared" si="108"/>
        <v/>
      </c>
      <c r="BA274">
        <v>274</v>
      </c>
      <c r="BB274">
        <f t="shared" si="102"/>
        <v>35</v>
      </c>
    </row>
    <row r="275" spans="1:54">
      <c r="A275" s="77"/>
      <c r="E275" s="78"/>
      <c r="F275" s="78"/>
      <c r="G275" t="str" cm="1">
        <f t="array" aca="1" ref="G275" ca="1">IFERROR(IF(INDIRECT("'"&amp;B275&amp;"'!Z"&amp;MATCH(INT(BA275/8)+1,INDIRECT("'"&amp;B275&amp;"'!B4:B15"),0)+3)=1,15,IF(INDIRECT("'"&amp;B275&amp;"'!X"&amp;MATCH(INT(BA275/8)+1,INDIRECT("'"&amp;B275&amp;"'!B4:B15"),0)+3)=1,10,IF(INDIRECT("'"&amp;B275&amp;"'!V"&amp;MATCH(INT(BA275/8)+1,INDIRECT("'"&amp;B275&amp;"'!B4:B15"),0)+3)=1,6,IF(INDIRECT("'"&amp;B275&amp;"'!V"&amp;MATCH(INT(BA275/8)+1,INDIRECT("'"&amp;B275&amp;"'!B4:B15"),0)+3)=1,4,0)))),"")</f>
        <v/>
      </c>
      <c r="H275" t="str" cm="1">
        <f t="array" aca="1" ref="H275" ca="1">IFERROR(IFERROR(INDIRECT("'"&amp;B275&amp;"'!AE"&amp;MATCH(INT(BA275/8)+1,INDIRECT("'"&amp;B275&amp;"'!B4:B15"),0)+3),0)-G275,"")</f>
        <v/>
      </c>
      <c r="I275" t="e">
        <f ca="1">H274+H275+H276</f>
        <v>#VALUE!</v>
      </c>
      <c r="J275" t="str">
        <f ca="1">IFERROR(ABS(SUM(I275,-F275,-E275))+ABS(SUM(IF(D275="Traversal",15,IF(D275="High",10,IF(D275="Mid",6,IF(D275="Low",4,0))))-G275)),"")</f>
        <v/>
      </c>
      <c r="K275" t="str" cm="1">
        <f t="array" aca="1" ref="K275" ca="1">IFERROR(INDIRECT("'"&amp;B275&amp;"'!AG"&amp;MATCH(INT(BA275/8)+1,INDIRECT("'"&amp;B275&amp;"'!B4:B15"),0)+3),"")</f>
        <v/>
      </c>
      <c r="M275" t="str">
        <f t="shared" ca="1" si="106"/>
        <v/>
      </c>
      <c r="N275" t="str">
        <f t="shared" si="106"/>
        <v/>
      </c>
      <c r="O275" t="str">
        <f t="shared" si="106"/>
        <v/>
      </c>
      <c r="P275" t="str">
        <f t="shared" si="106"/>
        <v/>
      </c>
      <c r="Q275" t="str">
        <f t="shared" si="106"/>
        <v/>
      </c>
      <c r="R275" t="str">
        <f t="shared" si="106"/>
        <v/>
      </c>
      <c r="S275" t="str">
        <f t="shared" si="106"/>
        <v/>
      </c>
      <c r="T275" t="str">
        <f t="shared" si="106"/>
        <v/>
      </c>
      <c r="U275" t="str">
        <f t="shared" si="106"/>
        <v/>
      </c>
      <c r="V275" t="str">
        <f t="shared" si="106"/>
        <v/>
      </c>
      <c r="W275" t="str">
        <f t="shared" si="106"/>
        <v/>
      </c>
      <c r="X275" t="str">
        <f t="shared" si="106"/>
        <v/>
      </c>
      <c r="Y275" t="str">
        <f t="shared" si="106"/>
        <v/>
      </c>
      <c r="Z275" t="str">
        <f t="shared" si="106"/>
        <v/>
      </c>
      <c r="AA275" t="str">
        <f t="shared" si="106"/>
        <v/>
      </c>
      <c r="AB275" t="str">
        <f t="shared" si="106"/>
        <v/>
      </c>
      <c r="AC275" t="str">
        <f t="shared" si="107"/>
        <v/>
      </c>
      <c r="AD275" t="str">
        <f t="shared" si="107"/>
        <v/>
      </c>
      <c r="AE275" t="str">
        <f t="shared" si="107"/>
        <v/>
      </c>
      <c r="AF275" t="str">
        <f t="shared" si="107"/>
        <v/>
      </c>
      <c r="AG275" t="str">
        <f t="shared" si="107"/>
        <v/>
      </c>
      <c r="AH275" t="str">
        <f t="shared" si="107"/>
        <v/>
      </c>
      <c r="AI275" t="str">
        <f t="shared" si="107"/>
        <v/>
      </c>
      <c r="AJ275" t="str">
        <f t="shared" si="107"/>
        <v/>
      </c>
      <c r="AK275" t="str">
        <f t="shared" si="107"/>
        <v/>
      </c>
      <c r="AL275" t="str">
        <f t="shared" si="107"/>
        <v/>
      </c>
      <c r="AM275" t="str">
        <f t="shared" si="107"/>
        <v/>
      </c>
      <c r="AN275" t="str">
        <f t="shared" si="107"/>
        <v/>
      </c>
      <c r="AO275" t="str">
        <f t="shared" si="107"/>
        <v/>
      </c>
      <c r="AP275" t="str">
        <f t="shared" si="107"/>
        <v/>
      </c>
      <c r="AQ275" t="str">
        <f t="shared" si="107"/>
        <v/>
      </c>
      <c r="AR275" t="str">
        <f t="shared" si="107"/>
        <v/>
      </c>
      <c r="AS275" t="str">
        <f t="shared" si="108"/>
        <v/>
      </c>
      <c r="AT275" t="str">
        <f t="shared" si="108"/>
        <v/>
      </c>
      <c r="AU275" t="str">
        <f t="shared" si="108"/>
        <v/>
      </c>
      <c r="AV275" t="str">
        <f t="shared" si="108"/>
        <v/>
      </c>
      <c r="AW275" t="str">
        <f t="shared" si="108"/>
        <v/>
      </c>
      <c r="AX275" t="str">
        <f t="shared" si="108"/>
        <v/>
      </c>
      <c r="AY275" t="str">
        <f t="shared" si="108"/>
        <v/>
      </c>
      <c r="BA275">
        <v>275</v>
      </c>
      <c r="BB275">
        <f t="shared" si="102"/>
        <v>35</v>
      </c>
    </row>
    <row r="276" spans="1:54">
      <c r="A276" s="77"/>
      <c r="E276" s="78"/>
      <c r="F276" s="78"/>
      <c r="G276" t="str" cm="1">
        <f t="array" aca="1" ref="G276" ca="1">IFERROR(IF(INDIRECT("'"&amp;B276&amp;"'!Z"&amp;MATCH(INT(BA276/8)+1,INDIRECT("'"&amp;B276&amp;"'!B4:B15"),0)+3)=1,15,IF(INDIRECT("'"&amp;B276&amp;"'!X"&amp;MATCH(INT(BA276/8)+1,INDIRECT("'"&amp;B276&amp;"'!B4:B15"),0)+3)=1,10,IF(INDIRECT("'"&amp;B276&amp;"'!V"&amp;MATCH(INT(BA276/8)+1,INDIRECT("'"&amp;B276&amp;"'!B4:B15"),0)+3)=1,6,IF(INDIRECT("'"&amp;B276&amp;"'!V"&amp;MATCH(INT(BA276/8)+1,INDIRECT("'"&amp;B276&amp;"'!B4:B15"),0)+3)=1,4,0)))),"")</f>
        <v/>
      </c>
      <c r="H276" t="str" cm="1">
        <f t="array" aca="1" ref="H276" ca="1">IFERROR(IFERROR(INDIRECT("'"&amp;B276&amp;"'!AE"&amp;MATCH(INT(BA276/8)+1,INDIRECT("'"&amp;B276&amp;"'!B4:B15"),0)+3),0)-G276,"")</f>
        <v/>
      </c>
      <c r="I276" t="e">
        <f ca="1">H274+H275+H276</f>
        <v>#VALUE!</v>
      </c>
      <c r="J276" t="str">
        <f ca="1">IFERROR(ABS(SUM(I276,-F275,-E275))+ABS(SUM(IF(D276="Traversal",15,IF(D276="High",10,IF(D276="Mid",6,IF(D276="Low",4,0))))-G276)),"")</f>
        <v/>
      </c>
      <c r="K276" t="str" cm="1">
        <f t="array" aca="1" ref="K276" ca="1">IFERROR(INDIRECT("'"&amp;B276&amp;"'!AG"&amp;MATCH(INT(BA276/8)+1,INDIRECT("'"&amp;B276&amp;"'!B4:B15"),0)+3),"")</f>
        <v/>
      </c>
      <c r="M276" t="str">
        <f t="shared" ca="1" si="106"/>
        <v/>
      </c>
      <c r="N276" t="str">
        <f t="shared" si="106"/>
        <v/>
      </c>
      <c r="O276" t="str">
        <f t="shared" si="106"/>
        <v/>
      </c>
      <c r="P276" t="str">
        <f t="shared" si="106"/>
        <v/>
      </c>
      <c r="Q276" t="str">
        <f t="shared" si="106"/>
        <v/>
      </c>
      <c r="R276" t="str">
        <f t="shared" si="106"/>
        <v/>
      </c>
      <c r="S276" t="str">
        <f t="shared" si="106"/>
        <v/>
      </c>
      <c r="T276" t="str">
        <f t="shared" si="106"/>
        <v/>
      </c>
      <c r="U276" t="str">
        <f t="shared" si="106"/>
        <v/>
      </c>
      <c r="V276" t="str">
        <f t="shared" si="106"/>
        <v/>
      </c>
      <c r="W276" t="str">
        <f t="shared" si="106"/>
        <v/>
      </c>
      <c r="X276" t="str">
        <f t="shared" si="106"/>
        <v/>
      </c>
      <c r="Y276" t="str">
        <f t="shared" si="106"/>
        <v/>
      </c>
      <c r="Z276" t="str">
        <f t="shared" si="106"/>
        <v/>
      </c>
      <c r="AA276" t="str">
        <f t="shared" si="106"/>
        <v/>
      </c>
      <c r="AB276" t="str">
        <f t="shared" si="106"/>
        <v/>
      </c>
      <c r="AC276" t="str">
        <f t="shared" si="107"/>
        <v/>
      </c>
      <c r="AD276" t="str">
        <f t="shared" si="107"/>
        <v/>
      </c>
      <c r="AE276" t="str">
        <f t="shared" si="107"/>
        <v/>
      </c>
      <c r="AF276" t="str">
        <f t="shared" si="107"/>
        <v/>
      </c>
      <c r="AG276" t="str">
        <f t="shared" si="107"/>
        <v/>
      </c>
      <c r="AH276" t="str">
        <f t="shared" si="107"/>
        <v/>
      </c>
      <c r="AI276" t="str">
        <f t="shared" si="107"/>
        <v/>
      </c>
      <c r="AJ276" t="str">
        <f t="shared" si="107"/>
        <v/>
      </c>
      <c r="AK276" t="str">
        <f t="shared" si="107"/>
        <v/>
      </c>
      <c r="AL276" t="str">
        <f t="shared" si="107"/>
        <v/>
      </c>
      <c r="AM276" t="str">
        <f t="shared" si="107"/>
        <v/>
      </c>
      <c r="AN276" t="str">
        <f t="shared" si="107"/>
        <v/>
      </c>
      <c r="AO276" t="str">
        <f t="shared" si="107"/>
        <v/>
      </c>
      <c r="AP276" t="str">
        <f t="shared" si="107"/>
        <v/>
      </c>
      <c r="AQ276" t="str">
        <f t="shared" si="107"/>
        <v/>
      </c>
      <c r="AR276" t="str">
        <f t="shared" si="107"/>
        <v/>
      </c>
      <c r="AS276" t="str">
        <f t="shared" si="108"/>
        <v/>
      </c>
      <c r="AT276" t="str">
        <f t="shared" si="108"/>
        <v/>
      </c>
      <c r="AU276" t="str">
        <f t="shared" si="108"/>
        <v/>
      </c>
      <c r="AV276" t="str">
        <f t="shared" si="108"/>
        <v/>
      </c>
      <c r="AW276" t="str">
        <f t="shared" si="108"/>
        <v/>
      </c>
      <c r="AX276" t="str">
        <f t="shared" si="108"/>
        <v/>
      </c>
      <c r="AY276" t="str">
        <f t="shared" si="108"/>
        <v/>
      </c>
      <c r="BA276">
        <v>276</v>
      </c>
      <c r="BB276">
        <f t="shared" si="102"/>
        <v>35</v>
      </c>
    </row>
    <row r="277" spans="1:54">
      <c r="A277" s="77"/>
      <c r="E277" s="78"/>
      <c r="F277" s="78"/>
      <c r="G277" t="str" cm="1">
        <f t="array" aca="1" ref="G277" ca="1">IFERROR(IF(INDIRECT("'"&amp;B277&amp;"'!Z"&amp;MATCH(INT(BA277/8)+1,INDIRECT("'"&amp;B277&amp;"'!B4:B15"),0)+3)=1,15,IF(INDIRECT("'"&amp;B277&amp;"'!X"&amp;MATCH(INT(BA277/8)+1,INDIRECT("'"&amp;B277&amp;"'!B4:B15"),0)+3)=1,10,IF(INDIRECT("'"&amp;B277&amp;"'!V"&amp;MATCH(INT(BA277/8)+1,INDIRECT("'"&amp;B277&amp;"'!B4:B15"),0)+3)=1,6,IF(INDIRECT("'"&amp;B277&amp;"'!V"&amp;MATCH(INT(BA277/8)+1,INDIRECT("'"&amp;B277&amp;"'!B4:B15"),0)+3)=1,4,0)))),"")</f>
        <v/>
      </c>
      <c r="H277" t="str" cm="1">
        <f t="array" aca="1" ref="H277" ca="1">IFERROR(IFERROR(INDIRECT("'"&amp;B277&amp;"'!AE"&amp;MATCH(INT(BA277/8)+1,INDIRECT("'"&amp;B277&amp;"'!B4:B15"),0)+3),0)-G277,"")</f>
        <v/>
      </c>
      <c r="I277" t="e">
        <f ca="1">H277+H278+H279</f>
        <v>#VALUE!</v>
      </c>
      <c r="J277" t="str">
        <f ca="1">IFERROR(ABS(SUM(I277,-F278,-E278))+ABS(SUM(IF(D277="Traversal",15,IF(D277="High",10,IF(D277="Mid",6,IF(D277="Low",4,0))))-G277)),"")</f>
        <v/>
      </c>
      <c r="K277" t="str" cm="1">
        <f t="array" aca="1" ref="K277" ca="1">IFERROR(INDIRECT("'"&amp;B277&amp;"'!AG"&amp;MATCH(INT(BA277/8)+1,INDIRECT("'"&amp;B277&amp;"'!B4:B15"),0)+3),"")</f>
        <v/>
      </c>
      <c r="M277" t="str">
        <f t="shared" ca="1" si="106"/>
        <v/>
      </c>
      <c r="N277" t="str">
        <f t="shared" si="106"/>
        <v/>
      </c>
      <c r="O277" t="str">
        <f t="shared" si="106"/>
        <v/>
      </c>
      <c r="P277" t="str">
        <f t="shared" si="106"/>
        <v/>
      </c>
      <c r="Q277" t="str">
        <f t="shared" si="106"/>
        <v/>
      </c>
      <c r="R277" t="str">
        <f t="shared" si="106"/>
        <v/>
      </c>
      <c r="S277" t="str">
        <f t="shared" si="106"/>
        <v/>
      </c>
      <c r="T277" t="str">
        <f t="shared" si="106"/>
        <v/>
      </c>
      <c r="U277" t="str">
        <f t="shared" si="106"/>
        <v/>
      </c>
      <c r="V277" t="str">
        <f t="shared" si="106"/>
        <v/>
      </c>
      <c r="W277" t="str">
        <f t="shared" si="106"/>
        <v/>
      </c>
      <c r="X277" t="str">
        <f t="shared" si="106"/>
        <v/>
      </c>
      <c r="Y277" t="str">
        <f t="shared" si="106"/>
        <v/>
      </c>
      <c r="Z277" t="str">
        <f t="shared" si="106"/>
        <v/>
      </c>
      <c r="AA277" t="str">
        <f t="shared" si="106"/>
        <v/>
      </c>
      <c r="AB277" t="str">
        <f t="shared" si="106"/>
        <v/>
      </c>
      <c r="AC277" t="str">
        <f t="shared" si="107"/>
        <v/>
      </c>
      <c r="AD277" t="str">
        <f t="shared" si="107"/>
        <v/>
      </c>
      <c r="AE277" t="str">
        <f t="shared" si="107"/>
        <v/>
      </c>
      <c r="AF277" t="str">
        <f t="shared" si="107"/>
        <v/>
      </c>
      <c r="AG277" t="str">
        <f t="shared" si="107"/>
        <v/>
      </c>
      <c r="AH277" t="str">
        <f t="shared" si="107"/>
        <v/>
      </c>
      <c r="AI277" t="str">
        <f t="shared" si="107"/>
        <v/>
      </c>
      <c r="AJ277" t="str">
        <f t="shared" si="107"/>
        <v/>
      </c>
      <c r="AK277" t="str">
        <f t="shared" si="107"/>
        <v/>
      </c>
      <c r="AL277" t="str">
        <f t="shared" si="107"/>
        <v/>
      </c>
      <c r="AM277" t="str">
        <f t="shared" si="107"/>
        <v/>
      </c>
      <c r="AN277" t="str">
        <f t="shared" si="107"/>
        <v/>
      </c>
      <c r="AO277" t="str">
        <f t="shared" si="107"/>
        <v/>
      </c>
      <c r="AP277" t="str">
        <f t="shared" si="107"/>
        <v/>
      </c>
      <c r="AQ277" t="str">
        <f t="shared" si="107"/>
        <v/>
      </c>
      <c r="AR277" t="str">
        <f t="shared" si="107"/>
        <v/>
      </c>
      <c r="AS277" t="str">
        <f t="shared" si="108"/>
        <v/>
      </c>
      <c r="AT277" t="str">
        <f t="shared" si="108"/>
        <v/>
      </c>
      <c r="AU277" t="str">
        <f t="shared" si="108"/>
        <v/>
      </c>
      <c r="AV277" t="str">
        <f t="shared" si="108"/>
        <v/>
      </c>
      <c r="AW277" t="str">
        <f t="shared" si="108"/>
        <v/>
      </c>
      <c r="AX277" t="str">
        <f t="shared" si="108"/>
        <v/>
      </c>
      <c r="AY277" t="str">
        <f t="shared" si="108"/>
        <v/>
      </c>
      <c r="BA277">
        <v>277</v>
      </c>
      <c r="BB277">
        <f t="shared" si="102"/>
        <v>35</v>
      </c>
    </row>
    <row r="278" spans="1:54">
      <c r="A278" s="77"/>
      <c r="E278" s="78"/>
      <c r="F278" s="78"/>
      <c r="G278" t="str" cm="1">
        <f t="array" aca="1" ref="G278" ca="1">IFERROR(IF(INDIRECT("'"&amp;B278&amp;"'!Z"&amp;MATCH(INT(BA278/8)+1,INDIRECT("'"&amp;B278&amp;"'!B4:B15"),0)+3)=1,15,IF(INDIRECT("'"&amp;B278&amp;"'!X"&amp;MATCH(INT(BA278/8)+1,INDIRECT("'"&amp;B278&amp;"'!B4:B15"),0)+3)=1,10,IF(INDIRECT("'"&amp;B278&amp;"'!V"&amp;MATCH(INT(BA278/8)+1,INDIRECT("'"&amp;B278&amp;"'!B4:B15"),0)+3)=1,6,IF(INDIRECT("'"&amp;B278&amp;"'!V"&amp;MATCH(INT(BA278/8)+1,INDIRECT("'"&amp;B278&amp;"'!B4:B15"),0)+3)=1,4,0)))),"")</f>
        <v/>
      </c>
      <c r="H278" t="str" cm="1">
        <f t="array" aca="1" ref="H278" ca="1">IFERROR(IFERROR(INDIRECT("'"&amp;B278&amp;"'!AE"&amp;MATCH(INT(BA278/8)+1,INDIRECT("'"&amp;B278&amp;"'!B4:B15"),0)+3),0)-G278,"")</f>
        <v/>
      </c>
      <c r="I278" t="e">
        <f ca="1">H277+H278+H279</f>
        <v>#VALUE!</v>
      </c>
      <c r="J278" t="str">
        <f ca="1">IFERROR(ABS(SUM(I278,-F278,-E278))+ABS(SUM(IF(D278="Traversal",15,IF(D278="High",10,IF(D278="Mid",6,IF(D278="Low",4,0))))-G278)),"")</f>
        <v/>
      </c>
      <c r="K278" t="str" cm="1">
        <f t="array" aca="1" ref="K278" ca="1">IFERROR(INDIRECT("'"&amp;B278&amp;"'!AG"&amp;MATCH(INT(BA278/8)+1,INDIRECT("'"&amp;B278&amp;"'!B4:B15"),0)+3),"")</f>
        <v/>
      </c>
      <c r="M278" t="str">
        <f t="shared" ca="1" si="106"/>
        <v/>
      </c>
      <c r="N278" t="str">
        <f t="shared" si="106"/>
        <v/>
      </c>
      <c r="O278" t="str">
        <f t="shared" si="106"/>
        <v/>
      </c>
      <c r="P278" t="str">
        <f t="shared" si="106"/>
        <v/>
      </c>
      <c r="Q278" t="str">
        <f t="shared" si="106"/>
        <v/>
      </c>
      <c r="R278" t="str">
        <f t="shared" si="106"/>
        <v/>
      </c>
      <c r="S278" t="str">
        <f t="shared" si="106"/>
        <v/>
      </c>
      <c r="T278" t="str">
        <f t="shared" si="106"/>
        <v/>
      </c>
      <c r="U278" t="str">
        <f t="shared" si="106"/>
        <v/>
      </c>
      <c r="V278" t="str">
        <f t="shared" si="106"/>
        <v/>
      </c>
      <c r="W278" t="str">
        <f t="shared" si="106"/>
        <v/>
      </c>
      <c r="X278" t="str">
        <f t="shared" si="106"/>
        <v/>
      </c>
      <c r="Y278" t="str">
        <f t="shared" si="106"/>
        <v/>
      </c>
      <c r="Z278" t="str">
        <f t="shared" si="106"/>
        <v/>
      </c>
      <c r="AA278" t="str">
        <f t="shared" si="106"/>
        <v/>
      </c>
      <c r="AB278" t="str">
        <f t="shared" si="106"/>
        <v/>
      </c>
      <c r="AC278" t="str">
        <f t="shared" si="107"/>
        <v/>
      </c>
      <c r="AD278" t="str">
        <f t="shared" si="107"/>
        <v/>
      </c>
      <c r="AE278" t="str">
        <f t="shared" si="107"/>
        <v/>
      </c>
      <c r="AF278" t="str">
        <f t="shared" si="107"/>
        <v/>
      </c>
      <c r="AG278" t="str">
        <f t="shared" si="107"/>
        <v/>
      </c>
      <c r="AH278" t="str">
        <f t="shared" si="107"/>
        <v/>
      </c>
      <c r="AI278" t="str">
        <f t="shared" si="107"/>
        <v/>
      </c>
      <c r="AJ278" t="str">
        <f t="shared" si="107"/>
        <v/>
      </c>
      <c r="AK278" t="str">
        <f t="shared" si="107"/>
        <v/>
      </c>
      <c r="AL278" t="str">
        <f t="shared" si="107"/>
        <v/>
      </c>
      <c r="AM278" t="str">
        <f t="shared" si="107"/>
        <v/>
      </c>
      <c r="AN278" t="str">
        <f t="shared" si="107"/>
        <v/>
      </c>
      <c r="AO278" t="str">
        <f t="shared" si="107"/>
        <v/>
      </c>
      <c r="AP278" t="str">
        <f t="shared" si="107"/>
        <v/>
      </c>
      <c r="AQ278" t="str">
        <f t="shared" si="107"/>
        <v/>
      </c>
      <c r="AR278" t="str">
        <f t="shared" si="107"/>
        <v/>
      </c>
      <c r="AS278" t="str">
        <f t="shared" si="108"/>
        <v/>
      </c>
      <c r="AT278" t="str">
        <f t="shared" si="108"/>
        <v/>
      </c>
      <c r="AU278" t="str">
        <f t="shared" si="108"/>
        <v/>
      </c>
      <c r="AV278" t="str">
        <f t="shared" si="108"/>
        <v/>
      </c>
      <c r="AW278" t="str">
        <f t="shared" si="108"/>
        <v/>
      </c>
      <c r="AX278" t="str">
        <f t="shared" si="108"/>
        <v/>
      </c>
      <c r="AY278" t="str">
        <f t="shared" si="108"/>
        <v/>
      </c>
      <c r="BA278">
        <v>278</v>
      </c>
      <c r="BB278">
        <f t="shared" si="102"/>
        <v>35</v>
      </c>
    </row>
    <row r="279" spans="1:54">
      <c r="A279" s="77"/>
      <c r="E279" s="78"/>
      <c r="F279" s="78"/>
      <c r="G279" t="str" cm="1">
        <f t="array" aca="1" ref="G279" ca="1">IFERROR(IF(INDIRECT("'"&amp;B279&amp;"'!Z"&amp;MATCH(INT(BA279/8)+1,INDIRECT("'"&amp;B279&amp;"'!B4:B15"),0)+3)=1,15,IF(INDIRECT("'"&amp;B279&amp;"'!X"&amp;MATCH(INT(BA279/8)+1,INDIRECT("'"&amp;B279&amp;"'!B4:B15"),0)+3)=1,10,IF(INDIRECT("'"&amp;B279&amp;"'!V"&amp;MATCH(INT(BA279/8)+1,INDIRECT("'"&amp;B279&amp;"'!B4:B15"),0)+3)=1,6,IF(INDIRECT("'"&amp;B279&amp;"'!V"&amp;MATCH(INT(BA279/8)+1,INDIRECT("'"&amp;B279&amp;"'!B4:B15"),0)+3)=1,4,0)))),"")</f>
        <v/>
      </c>
      <c r="H279" t="str" cm="1">
        <f t="array" aca="1" ref="H279" ca="1">IFERROR(IFERROR(INDIRECT("'"&amp;B279&amp;"'!AE"&amp;MATCH(INT(BA279/8)+1,INDIRECT("'"&amp;B279&amp;"'!B4:B15"),0)+3),0)-G279,"")</f>
        <v/>
      </c>
      <c r="I279" t="e">
        <f ca="1">H277+H278+H279</f>
        <v>#VALUE!</v>
      </c>
      <c r="J279" t="str">
        <f ca="1">IFERROR(ABS(SUM(I279,-F278,-E278))+ABS(SUM(IF(D279="Traversal",15,IF(D279="High",10,IF(D279="Mid",6,IF(D279="Low",4,0))))-G279)),"")</f>
        <v/>
      </c>
      <c r="K279" t="str" cm="1">
        <f t="array" aca="1" ref="K279" ca="1">IFERROR(INDIRECT("'"&amp;B279&amp;"'!AG"&amp;MATCH(INT(BA279/8)+1,INDIRECT("'"&amp;B279&amp;"'!B4:B15"),0)+3),"")</f>
        <v/>
      </c>
      <c r="M279" t="str">
        <f t="shared" ca="1" si="106"/>
        <v/>
      </c>
      <c r="N279" t="str">
        <f t="shared" si="106"/>
        <v/>
      </c>
      <c r="O279" t="str">
        <f t="shared" si="106"/>
        <v/>
      </c>
      <c r="P279" t="str">
        <f t="shared" si="106"/>
        <v/>
      </c>
      <c r="Q279" t="str">
        <f t="shared" si="106"/>
        <v/>
      </c>
      <c r="R279" t="str">
        <f t="shared" si="106"/>
        <v/>
      </c>
      <c r="S279" t="str">
        <f t="shared" si="106"/>
        <v/>
      </c>
      <c r="T279" t="str">
        <f t="shared" si="106"/>
        <v/>
      </c>
      <c r="U279" t="str">
        <f t="shared" si="106"/>
        <v/>
      </c>
      <c r="V279" t="str">
        <f t="shared" si="106"/>
        <v/>
      </c>
      <c r="W279" t="str">
        <f t="shared" si="106"/>
        <v/>
      </c>
      <c r="X279" t="str">
        <f t="shared" si="106"/>
        <v/>
      </c>
      <c r="Y279" t="str">
        <f t="shared" si="106"/>
        <v/>
      </c>
      <c r="Z279" t="str">
        <f t="shared" si="106"/>
        <v/>
      </c>
      <c r="AA279" t="str">
        <f t="shared" si="106"/>
        <v/>
      </c>
      <c r="AB279" t="str">
        <f t="shared" si="106"/>
        <v/>
      </c>
      <c r="AC279" t="str">
        <f t="shared" si="107"/>
        <v/>
      </c>
      <c r="AD279" t="str">
        <f t="shared" si="107"/>
        <v/>
      </c>
      <c r="AE279" t="str">
        <f t="shared" si="107"/>
        <v/>
      </c>
      <c r="AF279" t="str">
        <f t="shared" si="107"/>
        <v/>
      </c>
      <c r="AG279" t="str">
        <f t="shared" si="107"/>
        <v/>
      </c>
      <c r="AH279" t="str">
        <f t="shared" si="107"/>
        <v/>
      </c>
      <c r="AI279" t="str">
        <f t="shared" si="107"/>
        <v/>
      </c>
      <c r="AJ279" t="str">
        <f t="shared" si="107"/>
        <v/>
      </c>
      <c r="AK279" t="str">
        <f t="shared" si="107"/>
        <v/>
      </c>
      <c r="AL279" t="str">
        <f t="shared" si="107"/>
        <v/>
      </c>
      <c r="AM279" t="str">
        <f t="shared" si="107"/>
        <v/>
      </c>
      <c r="AN279" t="str">
        <f t="shared" si="107"/>
        <v/>
      </c>
      <c r="AO279" t="str">
        <f t="shared" si="107"/>
        <v/>
      </c>
      <c r="AP279" t="str">
        <f t="shared" si="107"/>
        <v/>
      </c>
      <c r="AQ279" t="str">
        <f t="shared" si="107"/>
        <v/>
      </c>
      <c r="AR279" t="str">
        <f t="shared" si="107"/>
        <v/>
      </c>
      <c r="AS279" t="str">
        <f t="shared" si="108"/>
        <v/>
      </c>
      <c r="AT279" t="str">
        <f t="shared" si="108"/>
        <v/>
      </c>
      <c r="AU279" t="str">
        <f t="shared" si="108"/>
        <v/>
      </c>
      <c r="AV279" t="str">
        <f t="shared" si="108"/>
        <v/>
      </c>
      <c r="AW279" t="str">
        <f t="shared" si="108"/>
        <v/>
      </c>
      <c r="AX279" t="str">
        <f t="shared" si="108"/>
        <v/>
      </c>
      <c r="AY279" t="str">
        <f t="shared" si="108"/>
        <v/>
      </c>
      <c r="BA279">
        <v>279</v>
      </c>
      <c r="BB279">
        <f t="shared" si="102"/>
        <v>35</v>
      </c>
    </row>
    <row r="280" spans="1:54">
      <c r="A280" s="77"/>
      <c r="E280" s="78"/>
      <c r="F280" s="78"/>
    </row>
    <row r="281" spans="1:54">
      <c r="A281" s="77"/>
      <c r="E281" s="78"/>
      <c r="F281" s="78"/>
      <c r="BA281">
        <v>281</v>
      </c>
      <c r="BB281">
        <f t="shared" si="102"/>
        <v>36</v>
      </c>
    </row>
    <row r="282" spans="1:54">
      <c r="A282" s="77"/>
      <c r="E282" s="78"/>
      <c r="F282" s="78"/>
      <c r="G282" t="str" cm="1">
        <f t="array" aca="1" ref="G282" ca="1">IFERROR(IF(INDIRECT("'"&amp;B282&amp;"'!Z"&amp;MATCH(INT(BA282/8)+1,INDIRECT("'"&amp;B282&amp;"'!B4:B15"),0)+3)=1,15,IF(INDIRECT("'"&amp;B282&amp;"'!X"&amp;MATCH(INT(BA282/8)+1,INDIRECT("'"&amp;B282&amp;"'!B4:B15"),0)+3)=1,10,IF(INDIRECT("'"&amp;B282&amp;"'!V"&amp;MATCH(INT(BA282/8)+1,INDIRECT("'"&amp;B282&amp;"'!B4:B15"),0)+3)=1,6,IF(INDIRECT("'"&amp;B282&amp;"'!V"&amp;MATCH(INT(BA282/8)+1,INDIRECT("'"&amp;B282&amp;"'!B4:B15"),0)+3)=1,4,0)))),"")</f>
        <v/>
      </c>
      <c r="H282" t="str" cm="1">
        <f t="array" aca="1" ref="H282" ca="1">IFERROR(IFERROR(INDIRECT("'"&amp;B282&amp;"'!AE"&amp;MATCH(INT(BA282/8)+1,INDIRECT("'"&amp;B282&amp;"'!B4:B15"),0)+3),0)-G282,"")</f>
        <v/>
      </c>
      <c r="I282" t="e">
        <f ca="1">H282+H283+H284</f>
        <v>#VALUE!</v>
      </c>
      <c r="J282" t="str">
        <f ca="1">IFERROR(ABS(SUM(I282,-F283,-E283))+ABS(SUM(IF(D282="Traversal",15,IF(D282="High",10,IF(D282="Mid",6,IF(D282="Low",4,0))))-G282)),"")</f>
        <v/>
      </c>
      <c r="K282" t="str" cm="1">
        <f t="array" aca="1" ref="K282" ca="1">IFERROR(INDIRECT("'"&amp;B282&amp;"'!AG"&amp;MATCH(INT(BA282/8)+1,INDIRECT("'"&amp;B282&amp;"'!B4:B15"),0)+3),"")</f>
        <v/>
      </c>
      <c r="M282" t="str">
        <f t="shared" ref="M282:AB287" ca="1" si="109">IF(M$1="","",IF($K282=M$1,$J282,""))</f>
        <v/>
      </c>
      <c r="N282" t="str">
        <f t="shared" si="109"/>
        <v/>
      </c>
      <c r="O282" t="str">
        <f t="shared" si="109"/>
        <v/>
      </c>
      <c r="P282" t="str">
        <f t="shared" si="109"/>
        <v/>
      </c>
      <c r="Q282" t="str">
        <f t="shared" si="109"/>
        <v/>
      </c>
      <c r="R282" t="str">
        <f t="shared" si="109"/>
        <v/>
      </c>
      <c r="S282" t="str">
        <f t="shared" si="109"/>
        <v/>
      </c>
      <c r="T282" t="str">
        <f t="shared" si="109"/>
        <v/>
      </c>
      <c r="U282" t="str">
        <f t="shared" si="109"/>
        <v/>
      </c>
      <c r="V282" t="str">
        <f t="shared" si="109"/>
        <v/>
      </c>
      <c r="W282" t="str">
        <f t="shared" si="109"/>
        <v/>
      </c>
      <c r="X282" t="str">
        <f t="shared" si="109"/>
        <v/>
      </c>
      <c r="Y282" t="str">
        <f t="shared" si="109"/>
        <v/>
      </c>
      <c r="Z282" t="str">
        <f t="shared" si="109"/>
        <v/>
      </c>
      <c r="AA282" t="str">
        <f t="shared" si="109"/>
        <v/>
      </c>
      <c r="AB282" t="str">
        <f t="shared" si="109"/>
        <v/>
      </c>
      <c r="AC282" t="str">
        <f t="shared" ref="AC282:AR287" si="110">IF(AC$1="","",IF($K282=AC$1,$J282,""))</f>
        <v/>
      </c>
      <c r="AD282" t="str">
        <f t="shared" si="110"/>
        <v/>
      </c>
      <c r="AE282" t="str">
        <f t="shared" si="110"/>
        <v/>
      </c>
      <c r="AF282" t="str">
        <f t="shared" si="110"/>
        <v/>
      </c>
      <c r="AG282" t="str">
        <f t="shared" si="110"/>
        <v/>
      </c>
      <c r="AH282" t="str">
        <f t="shared" si="110"/>
        <v/>
      </c>
      <c r="AI282" t="str">
        <f t="shared" si="110"/>
        <v/>
      </c>
      <c r="AJ282" t="str">
        <f t="shared" si="110"/>
        <v/>
      </c>
      <c r="AK282" t="str">
        <f t="shared" si="110"/>
        <v/>
      </c>
      <c r="AL282" t="str">
        <f t="shared" si="110"/>
        <v/>
      </c>
      <c r="AM282" t="str">
        <f t="shared" si="110"/>
        <v/>
      </c>
      <c r="AN282" t="str">
        <f t="shared" si="110"/>
        <v/>
      </c>
      <c r="AO282" t="str">
        <f t="shared" si="110"/>
        <v/>
      </c>
      <c r="AP282" t="str">
        <f t="shared" si="110"/>
        <v/>
      </c>
      <c r="AQ282" t="str">
        <f t="shared" si="110"/>
        <v/>
      </c>
      <c r="AR282" t="str">
        <f t="shared" si="110"/>
        <v/>
      </c>
      <c r="AS282" t="str">
        <f t="shared" ref="AS282:AY287" si="111">IF(AS$1="","",IF($K282=AS$1,$J282,""))</f>
        <v/>
      </c>
      <c r="AT282" t="str">
        <f t="shared" si="111"/>
        <v/>
      </c>
      <c r="AU282" t="str">
        <f t="shared" si="111"/>
        <v/>
      </c>
      <c r="AV282" t="str">
        <f t="shared" si="111"/>
        <v/>
      </c>
      <c r="AW282" t="str">
        <f t="shared" si="111"/>
        <v/>
      </c>
      <c r="AX282" t="str">
        <f t="shared" si="111"/>
        <v/>
      </c>
      <c r="AY282" t="str">
        <f t="shared" si="111"/>
        <v/>
      </c>
      <c r="BA282">
        <v>282</v>
      </c>
      <c r="BB282">
        <f t="shared" si="102"/>
        <v>36</v>
      </c>
    </row>
    <row r="283" spans="1:54">
      <c r="A283" s="77"/>
      <c r="E283" s="78"/>
      <c r="F283" s="78"/>
      <c r="G283" t="str" cm="1">
        <f t="array" aca="1" ref="G283" ca="1">IFERROR(IF(INDIRECT("'"&amp;B283&amp;"'!Z"&amp;MATCH(INT(BA283/8)+1,INDIRECT("'"&amp;B283&amp;"'!B4:B15"),0)+3)=1,15,IF(INDIRECT("'"&amp;B283&amp;"'!X"&amp;MATCH(INT(BA283/8)+1,INDIRECT("'"&amp;B283&amp;"'!B4:B15"),0)+3)=1,10,IF(INDIRECT("'"&amp;B283&amp;"'!V"&amp;MATCH(INT(BA283/8)+1,INDIRECT("'"&amp;B283&amp;"'!B4:B15"),0)+3)=1,6,IF(INDIRECT("'"&amp;B283&amp;"'!V"&amp;MATCH(INT(BA283/8)+1,INDIRECT("'"&amp;B283&amp;"'!B4:B15"),0)+3)=1,4,0)))),"")</f>
        <v/>
      </c>
      <c r="H283" t="str" cm="1">
        <f t="array" aca="1" ref="H283" ca="1">IFERROR(IFERROR(INDIRECT("'"&amp;B283&amp;"'!AE"&amp;MATCH(INT(BA283/8)+1,INDIRECT("'"&amp;B283&amp;"'!B4:B15"),0)+3),0)-G283,"")</f>
        <v/>
      </c>
      <c r="I283" t="e">
        <f ca="1">H282+H283+H284</f>
        <v>#VALUE!</v>
      </c>
      <c r="J283" t="str">
        <f ca="1">IFERROR(ABS(SUM(I283,-F283,-E283))+ABS(SUM(IF(D283="Traversal",15,IF(D283="High",10,IF(D283="Mid",6,IF(D283="Low",4,0))))-G283)),"")</f>
        <v/>
      </c>
      <c r="K283" t="str" cm="1">
        <f t="array" aca="1" ref="K283" ca="1">IFERROR(INDIRECT("'"&amp;B283&amp;"'!AG"&amp;MATCH(INT(BA283/8)+1,INDIRECT("'"&amp;B283&amp;"'!B4:B15"),0)+3),"")</f>
        <v/>
      </c>
      <c r="M283" t="str">
        <f t="shared" ca="1" si="109"/>
        <v/>
      </c>
      <c r="N283" t="str">
        <f t="shared" si="109"/>
        <v/>
      </c>
      <c r="O283" t="str">
        <f t="shared" si="109"/>
        <v/>
      </c>
      <c r="P283" t="str">
        <f t="shared" si="109"/>
        <v/>
      </c>
      <c r="Q283" t="str">
        <f t="shared" si="109"/>
        <v/>
      </c>
      <c r="R283" t="str">
        <f t="shared" si="109"/>
        <v/>
      </c>
      <c r="S283" t="str">
        <f t="shared" si="109"/>
        <v/>
      </c>
      <c r="T283" t="str">
        <f t="shared" si="109"/>
        <v/>
      </c>
      <c r="U283" t="str">
        <f t="shared" si="109"/>
        <v/>
      </c>
      <c r="V283" t="str">
        <f t="shared" si="109"/>
        <v/>
      </c>
      <c r="W283" t="str">
        <f t="shared" si="109"/>
        <v/>
      </c>
      <c r="X283" t="str">
        <f t="shared" si="109"/>
        <v/>
      </c>
      <c r="Y283" t="str">
        <f t="shared" si="109"/>
        <v/>
      </c>
      <c r="Z283" t="str">
        <f t="shared" si="109"/>
        <v/>
      </c>
      <c r="AA283" t="str">
        <f t="shared" si="109"/>
        <v/>
      </c>
      <c r="AB283" t="str">
        <f t="shared" si="109"/>
        <v/>
      </c>
      <c r="AC283" t="str">
        <f t="shared" si="110"/>
        <v/>
      </c>
      <c r="AD283" t="str">
        <f t="shared" si="110"/>
        <v/>
      </c>
      <c r="AE283" t="str">
        <f t="shared" si="110"/>
        <v/>
      </c>
      <c r="AF283" t="str">
        <f t="shared" si="110"/>
        <v/>
      </c>
      <c r="AG283" t="str">
        <f t="shared" si="110"/>
        <v/>
      </c>
      <c r="AH283" t="str">
        <f t="shared" si="110"/>
        <v/>
      </c>
      <c r="AI283" t="str">
        <f t="shared" si="110"/>
        <v/>
      </c>
      <c r="AJ283" t="str">
        <f t="shared" si="110"/>
        <v/>
      </c>
      <c r="AK283" t="str">
        <f t="shared" si="110"/>
        <v/>
      </c>
      <c r="AL283" t="str">
        <f t="shared" si="110"/>
        <v/>
      </c>
      <c r="AM283" t="str">
        <f t="shared" si="110"/>
        <v/>
      </c>
      <c r="AN283" t="str">
        <f t="shared" si="110"/>
        <v/>
      </c>
      <c r="AO283" t="str">
        <f t="shared" si="110"/>
        <v/>
      </c>
      <c r="AP283" t="str">
        <f t="shared" si="110"/>
        <v/>
      </c>
      <c r="AQ283" t="str">
        <f t="shared" si="110"/>
        <v/>
      </c>
      <c r="AR283" t="str">
        <f t="shared" si="110"/>
        <v/>
      </c>
      <c r="AS283" t="str">
        <f t="shared" si="111"/>
        <v/>
      </c>
      <c r="AT283" t="str">
        <f t="shared" si="111"/>
        <v/>
      </c>
      <c r="AU283" t="str">
        <f t="shared" si="111"/>
        <v/>
      </c>
      <c r="AV283" t="str">
        <f t="shared" si="111"/>
        <v/>
      </c>
      <c r="AW283" t="str">
        <f t="shared" si="111"/>
        <v/>
      </c>
      <c r="AX283" t="str">
        <f t="shared" si="111"/>
        <v/>
      </c>
      <c r="AY283" t="str">
        <f t="shared" si="111"/>
        <v/>
      </c>
      <c r="BA283">
        <v>283</v>
      </c>
      <c r="BB283">
        <f t="shared" si="102"/>
        <v>36</v>
      </c>
    </row>
    <row r="284" spans="1:54">
      <c r="A284" s="77"/>
      <c r="E284" s="78"/>
      <c r="F284" s="78"/>
      <c r="G284" t="str" cm="1">
        <f t="array" aca="1" ref="G284" ca="1">IFERROR(IF(INDIRECT("'"&amp;B284&amp;"'!Z"&amp;MATCH(INT(BA284/8)+1,INDIRECT("'"&amp;B284&amp;"'!B4:B15"),0)+3)=1,15,IF(INDIRECT("'"&amp;B284&amp;"'!X"&amp;MATCH(INT(BA284/8)+1,INDIRECT("'"&amp;B284&amp;"'!B4:B15"),0)+3)=1,10,IF(INDIRECT("'"&amp;B284&amp;"'!V"&amp;MATCH(INT(BA284/8)+1,INDIRECT("'"&amp;B284&amp;"'!B4:B15"),0)+3)=1,6,IF(INDIRECT("'"&amp;B284&amp;"'!V"&amp;MATCH(INT(BA284/8)+1,INDIRECT("'"&amp;B284&amp;"'!B4:B15"),0)+3)=1,4,0)))),"")</f>
        <v/>
      </c>
      <c r="H284" t="str" cm="1">
        <f t="array" aca="1" ref="H284" ca="1">IFERROR(IFERROR(INDIRECT("'"&amp;B284&amp;"'!AE"&amp;MATCH(INT(BA284/8)+1,INDIRECT("'"&amp;B284&amp;"'!B4:B15"),0)+3),0)-G284,"")</f>
        <v/>
      </c>
      <c r="I284" t="e">
        <f ca="1">H282+H283+H284</f>
        <v>#VALUE!</v>
      </c>
      <c r="J284" t="str">
        <f ca="1">IFERROR(ABS(SUM(I284,-F283,-E283))+ABS(SUM(IF(D284="Traversal",15,IF(D284="High",10,IF(D284="Mid",6,IF(D284="Low",4,0))))-G284)),"")</f>
        <v/>
      </c>
      <c r="K284" t="str" cm="1">
        <f t="array" aca="1" ref="K284" ca="1">IFERROR(INDIRECT("'"&amp;B284&amp;"'!AG"&amp;MATCH(INT(BA284/8)+1,INDIRECT("'"&amp;B284&amp;"'!B4:B15"),0)+3),"")</f>
        <v/>
      </c>
      <c r="M284" t="str">
        <f t="shared" ca="1" si="109"/>
        <v/>
      </c>
      <c r="N284" t="str">
        <f t="shared" si="109"/>
        <v/>
      </c>
      <c r="O284" t="str">
        <f t="shared" si="109"/>
        <v/>
      </c>
      <c r="P284" t="str">
        <f t="shared" si="109"/>
        <v/>
      </c>
      <c r="Q284" t="str">
        <f t="shared" si="109"/>
        <v/>
      </c>
      <c r="R284" t="str">
        <f t="shared" si="109"/>
        <v/>
      </c>
      <c r="S284" t="str">
        <f t="shared" si="109"/>
        <v/>
      </c>
      <c r="T284" t="str">
        <f t="shared" si="109"/>
        <v/>
      </c>
      <c r="U284" t="str">
        <f t="shared" si="109"/>
        <v/>
      </c>
      <c r="V284" t="str">
        <f t="shared" si="109"/>
        <v/>
      </c>
      <c r="W284" t="str">
        <f t="shared" si="109"/>
        <v/>
      </c>
      <c r="X284" t="str">
        <f t="shared" si="109"/>
        <v/>
      </c>
      <c r="Y284" t="str">
        <f t="shared" si="109"/>
        <v/>
      </c>
      <c r="Z284" t="str">
        <f t="shared" si="109"/>
        <v/>
      </c>
      <c r="AA284" t="str">
        <f t="shared" si="109"/>
        <v/>
      </c>
      <c r="AB284" t="str">
        <f t="shared" si="109"/>
        <v/>
      </c>
      <c r="AC284" t="str">
        <f t="shared" si="110"/>
        <v/>
      </c>
      <c r="AD284" t="str">
        <f t="shared" si="110"/>
        <v/>
      </c>
      <c r="AE284" t="str">
        <f t="shared" si="110"/>
        <v/>
      </c>
      <c r="AF284" t="str">
        <f t="shared" si="110"/>
        <v/>
      </c>
      <c r="AG284" t="str">
        <f t="shared" si="110"/>
        <v/>
      </c>
      <c r="AH284" t="str">
        <f t="shared" si="110"/>
        <v/>
      </c>
      <c r="AI284" t="str">
        <f t="shared" si="110"/>
        <v/>
      </c>
      <c r="AJ284" t="str">
        <f t="shared" si="110"/>
        <v/>
      </c>
      <c r="AK284" t="str">
        <f t="shared" si="110"/>
        <v/>
      </c>
      <c r="AL284" t="str">
        <f t="shared" si="110"/>
        <v/>
      </c>
      <c r="AM284" t="str">
        <f t="shared" si="110"/>
        <v/>
      </c>
      <c r="AN284" t="str">
        <f t="shared" si="110"/>
        <v/>
      </c>
      <c r="AO284" t="str">
        <f t="shared" si="110"/>
        <v/>
      </c>
      <c r="AP284" t="str">
        <f t="shared" si="110"/>
        <v/>
      </c>
      <c r="AQ284" t="str">
        <f t="shared" si="110"/>
        <v/>
      </c>
      <c r="AR284" t="str">
        <f t="shared" si="110"/>
        <v/>
      </c>
      <c r="AS284" t="str">
        <f t="shared" si="111"/>
        <v/>
      </c>
      <c r="AT284" t="str">
        <f t="shared" si="111"/>
        <v/>
      </c>
      <c r="AU284" t="str">
        <f t="shared" si="111"/>
        <v/>
      </c>
      <c r="AV284" t="str">
        <f t="shared" si="111"/>
        <v/>
      </c>
      <c r="AW284" t="str">
        <f t="shared" si="111"/>
        <v/>
      </c>
      <c r="AX284" t="str">
        <f t="shared" si="111"/>
        <v/>
      </c>
      <c r="AY284" t="str">
        <f t="shared" si="111"/>
        <v/>
      </c>
      <c r="BA284">
        <v>284</v>
      </c>
      <c r="BB284">
        <f t="shared" si="102"/>
        <v>36</v>
      </c>
    </row>
    <row r="285" spans="1:54">
      <c r="A285" s="77"/>
      <c r="E285" s="78"/>
      <c r="F285" s="78"/>
      <c r="G285" t="str" cm="1">
        <f t="array" aca="1" ref="G285" ca="1">IFERROR(IF(INDIRECT("'"&amp;B285&amp;"'!Z"&amp;MATCH(INT(BA285/8)+1,INDIRECT("'"&amp;B285&amp;"'!B4:B15"),0)+3)=1,15,IF(INDIRECT("'"&amp;B285&amp;"'!X"&amp;MATCH(INT(BA285/8)+1,INDIRECT("'"&amp;B285&amp;"'!B4:B15"),0)+3)=1,10,IF(INDIRECT("'"&amp;B285&amp;"'!V"&amp;MATCH(INT(BA285/8)+1,INDIRECT("'"&amp;B285&amp;"'!B4:B15"),0)+3)=1,6,IF(INDIRECT("'"&amp;B285&amp;"'!V"&amp;MATCH(INT(BA285/8)+1,INDIRECT("'"&amp;B285&amp;"'!B4:B15"),0)+3)=1,4,0)))),"")</f>
        <v/>
      </c>
      <c r="H285" t="str" cm="1">
        <f t="array" aca="1" ref="H285" ca="1">IFERROR(IFERROR(INDIRECT("'"&amp;B285&amp;"'!AE"&amp;MATCH(INT(BA285/8)+1,INDIRECT("'"&amp;B285&amp;"'!B4:B15"),0)+3),0)-G285,"")</f>
        <v/>
      </c>
      <c r="I285" t="e">
        <f ca="1">H285+H286+H287</f>
        <v>#VALUE!</v>
      </c>
      <c r="J285" t="str">
        <f ca="1">IFERROR(ABS(SUM(I285,-F286,-E286))+ABS(SUM(IF(D285="Traversal",15,IF(D285="High",10,IF(D285="Mid",6,IF(D285="Low",4,0))))-G285)),"")</f>
        <v/>
      </c>
      <c r="K285" t="str" cm="1">
        <f t="array" aca="1" ref="K285" ca="1">IFERROR(INDIRECT("'"&amp;B285&amp;"'!AG"&amp;MATCH(INT(BA285/8)+1,INDIRECT("'"&amp;B285&amp;"'!B4:B15"),0)+3),"")</f>
        <v/>
      </c>
      <c r="M285" t="str">
        <f t="shared" ca="1" si="109"/>
        <v/>
      </c>
      <c r="N285" t="str">
        <f t="shared" si="109"/>
        <v/>
      </c>
      <c r="O285" t="str">
        <f t="shared" si="109"/>
        <v/>
      </c>
      <c r="P285" t="str">
        <f t="shared" si="109"/>
        <v/>
      </c>
      <c r="Q285" t="str">
        <f t="shared" si="109"/>
        <v/>
      </c>
      <c r="R285" t="str">
        <f t="shared" si="109"/>
        <v/>
      </c>
      <c r="S285" t="str">
        <f t="shared" si="109"/>
        <v/>
      </c>
      <c r="T285" t="str">
        <f t="shared" si="109"/>
        <v/>
      </c>
      <c r="U285" t="str">
        <f t="shared" si="109"/>
        <v/>
      </c>
      <c r="V285" t="str">
        <f t="shared" si="109"/>
        <v/>
      </c>
      <c r="W285" t="str">
        <f t="shared" si="109"/>
        <v/>
      </c>
      <c r="X285" t="str">
        <f t="shared" si="109"/>
        <v/>
      </c>
      <c r="Y285" t="str">
        <f t="shared" si="109"/>
        <v/>
      </c>
      <c r="Z285" t="str">
        <f t="shared" si="109"/>
        <v/>
      </c>
      <c r="AA285" t="str">
        <f t="shared" si="109"/>
        <v/>
      </c>
      <c r="AB285" t="str">
        <f t="shared" si="109"/>
        <v/>
      </c>
      <c r="AC285" t="str">
        <f t="shared" si="110"/>
        <v/>
      </c>
      <c r="AD285" t="str">
        <f t="shared" si="110"/>
        <v/>
      </c>
      <c r="AE285" t="str">
        <f t="shared" si="110"/>
        <v/>
      </c>
      <c r="AF285" t="str">
        <f t="shared" si="110"/>
        <v/>
      </c>
      <c r="AG285" t="str">
        <f t="shared" si="110"/>
        <v/>
      </c>
      <c r="AH285" t="str">
        <f t="shared" si="110"/>
        <v/>
      </c>
      <c r="AI285" t="str">
        <f t="shared" si="110"/>
        <v/>
      </c>
      <c r="AJ285" t="str">
        <f t="shared" si="110"/>
        <v/>
      </c>
      <c r="AK285" t="str">
        <f t="shared" si="110"/>
        <v/>
      </c>
      <c r="AL285" t="str">
        <f t="shared" si="110"/>
        <v/>
      </c>
      <c r="AM285" t="str">
        <f t="shared" si="110"/>
        <v/>
      </c>
      <c r="AN285" t="str">
        <f t="shared" si="110"/>
        <v/>
      </c>
      <c r="AO285" t="str">
        <f t="shared" si="110"/>
        <v/>
      </c>
      <c r="AP285" t="str">
        <f t="shared" si="110"/>
        <v/>
      </c>
      <c r="AQ285" t="str">
        <f t="shared" si="110"/>
        <v/>
      </c>
      <c r="AR285" t="str">
        <f t="shared" si="110"/>
        <v/>
      </c>
      <c r="AS285" t="str">
        <f t="shared" si="111"/>
        <v/>
      </c>
      <c r="AT285" t="str">
        <f t="shared" si="111"/>
        <v/>
      </c>
      <c r="AU285" t="str">
        <f t="shared" si="111"/>
        <v/>
      </c>
      <c r="AV285" t="str">
        <f t="shared" si="111"/>
        <v/>
      </c>
      <c r="AW285" t="str">
        <f t="shared" si="111"/>
        <v/>
      </c>
      <c r="AX285" t="str">
        <f t="shared" si="111"/>
        <v/>
      </c>
      <c r="AY285" t="str">
        <f t="shared" si="111"/>
        <v/>
      </c>
      <c r="BA285">
        <v>285</v>
      </c>
      <c r="BB285">
        <f t="shared" si="102"/>
        <v>36</v>
      </c>
    </row>
    <row r="286" spans="1:54">
      <c r="A286" s="77"/>
      <c r="E286" s="78"/>
      <c r="F286" s="78"/>
      <c r="G286" t="str" cm="1">
        <f t="array" aca="1" ref="G286" ca="1">IFERROR(IF(INDIRECT("'"&amp;B286&amp;"'!Z"&amp;MATCH(INT(BA286/8)+1,INDIRECT("'"&amp;B286&amp;"'!B4:B15"),0)+3)=1,15,IF(INDIRECT("'"&amp;B286&amp;"'!X"&amp;MATCH(INT(BA286/8)+1,INDIRECT("'"&amp;B286&amp;"'!B4:B15"),0)+3)=1,10,IF(INDIRECT("'"&amp;B286&amp;"'!V"&amp;MATCH(INT(BA286/8)+1,INDIRECT("'"&amp;B286&amp;"'!B4:B15"),0)+3)=1,6,IF(INDIRECT("'"&amp;B286&amp;"'!V"&amp;MATCH(INT(BA286/8)+1,INDIRECT("'"&amp;B286&amp;"'!B4:B15"),0)+3)=1,4,0)))),"")</f>
        <v/>
      </c>
      <c r="H286" t="str" cm="1">
        <f t="array" aca="1" ref="H286" ca="1">IFERROR(IFERROR(INDIRECT("'"&amp;B286&amp;"'!AE"&amp;MATCH(INT(BA286/8)+1,INDIRECT("'"&amp;B286&amp;"'!B4:B15"),0)+3),0)-G286,"")</f>
        <v/>
      </c>
      <c r="I286" t="e">
        <f ca="1">H285+H286+H287</f>
        <v>#VALUE!</v>
      </c>
      <c r="J286" t="str">
        <f ca="1">IFERROR(ABS(SUM(I286,-F286,-E286))+ABS(SUM(IF(D286="Traversal",15,IF(D286="High",10,IF(D286="Mid",6,IF(D286="Low",4,0))))-G286)),"")</f>
        <v/>
      </c>
      <c r="K286" t="str" cm="1">
        <f t="array" aca="1" ref="K286" ca="1">IFERROR(INDIRECT("'"&amp;B286&amp;"'!AG"&amp;MATCH(INT(BA286/8)+1,INDIRECT("'"&amp;B286&amp;"'!B4:B15"),0)+3),"")</f>
        <v/>
      </c>
      <c r="M286" t="str">
        <f t="shared" ca="1" si="109"/>
        <v/>
      </c>
      <c r="N286" t="str">
        <f t="shared" si="109"/>
        <v/>
      </c>
      <c r="O286" t="str">
        <f t="shared" si="109"/>
        <v/>
      </c>
      <c r="P286" t="str">
        <f t="shared" si="109"/>
        <v/>
      </c>
      <c r="Q286" t="str">
        <f t="shared" si="109"/>
        <v/>
      </c>
      <c r="R286" t="str">
        <f t="shared" si="109"/>
        <v/>
      </c>
      <c r="S286" t="str">
        <f t="shared" si="109"/>
        <v/>
      </c>
      <c r="T286" t="str">
        <f t="shared" si="109"/>
        <v/>
      </c>
      <c r="U286" t="str">
        <f t="shared" si="109"/>
        <v/>
      </c>
      <c r="V286" t="str">
        <f t="shared" si="109"/>
        <v/>
      </c>
      <c r="W286" t="str">
        <f t="shared" si="109"/>
        <v/>
      </c>
      <c r="X286" t="str">
        <f t="shared" si="109"/>
        <v/>
      </c>
      <c r="Y286" t="str">
        <f t="shared" si="109"/>
        <v/>
      </c>
      <c r="Z286" t="str">
        <f t="shared" si="109"/>
        <v/>
      </c>
      <c r="AA286" t="str">
        <f t="shared" si="109"/>
        <v/>
      </c>
      <c r="AB286" t="str">
        <f t="shared" si="109"/>
        <v/>
      </c>
      <c r="AC286" t="str">
        <f t="shared" si="110"/>
        <v/>
      </c>
      <c r="AD286" t="str">
        <f t="shared" si="110"/>
        <v/>
      </c>
      <c r="AE286" t="str">
        <f t="shared" si="110"/>
        <v/>
      </c>
      <c r="AF286" t="str">
        <f t="shared" si="110"/>
        <v/>
      </c>
      <c r="AG286" t="str">
        <f t="shared" si="110"/>
        <v/>
      </c>
      <c r="AH286" t="str">
        <f t="shared" si="110"/>
        <v/>
      </c>
      <c r="AI286" t="str">
        <f t="shared" si="110"/>
        <v/>
      </c>
      <c r="AJ286" t="str">
        <f t="shared" si="110"/>
        <v/>
      </c>
      <c r="AK286" t="str">
        <f t="shared" si="110"/>
        <v/>
      </c>
      <c r="AL286" t="str">
        <f t="shared" si="110"/>
        <v/>
      </c>
      <c r="AM286" t="str">
        <f t="shared" si="110"/>
        <v/>
      </c>
      <c r="AN286" t="str">
        <f t="shared" si="110"/>
        <v/>
      </c>
      <c r="AO286" t="str">
        <f t="shared" si="110"/>
        <v/>
      </c>
      <c r="AP286" t="str">
        <f t="shared" si="110"/>
        <v/>
      </c>
      <c r="AQ286" t="str">
        <f t="shared" si="110"/>
        <v/>
      </c>
      <c r="AR286" t="str">
        <f t="shared" si="110"/>
        <v/>
      </c>
      <c r="AS286" t="str">
        <f t="shared" si="111"/>
        <v/>
      </c>
      <c r="AT286" t="str">
        <f t="shared" si="111"/>
        <v/>
      </c>
      <c r="AU286" t="str">
        <f t="shared" si="111"/>
        <v/>
      </c>
      <c r="AV286" t="str">
        <f t="shared" si="111"/>
        <v/>
      </c>
      <c r="AW286" t="str">
        <f t="shared" si="111"/>
        <v/>
      </c>
      <c r="AX286" t="str">
        <f t="shared" si="111"/>
        <v/>
      </c>
      <c r="AY286" t="str">
        <f t="shared" si="111"/>
        <v/>
      </c>
      <c r="BA286">
        <v>286</v>
      </c>
      <c r="BB286">
        <f t="shared" si="102"/>
        <v>36</v>
      </c>
    </row>
    <row r="287" spans="1:54">
      <c r="A287" s="77"/>
      <c r="E287" s="78"/>
      <c r="F287" s="78"/>
      <c r="G287" t="str" cm="1">
        <f t="array" aca="1" ref="G287" ca="1">IFERROR(IF(INDIRECT("'"&amp;B287&amp;"'!Z"&amp;MATCH(INT(BA287/8)+1,INDIRECT("'"&amp;B287&amp;"'!B4:B15"),0)+3)=1,15,IF(INDIRECT("'"&amp;B287&amp;"'!X"&amp;MATCH(INT(BA287/8)+1,INDIRECT("'"&amp;B287&amp;"'!B4:B15"),0)+3)=1,10,IF(INDIRECT("'"&amp;B287&amp;"'!V"&amp;MATCH(INT(BA287/8)+1,INDIRECT("'"&amp;B287&amp;"'!B4:B15"),0)+3)=1,6,IF(INDIRECT("'"&amp;B287&amp;"'!V"&amp;MATCH(INT(BA287/8)+1,INDIRECT("'"&amp;B287&amp;"'!B4:B15"),0)+3)=1,4,0)))),"")</f>
        <v/>
      </c>
      <c r="H287" t="str" cm="1">
        <f t="array" aca="1" ref="H287" ca="1">IFERROR(IFERROR(INDIRECT("'"&amp;B287&amp;"'!AE"&amp;MATCH(INT(BA287/8)+1,INDIRECT("'"&amp;B287&amp;"'!B4:B15"),0)+3),0)-G287,"")</f>
        <v/>
      </c>
      <c r="I287" t="e">
        <f ca="1">H285+H286+H287</f>
        <v>#VALUE!</v>
      </c>
      <c r="J287" t="str">
        <f ca="1">IFERROR(ABS(SUM(I287,-F286,-E286))+ABS(SUM(IF(D287="Traversal",15,IF(D287="High",10,IF(D287="Mid",6,IF(D287="Low",4,0))))-G287)),"")</f>
        <v/>
      </c>
      <c r="K287" t="str" cm="1">
        <f t="array" aca="1" ref="K287" ca="1">IFERROR(INDIRECT("'"&amp;B287&amp;"'!AG"&amp;MATCH(INT(BA287/8)+1,INDIRECT("'"&amp;B287&amp;"'!B4:B15"),0)+3),"")</f>
        <v/>
      </c>
      <c r="M287" t="str">
        <f t="shared" ca="1" si="109"/>
        <v/>
      </c>
      <c r="N287" t="str">
        <f t="shared" si="109"/>
        <v/>
      </c>
      <c r="O287" t="str">
        <f t="shared" si="109"/>
        <v/>
      </c>
      <c r="P287" t="str">
        <f t="shared" si="109"/>
        <v/>
      </c>
      <c r="Q287" t="str">
        <f t="shared" si="109"/>
        <v/>
      </c>
      <c r="R287" t="str">
        <f t="shared" si="109"/>
        <v/>
      </c>
      <c r="S287" t="str">
        <f t="shared" si="109"/>
        <v/>
      </c>
      <c r="T287" t="str">
        <f t="shared" si="109"/>
        <v/>
      </c>
      <c r="U287" t="str">
        <f t="shared" si="109"/>
        <v/>
      </c>
      <c r="V287" t="str">
        <f t="shared" si="109"/>
        <v/>
      </c>
      <c r="W287" t="str">
        <f t="shared" si="109"/>
        <v/>
      </c>
      <c r="X287" t="str">
        <f t="shared" si="109"/>
        <v/>
      </c>
      <c r="Y287" t="str">
        <f t="shared" si="109"/>
        <v/>
      </c>
      <c r="Z287" t="str">
        <f t="shared" si="109"/>
        <v/>
      </c>
      <c r="AA287" t="str">
        <f t="shared" si="109"/>
        <v/>
      </c>
      <c r="AB287" t="str">
        <f t="shared" si="109"/>
        <v/>
      </c>
      <c r="AC287" t="str">
        <f t="shared" si="110"/>
        <v/>
      </c>
      <c r="AD287" t="str">
        <f t="shared" si="110"/>
        <v/>
      </c>
      <c r="AE287" t="str">
        <f t="shared" si="110"/>
        <v/>
      </c>
      <c r="AF287" t="str">
        <f t="shared" si="110"/>
        <v/>
      </c>
      <c r="AG287" t="str">
        <f t="shared" si="110"/>
        <v/>
      </c>
      <c r="AH287" t="str">
        <f t="shared" si="110"/>
        <v/>
      </c>
      <c r="AI287" t="str">
        <f t="shared" si="110"/>
        <v/>
      </c>
      <c r="AJ287" t="str">
        <f t="shared" si="110"/>
        <v/>
      </c>
      <c r="AK287" t="str">
        <f t="shared" si="110"/>
        <v/>
      </c>
      <c r="AL287" t="str">
        <f t="shared" si="110"/>
        <v/>
      </c>
      <c r="AM287" t="str">
        <f t="shared" si="110"/>
        <v/>
      </c>
      <c r="AN287" t="str">
        <f t="shared" si="110"/>
        <v/>
      </c>
      <c r="AO287" t="str">
        <f t="shared" si="110"/>
        <v/>
      </c>
      <c r="AP287" t="str">
        <f t="shared" si="110"/>
        <v/>
      </c>
      <c r="AQ287" t="str">
        <f t="shared" si="110"/>
        <v/>
      </c>
      <c r="AR287" t="str">
        <f t="shared" si="110"/>
        <v/>
      </c>
      <c r="AS287" t="str">
        <f t="shared" si="111"/>
        <v/>
      </c>
      <c r="AT287" t="str">
        <f t="shared" si="111"/>
        <v/>
      </c>
      <c r="AU287" t="str">
        <f t="shared" si="111"/>
        <v/>
      </c>
      <c r="AV287" t="str">
        <f t="shared" si="111"/>
        <v/>
      </c>
      <c r="AW287" t="str">
        <f t="shared" si="111"/>
        <v/>
      </c>
      <c r="AX287" t="str">
        <f t="shared" si="111"/>
        <v/>
      </c>
      <c r="AY287" t="str">
        <f t="shared" si="111"/>
        <v/>
      </c>
      <c r="BA287">
        <v>287</v>
      </c>
      <c r="BB287">
        <f t="shared" si="102"/>
        <v>36</v>
      </c>
    </row>
    <row r="288" spans="1:54">
      <c r="A288" s="77"/>
      <c r="E288" s="78"/>
      <c r="F288" s="78"/>
    </row>
    <row r="289" spans="1:54">
      <c r="A289" s="77"/>
      <c r="E289" s="78"/>
      <c r="F289" s="78"/>
      <c r="G289" t="str" cm="1">
        <f t="array" aca="1" ref="G289" ca="1">IFERROR(IF(INDIRECT("'"&amp;B289&amp;"'!Z"&amp;MATCH(INT(BA289/8)+1,INDIRECT("'"&amp;B289&amp;"'!B4:B15"),0)+3)=1,15,IF(INDIRECT("'"&amp;B289&amp;"'!X"&amp;MATCH(INT(BA289/8)+1,INDIRECT("'"&amp;B289&amp;"'!B4:B15"),0)+3)=1,10,IF(INDIRECT("'"&amp;B289&amp;"'!V"&amp;MATCH(INT(BA289/8)+1,INDIRECT("'"&amp;B289&amp;"'!B4:B15"),0)+3)=1,6,IF(INDIRECT("'"&amp;B289&amp;"'!V"&amp;MATCH(INT(BA289/8)+1,INDIRECT("'"&amp;B289&amp;"'!B4:B15"),0)+3)=1,4,0)))),"")</f>
        <v/>
      </c>
      <c r="H289" t="str" cm="1">
        <f t="array" aca="1" ref="H289" ca="1">IFERROR(IFERROR(INDIRECT("'"&amp;B289&amp;"'!AE"&amp;MATCH(INT(BA289/8)+1,INDIRECT("'"&amp;B289&amp;"'!B4:B15"),0)+3),0)-G289,"")</f>
        <v/>
      </c>
      <c r="K289" t="str" cm="1">
        <f t="array" aca="1" ref="K289" ca="1">IFERROR(INDIRECT("'"&amp;B289&amp;"'!AG"&amp;MATCH(INT(BA289/8)+1,INDIRECT("'"&amp;B289&amp;"'!B4:B15"),0)+3),"")</f>
        <v/>
      </c>
      <c r="M289" t="str">
        <f t="shared" ref="M289:AB295" ca="1" si="112">IF(M$1="","",IF($K289=M$1,$J289,""))</f>
        <v/>
      </c>
      <c r="N289" t="str">
        <f t="shared" si="112"/>
        <v/>
      </c>
      <c r="O289" t="str">
        <f t="shared" si="112"/>
        <v/>
      </c>
      <c r="P289" t="str">
        <f t="shared" si="112"/>
        <v/>
      </c>
      <c r="Q289" t="str">
        <f t="shared" si="112"/>
        <v/>
      </c>
      <c r="R289" t="str">
        <f t="shared" si="112"/>
        <v/>
      </c>
      <c r="S289" t="str">
        <f t="shared" si="112"/>
        <v/>
      </c>
      <c r="T289" t="str">
        <f t="shared" si="112"/>
        <v/>
      </c>
      <c r="U289" t="str">
        <f t="shared" si="112"/>
        <v/>
      </c>
      <c r="V289" t="str">
        <f t="shared" si="112"/>
        <v/>
      </c>
      <c r="W289" t="str">
        <f t="shared" si="112"/>
        <v/>
      </c>
      <c r="X289" t="str">
        <f t="shared" si="112"/>
        <v/>
      </c>
      <c r="Y289" t="str">
        <f t="shared" si="112"/>
        <v/>
      </c>
      <c r="Z289" t="str">
        <f t="shared" si="112"/>
        <v/>
      </c>
      <c r="AA289" t="str">
        <f t="shared" si="112"/>
        <v/>
      </c>
      <c r="AB289" t="str">
        <f t="shared" si="112"/>
        <v/>
      </c>
      <c r="AC289" t="str">
        <f t="shared" ref="AC289:AR295" si="113">IF(AC$1="","",IF($K289=AC$1,$J289,""))</f>
        <v/>
      </c>
      <c r="AD289" t="str">
        <f t="shared" si="113"/>
        <v/>
      </c>
      <c r="AE289" t="str">
        <f t="shared" si="113"/>
        <v/>
      </c>
      <c r="AF289" t="str">
        <f t="shared" si="113"/>
        <v/>
      </c>
      <c r="AG289" t="str">
        <f t="shared" si="113"/>
        <v/>
      </c>
      <c r="AH289" t="str">
        <f t="shared" si="113"/>
        <v/>
      </c>
      <c r="AI289" t="str">
        <f t="shared" si="113"/>
        <v/>
      </c>
      <c r="AJ289" t="str">
        <f t="shared" si="113"/>
        <v/>
      </c>
      <c r="AK289" t="str">
        <f t="shared" si="113"/>
        <v/>
      </c>
      <c r="AL289" t="str">
        <f t="shared" si="113"/>
        <v/>
      </c>
      <c r="AM289" t="str">
        <f t="shared" si="113"/>
        <v/>
      </c>
      <c r="AN289" t="str">
        <f t="shared" si="113"/>
        <v/>
      </c>
      <c r="AO289" t="str">
        <f t="shared" si="113"/>
        <v/>
      </c>
      <c r="AP289" t="str">
        <f t="shared" si="113"/>
        <v/>
      </c>
      <c r="AQ289" t="str">
        <f t="shared" si="113"/>
        <v/>
      </c>
      <c r="AR289" t="str">
        <f t="shared" si="113"/>
        <v/>
      </c>
      <c r="AS289" t="str">
        <f t="shared" ref="AS289:AY295" si="114">IF(AS$1="","",IF($K289=AS$1,$J289,""))</f>
        <v/>
      </c>
      <c r="AT289" t="str">
        <f t="shared" si="114"/>
        <v/>
      </c>
      <c r="AU289" t="str">
        <f t="shared" si="114"/>
        <v/>
      </c>
      <c r="AV289" t="str">
        <f t="shared" si="114"/>
        <v/>
      </c>
      <c r="AW289" t="str">
        <f t="shared" si="114"/>
        <v/>
      </c>
      <c r="AX289" t="str">
        <f t="shared" si="114"/>
        <v/>
      </c>
      <c r="AY289" t="str">
        <f t="shared" si="114"/>
        <v/>
      </c>
      <c r="BA289">
        <v>289</v>
      </c>
      <c r="BB289">
        <f t="shared" ref="BB289:BB295" si="115">ROUNDDOWN(BA289/8,0)+1</f>
        <v>37</v>
      </c>
    </row>
    <row r="290" spans="1:54">
      <c r="A290" s="77"/>
      <c r="E290" s="78"/>
      <c r="F290" s="78"/>
      <c r="G290" t="str" cm="1">
        <f t="array" aca="1" ref="G290" ca="1">IFERROR(IF(INDIRECT("'"&amp;B290&amp;"'!Z"&amp;MATCH(INT(BA290/8)+1,INDIRECT("'"&amp;B290&amp;"'!B4:B15"),0)+3)=1,15,IF(INDIRECT("'"&amp;B290&amp;"'!X"&amp;MATCH(INT(BA290/8)+1,INDIRECT("'"&amp;B290&amp;"'!B4:B15"),0)+3)=1,10,IF(INDIRECT("'"&amp;B290&amp;"'!V"&amp;MATCH(INT(BA290/8)+1,INDIRECT("'"&amp;B290&amp;"'!B4:B15"),0)+3)=1,6,IF(INDIRECT("'"&amp;B290&amp;"'!V"&amp;MATCH(INT(BA290/8)+1,INDIRECT("'"&amp;B290&amp;"'!B4:B15"),0)+3)=1,4,0)))),"")</f>
        <v/>
      </c>
      <c r="H290" t="str" cm="1">
        <f t="array" aca="1" ref="H290" ca="1">IFERROR(IFERROR(INDIRECT("'"&amp;B290&amp;"'!AE"&amp;MATCH(INT(BA290/8)+1,INDIRECT("'"&amp;B290&amp;"'!B4:B15"),0)+3),0)-G290,"")</f>
        <v/>
      </c>
      <c r="I290" t="e">
        <f ca="1">H290+H291+H292</f>
        <v>#VALUE!</v>
      </c>
      <c r="J290" t="str">
        <f ca="1">IFERROR(ABS(SUM(I290,-F291,-E291))+ABS(SUM(IF(D290="Traversal",15,IF(D290="High",10,IF(D290="Mid",6,IF(D290="Low",4,0))))-G290)),"")</f>
        <v/>
      </c>
      <c r="K290" t="str" cm="1">
        <f t="array" aca="1" ref="K290" ca="1">IFERROR(INDIRECT("'"&amp;B290&amp;"'!AG"&amp;MATCH(INT(BA290/8)+1,INDIRECT("'"&amp;B290&amp;"'!B4:B15"),0)+3),"")</f>
        <v/>
      </c>
      <c r="M290" t="str">
        <f t="shared" ca="1" si="112"/>
        <v/>
      </c>
      <c r="N290" t="str">
        <f t="shared" si="112"/>
        <v/>
      </c>
      <c r="O290" t="str">
        <f t="shared" si="112"/>
        <v/>
      </c>
      <c r="P290" t="str">
        <f t="shared" si="112"/>
        <v/>
      </c>
      <c r="Q290" t="str">
        <f t="shared" si="112"/>
        <v/>
      </c>
      <c r="R290" t="str">
        <f t="shared" si="112"/>
        <v/>
      </c>
      <c r="S290" t="str">
        <f t="shared" si="112"/>
        <v/>
      </c>
      <c r="T290" t="str">
        <f t="shared" si="112"/>
        <v/>
      </c>
      <c r="U290" t="str">
        <f t="shared" si="112"/>
        <v/>
      </c>
      <c r="V290" t="str">
        <f t="shared" si="112"/>
        <v/>
      </c>
      <c r="W290" t="str">
        <f t="shared" si="112"/>
        <v/>
      </c>
      <c r="X290" t="str">
        <f t="shared" si="112"/>
        <v/>
      </c>
      <c r="Y290" t="str">
        <f t="shared" si="112"/>
        <v/>
      </c>
      <c r="Z290" t="str">
        <f t="shared" si="112"/>
        <v/>
      </c>
      <c r="AA290" t="str">
        <f t="shared" si="112"/>
        <v/>
      </c>
      <c r="AB290" t="str">
        <f t="shared" si="112"/>
        <v/>
      </c>
      <c r="AC290" t="str">
        <f t="shared" si="113"/>
        <v/>
      </c>
      <c r="AD290" t="str">
        <f t="shared" si="113"/>
        <v/>
      </c>
      <c r="AE290" t="str">
        <f t="shared" si="113"/>
        <v/>
      </c>
      <c r="AF290" t="str">
        <f t="shared" si="113"/>
        <v/>
      </c>
      <c r="AG290" t="str">
        <f t="shared" si="113"/>
        <v/>
      </c>
      <c r="AH290" t="str">
        <f t="shared" si="113"/>
        <v/>
      </c>
      <c r="AI290" t="str">
        <f t="shared" si="113"/>
        <v/>
      </c>
      <c r="AJ290" t="str">
        <f t="shared" si="113"/>
        <v/>
      </c>
      <c r="AK290" t="str">
        <f t="shared" si="113"/>
        <v/>
      </c>
      <c r="AL290" t="str">
        <f t="shared" si="113"/>
        <v/>
      </c>
      <c r="AM290" t="str">
        <f t="shared" si="113"/>
        <v/>
      </c>
      <c r="AN290" t="str">
        <f t="shared" si="113"/>
        <v/>
      </c>
      <c r="AO290" t="str">
        <f t="shared" si="113"/>
        <v/>
      </c>
      <c r="AP290" t="str">
        <f t="shared" si="113"/>
        <v/>
      </c>
      <c r="AQ290" t="str">
        <f t="shared" si="113"/>
        <v/>
      </c>
      <c r="AR290" t="str">
        <f t="shared" si="113"/>
        <v/>
      </c>
      <c r="AS290" t="str">
        <f t="shared" si="114"/>
        <v/>
      </c>
      <c r="AT290" t="str">
        <f t="shared" si="114"/>
        <v/>
      </c>
      <c r="AU290" t="str">
        <f t="shared" si="114"/>
        <v/>
      </c>
      <c r="AV290" t="str">
        <f t="shared" si="114"/>
        <v/>
      </c>
      <c r="AW290" t="str">
        <f t="shared" si="114"/>
        <v/>
      </c>
      <c r="AX290" t="str">
        <f t="shared" si="114"/>
        <v/>
      </c>
      <c r="AY290" t="str">
        <f t="shared" si="114"/>
        <v/>
      </c>
      <c r="BA290">
        <v>290</v>
      </c>
      <c r="BB290">
        <f t="shared" si="115"/>
        <v>37</v>
      </c>
    </row>
    <row r="291" spans="1:54">
      <c r="A291" s="77"/>
      <c r="E291" s="78"/>
      <c r="F291" s="78"/>
      <c r="G291" t="str" cm="1">
        <f t="array" aca="1" ref="G291" ca="1">IFERROR(IF(INDIRECT("'"&amp;B291&amp;"'!Z"&amp;MATCH(INT(BA291/8)+1,INDIRECT("'"&amp;B291&amp;"'!B4:B15"),0)+3)=1,15,IF(INDIRECT("'"&amp;B291&amp;"'!X"&amp;MATCH(INT(BA291/8)+1,INDIRECT("'"&amp;B291&amp;"'!B4:B15"),0)+3)=1,10,IF(INDIRECT("'"&amp;B291&amp;"'!V"&amp;MATCH(INT(BA291/8)+1,INDIRECT("'"&amp;B291&amp;"'!B4:B15"),0)+3)=1,6,IF(INDIRECT("'"&amp;B291&amp;"'!V"&amp;MATCH(INT(BA291/8)+1,INDIRECT("'"&amp;B291&amp;"'!B4:B15"),0)+3)=1,4,0)))),"")</f>
        <v/>
      </c>
      <c r="H291" t="str" cm="1">
        <f t="array" aca="1" ref="H291" ca="1">IFERROR(IFERROR(INDIRECT("'"&amp;B291&amp;"'!AE"&amp;MATCH(INT(BA291/8)+1,INDIRECT("'"&amp;B291&amp;"'!B4:B15"),0)+3),0)-G291,"")</f>
        <v/>
      </c>
      <c r="I291" t="e">
        <f ca="1">H290+H291+H292</f>
        <v>#VALUE!</v>
      </c>
      <c r="J291" t="str">
        <f ca="1">IFERROR(ABS(SUM(I291,-F291,-E291))+ABS(SUM(IF(D291="Traversal",15,IF(D291="High",10,IF(D291="Mid",6,IF(D291="Low",4,0))))-G291)),"")</f>
        <v/>
      </c>
      <c r="K291" t="str" cm="1">
        <f t="array" aca="1" ref="K291" ca="1">IFERROR(INDIRECT("'"&amp;B291&amp;"'!AG"&amp;MATCH(INT(BA291/8)+1,INDIRECT("'"&amp;B291&amp;"'!B4:B15"),0)+3),"")</f>
        <v/>
      </c>
      <c r="M291" t="str">
        <f t="shared" ca="1" si="112"/>
        <v/>
      </c>
      <c r="N291" t="str">
        <f t="shared" si="112"/>
        <v/>
      </c>
      <c r="O291" t="str">
        <f t="shared" si="112"/>
        <v/>
      </c>
      <c r="P291" t="str">
        <f t="shared" si="112"/>
        <v/>
      </c>
      <c r="Q291" t="str">
        <f t="shared" si="112"/>
        <v/>
      </c>
      <c r="R291" t="str">
        <f t="shared" si="112"/>
        <v/>
      </c>
      <c r="S291" t="str">
        <f t="shared" si="112"/>
        <v/>
      </c>
      <c r="T291" t="str">
        <f t="shared" si="112"/>
        <v/>
      </c>
      <c r="U291" t="str">
        <f t="shared" si="112"/>
        <v/>
      </c>
      <c r="V291" t="str">
        <f t="shared" si="112"/>
        <v/>
      </c>
      <c r="W291" t="str">
        <f t="shared" si="112"/>
        <v/>
      </c>
      <c r="X291" t="str">
        <f t="shared" si="112"/>
        <v/>
      </c>
      <c r="Y291" t="str">
        <f t="shared" si="112"/>
        <v/>
      </c>
      <c r="Z291" t="str">
        <f t="shared" si="112"/>
        <v/>
      </c>
      <c r="AA291" t="str">
        <f t="shared" si="112"/>
        <v/>
      </c>
      <c r="AB291" t="str">
        <f t="shared" si="112"/>
        <v/>
      </c>
      <c r="AC291" t="str">
        <f t="shared" si="113"/>
        <v/>
      </c>
      <c r="AD291" t="str">
        <f t="shared" si="113"/>
        <v/>
      </c>
      <c r="AE291" t="str">
        <f t="shared" si="113"/>
        <v/>
      </c>
      <c r="AF291" t="str">
        <f t="shared" si="113"/>
        <v/>
      </c>
      <c r="AG291" t="str">
        <f t="shared" si="113"/>
        <v/>
      </c>
      <c r="AH291" t="str">
        <f t="shared" si="113"/>
        <v/>
      </c>
      <c r="AI291" t="str">
        <f t="shared" si="113"/>
        <v/>
      </c>
      <c r="AJ291" t="str">
        <f t="shared" si="113"/>
        <v/>
      </c>
      <c r="AK291" t="str">
        <f t="shared" si="113"/>
        <v/>
      </c>
      <c r="AL291" t="str">
        <f t="shared" si="113"/>
        <v/>
      </c>
      <c r="AM291" t="str">
        <f t="shared" si="113"/>
        <v/>
      </c>
      <c r="AN291" t="str">
        <f t="shared" si="113"/>
        <v/>
      </c>
      <c r="AO291" t="str">
        <f t="shared" si="113"/>
        <v/>
      </c>
      <c r="AP291" t="str">
        <f t="shared" si="113"/>
        <v/>
      </c>
      <c r="AQ291" t="str">
        <f t="shared" si="113"/>
        <v/>
      </c>
      <c r="AR291" t="str">
        <f t="shared" si="113"/>
        <v/>
      </c>
      <c r="AS291" t="str">
        <f t="shared" si="114"/>
        <v/>
      </c>
      <c r="AT291" t="str">
        <f t="shared" si="114"/>
        <v/>
      </c>
      <c r="AU291" t="str">
        <f t="shared" si="114"/>
        <v/>
      </c>
      <c r="AV291" t="str">
        <f t="shared" si="114"/>
        <v/>
      </c>
      <c r="AW291" t="str">
        <f t="shared" si="114"/>
        <v/>
      </c>
      <c r="AX291" t="str">
        <f t="shared" si="114"/>
        <v/>
      </c>
      <c r="AY291" t="str">
        <f t="shared" si="114"/>
        <v/>
      </c>
      <c r="BA291">
        <v>291</v>
      </c>
      <c r="BB291">
        <f t="shared" si="115"/>
        <v>37</v>
      </c>
    </row>
    <row r="292" spans="1:54">
      <c r="A292" s="77"/>
      <c r="E292" s="78"/>
      <c r="F292" s="78"/>
      <c r="G292" t="str" cm="1">
        <f t="array" aca="1" ref="G292" ca="1">IFERROR(IF(INDIRECT("'"&amp;B292&amp;"'!Z"&amp;MATCH(INT(BA292/8)+1,INDIRECT("'"&amp;B292&amp;"'!B4:B15"),0)+3)=1,15,IF(INDIRECT("'"&amp;B292&amp;"'!X"&amp;MATCH(INT(BA292/8)+1,INDIRECT("'"&amp;B292&amp;"'!B4:B15"),0)+3)=1,10,IF(INDIRECT("'"&amp;B292&amp;"'!V"&amp;MATCH(INT(BA292/8)+1,INDIRECT("'"&amp;B292&amp;"'!B4:B15"),0)+3)=1,6,IF(INDIRECT("'"&amp;B292&amp;"'!V"&amp;MATCH(INT(BA292/8)+1,INDIRECT("'"&amp;B292&amp;"'!B4:B15"),0)+3)=1,4,0)))),"")</f>
        <v/>
      </c>
      <c r="H292" t="str" cm="1">
        <f t="array" aca="1" ref="H292" ca="1">IFERROR(IFERROR(INDIRECT("'"&amp;B292&amp;"'!AE"&amp;MATCH(INT(BA292/8)+1,INDIRECT("'"&amp;B292&amp;"'!B4:B15"),0)+3),0)-G292,"")</f>
        <v/>
      </c>
      <c r="I292" t="e">
        <f ca="1">H290+H291+H292</f>
        <v>#VALUE!</v>
      </c>
      <c r="J292" t="str">
        <f ca="1">IFERROR(ABS(SUM(I292,-F291,-E291))+ABS(SUM(IF(D292="Traversal",15,IF(D292="High",10,IF(D292="Mid",6,IF(D292="Low",4,0))))-G292)),"")</f>
        <v/>
      </c>
      <c r="K292" t="str" cm="1">
        <f t="array" aca="1" ref="K292" ca="1">IFERROR(INDIRECT("'"&amp;B292&amp;"'!AG"&amp;MATCH(INT(BA292/8)+1,INDIRECT("'"&amp;B292&amp;"'!B4:B15"),0)+3),"")</f>
        <v/>
      </c>
      <c r="M292" t="str">
        <f t="shared" ca="1" si="112"/>
        <v/>
      </c>
      <c r="N292" t="str">
        <f t="shared" si="112"/>
        <v/>
      </c>
      <c r="O292" t="str">
        <f t="shared" si="112"/>
        <v/>
      </c>
      <c r="P292" t="str">
        <f t="shared" si="112"/>
        <v/>
      </c>
      <c r="Q292" t="str">
        <f t="shared" si="112"/>
        <v/>
      </c>
      <c r="R292" t="str">
        <f t="shared" si="112"/>
        <v/>
      </c>
      <c r="S292" t="str">
        <f t="shared" si="112"/>
        <v/>
      </c>
      <c r="T292" t="str">
        <f t="shared" si="112"/>
        <v/>
      </c>
      <c r="U292" t="str">
        <f t="shared" si="112"/>
        <v/>
      </c>
      <c r="V292" t="str">
        <f t="shared" si="112"/>
        <v/>
      </c>
      <c r="W292" t="str">
        <f t="shared" si="112"/>
        <v/>
      </c>
      <c r="X292" t="str">
        <f t="shared" si="112"/>
        <v/>
      </c>
      <c r="Y292" t="str">
        <f t="shared" si="112"/>
        <v/>
      </c>
      <c r="Z292" t="str">
        <f t="shared" si="112"/>
        <v/>
      </c>
      <c r="AA292" t="str">
        <f t="shared" si="112"/>
        <v/>
      </c>
      <c r="AB292" t="str">
        <f t="shared" si="112"/>
        <v/>
      </c>
      <c r="AC292" t="str">
        <f t="shared" si="113"/>
        <v/>
      </c>
      <c r="AD292" t="str">
        <f t="shared" si="113"/>
        <v/>
      </c>
      <c r="AE292" t="str">
        <f t="shared" si="113"/>
        <v/>
      </c>
      <c r="AF292" t="str">
        <f t="shared" si="113"/>
        <v/>
      </c>
      <c r="AG292" t="str">
        <f t="shared" si="113"/>
        <v/>
      </c>
      <c r="AH292" t="str">
        <f t="shared" si="113"/>
        <v/>
      </c>
      <c r="AI292" t="str">
        <f t="shared" si="113"/>
        <v/>
      </c>
      <c r="AJ292" t="str">
        <f t="shared" si="113"/>
        <v/>
      </c>
      <c r="AK292" t="str">
        <f t="shared" si="113"/>
        <v/>
      </c>
      <c r="AL292" t="str">
        <f t="shared" si="113"/>
        <v/>
      </c>
      <c r="AM292" t="str">
        <f t="shared" si="113"/>
        <v/>
      </c>
      <c r="AN292" t="str">
        <f t="shared" si="113"/>
        <v/>
      </c>
      <c r="AO292" t="str">
        <f t="shared" si="113"/>
        <v/>
      </c>
      <c r="AP292" t="str">
        <f t="shared" si="113"/>
        <v/>
      </c>
      <c r="AQ292" t="str">
        <f t="shared" si="113"/>
        <v/>
      </c>
      <c r="AR292" t="str">
        <f t="shared" si="113"/>
        <v/>
      </c>
      <c r="AS292" t="str">
        <f t="shared" si="114"/>
        <v/>
      </c>
      <c r="AT292" t="str">
        <f t="shared" si="114"/>
        <v/>
      </c>
      <c r="AU292" t="str">
        <f t="shared" si="114"/>
        <v/>
      </c>
      <c r="AV292" t="str">
        <f t="shared" si="114"/>
        <v/>
      </c>
      <c r="AW292" t="str">
        <f t="shared" si="114"/>
        <v/>
      </c>
      <c r="AX292" t="str">
        <f t="shared" si="114"/>
        <v/>
      </c>
      <c r="AY292" t="str">
        <f t="shared" si="114"/>
        <v/>
      </c>
      <c r="BA292">
        <v>292</v>
      </c>
      <c r="BB292">
        <f t="shared" si="115"/>
        <v>37</v>
      </c>
    </row>
    <row r="293" spans="1:54">
      <c r="A293" s="77"/>
      <c r="E293" s="78"/>
      <c r="F293" s="78"/>
      <c r="G293" t="str" cm="1">
        <f t="array" aca="1" ref="G293" ca="1">IFERROR(IF(INDIRECT("'"&amp;B293&amp;"'!Z"&amp;MATCH(INT(BA293/8)+1,INDIRECT("'"&amp;B293&amp;"'!B4:B15"),0)+3)=1,15,IF(INDIRECT("'"&amp;B293&amp;"'!X"&amp;MATCH(INT(BA293/8)+1,INDIRECT("'"&amp;B293&amp;"'!B4:B15"),0)+3)=1,10,IF(INDIRECT("'"&amp;B293&amp;"'!V"&amp;MATCH(INT(BA293/8)+1,INDIRECT("'"&amp;B293&amp;"'!B4:B15"),0)+3)=1,6,IF(INDIRECT("'"&amp;B293&amp;"'!V"&amp;MATCH(INT(BA293/8)+1,INDIRECT("'"&amp;B293&amp;"'!B4:B15"),0)+3)=1,4,0)))),"")</f>
        <v/>
      </c>
      <c r="H293" t="str" cm="1">
        <f t="array" aca="1" ref="H293" ca="1">IFERROR(IFERROR(INDIRECT("'"&amp;B293&amp;"'!AE"&amp;MATCH(INT(BA293/8)+1,INDIRECT("'"&amp;B293&amp;"'!B4:B15"),0)+3),0)-G293,"")</f>
        <v/>
      </c>
      <c r="I293" t="e">
        <f ca="1">H293+H294+H295</f>
        <v>#VALUE!</v>
      </c>
      <c r="J293" t="str">
        <f ca="1">IFERROR(ABS(SUM(I293,-F294,-E294))+ABS(SUM(IF(D293="Traversal",15,IF(D293="High",10,IF(D293="Mid",6,IF(D293="Low",4,0))))-G293)),"")</f>
        <v/>
      </c>
      <c r="K293" t="str" cm="1">
        <f t="array" aca="1" ref="K293" ca="1">IFERROR(INDIRECT("'"&amp;B293&amp;"'!AG"&amp;MATCH(INT(BA293/8)+1,INDIRECT("'"&amp;B293&amp;"'!B4:B15"),0)+3),"")</f>
        <v/>
      </c>
      <c r="M293" t="str">
        <f t="shared" ca="1" si="112"/>
        <v/>
      </c>
      <c r="N293" t="str">
        <f t="shared" si="112"/>
        <v/>
      </c>
      <c r="O293" t="str">
        <f t="shared" si="112"/>
        <v/>
      </c>
      <c r="P293" t="str">
        <f t="shared" si="112"/>
        <v/>
      </c>
      <c r="Q293" t="str">
        <f t="shared" si="112"/>
        <v/>
      </c>
      <c r="R293" t="str">
        <f t="shared" si="112"/>
        <v/>
      </c>
      <c r="S293" t="str">
        <f t="shared" si="112"/>
        <v/>
      </c>
      <c r="T293" t="str">
        <f t="shared" si="112"/>
        <v/>
      </c>
      <c r="U293" t="str">
        <f t="shared" si="112"/>
        <v/>
      </c>
      <c r="V293" t="str">
        <f t="shared" si="112"/>
        <v/>
      </c>
      <c r="W293" t="str">
        <f t="shared" si="112"/>
        <v/>
      </c>
      <c r="X293" t="str">
        <f t="shared" si="112"/>
        <v/>
      </c>
      <c r="Y293" t="str">
        <f t="shared" si="112"/>
        <v/>
      </c>
      <c r="Z293" t="str">
        <f t="shared" si="112"/>
        <v/>
      </c>
      <c r="AA293" t="str">
        <f t="shared" si="112"/>
        <v/>
      </c>
      <c r="AB293" t="str">
        <f t="shared" si="112"/>
        <v/>
      </c>
      <c r="AC293" t="str">
        <f t="shared" si="113"/>
        <v/>
      </c>
      <c r="AD293" t="str">
        <f t="shared" si="113"/>
        <v/>
      </c>
      <c r="AE293" t="str">
        <f t="shared" si="113"/>
        <v/>
      </c>
      <c r="AF293" t="str">
        <f t="shared" si="113"/>
        <v/>
      </c>
      <c r="AG293" t="str">
        <f t="shared" si="113"/>
        <v/>
      </c>
      <c r="AH293" t="str">
        <f t="shared" si="113"/>
        <v/>
      </c>
      <c r="AI293" t="str">
        <f t="shared" si="113"/>
        <v/>
      </c>
      <c r="AJ293" t="str">
        <f t="shared" si="113"/>
        <v/>
      </c>
      <c r="AK293" t="str">
        <f t="shared" si="113"/>
        <v/>
      </c>
      <c r="AL293" t="str">
        <f t="shared" si="113"/>
        <v/>
      </c>
      <c r="AM293" t="str">
        <f t="shared" si="113"/>
        <v/>
      </c>
      <c r="AN293" t="str">
        <f t="shared" si="113"/>
        <v/>
      </c>
      <c r="AO293" t="str">
        <f t="shared" si="113"/>
        <v/>
      </c>
      <c r="AP293" t="str">
        <f t="shared" si="113"/>
        <v/>
      </c>
      <c r="AQ293" t="str">
        <f t="shared" si="113"/>
        <v/>
      </c>
      <c r="AR293" t="str">
        <f t="shared" si="113"/>
        <v/>
      </c>
      <c r="AS293" t="str">
        <f t="shared" si="114"/>
        <v/>
      </c>
      <c r="AT293" t="str">
        <f t="shared" si="114"/>
        <v/>
      </c>
      <c r="AU293" t="str">
        <f t="shared" si="114"/>
        <v/>
      </c>
      <c r="AV293" t="str">
        <f t="shared" si="114"/>
        <v/>
      </c>
      <c r="AW293" t="str">
        <f t="shared" si="114"/>
        <v/>
      </c>
      <c r="AX293" t="str">
        <f t="shared" si="114"/>
        <v/>
      </c>
      <c r="AY293" t="str">
        <f t="shared" si="114"/>
        <v/>
      </c>
      <c r="BA293">
        <v>293</v>
      </c>
      <c r="BB293">
        <f t="shared" si="115"/>
        <v>37</v>
      </c>
    </row>
    <row r="294" spans="1:54">
      <c r="A294" s="77"/>
      <c r="E294" s="78"/>
      <c r="F294" s="78"/>
      <c r="G294" t="str" cm="1">
        <f t="array" aca="1" ref="G294" ca="1">IFERROR(IF(INDIRECT("'"&amp;B294&amp;"'!Z"&amp;MATCH(INT(BA294/8)+1,INDIRECT("'"&amp;B294&amp;"'!B4:B15"),0)+3)=1,15,IF(INDIRECT("'"&amp;B294&amp;"'!X"&amp;MATCH(INT(BA294/8)+1,INDIRECT("'"&amp;B294&amp;"'!B4:B15"),0)+3)=1,10,IF(INDIRECT("'"&amp;B294&amp;"'!V"&amp;MATCH(INT(BA294/8)+1,INDIRECT("'"&amp;B294&amp;"'!B4:B15"),0)+3)=1,6,IF(INDIRECT("'"&amp;B294&amp;"'!V"&amp;MATCH(INT(BA294/8)+1,INDIRECT("'"&amp;B294&amp;"'!B4:B15"),0)+3)=1,4,0)))),"")</f>
        <v/>
      </c>
      <c r="H294" t="str" cm="1">
        <f t="array" aca="1" ref="H294" ca="1">IFERROR(IFERROR(INDIRECT("'"&amp;B294&amp;"'!AE"&amp;MATCH(INT(BA294/8)+1,INDIRECT("'"&amp;B294&amp;"'!B4:B15"),0)+3),0)-G294,"")</f>
        <v/>
      </c>
      <c r="I294" t="e">
        <f ca="1">H293+H294+H295</f>
        <v>#VALUE!</v>
      </c>
      <c r="J294" t="str">
        <f ca="1">IFERROR(ABS(SUM(I294,-F294,-E294))+ABS(SUM(IF(D294="Traversal",15,IF(D294="High",10,IF(D294="Mid",6,IF(D294="Low",4,0))))-G294)),"")</f>
        <v/>
      </c>
      <c r="K294" t="str" cm="1">
        <f t="array" aca="1" ref="K294" ca="1">IFERROR(INDIRECT("'"&amp;B294&amp;"'!AG"&amp;MATCH(INT(BA294/8)+1,INDIRECT("'"&amp;B294&amp;"'!B4:B15"),0)+3),"")</f>
        <v/>
      </c>
      <c r="M294" t="str">
        <f t="shared" ca="1" si="112"/>
        <v/>
      </c>
      <c r="N294" t="str">
        <f t="shared" si="112"/>
        <v/>
      </c>
      <c r="O294" t="str">
        <f t="shared" si="112"/>
        <v/>
      </c>
      <c r="P294" t="str">
        <f t="shared" si="112"/>
        <v/>
      </c>
      <c r="Q294" t="str">
        <f t="shared" si="112"/>
        <v/>
      </c>
      <c r="R294" t="str">
        <f t="shared" si="112"/>
        <v/>
      </c>
      <c r="S294" t="str">
        <f t="shared" si="112"/>
        <v/>
      </c>
      <c r="T294" t="str">
        <f t="shared" si="112"/>
        <v/>
      </c>
      <c r="U294" t="str">
        <f t="shared" si="112"/>
        <v/>
      </c>
      <c r="V294" t="str">
        <f t="shared" si="112"/>
        <v/>
      </c>
      <c r="W294" t="str">
        <f t="shared" si="112"/>
        <v/>
      </c>
      <c r="X294" t="str">
        <f t="shared" si="112"/>
        <v/>
      </c>
      <c r="Y294" t="str">
        <f t="shared" si="112"/>
        <v/>
      </c>
      <c r="Z294" t="str">
        <f t="shared" si="112"/>
        <v/>
      </c>
      <c r="AA294" t="str">
        <f t="shared" si="112"/>
        <v/>
      </c>
      <c r="AB294" t="str">
        <f t="shared" si="112"/>
        <v/>
      </c>
      <c r="AC294" t="str">
        <f t="shared" si="113"/>
        <v/>
      </c>
      <c r="AD294" t="str">
        <f t="shared" si="113"/>
        <v/>
      </c>
      <c r="AE294" t="str">
        <f t="shared" si="113"/>
        <v/>
      </c>
      <c r="AF294" t="str">
        <f t="shared" si="113"/>
        <v/>
      </c>
      <c r="AG294" t="str">
        <f t="shared" si="113"/>
        <v/>
      </c>
      <c r="AH294" t="str">
        <f t="shared" si="113"/>
        <v/>
      </c>
      <c r="AI294" t="str">
        <f t="shared" si="113"/>
        <v/>
      </c>
      <c r="AJ294" t="str">
        <f t="shared" si="113"/>
        <v/>
      </c>
      <c r="AK294" t="str">
        <f t="shared" si="113"/>
        <v/>
      </c>
      <c r="AL294" t="str">
        <f t="shared" si="113"/>
        <v/>
      </c>
      <c r="AM294" t="str">
        <f t="shared" si="113"/>
        <v/>
      </c>
      <c r="AN294" t="str">
        <f t="shared" si="113"/>
        <v/>
      </c>
      <c r="AO294" t="str">
        <f t="shared" si="113"/>
        <v/>
      </c>
      <c r="AP294" t="str">
        <f t="shared" si="113"/>
        <v/>
      </c>
      <c r="AQ294" t="str">
        <f t="shared" si="113"/>
        <v/>
      </c>
      <c r="AR294" t="str">
        <f t="shared" si="113"/>
        <v/>
      </c>
      <c r="AS294" t="str">
        <f t="shared" si="114"/>
        <v/>
      </c>
      <c r="AT294" t="str">
        <f t="shared" si="114"/>
        <v/>
      </c>
      <c r="AU294" t="str">
        <f t="shared" si="114"/>
        <v/>
      </c>
      <c r="AV294" t="str">
        <f t="shared" si="114"/>
        <v/>
      </c>
      <c r="AW294" t="str">
        <f t="shared" si="114"/>
        <v/>
      </c>
      <c r="AX294" t="str">
        <f t="shared" si="114"/>
        <v/>
      </c>
      <c r="AY294" t="str">
        <f t="shared" si="114"/>
        <v/>
      </c>
      <c r="BA294">
        <v>294</v>
      </c>
      <c r="BB294">
        <f t="shared" si="115"/>
        <v>37</v>
      </c>
    </row>
    <row r="295" spans="1:54">
      <c r="A295" s="77"/>
      <c r="E295" s="78"/>
      <c r="F295" s="78"/>
      <c r="G295" t="str" cm="1">
        <f t="array" aca="1" ref="G295" ca="1">IFERROR(IF(INDIRECT("'"&amp;B295&amp;"'!Z"&amp;MATCH(INT(BA295/8)+1,INDIRECT("'"&amp;B295&amp;"'!B4:B15"),0)+3)=1,15,IF(INDIRECT("'"&amp;B295&amp;"'!X"&amp;MATCH(INT(BA295/8)+1,INDIRECT("'"&amp;B295&amp;"'!B4:B15"),0)+3)=1,10,IF(INDIRECT("'"&amp;B295&amp;"'!V"&amp;MATCH(INT(BA295/8)+1,INDIRECT("'"&amp;B295&amp;"'!B4:B15"),0)+3)=1,6,IF(INDIRECT("'"&amp;B295&amp;"'!V"&amp;MATCH(INT(BA295/8)+1,INDIRECT("'"&amp;B295&amp;"'!B4:B15"),0)+3)=1,4,0)))),"")</f>
        <v/>
      </c>
      <c r="H295" t="str" cm="1">
        <f t="array" aca="1" ref="H295" ca="1">IFERROR(IFERROR(INDIRECT("'"&amp;B295&amp;"'!AE"&amp;MATCH(INT(BA295/8)+1,INDIRECT("'"&amp;B295&amp;"'!B4:B15"),0)+3),0)-G295,"")</f>
        <v/>
      </c>
      <c r="I295" t="e">
        <f ca="1">H293+H294+H295</f>
        <v>#VALUE!</v>
      </c>
      <c r="J295" t="str">
        <f ca="1">IFERROR(ABS(SUM(I295,-F294,-E294))+ABS(SUM(IF(D295="Traversal",15,IF(D295="High",10,IF(D295="Mid",6,IF(D295="Low",4,0))))-G295)),"")</f>
        <v/>
      </c>
      <c r="K295" t="str" cm="1">
        <f t="array" aca="1" ref="K295" ca="1">IFERROR(INDIRECT("'"&amp;B295&amp;"'!AG"&amp;MATCH(INT(BA295/8)+1,INDIRECT("'"&amp;B295&amp;"'!B4:B15"),0)+3),"")</f>
        <v/>
      </c>
      <c r="M295" t="str">
        <f t="shared" ca="1" si="112"/>
        <v/>
      </c>
      <c r="N295" t="str">
        <f t="shared" si="112"/>
        <v/>
      </c>
      <c r="O295" t="str">
        <f t="shared" si="112"/>
        <v/>
      </c>
      <c r="P295" t="str">
        <f t="shared" si="112"/>
        <v/>
      </c>
      <c r="Q295" t="str">
        <f t="shared" si="112"/>
        <v/>
      </c>
      <c r="R295" t="str">
        <f t="shared" si="112"/>
        <v/>
      </c>
      <c r="S295" t="str">
        <f t="shared" si="112"/>
        <v/>
      </c>
      <c r="T295" t="str">
        <f t="shared" si="112"/>
        <v/>
      </c>
      <c r="U295" t="str">
        <f t="shared" si="112"/>
        <v/>
      </c>
      <c r="V295" t="str">
        <f t="shared" si="112"/>
        <v/>
      </c>
      <c r="W295" t="str">
        <f t="shared" si="112"/>
        <v/>
      </c>
      <c r="X295" t="str">
        <f t="shared" si="112"/>
        <v/>
      </c>
      <c r="Y295" t="str">
        <f t="shared" si="112"/>
        <v/>
      </c>
      <c r="Z295" t="str">
        <f t="shared" si="112"/>
        <v/>
      </c>
      <c r="AA295" t="str">
        <f t="shared" si="112"/>
        <v/>
      </c>
      <c r="AB295" t="str">
        <f t="shared" si="112"/>
        <v/>
      </c>
      <c r="AC295" t="str">
        <f t="shared" si="113"/>
        <v/>
      </c>
      <c r="AD295" t="str">
        <f t="shared" si="113"/>
        <v/>
      </c>
      <c r="AE295" t="str">
        <f t="shared" si="113"/>
        <v/>
      </c>
      <c r="AF295" t="str">
        <f t="shared" si="113"/>
        <v/>
      </c>
      <c r="AG295" t="str">
        <f t="shared" si="113"/>
        <v/>
      </c>
      <c r="AH295" t="str">
        <f t="shared" si="113"/>
        <v/>
      </c>
      <c r="AI295" t="str">
        <f t="shared" si="113"/>
        <v/>
      </c>
      <c r="AJ295" t="str">
        <f t="shared" si="113"/>
        <v/>
      </c>
      <c r="AK295" t="str">
        <f t="shared" si="113"/>
        <v/>
      </c>
      <c r="AL295" t="str">
        <f t="shared" si="113"/>
        <v/>
      </c>
      <c r="AM295" t="str">
        <f t="shared" si="113"/>
        <v/>
      </c>
      <c r="AN295" t="str">
        <f t="shared" si="113"/>
        <v/>
      </c>
      <c r="AO295" t="str">
        <f t="shared" si="113"/>
        <v/>
      </c>
      <c r="AP295" t="str">
        <f t="shared" si="113"/>
        <v/>
      </c>
      <c r="AQ295" t="str">
        <f t="shared" si="113"/>
        <v/>
      </c>
      <c r="AR295" t="str">
        <f t="shared" si="113"/>
        <v/>
      </c>
      <c r="AS295" t="str">
        <f t="shared" si="114"/>
        <v/>
      </c>
      <c r="AT295" t="str">
        <f t="shared" si="114"/>
        <v/>
      </c>
      <c r="AU295" t="str">
        <f t="shared" si="114"/>
        <v/>
      </c>
      <c r="AV295" t="str">
        <f t="shared" si="114"/>
        <v/>
      </c>
      <c r="AW295" t="str">
        <f t="shared" si="114"/>
        <v/>
      </c>
      <c r="AX295" t="str">
        <f t="shared" si="114"/>
        <v/>
      </c>
      <c r="AY295" t="str">
        <f t="shared" si="114"/>
        <v/>
      </c>
      <c r="BA295">
        <v>295</v>
      </c>
      <c r="BB295">
        <f t="shared" si="115"/>
        <v>37</v>
      </c>
    </row>
    <row r="296" spans="1:54">
      <c r="A296" s="77"/>
      <c r="E296" s="78"/>
      <c r="F296" s="78"/>
    </row>
    <row r="297" spans="1:54">
      <c r="A297" s="77"/>
      <c r="E297" s="78"/>
      <c r="F297" s="78"/>
      <c r="G297" t="str" cm="1">
        <f t="array" aca="1" ref="G297" ca="1">IFERROR(IF(INDIRECT("'"&amp;B297&amp;"'!Z"&amp;MATCH(INT(BA297/8)+1,INDIRECT("'"&amp;B297&amp;"'!B4:B15"),0)+3)=1,15,IF(INDIRECT("'"&amp;B297&amp;"'!X"&amp;MATCH(INT(BA297/8)+1,INDIRECT("'"&amp;B297&amp;"'!B4:B15"),0)+3)=1,10,IF(INDIRECT("'"&amp;B297&amp;"'!V"&amp;MATCH(INT(BA297/8)+1,INDIRECT("'"&amp;B297&amp;"'!B4:B15"),0)+3)=1,6,IF(INDIRECT("'"&amp;B297&amp;"'!V"&amp;MATCH(INT(BA297/8)+1,INDIRECT("'"&amp;B297&amp;"'!B4:B15"),0)+3)=1,4,0)))),"")</f>
        <v/>
      </c>
      <c r="H297" t="str" cm="1">
        <f t="array" aca="1" ref="H297" ca="1">IFERROR(IFERROR(INDIRECT("'"&amp;B297&amp;"'!AE"&amp;MATCH(INT(BA297/8)+1,INDIRECT("'"&amp;B297&amp;"'!B4:B15"),0)+3),0)-G297,"")</f>
        <v/>
      </c>
      <c r="K297" t="str" cm="1">
        <f t="array" aca="1" ref="K297" ca="1">IFERROR(INDIRECT("'"&amp;B297&amp;"'!AG"&amp;MATCH(INT(BA297/8)+1,INDIRECT("'"&amp;B297&amp;"'!B4:B15"),0)+3),"")</f>
        <v/>
      </c>
      <c r="M297" t="str">
        <f t="shared" ref="M297:AB312" ca="1" si="116">IF(M$1="","",IF($K297=M$1,$J297,""))</f>
        <v/>
      </c>
      <c r="N297" t="str">
        <f t="shared" si="116"/>
        <v/>
      </c>
      <c r="O297" t="str">
        <f t="shared" si="116"/>
        <v/>
      </c>
      <c r="P297" t="str">
        <f t="shared" si="116"/>
        <v/>
      </c>
      <c r="Q297" t="str">
        <f t="shared" si="116"/>
        <v/>
      </c>
      <c r="R297" t="str">
        <f t="shared" si="116"/>
        <v/>
      </c>
      <c r="S297" t="str">
        <f t="shared" si="116"/>
        <v/>
      </c>
      <c r="T297" t="str">
        <f t="shared" si="116"/>
        <v/>
      </c>
      <c r="U297" t="str">
        <f t="shared" si="116"/>
        <v/>
      </c>
      <c r="V297" t="str">
        <f t="shared" si="116"/>
        <v/>
      </c>
      <c r="W297" t="str">
        <f t="shared" si="116"/>
        <v/>
      </c>
      <c r="X297" t="str">
        <f t="shared" si="116"/>
        <v/>
      </c>
      <c r="Y297" t="str">
        <f t="shared" si="116"/>
        <v/>
      </c>
      <c r="Z297" t="str">
        <f t="shared" si="116"/>
        <v/>
      </c>
      <c r="AA297" t="str">
        <f t="shared" si="116"/>
        <v/>
      </c>
      <c r="AB297" t="str">
        <f t="shared" si="116"/>
        <v/>
      </c>
      <c r="AC297" t="str">
        <f t="shared" ref="AC297:AR312" si="117">IF(AC$1="","",IF($K297=AC$1,$J297,""))</f>
        <v/>
      </c>
      <c r="AD297" t="str">
        <f t="shared" si="117"/>
        <v/>
      </c>
      <c r="AE297" t="str">
        <f t="shared" si="117"/>
        <v/>
      </c>
      <c r="AF297" t="str">
        <f t="shared" si="117"/>
        <v/>
      </c>
      <c r="AG297" t="str">
        <f t="shared" si="117"/>
        <v/>
      </c>
      <c r="AH297" t="str">
        <f t="shared" si="117"/>
        <v/>
      </c>
      <c r="AI297" t="str">
        <f t="shared" si="117"/>
        <v/>
      </c>
      <c r="AJ297" t="str">
        <f t="shared" si="117"/>
        <v/>
      </c>
      <c r="AK297" t="str">
        <f t="shared" si="117"/>
        <v/>
      </c>
      <c r="AL297" t="str">
        <f t="shared" si="117"/>
        <v/>
      </c>
      <c r="AM297" t="str">
        <f t="shared" si="117"/>
        <v/>
      </c>
      <c r="AN297" t="str">
        <f t="shared" si="117"/>
        <v/>
      </c>
      <c r="AO297" t="str">
        <f t="shared" si="117"/>
        <v/>
      </c>
      <c r="AP297" t="str">
        <f t="shared" si="117"/>
        <v/>
      </c>
      <c r="AQ297" t="str">
        <f t="shared" si="117"/>
        <v/>
      </c>
      <c r="AR297" t="str">
        <f t="shared" si="117"/>
        <v/>
      </c>
      <c r="AS297" t="str">
        <f t="shared" ref="AS297:AY312" si="118">IF(AS$1="","",IF($K297=AS$1,$J297,""))</f>
        <v/>
      </c>
      <c r="AT297" t="str">
        <f t="shared" si="118"/>
        <v/>
      </c>
      <c r="AU297" t="str">
        <f t="shared" si="118"/>
        <v/>
      </c>
      <c r="AV297" t="str">
        <f t="shared" si="118"/>
        <v/>
      </c>
      <c r="AW297" t="str">
        <f t="shared" si="118"/>
        <v/>
      </c>
      <c r="AX297" t="str">
        <f t="shared" si="118"/>
        <v/>
      </c>
      <c r="AY297" t="str">
        <f t="shared" si="118"/>
        <v/>
      </c>
      <c r="BA297">
        <v>297</v>
      </c>
      <c r="BB297">
        <f t="shared" ref="BB297:BB360" si="119">ROUNDDOWN(BA297/8,0)+1</f>
        <v>38</v>
      </c>
    </row>
    <row r="298" spans="1:54">
      <c r="A298" s="77"/>
      <c r="E298" s="78"/>
      <c r="F298" s="78"/>
      <c r="G298" t="str" cm="1">
        <f t="array" aca="1" ref="G298" ca="1">IFERROR(IF(INDIRECT("'"&amp;B298&amp;"'!Z"&amp;MATCH(INT(BA298/8)+1,INDIRECT("'"&amp;B298&amp;"'!B4:B15"),0)+3)=1,15,IF(INDIRECT("'"&amp;B298&amp;"'!X"&amp;MATCH(INT(BA298/8)+1,INDIRECT("'"&amp;B298&amp;"'!B4:B15"),0)+3)=1,10,IF(INDIRECT("'"&amp;B298&amp;"'!V"&amp;MATCH(INT(BA298/8)+1,INDIRECT("'"&amp;B298&amp;"'!B4:B15"),0)+3)=1,6,IF(INDIRECT("'"&amp;B298&amp;"'!V"&amp;MATCH(INT(BA298/8)+1,INDIRECT("'"&amp;B298&amp;"'!B4:B15"),0)+3)=1,4,0)))),"")</f>
        <v/>
      </c>
      <c r="H298" t="str" cm="1">
        <f t="array" aca="1" ref="H298" ca="1">IFERROR(IFERROR(INDIRECT("'"&amp;B298&amp;"'!AE"&amp;MATCH(INT(BA298/8)+1,INDIRECT("'"&amp;B298&amp;"'!B4:B15"),0)+3),0)-G298,"")</f>
        <v/>
      </c>
      <c r="I298" t="e">
        <f ca="1">H298+H299+H300</f>
        <v>#VALUE!</v>
      </c>
      <c r="J298" t="str">
        <f ca="1">IFERROR(ABS(SUM(I298,-F299,-E299))+ABS(SUM(IF(D298="Traversal",15,IF(D298="High",10,IF(D298="Mid",6,IF(D298="Low",4,0))))-G298)),"")</f>
        <v/>
      </c>
      <c r="K298" t="str" cm="1">
        <f t="array" aca="1" ref="K298" ca="1">IFERROR(INDIRECT("'"&amp;B298&amp;"'!AG"&amp;MATCH(INT(BA298/8)+1,INDIRECT("'"&amp;B298&amp;"'!B4:B15"),0)+3),"")</f>
        <v/>
      </c>
      <c r="M298" t="str">
        <f t="shared" ca="1" si="116"/>
        <v/>
      </c>
      <c r="N298" t="str">
        <f t="shared" si="116"/>
        <v/>
      </c>
      <c r="O298" t="str">
        <f t="shared" si="116"/>
        <v/>
      </c>
      <c r="P298" t="str">
        <f t="shared" si="116"/>
        <v/>
      </c>
      <c r="Q298" t="str">
        <f t="shared" si="116"/>
        <v/>
      </c>
      <c r="R298" t="str">
        <f t="shared" si="116"/>
        <v/>
      </c>
      <c r="S298" t="str">
        <f t="shared" si="116"/>
        <v/>
      </c>
      <c r="T298" t="str">
        <f t="shared" si="116"/>
        <v/>
      </c>
      <c r="U298" t="str">
        <f t="shared" si="116"/>
        <v/>
      </c>
      <c r="V298" t="str">
        <f t="shared" si="116"/>
        <v/>
      </c>
      <c r="W298" t="str">
        <f t="shared" si="116"/>
        <v/>
      </c>
      <c r="X298" t="str">
        <f t="shared" si="116"/>
        <v/>
      </c>
      <c r="Y298" t="str">
        <f t="shared" si="116"/>
        <v/>
      </c>
      <c r="Z298" t="str">
        <f t="shared" si="116"/>
        <v/>
      </c>
      <c r="AA298" t="str">
        <f t="shared" si="116"/>
        <v/>
      </c>
      <c r="AB298" t="str">
        <f t="shared" si="116"/>
        <v/>
      </c>
      <c r="AC298" t="str">
        <f t="shared" si="117"/>
        <v/>
      </c>
      <c r="AD298" t="str">
        <f t="shared" si="117"/>
        <v/>
      </c>
      <c r="AE298" t="str">
        <f t="shared" si="117"/>
        <v/>
      </c>
      <c r="AF298" t="str">
        <f t="shared" si="117"/>
        <v/>
      </c>
      <c r="AG298" t="str">
        <f t="shared" si="117"/>
        <v/>
      </c>
      <c r="AH298" t="str">
        <f t="shared" si="117"/>
        <v/>
      </c>
      <c r="AI298" t="str">
        <f t="shared" si="117"/>
        <v/>
      </c>
      <c r="AJ298" t="str">
        <f t="shared" si="117"/>
        <v/>
      </c>
      <c r="AK298" t="str">
        <f t="shared" si="117"/>
        <v/>
      </c>
      <c r="AL298" t="str">
        <f t="shared" si="117"/>
        <v/>
      </c>
      <c r="AM298" t="str">
        <f t="shared" si="117"/>
        <v/>
      </c>
      <c r="AN298" t="str">
        <f t="shared" si="117"/>
        <v/>
      </c>
      <c r="AO298" t="str">
        <f t="shared" si="117"/>
        <v/>
      </c>
      <c r="AP298" t="str">
        <f t="shared" si="117"/>
        <v/>
      </c>
      <c r="AQ298" t="str">
        <f t="shared" si="117"/>
        <v/>
      </c>
      <c r="AR298" t="str">
        <f t="shared" si="117"/>
        <v/>
      </c>
      <c r="AS298" t="str">
        <f t="shared" si="118"/>
        <v/>
      </c>
      <c r="AT298" t="str">
        <f t="shared" si="118"/>
        <v/>
      </c>
      <c r="AU298" t="str">
        <f t="shared" si="118"/>
        <v/>
      </c>
      <c r="AV298" t="str">
        <f t="shared" si="118"/>
        <v/>
      </c>
      <c r="AW298" t="str">
        <f t="shared" si="118"/>
        <v/>
      </c>
      <c r="AX298" t="str">
        <f t="shared" si="118"/>
        <v/>
      </c>
      <c r="AY298" t="str">
        <f t="shared" si="118"/>
        <v/>
      </c>
      <c r="BA298">
        <v>298</v>
      </c>
      <c r="BB298">
        <f t="shared" si="119"/>
        <v>38</v>
      </c>
    </row>
    <row r="299" spans="1:54">
      <c r="A299" s="77"/>
      <c r="E299" s="78"/>
      <c r="F299" s="78"/>
      <c r="G299" t="str" cm="1">
        <f t="array" aca="1" ref="G299" ca="1">IFERROR(IF(INDIRECT("'"&amp;B299&amp;"'!Z"&amp;MATCH(INT(BA299/8)+1,INDIRECT("'"&amp;B299&amp;"'!B4:B15"),0)+3)=1,15,IF(INDIRECT("'"&amp;B299&amp;"'!X"&amp;MATCH(INT(BA299/8)+1,INDIRECT("'"&amp;B299&amp;"'!B4:B15"),0)+3)=1,10,IF(INDIRECT("'"&amp;B299&amp;"'!V"&amp;MATCH(INT(BA299/8)+1,INDIRECT("'"&amp;B299&amp;"'!B4:B15"),0)+3)=1,6,IF(INDIRECT("'"&amp;B299&amp;"'!V"&amp;MATCH(INT(BA299/8)+1,INDIRECT("'"&amp;B299&amp;"'!B4:B15"),0)+3)=1,4,0)))),"")</f>
        <v/>
      </c>
      <c r="H299" t="str" cm="1">
        <f t="array" aca="1" ref="H299" ca="1">IFERROR(IFERROR(INDIRECT("'"&amp;B299&amp;"'!AE"&amp;MATCH(INT(BA299/8)+1,INDIRECT("'"&amp;B299&amp;"'!B4:B15"),0)+3),0)-G299,"")</f>
        <v/>
      </c>
      <c r="I299" t="e">
        <f ca="1">H298+H299+H300</f>
        <v>#VALUE!</v>
      </c>
      <c r="J299" t="str">
        <f ca="1">IFERROR(ABS(SUM(I299,-F299,-E299))+ABS(SUM(IF(D299="Traversal",15,IF(D299="High",10,IF(D299="Mid",6,IF(D299="Low",4,0))))-G299)),"")</f>
        <v/>
      </c>
      <c r="K299" t="str" cm="1">
        <f t="array" aca="1" ref="K299" ca="1">IFERROR(INDIRECT("'"&amp;B299&amp;"'!AG"&amp;MATCH(INT(BA299/8)+1,INDIRECT("'"&amp;B299&amp;"'!B4:B15"),0)+3),"")</f>
        <v/>
      </c>
      <c r="M299" t="str">
        <f t="shared" ca="1" si="116"/>
        <v/>
      </c>
      <c r="N299" t="str">
        <f t="shared" si="116"/>
        <v/>
      </c>
      <c r="O299" t="str">
        <f t="shared" si="116"/>
        <v/>
      </c>
      <c r="P299" t="str">
        <f t="shared" si="116"/>
        <v/>
      </c>
      <c r="Q299" t="str">
        <f t="shared" si="116"/>
        <v/>
      </c>
      <c r="R299" t="str">
        <f t="shared" si="116"/>
        <v/>
      </c>
      <c r="S299" t="str">
        <f t="shared" si="116"/>
        <v/>
      </c>
      <c r="T299" t="str">
        <f t="shared" si="116"/>
        <v/>
      </c>
      <c r="U299" t="str">
        <f t="shared" si="116"/>
        <v/>
      </c>
      <c r="V299" t="str">
        <f t="shared" si="116"/>
        <v/>
      </c>
      <c r="W299" t="str">
        <f t="shared" si="116"/>
        <v/>
      </c>
      <c r="X299" t="str">
        <f t="shared" si="116"/>
        <v/>
      </c>
      <c r="Y299" t="str">
        <f t="shared" si="116"/>
        <v/>
      </c>
      <c r="Z299" t="str">
        <f t="shared" si="116"/>
        <v/>
      </c>
      <c r="AA299" t="str">
        <f t="shared" si="116"/>
        <v/>
      </c>
      <c r="AB299" t="str">
        <f t="shared" si="116"/>
        <v/>
      </c>
      <c r="AC299" t="str">
        <f t="shared" si="117"/>
        <v/>
      </c>
      <c r="AD299" t="str">
        <f t="shared" si="117"/>
        <v/>
      </c>
      <c r="AE299" t="str">
        <f t="shared" si="117"/>
        <v/>
      </c>
      <c r="AF299" t="str">
        <f t="shared" si="117"/>
        <v/>
      </c>
      <c r="AG299" t="str">
        <f t="shared" si="117"/>
        <v/>
      </c>
      <c r="AH299" t="str">
        <f t="shared" si="117"/>
        <v/>
      </c>
      <c r="AI299" t="str">
        <f t="shared" si="117"/>
        <v/>
      </c>
      <c r="AJ299" t="str">
        <f t="shared" si="117"/>
        <v/>
      </c>
      <c r="AK299" t="str">
        <f t="shared" si="117"/>
        <v/>
      </c>
      <c r="AL299" t="str">
        <f t="shared" si="117"/>
        <v/>
      </c>
      <c r="AM299" t="str">
        <f t="shared" si="117"/>
        <v/>
      </c>
      <c r="AN299" t="str">
        <f t="shared" si="117"/>
        <v/>
      </c>
      <c r="AO299" t="str">
        <f t="shared" si="117"/>
        <v/>
      </c>
      <c r="AP299" t="str">
        <f t="shared" si="117"/>
        <v/>
      </c>
      <c r="AQ299" t="str">
        <f t="shared" si="117"/>
        <v/>
      </c>
      <c r="AR299" t="str">
        <f t="shared" si="117"/>
        <v/>
      </c>
      <c r="AS299" t="str">
        <f t="shared" si="118"/>
        <v/>
      </c>
      <c r="AT299" t="str">
        <f t="shared" si="118"/>
        <v/>
      </c>
      <c r="AU299" t="str">
        <f t="shared" si="118"/>
        <v/>
      </c>
      <c r="AV299" t="str">
        <f t="shared" si="118"/>
        <v/>
      </c>
      <c r="AW299" t="str">
        <f t="shared" si="118"/>
        <v/>
      </c>
      <c r="AX299" t="str">
        <f t="shared" si="118"/>
        <v/>
      </c>
      <c r="AY299" t="str">
        <f t="shared" si="118"/>
        <v/>
      </c>
      <c r="BA299">
        <v>299</v>
      </c>
      <c r="BB299">
        <f t="shared" si="119"/>
        <v>38</v>
      </c>
    </row>
    <row r="300" spans="1:54">
      <c r="A300" s="77"/>
      <c r="E300" s="78"/>
      <c r="F300" s="78"/>
      <c r="G300" t="str" cm="1">
        <f t="array" aca="1" ref="G300" ca="1">IFERROR(IF(INDIRECT("'"&amp;B300&amp;"'!Z"&amp;MATCH(INT(BA300/8)+1,INDIRECT("'"&amp;B300&amp;"'!B4:B15"),0)+3)=1,15,IF(INDIRECT("'"&amp;B300&amp;"'!X"&amp;MATCH(INT(BA300/8)+1,INDIRECT("'"&amp;B300&amp;"'!B4:B15"),0)+3)=1,10,IF(INDIRECT("'"&amp;B300&amp;"'!V"&amp;MATCH(INT(BA300/8)+1,INDIRECT("'"&amp;B300&amp;"'!B4:B15"),0)+3)=1,6,IF(INDIRECT("'"&amp;B300&amp;"'!V"&amp;MATCH(INT(BA300/8)+1,INDIRECT("'"&amp;B300&amp;"'!B4:B15"),0)+3)=1,4,0)))),"")</f>
        <v/>
      </c>
      <c r="H300" t="str" cm="1">
        <f t="array" aca="1" ref="H300" ca="1">IFERROR(IFERROR(INDIRECT("'"&amp;B300&amp;"'!AE"&amp;MATCH(INT(BA300/8)+1,INDIRECT("'"&amp;B300&amp;"'!B4:B15"),0)+3),0)-G300,"")</f>
        <v/>
      </c>
      <c r="I300" t="e">
        <f ca="1">H298+H299+H300</f>
        <v>#VALUE!</v>
      </c>
      <c r="J300" t="str">
        <f ca="1">IFERROR(ABS(SUM(I300,-F299,-E299))+ABS(SUM(IF(D300="Traversal",15,IF(D300="High",10,IF(D300="Mid",6,IF(D300="Low",4,0))))-G300)),"")</f>
        <v/>
      </c>
      <c r="K300" t="str" cm="1">
        <f t="array" aca="1" ref="K300" ca="1">IFERROR(INDIRECT("'"&amp;B300&amp;"'!AG"&amp;MATCH(INT(BA300/8)+1,INDIRECT("'"&amp;B300&amp;"'!B4:B15"),0)+3),"")</f>
        <v/>
      </c>
      <c r="M300" t="str">
        <f t="shared" ca="1" si="116"/>
        <v/>
      </c>
      <c r="N300" t="str">
        <f t="shared" si="116"/>
        <v/>
      </c>
      <c r="O300" t="str">
        <f t="shared" si="116"/>
        <v/>
      </c>
      <c r="P300" t="str">
        <f t="shared" si="116"/>
        <v/>
      </c>
      <c r="Q300" t="str">
        <f t="shared" si="116"/>
        <v/>
      </c>
      <c r="R300" t="str">
        <f t="shared" si="116"/>
        <v/>
      </c>
      <c r="S300" t="str">
        <f t="shared" si="116"/>
        <v/>
      </c>
      <c r="T300" t="str">
        <f t="shared" si="116"/>
        <v/>
      </c>
      <c r="U300" t="str">
        <f t="shared" si="116"/>
        <v/>
      </c>
      <c r="V300" t="str">
        <f t="shared" si="116"/>
        <v/>
      </c>
      <c r="W300" t="str">
        <f t="shared" si="116"/>
        <v/>
      </c>
      <c r="X300" t="str">
        <f t="shared" si="116"/>
        <v/>
      </c>
      <c r="Y300" t="str">
        <f t="shared" si="116"/>
        <v/>
      </c>
      <c r="Z300" t="str">
        <f t="shared" si="116"/>
        <v/>
      </c>
      <c r="AA300" t="str">
        <f t="shared" si="116"/>
        <v/>
      </c>
      <c r="AB300" t="str">
        <f t="shared" si="116"/>
        <v/>
      </c>
      <c r="AC300" t="str">
        <f t="shared" si="117"/>
        <v/>
      </c>
      <c r="AD300" t="str">
        <f t="shared" si="117"/>
        <v/>
      </c>
      <c r="AE300" t="str">
        <f t="shared" si="117"/>
        <v/>
      </c>
      <c r="AF300" t="str">
        <f t="shared" si="117"/>
        <v/>
      </c>
      <c r="AG300" t="str">
        <f t="shared" si="117"/>
        <v/>
      </c>
      <c r="AH300" t="str">
        <f t="shared" si="117"/>
        <v/>
      </c>
      <c r="AI300" t="str">
        <f t="shared" si="117"/>
        <v/>
      </c>
      <c r="AJ300" t="str">
        <f t="shared" si="117"/>
        <v/>
      </c>
      <c r="AK300" t="str">
        <f t="shared" si="117"/>
        <v/>
      </c>
      <c r="AL300" t="str">
        <f t="shared" si="117"/>
        <v/>
      </c>
      <c r="AM300" t="str">
        <f t="shared" si="117"/>
        <v/>
      </c>
      <c r="AN300" t="str">
        <f t="shared" si="117"/>
        <v/>
      </c>
      <c r="AO300" t="str">
        <f t="shared" si="117"/>
        <v/>
      </c>
      <c r="AP300" t="str">
        <f t="shared" si="117"/>
        <v/>
      </c>
      <c r="AQ300" t="str">
        <f t="shared" si="117"/>
        <v/>
      </c>
      <c r="AR300" t="str">
        <f t="shared" si="117"/>
        <v/>
      </c>
      <c r="AS300" t="str">
        <f t="shared" si="118"/>
        <v/>
      </c>
      <c r="AT300" t="str">
        <f t="shared" si="118"/>
        <v/>
      </c>
      <c r="AU300" t="str">
        <f t="shared" si="118"/>
        <v/>
      </c>
      <c r="AV300" t="str">
        <f t="shared" si="118"/>
        <v/>
      </c>
      <c r="AW300" t="str">
        <f t="shared" si="118"/>
        <v/>
      </c>
      <c r="AX300" t="str">
        <f t="shared" si="118"/>
        <v/>
      </c>
      <c r="AY300" t="str">
        <f t="shared" si="118"/>
        <v/>
      </c>
      <c r="BA300">
        <v>300</v>
      </c>
      <c r="BB300">
        <f t="shared" si="119"/>
        <v>38</v>
      </c>
    </row>
    <row r="301" spans="1:54">
      <c r="A301" s="77"/>
      <c r="E301" s="78"/>
      <c r="F301" s="78"/>
      <c r="G301" t="str" cm="1">
        <f t="array" aca="1" ref="G301" ca="1">IFERROR(IF(INDIRECT("'"&amp;B301&amp;"'!Z"&amp;MATCH(INT(BA301/8)+1,INDIRECT("'"&amp;B301&amp;"'!B4:B15"),0)+3)=1,15,IF(INDIRECT("'"&amp;B301&amp;"'!X"&amp;MATCH(INT(BA301/8)+1,INDIRECT("'"&amp;B301&amp;"'!B4:B15"),0)+3)=1,10,IF(INDIRECT("'"&amp;B301&amp;"'!V"&amp;MATCH(INT(BA301/8)+1,INDIRECT("'"&amp;B301&amp;"'!B4:B15"),0)+3)=1,6,IF(INDIRECT("'"&amp;B301&amp;"'!V"&amp;MATCH(INT(BA301/8)+1,INDIRECT("'"&amp;B301&amp;"'!B4:B15"),0)+3)=1,4,0)))),"")</f>
        <v/>
      </c>
      <c r="H301" t="str" cm="1">
        <f t="array" aca="1" ref="H301" ca="1">IFERROR(IFERROR(INDIRECT("'"&amp;B301&amp;"'!AE"&amp;MATCH(INT(BA301/8)+1,INDIRECT("'"&amp;B301&amp;"'!B4:B15"),0)+3),0)-G301,"")</f>
        <v/>
      </c>
      <c r="I301" t="e">
        <f ca="1">H301+H302+H303</f>
        <v>#VALUE!</v>
      </c>
      <c r="J301" t="str">
        <f ca="1">IFERROR(ABS(SUM(I301,-F302,-E302))+ABS(SUM(IF(D301="Traversal",15,IF(D301="High",10,IF(D301="Mid",6,IF(D301="Low",4,0))))-G301)),"")</f>
        <v/>
      </c>
      <c r="K301" t="str" cm="1">
        <f t="array" aca="1" ref="K301" ca="1">IFERROR(INDIRECT("'"&amp;B301&amp;"'!AG"&amp;MATCH(INT(BA301/8)+1,INDIRECT("'"&amp;B301&amp;"'!B4:B15"),0)+3),"")</f>
        <v/>
      </c>
      <c r="M301" t="str">
        <f t="shared" ca="1" si="116"/>
        <v/>
      </c>
      <c r="N301" t="str">
        <f t="shared" si="116"/>
        <v/>
      </c>
      <c r="O301" t="str">
        <f t="shared" si="116"/>
        <v/>
      </c>
      <c r="P301" t="str">
        <f t="shared" si="116"/>
        <v/>
      </c>
      <c r="Q301" t="str">
        <f t="shared" si="116"/>
        <v/>
      </c>
      <c r="R301" t="str">
        <f t="shared" si="116"/>
        <v/>
      </c>
      <c r="S301" t="str">
        <f t="shared" si="116"/>
        <v/>
      </c>
      <c r="T301" t="str">
        <f t="shared" si="116"/>
        <v/>
      </c>
      <c r="U301" t="str">
        <f t="shared" si="116"/>
        <v/>
      </c>
      <c r="V301" t="str">
        <f t="shared" si="116"/>
        <v/>
      </c>
      <c r="W301" t="str">
        <f t="shared" si="116"/>
        <v/>
      </c>
      <c r="X301" t="str">
        <f t="shared" si="116"/>
        <v/>
      </c>
      <c r="Y301" t="str">
        <f t="shared" si="116"/>
        <v/>
      </c>
      <c r="Z301" t="str">
        <f t="shared" si="116"/>
        <v/>
      </c>
      <c r="AA301" t="str">
        <f t="shared" si="116"/>
        <v/>
      </c>
      <c r="AB301" t="str">
        <f t="shared" si="116"/>
        <v/>
      </c>
      <c r="AC301" t="str">
        <f t="shared" si="117"/>
        <v/>
      </c>
      <c r="AD301" t="str">
        <f t="shared" si="117"/>
        <v/>
      </c>
      <c r="AE301" t="str">
        <f t="shared" si="117"/>
        <v/>
      </c>
      <c r="AF301" t="str">
        <f t="shared" si="117"/>
        <v/>
      </c>
      <c r="AG301" t="str">
        <f t="shared" si="117"/>
        <v/>
      </c>
      <c r="AH301" t="str">
        <f t="shared" si="117"/>
        <v/>
      </c>
      <c r="AI301" t="str">
        <f t="shared" si="117"/>
        <v/>
      </c>
      <c r="AJ301" t="str">
        <f t="shared" si="117"/>
        <v/>
      </c>
      <c r="AK301" t="str">
        <f t="shared" si="117"/>
        <v/>
      </c>
      <c r="AL301" t="str">
        <f t="shared" si="117"/>
        <v/>
      </c>
      <c r="AM301" t="str">
        <f t="shared" si="117"/>
        <v/>
      </c>
      <c r="AN301" t="str">
        <f t="shared" si="117"/>
        <v/>
      </c>
      <c r="AO301" t="str">
        <f t="shared" si="117"/>
        <v/>
      </c>
      <c r="AP301" t="str">
        <f t="shared" si="117"/>
        <v/>
      </c>
      <c r="AQ301" t="str">
        <f t="shared" si="117"/>
        <v/>
      </c>
      <c r="AR301" t="str">
        <f t="shared" si="117"/>
        <v/>
      </c>
      <c r="AS301" t="str">
        <f t="shared" si="118"/>
        <v/>
      </c>
      <c r="AT301" t="str">
        <f t="shared" si="118"/>
        <v/>
      </c>
      <c r="AU301" t="str">
        <f t="shared" si="118"/>
        <v/>
      </c>
      <c r="AV301" t="str">
        <f t="shared" si="118"/>
        <v/>
      </c>
      <c r="AW301" t="str">
        <f t="shared" si="118"/>
        <v/>
      </c>
      <c r="AX301" t="str">
        <f t="shared" si="118"/>
        <v/>
      </c>
      <c r="AY301" t="str">
        <f t="shared" si="118"/>
        <v/>
      </c>
      <c r="BA301">
        <v>301</v>
      </c>
      <c r="BB301">
        <f t="shared" si="119"/>
        <v>38</v>
      </c>
    </row>
    <row r="302" spans="1:54">
      <c r="A302" s="77"/>
      <c r="E302" s="78"/>
      <c r="F302" s="78"/>
      <c r="G302" t="str" cm="1">
        <f t="array" aca="1" ref="G302" ca="1">IFERROR(IF(INDIRECT("'"&amp;B302&amp;"'!Z"&amp;MATCH(INT(BA302/8)+1,INDIRECT("'"&amp;B302&amp;"'!B4:B15"),0)+3)=1,15,IF(INDIRECT("'"&amp;B302&amp;"'!X"&amp;MATCH(INT(BA302/8)+1,INDIRECT("'"&amp;B302&amp;"'!B4:B15"),0)+3)=1,10,IF(INDIRECT("'"&amp;B302&amp;"'!V"&amp;MATCH(INT(BA302/8)+1,INDIRECT("'"&amp;B302&amp;"'!B4:B15"),0)+3)=1,6,IF(INDIRECT("'"&amp;B302&amp;"'!V"&amp;MATCH(INT(BA302/8)+1,INDIRECT("'"&amp;B302&amp;"'!B4:B15"),0)+3)=1,4,0)))),"")</f>
        <v/>
      </c>
      <c r="H302" t="str" cm="1">
        <f t="array" aca="1" ref="H302" ca="1">IFERROR(IFERROR(INDIRECT("'"&amp;B302&amp;"'!AE"&amp;MATCH(INT(BA302/8)+1,INDIRECT("'"&amp;B302&amp;"'!B4:B15"),0)+3),0)-G302,"")</f>
        <v/>
      </c>
      <c r="I302" t="e">
        <f ca="1">H301+H302+H303</f>
        <v>#VALUE!</v>
      </c>
      <c r="J302" t="str">
        <f ca="1">IFERROR(ABS(SUM(I302,-F302,-E302))+ABS(SUM(IF(D302="Traversal",15,IF(D302="High",10,IF(D302="Mid",6,IF(D302="Low",4,0))))-G302)),"")</f>
        <v/>
      </c>
      <c r="K302" t="str" cm="1">
        <f t="array" aca="1" ref="K302" ca="1">IFERROR(INDIRECT("'"&amp;B302&amp;"'!AG"&amp;MATCH(INT(BA302/8)+1,INDIRECT("'"&amp;B302&amp;"'!B4:B15"),0)+3),"")</f>
        <v/>
      </c>
      <c r="M302" t="str">
        <f t="shared" ca="1" si="116"/>
        <v/>
      </c>
      <c r="N302" t="str">
        <f t="shared" si="116"/>
        <v/>
      </c>
      <c r="O302" t="str">
        <f t="shared" si="116"/>
        <v/>
      </c>
      <c r="P302" t="str">
        <f t="shared" si="116"/>
        <v/>
      </c>
      <c r="Q302" t="str">
        <f t="shared" si="116"/>
        <v/>
      </c>
      <c r="R302" t="str">
        <f t="shared" si="116"/>
        <v/>
      </c>
      <c r="S302" t="str">
        <f t="shared" si="116"/>
        <v/>
      </c>
      <c r="T302" t="str">
        <f t="shared" si="116"/>
        <v/>
      </c>
      <c r="U302" t="str">
        <f t="shared" si="116"/>
        <v/>
      </c>
      <c r="V302" t="str">
        <f t="shared" si="116"/>
        <v/>
      </c>
      <c r="W302" t="str">
        <f t="shared" si="116"/>
        <v/>
      </c>
      <c r="X302" t="str">
        <f t="shared" si="116"/>
        <v/>
      </c>
      <c r="Y302" t="str">
        <f t="shared" si="116"/>
        <v/>
      </c>
      <c r="Z302" t="str">
        <f t="shared" si="116"/>
        <v/>
      </c>
      <c r="AA302" t="str">
        <f t="shared" si="116"/>
        <v/>
      </c>
      <c r="AB302" t="str">
        <f t="shared" si="116"/>
        <v/>
      </c>
      <c r="AC302" t="str">
        <f t="shared" si="117"/>
        <v/>
      </c>
      <c r="AD302" t="str">
        <f t="shared" si="117"/>
        <v/>
      </c>
      <c r="AE302" t="str">
        <f t="shared" si="117"/>
        <v/>
      </c>
      <c r="AF302" t="str">
        <f t="shared" si="117"/>
        <v/>
      </c>
      <c r="AG302" t="str">
        <f t="shared" si="117"/>
        <v/>
      </c>
      <c r="AH302" t="str">
        <f t="shared" si="117"/>
        <v/>
      </c>
      <c r="AI302" t="str">
        <f t="shared" si="117"/>
        <v/>
      </c>
      <c r="AJ302" t="str">
        <f t="shared" si="117"/>
        <v/>
      </c>
      <c r="AK302" t="str">
        <f t="shared" si="117"/>
        <v/>
      </c>
      <c r="AL302" t="str">
        <f t="shared" si="117"/>
        <v/>
      </c>
      <c r="AM302" t="str">
        <f t="shared" si="117"/>
        <v/>
      </c>
      <c r="AN302" t="str">
        <f t="shared" si="117"/>
        <v/>
      </c>
      <c r="AO302" t="str">
        <f t="shared" si="117"/>
        <v/>
      </c>
      <c r="AP302" t="str">
        <f t="shared" si="117"/>
        <v/>
      </c>
      <c r="AQ302" t="str">
        <f t="shared" si="117"/>
        <v/>
      </c>
      <c r="AR302" t="str">
        <f t="shared" si="117"/>
        <v/>
      </c>
      <c r="AS302" t="str">
        <f t="shared" si="118"/>
        <v/>
      </c>
      <c r="AT302" t="str">
        <f t="shared" si="118"/>
        <v/>
      </c>
      <c r="AU302" t="str">
        <f t="shared" si="118"/>
        <v/>
      </c>
      <c r="AV302" t="str">
        <f t="shared" si="118"/>
        <v/>
      </c>
      <c r="AW302" t="str">
        <f t="shared" si="118"/>
        <v/>
      </c>
      <c r="AX302" t="str">
        <f t="shared" si="118"/>
        <v/>
      </c>
      <c r="AY302" t="str">
        <f t="shared" si="118"/>
        <v/>
      </c>
      <c r="BA302">
        <v>302</v>
      </c>
      <c r="BB302">
        <f t="shared" si="119"/>
        <v>38</v>
      </c>
    </row>
    <row r="303" spans="1:54">
      <c r="A303" s="77"/>
      <c r="E303" s="78"/>
      <c r="F303" s="78"/>
      <c r="G303" t="str" cm="1">
        <f t="array" aca="1" ref="G303" ca="1">IFERROR(IF(INDIRECT("'"&amp;B303&amp;"'!Z"&amp;MATCH(INT(BA303/8)+1,INDIRECT("'"&amp;B303&amp;"'!B4:B15"),0)+3)=1,15,IF(INDIRECT("'"&amp;B303&amp;"'!X"&amp;MATCH(INT(BA303/8)+1,INDIRECT("'"&amp;B303&amp;"'!B4:B15"),0)+3)=1,10,IF(INDIRECT("'"&amp;B303&amp;"'!V"&amp;MATCH(INT(BA303/8)+1,INDIRECT("'"&amp;B303&amp;"'!B4:B15"),0)+3)=1,6,IF(INDIRECT("'"&amp;B303&amp;"'!V"&amp;MATCH(INT(BA303/8)+1,INDIRECT("'"&amp;B303&amp;"'!B4:B15"),0)+3)=1,4,0)))),"")</f>
        <v/>
      </c>
      <c r="H303" t="str" cm="1">
        <f t="array" aca="1" ref="H303" ca="1">IFERROR(IFERROR(INDIRECT("'"&amp;B303&amp;"'!AE"&amp;MATCH(INT(BA303/8)+1,INDIRECT("'"&amp;B303&amp;"'!B4:B15"),0)+3),0)-G303,"")</f>
        <v/>
      </c>
      <c r="I303" t="e">
        <f ca="1">H301+H302+H303</f>
        <v>#VALUE!</v>
      </c>
      <c r="J303" t="str">
        <f ca="1">IFERROR(ABS(SUM(I303,-F302,-E302))+ABS(SUM(IF(D303="Traversal",15,IF(D303="High",10,IF(D303="Mid",6,IF(D303="Low",4,0))))-G303)),"")</f>
        <v/>
      </c>
      <c r="K303" t="str" cm="1">
        <f t="array" aca="1" ref="K303" ca="1">IFERROR(INDIRECT("'"&amp;B303&amp;"'!AG"&amp;MATCH(INT(BA303/8)+1,INDIRECT("'"&amp;B303&amp;"'!B4:B15"),0)+3),"")</f>
        <v/>
      </c>
      <c r="M303" t="str">
        <f t="shared" ca="1" si="116"/>
        <v/>
      </c>
      <c r="N303" t="str">
        <f t="shared" si="116"/>
        <v/>
      </c>
      <c r="O303" t="str">
        <f t="shared" si="116"/>
        <v/>
      </c>
      <c r="P303" t="str">
        <f t="shared" si="116"/>
        <v/>
      </c>
      <c r="Q303" t="str">
        <f t="shared" si="116"/>
        <v/>
      </c>
      <c r="R303" t="str">
        <f t="shared" si="116"/>
        <v/>
      </c>
      <c r="S303" t="str">
        <f t="shared" si="116"/>
        <v/>
      </c>
      <c r="T303" t="str">
        <f t="shared" si="116"/>
        <v/>
      </c>
      <c r="U303" t="str">
        <f t="shared" si="116"/>
        <v/>
      </c>
      <c r="V303" t="str">
        <f t="shared" si="116"/>
        <v/>
      </c>
      <c r="W303" t="str">
        <f t="shared" si="116"/>
        <v/>
      </c>
      <c r="X303" t="str">
        <f t="shared" si="116"/>
        <v/>
      </c>
      <c r="Y303" t="str">
        <f t="shared" si="116"/>
        <v/>
      </c>
      <c r="Z303" t="str">
        <f t="shared" si="116"/>
        <v/>
      </c>
      <c r="AA303" t="str">
        <f t="shared" si="116"/>
        <v/>
      </c>
      <c r="AB303" t="str">
        <f t="shared" si="116"/>
        <v/>
      </c>
      <c r="AC303" t="str">
        <f t="shared" si="117"/>
        <v/>
      </c>
      <c r="AD303" t="str">
        <f t="shared" si="117"/>
        <v/>
      </c>
      <c r="AE303" t="str">
        <f t="shared" si="117"/>
        <v/>
      </c>
      <c r="AF303" t="str">
        <f t="shared" si="117"/>
        <v/>
      </c>
      <c r="AG303" t="str">
        <f t="shared" si="117"/>
        <v/>
      </c>
      <c r="AH303" t="str">
        <f t="shared" si="117"/>
        <v/>
      </c>
      <c r="AI303" t="str">
        <f t="shared" si="117"/>
        <v/>
      </c>
      <c r="AJ303" t="str">
        <f t="shared" si="117"/>
        <v/>
      </c>
      <c r="AK303" t="str">
        <f t="shared" si="117"/>
        <v/>
      </c>
      <c r="AL303" t="str">
        <f t="shared" si="117"/>
        <v/>
      </c>
      <c r="AM303" t="str">
        <f t="shared" si="117"/>
        <v/>
      </c>
      <c r="AN303" t="str">
        <f t="shared" si="117"/>
        <v/>
      </c>
      <c r="AO303" t="str">
        <f t="shared" si="117"/>
        <v/>
      </c>
      <c r="AP303" t="str">
        <f t="shared" si="117"/>
        <v/>
      </c>
      <c r="AQ303" t="str">
        <f t="shared" si="117"/>
        <v/>
      </c>
      <c r="AR303" t="str">
        <f t="shared" si="117"/>
        <v/>
      </c>
      <c r="AS303" t="str">
        <f t="shared" si="118"/>
        <v/>
      </c>
      <c r="AT303" t="str">
        <f t="shared" si="118"/>
        <v/>
      </c>
      <c r="AU303" t="str">
        <f t="shared" si="118"/>
        <v/>
      </c>
      <c r="AV303" t="str">
        <f t="shared" si="118"/>
        <v/>
      </c>
      <c r="AW303" t="str">
        <f t="shared" si="118"/>
        <v/>
      </c>
      <c r="AX303" t="str">
        <f t="shared" si="118"/>
        <v/>
      </c>
      <c r="AY303" t="str">
        <f t="shared" si="118"/>
        <v/>
      </c>
      <c r="BA303">
        <v>303</v>
      </c>
      <c r="BB303">
        <f t="shared" si="119"/>
        <v>38</v>
      </c>
    </row>
    <row r="304" spans="1:54">
      <c r="A304" s="77"/>
      <c r="E304" s="78"/>
      <c r="F304" s="78"/>
      <c r="G304" t="str" cm="1">
        <f t="array" aca="1" ref="G304" ca="1">IFERROR(IF(INDIRECT("'"&amp;B304&amp;"'!Z"&amp;MATCH(INT(BA304/8)+1,INDIRECT("'"&amp;B304&amp;"'!B4:B15"),0)+3)=1,15,IF(INDIRECT("'"&amp;B304&amp;"'!X"&amp;MATCH(INT(BA304/8)+1,INDIRECT("'"&amp;B304&amp;"'!B4:B15"),0)+3)=1,10,IF(INDIRECT("'"&amp;B304&amp;"'!V"&amp;MATCH(INT(BA304/8)+1,INDIRECT("'"&amp;B304&amp;"'!B4:B15"),0)+3)=1,6,IF(INDIRECT("'"&amp;B304&amp;"'!V"&amp;MATCH(INT(BA304/8)+1,INDIRECT("'"&amp;B304&amp;"'!B4:B15"),0)+3)=1,4,0)))),"")</f>
        <v/>
      </c>
      <c r="H304" t="str" cm="1">
        <f t="array" aca="1" ref="H304" ca="1">IFERROR(IFERROR(INDIRECT("'"&amp;B304&amp;"'!AE"&amp;MATCH(INT(BA304/8)+1,INDIRECT("'"&amp;B304&amp;"'!B4:B15"),0)+3),0)-G304,"")</f>
        <v/>
      </c>
      <c r="K304" t="str" cm="1">
        <f t="array" aca="1" ref="K304" ca="1">IFERROR(INDIRECT("'"&amp;B304&amp;"'!AG"&amp;MATCH(INT(BA304/8)+1,INDIRECT("'"&amp;B304&amp;"'!B4:B15"),0)+3),"")</f>
        <v/>
      </c>
      <c r="M304" t="str">
        <f t="shared" ca="1" si="116"/>
        <v/>
      </c>
      <c r="N304" t="str">
        <f t="shared" si="116"/>
        <v/>
      </c>
      <c r="O304" t="str">
        <f t="shared" si="116"/>
        <v/>
      </c>
      <c r="P304" t="str">
        <f t="shared" si="116"/>
        <v/>
      </c>
      <c r="Q304" t="str">
        <f t="shared" si="116"/>
        <v/>
      </c>
      <c r="R304" t="str">
        <f t="shared" si="116"/>
        <v/>
      </c>
      <c r="S304" t="str">
        <f t="shared" si="116"/>
        <v/>
      </c>
      <c r="T304" t="str">
        <f t="shared" si="116"/>
        <v/>
      </c>
      <c r="U304" t="str">
        <f t="shared" si="116"/>
        <v/>
      </c>
      <c r="V304" t="str">
        <f t="shared" si="116"/>
        <v/>
      </c>
      <c r="W304" t="str">
        <f t="shared" si="116"/>
        <v/>
      </c>
      <c r="X304" t="str">
        <f t="shared" si="116"/>
        <v/>
      </c>
      <c r="Y304" t="str">
        <f t="shared" si="116"/>
        <v/>
      </c>
      <c r="Z304" t="str">
        <f t="shared" si="116"/>
        <v/>
      </c>
      <c r="AA304" t="str">
        <f t="shared" si="116"/>
        <v/>
      </c>
      <c r="AB304" t="str">
        <f t="shared" si="116"/>
        <v/>
      </c>
      <c r="AC304" t="str">
        <f t="shared" si="117"/>
        <v/>
      </c>
      <c r="AD304" t="str">
        <f t="shared" si="117"/>
        <v/>
      </c>
      <c r="AE304" t="str">
        <f t="shared" si="117"/>
        <v/>
      </c>
      <c r="AF304" t="str">
        <f t="shared" si="117"/>
        <v/>
      </c>
      <c r="AG304" t="str">
        <f t="shared" si="117"/>
        <v/>
      </c>
      <c r="AH304" t="str">
        <f t="shared" si="117"/>
        <v/>
      </c>
      <c r="AI304" t="str">
        <f t="shared" si="117"/>
        <v/>
      </c>
      <c r="AJ304" t="str">
        <f t="shared" si="117"/>
        <v/>
      </c>
      <c r="AK304" t="str">
        <f t="shared" si="117"/>
        <v/>
      </c>
      <c r="AL304" t="str">
        <f t="shared" si="117"/>
        <v/>
      </c>
      <c r="AM304" t="str">
        <f t="shared" si="117"/>
        <v/>
      </c>
      <c r="AN304" t="str">
        <f t="shared" si="117"/>
        <v/>
      </c>
      <c r="AO304" t="str">
        <f t="shared" si="117"/>
        <v/>
      </c>
      <c r="AP304" t="str">
        <f t="shared" si="117"/>
        <v/>
      </c>
      <c r="AQ304" t="str">
        <f t="shared" si="117"/>
        <v/>
      </c>
      <c r="AR304" t="str">
        <f t="shared" si="117"/>
        <v/>
      </c>
      <c r="AS304" t="str">
        <f t="shared" si="118"/>
        <v/>
      </c>
      <c r="AT304" t="str">
        <f t="shared" si="118"/>
        <v/>
      </c>
      <c r="AU304" t="str">
        <f t="shared" si="118"/>
        <v/>
      </c>
      <c r="AV304" t="str">
        <f t="shared" si="118"/>
        <v/>
      </c>
      <c r="AW304" t="str">
        <f t="shared" si="118"/>
        <v/>
      </c>
      <c r="AX304" t="str">
        <f t="shared" si="118"/>
        <v/>
      </c>
      <c r="AY304" t="str">
        <f t="shared" si="118"/>
        <v/>
      </c>
      <c r="BA304">
        <v>304</v>
      </c>
      <c r="BB304">
        <f t="shared" si="119"/>
        <v>39</v>
      </c>
    </row>
    <row r="305" spans="1:54">
      <c r="A305" s="77"/>
      <c r="E305" s="78"/>
      <c r="F305" s="78"/>
      <c r="G305" t="str" cm="1">
        <f t="array" aca="1" ref="G305" ca="1">IFERROR(IF(INDIRECT("'"&amp;B305&amp;"'!Z"&amp;MATCH(INT(BA305/8)+1,INDIRECT("'"&amp;B305&amp;"'!B4:B15"),0)+3)=1,15,IF(INDIRECT("'"&amp;B305&amp;"'!X"&amp;MATCH(INT(BA305/8)+1,INDIRECT("'"&amp;B305&amp;"'!B4:B15"),0)+3)=1,10,IF(INDIRECT("'"&amp;B305&amp;"'!V"&amp;MATCH(INT(BA305/8)+1,INDIRECT("'"&amp;B305&amp;"'!B4:B15"),0)+3)=1,6,IF(INDIRECT("'"&amp;B305&amp;"'!V"&amp;MATCH(INT(BA305/8)+1,INDIRECT("'"&amp;B305&amp;"'!B4:B15"),0)+3)=1,4,0)))),"")</f>
        <v/>
      </c>
      <c r="H305" t="str" cm="1">
        <f t="array" aca="1" ref="H305" ca="1">IFERROR(IFERROR(INDIRECT("'"&amp;B305&amp;"'!AE"&amp;MATCH(INT(BA305/8)+1,INDIRECT("'"&amp;B305&amp;"'!B4:B15"),0)+3),0)-G305,"")</f>
        <v/>
      </c>
      <c r="K305" t="str" cm="1">
        <f t="array" aca="1" ref="K305" ca="1">IFERROR(INDIRECT("'"&amp;B305&amp;"'!AG"&amp;MATCH(INT(BA305/8)+1,INDIRECT("'"&amp;B305&amp;"'!B4:B15"),0)+3),"")</f>
        <v/>
      </c>
      <c r="M305" t="str">
        <f t="shared" ca="1" si="116"/>
        <v/>
      </c>
      <c r="N305" t="str">
        <f t="shared" si="116"/>
        <v/>
      </c>
      <c r="O305" t="str">
        <f t="shared" si="116"/>
        <v/>
      </c>
      <c r="P305" t="str">
        <f t="shared" si="116"/>
        <v/>
      </c>
      <c r="Q305" t="str">
        <f t="shared" si="116"/>
        <v/>
      </c>
      <c r="R305" t="str">
        <f t="shared" si="116"/>
        <v/>
      </c>
      <c r="S305" t="str">
        <f t="shared" si="116"/>
        <v/>
      </c>
      <c r="T305" t="str">
        <f t="shared" si="116"/>
        <v/>
      </c>
      <c r="U305" t="str">
        <f t="shared" si="116"/>
        <v/>
      </c>
      <c r="V305" t="str">
        <f t="shared" si="116"/>
        <v/>
      </c>
      <c r="W305" t="str">
        <f t="shared" si="116"/>
        <v/>
      </c>
      <c r="X305" t="str">
        <f t="shared" si="116"/>
        <v/>
      </c>
      <c r="Y305" t="str">
        <f t="shared" si="116"/>
        <v/>
      </c>
      <c r="Z305" t="str">
        <f t="shared" si="116"/>
        <v/>
      </c>
      <c r="AA305" t="str">
        <f t="shared" si="116"/>
        <v/>
      </c>
      <c r="AB305" t="str">
        <f t="shared" si="116"/>
        <v/>
      </c>
      <c r="AC305" t="str">
        <f t="shared" si="117"/>
        <v/>
      </c>
      <c r="AD305" t="str">
        <f t="shared" si="117"/>
        <v/>
      </c>
      <c r="AE305" t="str">
        <f t="shared" si="117"/>
        <v/>
      </c>
      <c r="AF305" t="str">
        <f t="shared" si="117"/>
        <v/>
      </c>
      <c r="AG305" t="str">
        <f t="shared" si="117"/>
        <v/>
      </c>
      <c r="AH305" t="str">
        <f t="shared" si="117"/>
        <v/>
      </c>
      <c r="AI305" t="str">
        <f t="shared" si="117"/>
        <v/>
      </c>
      <c r="AJ305" t="str">
        <f t="shared" si="117"/>
        <v/>
      </c>
      <c r="AK305" t="str">
        <f t="shared" si="117"/>
        <v/>
      </c>
      <c r="AL305" t="str">
        <f t="shared" si="117"/>
        <v/>
      </c>
      <c r="AM305" t="str">
        <f t="shared" si="117"/>
        <v/>
      </c>
      <c r="AN305" t="str">
        <f t="shared" si="117"/>
        <v/>
      </c>
      <c r="AO305" t="str">
        <f t="shared" si="117"/>
        <v/>
      </c>
      <c r="AP305" t="str">
        <f t="shared" si="117"/>
        <v/>
      </c>
      <c r="AQ305" t="str">
        <f t="shared" si="117"/>
        <v/>
      </c>
      <c r="AR305" t="str">
        <f t="shared" si="117"/>
        <v/>
      </c>
      <c r="AS305" t="str">
        <f t="shared" si="118"/>
        <v/>
      </c>
      <c r="AT305" t="str">
        <f t="shared" si="118"/>
        <v/>
      </c>
      <c r="AU305" t="str">
        <f t="shared" si="118"/>
        <v/>
      </c>
      <c r="AV305" t="str">
        <f t="shared" si="118"/>
        <v/>
      </c>
      <c r="AW305" t="str">
        <f t="shared" si="118"/>
        <v/>
      </c>
      <c r="AX305" t="str">
        <f t="shared" si="118"/>
        <v/>
      </c>
      <c r="AY305" t="str">
        <f t="shared" si="118"/>
        <v/>
      </c>
      <c r="BA305">
        <v>305</v>
      </c>
      <c r="BB305">
        <f t="shared" si="119"/>
        <v>39</v>
      </c>
    </row>
    <row r="306" spans="1:54">
      <c r="A306" s="77"/>
      <c r="E306" s="78"/>
      <c r="F306" s="78"/>
      <c r="G306" t="str" cm="1">
        <f t="array" aca="1" ref="G306" ca="1">IFERROR(IF(INDIRECT("'"&amp;B306&amp;"'!Z"&amp;MATCH(INT(BA306/8)+1,INDIRECT("'"&amp;B306&amp;"'!B4:B15"),0)+3)=1,15,IF(INDIRECT("'"&amp;B306&amp;"'!X"&amp;MATCH(INT(BA306/8)+1,INDIRECT("'"&amp;B306&amp;"'!B4:B15"),0)+3)=1,10,IF(INDIRECT("'"&amp;B306&amp;"'!V"&amp;MATCH(INT(BA306/8)+1,INDIRECT("'"&amp;B306&amp;"'!B4:B15"),0)+3)=1,6,IF(INDIRECT("'"&amp;B306&amp;"'!V"&amp;MATCH(INT(BA306/8)+1,INDIRECT("'"&amp;B306&amp;"'!B4:B15"),0)+3)=1,4,0)))),"")</f>
        <v/>
      </c>
      <c r="H306" t="str" cm="1">
        <f t="array" aca="1" ref="H306" ca="1">IFERROR(IFERROR(INDIRECT("'"&amp;B306&amp;"'!AE"&amp;MATCH(INT(BA306/8)+1,INDIRECT("'"&amp;B306&amp;"'!B4:B15"),0)+3),0)-G306,"")</f>
        <v/>
      </c>
      <c r="I306" t="e">
        <f ca="1">H306+H307+H308</f>
        <v>#VALUE!</v>
      </c>
      <c r="J306" t="str">
        <f ca="1">IFERROR(ABS(SUM(I306,-F307,-E307))+ABS(SUM(IF(D306="Traversal",15,IF(D306="High",10,IF(D306="Mid",6,IF(D306="Low",4,0))))-G306)),"")</f>
        <v/>
      </c>
      <c r="K306" t="str" cm="1">
        <f t="array" aca="1" ref="K306" ca="1">IFERROR(INDIRECT("'"&amp;B306&amp;"'!AG"&amp;MATCH(INT(BA306/8)+1,INDIRECT("'"&amp;B306&amp;"'!B4:B15"),0)+3),"")</f>
        <v/>
      </c>
      <c r="M306" t="str">
        <f t="shared" ca="1" si="116"/>
        <v/>
      </c>
      <c r="N306" t="str">
        <f t="shared" si="116"/>
        <v/>
      </c>
      <c r="O306" t="str">
        <f t="shared" si="116"/>
        <v/>
      </c>
      <c r="P306" t="str">
        <f t="shared" si="116"/>
        <v/>
      </c>
      <c r="Q306" t="str">
        <f t="shared" si="116"/>
        <v/>
      </c>
      <c r="R306" t="str">
        <f t="shared" si="116"/>
        <v/>
      </c>
      <c r="S306" t="str">
        <f t="shared" si="116"/>
        <v/>
      </c>
      <c r="T306" t="str">
        <f t="shared" si="116"/>
        <v/>
      </c>
      <c r="U306" t="str">
        <f t="shared" si="116"/>
        <v/>
      </c>
      <c r="V306" t="str">
        <f t="shared" si="116"/>
        <v/>
      </c>
      <c r="W306" t="str">
        <f t="shared" si="116"/>
        <v/>
      </c>
      <c r="X306" t="str">
        <f t="shared" si="116"/>
        <v/>
      </c>
      <c r="Y306" t="str">
        <f t="shared" si="116"/>
        <v/>
      </c>
      <c r="Z306" t="str">
        <f t="shared" si="116"/>
        <v/>
      </c>
      <c r="AA306" t="str">
        <f t="shared" si="116"/>
        <v/>
      </c>
      <c r="AB306" t="str">
        <f t="shared" si="116"/>
        <v/>
      </c>
      <c r="AC306" t="str">
        <f t="shared" si="117"/>
        <v/>
      </c>
      <c r="AD306" t="str">
        <f t="shared" si="117"/>
        <v/>
      </c>
      <c r="AE306" t="str">
        <f t="shared" si="117"/>
        <v/>
      </c>
      <c r="AF306" t="str">
        <f t="shared" si="117"/>
        <v/>
      </c>
      <c r="AG306" t="str">
        <f t="shared" si="117"/>
        <v/>
      </c>
      <c r="AH306" t="str">
        <f t="shared" si="117"/>
        <v/>
      </c>
      <c r="AI306" t="str">
        <f t="shared" si="117"/>
        <v/>
      </c>
      <c r="AJ306" t="str">
        <f t="shared" si="117"/>
        <v/>
      </c>
      <c r="AK306" t="str">
        <f t="shared" si="117"/>
        <v/>
      </c>
      <c r="AL306" t="str">
        <f t="shared" si="117"/>
        <v/>
      </c>
      <c r="AM306" t="str">
        <f t="shared" si="117"/>
        <v/>
      </c>
      <c r="AN306" t="str">
        <f t="shared" si="117"/>
        <v/>
      </c>
      <c r="AO306" t="str">
        <f t="shared" si="117"/>
        <v/>
      </c>
      <c r="AP306" t="str">
        <f t="shared" si="117"/>
        <v/>
      </c>
      <c r="AQ306" t="str">
        <f t="shared" si="117"/>
        <v/>
      </c>
      <c r="AR306" t="str">
        <f t="shared" si="117"/>
        <v/>
      </c>
      <c r="AS306" t="str">
        <f t="shared" si="118"/>
        <v/>
      </c>
      <c r="AT306" t="str">
        <f t="shared" si="118"/>
        <v/>
      </c>
      <c r="AU306" t="str">
        <f t="shared" si="118"/>
        <v/>
      </c>
      <c r="AV306" t="str">
        <f t="shared" si="118"/>
        <v/>
      </c>
      <c r="AW306" t="str">
        <f t="shared" si="118"/>
        <v/>
      </c>
      <c r="AX306" t="str">
        <f t="shared" si="118"/>
        <v/>
      </c>
      <c r="AY306" t="str">
        <f t="shared" si="118"/>
        <v/>
      </c>
      <c r="BA306">
        <v>306</v>
      </c>
      <c r="BB306">
        <f t="shared" si="119"/>
        <v>39</v>
      </c>
    </row>
    <row r="307" spans="1:54">
      <c r="A307" s="77"/>
      <c r="E307" s="78"/>
      <c r="F307" s="78"/>
      <c r="G307" t="str" cm="1">
        <f t="array" aca="1" ref="G307" ca="1">IFERROR(IF(INDIRECT("'"&amp;B307&amp;"'!Z"&amp;MATCH(INT(BA307/8)+1,INDIRECT("'"&amp;B307&amp;"'!B4:B15"),0)+3)=1,15,IF(INDIRECT("'"&amp;B307&amp;"'!X"&amp;MATCH(INT(BA307/8)+1,INDIRECT("'"&amp;B307&amp;"'!B4:B15"),0)+3)=1,10,IF(INDIRECT("'"&amp;B307&amp;"'!V"&amp;MATCH(INT(BA307/8)+1,INDIRECT("'"&amp;B307&amp;"'!B4:B15"),0)+3)=1,6,IF(INDIRECT("'"&amp;B307&amp;"'!V"&amp;MATCH(INT(BA307/8)+1,INDIRECT("'"&amp;B307&amp;"'!B4:B15"),0)+3)=1,4,0)))),"")</f>
        <v/>
      </c>
      <c r="H307" t="str" cm="1">
        <f t="array" aca="1" ref="H307" ca="1">IFERROR(IFERROR(INDIRECT("'"&amp;B307&amp;"'!AE"&amp;MATCH(INT(BA307/8)+1,INDIRECT("'"&amp;B307&amp;"'!B4:B15"),0)+3),0)-G307,"")</f>
        <v/>
      </c>
      <c r="I307" t="e">
        <f ca="1">H306+H307+H308</f>
        <v>#VALUE!</v>
      </c>
      <c r="J307" t="str">
        <f ca="1">IFERROR(ABS(SUM(I307,-F307,-E307))+ABS(SUM(IF(D307="Traversal",15,IF(D307="High",10,IF(D307="Mid",6,IF(D307="Low",4,0))))-G307)),"")</f>
        <v/>
      </c>
      <c r="K307" t="str" cm="1">
        <f t="array" aca="1" ref="K307" ca="1">IFERROR(INDIRECT("'"&amp;B307&amp;"'!AG"&amp;MATCH(INT(BA307/8)+1,INDIRECT("'"&amp;B307&amp;"'!B4:B15"),0)+3),"")</f>
        <v/>
      </c>
      <c r="M307" t="str">
        <f t="shared" ca="1" si="116"/>
        <v/>
      </c>
      <c r="N307" t="str">
        <f t="shared" si="116"/>
        <v/>
      </c>
      <c r="O307" t="str">
        <f t="shared" si="116"/>
        <v/>
      </c>
      <c r="P307" t="str">
        <f t="shared" si="116"/>
        <v/>
      </c>
      <c r="Q307" t="str">
        <f t="shared" si="116"/>
        <v/>
      </c>
      <c r="R307" t="str">
        <f t="shared" si="116"/>
        <v/>
      </c>
      <c r="S307" t="str">
        <f t="shared" si="116"/>
        <v/>
      </c>
      <c r="T307" t="str">
        <f t="shared" si="116"/>
        <v/>
      </c>
      <c r="U307" t="str">
        <f t="shared" si="116"/>
        <v/>
      </c>
      <c r="V307" t="str">
        <f t="shared" si="116"/>
        <v/>
      </c>
      <c r="W307" t="str">
        <f t="shared" si="116"/>
        <v/>
      </c>
      <c r="X307" t="str">
        <f t="shared" si="116"/>
        <v/>
      </c>
      <c r="Y307" t="str">
        <f t="shared" si="116"/>
        <v/>
      </c>
      <c r="Z307" t="str">
        <f t="shared" si="116"/>
        <v/>
      </c>
      <c r="AA307" t="str">
        <f t="shared" si="116"/>
        <v/>
      </c>
      <c r="AB307" t="str">
        <f t="shared" si="116"/>
        <v/>
      </c>
      <c r="AC307" t="str">
        <f t="shared" si="117"/>
        <v/>
      </c>
      <c r="AD307" t="str">
        <f t="shared" si="117"/>
        <v/>
      </c>
      <c r="AE307" t="str">
        <f t="shared" si="117"/>
        <v/>
      </c>
      <c r="AF307" t="str">
        <f t="shared" si="117"/>
        <v/>
      </c>
      <c r="AG307" t="str">
        <f t="shared" si="117"/>
        <v/>
      </c>
      <c r="AH307" t="str">
        <f t="shared" si="117"/>
        <v/>
      </c>
      <c r="AI307" t="str">
        <f t="shared" si="117"/>
        <v/>
      </c>
      <c r="AJ307" t="str">
        <f t="shared" si="117"/>
        <v/>
      </c>
      <c r="AK307" t="str">
        <f t="shared" si="117"/>
        <v/>
      </c>
      <c r="AL307" t="str">
        <f t="shared" si="117"/>
        <v/>
      </c>
      <c r="AM307" t="str">
        <f t="shared" si="117"/>
        <v/>
      </c>
      <c r="AN307" t="str">
        <f t="shared" si="117"/>
        <v/>
      </c>
      <c r="AO307" t="str">
        <f t="shared" si="117"/>
        <v/>
      </c>
      <c r="AP307" t="str">
        <f t="shared" si="117"/>
        <v/>
      </c>
      <c r="AQ307" t="str">
        <f t="shared" si="117"/>
        <v/>
      </c>
      <c r="AR307" t="str">
        <f t="shared" si="117"/>
        <v/>
      </c>
      <c r="AS307" t="str">
        <f t="shared" si="118"/>
        <v/>
      </c>
      <c r="AT307" t="str">
        <f t="shared" si="118"/>
        <v/>
      </c>
      <c r="AU307" t="str">
        <f t="shared" si="118"/>
        <v/>
      </c>
      <c r="AV307" t="str">
        <f t="shared" si="118"/>
        <v/>
      </c>
      <c r="AW307" t="str">
        <f t="shared" si="118"/>
        <v/>
      </c>
      <c r="AX307" t="str">
        <f t="shared" si="118"/>
        <v/>
      </c>
      <c r="AY307" t="str">
        <f t="shared" si="118"/>
        <v/>
      </c>
      <c r="BA307">
        <v>307</v>
      </c>
      <c r="BB307">
        <f t="shared" si="119"/>
        <v>39</v>
      </c>
    </row>
    <row r="308" spans="1:54">
      <c r="A308" s="77"/>
      <c r="E308" s="78"/>
      <c r="F308" s="78"/>
      <c r="G308" t="str" cm="1">
        <f t="array" aca="1" ref="G308" ca="1">IFERROR(IF(INDIRECT("'"&amp;B308&amp;"'!Z"&amp;MATCH(INT(BA308/8)+1,INDIRECT("'"&amp;B308&amp;"'!B4:B15"),0)+3)=1,15,IF(INDIRECT("'"&amp;B308&amp;"'!X"&amp;MATCH(INT(BA308/8)+1,INDIRECT("'"&amp;B308&amp;"'!B4:B15"),0)+3)=1,10,IF(INDIRECT("'"&amp;B308&amp;"'!V"&amp;MATCH(INT(BA308/8)+1,INDIRECT("'"&amp;B308&amp;"'!B4:B15"),0)+3)=1,6,IF(INDIRECT("'"&amp;B308&amp;"'!V"&amp;MATCH(INT(BA308/8)+1,INDIRECT("'"&amp;B308&amp;"'!B4:B15"),0)+3)=1,4,0)))),"")</f>
        <v/>
      </c>
      <c r="H308" t="str" cm="1">
        <f t="array" aca="1" ref="H308" ca="1">IFERROR(IFERROR(INDIRECT("'"&amp;B308&amp;"'!AE"&amp;MATCH(INT(BA308/8)+1,INDIRECT("'"&amp;B308&amp;"'!B4:B15"),0)+3),0)-G308,"")</f>
        <v/>
      </c>
      <c r="I308" t="e">
        <f ca="1">H306+H307+H308</f>
        <v>#VALUE!</v>
      </c>
      <c r="J308" t="str">
        <f ca="1">IFERROR(ABS(SUM(I308,-F307,-E307))+ABS(SUM(IF(D308="Traversal",15,IF(D308="High",10,IF(D308="Mid",6,IF(D308="Low",4,0))))-G308)),"")</f>
        <v/>
      </c>
      <c r="K308" t="str" cm="1">
        <f t="array" aca="1" ref="K308" ca="1">IFERROR(INDIRECT("'"&amp;B308&amp;"'!AG"&amp;MATCH(INT(BA308/8)+1,INDIRECT("'"&amp;B308&amp;"'!B4:B15"),0)+3),"")</f>
        <v/>
      </c>
      <c r="M308" t="str">
        <f t="shared" ca="1" si="116"/>
        <v/>
      </c>
      <c r="N308" t="str">
        <f t="shared" si="116"/>
        <v/>
      </c>
      <c r="O308" t="str">
        <f t="shared" si="116"/>
        <v/>
      </c>
      <c r="P308" t="str">
        <f t="shared" si="116"/>
        <v/>
      </c>
      <c r="Q308" t="str">
        <f t="shared" si="116"/>
        <v/>
      </c>
      <c r="R308" t="str">
        <f t="shared" si="116"/>
        <v/>
      </c>
      <c r="S308" t="str">
        <f t="shared" si="116"/>
        <v/>
      </c>
      <c r="T308" t="str">
        <f t="shared" si="116"/>
        <v/>
      </c>
      <c r="U308" t="str">
        <f t="shared" si="116"/>
        <v/>
      </c>
      <c r="V308" t="str">
        <f t="shared" si="116"/>
        <v/>
      </c>
      <c r="W308" t="str">
        <f t="shared" si="116"/>
        <v/>
      </c>
      <c r="X308" t="str">
        <f t="shared" si="116"/>
        <v/>
      </c>
      <c r="Y308" t="str">
        <f t="shared" si="116"/>
        <v/>
      </c>
      <c r="Z308" t="str">
        <f t="shared" si="116"/>
        <v/>
      </c>
      <c r="AA308" t="str">
        <f t="shared" si="116"/>
        <v/>
      </c>
      <c r="AB308" t="str">
        <f t="shared" si="116"/>
        <v/>
      </c>
      <c r="AC308" t="str">
        <f t="shared" si="117"/>
        <v/>
      </c>
      <c r="AD308" t="str">
        <f t="shared" si="117"/>
        <v/>
      </c>
      <c r="AE308" t="str">
        <f t="shared" si="117"/>
        <v/>
      </c>
      <c r="AF308" t="str">
        <f t="shared" si="117"/>
        <v/>
      </c>
      <c r="AG308" t="str">
        <f t="shared" si="117"/>
        <v/>
      </c>
      <c r="AH308" t="str">
        <f t="shared" si="117"/>
        <v/>
      </c>
      <c r="AI308" t="str">
        <f t="shared" si="117"/>
        <v/>
      </c>
      <c r="AJ308" t="str">
        <f t="shared" si="117"/>
        <v/>
      </c>
      <c r="AK308" t="str">
        <f t="shared" si="117"/>
        <v/>
      </c>
      <c r="AL308" t="str">
        <f t="shared" si="117"/>
        <v/>
      </c>
      <c r="AM308" t="str">
        <f t="shared" si="117"/>
        <v/>
      </c>
      <c r="AN308" t="str">
        <f t="shared" si="117"/>
        <v/>
      </c>
      <c r="AO308" t="str">
        <f t="shared" si="117"/>
        <v/>
      </c>
      <c r="AP308" t="str">
        <f t="shared" si="117"/>
        <v/>
      </c>
      <c r="AQ308" t="str">
        <f t="shared" si="117"/>
        <v/>
      </c>
      <c r="AR308" t="str">
        <f t="shared" si="117"/>
        <v/>
      </c>
      <c r="AS308" t="str">
        <f t="shared" si="118"/>
        <v/>
      </c>
      <c r="AT308" t="str">
        <f t="shared" si="118"/>
        <v/>
      </c>
      <c r="AU308" t="str">
        <f t="shared" si="118"/>
        <v/>
      </c>
      <c r="AV308" t="str">
        <f t="shared" si="118"/>
        <v/>
      </c>
      <c r="AW308" t="str">
        <f t="shared" si="118"/>
        <v/>
      </c>
      <c r="AX308" t="str">
        <f t="shared" si="118"/>
        <v/>
      </c>
      <c r="AY308" t="str">
        <f t="shared" si="118"/>
        <v/>
      </c>
      <c r="BA308">
        <v>308</v>
      </c>
      <c r="BB308">
        <f t="shared" si="119"/>
        <v>39</v>
      </c>
    </row>
    <row r="309" spans="1:54">
      <c r="A309" s="77"/>
      <c r="E309" s="78"/>
      <c r="F309" s="78"/>
      <c r="G309" t="str" cm="1">
        <f t="array" aca="1" ref="G309" ca="1">IFERROR(IF(INDIRECT("'"&amp;B309&amp;"'!Z"&amp;MATCH(INT(BA309/8)+1,INDIRECT("'"&amp;B309&amp;"'!B4:B15"),0)+3)=1,15,IF(INDIRECT("'"&amp;B309&amp;"'!X"&amp;MATCH(INT(BA309/8)+1,INDIRECT("'"&amp;B309&amp;"'!B4:B15"),0)+3)=1,10,IF(INDIRECT("'"&amp;B309&amp;"'!V"&amp;MATCH(INT(BA309/8)+1,INDIRECT("'"&amp;B309&amp;"'!B4:B15"),0)+3)=1,6,IF(INDIRECT("'"&amp;B309&amp;"'!V"&amp;MATCH(INT(BA309/8)+1,INDIRECT("'"&amp;B309&amp;"'!B4:B15"),0)+3)=1,4,0)))),"")</f>
        <v/>
      </c>
      <c r="H309" t="str" cm="1">
        <f t="array" aca="1" ref="H309" ca="1">IFERROR(IFERROR(INDIRECT("'"&amp;B309&amp;"'!AE"&amp;MATCH(INT(BA309/8)+1,INDIRECT("'"&amp;B309&amp;"'!B4:B15"),0)+3),0)-G309,"")</f>
        <v/>
      </c>
      <c r="I309" t="e">
        <f ca="1">H309+H310+H311</f>
        <v>#VALUE!</v>
      </c>
      <c r="J309" t="str">
        <f ca="1">IFERROR(ABS(SUM(I309,-F310,-E310))+ABS(SUM(IF(D309="Traversal",15,IF(D309="High",10,IF(D309="Mid",6,IF(D309="Low",4,0))))-G309)),"")</f>
        <v/>
      </c>
      <c r="K309" t="str" cm="1">
        <f t="array" aca="1" ref="K309" ca="1">IFERROR(INDIRECT("'"&amp;B309&amp;"'!AG"&amp;MATCH(INT(BA309/8)+1,INDIRECT("'"&amp;B309&amp;"'!B4:B15"),0)+3),"")</f>
        <v/>
      </c>
      <c r="M309" t="str">
        <f t="shared" ca="1" si="116"/>
        <v/>
      </c>
      <c r="N309" t="str">
        <f t="shared" si="116"/>
        <v/>
      </c>
      <c r="O309" t="str">
        <f t="shared" si="116"/>
        <v/>
      </c>
      <c r="P309" t="str">
        <f t="shared" si="116"/>
        <v/>
      </c>
      <c r="Q309" t="str">
        <f t="shared" si="116"/>
        <v/>
      </c>
      <c r="R309" t="str">
        <f t="shared" si="116"/>
        <v/>
      </c>
      <c r="S309" t="str">
        <f t="shared" si="116"/>
        <v/>
      </c>
      <c r="T309" t="str">
        <f t="shared" si="116"/>
        <v/>
      </c>
      <c r="U309" t="str">
        <f t="shared" si="116"/>
        <v/>
      </c>
      <c r="V309" t="str">
        <f t="shared" si="116"/>
        <v/>
      </c>
      <c r="W309" t="str">
        <f t="shared" si="116"/>
        <v/>
      </c>
      <c r="X309" t="str">
        <f t="shared" si="116"/>
        <v/>
      </c>
      <c r="Y309" t="str">
        <f t="shared" si="116"/>
        <v/>
      </c>
      <c r="Z309" t="str">
        <f t="shared" si="116"/>
        <v/>
      </c>
      <c r="AA309" t="str">
        <f t="shared" si="116"/>
        <v/>
      </c>
      <c r="AB309" t="str">
        <f t="shared" si="116"/>
        <v/>
      </c>
      <c r="AC309" t="str">
        <f t="shared" si="117"/>
        <v/>
      </c>
      <c r="AD309" t="str">
        <f t="shared" si="117"/>
        <v/>
      </c>
      <c r="AE309" t="str">
        <f t="shared" si="117"/>
        <v/>
      </c>
      <c r="AF309" t="str">
        <f t="shared" si="117"/>
        <v/>
      </c>
      <c r="AG309" t="str">
        <f t="shared" si="117"/>
        <v/>
      </c>
      <c r="AH309" t="str">
        <f t="shared" si="117"/>
        <v/>
      </c>
      <c r="AI309" t="str">
        <f t="shared" si="117"/>
        <v/>
      </c>
      <c r="AJ309" t="str">
        <f t="shared" si="117"/>
        <v/>
      </c>
      <c r="AK309" t="str">
        <f t="shared" si="117"/>
        <v/>
      </c>
      <c r="AL309" t="str">
        <f t="shared" si="117"/>
        <v/>
      </c>
      <c r="AM309" t="str">
        <f t="shared" si="117"/>
        <v/>
      </c>
      <c r="AN309" t="str">
        <f t="shared" si="117"/>
        <v/>
      </c>
      <c r="AO309" t="str">
        <f t="shared" si="117"/>
        <v/>
      </c>
      <c r="AP309" t="str">
        <f t="shared" si="117"/>
        <v/>
      </c>
      <c r="AQ309" t="str">
        <f t="shared" si="117"/>
        <v/>
      </c>
      <c r="AR309" t="str">
        <f t="shared" si="117"/>
        <v/>
      </c>
      <c r="AS309" t="str">
        <f t="shared" si="118"/>
        <v/>
      </c>
      <c r="AT309" t="str">
        <f t="shared" si="118"/>
        <v/>
      </c>
      <c r="AU309" t="str">
        <f t="shared" si="118"/>
        <v/>
      </c>
      <c r="AV309" t="str">
        <f t="shared" si="118"/>
        <v/>
      </c>
      <c r="AW309" t="str">
        <f t="shared" si="118"/>
        <v/>
      </c>
      <c r="AX309" t="str">
        <f t="shared" si="118"/>
        <v/>
      </c>
      <c r="AY309" t="str">
        <f t="shared" si="118"/>
        <v/>
      </c>
      <c r="BA309">
        <v>309</v>
      </c>
      <c r="BB309">
        <f t="shared" si="119"/>
        <v>39</v>
      </c>
    </row>
    <row r="310" spans="1:54">
      <c r="A310" s="77"/>
      <c r="E310" s="78"/>
      <c r="F310" s="78"/>
      <c r="G310" t="str" cm="1">
        <f t="array" aca="1" ref="G310" ca="1">IFERROR(IF(INDIRECT("'"&amp;B310&amp;"'!Z"&amp;MATCH(INT(BA310/8)+1,INDIRECT("'"&amp;B310&amp;"'!B4:B15"),0)+3)=1,15,IF(INDIRECT("'"&amp;B310&amp;"'!X"&amp;MATCH(INT(BA310/8)+1,INDIRECT("'"&amp;B310&amp;"'!B4:B15"),0)+3)=1,10,IF(INDIRECT("'"&amp;B310&amp;"'!V"&amp;MATCH(INT(BA310/8)+1,INDIRECT("'"&amp;B310&amp;"'!B4:B15"),0)+3)=1,6,IF(INDIRECT("'"&amp;B310&amp;"'!V"&amp;MATCH(INT(BA310/8)+1,INDIRECT("'"&amp;B310&amp;"'!B4:B15"),0)+3)=1,4,0)))),"")</f>
        <v/>
      </c>
      <c r="H310" t="str" cm="1">
        <f t="array" aca="1" ref="H310" ca="1">IFERROR(IFERROR(INDIRECT("'"&amp;B310&amp;"'!AE"&amp;MATCH(INT(BA310/8)+1,INDIRECT("'"&amp;B310&amp;"'!B4:B15"),0)+3),0)-G310,"")</f>
        <v/>
      </c>
      <c r="I310" t="e">
        <f ca="1">H309+H310+H311</f>
        <v>#VALUE!</v>
      </c>
      <c r="J310" t="str">
        <f ca="1">IFERROR(ABS(SUM(I310,-F310,-E310))+ABS(SUM(IF(D310="Traversal",15,IF(D310="High",10,IF(D310="Mid",6,IF(D310="Low",4,0))))-G310)),"")</f>
        <v/>
      </c>
      <c r="K310" t="str" cm="1">
        <f t="array" aca="1" ref="K310" ca="1">IFERROR(INDIRECT("'"&amp;B310&amp;"'!AG"&amp;MATCH(INT(BA310/8)+1,INDIRECT("'"&amp;B310&amp;"'!B4:B15"),0)+3),"")</f>
        <v/>
      </c>
      <c r="M310" t="str">
        <f t="shared" ca="1" si="116"/>
        <v/>
      </c>
      <c r="N310" t="str">
        <f t="shared" si="116"/>
        <v/>
      </c>
      <c r="O310" t="str">
        <f t="shared" si="116"/>
        <v/>
      </c>
      <c r="P310" t="str">
        <f t="shared" si="116"/>
        <v/>
      </c>
      <c r="Q310" t="str">
        <f t="shared" si="116"/>
        <v/>
      </c>
      <c r="R310" t="str">
        <f t="shared" si="116"/>
        <v/>
      </c>
      <c r="S310" t="str">
        <f t="shared" si="116"/>
        <v/>
      </c>
      <c r="T310" t="str">
        <f t="shared" si="116"/>
        <v/>
      </c>
      <c r="U310" t="str">
        <f t="shared" si="116"/>
        <v/>
      </c>
      <c r="V310" t="str">
        <f t="shared" si="116"/>
        <v/>
      </c>
      <c r="W310" t="str">
        <f t="shared" si="116"/>
        <v/>
      </c>
      <c r="X310" t="str">
        <f t="shared" si="116"/>
        <v/>
      </c>
      <c r="Y310" t="str">
        <f t="shared" si="116"/>
        <v/>
      </c>
      <c r="Z310" t="str">
        <f t="shared" si="116"/>
        <v/>
      </c>
      <c r="AA310" t="str">
        <f t="shared" si="116"/>
        <v/>
      </c>
      <c r="AB310" t="str">
        <f t="shared" si="116"/>
        <v/>
      </c>
      <c r="AC310" t="str">
        <f t="shared" si="117"/>
        <v/>
      </c>
      <c r="AD310" t="str">
        <f t="shared" si="117"/>
        <v/>
      </c>
      <c r="AE310" t="str">
        <f t="shared" si="117"/>
        <v/>
      </c>
      <c r="AF310" t="str">
        <f t="shared" si="117"/>
        <v/>
      </c>
      <c r="AG310" t="str">
        <f t="shared" si="117"/>
        <v/>
      </c>
      <c r="AH310" t="str">
        <f t="shared" si="117"/>
        <v/>
      </c>
      <c r="AI310" t="str">
        <f t="shared" si="117"/>
        <v/>
      </c>
      <c r="AJ310" t="str">
        <f t="shared" si="117"/>
        <v/>
      </c>
      <c r="AK310" t="str">
        <f t="shared" si="117"/>
        <v/>
      </c>
      <c r="AL310" t="str">
        <f t="shared" si="117"/>
        <v/>
      </c>
      <c r="AM310" t="str">
        <f t="shared" si="117"/>
        <v/>
      </c>
      <c r="AN310" t="str">
        <f t="shared" si="117"/>
        <v/>
      </c>
      <c r="AO310" t="str">
        <f t="shared" si="117"/>
        <v/>
      </c>
      <c r="AP310" t="str">
        <f t="shared" si="117"/>
        <v/>
      </c>
      <c r="AQ310" t="str">
        <f t="shared" si="117"/>
        <v/>
      </c>
      <c r="AR310" t="str">
        <f t="shared" si="117"/>
        <v/>
      </c>
      <c r="AS310" t="str">
        <f t="shared" si="118"/>
        <v/>
      </c>
      <c r="AT310" t="str">
        <f t="shared" si="118"/>
        <v/>
      </c>
      <c r="AU310" t="str">
        <f t="shared" si="118"/>
        <v/>
      </c>
      <c r="AV310" t="str">
        <f t="shared" si="118"/>
        <v/>
      </c>
      <c r="AW310" t="str">
        <f t="shared" si="118"/>
        <v/>
      </c>
      <c r="AX310" t="str">
        <f t="shared" si="118"/>
        <v/>
      </c>
      <c r="AY310" t="str">
        <f t="shared" si="118"/>
        <v/>
      </c>
      <c r="BA310">
        <v>310</v>
      </c>
      <c r="BB310">
        <f t="shared" si="119"/>
        <v>39</v>
      </c>
    </row>
    <row r="311" spans="1:54">
      <c r="A311" s="77"/>
      <c r="E311" s="78"/>
      <c r="F311" s="78"/>
      <c r="G311" t="str" cm="1">
        <f t="array" aca="1" ref="G311" ca="1">IFERROR(IF(INDIRECT("'"&amp;B311&amp;"'!Z"&amp;MATCH(INT(BA311/8)+1,INDIRECT("'"&amp;B311&amp;"'!B4:B15"),0)+3)=1,15,IF(INDIRECT("'"&amp;B311&amp;"'!X"&amp;MATCH(INT(BA311/8)+1,INDIRECT("'"&amp;B311&amp;"'!B4:B15"),0)+3)=1,10,IF(INDIRECT("'"&amp;B311&amp;"'!V"&amp;MATCH(INT(BA311/8)+1,INDIRECT("'"&amp;B311&amp;"'!B4:B15"),0)+3)=1,6,IF(INDIRECT("'"&amp;B311&amp;"'!V"&amp;MATCH(INT(BA311/8)+1,INDIRECT("'"&amp;B311&amp;"'!B4:B15"),0)+3)=1,4,0)))),"")</f>
        <v/>
      </c>
      <c r="H311" t="str" cm="1">
        <f t="array" aca="1" ref="H311" ca="1">IFERROR(IFERROR(INDIRECT("'"&amp;B311&amp;"'!AE"&amp;MATCH(INT(BA311/8)+1,INDIRECT("'"&amp;B311&amp;"'!B4:B15"),0)+3),0)-G311,"")</f>
        <v/>
      </c>
      <c r="I311" t="e">
        <f ca="1">H309+H310+H311</f>
        <v>#VALUE!</v>
      </c>
      <c r="J311" t="str">
        <f ca="1">IFERROR(ABS(SUM(I311,-F310,-E310))+ABS(SUM(IF(D311="Traversal",15,IF(D311="High",10,IF(D311="Mid",6,IF(D311="Low",4,0))))-G311)),"")</f>
        <v/>
      </c>
      <c r="K311" t="str" cm="1">
        <f t="array" aca="1" ref="K311" ca="1">IFERROR(INDIRECT("'"&amp;B311&amp;"'!AG"&amp;MATCH(INT(BA311/8)+1,INDIRECT("'"&amp;B311&amp;"'!B4:B15"),0)+3),"")</f>
        <v/>
      </c>
      <c r="M311" t="str">
        <f t="shared" ca="1" si="116"/>
        <v/>
      </c>
      <c r="N311" t="str">
        <f t="shared" si="116"/>
        <v/>
      </c>
      <c r="O311" t="str">
        <f t="shared" si="116"/>
        <v/>
      </c>
      <c r="P311" t="str">
        <f t="shared" si="116"/>
        <v/>
      </c>
      <c r="Q311" t="str">
        <f t="shared" si="116"/>
        <v/>
      </c>
      <c r="R311" t="str">
        <f t="shared" si="116"/>
        <v/>
      </c>
      <c r="S311" t="str">
        <f t="shared" si="116"/>
        <v/>
      </c>
      <c r="T311" t="str">
        <f t="shared" si="116"/>
        <v/>
      </c>
      <c r="U311" t="str">
        <f t="shared" si="116"/>
        <v/>
      </c>
      <c r="V311" t="str">
        <f t="shared" si="116"/>
        <v/>
      </c>
      <c r="W311" t="str">
        <f t="shared" si="116"/>
        <v/>
      </c>
      <c r="X311" t="str">
        <f t="shared" si="116"/>
        <v/>
      </c>
      <c r="Y311" t="str">
        <f t="shared" si="116"/>
        <v/>
      </c>
      <c r="Z311" t="str">
        <f t="shared" si="116"/>
        <v/>
      </c>
      <c r="AA311" t="str">
        <f t="shared" si="116"/>
        <v/>
      </c>
      <c r="AB311" t="str">
        <f t="shared" si="116"/>
        <v/>
      </c>
      <c r="AC311" t="str">
        <f t="shared" si="117"/>
        <v/>
      </c>
      <c r="AD311" t="str">
        <f t="shared" si="117"/>
        <v/>
      </c>
      <c r="AE311" t="str">
        <f t="shared" si="117"/>
        <v/>
      </c>
      <c r="AF311" t="str">
        <f t="shared" si="117"/>
        <v/>
      </c>
      <c r="AG311" t="str">
        <f t="shared" si="117"/>
        <v/>
      </c>
      <c r="AH311" t="str">
        <f t="shared" si="117"/>
        <v/>
      </c>
      <c r="AI311" t="str">
        <f t="shared" si="117"/>
        <v/>
      </c>
      <c r="AJ311" t="str">
        <f t="shared" si="117"/>
        <v/>
      </c>
      <c r="AK311" t="str">
        <f t="shared" si="117"/>
        <v/>
      </c>
      <c r="AL311" t="str">
        <f t="shared" si="117"/>
        <v/>
      </c>
      <c r="AM311" t="str">
        <f t="shared" si="117"/>
        <v/>
      </c>
      <c r="AN311" t="str">
        <f t="shared" si="117"/>
        <v/>
      </c>
      <c r="AO311" t="str">
        <f t="shared" si="117"/>
        <v/>
      </c>
      <c r="AP311" t="str">
        <f t="shared" si="117"/>
        <v/>
      </c>
      <c r="AQ311" t="str">
        <f t="shared" si="117"/>
        <v/>
      </c>
      <c r="AR311" t="str">
        <f t="shared" si="117"/>
        <v/>
      </c>
      <c r="AS311" t="str">
        <f t="shared" si="118"/>
        <v/>
      </c>
      <c r="AT311" t="str">
        <f t="shared" si="118"/>
        <v/>
      </c>
      <c r="AU311" t="str">
        <f t="shared" si="118"/>
        <v/>
      </c>
      <c r="AV311" t="str">
        <f t="shared" si="118"/>
        <v/>
      </c>
      <c r="AW311" t="str">
        <f t="shared" si="118"/>
        <v/>
      </c>
      <c r="AX311" t="str">
        <f t="shared" si="118"/>
        <v/>
      </c>
      <c r="AY311" t="str">
        <f t="shared" si="118"/>
        <v/>
      </c>
      <c r="BA311">
        <v>311</v>
      </c>
      <c r="BB311">
        <f t="shared" si="119"/>
        <v>39</v>
      </c>
    </row>
    <row r="312" spans="1:54">
      <c r="A312" s="77"/>
      <c r="E312" s="78"/>
      <c r="F312" s="78"/>
      <c r="G312" t="str" cm="1">
        <f t="array" aca="1" ref="G312" ca="1">IFERROR(IF(INDIRECT("'"&amp;B312&amp;"'!Z"&amp;MATCH(INT(BA312/8)+1,INDIRECT("'"&amp;B312&amp;"'!B4:B15"),0)+3)=1,15,IF(INDIRECT("'"&amp;B312&amp;"'!X"&amp;MATCH(INT(BA312/8)+1,INDIRECT("'"&amp;B312&amp;"'!B4:B15"),0)+3)=1,10,IF(INDIRECT("'"&amp;B312&amp;"'!V"&amp;MATCH(INT(BA312/8)+1,INDIRECT("'"&amp;B312&amp;"'!B4:B15"),0)+3)=1,6,IF(INDIRECT("'"&amp;B312&amp;"'!V"&amp;MATCH(INT(BA312/8)+1,INDIRECT("'"&amp;B312&amp;"'!B4:B15"),0)+3)=1,4,0)))),"")</f>
        <v/>
      </c>
      <c r="H312" t="str" cm="1">
        <f t="array" aca="1" ref="H312" ca="1">IFERROR(IFERROR(INDIRECT("'"&amp;B312&amp;"'!AE"&amp;MATCH(INT(BA312/8)+1,INDIRECT("'"&amp;B312&amp;"'!B4:B15"),0)+3),0)-G312,"")</f>
        <v/>
      </c>
      <c r="K312" t="str" cm="1">
        <f t="array" aca="1" ref="K312" ca="1">IFERROR(INDIRECT("'"&amp;B312&amp;"'!AG"&amp;MATCH(INT(BA312/8)+1,INDIRECT("'"&amp;B312&amp;"'!B4:B15"),0)+3),"")</f>
        <v/>
      </c>
      <c r="M312" t="str">
        <f t="shared" ca="1" si="116"/>
        <v/>
      </c>
      <c r="N312" t="str">
        <f t="shared" si="116"/>
        <v/>
      </c>
      <c r="O312" t="str">
        <f t="shared" si="116"/>
        <v/>
      </c>
      <c r="P312" t="str">
        <f t="shared" si="116"/>
        <v/>
      </c>
      <c r="Q312" t="str">
        <f t="shared" si="116"/>
        <v/>
      </c>
      <c r="R312" t="str">
        <f t="shared" si="116"/>
        <v/>
      </c>
      <c r="S312" t="str">
        <f t="shared" si="116"/>
        <v/>
      </c>
      <c r="T312" t="str">
        <f t="shared" si="116"/>
        <v/>
      </c>
      <c r="U312" t="str">
        <f t="shared" si="116"/>
        <v/>
      </c>
      <c r="V312" t="str">
        <f t="shared" si="116"/>
        <v/>
      </c>
      <c r="W312" t="str">
        <f t="shared" si="116"/>
        <v/>
      </c>
      <c r="X312" t="str">
        <f t="shared" si="116"/>
        <v/>
      </c>
      <c r="Y312" t="str">
        <f t="shared" si="116"/>
        <v/>
      </c>
      <c r="Z312" t="str">
        <f t="shared" si="116"/>
        <v/>
      </c>
      <c r="AA312" t="str">
        <f t="shared" si="116"/>
        <v/>
      </c>
      <c r="AB312" t="str">
        <f t="shared" ref="AB312:AQ327" si="120">IF(AB$1="","",IF($K312=AB$1,$J312,""))</f>
        <v/>
      </c>
      <c r="AC312" t="str">
        <f t="shared" si="120"/>
        <v/>
      </c>
      <c r="AD312" t="str">
        <f t="shared" si="120"/>
        <v/>
      </c>
      <c r="AE312" t="str">
        <f t="shared" si="120"/>
        <v/>
      </c>
      <c r="AF312" t="str">
        <f t="shared" si="120"/>
        <v/>
      </c>
      <c r="AG312" t="str">
        <f t="shared" si="117"/>
        <v/>
      </c>
      <c r="AH312" t="str">
        <f t="shared" si="117"/>
        <v/>
      </c>
      <c r="AI312" t="str">
        <f t="shared" si="117"/>
        <v/>
      </c>
      <c r="AJ312" t="str">
        <f t="shared" si="117"/>
        <v/>
      </c>
      <c r="AK312" t="str">
        <f t="shared" si="117"/>
        <v/>
      </c>
      <c r="AL312" t="str">
        <f t="shared" si="117"/>
        <v/>
      </c>
      <c r="AM312" t="str">
        <f t="shared" si="117"/>
        <v/>
      </c>
      <c r="AN312" t="str">
        <f t="shared" si="117"/>
        <v/>
      </c>
      <c r="AO312" t="str">
        <f t="shared" si="117"/>
        <v/>
      </c>
      <c r="AP312" t="str">
        <f t="shared" si="117"/>
        <v/>
      </c>
      <c r="AQ312" t="str">
        <f t="shared" si="117"/>
        <v/>
      </c>
      <c r="AR312" t="str">
        <f t="shared" si="117"/>
        <v/>
      </c>
      <c r="AS312" t="str">
        <f t="shared" si="118"/>
        <v/>
      </c>
      <c r="AT312" t="str">
        <f t="shared" si="118"/>
        <v/>
      </c>
      <c r="AU312" t="str">
        <f t="shared" si="118"/>
        <v/>
      </c>
      <c r="AV312" t="str">
        <f t="shared" si="118"/>
        <v/>
      </c>
      <c r="AW312" t="str">
        <f t="shared" si="118"/>
        <v/>
      </c>
      <c r="AX312" t="str">
        <f t="shared" si="118"/>
        <v/>
      </c>
      <c r="AY312" t="str">
        <f t="shared" si="118"/>
        <v/>
      </c>
      <c r="BA312">
        <v>312</v>
      </c>
      <c r="BB312">
        <f t="shared" si="119"/>
        <v>40</v>
      </c>
    </row>
    <row r="313" spans="1:54">
      <c r="A313" s="77"/>
      <c r="E313" s="78"/>
      <c r="F313" s="78"/>
      <c r="G313" t="str" cm="1">
        <f t="array" aca="1" ref="G313" ca="1">IFERROR(IF(INDIRECT("'"&amp;B313&amp;"'!Z"&amp;MATCH(INT(BA313/8)+1,INDIRECT("'"&amp;B313&amp;"'!B4:B15"),0)+3)=1,15,IF(INDIRECT("'"&amp;B313&amp;"'!X"&amp;MATCH(INT(BA313/8)+1,INDIRECT("'"&amp;B313&amp;"'!B4:B15"),0)+3)=1,10,IF(INDIRECT("'"&amp;B313&amp;"'!V"&amp;MATCH(INT(BA313/8)+1,INDIRECT("'"&amp;B313&amp;"'!B4:B15"),0)+3)=1,6,IF(INDIRECT("'"&amp;B313&amp;"'!V"&amp;MATCH(INT(BA313/8)+1,INDIRECT("'"&amp;B313&amp;"'!B4:B15"),0)+3)=1,4,0)))),"")</f>
        <v/>
      </c>
      <c r="H313" t="str" cm="1">
        <f t="array" aca="1" ref="H313" ca="1">IFERROR(IFERROR(INDIRECT("'"&amp;B313&amp;"'!AE"&amp;MATCH(INT(BA313/8)+1,INDIRECT("'"&amp;B313&amp;"'!B4:B15"),0)+3),0)-G313,"")</f>
        <v/>
      </c>
      <c r="K313" t="str" cm="1">
        <f t="array" aca="1" ref="K313" ca="1">IFERROR(INDIRECT("'"&amp;B313&amp;"'!AG"&amp;MATCH(INT(BA313/8)+1,INDIRECT("'"&amp;B313&amp;"'!B4:B15"),0)+3),"")</f>
        <v/>
      </c>
      <c r="M313" t="str">
        <f t="shared" ref="M313:AB328" ca="1" si="121">IF(M$1="","",IF($K313=M$1,$J313,""))</f>
        <v/>
      </c>
      <c r="N313" t="str">
        <f t="shared" si="121"/>
        <v/>
      </c>
      <c r="O313" t="str">
        <f t="shared" si="121"/>
        <v/>
      </c>
      <c r="P313" t="str">
        <f t="shared" si="121"/>
        <v/>
      </c>
      <c r="Q313" t="str">
        <f t="shared" si="121"/>
        <v/>
      </c>
      <c r="R313" t="str">
        <f t="shared" si="121"/>
        <v/>
      </c>
      <c r="S313" t="str">
        <f t="shared" si="121"/>
        <v/>
      </c>
      <c r="T313" t="str">
        <f t="shared" si="121"/>
        <v/>
      </c>
      <c r="U313" t="str">
        <f t="shared" si="121"/>
        <v/>
      </c>
      <c r="V313" t="str">
        <f t="shared" si="121"/>
        <v/>
      </c>
      <c r="W313" t="str">
        <f t="shared" si="121"/>
        <v/>
      </c>
      <c r="X313" t="str">
        <f t="shared" si="121"/>
        <v/>
      </c>
      <c r="Y313" t="str">
        <f t="shared" si="121"/>
        <v/>
      </c>
      <c r="Z313" t="str">
        <f t="shared" si="121"/>
        <v/>
      </c>
      <c r="AA313" t="str">
        <f t="shared" si="121"/>
        <v/>
      </c>
      <c r="AB313" t="str">
        <f t="shared" si="121"/>
        <v/>
      </c>
      <c r="AC313" t="str">
        <f t="shared" si="120"/>
        <v/>
      </c>
      <c r="AD313" t="str">
        <f t="shared" si="120"/>
        <v/>
      </c>
      <c r="AE313" t="str">
        <f t="shared" si="120"/>
        <v/>
      </c>
      <c r="AF313" t="str">
        <f t="shared" si="120"/>
        <v/>
      </c>
      <c r="AG313" t="str">
        <f t="shared" si="120"/>
        <v/>
      </c>
      <c r="AH313" t="str">
        <f t="shared" si="120"/>
        <v/>
      </c>
      <c r="AI313" t="str">
        <f t="shared" si="120"/>
        <v/>
      </c>
      <c r="AJ313" t="str">
        <f t="shared" si="120"/>
        <v/>
      </c>
      <c r="AK313" t="str">
        <f t="shared" si="120"/>
        <v/>
      </c>
      <c r="AL313" t="str">
        <f t="shared" si="120"/>
        <v/>
      </c>
      <c r="AM313" t="str">
        <f t="shared" si="120"/>
        <v/>
      </c>
      <c r="AN313" t="str">
        <f t="shared" si="120"/>
        <v/>
      </c>
      <c r="AO313" t="str">
        <f t="shared" si="120"/>
        <v/>
      </c>
      <c r="AP313" t="str">
        <f t="shared" si="120"/>
        <v/>
      </c>
      <c r="AQ313" t="str">
        <f t="shared" si="120"/>
        <v/>
      </c>
      <c r="AR313" t="str">
        <f t="shared" ref="AR313:AY328" si="122">IF(AR$1="","",IF($K313=AR$1,$J313,""))</f>
        <v/>
      </c>
      <c r="AS313" t="str">
        <f t="shared" si="122"/>
        <v/>
      </c>
      <c r="AT313" t="str">
        <f t="shared" si="122"/>
        <v/>
      </c>
      <c r="AU313" t="str">
        <f t="shared" si="122"/>
        <v/>
      </c>
      <c r="AV313" t="str">
        <f t="shared" si="122"/>
        <v/>
      </c>
      <c r="AW313" t="str">
        <f t="shared" si="122"/>
        <v/>
      </c>
      <c r="AX313" t="str">
        <f t="shared" si="122"/>
        <v/>
      </c>
      <c r="AY313" t="str">
        <f t="shared" si="122"/>
        <v/>
      </c>
      <c r="BA313">
        <v>313</v>
      </c>
      <c r="BB313">
        <f t="shared" si="119"/>
        <v>40</v>
      </c>
    </row>
    <row r="314" spans="1:54">
      <c r="A314" s="77"/>
      <c r="E314" s="78"/>
      <c r="F314" s="78"/>
      <c r="G314" t="str" cm="1">
        <f t="array" aca="1" ref="G314" ca="1">IFERROR(IF(INDIRECT("'"&amp;B314&amp;"'!Z"&amp;MATCH(INT(BA314/8)+1,INDIRECT("'"&amp;B314&amp;"'!B4:B15"),0)+3)=1,15,IF(INDIRECT("'"&amp;B314&amp;"'!X"&amp;MATCH(INT(BA314/8)+1,INDIRECT("'"&amp;B314&amp;"'!B4:B15"),0)+3)=1,10,IF(INDIRECT("'"&amp;B314&amp;"'!V"&amp;MATCH(INT(BA314/8)+1,INDIRECT("'"&amp;B314&amp;"'!B4:B15"),0)+3)=1,6,IF(INDIRECT("'"&amp;B314&amp;"'!V"&amp;MATCH(INT(BA314/8)+1,INDIRECT("'"&amp;B314&amp;"'!B4:B15"),0)+3)=1,4,0)))),"")</f>
        <v/>
      </c>
      <c r="H314" t="str" cm="1">
        <f t="array" aca="1" ref="H314" ca="1">IFERROR(IFERROR(INDIRECT("'"&amp;B314&amp;"'!AE"&amp;MATCH(INT(BA314/8)+1,INDIRECT("'"&amp;B314&amp;"'!B4:B15"),0)+3),0)-G314,"")</f>
        <v/>
      </c>
      <c r="I314" t="e">
        <f ca="1">H314+H315+H316</f>
        <v>#VALUE!</v>
      </c>
      <c r="J314" t="str">
        <f ca="1">IFERROR(ABS(SUM(I314,-F315,-E315))+ABS(SUM(IF(D314="Traversal",15,IF(D314="High",10,IF(D314="Mid",6,IF(D314="Low",4,0))))-G314)),"")</f>
        <v/>
      </c>
      <c r="K314" t="str" cm="1">
        <f t="array" aca="1" ref="K314" ca="1">IFERROR(INDIRECT("'"&amp;B314&amp;"'!AG"&amp;MATCH(INT(BA314/8)+1,INDIRECT("'"&amp;B314&amp;"'!B4:B15"),0)+3),"")</f>
        <v/>
      </c>
      <c r="M314" t="str">
        <f t="shared" ca="1" si="121"/>
        <v/>
      </c>
      <c r="N314" t="str">
        <f t="shared" si="121"/>
        <v/>
      </c>
      <c r="O314" t="str">
        <f t="shared" si="121"/>
        <v/>
      </c>
      <c r="P314" t="str">
        <f t="shared" si="121"/>
        <v/>
      </c>
      <c r="Q314" t="str">
        <f t="shared" si="121"/>
        <v/>
      </c>
      <c r="R314" t="str">
        <f t="shared" si="121"/>
        <v/>
      </c>
      <c r="S314" t="str">
        <f t="shared" si="121"/>
        <v/>
      </c>
      <c r="T314" t="str">
        <f t="shared" si="121"/>
        <v/>
      </c>
      <c r="U314" t="str">
        <f t="shared" si="121"/>
        <v/>
      </c>
      <c r="V314" t="str">
        <f t="shared" si="121"/>
        <v/>
      </c>
      <c r="W314" t="str">
        <f t="shared" si="121"/>
        <v/>
      </c>
      <c r="X314" t="str">
        <f t="shared" si="121"/>
        <v/>
      </c>
      <c r="Y314" t="str">
        <f t="shared" si="121"/>
        <v/>
      </c>
      <c r="Z314" t="str">
        <f t="shared" si="121"/>
        <v/>
      </c>
      <c r="AA314" t="str">
        <f t="shared" si="121"/>
        <v/>
      </c>
      <c r="AB314" t="str">
        <f t="shared" si="121"/>
        <v/>
      </c>
      <c r="AC314" t="str">
        <f t="shared" si="120"/>
        <v/>
      </c>
      <c r="AD314" t="str">
        <f t="shared" si="120"/>
        <v/>
      </c>
      <c r="AE314" t="str">
        <f t="shared" si="120"/>
        <v/>
      </c>
      <c r="AF314" t="str">
        <f t="shared" si="120"/>
        <v/>
      </c>
      <c r="AG314" t="str">
        <f t="shared" si="120"/>
        <v/>
      </c>
      <c r="AH314" t="str">
        <f t="shared" si="120"/>
        <v/>
      </c>
      <c r="AI314" t="str">
        <f t="shared" si="120"/>
        <v/>
      </c>
      <c r="AJ314" t="str">
        <f t="shared" si="120"/>
        <v/>
      </c>
      <c r="AK314" t="str">
        <f t="shared" si="120"/>
        <v/>
      </c>
      <c r="AL314" t="str">
        <f t="shared" si="120"/>
        <v/>
      </c>
      <c r="AM314" t="str">
        <f t="shared" si="120"/>
        <v/>
      </c>
      <c r="AN314" t="str">
        <f t="shared" si="120"/>
        <v/>
      </c>
      <c r="AO314" t="str">
        <f t="shared" si="120"/>
        <v/>
      </c>
      <c r="AP314" t="str">
        <f t="shared" si="120"/>
        <v/>
      </c>
      <c r="AQ314" t="str">
        <f t="shared" si="120"/>
        <v/>
      </c>
      <c r="AR314" t="str">
        <f t="shared" si="122"/>
        <v/>
      </c>
      <c r="AS314" t="str">
        <f t="shared" si="122"/>
        <v/>
      </c>
      <c r="AT314" t="str">
        <f t="shared" si="122"/>
        <v/>
      </c>
      <c r="AU314" t="str">
        <f t="shared" si="122"/>
        <v/>
      </c>
      <c r="AV314" t="str">
        <f t="shared" si="122"/>
        <v/>
      </c>
      <c r="AW314" t="str">
        <f t="shared" si="122"/>
        <v/>
      </c>
      <c r="AX314" t="str">
        <f t="shared" si="122"/>
        <v/>
      </c>
      <c r="AY314" t="str">
        <f t="shared" si="122"/>
        <v/>
      </c>
      <c r="BA314">
        <v>314</v>
      </c>
      <c r="BB314">
        <f t="shared" si="119"/>
        <v>40</v>
      </c>
    </row>
    <row r="315" spans="1:54">
      <c r="A315" s="77"/>
      <c r="E315" s="78"/>
      <c r="F315" s="78"/>
      <c r="G315" t="str" cm="1">
        <f t="array" aca="1" ref="G315" ca="1">IFERROR(IF(INDIRECT("'"&amp;B315&amp;"'!Z"&amp;MATCH(INT(BA315/8)+1,INDIRECT("'"&amp;B315&amp;"'!B4:B15"),0)+3)=1,15,IF(INDIRECT("'"&amp;B315&amp;"'!X"&amp;MATCH(INT(BA315/8)+1,INDIRECT("'"&amp;B315&amp;"'!B4:B15"),0)+3)=1,10,IF(INDIRECT("'"&amp;B315&amp;"'!V"&amp;MATCH(INT(BA315/8)+1,INDIRECT("'"&amp;B315&amp;"'!B4:B15"),0)+3)=1,6,IF(INDIRECT("'"&amp;B315&amp;"'!V"&amp;MATCH(INT(BA315/8)+1,INDIRECT("'"&amp;B315&amp;"'!B4:B15"),0)+3)=1,4,0)))),"")</f>
        <v/>
      </c>
      <c r="H315" t="str" cm="1">
        <f t="array" aca="1" ref="H315" ca="1">IFERROR(IFERROR(INDIRECT("'"&amp;B315&amp;"'!AE"&amp;MATCH(INT(BA315/8)+1,INDIRECT("'"&amp;B315&amp;"'!B4:B15"),0)+3),0)-G315,"")</f>
        <v/>
      </c>
      <c r="I315" t="e">
        <f ca="1">H314+H315+H316</f>
        <v>#VALUE!</v>
      </c>
      <c r="J315" t="str">
        <f ca="1">IFERROR(ABS(SUM(I315,-F315,-E315))+ABS(SUM(IF(D315="Traversal",15,IF(D315="High",10,IF(D315="Mid",6,IF(D315="Low",4,0))))-G315)),"")</f>
        <v/>
      </c>
      <c r="K315" t="str" cm="1">
        <f t="array" aca="1" ref="K315" ca="1">IFERROR(INDIRECT("'"&amp;B315&amp;"'!AG"&amp;MATCH(INT(BA315/8)+1,INDIRECT("'"&amp;B315&amp;"'!B4:B15"),0)+3),"")</f>
        <v/>
      </c>
      <c r="M315" t="str">
        <f t="shared" ca="1" si="121"/>
        <v/>
      </c>
      <c r="N315" t="str">
        <f t="shared" si="121"/>
        <v/>
      </c>
      <c r="O315" t="str">
        <f t="shared" si="121"/>
        <v/>
      </c>
      <c r="P315" t="str">
        <f t="shared" si="121"/>
        <v/>
      </c>
      <c r="Q315" t="str">
        <f t="shared" si="121"/>
        <v/>
      </c>
      <c r="R315" t="str">
        <f t="shared" si="121"/>
        <v/>
      </c>
      <c r="S315" t="str">
        <f t="shared" si="121"/>
        <v/>
      </c>
      <c r="T315" t="str">
        <f t="shared" si="121"/>
        <v/>
      </c>
      <c r="U315" t="str">
        <f t="shared" si="121"/>
        <v/>
      </c>
      <c r="V315" t="str">
        <f t="shared" si="121"/>
        <v/>
      </c>
      <c r="W315" t="str">
        <f t="shared" si="121"/>
        <v/>
      </c>
      <c r="X315" t="str">
        <f t="shared" si="121"/>
        <v/>
      </c>
      <c r="Y315" t="str">
        <f t="shared" si="121"/>
        <v/>
      </c>
      <c r="Z315" t="str">
        <f t="shared" si="121"/>
        <v/>
      </c>
      <c r="AA315" t="str">
        <f t="shared" si="121"/>
        <v/>
      </c>
      <c r="AB315" t="str">
        <f t="shared" si="121"/>
        <v/>
      </c>
      <c r="AC315" t="str">
        <f t="shared" si="120"/>
        <v/>
      </c>
      <c r="AD315" t="str">
        <f t="shared" si="120"/>
        <v/>
      </c>
      <c r="AE315" t="str">
        <f t="shared" si="120"/>
        <v/>
      </c>
      <c r="AF315" t="str">
        <f t="shared" si="120"/>
        <v/>
      </c>
      <c r="AG315" t="str">
        <f t="shared" si="120"/>
        <v/>
      </c>
      <c r="AH315" t="str">
        <f t="shared" si="120"/>
        <v/>
      </c>
      <c r="AI315" t="str">
        <f t="shared" si="120"/>
        <v/>
      </c>
      <c r="AJ315" t="str">
        <f t="shared" si="120"/>
        <v/>
      </c>
      <c r="AK315" t="str">
        <f t="shared" si="120"/>
        <v/>
      </c>
      <c r="AL315" t="str">
        <f t="shared" si="120"/>
        <v/>
      </c>
      <c r="AM315" t="str">
        <f t="shared" si="120"/>
        <v/>
      </c>
      <c r="AN315" t="str">
        <f t="shared" si="120"/>
        <v/>
      </c>
      <c r="AO315" t="str">
        <f t="shared" si="120"/>
        <v/>
      </c>
      <c r="AP315" t="str">
        <f t="shared" si="120"/>
        <v/>
      </c>
      <c r="AQ315" t="str">
        <f t="shared" si="120"/>
        <v/>
      </c>
      <c r="AR315" t="str">
        <f t="shared" si="122"/>
        <v/>
      </c>
      <c r="AS315" t="str">
        <f t="shared" si="122"/>
        <v/>
      </c>
      <c r="AT315" t="str">
        <f t="shared" si="122"/>
        <v/>
      </c>
      <c r="AU315" t="str">
        <f t="shared" si="122"/>
        <v/>
      </c>
      <c r="AV315" t="str">
        <f t="shared" si="122"/>
        <v/>
      </c>
      <c r="AW315" t="str">
        <f t="shared" si="122"/>
        <v/>
      </c>
      <c r="AX315" t="str">
        <f t="shared" si="122"/>
        <v/>
      </c>
      <c r="AY315" t="str">
        <f t="shared" si="122"/>
        <v/>
      </c>
      <c r="BA315">
        <v>315</v>
      </c>
      <c r="BB315">
        <f t="shared" si="119"/>
        <v>40</v>
      </c>
    </row>
    <row r="316" spans="1:54">
      <c r="A316" s="77"/>
      <c r="E316" s="78"/>
      <c r="F316" s="78"/>
      <c r="G316" t="str" cm="1">
        <f t="array" aca="1" ref="G316" ca="1">IFERROR(IF(INDIRECT("'"&amp;B316&amp;"'!Z"&amp;MATCH(INT(BA316/8)+1,INDIRECT("'"&amp;B316&amp;"'!B4:B15"),0)+3)=1,15,IF(INDIRECT("'"&amp;B316&amp;"'!X"&amp;MATCH(INT(BA316/8)+1,INDIRECT("'"&amp;B316&amp;"'!B4:B15"),0)+3)=1,10,IF(INDIRECT("'"&amp;B316&amp;"'!V"&amp;MATCH(INT(BA316/8)+1,INDIRECT("'"&amp;B316&amp;"'!B4:B15"),0)+3)=1,6,IF(INDIRECT("'"&amp;B316&amp;"'!V"&amp;MATCH(INT(BA316/8)+1,INDIRECT("'"&amp;B316&amp;"'!B4:B15"),0)+3)=1,4,0)))),"")</f>
        <v/>
      </c>
      <c r="H316" t="str" cm="1">
        <f t="array" aca="1" ref="H316" ca="1">IFERROR(IFERROR(INDIRECT("'"&amp;B316&amp;"'!AE"&amp;MATCH(INT(BA316/8)+1,INDIRECT("'"&amp;B316&amp;"'!B4:B15"),0)+3),0)-G316,"")</f>
        <v/>
      </c>
      <c r="I316" t="e">
        <f ca="1">H314+H315+H316</f>
        <v>#VALUE!</v>
      </c>
      <c r="J316" t="str">
        <f ca="1">IFERROR(ABS(SUM(I316,-F315,-E315))+ABS(SUM(IF(D316="Traversal",15,IF(D316="High",10,IF(D316="Mid",6,IF(D316="Low",4,0))))-G316)),"")</f>
        <v/>
      </c>
      <c r="K316" t="str" cm="1">
        <f t="array" aca="1" ref="K316" ca="1">IFERROR(INDIRECT("'"&amp;B316&amp;"'!AG"&amp;MATCH(INT(BA316/8)+1,INDIRECT("'"&amp;B316&amp;"'!B4:B15"),0)+3),"")</f>
        <v/>
      </c>
      <c r="M316" t="str">
        <f t="shared" ca="1" si="121"/>
        <v/>
      </c>
      <c r="N316" t="str">
        <f t="shared" si="121"/>
        <v/>
      </c>
      <c r="O316" t="str">
        <f t="shared" si="121"/>
        <v/>
      </c>
      <c r="P316" t="str">
        <f t="shared" si="121"/>
        <v/>
      </c>
      <c r="Q316" t="str">
        <f t="shared" si="121"/>
        <v/>
      </c>
      <c r="R316" t="str">
        <f t="shared" si="121"/>
        <v/>
      </c>
      <c r="S316" t="str">
        <f t="shared" si="121"/>
        <v/>
      </c>
      <c r="T316" t="str">
        <f t="shared" si="121"/>
        <v/>
      </c>
      <c r="U316" t="str">
        <f t="shared" si="121"/>
        <v/>
      </c>
      <c r="V316" t="str">
        <f t="shared" si="121"/>
        <v/>
      </c>
      <c r="W316" t="str">
        <f t="shared" si="121"/>
        <v/>
      </c>
      <c r="X316" t="str">
        <f t="shared" si="121"/>
        <v/>
      </c>
      <c r="Y316" t="str">
        <f t="shared" si="121"/>
        <v/>
      </c>
      <c r="Z316" t="str">
        <f t="shared" si="121"/>
        <v/>
      </c>
      <c r="AA316" t="str">
        <f t="shared" si="121"/>
        <v/>
      </c>
      <c r="AB316" t="str">
        <f t="shared" si="121"/>
        <v/>
      </c>
      <c r="AC316" t="str">
        <f t="shared" si="120"/>
        <v/>
      </c>
      <c r="AD316" t="str">
        <f t="shared" si="120"/>
        <v/>
      </c>
      <c r="AE316" t="str">
        <f t="shared" si="120"/>
        <v/>
      </c>
      <c r="AF316" t="str">
        <f t="shared" si="120"/>
        <v/>
      </c>
      <c r="AG316" t="str">
        <f t="shared" si="120"/>
        <v/>
      </c>
      <c r="AH316" t="str">
        <f t="shared" si="120"/>
        <v/>
      </c>
      <c r="AI316" t="str">
        <f t="shared" si="120"/>
        <v/>
      </c>
      <c r="AJ316" t="str">
        <f t="shared" si="120"/>
        <v/>
      </c>
      <c r="AK316" t="str">
        <f t="shared" si="120"/>
        <v/>
      </c>
      <c r="AL316" t="str">
        <f t="shared" si="120"/>
        <v/>
      </c>
      <c r="AM316" t="str">
        <f t="shared" si="120"/>
        <v/>
      </c>
      <c r="AN316" t="str">
        <f t="shared" si="120"/>
        <v/>
      </c>
      <c r="AO316" t="str">
        <f t="shared" si="120"/>
        <v/>
      </c>
      <c r="AP316" t="str">
        <f t="shared" si="120"/>
        <v/>
      </c>
      <c r="AQ316" t="str">
        <f t="shared" si="120"/>
        <v/>
      </c>
      <c r="AR316" t="str">
        <f t="shared" si="122"/>
        <v/>
      </c>
      <c r="AS316" t="str">
        <f t="shared" si="122"/>
        <v/>
      </c>
      <c r="AT316" t="str">
        <f t="shared" si="122"/>
        <v/>
      </c>
      <c r="AU316" t="str">
        <f t="shared" si="122"/>
        <v/>
      </c>
      <c r="AV316" t="str">
        <f t="shared" si="122"/>
        <v/>
      </c>
      <c r="AW316" t="str">
        <f t="shared" si="122"/>
        <v/>
      </c>
      <c r="AX316" t="str">
        <f t="shared" si="122"/>
        <v/>
      </c>
      <c r="AY316" t="str">
        <f t="shared" si="122"/>
        <v/>
      </c>
      <c r="BA316">
        <v>316</v>
      </c>
      <c r="BB316">
        <f t="shared" si="119"/>
        <v>40</v>
      </c>
    </row>
    <row r="317" spans="1:54">
      <c r="A317" s="77"/>
      <c r="E317" s="78"/>
      <c r="F317" s="78"/>
      <c r="G317" t="str" cm="1">
        <f t="array" aca="1" ref="G317" ca="1">IFERROR(IF(INDIRECT("'"&amp;B317&amp;"'!Z"&amp;MATCH(INT(BA317/8)+1,INDIRECT("'"&amp;B317&amp;"'!B4:B15"),0)+3)=1,15,IF(INDIRECT("'"&amp;B317&amp;"'!X"&amp;MATCH(INT(BA317/8)+1,INDIRECT("'"&amp;B317&amp;"'!B4:B15"),0)+3)=1,10,IF(INDIRECT("'"&amp;B317&amp;"'!V"&amp;MATCH(INT(BA317/8)+1,INDIRECT("'"&amp;B317&amp;"'!B4:B15"),0)+3)=1,6,IF(INDIRECT("'"&amp;B317&amp;"'!V"&amp;MATCH(INT(BA317/8)+1,INDIRECT("'"&amp;B317&amp;"'!B4:B15"),0)+3)=1,4,0)))),"")</f>
        <v/>
      </c>
      <c r="H317" t="str" cm="1">
        <f t="array" aca="1" ref="H317" ca="1">IFERROR(IFERROR(INDIRECT("'"&amp;B317&amp;"'!AE"&amp;MATCH(INT(BA317/8)+1,INDIRECT("'"&amp;B317&amp;"'!B4:B15"),0)+3),0)-G317,"")</f>
        <v/>
      </c>
      <c r="I317" t="e">
        <f ca="1">H317+H318+H319</f>
        <v>#VALUE!</v>
      </c>
      <c r="J317" t="str">
        <f ca="1">IFERROR(ABS(SUM(I317,-F318,-E318))+ABS(SUM(IF(D317="Traversal",15,IF(D317="High",10,IF(D317="Mid",6,IF(D317="Low",4,0))))-G317)),"")</f>
        <v/>
      </c>
      <c r="K317" t="str" cm="1">
        <f t="array" aca="1" ref="K317" ca="1">IFERROR(INDIRECT("'"&amp;B317&amp;"'!AG"&amp;MATCH(INT(BA317/8)+1,INDIRECT("'"&amp;B317&amp;"'!B4:B15"),0)+3),"")</f>
        <v/>
      </c>
      <c r="M317" t="str">
        <f t="shared" ca="1" si="121"/>
        <v/>
      </c>
      <c r="N317" t="str">
        <f t="shared" si="121"/>
        <v/>
      </c>
      <c r="O317" t="str">
        <f t="shared" si="121"/>
        <v/>
      </c>
      <c r="P317" t="str">
        <f t="shared" si="121"/>
        <v/>
      </c>
      <c r="Q317" t="str">
        <f t="shared" si="121"/>
        <v/>
      </c>
      <c r="R317" t="str">
        <f t="shared" si="121"/>
        <v/>
      </c>
      <c r="S317" t="str">
        <f t="shared" si="121"/>
        <v/>
      </c>
      <c r="T317" t="str">
        <f t="shared" si="121"/>
        <v/>
      </c>
      <c r="U317" t="str">
        <f t="shared" si="121"/>
        <v/>
      </c>
      <c r="V317" t="str">
        <f t="shared" si="121"/>
        <v/>
      </c>
      <c r="W317" t="str">
        <f t="shared" si="121"/>
        <v/>
      </c>
      <c r="X317" t="str">
        <f t="shared" si="121"/>
        <v/>
      </c>
      <c r="Y317" t="str">
        <f t="shared" si="121"/>
        <v/>
      </c>
      <c r="Z317" t="str">
        <f t="shared" si="121"/>
        <v/>
      </c>
      <c r="AA317" t="str">
        <f t="shared" si="121"/>
        <v/>
      </c>
      <c r="AB317" t="str">
        <f t="shared" si="121"/>
        <v/>
      </c>
      <c r="AC317" t="str">
        <f t="shared" si="120"/>
        <v/>
      </c>
      <c r="AD317" t="str">
        <f t="shared" si="120"/>
        <v/>
      </c>
      <c r="AE317" t="str">
        <f t="shared" si="120"/>
        <v/>
      </c>
      <c r="AF317" t="str">
        <f t="shared" si="120"/>
        <v/>
      </c>
      <c r="AG317" t="str">
        <f t="shared" si="120"/>
        <v/>
      </c>
      <c r="AH317" t="str">
        <f t="shared" si="120"/>
        <v/>
      </c>
      <c r="AI317" t="str">
        <f t="shared" si="120"/>
        <v/>
      </c>
      <c r="AJ317" t="str">
        <f t="shared" si="120"/>
        <v/>
      </c>
      <c r="AK317" t="str">
        <f t="shared" si="120"/>
        <v/>
      </c>
      <c r="AL317" t="str">
        <f t="shared" si="120"/>
        <v/>
      </c>
      <c r="AM317" t="str">
        <f t="shared" si="120"/>
        <v/>
      </c>
      <c r="AN317" t="str">
        <f t="shared" si="120"/>
        <v/>
      </c>
      <c r="AO317" t="str">
        <f t="shared" si="120"/>
        <v/>
      </c>
      <c r="AP317" t="str">
        <f t="shared" si="120"/>
        <v/>
      </c>
      <c r="AQ317" t="str">
        <f t="shared" si="120"/>
        <v/>
      </c>
      <c r="AR317" t="str">
        <f t="shared" si="122"/>
        <v/>
      </c>
      <c r="AS317" t="str">
        <f t="shared" si="122"/>
        <v/>
      </c>
      <c r="AT317" t="str">
        <f t="shared" si="122"/>
        <v/>
      </c>
      <c r="AU317" t="str">
        <f t="shared" si="122"/>
        <v/>
      </c>
      <c r="AV317" t="str">
        <f t="shared" si="122"/>
        <v/>
      </c>
      <c r="AW317" t="str">
        <f t="shared" si="122"/>
        <v/>
      </c>
      <c r="AX317" t="str">
        <f t="shared" si="122"/>
        <v/>
      </c>
      <c r="AY317" t="str">
        <f t="shared" si="122"/>
        <v/>
      </c>
      <c r="BA317">
        <v>317</v>
      </c>
      <c r="BB317">
        <f t="shared" si="119"/>
        <v>40</v>
      </c>
    </row>
    <row r="318" spans="1:54">
      <c r="A318" s="77"/>
      <c r="E318" s="78"/>
      <c r="F318" s="78"/>
      <c r="G318" t="str" cm="1">
        <f t="array" aca="1" ref="G318" ca="1">IFERROR(IF(INDIRECT("'"&amp;B318&amp;"'!Z"&amp;MATCH(INT(BA318/8)+1,INDIRECT("'"&amp;B318&amp;"'!B4:B15"),0)+3)=1,15,IF(INDIRECT("'"&amp;B318&amp;"'!X"&amp;MATCH(INT(BA318/8)+1,INDIRECT("'"&amp;B318&amp;"'!B4:B15"),0)+3)=1,10,IF(INDIRECT("'"&amp;B318&amp;"'!V"&amp;MATCH(INT(BA318/8)+1,INDIRECT("'"&amp;B318&amp;"'!B4:B15"),0)+3)=1,6,IF(INDIRECT("'"&amp;B318&amp;"'!V"&amp;MATCH(INT(BA318/8)+1,INDIRECT("'"&amp;B318&amp;"'!B4:B15"),0)+3)=1,4,0)))),"")</f>
        <v/>
      </c>
      <c r="H318" t="str" cm="1">
        <f t="array" aca="1" ref="H318" ca="1">IFERROR(IFERROR(INDIRECT("'"&amp;B318&amp;"'!AE"&amp;MATCH(INT(BA318/8)+1,INDIRECT("'"&amp;B318&amp;"'!B4:B15"),0)+3),0)-G318,"")</f>
        <v/>
      </c>
      <c r="I318" t="e">
        <f ca="1">H317+H318+H319</f>
        <v>#VALUE!</v>
      </c>
      <c r="J318" t="str">
        <f ca="1">IFERROR(ABS(SUM(I318,-F318,-E318))+ABS(SUM(IF(D318="Traversal",15,IF(D318="High",10,IF(D318="Mid",6,IF(D318="Low",4,0))))-G318)),"")</f>
        <v/>
      </c>
      <c r="K318" t="str" cm="1">
        <f t="array" aca="1" ref="K318" ca="1">IFERROR(INDIRECT("'"&amp;B318&amp;"'!AG"&amp;MATCH(INT(BA318/8)+1,INDIRECT("'"&amp;B318&amp;"'!B4:B15"),0)+3),"")</f>
        <v/>
      </c>
      <c r="M318" t="str">
        <f t="shared" ca="1" si="121"/>
        <v/>
      </c>
      <c r="N318" t="str">
        <f t="shared" si="121"/>
        <v/>
      </c>
      <c r="O318" t="str">
        <f t="shared" si="121"/>
        <v/>
      </c>
      <c r="P318" t="str">
        <f t="shared" si="121"/>
        <v/>
      </c>
      <c r="Q318" t="str">
        <f t="shared" si="121"/>
        <v/>
      </c>
      <c r="R318" t="str">
        <f t="shared" si="121"/>
        <v/>
      </c>
      <c r="S318" t="str">
        <f t="shared" si="121"/>
        <v/>
      </c>
      <c r="T318" t="str">
        <f t="shared" si="121"/>
        <v/>
      </c>
      <c r="U318" t="str">
        <f t="shared" si="121"/>
        <v/>
      </c>
      <c r="V318" t="str">
        <f t="shared" si="121"/>
        <v/>
      </c>
      <c r="W318" t="str">
        <f t="shared" si="121"/>
        <v/>
      </c>
      <c r="X318" t="str">
        <f t="shared" si="121"/>
        <v/>
      </c>
      <c r="Y318" t="str">
        <f t="shared" si="121"/>
        <v/>
      </c>
      <c r="Z318" t="str">
        <f t="shared" si="121"/>
        <v/>
      </c>
      <c r="AA318" t="str">
        <f t="shared" si="121"/>
        <v/>
      </c>
      <c r="AB318" t="str">
        <f t="shared" si="121"/>
        <v/>
      </c>
      <c r="AC318" t="str">
        <f t="shared" si="120"/>
        <v/>
      </c>
      <c r="AD318" t="str">
        <f t="shared" si="120"/>
        <v/>
      </c>
      <c r="AE318" t="str">
        <f t="shared" si="120"/>
        <v/>
      </c>
      <c r="AF318" t="str">
        <f t="shared" si="120"/>
        <v/>
      </c>
      <c r="AG318" t="str">
        <f t="shared" si="120"/>
        <v/>
      </c>
      <c r="AH318" t="str">
        <f t="shared" si="120"/>
        <v/>
      </c>
      <c r="AI318" t="str">
        <f t="shared" si="120"/>
        <v/>
      </c>
      <c r="AJ318" t="str">
        <f t="shared" si="120"/>
        <v/>
      </c>
      <c r="AK318" t="str">
        <f t="shared" si="120"/>
        <v/>
      </c>
      <c r="AL318" t="str">
        <f t="shared" si="120"/>
        <v/>
      </c>
      <c r="AM318" t="str">
        <f t="shared" si="120"/>
        <v/>
      </c>
      <c r="AN318" t="str">
        <f t="shared" si="120"/>
        <v/>
      </c>
      <c r="AO318" t="str">
        <f t="shared" si="120"/>
        <v/>
      </c>
      <c r="AP318" t="str">
        <f t="shared" si="120"/>
        <v/>
      </c>
      <c r="AQ318" t="str">
        <f t="shared" si="120"/>
        <v/>
      </c>
      <c r="AR318" t="str">
        <f t="shared" si="122"/>
        <v/>
      </c>
      <c r="AS318" t="str">
        <f t="shared" si="122"/>
        <v/>
      </c>
      <c r="AT318" t="str">
        <f t="shared" si="122"/>
        <v/>
      </c>
      <c r="AU318" t="str">
        <f t="shared" si="122"/>
        <v/>
      </c>
      <c r="AV318" t="str">
        <f t="shared" si="122"/>
        <v/>
      </c>
      <c r="AW318" t="str">
        <f t="shared" si="122"/>
        <v/>
      </c>
      <c r="AX318" t="str">
        <f t="shared" si="122"/>
        <v/>
      </c>
      <c r="AY318" t="str">
        <f t="shared" si="122"/>
        <v/>
      </c>
      <c r="BA318">
        <v>318</v>
      </c>
      <c r="BB318">
        <f t="shared" si="119"/>
        <v>40</v>
      </c>
    </row>
    <row r="319" spans="1:54">
      <c r="A319" s="77"/>
      <c r="E319" s="78"/>
      <c r="F319" s="78"/>
      <c r="G319" t="str" cm="1">
        <f t="array" aca="1" ref="G319" ca="1">IFERROR(IF(INDIRECT("'"&amp;B319&amp;"'!Z"&amp;MATCH(INT(BA319/8)+1,INDIRECT("'"&amp;B319&amp;"'!B4:B15"),0)+3)=1,15,IF(INDIRECT("'"&amp;B319&amp;"'!X"&amp;MATCH(INT(BA319/8)+1,INDIRECT("'"&amp;B319&amp;"'!B4:B15"),0)+3)=1,10,IF(INDIRECT("'"&amp;B319&amp;"'!V"&amp;MATCH(INT(BA319/8)+1,INDIRECT("'"&amp;B319&amp;"'!B4:B15"),0)+3)=1,6,IF(INDIRECT("'"&amp;B319&amp;"'!V"&amp;MATCH(INT(BA319/8)+1,INDIRECT("'"&amp;B319&amp;"'!B4:B15"),0)+3)=1,4,0)))),"")</f>
        <v/>
      </c>
      <c r="H319" t="str" cm="1">
        <f t="array" aca="1" ref="H319" ca="1">IFERROR(IFERROR(INDIRECT("'"&amp;B319&amp;"'!AE"&amp;MATCH(INT(BA319/8)+1,INDIRECT("'"&amp;B319&amp;"'!B4:B15"),0)+3),0)-G319,"")</f>
        <v/>
      </c>
      <c r="I319" t="e">
        <f ca="1">H317+H318+H319</f>
        <v>#VALUE!</v>
      </c>
      <c r="J319" t="str">
        <f ca="1">IFERROR(ABS(SUM(I319,-F318,-E318))+ABS(SUM(IF(D319="Traversal",15,IF(D319="High",10,IF(D319="Mid",6,IF(D319="Low",4,0))))-G319)),"")</f>
        <v/>
      </c>
      <c r="K319" t="str" cm="1">
        <f t="array" aca="1" ref="K319" ca="1">IFERROR(INDIRECT("'"&amp;B319&amp;"'!AG"&amp;MATCH(INT(BA319/8)+1,INDIRECT("'"&amp;B319&amp;"'!B4:B15"),0)+3),"")</f>
        <v/>
      </c>
      <c r="M319" t="str">
        <f t="shared" ca="1" si="121"/>
        <v/>
      </c>
      <c r="N319" t="str">
        <f t="shared" si="121"/>
        <v/>
      </c>
      <c r="O319" t="str">
        <f t="shared" si="121"/>
        <v/>
      </c>
      <c r="P319" t="str">
        <f t="shared" si="121"/>
        <v/>
      </c>
      <c r="Q319" t="str">
        <f t="shared" si="121"/>
        <v/>
      </c>
      <c r="R319" t="str">
        <f t="shared" si="121"/>
        <v/>
      </c>
      <c r="S319" t="str">
        <f t="shared" si="121"/>
        <v/>
      </c>
      <c r="T319" t="str">
        <f t="shared" si="121"/>
        <v/>
      </c>
      <c r="U319" t="str">
        <f t="shared" si="121"/>
        <v/>
      </c>
      <c r="V319" t="str">
        <f t="shared" si="121"/>
        <v/>
      </c>
      <c r="W319" t="str">
        <f t="shared" si="121"/>
        <v/>
      </c>
      <c r="X319" t="str">
        <f t="shared" si="121"/>
        <v/>
      </c>
      <c r="Y319" t="str">
        <f t="shared" si="121"/>
        <v/>
      </c>
      <c r="Z319" t="str">
        <f t="shared" si="121"/>
        <v/>
      </c>
      <c r="AA319" t="str">
        <f t="shared" si="121"/>
        <v/>
      </c>
      <c r="AB319" t="str">
        <f t="shared" si="121"/>
        <v/>
      </c>
      <c r="AC319" t="str">
        <f t="shared" si="120"/>
        <v/>
      </c>
      <c r="AD319" t="str">
        <f t="shared" si="120"/>
        <v/>
      </c>
      <c r="AE319" t="str">
        <f t="shared" si="120"/>
        <v/>
      </c>
      <c r="AF319" t="str">
        <f t="shared" si="120"/>
        <v/>
      </c>
      <c r="AG319" t="str">
        <f t="shared" si="120"/>
        <v/>
      </c>
      <c r="AH319" t="str">
        <f t="shared" si="120"/>
        <v/>
      </c>
      <c r="AI319" t="str">
        <f t="shared" si="120"/>
        <v/>
      </c>
      <c r="AJ319" t="str">
        <f t="shared" si="120"/>
        <v/>
      </c>
      <c r="AK319" t="str">
        <f t="shared" si="120"/>
        <v/>
      </c>
      <c r="AL319" t="str">
        <f t="shared" si="120"/>
        <v/>
      </c>
      <c r="AM319" t="str">
        <f t="shared" si="120"/>
        <v/>
      </c>
      <c r="AN319" t="str">
        <f t="shared" si="120"/>
        <v/>
      </c>
      <c r="AO319" t="str">
        <f t="shared" si="120"/>
        <v/>
      </c>
      <c r="AP319" t="str">
        <f t="shared" si="120"/>
        <v/>
      </c>
      <c r="AQ319" t="str">
        <f t="shared" si="120"/>
        <v/>
      </c>
      <c r="AR319" t="str">
        <f t="shared" si="122"/>
        <v/>
      </c>
      <c r="AS319" t="str">
        <f t="shared" si="122"/>
        <v/>
      </c>
      <c r="AT319" t="str">
        <f t="shared" si="122"/>
        <v/>
      </c>
      <c r="AU319" t="str">
        <f t="shared" si="122"/>
        <v/>
      </c>
      <c r="AV319" t="str">
        <f t="shared" si="122"/>
        <v/>
      </c>
      <c r="AW319" t="str">
        <f t="shared" si="122"/>
        <v/>
      </c>
      <c r="AX319" t="str">
        <f t="shared" si="122"/>
        <v/>
      </c>
      <c r="AY319" t="str">
        <f t="shared" si="122"/>
        <v/>
      </c>
      <c r="BA319">
        <v>319</v>
      </c>
      <c r="BB319">
        <f t="shared" si="119"/>
        <v>40</v>
      </c>
    </row>
    <row r="320" spans="1:54">
      <c r="A320" s="77"/>
      <c r="E320" s="78"/>
      <c r="F320" s="78"/>
      <c r="G320" t="str" cm="1">
        <f t="array" aca="1" ref="G320" ca="1">IFERROR(IF(INDIRECT("'"&amp;B320&amp;"'!Z"&amp;MATCH(INT(BA320/8)+1,INDIRECT("'"&amp;B320&amp;"'!B4:B15"),0)+3)=1,15,IF(INDIRECT("'"&amp;B320&amp;"'!X"&amp;MATCH(INT(BA320/8)+1,INDIRECT("'"&amp;B320&amp;"'!B4:B15"),0)+3)=1,10,IF(INDIRECT("'"&amp;B320&amp;"'!V"&amp;MATCH(INT(BA320/8)+1,INDIRECT("'"&amp;B320&amp;"'!B4:B15"),0)+3)=1,6,IF(INDIRECT("'"&amp;B320&amp;"'!V"&amp;MATCH(INT(BA320/8)+1,INDIRECT("'"&amp;B320&amp;"'!B4:B15"),0)+3)=1,4,0)))),"")</f>
        <v/>
      </c>
      <c r="H320" t="str" cm="1">
        <f t="array" aca="1" ref="H320" ca="1">IFERROR(IFERROR(INDIRECT("'"&amp;B320&amp;"'!AE"&amp;MATCH(INT(BA320/8)+1,INDIRECT("'"&amp;B320&amp;"'!B4:B15"),0)+3),0)-G320,"")</f>
        <v/>
      </c>
      <c r="K320" t="str" cm="1">
        <f t="array" aca="1" ref="K320" ca="1">IFERROR(INDIRECT("'"&amp;B320&amp;"'!AG"&amp;MATCH(INT(BA320/8)+1,INDIRECT("'"&amp;B320&amp;"'!B4:B15"),0)+3),"")</f>
        <v/>
      </c>
      <c r="M320" t="str">
        <f t="shared" ca="1" si="121"/>
        <v/>
      </c>
      <c r="N320" t="str">
        <f t="shared" si="121"/>
        <v/>
      </c>
      <c r="O320" t="str">
        <f t="shared" si="121"/>
        <v/>
      </c>
      <c r="P320" t="str">
        <f t="shared" si="121"/>
        <v/>
      </c>
      <c r="Q320" t="str">
        <f t="shared" si="121"/>
        <v/>
      </c>
      <c r="R320" t="str">
        <f t="shared" si="121"/>
        <v/>
      </c>
      <c r="S320" t="str">
        <f t="shared" si="121"/>
        <v/>
      </c>
      <c r="T320" t="str">
        <f t="shared" si="121"/>
        <v/>
      </c>
      <c r="U320" t="str">
        <f t="shared" si="121"/>
        <v/>
      </c>
      <c r="V320" t="str">
        <f t="shared" si="121"/>
        <v/>
      </c>
      <c r="W320" t="str">
        <f t="shared" si="121"/>
        <v/>
      </c>
      <c r="X320" t="str">
        <f t="shared" si="121"/>
        <v/>
      </c>
      <c r="Y320" t="str">
        <f t="shared" si="121"/>
        <v/>
      </c>
      <c r="Z320" t="str">
        <f t="shared" si="121"/>
        <v/>
      </c>
      <c r="AA320" t="str">
        <f t="shared" si="121"/>
        <v/>
      </c>
      <c r="AB320" t="str">
        <f t="shared" si="121"/>
        <v/>
      </c>
      <c r="AC320" t="str">
        <f t="shared" si="120"/>
        <v/>
      </c>
      <c r="AD320" t="str">
        <f t="shared" si="120"/>
        <v/>
      </c>
      <c r="AE320" t="str">
        <f t="shared" si="120"/>
        <v/>
      </c>
      <c r="AF320" t="str">
        <f t="shared" si="120"/>
        <v/>
      </c>
      <c r="AG320" t="str">
        <f t="shared" si="120"/>
        <v/>
      </c>
      <c r="AH320" t="str">
        <f t="shared" si="120"/>
        <v/>
      </c>
      <c r="AI320" t="str">
        <f t="shared" si="120"/>
        <v/>
      </c>
      <c r="AJ320" t="str">
        <f t="shared" si="120"/>
        <v/>
      </c>
      <c r="AK320" t="str">
        <f t="shared" si="120"/>
        <v/>
      </c>
      <c r="AL320" t="str">
        <f t="shared" si="120"/>
        <v/>
      </c>
      <c r="AM320" t="str">
        <f t="shared" si="120"/>
        <v/>
      </c>
      <c r="AN320" t="str">
        <f t="shared" si="120"/>
        <v/>
      </c>
      <c r="AO320" t="str">
        <f t="shared" si="120"/>
        <v/>
      </c>
      <c r="AP320" t="str">
        <f t="shared" si="120"/>
        <v/>
      </c>
      <c r="AQ320" t="str">
        <f t="shared" si="120"/>
        <v/>
      </c>
      <c r="AR320" t="str">
        <f t="shared" si="122"/>
        <v/>
      </c>
      <c r="AS320" t="str">
        <f t="shared" si="122"/>
        <v/>
      </c>
      <c r="AT320" t="str">
        <f t="shared" si="122"/>
        <v/>
      </c>
      <c r="AU320" t="str">
        <f t="shared" si="122"/>
        <v/>
      </c>
      <c r="AV320" t="str">
        <f t="shared" si="122"/>
        <v/>
      </c>
      <c r="AW320" t="str">
        <f t="shared" si="122"/>
        <v/>
      </c>
      <c r="AX320" t="str">
        <f t="shared" si="122"/>
        <v/>
      </c>
      <c r="AY320" t="str">
        <f t="shared" si="122"/>
        <v/>
      </c>
      <c r="BA320">
        <v>320</v>
      </c>
      <c r="BB320">
        <f t="shared" si="119"/>
        <v>41</v>
      </c>
    </row>
    <row r="321" spans="1:54">
      <c r="A321" s="77"/>
      <c r="E321" s="78"/>
      <c r="F321" s="78"/>
      <c r="G321" t="str" cm="1">
        <f t="array" aca="1" ref="G321" ca="1">IFERROR(IF(INDIRECT("'"&amp;B321&amp;"'!Z"&amp;MATCH(INT(BA321/8)+1,INDIRECT("'"&amp;B321&amp;"'!B4:B15"),0)+3)=1,15,IF(INDIRECT("'"&amp;B321&amp;"'!X"&amp;MATCH(INT(BA321/8)+1,INDIRECT("'"&amp;B321&amp;"'!B4:B15"),0)+3)=1,10,IF(INDIRECT("'"&amp;B321&amp;"'!V"&amp;MATCH(INT(BA321/8)+1,INDIRECT("'"&amp;B321&amp;"'!B4:B15"),0)+3)=1,6,IF(INDIRECT("'"&amp;B321&amp;"'!V"&amp;MATCH(INT(BA321/8)+1,INDIRECT("'"&amp;B321&amp;"'!B4:B15"),0)+3)=1,4,0)))),"")</f>
        <v/>
      </c>
      <c r="H321" t="str" cm="1">
        <f t="array" aca="1" ref="H321" ca="1">IFERROR(IFERROR(INDIRECT("'"&amp;B321&amp;"'!AE"&amp;MATCH(INT(BA321/8)+1,INDIRECT("'"&amp;B321&amp;"'!B4:B15"),0)+3),0)-G321,"")</f>
        <v/>
      </c>
      <c r="K321" t="str" cm="1">
        <f t="array" aca="1" ref="K321" ca="1">IFERROR(INDIRECT("'"&amp;B321&amp;"'!AG"&amp;MATCH(INT(BA321/8)+1,INDIRECT("'"&amp;B321&amp;"'!B4:B15"),0)+3),"")</f>
        <v/>
      </c>
      <c r="M321" t="str">
        <f t="shared" ca="1" si="121"/>
        <v/>
      </c>
      <c r="N321" t="str">
        <f t="shared" si="121"/>
        <v/>
      </c>
      <c r="O321" t="str">
        <f t="shared" si="121"/>
        <v/>
      </c>
      <c r="P321" t="str">
        <f t="shared" si="121"/>
        <v/>
      </c>
      <c r="Q321" t="str">
        <f t="shared" si="121"/>
        <v/>
      </c>
      <c r="R321" t="str">
        <f t="shared" si="121"/>
        <v/>
      </c>
      <c r="S321" t="str">
        <f t="shared" si="121"/>
        <v/>
      </c>
      <c r="T321" t="str">
        <f t="shared" si="121"/>
        <v/>
      </c>
      <c r="U321" t="str">
        <f t="shared" si="121"/>
        <v/>
      </c>
      <c r="V321" t="str">
        <f t="shared" si="121"/>
        <v/>
      </c>
      <c r="W321" t="str">
        <f t="shared" si="121"/>
        <v/>
      </c>
      <c r="X321" t="str">
        <f t="shared" si="121"/>
        <v/>
      </c>
      <c r="Y321" t="str">
        <f t="shared" si="121"/>
        <v/>
      </c>
      <c r="Z321" t="str">
        <f t="shared" si="121"/>
        <v/>
      </c>
      <c r="AA321" t="str">
        <f t="shared" si="121"/>
        <v/>
      </c>
      <c r="AB321" t="str">
        <f t="shared" si="121"/>
        <v/>
      </c>
      <c r="AC321" t="str">
        <f t="shared" si="120"/>
        <v/>
      </c>
      <c r="AD321" t="str">
        <f t="shared" si="120"/>
        <v/>
      </c>
      <c r="AE321" t="str">
        <f t="shared" si="120"/>
        <v/>
      </c>
      <c r="AF321" t="str">
        <f t="shared" si="120"/>
        <v/>
      </c>
      <c r="AG321" t="str">
        <f t="shared" si="120"/>
        <v/>
      </c>
      <c r="AH321" t="str">
        <f t="shared" si="120"/>
        <v/>
      </c>
      <c r="AI321" t="str">
        <f t="shared" si="120"/>
        <v/>
      </c>
      <c r="AJ321" t="str">
        <f t="shared" si="120"/>
        <v/>
      </c>
      <c r="AK321" t="str">
        <f t="shared" si="120"/>
        <v/>
      </c>
      <c r="AL321" t="str">
        <f t="shared" si="120"/>
        <v/>
      </c>
      <c r="AM321" t="str">
        <f t="shared" si="120"/>
        <v/>
      </c>
      <c r="AN321" t="str">
        <f t="shared" si="120"/>
        <v/>
      </c>
      <c r="AO321" t="str">
        <f t="shared" si="120"/>
        <v/>
      </c>
      <c r="AP321" t="str">
        <f t="shared" si="120"/>
        <v/>
      </c>
      <c r="AQ321" t="str">
        <f t="shared" si="120"/>
        <v/>
      </c>
      <c r="AR321" t="str">
        <f t="shared" si="122"/>
        <v/>
      </c>
      <c r="AS321" t="str">
        <f t="shared" si="122"/>
        <v/>
      </c>
      <c r="AT321" t="str">
        <f t="shared" si="122"/>
        <v/>
      </c>
      <c r="AU321" t="str">
        <f t="shared" si="122"/>
        <v/>
      </c>
      <c r="AV321" t="str">
        <f t="shared" si="122"/>
        <v/>
      </c>
      <c r="AW321" t="str">
        <f t="shared" si="122"/>
        <v/>
      </c>
      <c r="AX321" t="str">
        <f t="shared" si="122"/>
        <v/>
      </c>
      <c r="AY321" t="str">
        <f t="shared" si="122"/>
        <v/>
      </c>
      <c r="BA321">
        <v>321</v>
      </c>
      <c r="BB321">
        <f t="shared" si="119"/>
        <v>41</v>
      </c>
    </row>
    <row r="322" spans="1:54">
      <c r="A322" s="77"/>
      <c r="E322" s="78"/>
      <c r="F322" s="78"/>
      <c r="G322" t="str" cm="1">
        <f t="array" aca="1" ref="G322" ca="1">IFERROR(IF(INDIRECT("'"&amp;B322&amp;"'!Z"&amp;MATCH(INT(BA322/8)+1,INDIRECT("'"&amp;B322&amp;"'!B4:B15"),0)+3)=1,15,IF(INDIRECT("'"&amp;B322&amp;"'!X"&amp;MATCH(INT(BA322/8)+1,INDIRECT("'"&amp;B322&amp;"'!B4:B15"),0)+3)=1,10,IF(INDIRECT("'"&amp;B322&amp;"'!V"&amp;MATCH(INT(BA322/8)+1,INDIRECT("'"&amp;B322&amp;"'!B4:B15"),0)+3)=1,6,IF(INDIRECT("'"&amp;B322&amp;"'!V"&amp;MATCH(INT(BA322/8)+1,INDIRECT("'"&amp;B322&amp;"'!B4:B15"),0)+3)=1,4,0)))),"")</f>
        <v/>
      </c>
      <c r="H322" t="str" cm="1">
        <f t="array" aca="1" ref="H322" ca="1">IFERROR(IFERROR(INDIRECT("'"&amp;B322&amp;"'!AE"&amp;MATCH(INT(BA322/8)+1,INDIRECT("'"&amp;B322&amp;"'!B4:B15"),0)+3),0)-G322,"")</f>
        <v/>
      </c>
      <c r="I322" t="e">
        <f ca="1">H322+H323+H324</f>
        <v>#VALUE!</v>
      </c>
      <c r="J322" t="str">
        <f ca="1">IFERROR(ABS(SUM(I322,-F323,-E323))+ABS(SUM(IF(D322="Traversal",15,IF(D322="High",10,IF(D322="Mid",6,IF(D322="Low",4,0))))-G322)),"")</f>
        <v/>
      </c>
      <c r="K322" t="str" cm="1">
        <f t="array" aca="1" ref="K322" ca="1">IFERROR(INDIRECT("'"&amp;B322&amp;"'!AG"&amp;MATCH(INT(BA322/8)+1,INDIRECT("'"&amp;B322&amp;"'!B4:B15"),0)+3),"")</f>
        <v/>
      </c>
      <c r="M322" t="str">
        <f t="shared" ca="1" si="121"/>
        <v/>
      </c>
      <c r="N322" t="str">
        <f t="shared" si="121"/>
        <v/>
      </c>
      <c r="O322" t="str">
        <f t="shared" si="121"/>
        <v/>
      </c>
      <c r="P322" t="str">
        <f t="shared" si="121"/>
        <v/>
      </c>
      <c r="Q322" t="str">
        <f t="shared" si="121"/>
        <v/>
      </c>
      <c r="R322" t="str">
        <f t="shared" si="121"/>
        <v/>
      </c>
      <c r="S322" t="str">
        <f t="shared" si="121"/>
        <v/>
      </c>
      <c r="T322" t="str">
        <f t="shared" si="121"/>
        <v/>
      </c>
      <c r="U322" t="str">
        <f t="shared" si="121"/>
        <v/>
      </c>
      <c r="V322" t="str">
        <f t="shared" si="121"/>
        <v/>
      </c>
      <c r="W322" t="str">
        <f t="shared" si="121"/>
        <v/>
      </c>
      <c r="X322" t="str">
        <f t="shared" si="121"/>
        <v/>
      </c>
      <c r="Y322" t="str">
        <f t="shared" si="121"/>
        <v/>
      </c>
      <c r="Z322" t="str">
        <f t="shared" si="121"/>
        <v/>
      </c>
      <c r="AA322" t="str">
        <f t="shared" si="121"/>
        <v/>
      </c>
      <c r="AB322" t="str">
        <f t="shared" si="121"/>
        <v/>
      </c>
      <c r="AC322" t="str">
        <f t="shared" si="120"/>
        <v/>
      </c>
      <c r="AD322" t="str">
        <f t="shared" si="120"/>
        <v/>
      </c>
      <c r="AE322" t="str">
        <f t="shared" si="120"/>
        <v/>
      </c>
      <c r="AF322" t="str">
        <f t="shared" si="120"/>
        <v/>
      </c>
      <c r="AG322" t="str">
        <f t="shared" si="120"/>
        <v/>
      </c>
      <c r="AH322" t="str">
        <f t="shared" si="120"/>
        <v/>
      </c>
      <c r="AI322" t="str">
        <f t="shared" si="120"/>
        <v/>
      </c>
      <c r="AJ322" t="str">
        <f t="shared" si="120"/>
        <v/>
      </c>
      <c r="AK322" t="str">
        <f t="shared" si="120"/>
        <v/>
      </c>
      <c r="AL322" t="str">
        <f t="shared" si="120"/>
        <v/>
      </c>
      <c r="AM322" t="str">
        <f t="shared" si="120"/>
        <v/>
      </c>
      <c r="AN322" t="str">
        <f t="shared" si="120"/>
        <v/>
      </c>
      <c r="AO322" t="str">
        <f t="shared" si="120"/>
        <v/>
      </c>
      <c r="AP322" t="str">
        <f t="shared" si="120"/>
        <v/>
      </c>
      <c r="AQ322" t="str">
        <f t="shared" si="120"/>
        <v/>
      </c>
      <c r="AR322" t="str">
        <f t="shared" si="122"/>
        <v/>
      </c>
      <c r="AS322" t="str">
        <f t="shared" si="122"/>
        <v/>
      </c>
      <c r="AT322" t="str">
        <f t="shared" si="122"/>
        <v/>
      </c>
      <c r="AU322" t="str">
        <f t="shared" si="122"/>
        <v/>
      </c>
      <c r="AV322" t="str">
        <f t="shared" si="122"/>
        <v/>
      </c>
      <c r="AW322" t="str">
        <f t="shared" si="122"/>
        <v/>
      </c>
      <c r="AX322" t="str">
        <f t="shared" si="122"/>
        <v/>
      </c>
      <c r="AY322" t="str">
        <f t="shared" si="122"/>
        <v/>
      </c>
      <c r="BA322">
        <v>322</v>
      </c>
      <c r="BB322">
        <f t="shared" si="119"/>
        <v>41</v>
      </c>
    </row>
    <row r="323" spans="1:54">
      <c r="A323" s="77"/>
      <c r="E323" s="78"/>
      <c r="F323" s="78"/>
      <c r="G323" t="str" cm="1">
        <f t="array" aca="1" ref="G323" ca="1">IFERROR(IF(INDIRECT("'"&amp;B323&amp;"'!Z"&amp;MATCH(INT(BA323/8)+1,INDIRECT("'"&amp;B323&amp;"'!B4:B15"),0)+3)=1,15,IF(INDIRECT("'"&amp;B323&amp;"'!X"&amp;MATCH(INT(BA323/8)+1,INDIRECT("'"&amp;B323&amp;"'!B4:B15"),0)+3)=1,10,IF(INDIRECT("'"&amp;B323&amp;"'!V"&amp;MATCH(INT(BA323/8)+1,INDIRECT("'"&amp;B323&amp;"'!B4:B15"),0)+3)=1,6,IF(INDIRECT("'"&amp;B323&amp;"'!V"&amp;MATCH(INT(BA323/8)+1,INDIRECT("'"&amp;B323&amp;"'!B4:B15"),0)+3)=1,4,0)))),"")</f>
        <v/>
      </c>
      <c r="H323" t="str" cm="1">
        <f t="array" aca="1" ref="H323" ca="1">IFERROR(IFERROR(INDIRECT("'"&amp;B323&amp;"'!AE"&amp;MATCH(INT(BA323/8)+1,INDIRECT("'"&amp;B323&amp;"'!B4:B15"),0)+3),0)-G323,"")</f>
        <v/>
      </c>
      <c r="I323" t="e">
        <f ca="1">H322+H323+H324</f>
        <v>#VALUE!</v>
      </c>
      <c r="J323" t="str">
        <f ca="1">IFERROR(ABS(SUM(I323,-F323,-E323))+ABS(SUM(IF(D323="Traversal",15,IF(D323="High",10,IF(D323="Mid",6,IF(D323="Low",4,0))))-G323)),"")</f>
        <v/>
      </c>
      <c r="K323" t="str" cm="1">
        <f t="array" aca="1" ref="K323" ca="1">IFERROR(INDIRECT("'"&amp;B323&amp;"'!AG"&amp;MATCH(INT(BA323/8)+1,INDIRECT("'"&amp;B323&amp;"'!B4:B15"),0)+3),"")</f>
        <v/>
      </c>
      <c r="M323" t="str">
        <f t="shared" ca="1" si="121"/>
        <v/>
      </c>
      <c r="N323" t="str">
        <f t="shared" si="121"/>
        <v/>
      </c>
      <c r="O323" t="str">
        <f t="shared" si="121"/>
        <v/>
      </c>
      <c r="P323" t="str">
        <f t="shared" si="121"/>
        <v/>
      </c>
      <c r="Q323" t="str">
        <f t="shared" si="121"/>
        <v/>
      </c>
      <c r="R323" t="str">
        <f t="shared" si="121"/>
        <v/>
      </c>
      <c r="S323" t="str">
        <f t="shared" si="121"/>
        <v/>
      </c>
      <c r="T323" t="str">
        <f t="shared" si="121"/>
        <v/>
      </c>
      <c r="U323" t="str">
        <f t="shared" si="121"/>
        <v/>
      </c>
      <c r="V323" t="str">
        <f t="shared" si="121"/>
        <v/>
      </c>
      <c r="W323" t="str">
        <f t="shared" si="121"/>
        <v/>
      </c>
      <c r="X323" t="str">
        <f t="shared" si="121"/>
        <v/>
      </c>
      <c r="Y323" t="str">
        <f t="shared" si="121"/>
        <v/>
      </c>
      <c r="Z323" t="str">
        <f t="shared" si="121"/>
        <v/>
      </c>
      <c r="AA323" t="str">
        <f t="shared" si="121"/>
        <v/>
      </c>
      <c r="AB323" t="str">
        <f t="shared" si="121"/>
        <v/>
      </c>
      <c r="AC323" t="str">
        <f t="shared" si="120"/>
        <v/>
      </c>
      <c r="AD323" t="str">
        <f t="shared" si="120"/>
        <v/>
      </c>
      <c r="AE323" t="str">
        <f t="shared" si="120"/>
        <v/>
      </c>
      <c r="AF323" t="str">
        <f t="shared" si="120"/>
        <v/>
      </c>
      <c r="AG323" t="str">
        <f t="shared" si="120"/>
        <v/>
      </c>
      <c r="AH323" t="str">
        <f t="shared" si="120"/>
        <v/>
      </c>
      <c r="AI323" t="str">
        <f t="shared" si="120"/>
        <v/>
      </c>
      <c r="AJ323" t="str">
        <f t="shared" si="120"/>
        <v/>
      </c>
      <c r="AK323" t="str">
        <f t="shared" si="120"/>
        <v/>
      </c>
      <c r="AL323" t="str">
        <f t="shared" si="120"/>
        <v/>
      </c>
      <c r="AM323" t="str">
        <f t="shared" si="120"/>
        <v/>
      </c>
      <c r="AN323" t="str">
        <f t="shared" si="120"/>
        <v/>
      </c>
      <c r="AO323" t="str">
        <f t="shared" si="120"/>
        <v/>
      </c>
      <c r="AP323" t="str">
        <f t="shared" si="120"/>
        <v/>
      </c>
      <c r="AQ323" t="str">
        <f t="shared" si="120"/>
        <v/>
      </c>
      <c r="AR323" t="str">
        <f t="shared" si="122"/>
        <v/>
      </c>
      <c r="AS323" t="str">
        <f t="shared" si="122"/>
        <v/>
      </c>
      <c r="AT323" t="str">
        <f t="shared" si="122"/>
        <v/>
      </c>
      <c r="AU323" t="str">
        <f t="shared" si="122"/>
        <v/>
      </c>
      <c r="AV323" t="str">
        <f t="shared" si="122"/>
        <v/>
      </c>
      <c r="AW323" t="str">
        <f t="shared" si="122"/>
        <v/>
      </c>
      <c r="AX323" t="str">
        <f t="shared" si="122"/>
        <v/>
      </c>
      <c r="AY323" t="str">
        <f t="shared" si="122"/>
        <v/>
      </c>
      <c r="BA323">
        <v>323</v>
      </c>
      <c r="BB323">
        <f t="shared" si="119"/>
        <v>41</v>
      </c>
    </row>
    <row r="324" spans="1:54">
      <c r="A324" s="77"/>
      <c r="E324" s="78"/>
      <c r="F324" s="78"/>
      <c r="G324" t="str" cm="1">
        <f t="array" aca="1" ref="G324" ca="1">IFERROR(IF(INDIRECT("'"&amp;B324&amp;"'!Z"&amp;MATCH(INT(BA324/8)+1,INDIRECT("'"&amp;B324&amp;"'!B4:B15"),0)+3)=1,15,IF(INDIRECT("'"&amp;B324&amp;"'!X"&amp;MATCH(INT(BA324/8)+1,INDIRECT("'"&amp;B324&amp;"'!B4:B15"),0)+3)=1,10,IF(INDIRECT("'"&amp;B324&amp;"'!V"&amp;MATCH(INT(BA324/8)+1,INDIRECT("'"&amp;B324&amp;"'!B4:B15"),0)+3)=1,6,IF(INDIRECT("'"&amp;B324&amp;"'!V"&amp;MATCH(INT(BA324/8)+1,INDIRECT("'"&amp;B324&amp;"'!B4:B15"),0)+3)=1,4,0)))),"")</f>
        <v/>
      </c>
      <c r="H324" t="str" cm="1">
        <f t="array" aca="1" ref="H324" ca="1">IFERROR(IFERROR(INDIRECT("'"&amp;B324&amp;"'!AE"&amp;MATCH(INT(BA324/8)+1,INDIRECT("'"&amp;B324&amp;"'!B4:B15"),0)+3),0)-G324,"")</f>
        <v/>
      </c>
      <c r="I324" t="e">
        <f ca="1">H322+H323+H324</f>
        <v>#VALUE!</v>
      </c>
      <c r="J324" t="str">
        <f ca="1">IFERROR(ABS(SUM(I324,-F323,-E323))+ABS(SUM(IF(D324="Traversal",15,IF(D324="High",10,IF(D324="Mid",6,IF(D324="Low",4,0))))-G324)),"")</f>
        <v/>
      </c>
      <c r="K324" t="str" cm="1">
        <f t="array" aca="1" ref="K324" ca="1">IFERROR(INDIRECT("'"&amp;B324&amp;"'!AG"&amp;MATCH(INT(BA324/8)+1,INDIRECT("'"&amp;B324&amp;"'!B4:B15"),0)+3),"")</f>
        <v/>
      </c>
      <c r="M324" t="str">
        <f t="shared" ca="1" si="121"/>
        <v/>
      </c>
      <c r="N324" t="str">
        <f t="shared" si="121"/>
        <v/>
      </c>
      <c r="O324" t="str">
        <f t="shared" si="121"/>
        <v/>
      </c>
      <c r="P324" t="str">
        <f t="shared" si="121"/>
        <v/>
      </c>
      <c r="Q324" t="str">
        <f t="shared" si="121"/>
        <v/>
      </c>
      <c r="R324" t="str">
        <f t="shared" si="121"/>
        <v/>
      </c>
      <c r="S324" t="str">
        <f t="shared" si="121"/>
        <v/>
      </c>
      <c r="T324" t="str">
        <f t="shared" si="121"/>
        <v/>
      </c>
      <c r="U324" t="str">
        <f t="shared" si="121"/>
        <v/>
      </c>
      <c r="V324" t="str">
        <f t="shared" si="121"/>
        <v/>
      </c>
      <c r="W324" t="str">
        <f t="shared" si="121"/>
        <v/>
      </c>
      <c r="X324" t="str">
        <f t="shared" si="121"/>
        <v/>
      </c>
      <c r="Y324" t="str">
        <f t="shared" si="121"/>
        <v/>
      </c>
      <c r="Z324" t="str">
        <f t="shared" si="121"/>
        <v/>
      </c>
      <c r="AA324" t="str">
        <f t="shared" si="121"/>
        <v/>
      </c>
      <c r="AB324" t="str">
        <f t="shared" si="121"/>
        <v/>
      </c>
      <c r="AC324" t="str">
        <f t="shared" si="120"/>
        <v/>
      </c>
      <c r="AD324" t="str">
        <f t="shared" si="120"/>
        <v/>
      </c>
      <c r="AE324" t="str">
        <f t="shared" si="120"/>
        <v/>
      </c>
      <c r="AF324" t="str">
        <f t="shared" si="120"/>
        <v/>
      </c>
      <c r="AG324" t="str">
        <f t="shared" si="120"/>
        <v/>
      </c>
      <c r="AH324" t="str">
        <f t="shared" si="120"/>
        <v/>
      </c>
      <c r="AI324" t="str">
        <f t="shared" si="120"/>
        <v/>
      </c>
      <c r="AJ324" t="str">
        <f t="shared" si="120"/>
        <v/>
      </c>
      <c r="AK324" t="str">
        <f t="shared" si="120"/>
        <v/>
      </c>
      <c r="AL324" t="str">
        <f t="shared" si="120"/>
        <v/>
      </c>
      <c r="AM324" t="str">
        <f t="shared" si="120"/>
        <v/>
      </c>
      <c r="AN324" t="str">
        <f t="shared" si="120"/>
        <v/>
      </c>
      <c r="AO324" t="str">
        <f t="shared" si="120"/>
        <v/>
      </c>
      <c r="AP324" t="str">
        <f t="shared" si="120"/>
        <v/>
      </c>
      <c r="AQ324" t="str">
        <f t="shared" si="120"/>
        <v/>
      </c>
      <c r="AR324" t="str">
        <f t="shared" si="122"/>
        <v/>
      </c>
      <c r="AS324" t="str">
        <f t="shared" si="122"/>
        <v/>
      </c>
      <c r="AT324" t="str">
        <f t="shared" si="122"/>
        <v/>
      </c>
      <c r="AU324" t="str">
        <f t="shared" si="122"/>
        <v/>
      </c>
      <c r="AV324" t="str">
        <f t="shared" si="122"/>
        <v/>
      </c>
      <c r="AW324" t="str">
        <f t="shared" si="122"/>
        <v/>
      </c>
      <c r="AX324" t="str">
        <f t="shared" si="122"/>
        <v/>
      </c>
      <c r="AY324" t="str">
        <f t="shared" si="122"/>
        <v/>
      </c>
      <c r="BA324">
        <v>324</v>
      </c>
      <c r="BB324">
        <f t="shared" si="119"/>
        <v>41</v>
      </c>
    </row>
    <row r="325" spans="1:54">
      <c r="A325" s="77"/>
      <c r="E325" s="78"/>
      <c r="F325" s="78"/>
      <c r="G325" t="str" cm="1">
        <f t="array" aca="1" ref="G325" ca="1">IFERROR(IF(INDIRECT("'"&amp;B325&amp;"'!Z"&amp;MATCH(INT(BA325/8)+1,INDIRECT("'"&amp;B325&amp;"'!B4:B15"),0)+3)=1,15,IF(INDIRECT("'"&amp;B325&amp;"'!X"&amp;MATCH(INT(BA325/8)+1,INDIRECT("'"&amp;B325&amp;"'!B4:B15"),0)+3)=1,10,IF(INDIRECT("'"&amp;B325&amp;"'!V"&amp;MATCH(INT(BA325/8)+1,INDIRECT("'"&amp;B325&amp;"'!B4:B15"),0)+3)=1,6,IF(INDIRECT("'"&amp;B325&amp;"'!V"&amp;MATCH(INT(BA325/8)+1,INDIRECT("'"&amp;B325&amp;"'!B4:B15"),0)+3)=1,4,0)))),"")</f>
        <v/>
      </c>
      <c r="H325" t="str" cm="1">
        <f t="array" aca="1" ref="H325" ca="1">IFERROR(IFERROR(INDIRECT("'"&amp;B325&amp;"'!AE"&amp;MATCH(INT(BA325/8)+1,INDIRECT("'"&amp;B325&amp;"'!B4:B15"),0)+3),0)-G325,"")</f>
        <v/>
      </c>
      <c r="I325" t="e">
        <f ca="1">H325+H326+H327</f>
        <v>#VALUE!</v>
      </c>
      <c r="J325" t="str">
        <f ca="1">IFERROR(ABS(SUM(I325,-F326,-E326))+ABS(SUM(IF(D325="Traversal",15,IF(D325="High",10,IF(D325="Mid",6,IF(D325="Low",4,0))))-G325)),"")</f>
        <v/>
      </c>
      <c r="K325" t="str" cm="1">
        <f t="array" aca="1" ref="K325" ca="1">IFERROR(INDIRECT("'"&amp;B325&amp;"'!AG"&amp;MATCH(INT(BA325/8)+1,INDIRECT("'"&amp;B325&amp;"'!B4:B15"),0)+3),"")</f>
        <v/>
      </c>
      <c r="M325" t="str">
        <f t="shared" ca="1" si="121"/>
        <v/>
      </c>
      <c r="N325" t="str">
        <f t="shared" si="121"/>
        <v/>
      </c>
      <c r="O325" t="str">
        <f t="shared" si="121"/>
        <v/>
      </c>
      <c r="P325" t="str">
        <f t="shared" si="121"/>
        <v/>
      </c>
      <c r="Q325" t="str">
        <f t="shared" si="121"/>
        <v/>
      </c>
      <c r="R325" t="str">
        <f t="shared" si="121"/>
        <v/>
      </c>
      <c r="S325" t="str">
        <f t="shared" si="121"/>
        <v/>
      </c>
      <c r="T325" t="str">
        <f t="shared" si="121"/>
        <v/>
      </c>
      <c r="U325" t="str">
        <f t="shared" si="121"/>
        <v/>
      </c>
      <c r="V325" t="str">
        <f t="shared" si="121"/>
        <v/>
      </c>
      <c r="W325" t="str">
        <f t="shared" si="121"/>
        <v/>
      </c>
      <c r="X325" t="str">
        <f t="shared" si="121"/>
        <v/>
      </c>
      <c r="Y325" t="str">
        <f t="shared" si="121"/>
        <v/>
      </c>
      <c r="Z325" t="str">
        <f t="shared" si="121"/>
        <v/>
      </c>
      <c r="AA325" t="str">
        <f t="shared" si="121"/>
        <v/>
      </c>
      <c r="AB325" t="str">
        <f t="shared" si="121"/>
        <v/>
      </c>
      <c r="AC325" t="str">
        <f t="shared" si="120"/>
        <v/>
      </c>
      <c r="AD325" t="str">
        <f t="shared" si="120"/>
        <v/>
      </c>
      <c r="AE325" t="str">
        <f t="shared" si="120"/>
        <v/>
      </c>
      <c r="AF325" t="str">
        <f t="shared" si="120"/>
        <v/>
      </c>
      <c r="AG325" t="str">
        <f t="shared" si="120"/>
        <v/>
      </c>
      <c r="AH325" t="str">
        <f t="shared" si="120"/>
        <v/>
      </c>
      <c r="AI325" t="str">
        <f t="shared" si="120"/>
        <v/>
      </c>
      <c r="AJ325" t="str">
        <f t="shared" si="120"/>
        <v/>
      </c>
      <c r="AK325" t="str">
        <f t="shared" si="120"/>
        <v/>
      </c>
      <c r="AL325" t="str">
        <f t="shared" si="120"/>
        <v/>
      </c>
      <c r="AM325" t="str">
        <f t="shared" si="120"/>
        <v/>
      </c>
      <c r="AN325" t="str">
        <f t="shared" si="120"/>
        <v/>
      </c>
      <c r="AO325" t="str">
        <f t="shared" si="120"/>
        <v/>
      </c>
      <c r="AP325" t="str">
        <f t="shared" si="120"/>
        <v/>
      </c>
      <c r="AQ325" t="str">
        <f t="shared" si="120"/>
        <v/>
      </c>
      <c r="AR325" t="str">
        <f t="shared" si="122"/>
        <v/>
      </c>
      <c r="AS325" t="str">
        <f t="shared" si="122"/>
        <v/>
      </c>
      <c r="AT325" t="str">
        <f t="shared" si="122"/>
        <v/>
      </c>
      <c r="AU325" t="str">
        <f t="shared" si="122"/>
        <v/>
      </c>
      <c r="AV325" t="str">
        <f t="shared" si="122"/>
        <v/>
      </c>
      <c r="AW325" t="str">
        <f t="shared" si="122"/>
        <v/>
      </c>
      <c r="AX325" t="str">
        <f t="shared" si="122"/>
        <v/>
      </c>
      <c r="AY325" t="str">
        <f t="shared" si="122"/>
        <v/>
      </c>
      <c r="BA325">
        <v>325</v>
      </c>
      <c r="BB325">
        <f t="shared" si="119"/>
        <v>41</v>
      </c>
    </row>
    <row r="326" spans="1:54">
      <c r="A326" s="77"/>
      <c r="E326" s="78"/>
      <c r="F326" s="78"/>
      <c r="G326" t="str" cm="1">
        <f t="array" aca="1" ref="G326" ca="1">IFERROR(IF(INDIRECT("'"&amp;B326&amp;"'!Z"&amp;MATCH(INT(BA326/8)+1,INDIRECT("'"&amp;B326&amp;"'!B4:B15"),0)+3)=1,15,IF(INDIRECT("'"&amp;B326&amp;"'!X"&amp;MATCH(INT(BA326/8)+1,INDIRECT("'"&amp;B326&amp;"'!B4:B15"),0)+3)=1,10,IF(INDIRECT("'"&amp;B326&amp;"'!V"&amp;MATCH(INT(BA326/8)+1,INDIRECT("'"&amp;B326&amp;"'!B4:B15"),0)+3)=1,6,IF(INDIRECT("'"&amp;B326&amp;"'!V"&amp;MATCH(INT(BA326/8)+1,INDIRECT("'"&amp;B326&amp;"'!B4:B15"),0)+3)=1,4,0)))),"")</f>
        <v/>
      </c>
      <c r="H326" t="str" cm="1">
        <f t="array" aca="1" ref="H326" ca="1">IFERROR(IFERROR(INDIRECT("'"&amp;B326&amp;"'!AE"&amp;MATCH(INT(BA326/8)+1,INDIRECT("'"&amp;B326&amp;"'!B4:B15"),0)+3),0)-G326,"")</f>
        <v/>
      </c>
      <c r="I326" t="e">
        <f ca="1">H325+H326+H327</f>
        <v>#VALUE!</v>
      </c>
      <c r="J326" t="str">
        <f ca="1">IFERROR(ABS(SUM(I326,-F326,-E326))+ABS(SUM(IF(D326="Traversal",15,IF(D326="High",10,IF(D326="Mid",6,IF(D326="Low",4,0))))-G326)),"")</f>
        <v/>
      </c>
      <c r="K326" t="str" cm="1">
        <f t="array" aca="1" ref="K326" ca="1">IFERROR(INDIRECT("'"&amp;B326&amp;"'!AG"&amp;MATCH(INT(BA326/8)+1,INDIRECT("'"&amp;B326&amp;"'!B4:B15"),0)+3),"")</f>
        <v/>
      </c>
      <c r="M326" t="str">
        <f t="shared" ca="1" si="121"/>
        <v/>
      </c>
      <c r="N326" t="str">
        <f t="shared" si="121"/>
        <v/>
      </c>
      <c r="O326" t="str">
        <f t="shared" si="121"/>
        <v/>
      </c>
      <c r="P326" t="str">
        <f t="shared" si="121"/>
        <v/>
      </c>
      <c r="Q326" t="str">
        <f t="shared" si="121"/>
        <v/>
      </c>
      <c r="R326" t="str">
        <f t="shared" si="121"/>
        <v/>
      </c>
      <c r="S326" t="str">
        <f t="shared" si="121"/>
        <v/>
      </c>
      <c r="T326" t="str">
        <f t="shared" si="121"/>
        <v/>
      </c>
      <c r="U326" t="str">
        <f t="shared" si="121"/>
        <v/>
      </c>
      <c r="V326" t="str">
        <f t="shared" si="121"/>
        <v/>
      </c>
      <c r="W326" t="str">
        <f t="shared" si="121"/>
        <v/>
      </c>
      <c r="X326" t="str">
        <f t="shared" si="121"/>
        <v/>
      </c>
      <c r="Y326" t="str">
        <f t="shared" si="121"/>
        <v/>
      </c>
      <c r="Z326" t="str">
        <f t="shared" si="121"/>
        <v/>
      </c>
      <c r="AA326" t="str">
        <f t="shared" si="121"/>
        <v/>
      </c>
      <c r="AB326" t="str">
        <f t="shared" si="121"/>
        <v/>
      </c>
      <c r="AC326" t="str">
        <f t="shared" si="120"/>
        <v/>
      </c>
      <c r="AD326" t="str">
        <f t="shared" si="120"/>
        <v/>
      </c>
      <c r="AE326" t="str">
        <f t="shared" si="120"/>
        <v/>
      </c>
      <c r="AF326" t="str">
        <f t="shared" si="120"/>
        <v/>
      </c>
      <c r="AG326" t="str">
        <f t="shared" si="120"/>
        <v/>
      </c>
      <c r="AH326" t="str">
        <f t="shared" si="120"/>
        <v/>
      </c>
      <c r="AI326" t="str">
        <f t="shared" si="120"/>
        <v/>
      </c>
      <c r="AJ326" t="str">
        <f t="shared" si="120"/>
        <v/>
      </c>
      <c r="AK326" t="str">
        <f t="shared" si="120"/>
        <v/>
      </c>
      <c r="AL326" t="str">
        <f t="shared" si="120"/>
        <v/>
      </c>
      <c r="AM326" t="str">
        <f t="shared" si="120"/>
        <v/>
      </c>
      <c r="AN326" t="str">
        <f t="shared" si="120"/>
        <v/>
      </c>
      <c r="AO326" t="str">
        <f t="shared" si="120"/>
        <v/>
      </c>
      <c r="AP326" t="str">
        <f t="shared" si="120"/>
        <v/>
      </c>
      <c r="AQ326" t="str">
        <f t="shared" si="120"/>
        <v/>
      </c>
      <c r="AR326" t="str">
        <f t="shared" si="122"/>
        <v/>
      </c>
      <c r="AS326" t="str">
        <f t="shared" si="122"/>
        <v/>
      </c>
      <c r="AT326" t="str">
        <f t="shared" si="122"/>
        <v/>
      </c>
      <c r="AU326" t="str">
        <f t="shared" si="122"/>
        <v/>
      </c>
      <c r="AV326" t="str">
        <f t="shared" si="122"/>
        <v/>
      </c>
      <c r="AW326" t="str">
        <f t="shared" si="122"/>
        <v/>
      </c>
      <c r="AX326" t="str">
        <f t="shared" si="122"/>
        <v/>
      </c>
      <c r="AY326" t="str">
        <f t="shared" si="122"/>
        <v/>
      </c>
      <c r="BA326">
        <v>326</v>
      </c>
      <c r="BB326">
        <f t="shared" si="119"/>
        <v>41</v>
      </c>
    </row>
    <row r="327" spans="1:54">
      <c r="A327" s="77"/>
      <c r="E327" s="78"/>
      <c r="F327" s="78"/>
      <c r="G327" t="str" cm="1">
        <f t="array" aca="1" ref="G327" ca="1">IFERROR(IF(INDIRECT("'"&amp;B327&amp;"'!Z"&amp;MATCH(INT(BA327/8)+1,INDIRECT("'"&amp;B327&amp;"'!B4:B15"),0)+3)=1,15,IF(INDIRECT("'"&amp;B327&amp;"'!X"&amp;MATCH(INT(BA327/8)+1,INDIRECT("'"&amp;B327&amp;"'!B4:B15"),0)+3)=1,10,IF(INDIRECT("'"&amp;B327&amp;"'!V"&amp;MATCH(INT(BA327/8)+1,INDIRECT("'"&amp;B327&amp;"'!B4:B15"),0)+3)=1,6,IF(INDIRECT("'"&amp;B327&amp;"'!V"&amp;MATCH(INT(BA327/8)+1,INDIRECT("'"&amp;B327&amp;"'!B4:B15"),0)+3)=1,4,0)))),"")</f>
        <v/>
      </c>
      <c r="H327" t="str" cm="1">
        <f t="array" aca="1" ref="H327" ca="1">IFERROR(IFERROR(INDIRECT("'"&amp;B327&amp;"'!AE"&amp;MATCH(INT(BA327/8)+1,INDIRECT("'"&amp;B327&amp;"'!B4:B15"),0)+3),0)-G327,"")</f>
        <v/>
      </c>
      <c r="I327" t="e">
        <f ca="1">H325+H326+H327</f>
        <v>#VALUE!</v>
      </c>
      <c r="J327" t="str">
        <f ca="1">IFERROR(ABS(SUM(I327,-F326,-E326))+ABS(SUM(IF(D327="Traversal",15,IF(D327="High",10,IF(D327="Mid",6,IF(D327="Low",4,0))))-G327)),"")</f>
        <v/>
      </c>
      <c r="K327" t="str" cm="1">
        <f t="array" aca="1" ref="K327" ca="1">IFERROR(INDIRECT("'"&amp;B327&amp;"'!AG"&amp;MATCH(INT(BA327/8)+1,INDIRECT("'"&amp;B327&amp;"'!B4:B15"),0)+3),"")</f>
        <v/>
      </c>
      <c r="M327" t="str">
        <f t="shared" ca="1" si="121"/>
        <v/>
      </c>
      <c r="N327" t="str">
        <f t="shared" si="121"/>
        <v/>
      </c>
      <c r="O327" t="str">
        <f t="shared" si="121"/>
        <v/>
      </c>
      <c r="P327" t="str">
        <f t="shared" si="121"/>
        <v/>
      </c>
      <c r="Q327" t="str">
        <f t="shared" si="121"/>
        <v/>
      </c>
      <c r="R327" t="str">
        <f t="shared" si="121"/>
        <v/>
      </c>
      <c r="S327" t="str">
        <f t="shared" si="121"/>
        <v/>
      </c>
      <c r="T327" t="str">
        <f t="shared" si="121"/>
        <v/>
      </c>
      <c r="U327" t="str">
        <f t="shared" si="121"/>
        <v/>
      </c>
      <c r="V327" t="str">
        <f t="shared" si="121"/>
        <v/>
      </c>
      <c r="W327" t="str">
        <f t="shared" si="121"/>
        <v/>
      </c>
      <c r="X327" t="str">
        <f t="shared" si="121"/>
        <v/>
      </c>
      <c r="Y327" t="str">
        <f t="shared" si="121"/>
        <v/>
      </c>
      <c r="Z327" t="str">
        <f t="shared" si="121"/>
        <v/>
      </c>
      <c r="AA327" t="str">
        <f t="shared" si="121"/>
        <v/>
      </c>
      <c r="AB327" t="str">
        <f t="shared" si="121"/>
        <v/>
      </c>
      <c r="AC327" t="str">
        <f t="shared" si="120"/>
        <v/>
      </c>
      <c r="AD327" t="str">
        <f t="shared" si="120"/>
        <v/>
      </c>
      <c r="AE327" t="str">
        <f t="shared" si="120"/>
        <v/>
      </c>
      <c r="AF327" t="str">
        <f t="shared" si="120"/>
        <v/>
      </c>
      <c r="AG327" t="str">
        <f t="shared" si="120"/>
        <v/>
      </c>
      <c r="AH327" t="str">
        <f t="shared" si="120"/>
        <v/>
      </c>
      <c r="AI327" t="str">
        <f t="shared" si="120"/>
        <v/>
      </c>
      <c r="AJ327" t="str">
        <f t="shared" si="120"/>
        <v/>
      </c>
      <c r="AK327" t="str">
        <f t="shared" si="120"/>
        <v/>
      </c>
      <c r="AL327" t="str">
        <f t="shared" si="120"/>
        <v/>
      </c>
      <c r="AM327" t="str">
        <f t="shared" si="120"/>
        <v/>
      </c>
      <c r="AN327" t="str">
        <f t="shared" si="120"/>
        <v/>
      </c>
      <c r="AO327" t="str">
        <f t="shared" si="120"/>
        <v/>
      </c>
      <c r="AP327" t="str">
        <f t="shared" si="120"/>
        <v/>
      </c>
      <c r="AQ327" t="str">
        <f t="shared" si="120"/>
        <v/>
      </c>
      <c r="AR327" t="str">
        <f t="shared" si="122"/>
        <v/>
      </c>
      <c r="AS327" t="str">
        <f t="shared" si="122"/>
        <v/>
      </c>
      <c r="AT327" t="str">
        <f t="shared" si="122"/>
        <v/>
      </c>
      <c r="AU327" t="str">
        <f t="shared" si="122"/>
        <v/>
      </c>
      <c r="AV327" t="str">
        <f t="shared" si="122"/>
        <v/>
      </c>
      <c r="AW327" t="str">
        <f t="shared" si="122"/>
        <v/>
      </c>
      <c r="AX327" t="str">
        <f t="shared" si="122"/>
        <v/>
      </c>
      <c r="AY327" t="str">
        <f t="shared" si="122"/>
        <v/>
      </c>
      <c r="BA327">
        <v>327</v>
      </c>
      <c r="BB327">
        <f t="shared" si="119"/>
        <v>41</v>
      </c>
    </row>
    <row r="328" spans="1:54">
      <c r="A328" s="77"/>
      <c r="E328" s="78"/>
      <c r="F328" s="78"/>
      <c r="G328" t="str" cm="1">
        <f t="array" aca="1" ref="G328" ca="1">IFERROR(IF(INDIRECT("'"&amp;B328&amp;"'!Z"&amp;MATCH(INT(BA328/8)+1,INDIRECT("'"&amp;B328&amp;"'!B4:B15"),0)+3)=1,15,IF(INDIRECT("'"&amp;B328&amp;"'!X"&amp;MATCH(INT(BA328/8)+1,INDIRECT("'"&amp;B328&amp;"'!B4:B15"),0)+3)=1,10,IF(INDIRECT("'"&amp;B328&amp;"'!V"&amp;MATCH(INT(BA328/8)+1,INDIRECT("'"&amp;B328&amp;"'!B4:B15"),0)+3)=1,6,IF(INDIRECT("'"&amp;B328&amp;"'!V"&amp;MATCH(INT(BA328/8)+1,INDIRECT("'"&amp;B328&amp;"'!B4:B15"),0)+3)=1,4,0)))),"")</f>
        <v/>
      </c>
      <c r="H328" t="str" cm="1">
        <f t="array" aca="1" ref="H328" ca="1">IFERROR(IFERROR(INDIRECT("'"&amp;B328&amp;"'!AE"&amp;MATCH(INT(BA328/8)+1,INDIRECT("'"&amp;B328&amp;"'!B4:B15"),0)+3),0)-G328,"")</f>
        <v/>
      </c>
      <c r="K328" t="str" cm="1">
        <f t="array" aca="1" ref="K328" ca="1">IFERROR(INDIRECT("'"&amp;B328&amp;"'!AG"&amp;MATCH(INT(BA328/8)+1,INDIRECT("'"&amp;B328&amp;"'!B4:B15"),0)+3),"")</f>
        <v/>
      </c>
      <c r="M328" t="str">
        <f t="shared" ca="1" si="121"/>
        <v/>
      </c>
      <c r="N328" t="str">
        <f t="shared" si="121"/>
        <v/>
      </c>
      <c r="O328" t="str">
        <f t="shared" si="121"/>
        <v/>
      </c>
      <c r="P328" t="str">
        <f t="shared" si="121"/>
        <v/>
      </c>
      <c r="Q328" t="str">
        <f t="shared" si="121"/>
        <v/>
      </c>
      <c r="R328" t="str">
        <f t="shared" si="121"/>
        <v/>
      </c>
      <c r="S328" t="str">
        <f t="shared" si="121"/>
        <v/>
      </c>
      <c r="T328" t="str">
        <f t="shared" si="121"/>
        <v/>
      </c>
      <c r="U328" t="str">
        <f t="shared" si="121"/>
        <v/>
      </c>
      <c r="V328" t="str">
        <f t="shared" si="121"/>
        <v/>
      </c>
      <c r="W328" t="str">
        <f t="shared" si="121"/>
        <v/>
      </c>
      <c r="X328" t="str">
        <f t="shared" si="121"/>
        <v/>
      </c>
      <c r="Y328" t="str">
        <f t="shared" si="121"/>
        <v/>
      </c>
      <c r="Z328" t="str">
        <f t="shared" si="121"/>
        <v/>
      </c>
      <c r="AA328" t="str">
        <f t="shared" si="121"/>
        <v/>
      </c>
      <c r="AB328" t="str">
        <f t="shared" ref="AB328:AQ343" si="123">IF(AB$1="","",IF($K328=AB$1,$J328,""))</f>
        <v/>
      </c>
      <c r="AC328" t="str">
        <f t="shared" si="123"/>
        <v/>
      </c>
      <c r="AD328" t="str">
        <f t="shared" si="123"/>
        <v/>
      </c>
      <c r="AE328" t="str">
        <f t="shared" si="123"/>
        <v/>
      </c>
      <c r="AF328" t="str">
        <f t="shared" si="123"/>
        <v/>
      </c>
      <c r="AG328" t="str">
        <f t="shared" si="123"/>
        <v/>
      </c>
      <c r="AH328" t="str">
        <f t="shared" si="123"/>
        <v/>
      </c>
      <c r="AI328" t="str">
        <f t="shared" si="123"/>
        <v/>
      </c>
      <c r="AJ328" t="str">
        <f t="shared" si="123"/>
        <v/>
      </c>
      <c r="AK328" t="str">
        <f t="shared" si="123"/>
        <v/>
      </c>
      <c r="AL328" t="str">
        <f t="shared" si="123"/>
        <v/>
      </c>
      <c r="AM328" t="str">
        <f t="shared" si="123"/>
        <v/>
      </c>
      <c r="AN328" t="str">
        <f t="shared" si="123"/>
        <v/>
      </c>
      <c r="AO328" t="str">
        <f t="shared" si="123"/>
        <v/>
      </c>
      <c r="AP328" t="str">
        <f t="shared" si="123"/>
        <v/>
      </c>
      <c r="AQ328" t="str">
        <f t="shared" si="123"/>
        <v/>
      </c>
      <c r="AR328" t="str">
        <f t="shared" si="122"/>
        <v/>
      </c>
      <c r="AS328" t="str">
        <f t="shared" si="122"/>
        <v/>
      </c>
      <c r="AT328" t="str">
        <f t="shared" si="122"/>
        <v/>
      </c>
      <c r="AU328" t="str">
        <f t="shared" si="122"/>
        <v/>
      </c>
      <c r="AV328" t="str">
        <f t="shared" si="122"/>
        <v/>
      </c>
      <c r="AW328" t="str">
        <f t="shared" si="122"/>
        <v/>
      </c>
      <c r="AX328" t="str">
        <f t="shared" si="122"/>
        <v/>
      </c>
      <c r="AY328" t="str">
        <f t="shared" si="122"/>
        <v/>
      </c>
      <c r="BA328">
        <v>328</v>
      </c>
      <c r="BB328">
        <f t="shared" si="119"/>
        <v>42</v>
      </c>
    </row>
    <row r="329" spans="1:54">
      <c r="A329" s="77"/>
      <c r="E329" s="78"/>
      <c r="F329" s="78"/>
      <c r="G329" t="str" cm="1">
        <f t="array" aca="1" ref="G329" ca="1">IFERROR(IF(INDIRECT("'"&amp;B329&amp;"'!Z"&amp;MATCH(INT(BA329/8)+1,INDIRECT("'"&amp;B329&amp;"'!B4:B15"),0)+3)=1,15,IF(INDIRECT("'"&amp;B329&amp;"'!X"&amp;MATCH(INT(BA329/8)+1,INDIRECT("'"&amp;B329&amp;"'!B4:B15"),0)+3)=1,10,IF(INDIRECT("'"&amp;B329&amp;"'!V"&amp;MATCH(INT(BA329/8)+1,INDIRECT("'"&amp;B329&amp;"'!B4:B15"),0)+3)=1,6,IF(INDIRECT("'"&amp;B329&amp;"'!V"&amp;MATCH(INT(BA329/8)+1,INDIRECT("'"&amp;B329&amp;"'!B4:B15"),0)+3)=1,4,0)))),"")</f>
        <v/>
      </c>
      <c r="H329" t="str" cm="1">
        <f t="array" aca="1" ref="H329" ca="1">IFERROR(IFERROR(INDIRECT("'"&amp;B329&amp;"'!AE"&amp;MATCH(INT(BA329/8)+1,INDIRECT("'"&amp;B329&amp;"'!B4:B15"),0)+3),0)-G329,"")</f>
        <v/>
      </c>
      <c r="K329" t="str" cm="1">
        <f t="array" aca="1" ref="K329" ca="1">IFERROR(INDIRECT("'"&amp;B329&amp;"'!AG"&amp;MATCH(INT(BA329/8)+1,INDIRECT("'"&amp;B329&amp;"'!B4:B15"),0)+3),"")</f>
        <v/>
      </c>
      <c r="M329" t="str">
        <f t="shared" ref="M329:AB344" ca="1" si="124">IF(M$1="","",IF($K329=M$1,$J329,""))</f>
        <v/>
      </c>
      <c r="N329" t="str">
        <f t="shared" si="124"/>
        <v/>
      </c>
      <c r="O329" t="str">
        <f t="shared" si="124"/>
        <v/>
      </c>
      <c r="P329" t="str">
        <f t="shared" si="124"/>
        <v/>
      </c>
      <c r="Q329" t="str">
        <f t="shared" si="124"/>
        <v/>
      </c>
      <c r="R329" t="str">
        <f t="shared" si="124"/>
        <v/>
      </c>
      <c r="S329" t="str">
        <f t="shared" si="124"/>
        <v/>
      </c>
      <c r="T329" t="str">
        <f t="shared" si="124"/>
        <v/>
      </c>
      <c r="U329" t="str">
        <f t="shared" si="124"/>
        <v/>
      </c>
      <c r="V329" t="str">
        <f t="shared" si="124"/>
        <v/>
      </c>
      <c r="W329" t="str">
        <f t="shared" si="124"/>
        <v/>
      </c>
      <c r="X329" t="str">
        <f t="shared" si="124"/>
        <v/>
      </c>
      <c r="Y329" t="str">
        <f t="shared" si="124"/>
        <v/>
      </c>
      <c r="Z329" t="str">
        <f t="shared" si="124"/>
        <v/>
      </c>
      <c r="AA329" t="str">
        <f t="shared" si="124"/>
        <v/>
      </c>
      <c r="AB329" t="str">
        <f t="shared" si="124"/>
        <v/>
      </c>
      <c r="AC329" t="str">
        <f t="shared" si="123"/>
        <v/>
      </c>
      <c r="AD329" t="str">
        <f t="shared" si="123"/>
        <v/>
      </c>
      <c r="AE329" t="str">
        <f t="shared" si="123"/>
        <v/>
      </c>
      <c r="AF329" t="str">
        <f t="shared" si="123"/>
        <v/>
      </c>
      <c r="AG329" t="str">
        <f t="shared" si="123"/>
        <v/>
      </c>
      <c r="AH329" t="str">
        <f t="shared" si="123"/>
        <v/>
      </c>
      <c r="AI329" t="str">
        <f t="shared" si="123"/>
        <v/>
      </c>
      <c r="AJ329" t="str">
        <f t="shared" si="123"/>
        <v/>
      </c>
      <c r="AK329" t="str">
        <f t="shared" si="123"/>
        <v/>
      </c>
      <c r="AL329" t="str">
        <f t="shared" si="123"/>
        <v/>
      </c>
      <c r="AM329" t="str">
        <f t="shared" si="123"/>
        <v/>
      </c>
      <c r="AN329" t="str">
        <f t="shared" si="123"/>
        <v/>
      </c>
      <c r="AO329" t="str">
        <f t="shared" si="123"/>
        <v/>
      </c>
      <c r="AP329" t="str">
        <f t="shared" si="123"/>
        <v/>
      </c>
      <c r="AQ329" t="str">
        <f t="shared" si="123"/>
        <v/>
      </c>
      <c r="AR329" t="str">
        <f t="shared" ref="AR329:AY344" si="125">IF(AR$1="","",IF($K329=AR$1,$J329,""))</f>
        <v/>
      </c>
      <c r="AS329" t="str">
        <f t="shared" si="125"/>
        <v/>
      </c>
      <c r="AT329" t="str">
        <f t="shared" si="125"/>
        <v/>
      </c>
      <c r="AU329" t="str">
        <f t="shared" si="125"/>
        <v/>
      </c>
      <c r="AV329" t="str">
        <f t="shared" si="125"/>
        <v/>
      </c>
      <c r="AW329" t="str">
        <f t="shared" si="125"/>
        <v/>
      </c>
      <c r="AX329" t="str">
        <f t="shared" si="125"/>
        <v/>
      </c>
      <c r="AY329" t="str">
        <f t="shared" si="125"/>
        <v/>
      </c>
      <c r="BA329">
        <v>329</v>
      </c>
      <c r="BB329">
        <f t="shared" si="119"/>
        <v>42</v>
      </c>
    </row>
    <row r="330" spans="1:54">
      <c r="A330" s="77"/>
      <c r="E330" s="78"/>
      <c r="F330" s="78"/>
      <c r="G330" t="str" cm="1">
        <f t="array" aca="1" ref="G330" ca="1">IFERROR(IF(INDIRECT("'"&amp;B330&amp;"'!Z"&amp;MATCH(INT(BA330/8)+1,INDIRECT("'"&amp;B330&amp;"'!B4:B15"),0)+3)=1,15,IF(INDIRECT("'"&amp;B330&amp;"'!X"&amp;MATCH(INT(BA330/8)+1,INDIRECT("'"&amp;B330&amp;"'!B4:B15"),0)+3)=1,10,IF(INDIRECT("'"&amp;B330&amp;"'!V"&amp;MATCH(INT(BA330/8)+1,INDIRECT("'"&amp;B330&amp;"'!B4:B15"),0)+3)=1,6,IF(INDIRECT("'"&amp;B330&amp;"'!V"&amp;MATCH(INT(BA330/8)+1,INDIRECT("'"&amp;B330&amp;"'!B4:B15"),0)+3)=1,4,0)))),"")</f>
        <v/>
      </c>
      <c r="H330" t="str" cm="1">
        <f t="array" aca="1" ref="H330" ca="1">IFERROR(IFERROR(INDIRECT("'"&amp;B330&amp;"'!AE"&amp;MATCH(INT(BA330/8)+1,INDIRECT("'"&amp;B330&amp;"'!B4:B15"),0)+3),0)-G330,"")</f>
        <v/>
      </c>
      <c r="I330" t="e">
        <f ca="1">H330+H331+H332</f>
        <v>#VALUE!</v>
      </c>
      <c r="J330" t="str">
        <f ca="1">IFERROR(ABS(SUM(I330,-F331,-E331))+ABS(SUM(IF(D330="Traversal",15,IF(D330="High",10,IF(D330="Mid",6,IF(D330="Low",4,0))))-G330)),"")</f>
        <v/>
      </c>
      <c r="K330" t="str" cm="1">
        <f t="array" aca="1" ref="K330" ca="1">IFERROR(INDIRECT("'"&amp;B330&amp;"'!AG"&amp;MATCH(INT(BA330/8)+1,INDIRECT("'"&amp;B330&amp;"'!B4:B15"),0)+3),"")</f>
        <v/>
      </c>
      <c r="M330" t="str">
        <f t="shared" ca="1" si="124"/>
        <v/>
      </c>
      <c r="N330" t="str">
        <f t="shared" si="124"/>
        <v/>
      </c>
      <c r="O330" t="str">
        <f t="shared" si="124"/>
        <v/>
      </c>
      <c r="P330" t="str">
        <f t="shared" si="124"/>
        <v/>
      </c>
      <c r="Q330" t="str">
        <f t="shared" si="124"/>
        <v/>
      </c>
      <c r="R330" t="str">
        <f t="shared" si="124"/>
        <v/>
      </c>
      <c r="S330" t="str">
        <f t="shared" si="124"/>
        <v/>
      </c>
      <c r="T330" t="str">
        <f t="shared" si="124"/>
        <v/>
      </c>
      <c r="U330" t="str">
        <f t="shared" si="124"/>
        <v/>
      </c>
      <c r="V330" t="str">
        <f t="shared" si="124"/>
        <v/>
      </c>
      <c r="W330" t="str">
        <f t="shared" si="124"/>
        <v/>
      </c>
      <c r="X330" t="str">
        <f t="shared" si="124"/>
        <v/>
      </c>
      <c r="Y330" t="str">
        <f t="shared" si="124"/>
        <v/>
      </c>
      <c r="Z330" t="str">
        <f t="shared" si="124"/>
        <v/>
      </c>
      <c r="AA330" t="str">
        <f t="shared" si="124"/>
        <v/>
      </c>
      <c r="AB330" t="str">
        <f t="shared" si="124"/>
        <v/>
      </c>
      <c r="AC330" t="str">
        <f t="shared" si="123"/>
        <v/>
      </c>
      <c r="AD330" t="str">
        <f t="shared" si="123"/>
        <v/>
      </c>
      <c r="AE330" t="str">
        <f t="shared" si="123"/>
        <v/>
      </c>
      <c r="AF330" t="str">
        <f t="shared" si="123"/>
        <v/>
      </c>
      <c r="AG330" t="str">
        <f t="shared" si="123"/>
        <v/>
      </c>
      <c r="AH330" t="str">
        <f t="shared" si="123"/>
        <v/>
      </c>
      <c r="AI330" t="str">
        <f t="shared" si="123"/>
        <v/>
      </c>
      <c r="AJ330" t="str">
        <f t="shared" si="123"/>
        <v/>
      </c>
      <c r="AK330" t="str">
        <f t="shared" si="123"/>
        <v/>
      </c>
      <c r="AL330" t="str">
        <f t="shared" si="123"/>
        <v/>
      </c>
      <c r="AM330" t="str">
        <f t="shared" si="123"/>
        <v/>
      </c>
      <c r="AN330" t="str">
        <f t="shared" si="123"/>
        <v/>
      </c>
      <c r="AO330" t="str">
        <f t="shared" si="123"/>
        <v/>
      </c>
      <c r="AP330" t="str">
        <f t="shared" si="123"/>
        <v/>
      </c>
      <c r="AQ330" t="str">
        <f t="shared" si="123"/>
        <v/>
      </c>
      <c r="AR330" t="str">
        <f t="shared" si="125"/>
        <v/>
      </c>
      <c r="AS330" t="str">
        <f t="shared" si="125"/>
        <v/>
      </c>
      <c r="AT330" t="str">
        <f t="shared" si="125"/>
        <v/>
      </c>
      <c r="AU330" t="str">
        <f t="shared" si="125"/>
        <v/>
      </c>
      <c r="AV330" t="str">
        <f t="shared" si="125"/>
        <v/>
      </c>
      <c r="AW330" t="str">
        <f t="shared" si="125"/>
        <v/>
      </c>
      <c r="AX330" t="str">
        <f t="shared" si="125"/>
        <v/>
      </c>
      <c r="AY330" t="str">
        <f t="shared" si="125"/>
        <v/>
      </c>
      <c r="BA330">
        <v>330</v>
      </c>
      <c r="BB330">
        <f t="shared" si="119"/>
        <v>42</v>
      </c>
    </row>
    <row r="331" spans="1:54">
      <c r="A331" s="77"/>
      <c r="E331" s="78"/>
      <c r="F331" s="78"/>
      <c r="G331" t="str" cm="1">
        <f t="array" aca="1" ref="G331" ca="1">IFERROR(IF(INDIRECT("'"&amp;B331&amp;"'!Z"&amp;MATCH(INT(BA331/8)+1,INDIRECT("'"&amp;B331&amp;"'!B4:B15"),0)+3)=1,15,IF(INDIRECT("'"&amp;B331&amp;"'!X"&amp;MATCH(INT(BA331/8)+1,INDIRECT("'"&amp;B331&amp;"'!B4:B15"),0)+3)=1,10,IF(INDIRECT("'"&amp;B331&amp;"'!V"&amp;MATCH(INT(BA331/8)+1,INDIRECT("'"&amp;B331&amp;"'!B4:B15"),0)+3)=1,6,IF(INDIRECT("'"&amp;B331&amp;"'!V"&amp;MATCH(INT(BA331/8)+1,INDIRECT("'"&amp;B331&amp;"'!B4:B15"),0)+3)=1,4,0)))),"")</f>
        <v/>
      </c>
      <c r="H331" t="str" cm="1">
        <f t="array" aca="1" ref="H331" ca="1">IFERROR(IFERROR(INDIRECT("'"&amp;B331&amp;"'!AE"&amp;MATCH(INT(BA331/8)+1,INDIRECT("'"&amp;B331&amp;"'!B4:B15"),0)+3),0)-G331,"")</f>
        <v/>
      </c>
      <c r="I331" t="e">
        <f ca="1">H330+H331+H332</f>
        <v>#VALUE!</v>
      </c>
      <c r="J331" t="str">
        <f ca="1">IFERROR(ABS(SUM(I331,-F331,-E331))+ABS(SUM(IF(D331="Traversal",15,IF(D331="High",10,IF(D331="Mid",6,IF(D331="Low",4,0))))-G331)),"")</f>
        <v/>
      </c>
      <c r="K331" t="str" cm="1">
        <f t="array" aca="1" ref="K331" ca="1">IFERROR(INDIRECT("'"&amp;B331&amp;"'!AG"&amp;MATCH(INT(BA331/8)+1,INDIRECT("'"&amp;B331&amp;"'!B4:B15"),0)+3),"")</f>
        <v/>
      </c>
      <c r="M331" t="str">
        <f t="shared" ca="1" si="124"/>
        <v/>
      </c>
      <c r="N331" t="str">
        <f t="shared" si="124"/>
        <v/>
      </c>
      <c r="O331" t="str">
        <f t="shared" si="124"/>
        <v/>
      </c>
      <c r="P331" t="str">
        <f t="shared" si="124"/>
        <v/>
      </c>
      <c r="Q331" t="str">
        <f t="shared" si="124"/>
        <v/>
      </c>
      <c r="R331" t="str">
        <f t="shared" si="124"/>
        <v/>
      </c>
      <c r="S331" t="str">
        <f t="shared" si="124"/>
        <v/>
      </c>
      <c r="T331" t="str">
        <f t="shared" si="124"/>
        <v/>
      </c>
      <c r="U331" t="str">
        <f t="shared" si="124"/>
        <v/>
      </c>
      <c r="V331" t="str">
        <f t="shared" si="124"/>
        <v/>
      </c>
      <c r="W331" t="str">
        <f t="shared" si="124"/>
        <v/>
      </c>
      <c r="X331" t="str">
        <f t="shared" si="124"/>
        <v/>
      </c>
      <c r="Y331" t="str">
        <f t="shared" si="124"/>
        <v/>
      </c>
      <c r="Z331" t="str">
        <f t="shared" si="124"/>
        <v/>
      </c>
      <c r="AA331" t="str">
        <f t="shared" si="124"/>
        <v/>
      </c>
      <c r="AB331" t="str">
        <f t="shared" si="124"/>
        <v/>
      </c>
      <c r="AC331" t="str">
        <f t="shared" si="123"/>
        <v/>
      </c>
      <c r="AD331" t="str">
        <f t="shared" si="123"/>
        <v/>
      </c>
      <c r="AE331" t="str">
        <f t="shared" si="123"/>
        <v/>
      </c>
      <c r="AF331" t="str">
        <f t="shared" si="123"/>
        <v/>
      </c>
      <c r="AG331" t="str">
        <f t="shared" si="123"/>
        <v/>
      </c>
      <c r="AH331" t="str">
        <f t="shared" si="123"/>
        <v/>
      </c>
      <c r="AI331" t="str">
        <f t="shared" si="123"/>
        <v/>
      </c>
      <c r="AJ331" t="str">
        <f t="shared" si="123"/>
        <v/>
      </c>
      <c r="AK331" t="str">
        <f t="shared" si="123"/>
        <v/>
      </c>
      <c r="AL331" t="str">
        <f t="shared" si="123"/>
        <v/>
      </c>
      <c r="AM331" t="str">
        <f t="shared" si="123"/>
        <v/>
      </c>
      <c r="AN331" t="str">
        <f t="shared" si="123"/>
        <v/>
      </c>
      <c r="AO331" t="str">
        <f t="shared" si="123"/>
        <v/>
      </c>
      <c r="AP331" t="str">
        <f t="shared" si="123"/>
        <v/>
      </c>
      <c r="AQ331" t="str">
        <f t="shared" si="123"/>
        <v/>
      </c>
      <c r="AR331" t="str">
        <f t="shared" si="125"/>
        <v/>
      </c>
      <c r="AS331" t="str">
        <f t="shared" si="125"/>
        <v/>
      </c>
      <c r="AT331" t="str">
        <f t="shared" si="125"/>
        <v/>
      </c>
      <c r="AU331" t="str">
        <f t="shared" si="125"/>
        <v/>
      </c>
      <c r="AV331" t="str">
        <f t="shared" si="125"/>
        <v/>
      </c>
      <c r="AW331" t="str">
        <f t="shared" si="125"/>
        <v/>
      </c>
      <c r="AX331" t="str">
        <f t="shared" si="125"/>
        <v/>
      </c>
      <c r="AY331" t="str">
        <f t="shared" si="125"/>
        <v/>
      </c>
      <c r="BA331">
        <v>331</v>
      </c>
      <c r="BB331">
        <f t="shared" si="119"/>
        <v>42</v>
      </c>
    </row>
    <row r="332" spans="1:54">
      <c r="A332" s="77"/>
      <c r="E332" s="78"/>
      <c r="F332" s="78"/>
      <c r="G332" t="str" cm="1">
        <f t="array" aca="1" ref="G332" ca="1">IFERROR(IF(INDIRECT("'"&amp;B332&amp;"'!Z"&amp;MATCH(INT(BA332/8)+1,INDIRECT("'"&amp;B332&amp;"'!B4:B15"),0)+3)=1,15,IF(INDIRECT("'"&amp;B332&amp;"'!X"&amp;MATCH(INT(BA332/8)+1,INDIRECT("'"&amp;B332&amp;"'!B4:B15"),0)+3)=1,10,IF(INDIRECT("'"&amp;B332&amp;"'!V"&amp;MATCH(INT(BA332/8)+1,INDIRECT("'"&amp;B332&amp;"'!B4:B15"),0)+3)=1,6,IF(INDIRECT("'"&amp;B332&amp;"'!V"&amp;MATCH(INT(BA332/8)+1,INDIRECT("'"&amp;B332&amp;"'!B4:B15"),0)+3)=1,4,0)))),"")</f>
        <v/>
      </c>
      <c r="H332" t="str" cm="1">
        <f t="array" aca="1" ref="H332" ca="1">IFERROR(IFERROR(INDIRECT("'"&amp;B332&amp;"'!AE"&amp;MATCH(INT(BA332/8)+1,INDIRECT("'"&amp;B332&amp;"'!B4:B15"),0)+3),0)-G332,"")</f>
        <v/>
      </c>
      <c r="I332" t="e">
        <f ca="1">H330+H331+H332</f>
        <v>#VALUE!</v>
      </c>
      <c r="J332" t="str">
        <f ca="1">IFERROR(ABS(SUM(I332,-F331,-E331))+ABS(SUM(IF(D332="Traversal",15,IF(D332="High",10,IF(D332="Mid",6,IF(D332="Low",4,0))))-G332)),"")</f>
        <v/>
      </c>
      <c r="K332" t="str" cm="1">
        <f t="array" aca="1" ref="K332" ca="1">IFERROR(INDIRECT("'"&amp;B332&amp;"'!AG"&amp;MATCH(INT(BA332/8)+1,INDIRECT("'"&amp;B332&amp;"'!B4:B15"),0)+3),"")</f>
        <v/>
      </c>
      <c r="M332" t="str">
        <f t="shared" ca="1" si="124"/>
        <v/>
      </c>
      <c r="N332" t="str">
        <f t="shared" si="124"/>
        <v/>
      </c>
      <c r="O332" t="str">
        <f t="shared" si="124"/>
        <v/>
      </c>
      <c r="P332" t="str">
        <f t="shared" si="124"/>
        <v/>
      </c>
      <c r="Q332" t="str">
        <f t="shared" si="124"/>
        <v/>
      </c>
      <c r="R332" t="str">
        <f t="shared" si="124"/>
        <v/>
      </c>
      <c r="S332" t="str">
        <f t="shared" si="124"/>
        <v/>
      </c>
      <c r="T332" t="str">
        <f t="shared" si="124"/>
        <v/>
      </c>
      <c r="U332" t="str">
        <f t="shared" si="124"/>
        <v/>
      </c>
      <c r="V332" t="str">
        <f t="shared" si="124"/>
        <v/>
      </c>
      <c r="W332" t="str">
        <f t="shared" si="124"/>
        <v/>
      </c>
      <c r="X332" t="str">
        <f t="shared" si="124"/>
        <v/>
      </c>
      <c r="Y332" t="str">
        <f t="shared" si="124"/>
        <v/>
      </c>
      <c r="Z332" t="str">
        <f t="shared" si="124"/>
        <v/>
      </c>
      <c r="AA332" t="str">
        <f t="shared" si="124"/>
        <v/>
      </c>
      <c r="AB332" t="str">
        <f t="shared" si="124"/>
        <v/>
      </c>
      <c r="AC332" t="str">
        <f t="shared" si="123"/>
        <v/>
      </c>
      <c r="AD332" t="str">
        <f t="shared" si="123"/>
        <v/>
      </c>
      <c r="AE332" t="str">
        <f t="shared" si="123"/>
        <v/>
      </c>
      <c r="AF332" t="str">
        <f t="shared" si="123"/>
        <v/>
      </c>
      <c r="AG332" t="str">
        <f t="shared" si="123"/>
        <v/>
      </c>
      <c r="AH332" t="str">
        <f t="shared" si="123"/>
        <v/>
      </c>
      <c r="AI332" t="str">
        <f t="shared" si="123"/>
        <v/>
      </c>
      <c r="AJ332" t="str">
        <f t="shared" si="123"/>
        <v/>
      </c>
      <c r="AK332" t="str">
        <f t="shared" si="123"/>
        <v/>
      </c>
      <c r="AL332" t="str">
        <f t="shared" si="123"/>
        <v/>
      </c>
      <c r="AM332" t="str">
        <f t="shared" si="123"/>
        <v/>
      </c>
      <c r="AN332" t="str">
        <f t="shared" si="123"/>
        <v/>
      </c>
      <c r="AO332" t="str">
        <f t="shared" si="123"/>
        <v/>
      </c>
      <c r="AP332" t="str">
        <f t="shared" si="123"/>
        <v/>
      </c>
      <c r="AQ332" t="str">
        <f t="shared" si="123"/>
        <v/>
      </c>
      <c r="AR332" t="str">
        <f t="shared" si="125"/>
        <v/>
      </c>
      <c r="AS332" t="str">
        <f t="shared" si="125"/>
        <v/>
      </c>
      <c r="AT332" t="str">
        <f t="shared" si="125"/>
        <v/>
      </c>
      <c r="AU332" t="str">
        <f t="shared" si="125"/>
        <v/>
      </c>
      <c r="AV332" t="str">
        <f t="shared" si="125"/>
        <v/>
      </c>
      <c r="AW332" t="str">
        <f t="shared" si="125"/>
        <v/>
      </c>
      <c r="AX332" t="str">
        <f t="shared" si="125"/>
        <v/>
      </c>
      <c r="AY332" t="str">
        <f t="shared" si="125"/>
        <v/>
      </c>
      <c r="BA332">
        <v>332</v>
      </c>
      <c r="BB332">
        <f t="shared" si="119"/>
        <v>42</v>
      </c>
    </row>
    <row r="333" spans="1:54">
      <c r="A333" s="77"/>
      <c r="E333" s="78"/>
      <c r="F333" s="78"/>
      <c r="G333" t="str" cm="1">
        <f t="array" aca="1" ref="G333" ca="1">IFERROR(IF(INDIRECT("'"&amp;B333&amp;"'!Z"&amp;MATCH(INT(BA333/8)+1,INDIRECT("'"&amp;B333&amp;"'!B4:B15"),0)+3)=1,15,IF(INDIRECT("'"&amp;B333&amp;"'!X"&amp;MATCH(INT(BA333/8)+1,INDIRECT("'"&amp;B333&amp;"'!B4:B15"),0)+3)=1,10,IF(INDIRECT("'"&amp;B333&amp;"'!V"&amp;MATCH(INT(BA333/8)+1,INDIRECT("'"&amp;B333&amp;"'!B4:B15"),0)+3)=1,6,IF(INDIRECT("'"&amp;B333&amp;"'!V"&amp;MATCH(INT(BA333/8)+1,INDIRECT("'"&amp;B333&amp;"'!B4:B15"),0)+3)=1,4,0)))),"")</f>
        <v/>
      </c>
      <c r="H333" t="str" cm="1">
        <f t="array" aca="1" ref="H333" ca="1">IFERROR(IFERROR(INDIRECT("'"&amp;B333&amp;"'!AE"&amp;MATCH(INT(BA333/8)+1,INDIRECT("'"&amp;B333&amp;"'!B4:B15"),0)+3),0)-G333,"")</f>
        <v/>
      </c>
      <c r="I333" t="e">
        <f ca="1">H333+H334+H335</f>
        <v>#VALUE!</v>
      </c>
      <c r="J333" t="str">
        <f ca="1">IFERROR(ABS(SUM(I333,-F334,-E334))+ABS(SUM(IF(D333="Traversal",15,IF(D333="High",10,IF(D333="Mid",6,IF(D333="Low",4,0))))-G333)),"")</f>
        <v/>
      </c>
      <c r="K333" t="str" cm="1">
        <f t="array" aca="1" ref="K333" ca="1">IFERROR(INDIRECT("'"&amp;B333&amp;"'!AG"&amp;MATCH(INT(BA333/8)+1,INDIRECT("'"&amp;B333&amp;"'!B4:B15"),0)+3),"")</f>
        <v/>
      </c>
      <c r="M333" t="str">
        <f t="shared" ca="1" si="124"/>
        <v/>
      </c>
      <c r="N333" t="str">
        <f t="shared" si="124"/>
        <v/>
      </c>
      <c r="O333" t="str">
        <f t="shared" si="124"/>
        <v/>
      </c>
      <c r="P333" t="str">
        <f t="shared" si="124"/>
        <v/>
      </c>
      <c r="Q333" t="str">
        <f t="shared" si="124"/>
        <v/>
      </c>
      <c r="R333" t="str">
        <f t="shared" si="124"/>
        <v/>
      </c>
      <c r="S333" t="str">
        <f t="shared" si="124"/>
        <v/>
      </c>
      <c r="T333" t="str">
        <f t="shared" si="124"/>
        <v/>
      </c>
      <c r="U333" t="str">
        <f t="shared" si="124"/>
        <v/>
      </c>
      <c r="V333" t="str">
        <f t="shared" si="124"/>
        <v/>
      </c>
      <c r="W333" t="str">
        <f t="shared" si="124"/>
        <v/>
      </c>
      <c r="X333" t="str">
        <f t="shared" si="124"/>
        <v/>
      </c>
      <c r="Y333" t="str">
        <f t="shared" si="124"/>
        <v/>
      </c>
      <c r="Z333" t="str">
        <f t="shared" si="124"/>
        <v/>
      </c>
      <c r="AA333" t="str">
        <f t="shared" si="124"/>
        <v/>
      </c>
      <c r="AB333" t="str">
        <f t="shared" si="124"/>
        <v/>
      </c>
      <c r="AC333" t="str">
        <f t="shared" si="123"/>
        <v/>
      </c>
      <c r="AD333" t="str">
        <f t="shared" si="123"/>
        <v/>
      </c>
      <c r="AE333" t="str">
        <f t="shared" si="123"/>
        <v/>
      </c>
      <c r="AF333" t="str">
        <f t="shared" si="123"/>
        <v/>
      </c>
      <c r="AG333" t="str">
        <f t="shared" si="123"/>
        <v/>
      </c>
      <c r="AH333" t="str">
        <f t="shared" si="123"/>
        <v/>
      </c>
      <c r="AI333" t="str">
        <f t="shared" si="123"/>
        <v/>
      </c>
      <c r="AJ333" t="str">
        <f t="shared" si="123"/>
        <v/>
      </c>
      <c r="AK333" t="str">
        <f t="shared" si="123"/>
        <v/>
      </c>
      <c r="AL333" t="str">
        <f t="shared" si="123"/>
        <v/>
      </c>
      <c r="AM333" t="str">
        <f t="shared" si="123"/>
        <v/>
      </c>
      <c r="AN333" t="str">
        <f t="shared" si="123"/>
        <v/>
      </c>
      <c r="AO333" t="str">
        <f t="shared" si="123"/>
        <v/>
      </c>
      <c r="AP333" t="str">
        <f t="shared" si="123"/>
        <v/>
      </c>
      <c r="AQ333" t="str">
        <f t="shared" si="123"/>
        <v/>
      </c>
      <c r="AR333" t="str">
        <f t="shared" si="125"/>
        <v/>
      </c>
      <c r="AS333" t="str">
        <f t="shared" si="125"/>
        <v/>
      </c>
      <c r="AT333" t="str">
        <f t="shared" si="125"/>
        <v/>
      </c>
      <c r="AU333" t="str">
        <f t="shared" si="125"/>
        <v/>
      </c>
      <c r="AV333" t="str">
        <f t="shared" si="125"/>
        <v/>
      </c>
      <c r="AW333" t="str">
        <f t="shared" si="125"/>
        <v/>
      </c>
      <c r="AX333" t="str">
        <f t="shared" si="125"/>
        <v/>
      </c>
      <c r="AY333" t="str">
        <f t="shared" si="125"/>
        <v/>
      </c>
      <c r="BA333">
        <v>333</v>
      </c>
      <c r="BB333">
        <f t="shared" si="119"/>
        <v>42</v>
      </c>
    </row>
    <row r="334" spans="1:54">
      <c r="A334" s="77"/>
      <c r="E334" s="78"/>
      <c r="F334" s="78"/>
      <c r="G334" t="str" cm="1">
        <f t="array" aca="1" ref="G334" ca="1">IFERROR(IF(INDIRECT("'"&amp;B334&amp;"'!Z"&amp;MATCH(INT(BA334/8)+1,INDIRECT("'"&amp;B334&amp;"'!B4:B15"),0)+3)=1,15,IF(INDIRECT("'"&amp;B334&amp;"'!X"&amp;MATCH(INT(BA334/8)+1,INDIRECT("'"&amp;B334&amp;"'!B4:B15"),0)+3)=1,10,IF(INDIRECT("'"&amp;B334&amp;"'!V"&amp;MATCH(INT(BA334/8)+1,INDIRECT("'"&amp;B334&amp;"'!B4:B15"),0)+3)=1,6,IF(INDIRECT("'"&amp;B334&amp;"'!V"&amp;MATCH(INT(BA334/8)+1,INDIRECT("'"&amp;B334&amp;"'!B4:B15"),0)+3)=1,4,0)))),"")</f>
        <v/>
      </c>
      <c r="H334" t="str" cm="1">
        <f t="array" aca="1" ref="H334" ca="1">IFERROR(IFERROR(INDIRECT("'"&amp;B334&amp;"'!AE"&amp;MATCH(INT(BA334/8)+1,INDIRECT("'"&amp;B334&amp;"'!B4:B15"),0)+3),0)-G334,"")</f>
        <v/>
      </c>
      <c r="I334" t="e">
        <f ca="1">H333+H334+H335</f>
        <v>#VALUE!</v>
      </c>
      <c r="J334" t="str">
        <f ca="1">IFERROR(ABS(SUM(I334,-F334,-E334))+ABS(SUM(IF(D334="Traversal",15,IF(D334="High",10,IF(D334="Mid",6,IF(D334="Low",4,0))))-G334)),"")</f>
        <v/>
      </c>
      <c r="K334" t="str" cm="1">
        <f t="array" aca="1" ref="K334" ca="1">IFERROR(INDIRECT("'"&amp;B334&amp;"'!AG"&amp;MATCH(INT(BA334/8)+1,INDIRECT("'"&amp;B334&amp;"'!B4:B15"),0)+3),"")</f>
        <v/>
      </c>
      <c r="M334" t="str">
        <f t="shared" ca="1" si="124"/>
        <v/>
      </c>
      <c r="N334" t="str">
        <f t="shared" si="124"/>
        <v/>
      </c>
      <c r="O334" t="str">
        <f t="shared" si="124"/>
        <v/>
      </c>
      <c r="P334" t="str">
        <f t="shared" si="124"/>
        <v/>
      </c>
      <c r="Q334" t="str">
        <f t="shared" si="124"/>
        <v/>
      </c>
      <c r="R334" t="str">
        <f t="shared" si="124"/>
        <v/>
      </c>
      <c r="S334" t="str">
        <f t="shared" si="124"/>
        <v/>
      </c>
      <c r="T334" t="str">
        <f t="shared" si="124"/>
        <v/>
      </c>
      <c r="U334" t="str">
        <f t="shared" si="124"/>
        <v/>
      </c>
      <c r="V334" t="str">
        <f t="shared" si="124"/>
        <v/>
      </c>
      <c r="W334" t="str">
        <f t="shared" si="124"/>
        <v/>
      </c>
      <c r="X334" t="str">
        <f t="shared" si="124"/>
        <v/>
      </c>
      <c r="Y334" t="str">
        <f t="shared" si="124"/>
        <v/>
      </c>
      <c r="Z334" t="str">
        <f t="shared" si="124"/>
        <v/>
      </c>
      <c r="AA334" t="str">
        <f t="shared" si="124"/>
        <v/>
      </c>
      <c r="AB334" t="str">
        <f t="shared" si="124"/>
        <v/>
      </c>
      <c r="AC334" t="str">
        <f t="shared" si="123"/>
        <v/>
      </c>
      <c r="AD334" t="str">
        <f t="shared" si="123"/>
        <v/>
      </c>
      <c r="AE334" t="str">
        <f t="shared" si="123"/>
        <v/>
      </c>
      <c r="AF334" t="str">
        <f t="shared" si="123"/>
        <v/>
      </c>
      <c r="AG334" t="str">
        <f t="shared" si="123"/>
        <v/>
      </c>
      <c r="AH334" t="str">
        <f t="shared" si="123"/>
        <v/>
      </c>
      <c r="AI334" t="str">
        <f t="shared" si="123"/>
        <v/>
      </c>
      <c r="AJ334" t="str">
        <f t="shared" si="123"/>
        <v/>
      </c>
      <c r="AK334" t="str">
        <f t="shared" si="123"/>
        <v/>
      </c>
      <c r="AL334" t="str">
        <f t="shared" si="123"/>
        <v/>
      </c>
      <c r="AM334" t="str">
        <f t="shared" si="123"/>
        <v/>
      </c>
      <c r="AN334" t="str">
        <f t="shared" si="123"/>
        <v/>
      </c>
      <c r="AO334" t="str">
        <f t="shared" si="123"/>
        <v/>
      </c>
      <c r="AP334" t="str">
        <f t="shared" si="123"/>
        <v/>
      </c>
      <c r="AQ334" t="str">
        <f t="shared" si="123"/>
        <v/>
      </c>
      <c r="AR334" t="str">
        <f t="shared" si="125"/>
        <v/>
      </c>
      <c r="AS334" t="str">
        <f t="shared" si="125"/>
        <v/>
      </c>
      <c r="AT334" t="str">
        <f t="shared" si="125"/>
        <v/>
      </c>
      <c r="AU334" t="str">
        <f t="shared" si="125"/>
        <v/>
      </c>
      <c r="AV334" t="str">
        <f t="shared" si="125"/>
        <v/>
      </c>
      <c r="AW334" t="str">
        <f t="shared" si="125"/>
        <v/>
      </c>
      <c r="AX334" t="str">
        <f t="shared" si="125"/>
        <v/>
      </c>
      <c r="AY334" t="str">
        <f t="shared" si="125"/>
        <v/>
      </c>
      <c r="BA334">
        <v>334</v>
      </c>
      <c r="BB334">
        <f t="shared" si="119"/>
        <v>42</v>
      </c>
    </row>
    <row r="335" spans="1:54">
      <c r="A335" s="77"/>
      <c r="E335" s="78"/>
      <c r="F335" s="78"/>
      <c r="G335" t="str" cm="1">
        <f t="array" aca="1" ref="G335" ca="1">IFERROR(IF(INDIRECT("'"&amp;B335&amp;"'!Z"&amp;MATCH(INT(BA335/8)+1,INDIRECT("'"&amp;B335&amp;"'!B4:B15"),0)+3)=1,15,IF(INDIRECT("'"&amp;B335&amp;"'!X"&amp;MATCH(INT(BA335/8)+1,INDIRECT("'"&amp;B335&amp;"'!B4:B15"),0)+3)=1,10,IF(INDIRECT("'"&amp;B335&amp;"'!V"&amp;MATCH(INT(BA335/8)+1,INDIRECT("'"&amp;B335&amp;"'!B4:B15"),0)+3)=1,6,IF(INDIRECT("'"&amp;B335&amp;"'!V"&amp;MATCH(INT(BA335/8)+1,INDIRECT("'"&amp;B335&amp;"'!B4:B15"),0)+3)=1,4,0)))),"")</f>
        <v/>
      </c>
      <c r="H335" t="str" cm="1">
        <f t="array" aca="1" ref="H335" ca="1">IFERROR(IFERROR(INDIRECT("'"&amp;B335&amp;"'!AE"&amp;MATCH(INT(BA335/8)+1,INDIRECT("'"&amp;B335&amp;"'!B4:B15"),0)+3),0)-G335,"")</f>
        <v/>
      </c>
      <c r="I335" t="e">
        <f ca="1">H333+H334+H335</f>
        <v>#VALUE!</v>
      </c>
      <c r="J335" t="str">
        <f ca="1">IFERROR(ABS(SUM(I335,-F334,-E334))+ABS(SUM(IF(D335="Traversal",15,IF(D335="High",10,IF(D335="Mid",6,IF(D335="Low",4,0))))-G335)),"")</f>
        <v/>
      </c>
      <c r="K335" t="str" cm="1">
        <f t="array" aca="1" ref="K335" ca="1">IFERROR(INDIRECT("'"&amp;B335&amp;"'!AG"&amp;MATCH(INT(BA335/8)+1,INDIRECT("'"&amp;B335&amp;"'!B4:B15"),0)+3),"")</f>
        <v/>
      </c>
      <c r="M335" t="str">
        <f t="shared" ca="1" si="124"/>
        <v/>
      </c>
      <c r="N335" t="str">
        <f t="shared" si="124"/>
        <v/>
      </c>
      <c r="O335" t="str">
        <f t="shared" si="124"/>
        <v/>
      </c>
      <c r="P335" t="str">
        <f t="shared" si="124"/>
        <v/>
      </c>
      <c r="Q335" t="str">
        <f t="shared" si="124"/>
        <v/>
      </c>
      <c r="R335" t="str">
        <f t="shared" si="124"/>
        <v/>
      </c>
      <c r="S335" t="str">
        <f t="shared" si="124"/>
        <v/>
      </c>
      <c r="T335" t="str">
        <f t="shared" si="124"/>
        <v/>
      </c>
      <c r="U335" t="str">
        <f t="shared" si="124"/>
        <v/>
      </c>
      <c r="V335" t="str">
        <f t="shared" si="124"/>
        <v/>
      </c>
      <c r="W335" t="str">
        <f t="shared" si="124"/>
        <v/>
      </c>
      <c r="X335" t="str">
        <f t="shared" si="124"/>
        <v/>
      </c>
      <c r="Y335" t="str">
        <f t="shared" si="124"/>
        <v/>
      </c>
      <c r="Z335" t="str">
        <f t="shared" si="124"/>
        <v/>
      </c>
      <c r="AA335" t="str">
        <f t="shared" si="124"/>
        <v/>
      </c>
      <c r="AB335" t="str">
        <f t="shared" si="124"/>
        <v/>
      </c>
      <c r="AC335" t="str">
        <f t="shared" si="123"/>
        <v/>
      </c>
      <c r="AD335" t="str">
        <f t="shared" si="123"/>
        <v/>
      </c>
      <c r="AE335" t="str">
        <f t="shared" si="123"/>
        <v/>
      </c>
      <c r="AF335" t="str">
        <f t="shared" si="123"/>
        <v/>
      </c>
      <c r="AG335" t="str">
        <f t="shared" si="123"/>
        <v/>
      </c>
      <c r="AH335" t="str">
        <f t="shared" si="123"/>
        <v/>
      </c>
      <c r="AI335" t="str">
        <f t="shared" si="123"/>
        <v/>
      </c>
      <c r="AJ335" t="str">
        <f t="shared" si="123"/>
        <v/>
      </c>
      <c r="AK335" t="str">
        <f t="shared" si="123"/>
        <v/>
      </c>
      <c r="AL335" t="str">
        <f t="shared" si="123"/>
        <v/>
      </c>
      <c r="AM335" t="str">
        <f t="shared" si="123"/>
        <v/>
      </c>
      <c r="AN335" t="str">
        <f t="shared" si="123"/>
        <v/>
      </c>
      <c r="AO335" t="str">
        <f t="shared" si="123"/>
        <v/>
      </c>
      <c r="AP335" t="str">
        <f t="shared" si="123"/>
        <v/>
      </c>
      <c r="AQ335" t="str">
        <f t="shared" si="123"/>
        <v/>
      </c>
      <c r="AR335" t="str">
        <f t="shared" si="125"/>
        <v/>
      </c>
      <c r="AS335" t="str">
        <f t="shared" si="125"/>
        <v/>
      </c>
      <c r="AT335" t="str">
        <f t="shared" si="125"/>
        <v/>
      </c>
      <c r="AU335" t="str">
        <f t="shared" si="125"/>
        <v/>
      </c>
      <c r="AV335" t="str">
        <f t="shared" si="125"/>
        <v/>
      </c>
      <c r="AW335" t="str">
        <f t="shared" si="125"/>
        <v/>
      </c>
      <c r="AX335" t="str">
        <f t="shared" si="125"/>
        <v/>
      </c>
      <c r="AY335" t="str">
        <f t="shared" si="125"/>
        <v/>
      </c>
      <c r="BA335">
        <v>335</v>
      </c>
      <c r="BB335">
        <f t="shared" si="119"/>
        <v>42</v>
      </c>
    </row>
    <row r="336" spans="1:54">
      <c r="A336" s="77"/>
      <c r="E336" s="78"/>
      <c r="F336" s="78"/>
      <c r="G336" t="str" cm="1">
        <f t="array" aca="1" ref="G336" ca="1">IFERROR(IF(INDIRECT("'"&amp;B336&amp;"'!Z"&amp;MATCH(INT(BA336/8)+1,INDIRECT("'"&amp;B336&amp;"'!B4:B15"),0)+3)=1,15,IF(INDIRECT("'"&amp;B336&amp;"'!X"&amp;MATCH(INT(BA336/8)+1,INDIRECT("'"&amp;B336&amp;"'!B4:B15"),0)+3)=1,10,IF(INDIRECT("'"&amp;B336&amp;"'!V"&amp;MATCH(INT(BA336/8)+1,INDIRECT("'"&amp;B336&amp;"'!B4:B15"),0)+3)=1,6,IF(INDIRECT("'"&amp;B336&amp;"'!V"&amp;MATCH(INT(BA336/8)+1,INDIRECT("'"&amp;B336&amp;"'!B4:B15"),0)+3)=1,4,0)))),"")</f>
        <v/>
      </c>
      <c r="H336" t="str" cm="1">
        <f t="array" aca="1" ref="H336" ca="1">IFERROR(IFERROR(INDIRECT("'"&amp;B336&amp;"'!AE"&amp;MATCH(INT(BA336/8)+1,INDIRECT("'"&amp;B336&amp;"'!B4:B15"),0)+3),0)-G336,"")</f>
        <v/>
      </c>
      <c r="K336" t="str" cm="1">
        <f t="array" aca="1" ref="K336" ca="1">IFERROR(INDIRECT("'"&amp;B336&amp;"'!AG"&amp;MATCH(INT(BA336/8)+1,INDIRECT("'"&amp;B336&amp;"'!B4:B15"),0)+3),"")</f>
        <v/>
      </c>
      <c r="M336" t="str">
        <f t="shared" ca="1" si="124"/>
        <v/>
      </c>
      <c r="N336" t="str">
        <f t="shared" si="124"/>
        <v/>
      </c>
      <c r="O336" t="str">
        <f t="shared" si="124"/>
        <v/>
      </c>
      <c r="P336" t="str">
        <f t="shared" si="124"/>
        <v/>
      </c>
      <c r="Q336" t="str">
        <f t="shared" si="124"/>
        <v/>
      </c>
      <c r="R336" t="str">
        <f t="shared" si="124"/>
        <v/>
      </c>
      <c r="S336" t="str">
        <f t="shared" si="124"/>
        <v/>
      </c>
      <c r="T336" t="str">
        <f t="shared" si="124"/>
        <v/>
      </c>
      <c r="U336" t="str">
        <f t="shared" si="124"/>
        <v/>
      </c>
      <c r="V336" t="str">
        <f t="shared" si="124"/>
        <v/>
      </c>
      <c r="W336" t="str">
        <f t="shared" si="124"/>
        <v/>
      </c>
      <c r="X336" t="str">
        <f t="shared" si="124"/>
        <v/>
      </c>
      <c r="Y336" t="str">
        <f t="shared" si="124"/>
        <v/>
      </c>
      <c r="Z336" t="str">
        <f t="shared" si="124"/>
        <v/>
      </c>
      <c r="AA336" t="str">
        <f t="shared" si="124"/>
        <v/>
      </c>
      <c r="AB336" t="str">
        <f t="shared" si="124"/>
        <v/>
      </c>
      <c r="AC336" t="str">
        <f t="shared" si="123"/>
        <v/>
      </c>
      <c r="AD336" t="str">
        <f t="shared" si="123"/>
        <v/>
      </c>
      <c r="AE336" t="str">
        <f t="shared" si="123"/>
        <v/>
      </c>
      <c r="AF336" t="str">
        <f t="shared" si="123"/>
        <v/>
      </c>
      <c r="AG336" t="str">
        <f t="shared" si="123"/>
        <v/>
      </c>
      <c r="AH336" t="str">
        <f t="shared" si="123"/>
        <v/>
      </c>
      <c r="AI336" t="str">
        <f t="shared" si="123"/>
        <v/>
      </c>
      <c r="AJ336" t="str">
        <f t="shared" si="123"/>
        <v/>
      </c>
      <c r="AK336" t="str">
        <f t="shared" si="123"/>
        <v/>
      </c>
      <c r="AL336" t="str">
        <f t="shared" si="123"/>
        <v/>
      </c>
      <c r="AM336" t="str">
        <f t="shared" si="123"/>
        <v/>
      </c>
      <c r="AN336" t="str">
        <f t="shared" si="123"/>
        <v/>
      </c>
      <c r="AO336" t="str">
        <f t="shared" si="123"/>
        <v/>
      </c>
      <c r="AP336" t="str">
        <f t="shared" si="123"/>
        <v/>
      </c>
      <c r="AQ336" t="str">
        <f t="shared" si="123"/>
        <v/>
      </c>
      <c r="AR336" t="str">
        <f t="shared" si="125"/>
        <v/>
      </c>
      <c r="AS336" t="str">
        <f t="shared" si="125"/>
        <v/>
      </c>
      <c r="AT336" t="str">
        <f t="shared" si="125"/>
        <v/>
      </c>
      <c r="AU336" t="str">
        <f t="shared" si="125"/>
        <v/>
      </c>
      <c r="AV336" t="str">
        <f t="shared" si="125"/>
        <v/>
      </c>
      <c r="AW336" t="str">
        <f t="shared" si="125"/>
        <v/>
      </c>
      <c r="AX336" t="str">
        <f t="shared" si="125"/>
        <v/>
      </c>
      <c r="AY336" t="str">
        <f t="shared" si="125"/>
        <v/>
      </c>
      <c r="BA336">
        <v>336</v>
      </c>
      <c r="BB336">
        <f t="shared" si="119"/>
        <v>43</v>
      </c>
    </row>
    <row r="337" spans="1:54">
      <c r="A337" s="77"/>
      <c r="E337" s="78"/>
      <c r="F337" s="78"/>
      <c r="G337" t="str" cm="1">
        <f t="array" aca="1" ref="G337" ca="1">IFERROR(IF(INDIRECT("'"&amp;B337&amp;"'!Z"&amp;MATCH(INT(BA337/8)+1,INDIRECT("'"&amp;B337&amp;"'!B4:B15"),0)+3)=1,15,IF(INDIRECT("'"&amp;B337&amp;"'!X"&amp;MATCH(INT(BA337/8)+1,INDIRECT("'"&amp;B337&amp;"'!B4:B15"),0)+3)=1,10,IF(INDIRECT("'"&amp;B337&amp;"'!V"&amp;MATCH(INT(BA337/8)+1,INDIRECT("'"&amp;B337&amp;"'!B4:B15"),0)+3)=1,6,IF(INDIRECT("'"&amp;B337&amp;"'!V"&amp;MATCH(INT(BA337/8)+1,INDIRECT("'"&amp;B337&amp;"'!B4:B15"),0)+3)=1,4,0)))),"")</f>
        <v/>
      </c>
      <c r="H337" t="str" cm="1">
        <f t="array" aca="1" ref="H337" ca="1">IFERROR(IFERROR(INDIRECT("'"&amp;B337&amp;"'!AE"&amp;MATCH(INT(BA337/8)+1,INDIRECT("'"&amp;B337&amp;"'!B4:B15"),0)+3),0)-G337,"")</f>
        <v/>
      </c>
      <c r="K337" t="str" cm="1">
        <f t="array" aca="1" ref="K337" ca="1">IFERROR(INDIRECT("'"&amp;B337&amp;"'!AG"&amp;MATCH(INT(BA337/8)+1,INDIRECT("'"&amp;B337&amp;"'!B4:B15"),0)+3),"")</f>
        <v/>
      </c>
      <c r="M337" t="str">
        <f t="shared" ca="1" si="124"/>
        <v/>
      </c>
      <c r="N337" t="str">
        <f t="shared" si="124"/>
        <v/>
      </c>
      <c r="O337" t="str">
        <f t="shared" si="124"/>
        <v/>
      </c>
      <c r="P337" t="str">
        <f t="shared" si="124"/>
        <v/>
      </c>
      <c r="Q337" t="str">
        <f t="shared" si="124"/>
        <v/>
      </c>
      <c r="R337" t="str">
        <f t="shared" si="124"/>
        <v/>
      </c>
      <c r="S337" t="str">
        <f t="shared" si="124"/>
        <v/>
      </c>
      <c r="T337" t="str">
        <f t="shared" si="124"/>
        <v/>
      </c>
      <c r="U337" t="str">
        <f t="shared" si="124"/>
        <v/>
      </c>
      <c r="V337" t="str">
        <f t="shared" si="124"/>
        <v/>
      </c>
      <c r="W337" t="str">
        <f t="shared" si="124"/>
        <v/>
      </c>
      <c r="X337" t="str">
        <f t="shared" si="124"/>
        <v/>
      </c>
      <c r="Y337" t="str">
        <f t="shared" si="124"/>
        <v/>
      </c>
      <c r="Z337" t="str">
        <f t="shared" si="124"/>
        <v/>
      </c>
      <c r="AA337" t="str">
        <f t="shared" si="124"/>
        <v/>
      </c>
      <c r="AB337" t="str">
        <f t="shared" si="124"/>
        <v/>
      </c>
      <c r="AC337" t="str">
        <f t="shared" si="123"/>
        <v/>
      </c>
      <c r="AD337" t="str">
        <f t="shared" si="123"/>
        <v/>
      </c>
      <c r="AE337" t="str">
        <f t="shared" si="123"/>
        <v/>
      </c>
      <c r="AF337" t="str">
        <f t="shared" si="123"/>
        <v/>
      </c>
      <c r="AG337" t="str">
        <f t="shared" si="123"/>
        <v/>
      </c>
      <c r="AH337" t="str">
        <f t="shared" si="123"/>
        <v/>
      </c>
      <c r="AI337" t="str">
        <f t="shared" si="123"/>
        <v/>
      </c>
      <c r="AJ337" t="str">
        <f t="shared" si="123"/>
        <v/>
      </c>
      <c r="AK337" t="str">
        <f t="shared" si="123"/>
        <v/>
      </c>
      <c r="AL337" t="str">
        <f t="shared" si="123"/>
        <v/>
      </c>
      <c r="AM337" t="str">
        <f t="shared" si="123"/>
        <v/>
      </c>
      <c r="AN337" t="str">
        <f t="shared" si="123"/>
        <v/>
      </c>
      <c r="AO337" t="str">
        <f t="shared" si="123"/>
        <v/>
      </c>
      <c r="AP337" t="str">
        <f t="shared" si="123"/>
        <v/>
      </c>
      <c r="AQ337" t="str">
        <f t="shared" si="123"/>
        <v/>
      </c>
      <c r="AR337" t="str">
        <f t="shared" si="125"/>
        <v/>
      </c>
      <c r="AS337" t="str">
        <f t="shared" si="125"/>
        <v/>
      </c>
      <c r="AT337" t="str">
        <f t="shared" si="125"/>
        <v/>
      </c>
      <c r="AU337" t="str">
        <f t="shared" si="125"/>
        <v/>
      </c>
      <c r="AV337" t="str">
        <f t="shared" si="125"/>
        <v/>
      </c>
      <c r="AW337" t="str">
        <f t="shared" si="125"/>
        <v/>
      </c>
      <c r="AX337" t="str">
        <f t="shared" si="125"/>
        <v/>
      </c>
      <c r="AY337" t="str">
        <f t="shared" si="125"/>
        <v/>
      </c>
      <c r="BA337">
        <v>337</v>
      </c>
      <c r="BB337">
        <f t="shared" si="119"/>
        <v>43</v>
      </c>
    </row>
    <row r="338" spans="1:54">
      <c r="A338" s="77"/>
      <c r="E338" s="78"/>
      <c r="F338" s="78"/>
      <c r="G338" t="str" cm="1">
        <f t="array" aca="1" ref="G338" ca="1">IFERROR(IF(INDIRECT("'"&amp;B338&amp;"'!Z"&amp;MATCH(INT(BA338/8)+1,INDIRECT("'"&amp;B338&amp;"'!B4:B15"),0)+3)=1,15,IF(INDIRECT("'"&amp;B338&amp;"'!X"&amp;MATCH(INT(BA338/8)+1,INDIRECT("'"&amp;B338&amp;"'!B4:B15"),0)+3)=1,10,IF(INDIRECT("'"&amp;B338&amp;"'!V"&amp;MATCH(INT(BA338/8)+1,INDIRECT("'"&amp;B338&amp;"'!B4:B15"),0)+3)=1,6,IF(INDIRECT("'"&amp;B338&amp;"'!V"&amp;MATCH(INT(BA338/8)+1,INDIRECT("'"&amp;B338&amp;"'!B4:B15"),0)+3)=1,4,0)))),"")</f>
        <v/>
      </c>
      <c r="H338" t="str" cm="1">
        <f t="array" aca="1" ref="H338" ca="1">IFERROR(IFERROR(INDIRECT("'"&amp;B338&amp;"'!AE"&amp;MATCH(INT(BA338/8)+1,INDIRECT("'"&amp;B338&amp;"'!B4:B15"),0)+3),0)-G338,"")</f>
        <v/>
      </c>
      <c r="I338" t="e">
        <f ca="1">H338+H339+H340</f>
        <v>#VALUE!</v>
      </c>
      <c r="J338" t="str">
        <f ca="1">IFERROR(ABS(SUM(I338,-F339,-E339))+ABS(SUM(IF(D338="Traversal",15,IF(D338="High",10,IF(D338="Mid",6,IF(D338="Low",4,0))))-G338)),"")</f>
        <v/>
      </c>
      <c r="K338" t="str" cm="1">
        <f t="array" aca="1" ref="K338" ca="1">IFERROR(INDIRECT("'"&amp;B338&amp;"'!AG"&amp;MATCH(INT(BA338/8)+1,INDIRECT("'"&amp;B338&amp;"'!B4:B15"),0)+3),"")</f>
        <v/>
      </c>
      <c r="M338" t="str">
        <f t="shared" ca="1" si="124"/>
        <v/>
      </c>
      <c r="N338" t="str">
        <f t="shared" si="124"/>
        <v/>
      </c>
      <c r="O338" t="str">
        <f t="shared" si="124"/>
        <v/>
      </c>
      <c r="P338" t="str">
        <f t="shared" si="124"/>
        <v/>
      </c>
      <c r="Q338" t="str">
        <f t="shared" si="124"/>
        <v/>
      </c>
      <c r="R338" t="str">
        <f t="shared" si="124"/>
        <v/>
      </c>
      <c r="S338" t="str">
        <f t="shared" si="124"/>
        <v/>
      </c>
      <c r="T338" t="str">
        <f t="shared" si="124"/>
        <v/>
      </c>
      <c r="U338" t="str">
        <f t="shared" si="124"/>
        <v/>
      </c>
      <c r="V338" t="str">
        <f t="shared" si="124"/>
        <v/>
      </c>
      <c r="W338" t="str">
        <f t="shared" si="124"/>
        <v/>
      </c>
      <c r="X338" t="str">
        <f t="shared" si="124"/>
        <v/>
      </c>
      <c r="Y338" t="str">
        <f t="shared" si="124"/>
        <v/>
      </c>
      <c r="Z338" t="str">
        <f t="shared" si="124"/>
        <v/>
      </c>
      <c r="AA338" t="str">
        <f t="shared" si="124"/>
        <v/>
      </c>
      <c r="AB338" t="str">
        <f t="shared" si="124"/>
        <v/>
      </c>
      <c r="AC338" t="str">
        <f t="shared" si="123"/>
        <v/>
      </c>
      <c r="AD338" t="str">
        <f t="shared" si="123"/>
        <v/>
      </c>
      <c r="AE338" t="str">
        <f t="shared" si="123"/>
        <v/>
      </c>
      <c r="AF338" t="str">
        <f t="shared" si="123"/>
        <v/>
      </c>
      <c r="AG338" t="str">
        <f t="shared" si="123"/>
        <v/>
      </c>
      <c r="AH338" t="str">
        <f t="shared" si="123"/>
        <v/>
      </c>
      <c r="AI338" t="str">
        <f t="shared" si="123"/>
        <v/>
      </c>
      <c r="AJ338" t="str">
        <f t="shared" si="123"/>
        <v/>
      </c>
      <c r="AK338" t="str">
        <f t="shared" si="123"/>
        <v/>
      </c>
      <c r="AL338" t="str">
        <f t="shared" si="123"/>
        <v/>
      </c>
      <c r="AM338" t="str">
        <f t="shared" si="123"/>
        <v/>
      </c>
      <c r="AN338" t="str">
        <f t="shared" si="123"/>
        <v/>
      </c>
      <c r="AO338" t="str">
        <f t="shared" si="123"/>
        <v/>
      </c>
      <c r="AP338" t="str">
        <f t="shared" si="123"/>
        <v/>
      </c>
      <c r="AQ338" t="str">
        <f t="shared" si="123"/>
        <v/>
      </c>
      <c r="AR338" t="str">
        <f t="shared" si="125"/>
        <v/>
      </c>
      <c r="AS338" t="str">
        <f t="shared" si="125"/>
        <v/>
      </c>
      <c r="AT338" t="str">
        <f t="shared" si="125"/>
        <v/>
      </c>
      <c r="AU338" t="str">
        <f t="shared" si="125"/>
        <v/>
      </c>
      <c r="AV338" t="str">
        <f t="shared" si="125"/>
        <v/>
      </c>
      <c r="AW338" t="str">
        <f t="shared" si="125"/>
        <v/>
      </c>
      <c r="AX338" t="str">
        <f t="shared" si="125"/>
        <v/>
      </c>
      <c r="AY338" t="str">
        <f t="shared" si="125"/>
        <v/>
      </c>
      <c r="BA338">
        <v>338</v>
      </c>
      <c r="BB338">
        <f t="shared" si="119"/>
        <v>43</v>
      </c>
    </row>
    <row r="339" spans="1:54">
      <c r="A339" s="77"/>
      <c r="E339" s="78"/>
      <c r="F339" s="78"/>
      <c r="G339" t="str" cm="1">
        <f t="array" aca="1" ref="G339" ca="1">IFERROR(IF(INDIRECT("'"&amp;B339&amp;"'!Z"&amp;MATCH(INT(BA339/8)+1,INDIRECT("'"&amp;B339&amp;"'!B4:B15"),0)+3)=1,15,IF(INDIRECT("'"&amp;B339&amp;"'!X"&amp;MATCH(INT(BA339/8)+1,INDIRECT("'"&amp;B339&amp;"'!B4:B15"),0)+3)=1,10,IF(INDIRECT("'"&amp;B339&amp;"'!V"&amp;MATCH(INT(BA339/8)+1,INDIRECT("'"&amp;B339&amp;"'!B4:B15"),0)+3)=1,6,IF(INDIRECT("'"&amp;B339&amp;"'!V"&amp;MATCH(INT(BA339/8)+1,INDIRECT("'"&amp;B339&amp;"'!B4:B15"),0)+3)=1,4,0)))),"")</f>
        <v/>
      </c>
      <c r="H339" t="str" cm="1">
        <f t="array" aca="1" ref="H339" ca="1">IFERROR(IFERROR(INDIRECT("'"&amp;B339&amp;"'!AE"&amp;MATCH(INT(BA339/8)+1,INDIRECT("'"&amp;B339&amp;"'!B4:B15"),0)+3),0)-G339,"")</f>
        <v/>
      </c>
      <c r="I339" t="e">
        <f ca="1">H338+H339+H340</f>
        <v>#VALUE!</v>
      </c>
      <c r="J339" t="str">
        <f ca="1">IFERROR(ABS(SUM(I339,-F339,-E339))+ABS(SUM(IF(D339="Traversal",15,IF(D339="High",10,IF(D339="Mid",6,IF(D339="Low",4,0))))-G339)),"")</f>
        <v/>
      </c>
      <c r="K339" t="str" cm="1">
        <f t="array" aca="1" ref="K339" ca="1">IFERROR(INDIRECT("'"&amp;B339&amp;"'!AG"&amp;MATCH(INT(BA339/8)+1,INDIRECT("'"&amp;B339&amp;"'!B4:B15"),0)+3),"")</f>
        <v/>
      </c>
      <c r="M339" t="str">
        <f t="shared" ca="1" si="124"/>
        <v/>
      </c>
      <c r="N339" t="str">
        <f t="shared" si="124"/>
        <v/>
      </c>
      <c r="O339" t="str">
        <f t="shared" si="124"/>
        <v/>
      </c>
      <c r="P339" t="str">
        <f t="shared" si="124"/>
        <v/>
      </c>
      <c r="Q339" t="str">
        <f t="shared" si="124"/>
        <v/>
      </c>
      <c r="R339" t="str">
        <f t="shared" si="124"/>
        <v/>
      </c>
      <c r="S339" t="str">
        <f t="shared" si="124"/>
        <v/>
      </c>
      <c r="T339" t="str">
        <f t="shared" si="124"/>
        <v/>
      </c>
      <c r="U339" t="str">
        <f t="shared" si="124"/>
        <v/>
      </c>
      <c r="V339" t="str">
        <f t="shared" si="124"/>
        <v/>
      </c>
      <c r="W339" t="str">
        <f t="shared" si="124"/>
        <v/>
      </c>
      <c r="X339" t="str">
        <f t="shared" si="124"/>
        <v/>
      </c>
      <c r="Y339" t="str">
        <f t="shared" si="124"/>
        <v/>
      </c>
      <c r="Z339" t="str">
        <f t="shared" si="124"/>
        <v/>
      </c>
      <c r="AA339" t="str">
        <f t="shared" si="124"/>
        <v/>
      </c>
      <c r="AB339" t="str">
        <f t="shared" si="124"/>
        <v/>
      </c>
      <c r="AC339" t="str">
        <f t="shared" si="123"/>
        <v/>
      </c>
      <c r="AD339" t="str">
        <f t="shared" si="123"/>
        <v/>
      </c>
      <c r="AE339" t="str">
        <f t="shared" si="123"/>
        <v/>
      </c>
      <c r="AF339" t="str">
        <f t="shared" si="123"/>
        <v/>
      </c>
      <c r="AG339" t="str">
        <f t="shared" si="123"/>
        <v/>
      </c>
      <c r="AH339" t="str">
        <f t="shared" si="123"/>
        <v/>
      </c>
      <c r="AI339" t="str">
        <f t="shared" si="123"/>
        <v/>
      </c>
      <c r="AJ339" t="str">
        <f t="shared" si="123"/>
        <v/>
      </c>
      <c r="AK339" t="str">
        <f t="shared" si="123"/>
        <v/>
      </c>
      <c r="AL339" t="str">
        <f t="shared" si="123"/>
        <v/>
      </c>
      <c r="AM339" t="str">
        <f t="shared" si="123"/>
        <v/>
      </c>
      <c r="AN339" t="str">
        <f t="shared" si="123"/>
        <v/>
      </c>
      <c r="AO339" t="str">
        <f t="shared" si="123"/>
        <v/>
      </c>
      <c r="AP339" t="str">
        <f t="shared" si="123"/>
        <v/>
      </c>
      <c r="AQ339" t="str">
        <f t="shared" si="123"/>
        <v/>
      </c>
      <c r="AR339" t="str">
        <f t="shared" si="125"/>
        <v/>
      </c>
      <c r="AS339" t="str">
        <f t="shared" si="125"/>
        <v/>
      </c>
      <c r="AT339" t="str">
        <f t="shared" si="125"/>
        <v/>
      </c>
      <c r="AU339" t="str">
        <f t="shared" si="125"/>
        <v/>
      </c>
      <c r="AV339" t="str">
        <f t="shared" si="125"/>
        <v/>
      </c>
      <c r="AW339" t="str">
        <f t="shared" si="125"/>
        <v/>
      </c>
      <c r="AX339" t="str">
        <f t="shared" si="125"/>
        <v/>
      </c>
      <c r="AY339" t="str">
        <f t="shared" si="125"/>
        <v/>
      </c>
      <c r="BA339">
        <v>339</v>
      </c>
      <c r="BB339">
        <f t="shared" si="119"/>
        <v>43</v>
      </c>
    </row>
    <row r="340" spans="1:54">
      <c r="A340" s="77"/>
      <c r="E340" s="78"/>
      <c r="F340" s="78"/>
      <c r="G340" t="str" cm="1">
        <f t="array" aca="1" ref="G340" ca="1">IFERROR(IF(INDIRECT("'"&amp;B340&amp;"'!Z"&amp;MATCH(INT(BA340/8)+1,INDIRECT("'"&amp;B340&amp;"'!B4:B15"),0)+3)=1,15,IF(INDIRECT("'"&amp;B340&amp;"'!X"&amp;MATCH(INT(BA340/8)+1,INDIRECT("'"&amp;B340&amp;"'!B4:B15"),0)+3)=1,10,IF(INDIRECT("'"&amp;B340&amp;"'!V"&amp;MATCH(INT(BA340/8)+1,INDIRECT("'"&amp;B340&amp;"'!B4:B15"),0)+3)=1,6,IF(INDIRECT("'"&amp;B340&amp;"'!V"&amp;MATCH(INT(BA340/8)+1,INDIRECT("'"&amp;B340&amp;"'!B4:B15"),0)+3)=1,4,0)))),"")</f>
        <v/>
      </c>
      <c r="H340" t="str" cm="1">
        <f t="array" aca="1" ref="H340" ca="1">IFERROR(IFERROR(INDIRECT("'"&amp;B340&amp;"'!AE"&amp;MATCH(INT(BA340/8)+1,INDIRECT("'"&amp;B340&amp;"'!B4:B15"),0)+3),0)-G340,"")</f>
        <v/>
      </c>
      <c r="I340" t="e">
        <f ca="1">H338+H339+H340</f>
        <v>#VALUE!</v>
      </c>
      <c r="J340" t="str">
        <f ca="1">IFERROR(ABS(SUM(I340,-F339,-E339))+ABS(SUM(IF(D340="Traversal",15,IF(D340="High",10,IF(D340="Mid",6,IF(D340="Low",4,0))))-G340)),"")</f>
        <v/>
      </c>
      <c r="K340" t="str" cm="1">
        <f t="array" aca="1" ref="K340" ca="1">IFERROR(INDIRECT("'"&amp;B340&amp;"'!AG"&amp;MATCH(INT(BA340/8)+1,INDIRECT("'"&amp;B340&amp;"'!B4:B15"),0)+3),"")</f>
        <v/>
      </c>
      <c r="M340" t="str">
        <f t="shared" ca="1" si="124"/>
        <v/>
      </c>
      <c r="N340" t="str">
        <f t="shared" si="124"/>
        <v/>
      </c>
      <c r="O340" t="str">
        <f t="shared" si="124"/>
        <v/>
      </c>
      <c r="P340" t="str">
        <f t="shared" si="124"/>
        <v/>
      </c>
      <c r="Q340" t="str">
        <f t="shared" si="124"/>
        <v/>
      </c>
      <c r="R340" t="str">
        <f t="shared" si="124"/>
        <v/>
      </c>
      <c r="S340" t="str">
        <f t="shared" si="124"/>
        <v/>
      </c>
      <c r="T340" t="str">
        <f t="shared" si="124"/>
        <v/>
      </c>
      <c r="U340" t="str">
        <f t="shared" si="124"/>
        <v/>
      </c>
      <c r="V340" t="str">
        <f t="shared" si="124"/>
        <v/>
      </c>
      <c r="W340" t="str">
        <f t="shared" si="124"/>
        <v/>
      </c>
      <c r="X340" t="str">
        <f t="shared" si="124"/>
        <v/>
      </c>
      <c r="Y340" t="str">
        <f t="shared" si="124"/>
        <v/>
      </c>
      <c r="Z340" t="str">
        <f t="shared" si="124"/>
        <v/>
      </c>
      <c r="AA340" t="str">
        <f t="shared" si="124"/>
        <v/>
      </c>
      <c r="AB340" t="str">
        <f t="shared" si="124"/>
        <v/>
      </c>
      <c r="AC340" t="str">
        <f t="shared" si="123"/>
        <v/>
      </c>
      <c r="AD340" t="str">
        <f t="shared" si="123"/>
        <v/>
      </c>
      <c r="AE340" t="str">
        <f t="shared" si="123"/>
        <v/>
      </c>
      <c r="AF340" t="str">
        <f t="shared" si="123"/>
        <v/>
      </c>
      <c r="AG340" t="str">
        <f t="shared" si="123"/>
        <v/>
      </c>
      <c r="AH340" t="str">
        <f t="shared" si="123"/>
        <v/>
      </c>
      <c r="AI340" t="str">
        <f t="shared" si="123"/>
        <v/>
      </c>
      <c r="AJ340" t="str">
        <f t="shared" si="123"/>
        <v/>
      </c>
      <c r="AK340" t="str">
        <f t="shared" si="123"/>
        <v/>
      </c>
      <c r="AL340" t="str">
        <f t="shared" si="123"/>
        <v/>
      </c>
      <c r="AM340" t="str">
        <f t="shared" si="123"/>
        <v/>
      </c>
      <c r="AN340" t="str">
        <f t="shared" si="123"/>
        <v/>
      </c>
      <c r="AO340" t="str">
        <f t="shared" si="123"/>
        <v/>
      </c>
      <c r="AP340" t="str">
        <f t="shared" si="123"/>
        <v/>
      </c>
      <c r="AQ340" t="str">
        <f t="shared" si="123"/>
        <v/>
      </c>
      <c r="AR340" t="str">
        <f t="shared" si="125"/>
        <v/>
      </c>
      <c r="AS340" t="str">
        <f t="shared" si="125"/>
        <v/>
      </c>
      <c r="AT340" t="str">
        <f t="shared" si="125"/>
        <v/>
      </c>
      <c r="AU340" t="str">
        <f t="shared" si="125"/>
        <v/>
      </c>
      <c r="AV340" t="str">
        <f t="shared" si="125"/>
        <v/>
      </c>
      <c r="AW340" t="str">
        <f t="shared" si="125"/>
        <v/>
      </c>
      <c r="AX340" t="str">
        <f t="shared" si="125"/>
        <v/>
      </c>
      <c r="AY340" t="str">
        <f t="shared" si="125"/>
        <v/>
      </c>
      <c r="BA340">
        <v>340</v>
      </c>
      <c r="BB340">
        <f t="shared" si="119"/>
        <v>43</v>
      </c>
    </row>
    <row r="341" spans="1:54">
      <c r="A341" s="77"/>
      <c r="E341" s="78"/>
      <c r="F341" s="78"/>
      <c r="G341" t="str" cm="1">
        <f t="array" aca="1" ref="G341" ca="1">IFERROR(IF(INDIRECT("'"&amp;B341&amp;"'!Z"&amp;MATCH(INT(BA341/8)+1,INDIRECT("'"&amp;B341&amp;"'!B4:B15"),0)+3)=1,15,IF(INDIRECT("'"&amp;B341&amp;"'!X"&amp;MATCH(INT(BA341/8)+1,INDIRECT("'"&amp;B341&amp;"'!B4:B15"),0)+3)=1,10,IF(INDIRECT("'"&amp;B341&amp;"'!V"&amp;MATCH(INT(BA341/8)+1,INDIRECT("'"&amp;B341&amp;"'!B4:B15"),0)+3)=1,6,IF(INDIRECT("'"&amp;B341&amp;"'!V"&amp;MATCH(INT(BA341/8)+1,INDIRECT("'"&amp;B341&amp;"'!B4:B15"),0)+3)=1,4,0)))),"")</f>
        <v/>
      </c>
      <c r="H341" t="str" cm="1">
        <f t="array" aca="1" ref="H341" ca="1">IFERROR(IFERROR(INDIRECT("'"&amp;B341&amp;"'!AE"&amp;MATCH(INT(BA341/8)+1,INDIRECT("'"&amp;B341&amp;"'!B4:B15"),0)+3),0)-G341,"")</f>
        <v/>
      </c>
      <c r="I341" t="e">
        <f ca="1">H341+H342+H343</f>
        <v>#VALUE!</v>
      </c>
      <c r="J341" t="str">
        <f ca="1">IFERROR(ABS(SUM(I341,-F342,-E342))+ABS(SUM(IF(D341="Traversal",15,IF(D341="High",10,IF(D341="Mid",6,IF(D341="Low",4,0))))-G341)),"")</f>
        <v/>
      </c>
      <c r="K341" t="str" cm="1">
        <f t="array" aca="1" ref="K341" ca="1">IFERROR(INDIRECT("'"&amp;B341&amp;"'!AG"&amp;MATCH(INT(BA341/8)+1,INDIRECT("'"&amp;B341&amp;"'!B4:B15"),0)+3),"")</f>
        <v/>
      </c>
      <c r="M341" t="str">
        <f t="shared" ca="1" si="124"/>
        <v/>
      </c>
      <c r="N341" t="str">
        <f t="shared" si="124"/>
        <v/>
      </c>
      <c r="O341" t="str">
        <f t="shared" si="124"/>
        <v/>
      </c>
      <c r="P341" t="str">
        <f t="shared" si="124"/>
        <v/>
      </c>
      <c r="Q341" t="str">
        <f t="shared" si="124"/>
        <v/>
      </c>
      <c r="R341" t="str">
        <f t="shared" si="124"/>
        <v/>
      </c>
      <c r="S341" t="str">
        <f t="shared" si="124"/>
        <v/>
      </c>
      <c r="T341" t="str">
        <f t="shared" si="124"/>
        <v/>
      </c>
      <c r="U341" t="str">
        <f t="shared" si="124"/>
        <v/>
      </c>
      <c r="V341" t="str">
        <f t="shared" si="124"/>
        <v/>
      </c>
      <c r="W341" t="str">
        <f t="shared" si="124"/>
        <v/>
      </c>
      <c r="X341" t="str">
        <f t="shared" si="124"/>
        <v/>
      </c>
      <c r="Y341" t="str">
        <f t="shared" si="124"/>
        <v/>
      </c>
      <c r="Z341" t="str">
        <f t="shared" si="124"/>
        <v/>
      </c>
      <c r="AA341" t="str">
        <f t="shared" si="124"/>
        <v/>
      </c>
      <c r="AB341" t="str">
        <f t="shared" si="124"/>
        <v/>
      </c>
      <c r="AC341" t="str">
        <f t="shared" si="123"/>
        <v/>
      </c>
      <c r="AD341" t="str">
        <f t="shared" si="123"/>
        <v/>
      </c>
      <c r="AE341" t="str">
        <f t="shared" si="123"/>
        <v/>
      </c>
      <c r="AF341" t="str">
        <f t="shared" si="123"/>
        <v/>
      </c>
      <c r="AG341" t="str">
        <f t="shared" si="123"/>
        <v/>
      </c>
      <c r="AH341" t="str">
        <f t="shared" si="123"/>
        <v/>
      </c>
      <c r="AI341" t="str">
        <f t="shared" si="123"/>
        <v/>
      </c>
      <c r="AJ341" t="str">
        <f t="shared" si="123"/>
        <v/>
      </c>
      <c r="AK341" t="str">
        <f t="shared" si="123"/>
        <v/>
      </c>
      <c r="AL341" t="str">
        <f t="shared" si="123"/>
        <v/>
      </c>
      <c r="AM341" t="str">
        <f t="shared" si="123"/>
        <v/>
      </c>
      <c r="AN341" t="str">
        <f t="shared" si="123"/>
        <v/>
      </c>
      <c r="AO341" t="str">
        <f t="shared" si="123"/>
        <v/>
      </c>
      <c r="AP341" t="str">
        <f t="shared" si="123"/>
        <v/>
      </c>
      <c r="AQ341" t="str">
        <f t="shared" si="123"/>
        <v/>
      </c>
      <c r="AR341" t="str">
        <f t="shared" si="125"/>
        <v/>
      </c>
      <c r="AS341" t="str">
        <f t="shared" si="125"/>
        <v/>
      </c>
      <c r="AT341" t="str">
        <f t="shared" si="125"/>
        <v/>
      </c>
      <c r="AU341" t="str">
        <f t="shared" si="125"/>
        <v/>
      </c>
      <c r="AV341" t="str">
        <f t="shared" si="125"/>
        <v/>
      </c>
      <c r="AW341" t="str">
        <f t="shared" si="125"/>
        <v/>
      </c>
      <c r="AX341" t="str">
        <f t="shared" si="125"/>
        <v/>
      </c>
      <c r="AY341" t="str">
        <f t="shared" si="125"/>
        <v/>
      </c>
      <c r="BA341">
        <v>341</v>
      </c>
      <c r="BB341">
        <f t="shared" si="119"/>
        <v>43</v>
      </c>
    </row>
    <row r="342" spans="1:54">
      <c r="A342" s="77"/>
      <c r="E342" s="78"/>
      <c r="F342" s="78"/>
      <c r="G342" t="str" cm="1">
        <f t="array" aca="1" ref="G342" ca="1">IFERROR(IF(INDIRECT("'"&amp;B342&amp;"'!Z"&amp;MATCH(INT(BA342/8)+1,INDIRECT("'"&amp;B342&amp;"'!B4:B15"),0)+3)=1,15,IF(INDIRECT("'"&amp;B342&amp;"'!X"&amp;MATCH(INT(BA342/8)+1,INDIRECT("'"&amp;B342&amp;"'!B4:B15"),0)+3)=1,10,IF(INDIRECT("'"&amp;B342&amp;"'!V"&amp;MATCH(INT(BA342/8)+1,INDIRECT("'"&amp;B342&amp;"'!B4:B15"),0)+3)=1,6,IF(INDIRECT("'"&amp;B342&amp;"'!V"&amp;MATCH(INT(BA342/8)+1,INDIRECT("'"&amp;B342&amp;"'!B4:B15"),0)+3)=1,4,0)))),"")</f>
        <v/>
      </c>
      <c r="H342" t="str" cm="1">
        <f t="array" aca="1" ref="H342" ca="1">IFERROR(IFERROR(INDIRECT("'"&amp;B342&amp;"'!AE"&amp;MATCH(INT(BA342/8)+1,INDIRECT("'"&amp;B342&amp;"'!B4:B15"),0)+3),0)-G342,"")</f>
        <v/>
      </c>
      <c r="I342" t="e">
        <f ca="1">H341+H342+H343</f>
        <v>#VALUE!</v>
      </c>
      <c r="J342" t="str">
        <f ca="1">IFERROR(ABS(SUM(I342,-F342,-E342))+ABS(SUM(IF(D342="Traversal",15,IF(D342="High",10,IF(D342="Mid",6,IF(D342="Low",4,0))))-G342)),"")</f>
        <v/>
      </c>
      <c r="K342" t="str" cm="1">
        <f t="array" aca="1" ref="K342" ca="1">IFERROR(INDIRECT("'"&amp;B342&amp;"'!AG"&amp;MATCH(INT(BA342/8)+1,INDIRECT("'"&amp;B342&amp;"'!B4:B15"),0)+3),"")</f>
        <v/>
      </c>
      <c r="M342" t="str">
        <f t="shared" ca="1" si="124"/>
        <v/>
      </c>
      <c r="N342" t="str">
        <f t="shared" si="124"/>
        <v/>
      </c>
      <c r="O342" t="str">
        <f t="shared" si="124"/>
        <v/>
      </c>
      <c r="P342" t="str">
        <f t="shared" si="124"/>
        <v/>
      </c>
      <c r="Q342" t="str">
        <f t="shared" si="124"/>
        <v/>
      </c>
      <c r="R342" t="str">
        <f t="shared" si="124"/>
        <v/>
      </c>
      <c r="S342" t="str">
        <f t="shared" si="124"/>
        <v/>
      </c>
      <c r="T342" t="str">
        <f t="shared" si="124"/>
        <v/>
      </c>
      <c r="U342" t="str">
        <f t="shared" si="124"/>
        <v/>
      </c>
      <c r="V342" t="str">
        <f t="shared" si="124"/>
        <v/>
      </c>
      <c r="W342" t="str">
        <f t="shared" si="124"/>
        <v/>
      </c>
      <c r="X342" t="str">
        <f t="shared" si="124"/>
        <v/>
      </c>
      <c r="Y342" t="str">
        <f t="shared" si="124"/>
        <v/>
      </c>
      <c r="Z342" t="str">
        <f t="shared" si="124"/>
        <v/>
      </c>
      <c r="AA342" t="str">
        <f t="shared" si="124"/>
        <v/>
      </c>
      <c r="AB342" t="str">
        <f t="shared" si="124"/>
        <v/>
      </c>
      <c r="AC342" t="str">
        <f t="shared" si="123"/>
        <v/>
      </c>
      <c r="AD342" t="str">
        <f t="shared" si="123"/>
        <v/>
      </c>
      <c r="AE342" t="str">
        <f t="shared" si="123"/>
        <v/>
      </c>
      <c r="AF342" t="str">
        <f t="shared" si="123"/>
        <v/>
      </c>
      <c r="AG342" t="str">
        <f t="shared" si="123"/>
        <v/>
      </c>
      <c r="AH342" t="str">
        <f t="shared" si="123"/>
        <v/>
      </c>
      <c r="AI342" t="str">
        <f t="shared" si="123"/>
        <v/>
      </c>
      <c r="AJ342" t="str">
        <f t="shared" si="123"/>
        <v/>
      </c>
      <c r="AK342" t="str">
        <f t="shared" si="123"/>
        <v/>
      </c>
      <c r="AL342" t="str">
        <f t="shared" si="123"/>
        <v/>
      </c>
      <c r="AM342" t="str">
        <f t="shared" si="123"/>
        <v/>
      </c>
      <c r="AN342" t="str">
        <f t="shared" si="123"/>
        <v/>
      </c>
      <c r="AO342" t="str">
        <f t="shared" si="123"/>
        <v/>
      </c>
      <c r="AP342" t="str">
        <f t="shared" si="123"/>
        <v/>
      </c>
      <c r="AQ342" t="str">
        <f t="shared" si="123"/>
        <v/>
      </c>
      <c r="AR342" t="str">
        <f t="shared" si="125"/>
        <v/>
      </c>
      <c r="AS342" t="str">
        <f t="shared" si="125"/>
        <v/>
      </c>
      <c r="AT342" t="str">
        <f t="shared" si="125"/>
        <v/>
      </c>
      <c r="AU342" t="str">
        <f t="shared" si="125"/>
        <v/>
      </c>
      <c r="AV342" t="str">
        <f t="shared" si="125"/>
        <v/>
      </c>
      <c r="AW342" t="str">
        <f t="shared" si="125"/>
        <v/>
      </c>
      <c r="AX342" t="str">
        <f t="shared" si="125"/>
        <v/>
      </c>
      <c r="AY342" t="str">
        <f t="shared" si="125"/>
        <v/>
      </c>
      <c r="BA342">
        <v>342</v>
      </c>
      <c r="BB342">
        <f t="shared" si="119"/>
        <v>43</v>
      </c>
    </row>
    <row r="343" spans="1:54">
      <c r="A343" s="77"/>
      <c r="E343" s="78"/>
      <c r="F343" s="78"/>
      <c r="G343" t="str" cm="1">
        <f t="array" aca="1" ref="G343" ca="1">IFERROR(IF(INDIRECT("'"&amp;B343&amp;"'!Z"&amp;MATCH(INT(BA343/8)+1,INDIRECT("'"&amp;B343&amp;"'!B4:B15"),0)+3)=1,15,IF(INDIRECT("'"&amp;B343&amp;"'!X"&amp;MATCH(INT(BA343/8)+1,INDIRECT("'"&amp;B343&amp;"'!B4:B15"),0)+3)=1,10,IF(INDIRECT("'"&amp;B343&amp;"'!V"&amp;MATCH(INT(BA343/8)+1,INDIRECT("'"&amp;B343&amp;"'!B4:B15"),0)+3)=1,6,IF(INDIRECT("'"&amp;B343&amp;"'!V"&amp;MATCH(INT(BA343/8)+1,INDIRECT("'"&amp;B343&amp;"'!B4:B15"),0)+3)=1,4,0)))),"")</f>
        <v/>
      </c>
      <c r="H343" t="str" cm="1">
        <f t="array" aca="1" ref="H343" ca="1">IFERROR(IFERROR(INDIRECT("'"&amp;B343&amp;"'!AE"&amp;MATCH(INT(BA343/8)+1,INDIRECT("'"&amp;B343&amp;"'!B4:B15"),0)+3),0)-G343,"")</f>
        <v/>
      </c>
      <c r="I343" t="e">
        <f ca="1">H341+H342+H343</f>
        <v>#VALUE!</v>
      </c>
      <c r="J343" t="str">
        <f ca="1">IFERROR(ABS(SUM(I343,-F342,-E342))+ABS(SUM(IF(D343="Traversal",15,IF(D343="High",10,IF(D343="Mid",6,IF(D343="Low",4,0))))-G343)),"")</f>
        <v/>
      </c>
      <c r="K343" t="str" cm="1">
        <f t="array" aca="1" ref="K343" ca="1">IFERROR(INDIRECT("'"&amp;B343&amp;"'!AG"&amp;MATCH(INT(BA343/8)+1,INDIRECT("'"&amp;B343&amp;"'!B4:B15"),0)+3),"")</f>
        <v/>
      </c>
      <c r="M343" t="str">
        <f t="shared" ca="1" si="124"/>
        <v/>
      </c>
      <c r="N343" t="str">
        <f t="shared" si="124"/>
        <v/>
      </c>
      <c r="O343" t="str">
        <f t="shared" si="124"/>
        <v/>
      </c>
      <c r="P343" t="str">
        <f t="shared" si="124"/>
        <v/>
      </c>
      <c r="Q343" t="str">
        <f t="shared" si="124"/>
        <v/>
      </c>
      <c r="R343" t="str">
        <f t="shared" si="124"/>
        <v/>
      </c>
      <c r="S343" t="str">
        <f t="shared" si="124"/>
        <v/>
      </c>
      <c r="T343" t="str">
        <f t="shared" si="124"/>
        <v/>
      </c>
      <c r="U343" t="str">
        <f t="shared" si="124"/>
        <v/>
      </c>
      <c r="V343" t="str">
        <f t="shared" si="124"/>
        <v/>
      </c>
      <c r="W343" t="str">
        <f t="shared" si="124"/>
        <v/>
      </c>
      <c r="X343" t="str">
        <f t="shared" si="124"/>
        <v/>
      </c>
      <c r="Y343" t="str">
        <f t="shared" si="124"/>
        <v/>
      </c>
      <c r="Z343" t="str">
        <f t="shared" si="124"/>
        <v/>
      </c>
      <c r="AA343" t="str">
        <f t="shared" si="124"/>
        <v/>
      </c>
      <c r="AB343" t="str">
        <f t="shared" si="124"/>
        <v/>
      </c>
      <c r="AC343" t="str">
        <f t="shared" si="123"/>
        <v/>
      </c>
      <c r="AD343" t="str">
        <f t="shared" si="123"/>
        <v/>
      </c>
      <c r="AE343" t="str">
        <f t="shared" si="123"/>
        <v/>
      </c>
      <c r="AF343" t="str">
        <f t="shared" si="123"/>
        <v/>
      </c>
      <c r="AG343" t="str">
        <f t="shared" si="123"/>
        <v/>
      </c>
      <c r="AH343" t="str">
        <f t="shared" si="123"/>
        <v/>
      </c>
      <c r="AI343" t="str">
        <f t="shared" si="123"/>
        <v/>
      </c>
      <c r="AJ343" t="str">
        <f t="shared" si="123"/>
        <v/>
      </c>
      <c r="AK343" t="str">
        <f t="shared" si="123"/>
        <v/>
      </c>
      <c r="AL343" t="str">
        <f t="shared" si="123"/>
        <v/>
      </c>
      <c r="AM343" t="str">
        <f t="shared" si="123"/>
        <v/>
      </c>
      <c r="AN343" t="str">
        <f t="shared" si="123"/>
        <v/>
      </c>
      <c r="AO343" t="str">
        <f t="shared" si="123"/>
        <v/>
      </c>
      <c r="AP343" t="str">
        <f t="shared" si="123"/>
        <v/>
      </c>
      <c r="AQ343" t="str">
        <f t="shared" si="123"/>
        <v/>
      </c>
      <c r="AR343" t="str">
        <f t="shared" si="125"/>
        <v/>
      </c>
      <c r="AS343" t="str">
        <f t="shared" si="125"/>
        <v/>
      </c>
      <c r="AT343" t="str">
        <f t="shared" si="125"/>
        <v/>
      </c>
      <c r="AU343" t="str">
        <f t="shared" si="125"/>
        <v/>
      </c>
      <c r="AV343" t="str">
        <f t="shared" si="125"/>
        <v/>
      </c>
      <c r="AW343" t="str">
        <f t="shared" si="125"/>
        <v/>
      </c>
      <c r="AX343" t="str">
        <f t="shared" si="125"/>
        <v/>
      </c>
      <c r="AY343" t="str">
        <f t="shared" si="125"/>
        <v/>
      </c>
      <c r="BA343">
        <v>343</v>
      </c>
      <c r="BB343">
        <f t="shared" si="119"/>
        <v>43</v>
      </c>
    </row>
    <row r="344" spans="1:54">
      <c r="A344" s="77"/>
      <c r="E344" s="78"/>
      <c r="F344" s="78"/>
      <c r="G344" t="str" cm="1">
        <f t="array" aca="1" ref="G344" ca="1">IFERROR(IF(INDIRECT("'"&amp;B344&amp;"'!Z"&amp;MATCH(INT(BA344/8)+1,INDIRECT("'"&amp;B344&amp;"'!B4:B15"),0)+3)=1,15,IF(INDIRECT("'"&amp;B344&amp;"'!X"&amp;MATCH(INT(BA344/8)+1,INDIRECT("'"&amp;B344&amp;"'!B4:B15"),0)+3)=1,10,IF(INDIRECT("'"&amp;B344&amp;"'!V"&amp;MATCH(INT(BA344/8)+1,INDIRECT("'"&amp;B344&amp;"'!B4:B15"),0)+3)=1,6,IF(INDIRECT("'"&amp;B344&amp;"'!V"&amp;MATCH(INT(BA344/8)+1,INDIRECT("'"&amp;B344&amp;"'!B4:B15"),0)+3)=1,4,0)))),"")</f>
        <v/>
      </c>
      <c r="H344" t="str" cm="1">
        <f t="array" aca="1" ref="H344" ca="1">IFERROR(IFERROR(INDIRECT("'"&amp;B344&amp;"'!AE"&amp;MATCH(INT(BA344/8)+1,INDIRECT("'"&amp;B344&amp;"'!B4:B15"),0)+3),0)-G344,"")</f>
        <v/>
      </c>
      <c r="K344" t="str" cm="1">
        <f t="array" aca="1" ref="K344" ca="1">IFERROR(INDIRECT("'"&amp;B344&amp;"'!AG"&amp;MATCH(INT(BA344/8)+1,INDIRECT("'"&amp;B344&amp;"'!B4:B15"),0)+3),"")</f>
        <v/>
      </c>
      <c r="M344" t="str">
        <f t="shared" ca="1" si="124"/>
        <v/>
      </c>
      <c r="N344" t="str">
        <f t="shared" si="124"/>
        <v/>
      </c>
      <c r="O344" t="str">
        <f t="shared" si="124"/>
        <v/>
      </c>
      <c r="P344" t="str">
        <f t="shared" si="124"/>
        <v/>
      </c>
      <c r="Q344" t="str">
        <f t="shared" si="124"/>
        <v/>
      </c>
      <c r="R344" t="str">
        <f t="shared" si="124"/>
        <v/>
      </c>
      <c r="S344" t="str">
        <f t="shared" si="124"/>
        <v/>
      </c>
      <c r="T344" t="str">
        <f t="shared" si="124"/>
        <v/>
      </c>
      <c r="U344" t="str">
        <f t="shared" si="124"/>
        <v/>
      </c>
      <c r="V344" t="str">
        <f t="shared" si="124"/>
        <v/>
      </c>
      <c r="W344" t="str">
        <f t="shared" si="124"/>
        <v/>
      </c>
      <c r="X344" t="str">
        <f t="shared" si="124"/>
        <v/>
      </c>
      <c r="Y344" t="str">
        <f t="shared" si="124"/>
        <v/>
      </c>
      <c r="Z344" t="str">
        <f t="shared" si="124"/>
        <v/>
      </c>
      <c r="AA344" t="str">
        <f t="shared" si="124"/>
        <v/>
      </c>
      <c r="AB344" t="str">
        <f t="shared" ref="AB344:AQ359" si="126">IF(AB$1="","",IF($K344=AB$1,$J344,""))</f>
        <v/>
      </c>
      <c r="AC344" t="str">
        <f t="shared" si="126"/>
        <v/>
      </c>
      <c r="AD344" t="str">
        <f t="shared" si="126"/>
        <v/>
      </c>
      <c r="AE344" t="str">
        <f t="shared" si="126"/>
        <v/>
      </c>
      <c r="AF344" t="str">
        <f t="shared" si="126"/>
        <v/>
      </c>
      <c r="AG344" t="str">
        <f t="shared" si="126"/>
        <v/>
      </c>
      <c r="AH344" t="str">
        <f t="shared" si="126"/>
        <v/>
      </c>
      <c r="AI344" t="str">
        <f t="shared" si="126"/>
        <v/>
      </c>
      <c r="AJ344" t="str">
        <f t="shared" si="126"/>
        <v/>
      </c>
      <c r="AK344" t="str">
        <f t="shared" si="126"/>
        <v/>
      </c>
      <c r="AL344" t="str">
        <f t="shared" si="126"/>
        <v/>
      </c>
      <c r="AM344" t="str">
        <f t="shared" si="126"/>
        <v/>
      </c>
      <c r="AN344" t="str">
        <f t="shared" si="126"/>
        <v/>
      </c>
      <c r="AO344" t="str">
        <f t="shared" si="126"/>
        <v/>
      </c>
      <c r="AP344" t="str">
        <f t="shared" si="126"/>
        <v/>
      </c>
      <c r="AQ344" t="str">
        <f t="shared" si="126"/>
        <v/>
      </c>
      <c r="AR344" t="str">
        <f t="shared" si="125"/>
        <v/>
      </c>
      <c r="AS344" t="str">
        <f t="shared" si="125"/>
        <v/>
      </c>
      <c r="AT344" t="str">
        <f t="shared" si="125"/>
        <v/>
      </c>
      <c r="AU344" t="str">
        <f t="shared" si="125"/>
        <v/>
      </c>
      <c r="AV344" t="str">
        <f t="shared" si="125"/>
        <v/>
      </c>
      <c r="AW344" t="str">
        <f t="shared" si="125"/>
        <v/>
      </c>
      <c r="AX344" t="str">
        <f t="shared" si="125"/>
        <v/>
      </c>
      <c r="AY344" t="str">
        <f t="shared" si="125"/>
        <v/>
      </c>
      <c r="BA344">
        <v>344</v>
      </c>
      <c r="BB344">
        <f t="shared" si="119"/>
        <v>44</v>
      </c>
    </row>
    <row r="345" spans="1:54">
      <c r="A345" s="77"/>
      <c r="E345" s="78"/>
      <c r="F345" s="78"/>
      <c r="G345" t="str" cm="1">
        <f t="array" aca="1" ref="G345" ca="1">IFERROR(IF(INDIRECT("'"&amp;B345&amp;"'!Z"&amp;MATCH(INT(BA345/8)+1,INDIRECT("'"&amp;B345&amp;"'!B4:B15"),0)+3)=1,15,IF(INDIRECT("'"&amp;B345&amp;"'!X"&amp;MATCH(INT(BA345/8)+1,INDIRECT("'"&amp;B345&amp;"'!B4:B15"),0)+3)=1,10,IF(INDIRECT("'"&amp;B345&amp;"'!V"&amp;MATCH(INT(BA345/8)+1,INDIRECT("'"&amp;B345&amp;"'!B4:B15"),0)+3)=1,6,IF(INDIRECT("'"&amp;B345&amp;"'!V"&amp;MATCH(INT(BA345/8)+1,INDIRECT("'"&amp;B345&amp;"'!B4:B15"),0)+3)=1,4,0)))),"")</f>
        <v/>
      </c>
      <c r="H345" t="str" cm="1">
        <f t="array" aca="1" ref="H345" ca="1">IFERROR(IFERROR(INDIRECT("'"&amp;B345&amp;"'!AE"&amp;MATCH(INT(BA345/8)+1,INDIRECT("'"&amp;B345&amp;"'!B4:B15"),0)+3),0)-G345,"")</f>
        <v/>
      </c>
      <c r="K345" t="str" cm="1">
        <f t="array" aca="1" ref="K345" ca="1">IFERROR(INDIRECT("'"&amp;B345&amp;"'!AG"&amp;MATCH(INT(BA345/8)+1,INDIRECT("'"&amp;B345&amp;"'!B4:B15"),0)+3),"")</f>
        <v/>
      </c>
      <c r="M345" t="str">
        <f t="shared" ref="M345:AB360" ca="1" si="127">IF(M$1="","",IF($K345=M$1,$J345,""))</f>
        <v/>
      </c>
      <c r="N345" t="str">
        <f t="shared" si="127"/>
        <v/>
      </c>
      <c r="O345" t="str">
        <f t="shared" si="127"/>
        <v/>
      </c>
      <c r="P345" t="str">
        <f t="shared" si="127"/>
        <v/>
      </c>
      <c r="Q345" t="str">
        <f t="shared" si="127"/>
        <v/>
      </c>
      <c r="R345" t="str">
        <f t="shared" si="127"/>
        <v/>
      </c>
      <c r="S345" t="str">
        <f t="shared" si="127"/>
        <v/>
      </c>
      <c r="T345" t="str">
        <f t="shared" si="127"/>
        <v/>
      </c>
      <c r="U345" t="str">
        <f t="shared" si="127"/>
        <v/>
      </c>
      <c r="V345" t="str">
        <f t="shared" si="127"/>
        <v/>
      </c>
      <c r="W345" t="str">
        <f t="shared" si="127"/>
        <v/>
      </c>
      <c r="X345" t="str">
        <f t="shared" si="127"/>
        <v/>
      </c>
      <c r="Y345" t="str">
        <f t="shared" si="127"/>
        <v/>
      </c>
      <c r="Z345" t="str">
        <f t="shared" si="127"/>
        <v/>
      </c>
      <c r="AA345" t="str">
        <f t="shared" si="127"/>
        <v/>
      </c>
      <c r="AB345" t="str">
        <f t="shared" si="127"/>
        <v/>
      </c>
      <c r="AC345" t="str">
        <f t="shared" si="126"/>
        <v/>
      </c>
      <c r="AD345" t="str">
        <f t="shared" si="126"/>
        <v/>
      </c>
      <c r="AE345" t="str">
        <f t="shared" si="126"/>
        <v/>
      </c>
      <c r="AF345" t="str">
        <f t="shared" si="126"/>
        <v/>
      </c>
      <c r="AG345" t="str">
        <f t="shared" si="126"/>
        <v/>
      </c>
      <c r="AH345" t="str">
        <f t="shared" si="126"/>
        <v/>
      </c>
      <c r="AI345" t="str">
        <f t="shared" si="126"/>
        <v/>
      </c>
      <c r="AJ345" t="str">
        <f t="shared" si="126"/>
        <v/>
      </c>
      <c r="AK345" t="str">
        <f t="shared" si="126"/>
        <v/>
      </c>
      <c r="AL345" t="str">
        <f t="shared" si="126"/>
        <v/>
      </c>
      <c r="AM345" t="str">
        <f t="shared" si="126"/>
        <v/>
      </c>
      <c r="AN345" t="str">
        <f t="shared" si="126"/>
        <v/>
      </c>
      <c r="AO345" t="str">
        <f t="shared" si="126"/>
        <v/>
      </c>
      <c r="AP345" t="str">
        <f t="shared" si="126"/>
        <v/>
      </c>
      <c r="AQ345" t="str">
        <f t="shared" si="126"/>
        <v/>
      </c>
      <c r="AR345" t="str">
        <f t="shared" ref="AR345:AY360" si="128">IF(AR$1="","",IF($K345=AR$1,$J345,""))</f>
        <v/>
      </c>
      <c r="AS345" t="str">
        <f t="shared" si="128"/>
        <v/>
      </c>
      <c r="AT345" t="str">
        <f t="shared" si="128"/>
        <v/>
      </c>
      <c r="AU345" t="str">
        <f t="shared" si="128"/>
        <v/>
      </c>
      <c r="AV345" t="str">
        <f t="shared" si="128"/>
        <v/>
      </c>
      <c r="AW345" t="str">
        <f t="shared" si="128"/>
        <v/>
      </c>
      <c r="AX345" t="str">
        <f t="shared" si="128"/>
        <v/>
      </c>
      <c r="AY345" t="str">
        <f t="shared" si="128"/>
        <v/>
      </c>
      <c r="BA345">
        <v>345</v>
      </c>
      <c r="BB345">
        <f t="shared" si="119"/>
        <v>44</v>
      </c>
    </row>
    <row r="346" spans="1:54">
      <c r="A346" s="77"/>
      <c r="E346" s="78"/>
      <c r="F346" s="78"/>
      <c r="G346" t="str" cm="1">
        <f t="array" aca="1" ref="G346" ca="1">IFERROR(IF(INDIRECT("'"&amp;B346&amp;"'!Z"&amp;MATCH(INT(BA346/8)+1,INDIRECT("'"&amp;B346&amp;"'!B4:B15"),0)+3)=1,15,IF(INDIRECT("'"&amp;B346&amp;"'!X"&amp;MATCH(INT(BA346/8)+1,INDIRECT("'"&amp;B346&amp;"'!B4:B15"),0)+3)=1,10,IF(INDIRECT("'"&amp;B346&amp;"'!V"&amp;MATCH(INT(BA346/8)+1,INDIRECT("'"&amp;B346&amp;"'!B4:B15"),0)+3)=1,6,IF(INDIRECT("'"&amp;B346&amp;"'!V"&amp;MATCH(INT(BA346/8)+1,INDIRECT("'"&amp;B346&amp;"'!B4:B15"),0)+3)=1,4,0)))),"")</f>
        <v/>
      </c>
      <c r="H346" t="str" cm="1">
        <f t="array" aca="1" ref="H346" ca="1">IFERROR(IFERROR(INDIRECT("'"&amp;B346&amp;"'!AE"&amp;MATCH(INT(BA346/8)+1,INDIRECT("'"&amp;B346&amp;"'!B4:B15"),0)+3),0)-G346,"")</f>
        <v/>
      </c>
      <c r="I346" t="e">
        <f ca="1">H346+H347+H348</f>
        <v>#VALUE!</v>
      </c>
      <c r="J346" t="str">
        <f ca="1">IFERROR(ABS(SUM(I346,-F347,-E347))+ABS(SUM(IF(D346="Traversal",15,IF(D346="High",10,IF(D346="Mid",6,IF(D346="Low",4,0))))-G346)),"")</f>
        <v/>
      </c>
      <c r="K346" t="str" cm="1">
        <f t="array" aca="1" ref="K346" ca="1">IFERROR(INDIRECT("'"&amp;B346&amp;"'!AG"&amp;MATCH(INT(BA346/8)+1,INDIRECT("'"&amp;B346&amp;"'!B4:B15"),0)+3),"")</f>
        <v/>
      </c>
      <c r="M346" t="str">
        <f t="shared" ca="1" si="127"/>
        <v/>
      </c>
      <c r="N346" t="str">
        <f t="shared" si="127"/>
        <v/>
      </c>
      <c r="O346" t="str">
        <f t="shared" si="127"/>
        <v/>
      </c>
      <c r="P346" t="str">
        <f t="shared" si="127"/>
        <v/>
      </c>
      <c r="Q346" t="str">
        <f t="shared" si="127"/>
        <v/>
      </c>
      <c r="R346" t="str">
        <f t="shared" si="127"/>
        <v/>
      </c>
      <c r="S346" t="str">
        <f t="shared" si="127"/>
        <v/>
      </c>
      <c r="T346" t="str">
        <f t="shared" si="127"/>
        <v/>
      </c>
      <c r="U346" t="str">
        <f t="shared" si="127"/>
        <v/>
      </c>
      <c r="V346" t="str">
        <f t="shared" si="127"/>
        <v/>
      </c>
      <c r="W346" t="str">
        <f t="shared" si="127"/>
        <v/>
      </c>
      <c r="X346" t="str">
        <f t="shared" si="127"/>
        <v/>
      </c>
      <c r="Y346" t="str">
        <f t="shared" si="127"/>
        <v/>
      </c>
      <c r="Z346" t="str">
        <f t="shared" si="127"/>
        <v/>
      </c>
      <c r="AA346" t="str">
        <f t="shared" si="127"/>
        <v/>
      </c>
      <c r="AB346" t="str">
        <f t="shared" si="127"/>
        <v/>
      </c>
      <c r="AC346" t="str">
        <f t="shared" si="126"/>
        <v/>
      </c>
      <c r="AD346" t="str">
        <f t="shared" si="126"/>
        <v/>
      </c>
      <c r="AE346" t="str">
        <f t="shared" si="126"/>
        <v/>
      </c>
      <c r="AF346" t="str">
        <f t="shared" si="126"/>
        <v/>
      </c>
      <c r="AG346" t="str">
        <f t="shared" si="126"/>
        <v/>
      </c>
      <c r="AH346" t="str">
        <f t="shared" si="126"/>
        <v/>
      </c>
      <c r="AI346" t="str">
        <f t="shared" si="126"/>
        <v/>
      </c>
      <c r="AJ346" t="str">
        <f t="shared" si="126"/>
        <v/>
      </c>
      <c r="AK346" t="str">
        <f t="shared" si="126"/>
        <v/>
      </c>
      <c r="AL346" t="str">
        <f t="shared" si="126"/>
        <v/>
      </c>
      <c r="AM346" t="str">
        <f t="shared" si="126"/>
        <v/>
      </c>
      <c r="AN346" t="str">
        <f t="shared" si="126"/>
        <v/>
      </c>
      <c r="AO346" t="str">
        <f t="shared" si="126"/>
        <v/>
      </c>
      <c r="AP346" t="str">
        <f t="shared" si="126"/>
        <v/>
      </c>
      <c r="AQ346" t="str">
        <f t="shared" si="126"/>
        <v/>
      </c>
      <c r="AR346" t="str">
        <f t="shared" si="128"/>
        <v/>
      </c>
      <c r="AS346" t="str">
        <f t="shared" si="128"/>
        <v/>
      </c>
      <c r="AT346" t="str">
        <f t="shared" si="128"/>
        <v/>
      </c>
      <c r="AU346" t="str">
        <f t="shared" si="128"/>
        <v/>
      </c>
      <c r="AV346" t="str">
        <f t="shared" si="128"/>
        <v/>
      </c>
      <c r="AW346" t="str">
        <f t="shared" si="128"/>
        <v/>
      </c>
      <c r="AX346" t="str">
        <f t="shared" si="128"/>
        <v/>
      </c>
      <c r="AY346" t="str">
        <f t="shared" si="128"/>
        <v/>
      </c>
      <c r="BA346">
        <v>346</v>
      </c>
      <c r="BB346">
        <f t="shared" si="119"/>
        <v>44</v>
      </c>
    </row>
    <row r="347" spans="1:54">
      <c r="A347" s="77"/>
      <c r="E347" s="78"/>
      <c r="F347" s="78"/>
      <c r="G347" t="str" cm="1">
        <f t="array" aca="1" ref="G347" ca="1">IFERROR(IF(INDIRECT("'"&amp;B347&amp;"'!Z"&amp;MATCH(INT(BA347/8)+1,INDIRECT("'"&amp;B347&amp;"'!B4:B15"),0)+3)=1,15,IF(INDIRECT("'"&amp;B347&amp;"'!X"&amp;MATCH(INT(BA347/8)+1,INDIRECT("'"&amp;B347&amp;"'!B4:B15"),0)+3)=1,10,IF(INDIRECT("'"&amp;B347&amp;"'!V"&amp;MATCH(INT(BA347/8)+1,INDIRECT("'"&amp;B347&amp;"'!B4:B15"),0)+3)=1,6,IF(INDIRECT("'"&amp;B347&amp;"'!V"&amp;MATCH(INT(BA347/8)+1,INDIRECT("'"&amp;B347&amp;"'!B4:B15"),0)+3)=1,4,0)))),"")</f>
        <v/>
      </c>
      <c r="H347" t="str" cm="1">
        <f t="array" aca="1" ref="H347" ca="1">IFERROR(IFERROR(INDIRECT("'"&amp;B347&amp;"'!AE"&amp;MATCH(INT(BA347/8)+1,INDIRECT("'"&amp;B347&amp;"'!B4:B15"),0)+3),0)-G347,"")</f>
        <v/>
      </c>
      <c r="I347" t="e">
        <f ca="1">H346+H347+H348</f>
        <v>#VALUE!</v>
      </c>
      <c r="J347" t="str">
        <f ca="1">IFERROR(ABS(SUM(I347,-F347,-E347))+ABS(SUM(IF(D347="Traversal",15,IF(D347="High",10,IF(D347="Mid",6,IF(D347="Low",4,0))))-G347)),"")</f>
        <v/>
      </c>
      <c r="K347" t="str" cm="1">
        <f t="array" aca="1" ref="K347" ca="1">IFERROR(INDIRECT("'"&amp;B347&amp;"'!AG"&amp;MATCH(INT(BA347/8)+1,INDIRECT("'"&amp;B347&amp;"'!B4:B15"),0)+3),"")</f>
        <v/>
      </c>
      <c r="M347" t="str">
        <f t="shared" ca="1" si="127"/>
        <v/>
      </c>
      <c r="N347" t="str">
        <f t="shared" si="127"/>
        <v/>
      </c>
      <c r="O347" t="str">
        <f t="shared" si="127"/>
        <v/>
      </c>
      <c r="P347" t="str">
        <f t="shared" si="127"/>
        <v/>
      </c>
      <c r="Q347" t="str">
        <f t="shared" si="127"/>
        <v/>
      </c>
      <c r="R347" t="str">
        <f t="shared" si="127"/>
        <v/>
      </c>
      <c r="S347" t="str">
        <f t="shared" si="127"/>
        <v/>
      </c>
      <c r="T347" t="str">
        <f t="shared" si="127"/>
        <v/>
      </c>
      <c r="U347" t="str">
        <f t="shared" si="127"/>
        <v/>
      </c>
      <c r="V347" t="str">
        <f t="shared" si="127"/>
        <v/>
      </c>
      <c r="W347" t="str">
        <f t="shared" si="127"/>
        <v/>
      </c>
      <c r="X347" t="str">
        <f t="shared" si="127"/>
        <v/>
      </c>
      <c r="Y347" t="str">
        <f t="shared" si="127"/>
        <v/>
      </c>
      <c r="Z347" t="str">
        <f t="shared" si="127"/>
        <v/>
      </c>
      <c r="AA347" t="str">
        <f t="shared" si="127"/>
        <v/>
      </c>
      <c r="AB347" t="str">
        <f t="shared" si="127"/>
        <v/>
      </c>
      <c r="AC347" t="str">
        <f t="shared" si="126"/>
        <v/>
      </c>
      <c r="AD347" t="str">
        <f t="shared" si="126"/>
        <v/>
      </c>
      <c r="AE347" t="str">
        <f t="shared" si="126"/>
        <v/>
      </c>
      <c r="AF347" t="str">
        <f t="shared" si="126"/>
        <v/>
      </c>
      <c r="AG347" t="str">
        <f t="shared" si="126"/>
        <v/>
      </c>
      <c r="AH347" t="str">
        <f t="shared" si="126"/>
        <v/>
      </c>
      <c r="AI347" t="str">
        <f t="shared" si="126"/>
        <v/>
      </c>
      <c r="AJ347" t="str">
        <f t="shared" si="126"/>
        <v/>
      </c>
      <c r="AK347" t="str">
        <f t="shared" si="126"/>
        <v/>
      </c>
      <c r="AL347" t="str">
        <f t="shared" si="126"/>
        <v/>
      </c>
      <c r="AM347" t="str">
        <f t="shared" si="126"/>
        <v/>
      </c>
      <c r="AN347" t="str">
        <f t="shared" si="126"/>
        <v/>
      </c>
      <c r="AO347" t="str">
        <f t="shared" si="126"/>
        <v/>
      </c>
      <c r="AP347" t="str">
        <f t="shared" si="126"/>
        <v/>
      </c>
      <c r="AQ347" t="str">
        <f t="shared" si="126"/>
        <v/>
      </c>
      <c r="AR347" t="str">
        <f t="shared" si="128"/>
        <v/>
      </c>
      <c r="AS347" t="str">
        <f t="shared" si="128"/>
        <v/>
      </c>
      <c r="AT347" t="str">
        <f t="shared" si="128"/>
        <v/>
      </c>
      <c r="AU347" t="str">
        <f t="shared" si="128"/>
        <v/>
      </c>
      <c r="AV347" t="str">
        <f t="shared" si="128"/>
        <v/>
      </c>
      <c r="AW347" t="str">
        <f t="shared" si="128"/>
        <v/>
      </c>
      <c r="AX347" t="str">
        <f t="shared" si="128"/>
        <v/>
      </c>
      <c r="AY347" t="str">
        <f t="shared" si="128"/>
        <v/>
      </c>
      <c r="BA347">
        <v>347</v>
      </c>
      <c r="BB347">
        <f t="shared" si="119"/>
        <v>44</v>
      </c>
    </row>
    <row r="348" spans="1:54">
      <c r="A348" s="77"/>
      <c r="E348" s="78"/>
      <c r="F348" s="78"/>
      <c r="G348" t="str" cm="1">
        <f t="array" aca="1" ref="G348" ca="1">IFERROR(IF(INDIRECT("'"&amp;B348&amp;"'!Z"&amp;MATCH(INT(BA348/8)+1,INDIRECT("'"&amp;B348&amp;"'!B4:B15"),0)+3)=1,15,IF(INDIRECT("'"&amp;B348&amp;"'!X"&amp;MATCH(INT(BA348/8)+1,INDIRECT("'"&amp;B348&amp;"'!B4:B15"),0)+3)=1,10,IF(INDIRECT("'"&amp;B348&amp;"'!V"&amp;MATCH(INT(BA348/8)+1,INDIRECT("'"&amp;B348&amp;"'!B4:B15"),0)+3)=1,6,IF(INDIRECT("'"&amp;B348&amp;"'!V"&amp;MATCH(INT(BA348/8)+1,INDIRECT("'"&amp;B348&amp;"'!B4:B15"),0)+3)=1,4,0)))),"")</f>
        <v/>
      </c>
      <c r="H348" t="str" cm="1">
        <f t="array" aca="1" ref="H348" ca="1">IFERROR(IFERROR(INDIRECT("'"&amp;B348&amp;"'!AE"&amp;MATCH(INT(BA348/8)+1,INDIRECT("'"&amp;B348&amp;"'!B4:B15"),0)+3),0)-G348,"")</f>
        <v/>
      </c>
      <c r="I348" t="e">
        <f ca="1">H346+H347+H348</f>
        <v>#VALUE!</v>
      </c>
      <c r="J348" t="str">
        <f ca="1">IFERROR(ABS(SUM(I348,-F347,-E347))+ABS(SUM(IF(D348="Traversal",15,IF(D348="High",10,IF(D348="Mid",6,IF(D348="Low",4,0))))-G348)),"")</f>
        <v/>
      </c>
      <c r="K348" t="str" cm="1">
        <f t="array" aca="1" ref="K348" ca="1">IFERROR(INDIRECT("'"&amp;B348&amp;"'!AG"&amp;MATCH(INT(BA348/8)+1,INDIRECT("'"&amp;B348&amp;"'!B4:B15"),0)+3),"")</f>
        <v/>
      </c>
      <c r="M348" t="str">
        <f t="shared" ca="1" si="127"/>
        <v/>
      </c>
      <c r="N348" t="str">
        <f t="shared" si="127"/>
        <v/>
      </c>
      <c r="O348" t="str">
        <f t="shared" si="127"/>
        <v/>
      </c>
      <c r="P348" t="str">
        <f t="shared" si="127"/>
        <v/>
      </c>
      <c r="Q348" t="str">
        <f t="shared" si="127"/>
        <v/>
      </c>
      <c r="R348" t="str">
        <f t="shared" si="127"/>
        <v/>
      </c>
      <c r="S348" t="str">
        <f t="shared" si="127"/>
        <v/>
      </c>
      <c r="T348" t="str">
        <f t="shared" si="127"/>
        <v/>
      </c>
      <c r="U348" t="str">
        <f t="shared" si="127"/>
        <v/>
      </c>
      <c r="V348" t="str">
        <f t="shared" si="127"/>
        <v/>
      </c>
      <c r="W348" t="str">
        <f t="shared" si="127"/>
        <v/>
      </c>
      <c r="X348" t="str">
        <f t="shared" si="127"/>
        <v/>
      </c>
      <c r="Y348" t="str">
        <f t="shared" si="127"/>
        <v/>
      </c>
      <c r="Z348" t="str">
        <f t="shared" si="127"/>
        <v/>
      </c>
      <c r="AA348" t="str">
        <f t="shared" si="127"/>
        <v/>
      </c>
      <c r="AB348" t="str">
        <f t="shared" si="127"/>
        <v/>
      </c>
      <c r="AC348" t="str">
        <f t="shared" si="126"/>
        <v/>
      </c>
      <c r="AD348" t="str">
        <f t="shared" si="126"/>
        <v/>
      </c>
      <c r="AE348" t="str">
        <f t="shared" si="126"/>
        <v/>
      </c>
      <c r="AF348" t="str">
        <f t="shared" si="126"/>
        <v/>
      </c>
      <c r="AG348" t="str">
        <f t="shared" si="126"/>
        <v/>
      </c>
      <c r="AH348" t="str">
        <f t="shared" si="126"/>
        <v/>
      </c>
      <c r="AI348" t="str">
        <f t="shared" si="126"/>
        <v/>
      </c>
      <c r="AJ348" t="str">
        <f t="shared" si="126"/>
        <v/>
      </c>
      <c r="AK348" t="str">
        <f t="shared" si="126"/>
        <v/>
      </c>
      <c r="AL348" t="str">
        <f t="shared" si="126"/>
        <v/>
      </c>
      <c r="AM348" t="str">
        <f t="shared" si="126"/>
        <v/>
      </c>
      <c r="AN348" t="str">
        <f t="shared" si="126"/>
        <v/>
      </c>
      <c r="AO348" t="str">
        <f t="shared" si="126"/>
        <v/>
      </c>
      <c r="AP348" t="str">
        <f t="shared" si="126"/>
        <v/>
      </c>
      <c r="AQ348" t="str">
        <f t="shared" si="126"/>
        <v/>
      </c>
      <c r="AR348" t="str">
        <f t="shared" si="128"/>
        <v/>
      </c>
      <c r="AS348" t="str">
        <f t="shared" si="128"/>
        <v/>
      </c>
      <c r="AT348" t="str">
        <f t="shared" si="128"/>
        <v/>
      </c>
      <c r="AU348" t="str">
        <f t="shared" si="128"/>
        <v/>
      </c>
      <c r="AV348" t="str">
        <f t="shared" si="128"/>
        <v/>
      </c>
      <c r="AW348" t="str">
        <f t="shared" si="128"/>
        <v/>
      </c>
      <c r="AX348" t="str">
        <f t="shared" si="128"/>
        <v/>
      </c>
      <c r="AY348" t="str">
        <f t="shared" si="128"/>
        <v/>
      </c>
      <c r="BA348">
        <v>348</v>
      </c>
      <c r="BB348">
        <f t="shared" si="119"/>
        <v>44</v>
      </c>
    </row>
    <row r="349" spans="1:54">
      <c r="A349" s="77"/>
      <c r="E349" s="78"/>
      <c r="F349" s="78"/>
      <c r="G349" t="str" cm="1">
        <f t="array" aca="1" ref="G349" ca="1">IFERROR(IF(INDIRECT("'"&amp;B349&amp;"'!Z"&amp;MATCH(INT(BA349/8)+1,INDIRECT("'"&amp;B349&amp;"'!B4:B15"),0)+3)=1,15,IF(INDIRECT("'"&amp;B349&amp;"'!X"&amp;MATCH(INT(BA349/8)+1,INDIRECT("'"&amp;B349&amp;"'!B4:B15"),0)+3)=1,10,IF(INDIRECT("'"&amp;B349&amp;"'!V"&amp;MATCH(INT(BA349/8)+1,INDIRECT("'"&amp;B349&amp;"'!B4:B15"),0)+3)=1,6,IF(INDIRECT("'"&amp;B349&amp;"'!V"&amp;MATCH(INT(BA349/8)+1,INDIRECT("'"&amp;B349&amp;"'!B4:B15"),0)+3)=1,4,0)))),"")</f>
        <v/>
      </c>
      <c r="H349" t="str" cm="1">
        <f t="array" aca="1" ref="H349" ca="1">IFERROR(IFERROR(INDIRECT("'"&amp;B349&amp;"'!AE"&amp;MATCH(INT(BA349/8)+1,INDIRECT("'"&amp;B349&amp;"'!B4:B15"),0)+3),0)-G349,"")</f>
        <v/>
      </c>
      <c r="I349" t="e">
        <f ca="1">H349+H350+H351</f>
        <v>#VALUE!</v>
      </c>
      <c r="J349" t="str">
        <f ca="1">IFERROR(ABS(SUM(I349,-F350,-E350))+ABS(SUM(IF(D349="Traversal",15,IF(D349="High",10,IF(D349="Mid",6,IF(D349="Low",4,0))))-G349)),"")</f>
        <v/>
      </c>
      <c r="K349" t="str" cm="1">
        <f t="array" aca="1" ref="K349" ca="1">IFERROR(INDIRECT("'"&amp;B349&amp;"'!AG"&amp;MATCH(INT(BA349/8)+1,INDIRECT("'"&amp;B349&amp;"'!B4:B15"),0)+3),"")</f>
        <v/>
      </c>
      <c r="M349" t="str">
        <f t="shared" ca="1" si="127"/>
        <v/>
      </c>
      <c r="N349" t="str">
        <f t="shared" si="127"/>
        <v/>
      </c>
      <c r="O349" t="str">
        <f t="shared" si="127"/>
        <v/>
      </c>
      <c r="P349" t="str">
        <f t="shared" si="127"/>
        <v/>
      </c>
      <c r="Q349" t="str">
        <f t="shared" si="127"/>
        <v/>
      </c>
      <c r="R349" t="str">
        <f t="shared" si="127"/>
        <v/>
      </c>
      <c r="S349" t="str">
        <f t="shared" si="127"/>
        <v/>
      </c>
      <c r="T349" t="str">
        <f t="shared" si="127"/>
        <v/>
      </c>
      <c r="U349" t="str">
        <f t="shared" si="127"/>
        <v/>
      </c>
      <c r="V349" t="str">
        <f t="shared" si="127"/>
        <v/>
      </c>
      <c r="W349" t="str">
        <f t="shared" si="127"/>
        <v/>
      </c>
      <c r="X349" t="str">
        <f t="shared" si="127"/>
        <v/>
      </c>
      <c r="Y349" t="str">
        <f t="shared" si="127"/>
        <v/>
      </c>
      <c r="Z349" t="str">
        <f t="shared" si="127"/>
        <v/>
      </c>
      <c r="AA349" t="str">
        <f t="shared" si="127"/>
        <v/>
      </c>
      <c r="AB349" t="str">
        <f t="shared" si="127"/>
        <v/>
      </c>
      <c r="AC349" t="str">
        <f t="shared" si="126"/>
        <v/>
      </c>
      <c r="AD349" t="str">
        <f t="shared" si="126"/>
        <v/>
      </c>
      <c r="AE349" t="str">
        <f t="shared" si="126"/>
        <v/>
      </c>
      <c r="AF349" t="str">
        <f t="shared" si="126"/>
        <v/>
      </c>
      <c r="AG349" t="str">
        <f t="shared" si="126"/>
        <v/>
      </c>
      <c r="AH349" t="str">
        <f t="shared" si="126"/>
        <v/>
      </c>
      <c r="AI349" t="str">
        <f t="shared" si="126"/>
        <v/>
      </c>
      <c r="AJ349" t="str">
        <f t="shared" si="126"/>
        <v/>
      </c>
      <c r="AK349" t="str">
        <f t="shared" si="126"/>
        <v/>
      </c>
      <c r="AL349" t="str">
        <f t="shared" si="126"/>
        <v/>
      </c>
      <c r="AM349" t="str">
        <f t="shared" si="126"/>
        <v/>
      </c>
      <c r="AN349" t="str">
        <f t="shared" si="126"/>
        <v/>
      </c>
      <c r="AO349" t="str">
        <f t="shared" si="126"/>
        <v/>
      </c>
      <c r="AP349" t="str">
        <f t="shared" si="126"/>
        <v/>
      </c>
      <c r="AQ349" t="str">
        <f t="shared" si="126"/>
        <v/>
      </c>
      <c r="AR349" t="str">
        <f t="shared" si="128"/>
        <v/>
      </c>
      <c r="AS349" t="str">
        <f t="shared" si="128"/>
        <v/>
      </c>
      <c r="AT349" t="str">
        <f t="shared" si="128"/>
        <v/>
      </c>
      <c r="AU349" t="str">
        <f t="shared" si="128"/>
        <v/>
      </c>
      <c r="AV349" t="str">
        <f t="shared" si="128"/>
        <v/>
      </c>
      <c r="AW349" t="str">
        <f t="shared" si="128"/>
        <v/>
      </c>
      <c r="AX349" t="str">
        <f t="shared" si="128"/>
        <v/>
      </c>
      <c r="AY349" t="str">
        <f t="shared" si="128"/>
        <v/>
      </c>
      <c r="BA349">
        <v>349</v>
      </c>
      <c r="BB349">
        <f t="shared" si="119"/>
        <v>44</v>
      </c>
    </row>
    <row r="350" spans="1:54">
      <c r="A350" s="77"/>
      <c r="E350" s="78"/>
      <c r="F350" s="78"/>
      <c r="G350" t="str" cm="1">
        <f t="array" aca="1" ref="G350" ca="1">IFERROR(IF(INDIRECT("'"&amp;B350&amp;"'!Z"&amp;MATCH(INT(BA350/8)+1,INDIRECT("'"&amp;B350&amp;"'!B4:B15"),0)+3)=1,15,IF(INDIRECT("'"&amp;B350&amp;"'!X"&amp;MATCH(INT(BA350/8)+1,INDIRECT("'"&amp;B350&amp;"'!B4:B15"),0)+3)=1,10,IF(INDIRECT("'"&amp;B350&amp;"'!V"&amp;MATCH(INT(BA350/8)+1,INDIRECT("'"&amp;B350&amp;"'!B4:B15"),0)+3)=1,6,IF(INDIRECT("'"&amp;B350&amp;"'!V"&amp;MATCH(INT(BA350/8)+1,INDIRECT("'"&amp;B350&amp;"'!B4:B15"),0)+3)=1,4,0)))),"")</f>
        <v/>
      </c>
      <c r="H350" t="str" cm="1">
        <f t="array" aca="1" ref="H350" ca="1">IFERROR(IFERROR(INDIRECT("'"&amp;B350&amp;"'!AE"&amp;MATCH(INT(BA350/8)+1,INDIRECT("'"&amp;B350&amp;"'!B4:B15"),0)+3),0)-G350,"")</f>
        <v/>
      </c>
      <c r="I350" t="e">
        <f ca="1">H349+H350+H351</f>
        <v>#VALUE!</v>
      </c>
      <c r="J350" t="str">
        <f ca="1">IFERROR(ABS(SUM(I350,-F350,-E350))+ABS(SUM(IF(D350="Traversal",15,IF(D350="High",10,IF(D350="Mid",6,IF(D350="Low",4,0))))-G350)),"")</f>
        <v/>
      </c>
      <c r="K350" t="str" cm="1">
        <f t="array" aca="1" ref="K350" ca="1">IFERROR(INDIRECT("'"&amp;B350&amp;"'!AG"&amp;MATCH(INT(BA350/8)+1,INDIRECT("'"&amp;B350&amp;"'!B4:B15"),0)+3),"")</f>
        <v/>
      </c>
      <c r="M350" t="str">
        <f t="shared" ca="1" si="127"/>
        <v/>
      </c>
      <c r="N350" t="str">
        <f t="shared" si="127"/>
        <v/>
      </c>
      <c r="O350" t="str">
        <f t="shared" si="127"/>
        <v/>
      </c>
      <c r="P350" t="str">
        <f t="shared" si="127"/>
        <v/>
      </c>
      <c r="Q350" t="str">
        <f t="shared" si="127"/>
        <v/>
      </c>
      <c r="R350" t="str">
        <f t="shared" si="127"/>
        <v/>
      </c>
      <c r="S350" t="str">
        <f t="shared" si="127"/>
        <v/>
      </c>
      <c r="T350" t="str">
        <f t="shared" si="127"/>
        <v/>
      </c>
      <c r="U350" t="str">
        <f t="shared" si="127"/>
        <v/>
      </c>
      <c r="V350" t="str">
        <f t="shared" si="127"/>
        <v/>
      </c>
      <c r="W350" t="str">
        <f t="shared" si="127"/>
        <v/>
      </c>
      <c r="X350" t="str">
        <f t="shared" si="127"/>
        <v/>
      </c>
      <c r="Y350" t="str">
        <f t="shared" si="127"/>
        <v/>
      </c>
      <c r="Z350" t="str">
        <f t="shared" si="127"/>
        <v/>
      </c>
      <c r="AA350" t="str">
        <f t="shared" si="127"/>
        <v/>
      </c>
      <c r="AB350" t="str">
        <f t="shared" si="127"/>
        <v/>
      </c>
      <c r="AC350" t="str">
        <f t="shared" si="126"/>
        <v/>
      </c>
      <c r="AD350" t="str">
        <f t="shared" si="126"/>
        <v/>
      </c>
      <c r="AE350" t="str">
        <f t="shared" si="126"/>
        <v/>
      </c>
      <c r="AF350" t="str">
        <f t="shared" si="126"/>
        <v/>
      </c>
      <c r="AG350" t="str">
        <f t="shared" si="126"/>
        <v/>
      </c>
      <c r="AH350" t="str">
        <f t="shared" si="126"/>
        <v/>
      </c>
      <c r="AI350" t="str">
        <f t="shared" si="126"/>
        <v/>
      </c>
      <c r="AJ350" t="str">
        <f t="shared" si="126"/>
        <v/>
      </c>
      <c r="AK350" t="str">
        <f t="shared" si="126"/>
        <v/>
      </c>
      <c r="AL350" t="str">
        <f t="shared" si="126"/>
        <v/>
      </c>
      <c r="AM350" t="str">
        <f t="shared" si="126"/>
        <v/>
      </c>
      <c r="AN350" t="str">
        <f t="shared" si="126"/>
        <v/>
      </c>
      <c r="AO350" t="str">
        <f t="shared" si="126"/>
        <v/>
      </c>
      <c r="AP350" t="str">
        <f t="shared" si="126"/>
        <v/>
      </c>
      <c r="AQ350" t="str">
        <f t="shared" si="126"/>
        <v/>
      </c>
      <c r="AR350" t="str">
        <f t="shared" si="128"/>
        <v/>
      </c>
      <c r="AS350" t="str">
        <f t="shared" si="128"/>
        <v/>
      </c>
      <c r="AT350" t="str">
        <f t="shared" si="128"/>
        <v/>
      </c>
      <c r="AU350" t="str">
        <f t="shared" si="128"/>
        <v/>
      </c>
      <c r="AV350" t="str">
        <f t="shared" si="128"/>
        <v/>
      </c>
      <c r="AW350" t="str">
        <f t="shared" si="128"/>
        <v/>
      </c>
      <c r="AX350" t="str">
        <f t="shared" si="128"/>
        <v/>
      </c>
      <c r="AY350" t="str">
        <f t="shared" si="128"/>
        <v/>
      </c>
      <c r="BA350">
        <v>350</v>
      </c>
      <c r="BB350">
        <f t="shared" si="119"/>
        <v>44</v>
      </c>
    </row>
    <row r="351" spans="1:54">
      <c r="A351" s="77"/>
      <c r="E351" s="78"/>
      <c r="F351" s="78"/>
      <c r="G351" t="str" cm="1">
        <f t="array" aca="1" ref="G351" ca="1">IFERROR(IF(INDIRECT("'"&amp;B351&amp;"'!Z"&amp;MATCH(INT(BA351/8)+1,INDIRECT("'"&amp;B351&amp;"'!B4:B15"),0)+3)=1,15,IF(INDIRECT("'"&amp;B351&amp;"'!X"&amp;MATCH(INT(BA351/8)+1,INDIRECT("'"&amp;B351&amp;"'!B4:B15"),0)+3)=1,10,IF(INDIRECT("'"&amp;B351&amp;"'!V"&amp;MATCH(INT(BA351/8)+1,INDIRECT("'"&amp;B351&amp;"'!B4:B15"),0)+3)=1,6,IF(INDIRECT("'"&amp;B351&amp;"'!V"&amp;MATCH(INT(BA351/8)+1,INDIRECT("'"&amp;B351&amp;"'!B4:B15"),0)+3)=1,4,0)))),"")</f>
        <v/>
      </c>
      <c r="H351" t="str" cm="1">
        <f t="array" aca="1" ref="H351" ca="1">IFERROR(IFERROR(INDIRECT("'"&amp;B351&amp;"'!AE"&amp;MATCH(INT(BA351/8)+1,INDIRECT("'"&amp;B351&amp;"'!B4:B15"),0)+3),0)-G351,"")</f>
        <v/>
      </c>
      <c r="I351" t="e">
        <f ca="1">H349+H350+H351</f>
        <v>#VALUE!</v>
      </c>
      <c r="J351" t="str">
        <f ca="1">IFERROR(ABS(SUM(I351,-F350,-E350))+ABS(SUM(IF(D351="Traversal",15,IF(D351="High",10,IF(D351="Mid",6,IF(D351="Low",4,0))))-G351)),"")</f>
        <v/>
      </c>
      <c r="K351" t="str" cm="1">
        <f t="array" aca="1" ref="K351" ca="1">IFERROR(INDIRECT("'"&amp;B351&amp;"'!AG"&amp;MATCH(INT(BA351/8)+1,INDIRECT("'"&amp;B351&amp;"'!B4:B15"),0)+3),"")</f>
        <v/>
      </c>
      <c r="M351" t="str">
        <f t="shared" ca="1" si="127"/>
        <v/>
      </c>
      <c r="N351" t="str">
        <f t="shared" si="127"/>
        <v/>
      </c>
      <c r="O351" t="str">
        <f t="shared" si="127"/>
        <v/>
      </c>
      <c r="P351" t="str">
        <f t="shared" si="127"/>
        <v/>
      </c>
      <c r="Q351" t="str">
        <f t="shared" si="127"/>
        <v/>
      </c>
      <c r="R351" t="str">
        <f t="shared" si="127"/>
        <v/>
      </c>
      <c r="S351" t="str">
        <f t="shared" si="127"/>
        <v/>
      </c>
      <c r="T351" t="str">
        <f t="shared" si="127"/>
        <v/>
      </c>
      <c r="U351" t="str">
        <f t="shared" si="127"/>
        <v/>
      </c>
      <c r="V351" t="str">
        <f t="shared" si="127"/>
        <v/>
      </c>
      <c r="W351" t="str">
        <f t="shared" si="127"/>
        <v/>
      </c>
      <c r="X351" t="str">
        <f t="shared" si="127"/>
        <v/>
      </c>
      <c r="Y351" t="str">
        <f t="shared" si="127"/>
        <v/>
      </c>
      <c r="Z351" t="str">
        <f t="shared" si="127"/>
        <v/>
      </c>
      <c r="AA351" t="str">
        <f t="shared" si="127"/>
        <v/>
      </c>
      <c r="AB351" t="str">
        <f t="shared" si="127"/>
        <v/>
      </c>
      <c r="AC351" t="str">
        <f t="shared" si="126"/>
        <v/>
      </c>
      <c r="AD351" t="str">
        <f t="shared" si="126"/>
        <v/>
      </c>
      <c r="AE351" t="str">
        <f t="shared" si="126"/>
        <v/>
      </c>
      <c r="AF351" t="str">
        <f t="shared" si="126"/>
        <v/>
      </c>
      <c r="AG351" t="str">
        <f t="shared" si="126"/>
        <v/>
      </c>
      <c r="AH351" t="str">
        <f t="shared" si="126"/>
        <v/>
      </c>
      <c r="AI351" t="str">
        <f t="shared" si="126"/>
        <v/>
      </c>
      <c r="AJ351" t="str">
        <f t="shared" si="126"/>
        <v/>
      </c>
      <c r="AK351" t="str">
        <f t="shared" si="126"/>
        <v/>
      </c>
      <c r="AL351" t="str">
        <f t="shared" si="126"/>
        <v/>
      </c>
      <c r="AM351" t="str">
        <f t="shared" si="126"/>
        <v/>
      </c>
      <c r="AN351" t="str">
        <f t="shared" si="126"/>
        <v/>
      </c>
      <c r="AO351" t="str">
        <f t="shared" si="126"/>
        <v/>
      </c>
      <c r="AP351" t="str">
        <f t="shared" si="126"/>
        <v/>
      </c>
      <c r="AQ351" t="str">
        <f t="shared" si="126"/>
        <v/>
      </c>
      <c r="AR351" t="str">
        <f t="shared" si="128"/>
        <v/>
      </c>
      <c r="AS351" t="str">
        <f t="shared" si="128"/>
        <v/>
      </c>
      <c r="AT351" t="str">
        <f t="shared" si="128"/>
        <v/>
      </c>
      <c r="AU351" t="str">
        <f t="shared" si="128"/>
        <v/>
      </c>
      <c r="AV351" t="str">
        <f t="shared" si="128"/>
        <v/>
      </c>
      <c r="AW351" t="str">
        <f t="shared" si="128"/>
        <v/>
      </c>
      <c r="AX351" t="str">
        <f t="shared" si="128"/>
        <v/>
      </c>
      <c r="AY351" t="str">
        <f t="shared" si="128"/>
        <v/>
      </c>
      <c r="BA351">
        <v>351</v>
      </c>
      <c r="BB351">
        <f t="shared" si="119"/>
        <v>44</v>
      </c>
    </row>
    <row r="352" spans="1:54">
      <c r="A352" s="77"/>
      <c r="E352" s="78"/>
      <c r="F352" s="78"/>
      <c r="G352" t="str" cm="1">
        <f t="array" aca="1" ref="G352" ca="1">IFERROR(IF(INDIRECT("'"&amp;B352&amp;"'!Z"&amp;MATCH(INT(BA352/8)+1,INDIRECT("'"&amp;B352&amp;"'!B4:B15"),0)+3)=1,15,IF(INDIRECT("'"&amp;B352&amp;"'!X"&amp;MATCH(INT(BA352/8)+1,INDIRECT("'"&amp;B352&amp;"'!B4:B15"),0)+3)=1,10,IF(INDIRECT("'"&amp;B352&amp;"'!V"&amp;MATCH(INT(BA352/8)+1,INDIRECT("'"&amp;B352&amp;"'!B4:B15"),0)+3)=1,6,IF(INDIRECT("'"&amp;B352&amp;"'!V"&amp;MATCH(INT(BA352/8)+1,INDIRECT("'"&amp;B352&amp;"'!B4:B15"),0)+3)=1,4,0)))),"")</f>
        <v/>
      </c>
      <c r="H352" t="str" cm="1">
        <f t="array" aca="1" ref="H352" ca="1">IFERROR(IFERROR(INDIRECT("'"&amp;B352&amp;"'!AE"&amp;MATCH(INT(BA352/8)+1,INDIRECT("'"&amp;B352&amp;"'!B4:B15"),0)+3),0)-G352,"")</f>
        <v/>
      </c>
      <c r="K352" t="str" cm="1">
        <f t="array" aca="1" ref="K352" ca="1">IFERROR(INDIRECT("'"&amp;B352&amp;"'!AG"&amp;MATCH(INT(BA352/8)+1,INDIRECT("'"&amp;B352&amp;"'!B4:B15"),0)+3),"")</f>
        <v/>
      </c>
      <c r="M352" t="str">
        <f t="shared" ca="1" si="127"/>
        <v/>
      </c>
      <c r="N352" t="str">
        <f t="shared" si="127"/>
        <v/>
      </c>
      <c r="O352" t="str">
        <f t="shared" si="127"/>
        <v/>
      </c>
      <c r="P352" t="str">
        <f t="shared" si="127"/>
        <v/>
      </c>
      <c r="Q352" t="str">
        <f t="shared" si="127"/>
        <v/>
      </c>
      <c r="R352" t="str">
        <f t="shared" si="127"/>
        <v/>
      </c>
      <c r="S352" t="str">
        <f t="shared" si="127"/>
        <v/>
      </c>
      <c r="T352" t="str">
        <f t="shared" si="127"/>
        <v/>
      </c>
      <c r="U352" t="str">
        <f t="shared" si="127"/>
        <v/>
      </c>
      <c r="V352" t="str">
        <f t="shared" si="127"/>
        <v/>
      </c>
      <c r="W352" t="str">
        <f t="shared" si="127"/>
        <v/>
      </c>
      <c r="X352" t="str">
        <f t="shared" si="127"/>
        <v/>
      </c>
      <c r="Y352" t="str">
        <f t="shared" si="127"/>
        <v/>
      </c>
      <c r="Z352" t="str">
        <f t="shared" si="127"/>
        <v/>
      </c>
      <c r="AA352" t="str">
        <f t="shared" si="127"/>
        <v/>
      </c>
      <c r="AB352" t="str">
        <f t="shared" si="127"/>
        <v/>
      </c>
      <c r="AC352" t="str">
        <f t="shared" si="126"/>
        <v/>
      </c>
      <c r="AD352" t="str">
        <f t="shared" si="126"/>
        <v/>
      </c>
      <c r="AE352" t="str">
        <f t="shared" si="126"/>
        <v/>
      </c>
      <c r="AF352" t="str">
        <f t="shared" si="126"/>
        <v/>
      </c>
      <c r="AG352" t="str">
        <f t="shared" si="126"/>
        <v/>
      </c>
      <c r="AH352" t="str">
        <f t="shared" si="126"/>
        <v/>
      </c>
      <c r="AI352" t="str">
        <f t="shared" si="126"/>
        <v/>
      </c>
      <c r="AJ352" t="str">
        <f t="shared" si="126"/>
        <v/>
      </c>
      <c r="AK352" t="str">
        <f t="shared" si="126"/>
        <v/>
      </c>
      <c r="AL352" t="str">
        <f t="shared" si="126"/>
        <v/>
      </c>
      <c r="AM352" t="str">
        <f t="shared" si="126"/>
        <v/>
      </c>
      <c r="AN352" t="str">
        <f t="shared" si="126"/>
        <v/>
      </c>
      <c r="AO352" t="str">
        <f t="shared" si="126"/>
        <v/>
      </c>
      <c r="AP352" t="str">
        <f t="shared" si="126"/>
        <v/>
      </c>
      <c r="AQ352" t="str">
        <f t="shared" si="126"/>
        <v/>
      </c>
      <c r="AR352" t="str">
        <f t="shared" si="128"/>
        <v/>
      </c>
      <c r="AS352" t="str">
        <f t="shared" si="128"/>
        <v/>
      </c>
      <c r="AT352" t="str">
        <f t="shared" si="128"/>
        <v/>
      </c>
      <c r="AU352" t="str">
        <f t="shared" si="128"/>
        <v/>
      </c>
      <c r="AV352" t="str">
        <f t="shared" si="128"/>
        <v/>
      </c>
      <c r="AW352" t="str">
        <f t="shared" si="128"/>
        <v/>
      </c>
      <c r="AX352" t="str">
        <f t="shared" si="128"/>
        <v/>
      </c>
      <c r="AY352" t="str">
        <f t="shared" si="128"/>
        <v/>
      </c>
      <c r="BA352">
        <v>352</v>
      </c>
      <c r="BB352">
        <f t="shared" si="119"/>
        <v>45</v>
      </c>
    </row>
    <row r="353" spans="1:54">
      <c r="A353" s="77"/>
      <c r="E353" s="78"/>
      <c r="F353" s="78"/>
      <c r="G353" t="str" cm="1">
        <f t="array" aca="1" ref="G353" ca="1">IFERROR(IF(INDIRECT("'"&amp;B353&amp;"'!Z"&amp;MATCH(INT(BA353/8)+1,INDIRECT("'"&amp;B353&amp;"'!B4:B15"),0)+3)=1,15,IF(INDIRECT("'"&amp;B353&amp;"'!X"&amp;MATCH(INT(BA353/8)+1,INDIRECT("'"&amp;B353&amp;"'!B4:B15"),0)+3)=1,10,IF(INDIRECT("'"&amp;B353&amp;"'!V"&amp;MATCH(INT(BA353/8)+1,INDIRECT("'"&amp;B353&amp;"'!B4:B15"),0)+3)=1,6,IF(INDIRECT("'"&amp;B353&amp;"'!V"&amp;MATCH(INT(BA353/8)+1,INDIRECT("'"&amp;B353&amp;"'!B4:B15"),0)+3)=1,4,0)))),"")</f>
        <v/>
      </c>
      <c r="H353" t="str" cm="1">
        <f t="array" aca="1" ref="H353" ca="1">IFERROR(IFERROR(INDIRECT("'"&amp;B353&amp;"'!AE"&amp;MATCH(INT(BA353/8)+1,INDIRECT("'"&amp;B353&amp;"'!B4:B15"),0)+3),0)-G353,"")</f>
        <v/>
      </c>
      <c r="K353" t="str" cm="1">
        <f t="array" aca="1" ref="K353" ca="1">IFERROR(INDIRECT("'"&amp;B353&amp;"'!AG"&amp;MATCH(INT(BA353/8)+1,INDIRECT("'"&amp;B353&amp;"'!B4:B15"),0)+3),"")</f>
        <v/>
      </c>
      <c r="M353" t="str">
        <f t="shared" ca="1" si="127"/>
        <v/>
      </c>
      <c r="N353" t="str">
        <f t="shared" si="127"/>
        <v/>
      </c>
      <c r="O353" t="str">
        <f t="shared" si="127"/>
        <v/>
      </c>
      <c r="P353" t="str">
        <f t="shared" si="127"/>
        <v/>
      </c>
      <c r="Q353" t="str">
        <f t="shared" si="127"/>
        <v/>
      </c>
      <c r="R353" t="str">
        <f t="shared" si="127"/>
        <v/>
      </c>
      <c r="S353" t="str">
        <f t="shared" si="127"/>
        <v/>
      </c>
      <c r="T353" t="str">
        <f t="shared" si="127"/>
        <v/>
      </c>
      <c r="U353" t="str">
        <f t="shared" si="127"/>
        <v/>
      </c>
      <c r="V353" t="str">
        <f t="shared" si="127"/>
        <v/>
      </c>
      <c r="W353" t="str">
        <f t="shared" si="127"/>
        <v/>
      </c>
      <c r="X353" t="str">
        <f t="shared" si="127"/>
        <v/>
      </c>
      <c r="Y353" t="str">
        <f t="shared" si="127"/>
        <v/>
      </c>
      <c r="Z353" t="str">
        <f t="shared" si="127"/>
        <v/>
      </c>
      <c r="AA353" t="str">
        <f t="shared" si="127"/>
        <v/>
      </c>
      <c r="AB353" t="str">
        <f t="shared" si="127"/>
        <v/>
      </c>
      <c r="AC353" t="str">
        <f t="shared" si="126"/>
        <v/>
      </c>
      <c r="AD353" t="str">
        <f t="shared" si="126"/>
        <v/>
      </c>
      <c r="AE353" t="str">
        <f t="shared" si="126"/>
        <v/>
      </c>
      <c r="AF353" t="str">
        <f t="shared" si="126"/>
        <v/>
      </c>
      <c r="AG353" t="str">
        <f t="shared" si="126"/>
        <v/>
      </c>
      <c r="AH353" t="str">
        <f t="shared" si="126"/>
        <v/>
      </c>
      <c r="AI353" t="str">
        <f t="shared" si="126"/>
        <v/>
      </c>
      <c r="AJ353" t="str">
        <f t="shared" si="126"/>
        <v/>
      </c>
      <c r="AK353" t="str">
        <f t="shared" si="126"/>
        <v/>
      </c>
      <c r="AL353" t="str">
        <f t="shared" si="126"/>
        <v/>
      </c>
      <c r="AM353" t="str">
        <f t="shared" si="126"/>
        <v/>
      </c>
      <c r="AN353" t="str">
        <f t="shared" si="126"/>
        <v/>
      </c>
      <c r="AO353" t="str">
        <f t="shared" si="126"/>
        <v/>
      </c>
      <c r="AP353" t="str">
        <f t="shared" si="126"/>
        <v/>
      </c>
      <c r="AQ353" t="str">
        <f t="shared" si="126"/>
        <v/>
      </c>
      <c r="AR353" t="str">
        <f t="shared" si="128"/>
        <v/>
      </c>
      <c r="AS353" t="str">
        <f t="shared" si="128"/>
        <v/>
      </c>
      <c r="AT353" t="str">
        <f t="shared" si="128"/>
        <v/>
      </c>
      <c r="AU353" t="str">
        <f t="shared" si="128"/>
        <v/>
      </c>
      <c r="AV353" t="str">
        <f t="shared" si="128"/>
        <v/>
      </c>
      <c r="AW353" t="str">
        <f t="shared" si="128"/>
        <v/>
      </c>
      <c r="AX353" t="str">
        <f t="shared" si="128"/>
        <v/>
      </c>
      <c r="AY353" t="str">
        <f t="shared" si="128"/>
        <v/>
      </c>
      <c r="BA353">
        <v>353</v>
      </c>
      <c r="BB353">
        <f t="shared" si="119"/>
        <v>45</v>
      </c>
    </row>
    <row r="354" spans="1:54">
      <c r="A354" s="77"/>
      <c r="E354" s="78"/>
      <c r="F354" s="78"/>
      <c r="G354" t="str" cm="1">
        <f t="array" aca="1" ref="G354" ca="1">IFERROR(IF(INDIRECT("'"&amp;B354&amp;"'!Z"&amp;MATCH(INT(BA354/8)+1,INDIRECT("'"&amp;B354&amp;"'!B4:B15"),0)+3)=1,15,IF(INDIRECT("'"&amp;B354&amp;"'!X"&amp;MATCH(INT(BA354/8)+1,INDIRECT("'"&amp;B354&amp;"'!B4:B15"),0)+3)=1,10,IF(INDIRECT("'"&amp;B354&amp;"'!V"&amp;MATCH(INT(BA354/8)+1,INDIRECT("'"&amp;B354&amp;"'!B4:B15"),0)+3)=1,6,IF(INDIRECT("'"&amp;B354&amp;"'!V"&amp;MATCH(INT(BA354/8)+1,INDIRECT("'"&amp;B354&amp;"'!B4:B15"),0)+3)=1,4,0)))),"")</f>
        <v/>
      </c>
      <c r="H354" t="str" cm="1">
        <f t="array" aca="1" ref="H354" ca="1">IFERROR(IFERROR(INDIRECT("'"&amp;B354&amp;"'!AE"&amp;MATCH(INT(BA354/8)+1,INDIRECT("'"&amp;B354&amp;"'!B4:B15"),0)+3),0)-G354,"")</f>
        <v/>
      </c>
      <c r="I354" t="e">
        <f ca="1">H354+H355+H356</f>
        <v>#VALUE!</v>
      </c>
      <c r="J354" t="str">
        <f ca="1">IFERROR(ABS(SUM(I354,-F355,-E355))+ABS(SUM(IF(D354="Traversal",15,IF(D354="High",10,IF(D354="Mid",6,IF(D354="Low",4,0))))-G354)),"")</f>
        <v/>
      </c>
      <c r="K354" t="str" cm="1">
        <f t="array" aca="1" ref="K354" ca="1">IFERROR(INDIRECT("'"&amp;B354&amp;"'!AG"&amp;MATCH(INT(BA354/8)+1,INDIRECT("'"&amp;B354&amp;"'!B4:B15"),0)+3),"")</f>
        <v/>
      </c>
      <c r="M354" t="str">
        <f t="shared" ca="1" si="127"/>
        <v/>
      </c>
      <c r="N354" t="str">
        <f t="shared" si="127"/>
        <v/>
      </c>
      <c r="O354" t="str">
        <f t="shared" si="127"/>
        <v/>
      </c>
      <c r="P354" t="str">
        <f t="shared" si="127"/>
        <v/>
      </c>
      <c r="Q354" t="str">
        <f t="shared" si="127"/>
        <v/>
      </c>
      <c r="R354" t="str">
        <f t="shared" si="127"/>
        <v/>
      </c>
      <c r="S354" t="str">
        <f t="shared" si="127"/>
        <v/>
      </c>
      <c r="T354" t="str">
        <f t="shared" si="127"/>
        <v/>
      </c>
      <c r="U354" t="str">
        <f t="shared" si="127"/>
        <v/>
      </c>
      <c r="V354" t="str">
        <f t="shared" si="127"/>
        <v/>
      </c>
      <c r="W354" t="str">
        <f t="shared" si="127"/>
        <v/>
      </c>
      <c r="X354" t="str">
        <f t="shared" si="127"/>
        <v/>
      </c>
      <c r="Y354" t="str">
        <f t="shared" si="127"/>
        <v/>
      </c>
      <c r="Z354" t="str">
        <f t="shared" si="127"/>
        <v/>
      </c>
      <c r="AA354" t="str">
        <f t="shared" si="127"/>
        <v/>
      </c>
      <c r="AB354" t="str">
        <f t="shared" si="127"/>
        <v/>
      </c>
      <c r="AC354" t="str">
        <f t="shared" si="126"/>
        <v/>
      </c>
      <c r="AD354" t="str">
        <f t="shared" si="126"/>
        <v/>
      </c>
      <c r="AE354" t="str">
        <f t="shared" si="126"/>
        <v/>
      </c>
      <c r="AF354" t="str">
        <f t="shared" si="126"/>
        <v/>
      </c>
      <c r="AG354" t="str">
        <f t="shared" si="126"/>
        <v/>
      </c>
      <c r="AH354" t="str">
        <f t="shared" si="126"/>
        <v/>
      </c>
      <c r="AI354" t="str">
        <f t="shared" si="126"/>
        <v/>
      </c>
      <c r="AJ354" t="str">
        <f t="shared" si="126"/>
        <v/>
      </c>
      <c r="AK354" t="str">
        <f t="shared" si="126"/>
        <v/>
      </c>
      <c r="AL354" t="str">
        <f t="shared" si="126"/>
        <v/>
      </c>
      <c r="AM354" t="str">
        <f t="shared" si="126"/>
        <v/>
      </c>
      <c r="AN354" t="str">
        <f t="shared" si="126"/>
        <v/>
      </c>
      <c r="AO354" t="str">
        <f t="shared" si="126"/>
        <v/>
      </c>
      <c r="AP354" t="str">
        <f t="shared" si="126"/>
        <v/>
      </c>
      <c r="AQ354" t="str">
        <f t="shared" si="126"/>
        <v/>
      </c>
      <c r="AR354" t="str">
        <f t="shared" si="128"/>
        <v/>
      </c>
      <c r="AS354" t="str">
        <f t="shared" si="128"/>
        <v/>
      </c>
      <c r="AT354" t="str">
        <f t="shared" si="128"/>
        <v/>
      </c>
      <c r="AU354" t="str">
        <f t="shared" si="128"/>
        <v/>
      </c>
      <c r="AV354" t="str">
        <f t="shared" si="128"/>
        <v/>
      </c>
      <c r="AW354" t="str">
        <f t="shared" si="128"/>
        <v/>
      </c>
      <c r="AX354" t="str">
        <f t="shared" si="128"/>
        <v/>
      </c>
      <c r="AY354" t="str">
        <f t="shared" si="128"/>
        <v/>
      </c>
      <c r="BA354">
        <v>354</v>
      </c>
      <c r="BB354">
        <f t="shared" si="119"/>
        <v>45</v>
      </c>
    </row>
    <row r="355" spans="1:54">
      <c r="A355" s="77"/>
      <c r="E355" s="78"/>
      <c r="F355" s="78"/>
      <c r="G355" t="str" cm="1">
        <f t="array" aca="1" ref="G355" ca="1">IFERROR(IF(INDIRECT("'"&amp;B355&amp;"'!Z"&amp;MATCH(INT(BA355/8)+1,INDIRECT("'"&amp;B355&amp;"'!B4:B15"),0)+3)=1,15,IF(INDIRECT("'"&amp;B355&amp;"'!X"&amp;MATCH(INT(BA355/8)+1,INDIRECT("'"&amp;B355&amp;"'!B4:B15"),0)+3)=1,10,IF(INDIRECT("'"&amp;B355&amp;"'!V"&amp;MATCH(INT(BA355/8)+1,INDIRECT("'"&amp;B355&amp;"'!B4:B15"),0)+3)=1,6,IF(INDIRECT("'"&amp;B355&amp;"'!V"&amp;MATCH(INT(BA355/8)+1,INDIRECT("'"&amp;B355&amp;"'!B4:B15"),0)+3)=1,4,0)))),"")</f>
        <v/>
      </c>
      <c r="H355" t="str" cm="1">
        <f t="array" aca="1" ref="H355" ca="1">IFERROR(IFERROR(INDIRECT("'"&amp;B355&amp;"'!AE"&amp;MATCH(INT(BA355/8)+1,INDIRECT("'"&amp;B355&amp;"'!B4:B15"),0)+3),0)-G355,"")</f>
        <v/>
      </c>
      <c r="I355" t="e">
        <f ca="1">H354+H355+H356</f>
        <v>#VALUE!</v>
      </c>
      <c r="J355" t="str">
        <f ca="1">IFERROR(ABS(SUM(I355,-F355,-E355))+ABS(SUM(IF(D355="Traversal",15,IF(D355="High",10,IF(D355="Mid",6,IF(D355="Low",4,0))))-G355)),"")</f>
        <v/>
      </c>
      <c r="K355" t="str" cm="1">
        <f t="array" aca="1" ref="K355" ca="1">IFERROR(INDIRECT("'"&amp;B355&amp;"'!AG"&amp;MATCH(INT(BA355/8)+1,INDIRECT("'"&amp;B355&amp;"'!B4:B15"),0)+3),"")</f>
        <v/>
      </c>
      <c r="M355" t="str">
        <f t="shared" ca="1" si="127"/>
        <v/>
      </c>
      <c r="N355" t="str">
        <f t="shared" si="127"/>
        <v/>
      </c>
      <c r="O355" t="str">
        <f t="shared" si="127"/>
        <v/>
      </c>
      <c r="P355" t="str">
        <f t="shared" si="127"/>
        <v/>
      </c>
      <c r="Q355" t="str">
        <f t="shared" si="127"/>
        <v/>
      </c>
      <c r="R355" t="str">
        <f t="shared" si="127"/>
        <v/>
      </c>
      <c r="S355" t="str">
        <f t="shared" si="127"/>
        <v/>
      </c>
      <c r="T355" t="str">
        <f t="shared" si="127"/>
        <v/>
      </c>
      <c r="U355" t="str">
        <f t="shared" si="127"/>
        <v/>
      </c>
      <c r="V355" t="str">
        <f t="shared" si="127"/>
        <v/>
      </c>
      <c r="W355" t="str">
        <f t="shared" si="127"/>
        <v/>
      </c>
      <c r="X355" t="str">
        <f t="shared" si="127"/>
        <v/>
      </c>
      <c r="Y355" t="str">
        <f t="shared" si="127"/>
        <v/>
      </c>
      <c r="Z355" t="str">
        <f t="shared" si="127"/>
        <v/>
      </c>
      <c r="AA355" t="str">
        <f t="shared" si="127"/>
        <v/>
      </c>
      <c r="AB355" t="str">
        <f t="shared" si="127"/>
        <v/>
      </c>
      <c r="AC355" t="str">
        <f t="shared" si="126"/>
        <v/>
      </c>
      <c r="AD355" t="str">
        <f t="shared" si="126"/>
        <v/>
      </c>
      <c r="AE355" t="str">
        <f t="shared" si="126"/>
        <v/>
      </c>
      <c r="AF355" t="str">
        <f t="shared" si="126"/>
        <v/>
      </c>
      <c r="AG355" t="str">
        <f t="shared" si="126"/>
        <v/>
      </c>
      <c r="AH355" t="str">
        <f t="shared" si="126"/>
        <v/>
      </c>
      <c r="AI355" t="str">
        <f t="shared" si="126"/>
        <v/>
      </c>
      <c r="AJ355" t="str">
        <f t="shared" si="126"/>
        <v/>
      </c>
      <c r="AK355" t="str">
        <f t="shared" si="126"/>
        <v/>
      </c>
      <c r="AL355" t="str">
        <f t="shared" si="126"/>
        <v/>
      </c>
      <c r="AM355" t="str">
        <f t="shared" si="126"/>
        <v/>
      </c>
      <c r="AN355" t="str">
        <f t="shared" si="126"/>
        <v/>
      </c>
      <c r="AO355" t="str">
        <f t="shared" si="126"/>
        <v/>
      </c>
      <c r="AP355" t="str">
        <f t="shared" si="126"/>
        <v/>
      </c>
      <c r="AQ355" t="str">
        <f t="shared" si="126"/>
        <v/>
      </c>
      <c r="AR355" t="str">
        <f t="shared" si="128"/>
        <v/>
      </c>
      <c r="AS355" t="str">
        <f t="shared" si="128"/>
        <v/>
      </c>
      <c r="AT355" t="str">
        <f t="shared" si="128"/>
        <v/>
      </c>
      <c r="AU355" t="str">
        <f t="shared" si="128"/>
        <v/>
      </c>
      <c r="AV355" t="str">
        <f t="shared" si="128"/>
        <v/>
      </c>
      <c r="AW355" t="str">
        <f t="shared" si="128"/>
        <v/>
      </c>
      <c r="AX355" t="str">
        <f t="shared" si="128"/>
        <v/>
      </c>
      <c r="AY355" t="str">
        <f t="shared" si="128"/>
        <v/>
      </c>
      <c r="BA355">
        <v>355</v>
      </c>
      <c r="BB355">
        <f t="shared" si="119"/>
        <v>45</v>
      </c>
    </row>
    <row r="356" spans="1:54">
      <c r="A356" s="77"/>
      <c r="E356" s="78"/>
      <c r="F356" s="78"/>
      <c r="G356" t="str" cm="1">
        <f t="array" aca="1" ref="G356" ca="1">IFERROR(IF(INDIRECT("'"&amp;B356&amp;"'!Z"&amp;MATCH(INT(BA356/8)+1,INDIRECT("'"&amp;B356&amp;"'!B4:B15"),0)+3)=1,15,IF(INDIRECT("'"&amp;B356&amp;"'!X"&amp;MATCH(INT(BA356/8)+1,INDIRECT("'"&amp;B356&amp;"'!B4:B15"),0)+3)=1,10,IF(INDIRECT("'"&amp;B356&amp;"'!V"&amp;MATCH(INT(BA356/8)+1,INDIRECT("'"&amp;B356&amp;"'!B4:B15"),0)+3)=1,6,IF(INDIRECT("'"&amp;B356&amp;"'!V"&amp;MATCH(INT(BA356/8)+1,INDIRECT("'"&amp;B356&amp;"'!B4:B15"),0)+3)=1,4,0)))),"")</f>
        <v/>
      </c>
      <c r="H356" t="str" cm="1">
        <f t="array" aca="1" ref="H356" ca="1">IFERROR(IFERROR(INDIRECT("'"&amp;B356&amp;"'!AE"&amp;MATCH(INT(BA356/8)+1,INDIRECT("'"&amp;B356&amp;"'!B4:B15"),0)+3),0)-G356,"")</f>
        <v/>
      </c>
      <c r="I356" t="e">
        <f ca="1">H354+H355+H356</f>
        <v>#VALUE!</v>
      </c>
      <c r="J356" t="str">
        <f ca="1">IFERROR(ABS(SUM(I356,-F355,-E355))+ABS(SUM(IF(D356="Traversal",15,IF(D356="High",10,IF(D356="Mid",6,IF(D356="Low",4,0))))-G356)),"")</f>
        <v/>
      </c>
      <c r="K356" t="str" cm="1">
        <f t="array" aca="1" ref="K356" ca="1">IFERROR(INDIRECT("'"&amp;B356&amp;"'!AG"&amp;MATCH(INT(BA356/8)+1,INDIRECT("'"&amp;B356&amp;"'!B4:B15"),0)+3),"")</f>
        <v/>
      </c>
      <c r="M356" t="str">
        <f t="shared" ca="1" si="127"/>
        <v/>
      </c>
      <c r="N356" t="str">
        <f t="shared" si="127"/>
        <v/>
      </c>
      <c r="O356" t="str">
        <f t="shared" si="127"/>
        <v/>
      </c>
      <c r="P356" t="str">
        <f t="shared" si="127"/>
        <v/>
      </c>
      <c r="Q356" t="str">
        <f t="shared" si="127"/>
        <v/>
      </c>
      <c r="R356" t="str">
        <f t="shared" si="127"/>
        <v/>
      </c>
      <c r="S356" t="str">
        <f t="shared" si="127"/>
        <v/>
      </c>
      <c r="T356" t="str">
        <f t="shared" si="127"/>
        <v/>
      </c>
      <c r="U356" t="str">
        <f t="shared" si="127"/>
        <v/>
      </c>
      <c r="V356" t="str">
        <f t="shared" si="127"/>
        <v/>
      </c>
      <c r="W356" t="str">
        <f t="shared" si="127"/>
        <v/>
      </c>
      <c r="X356" t="str">
        <f t="shared" si="127"/>
        <v/>
      </c>
      <c r="Y356" t="str">
        <f t="shared" si="127"/>
        <v/>
      </c>
      <c r="Z356" t="str">
        <f t="shared" si="127"/>
        <v/>
      </c>
      <c r="AA356" t="str">
        <f t="shared" si="127"/>
        <v/>
      </c>
      <c r="AB356" t="str">
        <f t="shared" si="127"/>
        <v/>
      </c>
      <c r="AC356" t="str">
        <f t="shared" si="126"/>
        <v/>
      </c>
      <c r="AD356" t="str">
        <f t="shared" si="126"/>
        <v/>
      </c>
      <c r="AE356" t="str">
        <f t="shared" si="126"/>
        <v/>
      </c>
      <c r="AF356" t="str">
        <f t="shared" si="126"/>
        <v/>
      </c>
      <c r="AG356" t="str">
        <f t="shared" si="126"/>
        <v/>
      </c>
      <c r="AH356" t="str">
        <f t="shared" si="126"/>
        <v/>
      </c>
      <c r="AI356" t="str">
        <f t="shared" si="126"/>
        <v/>
      </c>
      <c r="AJ356" t="str">
        <f t="shared" si="126"/>
        <v/>
      </c>
      <c r="AK356" t="str">
        <f t="shared" si="126"/>
        <v/>
      </c>
      <c r="AL356" t="str">
        <f t="shared" si="126"/>
        <v/>
      </c>
      <c r="AM356" t="str">
        <f t="shared" si="126"/>
        <v/>
      </c>
      <c r="AN356" t="str">
        <f t="shared" si="126"/>
        <v/>
      </c>
      <c r="AO356" t="str">
        <f t="shared" si="126"/>
        <v/>
      </c>
      <c r="AP356" t="str">
        <f t="shared" si="126"/>
        <v/>
      </c>
      <c r="AQ356" t="str">
        <f t="shared" si="126"/>
        <v/>
      </c>
      <c r="AR356" t="str">
        <f t="shared" si="128"/>
        <v/>
      </c>
      <c r="AS356" t="str">
        <f t="shared" si="128"/>
        <v/>
      </c>
      <c r="AT356" t="str">
        <f t="shared" si="128"/>
        <v/>
      </c>
      <c r="AU356" t="str">
        <f t="shared" si="128"/>
        <v/>
      </c>
      <c r="AV356" t="str">
        <f t="shared" si="128"/>
        <v/>
      </c>
      <c r="AW356" t="str">
        <f t="shared" si="128"/>
        <v/>
      </c>
      <c r="AX356" t="str">
        <f t="shared" si="128"/>
        <v/>
      </c>
      <c r="AY356" t="str">
        <f t="shared" si="128"/>
        <v/>
      </c>
      <c r="BA356">
        <v>356</v>
      </c>
      <c r="BB356">
        <f t="shared" si="119"/>
        <v>45</v>
      </c>
    </row>
    <row r="357" spans="1:54">
      <c r="A357" s="77"/>
      <c r="E357" s="78"/>
      <c r="F357" s="78"/>
      <c r="G357" t="str" cm="1">
        <f t="array" aca="1" ref="G357" ca="1">IFERROR(IF(INDIRECT("'"&amp;B357&amp;"'!Z"&amp;MATCH(INT(BA357/8)+1,INDIRECT("'"&amp;B357&amp;"'!B4:B15"),0)+3)=1,15,IF(INDIRECT("'"&amp;B357&amp;"'!X"&amp;MATCH(INT(BA357/8)+1,INDIRECT("'"&amp;B357&amp;"'!B4:B15"),0)+3)=1,10,IF(INDIRECT("'"&amp;B357&amp;"'!V"&amp;MATCH(INT(BA357/8)+1,INDIRECT("'"&amp;B357&amp;"'!B4:B15"),0)+3)=1,6,IF(INDIRECT("'"&amp;B357&amp;"'!V"&amp;MATCH(INT(BA357/8)+1,INDIRECT("'"&amp;B357&amp;"'!B4:B15"),0)+3)=1,4,0)))),"")</f>
        <v/>
      </c>
      <c r="H357" t="str" cm="1">
        <f t="array" aca="1" ref="H357" ca="1">IFERROR(IFERROR(INDIRECT("'"&amp;B357&amp;"'!AE"&amp;MATCH(INT(BA357/8)+1,INDIRECT("'"&amp;B357&amp;"'!B4:B15"),0)+3),0)-G357,"")</f>
        <v/>
      </c>
      <c r="I357" t="e">
        <f ca="1">H357+H358+H359</f>
        <v>#VALUE!</v>
      </c>
      <c r="J357" t="str">
        <f ca="1">IFERROR(ABS(SUM(I357,-F358,-E358))+ABS(SUM(IF(D357="Traversal",15,IF(D357="High",10,IF(D357="Mid",6,IF(D357="Low",4,0))))-G357)),"")</f>
        <v/>
      </c>
      <c r="K357" t="str" cm="1">
        <f t="array" aca="1" ref="K357" ca="1">IFERROR(INDIRECT("'"&amp;B357&amp;"'!AG"&amp;MATCH(INT(BA357/8)+1,INDIRECT("'"&amp;B357&amp;"'!B4:B15"),0)+3),"")</f>
        <v/>
      </c>
      <c r="M357" t="str">
        <f t="shared" ca="1" si="127"/>
        <v/>
      </c>
      <c r="N357" t="str">
        <f t="shared" si="127"/>
        <v/>
      </c>
      <c r="O357" t="str">
        <f t="shared" si="127"/>
        <v/>
      </c>
      <c r="P357" t="str">
        <f t="shared" si="127"/>
        <v/>
      </c>
      <c r="Q357" t="str">
        <f t="shared" si="127"/>
        <v/>
      </c>
      <c r="R357" t="str">
        <f t="shared" si="127"/>
        <v/>
      </c>
      <c r="S357" t="str">
        <f t="shared" si="127"/>
        <v/>
      </c>
      <c r="T357" t="str">
        <f t="shared" si="127"/>
        <v/>
      </c>
      <c r="U357" t="str">
        <f t="shared" si="127"/>
        <v/>
      </c>
      <c r="V357" t="str">
        <f t="shared" si="127"/>
        <v/>
      </c>
      <c r="W357" t="str">
        <f t="shared" si="127"/>
        <v/>
      </c>
      <c r="X357" t="str">
        <f t="shared" si="127"/>
        <v/>
      </c>
      <c r="Y357" t="str">
        <f t="shared" si="127"/>
        <v/>
      </c>
      <c r="Z357" t="str">
        <f t="shared" si="127"/>
        <v/>
      </c>
      <c r="AA357" t="str">
        <f t="shared" si="127"/>
        <v/>
      </c>
      <c r="AB357" t="str">
        <f t="shared" si="127"/>
        <v/>
      </c>
      <c r="AC357" t="str">
        <f t="shared" si="126"/>
        <v/>
      </c>
      <c r="AD357" t="str">
        <f t="shared" si="126"/>
        <v/>
      </c>
      <c r="AE357" t="str">
        <f t="shared" si="126"/>
        <v/>
      </c>
      <c r="AF357" t="str">
        <f t="shared" si="126"/>
        <v/>
      </c>
      <c r="AG357" t="str">
        <f t="shared" si="126"/>
        <v/>
      </c>
      <c r="AH357" t="str">
        <f t="shared" si="126"/>
        <v/>
      </c>
      <c r="AI357" t="str">
        <f t="shared" si="126"/>
        <v/>
      </c>
      <c r="AJ357" t="str">
        <f t="shared" si="126"/>
        <v/>
      </c>
      <c r="AK357" t="str">
        <f t="shared" si="126"/>
        <v/>
      </c>
      <c r="AL357" t="str">
        <f t="shared" si="126"/>
        <v/>
      </c>
      <c r="AM357" t="str">
        <f t="shared" si="126"/>
        <v/>
      </c>
      <c r="AN357" t="str">
        <f t="shared" si="126"/>
        <v/>
      </c>
      <c r="AO357" t="str">
        <f t="shared" si="126"/>
        <v/>
      </c>
      <c r="AP357" t="str">
        <f t="shared" si="126"/>
        <v/>
      </c>
      <c r="AQ357" t="str">
        <f t="shared" si="126"/>
        <v/>
      </c>
      <c r="AR357" t="str">
        <f t="shared" si="128"/>
        <v/>
      </c>
      <c r="AS357" t="str">
        <f t="shared" si="128"/>
        <v/>
      </c>
      <c r="AT357" t="str">
        <f t="shared" si="128"/>
        <v/>
      </c>
      <c r="AU357" t="str">
        <f t="shared" si="128"/>
        <v/>
      </c>
      <c r="AV357" t="str">
        <f t="shared" si="128"/>
        <v/>
      </c>
      <c r="AW357" t="str">
        <f t="shared" si="128"/>
        <v/>
      </c>
      <c r="AX357" t="str">
        <f t="shared" si="128"/>
        <v/>
      </c>
      <c r="AY357" t="str">
        <f t="shared" si="128"/>
        <v/>
      </c>
      <c r="BA357">
        <v>357</v>
      </c>
      <c r="BB357">
        <f t="shared" si="119"/>
        <v>45</v>
      </c>
    </row>
    <row r="358" spans="1:54">
      <c r="A358" s="77"/>
      <c r="E358" s="78"/>
      <c r="F358" s="78"/>
      <c r="G358" t="str" cm="1">
        <f t="array" aca="1" ref="G358" ca="1">IFERROR(IF(INDIRECT("'"&amp;B358&amp;"'!Z"&amp;MATCH(INT(BA358/8)+1,INDIRECT("'"&amp;B358&amp;"'!B4:B15"),0)+3)=1,15,IF(INDIRECT("'"&amp;B358&amp;"'!X"&amp;MATCH(INT(BA358/8)+1,INDIRECT("'"&amp;B358&amp;"'!B4:B15"),0)+3)=1,10,IF(INDIRECT("'"&amp;B358&amp;"'!V"&amp;MATCH(INT(BA358/8)+1,INDIRECT("'"&amp;B358&amp;"'!B4:B15"),0)+3)=1,6,IF(INDIRECT("'"&amp;B358&amp;"'!V"&amp;MATCH(INT(BA358/8)+1,INDIRECT("'"&amp;B358&amp;"'!B4:B15"),0)+3)=1,4,0)))),"")</f>
        <v/>
      </c>
      <c r="H358" t="str" cm="1">
        <f t="array" aca="1" ref="H358" ca="1">IFERROR(IFERROR(INDIRECT("'"&amp;B358&amp;"'!AE"&amp;MATCH(INT(BA358/8)+1,INDIRECT("'"&amp;B358&amp;"'!B4:B15"),0)+3),0)-G358,"")</f>
        <v/>
      </c>
      <c r="I358" t="e">
        <f ca="1">H357+H358+H359</f>
        <v>#VALUE!</v>
      </c>
      <c r="J358" t="str">
        <f ca="1">IFERROR(ABS(SUM(I358,-F358,-E358))+ABS(SUM(IF(D358="Traversal",15,IF(D358="High",10,IF(D358="Mid",6,IF(D358="Low",4,0))))-G358)),"")</f>
        <v/>
      </c>
      <c r="K358" t="str" cm="1">
        <f t="array" aca="1" ref="K358" ca="1">IFERROR(INDIRECT("'"&amp;B358&amp;"'!AG"&amp;MATCH(INT(BA358/8)+1,INDIRECT("'"&amp;B358&amp;"'!B4:B15"),0)+3),"")</f>
        <v/>
      </c>
      <c r="M358" t="str">
        <f t="shared" ca="1" si="127"/>
        <v/>
      </c>
      <c r="N358" t="str">
        <f t="shared" si="127"/>
        <v/>
      </c>
      <c r="O358" t="str">
        <f t="shared" si="127"/>
        <v/>
      </c>
      <c r="P358" t="str">
        <f t="shared" si="127"/>
        <v/>
      </c>
      <c r="Q358" t="str">
        <f t="shared" si="127"/>
        <v/>
      </c>
      <c r="R358" t="str">
        <f t="shared" si="127"/>
        <v/>
      </c>
      <c r="S358" t="str">
        <f t="shared" si="127"/>
        <v/>
      </c>
      <c r="T358" t="str">
        <f t="shared" si="127"/>
        <v/>
      </c>
      <c r="U358" t="str">
        <f t="shared" si="127"/>
        <v/>
      </c>
      <c r="V358" t="str">
        <f t="shared" si="127"/>
        <v/>
      </c>
      <c r="W358" t="str">
        <f t="shared" si="127"/>
        <v/>
      </c>
      <c r="X358" t="str">
        <f t="shared" si="127"/>
        <v/>
      </c>
      <c r="Y358" t="str">
        <f t="shared" si="127"/>
        <v/>
      </c>
      <c r="Z358" t="str">
        <f t="shared" si="127"/>
        <v/>
      </c>
      <c r="AA358" t="str">
        <f t="shared" si="127"/>
        <v/>
      </c>
      <c r="AB358" t="str">
        <f t="shared" si="127"/>
        <v/>
      </c>
      <c r="AC358" t="str">
        <f t="shared" si="126"/>
        <v/>
      </c>
      <c r="AD358" t="str">
        <f t="shared" si="126"/>
        <v/>
      </c>
      <c r="AE358" t="str">
        <f t="shared" si="126"/>
        <v/>
      </c>
      <c r="AF358" t="str">
        <f t="shared" si="126"/>
        <v/>
      </c>
      <c r="AG358" t="str">
        <f t="shared" si="126"/>
        <v/>
      </c>
      <c r="AH358" t="str">
        <f t="shared" si="126"/>
        <v/>
      </c>
      <c r="AI358" t="str">
        <f t="shared" si="126"/>
        <v/>
      </c>
      <c r="AJ358" t="str">
        <f t="shared" si="126"/>
        <v/>
      </c>
      <c r="AK358" t="str">
        <f t="shared" si="126"/>
        <v/>
      </c>
      <c r="AL358" t="str">
        <f t="shared" si="126"/>
        <v/>
      </c>
      <c r="AM358" t="str">
        <f t="shared" si="126"/>
        <v/>
      </c>
      <c r="AN358" t="str">
        <f t="shared" si="126"/>
        <v/>
      </c>
      <c r="AO358" t="str">
        <f t="shared" si="126"/>
        <v/>
      </c>
      <c r="AP358" t="str">
        <f t="shared" si="126"/>
        <v/>
      </c>
      <c r="AQ358" t="str">
        <f t="shared" si="126"/>
        <v/>
      </c>
      <c r="AR358" t="str">
        <f t="shared" si="128"/>
        <v/>
      </c>
      <c r="AS358" t="str">
        <f t="shared" si="128"/>
        <v/>
      </c>
      <c r="AT358" t="str">
        <f t="shared" si="128"/>
        <v/>
      </c>
      <c r="AU358" t="str">
        <f t="shared" si="128"/>
        <v/>
      </c>
      <c r="AV358" t="str">
        <f t="shared" si="128"/>
        <v/>
      </c>
      <c r="AW358" t="str">
        <f t="shared" si="128"/>
        <v/>
      </c>
      <c r="AX358" t="str">
        <f t="shared" si="128"/>
        <v/>
      </c>
      <c r="AY358" t="str">
        <f t="shared" si="128"/>
        <v/>
      </c>
      <c r="BA358">
        <v>358</v>
      </c>
      <c r="BB358">
        <f t="shared" si="119"/>
        <v>45</v>
      </c>
    </row>
    <row r="359" spans="1:54">
      <c r="A359" s="77"/>
      <c r="E359" s="78"/>
      <c r="F359" s="78"/>
      <c r="G359" t="str" cm="1">
        <f t="array" aca="1" ref="G359" ca="1">IFERROR(IF(INDIRECT("'"&amp;B359&amp;"'!Z"&amp;MATCH(INT(BA359/8)+1,INDIRECT("'"&amp;B359&amp;"'!B4:B15"),0)+3)=1,15,IF(INDIRECT("'"&amp;B359&amp;"'!X"&amp;MATCH(INT(BA359/8)+1,INDIRECT("'"&amp;B359&amp;"'!B4:B15"),0)+3)=1,10,IF(INDIRECT("'"&amp;B359&amp;"'!V"&amp;MATCH(INT(BA359/8)+1,INDIRECT("'"&amp;B359&amp;"'!B4:B15"),0)+3)=1,6,IF(INDIRECT("'"&amp;B359&amp;"'!V"&amp;MATCH(INT(BA359/8)+1,INDIRECT("'"&amp;B359&amp;"'!B4:B15"),0)+3)=1,4,0)))),"")</f>
        <v/>
      </c>
      <c r="H359" t="str" cm="1">
        <f t="array" aca="1" ref="H359" ca="1">IFERROR(IFERROR(INDIRECT("'"&amp;B359&amp;"'!AE"&amp;MATCH(INT(BA359/8)+1,INDIRECT("'"&amp;B359&amp;"'!B4:B15"),0)+3),0)-G359,"")</f>
        <v/>
      </c>
      <c r="I359" t="e">
        <f ca="1">H357+H358+H359</f>
        <v>#VALUE!</v>
      </c>
      <c r="J359" t="str">
        <f ca="1">IFERROR(ABS(SUM(I359,-F358,-E358))+ABS(SUM(IF(D359="Traversal",15,IF(D359="High",10,IF(D359="Mid",6,IF(D359="Low",4,0))))-G359)),"")</f>
        <v/>
      </c>
      <c r="K359" t="str" cm="1">
        <f t="array" aca="1" ref="K359" ca="1">IFERROR(INDIRECT("'"&amp;B359&amp;"'!AG"&amp;MATCH(INT(BA359/8)+1,INDIRECT("'"&amp;B359&amp;"'!B4:B15"),0)+3),"")</f>
        <v/>
      </c>
      <c r="M359" t="str">
        <f t="shared" ca="1" si="127"/>
        <v/>
      </c>
      <c r="N359" t="str">
        <f t="shared" si="127"/>
        <v/>
      </c>
      <c r="O359" t="str">
        <f t="shared" si="127"/>
        <v/>
      </c>
      <c r="P359" t="str">
        <f t="shared" si="127"/>
        <v/>
      </c>
      <c r="Q359" t="str">
        <f t="shared" si="127"/>
        <v/>
      </c>
      <c r="R359" t="str">
        <f t="shared" si="127"/>
        <v/>
      </c>
      <c r="S359" t="str">
        <f t="shared" si="127"/>
        <v/>
      </c>
      <c r="T359" t="str">
        <f t="shared" si="127"/>
        <v/>
      </c>
      <c r="U359" t="str">
        <f t="shared" si="127"/>
        <v/>
      </c>
      <c r="V359" t="str">
        <f t="shared" si="127"/>
        <v/>
      </c>
      <c r="W359" t="str">
        <f t="shared" si="127"/>
        <v/>
      </c>
      <c r="X359" t="str">
        <f t="shared" si="127"/>
        <v/>
      </c>
      <c r="Y359" t="str">
        <f t="shared" si="127"/>
        <v/>
      </c>
      <c r="Z359" t="str">
        <f t="shared" si="127"/>
        <v/>
      </c>
      <c r="AA359" t="str">
        <f t="shared" si="127"/>
        <v/>
      </c>
      <c r="AB359" t="str">
        <f t="shared" si="127"/>
        <v/>
      </c>
      <c r="AC359" t="str">
        <f t="shared" si="126"/>
        <v/>
      </c>
      <c r="AD359" t="str">
        <f t="shared" si="126"/>
        <v/>
      </c>
      <c r="AE359" t="str">
        <f t="shared" si="126"/>
        <v/>
      </c>
      <c r="AF359" t="str">
        <f t="shared" si="126"/>
        <v/>
      </c>
      <c r="AG359" t="str">
        <f t="shared" si="126"/>
        <v/>
      </c>
      <c r="AH359" t="str">
        <f t="shared" si="126"/>
        <v/>
      </c>
      <c r="AI359" t="str">
        <f t="shared" si="126"/>
        <v/>
      </c>
      <c r="AJ359" t="str">
        <f t="shared" si="126"/>
        <v/>
      </c>
      <c r="AK359" t="str">
        <f t="shared" si="126"/>
        <v/>
      </c>
      <c r="AL359" t="str">
        <f t="shared" si="126"/>
        <v/>
      </c>
      <c r="AM359" t="str">
        <f t="shared" si="126"/>
        <v/>
      </c>
      <c r="AN359" t="str">
        <f t="shared" si="126"/>
        <v/>
      </c>
      <c r="AO359" t="str">
        <f t="shared" si="126"/>
        <v/>
      </c>
      <c r="AP359" t="str">
        <f t="shared" si="126"/>
        <v/>
      </c>
      <c r="AQ359" t="str">
        <f t="shared" si="126"/>
        <v/>
      </c>
      <c r="AR359" t="str">
        <f t="shared" si="128"/>
        <v/>
      </c>
      <c r="AS359" t="str">
        <f t="shared" si="128"/>
        <v/>
      </c>
      <c r="AT359" t="str">
        <f t="shared" si="128"/>
        <v/>
      </c>
      <c r="AU359" t="str">
        <f t="shared" si="128"/>
        <v/>
      </c>
      <c r="AV359" t="str">
        <f t="shared" si="128"/>
        <v/>
      </c>
      <c r="AW359" t="str">
        <f t="shared" si="128"/>
        <v/>
      </c>
      <c r="AX359" t="str">
        <f t="shared" si="128"/>
        <v/>
      </c>
      <c r="AY359" t="str">
        <f t="shared" si="128"/>
        <v/>
      </c>
      <c r="BA359">
        <v>359</v>
      </c>
      <c r="BB359">
        <f t="shared" si="119"/>
        <v>45</v>
      </c>
    </row>
    <row r="360" spans="1:54">
      <c r="A360" s="77"/>
      <c r="E360" s="78"/>
      <c r="F360" s="78"/>
      <c r="G360" t="str" cm="1">
        <f t="array" aca="1" ref="G360" ca="1">IFERROR(IF(INDIRECT("'"&amp;B360&amp;"'!Z"&amp;MATCH(INT(BA360/8)+1,INDIRECT("'"&amp;B360&amp;"'!B4:B15"),0)+3)=1,15,IF(INDIRECT("'"&amp;B360&amp;"'!X"&amp;MATCH(INT(BA360/8)+1,INDIRECT("'"&amp;B360&amp;"'!B4:B15"),0)+3)=1,10,IF(INDIRECT("'"&amp;B360&amp;"'!V"&amp;MATCH(INT(BA360/8)+1,INDIRECT("'"&amp;B360&amp;"'!B4:B15"),0)+3)=1,6,IF(INDIRECT("'"&amp;B360&amp;"'!V"&amp;MATCH(INT(BA360/8)+1,INDIRECT("'"&amp;B360&amp;"'!B4:B15"),0)+3)=1,4,0)))),"")</f>
        <v/>
      </c>
      <c r="H360" t="str" cm="1">
        <f t="array" aca="1" ref="H360" ca="1">IFERROR(IFERROR(INDIRECT("'"&amp;B360&amp;"'!AE"&amp;MATCH(INT(BA360/8)+1,INDIRECT("'"&amp;B360&amp;"'!B4:B15"),0)+3),0)-G360,"")</f>
        <v/>
      </c>
      <c r="K360" t="str" cm="1">
        <f t="array" aca="1" ref="K360" ca="1">IFERROR(INDIRECT("'"&amp;B360&amp;"'!AG"&amp;MATCH(INT(BA360/8)+1,INDIRECT("'"&amp;B360&amp;"'!B4:B15"),0)+3),"")</f>
        <v/>
      </c>
      <c r="M360" t="str">
        <f t="shared" ca="1" si="127"/>
        <v/>
      </c>
      <c r="N360" t="str">
        <f t="shared" si="127"/>
        <v/>
      </c>
      <c r="O360" t="str">
        <f t="shared" si="127"/>
        <v/>
      </c>
      <c r="P360" t="str">
        <f t="shared" si="127"/>
        <v/>
      </c>
      <c r="Q360" t="str">
        <f t="shared" si="127"/>
        <v/>
      </c>
      <c r="R360" t="str">
        <f t="shared" si="127"/>
        <v/>
      </c>
      <c r="S360" t="str">
        <f t="shared" si="127"/>
        <v/>
      </c>
      <c r="T360" t="str">
        <f t="shared" si="127"/>
        <v/>
      </c>
      <c r="U360" t="str">
        <f t="shared" si="127"/>
        <v/>
      </c>
      <c r="V360" t="str">
        <f t="shared" si="127"/>
        <v/>
      </c>
      <c r="W360" t="str">
        <f t="shared" si="127"/>
        <v/>
      </c>
      <c r="X360" t="str">
        <f t="shared" si="127"/>
        <v/>
      </c>
      <c r="Y360" t="str">
        <f t="shared" si="127"/>
        <v/>
      </c>
      <c r="Z360" t="str">
        <f t="shared" si="127"/>
        <v/>
      </c>
      <c r="AA360" t="str">
        <f t="shared" si="127"/>
        <v/>
      </c>
      <c r="AB360" t="str">
        <f t="shared" ref="AB360:AQ375" si="129">IF(AB$1="","",IF($K360=AB$1,$J360,""))</f>
        <v/>
      </c>
      <c r="AC360" t="str">
        <f t="shared" si="129"/>
        <v/>
      </c>
      <c r="AD360" t="str">
        <f t="shared" si="129"/>
        <v/>
      </c>
      <c r="AE360" t="str">
        <f t="shared" si="129"/>
        <v/>
      </c>
      <c r="AF360" t="str">
        <f t="shared" si="129"/>
        <v/>
      </c>
      <c r="AG360" t="str">
        <f t="shared" si="129"/>
        <v/>
      </c>
      <c r="AH360" t="str">
        <f t="shared" si="129"/>
        <v/>
      </c>
      <c r="AI360" t="str">
        <f t="shared" si="129"/>
        <v/>
      </c>
      <c r="AJ360" t="str">
        <f t="shared" si="129"/>
        <v/>
      </c>
      <c r="AK360" t="str">
        <f t="shared" si="129"/>
        <v/>
      </c>
      <c r="AL360" t="str">
        <f t="shared" si="129"/>
        <v/>
      </c>
      <c r="AM360" t="str">
        <f t="shared" si="129"/>
        <v/>
      </c>
      <c r="AN360" t="str">
        <f t="shared" si="129"/>
        <v/>
      </c>
      <c r="AO360" t="str">
        <f t="shared" si="129"/>
        <v/>
      </c>
      <c r="AP360" t="str">
        <f t="shared" si="129"/>
        <v/>
      </c>
      <c r="AQ360" t="str">
        <f t="shared" si="129"/>
        <v/>
      </c>
      <c r="AR360" t="str">
        <f t="shared" si="128"/>
        <v/>
      </c>
      <c r="AS360" t="str">
        <f t="shared" si="128"/>
        <v/>
      </c>
      <c r="AT360" t="str">
        <f t="shared" si="128"/>
        <v/>
      </c>
      <c r="AU360" t="str">
        <f t="shared" si="128"/>
        <v/>
      </c>
      <c r="AV360" t="str">
        <f t="shared" si="128"/>
        <v/>
      </c>
      <c r="AW360" t="str">
        <f t="shared" si="128"/>
        <v/>
      </c>
      <c r="AX360" t="str">
        <f t="shared" si="128"/>
        <v/>
      </c>
      <c r="AY360" t="str">
        <f t="shared" si="128"/>
        <v/>
      </c>
      <c r="BA360">
        <v>360</v>
      </c>
      <c r="BB360">
        <f t="shared" si="119"/>
        <v>46</v>
      </c>
    </row>
    <row r="361" spans="1:54">
      <c r="A361" s="77"/>
      <c r="E361" s="78"/>
      <c r="F361" s="78"/>
      <c r="G361" t="str" cm="1">
        <f t="array" aca="1" ref="G361" ca="1">IFERROR(IF(INDIRECT("'"&amp;B361&amp;"'!Z"&amp;MATCH(INT(BA361/8)+1,INDIRECT("'"&amp;B361&amp;"'!B4:B15"),0)+3)=1,15,IF(INDIRECT("'"&amp;B361&amp;"'!X"&amp;MATCH(INT(BA361/8)+1,INDIRECT("'"&amp;B361&amp;"'!B4:B15"),0)+3)=1,10,IF(INDIRECT("'"&amp;B361&amp;"'!V"&amp;MATCH(INT(BA361/8)+1,INDIRECT("'"&amp;B361&amp;"'!B4:B15"),0)+3)=1,6,IF(INDIRECT("'"&amp;B361&amp;"'!V"&amp;MATCH(INT(BA361/8)+1,INDIRECT("'"&amp;B361&amp;"'!B4:B15"),0)+3)=1,4,0)))),"")</f>
        <v/>
      </c>
      <c r="H361" t="str" cm="1">
        <f t="array" aca="1" ref="H361" ca="1">IFERROR(IFERROR(INDIRECT("'"&amp;B361&amp;"'!AE"&amp;MATCH(INT(BA361/8)+1,INDIRECT("'"&amp;B361&amp;"'!B4:B15"),0)+3),0)-G361,"")</f>
        <v/>
      </c>
      <c r="K361" t="str" cm="1">
        <f t="array" aca="1" ref="K361" ca="1">IFERROR(INDIRECT("'"&amp;B361&amp;"'!AG"&amp;MATCH(INT(BA361/8)+1,INDIRECT("'"&amp;B361&amp;"'!B4:B15"),0)+3),"")</f>
        <v/>
      </c>
      <c r="M361" t="str">
        <f t="shared" ref="M361:AB376" ca="1" si="130">IF(M$1="","",IF($K361=M$1,$J361,""))</f>
        <v/>
      </c>
      <c r="N361" t="str">
        <f t="shared" si="130"/>
        <v/>
      </c>
      <c r="O361" t="str">
        <f t="shared" si="130"/>
        <v/>
      </c>
      <c r="P361" t="str">
        <f t="shared" si="130"/>
        <v/>
      </c>
      <c r="Q361" t="str">
        <f t="shared" si="130"/>
        <v/>
      </c>
      <c r="R361" t="str">
        <f t="shared" si="130"/>
        <v/>
      </c>
      <c r="S361" t="str">
        <f t="shared" si="130"/>
        <v/>
      </c>
      <c r="T361" t="str">
        <f t="shared" si="130"/>
        <v/>
      </c>
      <c r="U361" t="str">
        <f t="shared" si="130"/>
        <v/>
      </c>
      <c r="V361" t="str">
        <f t="shared" si="130"/>
        <v/>
      </c>
      <c r="W361" t="str">
        <f t="shared" si="130"/>
        <v/>
      </c>
      <c r="X361" t="str">
        <f t="shared" si="130"/>
        <v/>
      </c>
      <c r="Y361" t="str">
        <f t="shared" si="130"/>
        <v/>
      </c>
      <c r="Z361" t="str">
        <f t="shared" si="130"/>
        <v/>
      </c>
      <c r="AA361" t="str">
        <f t="shared" si="130"/>
        <v/>
      </c>
      <c r="AB361" t="str">
        <f t="shared" si="130"/>
        <v/>
      </c>
      <c r="AC361" t="str">
        <f t="shared" si="129"/>
        <v/>
      </c>
      <c r="AD361" t="str">
        <f t="shared" si="129"/>
        <v/>
      </c>
      <c r="AE361" t="str">
        <f t="shared" si="129"/>
        <v/>
      </c>
      <c r="AF361" t="str">
        <f t="shared" si="129"/>
        <v/>
      </c>
      <c r="AG361" t="str">
        <f t="shared" si="129"/>
        <v/>
      </c>
      <c r="AH361" t="str">
        <f t="shared" si="129"/>
        <v/>
      </c>
      <c r="AI361" t="str">
        <f t="shared" si="129"/>
        <v/>
      </c>
      <c r="AJ361" t="str">
        <f t="shared" si="129"/>
        <v/>
      </c>
      <c r="AK361" t="str">
        <f t="shared" si="129"/>
        <v/>
      </c>
      <c r="AL361" t="str">
        <f t="shared" si="129"/>
        <v/>
      </c>
      <c r="AM361" t="str">
        <f t="shared" si="129"/>
        <v/>
      </c>
      <c r="AN361" t="str">
        <f t="shared" si="129"/>
        <v/>
      </c>
      <c r="AO361" t="str">
        <f t="shared" si="129"/>
        <v/>
      </c>
      <c r="AP361" t="str">
        <f t="shared" si="129"/>
        <v/>
      </c>
      <c r="AQ361" t="str">
        <f t="shared" si="129"/>
        <v/>
      </c>
      <c r="AR361" t="str">
        <f t="shared" ref="AR361:AY376" si="131">IF(AR$1="","",IF($K361=AR$1,$J361,""))</f>
        <v/>
      </c>
      <c r="AS361" t="str">
        <f t="shared" si="131"/>
        <v/>
      </c>
      <c r="AT361" t="str">
        <f t="shared" si="131"/>
        <v/>
      </c>
      <c r="AU361" t="str">
        <f t="shared" si="131"/>
        <v/>
      </c>
      <c r="AV361" t="str">
        <f t="shared" si="131"/>
        <v/>
      </c>
      <c r="AW361" t="str">
        <f t="shared" si="131"/>
        <v/>
      </c>
      <c r="AX361" t="str">
        <f t="shared" si="131"/>
        <v/>
      </c>
      <c r="AY361" t="str">
        <f t="shared" si="131"/>
        <v/>
      </c>
      <c r="BA361">
        <v>361</v>
      </c>
      <c r="BB361">
        <f t="shared" ref="BB361:BB424" si="132">ROUNDDOWN(BA361/8,0)+1</f>
        <v>46</v>
      </c>
    </row>
    <row r="362" spans="1:54">
      <c r="A362" s="77"/>
      <c r="E362" s="78"/>
      <c r="F362" s="78"/>
      <c r="G362" t="str" cm="1">
        <f t="array" aca="1" ref="G362" ca="1">IFERROR(IF(INDIRECT("'"&amp;B362&amp;"'!Z"&amp;MATCH(INT(BA362/8)+1,INDIRECT("'"&amp;B362&amp;"'!B4:B15"),0)+3)=1,15,IF(INDIRECT("'"&amp;B362&amp;"'!X"&amp;MATCH(INT(BA362/8)+1,INDIRECT("'"&amp;B362&amp;"'!B4:B15"),0)+3)=1,10,IF(INDIRECT("'"&amp;B362&amp;"'!V"&amp;MATCH(INT(BA362/8)+1,INDIRECT("'"&amp;B362&amp;"'!B4:B15"),0)+3)=1,6,IF(INDIRECT("'"&amp;B362&amp;"'!V"&amp;MATCH(INT(BA362/8)+1,INDIRECT("'"&amp;B362&amp;"'!B4:B15"),0)+3)=1,4,0)))),"")</f>
        <v/>
      </c>
      <c r="H362" t="str" cm="1">
        <f t="array" aca="1" ref="H362" ca="1">IFERROR(IFERROR(INDIRECT("'"&amp;B362&amp;"'!AE"&amp;MATCH(INT(BA362/8)+1,INDIRECT("'"&amp;B362&amp;"'!B4:B15"),0)+3),0)-G362,"")</f>
        <v/>
      </c>
      <c r="I362" t="e">
        <f ca="1">H362+H363+H364</f>
        <v>#VALUE!</v>
      </c>
      <c r="J362" t="str">
        <f ca="1">IFERROR(ABS(SUM(I362,-F363,-E363))+ABS(SUM(IF(D362="Traversal",15,IF(D362="High",10,IF(D362="Mid",6,IF(D362="Low",4,0))))-G362)),"")</f>
        <v/>
      </c>
      <c r="K362" t="str" cm="1">
        <f t="array" aca="1" ref="K362" ca="1">IFERROR(INDIRECT("'"&amp;B362&amp;"'!AG"&amp;MATCH(INT(BA362/8)+1,INDIRECT("'"&amp;B362&amp;"'!B4:B15"),0)+3),"")</f>
        <v/>
      </c>
      <c r="M362" t="str">
        <f t="shared" ca="1" si="130"/>
        <v/>
      </c>
      <c r="N362" t="str">
        <f t="shared" si="130"/>
        <v/>
      </c>
      <c r="O362" t="str">
        <f t="shared" si="130"/>
        <v/>
      </c>
      <c r="P362" t="str">
        <f t="shared" si="130"/>
        <v/>
      </c>
      <c r="Q362" t="str">
        <f t="shared" si="130"/>
        <v/>
      </c>
      <c r="R362" t="str">
        <f t="shared" si="130"/>
        <v/>
      </c>
      <c r="S362" t="str">
        <f t="shared" si="130"/>
        <v/>
      </c>
      <c r="T362" t="str">
        <f t="shared" si="130"/>
        <v/>
      </c>
      <c r="U362" t="str">
        <f t="shared" si="130"/>
        <v/>
      </c>
      <c r="V362" t="str">
        <f t="shared" si="130"/>
        <v/>
      </c>
      <c r="W362" t="str">
        <f t="shared" si="130"/>
        <v/>
      </c>
      <c r="X362" t="str">
        <f t="shared" si="130"/>
        <v/>
      </c>
      <c r="Y362" t="str">
        <f t="shared" si="130"/>
        <v/>
      </c>
      <c r="Z362" t="str">
        <f t="shared" si="130"/>
        <v/>
      </c>
      <c r="AA362" t="str">
        <f t="shared" si="130"/>
        <v/>
      </c>
      <c r="AB362" t="str">
        <f t="shared" si="130"/>
        <v/>
      </c>
      <c r="AC362" t="str">
        <f t="shared" si="129"/>
        <v/>
      </c>
      <c r="AD362" t="str">
        <f t="shared" si="129"/>
        <v/>
      </c>
      <c r="AE362" t="str">
        <f t="shared" si="129"/>
        <v/>
      </c>
      <c r="AF362" t="str">
        <f t="shared" si="129"/>
        <v/>
      </c>
      <c r="AG362" t="str">
        <f t="shared" si="129"/>
        <v/>
      </c>
      <c r="AH362" t="str">
        <f t="shared" si="129"/>
        <v/>
      </c>
      <c r="AI362" t="str">
        <f t="shared" si="129"/>
        <v/>
      </c>
      <c r="AJ362" t="str">
        <f t="shared" si="129"/>
        <v/>
      </c>
      <c r="AK362" t="str">
        <f t="shared" si="129"/>
        <v/>
      </c>
      <c r="AL362" t="str">
        <f t="shared" si="129"/>
        <v/>
      </c>
      <c r="AM362" t="str">
        <f t="shared" si="129"/>
        <v/>
      </c>
      <c r="AN362" t="str">
        <f t="shared" si="129"/>
        <v/>
      </c>
      <c r="AO362" t="str">
        <f t="shared" si="129"/>
        <v/>
      </c>
      <c r="AP362" t="str">
        <f t="shared" si="129"/>
        <v/>
      </c>
      <c r="AQ362" t="str">
        <f t="shared" si="129"/>
        <v/>
      </c>
      <c r="AR362" t="str">
        <f t="shared" si="131"/>
        <v/>
      </c>
      <c r="AS362" t="str">
        <f t="shared" si="131"/>
        <v/>
      </c>
      <c r="AT362" t="str">
        <f t="shared" si="131"/>
        <v/>
      </c>
      <c r="AU362" t="str">
        <f t="shared" si="131"/>
        <v/>
      </c>
      <c r="AV362" t="str">
        <f t="shared" si="131"/>
        <v/>
      </c>
      <c r="AW362" t="str">
        <f t="shared" si="131"/>
        <v/>
      </c>
      <c r="AX362" t="str">
        <f t="shared" si="131"/>
        <v/>
      </c>
      <c r="AY362" t="str">
        <f t="shared" si="131"/>
        <v/>
      </c>
      <c r="BA362">
        <v>362</v>
      </c>
      <c r="BB362">
        <f t="shared" si="132"/>
        <v>46</v>
      </c>
    </row>
    <row r="363" spans="1:54">
      <c r="A363" s="77"/>
      <c r="E363" s="78"/>
      <c r="F363" s="78"/>
      <c r="G363" t="str" cm="1">
        <f t="array" aca="1" ref="G363" ca="1">IFERROR(IF(INDIRECT("'"&amp;B363&amp;"'!Z"&amp;MATCH(INT(BA363/8)+1,INDIRECT("'"&amp;B363&amp;"'!B4:B15"),0)+3)=1,15,IF(INDIRECT("'"&amp;B363&amp;"'!X"&amp;MATCH(INT(BA363/8)+1,INDIRECT("'"&amp;B363&amp;"'!B4:B15"),0)+3)=1,10,IF(INDIRECT("'"&amp;B363&amp;"'!V"&amp;MATCH(INT(BA363/8)+1,INDIRECT("'"&amp;B363&amp;"'!B4:B15"),0)+3)=1,6,IF(INDIRECT("'"&amp;B363&amp;"'!V"&amp;MATCH(INT(BA363/8)+1,INDIRECT("'"&amp;B363&amp;"'!B4:B15"),0)+3)=1,4,0)))),"")</f>
        <v/>
      </c>
      <c r="H363" t="str" cm="1">
        <f t="array" aca="1" ref="H363" ca="1">IFERROR(IFERROR(INDIRECT("'"&amp;B363&amp;"'!AE"&amp;MATCH(INT(BA363/8)+1,INDIRECT("'"&amp;B363&amp;"'!B4:B15"),0)+3),0)-G363,"")</f>
        <v/>
      </c>
      <c r="I363" t="e">
        <f ca="1">H362+H363+H364</f>
        <v>#VALUE!</v>
      </c>
      <c r="J363" t="str">
        <f ca="1">IFERROR(ABS(SUM(I363,-F363,-E363))+ABS(SUM(IF(D363="Traversal",15,IF(D363="High",10,IF(D363="Mid",6,IF(D363="Low",4,0))))-G363)),"")</f>
        <v/>
      </c>
      <c r="K363" t="str" cm="1">
        <f t="array" aca="1" ref="K363" ca="1">IFERROR(INDIRECT("'"&amp;B363&amp;"'!AG"&amp;MATCH(INT(BA363/8)+1,INDIRECT("'"&amp;B363&amp;"'!B4:B15"),0)+3),"")</f>
        <v/>
      </c>
      <c r="M363" t="str">
        <f t="shared" ca="1" si="130"/>
        <v/>
      </c>
      <c r="N363" t="str">
        <f t="shared" si="130"/>
        <v/>
      </c>
      <c r="O363" t="str">
        <f t="shared" si="130"/>
        <v/>
      </c>
      <c r="P363" t="str">
        <f t="shared" si="130"/>
        <v/>
      </c>
      <c r="Q363" t="str">
        <f t="shared" si="130"/>
        <v/>
      </c>
      <c r="R363" t="str">
        <f t="shared" si="130"/>
        <v/>
      </c>
      <c r="S363" t="str">
        <f t="shared" si="130"/>
        <v/>
      </c>
      <c r="T363" t="str">
        <f t="shared" si="130"/>
        <v/>
      </c>
      <c r="U363" t="str">
        <f t="shared" si="130"/>
        <v/>
      </c>
      <c r="V363" t="str">
        <f t="shared" si="130"/>
        <v/>
      </c>
      <c r="W363" t="str">
        <f t="shared" si="130"/>
        <v/>
      </c>
      <c r="X363" t="str">
        <f t="shared" si="130"/>
        <v/>
      </c>
      <c r="Y363" t="str">
        <f t="shared" si="130"/>
        <v/>
      </c>
      <c r="Z363" t="str">
        <f t="shared" si="130"/>
        <v/>
      </c>
      <c r="AA363" t="str">
        <f t="shared" si="130"/>
        <v/>
      </c>
      <c r="AB363" t="str">
        <f t="shared" si="130"/>
        <v/>
      </c>
      <c r="AC363" t="str">
        <f t="shared" si="129"/>
        <v/>
      </c>
      <c r="AD363" t="str">
        <f t="shared" si="129"/>
        <v/>
      </c>
      <c r="AE363" t="str">
        <f t="shared" si="129"/>
        <v/>
      </c>
      <c r="AF363" t="str">
        <f t="shared" si="129"/>
        <v/>
      </c>
      <c r="AG363" t="str">
        <f t="shared" si="129"/>
        <v/>
      </c>
      <c r="AH363" t="str">
        <f t="shared" si="129"/>
        <v/>
      </c>
      <c r="AI363" t="str">
        <f t="shared" si="129"/>
        <v/>
      </c>
      <c r="AJ363" t="str">
        <f t="shared" si="129"/>
        <v/>
      </c>
      <c r="AK363" t="str">
        <f t="shared" si="129"/>
        <v/>
      </c>
      <c r="AL363" t="str">
        <f t="shared" si="129"/>
        <v/>
      </c>
      <c r="AM363" t="str">
        <f t="shared" si="129"/>
        <v/>
      </c>
      <c r="AN363" t="str">
        <f t="shared" si="129"/>
        <v/>
      </c>
      <c r="AO363" t="str">
        <f t="shared" si="129"/>
        <v/>
      </c>
      <c r="AP363" t="str">
        <f t="shared" si="129"/>
        <v/>
      </c>
      <c r="AQ363" t="str">
        <f t="shared" si="129"/>
        <v/>
      </c>
      <c r="AR363" t="str">
        <f t="shared" si="131"/>
        <v/>
      </c>
      <c r="AS363" t="str">
        <f t="shared" si="131"/>
        <v/>
      </c>
      <c r="AT363" t="str">
        <f t="shared" si="131"/>
        <v/>
      </c>
      <c r="AU363" t="str">
        <f t="shared" si="131"/>
        <v/>
      </c>
      <c r="AV363" t="str">
        <f t="shared" si="131"/>
        <v/>
      </c>
      <c r="AW363" t="str">
        <f t="shared" si="131"/>
        <v/>
      </c>
      <c r="AX363" t="str">
        <f t="shared" si="131"/>
        <v/>
      </c>
      <c r="AY363" t="str">
        <f t="shared" si="131"/>
        <v/>
      </c>
      <c r="BA363">
        <v>363</v>
      </c>
      <c r="BB363">
        <f t="shared" si="132"/>
        <v>46</v>
      </c>
    </row>
    <row r="364" spans="1:54">
      <c r="A364" s="77"/>
      <c r="E364" s="78"/>
      <c r="F364" s="78"/>
      <c r="G364" t="str" cm="1">
        <f t="array" aca="1" ref="G364" ca="1">IFERROR(IF(INDIRECT("'"&amp;B364&amp;"'!Z"&amp;MATCH(INT(BA364/8)+1,INDIRECT("'"&amp;B364&amp;"'!B4:B15"),0)+3)=1,15,IF(INDIRECT("'"&amp;B364&amp;"'!X"&amp;MATCH(INT(BA364/8)+1,INDIRECT("'"&amp;B364&amp;"'!B4:B15"),0)+3)=1,10,IF(INDIRECT("'"&amp;B364&amp;"'!V"&amp;MATCH(INT(BA364/8)+1,INDIRECT("'"&amp;B364&amp;"'!B4:B15"),0)+3)=1,6,IF(INDIRECT("'"&amp;B364&amp;"'!V"&amp;MATCH(INT(BA364/8)+1,INDIRECT("'"&amp;B364&amp;"'!B4:B15"),0)+3)=1,4,0)))),"")</f>
        <v/>
      </c>
      <c r="H364" t="str" cm="1">
        <f t="array" aca="1" ref="H364" ca="1">IFERROR(IFERROR(INDIRECT("'"&amp;B364&amp;"'!AE"&amp;MATCH(INT(BA364/8)+1,INDIRECT("'"&amp;B364&amp;"'!B4:B15"),0)+3),0)-G364,"")</f>
        <v/>
      </c>
      <c r="I364" t="e">
        <f ca="1">H362+H363+H364</f>
        <v>#VALUE!</v>
      </c>
      <c r="J364" t="str">
        <f ca="1">IFERROR(ABS(SUM(I364,-F363,-E363))+ABS(SUM(IF(D364="Traversal",15,IF(D364="High",10,IF(D364="Mid",6,IF(D364="Low",4,0))))-G364)),"")</f>
        <v/>
      </c>
      <c r="K364" t="str" cm="1">
        <f t="array" aca="1" ref="K364" ca="1">IFERROR(INDIRECT("'"&amp;B364&amp;"'!AG"&amp;MATCH(INT(BA364/8)+1,INDIRECT("'"&amp;B364&amp;"'!B4:B15"),0)+3),"")</f>
        <v/>
      </c>
      <c r="M364" t="str">
        <f t="shared" ca="1" si="130"/>
        <v/>
      </c>
      <c r="N364" t="str">
        <f t="shared" si="130"/>
        <v/>
      </c>
      <c r="O364" t="str">
        <f t="shared" si="130"/>
        <v/>
      </c>
      <c r="P364" t="str">
        <f t="shared" si="130"/>
        <v/>
      </c>
      <c r="Q364" t="str">
        <f t="shared" si="130"/>
        <v/>
      </c>
      <c r="R364" t="str">
        <f t="shared" si="130"/>
        <v/>
      </c>
      <c r="S364" t="str">
        <f t="shared" si="130"/>
        <v/>
      </c>
      <c r="T364" t="str">
        <f t="shared" si="130"/>
        <v/>
      </c>
      <c r="U364" t="str">
        <f t="shared" si="130"/>
        <v/>
      </c>
      <c r="V364" t="str">
        <f t="shared" si="130"/>
        <v/>
      </c>
      <c r="W364" t="str">
        <f t="shared" si="130"/>
        <v/>
      </c>
      <c r="X364" t="str">
        <f t="shared" si="130"/>
        <v/>
      </c>
      <c r="Y364" t="str">
        <f t="shared" si="130"/>
        <v/>
      </c>
      <c r="Z364" t="str">
        <f t="shared" si="130"/>
        <v/>
      </c>
      <c r="AA364" t="str">
        <f t="shared" si="130"/>
        <v/>
      </c>
      <c r="AB364" t="str">
        <f t="shared" si="130"/>
        <v/>
      </c>
      <c r="AC364" t="str">
        <f t="shared" si="129"/>
        <v/>
      </c>
      <c r="AD364" t="str">
        <f t="shared" si="129"/>
        <v/>
      </c>
      <c r="AE364" t="str">
        <f t="shared" si="129"/>
        <v/>
      </c>
      <c r="AF364" t="str">
        <f t="shared" si="129"/>
        <v/>
      </c>
      <c r="AG364" t="str">
        <f t="shared" si="129"/>
        <v/>
      </c>
      <c r="AH364" t="str">
        <f t="shared" si="129"/>
        <v/>
      </c>
      <c r="AI364" t="str">
        <f t="shared" si="129"/>
        <v/>
      </c>
      <c r="AJ364" t="str">
        <f t="shared" si="129"/>
        <v/>
      </c>
      <c r="AK364" t="str">
        <f t="shared" si="129"/>
        <v/>
      </c>
      <c r="AL364" t="str">
        <f t="shared" si="129"/>
        <v/>
      </c>
      <c r="AM364" t="str">
        <f t="shared" si="129"/>
        <v/>
      </c>
      <c r="AN364" t="str">
        <f t="shared" si="129"/>
        <v/>
      </c>
      <c r="AO364" t="str">
        <f t="shared" si="129"/>
        <v/>
      </c>
      <c r="AP364" t="str">
        <f t="shared" si="129"/>
        <v/>
      </c>
      <c r="AQ364" t="str">
        <f t="shared" si="129"/>
        <v/>
      </c>
      <c r="AR364" t="str">
        <f t="shared" si="131"/>
        <v/>
      </c>
      <c r="AS364" t="str">
        <f t="shared" si="131"/>
        <v/>
      </c>
      <c r="AT364" t="str">
        <f t="shared" si="131"/>
        <v/>
      </c>
      <c r="AU364" t="str">
        <f t="shared" si="131"/>
        <v/>
      </c>
      <c r="AV364" t="str">
        <f t="shared" si="131"/>
        <v/>
      </c>
      <c r="AW364" t="str">
        <f t="shared" si="131"/>
        <v/>
      </c>
      <c r="AX364" t="str">
        <f t="shared" si="131"/>
        <v/>
      </c>
      <c r="AY364" t="str">
        <f t="shared" si="131"/>
        <v/>
      </c>
      <c r="BA364">
        <v>364</v>
      </c>
      <c r="BB364">
        <f t="shared" si="132"/>
        <v>46</v>
      </c>
    </row>
    <row r="365" spans="1:54">
      <c r="A365" s="77"/>
      <c r="E365" s="78"/>
      <c r="F365" s="78"/>
      <c r="G365" t="str" cm="1">
        <f t="array" aca="1" ref="G365" ca="1">IFERROR(IF(INDIRECT("'"&amp;B365&amp;"'!Z"&amp;MATCH(INT(BA365/8)+1,INDIRECT("'"&amp;B365&amp;"'!B4:B15"),0)+3)=1,15,IF(INDIRECT("'"&amp;B365&amp;"'!X"&amp;MATCH(INT(BA365/8)+1,INDIRECT("'"&amp;B365&amp;"'!B4:B15"),0)+3)=1,10,IF(INDIRECT("'"&amp;B365&amp;"'!V"&amp;MATCH(INT(BA365/8)+1,INDIRECT("'"&amp;B365&amp;"'!B4:B15"),0)+3)=1,6,IF(INDIRECT("'"&amp;B365&amp;"'!V"&amp;MATCH(INT(BA365/8)+1,INDIRECT("'"&amp;B365&amp;"'!B4:B15"),0)+3)=1,4,0)))),"")</f>
        <v/>
      </c>
      <c r="H365" t="str" cm="1">
        <f t="array" aca="1" ref="H365" ca="1">IFERROR(IFERROR(INDIRECT("'"&amp;B365&amp;"'!AE"&amp;MATCH(INT(BA365/8)+1,INDIRECT("'"&amp;B365&amp;"'!B4:B15"),0)+3),0)-G365,"")</f>
        <v/>
      </c>
      <c r="I365" t="e">
        <f ca="1">H365+H366+H367</f>
        <v>#VALUE!</v>
      </c>
      <c r="J365" t="str">
        <f ca="1">IFERROR(ABS(SUM(I365,-F366,-E366))+ABS(SUM(IF(D365="Traversal",15,IF(D365="High",10,IF(D365="Mid",6,IF(D365="Low",4,0))))-G365)),"")</f>
        <v/>
      </c>
      <c r="K365" t="str" cm="1">
        <f t="array" aca="1" ref="K365" ca="1">IFERROR(INDIRECT("'"&amp;B365&amp;"'!AG"&amp;MATCH(INT(BA365/8)+1,INDIRECT("'"&amp;B365&amp;"'!B4:B15"),0)+3),"")</f>
        <v/>
      </c>
      <c r="M365" t="str">
        <f t="shared" ca="1" si="130"/>
        <v/>
      </c>
      <c r="N365" t="str">
        <f t="shared" si="130"/>
        <v/>
      </c>
      <c r="O365" t="str">
        <f t="shared" si="130"/>
        <v/>
      </c>
      <c r="P365" t="str">
        <f t="shared" si="130"/>
        <v/>
      </c>
      <c r="Q365" t="str">
        <f t="shared" si="130"/>
        <v/>
      </c>
      <c r="R365" t="str">
        <f t="shared" si="130"/>
        <v/>
      </c>
      <c r="S365" t="str">
        <f t="shared" si="130"/>
        <v/>
      </c>
      <c r="T365" t="str">
        <f t="shared" si="130"/>
        <v/>
      </c>
      <c r="U365" t="str">
        <f t="shared" si="130"/>
        <v/>
      </c>
      <c r="V365" t="str">
        <f t="shared" si="130"/>
        <v/>
      </c>
      <c r="W365" t="str">
        <f t="shared" si="130"/>
        <v/>
      </c>
      <c r="X365" t="str">
        <f t="shared" si="130"/>
        <v/>
      </c>
      <c r="Y365" t="str">
        <f t="shared" si="130"/>
        <v/>
      </c>
      <c r="Z365" t="str">
        <f t="shared" si="130"/>
        <v/>
      </c>
      <c r="AA365" t="str">
        <f t="shared" si="130"/>
        <v/>
      </c>
      <c r="AB365" t="str">
        <f t="shared" si="130"/>
        <v/>
      </c>
      <c r="AC365" t="str">
        <f t="shared" si="129"/>
        <v/>
      </c>
      <c r="AD365" t="str">
        <f t="shared" si="129"/>
        <v/>
      </c>
      <c r="AE365" t="str">
        <f t="shared" si="129"/>
        <v/>
      </c>
      <c r="AF365" t="str">
        <f t="shared" si="129"/>
        <v/>
      </c>
      <c r="AG365" t="str">
        <f t="shared" si="129"/>
        <v/>
      </c>
      <c r="AH365" t="str">
        <f t="shared" si="129"/>
        <v/>
      </c>
      <c r="AI365" t="str">
        <f t="shared" si="129"/>
        <v/>
      </c>
      <c r="AJ365" t="str">
        <f t="shared" si="129"/>
        <v/>
      </c>
      <c r="AK365" t="str">
        <f t="shared" si="129"/>
        <v/>
      </c>
      <c r="AL365" t="str">
        <f t="shared" si="129"/>
        <v/>
      </c>
      <c r="AM365" t="str">
        <f t="shared" si="129"/>
        <v/>
      </c>
      <c r="AN365" t="str">
        <f t="shared" si="129"/>
        <v/>
      </c>
      <c r="AO365" t="str">
        <f t="shared" si="129"/>
        <v/>
      </c>
      <c r="AP365" t="str">
        <f t="shared" si="129"/>
        <v/>
      </c>
      <c r="AQ365" t="str">
        <f t="shared" si="129"/>
        <v/>
      </c>
      <c r="AR365" t="str">
        <f t="shared" si="131"/>
        <v/>
      </c>
      <c r="AS365" t="str">
        <f t="shared" si="131"/>
        <v/>
      </c>
      <c r="AT365" t="str">
        <f t="shared" si="131"/>
        <v/>
      </c>
      <c r="AU365" t="str">
        <f t="shared" si="131"/>
        <v/>
      </c>
      <c r="AV365" t="str">
        <f t="shared" si="131"/>
        <v/>
      </c>
      <c r="AW365" t="str">
        <f t="shared" si="131"/>
        <v/>
      </c>
      <c r="AX365" t="str">
        <f t="shared" si="131"/>
        <v/>
      </c>
      <c r="AY365" t="str">
        <f t="shared" si="131"/>
        <v/>
      </c>
      <c r="BA365">
        <v>365</v>
      </c>
      <c r="BB365">
        <f t="shared" si="132"/>
        <v>46</v>
      </c>
    </row>
    <row r="366" spans="1:54">
      <c r="A366" s="77"/>
      <c r="E366" s="78"/>
      <c r="F366" s="78"/>
      <c r="G366" t="str" cm="1">
        <f t="array" aca="1" ref="G366" ca="1">IFERROR(IF(INDIRECT("'"&amp;B366&amp;"'!Z"&amp;MATCH(INT(BA366/8)+1,INDIRECT("'"&amp;B366&amp;"'!B4:B15"),0)+3)=1,15,IF(INDIRECT("'"&amp;B366&amp;"'!X"&amp;MATCH(INT(BA366/8)+1,INDIRECT("'"&amp;B366&amp;"'!B4:B15"),0)+3)=1,10,IF(INDIRECT("'"&amp;B366&amp;"'!V"&amp;MATCH(INT(BA366/8)+1,INDIRECT("'"&amp;B366&amp;"'!B4:B15"),0)+3)=1,6,IF(INDIRECT("'"&amp;B366&amp;"'!V"&amp;MATCH(INT(BA366/8)+1,INDIRECT("'"&amp;B366&amp;"'!B4:B15"),0)+3)=1,4,0)))),"")</f>
        <v/>
      </c>
      <c r="H366" t="str" cm="1">
        <f t="array" aca="1" ref="H366" ca="1">IFERROR(IFERROR(INDIRECT("'"&amp;B366&amp;"'!AE"&amp;MATCH(INT(BA366/8)+1,INDIRECT("'"&amp;B366&amp;"'!B4:B15"),0)+3),0)-G366,"")</f>
        <v/>
      </c>
      <c r="I366" t="e">
        <f ca="1">H365+H366+H367</f>
        <v>#VALUE!</v>
      </c>
      <c r="J366" t="str">
        <f ca="1">IFERROR(ABS(SUM(I366,-F366,-E366))+ABS(SUM(IF(D366="Traversal",15,IF(D366="High",10,IF(D366="Mid",6,IF(D366="Low",4,0))))-G366)),"")</f>
        <v/>
      </c>
      <c r="K366" t="str" cm="1">
        <f t="array" aca="1" ref="K366" ca="1">IFERROR(INDIRECT("'"&amp;B366&amp;"'!AG"&amp;MATCH(INT(BA366/8)+1,INDIRECT("'"&amp;B366&amp;"'!B4:B15"),0)+3),"")</f>
        <v/>
      </c>
      <c r="M366" t="str">
        <f t="shared" ca="1" si="130"/>
        <v/>
      </c>
      <c r="N366" t="str">
        <f t="shared" si="130"/>
        <v/>
      </c>
      <c r="O366" t="str">
        <f t="shared" si="130"/>
        <v/>
      </c>
      <c r="P366" t="str">
        <f t="shared" si="130"/>
        <v/>
      </c>
      <c r="Q366" t="str">
        <f t="shared" si="130"/>
        <v/>
      </c>
      <c r="R366" t="str">
        <f t="shared" si="130"/>
        <v/>
      </c>
      <c r="S366" t="str">
        <f t="shared" si="130"/>
        <v/>
      </c>
      <c r="T366" t="str">
        <f t="shared" si="130"/>
        <v/>
      </c>
      <c r="U366" t="str">
        <f t="shared" si="130"/>
        <v/>
      </c>
      <c r="V366" t="str">
        <f t="shared" si="130"/>
        <v/>
      </c>
      <c r="W366" t="str">
        <f t="shared" si="130"/>
        <v/>
      </c>
      <c r="X366" t="str">
        <f t="shared" si="130"/>
        <v/>
      </c>
      <c r="Y366" t="str">
        <f t="shared" si="130"/>
        <v/>
      </c>
      <c r="Z366" t="str">
        <f t="shared" si="130"/>
        <v/>
      </c>
      <c r="AA366" t="str">
        <f t="shared" si="130"/>
        <v/>
      </c>
      <c r="AB366" t="str">
        <f t="shared" si="130"/>
        <v/>
      </c>
      <c r="AC366" t="str">
        <f t="shared" si="129"/>
        <v/>
      </c>
      <c r="AD366" t="str">
        <f t="shared" si="129"/>
        <v/>
      </c>
      <c r="AE366" t="str">
        <f t="shared" si="129"/>
        <v/>
      </c>
      <c r="AF366" t="str">
        <f t="shared" si="129"/>
        <v/>
      </c>
      <c r="AG366" t="str">
        <f t="shared" si="129"/>
        <v/>
      </c>
      <c r="AH366" t="str">
        <f t="shared" si="129"/>
        <v/>
      </c>
      <c r="AI366" t="str">
        <f t="shared" si="129"/>
        <v/>
      </c>
      <c r="AJ366" t="str">
        <f t="shared" si="129"/>
        <v/>
      </c>
      <c r="AK366" t="str">
        <f t="shared" si="129"/>
        <v/>
      </c>
      <c r="AL366" t="str">
        <f t="shared" si="129"/>
        <v/>
      </c>
      <c r="AM366" t="str">
        <f t="shared" si="129"/>
        <v/>
      </c>
      <c r="AN366" t="str">
        <f t="shared" si="129"/>
        <v/>
      </c>
      <c r="AO366" t="str">
        <f t="shared" si="129"/>
        <v/>
      </c>
      <c r="AP366" t="str">
        <f t="shared" si="129"/>
        <v/>
      </c>
      <c r="AQ366" t="str">
        <f t="shared" si="129"/>
        <v/>
      </c>
      <c r="AR366" t="str">
        <f t="shared" si="131"/>
        <v/>
      </c>
      <c r="AS366" t="str">
        <f t="shared" si="131"/>
        <v/>
      </c>
      <c r="AT366" t="str">
        <f t="shared" si="131"/>
        <v/>
      </c>
      <c r="AU366" t="str">
        <f t="shared" si="131"/>
        <v/>
      </c>
      <c r="AV366" t="str">
        <f t="shared" si="131"/>
        <v/>
      </c>
      <c r="AW366" t="str">
        <f t="shared" si="131"/>
        <v/>
      </c>
      <c r="AX366" t="str">
        <f t="shared" si="131"/>
        <v/>
      </c>
      <c r="AY366" t="str">
        <f t="shared" si="131"/>
        <v/>
      </c>
      <c r="BA366">
        <v>366</v>
      </c>
      <c r="BB366">
        <f t="shared" si="132"/>
        <v>46</v>
      </c>
    </row>
    <row r="367" spans="1:54">
      <c r="A367" s="77"/>
      <c r="E367" s="78"/>
      <c r="F367" s="78"/>
      <c r="G367" t="str" cm="1">
        <f t="array" aca="1" ref="G367" ca="1">IFERROR(IF(INDIRECT("'"&amp;B367&amp;"'!Z"&amp;MATCH(INT(BA367/8)+1,INDIRECT("'"&amp;B367&amp;"'!B4:B15"),0)+3)=1,15,IF(INDIRECT("'"&amp;B367&amp;"'!X"&amp;MATCH(INT(BA367/8)+1,INDIRECT("'"&amp;B367&amp;"'!B4:B15"),0)+3)=1,10,IF(INDIRECT("'"&amp;B367&amp;"'!V"&amp;MATCH(INT(BA367/8)+1,INDIRECT("'"&amp;B367&amp;"'!B4:B15"),0)+3)=1,6,IF(INDIRECT("'"&amp;B367&amp;"'!V"&amp;MATCH(INT(BA367/8)+1,INDIRECT("'"&amp;B367&amp;"'!B4:B15"),0)+3)=1,4,0)))),"")</f>
        <v/>
      </c>
      <c r="H367" t="str" cm="1">
        <f t="array" aca="1" ref="H367" ca="1">IFERROR(IFERROR(INDIRECT("'"&amp;B367&amp;"'!AE"&amp;MATCH(INT(BA367/8)+1,INDIRECT("'"&amp;B367&amp;"'!B4:B15"),0)+3),0)-G367,"")</f>
        <v/>
      </c>
      <c r="I367" t="e">
        <f ca="1">H365+H366+H367</f>
        <v>#VALUE!</v>
      </c>
      <c r="J367" t="str">
        <f ca="1">IFERROR(ABS(SUM(I367,-F366,-E366))+ABS(SUM(IF(D367="Traversal",15,IF(D367="High",10,IF(D367="Mid",6,IF(D367="Low",4,0))))-G367)),"")</f>
        <v/>
      </c>
      <c r="K367" t="str" cm="1">
        <f t="array" aca="1" ref="K367" ca="1">IFERROR(INDIRECT("'"&amp;B367&amp;"'!AG"&amp;MATCH(INT(BA367/8)+1,INDIRECT("'"&amp;B367&amp;"'!B4:B15"),0)+3),"")</f>
        <v/>
      </c>
      <c r="M367" t="str">
        <f t="shared" ca="1" si="130"/>
        <v/>
      </c>
      <c r="N367" t="str">
        <f t="shared" si="130"/>
        <v/>
      </c>
      <c r="O367" t="str">
        <f t="shared" si="130"/>
        <v/>
      </c>
      <c r="P367" t="str">
        <f t="shared" si="130"/>
        <v/>
      </c>
      <c r="Q367" t="str">
        <f t="shared" si="130"/>
        <v/>
      </c>
      <c r="R367" t="str">
        <f t="shared" si="130"/>
        <v/>
      </c>
      <c r="S367" t="str">
        <f t="shared" si="130"/>
        <v/>
      </c>
      <c r="T367" t="str">
        <f t="shared" si="130"/>
        <v/>
      </c>
      <c r="U367" t="str">
        <f t="shared" si="130"/>
        <v/>
      </c>
      <c r="V367" t="str">
        <f t="shared" si="130"/>
        <v/>
      </c>
      <c r="W367" t="str">
        <f t="shared" si="130"/>
        <v/>
      </c>
      <c r="X367" t="str">
        <f t="shared" si="130"/>
        <v/>
      </c>
      <c r="Y367" t="str">
        <f t="shared" si="130"/>
        <v/>
      </c>
      <c r="Z367" t="str">
        <f t="shared" si="130"/>
        <v/>
      </c>
      <c r="AA367" t="str">
        <f t="shared" si="130"/>
        <v/>
      </c>
      <c r="AB367" t="str">
        <f t="shared" si="130"/>
        <v/>
      </c>
      <c r="AC367" t="str">
        <f t="shared" si="129"/>
        <v/>
      </c>
      <c r="AD367" t="str">
        <f t="shared" si="129"/>
        <v/>
      </c>
      <c r="AE367" t="str">
        <f t="shared" si="129"/>
        <v/>
      </c>
      <c r="AF367" t="str">
        <f t="shared" si="129"/>
        <v/>
      </c>
      <c r="AG367" t="str">
        <f t="shared" si="129"/>
        <v/>
      </c>
      <c r="AH367" t="str">
        <f t="shared" si="129"/>
        <v/>
      </c>
      <c r="AI367" t="str">
        <f t="shared" si="129"/>
        <v/>
      </c>
      <c r="AJ367" t="str">
        <f t="shared" si="129"/>
        <v/>
      </c>
      <c r="AK367" t="str">
        <f t="shared" si="129"/>
        <v/>
      </c>
      <c r="AL367" t="str">
        <f t="shared" si="129"/>
        <v/>
      </c>
      <c r="AM367" t="str">
        <f t="shared" si="129"/>
        <v/>
      </c>
      <c r="AN367" t="str">
        <f t="shared" si="129"/>
        <v/>
      </c>
      <c r="AO367" t="str">
        <f t="shared" si="129"/>
        <v/>
      </c>
      <c r="AP367" t="str">
        <f t="shared" si="129"/>
        <v/>
      </c>
      <c r="AQ367" t="str">
        <f t="shared" si="129"/>
        <v/>
      </c>
      <c r="AR367" t="str">
        <f t="shared" si="131"/>
        <v/>
      </c>
      <c r="AS367" t="str">
        <f t="shared" si="131"/>
        <v/>
      </c>
      <c r="AT367" t="str">
        <f t="shared" si="131"/>
        <v/>
      </c>
      <c r="AU367" t="str">
        <f t="shared" si="131"/>
        <v/>
      </c>
      <c r="AV367" t="str">
        <f t="shared" si="131"/>
        <v/>
      </c>
      <c r="AW367" t="str">
        <f t="shared" si="131"/>
        <v/>
      </c>
      <c r="AX367" t="str">
        <f t="shared" si="131"/>
        <v/>
      </c>
      <c r="AY367" t="str">
        <f t="shared" si="131"/>
        <v/>
      </c>
      <c r="BA367">
        <v>367</v>
      </c>
      <c r="BB367">
        <f t="shared" si="132"/>
        <v>46</v>
      </c>
    </row>
    <row r="368" spans="1:54">
      <c r="A368" s="77"/>
      <c r="E368" s="78"/>
      <c r="F368" s="78"/>
      <c r="G368" t="str" cm="1">
        <f t="array" aca="1" ref="G368" ca="1">IFERROR(IF(INDIRECT("'"&amp;B368&amp;"'!Z"&amp;MATCH(INT(BA368/8)+1,INDIRECT("'"&amp;B368&amp;"'!B4:B15"),0)+3)=1,15,IF(INDIRECT("'"&amp;B368&amp;"'!X"&amp;MATCH(INT(BA368/8)+1,INDIRECT("'"&amp;B368&amp;"'!B4:B15"),0)+3)=1,10,IF(INDIRECT("'"&amp;B368&amp;"'!V"&amp;MATCH(INT(BA368/8)+1,INDIRECT("'"&amp;B368&amp;"'!B4:B15"),0)+3)=1,6,IF(INDIRECT("'"&amp;B368&amp;"'!V"&amp;MATCH(INT(BA368/8)+1,INDIRECT("'"&amp;B368&amp;"'!B4:B15"),0)+3)=1,4,0)))),"")</f>
        <v/>
      </c>
      <c r="H368" t="str" cm="1">
        <f t="array" aca="1" ref="H368" ca="1">IFERROR(IFERROR(INDIRECT("'"&amp;B368&amp;"'!AE"&amp;MATCH(INT(BA368/8)+1,INDIRECT("'"&amp;B368&amp;"'!B4:B15"),0)+3),0)-G368,"")</f>
        <v/>
      </c>
      <c r="K368" t="str" cm="1">
        <f t="array" aca="1" ref="K368" ca="1">IFERROR(INDIRECT("'"&amp;B368&amp;"'!AG"&amp;MATCH(INT(BA368/8)+1,INDIRECT("'"&amp;B368&amp;"'!B4:B15"),0)+3),"")</f>
        <v/>
      </c>
      <c r="M368" t="str">
        <f t="shared" ca="1" si="130"/>
        <v/>
      </c>
      <c r="N368" t="str">
        <f t="shared" si="130"/>
        <v/>
      </c>
      <c r="O368" t="str">
        <f t="shared" si="130"/>
        <v/>
      </c>
      <c r="P368" t="str">
        <f t="shared" si="130"/>
        <v/>
      </c>
      <c r="Q368" t="str">
        <f t="shared" si="130"/>
        <v/>
      </c>
      <c r="R368" t="str">
        <f t="shared" si="130"/>
        <v/>
      </c>
      <c r="S368" t="str">
        <f t="shared" si="130"/>
        <v/>
      </c>
      <c r="T368" t="str">
        <f t="shared" si="130"/>
        <v/>
      </c>
      <c r="U368" t="str">
        <f t="shared" si="130"/>
        <v/>
      </c>
      <c r="V368" t="str">
        <f t="shared" si="130"/>
        <v/>
      </c>
      <c r="W368" t="str">
        <f t="shared" si="130"/>
        <v/>
      </c>
      <c r="X368" t="str">
        <f t="shared" si="130"/>
        <v/>
      </c>
      <c r="Y368" t="str">
        <f t="shared" si="130"/>
        <v/>
      </c>
      <c r="Z368" t="str">
        <f t="shared" si="130"/>
        <v/>
      </c>
      <c r="AA368" t="str">
        <f t="shared" si="130"/>
        <v/>
      </c>
      <c r="AB368" t="str">
        <f t="shared" si="130"/>
        <v/>
      </c>
      <c r="AC368" t="str">
        <f t="shared" si="129"/>
        <v/>
      </c>
      <c r="AD368" t="str">
        <f t="shared" si="129"/>
        <v/>
      </c>
      <c r="AE368" t="str">
        <f t="shared" si="129"/>
        <v/>
      </c>
      <c r="AF368" t="str">
        <f t="shared" si="129"/>
        <v/>
      </c>
      <c r="AG368" t="str">
        <f t="shared" si="129"/>
        <v/>
      </c>
      <c r="AH368" t="str">
        <f t="shared" si="129"/>
        <v/>
      </c>
      <c r="AI368" t="str">
        <f t="shared" si="129"/>
        <v/>
      </c>
      <c r="AJ368" t="str">
        <f t="shared" si="129"/>
        <v/>
      </c>
      <c r="AK368" t="str">
        <f t="shared" si="129"/>
        <v/>
      </c>
      <c r="AL368" t="str">
        <f t="shared" si="129"/>
        <v/>
      </c>
      <c r="AM368" t="str">
        <f t="shared" si="129"/>
        <v/>
      </c>
      <c r="AN368" t="str">
        <f t="shared" si="129"/>
        <v/>
      </c>
      <c r="AO368" t="str">
        <f t="shared" si="129"/>
        <v/>
      </c>
      <c r="AP368" t="str">
        <f t="shared" si="129"/>
        <v/>
      </c>
      <c r="AQ368" t="str">
        <f t="shared" si="129"/>
        <v/>
      </c>
      <c r="AR368" t="str">
        <f t="shared" si="131"/>
        <v/>
      </c>
      <c r="AS368" t="str">
        <f t="shared" si="131"/>
        <v/>
      </c>
      <c r="AT368" t="str">
        <f t="shared" si="131"/>
        <v/>
      </c>
      <c r="AU368" t="str">
        <f t="shared" si="131"/>
        <v/>
      </c>
      <c r="AV368" t="str">
        <f t="shared" si="131"/>
        <v/>
      </c>
      <c r="AW368" t="str">
        <f t="shared" si="131"/>
        <v/>
      </c>
      <c r="AX368" t="str">
        <f t="shared" si="131"/>
        <v/>
      </c>
      <c r="AY368" t="str">
        <f t="shared" si="131"/>
        <v/>
      </c>
      <c r="BA368">
        <v>368</v>
      </c>
      <c r="BB368">
        <f t="shared" si="132"/>
        <v>47</v>
      </c>
    </row>
    <row r="369" spans="1:54">
      <c r="A369" s="77"/>
      <c r="E369" s="78"/>
      <c r="F369" s="78"/>
      <c r="G369" t="str" cm="1">
        <f t="array" aca="1" ref="G369" ca="1">IFERROR(IF(INDIRECT("'"&amp;B369&amp;"'!Z"&amp;MATCH(INT(BA369/8)+1,INDIRECT("'"&amp;B369&amp;"'!B4:B15"),0)+3)=1,15,IF(INDIRECT("'"&amp;B369&amp;"'!X"&amp;MATCH(INT(BA369/8)+1,INDIRECT("'"&amp;B369&amp;"'!B4:B15"),0)+3)=1,10,IF(INDIRECT("'"&amp;B369&amp;"'!V"&amp;MATCH(INT(BA369/8)+1,INDIRECT("'"&amp;B369&amp;"'!B4:B15"),0)+3)=1,6,IF(INDIRECT("'"&amp;B369&amp;"'!V"&amp;MATCH(INT(BA369/8)+1,INDIRECT("'"&amp;B369&amp;"'!B4:B15"),0)+3)=1,4,0)))),"")</f>
        <v/>
      </c>
      <c r="H369" t="str" cm="1">
        <f t="array" aca="1" ref="H369" ca="1">IFERROR(IFERROR(INDIRECT("'"&amp;B369&amp;"'!AE"&amp;MATCH(INT(BA369/8)+1,INDIRECT("'"&amp;B369&amp;"'!B4:B15"),0)+3),0)-G369,"")</f>
        <v/>
      </c>
      <c r="K369" t="str" cm="1">
        <f t="array" aca="1" ref="K369" ca="1">IFERROR(INDIRECT("'"&amp;B369&amp;"'!AG"&amp;MATCH(INT(BA369/8)+1,INDIRECT("'"&amp;B369&amp;"'!B4:B15"),0)+3),"")</f>
        <v/>
      </c>
      <c r="M369" t="str">
        <f t="shared" ca="1" si="130"/>
        <v/>
      </c>
      <c r="N369" t="str">
        <f t="shared" si="130"/>
        <v/>
      </c>
      <c r="O369" t="str">
        <f t="shared" si="130"/>
        <v/>
      </c>
      <c r="P369" t="str">
        <f t="shared" si="130"/>
        <v/>
      </c>
      <c r="Q369" t="str">
        <f t="shared" si="130"/>
        <v/>
      </c>
      <c r="R369" t="str">
        <f t="shared" si="130"/>
        <v/>
      </c>
      <c r="S369" t="str">
        <f t="shared" si="130"/>
        <v/>
      </c>
      <c r="T369" t="str">
        <f t="shared" si="130"/>
        <v/>
      </c>
      <c r="U369" t="str">
        <f t="shared" si="130"/>
        <v/>
      </c>
      <c r="V369" t="str">
        <f t="shared" si="130"/>
        <v/>
      </c>
      <c r="W369" t="str">
        <f t="shared" si="130"/>
        <v/>
      </c>
      <c r="X369" t="str">
        <f t="shared" si="130"/>
        <v/>
      </c>
      <c r="Y369" t="str">
        <f t="shared" si="130"/>
        <v/>
      </c>
      <c r="Z369" t="str">
        <f t="shared" si="130"/>
        <v/>
      </c>
      <c r="AA369" t="str">
        <f t="shared" si="130"/>
        <v/>
      </c>
      <c r="AB369" t="str">
        <f t="shared" si="130"/>
        <v/>
      </c>
      <c r="AC369" t="str">
        <f t="shared" si="129"/>
        <v/>
      </c>
      <c r="AD369" t="str">
        <f t="shared" si="129"/>
        <v/>
      </c>
      <c r="AE369" t="str">
        <f t="shared" si="129"/>
        <v/>
      </c>
      <c r="AF369" t="str">
        <f t="shared" si="129"/>
        <v/>
      </c>
      <c r="AG369" t="str">
        <f t="shared" si="129"/>
        <v/>
      </c>
      <c r="AH369" t="str">
        <f t="shared" si="129"/>
        <v/>
      </c>
      <c r="AI369" t="str">
        <f t="shared" si="129"/>
        <v/>
      </c>
      <c r="AJ369" t="str">
        <f t="shared" si="129"/>
        <v/>
      </c>
      <c r="AK369" t="str">
        <f t="shared" si="129"/>
        <v/>
      </c>
      <c r="AL369" t="str">
        <f t="shared" si="129"/>
        <v/>
      </c>
      <c r="AM369" t="str">
        <f t="shared" si="129"/>
        <v/>
      </c>
      <c r="AN369" t="str">
        <f t="shared" si="129"/>
        <v/>
      </c>
      <c r="AO369" t="str">
        <f t="shared" si="129"/>
        <v/>
      </c>
      <c r="AP369" t="str">
        <f t="shared" si="129"/>
        <v/>
      </c>
      <c r="AQ369" t="str">
        <f t="shared" si="129"/>
        <v/>
      </c>
      <c r="AR369" t="str">
        <f t="shared" si="131"/>
        <v/>
      </c>
      <c r="AS369" t="str">
        <f t="shared" si="131"/>
        <v/>
      </c>
      <c r="AT369" t="str">
        <f t="shared" si="131"/>
        <v/>
      </c>
      <c r="AU369" t="str">
        <f t="shared" si="131"/>
        <v/>
      </c>
      <c r="AV369" t="str">
        <f t="shared" si="131"/>
        <v/>
      </c>
      <c r="AW369" t="str">
        <f t="shared" si="131"/>
        <v/>
      </c>
      <c r="AX369" t="str">
        <f t="shared" si="131"/>
        <v/>
      </c>
      <c r="AY369" t="str">
        <f t="shared" si="131"/>
        <v/>
      </c>
      <c r="BA369">
        <v>369</v>
      </c>
      <c r="BB369">
        <f t="shared" si="132"/>
        <v>47</v>
      </c>
    </row>
    <row r="370" spans="1:54">
      <c r="A370" s="77"/>
      <c r="E370" s="78"/>
      <c r="F370" s="78"/>
      <c r="G370" t="str" cm="1">
        <f t="array" aca="1" ref="G370" ca="1">IFERROR(IF(INDIRECT("'"&amp;B370&amp;"'!Z"&amp;MATCH(INT(BA370/8)+1,INDIRECT("'"&amp;B370&amp;"'!B4:B15"),0)+3)=1,15,IF(INDIRECT("'"&amp;B370&amp;"'!X"&amp;MATCH(INT(BA370/8)+1,INDIRECT("'"&amp;B370&amp;"'!B4:B15"),0)+3)=1,10,IF(INDIRECT("'"&amp;B370&amp;"'!V"&amp;MATCH(INT(BA370/8)+1,INDIRECT("'"&amp;B370&amp;"'!B4:B15"),0)+3)=1,6,IF(INDIRECT("'"&amp;B370&amp;"'!V"&amp;MATCH(INT(BA370/8)+1,INDIRECT("'"&amp;B370&amp;"'!B4:B15"),0)+3)=1,4,0)))),"")</f>
        <v/>
      </c>
      <c r="H370" t="str" cm="1">
        <f t="array" aca="1" ref="H370" ca="1">IFERROR(IFERROR(INDIRECT("'"&amp;B370&amp;"'!AE"&amp;MATCH(INT(BA370/8)+1,INDIRECT("'"&amp;B370&amp;"'!B4:B15"),0)+3),0)-G370,"")</f>
        <v/>
      </c>
      <c r="I370" t="e">
        <f ca="1">H370+H371+H372</f>
        <v>#VALUE!</v>
      </c>
      <c r="J370" t="str">
        <f ca="1">IFERROR(ABS(SUM(I370,-F371,-E371))+ABS(SUM(IF(D370="Traversal",15,IF(D370="High",10,IF(D370="Mid",6,IF(D370="Low",4,0))))-G370)),"")</f>
        <v/>
      </c>
      <c r="K370" t="str" cm="1">
        <f t="array" aca="1" ref="K370" ca="1">IFERROR(INDIRECT("'"&amp;B370&amp;"'!AG"&amp;MATCH(INT(BA370/8)+1,INDIRECT("'"&amp;B370&amp;"'!B4:B15"),0)+3),"")</f>
        <v/>
      </c>
      <c r="M370" t="str">
        <f t="shared" ca="1" si="130"/>
        <v/>
      </c>
      <c r="N370" t="str">
        <f t="shared" si="130"/>
        <v/>
      </c>
      <c r="O370" t="str">
        <f t="shared" si="130"/>
        <v/>
      </c>
      <c r="P370" t="str">
        <f t="shared" si="130"/>
        <v/>
      </c>
      <c r="Q370" t="str">
        <f t="shared" si="130"/>
        <v/>
      </c>
      <c r="R370" t="str">
        <f t="shared" si="130"/>
        <v/>
      </c>
      <c r="S370" t="str">
        <f t="shared" si="130"/>
        <v/>
      </c>
      <c r="T370" t="str">
        <f t="shared" si="130"/>
        <v/>
      </c>
      <c r="U370" t="str">
        <f t="shared" si="130"/>
        <v/>
      </c>
      <c r="V370" t="str">
        <f t="shared" si="130"/>
        <v/>
      </c>
      <c r="W370" t="str">
        <f t="shared" si="130"/>
        <v/>
      </c>
      <c r="X370" t="str">
        <f t="shared" si="130"/>
        <v/>
      </c>
      <c r="Y370" t="str">
        <f t="shared" si="130"/>
        <v/>
      </c>
      <c r="Z370" t="str">
        <f t="shared" si="130"/>
        <v/>
      </c>
      <c r="AA370" t="str">
        <f t="shared" si="130"/>
        <v/>
      </c>
      <c r="AB370" t="str">
        <f t="shared" si="130"/>
        <v/>
      </c>
      <c r="AC370" t="str">
        <f t="shared" si="129"/>
        <v/>
      </c>
      <c r="AD370" t="str">
        <f t="shared" si="129"/>
        <v/>
      </c>
      <c r="AE370" t="str">
        <f t="shared" si="129"/>
        <v/>
      </c>
      <c r="AF370" t="str">
        <f t="shared" si="129"/>
        <v/>
      </c>
      <c r="AG370" t="str">
        <f t="shared" si="129"/>
        <v/>
      </c>
      <c r="AH370" t="str">
        <f t="shared" si="129"/>
        <v/>
      </c>
      <c r="AI370" t="str">
        <f t="shared" si="129"/>
        <v/>
      </c>
      <c r="AJ370" t="str">
        <f t="shared" si="129"/>
        <v/>
      </c>
      <c r="AK370" t="str">
        <f t="shared" si="129"/>
        <v/>
      </c>
      <c r="AL370" t="str">
        <f t="shared" si="129"/>
        <v/>
      </c>
      <c r="AM370" t="str">
        <f t="shared" si="129"/>
        <v/>
      </c>
      <c r="AN370" t="str">
        <f t="shared" si="129"/>
        <v/>
      </c>
      <c r="AO370" t="str">
        <f t="shared" si="129"/>
        <v/>
      </c>
      <c r="AP370" t="str">
        <f t="shared" si="129"/>
        <v/>
      </c>
      <c r="AQ370" t="str">
        <f t="shared" si="129"/>
        <v/>
      </c>
      <c r="AR370" t="str">
        <f t="shared" si="131"/>
        <v/>
      </c>
      <c r="AS370" t="str">
        <f t="shared" si="131"/>
        <v/>
      </c>
      <c r="AT370" t="str">
        <f t="shared" si="131"/>
        <v/>
      </c>
      <c r="AU370" t="str">
        <f t="shared" si="131"/>
        <v/>
      </c>
      <c r="AV370" t="str">
        <f t="shared" si="131"/>
        <v/>
      </c>
      <c r="AW370" t="str">
        <f t="shared" si="131"/>
        <v/>
      </c>
      <c r="AX370" t="str">
        <f t="shared" si="131"/>
        <v/>
      </c>
      <c r="AY370" t="str">
        <f t="shared" si="131"/>
        <v/>
      </c>
      <c r="BA370">
        <v>370</v>
      </c>
      <c r="BB370">
        <f t="shared" si="132"/>
        <v>47</v>
      </c>
    </row>
    <row r="371" spans="1:54">
      <c r="A371" s="77"/>
      <c r="E371" s="78"/>
      <c r="F371" s="78"/>
      <c r="G371" t="str" cm="1">
        <f t="array" aca="1" ref="G371" ca="1">IFERROR(IF(INDIRECT("'"&amp;B371&amp;"'!Z"&amp;MATCH(INT(BA371/8)+1,INDIRECT("'"&amp;B371&amp;"'!B4:B15"),0)+3)=1,15,IF(INDIRECT("'"&amp;B371&amp;"'!X"&amp;MATCH(INT(BA371/8)+1,INDIRECT("'"&amp;B371&amp;"'!B4:B15"),0)+3)=1,10,IF(INDIRECT("'"&amp;B371&amp;"'!V"&amp;MATCH(INT(BA371/8)+1,INDIRECT("'"&amp;B371&amp;"'!B4:B15"),0)+3)=1,6,IF(INDIRECT("'"&amp;B371&amp;"'!V"&amp;MATCH(INT(BA371/8)+1,INDIRECT("'"&amp;B371&amp;"'!B4:B15"),0)+3)=1,4,0)))),"")</f>
        <v/>
      </c>
      <c r="H371" t="str" cm="1">
        <f t="array" aca="1" ref="H371" ca="1">IFERROR(IFERROR(INDIRECT("'"&amp;B371&amp;"'!AE"&amp;MATCH(INT(BA371/8)+1,INDIRECT("'"&amp;B371&amp;"'!B4:B15"),0)+3),0)-G371,"")</f>
        <v/>
      </c>
      <c r="I371" t="e">
        <f ca="1">H370+H371+H372</f>
        <v>#VALUE!</v>
      </c>
      <c r="J371" t="str">
        <f ca="1">IFERROR(ABS(SUM(I371,-F371,-E371))+ABS(SUM(IF(D371="Traversal",15,IF(D371="High",10,IF(D371="Mid",6,IF(D371="Low",4,0))))-G371)),"")</f>
        <v/>
      </c>
      <c r="K371" t="str" cm="1">
        <f t="array" aca="1" ref="K371" ca="1">IFERROR(INDIRECT("'"&amp;B371&amp;"'!AG"&amp;MATCH(INT(BA371/8)+1,INDIRECT("'"&amp;B371&amp;"'!B4:B15"),0)+3),"")</f>
        <v/>
      </c>
      <c r="M371" t="str">
        <f t="shared" ca="1" si="130"/>
        <v/>
      </c>
      <c r="N371" t="str">
        <f t="shared" si="130"/>
        <v/>
      </c>
      <c r="O371" t="str">
        <f t="shared" si="130"/>
        <v/>
      </c>
      <c r="P371" t="str">
        <f t="shared" si="130"/>
        <v/>
      </c>
      <c r="Q371" t="str">
        <f t="shared" si="130"/>
        <v/>
      </c>
      <c r="R371" t="str">
        <f t="shared" si="130"/>
        <v/>
      </c>
      <c r="S371" t="str">
        <f t="shared" si="130"/>
        <v/>
      </c>
      <c r="T371" t="str">
        <f t="shared" si="130"/>
        <v/>
      </c>
      <c r="U371" t="str">
        <f t="shared" si="130"/>
        <v/>
      </c>
      <c r="V371" t="str">
        <f t="shared" si="130"/>
        <v/>
      </c>
      <c r="W371" t="str">
        <f t="shared" si="130"/>
        <v/>
      </c>
      <c r="X371" t="str">
        <f t="shared" si="130"/>
        <v/>
      </c>
      <c r="Y371" t="str">
        <f t="shared" si="130"/>
        <v/>
      </c>
      <c r="Z371" t="str">
        <f t="shared" si="130"/>
        <v/>
      </c>
      <c r="AA371" t="str">
        <f t="shared" si="130"/>
        <v/>
      </c>
      <c r="AB371" t="str">
        <f t="shared" si="130"/>
        <v/>
      </c>
      <c r="AC371" t="str">
        <f t="shared" si="129"/>
        <v/>
      </c>
      <c r="AD371" t="str">
        <f t="shared" si="129"/>
        <v/>
      </c>
      <c r="AE371" t="str">
        <f t="shared" si="129"/>
        <v/>
      </c>
      <c r="AF371" t="str">
        <f t="shared" si="129"/>
        <v/>
      </c>
      <c r="AG371" t="str">
        <f t="shared" si="129"/>
        <v/>
      </c>
      <c r="AH371" t="str">
        <f t="shared" si="129"/>
        <v/>
      </c>
      <c r="AI371" t="str">
        <f t="shared" si="129"/>
        <v/>
      </c>
      <c r="AJ371" t="str">
        <f t="shared" si="129"/>
        <v/>
      </c>
      <c r="AK371" t="str">
        <f t="shared" si="129"/>
        <v/>
      </c>
      <c r="AL371" t="str">
        <f t="shared" si="129"/>
        <v/>
      </c>
      <c r="AM371" t="str">
        <f t="shared" si="129"/>
        <v/>
      </c>
      <c r="AN371" t="str">
        <f t="shared" si="129"/>
        <v/>
      </c>
      <c r="AO371" t="str">
        <f t="shared" si="129"/>
        <v/>
      </c>
      <c r="AP371" t="str">
        <f t="shared" si="129"/>
        <v/>
      </c>
      <c r="AQ371" t="str">
        <f t="shared" si="129"/>
        <v/>
      </c>
      <c r="AR371" t="str">
        <f t="shared" si="131"/>
        <v/>
      </c>
      <c r="AS371" t="str">
        <f t="shared" si="131"/>
        <v/>
      </c>
      <c r="AT371" t="str">
        <f t="shared" si="131"/>
        <v/>
      </c>
      <c r="AU371" t="str">
        <f t="shared" si="131"/>
        <v/>
      </c>
      <c r="AV371" t="str">
        <f t="shared" si="131"/>
        <v/>
      </c>
      <c r="AW371" t="str">
        <f t="shared" si="131"/>
        <v/>
      </c>
      <c r="AX371" t="str">
        <f t="shared" si="131"/>
        <v/>
      </c>
      <c r="AY371" t="str">
        <f t="shared" si="131"/>
        <v/>
      </c>
      <c r="BA371">
        <v>371</v>
      </c>
      <c r="BB371">
        <f t="shared" si="132"/>
        <v>47</v>
      </c>
    </row>
    <row r="372" spans="1:54">
      <c r="A372" s="77"/>
      <c r="E372" s="78"/>
      <c r="F372" s="78"/>
      <c r="G372" t="str" cm="1">
        <f t="array" aca="1" ref="G372" ca="1">IFERROR(IF(INDIRECT("'"&amp;B372&amp;"'!Z"&amp;MATCH(INT(BA372/8)+1,INDIRECT("'"&amp;B372&amp;"'!B4:B15"),0)+3)=1,15,IF(INDIRECT("'"&amp;B372&amp;"'!X"&amp;MATCH(INT(BA372/8)+1,INDIRECT("'"&amp;B372&amp;"'!B4:B15"),0)+3)=1,10,IF(INDIRECT("'"&amp;B372&amp;"'!V"&amp;MATCH(INT(BA372/8)+1,INDIRECT("'"&amp;B372&amp;"'!B4:B15"),0)+3)=1,6,IF(INDIRECT("'"&amp;B372&amp;"'!V"&amp;MATCH(INT(BA372/8)+1,INDIRECT("'"&amp;B372&amp;"'!B4:B15"),0)+3)=1,4,0)))),"")</f>
        <v/>
      </c>
      <c r="H372" t="str" cm="1">
        <f t="array" aca="1" ref="H372" ca="1">IFERROR(IFERROR(INDIRECT("'"&amp;B372&amp;"'!AE"&amp;MATCH(INT(BA372/8)+1,INDIRECT("'"&amp;B372&amp;"'!B4:B15"),0)+3),0)-G372,"")</f>
        <v/>
      </c>
      <c r="I372" t="e">
        <f ca="1">H370+H371+H372</f>
        <v>#VALUE!</v>
      </c>
      <c r="J372" t="str">
        <f ca="1">IFERROR(ABS(SUM(I372,-F371,-E371))+ABS(SUM(IF(D372="Traversal",15,IF(D372="High",10,IF(D372="Mid",6,IF(D372="Low",4,0))))-G372)),"")</f>
        <v/>
      </c>
      <c r="K372" t="str" cm="1">
        <f t="array" aca="1" ref="K372" ca="1">IFERROR(INDIRECT("'"&amp;B372&amp;"'!AG"&amp;MATCH(INT(BA372/8)+1,INDIRECT("'"&amp;B372&amp;"'!B4:B15"),0)+3),"")</f>
        <v/>
      </c>
      <c r="M372" t="str">
        <f t="shared" ca="1" si="130"/>
        <v/>
      </c>
      <c r="N372" t="str">
        <f t="shared" si="130"/>
        <v/>
      </c>
      <c r="O372" t="str">
        <f t="shared" si="130"/>
        <v/>
      </c>
      <c r="P372" t="str">
        <f t="shared" si="130"/>
        <v/>
      </c>
      <c r="Q372" t="str">
        <f t="shared" si="130"/>
        <v/>
      </c>
      <c r="R372" t="str">
        <f t="shared" si="130"/>
        <v/>
      </c>
      <c r="S372" t="str">
        <f t="shared" si="130"/>
        <v/>
      </c>
      <c r="T372" t="str">
        <f t="shared" si="130"/>
        <v/>
      </c>
      <c r="U372" t="str">
        <f t="shared" si="130"/>
        <v/>
      </c>
      <c r="V372" t="str">
        <f t="shared" si="130"/>
        <v/>
      </c>
      <c r="W372" t="str">
        <f t="shared" si="130"/>
        <v/>
      </c>
      <c r="X372" t="str">
        <f t="shared" si="130"/>
        <v/>
      </c>
      <c r="Y372" t="str">
        <f t="shared" si="130"/>
        <v/>
      </c>
      <c r="Z372" t="str">
        <f t="shared" si="130"/>
        <v/>
      </c>
      <c r="AA372" t="str">
        <f t="shared" si="130"/>
        <v/>
      </c>
      <c r="AB372" t="str">
        <f t="shared" si="130"/>
        <v/>
      </c>
      <c r="AC372" t="str">
        <f t="shared" si="129"/>
        <v/>
      </c>
      <c r="AD372" t="str">
        <f t="shared" si="129"/>
        <v/>
      </c>
      <c r="AE372" t="str">
        <f t="shared" si="129"/>
        <v/>
      </c>
      <c r="AF372" t="str">
        <f t="shared" si="129"/>
        <v/>
      </c>
      <c r="AG372" t="str">
        <f t="shared" si="129"/>
        <v/>
      </c>
      <c r="AH372" t="str">
        <f t="shared" si="129"/>
        <v/>
      </c>
      <c r="AI372" t="str">
        <f t="shared" si="129"/>
        <v/>
      </c>
      <c r="AJ372" t="str">
        <f t="shared" si="129"/>
        <v/>
      </c>
      <c r="AK372" t="str">
        <f t="shared" si="129"/>
        <v/>
      </c>
      <c r="AL372" t="str">
        <f t="shared" si="129"/>
        <v/>
      </c>
      <c r="AM372" t="str">
        <f t="shared" si="129"/>
        <v/>
      </c>
      <c r="AN372" t="str">
        <f t="shared" si="129"/>
        <v/>
      </c>
      <c r="AO372" t="str">
        <f t="shared" si="129"/>
        <v/>
      </c>
      <c r="AP372" t="str">
        <f t="shared" si="129"/>
        <v/>
      </c>
      <c r="AQ372" t="str">
        <f t="shared" si="129"/>
        <v/>
      </c>
      <c r="AR372" t="str">
        <f t="shared" si="131"/>
        <v/>
      </c>
      <c r="AS372" t="str">
        <f t="shared" si="131"/>
        <v/>
      </c>
      <c r="AT372" t="str">
        <f t="shared" si="131"/>
        <v/>
      </c>
      <c r="AU372" t="str">
        <f t="shared" si="131"/>
        <v/>
      </c>
      <c r="AV372" t="str">
        <f t="shared" si="131"/>
        <v/>
      </c>
      <c r="AW372" t="str">
        <f t="shared" si="131"/>
        <v/>
      </c>
      <c r="AX372" t="str">
        <f t="shared" si="131"/>
        <v/>
      </c>
      <c r="AY372" t="str">
        <f t="shared" si="131"/>
        <v/>
      </c>
      <c r="BA372">
        <v>372</v>
      </c>
      <c r="BB372">
        <f t="shared" si="132"/>
        <v>47</v>
      </c>
    </row>
    <row r="373" spans="1:54">
      <c r="A373" s="77"/>
      <c r="E373" s="78"/>
      <c r="F373" s="78"/>
      <c r="G373" t="str" cm="1">
        <f t="array" aca="1" ref="G373" ca="1">IFERROR(IF(INDIRECT("'"&amp;B373&amp;"'!Z"&amp;MATCH(INT(BA373/8)+1,INDIRECT("'"&amp;B373&amp;"'!B4:B15"),0)+3)=1,15,IF(INDIRECT("'"&amp;B373&amp;"'!X"&amp;MATCH(INT(BA373/8)+1,INDIRECT("'"&amp;B373&amp;"'!B4:B15"),0)+3)=1,10,IF(INDIRECT("'"&amp;B373&amp;"'!V"&amp;MATCH(INT(BA373/8)+1,INDIRECT("'"&amp;B373&amp;"'!B4:B15"),0)+3)=1,6,IF(INDIRECT("'"&amp;B373&amp;"'!V"&amp;MATCH(INT(BA373/8)+1,INDIRECT("'"&amp;B373&amp;"'!B4:B15"),0)+3)=1,4,0)))),"")</f>
        <v/>
      </c>
      <c r="H373" t="str" cm="1">
        <f t="array" aca="1" ref="H373" ca="1">IFERROR(IFERROR(INDIRECT("'"&amp;B373&amp;"'!AE"&amp;MATCH(INT(BA373/8)+1,INDIRECT("'"&amp;B373&amp;"'!B4:B15"),0)+3),0)-G373,"")</f>
        <v/>
      </c>
      <c r="I373" t="e">
        <f ca="1">H373+H374+H375</f>
        <v>#VALUE!</v>
      </c>
      <c r="J373" t="str">
        <f ca="1">IFERROR(ABS(SUM(I373,-F374,-E374))+ABS(SUM(IF(D373="Traversal",15,IF(D373="High",10,IF(D373="Mid",6,IF(D373="Low",4,0))))-G373)),"")</f>
        <v/>
      </c>
      <c r="K373" t="str" cm="1">
        <f t="array" aca="1" ref="K373" ca="1">IFERROR(INDIRECT("'"&amp;B373&amp;"'!AG"&amp;MATCH(INT(BA373/8)+1,INDIRECT("'"&amp;B373&amp;"'!B4:B15"),0)+3),"")</f>
        <v/>
      </c>
      <c r="M373" t="str">
        <f t="shared" ca="1" si="130"/>
        <v/>
      </c>
      <c r="N373" t="str">
        <f t="shared" si="130"/>
        <v/>
      </c>
      <c r="O373" t="str">
        <f t="shared" si="130"/>
        <v/>
      </c>
      <c r="P373" t="str">
        <f t="shared" si="130"/>
        <v/>
      </c>
      <c r="Q373" t="str">
        <f t="shared" si="130"/>
        <v/>
      </c>
      <c r="R373" t="str">
        <f t="shared" si="130"/>
        <v/>
      </c>
      <c r="S373" t="str">
        <f t="shared" si="130"/>
        <v/>
      </c>
      <c r="T373" t="str">
        <f t="shared" si="130"/>
        <v/>
      </c>
      <c r="U373" t="str">
        <f t="shared" si="130"/>
        <v/>
      </c>
      <c r="V373" t="str">
        <f t="shared" si="130"/>
        <v/>
      </c>
      <c r="W373" t="str">
        <f t="shared" si="130"/>
        <v/>
      </c>
      <c r="X373" t="str">
        <f t="shared" si="130"/>
        <v/>
      </c>
      <c r="Y373" t="str">
        <f t="shared" si="130"/>
        <v/>
      </c>
      <c r="Z373" t="str">
        <f t="shared" si="130"/>
        <v/>
      </c>
      <c r="AA373" t="str">
        <f t="shared" si="130"/>
        <v/>
      </c>
      <c r="AB373" t="str">
        <f t="shared" si="130"/>
        <v/>
      </c>
      <c r="AC373" t="str">
        <f t="shared" si="129"/>
        <v/>
      </c>
      <c r="AD373" t="str">
        <f t="shared" si="129"/>
        <v/>
      </c>
      <c r="AE373" t="str">
        <f t="shared" si="129"/>
        <v/>
      </c>
      <c r="AF373" t="str">
        <f t="shared" si="129"/>
        <v/>
      </c>
      <c r="AG373" t="str">
        <f t="shared" si="129"/>
        <v/>
      </c>
      <c r="AH373" t="str">
        <f t="shared" si="129"/>
        <v/>
      </c>
      <c r="AI373" t="str">
        <f t="shared" si="129"/>
        <v/>
      </c>
      <c r="AJ373" t="str">
        <f t="shared" si="129"/>
        <v/>
      </c>
      <c r="AK373" t="str">
        <f t="shared" si="129"/>
        <v/>
      </c>
      <c r="AL373" t="str">
        <f t="shared" si="129"/>
        <v/>
      </c>
      <c r="AM373" t="str">
        <f t="shared" si="129"/>
        <v/>
      </c>
      <c r="AN373" t="str">
        <f t="shared" si="129"/>
        <v/>
      </c>
      <c r="AO373" t="str">
        <f t="shared" si="129"/>
        <v/>
      </c>
      <c r="AP373" t="str">
        <f t="shared" si="129"/>
        <v/>
      </c>
      <c r="AQ373" t="str">
        <f t="shared" si="129"/>
        <v/>
      </c>
      <c r="AR373" t="str">
        <f t="shared" si="131"/>
        <v/>
      </c>
      <c r="AS373" t="str">
        <f t="shared" si="131"/>
        <v/>
      </c>
      <c r="AT373" t="str">
        <f t="shared" si="131"/>
        <v/>
      </c>
      <c r="AU373" t="str">
        <f t="shared" si="131"/>
        <v/>
      </c>
      <c r="AV373" t="str">
        <f t="shared" si="131"/>
        <v/>
      </c>
      <c r="AW373" t="str">
        <f t="shared" si="131"/>
        <v/>
      </c>
      <c r="AX373" t="str">
        <f t="shared" si="131"/>
        <v/>
      </c>
      <c r="AY373" t="str">
        <f t="shared" si="131"/>
        <v/>
      </c>
      <c r="BA373">
        <v>373</v>
      </c>
      <c r="BB373">
        <f t="shared" si="132"/>
        <v>47</v>
      </c>
    </row>
    <row r="374" spans="1:54">
      <c r="A374" s="77"/>
      <c r="E374" s="78"/>
      <c r="F374" s="78"/>
      <c r="G374" t="str" cm="1">
        <f t="array" aca="1" ref="G374" ca="1">IFERROR(IF(INDIRECT("'"&amp;B374&amp;"'!Z"&amp;MATCH(INT(BA374/8)+1,INDIRECT("'"&amp;B374&amp;"'!B4:B15"),0)+3)=1,15,IF(INDIRECT("'"&amp;B374&amp;"'!X"&amp;MATCH(INT(BA374/8)+1,INDIRECT("'"&amp;B374&amp;"'!B4:B15"),0)+3)=1,10,IF(INDIRECT("'"&amp;B374&amp;"'!V"&amp;MATCH(INT(BA374/8)+1,INDIRECT("'"&amp;B374&amp;"'!B4:B15"),0)+3)=1,6,IF(INDIRECT("'"&amp;B374&amp;"'!V"&amp;MATCH(INT(BA374/8)+1,INDIRECT("'"&amp;B374&amp;"'!B4:B15"),0)+3)=1,4,0)))),"")</f>
        <v/>
      </c>
      <c r="H374" t="str" cm="1">
        <f t="array" aca="1" ref="H374" ca="1">IFERROR(IFERROR(INDIRECT("'"&amp;B374&amp;"'!AE"&amp;MATCH(INT(BA374/8)+1,INDIRECT("'"&amp;B374&amp;"'!B4:B15"),0)+3),0)-G374,"")</f>
        <v/>
      </c>
      <c r="I374" t="e">
        <f ca="1">H373+H374+H375</f>
        <v>#VALUE!</v>
      </c>
      <c r="J374" t="str">
        <f ca="1">IFERROR(ABS(SUM(I374,-F374,-E374))+ABS(SUM(IF(D374="Traversal",15,IF(D374="High",10,IF(D374="Mid",6,IF(D374="Low",4,0))))-G374)),"")</f>
        <v/>
      </c>
      <c r="K374" t="str" cm="1">
        <f t="array" aca="1" ref="K374" ca="1">IFERROR(INDIRECT("'"&amp;B374&amp;"'!AG"&amp;MATCH(INT(BA374/8)+1,INDIRECT("'"&amp;B374&amp;"'!B4:B15"),0)+3),"")</f>
        <v/>
      </c>
      <c r="M374" t="str">
        <f t="shared" ca="1" si="130"/>
        <v/>
      </c>
      <c r="N374" t="str">
        <f t="shared" si="130"/>
        <v/>
      </c>
      <c r="O374" t="str">
        <f t="shared" si="130"/>
        <v/>
      </c>
      <c r="P374" t="str">
        <f t="shared" si="130"/>
        <v/>
      </c>
      <c r="Q374" t="str">
        <f t="shared" si="130"/>
        <v/>
      </c>
      <c r="R374" t="str">
        <f t="shared" si="130"/>
        <v/>
      </c>
      <c r="S374" t="str">
        <f t="shared" si="130"/>
        <v/>
      </c>
      <c r="T374" t="str">
        <f t="shared" si="130"/>
        <v/>
      </c>
      <c r="U374" t="str">
        <f t="shared" si="130"/>
        <v/>
      </c>
      <c r="V374" t="str">
        <f t="shared" si="130"/>
        <v/>
      </c>
      <c r="W374" t="str">
        <f t="shared" si="130"/>
        <v/>
      </c>
      <c r="X374" t="str">
        <f t="shared" si="130"/>
        <v/>
      </c>
      <c r="Y374" t="str">
        <f t="shared" si="130"/>
        <v/>
      </c>
      <c r="Z374" t="str">
        <f t="shared" si="130"/>
        <v/>
      </c>
      <c r="AA374" t="str">
        <f t="shared" si="130"/>
        <v/>
      </c>
      <c r="AB374" t="str">
        <f t="shared" si="130"/>
        <v/>
      </c>
      <c r="AC374" t="str">
        <f t="shared" si="129"/>
        <v/>
      </c>
      <c r="AD374" t="str">
        <f t="shared" si="129"/>
        <v/>
      </c>
      <c r="AE374" t="str">
        <f t="shared" si="129"/>
        <v/>
      </c>
      <c r="AF374" t="str">
        <f t="shared" si="129"/>
        <v/>
      </c>
      <c r="AG374" t="str">
        <f t="shared" si="129"/>
        <v/>
      </c>
      <c r="AH374" t="str">
        <f t="shared" si="129"/>
        <v/>
      </c>
      <c r="AI374" t="str">
        <f t="shared" si="129"/>
        <v/>
      </c>
      <c r="AJ374" t="str">
        <f t="shared" si="129"/>
        <v/>
      </c>
      <c r="AK374" t="str">
        <f t="shared" si="129"/>
        <v/>
      </c>
      <c r="AL374" t="str">
        <f t="shared" si="129"/>
        <v/>
      </c>
      <c r="AM374" t="str">
        <f t="shared" si="129"/>
        <v/>
      </c>
      <c r="AN374" t="str">
        <f t="shared" si="129"/>
        <v/>
      </c>
      <c r="AO374" t="str">
        <f t="shared" si="129"/>
        <v/>
      </c>
      <c r="AP374" t="str">
        <f t="shared" si="129"/>
        <v/>
      </c>
      <c r="AQ374" t="str">
        <f t="shared" si="129"/>
        <v/>
      </c>
      <c r="AR374" t="str">
        <f t="shared" si="131"/>
        <v/>
      </c>
      <c r="AS374" t="str">
        <f t="shared" si="131"/>
        <v/>
      </c>
      <c r="AT374" t="str">
        <f t="shared" si="131"/>
        <v/>
      </c>
      <c r="AU374" t="str">
        <f t="shared" si="131"/>
        <v/>
      </c>
      <c r="AV374" t="str">
        <f t="shared" si="131"/>
        <v/>
      </c>
      <c r="AW374" t="str">
        <f t="shared" si="131"/>
        <v/>
      </c>
      <c r="AX374" t="str">
        <f t="shared" si="131"/>
        <v/>
      </c>
      <c r="AY374" t="str">
        <f t="shared" si="131"/>
        <v/>
      </c>
      <c r="BA374">
        <v>374</v>
      </c>
      <c r="BB374">
        <f t="shared" si="132"/>
        <v>47</v>
      </c>
    </row>
    <row r="375" spans="1:54">
      <c r="A375" s="77"/>
      <c r="E375" s="78"/>
      <c r="F375" s="78"/>
      <c r="G375" t="str" cm="1">
        <f t="array" aca="1" ref="G375" ca="1">IFERROR(IF(INDIRECT("'"&amp;B375&amp;"'!Z"&amp;MATCH(INT(BA375/8)+1,INDIRECT("'"&amp;B375&amp;"'!B4:B15"),0)+3)=1,15,IF(INDIRECT("'"&amp;B375&amp;"'!X"&amp;MATCH(INT(BA375/8)+1,INDIRECT("'"&amp;B375&amp;"'!B4:B15"),0)+3)=1,10,IF(INDIRECT("'"&amp;B375&amp;"'!V"&amp;MATCH(INT(BA375/8)+1,INDIRECT("'"&amp;B375&amp;"'!B4:B15"),0)+3)=1,6,IF(INDIRECT("'"&amp;B375&amp;"'!V"&amp;MATCH(INT(BA375/8)+1,INDIRECT("'"&amp;B375&amp;"'!B4:B15"),0)+3)=1,4,0)))),"")</f>
        <v/>
      </c>
      <c r="H375" t="str" cm="1">
        <f t="array" aca="1" ref="H375" ca="1">IFERROR(IFERROR(INDIRECT("'"&amp;B375&amp;"'!AE"&amp;MATCH(INT(BA375/8)+1,INDIRECT("'"&amp;B375&amp;"'!B4:B15"),0)+3),0)-G375,"")</f>
        <v/>
      </c>
      <c r="I375" t="e">
        <f ca="1">H373+H374+H375</f>
        <v>#VALUE!</v>
      </c>
      <c r="J375" t="str">
        <f ca="1">IFERROR(ABS(SUM(I375,-F374,-E374))+ABS(SUM(IF(D375="Traversal",15,IF(D375="High",10,IF(D375="Mid",6,IF(D375="Low",4,0))))-G375)),"")</f>
        <v/>
      </c>
      <c r="K375" t="str" cm="1">
        <f t="array" aca="1" ref="K375" ca="1">IFERROR(INDIRECT("'"&amp;B375&amp;"'!AG"&amp;MATCH(INT(BA375/8)+1,INDIRECT("'"&amp;B375&amp;"'!B4:B15"),0)+3),"")</f>
        <v/>
      </c>
      <c r="M375" t="str">
        <f t="shared" ca="1" si="130"/>
        <v/>
      </c>
      <c r="N375" t="str">
        <f t="shared" si="130"/>
        <v/>
      </c>
      <c r="O375" t="str">
        <f t="shared" si="130"/>
        <v/>
      </c>
      <c r="P375" t="str">
        <f t="shared" si="130"/>
        <v/>
      </c>
      <c r="Q375" t="str">
        <f t="shared" si="130"/>
        <v/>
      </c>
      <c r="R375" t="str">
        <f t="shared" si="130"/>
        <v/>
      </c>
      <c r="S375" t="str">
        <f t="shared" si="130"/>
        <v/>
      </c>
      <c r="T375" t="str">
        <f t="shared" si="130"/>
        <v/>
      </c>
      <c r="U375" t="str">
        <f t="shared" si="130"/>
        <v/>
      </c>
      <c r="V375" t="str">
        <f t="shared" si="130"/>
        <v/>
      </c>
      <c r="W375" t="str">
        <f t="shared" si="130"/>
        <v/>
      </c>
      <c r="X375" t="str">
        <f t="shared" si="130"/>
        <v/>
      </c>
      <c r="Y375" t="str">
        <f t="shared" si="130"/>
        <v/>
      </c>
      <c r="Z375" t="str">
        <f t="shared" si="130"/>
        <v/>
      </c>
      <c r="AA375" t="str">
        <f t="shared" si="130"/>
        <v/>
      </c>
      <c r="AB375" t="str">
        <f t="shared" si="130"/>
        <v/>
      </c>
      <c r="AC375" t="str">
        <f t="shared" si="129"/>
        <v/>
      </c>
      <c r="AD375" t="str">
        <f t="shared" si="129"/>
        <v/>
      </c>
      <c r="AE375" t="str">
        <f t="shared" si="129"/>
        <v/>
      </c>
      <c r="AF375" t="str">
        <f t="shared" si="129"/>
        <v/>
      </c>
      <c r="AG375" t="str">
        <f t="shared" si="129"/>
        <v/>
      </c>
      <c r="AH375" t="str">
        <f t="shared" si="129"/>
        <v/>
      </c>
      <c r="AI375" t="str">
        <f t="shared" si="129"/>
        <v/>
      </c>
      <c r="AJ375" t="str">
        <f t="shared" si="129"/>
        <v/>
      </c>
      <c r="AK375" t="str">
        <f t="shared" si="129"/>
        <v/>
      </c>
      <c r="AL375" t="str">
        <f t="shared" si="129"/>
        <v/>
      </c>
      <c r="AM375" t="str">
        <f t="shared" si="129"/>
        <v/>
      </c>
      <c r="AN375" t="str">
        <f t="shared" si="129"/>
        <v/>
      </c>
      <c r="AO375" t="str">
        <f t="shared" si="129"/>
        <v/>
      </c>
      <c r="AP375" t="str">
        <f t="shared" si="129"/>
        <v/>
      </c>
      <c r="AQ375" t="str">
        <f t="shared" si="129"/>
        <v/>
      </c>
      <c r="AR375" t="str">
        <f t="shared" si="131"/>
        <v/>
      </c>
      <c r="AS375" t="str">
        <f t="shared" si="131"/>
        <v/>
      </c>
      <c r="AT375" t="str">
        <f t="shared" si="131"/>
        <v/>
      </c>
      <c r="AU375" t="str">
        <f t="shared" si="131"/>
        <v/>
      </c>
      <c r="AV375" t="str">
        <f t="shared" si="131"/>
        <v/>
      </c>
      <c r="AW375" t="str">
        <f t="shared" si="131"/>
        <v/>
      </c>
      <c r="AX375" t="str">
        <f t="shared" si="131"/>
        <v/>
      </c>
      <c r="AY375" t="str">
        <f t="shared" si="131"/>
        <v/>
      </c>
      <c r="BA375">
        <v>375</v>
      </c>
      <c r="BB375">
        <f t="shared" si="132"/>
        <v>47</v>
      </c>
    </row>
    <row r="376" spans="1:54">
      <c r="A376" s="77"/>
      <c r="E376" s="78"/>
      <c r="F376" s="78"/>
      <c r="G376" t="str" cm="1">
        <f t="array" aca="1" ref="G376" ca="1">IFERROR(IF(INDIRECT("'"&amp;B376&amp;"'!Z"&amp;MATCH(INT(BA376/8)+1,INDIRECT("'"&amp;B376&amp;"'!B4:B15"),0)+3)=1,15,IF(INDIRECT("'"&amp;B376&amp;"'!X"&amp;MATCH(INT(BA376/8)+1,INDIRECT("'"&amp;B376&amp;"'!B4:B15"),0)+3)=1,10,IF(INDIRECT("'"&amp;B376&amp;"'!V"&amp;MATCH(INT(BA376/8)+1,INDIRECT("'"&amp;B376&amp;"'!B4:B15"),0)+3)=1,6,IF(INDIRECT("'"&amp;B376&amp;"'!V"&amp;MATCH(INT(BA376/8)+1,INDIRECT("'"&amp;B376&amp;"'!B4:B15"),0)+3)=1,4,0)))),"")</f>
        <v/>
      </c>
      <c r="H376" t="str" cm="1">
        <f t="array" aca="1" ref="H376" ca="1">IFERROR(IFERROR(INDIRECT("'"&amp;B376&amp;"'!AE"&amp;MATCH(INT(BA376/8)+1,INDIRECT("'"&amp;B376&amp;"'!B4:B15"),0)+3),0)-G376,"")</f>
        <v/>
      </c>
      <c r="K376" t="str" cm="1">
        <f t="array" aca="1" ref="K376" ca="1">IFERROR(INDIRECT("'"&amp;B376&amp;"'!AG"&amp;MATCH(INT(BA376/8)+1,INDIRECT("'"&amp;B376&amp;"'!B4:B15"),0)+3),"")</f>
        <v/>
      </c>
      <c r="M376" t="str">
        <f t="shared" ca="1" si="130"/>
        <v/>
      </c>
      <c r="N376" t="str">
        <f t="shared" si="130"/>
        <v/>
      </c>
      <c r="O376" t="str">
        <f t="shared" si="130"/>
        <v/>
      </c>
      <c r="P376" t="str">
        <f t="shared" si="130"/>
        <v/>
      </c>
      <c r="Q376" t="str">
        <f t="shared" si="130"/>
        <v/>
      </c>
      <c r="R376" t="str">
        <f t="shared" si="130"/>
        <v/>
      </c>
      <c r="S376" t="str">
        <f t="shared" si="130"/>
        <v/>
      </c>
      <c r="T376" t="str">
        <f t="shared" si="130"/>
        <v/>
      </c>
      <c r="U376" t="str">
        <f t="shared" si="130"/>
        <v/>
      </c>
      <c r="V376" t="str">
        <f t="shared" si="130"/>
        <v/>
      </c>
      <c r="W376" t="str">
        <f t="shared" si="130"/>
        <v/>
      </c>
      <c r="X376" t="str">
        <f t="shared" si="130"/>
        <v/>
      </c>
      <c r="Y376" t="str">
        <f t="shared" si="130"/>
        <v/>
      </c>
      <c r="Z376" t="str">
        <f t="shared" si="130"/>
        <v/>
      </c>
      <c r="AA376" t="str">
        <f t="shared" si="130"/>
        <v/>
      </c>
      <c r="AB376" t="str">
        <f t="shared" ref="AB376:AQ391" si="133">IF(AB$1="","",IF($K376=AB$1,$J376,""))</f>
        <v/>
      </c>
      <c r="AC376" t="str">
        <f t="shared" si="133"/>
        <v/>
      </c>
      <c r="AD376" t="str">
        <f t="shared" si="133"/>
        <v/>
      </c>
      <c r="AE376" t="str">
        <f t="shared" si="133"/>
        <v/>
      </c>
      <c r="AF376" t="str">
        <f t="shared" si="133"/>
        <v/>
      </c>
      <c r="AG376" t="str">
        <f t="shared" si="133"/>
        <v/>
      </c>
      <c r="AH376" t="str">
        <f t="shared" si="133"/>
        <v/>
      </c>
      <c r="AI376" t="str">
        <f t="shared" si="133"/>
        <v/>
      </c>
      <c r="AJ376" t="str">
        <f t="shared" si="133"/>
        <v/>
      </c>
      <c r="AK376" t="str">
        <f t="shared" si="133"/>
        <v/>
      </c>
      <c r="AL376" t="str">
        <f t="shared" si="133"/>
        <v/>
      </c>
      <c r="AM376" t="str">
        <f t="shared" si="133"/>
        <v/>
      </c>
      <c r="AN376" t="str">
        <f t="shared" si="133"/>
        <v/>
      </c>
      <c r="AO376" t="str">
        <f t="shared" si="133"/>
        <v/>
      </c>
      <c r="AP376" t="str">
        <f t="shared" si="133"/>
        <v/>
      </c>
      <c r="AQ376" t="str">
        <f t="shared" si="133"/>
        <v/>
      </c>
      <c r="AR376" t="str">
        <f t="shared" si="131"/>
        <v/>
      </c>
      <c r="AS376" t="str">
        <f t="shared" si="131"/>
        <v/>
      </c>
      <c r="AT376" t="str">
        <f t="shared" si="131"/>
        <v/>
      </c>
      <c r="AU376" t="str">
        <f t="shared" si="131"/>
        <v/>
      </c>
      <c r="AV376" t="str">
        <f t="shared" si="131"/>
        <v/>
      </c>
      <c r="AW376" t="str">
        <f t="shared" si="131"/>
        <v/>
      </c>
      <c r="AX376" t="str">
        <f t="shared" si="131"/>
        <v/>
      </c>
      <c r="AY376" t="str">
        <f t="shared" si="131"/>
        <v/>
      </c>
      <c r="BA376">
        <v>376</v>
      </c>
      <c r="BB376">
        <f t="shared" si="132"/>
        <v>48</v>
      </c>
    </row>
    <row r="377" spans="1:54">
      <c r="A377" s="77"/>
      <c r="E377" s="78"/>
      <c r="F377" s="78"/>
      <c r="G377" t="str" cm="1">
        <f t="array" aca="1" ref="G377" ca="1">IFERROR(IF(INDIRECT("'"&amp;B377&amp;"'!Z"&amp;MATCH(INT(BA377/8)+1,INDIRECT("'"&amp;B377&amp;"'!B4:B15"),0)+3)=1,15,IF(INDIRECT("'"&amp;B377&amp;"'!X"&amp;MATCH(INT(BA377/8)+1,INDIRECT("'"&amp;B377&amp;"'!B4:B15"),0)+3)=1,10,IF(INDIRECT("'"&amp;B377&amp;"'!V"&amp;MATCH(INT(BA377/8)+1,INDIRECT("'"&amp;B377&amp;"'!B4:B15"),0)+3)=1,6,IF(INDIRECT("'"&amp;B377&amp;"'!V"&amp;MATCH(INT(BA377/8)+1,INDIRECT("'"&amp;B377&amp;"'!B4:B15"),0)+3)=1,4,0)))),"")</f>
        <v/>
      </c>
      <c r="H377" t="str" cm="1">
        <f t="array" aca="1" ref="H377" ca="1">IFERROR(IFERROR(INDIRECT("'"&amp;B377&amp;"'!AE"&amp;MATCH(INT(BA377/8)+1,INDIRECT("'"&amp;B377&amp;"'!B4:B15"),0)+3),0)-G377,"")</f>
        <v/>
      </c>
      <c r="K377" t="str" cm="1">
        <f t="array" aca="1" ref="K377" ca="1">IFERROR(INDIRECT("'"&amp;B377&amp;"'!AG"&amp;MATCH(INT(BA377/8)+1,INDIRECT("'"&amp;B377&amp;"'!B4:B15"),0)+3),"")</f>
        <v/>
      </c>
      <c r="M377" t="str">
        <f t="shared" ref="M377:AB392" ca="1" si="134">IF(M$1="","",IF($K377=M$1,$J377,""))</f>
        <v/>
      </c>
      <c r="N377" t="str">
        <f t="shared" si="134"/>
        <v/>
      </c>
      <c r="O377" t="str">
        <f t="shared" si="134"/>
        <v/>
      </c>
      <c r="P377" t="str">
        <f t="shared" si="134"/>
        <v/>
      </c>
      <c r="Q377" t="str">
        <f t="shared" si="134"/>
        <v/>
      </c>
      <c r="R377" t="str">
        <f t="shared" si="134"/>
        <v/>
      </c>
      <c r="S377" t="str">
        <f t="shared" si="134"/>
        <v/>
      </c>
      <c r="T377" t="str">
        <f t="shared" si="134"/>
        <v/>
      </c>
      <c r="U377" t="str">
        <f t="shared" si="134"/>
        <v/>
      </c>
      <c r="V377" t="str">
        <f t="shared" si="134"/>
        <v/>
      </c>
      <c r="W377" t="str">
        <f t="shared" si="134"/>
        <v/>
      </c>
      <c r="X377" t="str">
        <f t="shared" si="134"/>
        <v/>
      </c>
      <c r="Y377" t="str">
        <f t="shared" si="134"/>
        <v/>
      </c>
      <c r="Z377" t="str">
        <f t="shared" si="134"/>
        <v/>
      </c>
      <c r="AA377" t="str">
        <f t="shared" si="134"/>
        <v/>
      </c>
      <c r="AB377" t="str">
        <f t="shared" si="134"/>
        <v/>
      </c>
      <c r="AC377" t="str">
        <f t="shared" si="133"/>
        <v/>
      </c>
      <c r="AD377" t="str">
        <f t="shared" si="133"/>
        <v/>
      </c>
      <c r="AE377" t="str">
        <f t="shared" si="133"/>
        <v/>
      </c>
      <c r="AF377" t="str">
        <f t="shared" si="133"/>
        <v/>
      </c>
      <c r="AG377" t="str">
        <f t="shared" si="133"/>
        <v/>
      </c>
      <c r="AH377" t="str">
        <f t="shared" si="133"/>
        <v/>
      </c>
      <c r="AI377" t="str">
        <f t="shared" si="133"/>
        <v/>
      </c>
      <c r="AJ377" t="str">
        <f t="shared" si="133"/>
        <v/>
      </c>
      <c r="AK377" t="str">
        <f t="shared" si="133"/>
        <v/>
      </c>
      <c r="AL377" t="str">
        <f t="shared" si="133"/>
        <v/>
      </c>
      <c r="AM377" t="str">
        <f t="shared" si="133"/>
        <v/>
      </c>
      <c r="AN377" t="str">
        <f t="shared" si="133"/>
        <v/>
      </c>
      <c r="AO377" t="str">
        <f t="shared" si="133"/>
        <v/>
      </c>
      <c r="AP377" t="str">
        <f t="shared" si="133"/>
        <v/>
      </c>
      <c r="AQ377" t="str">
        <f t="shared" si="133"/>
        <v/>
      </c>
      <c r="AR377" t="str">
        <f t="shared" ref="AR377:AY392" si="135">IF(AR$1="","",IF($K377=AR$1,$J377,""))</f>
        <v/>
      </c>
      <c r="AS377" t="str">
        <f t="shared" si="135"/>
        <v/>
      </c>
      <c r="AT377" t="str">
        <f t="shared" si="135"/>
        <v/>
      </c>
      <c r="AU377" t="str">
        <f t="shared" si="135"/>
        <v/>
      </c>
      <c r="AV377" t="str">
        <f t="shared" si="135"/>
        <v/>
      </c>
      <c r="AW377" t="str">
        <f t="shared" si="135"/>
        <v/>
      </c>
      <c r="AX377" t="str">
        <f t="shared" si="135"/>
        <v/>
      </c>
      <c r="AY377" t="str">
        <f t="shared" si="135"/>
        <v/>
      </c>
      <c r="BA377">
        <v>377</v>
      </c>
      <c r="BB377">
        <f t="shared" si="132"/>
        <v>48</v>
      </c>
    </row>
    <row r="378" spans="1:54">
      <c r="A378" s="77"/>
      <c r="E378" s="78"/>
      <c r="F378" s="78"/>
      <c r="G378" t="str" cm="1">
        <f t="array" aca="1" ref="G378" ca="1">IFERROR(IF(INDIRECT("'"&amp;B378&amp;"'!Z"&amp;MATCH(INT(BA378/8)+1,INDIRECT("'"&amp;B378&amp;"'!B4:B15"),0)+3)=1,15,IF(INDIRECT("'"&amp;B378&amp;"'!X"&amp;MATCH(INT(BA378/8)+1,INDIRECT("'"&amp;B378&amp;"'!B4:B15"),0)+3)=1,10,IF(INDIRECT("'"&amp;B378&amp;"'!V"&amp;MATCH(INT(BA378/8)+1,INDIRECT("'"&amp;B378&amp;"'!B4:B15"),0)+3)=1,6,IF(INDIRECT("'"&amp;B378&amp;"'!V"&amp;MATCH(INT(BA378/8)+1,INDIRECT("'"&amp;B378&amp;"'!B4:B15"),0)+3)=1,4,0)))),"")</f>
        <v/>
      </c>
      <c r="H378" t="str" cm="1">
        <f t="array" aca="1" ref="H378" ca="1">IFERROR(IFERROR(INDIRECT("'"&amp;B378&amp;"'!AE"&amp;MATCH(INT(BA378/8)+1,INDIRECT("'"&amp;B378&amp;"'!B4:B15"),0)+3),0)-G378,"")</f>
        <v/>
      </c>
      <c r="I378" t="e">
        <f ca="1">H378+H379+H380</f>
        <v>#VALUE!</v>
      </c>
      <c r="J378" t="str">
        <f ca="1">IFERROR(ABS(SUM(I378,-F379,-E379))+ABS(SUM(IF(D378="Traversal",15,IF(D378="High",10,IF(D378="Mid",6,IF(D378="Low",4,0))))-G378)),"")</f>
        <v/>
      </c>
      <c r="K378" t="str" cm="1">
        <f t="array" aca="1" ref="K378" ca="1">IFERROR(INDIRECT("'"&amp;B378&amp;"'!AG"&amp;MATCH(INT(BA378/8)+1,INDIRECT("'"&amp;B378&amp;"'!B4:B15"),0)+3),"")</f>
        <v/>
      </c>
      <c r="M378" t="str">
        <f t="shared" ca="1" si="134"/>
        <v/>
      </c>
      <c r="N378" t="str">
        <f t="shared" si="134"/>
        <v/>
      </c>
      <c r="O378" t="str">
        <f t="shared" si="134"/>
        <v/>
      </c>
      <c r="P378" t="str">
        <f t="shared" si="134"/>
        <v/>
      </c>
      <c r="Q378" t="str">
        <f t="shared" si="134"/>
        <v/>
      </c>
      <c r="R378" t="str">
        <f t="shared" si="134"/>
        <v/>
      </c>
      <c r="S378" t="str">
        <f t="shared" si="134"/>
        <v/>
      </c>
      <c r="T378" t="str">
        <f t="shared" si="134"/>
        <v/>
      </c>
      <c r="U378" t="str">
        <f t="shared" si="134"/>
        <v/>
      </c>
      <c r="V378" t="str">
        <f t="shared" si="134"/>
        <v/>
      </c>
      <c r="W378" t="str">
        <f t="shared" si="134"/>
        <v/>
      </c>
      <c r="X378" t="str">
        <f t="shared" si="134"/>
        <v/>
      </c>
      <c r="Y378" t="str">
        <f t="shared" si="134"/>
        <v/>
      </c>
      <c r="Z378" t="str">
        <f t="shared" si="134"/>
        <v/>
      </c>
      <c r="AA378" t="str">
        <f t="shared" si="134"/>
        <v/>
      </c>
      <c r="AB378" t="str">
        <f t="shared" si="134"/>
        <v/>
      </c>
      <c r="AC378" t="str">
        <f t="shared" si="133"/>
        <v/>
      </c>
      <c r="AD378" t="str">
        <f t="shared" si="133"/>
        <v/>
      </c>
      <c r="AE378" t="str">
        <f t="shared" si="133"/>
        <v/>
      </c>
      <c r="AF378" t="str">
        <f t="shared" si="133"/>
        <v/>
      </c>
      <c r="AG378" t="str">
        <f t="shared" si="133"/>
        <v/>
      </c>
      <c r="AH378" t="str">
        <f t="shared" si="133"/>
        <v/>
      </c>
      <c r="AI378" t="str">
        <f t="shared" si="133"/>
        <v/>
      </c>
      <c r="AJ378" t="str">
        <f t="shared" si="133"/>
        <v/>
      </c>
      <c r="AK378" t="str">
        <f t="shared" si="133"/>
        <v/>
      </c>
      <c r="AL378" t="str">
        <f t="shared" si="133"/>
        <v/>
      </c>
      <c r="AM378" t="str">
        <f t="shared" si="133"/>
        <v/>
      </c>
      <c r="AN378" t="str">
        <f t="shared" si="133"/>
        <v/>
      </c>
      <c r="AO378" t="str">
        <f t="shared" si="133"/>
        <v/>
      </c>
      <c r="AP378" t="str">
        <f t="shared" si="133"/>
        <v/>
      </c>
      <c r="AQ378" t="str">
        <f t="shared" si="133"/>
        <v/>
      </c>
      <c r="AR378" t="str">
        <f t="shared" si="135"/>
        <v/>
      </c>
      <c r="AS378" t="str">
        <f t="shared" si="135"/>
        <v/>
      </c>
      <c r="AT378" t="str">
        <f t="shared" si="135"/>
        <v/>
      </c>
      <c r="AU378" t="str">
        <f t="shared" si="135"/>
        <v/>
      </c>
      <c r="AV378" t="str">
        <f t="shared" si="135"/>
        <v/>
      </c>
      <c r="AW378" t="str">
        <f t="shared" si="135"/>
        <v/>
      </c>
      <c r="AX378" t="str">
        <f t="shared" si="135"/>
        <v/>
      </c>
      <c r="AY378" t="str">
        <f t="shared" si="135"/>
        <v/>
      </c>
      <c r="BA378">
        <v>378</v>
      </c>
      <c r="BB378">
        <f t="shared" si="132"/>
        <v>48</v>
      </c>
    </row>
    <row r="379" spans="1:54">
      <c r="A379" s="77"/>
      <c r="E379" s="78"/>
      <c r="F379" s="78"/>
      <c r="G379" t="str" cm="1">
        <f t="array" aca="1" ref="G379" ca="1">IFERROR(IF(INDIRECT("'"&amp;B379&amp;"'!Z"&amp;MATCH(INT(BA379/8)+1,INDIRECT("'"&amp;B379&amp;"'!B4:B15"),0)+3)=1,15,IF(INDIRECT("'"&amp;B379&amp;"'!X"&amp;MATCH(INT(BA379/8)+1,INDIRECT("'"&amp;B379&amp;"'!B4:B15"),0)+3)=1,10,IF(INDIRECT("'"&amp;B379&amp;"'!V"&amp;MATCH(INT(BA379/8)+1,INDIRECT("'"&amp;B379&amp;"'!B4:B15"),0)+3)=1,6,IF(INDIRECT("'"&amp;B379&amp;"'!V"&amp;MATCH(INT(BA379/8)+1,INDIRECT("'"&amp;B379&amp;"'!B4:B15"),0)+3)=1,4,0)))),"")</f>
        <v/>
      </c>
      <c r="H379" t="str" cm="1">
        <f t="array" aca="1" ref="H379" ca="1">IFERROR(IFERROR(INDIRECT("'"&amp;B379&amp;"'!AE"&amp;MATCH(INT(BA379/8)+1,INDIRECT("'"&amp;B379&amp;"'!B4:B15"),0)+3),0)-G379,"")</f>
        <v/>
      </c>
      <c r="I379" t="e">
        <f ca="1">H378+H379+H380</f>
        <v>#VALUE!</v>
      </c>
      <c r="J379" t="str">
        <f ca="1">IFERROR(ABS(SUM(I379,-F379,-E379))+ABS(SUM(IF(D379="Traversal",15,IF(D379="High",10,IF(D379="Mid",6,IF(D379="Low",4,0))))-G379)),"")</f>
        <v/>
      </c>
      <c r="K379" t="str" cm="1">
        <f t="array" aca="1" ref="K379" ca="1">IFERROR(INDIRECT("'"&amp;B379&amp;"'!AG"&amp;MATCH(INT(BA379/8)+1,INDIRECT("'"&amp;B379&amp;"'!B4:B15"),0)+3),"")</f>
        <v/>
      </c>
      <c r="M379" t="str">
        <f t="shared" ca="1" si="134"/>
        <v/>
      </c>
      <c r="N379" t="str">
        <f t="shared" si="134"/>
        <v/>
      </c>
      <c r="O379" t="str">
        <f t="shared" si="134"/>
        <v/>
      </c>
      <c r="P379" t="str">
        <f t="shared" si="134"/>
        <v/>
      </c>
      <c r="Q379" t="str">
        <f t="shared" si="134"/>
        <v/>
      </c>
      <c r="R379" t="str">
        <f t="shared" si="134"/>
        <v/>
      </c>
      <c r="S379" t="str">
        <f t="shared" si="134"/>
        <v/>
      </c>
      <c r="T379" t="str">
        <f t="shared" si="134"/>
        <v/>
      </c>
      <c r="U379" t="str">
        <f t="shared" si="134"/>
        <v/>
      </c>
      <c r="V379" t="str">
        <f t="shared" si="134"/>
        <v/>
      </c>
      <c r="W379" t="str">
        <f t="shared" si="134"/>
        <v/>
      </c>
      <c r="X379" t="str">
        <f t="shared" si="134"/>
        <v/>
      </c>
      <c r="Y379" t="str">
        <f t="shared" si="134"/>
        <v/>
      </c>
      <c r="Z379" t="str">
        <f t="shared" si="134"/>
        <v/>
      </c>
      <c r="AA379" t="str">
        <f t="shared" si="134"/>
        <v/>
      </c>
      <c r="AB379" t="str">
        <f t="shared" si="134"/>
        <v/>
      </c>
      <c r="AC379" t="str">
        <f t="shared" si="133"/>
        <v/>
      </c>
      <c r="AD379" t="str">
        <f t="shared" si="133"/>
        <v/>
      </c>
      <c r="AE379" t="str">
        <f t="shared" si="133"/>
        <v/>
      </c>
      <c r="AF379" t="str">
        <f t="shared" si="133"/>
        <v/>
      </c>
      <c r="AG379" t="str">
        <f t="shared" si="133"/>
        <v/>
      </c>
      <c r="AH379" t="str">
        <f t="shared" si="133"/>
        <v/>
      </c>
      <c r="AI379" t="str">
        <f t="shared" si="133"/>
        <v/>
      </c>
      <c r="AJ379" t="str">
        <f t="shared" si="133"/>
        <v/>
      </c>
      <c r="AK379" t="str">
        <f t="shared" si="133"/>
        <v/>
      </c>
      <c r="AL379" t="str">
        <f t="shared" si="133"/>
        <v/>
      </c>
      <c r="AM379" t="str">
        <f t="shared" si="133"/>
        <v/>
      </c>
      <c r="AN379" t="str">
        <f t="shared" si="133"/>
        <v/>
      </c>
      <c r="AO379" t="str">
        <f t="shared" si="133"/>
        <v/>
      </c>
      <c r="AP379" t="str">
        <f t="shared" si="133"/>
        <v/>
      </c>
      <c r="AQ379" t="str">
        <f t="shared" si="133"/>
        <v/>
      </c>
      <c r="AR379" t="str">
        <f t="shared" si="135"/>
        <v/>
      </c>
      <c r="AS379" t="str">
        <f t="shared" si="135"/>
        <v/>
      </c>
      <c r="AT379" t="str">
        <f t="shared" si="135"/>
        <v/>
      </c>
      <c r="AU379" t="str">
        <f t="shared" si="135"/>
        <v/>
      </c>
      <c r="AV379" t="str">
        <f t="shared" si="135"/>
        <v/>
      </c>
      <c r="AW379" t="str">
        <f t="shared" si="135"/>
        <v/>
      </c>
      <c r="AX379" t="str">
        <f t="shared" si="135"/>
        <v/>
      </c>
      <c r="AY379" t="str">
        <f t="shared" si="135"/>
        <v/>
      </c>
      <c r="BA379">
        <v>379</v>
      </c>
      <c r="BB379">
        <f t="shared" si="132"/>
        <v>48</v>
      </c>
    </row>
    <row r="380" spans="1:54">
      <c r="A380" s="77"/>
      <c r="E380" s="78"/>
      <c r="F380" s="78"/>
      <c r="G380" t="str" cm="1">
        <f t="array" aca="1" ref="G380" ca="1">IFERROR(IF(INDIRECT("'"&amp;B380&amp;"'!Z"&amp;MATCH(INT(BA380/8)+1,INDIRECT("'"&amp;B380&amp;"'!B4:B15"),0)+3)=1,15,IF(INDIRECT("'"&amp;B380&amp;"'!X"&amp;MATCH(INT(BA380/8)+1,INDIRECT("'"&amp;B380&amp;"'!B4:B15"),0)+3)=1,10,IF(INDIRECT("'"&amp;B380&amp;"'!V"&amp;MATCH(INT(BA380/8)+1,INDIRECT("'"&amp;B380&amp;"'!B4:B15"),0)+3)=1,6,IF(INDIRECT("'"&amp;B380&amp;"'!V"&amp;MATCH(INT(BA380/8)+1,INDIRECT("'"&amp;B380&amp;"'!B4:B15"),0)+3)=1,4,0)))),"")</f>
        <v/>
      </c>
      <c r="H380" t="str" cm="1">
        <f t="array" aca="1" ref="H380" ca="1">IFERROR(IFERROR(INDIRECT("'"&amp;B380&amp;"'!AE"&amp;MATCH(INT(BA380/8)+1,INDIRECT("'"&amp;B380&amp;"'!B4:B15"),0)+3),0)-G380,"")</f>
        <v/>
      </c>
      <c r="I380" t="e">
        <f ca="1">H378+H379+H380</f>
        <v>#VALUE!</v>
      </c>
      <c r="J380" t="str">
        <f ca="1">IFERROR(ABS(SUM(I380,-F379,-E379))+ABS(SUM(IF(D380="Traversal",15,IF(D380="High",10,IF(D380="Mid",6,IF(D380="Low",4,0))))-G380)),"")</f>
        <v/>
      </c>
      <c r="K380" t="str" cm="1">
        <f t="array" aca="1" ref="K380" ca="1">IFERROR(INDIRECT("'"&amp;B380&amp;"'!AG"&amp;MATCH(INT(BA380/8)+1,INDIRECT("'"&amp;B380&amp;"'!B4:B15"),0)+3),"")</f>
        <v/>
      </c>
      <c r="M380" t="str">
        <f t="shared" ca="1" si="134"/>
        <v/>
      </c>
      <c r="N380" t="str">
        <f t="shared" si="134"/>
        <v/>
      </c>
      <c r="O380" t="str">
        <f t="shared" si="134"/>
        <v/>
      </c>
      <c r="P380" t="str">
        <f t="shared" si="134"/>
        <v/>
      </c>
      <c r="Q380" t="str">
        <f t="shared" si="134"/>
        <v/>
      </c>
      <c r="R380" t="str">
        <f t="shared" si="134"/>
        <v/>
      </c>
      <c r="S380" t="str">
        <f t="shared" si="134"/>
        <v/>
      </c>
      <c r="T380" t="str">
        <f t="shared" si="134"/>
        <v/>
      </c>
      <c r="U380" t="str">
        <f t="shared" si="134"/>
        <v/>
      </c>
      <c r="V380" t="str">
        <f t="shared" si="134"/>
        <v/>
      </c>
      <c r="W380" t="str">
        <f t="shared" si="134"/>
        <v/>
      </c>
      <c r="X380" t="str">
        <f t="shared" si="134"/>
        <v/>
      </c>
      <c r="Y380" t="str">
        <f t="shared" si="134"/>
        <v/>
      </c>
      <c r="Z380" t="str">
        <f t="shared" si="134"/>
        <v/>
      </c>
      <c r="AA380" t="str">
        <f t="shared" si="134"/>
        <v/>
      </c>
      <c r="AB380" t="str">
        <f t="shared" si="134"/>
        <v/>
      </c>
      <c r="AC380" t="str">
        <f t="shared" si="133"/>
        <v/>
      </c>
      <c r="AD380" t="str">
        <f t="shared" si="133"/>
        <v/>
      </c>
      <c r="AE380" t="str">
        <f t="shared" si="133"/>
        <v/>
      </c>
      <c r="AF380" t="str">
        <f t="shared" si="133"/>
        <v/>
      </c>
      <c r="AG380" t="str">
        <f t="shared" si="133"/>
        <v/>
      </c>
      <c r="AH380" t="str">
        <f t="shared" si="133"/>
        <v/>
      </c>
      <c r="AI380" t="str">
        <f t="shared" si="133"/>
        <v/>
      </c>
      <c r="AJ380" t="str">
        <f t="shared" si="133"/>
        <v/>
      </c>
      <c r="AK380" t="str">
        <f t="shared" si="133"/>
        <v/>
      </c>
      <c r="AL380" t="str">
        <f t="shared" si="133"/>
        <v/>
      </c>
      <c r="AM380" t="str">
        <f t="shared" si="133"/>
        <v/>
      </c>
      <c r="AN380" t="str">
        <f t="shared" si="133"/>
        <v/>
      </c>
      <c r="AO380" t="str">
        <f t="shared" si="133"/>
        <v/>
      </c>
      <c r="AP380" t="str">
        <f t="shared" si="133"/>
        <v/>
      </c>
      <c r="AQ380" t="str">
        <f t="shared" si="133"/>
        <v/>
      </c>
      <c r="AR380" t="str">
        <f t="shared" si="135"/>
        <v/>
      </c>
      <c r="AS380" t="str">
        <f t="shared" si="135"/>
        <v/>
      </c>
      <c r="AT380" t="str">
        <f t="shared" si="135"/>
        <v/>
      </c>
      <c r="AU380" t="str">
        <f t="shared" si="135"/>
        <v/>
      </c>
      <c r="AV380" t="str">
        <f t="shared" si="135"/>
        <v/>
      </c>
      <c r="AW380" t="str">
        <f t="shared" si="135"/>
        <v/>
      </c>
      <c r="AX380" t="str">
        <f t="shared" si="135"/>
        <v/>
      </c>
      <c r="AY380" t="str">
        <f t="shared" si="135"/>
        <v/>
      </c>
      <c r="BA380">
        <v>380</v>
      </c>
      <c r="BB380">
        <f t="shared" si="132"/>
        <v>48</v>
      </c>
    </row>
    <row r="381" spans="1:54">
      <c r="A381" s="77"/>
      <c r="E381" s="78"/>
      <c r="F381" s="78"/>
      <c r="G381" t="str" cm="1">
        <f t="array" aca="1" ref="G381" ca="1">IFERROR(IF(INDIRECT("'"&amp;B381&amp;"'!Z"&amp;MATCH(INT(BA381/8)+1,INDIRECT("'"&amp;B381&amp;"'!B4:B15"),0)+3)=1,15,IF(INDIRECT("'"&amp;B381&amp;"'!X"&amp;MATCH(INT(BA381/8)+1,INDIRECT("'"&amp;B381&amp;"'!B4:B15"),0)+3)=1,10,IF(INDIRECT("'"&amp;B381&amp;"'!V"&amp;MATCH(INT(BA381/8)+1,INDIRECT("'"&amp;B381&amp;"'!B4:B15"),0)+3)=1,6,IF(INDIRECT("'"&amp;B381&amp;"'!V"&amp;MATCH(INT(BA381/8)+1,INDIRECT("'"&amp;B381&amp;"'!B4:B15"),0)+3)=1,4,0)))),"")</f>
        <v/>
      </c>
      <c r="H381" t="str" cm="1">
        <f t="array" aca="1" ref="H381" ca="1">IFERROR(IFERROR(INDIRECT("'"&amp;B381&amp;"'!AE"&amp;MATCH(INT(BA381/8)+1,INDIRECT("'"&amp;B381&amp;"'!B4:B15"),0)+3),0)-G381,"")</f>
        <v/>
      </c>
      <c r="I381" t="e">
        <f ca="1">H381+H382+H383</f>
        <v>#VALUE!</v>
      </c>
      <c r="J381" t="str">
        <f ca="1">IFERROR(ABS(SUM(I381,-F382,-E382))+ABS(SUM(IF(D381="Traversal",15,IF(D381="High",10,IF(D381="Mid",6,IF(D381="Low",4,0))))-G381)),"")</f>
        <v/>
      </c>
      <c r="K381" t="str" cm="1">
        <f t="array" aca="1" ref="K381" ca="1">IFERROR(INDIRECT("'"&amp;B381&amp;"'!AG"&amp;MATCH(INT(BA381/8)+1,INDIRECT("'"&amp;B381&amp;"'!B4:B15"),0)+3),"")</f>
        <v/>
      </c>
      <c r="M381" t="str">
        <f t="shared" ca="1" si="134"/>
        <v/>
      </c>
      <c r="N381" t="str">
        <f t="shared" si="134"/>
        <v/>
      </c>
      <c r="O381" t="str">
        <f t="shared" si="134"/>
        <v/>
      </c>
      <c r="P381" t="str">
        <f t="shared" si="134"/>
        <v/>
      </c>
      <c r="Q381" t="str">
        <f t="shared" si="134"/>
        <v/>
      </c>
      <c r="R381" t="str">
        <f t="shared" si="134"/>
        <v/>
      </c>
      <c r="S381" t="str">
        <f t="shared" si="134"/>
        <v/>
      </c>
      <c r="T381" t="str">
        <f t="shared" si="134"/>
        <v/>
      </c>
      <c r="U381" t="str">
        <f t="shared" si="134"/>
        <v/>
      </c>
      <c r="V381" t="str">
        <f t="shared" si="134"/>
        <v/>
      </c>
      <c r="W381" t="str">
        <f t="shared" si="134"/>
        <v/>
      </c>
      <c r="X381" t="str">
        <f t="shared" si="134"/>
        <v/>
      </c>
      <c r="Y381" t="str">
        <f t="shared" si="134"/>
        <v/>
      </c>
      <c r="Z381" t="str">
        <f t="shared" si="134"/>
        <v/>
      </c>
      <c r="AA381" t="str">
        <f t="shared" si="134"/>
        <v/>
      </c>
      <c r="AB381" t="str">
        <f t="shared" si="134"/>
        <v/>
      </c>
      <c r="AC381" t="str">
        <f t="shared" si="133"/>
        <v/>
      </c>
      <c r="AD381" t="str">
        <f t="shared" si="133"/>
        <v/>
      </c>
      <c r="AE381" t="str">
        <f t="shared" si="133"/>
        <v/>
      </c>
      <c r="AF381" t="str">
        <f t="shared" si="133"/>
        <v/>
      </c>
      <c r="AG381" t="str">
        <f t="shared" si="133"/>
        <v/>
      </c>
      <c r="AH381" t="str">
        <f t="shared" si="133"/>
        <v/>
      </c>
      <c r="AI381" t="str">
        <f t="shared" si="133"/>
        <v/>
      </c>
      <c r="AJ381" t="str">
        <f t="shared" si="133"/>
        <v/>
      </c>
      <c r="AK381" t="str">
        <f t="shared" si="133"/>
        <v/>
      </c>
      <c r="AL381" t="str">
        <f t="shared" si="133"/>
        <v/>
      </c>
      <c r="AM381" t="str">
        <f t="shared" si="133"/>
        <v/>
      </c>
      <c r="AN381" t="str">
        <f t="shared" si="133"/>
        <v/>
      </c>
      <c r="AO381" t="str">
        <f t="shared" si="133"/>
        <v/>
      </c>
      <c r="AP381" t="str">
        <f t="shared" si="133"/>
        <v/>
      </c>
      <c r="AQ381" t="str">
        <f t="shared" si="133"/>
        <v/>
      </c>
      <c r="AR381" t="str">
        <f t="shared" si="135"/>
        <v/>
      </c>
      <c r="AS381" t="str">
        <f t="shared" si="135"/>
        <v/>
      </c>
      <c r="AT381" t="str">
        <f t="shared" si="135"/>
        <v/>
      </c>
      <c r="AU381" t="str">
        <f t="shared" si="135"/>
        <v/>
      </c>
      <c r="AV381" t="str">
        <f t="shared" si="135"/>
        <v/>
      </c>
      <c r="AW381" t="str">
        <f t="shared" si="135"/>
        <v/>
      </c>
      <c r="AX381" t="str">
        <f t="shared" si="135"/>
        <v/>
      </c>
      <c r="AY381" t="str">
        <f t="shared" si="135"/>
        <v/>
      </c>
      <c r="BA381">
        <v>381</v>
      </c>
      <c r="BB381">
        <f t="shared" si="132"/>
        <v>48</v>
      </c>
    </row>
    <row r="382" spans="1:54">
      <c r="A382" s="77"/>
      <c r="E382" s="78"/>
      <c r="F382" s="78"/>
      <c r="G382" t="str" cm="1">
        <f t="array" aca="1" ref="G382" ca="1">IFERROR(IF(INDIRECT("'"&amp;B382&amp;"'!Z"&amp;MATCH(INT(BA382/8)+1,INDIRECT("'"&amp;B382&amp;"'!B4:B15"),0)+3)=1,15,IF(INDIRECT("'"&amp;B382&amp;"'!X"&amp;MATCH(INT(BA382/8)+1,INDIRECT("'"&amp;B382&amp;"'!B4:B15"),0)+3)=1,10,IF(INDIRECT("'"&amp;B382&amp;"'!V"&amp;MATCH(INT(BA382/8)+1,INDIRECT("'"&amp;B382&amp;"'!B4:B15"),0)+3)=1,6,IF(INDIRECT("'"&amp;B382&amp;"'!V"&amp;MATCH(INT(BA382/8)+1,INDIRECT("'"&amp;B382&amp;"'!B4:B15"),0)+3)=1,4,0)))),"")</f>
        <v/>
      </c>
      <c r="H382" t="str" cm="1">
        <f t="array" aca="1" ref="H382" ca="1">IFERROR(IFERROR(INDIRECT("'"&amp;B382&amp;"'!AE"&amp;MATCH(INT(BA382/8)+1,INDIRECT("'"&amp;B382&amp;"'!B4:B15"),0)+3),0)-G382,"")</f>
        <v/>
      </c>
      <c r="I382" t="e">
        <f ca="1">H381+H382+H383</f>
        <v>#VALUE!</v>
      </c>
      <c r="J382" t="str">
        <f ca="1">IFERROR(ABS(SUM(I382,-F382,-E382))+ABS(SUM(IF(D382="Traversal",15,IF(D382="High",10,IF(D382="Mid",6,IF(D382="Low",4,0))))-G382)),"")</f>
        <v/>
      </c>
      <c r="K382" t="str" cm="1">
        <f t="array" aca="1" ref="K382" ca="1">IFERROR(INDIRECT("'"&amp;B382&amp;"'!AG"&amp;MATCH(INT(BA382/8)+1,INDIRECT("'"&amp;B382&amp;"'!B4:B15"),0)+3),"")</f>
        <v/>
      </c>
      <c r="M382" t="str">
        <f t="shared" ca="1" si="134"/>
        <v/>
      </c>
      <c r="N382" t="str">
        <f t="shared" si="134"/>
        <v/>
      </c>
      <c r="O382" t="str">
        <f t="shared" si="134"/>
        <v/>
      </c>
      <c r="P382" t="str">
        <f t="shared" si="134"/>
        <v/>
      </c>
      <c r="Q382" t="str">
        <f t="shared" si="134"/>
        <v/>
      </c>
      <c r="R382" t="str">
        <f t="shared" si="134"/>
        <v/>
      </c>
      <c r="S382" t="str">
        <f t="shared" si="134"/>
        <v/>
      </c>
      <c r="T382" t="str">
        <f t="shared" si="134"/>
        <v/>
      </c>
      <c r="U382" t="str">
        <f t="shared" si="134"/>
        <v/>
      </c>
      <c r="V382" t="str">
        <f t="shared" si="134"/>
        <v/>
      </c>
      <c r="W382" t="str">
        <f t="shared" si="134"/>
        <v/>
      </c>
      <c r="X382" t="str">
        <f t="shared" si="134"/>
        <v/>
      </c>
      <c r="Y382" t="str">
        <f t="shared" si="134"/>
        <v/>
      </c>
      <c r="Z382" t="str">
        <f t="shared" si="134"/>
        <v/>
      </c>
      <c r="AA382" t="str">
        <f t="shared" si="134"/>
        <v/>
      </c>
      <c r="AB382" t="str">
        <f t="shared" si="134"/>
        <v/>
      </c>
      <c r="AC382" t="str">
        <f t="shared" si="133"/>
        <v/>
      </c>
      <c r="AD382" t="str">
        <f t="shared" si="133"/>
        <v/>
      </c>
      <c r="AE382" t="str">
        <f t="shared" si="133"/>
        <v/>
      </c>
      <c r="AF382" t="str">
        <f t="shared" si="133"/>
        <v/>
      </c>
      <c r="AG382" t="str">
        <f t="shared" si="133"/>
        <v/>
      </c>
      <c r="AH382" t="str">
        <f t="shared" si="133"/>
        <v/>
      </c>
      <c r="AI382" t="str">
        <f t="shared" si="133"/>
        <v/>
      </c>
      <c r="AJ382" t="str">
        <f t="shared" si="133"/>
        <v/>
      </c>
      <c r="AK382" t="str">
        <f t="shared" si="133"/>
        <v/>
      </c>
      <c r="AL382" t="str">
        <f t="shared" si="133"/>
        <v/>
      </c>
      <c r="AM382" t="str">
        <f t="shared" si="133"/>
        <v/>
      </c>
      <c r="AN382" t="str">
        <f t="shared" si="133"/>
        <v/>
      </c>
      <c r="AO382" t="str">
        <f t="shared" si="133"/>
        <v/>
      </c>
      <c r="AP382" t="str">
        <f t="shared" si="133"/>
        <v/>
      </c>
      <c r="AQ382" t="str">
        <f t="shared" si="133"/>
        <v/>
      </c>
      <c r="AR382" t="str">
        <f t="shared" si="135"/>
        <v/>
      </c>
      <c r="AS382" t="str">
        <f t="shared" si="135"/>
        <v/>
      </c>
      <c r="AT382" t="str">
        <f t="shared" si="135"/>
        <v/>
      </c>
      <c r="AU382" t="str">
        <f t="shared" si="135"/>
        <v/>
      </c>
      <c r="AV382" t="str">
        <f t="shared" si="135"/>
        <v/>
      </c>
      <c r="AW382" t="str">
        <f t="shared" si="135"/>
        <v/>
      </c>
      <c r="AX382" t="str">
        <f t="shared" si="135"/>
        <v/>
      </c>
      <c r="AY382" t="str">
        <f t="shared" si="135"/>
        <v/>
      </c>
      <c r="BA382">
        <v>382</v>
      </c>
      <c r="BB382">
        <f t="shared" si="132"/>
        <v>48</v>
      </c>
    </row>
    <row r="383" spans="1:54">
      <c r="A383" s="77"/>
      <c r="E383" s="78"/>
      <c r="F383" s="78"/>
      <c r="G383" t="str" cm="1">
        <f t="array" aca="1" ref="G383" ca="1">IFERROR(IF(INDIRECT("'"&amp;B383&amp;"'!Z"&amp;MATCH(INT(BA383/8)+1,INDIRECT("'"&amp;B383&amp;"'!B4:B15"),0)+3)=1,15,IF(INDIRECT("'"&amp;B383&amp;"'!X"&amp;MATCH(INT(BA383/8)+1,INDIRECT("'"&amp;B383&amp;"'!B4:B15"),0)+3)=1,10,IF(INDIRECT("'"&amp;B383&amp;"'!V"&amp;MATCH(INT(BA383/8)+1,INDIRECT("'"&amp;B383&amp;"'!B4:B15"),0)+3)=1,6,IF(INDIRECT("'"&amp;B383&amp;"'!V"&amp;MATCH(INT(BA383/8)+1,INDIRECT("'"&amp;B383&amp;"'!B4:B15"),0)+3)=1,4,0)))),"")</f>
        <v/>
      </c>
      <c r="H383" t="str" cm="1">
        <f t="array" aca="1" ref="H383" ca="1">IFERROR(IFERROR(INDIRECT("'"&amp;B383&amp;"'!AE"&amp;MATCH(INT(BA383/8)+1,INDIRECT("'"&amp;B383&amp;"'!B4:B15"),0)+3),0)-G383,"")</f>
        <v/>
      </c>
      <c r="I383" t="e">
        <f ca="1">H381+H382+H383</f>
        <v>#VALUE!</v>
      </c>
      <c r="J383" t="str">
        <f ca="1">IFERROR(ABS(SUM(I383,-F382,-E382))+ABS(SUM(IF(D383="Traversal",15,IF(D383="High",10,IF(D383="Mid",6,IF(D383="Low",4,0))))-G383)),"")</f>
        <v/>
      </c>
      <c r="K383" t="str" cm="1">
        <f t="array" aca="1" ref="K383" ca="1">IFERROR(INDIRECT("'"&amp;B383&amp;"'!AG"&amp;MATCH(INT(BA383/8)+1,INDIRECT("'"&amp;B383&amp;"'!B4:B15"),0)+3),"")</f>
        <v/>
      </c>
      <c r="M383" t="str">
        <f t="shared" ca="1" si="134"/>
        <v/>
      </c>
      <c r="N383" t="str">
        <f t="shared" si="134"/>
        <v/>
      </c>
      <c r="O383" t="str">
        <f t="shared" si="134"/>
        <v/>
      </c>
      <c r="P383" t="str">
        <f t="shared" si="134"/>
        <v/>
      </c>
      <c r="Q383" t="str">
        <f t="shared" si="134"/>
        <v/>
      </c>
      <c r="R383" t="str">
        <f t="shared" si="134"/>
        <v/>
      </c>
      <c r="S383" t="str">
        <f t="shared" si="134"/>
        <v/>
      </c>
      <c r="T383" t="str">
        <f t="shared" si="134"/>
        <v/>
      </c>
      <c r="U383" t="str">
        <f t="shared" si="134"/>
        <v/>
      </c>
      <c r="V383" t="str">
        <f t="shared" si="134"/>
        <v/>
      </c>
      <c r="W383" t="str">
        <f t="shared" si="134"/>
        <v/>
      </c>
      <c r="X383" t="str">
        <f t="shared" si="134"/>
        <v/>
      </c>
      <c r="Y383" t="str">
        <f t="shared" si="134"/>
        <v/>
      </c>
      <c r="Z383" t="str">
        <f t="shared" si="134"/>
        <v/>
      </c>
      <c r="AA383" t="str">
        <f t="shared" si="134"/>
        <v/>
      </c>
      <c r="AB383" t="str">
        <f t="shared" si="134"/>
        <v/>
      </c>
      <c r="AC383" t="str">
        <f t="shared" si="133"/>
        <v/>
      </c>
      <c r="AD383" t="str">
        <f t="shared" si="133"/>
        <v/>
      </c>
      <c r="AE383" t="str">
        <f t="shared" si="133"/>
        <v/>
      </c>
      <c r="AF383" t="str">
        <f t="shared" si="133"/>
        <v/>
      </c>
      <c r="AG383" t="str">
        <f t="shared" si="133"/>
        <v/>
      </c>
      <c r="AH383" t="str">
        <f t="shared" si="133"/>
        <v/>
      </c>
      <c r="AI383" t="str">
        <f t="shared" si="133"/>
        <v/>
      </c>
      <c r="AJ383" t="str">
        <f t="shared" si="133"/>
        <v/>
      </c>
      <c r="AK383" t="str">
        <f t="shared" si="133"/>
        <v/>
      </c>
      <c r="AL383" t="str">
        <f t="shared" si="133"/>
        <v/>
      </c>
      <c r="AM383" t="str">
        <f t="shared" si="133"/>
        <v/>
      </c>
      <c r="AN383" t="str">
        <f t="shared" si="133"/>
        <v/>
      </c>
      <c r="AO383" t="str">
        <f t="shared" si="133"/>
        <v/>
      </c>
      <c r="AP383" t="str">
        <f t="shared" si="133"/>
        <v/>
      </c>
      <c r="AQ383" t="str">
        <f t="shared" si="133"/>
        <v/>
      </c>
      <c r="AR383" t="str">
        <f t="shared" si="135"/>
        <v/>
      </c>
      <c r="AS383" t="str">
        <f t="shared" si="135"/>
        <v/>
      </c>
      <c r="AT383" t="str">
        <f t="shared" si="135"/>
        <v/>
      </c>
      <c r="AU383" t="str">
        <f t="shared" si="135"/>
        <v/>
      </c>
      <c r="AV383" t="str">
        <f t="shared" si="135"/>
        <v/>
      </c>
      <c r="AW383" t="str">
        <f t="shared" si="135"/>
        <v/>
      </c>
      <c r="AX383" t="str">
        <f t="shared" si="135"/>
        <v/>
      </c>
      <c r="AY383" t="str">
        <f t="shared" si="135"/>
        <v/>
      </c>
      <c r="BA383">
        <v>383</v>
      </c>
      <c r="BB383">
        <f t="shared" si="132"/>
        <v>48</v>
      </c>
    </row>
    <row r="384" spans="1:54">
      <c r="A384" s="77"/>
      <c r="E384" s="78"/>
      <c r="F384" s="78"/>
      <c r="G384" t="str" cm="1">
        <f t="array" aca="1" ref="G384" ca="1">IFERROR(IF(INDIRECT("'"&amp;B384&amp;"'!Z"&amp;MATCH(INT(BA384/8)+1,INDIRECT("'"&amp;B384&amp;"'!B4:B15"),0)+3)=1,15,IF(INDIRECT("'"&amp;B384&amp;"'!X"&amp;MATCH(INT(BA384/8)+1,INDIRECT("'"&amp;B384&amp;"'!B4:B15"),0)+3)=1,10,IF(INDIRECT("'"&amp;B384&amp;"'!V"&amp;MATCH(INT(BA384/8)+1,INDIRECT("'"&amp;B384&amp;"'!B4:B15"),0)+3)=1,6,IF(INDIRECT("'"&amp;B384&amp;"'!V"&amp;MATCH(INT(BA384/8)+1,INDIRECT("'"&amp;B384&amp;"'!B4:B15"),0)+3)=1,4,0)))),"")</f>
        <v/>
      </c>
      <c r="H384" t="str" cm="1">
        <f t="array" aca="1" ref="H384" ca="1">IFERROR(IFERROR(INDIRECT("'"&amp;B384&amp;"'!AE"&amp;MATCH(INT(BA384/8)+1,INDIRECT("'"&amp;B384&amp;"'!B4:B15"),0)+3),0)-G384,"")</f>
        <v/>
      </c>
      <c r="K384" t="str" cm="1">
        <f t="array" aca="1" ref="K384" ca="1">IFERROR(INDIRECT("'"&amp;B384&amp;"'!AG"&amp;MATCH(INT(BA384/8)+1,INDIRECT("'"&amp;B384&amp;"'!B4:B15"),0)+3),"")</f>
        <v/>
      </c>
      <c r="M384" t="str">
        <f t="shared" ca="1" si="134"/>
        <v/>
      </c>
      <c r="N384" t="str">
        <f t="shared" si="134"/>
        <v/>
      </c>
      <c r="O384" t="str">
        <f t="shared" si="134"/>
        <v/>
      </c>
      <c r="P384" t="str">
        <f t="shared" si="134"/>
        <v/>
      </c>
      <c r="Q384" t="str">
        <f t="shared" si="134"/>
        <v/>
      </c>
      <c r="R384" t="str">
        <f t="shared" si="134"/>
        <v/>
      </c>
      <c r="S384" t="str">
        <f t="shared" si="134"/>
        <v/>
      </c>
      <c r="T384" t="str">
        <f t="shared" si="134"/>
        <v/>
      </c>
      <c r="U384" t="str">
        <f t="shared" si="134"/>
        <v/>
      </c>
      <c r="V384" t="str">
        <f t="shared" si="134"/>
        <v/>
      </c>
      <c r="W384" t="str">
        <f t="shared" si="134"/>
        <v/>
      </c>
      <c r="X384" t="str">
        <f t="shared" si="134"/>
        <v/>
      </c>
      <c r="Y384" t="str">
        <f t="shared" si="134"/>
        <v/>
      </c>
      <c r="Z384" t="str">
        <f t="shared" si="134"/>
        <v/>
      </c>
      <c r="AA384" t="str">
        <f t="shared" si="134"/>
        <v/>
      </c>
      <c r="AB384" t="str">
        <f t="shared" si="134"/>
        <v/>
      </c>
      <c r="AC384" t="str">
        <f t="shared" si="133"/>
        <v/>
      </c>
      <c r="AD384" t="str">
        <f t="shared" si="133"/>
        <v/>
      </c>
      <c r="AE384" t="str">
        <f t="shared" si="133"/>
        <v/>
      </c>
      <c r="AF384" t="str">
        <f t="shared" si="133"/>
        <v/>
      </c>
      <c r="AG384" t="str">
        <f t="shared" si="133"/>
        <v/>
      </c>
      <c r="AH384" t="str">
        <f t="shared" si="133"/>
        <v/>
      </c>
      <c r="AI384" t="str">
        <f t="shared" si="133"/>
        <v/>
      </c>
      <c r="AJ384" t="str">
        <f t="shared" si="133"/>
        <v/>
      </c>
      <c r="AK384" t="str">
        <f t="shared" si="133"/>
        <v/>
      </c>
      <c r="AL384" t="str">
        <f t="shared" si="133"/>
        <v/>
      </c>
      <c r="AM384" t="str">
        <f t="shared" si="133"/>
        <v/>
      </c>
      <c r="AN384" t="str">
        <f t="shared" si="133"/>
        <v/>
      </c>
      <c r="AO384" t="str">
        <f t="shared" si="133"/>
        <v/>
      </c>
      <c r="AP384" t="str">
        <f t="shared" si="133"/>
        <v/>
      </c>
      <c r="AQ384" t="str">
        <f t="shared" si="133"/>
        <v/>
      </c>
      <c r="AR384" t="str">
        <f t="shared" si="135"/>
        <v/>
      </c>
      <c r="AS384" t="str">
        <f t="shared" si="135"/>
        <v/>
      </c>
      <c r="AT384" t="str">
        <f t="shared" si="135"/>
        <v/>
      </c>
      <c r="AU384" t="str">
        <f t="shared" si="135"/>
        <v/>
      </c>
      <c r="AV384" t="str">
        <f t="shared" si="135"/>
        <v/>
      </c>
      <c r="AW384" t="str">
        <f t="shared" si="135"/>
        <v/>
      </c>
      <c r="AX384" t="str">
        <f t="shared" si="135"/>
        <v/>
      </c>
      <c r="AY384" t="str">
        <f t="shared" si="135"/>
        <v/>
      </c>
      <c r="BA384">
        <v>384</v>
      </c>
      <c r="BB384">
        <f t="shared" si="132"/>
        <v>49</v>
      </c>
    </row>
    <row r="385" spans="1:54">
      <c r="A385" s="77"/>
      <c r="E385" s="78"/>
      <c r="F385" s="78"/>
      <c r="G385" t="str" cm="1">
        <f t="array" aca="1" ref="G385" ca="1">IFERROR(IF(INDIRECT("'"&amp;B385&amp;"'!Z"&amp;MATCH(INT(BA385/8)+1,INDIRECT("'"&amp;B385&amp;"'!B4:B15"),0)+3)=1,15,IF(INDIRECT("'"&amp;B385&amp;"'!X"&amp;MATCH(INT(BA385/8)+1,INDIRECT("'"&amp;B385&amp;"'!B4:B15"),0)+3)=1,10,IF(INDIRECT("'"&amp;B385&amp;"'!V"&amp;MATCH(INT(BA385/8)+1,INDIRECT("'"&amp;B385&amp;"'!B4:B15"),0)+3)=1,6,IF(INDIRECT("'"&amp;B385&amp;"'!V"&amp;MATCH(INT(BA385/8)+1,INDIRECT("'"&amp;B385&amp;"'!B4:B15"),0)+3)=1,4,0)))),"")</f>
        <v/>
      </c>
      <c r="H385" t="str" cm="1">
        <f t="array" aca="1" ref="H385" ca="1">IFERROR(IFERROR(INDIRECT("'"&amp;B385&amp;"'!AE"&amp;MATCH(INT(BA385/8)+1,INDIRECT("'"&amp;B385&amp;"'!B4:B15"),0)+3),0)-G385,"")</f>
        <v/>
      </c>
      <c r="K385" t="str" cm="1">
        <f t="array" aca="1" ref="K385" ca="1">IFERROR(INDIRECT("'"&amp;B385&amp;"'!AG"&amp;MATCH(INT(BA385/8)+1,INDIRECT("'"&amp;B385&amp;"'!B4:B15"),0)+3),"")</f>
        <v/>
      </c>
      <c r="M385" t="str">
        <f t="shared" ca="1" si="134"/>
        <v/>
      </c>
      <c r="N385" t="str">
        <f t="shared" si="134"/>
        <v/>
      </c>
      <c r="O385" t="str">
        <f t="shared" si="134"/>
        <v/>
      </c>
      <c r="P385" t="str">
        <f t="shared" si="134"/>
        <v/>
      </c>
      <c r="Q385" t="str">
        <f t="shared" si="134"/>
        <v/>
      </c>
      <c r="R385" t="str">
        <f t="shared" si="134"/>
        <v/>
      </c>
      <c r="S385" t="str">
        <f t="shared" si="134"/>
        <v/>
      </c>
      <c r="T385" t="str">
        <f t="shared" si="134"/>
        <v/>
      </c>
      <c r="U385" t="str">
        <f t="shared" si="134"/>
        <v/>
      </c>
      <c r="V385" t="str">
        <f t="shared" si="134"/>
        <v/>
      </c>
      <c r="W385" t="str">
        <f t="shared" si="134"/>
        <v/>
      </c>
      <c r="X385" t="str">
        <f t="shared" si="134"/>
        <v/>
      </c>
      <c r="Y385" t="str">
        <f t="shared" si="134"/>
        <v/>
      </c>
      <c r="Z385" t="str">
        <f t="shared" si="134"/>
        <v/>
      </c>
      <c r="AA385" t="str">
        <f t="shared" si="134"/>
        <v/>
      </c>
      <c r="AB385" t="str">
        <f t="shared" si="134"/>
        <v/>
      </c>
      <c r="AC385" t="str">
        <f t="shared" si="133"/>
        <v/>
      </c>
      <c r="AD385" t="str">
        <f t="shared" si="133"/>
        <v/>
      </c>
      <c r="AE385" t="str">
        <f t="shared" si="133"/>
        <v/>
      </c>
      <c r="AF385" t="str">
        <f t="shared" si="133"/>
        <v/>
      </c>
      <c r="AG385" t="str">
        <f t="shared" si="133"/>
        <v/>
      </c>
      <c r="AH385" t="str">
        <f t="shared" si="133"/>
        <v/>
      </c>
      <c r="AI385" t="str">
        <f t="shared" si="133"/>
        <v/>
      </c>
      <c r="AJ385" t="str">
        <f t="shared" si="133"/>
        <v/>
      </c>
      <c r="AK385" t="str">
        <f t="shared" si="133"/>
        <v/>
      </c>
      <c r="AL385" t="str">
        <f t="shared" si="133"/>
        <v/>
      </c>
      <c r="AM385" t="str">
        <f t="shared" si="133"/>
        <v/>
      </c>
      <c r="AN385" t="str">
        <f t="shared" si="133"/>
        <v/>
      </c>
      <c r="AO385" t="str">
        <f t="shared" si="133"/>
        <v/>
      </c>
      <c r="AP385" t="str">
        <f t="shared" si="133"/>
        <v/>
      </c>
      <c r="AQ385" t="str">
        <f t="shared" si="133"/>
        <v/>
      </c>
      <c r="AR385" t="str">
        <f t="shared" si="135"/>
        <v/>
      </c>
      <c r="AS385" t="str">
        <f t="shared" si="135"/>
        <v/>
      </c>
      <c r="AT385" t="str">
        <f t="shared" si="135"/>
        <v/>
      </c>
      <c r="AU385" t="str">
        <f t="shared" si="135"/>
        <v/>
      </c>
      <c r="AV385" t="str">
        <f t="shared" si="135"/>
        <v/>
      </c>
      <c r="AW385" t="str">
        <f t="shared" si="135"/>
        <v/>
      </c>
      <c r="AX385" t="str">
        <f t="shared" si="135"/>
        <v/>
      </c>
      <c r="AY385" t="str">
        <f t="shared" si="135"/>
        <v/>
      </c>
      <c r="BA385">
        <v>385</v>
      </c>
      <c r="BB385">
        <f t="shared" si="132"/>
        <v>49</v>
      </c>
    </row>
    <row r="386" spans="1:54">
      <c r="A386" s="77"/>
      <c r="E386" s="78"/>
      <c r="F386" s="78"/>
      <c r="G386" t="str" cm="1">
        <f t="array" aca="1" ref="G386" ca="1">IFERROR(IF(INDIRECT("'"&amp;B386&amp;"'!Z"&amp;MATCH(INT(BA386/8)+1,INDIRECT("'"&amp;B386&amp;"'!B4:B15"),0)+3)=1,15,IF(INDIRECT("'"&amp;B386&amp;"'!X"&amp;MATCH(INT(BA386/8)+1,INDIRECT("'"&amp;B386&amp;"'!B4:B15"),0)+3)=1,10,IF(INDIRECT("'"&amp;B386&amp;"'!V"&amp;MATCH(INT(BA386/8)+1,INDIRECT("'"&amp;B386&amp;"'!B4:B15"),0)+3)=1,6,IF(INDIRECT("'"&amp;B386&amp;"'!V"&amp;MATCH(INT(BA386/8)+1,INDIRECT("'"&amp;B386&amp;"'!B4:B15"),0)+3)=1,4,0)))),"")</f>
        <v/>
      </c>
      <c r="H386" t="str" cm="1">
        <f t="array" aca="1" ref="H386" ca="1">IFERROR(IFERROR(INDIRECT("'"&amp;B386&amp;"'!AE"&amp;MATCH(INT(BA386/8)+1,INDIRECT("'"&amp;B386&amp;"'!B4:B15"),0)+3),0)-G386,"")</f>
        <v/>
      </c>
      <c r="I386" t="e">
        <f ca="1">H386+H387+H388</f>
        <v>#VALUE!</v>
      </c>
      <c r="J386" t="str">
        <f ca="1">IFERROR(ABS(SUM(I386,-F387,-E387))+ABS(SUM(IF(D386="Traversal",15,IF(D386="High",10,IF(D386="Mid",6,IF(D386="Low",4,0))))-G386)),"")</f>
        <v/>
      </c>
      <c r="K386" t="str" cm="1">
        <f t="array" aca="1" ref="K386" ca="1">IFERROR(INDIRECT("'"&amp;B386&amp;"'!AG"&amp;MATCH(INT(BA386/8)+1,INDIRECT("'"&amp;B386&amp;"'!B4:B15"),0)+3),"")</f>
        <v/>
      </c>
      <c r="M386" t="str">
        <f t="shared" ca="1" si="134"/>
        <v/>
      </c>
      <c r="N386" t="str">
        <f t="shared" si="134"/>
        <v/>
      </c>
      <c r="O386" t="str">
        <f t="shared" si="134"/>
        <v/>
      </c>
      <c r="P386" t="str">
        <f t="shared" si="134"/>
        <v/>
      </c>
      <c r="Q386" t="str">
        <f t="shared" si="134"/>
        <v/>
      </c>
      <c r="R386" t="str">
        <f t="shared" si="134"/>
        <v/>
      </c>
      <c r="S386" t="str">
        <f t="shared" si="134"/>
        <v/>
      </c>
      <c r="T386" t="str">
        <f t="shared" si="134"/>
        <v/>
      </c>
      <c r="U386" t="str">
        <f t="shared" si="134"/>
        <v/>
      </c>
      <c r="V386" t="str">
        <f t="shared" si="134"/>
        <v/>
      </c>
      <c r="W386" t="str">
        <f t="shared" si="134"/>
        <v/>
      </c>
      <c r="X386" t="str">
        <f t="shared" si="134"/>
        <v/>
      </c>
      <c r="Y386" t="str">
        <f t="shared" si="134"/>
        <v/>
      </c>
      <c r="Z386" t="str">
        <f t="shared" si="134"/>
        <v/>
      </c>
      <c r="AA386" t="str">
        <f t="shared" si="134"/>
        <v/>
      </c>
      <c r="AB386" t="str">
        <f t="shared" si="134"/>
        <v/>
      </c>
      <c r="AC386" t="str">
        <f t="shared" si="133"/>
        <v/>
      </c>
      <c r="AD386" t="str">
        <f t="shared" si="133"/>
        <v/>
      </c>
      <c r="AE386" t="str">
        <f t="shared" si="133"/>
        <v/>
      </c>
      <c r="AF386" t="str">
        <f t="shared" si="133"/>
        <v/>
      </c>
      <c r="AG386" t="str">
        <f t="shared" si="133"/>
        <v/>
      </c>
      <c r="AH386" t="str">
        <f t="shared" si="133"/>
        <v/>
      </c>
      <c r="AI386" t="str">
        <f t="shared" si="133"/>
        <v/>
      </c>
      <c r="AJ386" t="str">
        <f t="shared" si="133"/>
        <v/>
      </c>
      <c r="AK386" t="str">
        <f t="shared" si="133"/>
        <v/>
      </c>
      <c r="AL386" t="str">
        <f t="shared" si="133"/>
        <v/>
      </c>
      <c r="AM386" t="str">
        <f t="shared" si="133"/>
        <v/>
      </c>
      <c r="AN386" t="str">
        <f t="shared" si="133"/>
        <v/>
      </c>
      <c r="AO386" t="str">
        <f t="shared" si="133"/>
        <v/>
      </c>
      <c r="AP386" t="str">
        <f t="shared" si="133"/>
        <v/>
      </c>
      <c r="AQ386" t="str">
        <f t="shared" si="133"/>
        <v/>
      </c>
      <c r="AR386" t="str">
        <f t="shared" si="135"/>
        <v/>
      </c>
      <c r="AS386" t="str">
        <f t="shared" si="135"/>
        <v/>
      </c>
      <c r="AT386" t="str">
        <f t="shared" si="135"/>
        <v/>
      </c>
      <c r="AU386" t="str">
        <f t="shared" si="135"/>
        <v/>
      </c>
      <c r="AV386" t="str">
        <f t="shared" si="135"/>
        <v/>
      </c>
      <c r="AW386" t="str">
        <f t="shared" si="135"/>
        <v/>
      </c>
      <c r="AX386" t="str">
        <f t="shared" si="135"/>
        <v/>
      </c>
      <c r="AY386" t="str">
        <f t="shared" si="135"/>
        <v/>
      </c>
      <c r="BA386">
        <v>386</v>
      </c>
      <c r="BB386">
        <f t="shared" si="132"/>
        <v>49</v>
      </c>
    </row>
    <row r="387" spans="1:54">
      <c r="A387" s="77"/>
      <c r="E387" s="78"/>
      <c r="F387" s="78"/>
      <c r="G387" t="str" cm="1">
        <f t="array" aca="1" ref="G387" ca="1">IFERROR(IF(INDIRECT("'"&amp;B387&amp;"'!Z"&amp;MATCH(INT(BA387/8)+1,INDIRECT("'"&amp;B387&amp;"'!B4:B15"),0)+3)=1,15,IF(INDIRECT("'"&amp;B387&amp;"'!X"&amp;MATCH(INT(BA387/8)+1,INDIRECT("'"&amp;B387&amp;"'!B4:B15"),0)+3)=1,10,IF(INDIRECT("'"&amp;B387&amp;"'!V"&amp;MATCH(INT(BA387/8)+1,INDIRECT("'"&amp;B387&amp;"'!B4:B15"),0)+3)=1,6,IF(INDIRECT("'"&amp;B387&amp;"'!V"&amp;MATCH(INT(BA387/8)+1,INDIRECT("'"&amp;B387&amp;"'!B4:B15"),0)+3)=1,4,0)))),"")</f>
        <v/>
      </c>
      <c r="H387" t="str" cm="1">
        <f t="array" aca="1" ref="H387" ca="1">IFERROR(IFERROR(INDIRECT("'"&amp;B387&amp;"'!AE"&amp;MATCH(INT(BA387/8)+1,INDIRECT("'"&amp;B387&amp;"'!B4:B15"),0)+3),0)-G387,"")</f>
        <v/>
      </c>
      <c r="I387" t="e">
        <f ca="1">H386+H387+H388</f>
        <v>#VALUE!</v>
      </c>
      <c r="J387" t="str">
        <f ca="1">IFERROR(ABS(SUM(I387,-F387,-E387))+ABS(SUM(IF(D387="Traversal",15,IF(D387="High",10,IF(D387="Mid",6,IF(D387="Low",4,0))))-G387)),"")</f>
        <v/>
      </c>
      <c r="K387" t="str" cm="1">
        <f t="array" aca="1" ref="K387" ca="1">IFERROR(INDIRECT("'"&amp;B387&amp;"'!AG"&amp;MATCH(INT(BA387/8)+1,INDIRECT("'"&amp;B387&amp;"'!B4:B15"),0)+3),"")</f>
        <v/>
      </c>
      <c r="M387" t="str">
        <f t="shared" ca="1" si="134"/>
        <v/>
      </c>
      <c r="N387" t="str">
        <f t="shared" si="134"/>
        <v/>
      </c>
      <c r="O387" t="str">
        <f t="shared" si="134"/>
        <v/>
      </c>
      <c r="P387" t="str">
        <f t="shared" si="134"/>
        <v/>
      </c>
      <c r="Q387" t="str">
        <f t="shared" si="134"/>
        <v/>
      </c>
      <c r="R387" t="str">
        <f t="shared" si="134"/>
        <v/>
      </c>
      <c r="S387" t="str">
        <f t="shared" si="134"/>
        <v/>
      </c>
      <c r="T387" t="str">
        <f t="shared" si="134"/>
        <v/>
      </c>
      <c r="U387" t="str">
        <f t="shared" si="134"/>
        <v/>
      </c>
      <c r="V387" t="str">
        <f t="shared" si="134"/>
        <v/>
      </c>
      <c r="W387" t="str">
        <f t="shared" si="134"/>
        <v/>
      </c>
      <c r="X387" t="str">
        <f t="shared" si="134"/>
        <v/>
      </c>
      <c r="Y387" t="str">
        <f t="shared" si="134"/>
        <v/>
      </c>
      <c r="Z387" t="str">
        <f t="shared" si="134"/>
        <v/>
      </c>
      <c r="AA387" t="str">
        <f t="shared" si="134"/>
        <v/>
      </c>
      <c r="AB387" t="str">
        <f t="shared" si="134"/>
        <v/>
      </c>
      <c r="AC387" t="str">
        <f t="shared" si="133"/>
        <v/>
      </c>
      <c r="AD387" t="str">
        <f t="shared" si="133"/>
        <v/>
      </c>
      <c r="AE387" t="str">
        <f t="shared" si="133"/>
        <v/>
      </c>
      <c r="AF387" t="str">
        <f t="shared" si="133"/>
        <v/>
      </c>
      <c r="AG387" t="str">
        <f t="shared" si="133"/>
        <v/>
      </c>
      <c r="AH387" t="str">
        <f t="shared" si="133"/>
        <v/>
      </c>
      <c r="AI387" t="str">
        <f t="shared" si="133"/>
        <v/>
      </c>
      <c r="AJ387" t="str">
        <f t="shared" si="133"/>
        <v/>
      </c>
      <c r="AK387" t="str">
        <f t="shared" si="133"/>
        <v/>
      </c>
      <c r="AL387" t="str">
        <f t="shared" si="133"/>
        <v/>
      </c>
      <c r="AM387" t="str">
        <f t="shared" si="133"/>
        <v/>
      </c>
      <c r="AN387" t="str">
        <f t="shared" si="133"/>
        <v/>
      </c>
      <c r="AO387" t="str">
        <f t="shared" si="133"/>
        <v/>
      </c>
      <c r="AP387" t="str">
        <f t="shared" si="133"/>
        <v/>
      </c>
      <c r="AQ387" t="str">
        <f t="shared" si="133"/>
        <v/>
      </c>
      <c r="AR387" t="str">
        <f t="shared" si="135"/>
        <v/>
      </c>
      <c r="AS387" t="str">
        <f t="shared" si="135"/>
        <v/>
      </c>
      <c r="AT387" t="str">
        <f t="shared" si="135"/>
        <v/>
      </c>
      <c r="AU387" t="str">
        <f t="shared" si="135"/>
        <v/>
      </c>
      <c r="AV387" t="str">
        <f t="shared" si="135"/>
        <v/>
      </c>
      <c r="AW387" t="str">
        <f t="shared" si="135"/>
        <v/>
      </c>
      <c r="AX387" t="str">
        <f t="shared" si="135"/>
        <v/>
      </c>
      <c r="AY387" t="str">
        <f t="shared" si="135"/>
        <v/>
      </c>
      <c r="BA387">
        <v>387</v>
      </c>
      <c r="BB387">
        <f t="shared" si="132"/>
        <v>49</v>
      </c>
    </row>
    <row r="388" spans="1:54">
      <c r="A388" s="77"/>
      <c r="E388" s="78"/>
      <c r="F388" s="78"/>
      <c r="G388" t="str" cm="1">
        <f t="array" aca="1" ref="G388" ca="1">IFERROR(IF(INDIRECT("'"&amp;B388&amp;"'!Z"&amp;MATCH(INT(BA388/8)+1,INDIRECT("'"&amp;B388&amp;"'!B4:B15"),0)+3)=1,15,IF(INDIRECT("'"&amp;B388&amp;"'!X"&amp;MATCH(INT(BA388/8)+1,INDIRECT("'"&amp;B388&amp;"'!B4:B15"),0)+3)=1,10,IF(INDIRECT("'"&amp;B388&amp;"'!V"&amp;MATCH(INT(BA388/8)+1,INDIRECT("'"&amp;B388&amp;"'!B4:B15"),0)+3)=1,6,IF(INDIRECT("'"&amp;B388&amp;"'!V"&amp;MATCH(INT(BA388/8)+1,INDIRECT("'"&amp;B388&amp;"'!B4:B15"),0)+3)=1,4,0)))),"")</f>
        <v/>
      </c>
      <c r="H388" t="str" cm="1">
        <f t="array" aca="1" ref="H388" ca="1">IFERROR(IFERROR(INDIRECT("'"&amp;B388&amp;"'!AE"&amp;MATCH(INT(BA388/8)+1,INDIRECT("'"&amp;B388&amp;"'!B4:B15"),0)+3),0)-G388,"")</f>
        <v/>
      </c>
      <c r="I388" t="e">
        <f ca="1">H386+H387+H388</f>
        <v>#VALUE!</v>
      </c>
      <c r="J388" t="str">
        <f ca="1">IFERROR(ABS(SUM(I388,-F387,-E387))+ABS(SUM(IF(D388="Traversal",15,IF(D388="High",10,IF(D388="Mid",6,IF(D388="Low",4,0))))-G388)),"")</f>
        <v/>
      </c>
      <c r="K388" t="str" cm="1">
        <f t="array" aca="1" ref="K388" ca="1">IFERROR(INDIRECT("'"&amp;B388&amp;"'!AG"&amp;MATCH(INT(BA388/8)+1,INDIRECT("'"&amp;B388&amp;"'!B4:B15"),0)+3),"")</f>
        <v/>
      </c>
      <c r="M388" t="str">
        <f t="shared" ca="1" si="134"/>
        <v/>
      </c>
      <c r="N388" t="str">
        <f t="shared" si="134"/>
        <v/>
      </c>
      <c r="O388" t="str">
        <f t="shared" si="134"/>
        <v/>
      </c>
      <c r="P388" t="str">
        <f t="shared" si="134"/>
        <v/>
      </c>
      <c r="Q388" t="str">
        <f t="shared" si="134"/>
        <v/>
      </c>
      <c r="R388" t="str">
        <f t="shared" si="134"/>
        <v/>
      </c>
      <c r="S388" t="str">
        <f t="shared" si="134"/>
        <v/>
      </c>
      <c r="T388" t="str">
        <f t="shared" si="134"/>
        <v/>
      </c>
      <c r="U388" t="str">
        <f t="shared" si="134"/>
        <v/>
      </c>
      <c r="V388" t="str">
        <f t="shared" si="134"/>
        <v/>
      </c>
      <c r="W388" t="str">
        <f t="shared" si="134"/>
        <v/>
      </c>
      <c r="X388" t="str">
        <f t="shared" si="134"/>
        <v/>
      </c>
      <c r="Y388" t="str">
        <f t="shared" si="134"/>
        <v/>
      </c>
      <c r="Z388" t="str">
        <f t="shared" si="134"/>
        <v/>
      </c>
      <c r="AA388" t="str">
        <f t="shared" si="134"/>
        <v/>
      </c>
      <c r="AB388" t="str">
        <f t="shared" si="134"/>
        <v/>
      </c>
      <c r="AC388" t="str">
        <f t="shared" si="133"/>
        <v/>
      </c>
      <c r="AD388" t="str">
        <f t="shared" si="133"/>
        <v/>
      </c>
      <c r="AE388" t="str">
        <f t="shared" si="133"/>
        <v/>
      </c>
      <c r="AF388" t="str">
        <f t="shared" si="133"/>
        <v/>
      </c>
      <c r="AG388" t="str">
        <f t="shared" si="133"/>
        <v/>
      </c>
      <c r="AH388" t="str">
        <f t="shared" si="133"/>
        <v/>
      </c>
      <c r="AI388" t="str">
        <f t="shared" si="133"/>
        <v/>
      </c>
      <c r="AJ388" t="str">
        <f t="shared" si="133"/>
        <v/>
      </c>
      <c r="AK388" t="str">
        <f t="shared" si="133"/>
        <v/>
      </c>
      <c r="AL388" t="str">
        <f t="shared" si="133"/>
        <v/>
      </c>
      <c r="AM388" t="str">
        <f t="shared" si="133"/>
        <v/>
      </c>
      <c r="AN388" t="str">
        <f t="shared" si="133"/>
        <v/>
      </c>
      <c r="AO388" t="str">
        <f t="shared" si="133"/>
        <v/>
      </c>
      <c r="AP388" t="str">
        <f t="shared" si="133"/>
        <v/>
      </c>
      <c r="AQ388" t="str">
        <f t="shared" si="133"/>
        <v/>
      </c>
      <c r="AR388" t="str">
        <f t="shared" si="135"/>
        <v/>
      </c>
      <c r="AS388" t="str">
        <f t="shared" si="135"/>
        <v/>
      </c>
      <c r="AT388" t="str">
        <f t="shared" si="135"/>
        <v/>
      </c>
      <c r="AU388" t="str">
        <f t="shared" si="135"/>
        <v/>
      </c>
      <c r="AV388" t="str">
        <f t="shared" si="135"/>
        <v/>
      </c>
      <c r="AW388" t="str">
        <f t="shared" si="135"/>
        <v/>
      </c>
      <c r="AX388" t="str">
        <f t="shared" si="135"/>
        <v/>
      </c>
      <c r="AY388" t="str">
        <f t="shared" si="135"/>
        <v/>
      </c>
      <c r="BA388">
        <v>388</v>
      </c>
      <c r="BB388">
        <f t="shared" si="132"/>
        <v>49</v>
      </c>
    </row>
    <row r="389" spans="1:54">
      <c r="A389" s="77"/>
      <c r="E389" s="78"/>
      <c r="F389" s="78"/>
      <c r="G389" t="str" cm="1">
        <f t="array" aca="1" ref="G389" ca="1">IFERROR(IF(INDIRECT("'"&amp;B389&amp;"'!Z"&amp;MATCH(INT(BA389/8)+1,INDIRECT("'"&amp;B389&amp;"'!B4:B15"),0)+3)=1,15,IF(INDIRECT("'"&amp;B389&amp;"'!X"&amp;MATCH(INT(BA389/8)+1,INDIRECT("'"&amp;B389&amp;"'!B4:B15"),0)+3)=1,10,IF(INDIRECT("'"&amp;B389&amp;"'!V"&amp;MATCH(INT(BA389/8)+1,INDIRECT("'"&amp;B389&amp;"'!B4:B15"),0)+3)=1,6,IF(INDIRECT("'"&amp;B389&amp;"'!V"&amp;MATCH(INT(BA389/8)+1,INDIRECT("'"&amp;B389&amp;"'!B4:B15"),0)+3)=1,4,0)))),"")</f>
        <v/>
      </c>
      <c r="H389" t="str" cm="1">
        <f t="array" aca="1" ref="H389" ca="1">IFERROR(IFERROR(INDIRECT("'"&amp;B389&amp;"'!AE"&amp;MATCH(INT(BA389/8)+1,INDIRECT("'"&amp;B389&amp;"'!B4:B15"),0)+3),0)-G389,"")</f>
        <v/>
      </c>
      <c r="I389" t="e">
        <f ca="1">H389+H390+H391</f>
        <v>#VALUE!</v>
      </c>
      <c r="J389" t="str">
        <f ca="1">IFERROR(ABS(SUM(I389,-F390,-E390))+ABS(SUM(IF(D389="Traversal",15,IF(D389="High",10,IF(D389="Mid",6,IF(D389="Low",4,0))))-G389)),"")</f>
        <v/>
      </c>
      <c r="K389" t="str" cm="1">
        <f t="array" aca="1" ref="K389" ca="1">IFERROR(INDIRECT("'"&amp;B389&amp;"'!AG"&amp;MATCH(INT(BA389/8)+1,INDIRECT("'"&amp;B389&amp;"'!B4:B15"),0)+3),"")</f>
        <v/>
      </c>
      <c r="M389" t="str">
        <f t="shared" ca="1" si="134"/>
        <v/>
      </c>
      <c r="N389" t="str">
        <f t="shared" si="134"/>
        <v/>
      </c>
      <c r="O389" t="str">
        <f t="shared" si="134"/>
        <v/>
      </c>
      <c r="P389" t="str">
        <f t="shared" si="134"/>
        <v/>
      </c>
      <c r="Q389" t="str">
        <f t="shared" si="134"/>
        <v/>
      </c>
      <c r="R389" t="str">
        <f t="shared" si="134"/>
        <v/>
      </c>
      <c r="S389" t="str">
        <f t="shared" si="134"/>
        <v/>
      </c>
      <c r="T389" t="str">
        <f t="shared" si="134"/>
        <v/>
      </c>
      <c r="U389" t="str">
        <f t="shared" si="134"/>
        <v/>
      </c>
      <c r="V389" t="str">
        <f t="shared" si="134"/>
        <v/>
      </c>
      <c r="W389" t="str">
        <f t="shared" si="134"/>
        <v/>
      </c>
      <c r="X389" t="str">
        <f t="shared" si="134"/>
        <v/>
      </c>
      <c r="Y389" t="str">
        <f t="shared" si="134"/>
        <v/>
      </c>
      <c r="Z389" t="str">
        <f t="shared" si="134"/>
        <v/>
      </c>
      <c r="AA389" t="str">
        <f t="shared" si="134"/>
        <v/>
      </c>
      <c r="AB389" t="str">
        <f t="shared" si="134"/>
        <v/>
      </c>
      <c r="AC389" t="str">
        <f t="shared" si="133"/>
        <v/>
      </c>
      <c r="AD389" t="str">
        <f t="shared" si="133"/>
        <v/>
      </c>
      <c r="AE389" t="str">
        <f t="shared" si="133"/>
        <v/>
      </c>
      <c r="AF389" t="str">
        <f t="shared" si="133"/>
        <v/>
      </c>
      <c r="AG389" t="str">
        <f t="shared" si="133"/>
        <v/>
      </c>
      <c r="AH389" t="str">
        <f t="shared" si="133"/>
        <v/>
      </c>
      <c r="AI389" t="str">
        <f t="shared" si="133"/>
        <v/>
      </c>
      <c r="AJ389" t="str">
        <f t="shared" si="133"/>
        <v/>
      </c>
      <c r="AK389" t="str">
        <f t="shared" si="133"/>
        <v/>
      </c>
      <c r="AL389" t="str">
        <f t="shared" si="133"/>
        <v/>
      </c>
      <c r="AM389" t="str">
        <f t="shared" si="133"/>
        <v/>
      </c>
      <c r="AN389" t="str">
        <f t="shared" si="133"/>
        <v/>
      </c>
      <c r="AO389" t="str">
        <f t="shared" si="133"/>
        <v/>
      </c>
      <c r="AP389" t="str">
        <f t="shared" si="133"/>
        <v/>
      </c>
      <c r="AQ389" t="str">
        <f t="shared" si="133"/>
        <v/>
      </c>
      <c r="AR389" t="str">
        <f t="shared" si="135"/>
        <v/>
      </c>
      <c r="AS389" t="str">
        <f t="shared" si="135"/>
        <v/>
      </c>
      <c r="AT389" t="str">
        <f t="shared" si="135"/>
        <v/>
      </c>
      <c r="AU389" t="str">
        <f t="shared" si="135"/>
        <v/>
      </c>
      <c r="AV389" t="str">
        <f t="shared" si="135"/>
        <v/>
      </c>
      <c r="AW389" t="str">
        <f t="shared" si="135"/>
        <v/>
      </c>
      <c r="AX389" t="str">
        <f t="shared" si="135"/>
        <v/>
      </c>
      <c r="AY389" t="str">
        <f t="shared" si="135"/>
        <v/>
      </c>
      <c r="BA389">
        <v>389</v>
      </c>
      <c r="BB389">
        <f t="shared" si="132"/>
        <v>49</v>
      </c>
    </row>
    <row r="390" spans="1:54">
      <c r="A390" s="77"/>
      <c r="E390" s="78"/>
      <c r="F390" s="78"/>
      <c r="G390" t="str" cm="1">
        <f t="array" aca="1" ref="G390" ca="1">IFERROR(IF(INDIRECT("'"&amp;B390&amp;"'!Z"&amp;MATCH(INT(BA390/8)+1,INDIRECT("'"&amp;B390&amp;"'!B4:B15"),0)+3)=1,15,IF(INDIRECT("'"&amp;B390&amp;"'!X"&amp;MATCH(INT(BA390/8)+1,INDIRECT("'"&amp;B390&amp;"'!B4:B15"),0)+3)=1,10,IF(INDIRECT("'"&amp;B390&amp;"'!V"&amp;MATCH(INT(BA390/8)+1,INDIRECT("'"&amp;B390&amp;"'!B4:B15"),0)+3)=1,6,IF(INDIRECT("'"&amp;B390&amp;"'!V"&amp;MATCH(INT(BA390/8)+1,INDIRECT("'"&amp;B390&amp;"'!B4:B15"),0)+3)=1,4,0)))),"")</f>
        <v/>
      </c>
      <c r="H390" t="str" cm="1">
        <f t="array" aca="1" ref="H390" ca="1">IFERROR(IFERROR(INDIRECT("'"&amp;B390&amp;"'!AE"&amp;MATCH(INT(BA390/8)+1,INDIRECT("'"&amp;B390&amp;"'!B4:B15"),0)+3),0)-G390,"")</f>
        <v/>
      </c>
      <c r="I390" t="e">
        <f ca="1">H389+H390+H391</f>
        <v>#VALUE!</v>
      </c>
      <c r="J390" t="str">
        <f ca="1">IFERROR(ABS(SUM(I390,-F390,-E390))+ABS(SUM(IF(D390="Traversal",15,IF(D390="High",10,IF(D390="Mid",6,IF(D390="Low",4,0))))-G390)),"")</f>
        <v/>
      </c>
      <c r="K390" t="str" cm="1">
        <f t="array" aca="1" ref="K390" ca="1">IFERROR(INDIRECT("'"&amp;B390&amp;"'!AG"&amp;MATCH(INT(BA390/8)+1,INDIRECT("'"&amp;B390&amp;"'!B4:B15"),0)+3),"")</f>
        <v/>
      </c>
      <c r="M390" t="str">
        <f t="shared" ca="1" si="134"/>
        <v/>
      </c>
      <c r="N390" t="str">
        <f t="shared" si="134"/>
        <v/>
      </c>
      <c r="O390" t="str">
        <f t="shared" si="134"/>
        <v/>
      </c>
      <c r="P390" t="str">
        <f t="shared" si="134"/>
        <v/>
      </c>
      <c r="Q390" t="str">
        <f t="shared" si="134"/>
        <v/>
      </c>
      <c r="R390" t="str">
        <f t="shared" si="134"/>
        <v/>
      </c>
      <c r="S390" t="str">
        <f t="shared" si="134"/>
        <v/>
      </c>
      <c r="T390" t="str">
        <f t="shared" si="134"/>
        <v/>
      </c>
      <c r="U390" t="str">
        <f t="shared" si="134"/>
        <v/>
      </c>
      <c r="V390" t="str">
        <f t="shared" si="134"/>
        <v/>
      </c>
      <c r="W390" t="str">
        <f t="shared" si="134"/>
        <v/>
      </c>
      <c r="X390" t="str">
        <f t="shared" si="134"/>
        <v/>
      </c>
      <c r="Y390" t="str">
        <f t="shared" si="134"/>
        <v/>
      </c>
      <c r="Z390" t="str">
        <f t="shared" si="134"/>
        <v/>
      </c>
      <c r="AA390" t="str">
        <f t="shared" si="134"/>
        <v/>
      </c>
      <c r="AB390" t="str">
        <f t="shared" si="134"/>
        <v/>
      </c>
      <c r="AC390" t="str">
        <f t="shared" si="133"/>
        <v/>
      </c>
      <c r="AD390" t="str">
        <f t="shared" si="133"/>
        <v/>
      </c>
      <c r="AE390" t="str">
        <f t="shared" si="133"/>
        <v/>
      </c>
      <c r="AF390" t="str">
        <f t="shared" si="133"/>
        <v/>
      </c>
      <c r="AG390" t="str">
        <f t="shared" si="133"/>
        <v/>
      </c>
      <c r="AH390" t="str">
        <f t="shared" si="133"/>
        <v/>
      </c>
      <c r="AI390" t="str">
        <f t="shared" si="133"/>
        <v/>
      </c>
      <c r="AJ390" t="str">
        <f t="shared" si="133"/>
        <v/>
      </c>
      <c r="AK390" t="str">
        <f t="shared" si="133"/>
        <v/>
      </c>
      <c r="AL390" t="str">
        <f t="shared" si="133"/>
        <v/>
      </c>
      <c r="AM390" t="str">
        <f t="shared" si="133"/>
        <v/>
      </c>
      <c r="AN390" t="str">
        <f t="shared" si="133"/>
        <v/>
      </c>
      <c r="AO390" t="str">
        <f t="shared" si="133"/>
        <v/>
      </c>
      <c r="AP390" t="str">
        <f t="shared" si="133"/>
        <v/>
      </c>
      <c r="AQ390" t="str">
        <f t="shared" si="133"/>
        <v/>
      </c>
      <c r="AR390" t="str">
        <f t="shared" si="135"/>
        <v/>
      </c>
      <c r="AS390" t="str">
        <f t="shared" si="135"/>
        <v/>
      </c>
      <c r="AT390" t="str">
        <f t="shared" si="135"/>
        <v/>
      </c>
      <c r="AU390" t="str">
        <f t="shared" si="135"/>
        <v/>
      </c>
      <c r="AV390" t="str">
        <f t="shared" si="135"/>
        <v/>
      </c>
      <c r="AW390" t="str">
        <f t="shared" si="135"/>
        <v/>
      </c>
      <c r="AX390" t="str">
        <f t="shared" si="135"/>
        <v/>
      </c>
      <c r="AY390" t="str">
        <f t="shared" si="135"/>
        <v/>
      </c>
      <c r="BA390">
        <v>390</v>
      </c>
      <c r="BB390">
        <f t="shared" si="132"/>
        <v>49</v>
      </c>
    </row>
    <row r="391" spans="1:54">
      <c r="A391" s="77"/>
      <c r="E391" s="78"/>
      <c r="F391" s="78"/>
      <c r="G391" t="str" cm="1">
        <f t="array" aca="1" ref="G391" ca="1">IFERROR(IF(INDIRECT("'"&amp;B391&amp;"'!Z"&amp;MATCH(INT(BA391/8)+1,INDIRECT("'"&amp;B391&amp;"'!B4:B15"),0)+3)=1,15,IF(INDIRECT("'"&amp;B391&amp;"'!X"&amp;MATCH(INT(BA391/8)+1,INDIRECT("'"&amp;B391&amp;"'!B4:B15"),0)+3)=1,10,IF(INDIRECT("'"&amp;B391&amp;"'!V"&amp;MATCH(INT(BA391/8)+1,INDIRECT("'"&amp;B391&amp;"'!B4:B15"),0)+3)=1,6,IF(INDIRECT("'"&amp;B391&amp;"'!V"&amp;MATCH(INT(BA391/8)+1,INDIRECT("'"&amp;B391&amp;"'!B4:B15"),0)+3)=1,4,0)))),"")</f>
        <v/>
      </c>
      <c r="H391" t="str" cm="1">
        <f t="array" aca="1" ref="H391" ca="1">IFERROR(IFERROR(INDIRECT("'"&amp;B391&amp;"'!AE"&amp;MATCH(INT(BA391/8)+1,INDIRECT("'"&amp;B391&amp;"'!B4:B15"),0)+3),0)-G391,"")</f>
        <v/>
      </c>
      <c r="I391" t="e">
        <f ca="1">H389+H390+H391</f>
        <v>#VALUE!</v>
      </c>
      <c r="J391" t="str">
        <f ca="1">IFERROR(ABS(SUM(I391,-F390,-E390))+ABS(SUM(IF(D391="Traversal",15,IF(D391="High",10,IF(D391="Mid",6,IF(D391="Low",4,0))))-G391)),"")</f>
        <v/>
      </c>
      <c r="K391" t="str" cm="1">
        <f t="array" aca="1" ref="K391" ca="1">IFERROR(INDIRECT("'"&amp;B391&amp;"'!AG"&amp;MATCH(INT(BA391/8)+1,INDIRECT("'"&amp;B391&amp;"'!B4:B15"),0)+3),"")</f>
        <v/>
      </c>
      <c r="M391" t="str">
        <f t="shared" ca="1" si="134"/>
        <v/>
      </c>
      <c r="N391" t="str">
        <f t="shared" si="134"/>
        <v/>
      </c>
      <c r="O391" t="str">
        <f t="shared" si="134"/>
        <v/>
      </c>
      <c r="P391" t="str">
        <f t="shared" si="134"/>
        <v/>
      </c>
      <c r="Q391" t="str">
        <f t="shared" si="134"/>
        <v/>
      </c>
      <c r="R391" t="str">
        <f t="shared" si="134"/>
        <v/>
      </c>
      <c r="S391" t="str">
        <f t="shared" si="134"/>
        <v/>
      </c>
      <c r="T391" t="str">
        <f t="shared" si="134"/>
        <v/>
      </c>
      <c r="U391" t="str">
        <f t="shared" si="134"/>
        <v/>
      </c>
      <c r="V391" t="str">
        <f t="shared" si="134"/>
        <v/>
      </c>
      <c r="W391" t="str">
        <f t="shared" si="134"/>
        <v/>
      </c>
      <c r="X391" t="str">
        <f t="shared" si="134"/>
        <v/>
      </c>
      <c r="Y391" t="str">
        <f t="shared" si="134"/>
        <v/>
      </c>
      <c r="Z391" t="str">
        <f t="shared" si="134"/>
        <v/>
      </c>
      <c r="AA391" t="str">
        <f t="shared" si="134"/>
        <v/>
      </c>
      <c r="AB391" t="str">
        <f t="shared" si="134"/>
        <v/>
      </c>
      <c r="AC391" t="str">
        <f t="shared" si="133"/>
        <v/>
      </c>
      <c r="AD391" t="str">
        <f t="shared" si="133"/>
        <v/>
      </c>
      <c r="AE391" t="str">
        <f t="shared" si="133"/>
        <v/>
      </c>
      <c r="AF391" t="str">
        <f t="shared" si="133"/>
        <v/>
      </c>
      <c r="AG391" t="str">
        <f t="shared" si="133"/>
        <v/>
      </c>
      <c r="AH391" t="str">
        <f t="shared" si="133"/>
        <v/>
      </c>
      <c r="AI391" t="str">
        <f t="shared" si="133"/>
        <v/>
      </c>
      <c r="AJ391" t="str">
        <f t="shared" si="133"/>
        <v/>
      </c>
      <c r="AK391" t="str">
        <f t="shared" si="133"/>
        <v/>
      </c>
      <c r="AL391" t="str">
        <f t="shared" si="133"/>
        <v/>
      </c>
      <c r="AM391" t="str">
        <f t="shared" si="133"/>
        <v/>
      </c>
      <c r="AN391" t="str">
        <f t="shared" si="133"/>
        <v/>
      </c>
      <c r="AO391" t="str">
        <f t="shared" si="133"/>
        <v/>
      </c>
      <c r="AP391" t="str">
        <f t="shared" si="133"/>
        <v/>
      </c>
      <c r="AQ391" t="str">
        <f t="shared" si="133"/>
        <v/>
      </c>
      <c r="AR391" t="str">
        <f t="shared" si="135"/>
        <v/>
      </c>
      <c r="AS391" t="str">
        <f t="shared" si="135"/>
        <v/>
      </c>
      <c r="AT391" t="str">
        <f t="shared" si="135"/>
        <v/>
      </c>
      <c r="AU391" t="str">
        <f t="shared" si="135"/>
        <v/>
      </c>
      <c r="AV391" t="str">
        <f t="shared" si="135"/>
        <v/>
      </c>
      <c r="AW391" t="str">
        <f t="shared" si="135"/>
        <v/>
      </c>
      <c r="AX391" t="str">
        <f t="shared" si="135"/>
        <v/>
      </c>
      <c r="AY391" t="str">
        <f t="shared" si="135"/>
        <v/>
      </c>
      <c r="BA391">
        <v>391</v>
      </c>
      <c r="BB391">
        <f t="shared" si="132"/>
        <v>49</v>
      </c>
    </row>
    <row r="392" spans="1:54">
      <c r="A392" s="77"/>
      <c r="E392" s="78"/>
      <c r="F392" s="78"/>
      <c r="G392" t="str" cm="1">
        <f t="array" aca="1" ref="G392" ca="1">IFERROR(IF(INDIRECT("'"&amp;B392&amp;"'!Z"&amp;MATCH(INT(BA392/8)+1,INDIRECT("'"&amp;B392&amp;"'!B4:B15"),0)+3)=1,15,IF(INDIRECT("'"&amp;B392&amp;"'!X"&amp;MATCH(INT(BA392/8)+1,INDIRECT("'"&amp;B392&amp;"'!B4:B15"),0)+3)=1,10,IF(INDIRECT("'"&amp;B392&amp;"'!V"&amp;MATCH(INT(BA392/8)+1,INDIRECT("'"&amp;B392&amp;"'!B4:B15"),0)+3)=1,6,IF(INDIRECT("'"&amp;B392&amp;"'!V"&amp;MATCH(INT(BA392/8)+1,INDIRECT("'"&amp;B392&amp;"'!B4:B15"),0)+3)=1,4,0)))),"")</f>
        <v/>
      </c>
      <c r="H392" t="str" cm="1">
        <f t="array" aca="1" ref="H392" ca="1">IFERROR(IFERROR(INDIRECT("'"&amp;B392&amp;"'!AE"&amp;MATCH(INT(BA392/8)+1,INDIRECT("'"&amp;B392&amp;"'!B4:B15"),0)+3),0)-G392,"")</f>
        <v/>
      </c>
      <c r="K392" t="str" cm="1">
        <f t="array" aca="1" ref="K392" ca="1">IFERROR(INDIRECT("'"&amp;B392&amp;"'!AG"&amp;MATCH(INT(BA392/8)+1,INDIRECT("'"&amp;B392&amp;"'!B4:B15"),0)+3),"")</f>
        <v/>
      </c>
      <c r="M392" t="str">
        <f t="shared" ca="1" si="134"/>
        <v/>
      </c>
      <c r="N392" t="str">
        <f t="shared" si="134"/>
        <v/>
      </c>
      <c r="O392" t="str">
        <f t="shared" si="134"/>
        <v/>
      </c>
      <c r="P392" t="str">
        <f t="shared" si="134"/>
        <v/>
      </c>
      <c r="Q392" t="str">
        <f t="shared" si="134"/>
        <v/>
      </c>
      <c r="R392" t="str">
        <f t="shared" si="134"/>
        <v/>
      </c>
      <c r="S392" t="str">
        <f t="shared" si="134"/>
        <v/>
      </c>
      <c r="T392" t="str">
        <f t="shared" si="134"/>
        <v/>
      </c>
      <c r="U392" t="str">
        <f t="shared" si="134"/>
        <v/>
      </c>
      <c r="V392" t="str">
        <f t="shared" si="134"/>
        <v/>
      </c>
      <c r="W392" t="str">
        <f t="shared" si="134"/>
        <v/>
      </c>
      <c r="X392" t="str">
        <f t="shared" si="134"/>
        <v/>
      </c>
      <c r="Y392" t="str">
        <f t="shared" si="134"/>
        <v/>
      </c>
      <c r="Z392" t="str">
        <f t="shared" si="134"/>
        <v/>
      </c>
      <c r="AA392" t="str">
        <f t="shared" si="134"/>
        <v/>
      </c>
      <c r="AB392" t="str">
        <f t="shared" ref="AB392:AQ407" si="136">IF(AB$1="","",IF($K392=AB$1,$J392,""))</f>
        <v/>
      </c>
      <c r="AC392" t="str">
        <f t="shared" si="136"/>
        <v/>
      </c>
      <c r="AD392" t="str">
        <f t="shared" si="136"/>
        <v/>
      </c>
      <c r="AE392" t="str">
        <f t="shared" si="136"/>
        <v/>
      </c>
      <c r="AF392" t="str">
        <f t="shared" si="136"/>
        <v/>
      </c>
      <c r="AG392" t="str">
        <f t="shared" si="136"/>
        <v/>
      </c>
      <c r="AH392" t="str">
        <f t="shared" si="136"/>
        <v/>
      </c>
      <c r="AI392" t="str">
        <f t="shared" si="136"/>
        <v/>
      </c>
      <c r="AJ392" t="str">
        <f t="shared" si="136"/>
        <v/>
      </c>
      <c r="AK392" t="str">
        <f t="shared" si="136"/>
        <v/>
      </c>
      <c r="AL392" t="str">
        <f t="shared" si="136"/>
        <v/>
      </c>
      <c r="AM392" t="str">
        <f t="shared" si="136"/>
        <v/>
      </c>
      <c r="AN392" t="str">
        <f t="shared" si="136"/>
        <v/>
      </c>
      <c r="AO392" t="str">
        <f t="shared" si="136"/>
        <v/>
      </c>
      <c r="AP392" t="str">
        <f t="shared" si="136"/>
        <v/>
      </c>
      <c r="AQ392" t="str">
        <f t="shared" si="136"/>
        <v/>
      </c>
      <c r="AR392" t="str">
        <f t="shared" si="135"/>
        <v/>
      </c>
      <c r="AS392" t="str">
        <f t="shared" si="135"/>
        <v/>
      </c>
      <c r="AT392" t="str">
        <f t="shared" si="135"/>
        <v/>
      </c>
      <c r="AU392" t="str">
        <f t="shared" si="135"/>
        <v/>
      </c>
      <c r="AV392" t="str">
        <f t="shared" si="135"/>
        <v/>
      </c>
      <c r="AW392" t="str">
        <f t="shared" si="135"/>
        <v/>
      </c>
      <c r="AX392" t="str">
        <f t="shared" si="135"/>
        <v/>
      </c>
      <c r="AY392" t="str">
        <f t="shared" si="135"/>
        <v/>
      </c>
      <c r="BA392">
        <v>392</v>
      </c>
      <c r="BB392">
        <f t="shared" si="132"/>
        <v>50</v>
      </c>
    </row>
    <row r="393" spans="1:54">
      <c r="A393" s="77"/>
      <c r="E393" s="78"/>
      <c r="F393" s="78"/>
      <c r="G393" t="str" cm="1">
        <f t="array" aca="1" ref="G393" ca="1">IFERROR(IF(INDIRECT("'"&amp;B393&amp;"'!Z"&amp;MATCH(INT(BA393/8)+1,INDIRECT("'"&amp;B393&amp;"'!B4:B15"),0)+3)=1,15,IF(INDIRECT("'"&amp;B393&amp;"'!X"&amp;MATCH(INT(BA393/8)+1,INDIRECT("'"&amp;B393&amp;"'!B4:B15"),0)+3)=1,10,IF(INDIRECT("'"&amp;B393&amp;"'!V"&amp;MATCH(INT(BA393/8)+1,INDIRECT("'"&amp;B393&amp;"'!B4:B15"),0)+3)=1,6,IF(INDIRECT("'"&amp;B393&amp;"'!V"&amp;MATCH(INT(BA393/8)+1,INDIRECT("'"&amp;B393&amp;"'!B4:B15"),0)+3)=1,4,0)))),"")</f>
        <v/>
      </c>
      <c r="H393" t="str" cm="1">
        <f t="array" aca="1" ref="H393" ca="1">IFERROR(IFERROR(INDIRECT("'"&amp;B393&amp;"'!AE"&amp;MATCH(INT(BA393/8)+1,INDIRECT("'"&amp;B393&amp;"'!B4:B15"),0)+3),0)-G393,"")</f>
        <v/>
      </c>
      <c r="K393" t="str" cm="1">
        <f t="array" aca="1" ref="K393" ca="1">IFERROR(INDIRECT("'"&amp;B393&amp;"'!AG"&amp;MATCH(INT(BA393/8)+1,INDIRECT("'"&amp;B393&amp;"'!B4:B15"),0)+3),"")</f>
        <v/>
      </c>
      <c r="M393" t="str">
        <f t="shared" ref="M393:AB408" ca="1" si="137">IF(M$1="","",IF($K393=M$1,$J393,""))</f>
        <v/>
      </c>
      <c r="N393" t="str">
        <f t="shared" si="137"/>
        <v/>
      </c>
      <c r="O393" t="str">
        <f t="shared" si="137"/>
        <v/>
      </c>
      <c r="P393" t="str">
        <f t="shared" si="137"/>
        <v/>
      </c>
      <c r="Q393" t="str">
        <f t="shared" si="137"/>
        <v/>
      </c>
      <c r="R393" t="str">
        <f t="shared" si="137"/>
        <v/>
      </c>
      <c r="S393" t="str">
        <f t="shared" si="137"/>
        <v/>
      </c>
      <c r="T393" t="str">
        <f t="shared" si="137"/>
        <v/>
      </c>
      <c r="U393" t="str">
        <f t="shared" si="137"/>
        <v/>
      </c>
      <c r="V393" t="str">
        <f t="shared" si="137"/>
        <v/>
      </c>
      <c r="W393" t="str">
        <f t="shared" si="137"/>
        <v/>
      </c>
      <c r="X393" t="str">
        <f t="shared" si="137"/>
        <v/>
      </c>
      <c r="Y393" t="str">
        <f t="shared" si="137"/>
        <v/>
      </c>
      <c r="Z393" t="str">
        <f t="shared" si="137"/>
        <v/>
      </c>
      <c r="AA393" t="str">
        <f t="shared" si="137"/>
        <v/>
      </c>
      <c r="AB393" t="str">
        <f t="shared" si="137"/>
        <v/>
      </c>
      <c r="AC393" t="str">
        <f t="shared" si="136"/>
        <v/>
      </c>
      <c r="AD393" t="str">
        <f t="shared" si="136"/>
        <v/>
      </c>
      <c r="AE393" t="str">
        <f t="shared" si="136"/>
        <v/>
      </c>
      <c r="AF393" t="str">
        <f t="shared" si="136"/>
        <v/>
      </c>
      <c r="AG393" t="str">
        <f t="shared" si="136"/>
        <v/>
      </c>
      <c r="AH393" t="str">
        <f t="shared" si="136"/>
        <v/>
      </c>
      <c r="AI393" t="str">
        <f t="shared" si="136"/>
        <v/>
      </c>
      <c r="AJ393" t="str">
        <f t="shared" si="136"/>
        <v/>
      </c>
      <c r="AK393" t="str">
        <f t="shared" si="136"/>
        <v/>
      </c>
      <c r="AL393" t="str">
        <f t="shared" si="136"/>
        <v/>
      </c>
      <c r="AM393" t="str">
        <f t="shared" si="136"/>
        <v/>
      </c>
      <c r="AN393" t="str">
        <f t="shared" si="136"/>
        <v/>
      </c>
      <c r="AO393" t="str">
        <f t="shared" si="136"/>
        <v/>
      </c>
      <c r="AP393" t="str">
        <f t="shared" si="136"/>
        <v/>
      </c>
      <c r="AQ393" t="str">
        <f t="shared" si="136"/>
        <v/>
      </c>
      <c r="AR393" t="str">
        <f t="shared" ref="AR393:AY408" si="138">IF(AR$1="","",IF($K393=AR$1,$J393,""))</f>
        <v/>
      </c>
      <c r="AS393" t="str">
        <f t="shared" si="138"/>
        <v/>
      </c>
      <c r="AT393" t="str">
        <f t="shared" si="138"/>
        <v/>
      </c>
      <c r="AU393" t="str">
        <f t="shared" si="138"/>
        <v/>
      </c>
      <c r="AV393" t="str">
        <f t="shared" si="138"/>
        <v/>
      </c>
      <c r="AW393" t="str">
        <f t="shared" si="138"/>
        <v/>
      </c>
      <c r="AX393" t="str">
        <f t="shared" si="138"/>
        <v/>
      </c>
      <c r="AY393" t="str">
        <f t="shared" si="138"/>
        <v/>
      </c>
      <c r="BA393">
        <v>393</v>
      </c>
      <c r="BB393">
        <f t="shared" si="132"/>
        <v>50</v>
      </c>
    </row>
    <row r="394" spans="1:54">
      <c r="A394" s="77"/>
      <c r="E394" s="78"/>
      <c r="F394" s="78"/>
      <c r="G394" t="str" cm="1">
        <f t="array" aca="1" ref="G394" ca="1">IFERROR(IF(INDIRECT("'"&amp;B394&amp;"'!Z"&amp;MATCH(INT(BA394/8)+1,INDIRECT("'"&amp;B394&amp;"'!B4:B15"),0)+3)=1,15,IF(INDIRECT("'"&amp;B394&amp;"'!X"&amp;MATCH(INT(BA394/8)+1,INDIRECT("'"&amp;B394&amp;"'!B4:B15"),0)+3)=1,10,IF(INDIRECT("'"&amp;B394&amp;"'!V"&amp;MATCH(INT(BA394/8)+1,INDIRECT("'"&amp;B394&amp;"'!B4:B15"),0)+3)=1,6,IF(INDIRECT("'"&amp;B394&amp;"'!V"&amp;MATCH(INT(BA394/8)+1,INDIRECT("'"&amp;B394&amp;"'!B4:B15"),0)+3)=1,4,0)))),"")</f>
        <v/>
      </c>
      <c r="H394" t="str" cm="1">
        <f t="array" aca="1" ref="H394" ca="1">IFERROR(IFERROR(INDIRECT("'"&amp;B394&amp;"'!AE"&amp;MATCH(INT(BA394/8)+1,INDIRECT("'"&amp;B394&amp;"'!B4:B15"),0)+3),0)-G394,"")</f>
        <v/>
      </c>
      <c r="I394" t="e">
        <f ca="1">H394+H395+H396</f>
        <v>#VALUE!</v>
      </c>
      <c r="J394" t="str">
        <f ca="1">IFERROR(ABS(SUM(I394,-F395,-E395))+ABS(SUM(IF(D394="Traversal",15,IF(D394="High",10,IF(D394="Mid",6,IF(D394="Low",4,0))))-G394)),"")</f>
        <v/>
      </c>
      <c r="K394" t="str" cm="1">
        <f t="array" aca="1" ref="K394" ca="1">IFERROR(INDIRECT("'"&amp;B394&amp;"'!AG"&amp;MATCH(INT(BA394/8)+1,INDIRECT("'"&amp;B394&amp;"'!B4:B15"),0)+3),"")</f>
        <v/>
      </c>
      <c r="M394" t="str">
        <f t="shared" ca="1" si="137"/>
        <v/>
      </c>
      <c r="N394" t="str">
        <f t="shared" si="137"/>
        <v/>
      </c>
      <c r="O394" t="str">
        <f t="shared" si="137"/>
        <v/>
      </c>
      <c r="P394" t="str">
        <f t="shared" si="137"/>
        <v/>
      </c>
      <c r="Q394" t="str">
        <f t="shared" si="137"/>
        <v/>
      </c>
      <c r="R394" t="str">
        <f t="shared" si="137"/>
        <v/>
      </c>
      <c r="S394" t="str">
        <f t="shared" si="137"/>
        <v/>
      </c>
      <c r="T394" t="str">
        <f t="shared" si="137"/>
        <v/>
      </c>
      <c r="U394" t="str">
        <f t="shared" si="137"/>
        <v/>
      </c>
      <c r="V394" t="str">
        <f t="shared" si="137"/>
        <v/>
      </c>
      <c r="W394" t="str">
        <f t="shared" si="137"/>
        <v/>
      </c>
      <c r="X394" t="str">
        <f t="shared" si="137"/>
        <v/>
      </c>
      <c r="Y394" t="str">
        <f t="shared" si="137"/>
        <v/>
      </c>
      <c r="Z394" t="str">
        <f t="shared" si="137"/>
        <v/>
      </c>
      <c r="AA394" t="str">
        <f t="shared" si="137"/>
        <v/>
      </c>
      <c r="AB394" t="str">
        <f t="shared" si="137"/>
        <v/>
      </c>
      <c r="AC394" t="str">
        <f t="shared" si="136"/>
        <v/>
      </c>
      <c r="AD394" t="str">
        <f t="shared" si="136"/>
        <v/>
      </c>
      <c r="AE394" t="str">
        <f t="shared" si="136"/>
        <v/>
      </c>
      <c r="AF394" t="str">
        <f t="shared" si="136"/>
        <v/>
      </c>
      <c r="AG394" t="str">
        <f t="shared" si="136"/>
        <v/>
      </c>
      <c r="AH394" t="str">
        <f t="shared" si="136"/>
        <v/>
      </c>
      <c r="AI394" t="str">
        <f t="shared" si="136"/>
        <v/>
      </c>
      <c r="AJ394" t="str">
        <f t="shared" si="136"/>
        <v/>
      </c>
      <c r="AK394" t="str">
        <f t="shared" si="136"/>
        <v/>
      </c>
      <c r="AL394" t="str">
        <f t="shared" si="136"/>
        <v/>
      </c>
      <c r="AM394" t="str">
        <f t="shared" si="136"/>
        <v/>
      </c>
      <c r="AN394" t="str">
        <f t="shared" si="136"/>
        <v/>
      </c>
      <c r="AO394" t="str">
        <f t="shared" si="136"/>
        <v/>
      </c>
      <c r="AP394" t="str">
        <f t="shared" si="136"/>
        <v/>
      </c>
      <c r="AQ394" t="str">
        <f t="shared" si="136"/>
        <v/>
      </c>
      <c r="AR394" t="str">
        <f t="shared" si="138"/>
        <v/>
      </c>
      <c r="AS394" t="str">
        <f t="shared" si="138"/>
        <v/>
      </c>
      <c r="AT394" t="str">
        <f t="shared" si="138"/>
        <v/>
      </c>
      <c r="AU394" t="str">
        <f t="shared" si="138"/>
        <v/>
      </c>
      <c r="AV394" t="str">
        <f t="shared" si="138"/>
        <v/>
      </c>
      <c r="AW394" t="str">
        <f t="shared" si="138"/>
        <v/>
      </c>
      <c r="AX394" t="str">
        <f t="shared" si="138"/>
        <v/>
      </c>
      <c r="AY394" t="str">
        <f t="shared" si="138"/>
        <v/>
      </c>
      <c r="BA394">
        <v>394</v>
      </c>
      <c r="BB394">
        <f t="shared" si="132"/>
        <v>50</v>
      </c>
    </row>
    <row r="395" spans="1:54">
      <c r="A395" s="77"/>
      <c r="E395" s="78"/>
      <c r="F395" s="78"/>
      <c r="G395" t="str" cm="1">
        <f t="array" aca="1" ref="G395" ca="1">IFERROR(IF(INDIRECT("'"&amp;B395&amp;"'!Z"&amp;MATCH(INT(BA395/8)+1,INDIRECT("'"&amp;B395&amp;"'!B4:B15"),0)+3)=1,15,IF(INDIRECT("'"&amp;B395&amp;"'!X"&amp;MATCH(INT(BA395/8)+1,INDIRECT("'"&amp;B395&amp;"'!B4:B15"),0)+3)=1,10,IF(INDIRECT("'"&amp;B395&amp;"'!V"&amp;MATCH(INT(BA395/8)+1,INDIRECT("'"&amp;B395&amp;"'!B4:B15"),0)+3)=1,6,IF(INDIRECT("'"&amp;B395&amp;"'!V"&amp;MATCH(INT(BA395/8)+1,INDIRECT("'"&amp;B395&amp;"'!B4:B15"),0)+3)=1,4,0)))),"")</f>
        <v/>
      </c>
      <c r="H395" t="str" cm="1">
        <f t="array" aca="1" ref="H395" ca="1">IFERROR(IFERROR(INDIRECT("'"&amp;B395&amp;"'!AE"&amp;MATCH(INT(BA395/8)+1,INDIRECT("'"&amp;B395&amp;"'!B4:B15"),0)+3),0)-G395,"")</f>
        <v/>
      </c>
      <c r="I395" t="e">
        <f ca="1">H394+H395+H396</f>
        <v>#VALUE!</v>
      </c>
      <c r="J395" t="str">
        <f ca="1">IFERROR(ABS(SUM(I395,-F395,-E395))+ABS(SUM(IF(D395="Traversal",15,IF(D395="High",10,IF(D395="Mid",6,IF(D395="Low",4,0))))-G395)),"")</f>
        <v/>
      </c>
      <c r="K395" t="str" cm="1">
        <f t="array" aca="1" ref="K395" ca="1">IFERROR(INDIRECT("'"&amp;B395&amp;"'!AG"&amp;MATCH(INT(BA395/8)+1,INDIRECT("'"&amp;B395&amp;"'!B4:B15"),0)+3),"")</f>
        <v/>
      </c>
      <c r="M395" t="str">
        <f t="shared" ca="1" si="137"/>
        <v/>
      </c>
      <c r="N395" t="str">
        <f t="shared" si="137"/>
        <v/>
      </c>
      <c r="O395" t="str">
        <f t="shared" si="137"/>
        <v/>
      </c>
      <c r="P395" t="str">
        <f t="shared" si="137"/>
        <v/>
      </c>
      <c r="Q395" t="str">
        <f t="shared" si="137"/>
        <v/>
      </c>
      <c r="R395" t="str">
        <f t="shared" si="137"/>
        <v/>
      </c>
      <c r="S395" t="str">
        <f t="shared" si="137"/>
        <v/>
      </c>
      <c r="T395" t="str">
        <f t="shared" si="137"/>
        <v/>
      </c>
      <c r="U395" t="str">
        <f t="shared" si="137"/>
        <v/>
      </c>
      <c r="V395" t="str">
        <f t="shared" si="137"/>
        <v/>
      </c>
      <c r="W395" t="str">
        <f t="shared" si="137"/>
        <v/>
      </c>
      <c r="X395" t="str">
        <f t="shared" si="137"/>
        <v/>
      </c>
      <c r="Y395" t="str">
        <f t="shared" si="137"/>
        <v/>
      </c>
      <c r="Z395" t="str">
        <f t="shared" si="137"/>
        <v/>
      </c>
      <c r="AA395" t="str">
        <f t="shared" si="137"/>
        <v/>
      </c>
      <c r="AB395" t="str">
        <f t="shared" si="137"/>
        <v/>
      </c>
      <c r="AC395" t="str">
        <f t="shared" si="136"/>
        <v/>
      </c>
      <c r="AD395" t="str">
        <f t="shared" si="136"/>
        <v/>
      </c>
      <c r="AE395" t="str">
        <f t="shared" si="136"/>
        <v/>
      </c>
      <c r="AF395" t="str">
        <f t="shared" si="136"/>
        <v/>
      </c>
      <c r="AG395" t="str">
        <f t="shared" si="136"/>
        <v/>
      </c>
      <c r="AH395" t="str">
        <f t="shared" si="136"/>
        <v/>
      </c>
      <c r="AI395" t="str">
        <f t="shared" si="136"/>
        <v/>
      </c>
      <c r="AJ395" t="str">
        <f t="shared" si="136"/>
        <v/>
      </c>
      <c r="AK395" t="str">
        <f t="shared" si="136"/>
        <v/>
      </c>
      <c r="AL395" t="str">
        <f t="shared" si="136"/>
        <v/>
      </c>
      <c r="AM395" t="str">
        <f t="shared" si="136"/>
        <v/>
      </c>
      <c r="AN395" t="str">
        <f t="shared" si="136"/>
        <v/>
      </c>
      <c r="AO395" t="str">
        <f t="shared" si="136"/>
        <v/>
      </c>
      <c r="AP395" t="str">
        <f t="shared" si="136"/>
        <v/>
      </c>
      <c r="AQ395" t="str">
        <f t="shared" si="136"/>
        <v/>
      </c>
      <c r="AR395" t="str">
        <f t="shared" si="138"/>
        <v/>
      </c>
      <c r="AS395" t="str">
        <f t="shared" si="138"/>
        <v/>
      </c>
      <c r="AT395" t="str">
        <f t="shared" si="138"/>
        <v/>
      </c>
      <c r="AU395" t="str">
        <f t="shared" si="138"/>
        <v/>
      </c>
      <c r="AV395" t="str">
        <f t="shared" si="138"/>
        <v/>
      </c>
      <c r="AW395" t="str">
        <f t="shared" si="138"/>
        <v/>
      </c>
      <c r="AX395" t="str">
        <f t="shared" si="138"/>
        <v/>
      </c>
      <c r="AY395" t="str">
        <f t="shared" si="138"/>
        <v/>
      </c>
      <c r="BA395">
        <v>395</v>
      </c>
      <c r="BB395">
        <f t="shared" si="132"/>
        <v>50</v>
      </c>
    </row>
    <row r="396" spans="1:54">
      <c r="A396" s="77"/>
      <c r="E396" s="78"/>
      <c r="F396" s="78"/>
      <c r="G396" t="str" cm="1">
        <f t="array" aca="1" ref="G396" ca="1">IFERROR(IF(INDIRECT("'"&amp;B396&amp;"'!Z"&amp;MATCH(INT(BA396/8)+1,INDIRECT("'"&amp;B396&amp;"'!B4:B15"),0)+3)=1,15,IF(INDIRECT("'"&amp;B396&amp;"'!X"&amp;MATCH(INT(BA396/8)+1,INDIRECT("'"&amp;B396&amp;"'!B4:B15"),0)+3)=1,10,IF(INDIRECT("'"&amp;B396&amp;"'!V"&amp;MATCH(INT(BA396/8)+1,INDIRECT("'"&amp;B396&amp;"'!B4:B15"),0)+3)=1,6,IF(INDIRECT("'"&amp;B396&amp;"'!V"&amp;MATCH(INT(BA396/8)+1,INDIRECT("'"&amp;B396&amp;"'!B4:B15"),0)+3)=1,4,0)))),"")</f>
        <v/>
      </c>
      <c r="H396" t="str" cm="1">
        <f t="array" aca="1" ref="H396" ca="1">IFERROR(IFERROR(INDIRECT("'"&amp;B396&amp;"'!AE"&amp;MATCH(INT(BA396/8)+1,INDIRECT("'"&amp;B396&amp;"'!B4:B15"),0)+3),0)-G396,"")</f>
        <v/>
      </c>
      <c r="I396" t="e">
        <f ca="1">H394+H395+H396</f>
        <v>#VALUE!</v>
      </c>
      <c r="J396" t="str">
        <f ca="1">IFERROR(ABS(SUM(I396,-F395,-E395))+ABS(SUM(IF(D396="Traversal",15,IF(D396="High",10,IF(D396="Mid",6,IF(D396="Low",4,0))))-G396)),"")</f>
        <v/>
      </c>
      <c r="K396" t="str" cm="1">
        <f t="array" aca="1" ref="K396" ca="1">IFERROR(INDIRECT("'"&amp;B396&amp;"'!AG"&amp;MATCH(INT(BA396/8)+1,INDIRECT("'"&amp;B396&amp;"'!B4:B15"),0)+3),"")</f>
        <v/>
      </c>
      <c r="M396" t="str">
        <f t="shared" ca="1" si="137"/>
        <v/>
      </c>
      <c r="N396" t="str">
        <f t="shared" si="137"/>
        <v/>
      </c>
      <c r="O396" t="str">
        <f t="shared" si="137"/>
        <v/>
      </c>
      <c r="P396" t="str">
        <f t="shared" si="137"/>
        <v/>
      </c>
      <c r="Q396" t="str">
        <f t="shared" si="137"/>
        <v/>
      </c>
      <c r="R396" t="str">
        <f t="shared" si="137"/>
        <v/>
      </c>
      <c r="S396" t="str">
        <f t="shared" si="137"/>
        <v/>
      </c>
      <c r="T396" t="str">
        <f t="shared" si="137"/>
        <v/>
      </c>
      <c r="U396" t="str">
        <f t="shared" si="137"/>
        <v/>
      </c>
      <c r="V396" t="str">
        <f t="shared" si="137"/>
        <v/>
      </c>
      <c r="W396" t="str">
        <f t="shared" si="137"/>
        <v/>
      </c>
      <c r="X396" t="str">
        <f t="shared" si="137"/>
        <v/>
      </c>
      <c r="Y396" t="str">
        <f t="shared" si="137"/>
        <v/>
      </c>
      <c r="Z396" t="str">
        <f t="shared" si="137"/>
        <v/>
      </c>
      <c r="AA396" t="str">
        <f t="shared" si="137"/>
        <v/>
      </c>
      <c r="AB396" t="str">
        <f t="shared" si="137"/>
        <v/>
      </c>
      <c r="AC396" t="str">
        <f t="shared" si="136"/>
        <v/>
      </c>
      <c r="AD396" t="str">
        <f t="shared" si="136"/>
        <v/>
      </c>
      <c r="AE396" t="str">
        <f t="shared" si="136"/>
        <v/>
      </c>
      <c r="AF396" t="str">
        <f t="shared" si="136"/>
        <v/>
      </c>
      <c r="AG396" t="str">
        <f t="shared" si="136"/>
        <v/>
      </c>
      <c r="AH396" t="str">
        <f t="shared" si="136"/>
        <v/>
      </c>
      <c r="AI396" t="str">
        <f t="shared" si="136"/>
        <v/>
      </c>
      <c r="AJ396" t="str">
        <f t="shared" si="136"/>
        <v/>
      </c>
      <c r="AK396" t="str">
        <f t="shared" si="136"/>
        <v/>
      </c>
      <c r="AL396" t="str">
        <f t="shared" si="136"/>
        <v/>
      </c>
      <c r="AM396" t="str">
        <f t="shared" si="136"/>
        <v/>
      </c>
      <c r="AN396" t="str">
        <f t="shared" si="136"/>
        <v/>
      </c>
      <c r="AO396" t="str">
        <f t="shared" si="136"/>
        <v/>
      </c>
      <c r="AP396" t="str">
        <f t="shared" si="136"/>
        <v/>
      </c>
      <c r="AQ396" t="str">
        <f t="shared" si="136"/>
        <v/>
      </c>
      <c r="AR396" t="str">
        <f t="shared" si="138"/>
        <v/>
      </c>
      <c r="AS396" t="str">
        <f t="shared" si="138"/>
        <v/>
      </c>
      <c r="AT396" t="str">
        <f t="shared" si="138"/>
        <v/>
      </c>
      <c r="AU396" t="str">
        <f t="shared" si="138"/>
        <v/>
      </c>
      <c r="AV396" t="str">
        <f t="shared" si="138"/>
        <v/>
      </c>
      <c r="AW396" t="str">
        <f t="shared" si="138"/>
        <v/>
      </c>
      <c r="AX396" t="str">
        <f t="shared" si="138"/>
        <v/>
      </c>
      <c r="AY396" t="str">
        <f t="shared" si="138"/>
        <v/>
      </c>
      <c r="BA396">
        <v>396</v>
      </c>
      <c r="BB396">
        <f t="shared" si="132"/>
        <v>50</v>
      </c>
    </row>
    <row r="397" spans="1:54">
      <c r="A397" s="77"/>
      <c r="E397" s="78"/>
      <c r="F397" s="78"/>
      <c r="G397" t="str" cm="1">
        <f t="array" aca="1" ref="G397" ca="1">IFERROR(IF(INDIRECT("'"&amp;B397&amp;"'!Z"&amp;MATCH(INT(BA397/8)+1,INDIRECT("'"&amp;B397&amp;"'!B4:B15"),0)+3)=1,15,IF(INDIRECT("'"&amp;B397&amp;"'!X"&amp;MATCH(INT(BA397/8)+1,INDIRECT("'"&amp;B397&amp;"'!B4:B15"),0)+3)=1,10,IF(INDIRECT("'"&amp;B397&amp;"'!V"&amp;MATCH(INT(BA397/8)+1,INDIRECT("'"&amp;B397&amp;"'!B4:B15"),0)+3)=1,6,IF(INDIRECT("'"&amp;B397&amp;"'!V"&amp;MATCH(INT(BA397/8)+1,INDIRECT("'"&amp;B397&amp;"'!B4:B15"),0)+3)=1,4,0)))),"")</f>
        <v/>
      </c>
      <c r="H397" t="str" cm="1">
        <f t="array" aca="1" ref="H397" ca="1">IFERROR(IFERROR(INDIRECT("'"&amp;B397&amp;"'!AE"&amp;MATCH(INT(BA397/8)+1,INDIRECT("'"&amp;B397&amp;"'!B4:B15"),0)+3),0)-G397,"")</f>
        <v/>
      </c>
      <c r="I397" t="e">
        <f ca="1">H397+H398+H399</f>
        <v>#VALUE!</v>
      </c>
      <c r="J397" t="str">
        <f ca="1">IFERROR(ABS(SUM(I397,-F398,-E398))+ABS(SUM(IF(D397="Traversal",15,IF(D397="High",10,IF(D397="Mid",6,IF(D397="Low",4,0))))-G397)),"")</f>
        <v/>
      </c>
      <c r="K397" t="str" cm="1">
        <f t="array" aca="1" ref="K397" ca="1">IFERROR(INDIRECT("'"&amp;B397&amp;"'!AG"&amp;MATCH(INT(BA397/8)+1,INDIRECT("'"&amp;B397&amp;"'!B4:B15"),0)+3),"")</f>
        <v/>
      </c>
      <c r="M397" t="str">
        <f t="shared" ca="1" si="137"/>
        <v/>
      </c>
      <c r="N397" t="str">
        <f t="shared" si="137"/>
        <v/>
      </c>
      <c r="O397" t="str">
        <f t="shared" si="137"/>
        <v/>
      </c>
      <c r="P397" t="str">
        <f t="shared" si="137"/>
        <v/>
      </c>
      <c r="Q397" t="str">
        <f t="shared" si="137"/>
        <v/>
      </c>
      <c r="R397" t="str">
        <f t="shared" si="137"/>
        <v/>
      </c>
      <c r="S397" t="str">
        <f t="shared" si="137"/>
        <v/>
      </c>
      <c r="T397" t="str">
        <f t="shared" si="137"/>
        <v/>
      </c>
      <c r="U397" t="str">
        <f t="shared" si="137"/>
        <v/>
      </c>
      <c r="V397" t="str">
        <f t="shared" si="137"/>
        <v/>
      </c>
      <c r="W397" t="str">
        <f t="shared" si="137"/>
        <v/>
      </c>
      <c r="X397" t="str">
        <f t="shared" si="137"/>
        <v/>
      </c>
      <c r="Y397" t="str">
        <f t="shared" si="137"/>
        <v/>
      </c>
      <c r="Z397" t="str">
        <f t="shared" si="137"/>
        <v/>
      </c>
      <c r="AA397" t="str">
        <f t="shared" si="137"/>
        <v/>
      </c>
      <c r="AB397" t="str">
        <f t="shared" si="137"/>
        <v/>
      </c>
      <c r="AC397" t="str">
        <f t="shared" si="136"/>
        <v/>
      </c>
      <c r="AD397" t="str">
        <f t="shared" si="136"/>
        <v/>
      </c>
      <c r="AE397" t="str">
        <f t="shared" si="136"/>
        <v/>
      </c>
      <c r="AF397" t="str">
        <f t="shared" si="136"/>
        <v/>
      </c>
      <c r="AG397" t="str">
        <f t="shared" si="136"/>
        <v/>
      </c>
      <c r="AH397" t="str">
        <f t="shared" si="136"/>
        <v/>
      </c>
      <c r="AI397" t="str">
        <f t="shared" si="136"/>
        <v/>
      </c>
      <c r="AJ397" t="str">
        <f t="shared" si="136"/>
        <v/>
      </c>
      <c r="AK397" t="str">
        <f t="shared" si="136"/>
        <v/>
      </c>
      <c r="AL397" t="str">
        <f t="shared" si="136"/>
        <v/>
      </c>
      <c r="AM397" t="str">
        <f t="shared" si="136"/>
        <v/>
      </c>
      <c r="AN397" t="str">
        <f t="shared" si="136"/>
        <v/>
      </c>
      <c r="AO397" t="str">
        <f t="shared" si="136"/>
        <v/>
      </c>
      <c r="AP397" t="str">
        <f t="shared" si="136"/>
        <v/>
      </c>
      <c r="AQ397" t="str">
        <f t="shared" si="136"/>
        <v/>
      </c>
      <c r="AR397" t="str">
        <f t="shared" si="138"/>
        <v/>
      </c>
      <c r="AS397" t="str">
        <f t="shared" si="138"/>
        <v/>
      </c>
      <c r="AT397" t="str">
        <f t="shared" si="138"/>
        <v/>
      </c>
      <c r="AU397" t="str">
        <f t="shared" si="138"/>
        <v/>
      </c>
      <c r="AV397" t="str">
        <f t="shared" si="138"/>
        <v/>
      </c>
      <c r="AW397" t="str">
        <f t="shared" si="138"/>
        <v/>
      </c>
      <c r="AX397" t="str">
        <f t="shared" si="138"/>
        <v/>
      </c>
      <c r="AY397" t="str">
        <f t="shared" si="138"/>
        <v/>
      </c>
      <c r="BA397">
        <v>397</v>
      </c>
      <c r="BB397">
        <f t="shared" si="132"/>
        <v>50</v>
      </c>
    </row>
    <row r="398" spans="1:54">
      <c r="A398" s="77"/>
      <c r="E398" s="78"/>
      <c r="F398" s="78"/>
      <c r="G398" t="str" cm="1">
        <f t="array" aca="1" ref="G398" ca="1">IFERROR(IF(INDIRECT("'"&amp;B398&amp;"'!Z"&amp;MATCH(INT(BA398/8)+1,INDIRECT("'"&amp;B398&amp;"'!B4:B15"),0)+3)=1,15,IF(INDIRECT("'"&amp;B398&amp;"'!X"&amp;MATCH(INT(BA398/8)+1,INDIRECT("'"&amp;B398&amp;"'!B4:B15"),0)+3)=1,10,IF(INDIRECT("'"&amp;B398&amp;"'!V"&amp;MATCH(INT(BA398/8)+1,INDIRECT("'"&amp;B398&amp;"'!B4:B15"),0)+3)=1,6,IF(INDIRECT("'"&amp;B398&amp;"'!V"&amp;MATCH(INT(BA398/8)+1,INDIRECT("'"&amp;B398&amp;"'!B4:B15"),0)+3)=1,4,0)))),"")</f>
        <v/>
      </c>
      <c r="H398" t="str" cm="1">
        <f t="array" aca="1" ref="H398" ca="1">IFERROR(IFERROR(INDIRECT("'"&amp;B398&amp;"'!AE"&amp;MATCH(INT(BA398/8)+1,INDIRECT("'"&amp;B398&amp;"'!B4:B15"),0)+3),0)-G398,"")</f>
        <v/>
      </c>
      <c r="I398" t="e">
        <f ca="1">H397+H398+H399</f>
        <v>#VALUE!</v>
      </c>
      <c r="J398" t="str">
        <f ca="1">IFERROR(ABS(SUM(I398,-F398,-E398))+ABS(SUM(IF(D398="Traversal",15,IF(D398="High",10,IF(D398="Mid",6,IF(D398="Low",4,0))))-G398)),"")</f>
        <v/>
      </c>
      <c r="K398" t="str" cm="1">
        <f t="array" aca="1" ref="K398" ca="1">IFERROR(INDIRECT("'"&amp;B398&amp;"'!AG"&amp;MATCH(INT(BA398/8)+1,INDIRECT("'"&amp;B398&amp;"'!B4:B15"),0)+3),"")</f>
        <v/>
      </c>
      <c r="M398" t="str">
        <f t="shared" ca="1" si="137"/>
        <v/>
      </c>
      <c r="N398" t="str">
        <f t="shared" si="137"/>
        <v/>
      </c>
      <c r="O398" t="str">
        <f t="shared" si="137"/>
        <v/>
      </c>
      <c r="P398" t="str">
        <f t="shared" si="137"/>
        <v/>
      </c>
      <c r="Q398" t="str">
        <f t="shared" si="137"/>
        <v/>
      </c>
      <c r="R398" t="str">
        <f t="shared" si="137"/>
        <v/>
      </c>
      <c r="S398" t="str">
        <f t="shared" si="137"/>
        <v/>
      </c>
      <c r="T398" t="str">
        <f t="shared" si="137"/>
        <v/>
      </c>
      <c r="U398" t="str">
        <f t="shared" si="137"/>
        <v/>
      </c>
      <c r="V398" t="str">
        <f t="shared" si="137"/>
        <v/>
      </c>
      <c r="W398" t="str">
        <f t="shared" si="137"/>
        <v/>
      </c>
      <c r="X398" t="str">
        <f t="shared" si="137"/>
        <v/>
      </c>
      <c r="Y398" t="str">
        <f t="shared" si="137"/>
        <v/>
      </c>
      <c r="Z398" t="str">
        <f t="shared" si="137"/>
        <v/>
      </c>
      <c r="AA398" t="str">
        <f t="shared" si="137"/>
        <v/>
      </c>
      <c r="AB398" t="str">
        <f t="shared" si="137"/>
        <v/>
      </c>
      <c r="AC398" t="str">
        <f t="shared" si="136"/>
        <v/>
      </c>
      <c r="AD398" t="str">
        <f t="shared" si="136"/>
        <v/>
      </c>
      <c r="AE398" t="str">
        <f t="shared" si="136"/>
        <v/>
      </c>
      <c r="AF398" t="str">
        <f t="shared" si="136"/>
        <v/>
      </c>
      <c r="AG398" t="str">
        <f t="shared" si="136"/>
        <v/>
      </c>
      <c r="AH398" t="str">
        <f t="shared" si="136"/>
        <v/>
      </c>
      <c r="AI398" t="str">
        <f t="shared" si="136"/>
        <v/>
      </c>
      <c r="AJ398" t="str">
        <f t="shared" si="136"/>
        <v/>
      </c>
      <c r="AK398" t="str">
        <f t="shared" si="136"/>
        <v/>
      </c>
      <c r="AL398" t="str">
        <f t="shared" si="136"/>
        <v/>
      </c>
      <c r="AM398" t="str">
        <f t="shared" si="136"/>
        <v/>
      </c>
      <c r="AN398" t="str">
        <f t="shared" si="136"/>
        <v/>
      </c>
      <c r="AO398" t="str">
        <f t="shared" si="136"/>
        <v/>
      </c>
      <c r="AP398" t="str">
        <f t="shared" si="136"/>
        <v/>
      </c>
      <c r="AQ398" t="str">
        <f t="shared" si="136"/>
        <v/>
      </c>
      <c r="AR398" t="str">
        <f t="shared" si="138"/>
        <v/>
      </c>
      <c r="AS398" t="str">
        <f t="shared" si="138"/>
        <v/>
      </c>
      <c r="AT398" t="str">
        <f t="shared" si="138"/>
        <v/>
      </c>
      <c r="AU398" t="str">
        <f t="shared" si="138"/>
        <v/>
      </c>
      <c r="AV398" t="str">
        <f t="shared" si="138"/>
        <v/>
      </c>
      <c r="AW398" t="str">
        <f t="shared" si="138"/>
        <v/>
      </c>
      <c r="AX398" t="str">
        <f t="shared" si="138"/>
        <v/>
      </c>
      <c r="AY398" t="str">
        <f t="shared" si="138"/>
        <v/>
      </c>
      <c r="BA398">
        <v>398</v>
      </c>
      <c r="BB398">
        <f t="shared" si="132"/>
        <v>50</v>
      </c>
    </row>
    <row r="399" spans="1:54">
      <c r="A399" s="77"/>
      <c r="E399" s="78"/>
      <c r="F399" s="78"/>
      <c r="G399" t="str" cm="1">
        <f t="array" aca="1" ref="G399" ca="1">IFERROR(IF(INDIRECT("'"&amp;B399&amp;"'!Z"&amp;MATCH(INT(BA399/8)+1,INDIRECT("'"&amp;B399&amp;"'!B4:B15"),0)+3)=1,15,IF(INDIRECT("'"&amp;B399&amp;"'!X"&amp;MATCH(INT(BA399/8)+1,INDIRECT("'"&amp;B399&amp;"'!B4:B15"),0)+3)=1,10,IF(INDIRECT("'"&amp;B399&amp;"'!V"&amp;MATCH(INT(BA399/8)+1,INDIRECT("'"&amp;B399&amp;"'!B4:B15"),0)+3)=1,6,IF(INDIRECT("'"&amp;B399&amp;"'!V"&amp;MATCH(INT(BA399/8)+1,INDIRECT("'"&amp;B399&amp;"'!B4:B15"),0)+3)=1,4,0)))),"")</f>
        <v/>
      </c>
      <c r="H399" t="str" cm="1">
        <f t="array" aca="1" ref="H399" ca="1">IFERROR(IFERROR(INDIRECT("'"&amp;B399&amp;"'!AE"&amp;MATCH(INT(BA399/8)+1,INDIRECT("'"&amp;B399&amp;"'!B4:B15"),0)+3),0)-G399,"")</f>
        <v/>
      </c>
      <c r="I399" t="e">
        <f ca="1">H397+H398+H399</f>
        <v>#VALUE!</v>
      </c>
      <c r="J399" t="str">
        <f ca="1">IFERROR(ABS(SUM(I399,-F398,-E398))+ABS(SUM(IF(D399="Traversal",15,IF(D399="High",10,IF(D399="Mid",6,IF(D399="Low",4,0))))-G399)),"")</f>
        <v/>
      </c>
      <c r="K399" t="str" cm="1">
        <f t="array" aca="1" ref="K399" ca="1">IFERROR(INDIRECT("'"&amp;B399&amp;"'!AG"&amp;MATCH(INT(BA399/8)+1,INDIRECT("'"&amp;B399&amp;"'!B4:B15"),0)+3),"")</f>
        <v/>
      </c>
      <c r="M399" t="str">
        <f t="shared" ca="1" si="137"/>
        <v/>
      </c>
      <c r="N399" t="str">
        <f t="shared" si="137"/>
        <v/>
      </c>
      <c r="O399" t="str">
        <f t="shared" si="137"/>
        <v/>
      </c>
      <c r="P399" t="str">
        <f t="shared" si="137"/>
        <v/>
      </c>
      <c r="Q399" t="str">
        <f t="shared" si="137"/>
        <v/>
      </c>
      <c r="R399" t="str">
        <f t="shared" si="137"/>
        <v/>
      </c>
      <c r="S399" t="str">
        <f t="shared" si="137"/>
        <v/>
      </c>
      <c r="T399" t="str">
        <f t="shared" si="137"/>
        <v/>
      </c>
      <c r="U399" t="str">
        <f t="shared" si="137"/>
        <v/>
      </c>
      <c r="V399" t="str">
        <f t="shared" si="137"/>
        <v/>
      </c>
      <c r="W399" t="str">
        <f t="shared" si="137"/>
        <v/>
      </c>
      <c r="X399" t="str">
        <f t="shared" si="137"/>
        <v/>
      </c>
      <c r="Y399" t="str">
        <f t="shared" si="137"/>
        <v/>
      </c>
      <c r="Z399" t="str">
        <f t="shared" si="137"/>
        <v/>
      </c>
      <c r="AA399" t="str">
        <f t="shared" si="137"/>
        <v/>
      </c>
      <c r="AB399" t="str">
        <f t="shared" si="137"/>
        <v/>
      </c>
      <c r="AC399" t="str">
        <f t="shared" si="136"/>
        <v/>
      </c>
      <c r="AD399" t="str">
        <f t="shared" si="136"/>
        <v/>
      </c>
      <c r="AE399" t="str">
        <f t="shared" si="136"/>
        <v/>
      </c>
      <c r="AF399" t="str">
        <f t="shared" si="136"/>
        <v/>
      </c>
      <c r="AG399" t="str">
        <f t="shared" si="136"/>
        <v/>
      </c>
      <c r="AH399" t="str">
        <f t="shared" si="136"/>
        <v/>
      </c>
      <c r="AI399" t="str">
        <f t="shared" si="136"/>
        <v/>
      </c>
      <c r="AJ399" t="str">
        <f t="shared" si="136"/>
        <v/>
      </c>
      <c r="AK399" t="str">
        <f t="shared" si="136"/>
        <v/>
      </c>
      <c r="AL399" t="str">
        <f t="shared" si="136"/>
        <v/>
      </c>
      <c r="AM399" t="str">
        <f t="shared" si="136"/>
        <v/>
      </c>
      <c r="AN399" t="str">
        <f t="shared" si="136"/>
        <v/>
      </c>
      <c r="AO399" t="str">
        <f t="shared" si="136"/>
        <v/>
      </c>
      <c r="AP399" t="str">
        <f t="shared" si="136"/>
        <v/>
      </c>
      <c r="AQ399" t="str">
        <f t="shared" si="136"/>
        <v/>
      </c>
      <c r="AR399" t="str">
        <f t="shared" si="138"/>
        <v/>
      </c>
      <c r="AS399" t="str">
        <f t="shared" si="138"/>
        <v/>
      </c>
      <c r="AT399" t="str">
        <f t="shared" si="138"/>
        <v/>
      </c>
      <c r="AU399" t="str">
        <f t="shared" si="138"/>
        <v/>
      </c>
      <c r="AV399" t="str">
        <f t="shared" si="138"/>
        <v/>
      </c>
      <c r="AW399" t="str">
        <f t="shared" si="138"/>
        <v/>
      </c>
      <c r="AX399" t="str">
        <f t="shared" si="138"/>
        <v/>
      </c>
      <c r="AY399" t="str">
        <f t="shared" si="138"/>
        <v/>
      </c>
      <c r="BA399">
        <v>399</v>
      </c>
      <c r="BB399">
        <f t="shared" si="132"/>
        <v>50</v>
      </c>
    </row>
    <row r="400" spans="1:54">
      <c r="A400" s="77"/>
      <c r="E400" s="78"/>
      <c r="F400" s="78"/>
      <c r="G400" t="str" cm="1">
        <f t="array" aca="1" ref="G400" ca="1">IFERROR(IF(INDIRECT("'"&amp;B400&amp;"'!Z"&amp;MATCH(INT(BA400/8)+1,INDIRECT("'"&amp;B400&amp;"'!B4:B15"),0)+3)=1,15,IF(INDIRECT("'"&amp;B400&amp;"'!X"&amp;MATCH(INT(BA400/8)+1,INDIRECT("'"&amp;B400&amp;"'!B4:B15"),0)+3)=1,10,IF(INDIRECT("'"&amp;B400&amp;"'!V"&amp;MATCH(INT(BA400/8)+1,INDIRECT("'"&amp;B400&amp;"'!B4:B15"),0)+3)=1,6,IF(INDIRECT("'"&amp;B400&amp;"'!V"&amp;MATCH(INT(BA400/8)+1,INDIRECT("'"&amp;B400&amp;"'!B4:B15"),0)+3)=1,4,0)))),"")</f>
        <v/>
      </c>
      <c r="H400" t="str" cm="1">
        <f t="array" aca="1" ref="H400" ca="1">IFERROR(IFERROR(INDIRECT("'"&amp;B400&amp;"'!AE"&amp;MATCH(INT(BA400/8)+1,INDIRECT("'"&amp;B400&amp;"'!B4:B15"),0)+3),0)-G400,"")</f>
        <v/>
      </c>
      <c r="K400" t="str" cm="1">
        <f t="array" aca="1" ref="K400" ca="1">IFERROR(INDIRECT("'"&amp;B400&amp;"'!AG"&amp;MATCH(INT(BA400/8)+1,INDIRECT("'"&amp;B400&amp;"'!B4:B15"),0)+3),"")</f>
        <v/>
      </c>
      <c r="M400" t="str">
        <f t="shared" ca="1" si="137"/>
        <v/>
      </c>
      <c r="N400" t="str">
        <f t="shared" si="137"/>
        <v/>
      </c>
      <c r="O400" t="str">
        <f t="shared" si="137"/>
        <v/>
      </c>
      <c r="P400" t="str">
        <f t="shared" si="137"/>
        <v/>
      </c>
      <c r="Q400" t="str">
        <f t="shared" si="137"/>
        <v/>
      </c>
      <c r="R400" t="str">
        <f t="shared" si="137"/>
        <v/>
      </c>
      <c r="S400" t="str">
        <f t="shared" si="137"/>
        <v/>
      </c>
      <c r="T400" t="str">
        <f t="shared" si="137"/>
        <v/>
      </c>
      <c r="U400" t="str">
        <f t="shared" si="137"/>
        <v/>
      </c>
      <c r="V400" t="str">
        <f t="shared" si="137"/>
        <v/>
      </c>
      <c r="W400" t="str">
        <f t="shared" si="137"/>
        <v/>
      </c>
      <c r="X400" t="str">
        <f t="shared" si="137"/>
        <v/>
      </c>
      <c r="Y400" t="str">
        <f t="shared" si="137"/>
        <v/>
      </c>
      <c r="Z400" t="str">
        <f t="shared" si="137"/>
        <v/>
      </c>
      <c r="AA400" t="str">
        <f t="shared" si="137"/>
        <v/>
      </c>
      <c r="AB400" t="str">
        <f t="shared" si="137"/>
        <v/>
      </c>
      <c r="AC400" t="str">
        <f t="shared" si="136"/>
        <v/>
      </c>
      <c r="AD400" t="str">
        <f t="shared" si="136"/>
        <v/>
      </c>
      <c r="AE400" t="str">
        <f t="shared" si="136"/>
        <v/>
      </c>
      <c r="AF400" t="str">
        <f t="shared" si="136"/>
        <v/>
      </c>
      <c r="AG400" t="str">
        <f t="shared" si="136"/>
        <v/>
      </c>
      <c r="AH400" t="str">
        <f t="shared" si="136"/>
        <v/>
      </c>
      <c r="AI400" t="str">
        <f t="shared" si="136"/>
        <v/>
      </c>
      <c r="AJ400" t="str">
        <f t="shared" si="136"/>
        <v/>
      </c>
      <c r="AK400" t="str">
        <f t="shared" si="136"/>
        <v/>
      </c>
      <c r="AL400" t="str">
        <f t="shared" si="136"/>
        <v/>
      </c>
      <c r="AM400" t="str">
        <f t="shared" si="136"/>
        <v/>
      </c>
      <c r="AN400" t="str">
        <f t="shared" si="136"/>
        <v/>
      </c>
      <c r="AO400" t="str">
        <f t="shared" si="136"/>
        <v/>
      </c>
      <c r="AP400" t="str">
        <f t="shared" si="136"/>
        <v/>
      </c>
      <c r="AQ400" t="str">
        <f t="shared" si="136"/>
        <v/>
      </c>
      <c r="AR400" t="str">
        <f t="shared" si="138"/>
        <v/>
      </c>
      <c r="AS400" t="str">
        <f t="shared" si="138"/>
        <v/>
      </c>
      <c r="AT400" t="str">
        <f t="shared" si="138"/>
        <v/>
      </c>
      <c r="AU400" t="str">
        <f t="shared" si="138"/>
        <v/>
      </c>
      <c r="AV400" t="str">
        <f t="shared" si="138"/>
        <v/>
      </c>
      <c r="AW400" t="str">
        <f t="shared" si="138"/>
        <v/>
      </c>
      <c r="AX400" t="str">
        <f t="shared" si="138"/>
        <v/>
      </c>
      <c r="AY400" t="str">
        <f t="shared" si="138"/>
        <v/>
      </c>
      <c r="BA400">
        <v>400</v>
      </c>
      <c r="BB400">
        <f t="shared" si="132"/>
        <v>51</v>
      </c>
    </row>
    <row r="401" spans="1:54">
      <c r="A401" s="77"/>
      <c r="E401" s="78"/>
      <c r="F401" s="78"/>
      <c r="G401" t="str" cm="1">
        <f t="array" aca="1" ref="G401" ca="1">IFERROR(IF(INDIRECT("'"&amp;B401&amp;"'!Z"&amp;MATCH(INT(BA401/8)+1,INDIRECT("'"&amp;B401&amp;"'!B4:B15"),0)+3)=1,15,IF(INDIRECT("'"&amp;B401&amp;"'!X"&amp;MATCH(INT(BA401/8)+1,INDIRECT("'"&amp;B401&amp;"'!B4:B15"),0)+3)=1,10,IF(INDIRECT("'"&amp;B401&amp;"'!V"&amp;MATCH(INT(BA401/8)+1,INDIRECT("'"&amp;B401&amp;"'!B4:B15"),0)+3)=1,6,IF(INDIRECT("'"&amp;B401&amp;"'!V"&amp;MATCH(INT(BA401/8)+1,INDIRECT("'"&amp;B401&amp;"'!B4:B15"),0)+3)=1,4,0)))),"")</f>
        <v/>
      </c>
      <c r="H401" t="str" cm="1">
        <f t="array" aca="1" ref="H401" ca="1">IFERROR(IFERROR(INDIRECT("'"&amp;B401&amp;"'!AE"&amp;MATCH(INT(BA401/8)+1,INDIRECT("'"&amp;B401&amp;"'!B4:B15"),0)+3),0)-G401,"")</f>
        <v/>
      </c>
      <c r="K401" t="str" cm="1">
        <f t="array" aca="1" ref="K401" ca="1">IFERROR(INDIRECT("'"&amp;B401&amp;"'!AG"&amp;MATCH(INT(BA401/8)+1,INDIRECT("'"&amp;B401&amp;"'!B4:B15"),0)+3),"")</f>
        <v/>
      </c>
      <c r="M401" t="str">
        <f t="shared" ca="1" si="137"/>
        <v/>
      </c>
      <c r="N401" t="str">
        <f t="shared" si="137"/>
        <v/>
      </c>
      <c r="O401" t="str">
        <f t="shared" si="137"/>
        <v/>
      </c>
      <c r="P401" t="str">
        <f t="shared" si="137"/>
        <v/>
      </c>
      <c r="Q401" t="str">
        <f t="shared" si="137"/>
        <v/>
      </c>
      <c r="R401" t="str">
        <f t="shared" si="137"/>
        <v/>
      </c>
      <c r="S401" t="str">
        <f t="shared" si="137"/>
        <v/>
      </c>
      <c r="T401" t="str">
        <f t="shared" si="137"/>
        <v/>
      </c>
      <c r="U401" t="str">
        <f t="shared" si="137"/>
        <v/>
      </c>
      <c r="V401" t="str">
        <f t="shared" si="137"/>
        <v/>
      </c>
      <c r="W401" t="str">
        <f t="shared" si="137"/>
        <v/>
      </c>
      <c r="X401" t="str">
        <f t="shared" si="137"/>
        <v/>
      </c>
      <c r="Y401" t="str">
        <f t="shared" si="137"/>
        <v/>
      </c>
      <c r="Z401" t="str">
        <f t="shared" si="137"/>
        <v/>
      </c>
      <c r="AA401" t="str">
        <f t="shared" si="137"/>
        <v/>
      </c>
      <c r="AB401" t="str">
        <f t="shared" si="137"/>
        <v/>
      </c>
      <c r="AC401" t="str">
        <f t="shared" si="136"/>
        <v/>
      </c>
      <c r="AD401" t="str">
        <f t="shared" si="136"/>
        <v/>
      </c>
      <c r="AE401" t="str">
        <f t="shared" si="136"/>
        <v/>
      </c>
      <c r="AF401" t="str">
        <f t="shared" si="136"/>
        <v/>
      </c>
      <c r="AG401" t="str">
        <f t="shared" si="136"/>
        <v/>
      </c>
      <c r="AH401" t="str">
        <f t="shared" si="136"/>
        <v/>
      </c>
      <c r="AI401" t="str">
        <f t="shared" si="136"/>
        <v/>
      </c>
      <c r="AJ401" t="str">
        <f t="shared" si="136"/>
        <v/>
      </c>
      <c r="AK401" t="str">
        <f t="shared" si="136"/>
        <v/>
      </c>
      <c r="AL401" t="str">
        <f t="shared" si="136"/>
        <v/>
      </c>
      <c r="AM401" t="str">
        <f t="shared" si="136"/>
        <v/>
      </c>
      <c r="AN401" t="str">
        <f t="shared" si="136"/>
        <v/>
      </c>
      <c r="AO401" t="str">
        <f t="shared" si="136"/>
        <v/>
      </c>
      <c r="AP401" t="str">
        <f t="shared" si="136"/>
        <v/>
      </c>
      <c r="AQ401" t="str">
        <f t="shared" si="136"/>
        <v/>
      </c>
      <c r="AR401" t="str">
        <f t="shared" si="138"/>
        <v/>
      </c>
      <c r="AS401" t="str">
        <f t="shared" si="138"/>
        <v/>
      </c>
      <c r="AT401" t="str">
        <f t="shared" si="138"/>
        <v/>
      </c>
      <c r="AU401" t="str">
        <f t="shared" si="138"/>
        <v/>
      </c>
      <c r="AV401" t="str">
        <f t="shared" si="138"/>
        <v/>
      </c>
      <c r="AW401" t="str">
        <f t="shared" si="138"/>
        <v/>
      </c>
      <c r="AX401" t="str">
        <f t="shared" si="138"/>
        <v/>
      </c>
      <c r="AY401" t="str">
        <f t="shared" si="138"/>
        <v/>
      </c>
      <c r="BA401">
        <v>401</v>
      </c>
      <c r="BB401">
        <f t="shared" si="132"/>
        <v>51</v>
      </c>
    </row>
    <row r="402" spans="1:54">
      <c r="A402" s="77"/>
      <c r="E402" s="78"/>
      <c r="F402" s="78"/>
      <c r="G402" t="str" cm="1">
        <f t="array" aca="1" ref="G402" ca="1">IFERROR(IF(INDIRECT("'"&amp;B402&amp;"'!Z"&amp;MATCH(INT(BA402/8)+1,INDIRECT("'"&amp;B402&amp;"'!B4:B15"),0)+3)=1,15,IF(INDIRECT("'"&amp;B402&amp;"'!X"&amp;MATCH(INT(BA402/8)+1,INDIRECT("'"&amp;B402&amp;"'!B4:B15"),0)+3)=1,10,IF(INDIRECT("'"&amp;B402&amp;"'!V"&amp;MATCH(INT(BA402/8)+1,INDIRECT("'"&amp;B402&amp;"'!B4:B15"),0)+3)=1,6,IF(INDIRECT("'"&amp;B402&amp;"'!V"&amp;MATCH(INT(BA402/8)+1,INDIRECT("'"&amp;B402&amp;"'!B4:B15"),0)+3)=1,4,0)))),"")</f>
        <v/>
      </c>
      <c r="H402" t="str" cm="1">
        <f t="array" aca="1" ref="H402" ca="1">IFERROR(IFERROR(INDIRECT("'"&amp;B402&amp;"'!AE"&amp;MATCH(INT(BA402/8)+1,INDIRECT("'"&amp;B402&amp;"'!B4:B15"),0)+3),0)-G402,"")</f>
        <v/>
      </c>
      <c r="I402" t="e">
        <f ca="1">H402+H403+H404</f>
        <v>#VALUE!</v>
      </c>
      <c r="J402" t="str">
        <f ca="1">IFERROR(ABS(SUM(I402,-F403,-E403))+ABS(SUM(IF(D402="Traversal",15,IF(D402="High",10,IF(D402="Mid",6,IF(D402="Low",4,0))))-G402)),"")</f>
        <v/>
      </c>
      <c r="K402" t="str" cm="1">
        <f t="array" aca="1" ref="K402" ca="1">IFERROR(INDIRECT("'"&amp;B402&amp;"'!AG"&amp;MATCH(INT(BA402/8)+1,INDIRECT("'"&amp;B402&amp;"'!B4:B15"),0)+3),"")</f>
        <v/>
      </c>
      <c r="M402" t="str">
        <f t="shared" ca="1" si="137"/>
        <v/>
      </c>
      <c r="N402" t="str">
        <f t="shared" si="137"/>
        <v/>
      </c>
      <c r="O402" t="str">
        <f t="shared" si="137"/>
        <v/>
      </c>
      <c r="P402" t="str">
        <f t="shared" si="137"/>
        <v/>
      </c>
      <c r="Q402" t="str">
        <f t="shared" si="137"/>
        <v/>
      </c>
      <c r="R402" t="str">
        <f t="shared" si="137"/>
        <v/>
      </c>
      <c r="S402" t="str">
        <f t="shared" si="137"/>
        <v/>
      </c>
      <c r="T402" t="str">
        <f t="shared" si="137"/>
        <v/>
      </c>
      <c r="U402" t="str">
        <f t="shared" si="137"/>
        <v/>
      </c>
      <c r="V402" t="str">
        <f t="shared" si="137"/>
        <v/>
      </c>
      <c r="W402" t="str">
        <f t="shared" si="137"/>
        <v/>
      </c>
      <c r="X402" t="str">
        <f t="shared" si="137"/>
        <v/>
      </c>
      <c r="Y402" t="str">
        <f t="shared" si="137"/>
        <v/>
      </c>
      <c r="Z402" t="str">
        <f t="shared" si="137"/>
        <v/>
      </c>
      <c r="AA402" t="str">
        <f t="shared" si="137"/>
        <v/>
      </c>
      <c r="AB402" t="str">
        <f t="shared" si="137"/>
        <v/>
      </c>
      <c r="AC402" t="str">
        <f t="shared" si="136"/>
        <v/>
      </c>
      <c r="AD402" t="str">
        <f t="shared" si="136"/>
        <v/>
      </c>
      <c r="AE402" t="str">
        <f t="shared" si="136"/>
        <v/>
      </c>
      <c r="AF402" t="str">
        <f t="shared" si="136"/>
        <v/>
      </c>
      <c r="AG402" t="str">
        <f t="shared" si="136"/>
        <v/>
      </c>
      <c r="AH402" t="str">
        <f t="shared" si="136"/>
        <v/>
      </c>
      <c r="AI402" t="str">
        <f t="shared" si="136"/>
        <v/>
      </c>
      <c r="AJ402" t="str">
        <f t="shared" si="136"/>
        <v/>
      </c>
      <c r="AK402" t="str">
        <f t="shared" si="136"/>
        <v/>
      </c>
      <c r="AL402" t="str">
        <f t="shared" si="136"/>
        <v/>
      </c>
      <c r="AM402" t="str">
        <f t="shared" si="136"/>
        <v/>
      </c>
      <c r="AN402" t="str">
        <f t="shared" si="136"/>
        <v/>
      </c>
      <c r="AO402" t="str">
        <f t="shared" si="136"/>
        <v/>
      </c>
      <c r="AP402" t="str">
        <f t="shared" si="136"/>
        <v/>
      </c>
      <c r="AQ402" t="str">
        <f t="shared" si="136"/>
        <v/>
      </c>
      <c r="AR402" t="str">
        <f t="shared" si="138"/>
        <v/>
      </c>
      <c r="AS402" t="str">
        <f t="shared" si="138"/>
        <v/>
      </c>
      <c r="AT402" t="str">
        <f t="shared" si="138"/>
        <v/>
      </c>
      <c r="AU402" t="str">
        <f t="shared" si="138"/>
        <v/>
      </c>
      <c r="AV402" t="str">
        <f t="shared" si="138"/>
        <v/>
      </c>
      <c r="AW402" t="str">
        <f t="shared" si="138"/>
        <v/>
      </c>
      <c r="AX402" t="str">
        <f t="shared" si="138"/>
        <v/>
      </c>
      <c r="AY402" t="str">
        <f t="shared" si="138"/>
        <v/>
      </c>
      <c r="BA402">
        <v>402</v>
      </c>
      <c r="BB402">
        <f t="shared" si="132"/>
        <v>51</v>
      </c>
    </row>
    <row r="403" spans="1:54">
      <c r="A403" s="77"/>
      <c r="E403" s="78"/>
      <c r="F403" s="78"/>
      <c r="G403" t="str" cm="1">
        <f t="array" aca="1" ref="G403" ca="1">IFERROR(IF(INDIRECT("'"&amp;B403&amp;"'!Z"&amp;MATCH(INT(BA403/8)+1,INDIRECT("'"&amp;B403&amp;"'!B4:B15"),0)+3)=1,15,IF(INDIRECT("'"&amp;B403&amp;"'!X"&amp;MATCH(INT(BA403/8)+1,INDIRECT("'"&amp;B403&amp;"'!B4:B15"),0)+3)=1,10,IF(INDIRECT("'"&amp;B403&amp;"'!V"&amp;MATCH(INT(BA403/8)+1,INDIRECT("'"&amp;B403&amp;"'!B4:B15"),0)+3)=1,6,IF(INDIRECT("'"&amp;B403&amp;"'!V"&amp;MATCH(INT(BA403/8)+1,INDIRECT("'"&amp;B403&amp;"'!B4:B15"),0)+3)=1,4,0)))),"")</f>
        <v/>
      </c>
      <c r="H403" t="str" cm="1">
        <f t="array" aca="1" ref="H403" ca="1">IFERROR(IFERROR(INDIRECT("'"&amp;B403&amp;"'!AE"&amp;MATCH(INT(BA403/8)+1,INDIRECT("'"&amp;B403&amp;"'!B4:B15"),0)+3),0)-G403,"")</f>
        <v/>
      </c>
      <c r="I403" t="e">
        <f ca="1">H402+H403+H404</f>
        <v>#VALUE!</v>
      </c>
      <c r="J403" t="str">
        <f ca="1">IFERROR(ABS(SUM(I403,-F403,-E403))+ABS(SUM(IF(D403="Traversal",15,IF(D403="High",10,IF(D403="Mid",6,IF(D403="Low",4,0))))-G403)),"")</f>
        <v/>
      </c>
      <c r="K403" t="str" cm="1">
        <f t="array" aca="1" ref="K403" ca="1">IFERROR(INDIRECT("'"&amp;B403&amp;"'!AG"&amp;MATCH(INT(BA403/8)+1,INDIRECT("'"&amp;B403&amp;"'!B4:B15"),0)+3),"")</f>
        <v/>
      </c>
      <c r="M403" t="str">
        <f t="shared" ca="1" si="137"/>
        <v/>
      </c>
      <c r="N403" t="str">
        <f t="shared" si="137"/>
        <v/>
      </c>
      <c r="O403" t="str">
        <f t="shared" si="137"/>
        <v/>
      </c>
      <c r="P403" t="str">
        <f t="shared" si="137"/>
        <v/>
      </c>
      <c r="Q403" t="str">
        <f t="shared" si="137"/>
        <v/>
      </c>
      <c r="R403" t="str">
        <f t="shared" si="137"/>
        <v/>
      </c>
      <c r="S403" t="str">
        <f t="shared" si="137"/>
        <v/>
      </c>
      <c r="T403" t="str">
        <f t="shared" si="137"/>
        <v/>
      </c>
      <c r="U403" t="str">
        <f t="shared" si="137"/>
        <v/>
      </c>
      <c r="V403" t="str">
        <f t="shared" si="137"/>
        <v/>
      </c>
      <c r="W403" t="str">
        <f t="shared" si="137"/>
        <v/>
      </c>
      <c r="X403" t="str">
        <f t="shared" si="137"/>
        <v/>
      </c>
      <c r="Y403" t="str">
        <f t="shared" si="137"/>
        <v/>
      </c>
      <c r="Z403" t="str">
        <f t="shared" si="137"/>
        <v/>
      </c>
      <c r="AA403" t="str">
        <f t="shared" si="137"/>
        <v/>
      </c>
      <c r="AB403" t="str">
        <f t="shared" si="137"/>
        <v/>
      </c>
      <c r="AC403" t="str">
        <f t="shared" si="136"/>
        <v/>
      </c>
      <c r="AD403" t="str">
        <f t="shared" si="136"/>
        <v/>
      </c>
      <c r="AE403" t="str">
        <f t="shared" si="136"/>
        <v/>
      </c>
      <c r="AF403" t="str">
        <f t="shared" si="136"/>
        <v/>
      </c>
      <c r="AG403" t="str">
        <f t="shared" si="136"/>
        <v/>
      </c>
      <c r="AH403" t="str">
        <f t="shared" si="136"/>
        <v/>
      </c>
      <c r="AI403" t="str">
        <f t="shared" si="136"/>
        <v/>
      </c>
      <c r="AJ403" t="str">
        <f t="shared" si="136"/>
        <v/>
      </c>
      <c r="AK403" t="str">
        <f t="shared" si="136"/>
        <v/>
      </c>
      <c r="AL403" t="str">
        <f t="shared" si="136"/>
        <v/>
      </c>
      <c r="AM403" t="str">
        <f t="shared" si="136"/>
        <v/>
      </c>
      <c r="AN403" t="str">
        <f t="shared" si="136"/>
        <v/>
      </c>
      <c r="AO403" t="str">
        <f t="shared" si="136"/>
        <v/>
      </c>
      <c r="AP403" t="str">
        <f t="shared" si="136"/>
        <v/>
      </c>
      <c r="AQ403" t="str">
        <f t="shared" si="136"/>
        <v/>
      </c>
      <c r="AR403" t="str">
        <f t="shared" si="138"/>
        <v/>
      </c>
      <c r="AS403" t="str">
        <f t="shared" si="138"/>
        <v/>
      </c>
      <c r="AT403" t="str">
        <f t="shared" si="138"/>
        <v/>
      </c>
      <c r="AU403" t="str">
        <f t="shared" si="138"/>
        <v/>
      </c>
      <c r="AV403" t="str">
        <f t="shared" si="138"/>
        <v/>
      </c>
      <c r="AW403" t="str">
        <f t="shared" si="138"/>
        <v/>
      </c>
      <c r="AX403" t="str">
        <f t="shared" si="138"/>
        <v/>
      </c>
      <c r="AY403" t="str">
        <f t="shared" si="138"/>
        <v/>
      </c>
      <c r="BA403">
        <v>403</v>
      </c>
      <c r="BB403">
        <f t="shared" si="132"/>
        <v>51</v>
      </c>
    </row>
    <row r="404" spans="1:54">
      <c r="A404" s="77"/>
      <c r="E404" s="78"/>
      <c r="F404" s="78"/>
      <c r="G404" t="str" cm="1">
        <f t="array" aca="1" ref="G404" ca="1">IFERROR(IF(INDIRECT("'"&amp;B404&amp;"'!Z"&amp;MATCH(INT(BA404/8)+1,INDIRECT("'"&amp;B404&amp;"'!B4:B15"),0)+3)=1,15,IF(INDIRECT("'"&amp;B404&amp;"'!X"&amp;MATCH(INT(BA404/8)+1,INDIRECT("'"&amp;B404&amp;"'!B4:B15"),0)+3)=1,10,IF(INDIRECT("'"&amp;B404&amp;"'!V"&amp;MATCH(INT(BA404/8)+1,INDIRECT("'"&amp;B404&amp;"'!B4:B15"),0)+3)=1,6,IF(INDIRECT("'"&amp;B404&amp;"'!V"&amp;MATCH(INT(BA404/8)+1,INDIRECT("'"&amp;B404&amp;"'!B4:B15"),0)+3)=1,4,0)))),"")</f>
        <v/>
      </c>
      <c r="H404" t="str" cm="1">
        <f t="array" aca="1" ref="H404" ca="1">IFERROR(IFERROR(INDIRECT("'"&amp;B404&amp;"'!AE"&amp;MATCH(INT(BA404/8)+1,INDIRECT("'"&amp;B404&amp;"'!B4:B15"),0)+3),0)-G404,"")</f>
        <v/>
      </c>
      <c r="I404" t="e">
        <f ca="1">H402+H403+H404</f>
        <v>#VALUE!</v>
      </c>
      <c r="J404" t="str">
        <f ca="1">IFERROR(ABS(SUM(I404,-F403,-E403))+ABS(SUM(IF(D404="Traversal",15,IF(D404="High",10,IF(D404="Mid",6,IF(D404="Low",4,0))))-G404)),"")</f>
        <v/>
      </c>
      <c r="K404" t="str" cm="1">
        <f t="array" aca="1" ref="K404" ca="1">IFERROR(INDIRECT("'"&amp;B404&amp;"'!AG"&amp;MATCH(INT(BA404/8)+1,INDIRECT("'"&amp;B404&amp;"'!B4:B15"),0)+3),"")</f>
        <v/>
      </c>
      <c r="M404" t="str">
        <f t="shared" ca="1" si="137"/>
        <v/>
      </c>
      <c r="N404" t="str">
        <f t="shared" si="137"/>
        <v/>
      </c>
      <c r="O404" t="str">
        <f t="shared" si="137"/>
        <v/>
      </c>
      <c r="P404" t="str">
        <f t="shared" si="137"/>
        <v/>
      </c>
      <c r="Q404" t="str">
        <f t="shared" si="137"/>
        <v/>
      </c>
      <c r="R404" t="str">
        <f t="shared" si="137"/>
        <v/>
      </c>
      <c r="S404" t="str">
        <f t="shared" si="137"/>
        <v/>
      </c>
      <c r="T404" t="str">
        <f t="shared" si="137"/>
        <v/>
      </c>
      <c r="U404" t="str">
        <f t="shared" si="137"/>
        <v/>
      </c>
      <c r="V404" t="str">
        <f t="shared" si="137"/>
        <v/>
      </c>
      <c r="W404" t="str">
        <f t="shared" si="137"/>
        <v/>
      </c>
      <c r="X404" t="str">
        <f t="shared" si="137"/>
        <v/>
      </c>
      <c r="Y404" t="str">
        <f t="shared" si="137"/>
        <v/>
      </c>
      <c r="Z404" t="str">
        <f t="shared" si="137"/>
        <v/>
      </c>
      <c r="AA404" t="str">
        <f t="shared" si="137"/>
        <v/>
      </c>
      <c r="AB404" t="str">
        <f t="shared" si="137"/>
        <v/>
      </c>
      <c r="AC404" t="str">
        <f t="shared" si="136"/>
        <v/>
      </c>
      <c r="AD404" t="str">
        <f t="shared" si="136"/>
        <v/>
      </c>
      <c r="AE404" t="str">
        <f t="shared" si="136"/>
        <v/>
      </c>
      <c r="AF404" t="str">
        <f t="shared" si="136"/>
        <v/>
      </c>
      <c r="AG404" t="str">
        <f t="shared" si="136"/>
        <v/>
      </c>
      <c r="AH404" t="str">
        <f t="shared" si="136"/>
        <v/>
      </c>
      <c r="AI404" t="str">
        <f t="shared" si="136"/>
        <v/>
      </c>
      <c r="AJ404" t="str">
        <f t="shared" si="136"/>
        <v/>
      </c>
      <c r="AK404" t="str">
        <f t="shared" si="136"/>
        <v/>
      </c>
      <c r="AL404" t="str">
        <f t="shared" si="136"/>
        <v/>
      </c>
      <c r="AM404" t="str">
        <f t="shared" si="136"/>
        <v/>
      </c>
      <c r="AN404" t="str">
        <f t="shared" si="136"/>
        <v/>
      </c>
      <c r="AO404" t="str">
        <f t="shared" si="136"/>
        <v/>
      </c>
      <c r="AP404" t="str">
        <f t="shared" si="136"/>
        <v/>
      </c>
      <c r="AQ404" t="str">
        <f t="shared" si="136"/>
        <v/>
      </c>
      <c r="AR404" t="str">
        <f t="shared" si="138"/>
        <v/>
      </c>
      <c r="AS404" t="str">
        <f t="shared" si="138"/>
        <v/>
      </c>
      <c r="AT404" t="str">
        <f t="shared" si="138"/>
        <v/>
      </c>
      <c r="AU404" t="str">
        <f t="shared" si="138"/>
        <v/>
      </c>
      <c r="AV404" t="str">
        <f t="shared" si="138"/>
        <v/>
      </c>
      <c r="AW404" t="str">
        <f t="shared" si="138"/>
        <v/>
      </c>
      <c r="AX404" t="str">
        <f t="shared" si="138"/>
        <v/>
      </c>
      <c r="AY404" t="str">
        <f t="shared" si="138"/>
        <v/>
      </c>
      <c r="BA404">
        <v>404</v>
      </c>
      <c r="BB404">
        <f t="shared" si="132"/>
        <v>51</v>
      </c>
    </row>
    <row r="405" spans="1:54">
      <c r="A405" s="77"/>
      <c r="E405" s="78"/>
      <c r="F405" s="78"/>
      <c r="G405" t="str" cm="1">
        <f t="array" aca="1" ref="G405" ca="1">IFERROR(IF(INDIRECT("'"&amp;B405&amp;"'!Z"&amp;MATCH(INT(BA405/8)+1,INDIRECT("'"&amp;B405&amp;"'!B4:B15"),0)+3)=1,15,IF(INDIRECT("'"&amp;B405&amp;"'!X"&amp;MATCH(INT(BA405/8)+1,INDIRECT("'"&amp;B405&amp;"'!B4:B15"),0)+3)=1,10,IF(INDIRECT("'"&amp;B405&amp;"'!V"&amp;MATCH(INT(BA405/8)+1,INDIRECT("'"&amp;B405&amp;"'!B4:B15"),0)+3)=1,6,IF(INDIRECT("'"&amp;B405&amp;"'!V"&amp;MATCH(INT(BA405/8)+1,INDIRECT("'"&amp;B405&amp;"'!B4:B15"),0)+3)=1,4,0)))),"")</f>
        <v/>
      </c>
      <c r="H405" t="str" cm="1">
        <f t="array" aca="1" ref="H405" ca="1">IFERROR(IFERROR(INDIRECT("'"&amp;B405&amp;"'!AE"&amp;MATCH(INT(BA405/8)+1,INDIRECT("'"&amp;B405&amp;"'!B4:B15"),0)+3),0)-G405,"")</f>
        <v/>
      </c>
      <c r="I405" t="e">
        <f ca="1">H405+H406+H407</f>
        <v>#VALUE!</v>
      </c>
      <c r="J405" t="str">
        <f ca="1">IFERROR(ABS(SUM(I405,-F406,-E406))+ABS(SUM(IF(D405="Traversal",15,IF(D405="High",10,IF(D405="Mid",6,IF(D405="Low",4,0))))-G405)),"")</f>
        <v/>
      </c>
      <c r="K405" t="str" cm="1">
        <f t="array" aca="1" ref="K405" ca="1">IFERROR(INDIRECT("'"&amp;B405&amp;"'!AG"&amp;MATCH(INT(BA405/8)+1,INDIRECT("'"&amp;B405&amp;"'!B4:B15"),0)+3),"")</f>
        <v/>
      </c>
      <c r="M405" t="str">
        <f t="shared" ca="1" si="137"/>
        <v/>
      </c>
      <c r="N405" t="str">
        <f t="shared" si="137"/>
        <v/>
      </c>
      <c r="O405" t="str">
        <f t="shared" si="137"/>
        <v/>
      </c>
      <c r="P405" t="str">
        <f t="shared" si="137"/>
        <v/>
      </c>
      <c r="Q405" t="str">
        <f t="shared" si="137"/>
        <v/>
      </c>
      <c r="R405" t="str">
        <f t="shared" si="137"/>
        <v/>
      </c>
      <c r="S405" t="str">
        <f t="shared" si="137"/>
        <v/>
      </c>
      <c r="T405" t="str">
        <f t="shared" si="137"/>
        <v/>
      </c>
      <c r="U405" t="str">
        <f t="shared" si="137"/>
        <v/>
      </c>
      <c r="V405" t="str">
        <f t="shared" si="137"/>
        <v/>
      </c>
      <c r="W405" t="str">
        <f t="shared" si="137"/>
        <v/>
      </c>
      <c r="X405" t="str">
        <f t="shared" si="137"/>
        <v/>
      </c>
      <c r="Y405" t="str">
        <f t="shared" si="137"/>
        <v/>
      </c>
      <c r="Z405" t="str">
        <f t="shared" si="137"/>
        <v/>
      </c>
      <c r="AA405" t="str">
        <f t="shared" si="137"/>
        <v/>
      </c>
      <c r="AB405" t="str">
        <f t="shared" si="137"/>
        <v/>
      </c>
      <c r="AC405" t="str">
        <f t="shared" si="136"/>
        <v/>
      </c>
      <c r="AD405" t="str">
        <f t="shared" si="136"/>
        <v/>
      </c>
      <c r="AE405" t="str">
        <f t="shared" si="136"/>
        <v/>
      </c>
      <c r="AF405" t="str">
        <f t="shared" si="136"/>
        <v/>
      </c>
      <c r="AG405" t="str">
        <f t="shared" si="136"/>
        <v/>
      </c>
      <c r="AH405" t="str">
        <f t="shared" si="136"/>
        <v/>
      </c>
      <c r="AI405" t="str">
        <f t="shared" si="136"/>
        <v/>
      </c>
      <c r="AJ405" t="str">
        <f t="shared" si="136"/>
        <v/>
      </c>
      <c r="AK405" t="str">
        <f t="shared" si="136"/>
        <v/>
      </c>
      <c r="AL405" t="str">
        <f t="shared" si="136"/>
        <v/>
      </c>
      <c r="AM405" t="str">
        <f t="shared" si="136"/>
        <v/>
      </c>
      <c r="AN405" t="str">
        <f t="shared" si="136"/>
        <v/>
      </c>
      <c r="AO405" t="str">
        <f t="shared" si="136"/>
        <v/>
      </c>
      <c r="AP405" t="str">
        <f t="shared" si="136"/>
        <v/>
      </c>
      <c r="AQ405" t="str">
        <f t="shared" si="136"/>
        <v/>
      </c>
      <c r="AR405" t="str">
        <f t="shared" si="138"/>
        <v/>
      </c>
      <c r="AS405" t="str">
        <f t="shared" si="138"/>
        <v/>
      </c>
      <c r="AT405" t="str">
        <f t="shared" si="138"/>
        <v/>
      </c>
      <c r="AU405" t="str">
        <f t="shared" si="138"/>
        <v/>
      </c>
      <c r="AV405" t="str">
        <f t="shared" si="138"/>
        <v/>
      </c>
      <c r="AW405" t="str">
        <f t="shared" si="138"/>
        <v/>
      </c>
      <c r="AX405" t="str">
        <f t="shared" si="138"/>
        <v/>
      </c>
      <c r="AY405" t="str">
        <f t="shared" si="138"/>
        <v/>
      </c>
      <c r="BA405">
        <v>405</v>
      </c>
      <c r="BB405">
        <f t="shared" si="132"/>
        <v>51</v>
      </c>
    </row>
    <row r="406" spans="1:54">
      <c r="A406" s="77"/>
      <c r="E406" s="78"/>
      <c r="F406" s="78"/>
      <c r="G406" t="str" cm="1">
        <f t="array" aca="1" ref="G406" ca="1">IFERROR(IF(INDIRECT("'"&amp;B406&amp;"'!Z"&amp;MATCH(INT(BA406/8)+1,INDIRECT("'"&amp;B406&amp;"'!B4:B15"),0)+3)=1,15,IF(INDIRECT("'"&amp;B406&amp;"'!X"&amp;MATCH(INT(BA406/8)+1,INDIRECT("'"&amp;B406&amp;"'!B4:B15"),0)+3)=1,10,IF(INDIRECT("'"&amp;B406&amp;"'!V"&amp;MATCH(INT(BA406/8)+1,INDIRECT("'"&amp;B406&amp;"'!B4:B15"),0)+3)=1,6,IF(INDIRECT("'"&amp;B406&amp;"'!V"&amp;MATCH(INT(BA406/8)+1,INDIRECT("'"&amp;B406&amp;"'!B4:B15"),0)+3)=1,4,0)))),"")</f>
        <v/>
      </c>
      <c r="H406" t="str" cm="1">
        <f t="array" aca="1" ref="H406" ca="1">IFERROR(IFERROR(INDIRECT("'"&amp;B406&amp;"'!AE"&amp;MATCH(INT(BA406/8)+1,INDIRECT("'"&amp;B406&amp;"'!B4:B15"),0)+3),0)-G406,"")</f>
        <v/>
      </c>
      <c r="I406" t="e">
        <f ca="1">H405+H406+H407</f>
        <v>#VALUE!</v>
      </c>
      <c r="J406" t="str">
        <f ca="1">IFERROR(ABS(SUM(I406,-F406,-E406))+ABS(SUM(IF(D406="Traversal",15,IF(D406="High",10,IF(D406="Mid",6,IF(D406="Low",4,0))))-G406)),"")</f>
        <v/>
      </c>
      <c r="K406" t="str" cm="1">
        <f t="array" aca="1" ref="K406" ca="1">IFERROR(INDIRECT("'"&amp;B406&amp;"'!AG"&amp;MATCH(INT(BA406/8)+1,INDIRECT("'"&amp;B406&amp;"'!B4:B15"),0)+3),"")</f>
        <v/>
      </c>
      <c r="M406" t="str">
        <f t="shared" ca="1" si="137"/>
        <v/>
      </c>
      <c r="N406" t="str">
        <f t="shared" si="137"/>
        <v/>
      </c>
      <c r="O406" t="str">
        <f t="shared" si="137"/>
        <v/>
      </c>
      <c r="P406" t="str">
        <f t="shared" si="137"/>
        <v/>
      </c>
      <c r="Q406" t="str">
        <f t="shared" si="137"/>
        <v/>
      </c>
      <c r="R406" t="str">
        <f t="shared" si="137"/>
        <v/>
      </c>
      <c r="S406" t="str">
        <f t="shared" si="137"/>
        <v/>
      </c>
      <c r="T406" t="str">
        <f t="shared" si="137"/>
        <v/>
      </c>
      <c r="U406" t="str">
        <f t="shared" si="137"/>
        <v/>
      </c>
      <c r="V406" t="str">
        <f t="shared" si="137"/>
        <v/>
      </c>
      <c r="W406" t="str">
        <f t="shared" si="137"/>
        <v/>
      </c>
      <c r="X406" t="str">
        <f t="shared" si="137"/>
        <v/>
      </c>
      <c r="Y406" t="str">
        <f t="shared" si="137"/>
        <v/>
      </c>
      <c r="Z406" t="str">
        <f t="shared" si="137"/>
        <v/>
      </c>
      <c r="AA406" t="str">
        <f t="shared" si="137"/>
        <v/>
      </c>
      <c r="AB406" t="str">
        <f t="shared" si="137"/>
        <v/>
      </c>
      <c r="AC406" t="str">
        <f t="shared" si="136"/>
        <v/>
      </c>
      <c r="AD406" t="str">
        <f t="shared" si="136"/>
        <v/>
      </c>
      <c r="AE406" t="str">
        <f t="shared" si="136"/>
        <v/>
      </c>
      <c r="AF406" t="str">
        <f t="shared" si="136"/>
        <v/>
      </c>
      <c r="AG406" t="str">
        <f t="shared" si="136"/>
        <v/>
      </c>
      <c r="AH406" t="str">
        <f t="shared" si="136"/>
        <v/>
      </c>
      <c r="AI406" t="str">
        <f t="shared" si="136"/>
        <v/>
      </c>
      <c r="AJ406" t="str">
        <f t="shared" si="136"/>
        <v/>
      </c>
      <c r="AK406" t="str">
        <f t="shared" si="136"/>
        <v/>
      </c>
      <c r="AL406" t="str">
        <f t="shared" si="136"/>
        <v/>
      </c>
      <c r="AM406" t="str">
        <f t="shared" si="136"/>
        <v/>
      </c>
      <c r="AN406" t="str">
        <f t="shared" si="136"/>
        <v/>
      </c>
      <c r="AO406" t="str">
        <f t="shared" si="136"/>
        <v/>
      </c>
      <c r="AP406" t="str">
        <f t="shared" si="136"/>
        <v/>
      </c>
      <c r="AQ406" t="str">
        <f t="shared" si="136"/>
        <v/>
      </c>
      <c r="AR406" t="str">
        <f t="shared" si="138"/>
        <v/>
      </c>
      <c r="AS406" t="str">
        <f t="shared" si="138"/>
        <v/>
      </c>
      <c r="AT406" t="str">
        <f t="shared" si="138"/>
        <v/>
      </c>
      <c r="AU406" t="str">
        <f t="shared" si="138"/>
        <v/>
      </c>
      <c r="AV406" t="str">
        <f t="shared" si="138"/>
        <v/>
      </c>
      <c r="AW406" t="str">
        <f t="shared" si="138"/>
        <v/>
      </c>
      <c r="AX406" t="str">
        <f t="shared" si="138"/>
        <v/>
      </c>
      <c r="AY406" t="str">
        <f t="shared" si="138"/>
        <v/>
      </c>
      <c r="BA406">
        <v>406</v>
      </c>
      <c r="BB406">
        <f t="shared" si="132"/>
        <v>51</v>
      </c>
    </row>
    <row r="407" spans="1:54">
      <c r="A407" s="77"/>
      <c r="E407" s="78"/>
      <c r="F407" s="78"/>
      <c r="G407" t="str" cm="1">
        <f t="array" aca="1" ref="G407" ca="1">IFERROR(IF(INDIRECT("'"&amp;B407&amp;"'!Z"&amp;MATCH(INT(BA407/8)+1,INDIRECT("'"&amp;B407&amp;"'!B4:B15"),0)+3)=1,15,IF(INDIRECT("'"&amp;B407&amp;"'!X"&amp;MATCH(INT(BA407/8)+1,INDIRECT("'"&amp;B407&amp;"'!B4:B15"),0)+3)=1,10,IF(INDIRECT("'"&amp;B407&amp;"'!V"&amp;MATCH(INT(BA407/8)+1,INDIRECT("'"&amp;B407&amp;"'!B4:B15"),0)+3)=1,6,IF(INDIRECT("'"&amp;B407&amp;"'!V"&amp;MATCH(INT(BA407/8)+1,INDIRECT("'"&amp;B407&amp;"'!B4:B15"),0)+3)=1,4,0)))),"")</f>
        <v/>
      </c>
      <c r="H407" t="str" cm="1">
        <f t="array" aca="1" ref="H407" ca="1">IFERROR(IFERROR(INDIRECT("'"&amp;B407&amp;"'!AE"&amp;MATCH(INT(BA407/8)+1,INDIRECT("'"&amp;B407&amp;"'!B4:B15"),0)+3),0)-G407,"")</f>
        <v/>
      </c>
      <c r="I407" t="e">
        <f ca="1">H405+H406+H407</f>
        <v>#VALUE!</v>
      </c>
      <c r="J407" t="str">
        <f ca="1">IFERROR(ABS(SUM(I407,-F406,-E406))+ABS(SUM(IF(D407="Traversal",15,IF(D407="High",10,IF(D407="Mid",6,IF(D407="Low",4,0))))-G407)),"")</f>
        <v/>
      </c>
      <c r="K407" t="str" cm="1">
        <f t="array" aca="1" ref="K407" ca="1">IFERROR(INDIRECT("'"&amp;B407&amp;"'!AG"&amp;MATCH(INT(BA407/8)+1,INDIRECT("'"&amp;B407&amp;"'!B4:B15"),0)+3),"")</f>
        <v/>
      </c>
      <c r="M407" t="str">
        <f t="shared" ca="1" si="137"/>
        <v/>
      </c>
      <c r="N407" t="str">
        <f t="shared" si="137"/>
        <v/>
      </c>
      <c r="O407" t="str">
        <f t="shared" si="137"/>
        <v/>
      </c>
      <c r="P407" t="str">
        <f t="shared" si="137"/>
        <v/>
      </c>
      <c r="Q407" t="str">
        <f t="shared" si="137"/>
        <v/>
      </c>
      <c r="R407" t="str">
        <f t="shared" si="137"/>
        <v/>
      </c>
      <c r="S407" t="str">
        <f t="shared" si="137"/>
        <v/>
      </c>
      <c r="T407" t="str">
        <f t="shared" si="137"/>
        <v/>
      </c>
      <c r="U407" t="str">
        <f t="shared" si="137"/>
        <v/>
      </c>
      <c r="V407" t="str">
        <f t="shared" si="137"/>
        <v/>
      </c>
      <c r="W407" t="str">
        <f t="shared" si="137"/>
        <v/>
      </c>
      <c r="X407" t="str">
        <f t="shared" si="137"/>
        <v/>
      </c>
      <c r="Y407" t="str">
        <f t="shared" si="137"/>
        <v/>
      </c>
      <c r="Z407" t="str">
        <f t="shared" si="137"/>
        <v/>
      </c>
      <c r="AA407" t="str">
        <f t="shared" si="137"/>
        <v/>
      </c>
      <c r="AB407" t="str">
        <f t="shared" si="137"/>
        <v/>
      </c>
      <c r="AC407" t="str">
        <f t="shared" si="136"/>
        <v/>
      </c>
      <c r="AD407" t="str">
        <f t="shared" si="136"/>
        <v/>
      </c>
      <c r="AE407" t="str">
        <f t="shared" si="136"/>
        <v/>
      </c>
      <c r="AF407" t="str">
        <f t="shared" si="136"/>
        <v/>
      </c>
      <c r="AG407" t="str">
        <f t="shared" si="136"/>
        <v/>
      </c>
      <c r="AH407" t="str">
        <f t="shared" si="136"/>
        <v/>
      </c>
      <c r="AI407" t="str">
        <f t="shared" si="136"/>
        <v/>
      </c>
      <c r="AJ407" t="str">
        <f t="shared" si="136"/>
        <v/>
      </c>
      <c r="AK407" t="str">
        <f t="shared" si="136"/>
        <v/>
      </c>
      <c r="AL407" t="str">
        <f t="shared" si="136"/>
        <v/>
      </c>
      <c r="AM407" t="str">
        <f t="shared" si="136"/>
        <v/>
      </c>
      <c r="AN407" t="str">
        <f t="shared" si="136"/>
        <v/>
      </c>
      <c r="AO407" t="str">
        <f t="shared" si="136"/>
        <v/>
      </c>
      <c r="AP407" t="str">
        <f t="shared" si="136"/>
        <v/>
      </c>
      <c r="AQ407" t="str">
        <f t="shared" si="136"/>
        <v/>
      </c>
      <c r="AR407" t="str">
        <f t="shared" si="138"/>
        <v/>
      </c>
      <c r="AS407" t="str">
        <f t="shared" si="138"/>
        <v/>
      </c>
      <c r="AT407" t="str">
        <f t="shared" si="138"/>
        <v/>
      </c>
      <c r="AU407" t="str">
        <f t="shared" si="138"/>
        <v/>
      </c>
      <c r="AV407" t="str">
        <f t="shared" si="138"/>
        <v/>
      </c>
      <c r="AW407" t="str">
        <f t="shared" si="138"/>
        <v/>
      </c>
      <c r="AX407" t="str">
        <f t="shared" si="138"/>
        <v/>
      </c>
      <c r="AY407" t="str">
        <f t="shared" si="138"/>
        <v/>
      </c>
      <c r="BA407">
        <v>407</v>
      </c>
      <c r="BB407">
        <f t="shared" si="132"/>
        <v>51</v>
      </c>
    </row>
    <row r="408" spans="1:54">
      <c r="A408" s="77"/>
      <c r="E408" s="78"/>
      <c r="F408" s="78"/>
      <c r="G408" t="str" cm="1">
        <f t="array" aca="1" ref="G408" ca="1">IFERROR(IF(INDIRECT("'"&amp;B408&amp;"'!Z"&amp;MATCH(INT(BA408/8)+1,INDIRECT("'"&amp;B408&amp;"'!B4:B15"),0)+3)=1,15,IF(INDIRECT("'"&amp;B408&amp;"'!X"&amp;MATCH(INT(BA408/8)+1,INDIRECT("'"&amp;B408&amp;"'!B4:B15"),0)+3)=1,10,IF(INDIRECT("'"&amp;B408&amp;"'!V"&amp;MATCH(INT(BA408/8)+1,INDIRECT("'"&amp;B408&amp;"'!B4:B15"),0)+3)=1,6,IF(INDIRECT("'"&amp;B408&amp;"'!V"&amp;MATCH(INT(BA408/8)+1,INDIRECT("'"&amp;B408&amp;"'!B4:B15"),0)+3)=1,4,0)))),"")</f>
        <v/>
      </c>
      <c r="H408" t="str" cm="1">
        <f t="array" aca="1" ref="H408" ca="1">IFERROR(IFERROR(INDIRECT("'"&amp;B408&amp;"'!AE"&amp;MATCH(INT(BA408/8)+1,INDIRECT("'"&amp;B408&amp;"'!B4:B15"),0)+3),0)-G408,"")</f>
        <v/>
      </c>
      <c r="K408" t="str" cm="1">
        <f t="array" aca="1" ref="K408" ca="1">IFERROR(INDIRECT("'"&amp;B408&amp;"'!AG"&amp;MATCH(INT(BA408/8)+1,INDIRECT("'"&amp;B408&amp;"'!B4:B15"),0)+3),"")</f>
        <v/>
      </c>
      <c r="M408" t="str">
        <f t="shared" ca="1" si="137"/>
        <v/>
      </c>
      <c r="N408" t="str">
        <f t="shared" si="137"/>
        <v/>
      </c>
      <c r="O408" t="str">
        <f t="shared" si="137"/>
        <v/>
      </c>
      <c r="P408" t="str">
        <f t="shared" si="137"/>
        <v/>
      </c>
      <c r="Q408" t="str">
        <f t="shared" si="137"/>
        <v/>
      </c>
      <c r="R408" t="str">
        <f t="shared" si="137"/>
        <v/>
      </c>
      <c r="S408" t="str">
        <f t="shared" si="137"/>
        <v/>
      </c>
      <c r="T408" t="str">
        <f t="shared" si="137"/>
        <v/>
      </c>
      <c r="U408" t="str">
        <f t="shared" si="137"/>
        <v/>
      </c>
      <c r="V408" t="str">
        <f t="shared" si="137"/>
        <v/>
      </c>
      <c r="W408" t="str">
        <f t="shared" si="137"/>
        <v/>
      </c>
      <c r="X408" t="str">
        <f t="shared" si="137"/>
        <v/>
      </c>
      <c r="Y408" t="str">
        <f t="shared" si="137"/>
        <v/>
      </c>
      <c r="Z408" t="str">
        <f t="shared" si="137"/>
        <v/>
      </c>
      <c r="AA408" t="str">
        <f t="shared" si="137"/>
        <v/>
      </c>
      <c r="AB408" t="str">
        <f t="shared" ref="AB408:AQ423" si="139">IF(AB$1="","",IF($K408=AB$1,$J408,""))</f>
        <v/>
      </c>
      <c r="AC408" t="str">
        <f t="shared" si="139"/>
        <v/>
      </c>
      <c r="AD408" t="str">
        <f t="shared" si="139"/>
        <v/>
      </c>
      <c r="AE408" t="str">
        <f t="shared" si="139"/>
        <v/>
      </c>
      <c r="AF408" t="str">
        <f t="shared" si="139"/>
        <v/>
      </c>
      <c r="AG408" t="str">
        <f t="shared" si="139"/>
        <v/>
      </c>
      <c r="AH408" t="str">
        <f t="shared" si="139"/>
        <v/>
      </c>
      <c r="AI408" t="str">
        <f t="shared" si="139"/>
        <v/>
      </c>
      <c r="AJ408" t="str">
        <f t="shared" si="139"/>
        <v/>
      </c>
      <c r="AK408" t="str">
        <f t="shared" si="139"/>
        <v/>
      </c>
      <c r="AL408" t="str">
        <f t="shared" si="139"/>
        <v/>
      </c>
      <c r="AM408" t="str">
        <f t="shared" si="139"/>
        <v/>
      </c>
      <c r="AN408" t="str">
        <f t="shared" si="139"/>
        <v/>
      </c>
      <c r="AO408" t="str">
        <f t="shared" si="139"/>
        <v/>
      </c>
      <c r="AP408" t="str">
        <f t="shared" si="139"/>
        <v/>
      </c>
      <c r="AQ408" t="str">
        <f t="shared" si="139"/>
        <v/>
      </c>
      <c r="AR408" t="str">
        <f t="shared" si="138"/>
        <v/>
      </c>
      <c r="AS408" t="str">
        <f t="shared" si="138"/>
        <v/>
      </c>
      <c r="AT408" t="str">
        <f t="shared" si="138"/>
        <v/>
      </c>
      <c r="AU408" t="str">
        <f t="shared" si="138"/>
        <v/>
      </c>
      <c r="AV408" t="str">
        <f t="shared" si="138"/>
        <v/>
      </c>
      <c r="AW408" t="str">
        <f t="shared" si="138"/>
        <v/>
      </c>
      <c r="AX408" t="str">
        <f t="shared" si="138"/>
        <v/>
      </c>
      <c r="AY408" t="str">
        <f t="shared" si="138"/>
        <v/>
      </c>
      <c r="BA408">
        <v>408</v>
      </c>
      <c r="BB408">
        <f t="shared" si="132"/>
        <v>52</v>
      </c>
    </row>
    <row r="409" spans="1:54">
      <c r="A409" s="77"/>
      <c r="E409" s="78"/>
      <c r="F409" s="78"/>
      <c r="G409" t="str" cm="1">
        <f t="array" aca="1" ref="G409" ca="1">IFERROR(IF(INDIRECT("'"&amp;B409&amp;"'!Z"&amp;MATCH(INT(BA409/8)+1,INDIRECT("'"&amp;B409&amp;"'!B4:B15"),0)+3)=1,15,IF(INDIRECT("'"&amp;B409&amp;"'!X"&amp;MATCH(INT(BA409/8)+1,INDIRECT("'"&amp;B409&amp;"'!B4:B15"),0)+3)=1,10,IF(INDIRECT("'"&amp;B409&amp;"'!V"&amp;MATCH(INT(BA409/8)+1,INDIRECT("'"&amp;B409&amp;"'!B4:B15"),0)+3)=1,6,IF(INDIRECT("'"&amp;B409&amp;"'!V"&amp;MATCH(INT(BA409/8)+1,INDIRECT("'"&amp;B409&amp;"'!B4:B15"),0)+3)=1,4,0)))),"")</f>
        <v/>
      </c>
      <c r="H409" t="str" cm="1">
        <f t="array" aca="1" ref="H409" ca="1">IFERROR(IFERROR(INDIRECT("'"&amp;B409&amp;"'!AE"&amp;MATCH(INT(BA409/8)+1,INDIRECT("'"&amp;B409&amp;"'!B4:B15"),0)+3),0)-G409,"")</f>
        <v/>
      </c>
      <c r="K409" t="str" cm="1">
        <f t="array" aca="1" ref="K409" ca="1">IFERROR(INDIRECT("'"&amp;B409&amp;"'!AG"&amp;MATCH(INT(BA409/8)+1,INDIRECT("'"&amp;B409&amp;"'!B4:B15"),0)+3),"")</f>
        <v/>
      </c>
      <c r="M409" t="str">
        <f t="shared" ref="M409:AB424" ca="1" si="140">IF(M$1="","",IF($K409=M$1,$J409,""))</f>
        <v/>
      </c>
      <c r="N409" t="str">
        <f t="shared" si="140"/>
        <v/>
      </c>
      <c r="O409" t="str">
        <f t="shared" si="140"/>
        <v/>
      </c>
      <c r="P409" t="str">
        <f t="shared" si="140"/>
        <v/>
      </c>
      <c r="Q409" t="str">
        <f t="shared" si="140"/>
        <v/>
      </c>
      <c r="R409" t="str">
        <f t="shared" si="140"/>
        <v/>
      </c>
      <c r="S409" t="str">
        <f t="shared" si="140"/>
        <v/>
      </c>
      <c r="T409" t="str">
        <f t="shared" si="140"/>
        <v/>
      </c>
      <c r="U409" t="str">
        <f t="shared" si="140"/>
        <v/>
      </c>
      <c r="V409" t="str">
        <f t="shared" si="140"/>
        <v/>
      </c>
      <c r="W409" t="str">
        <f t="shared" si="140"/>
        <v/>
      </c>
      <c r="X409" t="str">
        <f t="shared" si="140"/>
        <v/>
      </c>
      <c r="Y409" t="str">
        <f t="shared" si="140"/>
        <v/>
      </c>
      <c r="Z409" t="str">
        <f t="shared" si="140"/>
        <v/>
      </c>
      <c r="AA409" t="str">
        <f t="shared" si="140"/>
        <v/>
      </c>
      <c r="AB409" t="str">
        <f t="shared" si="140"/>
        <v/>
      </c>
      <c r="AC409" t="str">
        <f t="shared" si="139"/>
        <v/>
      </c>
      <c r="AD409" t="str">
        <f t="shared" si="139"/>
        <v/>
      </c>
      <c r="AE409" t="str">
        <f t="shared" si="139"/>
        <v/>
      </c>
      <c r="AF409" t="str">
        <f t="shared" si="139"/>
        <v/>
      </c>
      <c r="AG409" t="str">
        <f t="shared" si="139"/>
        <v/>
      </c>
      <c r="AH409" t="str">
        <f t="shared" si="139"/>
        <v/>
      </c>
      <c r="AI409" t="str">
        <f t="shared" si="139"/>
        <v/>
      </c>
      <c r="AJ409" t="str">
        <f t="shared" si="139"/>
        <v/>
      </c>
      <c r="AK409" t="str">
        <f t="shared" si="139"/>
        <v/>
      </c>
      <c r="AL409" t="str">
        <f t="shared" si="139"/>
        <v/>
      </c>
      <c r="AM409" t="str">
        <f t="shared" si="139"/>
        <v/>
      </c>
      <c r="AN409" t="str">
        <f t="shared" si="139"/>
        <v/>
      </c>
      <c r="AO409" t="str">
        <f t="shared" si="139"/>
        <v/>
      </c>
      <c r="AP409" t="str">
        <f t="shared" si="139"/>
        <v/>
      </c>
      <c r="AQ409" t="str">
        <f t="shared" si="139"/>
        <v/>
      </c>
      <c r="AR409" t="str">
        <f t="shared" ref="AR409:AY424" si="141">IF(AR$1="","",IF($K409=AR$1,$J409,""))</f>
        <v/>
      </c>
      <c r="AS409" t="str">
        <f t="shared" si="141"/>
        <v/>
      </c>
      <c r="AT409" t="str">
        <f t="shared" si="141"/>
        <v/>
      </c>
      <c r="AU409" t="str">
        <f t="shared" si="141"/>
        <v/>
      </c>
      <c r="AV409" t="str">
        <f t="shared" si="141"/>
        <v/>
      </c>
      <c r="AW409" t="str">
        <f t="shared" si="141"/>
        <v/>
      </c>
      <c r="AX409" t="str">
        <f t="shared" si="141"/>
        <v/>
      </c>
      <c r="AY409" t="str">
        <f t="shared" si="141"/>
        <v/>
      </c>
      <c r="BA409">
        <v>409</v>
      </c>
      <c r="BB409">
        <f t="shared" si="132"/>
        <v>52</v>
      </c>
    </row>
    <row r="410" spans="1:54">
      <c r="A410" s="77"/>
      <c r="E410" s="78"/>
      <c r="F410" s="78"/>
      <c r="G410" t="str" cm="1">
        <f t="array" aca="1" ref="G410" ca="1">IFERROR(IF(INDIRECT("'"&amp;B410&amp;"'!Z"&amp;MATCH(INT(BA410/8)+1,INDIRECT("'"&amp;B410&amp;"'!B4:B15"),0)+3)=1,15,IF(INDIRECT("'"&amp;B410&amp;"'!X"&amp;MATCH(INT(BA410/8)+1,INDIRECT("'"&amp;B410&amp;"'!B4:B15"),0)+3)=1,10,IF(INDIRECT("'"&amp;B410&amp;"'!V"&amp;MATCH(INT(BA410/8)+1,INDIRECT("'"&amp;B410&amp;"'!B4:B15"),0)+3)=1,6,IF(INDIRECT("'"&amp;B410&amp;"'!V"&amp;MATCH(INT(BA410/8)+1,INDIRECT("'"&amp;B410&amp;"'!B4:B15"),0)+3)=1,4,0)))),"")</f>
        <v/>
      </c>
      <c r="H410" t="str" cm="1">
        <f t="array" aca="1" ref="H410" ca="1">IFERROR(IFERROR(INDIRECT("'"&amp;B410&amp;"'!AE"&amp;MATCH(INT(BA410/8)+1,INDIRECT("'"&amp;B410&amp;"'!B4:B15"),0)+3),0)-G410,"")</f>
        <v/>
      </c>
      <c r="I410" t="e">
        <f ca="1">H410+H411+H412</f>
        <v>#VALUE!</v>
      </c>
      <c r="J410" t="str">
        <f ca="1">IFERROR(ABS(SUM(I410,-F411,-E411))+ABS(SUM(IF(D410="Traversal",15,IF(D410="High",10,IF(D410="Mid",6,IF(D410="Low",4,0))))-G410)),"")</f>
        <v/>
      </c>
      <c r="K410" t="str" cm="1">
        <f t="array" aca="1" ref="K410" ca="1">IFERROR(INDIRECT("'"&amp;B410&amp;"'!AG"&amp;MATCH(INT(BA410/8)+1,INDIRECT("'"&amp;B410&amp;"'!B4:B15"),0)+3),"")</f>
        <v/>
      </c>
      <c r="M410" t="str">
        <f t="shared" ca="1" si="140"/>
        <v/>
      </c>
      <c r="N410" t="str">
        <f t="shared" si="140"/>
        <v/>
      </c>
      <c r="O410" t="str">
        <f t="shared" si="140"/>
        <v/>
      </c>
      <c r="P410" t="str">
        <f t="shared" si="140"/>
        <v/>
      </c>
      <c r="Q410" t="str">
        <f t="shared" si="140"/>
        <v/>
      </c>
      <c r="R410" t="str">
        <f t="shared" si="140"/>
        <v/>
      </c>
      <c r="S410" t="str">
        <f t="shared" si="140"/>
        <v/>
      </c>
      <c r="T410" t="str">
        <f t="shared" si="140"/>
        <v/>
      </c>
      <c r="U410" t="str">
        <f t="shared" si="140"/>
        <v/>
      </c>
      <c r="V410" t="str">
        <f t="shared" si="140"/>
        <v/>
      </c>
      <c r="W410" t="str">
        <f t="shared" si="140"/>
        <v/>
      </c>
      <c r="X410" t="str">
        <f t="shared" si="140"/>
        <v/>
      </c>
      <c r="Y410" t="str">
        <f t="shared" si="140"/>
        <v/>
      </c>
      <c r="Z410" t="str">
        <f t="shared" si="140"/>
        <v/>
      </c>
      <c r="AA410" t="str">
        <f t="shared" si="140"/>
        <v/>
      </c>
      <c r="AB410" t="str">
        <f t="shared" si="140"/>
        <v/>
      </c>
      <c r="AC410" t="str">
        <f t="shared" si="139"/>
        <v/>
      </c>
      <c r="AD410" t="str">
        <f t="shared" si="139"/>
        <v/>
      </c>
      <c r="AE410" t="str">
        <f t="shared" si="139"/>
        <v/>
      </c>
      <c r="AF410" t="str">
        <f t="shared" si="139"/>
        <v/>
      </c>
      <c r="AG410" t="str">
        <f t="shared" si="139"/>
        <v/>
      </c>
      <c r="AH410" t="str">
        <f t="shared" si="139"/>
        <v/>
      </c>
      <c r="AI410" t="str">
        <f t="shared" si="139"/>
        <v/>
      </c>
      <c r="AJ410" t="str">
        <f t="shared" si="139"/>
        <v/>
      </c>
      <c r="AK410" t="str">
        <f t="shared" si="139"/>
        <v/>
      </c>
      <c r="AL410" t="str">
        <f t="shared" si="139"/>
        <v/>
      </c>
      <c r="AM410" t="str">
        <f t="shared" si="139"/>
        <v/>
      </c>
      <c r="AN410" t="str">
        <f t="shared" si="139"/>
        <v/>
      </c>
      <c r="AO410" t="str">
        <f t="shared" si="139"/>
        <v/>
      </c>
      <c r="AP410" t="str">
        <f t="shared" si="139"/>
        <v/>
      </c>
      <c r="AQ410" t="str">
        <f t="shared" si="139"/>
        <v/>
      </c>
      <c r="AR410" t="str">
        <f t="shared" si="141"/>
        <v/>
      </c>
      <c r="AS410" t="str">
        <f t="shared" si="141"/>
        <v/>
      </c>
      <c r="AT410" t="str">
        <f t="shared" si="141"/>
        <v/>
      </c>
      <c r="AU410" t="str">
        <f t="shared" si="141"/>
        <v/>
      </c>
      <c r="AV410" t="str">
        <f t="shared" si="141"/>
        <v/>
      </c>
      <c r="AW410" t="str">
        <f t="shared" si="141"/>
        <v/>
      </c>
      <c r="AX410" t="str">
        <f t="shared" si="141"/>
        <v/>
      </c>
      <c r="AY410" t="str">
        <f t="shared" si="141"/>
        <v/>
      </c>
      <c r="BA410">
        <v>410</v>
      </c>
      <c r="BB410">
        <f t="shared" si="132"/>
        <v>52</v>
      </c>
    </row>
    <row r="411" spans="1:54">
      <c r="A411" s="77"/>
      <c r="E411" s="78"/>
      <c r="F411" s="78"/>
      <c r="G411" t="str" cm="1">
        <f t="array" aca="1" ref="G411" ca="1">IFERROR(IF(INDIRECT("'"&amp;B411&amp;"'!Z"&amp;MATCH(INT(BA411/8)+1,INDIRECT("'"&amp;B411&amp;"'!B4:B15"),0)+3)=1,15,IF(INDIRECT("'"&amp;B411&amp;"'!X"&amp;MATCH(INT(BA411/8)+1,INDIRECT("'"&amp;B411&amp;"'!B4:B15"),0)+3)=1,10,IF(INDIRECT("'"&amp;B411&amp;"'!V"&amp;MATCH(INT(BA411/8)+1,INDIRECT("'"&amp;B411&amp;"'!B4:B15"),0)+3)=1,6,IF(INDIRECT("'"&amp;B411&amp;"'!V"&amp;MATCH(INT(BA411/8)+1,INDIRECT("'"&amp;B411&amp;"'!B4:B15"),0)+3)=1,4,0)))),"")</f>
        <v/>
      </c>
      <c r="H411" t="str" cm="1">
        <f t="array" aca="1" ref="H411" ca="1">IFERROR(IFERROR(INDIRECT("'"&amp;B411&amp;"'!AE"&amp;MATCH(INT(BA411/8)+1,INDIRECT("'"&amp;B411&amp;"'!B4:B15"),0)+3),0)-G411,"")</f>
        <v/>
      </c>
      <c r="I411" t="e">
        <f ca="1">H410+H411+H412</f>
        <v>#VALUE!</v>
      </c>
      <c r="J411" t="str">
        <f ca="1">IFERROR(ABS(SUM(I411,-F411,-E411))+ABS(SUM(IF(D411="Traversal",15,IF(D411="High",10,IF(D411="Mid",6,IF(D411="Low",4,0))))-G411)),"")</f>
        <v/>
      </c>
      <c r="K411" t="str" cm="1">
        <f t="array" aca="1" ref="K411" ca="1">IFERROR(INDIRECT("'"&amp;B411&amp;"'!AG"&amp;MATCH(INT(BA411/8)+1,INDIRECT("'"&amp;B411&amp;"'!B4:B15"),0)+3),"")</f>
        <v/>
      </c>
      <c r="M411" t="str">
        <f t="shared" ca="1" si="140"/>
        <v/>
      </c>
      <c r="N411" t="str">
        <f t="shared" si="140"/>
        <v/>
      </c>
      <c r="O411" t="str">
        <f t="shared" si="140"/>
        <v/>
      </c>
      <c r="P411" t="str">
        <f t="shared" si="140"/>
        <v/>
      </c>
      <c r="Q411" t="str">
        <f t="shared" si="140"/>
        <v/>
      </c>
      <c r="R411" t="str">
        <f t="shared" si="140"/>
        <v/>
      </c>
      <c r="S411" t="str">
        <f t="shared" si="140"/>
        <v/>
      </c>
      <c r="T411" t="str">
        <f t="shared" si="140"/>
        <v/>
      </c>
      <c r="U411" t="str">
        <f t="shared" si="140"/>
        <v/>
      </c>
      <c r="V411" t="str">
        <f t="shared" si="140"/>
        <v/>
      </c>
      <c r="W411" t="str">
        <f t="shared" si="140"/>
        <v/>
      </c>
      <c r="X411" t="str">
        <f t="shared" si="140"/>
        <v/>
      </c>
      <c r="Y411" t="str">
        <f t="shared" si="140"/>
        <v/>
      </c>
      <c r="Z411" t="str">
        <f t="shared" si="140"/>
        <v/>
      </c>
      <c r="AA411" t="str">
        <f t="shared" si="140"/>
        <v/>
      </c>
      <c r="AB411" t="str">
        <f t="shared" si="140"/>
        <v/>
      </c>
      <c r="AC411" t="str">
        <f t="shared" si="139"/>
        <v/>
      </c>
      <c r="AD411" t="str">
        <f t="shared" si="139"/>
        <v/>
      </c>
      <c r="AE411" t="str">
        <f t="shared" si="139"/>
        <v/>
      </c>
      <c r="AF411" t="str">
        <f t="shared" si="139"/>
        <v/>
      </c>
      <c r="AG411" t="str">
        <f t="shared" si="139"/>
        <v/>
      </c>
      <c r="AH411" t="str">
        <f t="shared" si="139"/>
        <v/>
      </c>
      <c r="AI411" t="str">
        <f t="shared" si="139"/>
        <v/>
      </c>
      <c r="AJ411" t="str">
        <f t="shared" si="139"/>
        <v/>
      </c>
      <c r="AK411" t="str">
        <f t="shared" si="139"/>
        <v/>
      </c>
      <c r="AL411" t="str">
        <f t="shared" si="139"/>
        <v/>
      </c>
      <c r="AM411" t="str">
        <f t="shared" si="139"/>
        <v/>
      </c>
      <c r="AN411" t="str">
        <f t="shared" si="139"/>
        <v/>
      </c>
      <c r="AO411" t="str">
        <f t="shared" si="139"/>
        <v/>
      </c>
      <c r="AP411" t="str">
        <f t="shared" si="139"/>
        <v/>
      </c>
      <c r="AQ411" t="str">
        <f t="shared" si="139"/>
        <v/>
      </c>
      <c r="AR411" t="str">
        <f t="shared" si="141"/>
        <v/>
      </c>
      <c r="AS411" t="str">
        <f t="shared" si="141"/>
        <v/>
      </c>
      <c r="AT411" t="str">
        <f t="shared" si="141"/>
        <v/>
      </c>
      <c r="AU411" t="str">
        <f t="shared" si="141"/>
        <v/>
      </c>
      <c r="AV411" t="str">
        <f t="shared" si="141"/>
        <v/>
      </c>
      <c r="AW411" t="str">
        <f t="shared" si="141"/>
        <v/>
      </c>
      <c r="AX411" t="str">
        <f t="shared" si="141"/>
        <v/>
      </c>
      <c r="AY411" t="str">
        <f t="shared" si="141"/>
        <v/>
      </c>
      <c r="BA411">
        <v>411</v>
      </c>
      <c r="BB411">
        <f t="shared" si="132"/>
        <v>52</v>
      </c>
    </row>
    <row r="412" spans="1:54">
      <c r="A412" s="77"/>
      <c r="E412" s="78"/>
      <c r="F412" s="78"/>
      <c r="G412" t="str" cm="1">
        <f t="array" aca="1" ref="G412" ca="1">IFERROR(IF(INDIRECT("'"&amp;B412&amp;"'!Z"&amp;MATCH(INT(BA412/8)+1,INDIRECT("'"&amp;B412&amp;"'!B4:B15"),0)+3)=1,15,IF(INDIRECT("'"&amp;B412&amp;"'!X"&amp;MATCH(INT(BA412/8)+1,INDIRECT("'"&amp;B412&amp;"'!B4:B15"),0)+3)=1,10,IF(INDIRECT("'"&amp;B412&amp;"'!V"&amp;MATCH(INT(BA412/8)+1,INDIRECT("'"&amp;B412&amp;"'!B4:B15"),0)+3)=1,6,IF(INDIRECT("'"&amp;B412&amp;"'!V"&amp;MATCH(INT(BA412/8)+1,INDIRECT("'"&amp;B412&amp;"'!B4:B15"),0)+3)=1,4,0)))),"")</f>
        <v/>
      </c>
      <c r="H412" t="str" cm="1">
        <f t="array" aca="1" ref="H412" ca="1">IFERROR(IFERROR(INDIRECT("'"&amp;B412&amp;"'!AE"&amp;MATCH(INT(BA412/8)+1,INDIRECT("'"&amp;B412&amp;"'!B4:B15"),0)+3),0)-G412,"")</f>
        <v/>
      </c>
      <c r="I412" t="e">
        <f ca="1">H410+H411+H412</f>
        <v>#VALUE!</v>
      </c>
      <c r="J412" t="str">
        <f ca="1">IFERROR(ABS(SUM(I412,-F411,-E411))+ABS(SUM(IF(D412="Traversal",15,IF(D412="High",10,IF(D412="Mid",6,IF(D412="Low",4,0))))-G412)),"")</f>
        <v/>
      </c>
      <c r="K412" t="str" cm="1">
        <f t="array" aca="1" ref="K412" ca="1">IFERROR(INDIRECT("'"&amp;B412&amp;"'!AG"&amp;MATCH(INT(BA412/8)+1,INDIRECT("'"&amp;B412&amp;"'!B4:B15"),0)+3),"")</f>
        <v/>
      </c>
      <c r="M412" t="str">
        <f t="shared" ca="1" si="140"/>
        <v/>
      </c>
      <c r="N412" t="str">
        <f t="shared" si="140"/>
        <v/>
      </c>
      <c r="O412" t="str">
        <f t="shared" si="140"/>
        <v/>
      </c>
      <c r="P412" t="str">
        <f t="shared" si="140"/>
        <v/>
      </c>
      <c r="Q412" t="str">
        <f t="shared" si="140"/>
        <v/>
      </c>
      <c r="R412" t="str">
        <f t="shared" si="140"/>
        <v/>
      </c>
      <c r="S412" t="str">
        <f t="shared" si="140"/>
        <v/>
      </c>
      <c r="T412" t="str">
        <f t="shared" si="140"/>
        <v/>
      </c>
      <c r="U412" t="str">
        <f t="shared" si="140"/>
        <v/>
      </c>
      <c r="V412" t="str">
        <f t="shared" si="140"/>
        <v/>
      </c>
      <c r="W412" t="str">
        <f t="shared" si="140"/>
        <v/>
      </c>
      <c r="X412" t="str">
        <f t="shared" si="140"/>
        <v/>
      </c>
      <c r="Y412" t="str">
        <f t="shared" si="140"/>
        <v/>
      </c>
      <c r="Z412" t="str">
        <f t="shared" si="140"/>
        <v/>
      </c>
      <c r="AA412" t="str">
        <f t="shared" si="140"/>
        <v/>
      </c>
      <c r="AB412" t="str">
        <f t="shared" si="140"/>
        <v/>
      </c>
      <c r="AC412" t="str">
        <f t="shared" si="139"/>
        <v/>
      </c>
      <c r="AD412" t="str">
        <f t="shared" si="139"/>
        <v/>
      </c>
      <c r="AE412" t="str">
        <f t="shared" si="139"/>
        <v/>
      </c>
      <c r="AF412" t="str">
        <f t="shared" si="139"/>
        <v/>
      </c>
      <c r="AG412" t="str">
        <f t="shared" si="139"/>
        <v/>
      </c>
      <c r="AH412" t="str">
        <f t="shared" si="139"/>
        <v/>
      </c>
      <c r="AI412" t="str">
        <f t="shared" si="139"/>
        <v/>
      </c>
      <c r="AJ412" t="str">
        <f t="shared" si="139"/>
        <v/>
      </c>
      <c r="AK412" t="str">
        <f t="shared" si="139"/>
        <v/>
      </c>
      <c r="AL412" t="str">
        <f t="shared" si="139"/>
        <v/>
      </c>
      <c r="AM412" t="str">
        <f t="shared" si="139"/>
        <v/>
      </c>
      <c r="AN412" t="str">
        <f t="shared" si="139"/>
        <v/>
      </c>
      <c r="AO412" t="str">
        <f t="shared" si="139"/>
        <v/>
      </c>
      <c r="AP412" t="str">
        <f t="shared" si="139"/>
        <v/>
      </c>
      <c r="AQ412" t="str">
        <f t="shared" si="139"/>
        <v/>
      </c>
      <c r="AR412" t="str">
        <f t="shared" si="141"/>
        <v/>
      </c>
      <c r="AS412" t="str">
        <f t="shared" si="141"/>
        <v/>
      </c>
      <c r="AT412" t="str">
        <f t="shared" si="141"/>
        <v/>
      </c>
      <c r="AU412" t="str">
        <f t="shared" si="141"/>
        <v/>
      </c>
      <c r="AV412" t="str">
        <f t="shared" si="141"/>
        <v/>
      </c>
      <c r="AW412" t="str">
        <f t="shared" si="141"/>
        <v/>
      </c>
      <c r="AX412" t="str">
        <f t="shared" si="141"/>
        <v/>
      </c>
      <c r="AY412" t="str">
        <f t="shared" si="141"/>
        <v/>
      </c>
      <c r="BA412">
        <v>412</v>
      </c>
      <c r="BB412">
        <f t="shared" si="132"/>
        <v>52</v>
      </c>
    </row>
    <row r="413" spans="1:54">
      <c r="A413" s="77"/>
      <c r="E413" s="78"/>
      <c r="F413" s="78"/>
      <c r="G413" t="str" cm="1">
        <f t="array" aca="1" ref="G413" ca="1">IFERROR(IF(INDIRECT("'"&amp;B413&amp;"'!Z"&amp;MATCH(INT(BA413/8)+1,INDIRECT("'"&amp;B413&amp;"'!B4:B15"),0)+3)=1,15,IF(INDIRECT("'"&amp;B413&amp;"'!X"&amp;MATCH(INT(BA413/8)+1,INDIRECT("'"&amp;B413&amp;"'!B4:B15"),0)+3)=1,10,IF(INDIRECT("'"&amp;B413&amp;"'!V"&amp;MATCH(INT(BA413/8)+1,INDIRECT("'"&amp;B413&amp;"'!B4:B15"),0)+3)=1,6,IF(INDIRECT("'"&amp;B413&amp;"'!V"&amp;MATCH(INT(BA413/8)+1,INDIRECT("'"&amp;B413&amp;"'!B4:B15"),0)+3)=1,4,0)))),"")</f>
        <v/>
      </c>
      <c r="H413" t="str" cm="1">
        <f t="array" aca="1" ref="H413" ca="1">IFERROR(IFERROR(INDIRECT("'"&amp;B413&amp;"'!AE"&amp;MATCH(INT(BA413/8)+1,INDIRECT("'"&amp;B413&amp;"'!B4:B15"),0)+3),0)-G413,"")</f>
        <v/>
      </c>
      <c r="I413" t="e">
        <f ca="1">H413+H414+H415</f>
        <v>#VALUE!</v>
      </c>
      <c r="J413" t="str">
        <f ca="1">IFERROR(ABS(SUM(I413,-F414,-E414))+ABS(SUM(IF(D413="Traversal",15,IF(D413="High",10,IF(D413="Mid",6,IF(D413="Low",4,0))))-G413)),"")</f>
        <v/>
      </c>
      <c r="K413" t="str" cm="1">
        <f t="array" aca="1" ref="K413" ca="1">IFERROR(INDIRECT("'"&amp;B413&amp;"'!AG"&amp;MATCH(INT(BA413/8)+1,INDIRECT("'"&amp;B413&amp;"'!B4:B15"),0)+3),"")</f>
        <v/>
      </c>
      <c r="M413" t="str">
        <f t="shared" ca="1" si="140"/>
        <v/>
      </c>
      <c r="N413" t="str">
        <f t="shared" si="140"/>
        <v/>
      </c>
      <c r="O413" t="str">
        <f t="shared" si="140"/>
        <v/>
      </c>
      <c r="P413" t="str">
        <f t="shared" si="140"/>
        <v/>
      </c>
      <c r="Q413" t="str">
        <f t="shared" si="140"/>
        <v/>
      </c>
      <c r="R413" t="str">
        <f t="shared" si="140"/>
        <v/>
      </c>
      <c r="S413" t="str">
        <f t="shared" si="140"/>
        <v/>
      </c>
      <c r="T413" t="str">
        <f t="shared" si="140"/>
        <v/>
      </c>
      <c r="U413" t="str">
        <f t="shared" si="140"/>
        <v/>
      </c>
      <c r="V413" t="str">
        <f t="shared" si="140"/>
        <v/>
      </c>
      <c r="W413" t="str">
        <f t="shared" si="140"/>
        <v/>
      </c>
      <c r="X413" t="str">
        <f t="shared" si="140"/>
        <v/>
      </c>
      <c r="Y413" t="str">
        <f t="shared" si="140"/>
        <v/>
      </c>
      <c r="Z413" t="str">
        <f t="shared" si="140"/>
        <v/>
      </c>
      <c r="AA413" t="str">
        <f t="shared" si="140"/>
        <v/>
      </c>
      <c r="AB413" t="str">
        <f t="shared" si="140"/>
        <v/>
      </c>
      <c r="AC413" t="str">
        <f t="shared" si="139"/>
        <v/>
      </c>
      <c r="AD413" t="str">
        <f t="shared" si="139"/>
        <v/>
      </c>
      <c r="AE413" t="str">
        <f t="shared" si="139"/>
        <v/>
      </c>
      <c r="AF413" t="str">
        <f t="shared" si="139"/>
        <v/>
      </c>
      <c r="AG413" t="str">
        <f t="shared" si="139"/>
        <v/>
      </c>
      <c r="AH413" t="str">
        <f t="shared" si="139"/>
        <v/>
      </c>
      <c r="AI413" t="str">
        <f t="shared" si="139"/>
        <v/>
      </c>
      <c r="AJ413" t="str">
        <f t="shared" si="139"/>
        <v/>
      </c>
      <c r="AK413" t="str">
        <f t="shared" si="139"/>
        <v/>
      </c>
      <c r="AL413" t="str">
        <f t="shared" si="139"/>
        <v/>
      </c>
      <c r="AM413" t="str">
        <f t="shared" si="139"/>
        <v/>
      </c>
      <c r="AN413" t="str">
        <f t="shared" si="139"/>
        <v/>
      </c>
      <c r="AO413" t="str">
        <f t="shared" si="139"/>
        <v/>
      </c>
      <c r="AP413" t="str">
        <f t="shared" si="139"/>
        <v/>
      </c>
      <c r="AQ413" t="str">
        <f t="shared" si="139"/>
        <v/>
      </c>
      <c r="AR413" t="str">
        <f t="shared" si="141"/>
        <v/>
      </c>
      <c r="AS413" t="str">
        <f t="shared" si="141"/>
        <v/>
      </c>
      <c r="AT413" t="str">
        <f t="shared" si="141"/>
        <v/>
      </c>
      <c r="AU413" t="str">
        <f t="shared" si="141"/>
        <v/>
      </c>
      <c r="AV413" t="str">
        <f t="shared" si="141"/>
        <v/>
      </c>
      <c r="AW413" t="str">
        <f t="shared" si="141"/>
        <v/>
      </c>
      <c r="AX413" t="str">
        <f t="shared" si="141"/>
        <v/>
      </c>
      <c r="AY413" t="str">
        <f t="shared" si="141"/>
        <v/>
      </c>
      <c r="BA413">
        <v>413</v>
      </c>
      <c r="BB413">
        <f t="shared" si="132"/>
        <v>52</v>
      </c>
    </row>
    <row r="414" spans="1:54">
      <c r="A414" s="77"/>
      <c r="E414" s="78"/>
      <c r="F414" s="78"/>
      <c r="G414" t="str" cm="1">
        <f t="array" aca="1" ref="G414" ca="1">IFERROR(IF(INDIRECT("'"&amp;B414&amp;"'!Z"&amp;MATCH(INT(BA414/8)+1,INDIRECT("'"&amp;B414&amp;"'!B4:B15"),0)+3)=1,15,IF(INDIRECT("'"&amp;B414&amp;"'!X"&amp;MATCH(INT(BA414/8)+1,INDIRECT("'"&amp;B414&amp;"'!B4:B15"),0)+3)=1,10,IF(INDIRECT("'"&amp;B414&amp;"'!V"&amp;MATCH(INT(BA414/8)+1,INDIRECT("'"&amp;B414&amp;"'!B4:B15"),0)+3)=1,6,IF(INDIRECT("'"&amp;B414&amp;"'!V"&amp;MATCH(INT(BA414/8)+1,INDIRECT("'"&amp;B414&amp;"'!B4:B15"),0)+3)=1,4,0)))),"")</f>
        <v/>
      </c>
      <c r="H414" t="str" cm="1">
        <f t="array" aca="1" ref="H414" ca="1">IFERROR(IFERROR(INDIRECT("'"&amp;B414&amp;"'!AE"&amp;MATCH(INT(BA414/8)+1,INDIRECT("'"&amp;B414&amp;"'!B4:B15"),0)+3),0)-G414,"")</f>
        <v/>
      </c>
      <c r="I414" t="e">
        <f ca="1">H413+H414+H415</f>
        <v>#VALUE!</v>
      </c>
      <c r="J414" t="str">
        <f ca="1">IFERROR(ABS(SUM(I414,-F414,-E414))+ABS(SUM(IF(D414="Traversal",15,IF(D414="High",10,IF(D414="Mid",6,IF(D414="Low",4,0))))-G414)),"")</f>
        <v/>
      </c>
      <c r="K414" t="str" cm="1">
        <f t="array" aca="1" ref="K414" ca="1">IFERROR(INDIRECT("'"&amp;B414&amp;"'!AG"&amp;MATCH(INT(BA414/8)+1,INDIRECT("'"&amp;B414&amp;"'!B4:B15"),0)+3),"")</f>
        <v/>
      </c>
      <c r="M414" t="str">
        <f t="shared" ca="1" si="140"/>
        <v/>
      </c>
      <c r="N414" t="str">
        <f t="shared" si="140"/>
        <v/>
      </c>
      <c r="O414" t="str">
        <f t="shared" si="140"/>
        <v/>
      </c>
      <c r="P414" t="str">
        <f t="shared" si="140"/>
        <v/>
      </c>
      <c r="Q414" t="str">
        <f t="shared" si="140"/>
        <v/>
      </c>
      <c r="R414" t="str">
        <f t="shared" si="140"/>
        <v/>
      </c>
      <c r="S414" t="str">
        <f t="shared" si="140"/>
        <v/>
      </c>
      <c r="T414" t="str">
        <f t="shared" si="140"/>
        <v/>
      </c>
      <c r="U414" t="str">
        <f t="shared" si="140"/>
        <v/>
      </c>
      <c r="V414" t="str">
        <f t="shared" si="140"/>
        <v/>
      </c>
      <c r="W414" t="str">
        <f t="shared" si="140"/>
        <v/>
      </c>
      <c r="X414" t="str">
        <f t="shared" si="140"/>
        <v/>
      </c>
      <c r="Y414" t="str">
        <f t="shared" si="140"/>
        <v/>
      </c>
      <c r="Z414" t="str">
        <f t="shared" si="140"/>
        <v/>
      </c>
      <c r="AA414" t="str">
        <f t="shared" si="140"/>
        <v/>
      </c>
      <c r="AB414" t="str">
        <f t="shared" si="140"/>
        <v/>
      </c>
      <c r="AC414" t="str">
        <f t="shared" si="139"/>
        <v/>
      </c>
      <c r="AD414" t="str">
        <f t="shared" si="139"/>
        <v/>
      </c>
      <c r="AE414" t="str">
        <f t="shared" si="139"/>
        <v/>
      </c>
      <c r="AF414" t="str">
        <f t="shared" si="139"/>
        <v/>
      </c>
      <c r="AG414" t="str">
        <f t="shared" si="139"/>
        <v/>
      </c>
      <c r="AH414" t="str">
        <f t="shared" si="139"/>
        <v/>
      </c>
      <c r="AI414" t="str">
        <f t="shared" si="139"/>
        <v/>
      </c>
      <c r="AJ414" t="str">
        <f t="shared" si="139"/>
        <v/>
      </c>
      <c r="AK414" t="str">
        <f t="shared" si="139"/>
        <v/>
      </c>
      <c r="AL414" t="str">
        <f t="shared" si="139"/>
        <v/>
      </c>
      <c r="AM414" t="str">
        <f t="shared" si="139"/>
        <v/>
      </c>
      <c r="AN414" t="str">
        <f t="shared" si="139"/>
        <v/>
      </c>
      <c r="AO414" t="str">
        <f t="shared" si="139"/>
        <v/>
      </c>
      <c r="AP414" t="str">
        <f t="shared" si="139"/>
        <v/>
      </c>
      <c r="AQ414" t="str">
        <f t="shared" si="139"/>
        <v/>
      </c>
      <c r="AR414" t="str">
        <f t="shared" si="141"/>
        <v/>
      </c>
      <c r="AS414" t="str">
        <f t="shared" si="141"/>
        <v/>
      </c>
      <c r="AT414" t="str">
        <f t="shared" si="141"/>
        <v/>
      </c>
      <c r="AU414" t="str">
        <f t="shared" si="141"/>
        <v/>
      </c>
      <c r="AV414" t="str">
        <f t="shared" si="141"/>
        <v/>
      </c>
      <c r="AW414" t="str">
        <f t="shared" si="141"/>
        <v/>
      </c>
      <c r="AX414" t="str">
        <f t="shared" si="141"/>
        <v/>
      </c>
      <c r="AY414" t="str">
        <f t="shared" si="141"/>
        <v/>
      </c>
      <c r="BA414">
        <v>414</v>
      </c>
      <c r="BB414">
        <f t="shared" si="132"/>
        <v>52</v>
      </c>
    </row>
    <row r="415" spans="1:54">
      <c r="A415" s="77"/>
      <c r="E415" s="78"/>
      <c r="F415" s="78"/>
      <c r="G415" t="str" cm="1">
        <f t="array" aca="1" ref="G415" ca="1">IFERROR(IF(INDIRECT("'"&amp;B415&amp;"'!Z"&amp;MATCH(INT(BA415/8)+1,INDIRECT("'"&amp;B415&amp;"'!B4:B15"),0)+3)=1,15,IF(INDIRECT("'"&amp;B415&amp;"'!X"&amp;MATCH(INT(BA415/8)+1,INDIRECT("'"&amp;B415&amp;"'!B4:B15"),0)+3)=1,10,IF(INDIRECT("'"&amp;B415&amp;"'!V"&amp;MATCH(INT(BA415/8)+1,INDIRECT("'"&amp;B415&amp;"'!B4:B15"),0)+3)=1,6,IF(INDIRECT("'"&amp;B415&amp;"'!V"&amp;MATCH(INT(BA415/8)+1,INDIRECT("'"&amp;B415&amp;"'!B4:B15"),0)+3)=1,4,0)))),"")</f>
        <v/>
      </c>
      <c r="H415" t="str" cm="1">
        <f t="array" aca="1" ref="H415" ca="1">IFERROR(IFERROR(INDIRECT("'"&amp;B415&amp;"'!AE"&amp;MATCH(INT(BA415/8)+1,INDIRECT("'"&amp;B415&amp;"'!B4:B15"),0)+3),0)-G415,"")</f>
        <v/>
      </c>
      <c r="I415" t="e">
        <f ca="1">H413+H414+H415</f>
        <v>#VALUE!</v>
      </c>
      <c r="J415" t="str">
        <f ca="1">IFERROR(ABS(SUM(I415,-F414,-E414))+ABS(SUM(IF(D415="Traversal",15,IF(D415="High",10,IF(D415="Mid",6,IF(D415="Low",4,0))))-G415)),"")</f>
        <v/>
      </c>
      <c r="K415" t="str" cm="1">
        <f t="array" aca="1" ref="K415" ca="1">IFERROR(INDIRECT("'"&amp;B415&amp;"'!AG"&amp;MATCH(INT(BA415/8)+1,INDIRECT("'"&amp;B415&amp;"'!B4:B15"),0)+3),"")</f>
        <v/>
      </c>
      <c r="M415" t="str">
        <f t="shared" ca="1" si="140"/>
        <v/>
      </c>
      <c r="N415" t="str">
        <f t="shared" si="140"/>
        <v/>
      </c>
      <c r="O415" t="str">
        <f t="shared" si="140"/>
        <v/>
      </c>
      <c r="P415" t="str">
        <f t="shared" si="140"/>
        <v/>
      </c>
      <c r="Q415" t="str">
        <f t="shared" si="140"/>
        <v/>
      </c>
      <c r="R415" t="str">
        <f t="shared" si="140"/>
        <v/>
      </c>
      <c r="S415" t="str">
        <f t="shared" si="140"/>
        <v/>
      </c>
      <c r="T415" t="str">
        <f t="shared" si="140"/>
        <v/>
      </c>
      <c r="U415" t="str">
        <f t="shared" si="140"/>
        <v/>
      </c>
      <c r="V415" t="str">
        <f t="shared" si="140"/>
        <v/>
      </c>
      <c r="W415" t="str">
        <f t="shared" si="140"/>
        <v/>
      </c>
      <c r="X415" t="str">
        <f t="shared" si="140"/>
        <v/>
      </c>
      <c r="Y415" t="str">
        <f t="shared" si="140"/>
        <v/>
      </c>
      <c r="Z415" t="str">
        <f t="shared" si="140"/>
        <v/>
      </c>
      <c r="AA415" t="str">
        <f t="shared" si="140"/>
        <v/>
      </c>
      <c r="AB415" t="str">
        <f t="shared" si="140"/>
        <v/>
      </c>
      <c r="AC415" t="str">
        <f t="shared" si="139"/>
        <v/>
      </c>
      <c r="AD415" t="str">
        <f t="shared" si="139"/>
        <v/>
      </c>
      <c r="AE415" t="str">
        <f t="shared" si="139"/>
        <v/>
      </c>
      <c r="AF415" t="str">
        <f t="shared" si="139"/>
        <v/>
      </c>
      <c r="AG415" t="str">
        <f t="shared" si="139"/>
        <v/>
      </c>
      <c r="AH415" t="str">
        <f t="shared" si="139"/>
        <v/>
      </c>
      <c r="AI415" t="str">
        <f t="shared" si="139"/>
        <v/>
      </c>
      <c r="AJ415" t="str">
        <f t="shared" si="139"/>
        <v/>
      </c>
      <c r="AK415" t="str">
        <f t="shared" si="139"/>
        <v/>
      </c>
      <c r="AL415" t="str">
        <f t="shared" si="139"/>
        <v/>
      </c>
      <c r="AM415" t="str">
        <f t="shared" si="139"/>
        <v/>
      </c>
      <c r="AN415" t="str">
        <f t="shared" si="139"/>
        <v/>
      </c>
      <c r="AO415" t="str">
        <f t="shared" si="139"/>
        <v/>
      </c>
      <c r="AP415" t="str">
        <f t="shared" si="139"/>
        <v/>
      </c>
      <c r="AQ415" t="str">
        <f t="shared" si="139"/>
        <v/>
      </c>
      <c r="AR415" t="str">
        <f t="shared" si="141"/>
        <v/>
      </c>
      <c r="AS415" t="str">
        <f t="shared" si="141"/>
        <v/>
      </c>
      <c r="AT415" t="str">
        <f t="shared" si="141"/>
        <v/>
      </c>
      <c r="AU415" t="str">
        <f t="shared" si="141"/>
        <v/>
      </c>
      <c r="AV415" t="str">
        <f t="shared" si="141"/>
        <v/>
      </c>
      <c r="AW415" t="str">
        <f t="shared" si="141"/>
        <v/>
      </c>
      <c r="AX415" t="str">
        <f t="shared" si="141"/>
        <v/>
      </c>
      <c r="AY415" t="str">
        <f t="shared" si="141"/>
        <v/>
      </c>
      <c r="BA415">
        <v>415</v>
      </c>
      <c r="BB415">
        <f t="shared" si="132"/>
        <v>52</v>
      </c>
    </row>
    <row r="416" spans="1:54">
      <c r="A416" s="77"/>
      <c r="E416" s="78"/>
      <c r="F416" s="78"/>
      <c r="G416" t="str" cm="1">
        <f t="array" aca="1" ref="G416" ca="1">IFERROR(IF(INDIRECT("'"&amp;B416&amp;"'!Z"&amp;MATCH(INT(BA416/8)+1,INDIRECT("'"&amp;B416&amp;"'!B4:B15"),0)+3)=1,15,IF(INDIRECT("'"&amp;B416&amp;"'!X"&amp;MATCH(INT(BA416/8)+1,INDIRECT("'"&amp;B416&amp;"'!B4:B15"),0)+3)=1,10,IF(INDIRECT("'"&amp;B416&amp;"'!V"&amp;MATCH(INT(BA416/8)+1,INDIRECT("'"&amp;B416&amp;"'!B4:B15"),0)+3)=1,6,IF(INDIRECT("'"&amp;B416&amp;"'!V"&amp;MATCH(INT(BA416/8)+1,INDIRECT("'"&amp;B416&amp;"'!B4:B15"),0)+3)=1,4,0)))),"")</f>
        <v/>
      </c>
      <c r="H416" t="str" cm="1">
        <f t="array" aca="1" ref="H416" ca="1">IFERROR(IFERROR(INDIRECT("'"&amp;B416&amp;"'!AE"&amp;MATCH(INT(BA416/8)+1,INDIRECT("'"&amp;B416&amp;"'!B4:B15"),0)+3),0)-G416,"")</f>
        <v/>
      </c>
      <c r="K416" t="str" cm="1">
        <f t="array" aca="1" ref="K416" ca="1">IFERROR(INDIRECT("'"&amp;B416&amp;"'!AG"&amp;MATCH(INT(BA416/8)+1,INDIRECT("'"&amp;B416&amp;"'!B4:B15"),0)+3),"")</f>
        <v/>
      </c>
      <c r="M416" t="str">
        <f t="shared" ca="1" si="140"/>
        <v/>
      </c>
      <c r="N416" t="str">
        <f t="shared" si="140"/>
        <v/>
      </c>
      <c r="O416" t="str">
        <f t="shared" si="140"/>
        <v/>
      </c>
      <c r="P416" t="str">
        <f t="shared" si="140"/>
        <v/>
      </c>
      <c r="Q416" t="str">
        <f t="shared" si="140"/>
        <v/>
      </c>
      <c r="R416" t="str">
        <f t="shared" si="140"/>
        <v/>
      </c>
      <c r="S416" t="str">
        <f t="shared" si="140"/>
        <v/>
      </c>
      <c r="T416" t="str">
        <f t="shared" si="140"/>
        <v/>
      </c>
      <c r="U416" t="str">
        <f t="shared" si="140"/>
        <v/>
      </c>
      <c r="V416" t="str">
        <f t="shared" si="140"/>
        <v/>
      </c>
      <c r="W416" t="str">
        <f t="shared" si="140"/>
        <v/>
      </c>
      <c r="X416" t="str">
        <f t="shared" si="140"/>
        <v/>
      </c>
      <c r="Y416" t="str">
        <f t="shared" si="140"/>
        <v/>
      </c>
      <c r="Z416" t="str">
        <f t="shared" si="140"/>
        <v/>
      </c>
      <c r="AA416" t="str">
        <f t="shared" si="140"/>
        <v/>
      </c>
      <c r="AB416" t="str">
        <f t="shared" si="140"/>
        <v/>
      </c>
      <c r="AC416" t="str">
        <f t="shared" si="139"/>
        <v/>
      </c>
      <c r="AD416" t="str">
        <f t="shared" si="139"/>
        <v/>
      </c>
      <c r="AE416" t="str">
        <f t="shared" si="139"/>
        <v/>
      </c>
      <c r="AF416" t="str">
        <f t="shared" si="139"/>
        <v/>
      </c>
      <c r="AG416" t="str">
        <f t="shared" si="139"/>
        <v/>
      </c>
      <c r="AH416" t="str">
        <f t="shared" si="139"/>
        <v/>
      </c>
      <c r="AI416" t="str">
        <f t="shared" si="139"/>
        <v/>
      </c>
      <c r="AJ416" t="str">
        <f t="shared" si="139"/>
        <v/>
      </c>
      <c r="AK416" t="str">
        <f t="shared" si="139"/>
        <v/>
      </c>
      <c r="AL416" t="str">
        <f t="shared" si="139"/>
        <v/>
      </c>
      <c r="AM416" t="str">
        <f t="shared" si="139"/>
        <v/>
      </c>
      <c r="AN416" t="str">
        <f t="shared" si="139"/>
        <v/>
      </c>
      <c r="AO416" t="str">
        <f t="shared" si="139"/>
        <v/>
      </c>
      <c r="AP416" t="str">
        <f t="shared" si="139"/>
        <v/>
      </c>
      <c r="AQ416" t="str">
        <f t="shared" si="139"/>
        <v/>
      </c>
      <c r="AR416" t="str">
        <f t="shared" si="141"/>
        <v/>
      </c>
      <c r="AS416" t="str">
        <f t="shared" si="141"/>
        <v/>
      </c>
      <c r="AT416" t="str">
        <f t="shared" si="141"/>
        <v/>
      </c>
      <c r="AU416" t="str">
        <f t="shared" si="141"/>
        <v/>
      </c>
      <c r="AV416" t="str">
        <f t="shared" si="141"/>
        <v/>
      </c>
      <c r="AW416" t="str">
        <f t="shared" si="141"/>
        <v/>
      </c>
      <c r="AX416" t="str">
        <f t="shared" si="141"/>
        <v/>
      </c>
      <c r="AY416" t="str">
        <f t="shared" si="141"/>
        <v/>
      </c>
      <c r="BA416">
        <v>416</v>
      </c>
      <c r="BB416">
        <f t="shared" si="132"/>
        <v>53</v>
      </c>
    </row>
    <row r="417" spans="1:54">
      <c r="A417" s="77"/>
      <c r="E417" s="78"/>
      <c r="F417" s="78"/>
      <c r="G417" t="str" cm="1">
        <f t="array" aca="1" ref="G417" ca="1">IFERROR(IF(INDIRECT("'"&amp;B417&amp;"'!Z"&amp;MATCH(INT(BA417/8)+1,INDIRECT("'"&amp;B417&amp;"'!B4:B15"),0)+3)=1,15,IF(INDIRECT("'"&amp;B417&amp;"'!X"&amp;MATCH(INT(BA417/8)+1,INDIRECT("'"&amp;B417&amp;"'!B4:B15"),0)+3)=1,10,IF(INDIRECT("'"&amp;B417&amp;"'!V"&amp;MATCH(INT(BA417/8)+1,INDIRECT("'"&amp;B417&amp;"'!B4:B15"),0)+3)=1,6,IF(INDIRECT("'"&amp;B417&amp;"'!V"&amp;MATCH(INT(BA417/8)+1,INDIRECT("'"&amp;B417&amp;"'!B4:B15"),0)+3)=1,4,0)))),"")</f>
        <v/>
      </c>
      <c r="H417" t="str" cm="1">
        <f t="array" aca="1" ref="H417" ca="1">IFERROR(IFERROR(INDIRECT("'"&amp;B417&amp;"'!AE"&amp;MATCH(INT(BA417/8)+1,INDIRECT("'"&amp;B417&amp;"'!B4:B15"),0)+3),0)-G417,"")</f>
        <v/>
      </c>
      <c r="K417" t="str" cm="1">
        <f t="array" aca="1" ref="K417" ca="1">IFERROR(INDIRECT("'"&amp;B417&amp;"'!AG"&amp;MATCH(INT(BA417/8)+1,INDIRECT("'"&amp;B417&amp;"'!B4:B15"),0)+3),"")</f>
        <v/>
      </c>
      <c r="M417" t="str">
        <f t="shared" ca="1" si="140"/>
        <v/>
      </c>
      <c r="N417" t="str">
        <f t="shared" si="140"/>
        <v/>
      </c>
      <c r="O417" t="str">
        <f t="shared" si="140"/>
        <v/>
      </c>
      <c r="P417" t="str">
        <f t="shared" si="140"/>
        <v/>
      </c>
      <c r="Q417" t="str">
        <f t="shared" si="140"/>
        <v/>
      </c>
      <c r="R417" t="str">
        <f t="shared" si="140"/>
        <v/>
      </c>
      <c r="S417" t="str">
        <f t="shared" si="140"/>
        <v/>
      </c>
      <c r="T417" t="str">
        <f t="shared" si="140"/>
        <v/>
      </c>
      <c r="U417" t="str">
        <f t="shared" si="140"/>
        <v/>
      </c>
      <c r="V417" t="str">
        <f t="shared" si="140"/>
        <v/>
      </c>
      <c r="W417" t="str">
        <f t="shared" si="140"/>
        <v/>
      </c>
      <c r="X417" t="str">
        <f t="shared" si="140"/>
        <v/>
      </c>
      <c r="Y417" t="str">
        <f t="shared" si="140"/>
        <v/>
      </c>
      <c r="Z417" t="str">
        <f t="shared" si="140"/>
        <v/>
      </c>
      <c r="AA417" t="str">
        <f t="shared" si="140"/>
        <v/>
      </c>
      <c r="AB417" t="str">
        <f t="shared" si="140"/>
        <v/>
      </c>
      <c r="AC417" t="str">
        <f t="shared" si="139"/>
        <v/>
      </c>
      <c r="AD417" t="str">
        <f t="shared" si="139"/>
        <v/>
      </c>
      <c r="AE417" t="str">
        <f t="shared" si="139"/>
        <v/>
      </c>
      <c r="AF417" t="str">
        <f t="shared" si="139"/>
        <v/>
      </c>
      <c r="AG417" t="str">
        <f t="shared" si="139"/>
        <v/>
      </c>
      <c r="AH417" t="str">
        <f t="shared" si="139"/>
        <v/>
      </c>
      <c r="AI417" t="str">
        <f t="shared" si="139"/>
        <v/>
      </c>
      <c r="AJ417" t="str">
        <f t="shared" si="139"/>
        <v/>
      </c>
      <c r="AK417" t="str">
        <f t="shared" si="139"/>
        <v/>
      </c>
      <c r="AL417" t="str">
        <f t="shared" si="139"/>
        <v/>
      </c>
      <c r="AM417" t="str">
        <f t="shared" si="139"/>
        <v/>
      </c>
      <c r="AN417" t="str">
        <f t="shared" si="139"/>
        <v/>
      </c>
      <c r="AO417" t="str">
        <f t="shared" si="139"/>
        <v/>
      </c>
      <c r="AP417" t="str">
        <f t="shared" si="139"/>
        <v/>
      </c>
      <c r="AQ417" t="str">
        <f t="shared" si="139"/>
        <v/>
      </c>
      <c r="AR417" t="str">
        <f t="shared" si="141"/>
        <v/>
      </c>
      <c r="AS417" t="str">
        <f t="shared" si="141"/>
        <v/>
      </c>
      <c r="AT417" t="str">
        <f t="shared" si="141"/>
        <v/>
      </c>
      <c r="AU417" t="str">
        <f t="shared" si="141"/>
        <v/>
      </c>
      <c r="AV417" t="str">
        <f t="shared" si="141"/>
        <v/>
      </c>
      <c r="AW417" t="str">
        <f t="shared" si="141"/>
        <v/>
      </c>
      <c r="AX417" t="str">
        <f t="shared" si="141"/>
        <v/>
      </c>
      <c r="AY417" t="str">
        <f t="shared" si="141"/>
        <v/>
      </c>
      <c r="BA417">
        <v>417</v>
      </c>
      <c r="BB417">
        <f t="shared" si="132"/>
        <v>53</v>
      </c>
    </row>
    <row r="418" spans="1:54">
      <c r="A418" s="77"/>
      <c r="E418" s="78"/>
      <c r="F418" s="78"/>
      <c r="G418" t="str" cm="1">
        <f t="array" aca="1" ref="G418" ca="1">IFERROR(IF(INDIRECT("'"&amp;B418&amp;"'!Z"&amp;MATCH(INT(BA418/8)+1,INDIRECT("'"&amp;B418&amp;"'!B4:B15"),0)+3)=1,15,IF(INDIRECT("'"&amp;B418&amp;"'!X"&amp;MATCH(INT(BA418/8)+1,INDIRECT("'"&amp;B418&amp;"'!B4:B15"),0)+3)=1,10,IF(INDIRECT("'"&amp;B418&amp;"'!V"&amp;MATCH(INT(BA418/8)+1,INDIRECT("'"&amp;B418&amp;"'!B4:B15"),0)+3)=1,6,IF(INDIRECT("'"&amp;B418&amp;"'!V"&amp;MATCH(INT(BA418/8)+1,INDIRECT("'"&amp;B418&amp;"'!B4:B15"),0)+3)=1,4,0)))),"")</f>
        <v/>
      </c>
      <c r="H418" t="str" cm="1">
        <f t="array" aca="1" ref="H418" ca="1">IFERROR(IFERROR(INDIRECT("'"&amp;B418&amp;"'!AE"&amp;MATCH(INT(BA418/8)+1,INDIRECT("'"&amp;B418&amp;"'!B4:B15"),0)+3),0)-G418,"")</f>
        <v/>
      </c>
      <c r="I418" t="e">
        <f ca="1">H418+H419+H420</f>
        <v>#VALUE!</v>
      </c>
      <c r="J418" t="str">
        <f ca="1">IFERROR(ABS(SUM(I418,-F419,-E419))+ABS(SUM(IF(D418="Traversal",15,IF(D418="High",10,IF(D418="Mid",6,IF(D418="Low",4,0))))-G418)),"")</f>
        <v/>
      </c>
      <c r="K418" t="str" cm="1">
        <f t="array" aca="1" ref="K418" ca="1">IFERROR(INDIRECT("'"&amp;B418&amp;"'!AG"&amp;MATCH(INT(BA418/8)+1,INDIRECT("'"&amp;B418&amp;"'!B4:B15"),0)+3),"")</f>
        <v/>
      </c>
      <c r="M418" t="str">
        <f t="shared" ca="1" si="140"/>
        <v/>
      </c>
      <c r="N418" t="str">
        <f t="shared" si="140"/>
        <v/>
      </c>
      <c r="O418" t="str">
        <f t="shared" si="140"/>
        <v/>
      </c>
      <c r="P418" t="str">
        <f t="shared" si="140"/>
        <v/>
      </c>
      <c r="Q418" t="str">
        <f t="shared" si="140"/>
        <v/>
      </c>
      <c r="R418" t="str">
        <f t="shared" si="140"/>
        <v/>
      </c>
      <c r="S418" t="str">
        <f t="shared" si="140"/>
        <v/>
      </c>
      <c r="T418" t="str">
        <f t="shared" si="140"/>
        <v/>
      </c>
      <c r="U418" t="str">
        <f t="shared" si="140"/>
        <v/>
      </c>
      <c r="V418" t="str">
        <f t="shared" si="140"/>
        <v/>
      </c>
      <c r="W418" t="str">
        <f t="shared" si="140"/>
        <v/>
      </c>
      <c r="X418" t="str">
        <f t="shared" si="140"/>
        <v/>
      </c>
      <c r="Y418" t="str">
        <f t="shared" si="140"/>
        <v/>
      </c>
      <c r="Z418" t="str">
        <f t="shared" si="140"/>
        <v/>
      </c>
      <c r="AA418" t="str">
        <f t="shared" si="140"/>
        <v/>
      </c>
      <c r="AB418" t="str">
        <f t="shared" si="140"/>
        <v/>
      </c>
      <c r="AC418" t="str">
        <f t="shared" si="139"/>
        <v/>
      </c>
      <c r="AD418" t="str">
        <f t="shared" si="139"/>
        <v/>
      </c>
      <c r="AE418" t="str">
        <f t="shared" si="139"/>
        <v/>
      </c>
      <c r="AF418" t="str">
        <f t="shared" si="139"/>
        <v/>
      </c>
      <c r="AG418" t="str">
        <f t="shared" si="139"/>
        <v/>
      </c>
      <c r="AH418" t="str">
        <f t="shared" si="139"/>
        <v/>
      </c>
      <c r="AI418" t="str">
        <f t="shared" si="139"/>
        <v/>
      </c>
      <c r="AJ418" t="str">
        <f t="shared" si="139"/>
        <v/>
      </c>
      <c r="AK418" t="str">
        <f t="shared" si="139"/>
        <v/>
      </c>
      <c r="AL418" t="str">
        <f t="shared" si="139"/>
        <v/>
      </c>
      <c r="AM418" t="str">
        <f t="shared" si="139"/>
        <v/>
      </c>
      <c r="AN418" t="str">
        <f t="shared" si="139"/>
        <v/>
      </c>
      <c r="AO418" t="str">
        <f t="shared" si="139"/>
        <v/>
      </c>
      <c r="AP418" t="str">
        <f t="shared" si="139"/>
        <v/>
      </c>
      <c r="AQ418" t="str">
        <f t="shared" si="139"/>
        <v/>
      </c>
      <c r="AR418" t="str">
        <f t="shared" si="141"/>
        <v/>
      </c>
      <c r="AS418" t="str">
        <f t="shared" si="141"/>
        <v/>
      </c>
      <c r="AT418" t="str">
        <f t="shared" si="141"/>
        <v/>
      </c>
      <c r="AU418" t="str">
        <f t="shared" si="141"/>
        <v/>
      </c>
      <c r="AV418" t="str">
        <f t="shared" si="141"/>
        <v/>
      </c>
      <c r="AW418" t="str">
        <f t="shared" si="141"/>
        <v/>
      </c>
      <c r="AX418" t="str">
        <f t="shared" si="141"/>
        <v/>
      </c>
      <c r="AY418" t="str">
        <f t="shared" si="141"/>
        <v/>
      </c>
      <c r="BA418">
        <v>418</v>
      </c>
      <c r="BB418">
        <f t="shared" si="132"/>
        <v>53</v>
      </c>
    </row>
    <row r="419" spans="1:54">
      <c r="A419" s="77"/>
      <c r="E419" s="78"/>
      <c r="F419" s="78"/>
      <c r="G419" t="str" cm="1">
        <f t="array" aca="1" ref="G419" ca="1">IFERROR(IF(INDIRECT("'"&amp;B419&amp;"'!Z"&amp;MATCH(INT(BA419/8)+1,INDIRECT("'"&amp;B419&amp;"'!B4:B15"),0)+3)=1,15,IF(INDIRECT("'"&amp;B419&amp;"'!X"&amp;MATCH(INT(BA419/8)+1,INDIRECT("'"&amp;B419&amp;"'!B4:B15"),0)+3)=1,10,IF(INDIRECT("'"&amp;B419&amp;"'!V"&amp;MATCH(INT(BA419/8)+1,INDIRECT("'"&amp;B419&amp;"'!B4:B15"),0)+3)=1,6,IF(INDIRECT("'"&amp;B419&amp;"'!V"&amp;MATCH(INT(BA419/8)+1,INDIRECT("'"&amp;B419&amp;"'!B4:B15"),0)+3)=1,4,0)))),"")</f>
        <v/>
      </c>
      <c r="H419" t="str" cm="1">
        <f t="array" aca="1" ref="H419" ca="1">IFERROR(IFERROR(INDIRECT("'"&amp;B419&amp;"'!AE"&amp;MATCH(INT(BA419/8)+1,INDIRECT("'"&amp;B419&amp;"'!B4:B15"),0)+3),0)-G419,"")</f>
        <v/>
      </c>
      <c r="I419" t="e">
        <f ca="1">H418+H419+H420</f>
        <v>#VALUE!</v>
      </c>
      <c r="J419" t="str">
        <f ca="1">IFERROR(ABS(SUM(I419,-F419,-E419))+ABS(SUM(IF(D419="Traversal",15,IF(D419="High",10,IF(D419="Mid",6,IF(D419="Low",4,0))))-G419)),"")</f>
        <v/>
      </c>
      <c r="K419" t="str" cm="1">
        <f t="array" aca="1" ref="K419" ca="1">IFERROR(INDIRECT("'"&amp;B419&amp;"'!AG"&amp;MATCH(INT(BA419/8)+1,INDIRECT("'"&amp;B419&amp;"'!B4:B15"),0)+3),"")</f>
        <v/>
      </c>
      <c r="M419" t="str">
        <f t="shared" ca="1" si="140"/>
        <v/>
      </c>
      <c r="N419" t="str">
        <f t="shared" si="140"/>
        <v/>
      </c>
      <c r="O419" t="str">
        <f t="shared" si="140"/>
        <v/>
      </c>
      <c r="P419" t="str">
        <f t="shared" si="140"/>
        <v/>
      </c>
      <c r="Q419" t="str">
        <f t="shared" si="140"/>
        <v/>
      </c>
      <c r="R419" t="str">
        <f t="shared" si="140"/>
        <v/>
      </c>
      <c r="S419" t="str">
        <f t="shared" si="140"/>
        <v/>
      </c>
      <c r="T419" t="str">
        <f t="shared" si="140"/>
        <v/>
      </c>
      <c r="U419" t="str">
        <f t="shared" si="140"/>
        <v/>
      </c>
      <c r="V419" t="str">
        <f t="shared" si="140"/>
        <v/>
      </c>
      <c r="W419" t="str">
        <f t="shared" si="140"/>
        <v/>
      </c>
      <c r="X419" t="str">
        <f t="shared" si="140"/>
        <v/>
      </c>
      <c r="Y419" t="str">
        <f t="shared" si="140"/>
        <v/>
      </c>
      <c r="Z419" t="str">
        <f t="shared" si="140"/>
        <v/>
      </c>
      <c r="AA419" t="str">
        <f t="shared" si="140"/>
        <v/>
      </c>
      <c r="AB419" t="str">
        <f t="shared" si="140"/>
        <v/>
      </c>
      <c r="AC419" t="str">
        <f t="shared" si="139"/>
        <v/>
      </c>
      <c r="AD419" t="str">
        <f t="shared" si="139"/>
        <v/>
      </c>
      <c r="AE419" t="str">
        <f t="shared" si="139"/>
        <v/>
      </c>
      <c r="AF419" t="str">
        <f t="shared" si="139"/>
        <v/>
      </c>
      <c r="AG419" t="str">
        <f t="shared" si="139"/>
        <v/>
      </c>
      <c r="AH419" t="str">
        <f t="shared" si="139"/>
        <v/>
      </c>
      <c r="AI419" t="str">
        <f t="shared" si="139"/>
        <v/>
      </c>
      <c r="AJ419" t="str">
        <f t="shared" si="139"/>
        <v/>
      </c>
      <c r="AK419" t="str">
        <f t="shared" si="139"/>
        <v/>
      </c>
      <c r="AL419" t="str">
        <f t="shared" si="139"/>
        <v/>
      </c>
      <c r="AM419" t="str">
        <f t="shared" si="139"/>
        <v/>
      </c>
      <c r="AN419" t="str">
        <f t="shared" si="139"/>
        <v/>
      </c>
      <c r="AO419" t="str">
        <f t="shared" si="139"/>
        <v/>
      </c>
      <c r="AP419" t="str">
        <f t="shared" si="139"/>
        <v/>
      </c>
      <c r="AQ419" t="str">
        <f t="shared" si="139"/>
        <v/>
      </c>
      <c r="AR419" t="str">
        <f t="shared" si="141"/>
        <v/>
      </c>
      <c r="AS419" t="str">
        <f t="shared" si="141"/>
        <v/>
      </c>
      <c r="AT419" t="str">
        <f t="shared" si="141"/>
        <v/>
      </c>
      <c r="AU419" t="str">
        <f t="shared" si="141"/>
        <v/>
      </c>
      <c r="AV419" t="str">
        <f t="shared" si="141"/>
        <v/>
      </c>
      <c r="AW419" t="str">
        <f t="shared" si="141"/>
        <v/>
      </c>
      <c r="AX419" t="str">
        <f t="shared" si="141"/>
        <v/>
      </c>
      <c r="AY419" t="str">
        <f t="shared" si="141"/>
        <v/>
      </c>
      <c r="BA419">
        <v>419</v>
      </c>
      <c r="BB419">
        <f t="shared" si="132"/>
        <v>53</v>
      </c>
    </row>
    <row r="420" spans="1:54">
      <c r="A420" s="77"/>
      <c r="E420" s="78"/>
      <c r="F420" s="78"/>
      <c r="G420" t="str" cm="1">
        <f t="array" aca="1" ref="G420" ca="1">IFERROR(IF(INDIRECT("'"&amp;B420&amp;"'!Z"&amp;MATCH(INT(BA420/8)+1,INDIRECT("'"&amp;B420&amp;"'!B4:B15"),0)+3)=1,15,IF(INDIRECT("'"&amp;B420&amp;"'!X"&amp;MATCH(INT(BA420/8)+1,INDIRECT("'"&amp;B420&amp;"'!B4:B15"),0)+3)=1,10,IF(INDIRECT("'"&amp;B420&amp;"'!V"&amp;MATCH(INT(BA420/8)+1,INDIRECT("'"&amp;B420&amp;"'!B4:B15"),0)+3)=1,6,IF(INDIRECT("'"&amp;B420&amp;"'!V"&amp;MATCH(INT(BA420/8)+1,INDIRECT("'"&amp;B420&amp;"'!B4:B15"),0)+3)=1,4,0)))),"")</f>
        <v/>
      </c>
      <c r="H420" t="str" cm="1">
        <f t="array" aca="1" ref="H420" ca="1">IFERROR(IFERROR(INDIRECT("'"&amp;B420&amp;"'!AE"&amp;MATCH(INT(BA420/8)+1,INDIRECT("'"&amp;B420&amp;"'!B4:B15"),0)+3),0)-G420,"")</f>
        <v/>
      </c>
      <c r="I420" t="e">
        <f ca="1">H418+H419+H420</f>
        <v>#VALUE!</v>
      </c>
      <c r="J420" t="str">
        <f ca="1">IFERROR(ABS(SUM(I420,-F419,-E419))+ABS(SUM(IF(D420="Traversal",15,IF(D420="High",10,IF(D420="Mid",6,IF(D420="Low",4,0))))-G420)),"")</f>
        <v/>
      </c>
      <c r="K420" t="str" cm="1">
        <f t="array" aca="1" ref="K420" ca="1">IFERROR(INDIRECT("'"&amp;B420&amp;"'!AG"&amp;MATCH(INT(BA420/8)+1,INDIRECT("'"&amp;B420&amp;"'!B4:B15"),0)+3),"")</f>
        <v/>
      </c>
      <c r="M420" t="str">
        <f t="shared" ca="1" si="140"/>
        <v/>
      </c>
      <c r="N420" t="str">
        <f t="shared" si="140"/>
        <v/>
      </c>
      <c r="O420" t="str">
        <f t="shared" si="140"/>
        <v/>
      </c>
      <c r="P420" t="str">
        <f t="shared" si="140"/>
        <v/>
      </c>
      <c r="Q420" t="str">
        <f t="shared" si="140"/>
        <v/>
      </c>
      <c r="R420" t="str">
        <f t="shared" si="140"/>
        <v/>
      </c>
      <c r="S420" t="str">
        <f t="shared" si="140"/>
        <v/>
      </c>
      <c r="T420" t="str">
        <f t="shared" si="140"/>
        <v/>
      </c>
      <c r="U420" t="str">
        <f t="shared" si="140"/>
        <v/>
      </c>
      <c r="V420" t="str">
        <f t="shared" si="140"/>
        <v/>
      </c>
      <c r="W420" t="str">
        <f t="shared" si="140"/>
        <v/>
      </c>
      <c r="X420" t="str">
        <f t="shared" si="140"/>
        <v/>
      </c>
      <c r="Y420" t="str">
        <f t="shared" si="140"/>
        <v/>
      </c>
      <c r="Z420" t="str">
        <f t="shared" si="140"/>
        <v/>
      </c>
      <c r="AA420" t="str">
        <f t="shared" si="140"/>
        <v/>
      </c>
      <c r="AB420" t="str">
        <f t="shared" si="140"/>
        <v/>
      </c>
      <c r="AC420" t="str">
        <f t="shared" si="139"/>
        <v/>
      </c>
      <c r="AD420" t="str">
        <f t="shared" si="139"/>
        <v/>
      </c>
      <c r="AE420" t="str">
        <f t="shared" si="139"/>
        <v/>
      </c>
      <c r="AF420" t="str">
        <f t="shared" si="139"/>
        <v/>
      </c>
      <c r="AG420" t="str">
        <f t="shared" si="139"/>
        <v/>
      </c>
      <c r="AH420" t="str">
        <f t="shared" si="139"/>
        <v/>
      </c>
      <c r="AI420" t="str">
        <f t="shared" si="139"/>
        <v/>
      </c>
      <c r="AJ420" t="str">
        <f t="shared" si="139"/>
        <v/>
      </c>
      <c r="AK420" t="str">
        <f t="shared" si="139"/>
        <v/>
      </c>
      <c r="AL420" t="str">
        <f t="shared" si="139"/>
        <v/>
      </c>
      <c r="AM420" t="str">
        <f t="shared" si="139"/>
        <v/>
      </c>
      <c r="AN420" t="str">
        <f t="shared" si="139"/>
        <v/>
      </c>
      <c r="AO420" t="str">
        <f t="shared" si="139"/>
        <v/>
      </c>
      <c r="AP420" t="str">
        <f t="shared" si="139"/>
        <v/>
      </c>
      <c r="AQ420" t="str">
        <f t="shared" si="139"/>
        <v/>
      </c>
      <c r="AR420" t="str">
        <f t="shared" si="141"/>
        <v/>
      </c>
      <c r="AS420" t="str">
        <f t="shared" si="141"/>
        <v/>
      </c>
      <c r="AT420" t="str">
        <f t="shared" si="141"/>
        <v/>
      </c>
      <c r="AU420" t="str">
        <f t="shared" si="141"/>
        <v/>
      </c>
      <c r="AV420" t="str">
        <f t="shared" si="141"/>
        <v/>
      </c>
      <c r="AW420" t="str">
        <f t="shared" si="141"/>
        <v/>
      </c>
      <c r="AX420" t="str">
        <f t="shared" si="141"/>
        <v/>
      </c>
      <c r="AY420" t="str">
        <f t="shared" si="141"/>
        <v/>
      </c>
      <c r="BA420">
        <v>420</v>
      </c>
      <c r="BB420">
        <f t="shared" si="132"/>
        <v>53</v>
      </c>
    </row>
    <row r="421" spans="1:54">
      <c r="A421" s="77"/>
      <c r="E421" s="78"/>
      <c r="F421" s="78"/>
      <c r="G421" t="str" cm="1">
        <f t="array" aca="1" ref="G421" ca="1">IFERROR(IF(INDIRECT("'"&amp;B421&amp;"'!Z"&amp;MATCH(INT(BA421/8)+1,INDIRECT("'"&amp;B421&amp;"'!B4:B15"),0)+3)=1,15,IF(INDIRECT("'"&amp;B421&amp;"'!X"&amp;MATCH(INT(BA421/8)+1,INDIRECT("'"&amp;B421&amp;"'!B4:B15"),0)+3)=1,10,IF(INDIRECT("'"&amp;B421&amp;"'!V"&amp;MATCH(INT(BA421/8)+1,INDIRECT("'"&amp;B421&amp;"'!B4:B15"),0)+3)=1,6,IF(INDIRECT("'"&amp;B421&amp;"'!V"&amp;MATCH(INT(BA421/8)+1,INDIRECT("'"&amp;B421&amp;"'!B4:B15"),0)+3)=1,4,0)))),"")</f>
        <v/>
      </c>
      <c r="H421" t="str" cm="1">
        <f t="array" aca="1" ref="H421" ca="1">IFERROR(IFERROR(INDIRECT("'"&amp;B421&amp;"'!AE"&amp;MATCH(INT(BA421/8)+1,INDIRECT("'"&amp;B421&amp;"'!B4:B15"),0)+3),0)-G421,"")</f>
        <v/>
      </c>
      <c r="I421" t="e">
        <f ca="1">H421+H422+H423</f>
        <v>#VALUE!</v>
      </c>
      <c r="J421" t="str">
        <f ca="1">IFERROR(ABS(SUM(I421,-F422,-E422))+ABS(SUM(IF(D421="Traversal",15,IF(D421="High",10,IF(D421="Mid",6,IF(D421="Low",4,0))))-G421)),"")</f>
        <v/>
      </c>
      <c r="K421" t="str" cm="1">
        <f t="array" aca="1" ref="K421" ca="1">IFERROR(INDIRECT("'"&amp;B421&amp;"'!AG"&amp;MATCH(INT(BA421/8)+1,INDIRECT("'"&amp;B421&amp;"'!B4:B15"),0)+3),"")</f>
        <v/>
      </c>
      <c r="M421" t="str">
        <f t="shared" ca="1" si="140"/>
        <v/>
      </c>
      <c r="N421" t="str">
        <f t="shared" si="140"/>
        <v/>
      </c>
      <c r="O421" t="str">
        <f t="shared" si="140"/>
        <v/>
      </c>
      <c r="P421" t="str">
        <f t="shared" si="140"/>
        <v/>
      </c>
      <c r="Q421" t="str">
        <f t="shared" si="140"/>
        <v/>
      </c>
      <c r="R421" t="str">
        <f t="shared" si="140"/>
        <v/>
      </c>
      <c r="S421" t="str">
        <f t="shared" si="140"/>
        <v/>
      </c>
      <c r="T421" t="str">
        <f t="shared" si="140"/>
        <v/>
      </c>
      <c r="U421" t="str">
        <f t="shared" si="140"/>
        <v/>
      </c>
      <c r="V421" t="str">
        <f t="shared" si="140"/>
        <v/>
      </c>
      <c r="W421" t="str">
        <f t="shared" si="140"/>
        <v/>
      </c>
      <c r="X421" t="str">
        <f t="shared" si="140"/>
        <v/>
      </c>
      <c r="Y421" t="str">
        <f t="shared" si="140"/>
        <v/>
      </c>
      <c r="Z421" t="str">
        <f t="shared" si="140"/>
        <v/>
      </c>
      <c r="AA421" t="str">
        <f t="shared" si="140"/>
        <v/>
      </c>
      <c r="AB421" t="str">
        <f t="shared" si="140"/>
        <v/>
      </c>
      <c r="AC421" t="str">
        <f t="shared" si="139"/>
        <v/>
      </c>
      <c r="AD421" t="str">
        <f t="shared" si="139"/>
        <v/>
      </c>
      <c r="AE421" t="str">
        <f t="shared" si="139"/>
        <v/>
      </c>
      <c r="AF421" t="str">
        <f t="shared" si="139"/>
        <v/>
      </c>
      <c r="AG421" t="str">
        <f t="shared" si="139"/>
        <v/>
      </c>
      <c r="AH421" t="str">
        <f t="shared" si="139"/>
        <v/>
      </c>
      <c r="AI421" t="str">
        <f t="shared" si="139"/>
        <v/>
      </c>
      <c r="AJ421" t="str">
        <f t="shared" si="139"/>
        <v/>
      </c>
      <c r="AK421" t="str">
        <f t="shared" si="139"/>
        <v/>
      </c>
      <c r="AL421" t="str">
        <f t="shared" si="139"/>
        <v/>
      </c>
      <c r="AM421" t="str">
        <f t="shared" si="139"/>
        <v/>
      </c>
      <c r="AN421" t="str">
        <f t="shared" si="139"/>
        <v/>
      </c>
      <c r="AO421" t="str">
        <f t="shared" si="139"/>
        <v/>
      </c>
      <c r="AP421" t="str">
        <f t="shared" si="139"/>
        <v/>
      </c>
      <c r="AQ421" t="str">
        <f t="shared" si="139"/>
        <v/>
      </c>
      <c r="AR421" t="str">
        <f t="shared" si="141"/>
        <v/>
      </c>
      <c r="AS421" t="str">
        <f t="shared" si="141"/>
        <v/>
      </c>
      <c r="AT421" t="str">
        <f t="shared" si="141"/>
        <v/>
      </c>
      <c r="AU421" t="str">
        <f t="shared" si="141"/>
        <v/>
      </c>
      <c r="AV421" t="str">
        <f t="shared" si="141"/>
        <v/>
      </c>
      <c r="AW421" t="str">
        <f t="shared" si="141"/>
        <v/>
      </c>
      <c r="AX421" t="str">
        <f t="shared" si="141"/>
        <v/>
      </c>
      <c r="AY421" t="str">
        <f t="shared" si="141"/>
        <v/>
      </c>
      <c r="BA421">
        <v>421</v>
      </c>
      <c r="BB421">
        <f t="shared" si="132"/>
        <v>53</v>
      </c>
    </row>
    <row r="422" spans="1:54">
      <c r="A422" s="77"/>
      <c r="E422" s="78"/>
      <c r="F422" s="78"/>
      <c r="G422" t="str" cm="1">
        <f t="array" aca="1" ref="G422" ca="1">IFERROR(IF(INDIRECT("'"&amp;B422&amp;"'!Z"&amp;MATCH(INT(BA422/8)+1,INDIRECT("'"&amp;B422&amp;"'!B4:B15"),0)+3)=1,15,IF(INDIRECT("'"&amp;B422&amp;"'!X"&amp;MATCH(INT(BA422/8)+1,INDIRECT("'"&amp;B422&amp;"'!B4:B15"),0)+3)=1,10,IF(INDIRECT("'"&amp;B422&amp;"'!V"&amp;MATCH(INT(BA422/8)+1,INDIRECT("'"&amp;B422&amp;"'!B4:B15"),0)+3)=1,6,IF(INDIRECT("'"&amp;B422&amp;"'!V"&amp;MATCH(INT(BA422/8)+1,INDIRECT("'"&amp;B422&amp;"'!B4:B15"),0)+3)=1,4,0)))),"")</f>
        <v/>
      </c>
      <c r="H422" t="str" cm="1">
        <f t="array" aca="1" ref="H422" ca="1">IFERROR(IFERROR(INDIRECT("'"&amp;B422&amp;"'!AE"&amp;MATCH(INT(BA422/8)+1,INDIRECT("'"&amp;B422&amp;"'!B4:B15"),0)+3),0)-G422,"")</f>
        <v/>
      </c>
      <c r="I422" t="e">
        <f ca="1">H421+H422+H423</f>
        <v>#VALUE!</v>
      </c>
      <c r="J422" t="str">
        <f ca="1">IFERROR(ABS(SUM(I422,-F422,-E422))+ABS(SUM(IF(D422="Traversal",15,IF(D422="High",10,IF(D422="Mid",6,IF(D422="Low",4,0))))-G422)),"")</f>
        <v/>
      </c>
      <c r="K422" t="str" cm="1">
        <f t="array" aca="1" ref="K422" ca="1">IFERROR(INDIRECT("'"&amp;B422&amp;"'!AG"&amp;MATCH(INT(BA422/8)+1,INDIRECT("'"&amp;B422&amp;"'!B4:B15"),0)+3),"")</f>
        <v/>
      </c>
      <c r="M422" t="str">
        <f t="shared" ca="1" si="140"/>
        <v/>
      </c>
      <c r="N422" t="str">
        <f t="shared" si="140"/>
        <v/>
      </c>
      <c r="O422" t="str">
        <f t="shared" si="140"/>
        <v/>
      </c>
      <c r="P422" t="str">
        <f t="shared" si="140"/>
        <v/>
      </c>
      <c r="Q422" t="str">
        <f t="shared" si="140"/>
        <v/>
      </c>
      <c r="R422" t="str">
        <f t="shared" si="140"/>
        <v/>
      </c>
      <c r="S422" t="str">
        <f t="shared" si="140"/>
        <v/>
      </c>
      <c r="T422" t="str">
        <f t="shared" si="140"/>
        <v/>
      </c>
      <c r="U422" t="str">
        <f t="shared" si="140"/>
        <v/>
      </c>
      <c r="V422" t="str">
        <f t="shared" si="140"/>
        <v/>
      </c>
      <c r="W422" t="str">
        <f t="shared" si="140"/>
        <v/>
      </c>
      <c r="X422" t="str">
        <f t="shared" si="140"/>
        <v/>
      </c>
      <c r="Y422" t="str">
        <f t="shared" si="140"/>
        <v/>
      </c>
      <c r="Z422" t="str">
        <f t="shared" si="140"/>
        <v/>
      </c>
      <c r="AA422" t="str">
        <f t="shared" si="140"/>
        <v/>
      </c>
      <c r="AB422" t="str">
        <f t="shared" si="140"/>
        <v/>
      </c>
      <c r="AC422" t="str">
        <f t="shared" si="139"/>
        <v/>
      </c>
      <c r="AD422" t="str">
        <f t="shared" si="139"/>
        <v/>
      </c>
      <c r="AE422" t="str">
        <f t="shared" si="139"/>
        <v/>
      </c>
      <c r="AF422" t="str">
        <f t="shared" si="139"/>
        <v/>
      </c>
      <c r="AG422" t="str">
        <f t="shared" si="139"/>
        <v/>
      </c>
      <c r="AH422" t="str">
        <f t="shared" si="139"/>
        <v/>
      </c>
      <c r="AI422" t="str">
        <f t="shared" si="139"/>
        <v/>
      </c>
      <c r="AJ422" t="str">
        <f t="shared" si="139"/>
        <v/>
      </c>
      <c r="AK422" t="str">
        <f t="shared" si="139"/>
        <v/>
      </c>
      <c r="AL422" t="str">
        <f t="shared" si="139"/>
        <v/>
      </c>
      <c r="AM422" t="str">
        <f t="shared" si="139"/>
        <v/>
      </c>
      <c r="AN422" t="str">
        <f t="shared" si="139"/>
        <v/>
      </c>
      <c r="AO422" t="str">
        <f t="shared" si="139"/>
        <v/>
      </c>
      <c r="AP422" t="str">
        <f t="shared" si="139"/>
        <v/>
      </c>
      <c r="AQ422" t="str">
        <f t="shared" si="139"/>
        <v/>
      </c>
      <c r="AR422" t="str">
        <f t="shared" si="141"/>
        <v/>
      </c>
      <c r="AS422" t="str">
        <f t="shared" si="141"/>
        <v/>
      </c>
      <c r="AT422" t="str">
        <f t="shared" si="141"/>
        <v/>
      </c>
      <c r="AU422" t="str">
        <f t="shared" si="141"/>
        <v/>
      </c>
      <c r="AV422" t="str">
        <f t="shared" si="141"/>
        <v/>
      </c>
      <c r="AW422" t="str">
        <f t="shared" si="141"/>
        <v/>
      </c>
      <c r="AX422" t="str">
        <f t="shared" si="141"/>
        <v/>
      </c>
      <c r="AY422" t="str">
        <f t="shared" si="141"/>
        <v/>
      </c>
      <c r="BA422">
        <v>422</v>
      </c>
      <c r="BB422">
        <f t="shared" si="132"/>
        <v>53</v>
      </c>
    </row>
    <row r="423" spans="1:54">
      <c r="A423" s="77"/>
      <c r="E423" s="78"/>
      <c r="F423" s="78"/>
      <c r="G423" t="str" cm="1">
        <f t="array" aca="1" ref="G423" ca="1">IFERROR(IF(INDIRECT("'"&amp;B423&amp;"'!Z"&amp;MATCH(INT(BA423/8)+1,INDIRECT("'"&amp;B423&amp;"'!B4:B15"),0)+3)=1,15,IF(INDIRECT("'"&amp;B423&amp;"'!X"&amp;MATCH(INT(BA423/8)+1,INDIRECT("'"&amp;B423&amp;"'!B4:B15"),0)+3)=1,10,IF(INDIRECT("'"&amp;B423&amp;"'!V"&amp;MATCH(INT(BA423/8)+1,INDIRECT("'"&amp;B423&amp;"'!B4:B15"),0)+3)=1,6,IF(INDIRECT("'"&amp;B423&amp;"'!V"&amp;MATCH(INT(BA423/8)+1,INDIRECT("'"&amp;B423&amp;"'!B4:B15"),0)+3)=1,4,0)))),"")</f>
        <v/>
      </c>
      <c r="H423" t="str" cm="1">
        <f t="array" aca="1" ref="H423" ca="1">IFERROR(IFERROR(INDIRECT("'"&amp;B423&amp;"'!AE"&amp;MATCH(INT(BA423/8)+1,INDIRECT("'"&amp;B423&amp;"'!B4:B15"),0)+3),0)-G423,"")</f>
        <v/>
      </c>
      <c r="I423" t="e">
        <f ca="1">H421+H422+H423</f>
        <v>#VALUE!</v>
      </c>
      <c r="J423" t="str">
        <f ca="1">IFERROR(ABS(SUM(I423,-F422,-E422))+ABS(SUM(IF(D423="Traversal",15,IF(D423="High",10,IF(D423="Mid",6,IF(D423="Low",4,0))))-G423)),"")</f>
        <v/>
      </c>
      <c r="K423" t="str" cm="1">
        <f t="array" aca="1" ref="K423" ca="1">IFERROR(INDIRECT("'"&amp;B423&amp;"'!AG"&amp;MATCH(INT(BA423/8)+1,INDIRECT("'"&amp;B423&amp;"'!B4:B15"),0)+3),"")</f>
        <v/>
      </c>
      <c r="M423" t="str">
        <f t="shared" ca="1" si="140"/>
        <v/>
      </c>
      <c r="N423" t="str">
        <f t="shared" si="140"/>
        <v/>
      </c>
      <c r="O423" t="str">
        <f t="shared" si="140"/>
        <v/>
      </c>
      <c r="P423" t="str">
        <f t="shared" si="140"/>
        <v/>
      </c>
      <c r="Q423" t="str">
        <f t="shared" si="140"/>
        <v/>
      </c>
      <c r="R423" t="str">
        <f t="shared" si="140"/>
        <v/>
      </c>
      <c r="S423" t="str">
        <f t="shared" si="140"/>
        <v/>
      </c>
      <c r="T423" t="str">
        <f t="shared" si="140"/>
        <v/>
      </c>
      <c r="U423" t="str">
        <f t="shared" si="140"/>
        <v/>
      </c>
      <c r="V423" t="str">
        <f t="shared" si="140"/>
        <v/>
      </c>
      <c r="W423" t="str">
        <f t="shared" si="140"/>
        <v/>
      </c>
      <c r="X423" t="str">
        <f t="shared" si="140"/>
        <v/>
      </c>
      <c r="Y423" t="str">
        <f t="shared" si="140"/>
        <v/>
      </c>
      <c r="Z423" t="str">
        <f t="shared" si="140"/>
        <v/>
      </c>
      <c r="AA423" t="str">
        <f t="shared" si="140"/>
        <v/>
      </c>
      <c r="AB423" t="str">
        <f t="shared" si="140"/>
        <v/>
      </c>
      <c r="AC423" t="str">
        <f t="shared" si="139"/>
        <v/>
      </c>
      <c r="AD423" t="str">
        <f t="shared" si="139"/>
        <v/>
      </c>
      <c r="AE423" t="str">
        <f t="shared" si="139"/>
        <v/>
      </c>
      <c r="AF423" t="str">
        <f t="shared" si="139"/>
        <v/>
      </c>
      <c r="AG423" t="str">
        <f t="shared" si="139"/>
        <v/>
      </c>
      <c r="AH423" t="str">
        <f t="shared" si="139"/>
        <v/>
      </c>
      <c r="AI423" t="str">
        <f t="shared" si="139"/>
        <v/>
      </c>
      <c r="AJ423" t="str">
        <f t="shared" si="139"/>
        <v/>
      </c>
      <c r="AK423" t="str">
        <f t="shared" si="139"/>
        <v/>
      </c>
      <c r="AL423" t="str">
        <f t="shared" si="139"/>
        <v/>
      </c>
      <c r="AM423" t="str">
        <f t="shared" si="139"/>
        <v/>
      </c>
      <c r="AN423" t="str">
        <f t="shared" si="139"/>
        <v/>
      </c>
      <c r="AO423" t="str">
        <f t="shared" si="139"/>
        <v/>
      </c>
      <c r="AP423" t="str">
        <f t="shared" si="139"/>
        <v/>
      </c>
      <c r="AQ423" t="str">
        <f t="shared" si="139"/>
        <v/>
      </c>
      <c r="AR423" t="str">
        <f t="shared" si="141"/>
        <v/>
      </c>
      <c r="AS423" t="str">
        <f t="shared" si="141"/>
        <v/>
      </c>
      <c r="AT423" t="str">
        <f t="shared" si="141"/>
        <v/>
      </c>
      <c r="AU423" t="str">
        <f t="shared" si="141"/>
        <v/>
      </c>
      <c r="AV423" t="str">
        <f t="shared" si="141"/>
        <v/>
      </c>
      <c r="AW423" t="str">
        <f t="shared" si="141"/>
        <v/>
      </c>
      <c r="AX423" t="str">
        <f t="shared" si="141"/>
        <v/>
      </c>
      <c r="AY423" t="str">
        <f t="shared" si="141"/>
        <v/>
      </c>
      <c r="BA423">
        <v>423</v>
      </c>
      <c r="BB423">
        <f t="shared" si="132"/>
        <v>53</v>
      </c>
    </row>
    <row r="424" spans="1:54">
      <c r="A424" s="77"/>
      <c r="E424" s="78"/>
      <c r="F424" s="78"/>
      <c r="G424" t="str" cm="1">
        <f t="array" aca="1" ref="G424" ca="1">IFERROR(IF(INDIRECT("'"&amp;B424&amp;"'!Z"&amp;MATCH(INT(BA424/8)+1,INDIRECT("'"&amp;B424&amp;"'!B4:B15"),0)+3)=1,15,IF(INDIRECT("'"&amp;B424&amp;"'!X"&amp;MATCH(INT(BA424/8)+1,INDIRECT("'"&amp;B424&amp;"'!B4:B15"),0)+3)=1,10,IF(INDIRECT("'"&amp;B424&amp;"'!V"&amp;MATCH(INT(BA424/8)+1,INDIRECT("'"&amp;B424&amp;"'!B4:B15"),0)+3)=1,6,IF(INDIRECT("'"&amp;B424&amp;"'!V"&amp;MATCH(INT(BA424/8)+1,INDIRECT("'"&amp;B424&amp;"'!B4:B15"),0)+3)=1,4,0)))),"")</f>
        <v/>
      </c>
      <c r="H424" t="str" cm="1">
        <f t="array" aca="1" ref="H424" ca="1">IFERROR(IFERROR(INDIRECT("'"&amp;B424&amp;"'!AE"&amp;MATCH(INT(BA424/8)+1,INDIRECT("'"&amp;B424&amp;"'!B4:B15"),0)+3),0)-G424,"")</f>
        <v/>
      </c>
      <c r="K424" t="str" cm="1">
        <f t="array" aca="1" ref="K424" ca="1">IFERROR(INDIRECT("'"&amp;B424&amp;"'!AG"&amp;MATCH(INT(BA424/8)+1,INDIRECT("'"&amp;B424&amp;"'!B4:B15"),0)+3),"")</f>
        <v/>
      </c>
      <c r="M424" t="str">
        <f t="shared" ca="1" si="140"/>
        <v/>
      </c>
      <c r="N424" t="str">
        <f t="shared" si="140"/>
        <v/>
      </c>
      <c r="O424" t="str">
        <f t="shared" si="140"/>
        <v/>
      </c>
      <c r="P424" t="str">
        <f t="shared" si="140"/>
        <v/>
      </c>
      <c r="Q424" t="str">
        <f t="shared" si="140"/>
        <v/>
      </c>
      <c r="R424" t="str">
        <f t="shared" si="140"/>
        <v/>
      </c>
      <c r="S424" t="str">
        <f t="shared" si="140"/>
        <v/>
      </c>
      <c r="T424" t="str">
        <f t="shared" si="140"/>
        <v/>
      </c>
      <c r="U424" t="str">
        <f t="shared" si="140"/>
        <v/>
      </c>
      <c r="V424" t="str">
        <f t="shared" si="140"/>
        <v/>
      </c>
      <c r="W424" t="str">
        <f t="shared" si="140"/>
        <v/>
      </c>
      <c r="X424" t="str">
        <f t="shared" si="140"/>
        <v/>
      </c>
      <c r="Y424" t="str">
        <f t="shared" si="140"/>
        <v/>
      </c>
      <c r="Z424" t="str">
        <f t="shared" si="140"/>
        <v/>
      </c>
      <c r="AA424" t="str">
        <f t="shared" si="140"/>
        <v/>
      </c>
      <c r="AB424" t="str">
        <f t="shared" ref="AB424:AQ439" si="142">IF(AB$1="","",IF($K424=AB$1,$J424,""))</f>
        <v/>
      </c>
      <c r="AC424" t="str">
        <f t="shared" si="142"/>
        <v/>
      </c>
      <c r="AD424" t="str">
        <f t="shared" si="142"/>
        <v/>
      </c>
      <c r="AE424" t="str">
        <f t="shared" si="142"/>
        <v/>
      </c>
      <c r="AF424" t="str">
        <f t="shared" si="142"/>
        <v/>
      </c>
      <c r="AG424" t="str">
        <f t="shared" si="142"/>
        <v/>
      </c>
      <c r="AH424" t="str">
        <f t="shared" si="142"/>
        <v/>
      </c>
      <c r="AI424" t="str">
        <f t="shared" si="142"/>
        <v/>
      </c>
      <c r="AJ424" t="str">
        <f t="shared" si="142"/>
        <v/>
      </c>
      <c r="AK424" t="str">
        <f t="shared" si="142"/>
        <v/>
      </c>
      <c r="AL424" t="str">
        <f t="shared" si="142"/>
        <v/>
      </c>
      <c r="AM424" t="str">
        <f t="shared" si="142"/>
        <v/>
      </c>
      <c r="AN424" t="str">
        <f t="shared" si="142"/>
        <v/>
      </c>
      <c r="AO424" t="str">
        <f t="shared" si="142"/>
        <v/>
      </c>
      <c r="AP424" t="str">
        <f t="shared" si="142"/>
        <v/>
      </c>
      <c r="AQ424" t="str">
        <f t="shared" si="142"/>
        <v/>
      </c>
      <c r="AR424" t="str">
        <f t="shared" si="141"/>
        <v/>
      </c>
      <c r="AS424" t="str">
        <f t="shared" si="141"/>
        <v/>
      </c>
      <c r="AT424" t="str">
        <f t="shared" si="141"/>
        <v/>
      </c>
      <c r="AU424" t="str">
        <f t="shared" si="141"/>
        <v/>
      </c>
      <c r="AV424" t="str">
        <f t="shared" si="141"/>
        <v/>
      </c>
      <c r="AW424" t="str">
        <f t="shared" si="141"/>
        <v/>
      </c>
      <c r="AX424" t="str">
        <f t="shared" si="141"/>
        <v/>
      </c>
      <c r="AY424" t="str">
        <f t="shared" si="141"/>
        <v/>
      </c>
      <c r="BA424">
        <v>424</v>
      </c>
      <c r="BB424">
        <f t="shared" si="132"/>
        <v>54</v>
      </c>
    </row>
    <row r="425" spans="1:54">
      <c r="A425" s="77"/>
      <c r="E425" s="78"/>
      <c r="F425" s="78"/>
      <c r="G425" t="str" cm="1">
        <f t="array" aca="1" ref="G425" ca="1">IFERROR(IF(INDIRECT("'"&amp;B425&amp;"'!Z"&amp;MATCH(INT(BA425/8)+1,INDIRECT("'"&amp;B425&amp;"'!B4:B15"),0)+3)=1,15,IF(INDIRECT("'"&amp;B425&amp;"'!X"&amp;MATCH(INT(BA425/8)+1,INDIRECT("'"&amp;B425&amp;"'!B4:B15"),0)+3)=1,10,IF(INDIRECT("'"&amp;B425&amp;"'!V"&amp;MATCH(INT(BA425/8)+1,INDIRECT("'"&amp;B425&amp;"'!B4:B15"),0)+3)=1,6,IF(INDIRECT("'"&amp;B425&amp;"'!V"&amp;MATCH(INT(BA425/8)+1,INDIRECT("'"&amp;B425&amp;"'!B4:B15"),0)+3)=1,4,0)))),"")</f>
        <v/>
      </c>
      <c r="H425" t="str" cm="1">
        <f t="array" aca="1" ref="H425" ca="1">IFERROR(IFERROR(INDIRECT("'"&amp;B425&amp;"'!AE"&amp;MATCH(INT(BA425/8)+1,INDIRECT("'"&amp;B425&amp;"'!B4:B15"),0)+3),0)-G425,"")</f>
        <v/>
      </c>
      <c r="K425" t="str" cm="1">
        <f t="array" aca="1" ref="K425" ca="1">IFERROR(INDIRECT("'"&amp;B425&amp;"'!AG"&amp;MATCH(INT(BA425/8)+1,INDIRECT("'"&amp;B425&amp;"'!B4:B15"),0)+3),"")</f>
        <v/>
      </c>
      <c r="M425" t="str">
        <f t="shared" ref="M425:AB440" ca="1" si="143">IF(M$1="","",IF($K425=M$1,$J425,""))</f>
        <v/>
      </c>
      <c r="N425" t="str">
        <f t="shared" si="143"/>
        <v/>
      </c>
      <c r="O425" t="str">
        <f t="shared" si="143"/>
        <v/>
      </c>
      <c r="P425" t="str">
        <f t="shared" si="143"/>
        <v/>
      </c>
      <c r="Q425" t="str">
        <f t="shared" si="143"/>
        <v/>
      </c>
      <c r="R425" t="str">
        <f t="shared" si="143"/>
        <v/>
      </c>
      <c r="S425" t="str">
        <f t="shared" si="143"/>
        <v/>
      </c>
      <c r="T425" t="str">
        <f t="shared" si="143"/>
        <v/>
      </c>
      <c r="U425" t="str">
        <f t="shared" si="143"/>
        <v/>
      </c>
      <c r="V425" t="str">
        <f t="shared" si="143"/>
        <v/>
      </c>
      <c r="W425" t="str">
        <f t="shared" si="143"/>
        <v/>
      </c>
      <c r="X425" t="str">
        <f t="shared" si="143"/>
        <v/>
      </c>
      <c r="Y425" t="str">
        <f t="shared" si="143"/>
        <v/>
      </c>
      <c r="Z425" t="str">
        <f t="shared" si="143"/>
        <v/>
      </c>
      <c r="AA425" t="str">
        <f t="shared" si="143"/>
        <v/>
      </c>
      <c r="AB425" t="str">
        <f t="shared" si="143"/>
        <v/>
      </c>
      <c r="AC425" t="str">
        <f t="shared" si="142"/>
        <v/>
      </c>
      <c r="AD425" t="str">
        <f t="shared" si="142"/>
        <v/>
      </c>
      <c r="AE425" t="str">
        <f t="shared" si="142"/>
        <v/>
      </c>
      <c r="AF425" t="str">
        <f t="shared" si="142"/>
        <v/>
      </c>
      <c r="AG425" t="str">
        <f t="shared" si="142"/>
        <v/>
      </c>
      <c r="AH425" t="str">
        <f t="shared" si="142"/>
        <v/>
      </c>
      <c r="AI425" t="str">
        <f t="shared" si="142"/>
        <v/>
      </c>
      <c r="AJ425" t="str">
        <f t="shared" si="142"/>
        <v/>
      </c>
      <c r="AK425" t="str">
        <f t="shared" si="142"/>
        <v/>
      </c>
      <c r="AL425" t="str">
        <f t="shared" si="142"/>
        <v/>
      </c>
      <c r="AM425" t="str">
        <f t="shared" si="142"/>
        <v/>
      </c>
      <c r="AN425" t="str">
        <f t="shared" si="142"/>
        <v/>
      </c>
      <c r="AO425" t="str">
        <f t="shared" si="142"/>
        <v/>
      </c>
      <c r="AP425" t="str">
        <f t="shared" si="142"/>
        <v/>
      </c>
      <c r="AQ425" t="str">
        <f t="shared" si="142"/>
        <v/>
      </c>
      <c r="AR425" t="str">
        <f t="shared" ref="AR425:AY440" si="144">IF(AR$1="","",IF($K425=AR$1,$J425,""))</f>
        <v/>
      </c>
      <c r="AS425" t="str">
        <f t="shared" si="144"/>
        <v/>
      </c>
      <c r="AT425" t="str">
        <f t="shared" si="144"/>
        <v/>
      </c>
      <c r="AU425" t="str">
        <f t="shared" si="144"/>
        <v/>
      </c>
      <c r="AV425" t="str">
        <f t="shared" si="144"/>
        <v/>
      </c>
      <c r="AW425" t="str">
        <f t="shared" si="144"/>
        <v/>
      </c>
      <c r="AX425" t="str">
        <f t="shared" si="144"/>
        <v/>
      </c>
      <c r="AY425" t="str">
        <f t="shared" si="144"/>
        <v/>
      </c>
      <c r="BA425">
        <v>425</v>
      </c>
      <c r="BB425">
        <f t="shared" ref="BB425:BB488" si="145">ROUNDDOWN(BA425/8,0)+1</f>
        <v>54</v>
      </c>
    </row>
    <row r="426" spans="1:54">
      <c r="A426" s="77"/>
      <c r="E426" s="78"/>
      <c r="F426" s="78"/>
      <c r="G426" t="str" cm="1">
        <f t="array" aca="1" ref="G426" ca="1">IFERROR(IF(INDIRECT("'"&amp;B426&amp;"'!Z"&amp;MATCH(INT(BA426/8)+1,INDIRECT("'"&amp;B426&amp;"'!B4:B15"),0)+3)=1,15,IF(INDIRECT("'"&amp;B426&amp;"'!X"&amp;MATCH(INT(BA426/8)+1,INDIRECT("'"&amp;B426&amp;"'!B4:B15"),0)+3)=1,10,IF(INDIRECT("'"&amp;B426&amp;"'!V"&amp;MATCH(INT(BA426/8)+1,INDIRECT("'"&amp;B426&amp;"'!B4:B15"),0)+3)=1,6,IF(INDIRECT("'"&amp;B426&amp;"'!V"&amp;MATCH(INT(BA426/8)+1,INDIRECT("'"&amp;B426&amp;"'!B4:B15"),0)+3)=1,4,0)))),"")</f>
        <v/>
      </c>
      <c r="H426" t="str" cm="1">
        <f t="array" aca="1" ref="H426" ca="1">IFERROR(IFERROR(INDIRECT("'"&amp;B426&amp;"'!AE"&amp;MATCH(INT(BA426/8)+1,INDIRECT("'"&amp;B426&amp;"'!B4:B15"),0)+3),0)-G426,"")</f>
        <v/>
      </c>
      <c r="I426" t="e">
        <f ca="1">H426+H427+H428</f>
        <v>#VALUE!</v>
      </c>
      <c r="J426" t="str">
        <f ca="1">IFERROR(ABS(SUM(I426,-F427,-E427))+ABS(SUM(IF(D426="Traversal",15,IF(D426="High",10,IF(D426="Mid",6,IF(D426="Low",4,0))))-G426)),"")</f>
        <v/>
      </c>
      <c r="K426" t="str" cm="1">
        <f t="array" aca="1" ref="K426" ca="1">IFERROR(INDIRECT("'"&amp;B426&amp;"'!AG"&amp;MATCH(INT(BA426/8)+1,INDIRECT("'"&amp;B426&amp;"'!B4:B15"),0)+3),"")</f>
        <v/>
      </c>
      <c r="M426" t="str">
        <f t="shared" ca="1" si="143"/>
        <v/>
      </c>
      <c r="N426" t="str">
        <f t="shared" si="143"/>
        <v/>
      </c>
      <c r="O426" t="str">
        <f t="shared" si="143"/>
        <v/>
      </c>
      <c r="P426" t="str">
        <f t="shared" si="143"/>
        <v/>
      </c>
      <c r="Q426" t="str">
        <f t="shared" si="143"/>
        <v/>
      </c>
      <c r="R426" t="str">
        <f t="shared" si="143"/>
        <v/>
      </c>
      <c r="S426" t="str">
        <f t="shared" si="143"/>
        <v/>
      </c>
      <c r="T426" t="str">
        <f t="shared" si="143"/>
        <v/>
      </c>
      <c r="U426" t="str">
        <f t="shared" si="143"/>
        <v/>
      </c>
      <c r="V426" t="str">
        <f t="shared" si="143"/>
        <v/>
      </c>
      <c r="W426" t="str">
        <f t="shared" si="143"/>
        <v/>
      </c>
      <c r="X426" t="str">
        <f t="shared" si="143"/>
        <v/>
      </c>
      <c r="Y426" t="str">
        <f t="shared" si="143"/>
        <v/>
      </c>
      <c r="Z426" t="str">
        <f t="shared" si="143"/>
        <v/>
      </c>
      <c r="AA426" t="str">
        <f t="shared" si="143"/>
        <v/>
      </c>
      <c r="AB426" t="str">
        <f t="shared" si="143"/>
        <v/>
      </c>
      <c r="AC426" t="str">
        <f t="shared" si="142"/>
        <v/>
      </c>
      <c r="AD426" t="str">
        <f t="shared" si="142"/>
        <v/>
      </c>
      <c r="AE426" t="str">
        <f t="shared" si="142"/>
        <v/>
      </c>
      <c r="AF426" t="str">
        <f t="shared" si="142"/>
        <v/>
      </c>
      <c r="AG426" t="str">
        <f t="shared" si="142"/>
        <v/>
      </c>
      <c r="AH426" t="str">
        <f t="shared" si="142"/>
        <v/>
      </c>
      <c r="AI426" t="str">
        <f t="shared" si="142"/>
        <v/>
      </c>
      <c r="AJ426" t="str">
        <f t="shared" si="142"/>
        <v/>
      </c>
      <c r="AK426" t="str">
        <f t="shared" si="142"/>
        <v/>
      </c>
      <c r="AL426" t="str">
        <f t="shared" si="142"/>
        <v/>
      </c>
      <c r="AM426" t="str">
        <f t="shared" si="142"/>
        <v/>
      </c>
      <c r="AN426" t="str">
        <f t="shared" si="142"/>
        <v/>
      </c>
      <c r="AO426" t="str">
        <f t="shared" si="142"/>
        <v/>
      </c>
      <c r="AP426" t="str">
        <f t="shared" si="142"/>
        <v/>
      </c>
      <c r="AQ426" t="str">
        <f t="shared" si="142"/>
        <v/>
      </c>
      <c r="AR426" t="str">
        <f t="shared" si="144"/>
        <v/>
      </c>
      <c r="AS426" t="str">
        <f t="shared" si="144"/>
        <v/>
      </c>
      <c r="AT426" t="str">
        <f t="shared" si="144"/>
        <v/>
      </c>
      <c r="AU426" t="str">
        <f t="shared" si="144"/>
        <v/>
      </c>
      <c r="AV426" t="str">
        <f t="shared" si="144"/>
        <v/>
      </c>
      <c r="AW426" t="str">
        <f t="shared" si="144"/>
        <v/>
      </c>
      <c r="AX426" t="str">
        <f t="shared" si="144"/>
        <v/>
      </c>
      <c r="AY426" t="str">
        <f t="shared" si="144"/>
        <v/>
      </c>
      <c r="BA426">
        <v>426</v>
      </c>
      <c r="BB426">
        <f t="shared" si="145"/>
        <v>54</v>
      </c>
    </row>
    <row r="427" spans="1:54">
      <c r="A427" s="77"/>
      <c r="E427" s="78"/>
      <c r="F427" s="78"/>
      <c r="G427" t="str" cm="1">
        <f t="array" aca="1" ref="G427" ca="1">IFERROR(IF(INDIRECT("'"&amp;B427&amp;"'!Z"&amp;MATCH(INT(BA427/8)+1,INDIRECT("'"&amp;B427&amp;"'!B4:B15"),0)+3)=1,15,IF(INDIRECT("'"&amp;B427&amp;"'!X"&amp;MATCH(INT(BA427/8)+1,INDIRECT("'"&amp;B427&amp;"'!B4:B15"),0)+3)=1,10,IF(INDIRECT("'"&amp;B427&amp;"'!V"&amp;MATCH(INT(BA427/8)+1,INDIRECT("'"&amp;B427&amp;"'!B4:B15"),0)+3)=1,6,IF(INDIRECT("'"&amp;B427&amp;"'!V"&amp;MATCH(INT(BA427/8)+1,INDIRECT("'"&amp;B427&amp;"'!B4:B15"),0)+3)=1,4,0)))),"")</f>
        <v/>
      </c>
      <c r="H427" t="str" cm="1">
        <f t="array" aca="1" ref="H427" ca="1">IFERROR(IFERROR(INDIRECT("'"&amp;B427&amp;"'!AE"&amp;MATCH(INT(BA427/8)+1,INDIRECT("'"&amp;B427&amp;"'!B4:B15"),0)+3),0)-G427,"")</f>
        <v/>
      </c>
      <c r="I427" t="e">
        <f ca="1">H426+H427+H428</f>
        <v>#VALUE!</v>
      </c>
      <c r="J427" t="str">
        <f ca="1">IFERROR(ABS(SUM(I427,-F427,-E427))+ABS(SUM(IF(D427="Traversal",15,IF(D427="High",10,IF(D427="Mid",6,IF(D427="Low",4,0))))-G427)),"")</f>
        <v/>
      </c>
      <c r="K427" t="str" cm="1">
        <f t="array" aca="1" ref="K427" ca="1">IFERROR(INDIRECT("'"&amp;B427&amp;"'!AG"&amp;MATCH(INT(BA427/8)+1,INDIRECT("'"&amp;B427&amp;"'!B4:B15"),0)+3),"")</f>
        <v/>
      </c>
      <c r="M427" t="str">
        <f t="shared" ca="1" si="143"/>
        <v/>
      </c>
      <c r="N427" t="str">
        <f t="shared" si="143"/>
        <v/>
      </c>
      <c r="O427" t="str">
        <f t="shared" si="143"/>
        <v/>
      </c>
      <c r="P427" t="str">
        <f t="shared" si="143"/>
        <v/>
      </c>
      <c r="Q427" t="str">
        <f t="shared" si="143"/>
        <v/>
      </c>
      <c r="R427" t="str">
        <f t="shared" si="143"/>
        <v/>
      </c>
      <c r="S427" t="str">
        <f t="shared" si="143"/>
        <v/>
      </c>
      <c r="T427" t="str">
        <f t="shared" si="143"/>
        <v/>
      </c>
      <c r="U427" t="str">
        <f t="shared" si="143"/>
        <v/>
      </c>
      <c r="V427" t="str">
        <f t="shared" si="143"/>
        <v/>
      </c>
      <c r="W427" t="str">
        <f t="shared" si="143"/>
        <v/>
      </c>
      <c r="X427" t="str">
        <f t="shared" si="143"/>
        <v/>
      </c>
      <c r="Y427" t="str">
        <f t="shared" si="143"/>
        <v/>
      </c>
      <c r="Z427" t="str">
        <f t="shared" si="143"/>
        <v/>
      </c>
      <c r="AA427" t="str">
        <f t="shared" si="143"/>
        <v/>
      </c>
      <c r="AB427" t="str">
        <f t="shared" si="143"/>
        <v/>
      </c>
      <c r="AC427" t="str">
        <f t="shared" si="142"/>
        <v/>
      </c>
      <c r="AD427" t="str">
        <f t="shared" si="142"/>
        <v/>
      </c>
      <c r="AE427" t="str">
        <f t="shared" si="142"/>
        <v/>
      </c>
      <c r="AF427" t="str">
        <f t="shared" si="142"/>
        <v/>
      </c>
      <c r="AG427" t="str">
        <f t="shared" si="142"/>
        <v/>
      </c>
      <c r="AH427" t="str">
        <f t="shared" si="142"/>
        <v/>
      </c>
      <c r="AI427" t="str">
        <f t="shared" si="142"/>
        <v/>
      </c>
      <c r="AJ427" t="str">
        <f t="shared" si="142"/>
        <v/>
      </c>
      <c r="AK427" t="str">
        <f t="shared" si="142"/>
        <v/>
      </c>
      <c r="AL427" t="str">
        <f t="shared" si="142"/>
        <v/>
      </c>
      <c r="AM427" t="str">
        <f t="shared" si="142"/>
        <v/>
      </c>
      <c r="AN427" t="str">
        <f t="shared" si="142"/>
        <v/>
      </c>
      <c r="AO427" t="str">
        <f t="shared" si="142"/>
        <v/>
      </c>
      <c r="AP427" t="str">
        <f t="shared" si="142"/>
        <v/>
      </c>
      <c r="AQ427" t="str">
        <f t="shared" si="142"/>
        <v/>
      </c>
      <c r="AR427" t="str">
        <f t="shared" si="144"/>
        <v/>
      </c>
      <c r="AS427" t="str">
        <f t="shared" si="144"/>
        <v/>
      </c>
      <c r="AT427" t="str">
        <f t="shared" si="144"/>
        <v/>
      </c>
      <c r="AU427" t="str">
        <f t="shared" si="144"/>
        <v/>
      </c>
      <c r="AV427" t="str">
        <f t="shared" si="144"/>
        <v/>
      </c>
      <c r="AW427" t="str">
        <f t="shared" si="144"/>
        <v/>
      </c>
      <c r="AX427" t="str">
        <f t="shared" si="144"/>
        <v/>
      </c>
      <c r="AY427" t="str">
        <f t="shared" si="144"/>
        <v/>
      </c>
      <c r="BA427">
        <v>427</v>
      </c>
      <c r="BB427">
        <f t="shared" si="145"/>
        <v>54</v>
      </c>
    </row>
    <row r="428" spans="1:54">
      <c r="A428" s="77"/>
      <c r="E428" s="78"/>
      <c r="F428" s="78"/>
      <c r="G428" t="str" cm="1">
        <f t="array" aca="1" ref="G428" ca="1">IFERROR(IF(INDIRECT("'"&amp;B428&amp;"'!Z"&amp;MATCH(INT(BA428/8)+1,INDIRECT("'"&amp;B428&amp;"'!B4:B15"),0)+3)=1,15,IF(INDIRECT("'"&amp;B428&amp;"'!X"&amp;MATCH(INT(BA428/8)+1,INDIRECT("'"&amp;B428&amp;"'!B4:B15"),0)+3)=1,10,IF(INDIRECT("'"&amp;B428&amp;"'!V"&amp;MATCH(INT(BA428/8)+1,INDIRECT("'"&amp;B428&amp;"'!B4:B15"),0)+3)=1,6,IF(INDIRECT("'"&amp;B428&amp;"'!V"&amp;MATCH(INT(BA428/8)+1,INDIRECT("'"&amp;B428&amp;"'!B4:B15"),0)+3)=1,4,0)))),"")</f>
        <v/>
      </c>
      <c r="H428" t="str" cm="1">
        <f t="array" aca="1" ref="H428" ca="1">IFERROR(IFERROR(INDIRECT("'"&amp;B428&amp;"'!AE"&amp;MATCH(INT(BA428/8)+1,INDIRECT("'"&amp;B428&amp;"'!B4:B15"),0)+3),0)-G428,"")</f>
        <v/>
      </c>
      <c r="I428" t="e">
        <f ca="1">H426+H427+H428</f>
        <v>#VALUE!</v>
      </c>
      <c r="J428" t="str">
        <f ca="1">IFERROR(ABS(SUM(I428,-F427,-E427))+ABS(SUM(IF(D428="Traversal",15,IF(D428="High",10,IF(D428="Mid",6,IF(D428="Low",4,0))))-G428)),"")</f>
        <v/>
      </c>
      <c r="K428" t="str" cm="1">
        <f t="array" aca="1" ref="K428" ca="1">IFERROR(INDIRECT("'"&amp;B428&amp;"'!AG"&amp;MATCH(INT(BA428/8)+1,INDIRECT("'"&amp;B428&amp;"'!B4:B15"),0)+3),"")</f>
        <v/>
      </c>
      <c r="M428" t="str">
        <f t="shared" ca="1" si="143"/>
        <v/>
      </c>
      <c r="N428" t="str">
        <f t="shared" si="143"/>
        <v/>
      </c>
      <c r="O428" t="str">
        <f t="shared" si="143"/>
        <v/>
      </c>
      <c r="P428" t="str">
        <f t="shared" si="143"/>
        <v/>
      </c>
      <c r="Q428" t="str">
        <f t="shared" si="143"/>
        <v/>
      </c>
      <c r="R428" t="str">
        <f t="shared" si="143"/>
        <v/>
      </c>
      <c r="S428" t="str">
        <f t="shared" si="143"/>
        <v/>
      </c>
      <c r="T428" t="str">
        <f t="shared" si="143"/>
        <v/>
      </c>
      <c r="U428" t="str">
        <f t="shared" si="143"/>
        <v/>
      </c>
      <c r="V428" t="str">
        <f t="shared" si="143"/>
        <v/>
      </c>
      <c r="W428" t="str">
        <f t="shared" si="143"/>
        <v/>
      </c>
      <c r="X428" t="str">
        <f t="shared" si="143"/>
        <v/>
      </c>
      <c r="Y428" t="str">
        <f t="shared" si="143"/>
        <v/>
      </c>
      <c r="Z428" t="str">
        <f t="shared" si="143"/>
        <v/>
      </c>
      <c r="AA428" t="str">
        <f t="shared" si="143"/>
        <v/>
      </c>
      <c r="AB428" t="str">
        <f t="shared" si="143"/>
        <v/>
      </c>
      <c r="AC428" t="str">
        <f t="shared" si="142"/>
        <v/>
      </c>
      <c r="AD428" t="str">
        <f t="shared" si="142"/>
        <v/>
      </c>
      <c r="AE428" t="str">
        <f t="shared" si="142"/>
        <v/>
      </c>
      <c r="AF428" t="str">
        <f t="shared" si="142"/>
        <v/>
      </c>
      <c r="AG428" t="str">
        <f t="shared" si="142"/>
        <v/>
      </c>
      <c r="AH428" t="str">
        <f t="shared" si="142"/>
        <v/>
      </c>
      <c r="AI428" t="str">
        <f t="shared" si="142"/>
        <v/>
      </c>
      <c r="AJ428" t="str">
        <f t="shared" si="142"/>
        <v/>
      </c>
      <c r="AK428" t="str">
        <f t="shared" si="142"/>
        <v/>
      </c>
      <c r="AL428" t="str">
        <f t="shared" si="142"/>
        <v/>
      </c>
      <c r="AM428" t="str">
        <f t="shared" si="142"/>
        <v/>
      </c>
      <c r="AN428" t="str">
        <f t="shared" si="142"/>
        <v/>
      </c>
      <c r="AO428" t="str">
        <f t="shared" si="142"/>
        <v/>
      </c>
      <c r="AP428" t="str">
        <f t="shared" si="142"/>
        <v/>
      </c>
      <c r="AQ428" t="str">
        <f t="shared" si="142"/>
        <v/>
      </c>
      <c r="AR428" t="str">
        <f t="shared" si="144"/>
        <v/>
      </c>
      <c r="AS428" t="str">
        <f t="shared" si="144"/>
        <v/>
      </c>
      <c r="AT428" t="str">
        <f t="shared" si="144"/>
        <v/>
      </c>
      <c r="AU428" t="str">
        <f t="shared" si="144"/>
        <v/>
      </c>
      <c r="AV428" t="str">
        <f t="shared" si="144"/>
        <v/>
      </c>
      <c r="AW428" t="str">
        <f t="shared" si="144"/>
        <v/>
      </c>
      <c r="AX428" t="str">
        <f t="shared" si="144"/>
        <v/>
      </c>
      <c r="AY428" t="str">
        <f t="shared" si="144"/>
        <v/>
      </c>
      <c r="BA428">
        <v>428</v>
      </c>
      <c r="BB428">
        <f t="shared" si="145"/>
        <v>54</v>
      </c>
    </row>
    <row r="429" spans="1:54">
      <c r="A429" s="77"/>
      <c r="E429" s="78"/>
      <c r="F429" s="78"/>
      <c r="G429" t="str" cm="1">
        <f t="array" aca="1" ref="G429" ca="1">IFERROR(IF(INDIRECT("'"&amp;B429&amp;"'!Z"&amp;MATCH(INT(BA429/8)+1,INDIRECT("'"&amp;B429&amp;"'!B4:B15"),0)+3)=1,15,IF(INDIRECT("'"&amp;B429&amp;"'!X"&amp;MATCH(INT(BA429/8)+1,INDIRECT("'"&amp;B429&amp;"'!B4:B15"),0)+3)=1,10,IF(INDIRECT("'"&amp;B429&amp;"'!V"&amp;MATCH(INT(BA429/8)+1,INDIRECT("'"&amp;B429&amp;"'!B4:B15"),0)+3)=1,6,IF(INDIRECT("'"&amp;B429&amp;"'!V"&amp;MATCH(INT(BA429/8)+1,INDIRECT("'"&amp;B429&amp;"'!B4:B15"),0)+3)=1,4,0)))),"")</f>
        <v/>
      </c>
      <c r="H429" t="str" cm="1">
        <f t="array" aca="1" ref="H429" ca="1">IFERROR(IFERROR(INDIRECT("'"&amp;B429&amp;"'!AE"&amp;MATCH(INT(BA429/8)+1,INDIRECT("'"&amp;B429&amp;"'!B4:B15"),0)+3),0)-G429,"")</f>
        <v/>
      </c>
      <c r="I429" t="e">
        <f ca="1">H429+H430+H431</f>
        <v>#VALUE!</v>
      </c>
      <c r="J429" t="str">
        <f ca="1">IFERROR(ABS(SUM(I429,-F430,-E430))+ABS(SUM(IF(D429="Traversal",15,IF(D429="High",10,IF(D429="Mid",6,IF(D429="Low",4,0))))-G429)),"")</f>
        <v/>
      </c>
      <c r="K429" t="str" cm="1">
        <f t="array" aca="1" ref="K429" ca="1">IFERROR(INDIRECT("'"&amp;B429&amp;"'!AG"&amp;MATCH(INT(BA429/8)+1,INDIRECT("'"&amp;B429&amp;"'!B4:B15"),0)+3),"")</f>
        <v/>
      </c>
      <c r="M429" t="str">
        <f t="shared" ca="1" si="143"/>
        <v/>
      </c>
      <c r="N429" t="str">
        <f t="shared" si="143"/>
        <v/>
      </c>
      <c r="O429" t="str">
        <f t="shared" si="143"/>
        <v/>
      </c>
      <c r="P429" t="str">
        <f t="shared" si="143"/>
        <v/>
      </c>
      <c r="Q429" t="str">
        <f t="shared" si="143"/>
        <v/>
      </c>
      <c r="R429" t="str">
        <f t="shared" si="143"/>
        <v/>
      </c>
      <c r="S429" t="str">
        <f t="shared" si="143"/>
        <v/>
      </c>
      <c r="T429" t="str">
        <f t="shared" si="143"/>
        <v/>
      </c>
      <c r="U429" t="str">
        <f t="shared" si="143"/>
        <v/>
      </c>
      <c r="V429" t="str">
        <f t="shared" si="143"/>
        <v/>
      </c>
      <c r="W429" t="str">
        <f t="shared" si="143"/>
        <v/>
      </c>
      <c r="X429" t="str">
        <f t="shared" si="143"/>
        <v/>
      </c>
      <c r="Y429" t="str">
        <f t="shared" si="143"/>
        <v/>
      </c>
      <c r="Z429" t="str">
        <f t="shared" si="143"/>
        <v/>
      </c>
      <c r="AA429" t="str">
        <f t="shared" si="143"/>
        <v/>
      </c>
      <c r="AB429" t="str">
        <f t="shared" si="143"/>
        <v/>
      </c>
      <c r="AC429" t="str">
        <f t="shared" si="142"/>
        <v/>
      </c>
      <c r="AD429" t="str">
        <f t="shared" si="142"/>
        <v/>
      </c>
      <c r="AE429" t="str">
        <f t="shared" si="142"/>
        <v/>
      </c>
      <c r="AF429" t="str">
        <f t="shared" si="142"/>
        <v/>
      </c>
      <c r="AG429" t="str">
        <f t="shared" si="142"/>
        <v/>
      </c>
      <c r="AH429" t="str">
        <f t="shared" si="142"/>
        <v/>
      </c>
      <c r="AI429" t="str">
        <f t="shared" si="142"/>
        <v/>
      </c>
      <c r="AJ429" t="str">
        <f t="shared" si="142"/>
        <v/>
      </c>
      <c r="AK429" t="str">
        <f t="shared" si="142"/>
        <v/>
      </c>
      <c r="AL429" t="str">
        <f t="shared" si="142"/>
        <v/>
      </c>
      <c r="AM429" t="str">
        <f t="shared" si="142"/>
        <v/>
      </c>
      <c r="AN429" t="str">
        <f t="shared" si="142"/>
        <v/>
      </c>
      <c r="AO429" t="str">
        <f t="shared" si="142"/>
        <v/>
      </c>
      <c r="AP429" t="str">
        <f t="shared" si="142"/>
        <v/>
      </c>
      <c r="AQ429" t="str">
        <f t="shared" si="142"/>
        <v/>
      </c>
      <c r="AR429" t="str">
        <f t="shared" si="144"/>
        <v/>
      </c>
      <c r="AS429" t="str">
        <f t="shared" si="144"/>
        <v/>
      </c>
      <c r="AT429" t="str">
        <f t="shared" si="144"/>
        <v/>
      </c>
      <c r="AU429" t="str">
        <f t="shared" si="144"/>
        <v/>
      </c>
      <c r="AV429" t="str">
        <f t="shared" si="144"/>
        <v/>
      </c>
      <c r="AW429" t="str">
        <f t="shared" si="144"/>
        <v/>
      </c>
      <c r="AX429" t="str">
        <f t="shared" si="144"/>
        <v/>
      </c>
      <c r="AY429" t="str">
        <f t="shared" si="144"/>
        <v/>
      </c>
      <c r="BA429">
        <v>429</v>
      </c>
      <c r="BB429">
        <f t="shared" si="145"/>
        <v>54</v>
      </c>
    </row>
    <row r="430" spans="1:54">
      <c r="A430" s="77"/>
      <c r="E430" s="78"/>
      <c r="F430" s="78"/>
      <c r="G430" t="str" cm="1">
        <f t="array" aca="1" ref="G430" ca="1">IFERROR(IF(INDIRECT("'"&amp;B430&amp;"'!Z"&amp;MATCH(INT(BA430/8)+1,INDIRECT("'"&amp;B430&amp;"'!B4:B15"),0)+3)=1,15,IF(INDIRECT("'"&amp;B430&amp;"'!X"&amp;MATCH(INT(BA430/8)+1,INDIRECT("'"&amp;B430&amp;"'!B4:B15"),0)+3)=1,10,IF(INDIRECT("'"&amp;B430&amp;"'!V"&amp;MATCH(INT(BA430/8)+1,INDIRECT("'"&amp;B430&amp;"'!B4:B15"),0)+3)=1,6,IF(INDIRECT("'"&amp;B430&amp;"'!V"&amp;MATCH(INT(BA430/8)+1,INDIRECT("'"&amp;B430&amp;"'!B4:B15"),0)+3)=1,4,0)))),"")</f>
        <v/>
      </c>
      <c r="H430" t="str" cm="1">
        <f t="array" aca="1" ref="H430" ca="1">IFERROR(IFERROR(INDIRECT("'"&amp;B430&amp;"'!AE"&amp;MATCH(INT(BA430/8)+1,INDIRECT("'"&amp;B430&amp;"'!B4:B15"),0)+3),0)-G430,"")</f>
        <v/>
      </c>
      <c r="I430" t="e">
        <f ca="1">H429+H430+H431</f>
        <v>#VALUE!</v>
      </c>
      <c r="J430" t="str">
        <f ca="1">IFERROR(ABS(SUM(I430,-F430,-E430))+ABS(SUM(IF(D430="Traversal",15,IF(D430="High",10,IF(D430="Mid",6,IF(D430="Low",4,0))))-G430)),"")</f>
        <v/>
      </c>
      <c r="K430" t="str" cm="1">
        <f t="array" aca="1" ref="K430" ca="1">IFERROR(INDIRECT("'"&amp;B430&amp;"'!AG"&amp;MATCH(INT(BA430/8)+1,INDIRECT("'"&amp;B430&amp;"'!B4:B15"),0)+3),"")</f>
        <v/>
      </c>
      <c r="M430" t="str">
        <f t="shared" ca="1" si="143"/>
        <v/>
      </c>
      <c r="N430" t="str">
        <f t="shared" si="143"/>
        <v/>
      </c>
      <c r="O430" t="str">
        <f t="shared" si="143"/>
        <v/>
      </c>
      <c r="P430" t="str">
        <f t="shared" si="143"/>
        <v/>
      </c>
      <c r="Q430" t="str">
        <f t="shared" si="143"/>
        <v/>
      </c>
      <c r="R430" t="str">
        <f t="shared" si="143"/>
        <v/>
      </c>
      <c r="S430" t="str">
        <f t="shared" si="143"/>
        <v/>
      </c>
      <c r="T430" t="str">
        <f t="shared" si="143"/>
        <v/>
      </c>
      <c r="U430" t="str">
        <f t="shared" si="143"/>
        <v/>
      </c>
      <c r="V430" t="str">
        <f t="shared" si="143"/>
        <v/>
      </c>
      <c r="W430" t="str">
        <f t="shared" si="143"/>
        <v/>
      </c>
      <c r="X430" t="str">
        <f t="shared" si="143"/>
        <v/>
      </c>
      <c r="Y430" t="str">
        <f t="shared" si="143"/>
        <v/>
      </c>
      <c r="Z430" t="str">
        <f t="shared" si="143"/>
        <v/>
      </c>
      <c r="AA430" t="str">
        <f t="shared" si="143"/>
        <v/>
      </c>
      <c r="AB430" t="str">
        <f t="shared" si="143"/>
        <v/>
      </c>
      <c r="AC430" t="str">
        <f t="shared" si="142"/>
        <v/>
      </c>
      <c r="AD430" t="str">
        <f t="shared" si="142"/>
        <v/>
      </c>
      <c r="AE430" t="str">
        <f t="shared" si="142"/>
        <v/>
      </c>
      <c r="AF430" t="str">
        <f t="shared" si="142"/>
        <v/>
      </c>
      <c r="AG430" t="str">
        <f t="shared" si="142"/>
        <v/>
      </c>
      <c r="AH430" t="str">
        <f t="shared" si="142"/>
        <v/>
      </c>
      <c r="AI430" t="str">
        <f t="shared" si="142"/>
        <v/>
      </c>
      <c r="AJ430" t="str">
        <f t="shared" si="142"/>
        <v/>
      </c>
      <c r="AK430" t="str">
        <f t="shared" si="142"/>
        <v/>
      </c>
      <c r="AL430" t="str">
        <f t="shared" si="142"/>
        <v/>
      </c>
      <c r="AM430" t="str">
        <f t="shared" si="142"/>
        <v/>
      </c>
      <c r="AN430" t="str">
        <f t="shared" si="142"/>
        <v/>
      </c>
      <c r="AO430" t="str">
        <f t="shared" si="142"/>
        <v/>
      </c>
      <c r="AP430" t="str">
        <f t="shared" si="142"/>
        <v/>
      </c>
      <c r="AQ430" t="str">
        <f t="shared" si="142"/>
        <v/>
      </c>
      <c r="AR430" t="str">
        <f t="shared" si="144"/>
        <v/>
      </c>
      <c r="AS430" t="str">
        <f t="shared" si="144"/>
        <v/>
      </c>
      <c r="AT430" t="str">
        <f t="shared" si="144"/>
        <v/>
      </c>
      <c r="AU430" t="str">
        <f t="shared" si="144"/>
        <v/>
      </c>
      <c r="AV430" t="str">
        <f t="shared" si="144"/>
        <v/>
      </c>
      <c r="AW430" t="str">
        <f t="shared" si="144"/>
        <v/>
      </c>
      <c r="AX430" t="str">
        <f t="shared" si="144"/>
        <v/>
      </c>
      <c r="AY430" t="str">
        <f t="shared" si="144"/>
        <v/>
      </c>
      <c r="BA430">
        <v>430</v>
      </c>
      <c r="BB430">
        <f t="shared" si="145"/>
        <v>54</v>
      </c>
    </row>
    <row r="431" spans="1:54">
      <c r="A431" s="77"/>
      <c r="E431" s="78"/>
      <c r="F431" s="78"/>
      <c r="G431" t="str" cm="1">
        <f t="array" aca="1" ref="G431" ca="1">IFERROR(IF(INDIRECT("'"&amp;B431&amp;"'!Z"&amp;MATCH(INT(BA431/8)+1,INDIRECT("'"&amp;B431&amp;"'!B4:B15"),0)+3)=1,15,IF(INDIRECT("'"&amp;B431&amp;"'!X"&amp;MATCH(INT(BA431/8)+1,INDIRECT("'"&amp;B431&amp;"'!B4:B15"),0)+3)=1,10,IF(INDIRECT("'"&amp;B431&amp;"'!V"&amp;MATCH(INT(BA431/8)+1,INDIRECT("'"&amp;B431&amp;"'!B4:B15"),0)+3)=1,6,IF(INDIRECT("'"&amp;B431&amp;"'!V"&amp;MATCH(INT(BA431/8)+1,INDIRECT("'"&amp;B431&amp;"'!B4:B15"),0)+3)=1,4,0)))),"")</f>
        <v/>
      </c>
      <c r="H431" t="str" cm="1">
        <f t="array" aca="1" ref="H431" ca="1">IFERROR(IFERROR(INDIRECT("'"&amp;B431&amp;"'!AE"&amp;MATCH(INT(BA431/8)+1,INDIRECT("'"&amp;B431&amp;"'!B4:B15"),0)+3),0)-G431,"")</f>
        <v/>
      </c>
      <c r="I431" t="e">
        <f ca="1">H429+H430+H431</f>
        <v>#VALUE!</v>
      </c>
      <c r="J431" t="str">
        <f ca="1">IFERROR(ABS(SUM(I431,-F430,-E430))+ABS(SUM(IF(D431="Traversal",15,IF(D431="High",10,IF(D431="Mid",6,IF(D431="Low",4,0))))-G431)),"")</f>
        <v/>
      </c>
      <c r="K431" t="str" cm="1">
        <f t="array" aca="1" ref="K431" ca="1">IFERROR(INDIRECT("'"&amp;B431&amp;"'!AG"&amp;MATCH(INT(BA431/8)+1,INDIRECT("'"&amp;B431&amp;"'!B4:B15"),0)+3),"")</f>
        <v/>
      </c>
      <c r="M431" t="str">
        <f t="shared" ca="1" si="143"/>
        <v/>
      </c>
      <c r="N431" t="str">
        <f t="shared" si="143"/>
        <v/>
      </c>
      <c r="O431" t="str">
        <f t="shared" si="143"/>
        <v/>
      </c>
      <c r="P431" t="str">
        <f t="shared" si="143"/>
        <v/>
      </c>
      <c r="Q431" t="str">
        <f t="shared" si="143"/>
        <v/>
      </c>
      <c r="R431" t="str">
        <f t="shared" si="143"/>
        <v/>
      </c>
      <c r="S431" t="str">
        <f t="shared" si="143"/>
        <v/>
      </c>
      <c r="T431" t="str">
        <f t="shared" si="143"/>
        <v/>
      </c>
      <c r="U431" t="str">
        <f t="shared" si="143"/>
        <v/>
      </c>
      <c r="V431" t="str">
        <f t="shared" si="143"/>
        <v/>
      </c>
      <c r="W431" t="str">
        <f t="shared" si="143"/>
        <v/>
      </c>
      <c r="X431" t="str">
        <f t="shared" si="143"/>
        <v/>
      </c>
      <c r="Y431" t="str">
        <f t="shared" si="143"/>
        <v/>
      </c>
      <c r="Z431" t="str">
        <f t="shared" si="143"/>
        <v/>
      </c>
      <c r="AA431" t="str">
        <f t="shared" si="143"/>
        <v/>
      </c>
      <c r="AB431" t="str">
        <f t="shared" si="143"/>
        <v/>
      </c>
      <c r="AC431" t="str">
        <f t="shared" si="142"/>
        <v/>
      </c>
      <c r="AD431" t="str">
        <f t="shared" si="142"/>
        <v/>
      </c>
      <c r="AE431" t="str">
        <f t="shared" si="142"/>
        <v/>
      </c>
      <c r="AF431" t="str">
        <f t="shared" si="142"/>
        <v/>
      </c>
      <c r="AG431" t="str">
        <f t="shared" si="142"/>
        <v/>
      </c>
      <c r="AH431" t="str">
        <f t="shared" si="142"/>
        <v/>
      </c>
      <c r="AI431" t="str">
        <f t="shared" si="142"/>
        <v/>
      </c>
      <c r="AJ431" t="str">
        <f t="shared" si="142"/>
        <v/>
      </c>
      <c r="AK431" t="str">
        <f t="shared" si="142"/>
        <v/>
      </c>
      <c r="AL431" t="str">
        <f t="shared" si="142"/>
        <v/>
      </c>
      <c r="AM431" t="str">
        <f t="shared" si="142"/>
        <v/>
      </c>
      <c r="AN431" t="str">
        <f t="shared" si="142"/>
        <v/>
      </c>
      <c r="AO431" t="str">
        <f t="shared" si="142"/>
        <v/>
      </c>
      <c r="AP431" t="str">
        <f t="shared" si="142"/>
        <v/>
      </c>
      <c r="AQ431" t="str">
        <f t="shared" si="142"/>
        <v/>
      </c>
      <c r="AR431" t="str">
        <f t="shared" si="144"/>
        <v/>
      </c>
      <c r="AS431" t="str">
        <f t="shared" si="144"/>
        <v/>
      </c>
      <c r="AT431" t="str">
        <f t="shared" si="144"/>
        <v/>
      </c>
      <c r="AU431" t="str">
        <f t="shared" si="144"/>
        <v/>
      </c>
      <c r="AV431" t="str">
        <f t="shared" si="144"/>
        <v/>
      </c>
      <c r="AW431" t="str">
        <f t="shared" si="144"/>
        <v/>
      </c>
      <c r="AX431" t="str">
        <f t="shared" si="144"/>
        <v/>
      </c>
      <c r="AY431" t="str">
        <f t="shared" si="144"/>
        <v/>
      </c>
      <c r="BA431">
        <v>431</v>
      </c>
      <c r="BB431">
        <f t="shared" si="145"/>
        <v>54</v>
      </c>
    </row>
    <row r="432" spans="1:54">
      <c r="A432" s="77"/>
      <c r="E432" s="78"/>
      <c r="F432" s="78"/>
      <c r="G432" t="str" cm="1">
        <f t="array" aca="1" ref="G432" ca="1">IFERROR(IF(INDIRECT("'"&amp;B432&amp;"'!Z"&amp;MATCH(INT(BA432/8)+1,INDIRECT("'"&amp;B432&amp;"'!B4:B15"),0)+3)=1,15,IF(INDIRECT("'"&amp;B432&amp;"'!X"&amp;MATCH(INT(BA432/8)+1,INDIRECT("'"&amp;B432&amp;"'!B4:B15"),0)+3)=1,10,IF(INDIRECT("'"&amp;B432&amp;"'!V"&amp;MATCH(INT(BA432/8)+1,INDIRECT("'"&amp;B432&amp;"'!B4:B15"),0)+3)=1,6,IF(INDIRECT("'"&amp;B432&amp;"'!V"&amp;MATCH(INT(BA432/8)+1,INDIRECT("'"&amp;B432&amp;"'!B4:B15"),0)+3)=1,4,0)))),"")</f>
        <v/>
      </c>
      <c r="H432" t="str" cm="1">
        <f t="array" aca="1" ref="H432" ca="1">IFERROR(IFERROR(INDIRECT("'"&amp;B432&amp;"'!AE"&amp;MATCH(INT(BA432/8)+1,INDIRECT("'"&amp;B432&amp;"'!B4:B15"),0)+3),0)-G432,"")</f>
        <v/>
      </c>
      <c r="K432" t="str" cm="1">
        <f t="array" aca="1" ref="K432" ca="1">IFERROR(INDIRECT("'"&amp;B432&amp;"'!AG"&amp;MATCH(INT(BA432/8)+1,INDIRECT("'"&amp;B432&amp;"'!B4:B15"),0)+3),"")</f>
        <v/>
      </c>
      <c r="M432" t="str">
        <f t="shared" ca="1" si="143"/>
        <v/>
      </c>
      <c r="N432" t="str">
        <f t="shared" si="143"/>
        <v/>
      </c>
      <c r="O432" t="str">
        <f t="shared" si="143"/>
        <v/>
      </c>
      <c r="P432" t="str">
        <f t="shared" si="143"/>
        <v/>
      </c>
      <c r="Q432" t="str">
        <f t="shared" si="143"/>
        <v/>
      </c>
      <c r="R432" t="str">
        <f t="shared" si="143"/>
        <v/>
      </c>
      <c r="S432" t="str">
        <f t="shared" si="143"/>
        <v/>
      </c>
      <c r="T432" t="str">
        <f t="shared" si="143"/>
        <v/>
      </c>
      <c r="U432" t="str">
        <f t="shared" si="143"/>
        <v/>
      </c>
      <c r="V432" t="str">
        <f t="shared" si="143"/>
        <v/>
      </c>
      <c r="W432" t="str">
        <f t="shared" si="143"/>
        <v/>
      </c>
      <c r="X432" t="str">
        <f t="shared" si="143"/>
        <v/>
      </c>
      <c r="Y432" t="str">
        <f t="shared" si="143"/>
        <v/>
      </c>
      <c r="Z432" t="str">
        <f t="shared" si="143"/>
        <v/>
      </c>
      <c r="AA432" t="str">
        <f t="shared" si="143"/>
        <v/>
      </c>
      <c r="AB432" t="str">
        <f t="shared" si="143"/>
        <v/>
      </c>
      <c r="AC432" t="str">
        <f t="shared" si="142"/>
        <v/>
      </c>
      <c r="AD432" t="str">
        <f t="shared" si="142"/>
        <v/>
      </c>
      <c r="AE432" t="str">
        <f t="shared" si="142"/>
        <v/>
      </c>
      <c r="AF432" t="str">
        <f t="shared" si="142"/>
        <v/>
      </c>
      <c r="AG432" t="str">
        <f t="shared" si="142"/>
        <v/>
      </c>
      <c r="AH432" t="str">
        <f t="shared" si="142"/>
        <v/>
      </c>
      <c r="AI432" t="str">
        <f t="shared" si="142"/>
        <v/>
      </c>
      <c r="AJ432" t="str">
        <f t="shared" si="142"/>
        <v/>
      </c>
      <c r="AK432" t="str">
        <f t="shared" si="142"/>
        <v/>
      </c>
      <c r="AL432" t="str">
        <f t="shared" si="142"/>
        <v/>
      </c>
      <c r="AM432" t="str">
        <f t="shared" si="142"/>
        <v/>
      </c>
      <c r="AN432" t="str">
        <f t="shared" si="142"/>
        <v/>
      </c>
      <c r="AO432" t="str">
        <f t="shared" si="142"/>
        <v/>
      </c>
      <c r="AP432" t="str">
        <f t="shared" si="142"/>
        <v/>
      </c>
      <c r="AQ432" t="str">
        <f t="shared" si="142"/>
        <v/>
      </c>
      <c r="AR432" t="str">
        <f t="shared" si="144"/>
        <v/>
      </c>
      <c r="AS432" t="str">
        <f t="shared" si="144"/>
        <v/>
      </c>
      <c r="AT432" t="str">
        <f t="shared" si="144"/>
        <v/>
      </c>
      <c r="AU432" t="str">
        <f t="shared" si="144"/>
        <v/>
      </c>
      <c r="AV432" t="str">
        <f t="shared" si="144"/>
        <v/>
      </c>
      <c r="AW432" t="str">
        <f t="shared" si="144"/>
        <v/>
      </c>
      <c r="AX432" t="str">
        <f t="shared" si="144"/>
        <v/>
      </c>
      <c r="AY432" t="str">
        <f t="shared" si="144"/>
        <v/>
      </c>
      <c r="BA432">
        <v>432</v>
      </c>
      <c r="BB432">
        <f t="shared" si="145"/>
        <v>55</v>
      </c>
    </row>
    <row r="433" spans="1:54">
      <c r="A433" s="77"/>
      <c r="E433" s="78"/>
      <c r="F433" s="78"/>
      <c r="G433" t="str" cm="1">
        <f t="array" aca="1" ref="G433" ca="1">IFERROR(IF(INDIRECT("'"&amp;B433&amp;"'!Z"&amp;MATCH(INT(BA433/8)+1,INDIRECT("'"&amp;B433&amp;"'!B4:B15"),0)+3)=1,15,IF(INDIRECT("'"&amp;B433&amp;"'!X"&amp;MATCH(INT(BA433/8)+1,INDIRECT("'"&amp;B433&amp;"'!B4:B15"),0)+3)=1,10,IF(INDIRECT("'"&amp;B433&amp;"'!V"&amp;MATCH(INT(BA433/8)+1,INDIRECT("'"&amp;B433&amp;"'!B4:B15"),0)+3)=1,6,IF(INDIRECT("'"&amp;B433&amp;"'!V"&amp;MATCH(INT(BA433/8)+1,INDIRECT("'"&amp;B433&amp;"'!B4:B15"),0)+3)=1,4,0)))),"")</f>
        <v/>
      </c>
      <c r="H433" t="str" cm="1">
        <f t="array" aca="1" ref="H433" ca="1">IFERROR(IFERROR(INDIRECT("'"&amp;B433&amp;"'!AE"&amp;MATCH(INT(BA433/8)+1,INDIRECT("'"&amp;B433&amp;"'!B4:B15"),0)+3),0)-G433,"")</f>
        <v/>
      </c>
      <c r="K433" t="str" cm="1">
        <f t="array" aca="1" ref="K433" ca="1">IFERROR(INDIRECT("'"&amp;B433&amp;"'!AG"&amp;MATCH(INT(BA433/8)+1,INDIRECT("'"&amp;B433&amp;"'!B4:B15"),0)+3),"")</f>
        <v/>
      </c>
      <c r="M433" t="str">
        <f t="shared" ca="1" si="143"/>
        <v/>
      </c>
      <c r="N433" t="str">
        <f t="shared" si="143"/>
        <v/>
      </c>
      <c r="O433" t="str">
        <f t="shared" si="143"/>
        <v/>
      </c>
      <c r="P433" t="str">
        <f t="shared" si="143"/>
        <v/>
      </c>
      <c r="Q433" t="str">
        <f t="shared" si="143"/>
        <v/>
      </c>
      <c r="R433" t="str">
        <f t="shared" si="143"/>
        <v/>
      </c>
      <c r="S433" t="str">
        <f t="shared" si="143"/>
        <v/>
      </c>
      <c r="T433" t="str">
        <f t="shared" si="143"/>
        <v/>
      </c>
      <c r="U433" t="str">
        <f t="shared" si="143"/>
        <v/>
      </c>
      <c r="V433" t="str">
        <f t="shared" si="143"/>
        <v/>
      </c>
      <c r="W433" t="str">
        <f t="shared" si="143"/>
        <v/>
      </c>
      <c r="X433" t="str">
        <f t="shared" si="143"/>
        <v/>
      </c>
      <c r="Y433" t="str">
        <f t="shared" si="143"/>
        <v/>
      </c>
      <c r="Z433" t="str">
        <f t="shared" si="143"/>
        <v/>
      </c>
      <c r="AA433" t="str">
        <f t="shared" si="143"/>
        <v/>
      </c>
      <c r="AB433" t="str">
        <f t="shared" si="143"/>
        <v/>
      </c>
      <c r="AC433" t="str">
        <f t="shared" si="142"/>
        <v/>
      </c>
      <c r="AD433" t="str">
        <f t="shared" si="142"/>
        <v/>
      </c>
      <c r="AE433" t="str">
        <f t="shared" si="142"/>
        <v/>
      </c>
      <c r="AF433" t="str">
        <f t="shared" si="142"/>
        <v/>
      </c>
      <c r="AG433" t="str">
        <f t="shared" si="142"/>
        <v/>
      </c>
      <c r="AH433" t="str">
        <f t="shared" si="142"/>
        <v/>
      </c>
      <c r="AI433" t="str">
        <f t="shared" si="142"/>
        <v/>
      </c>
      <c r="AJ433" t="str">
        <f t="shared" si="142"/>
        <v/>
      </c>
      <c r="AK433" t="str">
        <f t="shared" si="142"/>
        <v/>
      </c>
      <c r="AL433" t="str">
        <f t="shared" si="142"/>
        <v/>
      </c>
      <c r="AM433" t="str">
        <f t="shared" si="142"/>
        <v/>
      </c>
      <c r="AN433" t="str">
        <f t="shared" si="142"/>
        <v/>
      </c>
      <c r="AO433" t="str">
        <f t="shared" si="142"/>
        <v/>
      </c>
      <c r="AP433" t="str">
        <f t="shared" si="142"/>
        <v/>
      </c>
      <c r="AQ433" t="str">
        <f t="shared" si="142"/>
        <v/>
      </c>
      <c r="AR433" t="str">
        <f t="shared" si="144"/>
        <v/>
      </c>
      <c r="AS433" t="str">
        <f t="shared" si="144"/>
        <v/>
      </c>
      <c r="AT433" t="str">
        <f t="shared" si="144"/>
        <v/>
      </c>
      <c r="AU433" t="str">
        <f t="shared" si="144"/>
        <v/>
      </c>
      <c r="AV433" t="str">
        <f t="shared" si="144"/>
        <v/>
      </c>
      <c r="AW433" t="str">
        <f t="shared" si="144"/>
        <v/>
      </c>
      <c r="AX433" t="str">
        <f t="shared" si="144"/>
        <v/>
      </c>
      <c r="AY433" t="str">
        <f t="shared" si="144"/>
        <v/>
      </c>
      <c r="BA433">
        <v>433</v>
      </c>
      <c r="BB433">
        <f t="shared" si="145"/>
        <v>55</v>
      </c>
    </row>
    <row r="434" spans="1:54">
      <c r="A434" s="77"/>
      <c r="E434" s="78"/>
      <c r="F434" s="78"/>
      <c r="G434" t="str" cm="1">
        <f t="array" aca="1" ref="G434" ca="1">IFERROR(IF(INDIRECT("'"&amp;B434&amp;"'!Z"&amp;MATCH(INT(BA434/8)+1,INDIRECT("'"&amp;B434&amp;"'!B4:B15"),0)+3)=1,15,IF(INDIRECT("'"&amp;B434&amp;"'!X"&amp;MATCH(INT(BA434/8)+1,INDIRECT("'"&amp;B434&amp;"'!B4:B15"),0)+3)=1,10,IF(INDIRECT("'"&amp;B434&amp;"'!V"&amp;MATCH(INT(BA434/8)+1,INDIRECT("'"&amp;B434&amp;"'!B4:B15"),0)+3)=1,6,IF(INDIRECT("'"&amp;B434&amp;"'!V"&amp;MATCH(INT(BA434/8)+1,INDIRECT("'"&amp;B434&amp;"'!B4:B15"),0)+3)=1,4,0)))),"")</f>
        <v/>
      </c>
      <c r="H434" t="str" cm="1">
        <f t="array" aca="1" ref="H434" ca="1">IFERROR(IFERROR(INDIRECT("'"&amp;B434&amp;"'!AE"&amp;MATCH(INT(BA434/8)+1,INDIRECT("'"&amp;B434&amp;"'!B4:B15"),0)+3),0)-G434,"")</f>
        <v/>
      </c>
      <c r="I434" t="e">
        <f ca="1">H434+H435+H436</f>
        <v>#VALUE!</v>
      </c>
      <c r="J434" t="str">
        <f ca="1">IFERROR(ABS(SUM(I434,-F435,-E435))+ABS(SUM(IF(D434="Traversal",15,IF(D434="High",10,IF(D434="Mid",6,IF(D434="Low",4,0))))-G434)),"")</f>
        <v/>
      </c>
      <c r="K434" t="str" cm="1">
        <f t="array" aca="1" ref="K434" ca="1">IFERROR(INDIRECT("'"&amp;B434&amp;"'!AG"&amp;MATCH(INT(BA434/8)+1,INDIRECT("'"&amp;B434&amp;"'!B4:B15"),0)+3),"")</f>
        <v/>
      </c>
      <c r="M434" t="str">
        <f t="shared" ca="1" si="143"/>
        <v/>
      </c>
      <c r="N434" t="str">
        <f t="shared" si="143"/>
        <v/>
      </c>
      <c r="O434" t="str">
        <f t="shared" si="143"/>
        <v/>
      </c>
      <c r="P434" t="str">
        <f t="shared" si="143"/>
        <v/>
      </c>
      <c r="Q434" t="str">
        <f t="shared" si="143"/>
        <v/>
      </c>
      <c r="R434" t="str">
        <f t="shared" si="143"/>
        <v/>
      </c>
      <c r="S434" t="str">
        <f t="shared" si="143"/>
        <v/>
      </c>
      <c r="T434" t="str">
        <f t="shared" si="143"/>
        <v/>
      </c>
      <c r="U434" t="str">
        <f t="shared" si="143"/>
        <v/>
      </c>
      <c r="V434" t="str">
        <f t="shared" si="143"/>
        <v/>
      </c>
      <c r="W434" t="str">
        <f t="shared" si="143"/>
        <v/>
      </c>
      <c r="X434" t="str">
        <f t="shared" si="143"/>
        <v/>
      </c>
      <c r="Y434" t="str">
        <f t="shared" si="143"/>
        <v/>
      </c>
      <c r="Z434" t="str">
        <f t="shared" si="143"/>
        <v/>
      </c>
      <c r="AA434" t="str">
        <f t="shared" si="143"/>
        <v/>
      </c>
      <c r="AB434" t="str">
        <f t="shared" si="143"/>
        <v/>
      </c>
      <c r="AC434" t="str">
        <f t="shared" si="142"/>
        <v/>
      </c>
      <c r="AD434" t="str">
        <f t="shared" si="142"/>
        <v/>
      </c>
      <c r="AE434" t="str">
        <f t="shared" si="142"/>
        <v/>
      </c>
      <c r="AF434" t="str">
        <f t="shared" si="142"/>
        <v/>
      </c>
      <c r="AG434" t="str">
        <f t="shared" si="142"/>
        <v/>
      </c>
      <c r="AH434" t="str">
        <f t="shared" si="142"/>
        <v/>
      </c>
      <c r="AI434" t="str">
        <f t="shared" si="142"/>
        <v/>
      </c>
      <c r="AJ434" t="str">
        <f t="shared" si="142"/>
        <v/>
      </c>
      <c r="AK434" t="str">
        <f t="shared" si="142"/>
        <v/>
      </c>
      <c r="AL434" t="str">
        <f t="shared" si="142"/>
        <v/>
      </c>
      <c r="AM434" t="str">
        <f t="shared" si="142"/>
        <v/>
      </c>
      <c r="AN434" t="str">
        <f t="shared" si="142"/>
        <v/>
      </c>
      <c r="AO434" t="str">
        <f t="shared" si="142"/>
        <v/>
      </c>
      <c r="AP434" t="str">
        <f t="shared" si="142"/>
        <v/>
      </c>
      <c r="AQ434" t="str">
        <f t="shared" si="142"/>
        <v/>
      </c>
      <c r="AR434" t="str">
        <f t="shared" si="144"/>
        <v/>
      </c>
      <c r="AS434" t="str">
        <f t="shared" si="144"/>
        <v/>
      </c>
      <c r="AT434" t="str">
        <f t="shared" si="144"/>
        <v/>
      </c>
      <c r="AU434" t="str">
        <f t="shared" si="144"/>
        <v/>
      </c>
      <c r="AV434" t="str">
        <f t="shared" si="144"/>
        <v/>
      </c>
      <c r="AW434" t="str">
        <f t="shared" si="144"/>
        <v/>
      </c>
      <c r="AX434" t="str">
        <f t="shared" si="144"/>
        <v/>
      </c>
      <c r="AY434" t="str">
        <f t="shared" si="144"/>
        <v/>
      </c>
      <c r="BA434">
        <v>434</v>
      </c>
      <c r="BB434">
        <f t="shared" si="145"/>
        <v>55</v>
      </c>
    </row>
    <row r="435" spans="1:54">
      <c r="A435" s="77"/>
      <c r="E435" s="78"/>
      <c r="F435" s="78"/>
      <c r="G435" t="str" cm="1">
        <f t="array" aca="1" ref="G435" ca="1">IFERROR(IF(INDIRECT("'"&amp;B435&amp;"'!Z"&amp;MATCH(INT(BA435/8)+1,INDIRECT("'"&amp;B435&amp;"'!B4:B15"),0)+3)=1,15,IF(INDIRECT("'"&amp;B435&amp;"'!X"&amp;MATCH(INT(BA435/8)+1,INDIRECT("'"&amp;B435&amp;"'!B4:B15"),0)+3)=1,10,IF(INDIRECT("'"&amp;B435&amp;"'!V"&amp;MATCH(INT(BA435/8)+1,INDIRECT("'"&amp;B435&amp;"'!B4:B15"),0)+3)=1,6,IF(INDIRECT("'"&amp;B435&amp;"'!V"&amp;MATCH(INT(BA435/8)+1,INDIRECT("'"&amp;B435&amp;"'!B4:B15"),0)+3)=1,4,0)))),"")</f>
        <v/>
      </c>
      <c r="H435" t="str" cm="1">
        <f t="array" aca="1" ref="H435" ca="1">IFERROR(IFERROR(INDIRECT("'"&amp;B435&amp;"'!AE"&amp;MATCH(INT(BA435/8)+1,INDIRECT("'"&amp;B435&amp;"'!B4:B15"),0)+3),0)-G435,"")</f>
        <v/>
      </c>
      <c r="I435" t="e">
        <f ca="1">H434+H435+H436</f>
        <v>#VALUE!</v>
      </c>
      <c r="J435" t="str">
        <f ca="1">IFERROR(ABS(SUM(I435,-F435,-E435))+ABS(SUM(IF(D435="Traversal",15,IF(D435="High",10,IF(D435="Mid",6,IF(D435="Low",4,0))))-G435)),"")</f>
        <v/>
      </c>
      <c r="K435" t="str" cm="1">
        <f t="array" aca="1" ref="K435" ca="1">IFERROR(INDIRECT("'"&amp;B435&amp;"'!AG"&amp;MATCH(INT(BA435/8)+1,INDIRECT("'"&amp;B435&amp;"'!B4:B15"),0)+3),"")</f>
        <v/>
      </c>
      <c r="M435" t="str">
        <f t="shared" ca="1" si="143"/>
        <v/>
      </c>
      <c r="N435" t="str">
        <f t="shared" si="143"/>
        <v/>
      </c>
      <c r="O435" t="str">
        <f t="shared" si="143"/>
        <v/>
      </c>
      <c r="P435" t="str">
        <f t="shared" si="143"/>
        <v/>
      </c>
      <c r="Q435" t="str">
        <f t="shared" si="143"/>
        <v/>
      </c>
      <c r="R435" t="str">
        <f t="shared" si="143"/>
        <v/>
      </c>
      <c r="S435" t="str">
        <f t="shared" si="143"/>
        <v/>
      </c>
      <c r="T435" t="str">
        <f t="shared" si="143"/>
        <v/>
      </c>
      <c r="U435" t="str">
        <f t="shared" si="143"/>
        <v/>
      </c>
      <c r="V435" t="str">
        <f t="shared" si="143"/>
        <v/>
      </c>
      <c r="W435" t="str">
        <f t="shared" si="143"/>
        <v/>
      </c>
      <c r="X435" t="str">
        <f t="shared" si="143"/>
        <v/>
      </c>
      <c r="Y435" t="str">
        <f t="shared" si="143"/>
        <v/>
      </c>
      <c r="Z435" t="str">
        <f t="shared" si="143"/>
        <v/>
      </c>
      <c r="AA435" t="str">
        <f t="shared" si="143"/>
        <v/>
      </c>
      <c r="AB435" t="str">
        <f t="shared" si="143"/>
        <v/>
      </c>
      <c r="AC435" t="str">
        <f t="shared" si="142"/>
        <v/>
      </c>
      <c r="AD435" t="str">
        <f t="shared" si="142"/>
        <v/>
      </c>
      <c r="AE435" t="str">
        <f t="shared" si="142"/>
        <v/>
      </c>
      <c r="AF435" t="str">
        <f t="shared" si="142"/>
        <v/>
      </c>
      <c r="AG435" t="str">
        <f t="shared" si="142"/>
        <v/>
      </c>
      <c r="AH435" t="str">
        <f t="shared" si="142"/>
        <v/>
      </c>
      <c r="AI435" t="str">
        <f t="shared" si="142"/>
        <v/>
      </c>
      <c r="AJ435" t="str">
        <f t="shared" si="142"/>
        <v/>
      </c>
      <c r="AK435" t="str">
        <f t="shared" si="142"/>
        <v/>
      </c>
      <c r="AL435" t="str">
        <f t="shared" si="142"/>
        <v/>
      </c>
      <c r="AM435" t="str">
        <f t="shared" si="142"/>
        <v/>
      </c>
      <c r="AN435" t="str">
        <f t="shared" si="142"/>
        <v/>
      </c>
      <c r="AO435" t="str">
        <f t="shared" si="142"/>
        <v/>
      </c>
      <c r="AP435" t="str">
        <f t="shared" si="142"/>
        <v/>
      </c>
      <c r="AQ435" t="str">
        <f t="shared" si="142"/>
        <v/>
      </c>
      <c r="AR435" t="str">
        <f t="shared" si="144"/>
        <v/>
      </c>
      <c r="AS435" t="str">
        <f t="shared" si="144"/>
        <v/>
      </c>
      <c r="AT435" t="str">
        <f t="shared" si="144"/>
        <v/>
      </c>
      <c r="AU435" t="str">
        <f t="shared" si="144"/>
        <v/>
      </c>
      <c r="AV435" t="str">
        <f t="shared" si="144"/>
        <v/>
      </c>
      <c r="AW435" t="str">
        <f t="shared" si="144"/>
        <v/>
      </c>
      <c r="AX435" t="str">
        <f t="shared" si="144"/>
        <v/>
      </c>
      <c r="AY435" t="str">
        <f t="shared" si="144"/>
        <v/>
      </c>
      <c r="BA435">
        <v>435</v>
      </c>
      <c r="BB435">
        <f t="shared" si="145"/>
        <v>55</v>
      </c>
    </row>
    <row r="436" spans="1:54">
      <c r="A436" s="77"/>
      <c r="E436" s="78"/>
      <c r="F436" s="78"/>
      <c r="G436" t="str" cm="1">
        <f t="array" aca="1" ref="G436" ca="1">IFERROR(IF(INDIRECT("'"&amp;B436&amp;"'!Z"&amp;MATCH(INT(BA436/8)+1,INDIRECT("'"&amp;B436&amp;"'!B4:B15"),0)+3)=1,15,IF(INDIRECT("'"&amp;B436&amp;"'!X"&amp;MATCH(INT(BA436/8)+1,INDIRECT("'"&amp;B436&amp;"'!B4:B15"),0)+3)=1,10,IF(INDIRECT("'"&amp;B436&amp;"'!V"&amp;MATCH(INT(BA436/8)+1,INDIRECT("'"&amp;B436&amp;"'!B4:B15"),0)+3)=1,6,IF(INDIRECT("'"&amp;B436&amp;"'!V"&amp;MATCH(INT(BA436/8)+1,INDIRECT("'"&amp;B436&amp;"'!B4:B15"),0)+3)=1,4,0)))),"")</f>
        <v/>
      </c>
      <c r="H436" t="str" cm="1">
        <f t="array" aca="1" ref="H436" ca="1">IFERROR(IFERROR(INDIRECT("'"&amp;B436&amp;"'!AE"&amp;MATCH(INT(BA436/8)+1,INDIRECT("'"&amp;B436&amp;"'!B4:B15"),0)+3),0)-G436,"")</f>
        <v/>
      </c>
      <c r="I436" t="e">
        <f ca="1">H434+H435+H436</f>
        <v>#VALUE!</v>
      </c>
      <c r="J436" t="str">
        <f ca="1">IFERROR(ABS(SUM(I436,-F435,-E435))+ABS(SUM(IF(D436="Traversal",15,IF(D436="High",10,IF(D436="Mid",6,IF(D436="Low",4,0))))-G436)),"")</f>
        <v/>
      </c>
      <c r="K436" t="str" cm="1">
        <f t="array" aca="1" ref="K436" ca="1">IFERROR(INDIRECT("'"&amp;B436&amp;"'!AG"&amp;MATCH(INT(BA436/8)+1,INDIRECT("'"&amp;B436&amp;"'!B4:B15"),0)+3),"")</f>
        <v/>
      </c>
      <c r="M436" t="str">
        <f t="shared" ca="1" si="143"/>
        <v/>
      </c>
      <c r="N436" t="str">
        <f t="shared" si="143"/>
        <v/>
      </c>
      <c r="O436" t="str">
        <f t="shared" si="143"/>
        <v/>
      </c>
      <c r="P436" t="str">
        <f t="shared" si="143"/>
        <v/>
      </c>
      <c r="Q436" t="str">
        <f t="shared" si="143"/>
        <v/>
      </c>
      <c r="R436" t="str">
        <f t="shared" si="143"/>
        <v/>
      </c>
      <c r="S436" t="str">
        <f t="shared" si="143"/>
        <v/>
      </c>
      <c r="T436" t="str">
        <f t="shared" si="143"/>
        <v/>
      </c>
      <c r="U436" t="str">
        <f t="shared" si="143"/>
        <v/>
      </c>
      <c r="V436" t="str">
        <f t="shared" si="143"/>
        <v/>
      </c>
      <c r="W436" t="str">
        <f t="shared" si="143"/>
        <v/>
      </c>
      <c r="X436" t="str">
        <f t="shared" si="143"/>
        <v/>
      </c>
      <c r="Y436" t="str">
        <f t="shared" si="143"/>
        <v/>
      </c>
      <c r="Z436" t="str">
        <f t="shared" si="143"/>
        <v/>
      </c>
      <c r="AA436" t="str">
        <f t="shared" si="143"/>
        <v/>
      </c>
      <c r="AB436" t="str">
        <f t="shared" si="143"/>
        <v/>
      </c>
      <c r="AC436" t="str">
        <f t="shared" si="142"/>
        <v/>
      </c>
      <c r="AD436" t="str">
        <f t="shared" si="142"/>
        <v/>
      </c>
      <c r="AE436" t="str">
        <f t="shared" si="142"/>
        <v/>
      </c>
      <c r="AF436" t="str">
        <f t="shared" si="142"/>
        <v/>
      </c>
      <c r="AG436" t="str">
        <f t="shared" si="142"/>
        <v/>
      </c>
      <c r="AH436" t="str">
        <f t="shared" si="142"/>
        <v/>
      </c>
      <c r="AI436" t="str">
        <f t="shared" si="142"/>
        <v/>
      </c>
      <c r="AJ436" t="str">
        <f t="shared" si="142"/>
        <v/>
      </c>
      <c r="AK436" t="str">
        <f t="shared" si="142"/>
        <v/>
      </c>
      <c r="AL436" t="str">
        <f t="shared" si="142"/>
        <v/>
      </c>
      <c r="AM436" t="str">
        <f t="shared" si="142"/>
        <v/>
      </c>
      <c r="AN436" t="str">
        <f t="shared" si="142"/>
        <v/>
      </c>
      <c r="AO436" t="str">
        <f t="shared" si="142"/>
        <v/>
      </c>
      <c r="AP436" t="str">
        <f t="shared" si="142"/>
        <v/>
      </c>
      <c r="AQ436" t="str">
        <f t="shared" si="142"/>
        <v/>
      </c>
      <c r="AR436" t="str">
        <f t="shared" si="144"/>
        <v/>
      </c>
      <c r="AS436" t="str">
        <f t="shared" si="144"/>
        <v/>
      </c>
      <c r="AT436" t="str">
        <f t="shared" si="144"/>
        <v/>
      </c>
      <c r="AU436" t="str">
        <f t="shared" si="144"/>
        <v/>
      </c>
      <c r="AV436" t="str">
        <f t="shared" si="144"/>
        <v/>
      </c>
      <c r="AW436" t="str">
        <f t="shared" si="144"/>
        <v/>
      </c>
      <c r="AX436" t="str">
        <f t="shared" si="144"/>
        <v/>
      </c>
      <c r="AY436" t="str">
        <f t="shared" si="144"/>
        <v/>
      </c>
      <c r="BA436">
        <v>436</v>
      </c>
      <c r="BB436">
        <f t="shared" si="145"/>
        <v>55</v>
      </c>
    </row>
    <row r="437" spans="1:54">
      <c r="A437" s="77"/>
      <c r="E437" s="78"/>
      <c r="F437" s="78"/>
      <c r="G437" t="str" cm="1">
        <f t="array" aca="1" ref="G437" ca="1">IFERROR(IF(INDIRECT("'"&amp;B437&amp;"'!Z"&amp;MATCH(INT(BA437/8)+1,INDIRECT("'"&amp;B437&amp;"'!B4:B15"),0)+3)=1,15,IF(INDIRECT("'"&amp;B437&amp;"'!X"&amp;MATCH(INT(BA437/8)+1,INDIRECT("'"&amp;B437&amp;"'!B4:B15"),0)+3)=1,10,IF(INDIRECT("'"&amp;B437&amp;"'!V"&amp;MATCH(INT(BA437/8)+1,INDIRECT("'"&amp;B437&amp;"'!B4:B15"),0)+3)=1,6,IF(INDIRECT("'"&amp;B437&amp;"'!V"&amp;MATCH(INT(BA437/8)+1,INDIRECT("'"&amp;B437&amp;"'!B4:B15"),0)+3)=1,4,0)))),"")</f>
        <v/>
      </c>
      <c r="H437" t="str" cm="1">
        <f t="array" aca="1" ref="H437" ca="1">IFERROR(IFERROR(INDIRECT("'"&amp;B437&amp;"'!AE"&amp;MATCH(INT(BA437/8)+1,INDIRECT("'"&amp;B437&amp;"'!B4:B15"),0)+3),0)-G437,"")</f>
        <v/>
      </c>
      <c r="I437" t="e">
        <f ca="1">H437+H438+H439</f>
        <v>#VALUE!</v>
      </c>
      <c r="J437" t="str">
        <f ca="1">IFERROR(ABS(SUM(I437,-F438,-E438))+ABS(SUM(IF(D437="Traversal",15,IF(D437="High",10,IF(D437="Mid",6,IF(D437="Low",4,0))))-G437)),"")</f>
        <v/>
      </c>
      <c r="K437" t="str" cm="1">
        <f t="array" aca="1" ref="K437" ca="1">IFERROR(INDIRECT("'"&amp;B437&amp;"'!AG"&amp;MATCH(INT(BA437/8)+1,INDIRECT("'"&amp;B437&amp;"'!B4:B15"),0)+3),"")</f>
        <v/>
      </c>
      <c r="M437" t="str">
        <f t="shared" ca="1" si="143"/>
        <v/>
      </c>
      <c r="N437" t="str">
        <f t="shared" si="143"/>
        <v/>
      </c>
      <c r="O437" t="str">
        <f t="shared" si="143"/>
        <v/>
      </c>
      <c r="P437" t="str">
        <f t="shared" si="143"/>
        <v/>
      </c>
      <c r="Q437" t="str">
        <f t="shared" si="143"/>
        <v/>
      </c>
      <c r="R437" t="str">
        <f t="shared" si="143"/>
        <v/>
      </c>
      <c r="S437" t="str">
        <f t="shared" si="143"/>
        <v/>
      </c>
      <c r="T437" t="str">
        <f t="shared" si="143"/>
        <v/>
      </c>
      <c r="U437" t="str">
        <f t="shared" si="143"/>
        <v/>
      </c>
      <c r="V437" t="str">
        <f t="shared" si="143"/>
        <v/>
      </c>
      <c r="W437" t="str">
        <f t="shared" si="143"/>
        <v/>
      </c>
      <c r="X437" t="str">
        <f t="shared" si="143"/>
        <v/>
      </c>
      <c r="Y437" t="str">
        <f t="shared" si="143"/>
        <v/>
      </c>
      <c r="Z437" t="str">
        <f t="shared" si="143"/>
        <v/>
      </c>
      <c r="AA437" t="str">
        <f t="shared" si="143"/>
        <v/>
      </c>
      <c r="AB437" t="str">
        <f t="shared" si="143"/>
        <v/>
      </c>
      <c r="AC437" t="str">
        <f t="shared" si="142"/>
        <v/>
      </c>
      <c r="AD437" t="str">
        <f t="shared" si="142"/>
        <v/>
      </c>
      <c r="AE437" t="str">
        <f t="shared" si="142"/>
        <v/>
      </c>
      <c r="AF437" t="str">
        <f t="shared" si="142"/>
        <v/>
      </c>
      <c r="AG437" t="str">
        <f t="shared" si="142"/>
        <v/>
      </c>
      <c r="AH437" t="str">
        <f t="shared" si="142"/>
        <v/>
      </c>
      <c r="AI437" t="str">
        <f t="shared" si="142"/>
        <v/>
      </c>
      <c r="AJ437" t="str">
        <f t="shared" si="142"/>
        <v/>
      </c>
      <c r="AK437" t="str">
        <f t="shared" si="142"/>
        <v/>
      </c>
      <c r="AL437" t="str">
        <f t="shared" si="142"/>
        <v/>
      </c>
      <c r="AM437" t="str">
        <f t="shared" si="142"/>
        <v/>
      </c>
      <c r="AN437" t="str">
        <f t="shared" si="142"/>
        <v/>
      </c>
      <c r="AO437" t="str">
        <f t="shared" si="142"/>
        <v/>
      </c>
      <c r="AP437" t="str">
        <f t="shared" si="142"/>
        <v/>
      </c>
      <c r="AQ437" t="str">
        <f t="shared" si="142"/>
        <v/>
      </c>
      <c r="AR437" t="str">
        <f t="shared" si="144"/>
        <v/>
      </c>
      <c r="AS437" t="str">
        <f t="shared" si="144"/>
        <v/>
      </c>
      <c r="AT437" t="str">
        <f t="shared" si="144"/>
        <v/>
      </c>
      <c r="AU437" t="str">
        <f t="shared" si="144"/>
        <v/>
      </c>
      <c r="AV437" t="str">
        <f t="shared" si="144"/>
        <v/>
      </c>
      <c r="AW437" t="str">
        <f t="shared" si="144"/>
        <v/>
      </c>
      <c r="AX437" t="str">
        <f t="shared" si="144"/>
        <v/>
      </c>
      <c r="AY437" t="str">
        <f t="shared" si="144"/>
        <v/>
      </c>
      <c r="BA437">
        <v>437</v>
      </c>
      <c r="BB437">
        <f t="shared" si="145"/>
        <v>55</v>
      </c>
    </row>
    <row r="438" spans="1:54">
      <c r="A438" s="77"/>
      <c r="E438" s="78"/>
      <c r="F438" s="78"/>
      <c r="G438" t="str" cm="1">
        <f t="array" aca="1" ref="G438" ca="1">IFERROR(IF(INDIRECT("'"&amp;B438&amp;"'!Z"&amp;MATCH(INT(BA438/8)+1,INDIRECT("'"&amp;B438&amp;"'!B4:B15"),0)+3)=1,15,IF(INDIRECT("'"&amp;B438&amp;"'!X"&amp;MATCH(INT(BA438/8)+1,INDIRECT("'"&amp;B438&amp;"'!B4:B15"),0)+3)=1,10,IF(INDIRECT("'"&amp;B438&amp;"'!V"&amp;MATCH(INT(BA438/8)+1,INDIRECT("'"&amp;B438&amp;"'!B4:B15"),0)+3)=1,6,IF(INDIRECT("'"&amp;B438&amp;"'!V"&amp;MATCH(INT(BA438/8)+1,INDIRECT("'"&amp;B438&amp;"'!B4:B15"),0)+3)=1,4,0)))),"")</f>
        <v/>
      </c>
      <c r="H438" t="str" cm="1">
        <f t="array" aca="1" ref="H438" ca="1">IFERROR(IFERROR(INDIRECT("'"&amp;B438&amp;"'!AE"&amp;MATCH(INT(BA438/8)+1,INDIRECT("'"&amp;B438&amp;"'!B4:B15"),0)+3),0)-G438,"")</f>
        <v/>
      </c>
      <c r="I438" t="e">
        <f ca="1">H437+H438+H439</f>
        <v>#VALUE!</v>
      </c>
      <c r="J438" t="str">
        <f ca="1">IFERROR(ABS(SUM(I438,-F438,-E438))+ABS(SUM(IF(D438="Traversal",15,IF(D438="High",10,IF(D438="Mid",6,IF(D438="Low",4,0))))-G438)),"")</f>
        <v/>
      </c>
      <c r="K438" t="str" cm="1">
        <f t="array" aca="1" ref="K438" ca="1">IFERROR(INDIRECT("'"&amp;B438&amp;"'!AG"&amp;MATCH(INT(BA438/8)+1,INDIRECT("'"&amp;B438&amp;"'!B4:B15"),0)+3),"")</f>
        <v/>
      </c>
      <c r="M438" t="str">
        <f t="shared" ca="1" si="143"/>
        <v/>
      </c>
      <c r="N438" t="str">
        <f t="shared" si="143"/>
        <v/>
      </c>
      <c r="O438" t="str">
        <f t="shared" si="143"/>
        <v/>
      </c>
      <c r="P438" t="str">
        <f t="shared" si="143"/>
        <v/>
      </c>
      <c r="Q438" t="str">
        <f t="shared" si="143"/>
        <v/>
      </c>
      <c r="R438" t="str">
        <f t="shared" si="143"/>
        <v/>
      </c>
      <c r="S438" t="str">
        <f t="shared" si="143"/>
        <v/>
      </c>
      <c r="T438" t="str">
        <f t="shared" si="143"/>
        <v/>
      </c>
      <c r="U438" t="str">
        <f t="shared" si="143"/>
        <v/>
      </c>
      <c r="V438" t="str">
        <f t="shared" si="143"/>
        <v/>
      </c>
      <c r="W438" t="str">
        <f t="shared" si="143"/>
        <v/>
      </c>
      <c r="X438" t="str">
        <f t="shared" si="143"/>
        <v/>
      </c>
      <c r="Y438" t="str">
        <f t="shared" si="143"/>
        <v/>
      </c>
      <c r="Z438" t="str">
        <f t="shared" si="143"/>
        <v/>
      </c>
      <c r="AA438" t="str">
        <f t="shared" si="143"/>
        <v/>
      </c>
      <c r="AB438" t="str">
        <f t="shared" si="143"/>
        <v/>
      </c>
      <c r="AC438" t="str">
        <f t="shared" si="142"/>
        <v/>
      </c>
      <c r="AD438" t="str">
        <f t="shared" si="142"/>
        <v/>
      </c>
      <c r="AE438" t="str">
        <f t="shared" si="142"/>
        <v/>
      </c>
      <c r="AF438" t="str">
        <f t="shared" si="142"/>
        <v/>
      </c>
      <c r="AG438" t="str">
        <f t="shared" si="142"/>
        <v/>
      </c>
      <c r="AH438" t="str">
        <f t="shared" si="142"/>
        <v/>
      </c>
      <c r="AI438" t="str">
        <f t="shared" si="142"/>
        <v/>
      </c>
      <c r="AJ438" t="str">
        <f t="shared" si="142"/>
        <v/>
      </c>
      <c r="AK438" t="str">
        <f t="shared" si="142"/>
        <v/>
      </c>
      <c r="AL438" t="str">
        <f t="shared" si="142"/>
        <v/>
      </c>
      <c r="AM438" t="str">
        <f t="shared" si="142"/>
        <v/>
      </c>
      <c r="AN438" t="str">
        <f t="shared" si="142"/>
        <v/>
      </c>
      <c r="AO438" t="str">
        <f t="shared" si="142"/>
        <v/>
      </c>
      <c r="AP438" t="str">
        <f t="shared" si="142"/>
        <v/>
      </c>
      <c r="AQ438" t="str">
        <f t="shared" si="142"/>
        <v/>
      </c>
      <c r="AR438" t="str">
        <f t="shared" si="144"/>
        <v/>
      </c>
      <c r="AS438" t="str">
        <f t="shared" si="144"/>
        <v/>
      </c>
      <c r="AT438" t="str">
        <f t="shared" si="144"/>
        <v/>
      </c>
      <c r="AU438" t="str">
        <f t="shared" si="144"/>
        <v/>
      </c>
      <c r="AV438" t="str">
        <f t="shared" si="144"/>
        <v/>
      </c>
      <c r="AW438" t="str">
        <f t="shared" si="144"/>
        <v/>
      </c>
      <c r="AX438" t="str">
        <f t="shared" si="144"/>
        <v/>
      </c>
      <c r="AY438" t="str">
        <f t="shared" si="144"/>
        <v/>
      </c>
      <c r="BA438">
        <v>438</v>
      </c>
      <c r="BB438">
        <f t="shared" si="145"/>
        <v>55</v>
      </c>
    </row>
    <row r="439" spans="1:54">
      <c r="A439" s="77"/>
      <c r="E439" s="78"/>
      <c r="F439" s="78"/>
      <c r="G439" t="str" cm="1">
        <f t="array" aca="1" ref="G439" ca="1">IFERROR(IF(INDIRECT("'"&amp;B439&amp;"'!Z"&amp;MATCH(INT(BA439/8)+1,INDIRECT("'"&amp;B439&amp;"'!B4:B15"),0)+3)=1,15,IF(INDIRECT("'"&amp;B439&amp;"'!X"&amp;MATCH(INT(BA439/8)+1,INDIRECT("'"&amp;B439&amp;"'!B4:B15"),0)+3)=1,10,IF(INDIRECT("'"&amp;B439&amp;"'!V"&amp;MATCH(INT(BA439/8)+1,INDIRECT("'"&amp;B439&amp;"'!B4:B15"),0)+3)=1,6,IF(INDIRECT("'"&amp;B439&amp;"'!V"&amp;MATCH(INT(BA439/8)+1,INDIRECT("'"&amp;B439&amp;"'!B4:B15"),0)+3)=1,4,0)))),"")</f>
        <v/>
      </c>
      <c r="H439" t="str" cm="1">
        <f t="array" aca="1" ref="H439" ca="1">IFERROR(IFERROR(INDIRECT("'"&amp;B439&amp;"'!AE"&amp;MATCH(INT(BA439/8)+1,INDIRECT("'"&amp;B439&amp;"'!B4:B15"),0)+3),0)-G439,"")</f>
        <v/>
      </c>
      <c r="I439" t="e">
        <f ca="1">H437+H438+H439</f>
        <v>#VALUE!</v>
      </c>
      <c r="J439" t="str">
        <f ca="1">IFERROR(ABS(SUM(I439,-F438,-E438))+ABS(SUM(IF(D439="Traversal",15,IF(D439="High",10,IF(D439="Mid",6,IF(D439="Low",4,0))))-G439)),"")</f>
        <v/>
      </c>
      <c r="K439" t="str" cm="1">
        <f t="array" aca="1" ref="K439" ca="1">IFERROR(INDIRECT("'"&amp;B439&amp;"'!AG"&amp;MATCH(INT(BA439/8)+1,INDIRECT("'"&amp;B439&amp;"'!B4:B15"),0)+3),"")</f>
        <v/>
      </c>
      <c r="M439" t="str">
        <f t="shared" ca="1" si="143"/>
        <v/>
      </c>
      <c r="N439" t="str">
        <f t="shared" si="143"/>
        <v/>
      </c>
      <c r="O439" t="str">
        <f t="shared" si="143"/>
        <v/>
      </c>
      <c r="P439" t="str">
        <f t="shared" si="143"/>
        <v/>
      </c>
      <c r="Q439" t="str">
        <f t="shared" si="143"/>
        <v/>
      </c>
      <c r="R439" t="str">
        <f t="shared" si="143"/>
        <v/>
      </c>
      <c r="S439" t="str">
        <f t="shared" si="143"/>
        <v/>
      </c>
      <c r="T439" t="str">
        <f t="shared" si="143"/>
        <v/>
      </c>
      <c r="U439" t="str">
        <f t="shared" si="143"/>
        <v/>
      </c>
      <c r="V439" t="str">
        <f t="shared" si="143"/>
        <v/>
      </c>
      <c r="W439" t="str">
        <f t="shared" si="143"/>
        <v/>
      </c>
      <c r="X439" t="str">
        <f t="shared" si="143"/>
        <v/>
      </c>
      <c r="Y439" t="str">
        <f t="shared" si="143"/>
        <v/>
      </c>
      <c r="Z439" t="str">
        <f t="shared" si="143"/>
        <v/>
      </c>
      <c r="AA439" t="str">
        <f t="shared" si="143"/>
        <v/>
      </c>
      <c r="AB439" t="str">
        <f t="shared" si="143"/>
        <v/>
      </c>
      <c r="AC439" t="str">
        <f t="shared" si="142"/>
        <v/>
      </c>
      <c r="AD439" t="str">
        <f t="shared" si="142"/>
        <v/>
      </c>
      <c r="AE439" t="str">
        <f t="shared" si="142"/>
        <v/>
      </c>
      <c r="AF439" t="str">
        <f t="shared" si="142"/>
        <v/>
      </c>
      <c r="AG439" t="str">
        <f t="shared" si="142"/>
        <v/>
      </c>
      <c r="AH439" t="str">
        <f t="shared" si="142"/>
        <v/>
      </c>
      <c r="AI439" t="str">
        <f t="shared" si="142"/>
        <v/>
      </c>
      <c r="AJ439" t="str">
        <f t="shared" si="142"/>
        <v/>
      </c>
      <c r="AK439" t="str">
        <f t="shared" si="142"/>
        <v/>
      </c>
      <c r="AL439" t="str">
        <f t="shared" si="142"/>
        <v/>
      </c>
      <c r="AM439" t="str">
        <f t="shared" si="142"/>
        <v/>
      </c>
      <c r="AN439" t="str">
        <f t="shared" si="142"/>
        <v/>
      </c>
      <c r="AO439" t="str">
        <f t="shared" si="142"/>
        <v/>
      </c>
      <c r="AP439" t="str">
        <f t="shared" si="142"/>
        <v/>
      </c>
      <c r="AQ439" t="str">
        <f t="shared" si="142"/>
        <v/>
      </c>
      <c r="AR439" t="str">
        <f t="shared" si="144"/>
        <v/>
      </c>
      <c r="AS439" t="str">
        <f t="shared" si="144"/>
        <v/>
      </c>
      <c r="AT439" t="str">
        <f t="shared" si="144"/>
        <v/>
      </c>
      <c r="AU439" t="str">
        <f t="shared" si="144"/>
        <v/>
      </c>
      <c r="AV439" t="str">
        <f t="shared" si="144"/>
        <v/>
      </c>
      <c r="AW439" t="str">
        <f t="shared" si="144"/>
        <v/>
      </c>
      <c r="AX439" t="str">
        <f t="shared" si="144"/>
        <v/>
      </c>
      <c r="AY439" t="str">
        <f t="shared" si="144"/>
        <v/>
      </c>
      <c r="BA439">
        <v>439</v>
      </c>
      <c r="BB439">
        <f t="shared" si="145"/>
        <v>55</v>
      </c>
    </row>
    <row r="440" spans="1:54">
      <c r="A440" s="77"/>
      <c r="E440" s="78"/>
      <c r="F440" s="78"/>
      <c r="G440" t="str" cm="1">
        <f t="array" aca="1" ref="G440" ca="1">IFERROR(IF(INDIRECT("'"&amp;B440&amp;"'!Z"&amp;MATCH(INT(BA440/8)+1,INDIRECT("'"&amp;B440&amp;"'!B4:B15"),0)+3)=1,15,IF(INDIRECT("'"&amp;B440&amp;"'!X"&amp;MATCH(INT(BA440/8)+1,INDIRECT("'"&amp;B440&amp;"'!B4:B15"),0)+3)=1,10,IF(INDIRECT("'"&amp;B440&amp;"'!V"&amp;MATCH(INT(BA440/8)+1,INDIRECT("'"&amp;B440&amp;"'!B4:B15"),0)+3)=1,6,IF(INDIRECT("'"&amp;B440&amp;"'!V"&amp;MATCH(INT(BA440/8)+1,INDIRECT("'"&amp;B440&amp;"'!B4:B15"),0)+3)=1,4,0)))),"")</f>
        <v/>
      </c>
      <c r="H440" t="str" cm="1">
        <f t="array" aca="1" ref="H440" ca="1">IFERROR(IFERROR(INDIRECT("'"&amp;B440&amp;"'!AE"&amp;MATCH(INT(BA440/8)+1,INDIRECT("'"&amp;B440&amp;"'!B4:B15"),0)+3),0)-G440,"")</f>
        <v/>
      </c>
      <c r="K440" t="str" cm="1">
        <f t="array" aca="1" ref="K440" ca="1">IFERROR(INDIRECT("'"&amp;B440&amp;"'!AG"&amp;MATCH(INT(BA440/8)+1,INDIRECT("'"&amp;B440&amp;"'!B4:B15"),0)+3),"")</f>
        <v/>
      </c>
      <c r="M440" t="str">
        <f t="shared" ca="1" si="143"/>
        <v/>
      </c>
      <c r="N440" t="str">
        <f t="shared" si="143"/>
        <v/>
      </c>
      <c r="O440" t="str">
        <f t="shared" si="143"/>
        <v/>
      </c>
      <c r="P440" t="str">
        <f t="shared" si="143"/>
        <v/>
      </c>
      <c r="Q440" t="str">
        <f t="shared" si="143"/>
        <v/>
      </c>
      <c r="R440" t="str">
        <f t="shared" si="143"/>
        <v/>
      </c>
      <c r="S440" t="str">
        <f t="shared" si="143"/>
        <v/>
      </c>
      <c r="T440" t="str">
        <f t="shared" si="143"/>
        <v/>
      </c>
      <c r="U440" t="str">
        <f t="shared" si="143"/>
        <v/>
      </c>
      <c r="V440" t="str">
        <f t="shared" si="143"/>
        <v/>
      </c>
      <c r="W440" t="str">
        <f t="shared" si="143"/>
        <v/>
      </c>
      <c r="X440" t="str">
        <f t="shared" si="143"/>
        <v/>
      </c>
      <c r="Y440" t="str">
        <f t="shared" si="143"/>
        <v/>
      </c>
      <c r="Z440" t="str">
        <f t="shared" si="143"/>
        <v/>
      </c>
      <c r="AA440" t="str">
        <f t="shared" si="143"/>
        <v/>
      </c>
      <c r="AB440" t="str">
        <f t="shared" ref="AB440:AQ455" si="146">IF(AB$1="","",IF($K440=AB$1,$J440,""))</f>
        <v/>
      </c>
      <c r="AC440" t="str">
        <f t="shared" si="146"/>
        <v/>
      </c>
      <c r="AD440" t="str">
        <f t="shared" si="146"/>
        <v/>
      </c>
      <c r="AE440" t="str">
        <f t="shared" si="146"/>
        <v/>
      </c>
      <c r="AF440" t="str">
        <f t="shared" si="146"/>
        <v/>
      </c>
      <c r="AG440" t="str">
        <f t="shared" si="146"/>
        <v/>
      </c>
      <c r="AH440" t="str">
        <f t="shared" si="146"/>
        <v/>
      </c>
      <c r="AI440" t="str">
        <f t="shared" si="146"/>
        <v/>
      </c>
      <c r="AJ440" t="str">
        <f t="shared" si="146"/>
        <v/>
      </c>
      <c r="AK440" t="str">
        <f t="shared" si="146"/>
        <v/>
      </c>
      <c r="AL440" t="str">
        <f t="shared" si="146"/>
        <v/>
      </c>
      <c r="AM440" t="str">
        <f t="shared" si="146"/>
        <v/>
      </c>
      <c r="AN440" t="str">
        <f t="shared" si="146"/>
        <v/>
      </c>
      <c r="AO440" t="str">
        <f t="shared" si="146"/>
        <v/>
      </c>
      <c r="AP440" t="str">
        <f t="shared" si="146"/>
        <v/>
      </c>
      <c r="AQ440" t="str">
        <f t="shared" si="146"/>
        <v/>
      </c>
      <c r="AR440" t="str">
        <f t="shared" si="144"/>
        <v/>
      </c>
      <c r="AS440" t="str">
        <f t="shared" si="144"/>
        <v/>
      </c>
      <c r="AT440" t="str">
        <f t="shared" si="144"/>
        <v/>
      </c>
      <c r="AU440" t="str">
        <f t="shared" si="144"/>
        <v/>
      </c>
      <c r="AV440" t="str">
        <f t="shared" si="144"/>
        <v/>
      </c>
      <c r="AW440" t="str">
        <f t="shared" si="144"/>
        <v/>
      </c>
      <c r="AX440" t="str">
        <f t="shared" si="144"/>
        <v/>
      </c>
      <c r="AY440" t="str">
        <f t="shared" si="144"/>
        <v/>
      </c>
      <c r="BA440">
        <v>440</v>
      </c>
      <c r="BB440">
        <f t="shared" si="145"/>
        <v>56</v>
      </c>
    </row>
    <row r="441" spans="1:54">
      <c r="A441" s="77"/>
      <c r="E441" s="78"/>
      <c r="F441" s="78"/>
      <c r="G441" t="str" cm="1">
        <f t="array" aca="1" ref="G441" ca="1">IFERROR(IF(INDIRECT("'"&amp;B441&amp;"'!Z"&amp;MATCH(INT(BA441/8)+1,INDIRECT("'"&amp;B441&amp;"'!B4:B15"),0)+3)=1,15,IF(INDIRECT("'"&amp;B441&amp;"'!X"&amp;MATCH(INT(BA441/8)+1,INDIRECT("'"&amp;B441&amp;"'!B4:B15"),0)+3)=1,10,IF(INDIRECT("'"&amp;B441&amp;"'!V"&amp;MATCH(INT(BA441/8)+1,INDIRECT("'"&amp;B441&amp;"'!B4:B15"),0)+3)=1,6,IF(INDIRECT("'"&amp;B441&amp;"'!V"&amp;MATCH(INT(BA441/8)+1,INDIRECT("'"&amp;B441&amp;"'!B4:B15"),0)+3)=1,4,0)))),"")</f>
        <v/>
      </c>
      <c r="H441" t="str" cm="1">
        <f t="array" aca="1" ref="H441" ca="1">IFERROR(IFERROR(INDIRECT("'"&amp;B441&amp;"'!AE"&amp;MATCH(INT(BA441/8)+1,INDIRECT("'"&amp;B441&amp;"'!B4:B15"),0)+3),0)-G441,"")</f>
        <v/>
      </c>
      <c r="K441" t="str" cm="1">
        <f t="array" aca="1" ref="K441" ca="1">IFERROR(INDIRECT("'"&amp;B441&amp;"'!AG"&amp;MATCH(INT(BA441/8)+1,INDIRECT("'"&amp;B441&amp;"'!B4:B15"),0)+3),"")</f>
        <v/>
      </c>
      <c r="M441" t="str">
        <f t="shared" ref="M441:AB456" ca="1" si="147">IF(M$1="","",IF($K441=M$1,$J441,""))</f>
        <v/>
      </c>
      <c r="N441" t="str">
        <f t="shared" si="147"/>
        <v/>
      </c>
      <c r="O441" t="str">
        <f t="shared" si="147"/>
        <v/>
      </c>
      <c r="P441" t="str">
        <f t="shared" si="147"/>
        <v/>
      </c>
      <c r="Q441" t="str">
        <f t="shared" si="147"/>
        <v/>
      </c>
      <c r="R441" t="str">
        <f t="shared" si="147"/>
        <v/>
      </c>
      <c r="S441" t="str">
        <f t="shared" si="147"/>
        <v/>
      </c>
      <c r="T441" t="str">
        <f t="shared" si="147"/>
        <v/>
      </c>
      <c r="U441" t="str">
        <f t="shared" si="147"/>
        <v/>
      </c>
      <c r="V441" t="str">
        <f t="shared" si="147"/>
        <v/>
      </c>
      <c r="W441" t="str">
        <f t="shared" si="147"/>
        <v/>
      </c>
      <c r="X441" t="str">
        <f t="shared" si="147"/>
        <v/>
      </c>
      <c r="Y441" t="str">
        <f t="shared" si="147"/>
        <v/>
      </c>
      <c r="Z441" t="str">
        <f t="shared" si="147"/>
        <v/>
      </c>
      <c r="AA441" t="str">
        <f t="shared" si="147"/>
        <v/>
      </c>
      <c r="AB441" t="str">
        <f t="shared" si="147"/>
        <v/>
      </c>
      <c r="AC441" t="str">
        <f t="shared" si="146"/>
        <v/>
      </c>
      <c r="AD441" t="str">
        <f t="shared" si="146"/>
        <v/>
      </c>
      <c r="AE441" t="str">
        <f t="shared" si="146"/>
        <v/>
      </c>
      <c r="AF441" t="str">
        <f t="shared" si="146"/>
        <v/>
      </c>
      <c r="AG441" t="str">
        <f t="shared" si="146"/>
        <v/>
      </c>
      <c r="AH441" t="str">
        <f t="shared" si="146"/>
        <v/>
      </c>
      <c r="AI441" t="str">
        <f t="shared" si="146"/>
        <v/>
      </c>
      <c r="AJ441" t="str">
        <f t="shared" si="146"/>
        <v/>
      </c>
      <c r="AK441" t="str">
        <f t="shared" si="146"/>
        <v/>
      </c>
      <c r="AL441" t="str">
        <f t="shared" si="146"/>
        <v/>
      </c>
      <c r="AM441" t="str">
        <f t="shared" si="146"/>
        <v/>
      </c>
      <c r="AN441" t="str">
        <f t="shared" si="146"/>
        <v/>
      </c>
      <c r="AO441" t="str">
        <f t="shared" si="146"/>
        <v/>
      </c>
      <c r="AP441" t="str">
        <f t="shared" si="146"/>
        <v/>
      </c>
      <c r="AQ441" t="str">
        <f t="shared" si="146"/>
        <v/>
      </c>
      <c r="AR441" t="str">
        <f t="shared" ref="AR441:AY456" si="148">IF(AR$1="","",IF($K441=AR$1,$J441,""))</f>
        <v/>
      </c>
      <c r="AS441" t="str">
        <f t="shared" si="148"/>
        <v/>
      </c>
      <c r="AT441" t="str">
        <f t="shared" si="148"/>
        <v/>
      </c>
      <c r="AU441" t="str">
        <f t="shared" si="148"/>
        <v/>
      </c>
      <c r="AV441" t="str">
        <f t="shared" si="148"/>
        <v/>
      </c>
      <c r="AW441" t="str">
        <f t="shared" si="148"/>
        <v/>
      </c>
      <c r="AX441" t="str">
        <f t="shared" si="148"/>
        <v/>
      </c>
      <c r="AY441" t="str">
        <f t="shared" si="148"/>
        <v/>
      </c>
      <c r="BA441">
        <v>441</v>
      </c>
      <c r="BB441">
        <f t="shared" si="145"/>
        <v>56</v>
      </c>
    </row>
    <row r="442" spans="1:54">
      <c r="A442" s="77"/>
      <c r="E442" s="78"/>
      <c r="F442" s="78"/>
      <c r="G442" t="str" cm="1">
        <f t="array" aca="1" ref="G442" ca="1">IFERROR(IF(INDIRECT("'"&amp;B442&amp;"'!Z"&amp;MATCH(INT(BA442/8)+1,INDIRECT("'"&amp;B442&amp;"'!B4:B15"),0)+3)=1,15,IF(INDIRECT("'"&amp;B442&amp;"'!X"&amp;MATCH(INT(BA442/8)+1,INDIRECT("'"&amp;B442&amp;"'!B4:B15"),0)+3)=1,10,IF(INDIRECT("'"&amp;B442&amp;"'!V"&amp;MATCH(INT(BA442/8)+1,INDIRECT("'"&amp;B442&amp;"'!B4:B15"),0)+3)=1,6,IF(INDIRECT("'"&amp;B442&amp;"'!V"&amp;MATCH(INT(BA442/8)+1,INDIRECT("'"&amp;B442&amp;"'!B4:B15"),0)+3)=1,4,0)))),"")</f>
        <v/>
      </c>
      <c r="H442" t="str" cm="1">
        <f t="array" aca="1" ref="H442" ca="1">IFERROR(IFERROR(INDIRECT("'"&amp;B442&amp;"'!AE"&amp;MATCH(INT(BA442/8)+1,INDIRECT("'"&amp;B442&amp;"'!B4:B15"),0)+3),0)-G442,"")</f>
        <v/>
      </c>
      <c r="I442" t="e">
        <f ca="1">H442+H443+H444</f>
        <v>#VALUE!</v>
      </c>
      <c r="J442" t="str">
        <f ca="1">IFERROR(ABS(SUM(I442,-F443,-E443))+ABS(SUM(IF(D442="Traversal",15,IF(D442="High",10,IF(D442="Mid",6,IF(D442="Low",4,0))))-G442)),"")</f>
        <v/>
      </c>
      <c r="K442" t="str" cm="1">
        <f t="array" aca="1" ref="K442" ca="1">IFERROR(INDIRECT("'"&amp;B442&amp;"'!AG"&amp;MATCH(INT(BA442/8)+1,INDIRECT("'"&amp;B442&amp;"'!B4:B15"),0)+3),"")</f>
        <v/>
      </c>
      <c r="M442" t="str">
        <f t="shared" ca="1" si="147"/>
        <v/>
      </c>
      <c r="N442" t="str">
        <f t="shared" si="147"/>
        <v/>
      </c>
      <c r="O442" t="str">
        <f t="shared" si="147"/>
        <v/>
      </c>
      <c r="P442" t="str">
        <f t="shared" si="147"/>
        <v/>
      </c>
      <c r="Q442" t="str">
        <f t="shared" si="147"/>
        <v/>
      </c>
      <c r="R442" t="str">
        <f t="shared" si="147"/>
        <v/>
      </c>
      <c r="S442" t="str">
        <f t="shared" si="147"/>
        <v/>
      </c>
      <c r="T442" t="str">
        <f t="shared" si="147"/>
        <v/>
      </c>
      <c r="U442" t="str">
        <f t="shared" si="147"/>
        <v/>
      </c>
      <c r="V442" t="str">
        <f t="shared" si="147"/>
        <v/>
      </c>
      <c r="W442" t="str">
        <f t="shared" si="147"/>
        <v/>
      </c>
      <c r="X442" t="str">
        <f t="shared" si="147"/>
        <v/>
      </c>
      <c r="Y442" t="str">
        <f t="shared" si="147"/>
        <v/>
      </c>
      <c r="Z442" t="str">
        <f t="shared" si="147"/>
        <v/>
      </c>
      <c r="AA442" t="str">
        <f t="shared" si="147"/>
        <v/>
      </c>
      <c r="AB442" t="str">
        <f t="shared" si="147"/>
        <v/>
      </c>
      <c r="AC442" t="str">
        <f t="shared" si="146"/>
        <v/>
      </c>
      <c r="AD442" t="str">
        <f t="shared" si="146"/>
        <v/>
      </c>
      <c r="AE442" t="str">
        <f t="shared" si="146"/>
        <v/>
      </c>
      <c r="AF442" t="str">
        <f t="shared" si="146"/>
        <v/>
      </c>
      <c r="AG442" t="str">
        <f t="shared" si="146"/>
        <v/>
      </c>
      <c r="AH442" t="str">
        <f t="shared" si="146"/>
        <v/>
      </c>
      <c r="AI442" t="str">
        <f t="shared" si="146"/>
        <v/>
      </c>
      <c r="AJ442" t="str">
        <f t="shared" si="146"/>
        <v/>
      </c>
      <c r="AK442" t="str">
        <f t="shared" si="146"/>
        <v/>
      </c>
      <c r="AL442" t="str">
        <f t="shared" si="146"/>
        <v/>
      </c>
      <c r="AM442" t="str">
        <f t="shared" si="146"/>
        <v/>
      </c>
      <c r="AN442" t="str">
        <f t="shared" si="146"/>
        <v/>
      </c>
      <c r="AO442" t="str">
        <f t="shared" si="146"/>
        <v/>
      </c>
      <c r="AP442" t="str">
        <f t="shared" si="146"/>
        <v/>
      </c>
      <c r="AQ442" t="str">
        <f t="shared" si="146"/>
        <v/>
      </c>
      <c r="AR442" t="str">
        <f t="shared" si="148"/>
        <v/>
      </c>
      <c r="AS442" t="str">
        <f t="shared" si="148"/>
        <v/>
      </c>
      <c r="AT442" t="str">
        <f t="shared" si="148"/>
        <v/>
      </c>
      <c r="AU442" t="str">
        <f t="shared" si="148"/>
        <v/>
      </c>
      <c r="AV442" t="str">
        <f t="shared" si="148"/>
        <v/>
      </c>
      <c r="AW442" t="str">
        <f t="shared" si="148"/>
        <v/>
      </c>
      <c r="AX442" t="str">
        <f t="shared" si="148"/>
        <v/>
      </c>
      <c r="AY442" t="str">
        <f t="shared" si="148"/>
        <v/>
      </c>
      <c r="BA442">
        <v>442</v>
      </c>
      <c r="BB442">
        <f t="shared" si="145"/>
        <v>56</v>
      </c>
    </row>
    <row r="443" spans="1:54">
      <c r="A443" s="77"/>
      <c r="E443" s="78"/>
      <c r="F443" s="78"/>
      <c r="G443" t="str" cm="1">
        <f t="array" aca="1" ref="G443" ca="1">IFERROR(IF(INDIRECT("'"&amp;B443&amp;"'!Z"&amp;MATCH(INT(BA443/8)+1,INDIRECT("'"&amp;B443&amp;"'!B4:B15"),0)+3)=1,15,IF(INDIRECT("'"&amp;B443&amp;"'!X"&amp;MATCH(INT(BA443/8)+1,INDIRECT("'"&amp;B443&amp;"'!B4:B15"),0)+3)=1,10,IF(INDIRECT("'"&amp;B443&amp;"'!V"&amp;MATCH(INT(BA443/8)+1,INDIRECT("'"&amp;B443&amp;"'!B4:B15"),0)+3)=1,6,IF(INDIRECT("'"&amp;B443&amp;"'!V"&amp;MATCH(INT(BA443/8)+1,INDIRECT("'"&amp;B443&amp;"'!B4:B15"),0)+3)=1,4,0)))),"")</f>
        <v/>
      </c>
      <c r="H443" t="str" cm="1">
        <f t="array" aca="1" ref="H443" ca="1">IFERROR(IFERROR(INDIRECT("'"&amp;B443&amp;"'!AE"&amp;MATCH(INT(BA443/8)+1,INDIRECT("'"&amp;B443&amp;"'!B4:B15"),0)+3),0)-G443,"")</f>
        <v/>
      </c>
      <c r="I443" t="e">
        <f ca="1">H442+H443+H444</f>
        <v>#VALUE!</v>
      </c>
      <c r="J443" t="str">
        <f ca="1">IFERROR(ABS(SUM(I443,-F443,-E443))+ABS(SUM(IF(D443="Traversal",15,IF(D443="High",10,IF(D443="Mid",6,IF(D443="Low",4,0))))-G443)),"")</f>
        <v/>
      </c>
      <c r="K443" t="str" cm="1">
        <f t="array" aca="1" ref="K443" ca="1">IFERROR(INDIRECT("'"&amp;B443&amp;"'!AG"&amp;MATCH(INT(BA443/8)+1,INDIRECT("'"&amp;B443&amp;"'!B4:B15"),0)+3),"")</f>
        <v/>
      </c>
      <c r="M443" t="str">
        <f t="shared" ca="1" si="147"/>
        <v/>
      </c>
      <c r="N443" t="str">
        <f t="shared" si="147"/>
        <v/>
      </c>
      <c r="O443" t="str">
        <f t="shared" si="147"/>
        <v/>
      </c>
      <c r="P443" t="str">
        <f t="shared" si="147"/>
        <v/>
      </c>
      <c r="Q443" t="str">
        <f t="shared" si="147"/>
        <v/>
      </c>
      <c r="R443" t="str">
        <f t="shared" si="147"/>
        <v/>
      </c>
      <c r="S443" t="str">
        <f t="shared" si="147"/>
        <v/>
      </c>
      <c r="T443" t="str">
        <f t="shared" si="147"/>
        <v/>
      </c>
      <c r="U443" t="str">
        <f t="shared" si="147"/>
        <v/>
      </c>
      <c r="V443" t="str">
        <f t="shared" si="147"/>
        <v/>
      </c>
      <c r="W443" t="str">
        <f t="shared" si="147"/>
        <v/>
      </c>
      <c r="X443" t="str">
        <f t="shared" si="147"/>
        <v/>
      </c>
      <c r="Y443" t="str">
        <f t="shared" si="147"/>
        <v/>
      </c>
      <c r="Z443" t="str">
        <f t="shared" si="147"/>
        <v/>
      </c>
      <c r="AA443" t="str">
        <f t="shared" si="147"/>
        <v/>
      </c>
      <c r="AB443" t="str">
        <f t="shared" si="147"/>
        <v/>
      </c>
      <c r="AC443" t="str">
        <f t="shared" si="146"/>
        <v/>
      </c>
      <c r="AD443" t="str">
        <f t="shared" si="146"/>
        <v/>
      </c>
      <c r="AE443" t="str">
        <f t="shared" si="146"/>
        <v/>
      </c>
      <c r="AF443" t="str">
        <f t="shared" si="146"/>
        <v/>
      </c>
      <c r="AG443" t="str">
        <f t="shared" si="146"/>
        <v/>
      </c>
      <c r="AH443" t="str">
        <f t="shared" si="146"/>
        <v/>
      </c>
      <c r="AI443" t="str">
        <f t="shared" si="146"/>
        <v/>
      </c>
      <c r="AJ443" t="str">
        <f t="shared" si="146"/>
        <v/>
      </c>
      <c r="AK443" t="str">
        <f t="shared" si="146"/>
        <v/>
      </c>
      <c r="AL443" t="str">
        <f t="shared" si="146"/>
        <v/>
      </c>
      <c r="AM443" t="str">
        <f t="shared" si="146"/>
        <v/>
      </c>
      <c r="AN443" t="str">
        <f t="shared" si="146"/>
        <v/>
      </c>
      <c r="AO443" t="str">
        <f t="shared" si="146"/>
        <v/>
      </c>
      <c r="AP443" t="str">
        <f t="shared" si="146"/>
        <v/>
      </c>
      <c r="AQ443" t="str">
        <f t="shared" si="146"/>
        <v/>
      </c>
      <c r="AR443" t="str">
        <f t="shared" si="148"/>
        <v/>
      </c>
      <c r="AS443" t="str">
        <f t="shared" si="148"/>
        <v/>
      </c>
      <c r="AT443" t="str">
        <f t="shared" si="148"/>
        <v/>
      </c>
      <c r="AU443" t="str">
        <f t="shared" si="148"/>
        <v/>
      </c>
      <c r="AV443" t="str">
        <f t="shared" si="148"/>
        <v/>
      </c>
      <c r="AW443" t="str">
        <f t="shared" si="148"/>
        <v/>
      </c>
      <c r="AX443" t="str">
        <f t="shared" si="148"/>
        <v/>
      </c>
      <c r="AY443" t="str">
        <f t="shared" si="148"/>
        <v/>
      </c>
      <c r="BA443">
        <v>443</v>
      </c>
      <c r="BB443">
        <f t="shared" si="145"/>
        <v>56</v>
      </c>
    </row>
    <row r="444" spans="1:54">
      <c r="A444" s="77"/>
      <c r="E444" s="78"/>
      <c r="F444" s="78"/>
      <c r="G444" t="str" cm="1">
        <f t="array" aca="1" ref="G444" ca="1">IFERROR(IF(INDIRECT("'"&amp;B444&amp;"'!Z"&amp;MATCH(INT(BA444/8)+1,INDIRECT("'"&amp;B444&amp;"'!B4:B15"),0)+3)=1,15,IF(INDIRECT("'"&amp;B444&amp;"'!X"&amp;MATCH(INT(BA444/8)+1,INDIRECT("'"&amp;B444&amp;"'!B4:B15"),0)+3)=1,10,IF(INDIRECT("'"&amp;B444&amp;"'!V"&amp;MATCH(INT(BA444/8)+1,INDIRECT("'"&amp;B444&amp;"'!B4:B15"),0)+3)=1,6,IF(INDIRECT("'"&amp;B444&amp;"'!V"&amp;MATCH(INT(BA444/8)+1,INDIRECT("'"&amp;B444&amp;"'!B4:B15"),0)+3)=1,4,0)))),"")</f>
        <v/>
      </c>
      <c r="H444" t="str" cm="1">
        <f t="array" aca="1" ref="H444" ca="1">IFERROR(IFERROR(INDIRECT("'"&amp;B444&amp;"'!AE"&amp;MATCH(INT(BA444/8)+1,INDIRECT("'"&amp;B444&amp;"'!B4:B15"),0)+3),0)-G444,"")</f>
        <v/>
      </c>
      <c r="I444" t="e">
        <f ca="1">H442+H443+H444</f>
        <v>#VALUE!</v>
      </c>
      <c r="J444" t="str">
        <f ca="1">IFERROR(ABS(SUM(I444,-F443,-E443))+ABS(SUM(IF(D444="Traversal",15,IF(D444="High",10,IF(D444="Mid",6,IF(D444="Low",4,0))))-G444)),"")</f>
        <v/>
      </c>
      <c r="K444" t="str" cm="1">
        <f t="array" aca="1" ref="K444" ca="1">IFERROR(INDIRECT("'"&amp;B444&amp;"'!AG"&amp;MATCH(INT(BA444/8)+1,INDIRECT("'"&amp;B444&amp;"'!B4:B15"),0)+3),"")</f>
        <v/>
      </c>
      <c r="M444" t="str">
        <f t="shared" ca="1" si="147"/>
        <v/>
      </c>
      <c r="N444" t="str">
        <f t="shared" si="147"/>
        <v/>
      </c>
      <c r="O444" t="str">
        <f t="shared" si="147"/>
        <v/>
      </c>
      <c r="P444" t="str">
        <f t="shared" si="147"/>
        <v/>
      </c>
      <c r="Q444" t="str">
        <f t="shared" si="147"/>
        <v/>
      </c>
      <c r="R444" t="str">
        <f t="shared" si="147"/>
        <v/>
      </c>
      <c r="S444" t="str">
        <f t="shared" si="147"/>
        <v/>
      </c>
      <c r="T444" t="str">
        <f t="shared" si="147"/>
        <v/>
      </c>
      <c r="U444" t="str">
        <f t="shared" si="147"/>
        <v/>
      </c>
      <c r="V444" t="str">
        <f t="shared" si="147"/>
        <v/>
      </c>
      <c r="W444" t="str">
        <f t="shared" si="147"/>
        <v/>
      </c>
      <c r="X444" t="str">
        <f t="shared" si="147"/>
        <v/>
      </c>
      <c r="Y444" t="str">
        <f t="shared" si="147"/>
        <v/>
      </c>
      <c r="Z444" t="str">
        <f t="shared" si="147"/>
        <v/>
      </c>
      <c r="AA444" t="str">
        <f t="shared" si="147"/>
        <v/>
      </c>
      <c r="AB444" t="str">
        <f t="shared" si="147"/>
        <v/>
      </c>
      <c r="AC444" t="str">
        <f t="shared" si="146"/>
        <v/>
      </c>
      <c r="AD444" t="str">
        <f t="shared" si="146"/>
        <v/>
      </c>
      <c r="AE444" t="str">
        <f t="shared" si="146"/>
        <v/>
      </c>
      <c r="AF444" t="str">
        <f t="shared" si="146"/>
        <v/>
      </c>
      <c r="AG444" t="str">
        <f t="shared" si="146"/>
        <v/>
      </c>
      <c r="AH444" t="str">
        <f t="shared" si="146"/>
        <v/>
      </c>
      <c r="AI444" t="str">
        <f t="shared" si="146"/>
        <v/>
      </c>
      <c r="AJ444" t="str">
        <f t="shared" si="146"/>
        <v/>
      </c>
      <c r="AK444" t="str">
        <f t="shared" si="146"/>
        <v/>
      </c>
      <c r="AL444" t="str">
        <f t="shared" si="146"/>
        <v/>
      </c>
      <c r="AM444" t="str">
        <f t="shared" si="146"/>
        <v/>
      </c>
      <c r="AN444" t="str">
        <f t="shared" si="146"/>
        <v/>
      </c>
      <c r="AO444" t="str">
        <f t="shared" si="146"/>
        <v/>
      </c>
      <c r="AP444" t="str">
        <f t="shared" si="146"/>
        <v/>
      </c>
      <c r="AQ444" t="str">
        <f t="shared" si="146"/>
        <v/>
      </c>
      <c r="AR444" t="str">
        <f t="shared" si="148"/>
        <v/>
      </c>
      <c r="AS444" t="str">
        <f t="shared" si="148"/>
        <v/>
      </c>
      <c r="AT444" t="str">
        <f t="shared" si="148"/>
        <v/>
      </c>
      <c r="AU444" t="str">
        <f t="shared" si="148"/>
        <v/>
      </c>
      <c r="AV444" t="str">
        <f t="shared" si="148"/>
        <v/>
      </c>
      <c r="AW444" t="str">
        <f t="shared" si="148"/>
        <v/>
      </c>
      <c r="AX444" t="str">
        <f t="shared" si="148"/>
        <v/>
      </c>
      <c r="AY444" t="str">
        <f t="shared" si="148"/>
        <v/>
      </c>
      <c r="BA444">
        <v>444</v>
      </c>
      <c r="BB444">
        <f t="shared" si="145"/>
        <v>56</v>
      </c>
    </row>
    <row r="445" spans="1:54">
      <c r="A445" s="77"/>
      <c r="E445" s="78"/>
      <c r="F445" s="78"/>
      <c r="G445" t="str" cm="1">
        <f t="array" aca="1" ref="G445" ca="1">IFERROR(IF(INDIRECT("'"&amp;B445&amp;"'!Z"&amp;MATCH(INT(BA445/8)+1,INDIRECT("'"&amp;B445&amp;"'!B4:B15"),0)+3)=1,15,IF(INDIRECT("'"&amp;B445&amp;"'!X"&amp;MATCH(INT(BA445/8)+1,INDIRECT("'"&amp;B445&amp;"'!B4:B15"),0)+3)=1,10,IF(INDIRECT("'"&amp;B445&amp;"'!V"&amp;MATCH(INT(BA445/8)+1,INDIRECT("'"&amp;B445&amp;"'!B4:B15"),0)+3)=1,6,IF(INDIRECT("'"&amp;B445&amp;"'!V"&amp;MATCH(INT(BA445/8)+1,INDIRECT("'"&amp;B445&amp;"'!B4:B15"),0)+3)=1,4,0)))),"")</f>
        <v/>
      </c>
      <c r="H445" t="str" cm="1">
        <f t="array" aca="1" ref="H445" ca="1">IFERROR(IFERROR(INDIRECT("'"&amp;B445&amp;"'!AE"&amp;MATCH(INT(BA445/8)+1,INDIRECT("'"&amp;B445&amp;"'!B4:B15"),0)+3),0)-G445,"")</f>
        <v/>
      </c>
      <c r="I445" t="e">
        <f ca="1">H445+H446+H447</f>
        <v>#VALUE!</v>
      </c>
      <c r="J445" t="str">
        <f ca="1">IFERROR(ABS(SUM(I445,-F446,-E446))+ABS(SUM(IF(D445="Traversal",15,IF(D445="High",10,IF(D445="Mid",6,IF(D445="Low",4,0))))-G445)),"")</f>
        <v/>
      </c>
      <c r="K445" t="str" cm="1">
        <f t="array" aca="1" ref="K445" ca="1">IFERROR(INDIRECT("'"&amp;B445&amp;"'!AG"&amp;MATCH(INT(BA445/8)+1,INDIRECT("'"&amp;B445&amp;"'!B4:B15"),0)+3),"")</f>
        <v/>
      </c>
      <c r="M445" t="str">
        <f t="shared" ca="1" si="147"/>
        <v/>
      </c>
      <c r="N445" t="str">
        <f t="shared" si="147"/>
        <v/>
      </c>
      <c r="O445" t="str">
        <f t="shared" si="147"/>
        <v/>
      </c>
      <c r="P445" t="str">
        <f t="shared" si="147"/>
        <v/>
      </c>
      <c r="Q445" t="str">
        <f t="shared" si="147"/>
        <v/>
      </c>
      <c r="R445" t="str">
        <f t="shared" si="147"/>
        <v/>
      </c>
      <c r="S445" t="str">
        <f t="shared" si="147"/>
        <v/>
      </c>
      <c r="T445" t="str">
        <f t="shared" si="147"/>
        <v/>
      </c>
      <c r="U445" t="str">
        <f t="shared" si="147"/>
        <v/>
      </c>
      <c r="V445" t="str">
        <f t="shared" si="147"/>
        <v/>
      </c>
      <c r="W445" t="str">
        <f t="shared" si="147"/>
        <v/>
      </c>
      <c r="X445" t="str">
        <f t="shared" si="147"/>
        <v/>
      </c>
      <c r="Y445" t="str">
        <f t="shared" si="147"/>
        <v/>
      </c>
      <c r="Z445" t="str">
        <f t="shared" si="147"/>
        <v/>
      </c>
      <c r="AA445" t="str">
        <f t="shared" si="147"/>
        <v/>
      </c>
      <c r="AB445" t="str">
        <f t="shared" si="147"/>
        <v/>
      </c>
      <c r="AC445" t="str">
        <f t="shared" si="146"/>
        <v/>
      </c>
      <c r="AD445" t="str">
        <f t="shared" si="146"/>
        <v/>
      </c>
      <c r="AE445" t="str">
        <f t="shared" si="146"/>
        <v/>
      </c>
      <c r="AF445" t="str">
        <f t="shared" si="146"/>
        <v/>
      </c>
      <c r="AG445" t="str">
        <f t="shared" si="146"/>
        <v/>
      </c>
      <c r="AH445" t="str">
        <f t="shared" si="146"/>
        <v/>
      </c>
      <c r="AI445" t="str">
        <f t="shared" si="146"/>
        <v/>
      </c>
      <c r="AJ445" t="str">
        <f t="shared" si="146"/>
        <v/>
      </c>
      <c r="AK445" t="str">
        <f t="shared" si="146"/>
        <v/>
      </c>
      <c r="AL445" t="str">
        <f t="shared" si="146"/>
        <v/>
      </c>
      <c r="AM445" t="str">
        <f t="shared" si="146"/>
        <v/>
      </c>
      <c r="AN445" t="str">
        <f t="shared" si="146"/>
        <v/>
      </c>
      <c r="AO445" t="str">
        <f t="shared" si="146"/>
        <v/>
      </c>
      <c r="AP445" t="str">
        <f t="shared" si="146"/>
        <v/>
      </c>
      <c r="AQ445" t="str">
        <f t="shared" si="146"/>
        <v/>
      </c>
      <c r="AR445" t="str">
        <f t="shared" si="148"/>
        <v/>
      </c>
      <c r="AS445" t="str">
        <f t="shared" si="148"/>
        <v/>
      </c>
      <c r="AT445" t="str">
        <f t="shared" si="148"/>
        <v/>
      </c>
      <c r="AU445" t="str">
        <f t="shared" si="148"/>
        <v/>
      </c>
      <c r="AV445" t="str">
        <f t="shared" si="148"/>
        <v/>
      </c>
      <c r="AW445" t="str">
        <f t="shared" si="148"/>
        <v/>
      </c>
      <c r="AX445" t="str">
        <f t="shared" si="148"/>
        <v/>
      </c>
      <c r="AY445" t="str">
        <f t="shared" si="148"/>
        <v/>
      </c>
      <c r="BA445">
        <v>445</v>
      </c>
      <c r="BB445">
        <f t="shared" si="145"/>
        <v>56</v>
      </c>
    </row>
    <row r="446" spans="1:54">
      <c r="A446" s="77"/>
      <c r="E446" s="78"/>
      <c r="F446" s="78"/>
      <c r="G446" t="str" cm="1">
        <f t="array" aca="1" ref="G446" ca="1">IFERROR(IF(INDIRECT("'"&amp;B446&amp;"'!Z"&amp;MATCH(INT(BA446/8)+1,INDIRECT("'"&amp;B446&amp;"'!B4:B15"),0)+3)=1,15,IF(INDIRECT("'"&amp;B446&amp;"'!X"&amp;MATCH(INT(BA446/8)+1,INDIRECT("'"&amp;B446&amp;"'!B4:B15"),0)+3)=1,10,IF(INDIRECT("'"&amp;B446&amp;"'!V"&amp;MATCH(INT(BA446/8)+1,INDIRECT("'"&amp;B446&amp;"'!B4:B15"),0)+3)=1,6,IF(INDIRECT("'"&amp;B446&amp;"'!V"&amp;MATCH(INT(BA446/8)+1,INDIRECT("'"&amp;B446&amp;"'!B4:B15"),0)+3)=1,4,0)))),"")</f>
        <v/>
      </c>
      <c r="H446" t="str" cm="1">
        <f t="array" aca="1" ref="H446" ca="1">IFERROR(IFERROR(INDIRECT("'"&amp;B446&amp;"'!AE"&amp;MATCH(INT(BA446/8)+1,INDIRECT("'"&amp;B446&amp;"'!B4:B15"),0)+3),0)-G446,"")</f>
        <v/>
      </c>
      <c r="I446" t="e">
        <f ca="1">H445+H446+H447</f>
        <v>#VALUE!</v>
      </c>
      <c r="J446" t="str">
        <f ca="1">IFERROR(ABS(SUM(I446,-F446,-E446))+ABS(SUM(IF(D446="Traversal",15,IF(D446="High",10,IF(D446="Mid",6,IF(D446="Low",4,0))))-G446)),"")</f>
        <v/>
      </c>
      <c r="K446" t="str" cm="1">
        <f t="array" aca="1" ref="K446" ca="1">IFERROR(INDIRECT("'"&amp;B446&amp;"'!AG"&amp;MATCH(INT(BA446/8)+1,INDIRECT("'"&amp;B446&amp;"'!B4:B15"),0)+3),"")</f>
        <v/>
      </c>
      <c r="M446" t="str">
        <f t="shared" ca="1" si="147"/>
        <v/>
      </c>
      <c r="N446" t="str">
        <f t="shared" si="147"/>
        <v/>
      </c>
      <c r="O446" t="str">
        <f t="shared" si="147"/>
        <v/>
      </c>
      <c r="P446" t="str">
        <f t="shared" si="147"/>
        <v/>
      </c>
      <c r="Q446" t="str">
        <f t="shared" si="147"/>
        <v/>
      </c>
      <c r="R446" t="str">
        <f t="shared" si="147"/>
        <v/>
      </c>
      <c r="S446" t="str">
        <f t="shared" si="147"/>
        <v/>
      </c>
      <c r="T446" t="str">
        <f t="shared" si="147"/>
        <v/>
      </c>
      <c r="U446" t="str">
        <f t="shared" si="147"/>
        <v/>
      </c>
      <c r="V446" t="str">
        <f t="shared" si="147"/>
        <v/>
      </c>
      <c r="W446" t="str">
        <f t="shared" si="147"/>
        <v/>
      </c>
      <c r="X446" t="str">
        <f t="shared" si="147"/>
        <v/>
      </c>
      <c r="Y446" t="str">
        <f t="shared" si="147"/>
        <v/>
      </c>
      <c r="Z446" t="str">
        <f t="shared" si="147"/>
        <v/>
      </c>
      <c r="AA446" t="str">
        <f t="shared" si="147"/>
        <v/>
      </c>
      <c r="AB446" t="str">
        <f t="shared" si="147"/>
        <v/>
      </c>
      <c r="AC446" t="str">
        <f t="shared" si="146"/>
        <v/>
      </c>
      <c r="AD446" t="str">
        <f t="shared" si="146"/>
        <v/>
      </c>
      <c r="AE446" t="str">
        <f t="shared" si="146"/>
        <v/>
      </c>
      <c r="AF446" t="str">
        <f t="shared" si="146"/>
        <v/>
      </c>
      <c r="AG446" t="str">
        <f t="shared" si="146"/>
        <v/>
      </c>
      <c r="AH446" t="str">
        <f t="shared" si="146"/>
        <v/>
      </c>
      <c r="AI446" t="str">
        <f t="shared" si="146"/>
        <v/>
      </c>
      <c r="AJ446" t="str">
        <f t="shared" si="146"/>
        <v/>
      </c>
      <c r="AK446" t="str">
        <f t="shared" si="146"/>
        <v/>
      </c>
      <c r="AL446" t="str">
        <f t="shared" si="146"/>
        <v/>
      </c>
      <c r="AM446" t="str">
        <f t="shared" si="146"/>
        <v/>
      </c>
      <c r="AN446" t="str">
        <f t="shared" si="146"/>
        <v/>
      </c>
      <c r="AO446" t="str">
        <f t="shared" si="146"/>
        <v/>
      </c>
      <c r="AP446" t="str">
        <f t="shared" si="146"/>
        <v/>
      </c>
      <c r="AQ446" t="str">
        <f t="shared" si="146"/>
        <v/>
      </c>
      <c r="AR446" t="str">
        <f t="shared" si="148"/>
        <v/>
      </c>
      <c r="AS446" t="str">
        <f t="shared" si="148"/>
        <v/>
      </c>
      <c r="AT446" t="str">
        <f t="shared" si="148"/>
        <v/>
      </c>
      <c r="AU446" t="str">
        <f t="shared" si="148"/>
        <v/>
      </c>
      <c r="AV446" t="str">
        <f t="shared" si="148"/>
        <v/>
      </c>
      <c r="AW446" t="str">
        <f t="shared" si="148"/>
        <v/>
      </c>
      <c r="AX446" t="str">
        <f t="shared" si="148"/>
        <v/>
      </c>
      <c r="AY446" t="str">
        <f t="shared" si="148"/>
        <v/>
      </c>
      <c r="BA446">
        <v>446</v>
      </c>
      <c r="BB446">
        <f t="shared" si="145"/>
        <v>56</v>
      </c>
    </row>
    <row r="447" spans="1:54">
      <c r="A447" s="77"/>
      <c r="E447" s="78"/>
      <c r="F447" s="78"/>
      <c r="G447" t="str" cm="1">
        <f t="array" aca="1" ref="G447" ca="1">IFERROR(IF(INDIRECT("'"&amp;B447&amp;"'!Z"&amp;MATCH(INT(BA447/8)+1,INDIRECT("'"&amp;B447&amp;"'!B4:B15"),0)+3)=1,15,IF(INDIRECT("'"&amp;B447&amp;"'!X"&amp;MATCH(INT(BA447/8)+1,INDIRECT("'"&amp;B447&amp;"'!B4:B15"),0)+3)=1,10,IF(INDIRECT("'"&amp;B447&amp;"'!V"&amp;MATCH(INT(BA447/8)+1,INDIRECT("'"&amp;B447&amp;"'!B4:B15"),0)+3)=1,6,IF(INDIRECT("'"&amp;B447&amp;"'!V"&amp;MATCH(INT(BA447/8)+1,INDIRECT("'"&amp;B447&amp;"'!B4:B15"),0)+3)=1,4,0)))),"")</f>
        <v/>
      </c>
      <c r="H447" t="str" cm="1">
        <f t="array" aca="1" ref="H447" ca="1">IFERROR(IFERROR(INDIRECT("'"&amp;B447&amp;"'!AE"&amp;MATCH(INT(BA447/8)+1,INDIRECT("'"&amp;B447&amp;"'!B4:B15"),0)+3),0)-G447,"")</f>
        <v/>
      </c>
      <c r="I447" t="e">
        <f ca="1">H445+H446+H447</f>
        <v>#VALUE!</v>
      </c>
      <c r="J447" t="str">
        <f ca="1">IFERROR(ABS(SUM(I447,-F446,-E446))+ABS(SUM(IF(D447="Traversal",15,IF(D447="High",10,IF(D447="Mid",6,IF(D447="Low",4,0))))-G447)),"")</f>
        <v/>
      </c>
      <c r="K447" t="str" cm="1">
        <f t="array" aca="1" ref="K447" ca="1">IFERROR(INDIRECT("'"&amp;B447&amp;"'!AG"&amp;MATCH(INT(BA447/8)+1,INDIRECT("'"&amp;B447&amp;"'!B4:B15"),0)+3),"")</f>
        <v/>
      </c>
      <c r="M447" t="str">
        <f t="shared" ca="1" si="147"/>
        <v/>
      </c>
      <c r="N447" t="str">
        <f t="shared" si="147"/>
        <v/>
      </c>
      <c r="O447" t="str">
        <f t="shared" si="147"/>
        <v/>
      </c>
      <c r="P447" t="str">
        <f t="shared" si="147"/>
        <v/>
      </c>
      <c r="Q447" t="str">
        <f t="shared" si="147"/>
        <v/>
      </c>
      <c r="R447" t="str">
        <f t="shared" si="147"/>
        <v/>
      </c>
      <c r="S447" t="str">
        <f t="shared" si="147"/>
        <v/>
      </c>
      <c r="T447" t="str">
        <f t="shared" si="147"/>
        <v/>
      </c>
      <c r="U447" t="str">
        <f t="shared" si="147"/>
        <v/>
      </c>
      <c r="V447" t="str">
        <f t="shared" si="147"/>
        <v/>
      </c>
      <c r="W447" t="str">
        <f t="shared" si="147"/>
        <v/>
      </c>
      <c r="X447" t="str">
        <f t="shared" si="147"/>
        <v/>
      </c>
      <c r="Y447" t="str">
        <f t="shared" si="147"/>
        <v/>
      </c>
      <c r="Z447" t="str">
        <f t="shared" si="147"/>
        <v/>
      </c>
      <c r="AA447" t="str">
        <f t="shared" si="147"/>
        <v/>
      </c>
      <c r="AB447" t="str">
        <f t="shared" si="147"/>
        <v/>
      </c>
      <c r="AC447" t="str">
        <f t="shared" si="146"/>
        <v/>
      </c>
      <c r="AD447" t="str">
        <f t="shared" si="146"/>
        <v/>
      </c>
      <c r="AE447" t="str">
        <f t="shared" si="146"/>
        <v/>
      </c>
      <c r="AF447" t="str">
        <f t="shared" si="146"/>
        <v/>
      </c>
      <c r="AG447" t="str">
        <f t="shared" si="146"/>
        <v/>
      </c>
      <c r="AH447" t="str">
        <f t="shared" si="146"/>
        <v/>
      </c>
      <c r="AI447" t="str">
        <f t="shared" si="146"/>
        <v/>
      </c>
      <c r="AJ447" t="str">
        <f t="shared" si="146"/>
        <v/>
      </c>
      <c r="AK447" t="str">
        <f t="shared" si="146"/>
        <v/>
      </c>
      <c r="AL447" t="str">
        <f t="shared" si="146"/>
        <v/>
      </c>
      <c r="AM447" t="str">
        <f t="shared" si="146"/>
        <v/>
      </c>
      <c r="AN447" t="str">
        <f t="shared" si="146"/>
        <v/>
      </c>
      <c r="AO447" t="str">
        <f t="shared" si="146"/>
        <v/>
      </c>
      <c r="AP447" t="str">
        <f t="shared" si="146"/>
        <v/>
      </c>
      <c r="AQ447" t="str">
        <f t="shared" si="146"/>
        <v/>
      </c>
      <c r="AR447" t="str">
        <f t="shared" si="148"/>
        <v/>
      </c>
      <c r="AS447" t="str">
        <f t="shared" si="148"/>
        <v/>
      </c>
      <c r="AT447" t="str">
        <f t="shared" si="148"/>
        <v/>
      </c>
      <c r="AU447" t="str">
        <f t="shared" si="148"/>
        <v/>
      </c>
      <c r="AV447" t="str">
        <f t="shared" si="148"/>
        <v/>
      </c>
      <c r="AW447" t="str">
        <f t="shared" si="148"/>
        <v/>
      </c>
      <c r="AX447" t="str">
        <f t="shared" si="148"/>
        <v/>
      </c>
      <c r="AY447" t="str">
        <f t="shared" si="148"/>
        <v/>
      </c>
      <c r="BA447">
        <v>447</v>
      </c>
      <c r="BB447">
        <f t="shared" si="145"/>
        <v>56</v>
      </c>
    </row>
    <row r="448" spans="1:54">
      <c r="A448" s="77"/>
      <c r="E448" s="78"/>
      <c r="F448" s="78"/>
      <c r="G448" t="str" cm="1">
        <f t="array" aca="1" ref="G448" ca="1">IFERROR(IF(INDIRECT("'"&amp;B448&amp;"'!Z"&amp;MATCH(INT(BA448/8)+1,INDIRECT("'"&amp;B448&amp;"'!B4:B15"),0)+3)=1,15,IF(INDIRECT("'"&amp;B448&amp;"'!X"&amp;MATCH(INT(BA448/8)+1,INDIRECT("'"&amp;B448&amp;"'!B4:B15"),0)+3)=1,10,IF(INDIRECT("'"&amp;B448&amp;"'!V"&amp;MATCH(INT(BA448/8)+1,INDIRECT("'"&amp;B448&amp;"'!B4:B15"),0)+3)=1,6,IF(INDIRECT("'"&amp;B448&amp;"'!V"&amp;MATCH(INT(BA448/8)+1,INDIRECT("'"&amp;B448&amp;"'!B4:B15"),0)+3)=1,4,0)))),"")</f>
        <v/>
      </c>
      <c r="H448" t="str" cm="1">
        <f t="array" aca="1" ref="H448" ca="1">IFERROR(IFERROR(INDIRECT("'"&amp;B448&amp;"'!AE"&amp;MATCH(INT(BA448/8)+1,INDIRECT("'"&amp;B448&amp;"'!B4:B15"),0)+3),0)-G448,"")</f>
        <v/>
      </c>
      <c r="K448" t="str" cm="1">
        <f t="array" aca="1" ref="K448" ca="1">IFERROR(INDIRECT("'"&amp;B448&amp;"'!AG"&amp;MATCH(INT(BA448/8)+1,INDIRECT("'"&amp;B448&amp;"'!B4:B15"),0)+3),"")</f>
        <v/>
      </c>
      <c r="M448" t="str">
        <f t="shared" ca="1" si="147"/>
        <v/>
      </c>
      <c r="N448" t="str">
        <f t="shared" si="147"/>
        <v/>
      </c>
      <c r="O448" t="str">
        <f t="shared" si="147"/>
        <v/>
      </c>
      <c r="P448" t="str">
        <f t="shared" si="147"/>
        <v/>
      </c>
      <c r="Q448" t="str">
        <f t="shared" si="147"/>
        <v/>
      </c>
      <c r="R448" t="str">
        <f t="shared" si="147"/>
        <v/>
      </c>
      <c r="S448" t="str">
        <f t="shared" si="147"/>
        <v/>
      </c>
      <c r="T448" t="str">
        <f t="shared" si="147"/>
        <v/>
      </c>
      <c r="U448" t="str">
        <f t="shared" si="147"/>
        <v/>
      </c>
      <c r="V448" t="str">
        <f t="shared" si="147"/>
        <v/>
      </c>
      <c r="W448" t="str">
        <f t="shared" si="147"/>
        <v/>
      </c>
      <c r="X448" t="str">
        <f t="shared" si="147"/>
        <v/>
      </c>
      <c r="Y448" t="str">
        <f t="shared" si="147"/>
        <v/>
      </c>
      <c r="Z448" t="str">
        <f t="shared" si="147"/>
        <v/>
      </c>
      <c r="AA448" t="str">
        <f t="shared" si="147"/>
        <v/>
      </c>
      <c r="AB448" t="str">
        <f t="shared" si="147"/>
        <v/>
      </c>
      <c r="AC448" t="str">
        <f t="shared" si="146"/>
        <v/>
      </c>
      <c r="AD448" t="str">
        <f t="shared" si="146"/>
        <v/>
      </c>
      <c r="AE448" t="str">
        <f t="shared" si="146"/>
        <v/>
      </c>
      <c r="AF448" t="str">
        <f t="shared" si="146"/>
        <v/>
      </c>
      <c r="AG448" t="str">
        <f t="shared" si="146"/>
        <v/>
      </c>
      <c r="AH448" t="str">
        <f t="shared" si="146"/>
        <v/>
      </c>
      <c r="AI448" t="str">
        <f t="shared" si="146"/>
        <v/>
      </c>
      <c r="AJ448" t="str">
        <f t="shared" si="146"/>
        <v/>
      </c>
      <c r="AK448" t="str">
        <f t="shared" si="146"/>
        <v/>
      </c>
      <c r="AL448" t="str">
        <f t="shared" si="146"/>
        <v/>
      </c>
      <c r="AM448" t="str">
        <f t="shared" si="146"/>
        <v/>
      </c>
      <c r="AN448" t="str">
        <f t="shared" si="146"/>
        <v/>
      </c>
      <c r="AO448" t="str">
        <f t="shared" si="146"/>
        <v/>
      </c>
      <c r="AP448" t="str">
        <f t="shared" si="146"/>
        <v/>
      </c>
      <c r="AQ448" t="str">
        <f t="shared" si="146"/>
        <v/>
      </c>
      <c r="AR448" t="str">
        <f t="shared" si="148"/>
        <v/>
      </c>
      <c r="AS448" t="str">
        <f t="shared" si="148"/>
        <v/>
      </c>
      <c r="AT448" t="str">
        <f t="shared" si="148"/>
        <v/>
      </c>
      <c r="AU448" t="str">
        <f t="shared" si="148"/>
        <v/>
      </c>
      <c r="AV448" t="str">
        <f t="shared" si="148"/>
        <v/>
      </c>
      <c r="AW448" t="str">
        <f t="shared" si="148"/>
        <v/>
      </c>
      <c r="AX448" t="str">
        <f t="shared" si="148"/>
        <v/>
      </c>
      <c r="AY448" t="str">
        <f t="shared" si="148"/>
        <v/>
      </c>
      <c r="BA448">
        <v>448</v>
      </c>
      <c r="BB448">
        <f t="shared" si="145"/>
        <v>57</v>
      </c>
    </row>
    <row r="449" spans="1:54">
      <c r="A449" s="77"/>
      <c r="E449" s="78"/>
      <c r="F449" s="78"/>
      <c r="G449" t="str" cm="1">
        <f t="array" aca="1" ref="G449" ca="1">IFERROR(IF(INDIRECT("'"&amp;B449&amp;"'!Z"&amp;MATCH(INT(BA449/8)+1,INDIRECT("'"&amp;B449&amp;"'!B4:B15"),0)+3)=1,15,IF(INDIRECT("'"&amp;B449&amp;"'!X"&amp;MATCH(INT(BA449/8)+1,INDIRECT("'"&amp;B449&amp;"'!B4:B15"),0)+3)=1,10,IF(INDIRECT("'"&amp;B449&amp;"'!V"&amp;MATCH(INT(BA449/8)+1,INDIRECT("'"&amp;B449&amp;"'!B4:B15"),0)+3)=1,6,IF(INDIRECT("'"&amp;B449&amp;"'!V"&amp;MATCH(INT(BA449/8)+1,INDIRECT("'"&amp;B449&amp;"'!B4:B15"),0)+3)=1,4,0)))),"")</f>
        <v/>
      </c>
      <c r="H449" t="str" cm="1">
        <f t="array" aca="1" ref="H449" ca="1">IFERROR(IFERROR(INDIRECT("'"&amp;B449&amp;"'!AE"&amp;MATCH(INT(BA449/8)+1,INDIRECT("'"&amp;B449&amp;"'!B4:B15"),0)+3),0)-G449,"")</f>
        <v/>
      </c>
      <c r="K449" t="str" cm="1">
        <f t="array" aca="1" ref="K449" ca="1">IFERROR(INDIRECT("'"&amp;B449&amp;"'!AG"&amp;MATCH(INT(BA449/8)+1,INDIRECT("'"&amp;B449&amp;"'!B4:B15"),0)+3),"")</f>
        <v/>
      </c>
      <c r="M449" t="str">
        <f t="shared" ca="1" si="147"/>
        <v/>
      </c>
      <c r="N449" t="str">
        <f t="shared" si="147"/>
        <v/>
      </c>
      <c r="O449" t="str">
        <f t="shared" si="147"/>
        <v/>
      </c>
      <c r="P449" t="str">
        <f t="shared" si="147"/>
        <v/>
      </c>
      <c r="Q449" t="str">
        <f t="shared" si="147"/>
        <v/>
      </c>
      <c r="R449" t="str">
        <f t="shared" si="147"/>
        <v/>
      </c>
      <c r="S449" t="str">
        <f t="shared" si="147"/>
        <v/>
      </c>
      <c r="T449" t="str">
        <f t="shared" si="147"/>
        <v/>
      </c>
      <c r="U449" t="str">
        <f t="shared" si="147"/>
        <v/>
      </c>
      <c r="V449" t="str">
        <f t="shared" si="147"/>
        <v/>
      </c>
      <c r="W449" t="str">
        <f t="shared" si="147"/>
        <v/>
      </c>
      <c r="X449" t="str">
        <f t="shared" si="147"/>
        <v/>
      </c>
      <c r="Y449" t="str">
        <f t="shared" si="147"/>
        <v/>
      </c>
      <c r="Z449" t="str">
        <f t="shared" si="147"/>
        <v/>
      </c>
      <c r="AA449" t="str">
        <f t="shared" si="147"/>
        <v/>
      </c>
      <c r="AB449" t="str">
        <f t="shared" si="147"/>
        <v/>
      </c>
      <c r="AC449" t="str">
        <f t="shared" si="146"/>
        <v/>
      </c>
      <c r="AD449" t="str">
        <f t="shared" si="146"/>
        <v/>
      </c>
      <c r="AE449" t="str">
        <f t="shared" si="146"/>
        <v/>
      </c>
      <c r="AF449" t="str">
        <f t="shared" si="146"/>
        <v/>
      </c>
      <c r="AG449" t="str">
        <f t="shared" si="146"/>
        <v/>
      </c>
      <c r="AH449" t="str">
        <f t="shared" si="146"/>
        <v/>
      </c>
      <c r="AI449" t="str">
        <f t="shared" si="146"/>
        <v/>
      </c>
      <c r="AJ449" t="str">
        <f t="shared" si="146"/>
        <v/>
      </c>
      <c r="AK449" t="str">
        <f t="shared" si="146"/>
        <v/>
      </c>
      <c r="AL449" t="str">
        <f t="shared" si="146"/>
        <v/>
      </c>
      <c r="AM449" t="str">
        <f t="shared" si="146"/>
        <v/>
      </c>
      <c r="AN449" t="str">
        <f t="shared" si="146"/>
        <v/>
      </c>
      <c r="AO449" t="str">
        <f t="shared" si="146"/>
        <v/>
      </c>
      <c r="AP449" t="str">
        <f t="shared" si="146"/>
        <v/>
      </c>
      <c r="AQ449" t="str">
        <f t="shared" si="146"/>
        <v/>
      </c>
      <c r="AR449" t="str">
        <f t="shared" si="148"/>
        <v/>
      </c>
      <c r="AS449" t="str">
        <f t="shared" si="148"/>
        <v/>
      </c>
      <c r="AT449" t="str">
        <f t="shared" si="148"/>
        <v/>
      </c>
      <c r="AU449" t="str">
        <f t="shared" si="148"/>
        <v/>
      </c>
      <c r="AV449" t="str">
        <f t="shared" si="148"/>
        <v/>
      </c>
      <c r="AW449" t="str">
        <f t="shared" si="148"/>
        <v/>
      </c>
      <c r="AX449" t="str">
        <f t="shared" si="148"/>
        <v/>
      </c>
      <c r="AY449" t="str">
        <f t="shared" si="148"/>
        <v/>
      </c>
      <c r="BA449">
        <v>449</v>
      </c>
      <c r="BB449">
        <f t="shared" si="145"/>
        <v>57</v>
      </c>
    </row>
    <row r="450" spans="1:54">
      <c r="A450" s="77"/>
      <c r="E450" s="78"/>
      <c r="F450" s="78"/>
      <c r="G450" t="str" cm="1">
        <f t="array" aca="1" ref="G450" ca="1">IFERROR(IF(INDIRECT("'"&amp;B450&amp;"'!Z"&amp;MATCH(INT(BA450/8)+1,INDIRECT("'"&amp;B450&amp;"'!B4:B15"),0)+3)=1,15,IF(INDIRECT("'"&amp;B450&amp;"'!X"&amp;MATCH(INT(BA450/8)+1,INDIRECT("'"&amp;B450&amp;"'!B4:B15"),0)+3)=1,10,IF(INDIRECT("'"&amp;B450&amp;"'!V"&amp;MATCH(INT(BA450/8)+1,INDIRECT("'"&amp;B450&amp;"'!B4:B15"),0)+3)=1,6,IF(INDIRECT("'"&amp;B450&amp;"'!V"&amp;MATCH(INT(BA450/8)+1,INDIRECT("'"&amp;B450&amp;"'!B4:B15"),0)+3)=1,4,0)))),"")</f>
        <v/>
      </c>
      <c r="H450" t="str" cm="1">
        <f t="array" aca="1" ref="H450" ca="1">IFERROR(IFERROR(INDIRECT("'"&amp;B450&amp;"'!AE"&amp;MATCH(INT(BA450/8)+1,INDIRECT("'"&amp;B450&amp;"'!B4:B15"),0)+3),0)-G450,"")</f>
        <v/>
      </c>
      <c r="I450" t="e">
        <f ca="1">H450+H451+H452</f>
        <v>#VALUE!</v>
      </c>
      <c r="J450" t="str">
        <f ca="1">IFERROR(ABS(SUM(I450,-F451,-E451))+ABS(SUM(IF(D450="Traversal",15,IF(D450="High",10,IF(D450="Mid",6,IF(D450="Low",4,0))))-G450)),"")</f>
        <v/>
      </c>
      <c r="K450" t="str" cm="1">
        <f t="array" aca="1" ref="K450" ca="1">IFERROR(INDIRECT("'"&amp;B450&amp;"'!AG"&amp;MATCH(INT(BA450/8)+1,INDIRECT("'"&amp;B450&amp;"'!B4:B15"),0)+3),"")</f>
        <v/>
      </c>
      <c r="M450" t="str">
        <f t="shared" ca="1" si="147"/>
        <v/>
      </c>
      <c r="N450" t="str">
        <f t="shared" si="147"/>
        <v/>
      </c>
      <c r="O450" t="str">
        <f t="shared" si="147"/>
        <v/>
      </c>
      <c r="P450" t="str">
        <f t="shared" si="147"/>
        <v/>
      </c>
      <c r="Q450" t="str">
        <f t="shared" si="147"/>
        <v/>
      </c>
      <c r="R450" t="str">
        <f t="shared" si="147"/>
        <v/>
      </c>
      <c r="S450" t="str">
        <f t="shared" si="147"/>
        <v/>
      </c>
      <c r="T450" t="str">
        <f t="shared" si="147"/>
        <v/>
      </c>
      <c r="U450" t="str">
        <f t="shared" si="147"/>
        <v/>
      </c>
      <c r="V450" t="str">
        <f t="shared" si="147"/>
        <v/>
      </c>
      <c r="W450" t="str">
        <f t="shared" si="147"/>
        <v/>
      </c>
      <c r="X450" t="str">
        <f t="shared" si="147"/>
        <v/>
      </c>
      <c r="Y450" t="str">
        <f t="shared" si="147"/>
        <v/>
      </c>
      <c r="Z450" t="str">
        <f t="shared" si="147"/>
        <v/>
      </c>
      <c r="AA450" t="str">
        <f t="shared" si="147"/>
        <v/>
      </c>
      <c r="AB450" t="str">
        <f t="shared" si="147"/>
        <v/>
      </c>
      <c r="AC450" t="str">
        <f t="shared" si="146"/>
        <v/>
      </c>
      <c r="AD450" t="str">
        <f t="shared" si="146"/>
        <v/>
      </c>
      <c r="AE450" t="str">
        <f t="shared" si="146"/>
        <v/>
      </c>
      <c r="AF450" t="str">
        <f t="shared" si="146"/>
        <v/>
      </c>
      <c r="AG450" t="str">
        <f t="shared" si="146"/>
        <v/>
      </c>
      <c r="AH450" t="str">
        <f t="shared" si="146"/>
        <v/>
      </c>
      <c r="AI450" t="str">
        <f t="shared" si="146"/>
        <v/>
      </c>
      <c r="AJ450" t="str">
        <f t="shared" si="146"/>
        <v/>
      </c>
      <c r="AK450" t="str">
        <f t="shared" si="146"/>
        <v/>
      </c>
      <c r="AL450" t="str">
        <f t="shared" si="146"/>
        <v/>
      </c>
      <c r="AM450" t="str">
        <f t="shared" si="146"/>
        <v/>
      </c>
      <c r="AN450" t="str">
        <f t="shared" si="146"/>
        <v/>
      </c>
      <c r="AO450" t="str">
        <f t="shared" si="146"/>
        <v/>
      </c>
      <c r="AP450" t="str">
        <f t="shared" si="146"/>
        <v/>
      </c>
      <c r="AQ450" t="str">
        <f t="shared" si="146"/>
        <v/>
      </c>
      <c r="AR450" t="str">
        <f t="shared" si="148"/>
        <v/>
      </c>
      <c r="AS450" t="str">
        <f t="shared" si="148"/>
        <v/>
      </c>
      <c r="AT450" t="str">
        <f t="shared" si="148"/>
        <v/>
      </c>
      <c r="AU450" t="str">
        <f t="shared" si="148"/>
        <v/>
      </c>
      <c r="AV450" t="str">
        <f t="shared" si="148"/>
        <v/>
      </c>
      <c r="AW450" t="str">
        <f t="shared" si="148"/>
        <v/>
      </c>
      <c r="AX450" t="str">
        <f t="shared" si="148"/>
        <v/>
      </c>
      <c r="AY450" t="str">
        <f t="shared" si="148"/>
        <v/>
      </c>
      <c r="BA450">
        <v>450</v>
      </c>
      <c r="BB450">
        <f t="shared" si="145"/>
        <v>57</v>
      </c>
    </row>
    <row r="451" spans="1:54">
      <c r="A451" s="77"/>
      <c r="E451" s="78"/>
      <c r="F451" s="78"/>
      <c r="G451" t="str" cm="1">
        <f t="array" aca="1" ref="G451" ca="1">IFERROR(IF(INDIRECT("'"&amp;B451&amp;"'!Z"&amp;MATCH(INT(BA451/8)+1,INDIRECT("'"&amp;B451&amp;"'!B4:B15"),0)+3)=1,15,IF(INDIRECT("'"&amp;B451&amp;"'!X"&amp;MATCH(INT(BA451/8)+1,INDIRECT("'"&amp;B451&amp;"'!B4:B15"),0)+3)=1,10,IF(INDIRECT("'"&amp;B451&amp;"'!V"&amp;MATCH(INT(BA451/8)+1,INDIRECT("'"&amp;B451&amp;"'!B4:B15"),0)+3)=1,6,IF(INDIRECT("'"&amp;B451&amp;"'!V"&amp;MATCH(INT(BA451/8)+1,INDIRECT("'"&amp;B451&amp;"'!B4:B15"),0)+3)=1,4,0)))),"")</f>
        <v/>
      </c>
      <c r="H451" t="str" cm="1">
        <f t="array" aca="1" ref="H451" ca="1">IFERROR(IFERROR(INDIRECT("'"&amp;B451&amp;"'!AE"&amp;MATCH(INT(BA451/8)+1,INDIRECT("'"&amp;B451&amp;"'!B4:B15"),0)+3),0)-G451,"")</f>
        <v/>
      </c>
      <c r="I451" t="e">
        <f ca="1">H450+H451+H452</f>
        <v>#VALUE!</v>
      </c>
      <c r="J451" t="str">
        <f ca="1">IFERROR(ABS(SUM(I451,-F451,-E451))+ABS(SUM(IF(D451="Traversal",15,IF(D451="High",10,IF(D451="Mid",6,IF(D451="Low",4,0))))-G451)),"")</f>
        <v/>
      </c>
      <c r="K451" t="str" cm="1">
        <f t="array" aca="1" ref="K451" ca="1">IFERROR(INDIRECT("'"&amp;B451&amp;"'!AG"&amp;MATCH(INT(BA451/8)+1,INDIRECT("'"&amp;B451&amp;"'!B4:B15"),0)+3),"")</f>
        <v/>
      </c>
      <c r="M451" t="str">
        <f t="shared" ca="1" si="147"/>
        <v/>
      </c>
      <c r="N451" t="str">
        <f t="shared" si="147"/>
        <v/>
      </c>
      <c r="O451" t="str">
        <f t="shared" si="147"/>
        <v/>
      </c>
      <c r="P451" t="str">
        <f t="shared" si="147"/>
        <v/>
      </c>
      <c r="Q451" t="str">
        <f t="shared" si="147"/>
        <v/>
      </c>
      <c r="R451" t="str">
        <f t="shared" si="147"/>
        <v/>
      </c>
      <c r="S451" t="str">
        <f t="shared" si="147"/>
        <v/>
      </c>
      <c r="T451" t="str">
        <f t="shared" si="147"/>
        <v/>
      </c>
      <c r="U451" t="str">
        <f t="shared" si="147"/>
        <v/>
      </c>
      <c r="V451" t="str">
        <f t="shared" si="147"/>
        <v/>
      </c>
      <c r="W451" t="str">
        <f t="shared" si="147"/>
        <v/>
      </c>
      <c r="X451" t="str">
        <f t="shared" si="147"/>
        <v/>
      </c>
      <c r="Y451" t="str">
        <f t="shared" si="147"/>
        <v/>
      </c>
      <c r="Z451" t="str">
        <f t="shared" si="147"/>
        <v/>
      </c>
      <c r="AA451" t="str">
        <f t="shared" si="147"/>
        <v/>
      </c>
      <c r="AB451" t="str">
        <f t="shared" si="147"/>
        <v/>
      </c>
      <c r="AC451" t="str">
        <f t="shared" si="146"/>
        <v/>
      </c>
      <c r="AD451" t="str">
        <f t="shared" si="146"/>
        <v/>
      </c>
      <c r="AE451" t="str">
        <f t="shared" si="146"/>
        <v/>
      </c>
      <c r="AF451" t="str">
        <f t="shared" si="146"/>
        <v/>
      </c>
      <c r="AG451" t="str">
        <f t="shared" si="146"/>
        <v/>
      </c>
      <c r="AH451" t="str">
        <f t="shared" si="146"/>
        <v/>
      </c>
      <c r="AI451" t="str">
        <f t="shared" si="146"/>
        <v/>
      </c>
      <c r="AJ451" t="str">
        <f t="shared" si="146"/>
        <v/>
      </c>
      <c r="AK451" t="str">
        <f t="shared" si="146"/>
        <v/>
      </c>
      <c r="AL451" t="str">
        <f t="shared" si="146"/>
        <v/>
      </c>
      <c r="AM451" t="str">
        <f t="shared" si="146"/>
        <v/>
      </c>
      <c r="AN451" t="str">
        <f t="shared" si="146"/>
        <v/>
      </c>
      <c r="AO451" t="str">
        <f t="shared" si="146"/>
        <v/>
      </c>
      <c r="AP451" t="str">
        <f t="shared" si="146"/>
        <v/>
      </c>
      <c r="AQ451" t="str">
        <f t="shared" si="146"/>
        <v/>
      </c>
      <c r="AR451" t="str">
        <f t="shared" si="148"/>
        <v/>
      </c>
      <c r="AS451" t="str">
        <f t="shared" si="148"/>
        <v/>
      </c>
      <c r="AT451" t="str">
        <f t="shared" si="148"/>
        <v/>
      </c>
      <c r="AU451" t="str">
        <f t="shared" si="148"/>
        <v/>
      </c>
      <c r="AV451" t="str">
        <f t="shared" si="148"/>
        <v/>
      </c>
      <c r="AW451" t="str">
        <f t="shared" si="148"/>
        <v/>
      </c>
      <c r="AX451" t="str">
        <f t="shared" si="148"/>
        <v/>
      </c>
      <c r="AY451" t="str">
        <f t="shared" si="148"/>
        <v/>
      </c>
      <c r="BA451">
        <v>451</v>
      </c>
      <c r="BB451">
        <f t="shared" si="145"/>
        <v>57</v>
      </c>
    </row>
    <row r="452" spans="1:54">
      <c r="A452" s="77"/>
      <c r="E452" s="78"/>
      <c r="F452" s="78"/>
      <c r="G452" t="str" cm="1">
        <f t="array" aca="1" ref="G452" ca="1">IFERROR(IF(INDIRECT("'"&amp;B452&amp;"'!Z"&amp;MATCH(INT(BA452/8)+1,INDIRECT("'"&amp;B452&amp;"'!B4:B15"),0)+3)=1,15,IF(INDIRECT("'"&amp;B452&amp;"'!X"&amp;MATCH(INT(BA452/8)+1,INDIRECT("'"&amp;B452&amp;"'!B4:B15"),0)+3)=1,10,IF(INDIRECT("'"&amp;B452&amp;"'!V"&amp;MATCH(INT(BA452/8)+1,INDIRECT("'"&amp;B452&amp;"'!B4:B15"),0)+3)=1,6,IF(INDIRECT("'"&amp;B452&amp;"'!V"&amp;MATCH(INT(BA452/8)+1,INDIRECT("'"&amp;B452&amp;"'!B4:B15"),0)+3)=1,4,0)))),"")</f>
        <v/>
      </c>
      <c r="H452" t="str" cm="1">
        <f t="array" aca="1" ref="H452" ca="1">IFERROR(IFERROR(INDIRECT("'"&amp;B452&amp;"'!AE"&amp;MATCH(INT(BA452/8)+1,INDIRECT("'"&amp;B452&amp;"'!B4:B15"),0)+3),0)-G452,"")</f>
        <v/>
      </c>
      <c r="I452" t="e">
        <f ca="1">H450+H451+H452</f>
        <v>#VALUE!</v>
      </c>
      <c r="J452" t="str">
        <f ca="1">IFERROR(ABS(SUM(I452,-F451,-E451))+ABS(SUM(IF(D452="Traversal",15,IF(D452="High",10,IF(D452="Mid",6,IF(D452="Low",4,0))))-G452)),"")</f>
        <v/>
      </c>
      <c r="K452" t="str" cm="1">
        <f t="array" aca="1" ref="K452" ca="1">IFERROR(INDIRECT("'"&amp;B452&amp;"'!AG"&amp;MATCH(INT(BA452/8)+1,INDIRECT("'"&amp;B452&amp;"'!B4:B15"),0)+3),"")</f>
        <v/>
      </c>
      <c r="M452" t="str">
        <f t="shared" ca="1" si="147"/>
        <v/>
      </c>
      <c r="N452" t="str">
        <f t="shared" si="147"/>
        <v/>
      </c>
      <c r="O452" t="str">
        <f t="shared" si="147"/>
        <v/>
      </c>
      <c r="P452" t="str">
        <f t="shared" si="147"/>
        <v/>
      </c>
      <c r="Q452" t="str">
        <f t="shared" si="147"/>
        <v/>
      </c>
      <c r="R452" t="str">
        <f t="shared" si="147"/>
        <v/>
      </c>
      <c r="S452" t="str">
        <f t="shared" si="147"/>
        <v/>
      </c>
      <c r="T452" t="str">
        <f t="shared" si="147"/>
        <v/>
      </c>
      <c r="U452" t="str">
        <f t="shared" si="147"/>
        <v/>
      </c>
      <c r="V452" t="str">
        <f t="shared" si="147"/>
        <v/>
      </c>
      <c r="W452" t="str">
        <f t="shared" si="147"/>
        <v/>
      </c>
      <c r="X452" t="str">
        <f t="shared" si="147"/>
        <v/>
      </c>
      <c r="Y452" t="str">
        <f t="shared" si="147"/>
        <v/>
      </c>
      <c r="Z452" t="str">
        <f t="shared" si="147"/>
        <v/>
      </c>
      <c r="AA452" t="str">
        <f t="shared" si="147"/>
        <v/>
      </c>
      <c r="AB452" t="str">
        <f t="shared" si="147"/>
        <v/>
      </c>
      <c r="AC452" t="str">
        <f t="shared" si="146"/>
        <v/>
      </c>
      <c r="AD452" t="str">
        <f t="shared" si="146"/>
        <v/>
      </c>
      <c r="AE452" t="str">
        <f t="shared" si="146"/>
        <v/>
      </c>
      <c r="AF452" t="str">
        <f t="shared" si="146"/>
        <v/>
      </c>
      <c r="AG452" t="str">
        <f t="shared" si="146"/>
        <v/>
      </c>
      <c r="AH452" t="str">
        <f t="shared" si="146"/>
        <v/>
      </c>
      <c r="AI452" t="str">
        <f t="shared" si="146"/>
        <v/>
      </c>
      <c r="AJ452" t="str">
        <f t="shared" si="146"/>
        <v/>
      </c>
      <c r="AK452" t="str">
        <f t="shared" si="146"/>
        <v/>
      </c>
      <c r="AL452" t="str">
        <f t="shared" si="146"/>
        <v/>
      </c>
      <c r="AM452" t="str">
        <f t="shared" si="146"/>
        <v/>
      </c>
      <c r="AN452" t="str">
        <f t="shared" si="146"/>
        <v/>
      </c>
      <c r="AO452" t="str">
        <f t="shared" si="146"/>
        <v/>
      </c>
      <c r="AP452" t="str">
        <f t="shared" si="146"/>
        <v/>
      </c>
      <c r="AQ452" t="str">
        <f t="shared" si="146"/>
        <v/>
      </c>
      <c r="AR452" t="str">
        <f t="shared" si="148"/>
        <v/>
      </c>
      <c r="AS452" t="str">
        <f t="shared" si="148"/>
        <v/>
      </c>
      <c r="AT452" t="str">
        <f t="shared" si="148"/>
        <v/>
      </c>
      <c r="AU452" t="str">
        <f t="shared" si="148"/>
        <v/>
      </c>
      <c r="AV452" t="str">
        <f t="shared" si="148"/>
        <v/>
      </c>
      <c r="AW452" t="str">
        <f t="shared" si="148"/>
        <v/>
      </c>
      <c r="AX452" t="str">
        <f t="shared" si="148"/>
        <v/>
      </c>
      <c r="AY452" t="str">
        <f t="shared" si="148"/>
        <v/>
      </c>
      <c r="BA452">
        <v>452</v>
      </c>
      <c r="BB452">
        <f t="shared" si="145"/>
        <v>57</v>
      </c>
    </row>
    <row r="453" spans="1:54">
      <c r="A453" s="77"/>
      <c r="E453" s="78"/>
      <c r="F453" s="78"/>
      <c r="G453" t="str" cm="1">
        <f t="array" aca="1" ref="G453" ca="1">IFERROR(IF(INDIRECT("'"&amp;B453&amp;"'!Z"&amp;MATCH(INT(BA453/8)+1,INDIRECT("'"&amp;B453&amp;"'!B4:B15"),0)+3)=1,15,IF(INDIRECT("'"&amp;B453&amp;"'!X"&amp;MATCH(INT(BA453/8)+1,INDIRECT("'"&amp;B453&amp;"'!B4:B15"),0)+3)=1,10,IF(INDIRECT("'"&amp;B453&amp;"'!V"&amp;MATCH(INT(BA453/8)+1,INDIRECT("'"&amp;B453&amp;"'!B4:B15"),0)+3)=1,6,IF(INDIRECT("'"&amp;B453&amp;"'!V"&amp;MATCH(INT(BA453/8)+1,INDIRECT("'"&amp;B453&amp;"'!B4:B15"),0)+3)=1,4,0)))),"")</f>
        <v/>
      </c>
      <c r="H453" t="str" cm="1">
        <f t="array" aca="1" ref="H453" ca="1">IFERROR(IFERROR(INDIRECT("'"&amp;B453&amp;"'!AE"&amp;MATCH(INT(BA453/8)+1,INDIRECT("'"&amp;B453&amp;"'!B4:B15"),0)+3),0)-G453,"")</f>
        <v/>
      </c>
      <c r="I453" t="e">
        <f ca="1">H453+H454+H455</f>
        <v>#VALUE!</v>
      </c>
      <c r="J453" t="str">
        <f ca="1">IFERROR(ABS(SUM(I453,-F454,-E454))+ABS(SUM(IF(D453="Traversal",15,IF(D453="High",10,IF(D453="Mid",6,IF(D453="Low",4,0))))-G453)),"")</f>
        <v/>
      </c>
      <c r="K453" t="str" cm="1">
        <f t="array" aca="1" ref="K453" ca="1">IFERROR(INDIRECT("'"&amp;B453&amp;"'!AG"&amp;MATCH(INT(BA453/8)+1,INDIRECT("'"&amp;B453&amp;"'!B4:B15"),0)+3),"")</f>
        <v/>
      </c>
      <c r="M453" t="str">
        <f t="shared" ca="1" si="147"/>
        <v/>
      </c>
      <c r="N453" t="str">
        <f t="shared" si="147"/>
        <v/>
      </c>
      <c r="O453" t="str">
        <f t="shared" si="147"/>
        <v/>
      </c>
      <c r="P453" t="str">
        <f t="shared" si="147"/>
        <v/>
      </c>
      <c r="Q453" t="str">
        <f t="shared" si="147"/>
        <v/>
      </c>
      <c r="R453" t="str">
        <f t="shared" si="147"/>
        <v/>
      </c>
      <c r="S453" t="str">
        <f t="shared" si="147"/>
        <v/>
      </c>
      <c r="T453" t="str">
        <f t="shared" si="147"/>
        <v/>
      </c>
      <c r="U453" t="str">
        <f t="shared" si="147"/>
        <v/>
      </c>
      <c r="V453" t="str">
        <f t="shared" si="147"/>
        <v/>
      </c>
      <c r="W453" t="str">
        <f t="shared" si="147"/>
        <v/>
      </c>
      <c r="X453" t="str">
        <f t="shared" si="147"/>
        <v/>
      </c>
      <c r="Y453" t="str">
        <f t="shared" si="147"/>
        <v/>
      </c>
      <c r="Z453" t="str">
        <f t="shared" si="147"/>
        <v/>
      </c>
      <c r="AA453" t="str">
        <f t="shared" si="147"/>
        <v/>
      </c>
      <c r="AB453" t="str">
        <f t="shared" si="147"/>
        <v/>
      </c>
      <c r="AC453" t="str">
        <f t="shared" si="146"/>
        <v/>
      </c>
      <c r="AD453" t="str">
        <f t="shared" si="146"/>
        <v/>
      </c>
      <c r="AE453" t="str">
        <f t="shared" si="146"/>
        <v/>
      </c>
      <c r="AF453" t="str">
        <f t="shared" si="146"/>
        <v/>
      </c>
      <c r="AG453" t="str">
        <f t="shared" si="146"/>
        <v/>
      </c>
      <c r="AH453" t="str">
        <f t="shared" si="146"/>
        <v/>
      </c>
      <c r="AI453" t="str">
        <f t="shared" si="146"/>
        <v/>
      </c>
      <c r="AJ453" t="str">
        <f t="shared" si="146"/>
        <v/>
      </c>
      <c r="AK453" t="str">
        <f t="shared" si="146"/>
        <v/>
      </c>
      <c r="AL453" t="str">
        <f t="shared" si="146"/>
        <v/>
      </c>
      <c r="AM453" t="str">
        <f t="shared" si="146"/>
        <v/>
      </c>
      <c r="AN453" t="str">
        <f t="shared" si="146"/>
        <v/>
      </c>
      <c r="AO453" t="str">
        <f t="shared" si="146"/>
        <v/>
      </c>
      <c r="AP453" t="str">
        <f t="shared" si="146"/>
        <v/>
      </c>
      <c r="AQ453" t="str">
        <f t="shared" si="146"/>
        <v/>
      </c>
      <c r="AR453" t="str">
        <f t="shared" si="148"/>
        <v/>
      </c>
      <c r="AS453" t="str">
        <f t="shared" si="148"/>
        <v/>
      </c>
      <c r="AT453" t="str">
        <f t="shared" si="148"/>
        <v/>
      </c>
      <c r="AU453" t="str">
        <f t="shared" si="148"/>
        <v/>
      </c>
      <c r="AV453" t="str">
        <f t="shared" si="148"/>
        <v/>
      </c>
      <c r="AW453" t="str">
        <f t="shared" si="148"/>
        <v/>
      </c>
      <c r="AX453" t="str">
        <f t="shared" si="148"/>
        <v/>
      </c>
      <c r="AY453" t="str">
        <f t="shared" si="148"/>
        <v/>
      </c>
      <c r="BA453">
        <v>453</v>
      </c>
      <c r="BB453">
        <f t="shared" si="145"/>
        <v>57</v>
      </c>
    </row>
    <row r="454" spans="1:54">
      <c r="A454" s="77"/>
      <c r="E454" s="78"/>
      <c r="F454" s="78"/>
      <c r="G454" t="str" cm="1">
        <f t="array" aca="1" ref="G454" ca="1">IFERROR(IF(INDIRECT("'"&amp;B454&amp;"'!Z"&amp;MATCH(INT(BA454/8)+1,INDIRECT("'"&amp;B454&amp;"'!B4:B15"),0)+3)=1,15,IF(INDIRECT("'"&amp;B454&amp;"'!X"&amp;MATCH(INT(BA454/8)+1,INDIRECT("'"&amp;B454&amp;"'!B4:B15"),0)+3)=1,10,IF(INDIRECT("'"&amp;B454&amp;"'!V"&amp;MATCH(INT(BA454/8)+1,INDIRECT("'"&amp;B454&amp;"'!B4:B15"),0)+3)=1,6,IF(INDIRECT("'"&amp;B454&amp;"'!V"&amp;MATCH(INT(BA454/8)+1,INDIRECT("'"&amp;B454&amp;"'!B4:B15"),0)+3)=1,4,0)))),"")</f>
        <v/>
      </c>
      <c r="H454" t="str" cm="1">
        <f t="array" aca="1" ref="H454" ca="1">IFERROR(IFERROR(INDIRECT("'"&amp;B454&amp;"'!AE"&amp;MATCH(INT(BA454/8)+1,INDIRECT("'"&amp;B454&amp;"'!B4:B15"),0)+3),0)-G454,"")</f>
        <v/>
      </c>
      <c r="I454" t="e">
        <f ca="1">H453+H454+H455</f>
        <v>#VALUE!</v>
      </c>
      <c r="J454" t="str">
        <f ca="1">IFERROR(ABS(SUM(I454,-F454,-E454))+ABS(SUM(IF(D454="Traversal",15,IF(D454="High",10,IF(D454="Mid",6,IF(D454="Low",4,0))))-G454)),"")</f>
        <v/>
      </c>
      <c r="K454" t="str" cm="1">
        <f t="array" aca="1" ref="K454" ca="1">IFERROR(INDIRECT("'"&amp;B454&amp;"'!AG"&amp;MATCH(INT(BA454/8)+1,INDIRECT("'"&amp;B454&amp;"'!B4:B15"),0)+3),"")</f>
        <v/>
      </c>
      <c r="M454" t="str">
        <f t="shared" ca="1" si="147"/>
        <v/>
      </c>
      <c r="N454" t="str">
        <f t="shared" si="147"/>
        <v/>
      </c>
      <c r="O454" t="str">
        <f t="shared" si="147"/>
        <v/>
      </c>
      <c r="P454" t="str">
        <f t="shared" si="147"/>
        <v/>
      </c>
      <c r="Q454" t="str">
        <f t="shared" si="147"/>
        <v/>
      </c>
      <c r="R454" t="str">
        <f t="shared" si="147"/>
        <v/>
      </c>
      <c r="S454" t="str">
        <f t="shared" si="147"/>
        <v/>
      </c>
      <c r="T454" t="str">
        <f t="shared" si="147"/>
        <v/>
      </c>
      <c r="U454" t="str">
        <f t="shared" si="147"/>
        <v/>
      </c>
      <c r="V454" t="str">
        <f t="shared" si="147"/>
        <v/>
      </c>
      <c r="W454" t="str">
        <f t="shared" si="147"/>
        <v/>
      </c>
      <c r="X454" t="str">
        <f t="shared" si="147"/>
        <v/>
      </c>
      <c r="Y454" t="str">
        <f t="shared" si="147"/>
        <v/>
      </c>
      <c r="Z454" t="str">
        <f t="shared" si="147"/>
        <v/>
      </c>
      <c r="AA454" t="str">
        <f t="shared" si="147"/>
        <v/>
      </c>
      <c r="AB454" t="str">
        <f t="shared" si="147"/>
        <v/>
      </c>
      <c r="AC454" t="str">
        <f t="shared" si="146"/>
        <v/>
      </c>
      <c r="AD454" t="str">
        <f t="shared" si="146"/>
        <v/>
      </c>
      <c r="AE454" t="str">
        <f t="shared" si="146"/>
        <v/>
      </c>
      <c r="AF454" t="str">
        <f t="shared" si="146"/>
        <v/>
      </c>
      <c r="AG454" t="str">
        <f t="shared" si="146"/>
        <v/>
      </c>
      <c r="AH454" t="str">
        <f t="shared" si="146"/>
        <v/>
      </c>
      <c r="AI454" t="str">
        <f t="shared" si="146"/>
        <v/>
      </c>
      <c r="AJ454" t="str">
        <f t="shared" si="146"/>
        <v/>
      </c>
      <c r="AK454" t="str">
        <f t="shared" si="146"/>
        <v/>
      </c>
      <c r="AL454" t="str">
        <f t="shared" si="146"/>
        <v/>
      </c>
      <c r="AM454" t="str">
        <f t="shared" si="146"/>
        <v/>
      </c>
      <c r="AN454" t="str">
        <f t="shared" si="146"/>
        <v/>
      </c>
      <c r="AO454" t="str">
        <f t="shared" si="146"/>
        <v/>
      </c>
      <c r="AP454" t="str">
        <f t="shared" si="146"/>
        <v/>
      </c>
      <c r="AQ454" t="str">
        <f t="shared" si="146"/>
        <v/>
      </c>
      <c r="AR454" t="str">
        <f t="shared" si="148"/>
        <v/>
      </c>
      <c r="AS454" t="str">
        <f t="shared" si="148"/>
        <v/>
      </c>
      <c r="AT454" t="str">
        <f t="shared" si="148"/>
        <v/>
      </c>
      <c r="AU454" t="str">
        <f t="shared" si="148"/>
        <v/>
      </c>
      <c r="AV454" t="str">
        <f t="shared" si="148"/>
        <v/>
      </c>
      <c r="AW454" t="str">
        <f t="shared" si="148"/>
        <v/>
      </c>
      <c r="AX454" t="str">
        <f t="shared" si="148"/>
        <v/>
      </c>
      <c r="AY454" t="str">
        <f t="shared" si="148"/>
        <v/>
      </c>
      <c r="BA454">
        <v>454</v>
      </c>
      <c r="BB454">
        <f t="shared" si="145"/>
        <v>57</v>
      </c>
    </row>
    <row r="455" spans="1:54">
      <c r="A455" s="77"/>
      <c r="E455" s="78"/>
      <c r="F455" s="78"/>
      <c r="G455" t="str" cm="1">
        <f t="array" aca="1" ref="G455" ca="1">IFERROR(IF(INDIRECT("'"&amp;B455&amp;"'!Z"&amp;MATCH(INT(BA455/8)+1,INDIRECT("'"&amp;B455&amp;"'!B4:B15"),0)+3)=1,15,IF(INDIRECT("'"&amp;B455&amp;"'!X"&amp;MATCH(INT(BA455/8)+1,INDIRECT("'"&amp;B455&amp;"'!B4:B15"),0)+3)=1,10,IF(INDIRECT("'"&amp;B455&amp;"'!V"&amp;MATCH(INT(BA455/8)+1,INDIRECT("'"&amp;B455&amp;"'!B4:B15"),0)+3)=1,6,IF(INDIRECT("'"&amp;B455&amp;"'!V"&amp;MATCH(INT(BA455/8)+1,INDIRECT("'"&amp;B455&amp;"'!B4:B15"),0)+3)=1,4,0)))),"")</f>
        <v/>
      </c>
      <c r="H455" t="str" cm="1">
        <f t="array" aca="1" ref="H455" ca="1">IFERROR(IFERROR(INDIRECT("'"&amp;B455&amp;"'!AE"&amp;MATCH(INT(BA455/8)+1,INDIRECT("'"&amp;B455&amp;"'!B4:B15"),0)+3),0)-G455,"")</f>
        <v/>
      </c>
      <c r="I455" t="e">
        <f ca="1">H453+H454+H455</f>
        <v>#VALUE!</v>
      </c>
      <c r="J455" t="str">
        <f ca="1">IFERROR(ABS(SUM(I455,-F454,-E454))+ABS(SUM(IF(D455="Traversal",15,IF(D455="High",10,IF(D455="Mid",6,IF(D455="Low",4,0))))-G455)),"")</f>
        <v/>
      </c>
      <c r="K455" t="str" cm="1">
        <f t="array" aca="1" ref="K455" ca="1">IFERROR(INDIRECT("'"&amp;B455&amp;"'!AG"&amp;MATCH(INT(BA455/8)+1,INDIRECT("'"&amp;B455&amp;"'!B4:B15"),0)+3),"")</f>
        <v/>
      </c>
      <c r="M455" t="str">
        <f t="shared" ca="1" si="147"/>
        <v/>
      </c>
      <c r="N455" t="str">
        <f t="shared" si="147"/>
        <v/>
      </c>
      <c r="O455" t="str">
        <f t="shared" si="147"/>
        <v/>
      </c>
      <c r="P455" t="str">
        <f t="shared" si="147"/>
        <v/>
      </c>
      <c r="Q455" t="str">
        <f t="shared" si="147"/>
        <v/>
      </c>
      <c r="R455" t="str">
        <f t="shared" si="147"/>
        <v/>
      </c>
      <c r="S455" t="str">
        <f t="shared" si="147"/>
        <v/>
      </c>
      <c r="T455" t="str">
        <f t="shared" si="147"/>
        <v/>
      </c>
      <c r="U455" t="str">
        <f t="shared" si="147"/>
        <v/>
      </c>
      <c r="V455" t="str">
        <f t="shared" si="147"/>
        <v/>
      </c>
      <c r="W455" t="str">
        <f t="shared" si="147"/>
        <v/>
      </c>
      <c r="X455" t="str">
        <f t="shared" si="147"/>
        <v/>
      </c>
      <c r="Y455" t="str">
        <f t="shared" si="147"/>
        <v/>
      </c>
      <c r="Z455" t="str">
        <f t="shared" si="147"/>
        <v/>
      </c>
      <c r="AA455" t="str">
        <f t="shared" si="147"/>
        <v/>
      </c>
      <c r="AB455" t="str">
        <f t="shared" si="147"/>
        <v/>
      </c>
      <c r="AC455" t="str">
        <f t="shared" si="146"/>
        <v/>
      </c>
      <c r="AD455" t="str">
        <f t="shared" si="146"/>
        <v/>
      </c>
      <c r="AE455" t="str">
        <f t="shared" si="146"/>
        <v/>
      </c>
      <c r="AF455" t="str">
        <f t="shared" si="146"/>
        <v/>
      </c>
      <c r="AG455" t="str">
        <f t="shared" si="146"/>
        <v/>
      </c>
      <c r="AH455" t="str">
        <f t="shared" si="146"/>
        <v/>
      </c>
      <c r="AI455" t="str">
        <f t="shared" si="146"/>
        <v/>
      </c>
      <c r="AJ455" t="str">
        <f t="shared" si="146"/>
        <v/>
      </c>
      <c r="AK455" t="str">
        <f t="shared" si="146"/>
        <v/>
      </c>
      <c r="AL455" t="str">
        <f t="shared" si="146"/>
        <v/>
      </c>
      <c r="AM455" t="str">
        <f t="shared" si="146"/>
        <v/>
      </c>
      <c r="AN455" t="str">
        <f t="shared" si="146"/>
        <v/>
      </c>
      <c r="AO455" t="str">
        <f t="shared" si="146"/>
        <v/>
      </c>
      <c r="AP455" t="str">
        <f t="shared" si="146"/>
        <v/>
      </c>
      <c r="AQ455" t="str">
        <f t="shared" si="146"/>
        <v/>
      </c>
      <c r="AR455" t="str">
        <f t="shared" si="148"/>
        <v/>
      </c>
      <c r="AS455" t="str">
        <f t="shared" si="148"/>
        <v/>
      </c>
      <c r="AT455" t="str">
        <f t="shared" si="148"/>
        <v/>
      </c>
      <c r="AU455" t="str">
        <f t="shared" si="148"/>
        <v/>
      </c>
      <c r="AV455" t="str">
        <f t="shared" si="148"/>
        <v/>
      </c>
      <c r="AW455" t="str">
        <f t="shared" si="148"/>
        <v/>
      </c>
      <c r="AX455" t="str">
        <f t="shared" si="148"/>
        <v/>
      </c>
      <c r="AY455" t="str">
        <f t="shared" si="148"/>
        <v/>
      </c>
      <c r="BA455">
        <v>455</v>
      </c>
      <c r="BB455">
        <f t="shared" si="145"/>
        <v>57</v>
      </c>
    </row>
    <row r="456" spans="1:54">
      <c r="A456" s="77"/>
      <c r="E456" s="78"/>
      <c r="F456" s="78"/>
      <c r="G456" t="str" cm="1">
        <f t="array" aca="1" ref="G456" ca="1">IFERROR(IF(INDIRECT("'"&amp;B456&amp;"'!Z"&amp;MATCH(INT(BA456/8)+1,INDIRECT("'"&amp;B456&amp;"'!B4:B15"),0)+3)=1,15,IF(INDIRECT("'"&amp;B456&amp;"'!X"&amp;MATCH(INT(BA456/8)+1,INDIRECT("'"&amp;B456&amp;"'!B4:B15"),0)+3)=1,10,IF(INDIRECT("'"&amp;B456&amp;"'!V"&amp;MATCH(INT(BA456/8)+1,INDIRECT("'"&amp;B456&amp;"'!B4:B15"),0)+3)=1,6,IF(INDIRECT("'"&amp;B456&amp;"'!V"&amp;MATCH(INT(BA456/8)+1,INDIRECT("'"&amp;B456&amp;"'!B4:B15"),0)+3)=1,4,0)))),"")</f>
        <v/>
      </c>
      <c r="H456" t="str" cm="1">
        <f t="array" aca="1" ref="H456" ca="1">IFERROR(IFERROR(INDIRECT("'"&amp;B456&amp;"'!AE"&amp;MATCH(INT(BA456/8)+1,INDIRECT("'"&amp;B456&amp;"'!B4:B15"),0)+3),0)-G456,"")</f>
        <v/>
      </c>
      <c r="K456" t="str" cm="1">
        <f t="array" aca="1" ref="K456" ca="1">IFERROR(INDIRECT("'"&amp;B456&amp;"'!AG"&amp;MATCH(INT(BA456/8)+1,INDIRECT("'"&amp;B456&amp;"'!B4:B15"),0)+3),"")</f>
        <v/>
      </c>
      <c r="M456" t="str">
        <f t="shared" ca="1" si="147"/>
        <v/>
      </c>
      <c r="N456" t="str">
        <f t="shared" si="147"/>
        <v/>
      </c>
      <c r="O456" t="str">
        <f t="shared" si="147"/>
        <v/>
      </c>
      <c r="P456" t="str">
        <f t="shared" si="147"/>
        <v/>
      </c>
      <c r="Q456" t="str">
        <f t="shared" si="147"/>
        <v/>
      </c>
      <c r="R456" t="str">
        <f t="shared" si="147"/>
        <v/>
      </c>
      <c r="S456" t="str">
        <f t="shared" si="147"/>
        <v/>
      </c>
      <c r="T456" t="str">
        <f t="shared" si="147"/>
        <v/>
      </c>
      <c r="U456" t="str">
        <f t="shared" si="147"/>
        <v/>
      </c>
      <c r="V456" t="str">
        <f t="shared" si="147"/>
        <v/>
      </c>
      <c r="W456" t="str">
        <f t="shared" si="147"/>
        <v/>
      </c>
      <c r="X456" t="str">
        <f t="shared" si="147"/>
        <v/>
      </c>
      <c r="Y456" t="str">
        <f t="shared" si="147"/>
        <v/>
      </c>
      <c r="Z456" t="str">
        <f t="shared" si="147"/>
        <v/>
      </c>
      <c r="AA456" t="str">
        <f t="shared" si="147"/>
        <v/>
      </c>
      <c r="AB456" t="str">
        <f t="shared" ref="AB456:AQ471" si="149">IF(AB$1="","",IF($K456=AB$1,$J456,""))</f>
        <v/>
      </c>
      <c r="AC456" t="str">
        <f t="shared" si="149"/>
        <v/>
      </c>
      <c r="AD456" t="str">
        <f t="shared" si="149"/>
        <v/>
      </c>
      <c r="AE456" t="str">
        <f t="shared" si="149"/>
        <v/>
      </c>
      <c r="AF456" t="str">
        <f t="shared" si="149"/>
        <v/>
      </c>
      <c r="AG456" t="str">
        <f t="shared" si="149"/>
        <v/>
      </c>
      <c r="AH456" t="str">
        <f t="shared" si="149"/>
        <v/>
      </c>
      <c r="AI456" t="str">
        <f t="shared" si="149"/>
        <v/>
      </c>
      <c r="AJ456" t="str">
        <f t="shared" si="149"/>
        <v/>
      </c>
      <c r="AK456" t="str">
        <f t="shared" si="149"/>
        <v/>
      </c>
      <c r="AL456" t="str">
        <f t="shared" si="149"/>
        <v/>
      </c>
      <c r="AM456" t="str">
        <f t="shared" si="149"/>
        <v/>
      </c>
      <c r="AN456" t="str">
        <f t="shared" si="149"/>
        <v/>
      </c>
      <c r="AO456" t="str">
        <f t="shared" si="149"/>
        <v/>
      </c>
      <c r="AP456" t="str">
        <f t="shared" si="149"/>
        <v/>
      </c>
      <c r="AQ456" t="str">
        <f t="shared" si="149"/>
        <v/>
      </c>
      <c r="AR456" t="str">
        <f t="shared" si="148"/>
        <v/>
      </c>
      <c r="AS456" t="str">
        <f t="shared" si="148"/>
        <v/>
      </c>
      <c r="AT456" t="str">
        <f t="shared" si="148"/>
        <v/>
      </c>
      <c r="AU456" t="str">
        <f t="shared" si="148"/>
        <v/>
      </c>
      <c r="AV456" t="str">
        <f t="shared" si="148"/>
        <v/>
      </c>
      <c r="AW456" t="str">
        <f t="shared" si="148"/>
        <v/>
      </c>
      <c r="AX456" t="str">
        <f t="shared" si="148"/>
        <v/>
      </c>
      <c r="AY456" t="str">
        <f t="shared" si="148"/>
        <v/>
      </c>
      <c r="BA456">
        <v>456</v>
      </c>
      <c r="BB456">
        <f t="shared" si="145"/>
        <v>58</v>
      </c>
    </row>
    <row r="457" spans="1:54">
      <c r="A457" s="77"/>
      <c r="E457" s="78"/>
      <c r="F457" s="78"/>
      <c r="G457" t="str" cm="1">
        <f t="array" aca="1" ref="G457" ca="1">IFERROR(IF(INDIRECT("'"&amp;B457&amp;"'!Z"&amp;MATCH(INT(BA457/8)+1,INDIRECT("'"&amp;B457&amp;"'!B4:B15"),0)+3)=1,15,IF(INDIRECT("'"&amp;B457&amp;"'!X"&amp;MATCH(INT(BA457/8)+1,INDIRECT("'"&amp;B457&amp;"'!B4:B15"),0)+3)=1,10,IF(INDIRECT("'"&amp;B457&amp;"'!V"&amp;MATCH(INT(BA457/8)+1,INDIRECT("'"&amp;B457&amp;"'!B4:B15"),0)+3)=1,6,IF(INDIRECT("'"&amp;B457&amp;"'!V"&amp;MATCH(INT(BA457/8)+1,INDIRECT("'"&amp;B457&amp;"'!B4:B15"),0)+3)=1,4,0)))),"")</f>
        <v/>
      </c>
      <c r="H457" t="str" cm="1">
        <f t="array" aca="1" ref="H457" ca="1">IFERROR(IFERROR(INDIRECT("'"&amp;B457&amp;"'!AE"&amp;MATCH(INT(BA457/8)+1,INDIRECT("'"&amp;B457&amp;"'!B4:B15"),0)+3),0)-G457,"")</f>
        <v/>
      </c>
      <c r="K457" t="str" cm="1">
        <f t="array" aca="1" ref="K457" ca="1">IFERROR(INDIRECT("'"&amp;B457&amp;"'!AG"&amp;MATCH(INT(BA457/8)+1,INDIRECT("'"&amp;B457&amp;"'!B4:B15"),0)+3),"")</f>
        <v/>
      </c>
      <c r="M457" t="str">
        <f t="shared" ref="M457:AB472" ca="1" si="150">IF(M$1="","",IF($K457=M$1,$J457,""))</f>
        <v/>
      </c>
      <c r="N457" t="str">
        <f t="shared" si="150"/>
        <v/>
      </c>
      <c r="O457" t="str">
        <f t="shared" si="150"/>
        <v/>
      </c>
      <c r="P457" t="str">
        <f t="shared" si="150"/>
        <v/>
      </c>
      <c r="Q457" t="str">
        <f t="shared" si="150"/>
        <v/>
      </c>
      <c r="R457" t="str">
        <f t="shared" si="150"/>
        <v/>
      </c>
      <c r="S457" t="str">
        <f t="shared" si="150"/>
        <v/>
      </c>
      <c r="T457" t="str">
        <f t="shared" si="150"/>
        <v/>
      </c>
      <c r="U457" t="str">
        <f t="shared" si="150"/>
        <v/>
      </c>
      <c r="V457" t="str">
        <f t="shared" si="150"/>
        <v/>
      </c>
      <c r="W457" t="str">
        <f t="shared" si="150"/>
        <v/>
      </c>
      <c r="X457" t="str">
        <f t="shared" si="150"/>
        <v/>
      </c>
      <c r="Y457" t="str">
        <f t="shared" si="150"/>
        <v/>
      </c>
      <c r="Z457" t="str">
        <f t="shared" si="150"/>
        <v/>
      </c>
      <c r="AA457" t="str">
        <f t="shared" si="150"/>
        <v/>
      </c>
      <c r="AB457" t="str">
        <f t="shared" si="150"/>
        <v/>
      </c>
      <c r="AC457" t="str">
        <f t="shared" si="149"/>
        <v/>
      </c>
      <c r="AD457" t="str">
        <f t="shared" si="149"/>
        <v/>
      </c>
      <c r="AE457" t="str">
        <f t="shared" si="149"/>
        <v/>
      </c>
      <c r="AF457" t="str">
        <f t="shared" si="149"/>
        <v/>
      </c>
      <c r="AG457" t="str">
        <f t="shared" si="149"/>
        <v/>
      </c>
      <c r="AH457" t="str">
        <f t="shared" si="149"/>
        <v/>
      </c>
      <c r="AI457" t="str">
        <f t="shared" si="149"/>
        <v/>
      </c>
      <c r="AJ457" t="str">
        <f t="shared" si="149"/>
        <v/>
      </c>
      <c r="AK457" t="str">
        <f t="shared" si="149"/>
        <v/>
      </c>
      <c r="AL457" t="str">
        <f t="shared" si="149"/>
        <v/>
      </c>
      <c r="AM457" t="str">
        <f t="shared" si="149"/>
        <v/>
      </c>
      <c r="AN457" t="str">
        <f t="shared" si="149"/>
        <v/>
      </c>
      <c r="AO457" t="str">
        <f t="shared" si="149"/>
        <v/>
      </c>
      <c r="AP457" t="str">
        <f t="shared" si="149"/>
        <v/>
      </c>
      <c r="AQ457" t="str">
        <f t="shared" si="149"/>
        <v/>
      </c>
      <c r="AR457" t="str">
        <f t="shared" ref="AR457:AY472" si="151">IF(AR$1="","",IF($K457=AR$1,$J457,""))</f>
        <v/>
      </c>
      <c r="AS457" t="str">
        <f t="shared" si="151"/>
        <v/>
      </c>
      <c r="AT457" t="str">
        <f t="shared" si="151"/>
        <v/>
      </c>
      <c r="AU457" t="str">
        <f t="shared" si="151"/>
        <v/>
      </c>
      <c r="AV457" t="str">
        <f t="shared" si="151"/>
        <v/>
      </c>
      <c r="AW457" t="str">
        <f t="shared" si="151"/>
        <v/>
      </c>
      <c r="AX457" t="str">
        <f t="shared" si="151"/>
        <v/>
      </c>
      <c r="AY457" t="str">
        <f t="shared" si="151"/>
        <v/>
      </c>
      <c r="BA457">
        <v>457</v>
      </c>
      <c r="BB457">
        <f t="shared" si="145"/>
        <v>58</v>
      </c>
    </row>
    <row r="458" spans="1:54">
      <c r="A458" s="77"/>
      <c r="E458" s="78"/>
      <c r="F458" s="78"/>
      <c r="G458" t="str" cm="1">
        <f t="array" aca="1" ref="G458" ca="1">IFERROR(IF(INDIRECT("'"&amp;B458&amp;"'!Z"&amp;MATCH(INT(BA458/8)+1,INDIRECT("'"&amp;B458&amp;"'!B4:B15"),0)+3)=1,15,IF(INDIRECT("'"&amp;B458&amp;"'!X"&amp;MATCH(INT(BA458/8)+1,INDIRECT("'"&amp;B458&amp;"'!B4:B15"),0)+3)=1,10,IF(INDIRECT("'"&amp;B458&amp;"'!V"&amp;MATCH(INT(BA458/8)+1,INDIRECT("'"&amp;B458&amp;"'!B4:B15"),0)+3)=1,6,IF(INDIRECT("'"&amp;B458&amp;"'!V"&amp;MATCH(INT(BA458/8)+1,INDIRECT("'"&amp;B458&amp;"'!B4:B15"),0)+3)=1,4,0)))),"")</f>
        <v/>
      </c>
      <c r="H458" t="str" cm="1">
        <f t="array" aca="1" ref="H458" ca="1">IFERROR(IFERROR(INDIRECT("'"&amp;B458&amp;"'!AE"&amp;MATCH(INT(BA458/8)+1,INDIRECT("'"&amp;B458&amp;"'!B4:B15"),0)+3),0)-G458,"")</f>
        <v/>
      </c>
      <c r="I458" t="e">
        <f ca="1">H458+H459+H460</f>
        <v>#VALUE!</v>
      </c>
      <c r="J458" t="str">
        <f ca="1">IFERROR(ABS(SUM(I458,-F459,-E459))+ABS(SUM(IF(D458="Traversal",15,IF(D458="High",10,IF(D458="Mid",6,IF(D458="Low",4,0))))-G458)),"")</f>
        <v/>
      </c>
      <c r="K458" t="str" cm="1">
        <f t="array" aca="1" ref="K458" ca="1">IFERROR(INDIRECT("'"&amp;B458&amp;"'!AG"&amp;MATCH(INT(BA458/8)+1,INDIRECT("'"&amp;B458&amp;"'!B4:B15"),0)+3),"")</f>
        <v/>
      </c>
      <c r="M458" t="str">
        <f t="shared" ca="1" si="150"/>
        <v/>
      </c>
      <c r="N458" t="str">
        <f t="shared" si="150"/>
        <v/>
      </c>
      <c r="O458" t="str">
        <f t="shared" si="150"/>
        <v/>
      </c>
      <c r="P458" t="str">
        <f t="shared" si="150"/>
        <v/>
      </c>
      <c r="Q458" t="str">
        <f t="shared" si="150"/>
        <v/>
      </c>
      <c r="R458" t="str">
        <f t="shared" si="150"/>
        <v/>
      </c>
      <c r="S458" t="str">
        <f t="shared" si="150"/>
        <v/>
      </c>
      <c r="T458" t="str">
        <f t="shared" si="150"/>
        <v/>
      </c>
      <c r="U458" t="str">
        <f t="shared" si="150"/>
        <v/>
      </c>
      <c r="V458" t="str">
        <f t="shared" si="150"/>
        <v/>
      </c>
      <c r="W458" t="str">
        <f t="shared" si="150"/>
        <v/>
      </c>
      <c r="X458" t="str">
        <f t="shared" si="150"/>
        <v/>
      </c>
      <c r="Y458" t="str">
        <f t="shared" si="150"/>
        <v/>
      </c>
      <c r="Z458" t="str">
        <f t="shared" si="150"/>
        <v/>
      </c>
      <c r="AA458" t="str">
        <f t="shared" si="150"/>
        <v/>
      </c>
      <c r="AB458" t="str">
        <f t="shared" si="150"/>
        <v/>
      </c>
      <c r="AC458" t="str">
        <f t="shared" si="149"/>
        <v/>
      </c>
      <c r="AD458" t="str">
        <f t="shared" si="149"/>
        <v/>
      </c>
      <c r="AE458" t="str">
        <f t="shared" si="149"/>
        <v/>
      </c>
      <c r="AF458" t="str">
        <f t="shared" si="149"/>
        <v/>
      </c>
      <c r="AG458" t="str">
        <f t="shared" si="149"/>
        <v/>
      </c>
      <c r="AH458" t="str">
        <f t="shared" si="149"/>
        <v/>
      </c>
      <c r="AI458" t="str">
        <f t="shared" si="149"/>
        <v/>
      </c>
      <c r="AJ458" t="str">
        <f t="shared" si="149"/>
        <v/>
      </c>
      <c r="AK458" t="str">
        <f t="shared" si="149"/>
        <v/>
      </c>
      <c r="AL458" t="str">
        <f t="shared" si="149"/>
        <v/>
      </c>
      <c r="AM458" t="str">
        <f t="shared" si="149"/>
        <v/>
      </c>
      <c r="AN458" t="str">
        <f t="shared" si="149"/>
        <v/>
      </c>
      <c r="AO458" t="str">
        <f t="shared" si="149"/>
        <v/>
      </c>
      <c r="AP458" t="str">
        <f t="shared" si="149"/>
        <v/>
      </c>
      <c r="AQ458" t="str">
        <f t="shared" si="149"/>
        <v/>
      </c>
      <c r="AR458" t="str">
        <f t="shared" si="151"/>
        <v/>
      </c>
      <c r="AS458" t="str">
        <f t="shared" si="151"/>
        <v/>
      </c>
      <c r="AT458" t="str">
        <f t="shared" si="151"/>
        <v/>
      </c>
      <c r="AU458" t="str">
        <f t="shared" si="151"/>
        <v/>
      </c>
      <c r="AV458" t="str">
        <f t="shared" si="151"/>
        <v/>
      </c>
      <c r="AW458" t="str">
        <f t="shared" si="151"/>
        <v/>
      </c>
      <c r="AX458" t="str">
        <f t="shared" si="151"/>
        <v/>
      </c>
      <c r="AY458" t="str">
        <f t="shared" si="151"/>
        <v/>
      </c>
      <c r="BA458">
        <v>458</v>
      </c>
      <c r="BB458">
        <f t="shared" si="145"/>
        <v>58</v>
      </c>
    </row>
    <row r="459" spans="1:54">
      <c r="A459" s="77"/>
      <c r="E459" s="78"/>
      <c r="F459" s="78"/>
      <c r="G459" t="str" cm="1">
        <f t="array" aca="1" ref="G459" ca="1">IFERROR(IF(INDIRECT("'"&amp;B459&amp;"'!Z"&amp;MATCH(INT(BA459/8)+1,INDIRECT("'"&amp;B459&amp;"'!B4:B15"),0)+3)=1,15,IF(INDIRECT("'"&amp;B459&amp;"'!X"&amp;MATCH(INT(BA459/8)+1,INDIRECT("'"&amp;B459&amp;"'!B4:B15"),0)+3)=1,10,IF(INDIRECT("'"&amp;B459&amp;"'!V"&amp;MATCH(INT(BA459/8)+1,INDIRECT("'"&amp;B459&amp;"'!B4:B15"),0)+3)=1,6,IF(INDIRECT("'"&amp;B459&amp;"'!V"&amp;MATCH(INT(BA459/8)+1,INDIRECT("'"&amp;B459&amp;"'!B4:B15"),0)+3)=1,4,0)))),"")</f>
        <v/>
      </c>
      <c r="H459" t="str" cm="1">
        <f t="array" aca="1" ref="H459" ca="1">IFERROR(IFERROR(INDIRECT("'"&amp;B459&amp;"'!AE"&amp;MATCH(INT(BA459/8)+1,INDIRECT("'"&amp;B459&amp;"'!B4:B15"),0)+3),0)-G459,"")</f>
        <v/>
      </c>
      <c r="I459" t="e">
        <f ca="1">H458+H459+H460</f>
        <v>#VALUE!</v>
      </c>
      <c r="J459" t="str">
        <f ca="1">IFERROR(ABS(SUM(I459,-F459,-E459))+ABS(SUM(IF(D459="Traversal",15,IF(D459="High",10,IF(D459="Mid",6,IF(D459="Low",4,0))))-G459)),"")</f>
        <v/>
      </c>
      <c r="K459" t="str" cm="1">
        <f t="array" aca="1" ref="K459" ca="1">IFERROR(INDIRECT("'"&amp;B459&amp;"'!AG"&amp;MATCH(INT(BA459/8)+1,INDIRECT("'"&amp;B459&amp;"'!B4:B15"),0)+3),"")</f>
        <v/>
      </c>
      <c r="M459" t="str">
        <f t="shared" ca="1" si="150"/>
        <v/>
      </c>
      <c r="N459" t="str">
        <f t="shared" si="150"/>
        <v/>
      </c>
      <c r="O459" t="str">
        <f t="shared" si="150"/>
        <v/>
      </c>
      <c r="P459" t="str">
        <f t="shared" si="150"/>
        <v/>
      </c>
      <c r="Q459" t="str">
        <f t="shared" si="150"/>
        <v/>
      </c>
      <c r="R459" t="str">
        <f t="shared" si="150"/>
        <v/>
      </c>
      <c r="S459" t="str">
        <f t="shared" si="150"/>
        <v/>
      </c>
      <c r="T459" t="str">
        <f t="shared" si="150"/>
        <v/>
      </c>
      <c r="U459" t="str">
        <f t="shared" si="150"/>
        <v/>
      </c>
      <c r="V459" t="str">
        <f t="shared" si="150"/>
        <v/>
      </c>
      <c r="W459" t="str">
        <f t="shared" si="150"/>
        <v/>
      </c>
      <c r="X459" t="str">
        <f t="shared" si="150"/>
        <v/>
      </c>
      <c r="Y459" t="str">
        <f t="shared" si="150"/>
        <v/>
      </c>
      <c r="Z459" t="str">
        <f t="shared" si="150"/>
        <v/>
      </c>
      <c r="AA459" t="str">
        <f t="shared" si="150"/>
        <v/>
      </c>
      <c r="AB459" t="str">
        <f t="shared" si="150"/>
        <v/>
      </c>
      <c r="AC459" t="str">
        <f t="shared" si="149"/>
        <v/>
      </c>
      <c r="AD459" t="str">
        <f t="shared" si="149"/>
        <v/>
      </c>
      <c r="AE459" t="str">
        <f t="shared" si="149"/>
        <v/>
      </c>
      <c r="AF459" t="str">
        <f t="shared" si="149"/>
        <v/>
      </c>
      <c r="AG459" t="str">
        <f t="shared" si="149"/>
        <v/>
      </c>
      <c r="AH459" t="str">
        <f t="shared" si="149"/>
        <v/>
      </c>
      <c r="AI459" t="str">
        <f t="shared" si="149"/>
        <v/>
      </c>
      <c r="AJ459" t="str">
        <f t="shared" si="149"/>
        <v/>
      </c>
      <c r="AK459" t="str">
        <f t="shared" si="149"/>
        <v/>
      </c>
      <c r="AL459" t="str">
        <f t="shared" si="149"/>
        <v/>
      </c>
      <c r="AM459" t="str">
        <f t="shared" si="149"/>
        <v/>
      </c>
      <c r="AN459" t="str">
        <f t="shared" si="149"/>
        <v/>
      </c>
      <c r="AO459" t="str">
        <f t="shared" si="149"/>
        <v/>
      </c>
      <c r="AP459" t="str">
        <f t="shared" si="149"/>
        <v/>
      </c>
      <c r="AQ459" t="str">
        <f t="shared" si="149"/>
        <v/>
      </c>
      <c r="AR459" t="str">
        <f t="shared" si="151"/>
        <v/>
      </c>
      <c r="AS459" t="str">
        <f t="shared" si="151"/>
        <v/>
      </c>
      <c r="AT459" t="str">
        <f t="shared" si="151"/>
        <v/>
      </c>
      <c r="AU459" t="str">
        <f t="shared" si="151"/>
        <v/>
      </c>
      <c r="AV459" t="str">
        <f t="shared" si="151"/>
        <v/>
      </c>
      <c r="AW459" t="str">
        <f t="shared" si="151"/>
        <v/>
      </c>
      <c r="AX459" t="str">
        <f t="shared" si="151"/>
        <v/>
      </c>
      <c r="AY459" t="str">
        <f t="shared" si="151"/>
        <v/>
      </c>
      <c r="BA459">
        <v>459</v>
      </c>
      <c r="BB459">
        <f t="shared" si="145"/>
        <v>58</v>
      </c>
    </row>
    <row r="460" spans="1:54">
      <c r="A460" s="77"/>
      <c r="E460" s="78"/>
      <c r="F460" s="78"/>
      <c r="G460" t="str" cm="1">
        <f t="array" aca="1" ref="G460" ca="1">IFERROR(IF(INDIRECT("'"&amp;B460&amp;"'!Z"&amp;MATCH(INT(BA460/8)+1,INDIRECT("'"&amp;B460&amp;"'!B4:B15"),0)+3)=1,15,IF(INDIRECT("'"&amp;B460&amp;"'!X"&amp;MATCH(INT(BA460/8)+1,INDIRECT("'"&amp;B460&amp;"'!B4:B15"),0)+3)=1,10,IF(INDIRECT("'"&amp;B460&amp;"'!V"&amp;MATCH(INT(BA460/8)+1,INDIRECT("'"&amp;B460&amp;"'!B4:B15"),0)+3)=1,6,IF(INDIRECT("'"&amp;B460&amp;"'!V"&amp;MATCH(INT(BA460/8)+1,INDIRECT("'"&amp;B460&amp;"'!B4:B15"),0)+3)=1,4,0)))),"")</f>
        <v/>
      </c>
      <c r="H460" t="str" cm="1">
        <f t="array" aca="1" ref="H460" ca="1">IFERROR(IFERROR(INDIRECT("'"&amp;B460&amp;"'!AE"&amp;MATCH(INT(BA460/8)+1,INDIRECT("'"&amp;B460&amp;"'!B4:B15"),0)+3),0)-G460,"")</f>
        <v/>
      </c>
      <c r="I460" t="e">
        <f ca="1">H458+H459+H460</f>
        <v>#VALUE!</v>
      </c>
      <c r="J460" t="str">
        <f ca="1">IFERROR(ABS(SUM(I460,-F459,-E459))+ABS(SUM(IF(D460="Traversal",15,IF(D460="High",10,IF(D460="Mid",6,IF(D460="Low",4,0))))-G460)),"")</f>
        <v/>
      </c>
      <c r="K460" t="str" cm="1">
        <f t="array" aca="1" ref="K460" ca="1">IFERROR(INDIRECT("'"&amp;B460&amp;"'!AG"&amp;MATCH(INT(BA460/8)+1,INDIRECT("'"&amp;B460&amp;"'!B4:B15"),0)+3),"")</f>
        <v/>
      </c>
      <c r="M460" t="str">
        <f t="shared" ca="1" si="150"/>
        <v/>
      </c>
      <c r="N460" t="str">
        <f t="shared" si="150"/>
        <v/>
      </c>
      <c r="O460" t="str">
        <f t="shared" si="150"/>
        <v/>
      </c>
      <c r="P460" t="str">
        <f t="shared" si="150"/>
        <v/>
      </c>
      <c r="Q460" t="str">
        <f t="shared" si="150"/>
        <v/>
      </c>
      <c r="R460" t="str">
        <f t="shared" si="150"/>
        <v/>
      </c>
      <c r="S460" t="str">
        <f t="shared" si="150"/>
        <v/>
      </c>
      <c r="T460" t="str">
        <f t="shared" si="150"/>
        <v/>
      </c>
      <c r="U460" t="str">
        <f t="shared" si="150"/>
        <v/>
      </c>
      <c r="V460" t="str">
        <f t="shared" si="150"/>
        <v/>
      </c>
      <c r="W460" t="str">
        <f t="shared" si="150"/>
        <v/>
      </c>
      <c r="X460" t="str">
        <f t="shared" si="150"/>
        <v/>
      </c>
      <c r="Y460" t="str">
        <f t="shared" si="150"/>
        <v/>
      </c>
      <c r="Z460" t="str">
        <f t="shared" si="150"/>
        <v/>
      </c>
      <c r="AA460" t="str">
        <f t="shared" si="150"/>
        <v/>
      </c>
      <c r="AB460" t="str">
        <f t="shared" si="150"/>
        <v/>
      </c>
      <c r="AC460" t="str">
        <f t="shared" si="149"/>
        <v/>
      </c>
      <c r="AD460" t="str">
        <f t="shared" si="149"/>
        <v/>
      </c>
      <c r="AE460" t="str">
        <f t="shared" si="149"/>
        <v/>
      </c>
      <c r="AF460" t="str">
        <f t="shared" si="149"/>
        <v/>
      </c>
      <c r="AG460" t="str">
        <f t="shared" si="149"/>
        <v/>
      </c>
      <c r="AH460" t="str">
        <f t="shared" si="149"/>
        <v/>
      </c>
      <c r="AI460" t="str">
        <f t="shared" si="149"/>
        <v/>
      </c>
      <c r="AJ460" t="str">
        <f t="shared" si="149"/>
        <v/>
      </c>
      <c r="AK460" t="str">
        <f t="shared" si="149"/>
        <v/>
      </c>
      <c r="AL460" t="str">
        <f t="shared" si="149"/>
        <v/>
      </c>
      <c r="AM460" t="str">
        <f t="shared" si="149"/>
        <v/>
      </c>
      <c r="AN460" t="str">
        <f t="shared" si="149"/>
        <v/>
      </c>
      <c r="AO460" t="str">
        <f t="shared" si="149"/>
        <v/>
      </c>
      <c r="AP460" t="str">
        <f t="shared" si="149"/>
        <v/>
      </c>
      <c r="AQ460" t="str">
        <f t="shared" si="149"/>
        <v/>
      </c>
      <c r="AR460" t="str">
        <f t="shared" si="151"/>
        <v/>
      </c>
      <c r="AS460" t="str">
        <f t="shared" si="151"/>
        <v/>
      </c>
      <c r="AT460" t="str">
        <f t="shared" si="151"/>
        <v/>
      </c>
      <c r="AU460" t="str">
        <f t="shared" si="151"/>
        <v/>
      </c>
      <c r="AV460" t="str">
        <f t="shared" si="151"/>
        <v/>
      </c>
      <c r="AW460" t="str">
        <f t="shared" si="151"/>
        <v/>
      </c>
      <c r="AX460" t="str">
        <f t="shared" si="151"/>
        <v/>
      </c>
      <c r="AY460" t="str">
        <f t="shared" si="151"/>
        <v/>
      </c>
      <c r="BA460">
        <v>460</v>
      </c>
      <c r="BB460">
        <f t="shared" si="145"/>
        <v>58</v>
      </c>
    </row>
    <row r="461" spans="1:54">
      <c r="A461" s="77"/>
      <c r="E461" s="78"/>
      <c r="F461" s="78"/>
      <c r="G461" t="str" cm="1">
        <f t="array" aca="1" ref="G461" ca="1">IFERROR(IF(INDIRECT("'"&amp;B461&amp;"'!Z"&amp;MATCH(INT(BA461/8)+1,INDIRECT("'"&amp;B461&amp;"'!B4:B15"),0)+3)=1,15,IF(INDIRECT("'"&amp;B461&amp;"'!X"&amp;MATCH(INT(BA461/8)+1,INDIRECT("'"&amp;B461&amp;"'!B4:B15"),0)+3)=1,10,IF(INDIRECT("'"&amp;B461&amp;"'!V"&amp;MATCH(INT(BA461/8)+1,INDIRECT("'"&amp;B461&amp;"'!B4:B15"),0)+3)=1,6,IF(INDIRECT("'"&amp;B461&amp;"'!V"&amp;MATCH(INT(BA461/8)+1,INDIRECT("'"&amp;B461&amp;"'!B4:B15"),0)+3)=1,4,0)))),"")</f>
        <v/>
      </c>
      <c r="H461" t="str" cm="1">
        <f t="array" aca="1" ref="H461" ca="1">IFERROR(IFERROR(INDIRECT("'"&amp;B461&amp;"'!AE"&amp;MATCH(INT(BA461/8)+1,INDIRECT("'"&amp;B461&amp;"'!B4:B15"),0)+3),0)-G461,"")</f>
        <v/>
      </c>
      <c r="I461" t="e">
        <f ca="1">H461+H462+H463</f>
        <v>#VALUE!</v>
      </c>
      <c r="J461" t="str">
        <f ca="1">IFERROR(ABS(SUM(I461,-F462,-E462))+ABS(SUM(IF(D461="Traversal",15,IF(D461="High",10,IF(D461="Mid",6,IF(D461="Low",4,0))))-G461)),"")</f>
        <v/>
      </c>
      <c r="K461" t="str" cm="1">
        <f t="array" aca="1" ref="K461" ca="1">IFERROR(INDIRECT("'"&amp;B461&amp;"'!AG"&amp;MATCH(INT(BA461/8)+1,INDIRECT("'"&amp;B461&amp;"'!B4:B15"),0)+3),"")</f>
        <v/>
      </c>
      <c r="M461" t="str">
        <f t="shared" ca="1" si="150"/>
        <v/>
      </c>
      <c r="N461" t="str">
        <f t="shared" si="150"/>
        <v/>
      </c>
      <c r="O461" t="str">
        <f t="shared" si="150"/>
        <v/>
      </c>
      <c r="P461" t="str">
        <f t="shared" si="150"/>
        <v/>
      </c>
      <c r="Q461" t="str">
        <f t="shared" si="150"/>
        <v/>
      </c>
      <c r="R461" t="str">
        <f t="shared" si="150"/>
        <v/>
      </c>
      <c r="S461" t="str">
        <f t="shared" si="150"/>
        <v/>
      </c>
      <c r="T461" t="str">
        <f t="shared" si="150"/>
        <v/>
      </c>
      <c r="U461" t="str">
        <f t="shared" si="150"/>
        <v/>
      </c>
      <c r="V461" t="str">
        <f t="shared" si="150"/>
        <v/>
      </c>
      <c r="W461" t="str">
        <f t="shared" si="150"/>
        <v/>
      </c>
      <c r="X461" t="str">
        <f t="shared" si="150"/>
        <v/>
      </c>
      <c r="Y461" t="str">
        <f t="shared" si="150"/>
        <v/>
      </c>
      <c r="Z461" t="str">
        <f t="shared" si="150"/>
        <v/>
      </c>
      <c r="AA461" t="str">
        <f t="shared" si="150"/>
        <v/>
      </c>
      <c r="AB461" t="str">
        <f t="shared" si="150"/>
        <v/>
      </c>
      <c r="AC461" t="str">
        <f t="shared" si="149"/>
        <v/>
      </c>
      <c r="AD461" t="str">
        <f t="shared" si="149"/>
        <v/>
      </c>
      <c r="AE461" t="str">
        <f t="shared" si="149"/>
        <v/>
      </c>
      <c r="AF461" t="str">
        <f t="shared" si="149"/>
        <v/>
      </c>
      <c r="AG461" t="str">
        <f t="shared" si="149"/>
        <v/>
      </c>
      <c r="AH461" t="str">
        <f t="shared" si="149"/>
        <v/>
      </c>
      <c r="AI461" t="str">
        <f t="shared" si="149"/>
        <v/>
      </c>
      <c r="AJ461" t="str">
        <f t="shared" si="149"/>
        <v/>
      </c>
      <c r="AK461" t="str">
        <f t="shared" si="149"/>
        <v/>
      </c>
      <c r="AL461" t="str">
        <f t="shared" si="149"/>
        <v/>
      </c>
      <c r="AM461" t="str">
        <f t="shared" si="149"/>
        <v/>
      </c>
      <c r="AN461" t="str">
        <f t="shared" si="149"/>
        <v/>
      </c>
      <c r="AO461" t="str">
        <f t="shared" si="149"/>
        <v/>
      </c>
      <c r="AP461" t="str">
        <f t="shared" si="149"/>
        <v/>
      </c>
      <c r="AQ461" t="str">
        <f t="shared" si="149"/>
        <v/>
      </c>
      <c r="AR461" t="str">
        <f t="shared" si="151"/>
        <v/>
      </c>
      <c r="AS461" t="str">
        <f t="shared" si="151"/>
        <v/>
      </c>
      <c r="AT461" t="str">
        <f t="shared" si="151"/>
        <v/>
      </c>
      <c r="AU461" t="str">
        <f t="shared" si="151"/>
        <v/>
      </c>
      <c r="AV461" t="str">
        <f t="shared" si="151"/>
        <v/>
      </c>
      <c r="AW461" t="str">
        <f t="shared" si="151"/>
        <v/>
      </c>
      <c r="AX461" t="str">
        <f t="shared" si="151"/>
        <v/>
      </c>
      <c r="AY461" t="str">
        <f t="shared" si="151"/>
        <v/>
      </c>
      <c r="BA461">
        <v>461</v>
      </c>
      <c r="BB461">
        <f t="shared" si="145"/>
        <v>58</v>
      </c>
    </row>
    <row r="462" spans="1:54">
      <c r="A462" s="77"/>
      <c r="E462" s="78"/>
      <c r="F462" s="78"/>
      <c r="G462" t="str" cm="1">
        <f t="array" aca="1" ref="G462" ca="1">IFERROR(IF(INDIRECT("'"&amp;B462&amp;"'!Z"&amp;MATCH(INT(BA462/8)+1,INDIRECT("'"&amp;B462&amp;"'!B4:B15"),0)+3)=1,15,IF(INDIRECT("'"&amp;B462&amp;"'!X"&amp;MATCH(INT(BA462/8)+1,INDIRECT("'"&amp;B462&amp;"'!B4:B15"),0)+3)=1,10,IF(INDIRECT("'"&amp;B462&amp;"'!V"&amp;MATCH(INT(BA462/8)+1,INDIRECT("'"&amp;B462&amp;"'!B4:B15"),0)+3)=1,6,IF(INDIRECT("'"&amp;B462&amp;"'!V"&amp;MATCH(INT(BA462/8)+1,INDIRECT("'"&amp;B462&amp;"'!B4:B15"),0)+3)=1,4,0)))),"")</f>
        <v/>
      </c>
      <c r="H462" t="str" cm="1">
        <f t="array" aca="1" ref="H462" ca="1">IFERROR(IFERROR(INDIRECT("'"&amp;B462&amp;"'!AE"&amp;MATCH(INT(BA462/8)+1,INDIRECT("'"&amp;B462&amp;"'!B4:B15"),0)+3),0)-G462,"")</f>
        <v/>
      </c>
      <c r="I462" t="e">
        <f ca="1">H461+H462+H463</f>
        <v>#VALUE!</v>
      </c>
      <c r="J462" t="str">
        <f ca="1">IFERROR(ABS(SUM(I462,-F462,-E462))+ABS(SUM(IF(D462="Traversal",15,IF(D462="High",10,IF(D462="Mid",6,IF(D462="Low",4,0))))-G462)),"")</f>
        <v/>
      </c>
      <c r="K462" t="str" cm="1">
        <f t="array" aca="1" ref="K462" ca="1">IFERROR(INDIRECT("'"&amp;B462&amp;"'!AG"&amp;MATCH(INT(BA462/8)+1,INDIRECT("'"&amp;B462&amp;"'!B4:B15"),0)+3),"")</f>
        <v/>
      </c>
      <c r="M462" t="str">
        <f t="shared" ca="1" si="150"/>
        <v/>
      </c>
      <c r="N462" t="str">
        <f t="shared" si="150"/>
        <v/>
      </c>
      <c r="O462" t="str">
        <f t="shared" si="150"/>
        <v/>
      </c>
      <c r="P462" t="str">
        <f t="shared" si="150"/>
        <v/>
      </c>
      <c r="Q462" t="str">
        <f t="shared" si="150"/>
        <v/>
      </c>
      <c r="R462" t="str">
        <f t="shared" si="150"/>
        <v/>
      </c>
      <c r="S462" t="str">
        <f t="shared" si="150"/>
        <v/>
      </c>
      <c r="T462" t="str">
        <f t="shared" si="150"/>
        <v/>
      </c>
      <c r="U462" t="str">
        <f t="shared" si="150"/>
        <v/>
      </c>
      <c r="V462" t="str">
        <f t="shared" si="150"/>
        <v/>
      </c>
      <c r="W462" t="str">
        <f t="shared" si="150"/>
        <v/>
      </c>
      <c r="X462" t="str">
        <f t="shared" si="150"/>
        <v/>
      </c>
      <c r="Y462" t="str">
        <f t="shared" si="150"/>
        <v/>
      </c>
      <c r="Z462" t="str">
        <f t="shared" si="150"/>
        <v/>
      </c>
      <c r="AA462" t="str">
        <f t="shared" si="150"/>
        <v/>
      </c>
      <c r="AB462" t="str">
        <f t="shared" si="150"/>
        <v/>
      </c>
      <c r="AC462" t="str">
        <f t="shared" si="149"/>
        <v/>
      </c>
      <c r="AD462" t="str">
        <f t="shared" si="149"/>
        <v/>
      </c>
      <c r="AE462" t="str">
        <f t="shared" si="149"/>
        <v/>
      </c>
      <c r="AF462" t="str">
        <f t="shared" si="149"/>
        <v/>
      </c>
      <c r="AG462" t="str">
        <f t="shared" si="149"/>
        <v/>
      </c>
      <c r="AH462" t="str">
        <f t="shared" si="149"/>
        <v/>
      </c>
      <c r="AI462" t="str">
        <f t="shared" si="149"/>
        <v/>
      </c>
      <c r="AJ462" t="str">
        <f t="shared" si="149"/>
        <v/>
      </c>
      <c r="AK462" t="str">
        <f t="shared" si="149"/>
        <v/>
      </c>
      <c r="AL462" t="str">
        <f t="shared" si="149"/>
        <v/>
      </c>
      <c r="AM462" t="str">
        <f t="shared" si="149"/>
        <v/>
      </c>
      <c r="AN462" t="str">
        <f t="shared" si="149"/>
        <v/>
      </c>
      <c r="AO462" t="str">
        <f t="shared" si="149"/>
        <v/>
      </c>
      <c r="AP462" t="str">
        <f t="shared" si="149"/>
        <v/>
      </c>
      <c r="AQ462" t="str">
        <f t="shared" si="149"/>
        <v/>
      </c>
      <c r="AR462" t="str">
        <f t="shared" si="151"/>
        <v/>
      </c>
      <c r="AS462" t="str">
        <f t="shared" si="151"/>
        <v/>
      </c>
      <c r="AT462" t="str">
        <f t="shared" si="151"/>
        <v/>
      </c>
      <c r="AU462" t="str">
        <f t="shared" si="151"/>
        <v/>
      </c>
      <c r="AV462" t="str">
        <f t="shared" si="151"/>
        <v/>
      </c>
      <c r="AW462" t="str">
        <f t="shared" si="151"/>
        <v/>
      </c>
      <c r="AX462" t="str">
        <f t="shared" si="151"/>
        <v/>
      </c>
      <c r="AY462" t="str">
        <f t="shared" si="151"/>
        <v/>
      </c>
      <c r="BA462">
        <v>462</v>
      </c>
      <c r="BB462">
        <f t="shared" si="145"/>
        <v>58</v>
      </c>
    </row>
    <row r="463" spans="1:54">
      <c r="A463" s="77"/>
      <c r="E463" s="78"/>
      <c r="F463" s="78"/>
      <c r="G463" t="str" cm="1">
        <f t="array" aca="1" ref="G463" ca="1">IFERROR(IF(INDIRECT("'"&amp;B463&amp;"'!Z"&amp;MATCH(INT(BA463/8)+1,INDIRECT("'"&amp;B463&amp;"'!B4:B15"),0)+3)=1,15,IF(INDIRECT("'"&amp;B463&amp;"'!X"&amp;MATCH(INT(BA463/8)+1,INDIRECT("'"&amp;B463&amp;"'!B4:B15"),0)+3)=1,10,IF(INDIRECT("'"&amp;B463&amp;"'!V"&amp;MATCH(INT(BA463/8)+1,INDIRECT("'"&amp;B463&amp;"'!B4:B15"),0)+3)=1,6,IF(INDIRECT("'"&amp;B463&amp;"'!V"&amp;MATCH(INT(BA463/8)+1,INDIRECT("'"&amp;B463&amp;"'!B4:B15"),0)+3)=1,4,0)))),"")</f>
        <v/>
      </c>
      <c r="H463" t="str" cm="1">
        <f t="array" aca="1" ref="H463" ca="1">IFERROR(IFERROR(INDIRECT("'"&amp;B463&amp;"'!AE"&amp;MATCH(INT(BA463/8)+1,INDIRECT("'"&amp;B463&amp;"'!B4:B15"),0)+3),0)-G463,"")</f>
        <v/>
      </c>
      <c r="I463" t="e">
        <f ca="1">H461+H462+H463</f>
        <v>#VALUE!</v>
      </c>
      <c r="J463" t="str">
        <f ca="1">IFERROR(ABS(SUM(I463,-F462,-E462))+ABS(SUM(IF(D463="Traversal",15,IF(D463="High",10,IF(D463="Mid",6,IF(D463="Low",4,0))))-G463)),"")</f>
        <v/>
      </c>
      <c r="K463" t="str" cm="1">
        <f t="array" aca="1" ref="K463" ca="1">IFERROR(INDIRECT("'"&amp;B463&amp;"'!AG"&amp;MATCH(INT(BA463/8)+1,INDIRECT("'"&amp;B463&amp;"'!B4:B15"),0)+3),"")</f>
        <v/>
      </c>
      <c r="M463" t="str">
        <f t="shared" ca="1" si="150"/>
        <v/>
      </c>
      <c r="N463" t="str">
        <f t="shared" si="150"/>
        <v/>
      </c>
      <c r="O463" t="str">
        <f t="shared" si="150"/>
        <v/>
      </c>
      <c r="P463" t="str">
        <f t="shared" si="150"/>
        <v/>
      </c>
      <c r="Q463" t="str">
        <f t="shared" si="150"/>
        <v/>
      </c>
      <c r="R463" t="str">
        <f t="shared" si="150"/>
        <v/>
      </c>
      <c r="S463" t="str">
        <f t="shared" si="150"/>
        <v/>
      </c>
      <c r="T463" t="str">
        <f t="shared" si="150"/>
        <v/>
      </c>
      <c r="U463" t="str">
        <f t="shared" si="150"/>
        <v/>
      </c>
      <c r="V463" t="str">
        <f t="shared" si="150"/>
        <v/>
      </c>
      <c r="W463" t="str">
        <f t="shared" si="150"/>
        <v/>
      </c>
      <c r="X463" t="str">
        <f t="shared" si="150"/>
        <v/>
      </c>
      <c r="Y463" t="str">
        <f t="shared" si="150"/>
        <v/>
      </c>
      <c r="Z463" t="str">
        <f t="shared" si="150"/>
        <v/>
      </c>
      <c r="AA463" t="str">
        <f t="shared" si="150"/>
        <v/>
      </c>
      <c r="AB463" t="str">
        <f t="shared" si="150"/>
        <v/>
      </c>
      <c r="AC463" t="str">
        <f t="shared" si="149"/>
        <v/>
      </c>
      <c r="AD463" t="str">
        <f t="shared" si="149"/>
        <v/>
      </c>
      <c r="AE463" t="str">
        <f t="shared" si="149"/>
        <v/>
      </c>
      <c r="AF463" t="str">
        <f t="shared" si="149"/>
        <v/>
      </c>
      <c r="AG463" t="str">
        <f t="shared" si="149"/>
        <v/>
      </c>
      <c r="AH463" t="str">
        <f t="shared" si="149"/>
        <v/>
      </c>
      <c r="AI463" t="str">
        <f t="shared" si="149"/>
        <v/>
      </c>
      <c r="AJ463" t="str">
        <f t="shared" si="149"/>
        <v/>
      </c>
      <c r="AK463" t="str">
        <f t="shared" si="149"/>
        <v/>
      </c>
      <c r="AL463" t="str">
        <f t="shared" si="149"/>
        <v/>
      </c>
      <c r="AM463" t="str">
        <f t="shared" si="149"/>
        <v/>
      </c>
      <c r="AN463" t="str">
        <f t="shared" si="149"/>
        <v/>
      </c>
      <c r="AO463" t="str">
        <f t="shared" si="149"/>
        <v/>
      </c>
      <c r="AP463" t="str">
        <f t="shared" si="149"/>
        <v/>
      </c>
      <c r="AQ463" t="str">
        <f t="shared" si="149"/>
        <v/>
      </c>
      <c r="AR463" t="str">
        <f t="shared" si="151"/>
        <v/>
      </c>
      <c r="AS463" t="str">
        <f t="shared" si="151"/>
        <v/>
      </c>
      <c r="AT463" t="str">
        <f t="shared" si="151"/>
        <v/>
      </c>
      <c r="AU463" t="str">
        <f t="shared" si="151"/>
        <v/>
      </c>
      <c r="AV463" t="str">
        <f t="shared" si="151"/>
        <v/>
      </c>
      <c r="AW463" t="str">
        <f t="shared" si="151"/>
        <v/>
      </c>
      <c r="AX463" t="str">
        <f t="shared" si="151"/>
        <v/>
      </c>
      <c r="AY463" t="str">
        <f t="shared" si="151"/>
        <v/>
      </c>
      <c r="BA463">
        <v>463</v>
      </c>
      <c r="BB463">
        <f t="shared" si="145"/>
        <v>58</v>
      </c>
    </row>
    <row r="464" spans="1:54">
      <c r="A464" s="77"/>
      <c r="E464" s="78"/>
      <c r="F464" s="78"/>
      <c r="G464" t="str" cm="1">
        <f t="array" aca="1" ref="G464" ca="1">IFERROR(IF(INDIRECT("'"&amp;B464&amp;"'!Z"&amp;MATCH(INT(BA464/8)+1,INDIRECT("'"&amp;B464&amp;"'!B4:B15"),0)+3)=1,15,IF(INDIRECT("'"&amp;B464&amp;"'!X"&amp;MATCH(INT(BA464/8)+1,INDIRECT("'"&amp;B464&amp;"'!B4:B15"),0)+3)=1,10,IF(INDIRECT("'"&amp;B464&amp;"'!V"&amp;MATCH(INT(BA464/8)+1,INDIRECT("'"&amp;B464&amp;"'!B4:B15"),0)+3)=1,6,IF(INDIRECT("'"&amp;B464&amp;"'!V"&amp;MATCH(INT(BA464/8)+1,INDIRECT("'"&amp;B464&amp;"'!B4:B15"),0)+3)=1,4,0)))),"")</f>
        <v/>
      </c>
      <c r="H464" t="str" cm="1">
        <f t="array" aca="1" ref="H464" ca="1">IFERROR(IFERROR(INDIRECT("'"&amp;B464&amp;"'!AE"&amp;MATCH(INT(BA464/8)+1,INDIRECT("'"&amp;B464&amp;"'!B4:B15"),0)+3),0)-G464,"")</f>
        <v/>
      </c>
      <c r="K464" t="str" cm="1">
        <f t="array" aca="1" ref="K464" ca="1">IFERROR(INDIRECT("'"&amp;B464&amp;"'!AG"&amp;MATCH(INT(BA464/8)+1,INDIRECT("'"&amp;B464&amp;"'!B4:B15"),0)+3),"")</f>
        <v/>
      </c>
      <c r="M464" t="str">
        <f t="shared" ca="1" si="150"/>
        <v/>
      </c>
      <c r="N464" t="str">
        <f t="shared" si="150"/>
        <v/>
      </c>
      <c r="O464" t="str">
        <f t="shared" si="150"/>
        <v/>
      </c>
      <c r="P464" t="str">
        <f t="shared" si="150"/>
        <v/>
      </c>
      <c r="Q464" t="str">
        <f t="shared" si="150"/>
        <v/>
      </c>
      <c r="R464" t="str">
        <f t="shared" si="150"/>
        <v/>
      </c>
      <c r="S464" t="str">
        <f t="shared" si="150"/>
        <v/>
      </c>
      <c r="T464" t="str">
        <f t="shared" si="150"/>
        <v/>
      </c>
      <c r="U464" t="str">
        <f t="shared" si="150"/>
        <v/>
      </c>
      <c r="V464" t="str">
        <f t="shared" si="150"/>
        <v/>
      </c>
      <c r="W464" t="str">
        <f t="shared" si="150"/>
        <v/>
      </c>
      <c r="X464" t="str">
        <f t="shared" si="150"/>
        <v/>
      </c>
      <c r="Y464" t="str">
        <f t="shared" si="150"/>
        <v/>
      </c>
      <c r="Z464" t="str">
        <f t="shared" si="150"/>
        <v/>
      </c>
      <c r="AA464" t="str">
        <f t="shared" si="150"/>
        <v/>
      </c>
      <c r="AB464" t="str">
        <f t="shared" si="150"/>
        <v/>
      </c>
      <c r="AC464" t="str">
        <f t="shared" si="149"/>
        <v/>
      </c>
      <c r="AD464" t="str">
        <f t="shared" si="149"/>
        <v/>
      </c>
      <c r="AE464" t="str">
        <f t="shared" si="149"/>
        <v/>
      </c>
      <c r="AF464" t="str">
        <f t="shared" si="149"/>
        <v/>
      </c>
      <c r="AG464" t="str">
        <f t="shared" si="149"/>
        <v/>
      </c>
      <c r="AH464" t="str">
        <f t="shared" si="149"/>
        <v/>
      </c>
      <c r="AI464" t="str">
        <f t="shared" si="149"/>
        <v/>
      </c>
      <c r="AJ464" t="str">
        <f t="shared" si="149"/>
        <v/>
      </c>
      <c r="AK464" t="str">
        <f t="shared" si="149"/>
        <v/>
      </c>
      <c r="AL464" t="str">
        <f t="shared" si="149"/>
        <v/>
      </c>
      <c r="AM464" t="str">
        <f t="shared" si="149"/>
        <v/>
      </c>
      <c r="AN464" t="str">
        <f t="shared" si="149"/>
        <v/>
      </c>
      <c r="AO464" t="str">
        <f t="shared" si="149"/>
        <v/>
      </c>
      <c r="AP464" t="str">
        <f t="shared" si="149"/>
        <v/>
      </c>
      <c r="AQ464" t="str">
        <f t="shared" si="149"/>
        <v/>
      </c>
      <c r="AR464" t="str">
        <f t="shared" si="151"/>
        <v/>
      </c>
      <c r="AS464" t="str">
        <f t="shared" si="151"/>
        <v/>
      </c>
      <c r="AT464" t="str">
        <f t="shared" si="151"/>
        <v/>
      </c>
      <c r="AU464" t="str">
        <f t="shared" si="151"/>
        <v/>
      </c>
      <c r="AV464" t="str">
        <f t="shared" si="151"/>
        <v/>
      </c>
      <c r="AW464" t="str">
        <f t="shared" si="151"/>
        <v/>
      </c>
      <c r="AX464" t="str">
        <f t="shared" si="151"/>
        <v/>
      </c>
      <c r="AY464" t="str">
        <f t="shared" si="151"/>
        <v/>
      </c>
      <c r="BA464">
        <v>464</v>
      </c>
      <c r="BB464">
        <f t="shared" si="145"/>
        <v>59</v>
      </c>
    </row>
    <row r="465" spans="1:54">
      <c r="A465" s="77"/>
      <c r="E465" s="78"/>
      <c r="F465" s="78"/>
      <c r="G465" t="str" cm="1">
        <f t="array" aca="1" ref="G465" ca="1">IFERROR(IF(INDIRECT("'"&amp;B465&amp;"'!Z"&amp;MATCH(INT(BA465/8)+1,INDIRECT("'"&amp;B465&amp;"'!B4:B15"),0)+3)=1,15,IF(INDIRECT("'"&amp;B465&amp;"'!X"&amp;MATCH(INT(BA465/8)+1,INDIRECT("'"&amp;B465&amp;"'!B4:B15"),0)+3)=1,10,IF(INDIRECT("'"&amp;B465&amp;"'!V"&amp;MATCH(INT(BA465/8)+1,INDIRECT("'"&amp;B465&amp;"'!B4:B15"),0)+3)=1,6,IF(INDIRECT("'"&amp;B465&amp;"'!V"&amp;MATCH(INT(BA465/8)+1,INDIRECT("'"&amp;B465&amp;"'!B4:B15"),0)+3)=1,4,0)))),"")</f>
        <v/>
      </c>
      <c r="H465" t="str" cm="1">
        <f t="array" aca="1" ref="H465" ca="1">IFERROR(IFERROR(INDIRECT("'"&amp;B465&amp;"'!AE"&amp;MATCH(INT(BA465/8)+1,INDIRECT("'"&amp;B465&amp;"'!B4:B15"),0)+3),0)-G465,"")</f>
        <v/>
      </c>
      <c r="K465" t="str" cm="1">
        <f t="array" aca="1" ref="K465" ca="1">IFERROR(INDIRECT("'"&amp;B465&amp;"'!AG"&amp;MATCH(INT(BA465/8)+1,INDIRECT("'"&amp;B465&amp;"'!B4:B15"),0)+3),"")</f>
        <v/>
      </c>
      <c r="M465" t="str">
        <f t="shared" ca="1" si="150"/>
        <v/>
      </c>
      <c r="N465" t="str">
        <f t="shared" si="150"/>
        <v/>
      </c>
      <c r="O465" t="str">
        <f t="shared" si="150"/>
        <v/>
      </c>
      <c r="P465" t="str">
        <f t="shared" si="150"/>
        <v/>
      </c>
      <c r="Q465" t="str">
        <f t="shared" si="150"/>
        <v/>
      </c>
      <c r="R465" t="str">
        <f t="shared" si="150"/>
        <v/>
      </c>
      <c r="S465" t="str">
        <f t="shared" si="150"/>
        <v/>
      </c>
      <c r="T465" t="str">
        <f t="shared" si="150"/>
        <v/>
      </c>
      <c r="U465" t="str">
        <f t="shared" si="150"/>
        <v/>
      </c>
      <c r="V465" t="str">
        <f t="shared" si="150"/>
        <v/>
      </c>
      <c r="W465" t="str">
        <f t="shared" si="150"/>
        <v/>
      </c>
      <c r="X465" t="str">
        <f t="shared" si="150"/>
        <v/>
      </c>
      <c r="Y465" t="str">
        <f t="shared" si="150"/>
        <v/>
      </c>
      <c r="Z465" t="str">
        <f t="shared" si="150"/>
        <v/>
      </c>
      <c r="AA465" t="str">
        <f t="shared" si="150"/>
        <v/>
      </c>
      <c r="AB465" t="str">
        <f t="shared" si="150"/>
        <v/>
      </c>
      <c r="AC465" t="str">
        <f t="shared" si="149"/>
        <v/>
      </c>
      <c r="AD465" t="str">
        <f t="shared" si="149"/>
        <v/>
      </c>
      <c r="AE465" t="str">
        <f t="shared" si="149"/>
        <v/>
      </c>
      <c r="AF465" t="str">
        <f t="shared" si="149"/>
        <v/>
      </c>
      <c r="AG465" t="str">
        <f t="shared" si="149"/>
        <v/>
      </c>
      <c r="AH465" t="str">
        <f t="shared" si="149"/>
        <v/>
      </c>
      <c r="AI465" t="str">
        <f t="shared" si="149"/>
        <v/>
      </c>
      <c r="AJ465" t="str">
        <f t="shared" si="149"/>
        <v/>
      </c>
      <c r="AK465" t="str">
        <f t="shared" si="149"/>
        <v/>
      </c>
      <c r="AL465" t="str">
        <f t="shared" si="149"/>
        <v/>
      </c>
      <c r="AM465" t="str">
        <f t="shared" si="149"/>
        <v/>
      </c>
      <c r="AN465" t="str">
        <f t="shared" si="149"/>
        <v/>
      </c>
      <c r="AO465" t="str">
        <f t="shared" si="149"/>
        <v/>
      </c>
      <c r="AP465" t="str">
        <f t="shared" si="149"/>
        <v/>
      </c>
      <c r="AQ465" t="str">
        <f t="shared" si="149"/>
        <v/>
      </c>
      <c r="AR465" t="str">
        <f t="shared" si="151"/>
        <v/>
      </c>
      <c r="AS465" t="str">
        <f t="shared" si="151"/>
        <v/>
      </c>
      <c r="AT465" t="str">
        <f t="shared" si="151"/>
        <v/>
      </c>
      <c r="AU465" t="str">
        <f t="shared" si="151"/>
        <v/>
      </c>
      <c r="AV465" t="str">
        <f t="shared" si="151"/>
        <v/>
      </c>
      <c r="AW465" t="str">
        <f t="shared" si="151"/>
        <v/>
      </c>
      <c r="AX465" t="str">
        <f t="shared" si="151"/>
        <v/>
      </c>
      <c r="AY465" t="str">
        <f t="shared" si="151"/>
        <v/>
      </c>
      <c r="BA465">
        <v>465</v>
      </c>
      <c r="BB465">
        <f t="shared" si="145"/>
        <v>59</v>
      </c>
    </row>
    <row r="466" spans="1:54">
      <c r="A466" s="77"/>
      <c r="E466" s="78"/>
      <c r="F466" s="78"/>
      <c r="G466" t="str" cm="1">
        <f t="array" aca="1" ref="G466" ca="1">IFERROR(IF(INDIRECT("'"&amp;B466&amp;"'!Z"&amp;MATCH(INT(BA466/8)+1,INDIRECT("'"&amp;B466&amp;"'!B4:B15"),0)+3)=1,15,IF(INDIRECT("'"&amp;B466&amp;"'!X"&amp;MATCH(INT(BA466/8)+1,INDIRECT("'"&amp;B466&amp;"'!B4:B15"),0)+3)=1,10,IF(INDIRECT("'"&amp;B466&amp;"'!V"&amp;MATCH(INT(BA466/8)+1,INDIRECT("'"&amp;B466&amp;"'!B4:B15"),0)+3)=1,6,IF(INDIRECT("'"&amp;B466&amp;"'!V"&amp;MATCH(INT(BA466/8)+1,INDIRECT("'"&amp;B466&amp;"'!B4:B15"),0)+3)=1,4,0)))),"")</f>
        <v/>
      </c>
      <c r="H466" t="str" cm="1">
        <f t="array" aca="1" ref="H466" ca="1">IFERROR(IFERROR(INDIRECT("'"&amp;B466&amp;"'!AE"&amp;MATCH(INT(BA466/8)+1,INDIRECT("'"&amp;B466&amp;"'!B4:B15"),0)+3),0)-G466,"")</f>
        <v/>
      </c>
      <c r="I466" t="e">
        <f ca="1">H466+H467+H468</f>
        <v>#VALUE!</v>
      </c>
      <c r="J466" t="str">
        <f ca="1">IFERROR(ABS(SUM(I466,-F467,-E467))+ABS(SUM(IF(D466="Traversal",15,IF(D466="High",10,IF(D466="Mid",6,IF(D466="Low",4,0))))-G466)),"")</f>
        <v/>
      </c>
      <c r="K466" t="str" cm="1">
        <f t="array" aca="1" ref="K466" ca="1">IFERROR(INDIRECT("'"&amp;B466&amp;"'!AG"&amp;MATCH(INT(BA466/8)+1,INDIRECT("'"&amp;B466&amp;"'!B4:B15"),0)+3),"")</f>
        <v/>
      </c>
      <c r="M466" t="str">
        <f t="shared" ca="1" si="150"/>
        <v/>
      </c>
      <c r="N466" t="str">
        <f t="shared" si="150"/>
        <v/>
      </c>
      <c r="O466" t="str">
        <f t="shared" si="150"/>
        <v/>
      </c>
      <c r="P466" t="str">
        <f t="shared" si="150"/>
        <v/>
      </c>
      <c r="Q466" t="str">
        <f t="shared" si="150"/>
        <v/>
      </c>
      <c r="R466" t="str">
        <f t="shared" si="150"/>
        <v/>
      </c>
      <c r="S466" t="str">
        <f t="shared" si="150"/>
        <v/>
      </c>
      <c r="T466" t="str">
        <f t="shared" si="150"/>
        <v/>
      </c>
      <c r="U466" t="str">
        <f t="shared" si="150"/>
        <v/>
      </c>
      <c r="V466" t="str">
        <f t="shared" si="150"/>
        <v/>
      </c>
      <c r="W466" t="str">
        <f t="shared" si="150"/>
        <v/>
      </c>
      <c r="X466" t="str">
        <f t="shared" si="150"/>
        <v/>
      </c>
      <c r="Y466" t="str">
        <f t="shared" si="150"/>
        <v/>
      </c>
      <c r="Z466" t="str">
        <f t="shared" si="150"/>
        <v/>
      </c>
      <c r="AA466" t="str">
        <f t="shared" si="150"/>
        <v/>
      </c>
      <c r="AB466" t="str">
        <f t="shared" si="150"/>
        <v/>
      </c>
      <c r="AC466" t="str">
        <f t="shared" si="149"/>
        <v/>
      </c>
      <c r="AD466" t="str">
        <f t="shared" si="149"/>
        <v/>
      </c>
      <c r="AE466" t="str">
        <f t="shared" si="149"/>
        <v/>
      </c>
      <c r="AF466" t="str">
        <f t="shared" si="149"/>
        <v/>
      </c>
      <c r="AG466" t="str">
        <f t="shared" si="149"/>
        <v/>
      </c>
      <c r="AH466" t="str">
        <f t="shared" si="149"/>
        <v/>
      </c>
      <c r="AI466" t="str">
        <f t="shared" si="149"/>
        <v/>
      </c>
      <c r="AJ466" t="str">
        <f t="shared" si="149"/>
        <v/>
      </c>
      <c r="AK466" t="str">
        <f t="shared" si="149"/>
        <v/>
      </c>
      <c r="AL466" t="str">
        <f t="shared" si="149"/>
        <v/>
      </c>
      <c r="AM466" t="str">
        <f t="shared" si="149"/>
        <v/>
      </c>
      <c r="AN466" t="str">
        <f t="shared" si="149"/>
        <v/>
      </c>
      <c r="AO466" t="str">
        <f t="shared" si="149"/>
        <v/>
      </c>
      <c r="AP466" t="str">
        <f t="shared" si="149"/>
        <v/>
      </c>
      <c r="AQ466" t="str">
        <f t="shared" si="149"/>
        <v/>
      </c>
      <c r="AR466" t="str">
        <f t="shared" si="151"/>
        <v/>
      </c>
      <c r="AS466" t="str">
        <f t="shared" si="151"/>
        <v/>
      </c>
      <c r="AT466" t="str">
        <f t="shared" si="151"/>
        <v/>
      </c>
      <c r="AU466" t="str">
        <f t="shared" si="151"/>
        <v/>
      </c>
      <c r="AV466" t="str">
        <f t="shared" si="151"/>
        <v/>
      </c>
      <c r="AW466" t="str">
        <f t="shared" si="151"/>
        <v/>
      </c>
      <c r="AX466" t="str">
        <f t="shared" si="151"/>
        <v/>
      </c>
      <c r="AY466" t="str">
        <f t="shared" si="151"/>
        <v/>
      </c>
      <c r="BA466">
        <v>466</v>
      </c>
      <c r="BB466">
        <f t="shared" si="145"/>
        <v>59</v>
      </c>
    </row>
    <row r="467" spans="1:54">
      <c r="A467" s="77"/>
      <c r="E467" s="78"/>
      <c r="F467" s="78"/>
      <c r="G467" t="str" cm="1">
        <f t="array" aca="1" ref="G467" ca="1">IFERROR(IF(INDIRECT("'"&amp;B467&amp;"'!Z"&amp;MATCH(INT(BA467/8)+1,INDIRECT("'"&amp;B467&amp;"'!B4:B15"),0)+3)=1,15,IF(INDIRECT("'"&amp;B467&amp;"'!X"&amp;MATCH(INT(BA467/8)+1,INDIRECT("'"&amp;B467&amp;"'!B4:B15"),0)+3)=1,10,IF(INDIRECT("'"&amp;B467&amp;"'!V"&amp;MATCH(INT(BA467/8)+1,INDIRECT("'"&amp;B467&amp;"'!B4:B15"),0)+3)=1,6,IF(INDIRECT("'"&amp;B467&amp;"'!V"&amp;MATCH(INT(BA467/8)+1,INDIRECT("'"&amp;B467&amp;"'!B4:B15"),0)+3)=1,4,0)))),"")</f>
        <v/>
      </c>
      <c r="H467" t="str" cm="1">
        <f t="array" aca="1" ref="H467" ca="1">IFERROR(IFERROR(INDIRECT("'"&amp;B467&amp;"'!AE"&amp;MATCH(INT(BA467/8)+1,INDIRECT("'"&amp;B467&amp;"'!B4:B15"),0)+3),0)-G467,"")</f>
        <v/>
      </c>
      <c r="I467" t="e">
        <f ca="1">H466+H467+H468</f>
        <v>#VALUE!</v>
      </c>
      <c r="J467" t="str">
        <f ca="1">IFERROR(ABS(SUM(I467,-F467,-E467))+ABS(SUM(IF(D467="Traversal",15,IF(D467="High",10,IF(D467="Mid",6,IF(D467="Low",4,0))))-G467)),"")</f>
        <v/>
      </c>
      <c r="K467" t="str" cm="1">
        <f t="array" aca="1" ref="K467" ca="1">IFERROR(INDIRECT("'"&amp;B467&amp;"'!AG"&amp;MATCH(INT(BA467/8)+1,INDIRECT("'"&amp;B467&amp;"'!B4:B15"),0)+3),"")</f>
        <v/>
      </c>
      <c r="M467" t="str">
        <f t="shared" ca="1" si="150"/>
        <v/>
      </c>
      <c r="N467" t="str">
        <f t="shared" si="150"/>
        <v/>
      </c>
      <c r="O467" t="str">
        <f t="shared" si="150"/>
        <v/>
      </c>
      <c r="P467" t="str">
        <f t="shared" si="150"/>
        <v/>
      </c>
      <c r="Q467" t="str">
        <f t="shared" si="150"/>
        <v/>
      </c>
      <c r="R467" t="str">
        <f t="shared" si="150"/>
        <v/>
      </c>
      <c r="S467" t="str">
        <f t="shared" si="150"/>
        <v/>
      </c>
      <c r="T467" t="str">
        <f t="shared" si="150"/>
        <v/>
      </c>
      <c r="U467" t="str">
        <f t="shared" si="150"/>
        <v/>
      </c>
      <c r="V467" t="str">
        <f t="shared" si="150"/>
        <v/>
      </c>
      <c r="W467" t="str">
        <f t="shared" si="150"/>
        <v/>
      </c>
      <c r="X467" t="str">
        <f t="shared" si="150"/>
        <v/>
      </c>
      <c r="Y467" t="str">
        <f t="shared" si="150"/>
        <v/>
      </c>
      <c r="Z467" t="str">
        <f t="shared" si="150"/>
        <v/>
      </c>
      <c r="AA467" t="str">
        <f t="shared" si="150"/>
        <v/>
      </c>
      <c r="AB467" t="str">
        <f t="shared" si="150"/>
        <v/>
      </c>
      <c r="AC467" t="str">
        <f t="shared" si="149"/>
        <v/>
      </c>
      <c r="AD467" t="str">
        <f t="shared" si="149"/>
        <v/>
      </c>
      <c r="AE467" t="str">
        <f t="shared" si="149"/>
        <v/>
      </c>
      <c r="AF467" t="str">
        <f t="shared" si="149"/>
        <v/>
      </c>
      <c r="AG467" t="str">
        <f t="shared" si="149"/>
        <v/>
      </c>
      <c r="AH467" t="str">
        <f t="shared" si="149"/>
        <v/>
      </c>
      <c r="AI467" t="str">
        <f t="shared" si="149"/>
        <v/>
      </c>
      <c r="AJ467" t="str">
        <f t="shared" si="149"/>
        <v/>
      </c>
      <c r="AK467" t="str">
        <f t="shared" si="149"/>
        <v/>
      </c>
      <c r="AL467" t="str">
        <f t="shared" si="149"/>
        <v/>
      </c>
      <c r="AM467" t="str">
        <f t="shared" si="149"/>
        <v/>
      </c>
      <c r="AN467" t="str">
        <f t="shared" si="149"/>
        <v/>
      </c>
      <c r="AO467" t="str">
        <f t="shared" si="149"/>
        <v/>
      </c>
      <c r="AP467" t="str">
        <f t="shared" si="149"/>
        <v/>
      </c>
      <c r="AQ467" t="str">
        <f t="shared" si="149"/>
        <v/>
      </c>
      <c r="AR467" t="str">
        <f t="shared" si="151"/>
        <v/>
      </c>
      <c r="AS467" t="str">
        <f t="shared" si="151"/>
        <v/>
      </c>
      <c r="AT467" t="str">
        <f t="shared" si="151"/>
        <v/>
      </c>
      <c r="AU467" t="str">
        <f t="shared" si="151"/>
        <v/>
      </c>
      <c r="AV467" t="str">
        <f t="shared" si="151"/>
        <v/>
      </c>
      <c r="AW467" t="str">
        <f t="shared" si="151"/>
        <v/>
      </c>
      <c r="AX467" t="str">
        <f t="shared" si="151"/>
        <v/>
      </c>
      <c r="AY467" t="str">
        <f t="shared" si="151"/>
        <v/>
      </c>
      <c r="BA467">
        <v>467</v>
      </c>
      <c r="BB467">
        <f t="shared" si="145"/>
        <v>59</v>
      </c>
    </row>
    <row r="468" spans="1:54">
      <c r="A468" s="77"/>
      <c r="E468" s="78"/>
      <c r="F468" s="78"/>
      <c r="G468" t="str" cm="1">
        <f t="array" aca="1" ref="G468" ca="1">IFERROR(IF(INDIRECT("'"&amp;B468&amp;"'!Z"&amp;MATCH(INT(BA468/8)+1,INDIRECT("'"&amp;B468&amp;"'!B4:B15"),0)+3)=1,15,IF(INDIRECT("'"&amp;B468&amp;"'!X"&amp;MATCH(INT(BA468/8)+1,INDIRECT("'"&amp;B468&amp;"'!B4:B15"),0)+3)=1,10,IF(INDIRECT("'"&amp;B468&amp;"'!V"&amp;MATCH(INT(BA468/8)+1,INDIRECT("'"&amp;B468&amp;"'!B4:B15"),0)+3)=1,6,IF(INDIRECT("'"&amp;B468&amp;"'!V"&amp;MATCH(INT(BA468/8)+1,INDIRECT("'"&amp;B468&amp;"'!B4:B15"),0)+3)=1,4,0)))),"")</f>
        <v/>
      </c>
      <c r="H468" t="str" cm="1">
        <f t="array" aca="1" ref="H468" ca="1">IFERROR(IFERROR(INDIRECT("'"&amp;B468&amp;"'!AE"&amp;MATCH(INT(BA468/8)+1,INDIRECT("'"&amp;B468&amp;"'!B4:B15"),0)+3),0)-G468,"")</f>
        <v/>
      </c>
      <c r="I468" t="e">
        <f ca="1">H466+H467+H468</f>
        <v>#VALUE!</v>
      </c>
      <c r="J468" t="str">
        <f ca="1">IFERROR(ABS(SUM(I468,-F467,-E467))+ABS(SUM(IF(D468="Traversal",15,IF(D468="High",10,IF(D468="Mid",6,IF(D468="Low",4,0))))-G468)),"")</f>
        <v/>
      </c>
      <c r="K468" t="str" cm="1">
        <f t="array" aca="1" ref="K468" ca="1">IFERROR(INDIRECT("'"&amp;B468&amp;"'!AG"&amp;MATCH(INT(BA468/8)+1,INDIRECT("'"&amp;B468&amp;"'!B4:B15"),0)+3),"")</f>
        <v/>
      </c>
      <c r="M468" t="str">
        <f t="shared" ca="1" si="150"/>
        <v/>
      </c>
      <c r="N468" t="str">
        <f t="shared" si="150"/>
        <v/>
      </c>
      <c r="O468" t="str">
        <f t="shared" si="150"/>
        <v/>
      </c>
      <c r="P468" t="str">
        <f t="shared" si="150"/>
        <v/>
      </c>
      <c r="Q468" t="str">
        <f t="shared" si="150"/>
        <v/>
      </c>
      <c r="R468" t="str">
        <f t="shared" si="150"/>
        <v/>
      </c>
      <c r="S468" t="str">
        <f t="shared" si="150"/>
        <v/>
      </c>
      <c r="T468" t="str">
        <f t="shared" si="150"/>
        <v/>
      </c>
      <c r="U468" t="str">
        <f t="shared" si="150"/>
        <v/>
      </c>
      <c r="V468" t="str">
        <f t="shared" si="150"/>
        <v/>
      </c>
      <c r="W468" t="str">
        <f t="shared" si="150"/>
        <v/>
      </c>
      <c r="X468" t="str">
        <f t="shared" si="150"/>
        <v/>
      </c>
      <c r="Y468" t="str">
        <f t="shared" si="150"/>
        <v/>
      </c>
      <c r="Z468" t="str">
        <f t="shared" si="150"/>
        <v/>
      </c>
      <c r="AA468" t="str">
        <f t="shared" si="150"/>
        <v/>
      </c>
      <c r="AB468" t="str">
        <f t="shared" si="150"/>
        <v/>
      </c>
      <c r="AC468" t="str">
        <f t="shared" si="149"/>
        <v/>
      </c>
      <c r="AD468" t="str">
        <f t="shared" si="149"/>
        <v/>
      </c>
      <c r="AE468" t="str">
        <f t="shared" si="149"/>
        <v/>
      </c>
      <c r="AF468" t="str">
        <f t="shared" si="149"/>
        <v/>
      </c>
      <c r="AG468" t="str">
        <f t="shared" si="149"/>
        <v/>
      </c>
      <c r="AH468" t="str">
        <f t="shared" si="149"/>
        <v/>
      </c>
      <c r="AI468" t="str">
        <f t="shared" si="149"/>
        <v/>
      </c>
      <c r="AJ468" t="str">
        <f t="shared" si="149"/>
        <v/>
      </c>
      <c r="AK468" t="str">
        <f t="shared" si="149"/>
        <v/>
      </c>
      <c r="AL468" t="str">
        <f t="shared" si="149"/>
        <v/>
      </c>
      <c r="AM468" t="str">
        <f t="shared" si="149"/>
        <v/>
      </c>
      <c r="AN468" t="str">
        <f t="shared" si="149"/>
        <v/>
      </c>
      <c r="AO468" t="str">
        <f t="shared" si="149"/>
        <v/>
      </c>
      <c r="AP468" t="str">
        <f t="shared" si="149"/>
        <v/>
      </c>
      <c r="AQ468" t="str">
        <f t="shared" si="149"/>
        <v/>
      </c>
      <c r="AR468" t="str">
        <f t="shared" si="151"/>
        <v/>
      </c>
      <c r="AS468" t="str">
        <f t="shared" si="151"/>
        <v/>
      </c>
      <c r="AT468" t="str">
        <f t="shared" si="151"/>
        <v/>
      </c>
      <c r="AU468" t="str">
        <f t="shared" si="151"/>
        <v/>
      </c>
      <c r="AV468" t="str">
        <f t="shared" si="151"/>
        <v/>
      </c>
      <c r="AW468" t="str">
        <f t="shared" si="151"/>
        <v/>
      </c>
      <c r="AX468" t="str">
        <f t="shared" si="151"/>
        <v/>
      </c>
      <c r="AY468" t="str">
        <f t="shared" si="151"/>
        <v/>
      </c>
      <c r="BA468">
        <v>468</v>
      </c>
      <c r="BB468">
        <f t="shared" si="145"/>
        <v>59</v>
      </c>
    </row>
    <row r="469" spans="1:54">
      <c r="A469" s="77"/>
      <c r="E469" s="78"/>
      <c r="F469" s="78"/>
      <c r="G469" t="str" cm="1">
        <f t="array" aca="1" ref="G469" ca="1">IFERROR(IF(INDIRECT("'"&amp;B469&amp;"'!Z"&amp;MATCH(INT(BA469/8)+1,INDIRECT("'"&amp;B469&amp;"'!B4:B15"),0)+3)=1,15,IF(INDIRECT("'"&amp;B469&amp;"'!X"&amp;MATCH(INT(BA469/8)+1,INDIRECT("'"&amp;B469&amp;"'!B4:B15"),0)+3)=1,10,IF(INDIRECT("'"&amp;B469&amp;"'!V"&amp;MATCH(INT(BA469/8)+1,INDIRECT("'"&amp;B469&amp;"'!B4:B15"),0)+3)=1,6,IF(INDIRECT("'"&amp;B469&amp;"'!V"&amp;MATCH(INT(BA469/8)+1,INDIRECT("'"&amp;B469&amp;"'!B4:B15"),0)+3)=1,4,0)))),"")</f>
        <v/>
      </c>
      <c r="H469" t="str" cm="1">
        <f t="array" aca="1" ref="H469" ca="1">IFERROR(IFERROR(INDIRECT("'"&amp;B469&amp;"'!AE"&amp;MATCH(INT(BA469/8)+1,INDIRECT("'"&amp;B469&amp;"'!B4:B15"),0)+3),0)-G469,"")</f>
        <v/>
      </c>
      <c r="I469" t="e">
        <f ca="1">H469+H470+H471</f>
        <v>#VALUE!</v>
      </c>
      <c r="J469" t="str">
        <f ca="1">IFERROR(ABS(SUM(I469,-F470,-E470))+ABS(SUM(IF(D469="Traversal",15,IF(D469="High",10,IF(D469="Mid",6,IF(D469="Low",4,0))))-G469)),"")</f>
        <v/>
      </c>
      <c r="K469" t="str" cm="1">
        <f t="array" aca="1" ref="K469" ca="1">IFERROR(INDIRECT("'"&amp;B469&amp;"'!AG"&amp;MATCH(INT(BA469/8)+1,INDIRECT("'"&amp;B469&amp;"'!B4:B15"),0)+3),"")</f>
        <v/>
      </c>
      <c r="M469" t="str">
        <f t="shared" ca="1" si="150"/>
        <v/>
      </c>
      <c r="N469" t="str">
        <f t="shared" si="150"/>
        <v/>
      </c>
      <c r="O469" t="str">
        <f t="shared" si="150"/>
        <v/>
      </c>
      <c r="P469" t="str">
        <f t="shared" si="150"/>
        <v/>
      </c>
      <c r="Q469" t="str">
        <f t="shared" si="150"/>
        <v/>
      </c>
      <c r="R469" t="str">
        <f t="shared" si="150"/>
        <v/>
      </c>
      <c r="S469" t="str">
        <f t="shared" si="150"/>
        <v/>
      </c>
      <c r="T469" t="str">
        <f t="shared" si="150"/>
        <v/>
      </c>
      <c r="U469" t="str">
        <f t="shared" si="150"/>
        <v/>
      </c>
      <c r="V469" t="str">
        <f t="shared" si="150"/>
        <v/>
      </c>
      <c r="W469" t="str">
        <f t="shared" si="150"/>
        <v/>
      </c>
      <c r="X469" t="str">
        <f t="shared" si="150"/>
        <v/>
      </c>
      <c r="Y469" t="str">
        <f t="shared" si="150"/>
        <v/>
      </c>
      <c r="Z469" t="str">
        <f t="shared" si="150"/>
        <v/>
      </c>
      <c r="AA469" t="str">
        <f t="shared" si="150"/>
        <v/>
      </c>
      <c r="AB469" t="str">
        <f t="shared" si="150"/>
        <v/>
      </c>
      <c r="AC469" t="str">
        <f t="shared" si="149"/>
        <v/>
      </c>
      <c r="AD469" t="str">
        <f t="shared" si="149"/>
        <v/>
      </c>
      <c r="AE469" t="str">
        <f t="shared" si="149"/>
        <v/>
      </c>
      <c r="AF469" t="str">
        <f t="shared" si="149"/>
        <v/>
      </c>
      <c r="AG469" t="str">
        <f t="shared" si="149"/>
        <v/>
      </c>
      <c r="AH469" t="str">
        <f t="shared" si="149"/>
        <v/>
      </c>
      <c r="AI469" t="str">
        <f t="shared" si="149"/>
        <v/>
      </c>
      <c r="AJ469" t="str">
        <f t="shared" si="149"/>
        <v/>
      </c>
      <c r="AK469" t="str">
        <f t="shared" si="149"/>
        <v/>
      </c>
      <c r="AL469" t="str">
        <f t="shared" si="149"/>
        <v/>
      </c>
      <c r="AM469" t="str">
        <f t="shared" si="149"/>
        <v/>
      </c>
      <c r="AN469" t="str">
        <f t="shared" si="149"/>
        <v/>
      </c>
      <c r="AO469" t="str">
        <f t="shared" si="149"/>
        <v/>
      </c>
      <c r="AP469" t="str">
        <f t="shared" si="149"/>
        <v/>
      </c>
      <c r="AQ469" t="str">
        <f t="shared" si="149"/>
        <v/>
      </c>
      <c r="AR469" t="str">
        <f t="shared" si="151"/>
        <v/>
      </c>
      <c r="AS469" t="str">
        <f t="shared" si="151"/>
        <v/>
      </c>
      <c r="AT469" t="str">
        <f t="shared" si="151"/>
        <v/>
      </c>
      <c r="AU469" t="str">
        <f t="shared" si="151"/>
        <v/>
      </c>
      <c r="AV469" t="str">
        <f t="shared" si="151"/>
        <v/>
      </c>
      <c r="AW469" t="str">
        <f t="shared" si="151"/>
        <v/>
      </c>
      <c r="AX469" t="str">
        <f t="shared" si="151"/>
        <v/>
      </c>
      <c r="AY469" t="str">
        <f t="shared" si="151"/>
        <v/>
      </c>
      <c r="BA469">
        <v>469</v>
      </c>
      <c r="BB469">
        <f t="shared" si="145"/>
        <v>59</v>
      </c>
    </row>
    <row r="470" spans="1:54">
      <c r="A470" s="77"/>
      <c r="E470" s="78"/>
      <c r="F470" s="78"/>
      <c r="G470" t="str" cm="1">
        <f t="array" aca="1" ref="G470" ca="1">IFERROR(IF(INDIRECT("'"&amp;B470&amp;"'!Z"&amp;MATCH(INT(BA470/8)+1,INDIRECT("'"&amp;B470&amp;"'!B4:B15"),0)+3)=1,15,IF(INDIRECT("'"&amp;B470&amp;"'!X"&amp;MATCH(INT(BA470/8)+1,INDIRECT("'"&amp;B470&amp;"'!B4:B15"),0)+3)=1,10,IF(INDIRECT("'"&amp;B470&amp;"'!V"&amp;MATCH(INT(BA470/8)+1,INDIRECT("'"&amp;B470&amp;"'!B4:B15"),0)+3)=1,6,IF(INDIRECT("'"&amp;B470&amp;"'!V"&amp;MATCH(INT(BA470/8)+1,INDIRECT("'"&amp;B470&amp;"'!B4:B15"),0)+3)=1,4,0)))),"")</f>
        <v/>
      </c>
      <c r="H470" t="str" cm="1">
        <f t="array" aca="1" ref="H470" ca="1">IFERROR(IFERROR(INDIRECT("'"&amp;B470&amp;"'!AE"&amp;MATCH(INT(BA470/8)+1,INDIRECT("'"&amp;B470&amp;"'!B4:B15"),0)+3),0)-G470,"")</f>
        <v/>
      </c>
      <c r="I470" t="e">
        <f ca="1">H469+H470+H471</f>
        <v>#VALUE!</v>
      </c>
      <c r="J470" t="str">
        <f ca="1">IFERROR(ABS(SUM(I470,-F470,-E470))+ABS(SUM(IF(D470="Traversal",15,IF(D470="High",10,IF(D470="Mid",6,IF(D470="Low",4,0))))-G470)),"")</f>
        <v/>
      </c>
      <c r="K470" t="str" cm="1">
        <f t="array" aca="1" ref="K470" ca="1">IFERROR(INDIRECT("'"&amp;B470&amp;"'!AG"&amp;MATCH(INT(BA470/8)+1,INDIRECT("'"&amp;B470&amp;"'!B4:B15"),0)+3),"")</f>
        <v/>
      </c>
      <c r="M470" t="str">
        <f t="shared" ca="1" si="150"/>
        <v/>
      </c>
      <c r="N470" t="str">
        <f t="shared" si="150"/>
        <v/>
      </c>
      <c r="O470" t="str">
        <f t="shared" si="150"/>
        <v/>
      </c>
      <c r="P470" t="str">
        <f t="shared" si="150"/>
        <v/>
      </c>
      <c r="Q470" t="str">
        <f t="shared" si="150"/>
        <v/>
      </c>
      <c r="R470" t="str">
        <f t="shared" si="150"/>
        <v/>
      </c>
      <c r="S470" t="str">
        <f t="shared" si="150"/>
        <v/>
      </c>
      <c r="T470" t="str">
        <f t="shared" si="150"/>
        <v/>
      </c>
      <c r="U470" t="str">
        <f t="shared" si="150"/>
        <v/>
      </c>
      <c r="V470" t="str">
        <f t="shared" si="150"/>
        <v/>
      </c>
      <c r="W470" t="str">
        <f t="shared" si="150"/>
        <v/>
      </c>
      <c r="X470" t="str">
        <f t="shared" si="150"/>
        <v/>
      </c>
      <c r="Y470" t="str">
        <f t="shared" si="150"/>
        <v/>
      </c>
      <c r="Z470" t="str">
        <f t="shared" si="150"/>
        <v/>
      </c>
      <c r="AA470" t="str">
        <f t="shared" si="150"/>
        <v/>
      </c>
      <c r="AB470" t="str">
        <f t="shared" si="150"/>
        <v/>
      </c>
      <c r="AC470" t="str">
        <f t="shared" si="149"/>
        <v/>
      </c>
      <c r="AD470" t="str">
        <f t="shared" si="149"/>
        <v/>
      </c>
      <c r="AE470" t="str">
        <f t="shared" si="149"/>
        <v/>
      </c>
      <c r="AF470" t="str">
        <f t="shared" si="149"/>
        <v/>
      </c>
      <c r="AG470" t="str">
        <f t="shared" si="149"/>
        <v/>
      </c>
      <c r="AH470" t="str">
        <f t="shared" si="149"/>
        <v/>
      </c>
      <c r="AI470" t="str">
        <f t="shared" si="149"/>
        <v/>
      </c>
      <c r="AJ470" t="str">
        <f t="shared" si="149"/>
        <v/>
      </c>
      <c r="AK470" t="str">
        <f t="shared" si="149"/>
        <v/>
      </c>
      <c r="AL470" t="str">
        <f t="shared" si="149"/>
        <v/>
      </c>
      <c r="AM470" t="str">
        <f t="shared" si="149"/>
        <v/>
      </c>
      <c r="AN470" t="str">
        <f t="shared" si="149"/>
        <v/>
      </c>
      <c r="AO470" t="str">
        <f t="shared" si="149"/>
        <v/>
      </c>
      <c r="AP470" t="str">
        <f t="shared" si="149"/>
        <v/>
      </c>
      <c r="AQ470" t="str">
        <f t="shared" si="149"/>
        <v/>
      </c>
      <c r="AR470" t="str">
        <f t="shared" si="151"/>
        <v/>
      </c>
      <c r="AS470" t="str">
        <f t="shared" si="151"/>
        <v/>
      </c>
      <c r="AT470" t="str">
        <f t="shared" si="151"/>
        <v/>
      </c>
      <c r="AU470" t="str">
        <f t="shared" si="151"/>
        <v/>
      </c>
      <c r="AV470" t="str">
        <f t="shared" si="151"/>
        <v/>
      </c>
      <c r="AW470" t="str">
        <f t="shared" si="151"/>
        <v/>
      </c>
      <c r="AX470" t="str">
        <f t="shared" si="151"/>
        <v/>
      </c>
      <c r="AY470" t="str">
        <f t="shared" si="151"/>
        <v/>
      </c>
      <c r="BA470">
        <v>470</v>
      </c>
      <c r="BB470">
        <f t="shared" si="145"/>
        <v>59</v>
      </c>
    </row>
    <row r="471" spans="1:54">
      <c r="A471" s="77"/>
      <c r="E471" s="78"/>
      <c r="F471" s="78"/>
      <c r="G471" t="str" cm="1">
        <f t="array" aca="1" ref="G471" ca="1">IFERROR(IF(INDIRECT("'"&amp;B471&amp;"'!Z"&amp;MATCH(INT(BA471/8)+1,INDIRECT("'"&amp;B471&amp;"'!B4:B15"),0)+3)=1,15,IF(INDIRECT("'"&amp;B471&amp;"'!X"&amp;MATCH(INT(BA471/8)+1,INDIRECT("'"&amp;B471&amp;"'!B4:B15"),0)+3)=1,10,IF(INDIRECT("'"&amp;B471&amp;"'!V"&amp;MATCH(INT(BA471/8)+1,INDIRECT("'"&amp;B471&amp;"'!B4:B15"),0)+3)=1,6,IF(INDIRECT("'"&amp;B471&amp;"'!V"&amp;MATCH(INT(BA471/8)+1,INDIRECT("'"&amp;B471&amp;"'!B4:B15"),0)+3)=1,4,0)))),"")</f>
        <v/>
      </c>
      <c r="H471" t="str" cm="1">
        <f t="array" aca="1" ref="H471" ca="1">IFERROR(IFERROR(INDIRECT("'"&amp;B471&amp;"'!AE"&amp;MATCH(INT(BA471/8)+1,INDIRECT("'"&amp;B471&amp;"'!B4:B15"),0)+3),0)-G471,"")</f>
        <v/>
      </c>
      <c r="I471" t="e">
        <f ca="1">H469+H470+H471</f>
        <v>#VALUE!</v>
      </c>
      <c r="J471" t="str">
        <f ca="1">IFERROR(ABS(SUM(I471,-F470,-E470))+ABS(SUM(IF(D471="Traversal",15,IF(D471="High",10,IF(D471="Mid",6,IF(D471="Low",4,0))))-G471)),"")</f>
        <v/>
      </c>
      <c r="K471" t="str" cm="1">
        <f t="array" aca="1" ref="K471" ca="1">IFERROR(INDIRECT("'"&amp;B471&amp;"'!AG"&amp;MATCH(INT(BA471/8)+1,INDIRECT("'"&amp;B471&amp;"'!B4:B15"),0)+3),"")</f>
        <v/>
      </c>
      <c r="M471" t="str">
        <f t="shared" ca="1" si="150"/>
        <v/>
      </c>
      <c r="N471" t="str">
        <f t="shared" si="150"/>
        <v/>
      </c>
      <c r="O471" t="str">
        <f t="shared" si="150"/>
        <v/>
      </c>
      <c r="P471" t="str">
        <f t="shared" si="150"/>
        <v/>
      </c>
      <c r="Q471" t="str">
        <f t="shared" si="150"/>
        <v/>
      </c>
      <c r="R471" t="str">
        <f t="shared" si="150"/>
        <v/>
      </c>
      <c r="S471" t="str">
        <f t="shared" si="150"/>
        <v/>
      </c>
      <c r="T471" t="str">
        <f t="shared" si="150"/>
        <v/>
      </c>
      <c r="U471" t="str">
        <f t="shared" si="150"/>
        <v/>
      </c>
      <c r="V471" t="str">
        <f t="shared" si="150"/>
        <v/>
      </c>
      <c r="W471" t="str">
        <f t="shared" si="150"/>
        <v/>
      </c>
      <c r="X471" t="str">
        <f t="shared" si="150"/>
        <v/>
      </c>
      <c r="Y471" t="str">
        <f t="shared" si="150"/>
        <v/>
      </c>
      <c r="Z471" t="str">
        <f t="shared" si="150"/>
        <v/>
      </c>
      <c r="AA471" t="str">
        <f t="shared" si="150"/>
        <v/>
      </c>
      <c r="AB471" t="str">
        <f t="shared" si="150"/>
        <v/>
      </c>
      <c r="AC471" t="str">
        <f t="shared" si="149"/>
        <v/>
      </c>
      <c r="AD471" t="str">
        <f t="shared" si="149"/>
        <v/>
      </c>
      <c r="AE471" t="str">
        <f t="shared" si="149"/>
        <v/>
      </c>
      <c r="AF471" t="str">
        <f t="shared" si="149"/>
        <v/>
      </c>
      <c r="AG471" t="str">
        <f t="shared" si="149"/>
        <v/>
      </c>
      <c r="AH471" t="str">
        <f t="shared" si="149"/>
        <v/>
      </c>
      <c r="AI471" t="str">
        <f t="shared" si="149"/>
        <v/>
      </c>
      <c r="AJ471" t="str">
        <f t="shared" si="149"/>
        <v/>
      </c>
      <c r="AK471" t="str">
        <f t="shared" si="149"/>
        <v/>
      </c>
      <c r="AL471" t="str">
        <f t="shared" si="149"/>
        <v/>
      </c>
      <c r="AM471" t="str">
        <f t="shared" si="149"/>
        <v/>
      </c>
      <c r="AN471" t="str">
        <f t="shared" si="149"/>
        <v/>
      </c>
      <c r="AO471" t="str">
        <f t="shared" si="149"/>
        <v/>
      </c>
      <c r="AP471" t="str">
        <f t="shared" si="149"/>
        <v/>
      </c>
      <c r="AQ471" t="str">
        <f t="shared" si="149"/>
        <v/>
      </c>
      <c r="AR471" t="str">
        <f t="shared" si="151"/>
        <v/>
      </c>
      <c r="AS471" t="str">
        <f t="shared" si="151"/>
        <v/>
      </c>
      <c r="AT471" t="str">
        <f t="shared" si="151"/>
        <v/>
      </c>
      <c r="AU471" t="str">
        <f t="shared" si="151"/>
        <v/>
      </c>
      <c r="AV471" t="str">
        <f t="shared" si="151"/>
        <v/>
      </c>
      <c r="AW471" t="str">
        <f t="shared" si="151"/>
        <v/>
      </c>
      <c r="AX471" t="str">
        <f t="shared" si="151"/>
        <v/>
      </c>
      <c r="AY471" t="str">
        <f t="shared" si="151"/>
        <v/>
      </c>
      <c r="BA471">
        <v>471</v>
      </c>
      <c r="BB471">
        <f t="shared" si="145"/>
        <v>59</v>
      </c>
    </row>
    <row r="472" spans="1:54">
      <c r="A472" s="77"/>
      <c r="E472" s="78"/>
      <c r="F472" s="78"/>
      <c r="G472" t="str" cm="1">
        <f t="array" aca="1" ref="G472" ca="1">IFERROR(IF(INDIRECT("'"&amp;B472&amp;"'!Z"&amp;MATCH(INT(BA472/8)+1,INDIRECT("'"&amp;B472&amp;"'!B4:B15"),0)+3)=1,15,IF(INDIRECT("'"&amp;B472&amp;"'!X"&amp;MATCH(INT(BA472/8)+1,INDIRECT("'"&amp;B472&amp;"'!B4:B15"),0)+3)=1,10,IF(INDIRECT("'"&amp;B472&amp;"'!V"&amp;MATCH(INT(BA472/8)+1,INDIRECT("'"&amp;B472&amp;"'!B4:B15"),0)+3)=1,6,IF(INDIRECT("'"&amp;B472&amp;"'!V"&amp;MATCH(INT(BA472/8)+1,INDIRECT("'"&amp;B472&amp;"'!B4:B15"),0)+3)=1,4,0)))),"")</f>
        <v/>
      </c>
      <c r="H472" t="str" cm="1">
        <f t="array" aca="1" ref="H472" ca="1">IFERROR(IFERROR(INDIRECT("'"&amp;B472&amp;"'!AE"&amp;MATCH(INT(BA472/8)+1,INDIRECT("'"&amp;B472&amp;"'!B4:B15"),0)+3),0)-G472,"")</f>
        <v/>
      </c>
      <c r="K472" t="str" cm="1">
        <f t="array" aca="1" ref="K472" ca="1">IFERROR(INDIRECT("'"&amp;B472&amp;"'!AG"&amp;MATCH(INT(BA472/8)+1,INDIRECT("'"&amp;B472&amp;"'!B4:B15"),0)+3),"")</f>
        <v/>
      </c>
      <c r="M472" t="str">
        <f t="shared" ca="1" si="150"/>
        <v/>
      </c>
      <c r="N472" t="str">
        <f t="shared" si="150"/>
        <v/>
      </c>
      <c r="O472" t="str">
        <f t="shared" si="150"/>
        <v/>
      </c>
      <c r="P472" t="str">
        <f t="shared" si="150"/>
        <v/>
      </c>
      <c r="Q472" t="str">
        <f t="shared" si="150"/>
        <v/>
      </c>
      <c r="R472" t="str">
        <f t="shared" si="150"/>
        <v/>
      </c>
      <c r="S472" t="str">
        <f t="shared" si="150"/>
        <v/>
      </c>
      <c r="T472" t="str">
        <f t="shared" si="150"/>
        <v/>
      </c>
      <c r="U472" t="str">
        <f t="shared" si="150"/>
        <v/>
      </c>
      <c r="V472" t="str">
        <f t="shared" si="150"/>
        <v/>
      </c>
      <c r="W472" t="str">
        <f t="shared" si="150"/>
        <v/>
      </c>
      <c r="X472" t="str">
        <f t="shared" si="150"/>
        <v/>
      </c>
      <c r="Y472" t="str">
        <f t="shared" si="150"/>
        <v/>
      </c>
      <c r="Z472" t="str">
        <f t="shared" si="150"/>
        <v/>
      </c>
      <c r="AA472" t="str">
        <f t="shared" si="150"/>
        <v/>
      </c>
      <c r="AB472" t="str">
        <f t="shared" ref="AB472:AQ487" si="152">IF(AB$1="","",IF($K472=AB$1,$J472,""))</f>
        <v/>
      </c>
      <c r="AC472" t="str">
        <f t="shared" si="152"/>
        <v/>
      </c>
      <c r="AD472" t="str">
        <f t="shared" si="152"/>
        <v/>
      </c>
      <c r="AE472" t="str">
        <f t="shared" si="152"/>
        <v/>
      </c>
      <c r="AF472" t="str">
        <f t="shared" si="152"/>
        <v/>
      </c>
      <c r="AG472" t="str">
        <f t="shared" si="152"/>
        <v/>
      </c>
      <c r="AH472" t="str">
        <f t="shared" si="152"/>
        <v/>
      </c>
      <c r="AI472" t="str">
        <f t="shared" si="152"/>
        <v/>
      </c>
      <c r="AJ472" t="str">
        <f t="shared" si="152"/>
        <v/>
      </c>
      <c r="AK472" t="str">
        <f t="shared" si="152"/>
        <v/>
      </c>
      <c r="AL472" t="str">
        <f t="shared" si="152"/>
        <v/>
      </c>
      <c r="AM472" t="str">
        <f t="shared" si="152"/>
        <v/>
      </c>
      <c r="AN472" t="str">
        <f t="shared" si="152"/>
        <v/>
      </c>
      <c r="AO472" t="str">
        <f t="shared" si="152"/>
        <v/>
      </c>
      <c r="AP472" t="str">
        <f t="shared" si="152"/>
        <v/>
      </c>
      <c r="AQ472" t="str">
        <f t="shared" si="152"/>
        <v/>
      </c>
      <c r="AR472" t="str">
        <f t="shared" si="151"/>
        <v/>
      </c>
      <c r="AS472" t="str">
        <f t="shared" si="151"/>
        <v/>
      </c>
      <c r="AT472" t="str">
        <f t="shared" si="151"/>
        <v/>
      </c>
      <c r="AU472" t="str">
        <f t="shared" si="151"/>
        <v/>
      </c>
      <c r="AV472" t="str">
        <f t="shared" si="151"/>
        <v/>
      </c>
      <c r="AW472" t="str">
        <f t="shared" si="151"/>
        <v/>
      </c>
      <c r="AX472" t="str">
        <f t="shared" si="151"/>
        <v/>
      </c>
      <c r="AY472" t="str">
        <f t="shared" si="151"/>
        <v/>
      </c>
      <c r="BA472">
        <v>472</v>
      </c>
      <c r="BB472">
        <f t="shared" si="145"/>
        <v>60</v>
      </c>
    </row>
    <row r="473" spans="1:54">
      <c r="A473" s="77"/>
      <c r="E473" s="78"/>
      <c r="F473" s="78"/>
      <c r="G473" t="str" cm="1">
        <f t="array" aca="1" ref="G473" ca="1">IFERROR(IF(INDIRECT("'"&amp;B473&amp;"'!Z"&amp;MATCH(INT(BA473/8)+1,INDIRECT("'"&amp;B473&amp;"'!B4:B15"),0)+3)=1,15,IF(INDIRECT("'"&amp;B473&amp;"'!X"&amp;MATCH(INT(BA473/8)+1,INDIRECT("'"&amp;B473&amp;"'!B4:B15"),0)+3)=1,10,IF(INDIRECT("'"&amp;B473&amp;"'!V"&amp;MATCH(INT(BA473/8)+1,INDIRECT("'"&amp;B473&amp;"'!B4:B15"),0)+3)=1,6,IF(INDIRECT("'"&amp;B473&amp;"'!V"&amp;MATCH(INT(BA473/8)+1,INDIRECT("'"&amp;B473&amp;"'!B4:B15"),0)+3)=1,4,0)))),"")</f>
        <v/>
      </c>
      <c r="H473" t="str" cm="1">
        <f t="array" aca="1" ref="H473" ca="1">IFERROR(IFERROR(INDIRECT("'"&amp;B473&amp;"'!AE"&amp;MATCH(INT(BA473/8)+1,INDIRECT("'"&amp;B473&amp;"'!B4:B15"),0)+3),0)-G473,"")</f>
        <v/>
      </c>
      <c r="K473" t="str" cm="1">
        <f t="array" aca="1" ref="K473" ca="1">IFERROR(INDIRECT("'"&amp;B473&amp;"'!AG"&amp;MATCH(INT(BA473/8)+1,INDIRECT("'"&amp;B473&amp;"'!B4:B15"),0)+3),"")</f>
        <v/>
      </c>
      <c r="M473" t="str">
        <f t="shared" ref="M473:AB488" ca="1" si="153">IF(M$1="","",IF($K473=M$1,$J473,""))</f>
        <v/>
      </c>
      <c r="N473" t="str">
        <f t="shared" si="153"/>
        <v/>
      </c>
      <c r="O473" t="str">
        <f t="shared" si="153"/>
        <v/>
      </c>
      <c r="P473" t="str">
        <f t="shared" si="153"/>
        <v/>
      </c>
      <c r="Q473" t="str">
        <f t="shared" si="153"/>
        <v/>
      </c>
      <c r="R473" t="str">
        <f t="shared" si="153"/>
        <v/>
      </c>
      <c r="S473" t="str">
        <f t="shared" si="153"/>
        <v/>
      </c>
      <c r="T473" t="str">
        <f t="shared" si="153"/>
        <v/>
      </c>
      <c r="U473" t="str">
        <f t="shared" si="153"/>
        <v/>
      </c>
      <c r="V473" t="str">
        <f t="shared" si="153"/>
        <v/>
      </c>
      <c r="W473" t="str">
        <f t="shared" si="153"/>
        <v/>
      </c>
      <c r="X473" t="str">
        <f t="shared" si="153"/>
        <v/>
      </c>
      <c r="Y473" t="str">
        <f t="shared" si="153"/>
        <v/>
      </c>
      <c r="Z473" t="str">
        <f t="shared" si="153"/>
        <v/>
      </c>
      <c r="AA473" t="str">
        <f t="shared" si="153"/>
        <v/>
      </c>
      <c r="AB473" t="str">
        <f t="shared" si="153"/>
        <v/>
      </c>
      <c r="AC473" t="str">
        <f t="shared" si="152"/>
        <v/>
      </c>
      <c r="AD473" t="str">
        <f t="shared" si="152"/>
        <v/>
      </c>
      <c r="AE473" t="str">
        <f t="shared" si="152"/>
        <v/>
      </c>
      <c r="AF473" t="str">
        <f t="shared" si="152"/>
        <v/>
      </c>
      <c r="AG473" t="str">
        <f t="shared" si="152"/>
        <v/>
      </c>
      <c r="AH473" t="str">
        <f t="shared" si="152"/>
        <v/>
      </c>
      <c r="AI473" t="str">
        <f t="shared" si="152"/>
        <v/>
      </c>
      <c r="AJ473" t="str">
        <f t="shared" si="152"/>
        <v/>
      </c>
      <c r="AK473" t="str">
        <f t="shared" si="152"/>
        <v/>
      </c>
      <c r="AL473" t="str">
        <f t="shared" si="152"/>
        <v/>
      </c>
      <c r="AM473" t="str">
        <f t="shared" si="152"/>
        <v/>
      </c>
      <c r="AN473" t="str">
        <f t="shared" si="152"/>
        <v/>
      </c>
      <c r="AO473" t="str">
        <f t="shared" si="152"/>
        <v/>
      </c>
      <c r="AP473" t="str">
        <f t="shared" si="152"/>
        <v/>
      </c>
      <c r="AQ473" t="str">
        <f t="shared" si="152"/>
        <v/>
      </c>
      <c r="AR473" t="str">
        <f t="shared" ref="AR473:AY488" si="154">IF(AR$1="","",IF($K473=AR$1,$J473,""))</f>
        <v/>
      </c>
      <c r="AS473" t="str">
        <f t="shared" si="154"/>
        <v/>
      </c>
      <c r="AT473" t="str">
        <f t="shared" si="154"/>
        <v/>
      </c>
      <c r="AU473" t="str">
        <f t="shared" si="154"/>
        <v/>
      </c>
      <c r="AV473" t="str">
        <f t="shared" si="154"/>
        <v/>
      </c>
      <c r="AW473" t="str">
        <f t="shared" si="154"/>
        <v/>
      </c>
      <c r="AX473" t="str">
        <f t="shared" si="154"/>
        <v/>
      </c>
      <c r="AY473" t="str">
        <f t="shared" si="154"/>
        <v/>
      </c>
      <c r="BA473">
        <v>473</v>
      </c>
      <c r="BB473">
        <f t="shared" si="145"/>
        <v>60</v>
      </c>
    </row>
    <row r="474" spans="1:54">
      <c r="A474" s="77"/>
      <c r="E474" s="78"/>
      <c r="F474" s="78"/>
      <c r="G474" t="str" cm="1">
        <f t="array" aca="1" ref="G474" ca="1">IFERROR(IF(INDIRECT("'"&amp;B474&amp;"'!Z"&amp;MATCH(INT(BA474/8)+1,INDIRECT("'"&amp;B474&amp;"'!B4:B15"),0)+3)=1,15,IF(INDIRECT("'"&amp;B474&amp;"'!X"&amp;MATCH(INT(BA474/8)+1,INDIRECT("'"&amp;B474&amp;"'!B4:B15"),0)+3)=1,10,IF(INDIRECT("'"&amp;B474&amp;"'!V"&amp;MATCH(INT(BA474/8)+1,INDIRECT("'"&amp;B474&amp;"'!B4:B15"),0)+3)=1,6,IF(INDIRECT("'"&amp;B474&amp;"'!V"&amp;MATCH(INT(BA474/8)+1,INDIRECT("'"&amp;B474&amp;"'!B4:B15"),0)+3)=1,4,0)))),"")</f>
        <v/>
      </c>
      <c r="H474" t="str" cm="1">
        <f t="array" aca="1" ref="H474" ca="1">IFERROR(IFERROR(INDIRECT("'"&amp;B474&amp;"'!AE"&amp;MATCH(INT(BA474/8)+1,INDIRECT("'"&amp;B474&amp;"'!B4:B15"),0)+3),0)-G474,"")</f>
        <v/>
      </c>
      <c r="I474" t="e">
        <f ca="1">H474+H475+H476</f>
        <v>#VALUE!</v>
      </c>
      <c r="J474" t="str">
        <f ca="1">IFERROR(ABS(SUM(I474,-F475,-E475))+ABS(SUM(IF(D474="Traversal",15,IF(D474="High",10,IF(D474="Mid",6,IF(D474="Low",4,0))))-G474)),"")</f>
        <v/>
      </c>
      <c r="K474" t="str" cm="1">
        <f t="array" aca="1" ref="K474" ca="1">IFERROR(INDIRECT("'"&amp;B474&amp;"'!AG"&amp;MATCH(INT(BA474/8)+1,INDIRECT("'"&amp;B474&amp;"'!B4:B15"),0)+3),"")</f>
        <v/>
      </c>
      <c r="M474" t="str">
        <f t="shared" ca="1" si="153"/>
        <v/>
      </c>
      <c r="N474" t="str">
        <f t="shared" si="153"/>
        <v/>
      </c>
      <c r="O474" t="str">
        <f t="shared" si="153"/>
        <v/>
      </c>
      <c r="P474" t="str">
        <f t="shared" si="153"/>
        <v/>
      </c>
      <c r="Q474" t="str">
        <f t="shared" si="153"/>
        <v/>
      </c>
      <c r="R474" t="str">
        <f t="shared" si="153"/>
        <v/>
      </c>
      <c r="S474" t="str">
        <f t="shared" si="153"/>
        <v/>
      </c>
      <c r="T474" t="str">
        <f t="shared" si="153"/>
        <v/>
      </c>
      <c r="U474" t="str">
        <f t="shared" si="153"/>
        <v/>
      </c>
      <c r="V474" t="str">
        <f t="shared" si="153"/>
        <v/>
      </c>
      <c r="W474" t="str">
        <f t="shared" si="153"/>
        <v/>
      </c>
      <c r="X474" t="str">
        <f t="shared" si="153"/>
        <v/>
      </c>
      <c r="Y474" t="str">
        <f t="shared" si="153"/>
        <v/>
      </c>
      <c r="Z474" t="str">
        <f t="shared" si="153"/>
        <v/>
      </c>
      <c r="AA474" t="str">
        <f t="shared" si="153"/>
        <v/>
      </c>
      <c r="AB474" t="str">
        <f t="shared" si="153"/>
        <v/>
      </c>
      <c r="AC474" t="str">
        <f t="shared" si="152"/>
        <v/>
      </c>
      <c r="AD474" t="str">
        <f t="shared" si="152"/>
        <v/>
      </c>
      <c r="AE474" t="str">
        <f t="shared" si="152"/>
        <v/>
      </c>
      <c r="AF474" t="str">
        <f t="shared" si="152"/>
        <v/>
      </c>
      <c r="AG474" t="str">
        <f t="shared" si="152"/>
        <v/>
      </c>
      <c r="AH474" t="str">
        <f t="shared" si="152"/>
        <v/>
      </c>
      <c r="AI474" t="str">
        <f t="shared" si="152"/>
        <v/>
      </c>
      <c r="AJ474" t="str">
        <f t="shared" si="152"/>
        <v/>
      </c>
      <c r="AK474" t="str">
        <f t="shared" si="152"/>
        <v/>
      </c>
      <c r="AL474" t="str">
        <f t="shared" si="152"/>
        <v/>
      </c>
      <c r="AM474" t="str">
        <f t="shared" si="152"/>
        <v/>
      </c>
      <c r="AN474" t="str">
        <f t="shared" si="152"/>
        <v/>
      </c>
      <c r="AO474" t="str">
        <f t="shared" si="152"/>
        <v/>
      </c>
      <c r="AP474" t="str">
        <f t="shared" si="152"/>
        <v/>
      </c>
      <c r="AQ474" t="str">
        <f t="shared" si="152"/>
        <v/>
      </c>
      <c r="AR474" t="str">
        <f t="shared" si="154"/>
        <v/>
      </c>
      <c r="AS474" t="str">
        <f t="shared" si="154"/>
        <v/>
      </c>
      <c r="AT474" t="str">
        <f t="shared" si="154"/>
        <v/>
      </c>
      <c r="AU474" t="str">
        <f t="shared" si="154"/>
        <v/>
      </c>
      <c r="AV474" t="str">
        <f t="shared" si="154"/>
        <v/>
      </c>
      <c r="AW474" t="str">
        <f t="shared" si="154"/>
        <v/>
      </c>
      <c r="AX474" t="str">
        <f t="shared" si="154"/>
        <v/>
      </c>
      <c r="AY474" t="str">
        <f t="shared" si="154"/>
        <v/>
      </c>
      <c r="BA474">
        <v>474</v>
      </c>
      <c r="BB474">
        <f t="shared" si="145"/>
        <v>60</v>
      </c>
    </row>
    <row r="475" spans="1:54">
      <c r="A475" s="77"/>
      <c r="E475" s="78"/>
      <c r="F475" s="78"/>
      <c r="G475" t="str" cm="1">
        <f t="array" aca="1" ref="G475" ca="1">IFERROR(IF(INDIRECT("'"&amp;B475&amp;"'!Z"&amp;MATCH(INT(BA475/8)+1,INDIRECT("'"&amp;B475&amp;"'!B4:B15"),0)+3)=1,15,IF(INDIRECT("'"&amp;B475&amp;"'!X"&amp;MATCH(INT(BA475/8)+1,INDIRECT("'"&amp;B475&amp;"'!B4:B15"),0)+3)=1,10,IF(INDIRECT("'"&amp;B475&amp;"'!V"&amp;MATCH(INT(BA475/8)+1,INDIRECT("'"&amp;B475&amp;"'!B4:B15"),0)+3)=1,6,IF(INDIRECT("'"&amp;B475&amp;"'!V"&amp;MATCH(INT(BA475/8)+1,INDIRECT("'"&amp;B475&amp;"'!B4:B15"),0)+3)=1,4,0)))),"")</f>
        <v/>
      </c>
      <c r="H475" t="str" cm="1">
        <f t="array" aca="1" ref="H475" ca="1">IFERROR(IFERROR(INDIRECT("'"&amp;B475&amp;"'!AE"&amp;MATCH(INT(BA475/8)+1,INDIRECT("'"&amp;B475&amp;"'!B4:B15"),0)+3),0)-G475,"")</f>
        <v/>
      </c>
      <c r="I475" t="e">
        <f ca="1">H474+H475+H476</f>
        <v>#VALUE!</v>
      </c>
      <c r="J475" t="str">
        <f ca="1">IFERROR(ABS(SUM(I475,-F475,-E475))+ABS(SUM(IF(D475="Traversal",15,IF(D475="High",10,IF(D475="Mid",6,IF(D475="Low",4,0))))-G475)),"")</f>
        <v/>
      </c>
      <c r="K475" t="str" cm="1">
        <f t="array" aca="1" ref="K475" ca="1">IFERROR(INDIRECT("'"&amp;B475&amp;"'!AG"&amp;MATCH(INT(BA475/8)+1,INDIRECT("'"&amp;B475&amp;"'!B4:B15"),0)+3),"")</f>
        <v/>
      </c>
      <c r="M475" t="str">
        <f t="shared" ca="1" si="153"/>
        <v/>
      </c>
      <c r="N475" t="str">
        <f t="shared" si="153"/>
        <v/>
      </c>
      <c r="O475" t="str">
        <f t="shared" si="153"/>
        <v/>
      </c>
      <c r="P475" t="str">
        <f t="shared" si="153"/>
        <v/>
      </c>
      <c r="Q475" t="str">
        <f t="shared" si="153"/>
        <v/>
      </c>
      <c r="R475" t="str">
        <f t="shared" si="153"/>
        <v/>
      </c>
      <c r="S475" t="str">
        <f t="shared" si="153"/>
        <v/>
      </c>
      <c r="T475" t="str">
        <f t="shared" si="153"/>
        <v/>
      </c>
      <c r="U475" t="str">
        <f t="shared" si="153"/>
        <v/>
      </c>
      <c r="V475" t="str">
        <f t="shared" si="153"/>
        <v/>
      </c>
      <c r="W475" t="str">
        <f t="shared" si="153"/>
        <v/>
      </c>
      <c r="X475" t="str">
        <f t="shared" si="153"/>
        <v/>
      </c>
      <c r="Y475" t="str">
        <f t="shared" si="153"/>
        <v/>
      </c>
      <c r="Z475" t="str">
        <f t="shared" si="153"/>
        <v/>
      </c>
      <c r="AA475" t="str">
        <f t="shared" si="153"/>
        <v/>
      </c>
      <c r="AB475" t="str">
        <f t="shared" si="153"/>
        <v/>
      </c>
      <c r="AC475" t="str">
        <f t="shared" si="152"/>
        <v/>
      </c>
      <c r="AD475" t="str">
        <f t="shared" si="152"/>
        <v/>
      </c>
      <c r="AE475" t="str">
        <f t="shared" si="152"/>
        <v/>
      </c>
      <c r="AF475" t="str">
        <f t="shared" si="152"/>
        <v/>
      </c>
      <c r="AG475" t="str">
        <f t="shared" si="152"/>
        <v/>
      </c>
      <c r="AH475" t="str">
        <f t="shared" si="152"/>
        <v/>
      </c>
      <c r="AI475" t="str">
        <f t="shared" si="152"/>
        <v/>
      </c>
      <c r="AJ475" t="str">
        <f t="shared" si="152"/>
        <v/>
      </c>
      <c r="AK475" t="str">
        <f t="shared" si="152"/>
        <v/>
      </c>
      <c r="AL475" t="str">
        <f t="shared" si="152"/>
        <v/>
      </c>
      <c r="AM475" t="str">
        <f t="shared" si="152"/>
        <v/>
      </c>
      <c r="AN475" t="str">
        <f t="shared" si="152"/>
        <v/>
      </c>
      <c r="AO475" t="str">
        <f t="shared" si="152"/>
        <v/>
      </c>
      <c r="AP475" t="str">
        <f t="shared" si="152"/>
        <v/>
      </c>
      <c r="AQ475" t="str">
        <f t="shared" si="152"/>
        <v/>
      </c>
      <c r="AR475" t="str">
        <f t="shared" si="154"/>
        <v/>
      </c>
      <c r="AS475" t="str">
        <f t="shared" si="154"/>
        <v/>
      </c>
      <c r="AT475" t="str">
        <f t="shared" si="154"/>
        <v/>
      </c>
      <c r="AU475" t="str">
        <f t="shared" si="154"/>
        <v/>
      </c>
      <c r="AV475" t="str">
        <f t="shared" si="154"/>
        <v/>
      </c>
      <c r="AW475" t="str">
        <f t="shared" si="154"/>
        <v/>
      </c>
      <c r="AX475" t="str">
        <f t="shared" si="154"/>
        <v/>
      </c>
      <c r="AY475" t="str">
        <f t="shared" si="154"/>
        <v/>
      </c>
      <c r="BA475">
        <v>475</v>
      </c>
      <c r="BB475">
        <f t="shared" si="145"/>
        <v>60</v>
      </c>
    </row>
    <row r="476" spans="1:54">
      <c r="A476" s="77"/>
      <c r="E476" s="78"/>
      <c r="F476" s="78"/>
      <c r="G476" t="str" cm="1">
        <f t="array" aca="1" ref="G476" ca="1">IFERROR(IF(INDIRECT("'"&amp;B476&amp;"'!Z"&amp;MATCH(INT(BA476/8)+1,INDIRECT("'"&amp;B476&amp;"'!B4:B15"),0)+3)=1,15,IF(INDIRECT("'"&amp;B476&amp;"'!X"&amp;MATCH(INT(BA476/8)+1,INDIRECT("'"&amp;B476&amp;"'!B4:B15"),0)+3)=1,10,IF(INDIRECT("'"&amp;B476&amp;"'!V"&amp;MATCH(INT(BA476/8)+1,INDIRECT("'"&amp;B476&amp;"'!B4:B15"),0)+3)=1,6,IF(INDIRECT("'"&amp;B476&amp;"'!V"&amp;MATCH(INT(BA476/8)+1,INDIRECT("'"&amp;B476&amp;"'!B4:B15"),0)+3)=1,4,0)))),"")</f>
        <v/>
      </c>
      <c r="H476" t="str" cm="1">
        <f t="array" aca="1" ref="H476" ca="1">IFERROR(IFERROR(INDIRECT("'"&amp;B476&amp;"'!AE"&amp;MATCH(INT(BA476/8)+1,INDIRECT("'"&amp;B476&amp;"'!B4:B15"),0)+3),0)-G476,"")</f>
        <v/>
      </c>
      <c r="I476" t="e">
        <f ca="1">H474+H475+H476</f>
        <v>#VALUE!</v>
      </c>
      <c r="J476" t="str">
        <f ca="1">IFERROR(ABS(SUM(I476,-F475,-E475))+ABS(SUM(IF(D476="Traversal",15,IF(D476="High",10,IF(D476="Mid",6,IF(D476="Low",4,0))))-G476)),"")</f>
        <v/>
      </c>
      <c r="K476" t="str" cm="1">
        <f t="array" aca="1" ref="K476" ca="1">IFERROR(INDIRECT("'"&amp;B476&amp;"'!AG"&amp;MATCH(INT(BA476/8)+1,INDIRECT("'"&amp;B476&amp;"'!B4:B15"),0)+3),"")</f>
        <v/>
      </c>
      <c r="M476" t="str">
        <f t="shared" ca="1" si="153"/>
        <v/>
      </c>
      <c r="N476" t="str">
        <f t="shared" si="153"/>
        <v/>
      </c>
      <c r="O476" t="str">
        <f t="shared" si="153"/>
        <v/>
      </c>
      <c r="P476" t="str">
        <f t="shared" si="153"/>
        <v/>
      </c>
      <c r="Q476" t="str">
        <f t="shared" si="153"/>
        <v/>
      </c>
      <c r="R476" t="str">
        <f t="shared" si="153"/>
        <v/>
      </c>
      <c r="S476" t="str">
        <f t="shared" si="153"/>
        <v/>
      </c>
      <c r="T476" t="str">
        <f t="shared" si="153"/>
        <v/>
      </c>
      <c r="U476" t="str">
        <f t="shared" si="153"/>
        <v/>
      </c>
      <c r="V476" t="str">
        <f t="shared" si="153"/>
        <v/>
      </c>
      <c r="W476" t="str">
        <f t="shared" si="153"/>
        <v/>
      </c>
      <c r="X476" t="str">
        <f t="shared" si="153"/>
        <v/>
      </c>
      <c r="Y476" t="str">
        <f t="shared" si="153"/>
        <v/>
      </c>
      <c r="Z476" t="str">
        <f t="shared" si="153"/>
        <v/>
      </c>
      <c r="AA476" t="str">
        <f t="shared" si="153"/>
        <v/>
      </c>
      <c r="AB476" t="str">
        <f t="shared" si="153"/>
        <v/>
      </c>
      <c r="AC476" t="str">
        <f t="shared" si="152"/>
        <v/>
      </c>
      <c r="AD476" t="str">
        <f t="shared" si="152"/>
        <v/>
      </c>
      <c r="AE476" t="str">
        <f t="shared" si="152"/>
        <v/>
      </c>
      <c r="AF476" t="str">
        <f t="shared" si="152"/>
        <v/>
      </c>
      <c r="AG476" t="str">
        <f t="shared" si="152"/>
        <v/>
      </c>
      <c r="AH476" t="str">
        <f t="shared" si="152"/>
        <v/>
      </c>
      <c r="AI476" t="str">
        <f t="shared" si="152"/>
        <v/>
      </c>
      <c r="AJ476" t="str">
        <f t="shared" si="152"/>
        <v/>
      </c>
      <c r="AK476" t="str">
        <f t="shared" si="152"/>
        <v/>
      </c>
      <c r="AL476" t="str">
        <f t="shared" si="152"/>
        <v/>
      </c>
      <c r="AM476" t="str">
        <f t="shared" si="152"/>
        <v/>
      </c>
      <c r="AN476" t="str">
        <f t="shared" si="152"/>
        <v/>
      </c>
      <c r="AO476" t="str">
        <f t="shared" si="152"/>
        <v/>
      </c>
      <c r="AP476" t="str">
        <f t="shared" si="152"/>
        <v/>
      </c>
      <c r="AQ476" t="str">
        <f t="shared" si="152"/>
        <v/>
      </c>
      <c r="AR476" t="str">
        <f t="shared" si="154"/>
        <v/>
      </c>
      <c r="AS476" t="str">
        <f t="shared" si="154"/>
        <v/>
      </c>
      <c r="AT476" t="str">
        <f t="shared" si="154"/>
        <v/>
      </c>
      <c r="AU476" t="str">
        <f t="shared" si="154"/>
        <v/>
      </c>
      <c r="AV476" t="str">
        <f t="shared" si="154"/>
        <v/>
      </c>
      <c r="AW476" t="str">
        <f t="shared" si="154"/>
        <v/>
      </c>
      <c r="AX476" t="str">
        <f t="shared" si="154"/>
        <v/>
      </c>
      <c r="AY476" t="str">
        <f t="shared" si="154"/>
        <v/>
      </c>
      <c r="BA476">
        <v>476</v>
      </c>
      <c r="BB476">
        <f t="shared" si="145"/>
        <v>60</v>
      </c>
    </row>
    <row r="477" spans="1:54">
      <c r="A477" s="77"/>
      <c r="E477" s="78"/>
      <c r="F477" s="78"/>
      <c r="G477" t="str" cm="1">
        <f t="array" aca="1" ref="G477" ca="1">IFERROR(IF(INDIRECT("'"&amp;B477&amp;"'!Z"&amp;MATCH(INT(BA477/8)+1,INDIRECT("'"&amp;B477&amp;"'!B4:B15"),0)+3)=1,15,IF(INDIRECT("'"&amp;B477&amp;"'!X"&amp;MATCH(INT(BA477/8)+1,INDIRECT("'"&amp;B477&amp;"'!B4:B15"),0)+3)=1,10,IF(INDIRECT("'"&amp;B477&amp;"'!V"&amp;MATCH(INT(BA477/8)+1,INDIRECT("'"&amp;B477&amp;"'!B4:B15"),0)+3)=1,6,IF(INDIRECT("'"&amp;B477&amp;"'!V"&amp;MATCH(INT(BA477/8)+1,INDIRECT("'"&amp;B477&amp;"'!B4:B15"),0)+3)=1,4,0)))),"")</f>
        <v/>
      </c>
      <c r="H477" t="str" cm="1">
        <f t="array" aca="1" ref="H477" ca="1">IFERROR(IFERROR(INDIRECT("'"&amp;B477&amp;"'!AE"&amp;MATCH(INT(BA477/8)+1,INDIRECT("'"&amp;B477&amp;"'!B4:B15"),0)+3),0)-G477,"")</f>
        <v/>
      </c>
      <c r="I477" t="e">
        <f ca="1">H477+H478+H479</f>
        <v>#VALUE!</v>
      </c>
      <c r="J477" t="str">
        <f ca="1">IFERROR(ABS(SUM(I477,-F478,-E478))+ABS(SUM(IF(D477="Traversal",15,IF(D477="High",10,IF(D477="Mid",6,IF(D477="Low",4,0))))-G477)),"")</f>
        <v/>
      </c>
      <c r="K477" t="str" cm="1">
        <f t="array" aca="1" ref="K477" ca="1">IFERROR(INDIRECT("'"&amp;B477&amp;"'!AG"&amp;MATCH(INT(BA477/8)+1,INDIRECT("'"&amp;B477&amp;"'!B4:B15"),0)+3),"")</f>
        <v/>
      </c>
      <c r="M477" t="str">
        <f t="shared" ca="1" si="153"/>
        <v/>
      </c>
      <c r="N477" t="str">
        <f t="shared" si="153"/>
        <v/>
      </c>
      <c r="O477" t="str">
        <f t="shared" si="153"/>
        <v/>
      </c>
      <c r="P477" t="str">
        <f t="shared" si="153"/>
        <v/>
      </c>
      <c r="Q477" t="str">
        <f t="shared" si="153"/>
        <v/>
      </c>
      <c r="R477" t="str">
        <f t="shared" si="153"/>
        <v/>
      </c>
      <c r="S477" t="str">
        <f t="shared" si="153"/>
        <v/>
      </c>
      <c r="T477" t="str">
        <f t="shared" si="153"/>
        <v/>
      </c>
      <c r="U477" t="str">
        <f t="shared" si="153"/>
        <v/>
      </c>
      <c r="V477" t="str">
        <f t="shared" si="153"/>
        <v/>
      </c>
      <c r="W477" t="str">
        <f t="shared" si="153"/>
        <v/>
      </c>
      <c r="X477" t="str">
        <f t="shared" si="153"/>
        <v/>
      </c>
      <c r="Y477" t="str">
        <f t="shared" si="153"/>
        <v/>
      </c>
      <c r="Z477" t="str">
        <f t="shared" si="153"/>
        <v/>
      </c>
      <c r="AA477" t="str">
        <f t="shared" si="153"/>
        <v/>
      </c>
      <c r="AB477" t="str">
        <f t="shared" si="153"/>
        <v/>
      </c>
      <c r="AC477" t="str">
        <f t="shared" si="152"/>
        <v/>
      </c>
      <c r="AD477" t="str">
        <f t="shared" si="152"/>
        <v/>
      </c>
      <c r="AE477" t="str">
        <f t="shared" si="152"/>
        <v/>
      </c>
      <c r="AF477" t="str">
        <f t="shared" si="152"/>
        <v/>
      </c>
      <c r="AG477" t="str">
        <f t="shared" si="152"/>
        <v/>
      </c>
      <c r="AH477" t="str">
        <f t="shared" si="152"/>
        <v/>
      </c>
      <c r="AI477" t="str">
        <f t="shared" si="152"/>
        <v/>
      </c>
      <c r="AJ477" t="str">
        <f t="shared" si="152"/>
        <v/>
      </c>
      <c r="AK477" t="str">
        <f t="shared" si="152"/>
        <v/>
      </c>
      <c r="AL477" t="str">
        <f t="shared" si="152"/>
        <v/>
      </c>
      <c r="AM477" t="str">
        <f t="shared" si="152"/>
        <v/>
      </c>
      <c r="AN477" t="str">
        <f t="shared" si="152"/>
        <v/>
      </c>
      <c r="AO477" t="str">
        <f t="shared" si="152"/>
        <v/>
      </c>
      <c r="AP477" t="str">
        <f t="shared" si="152"/>
        <v/>
      </c>
      <c r="AQ477" t="str">
        <f t="shared" si="152"/>
        <v/>
      </c>
      <c r="AR477" t="str">
        <f t="shared" si="154"/>
        <v/>
      </c>
      <c r="AS477" t="str">
        <f t="shared" si="154"/>
        <v/>
      </c>
      <c r="AT477" t="str">
        <f t="shared" si="154"/>
        <v/>
      </c>
      <c r="AU477" t="str">
        <f t="shared" si="154"/>
        <v/>
      </c>
      <c r="AV477" t="str">
        <f t="shared" si="154"/>
        <v/>
      </c>
      <c r="AW477" t="str">
        <f t="shared" si="154"/>
        <v/>
      </c>
      <c r="AX477" t="str">
        <f t="shared" si="154"/>
        <v/>
      </c>
      <c r="AY477" t="str">
        <f t="shared" si="154"/>
        <v/>
      </c>
      <c r="BA477">
        <v>477</v>
      </c>
      <c r="BB477">
        <f t="shared" si="145"/>
        <v>60</v>
      </c>
    </row>
    <row r="478" spans="1:54">
      <c r="A478" s="77"/>
      <c r="E478" s="78"/>
      <c r="F478" s="78"/>
      <c r="G478" t="str" cm="1">
        <f t="array" aca="1" ref="G478" ca="1">IFERROR(IF(INDIRECT("'"&amp;B478&amp;"'!Z"&amp;MATCH(INT(BA478/8)+1,INDIRECT("'"&amp;B478&amp;"'!B4:B15"),0)+3)=1,15,IF(INDIRECT("'"&amp;B478&amp;"'!X"&amp;MATCH(INT(BA478/8)+1,INDIRECT("'"&amp;B478&amp;"'!B4:B15"),0)+3)=1,10,IF(INDIRECT("'"&amp;B478&amp;"'!V"&amp;MATCH(INT(BA478/8)+1,INDIRECT("'"&amp;B478&amp;"'!B4:B15"),0)+3)=1,6,IF(INDIRECT("'"&amp;B478&amp;"'!V"&amp;MATCH(INT(BA478/8)+1,INDIRECT("'"&amp;B478&amp;"'!B4:B15"),0)+3)=1,4,0)))),"")</f>
        <v/>
      </c>
      <c r="H478" t="str" cm="1">
        <f t="array" aca="1" ref="H478" ca="1">IFERROR(IFERROR(INDIRECT("'"&amp;B478&amp;"'!AE"&amp;MATCH(INT(BA478/8)+1,INDIRECT("'"&amp;B478&amp;"'!B4:B15"),0)+3),0)-G478,"")</f>
        <v/>
      </c>
      <c r="I478" t="e">
        <f ca="1">H477+H478+H479</f>
        <v>#VALUE!</v>
      </c>
      <c r="J478" t="str">
        <f ca="1">IFERROR(ABS(SUM(I478,-F478,-E478))+ABS(SUM(IF(D478="Traversal",15,IF(D478="High",10,IF(D478="Mid",6,IF(D478="Low",4,0))))-G478)),"")</f>
        <v/>
      </c>
      <c r="K478" t="str" cm="1">
        <f t="array" aca="1" ref="K478" ca="1">IFERROR(INDIRECT("'"&amp;B478&amp;"'!AG"&amp;MATCH(INT(BA478/8)+1,INDIRECT("'"&amp;B478&amp;"'!B4:B15"),0)+3),"")</f>
        <v/>
      </c>
      <c r="M478" t="str">
        <f t="shared" ca="1" si="153"/>
        <v/>
      </c>
      <c r="N478" t="str">
        <f t="shared" si="153"/>
        <v/>
      </c>
      <c r="O478" t="str">
        <f t="shared" si="153"/>
        <v/>
      </c>
      <c r="P478" t="str">
        <f t="shared" si="153"/>
        <v/>
      </c>
      <c r="Q478" t="str">
        <f t="shared" si="153"/>
        <v/>
      </c>
      <c r="R478" t="str">
        <f t="shared" si="153"/>
        <v/>
      </c>
      <c r="S478" t="str">
        <f t="shared" si="153"/>
        <v/>
      </c>
      <c r="T478" t="str">
        <f t="shared" si="153"/>
        <v/>
      </c>
      <c r="U478" t="str">
        <f t="shared" si="153"/>
        <v/>
      </c>
      <c r="V478" t="str">
        <f t="shared" si="153"/>
        <v/>
      </c>
      <c r="W478" t="str">
        <f t="shared" si="153"/>
        <v/>
      </c>
      <c r="X478" t="str">
        <f t="shared" si="153"/>
        <v/>
      </c>
      <c r="Y478" t="str">
        <f t="shared" si="153"/>
        <v/>
      </c>
      <c r="Z478" t="str">
        <f t="shared" si="153"/>
        <v/>
      </c>
      <c r="AA478" t="str">
        <f t="shared" si="153"/>
        <v/>
      </c>
      <c r="AB478" t="str">
        <f t="shared" si="153"/>
        <v/>
      </c>
      <c r="AC478" t="str">
        <f t="shared" si="152"/>
        <v/>
      </c>
      <c r="AD478" t="str">
        <f t="shared" si="152"/>
        <v/>
      </c>
      <c r="AE478" t="str">
        <f t="shared" si="152"/>
        <v/>
      </c>
      <c r="AF478" t="str">
        <f t="shared" si="152"/>
        <v/>
      </c>
      <c r="AG478" t="str">
        <f t="shared" si="152"/>
        <v/>
      </c>
      <c r="AH478" t="str">
        <f t="shared" si="152"/>
        <v/>
      </c>
      <c r="AI478" t="str">
        <f t="shared" si="152"/>
        <v/>
      </c>
      <c r="AJ478" t="str">
        <f t="shared" si="152"/>
        <v/>
      </c>
      <c r="AK478" t="str">
        <f t="shared" si="152"/>
        <v/>
      </c>
      <c r="AL478" t="str">
        <f t="shared" si="152"/>
        <v/>
      </c>
      <c r="AM478" t="str">
        <f t="shared" si="152"/>
        <v/>
      </c>
      <c r="AN478" t="str">
        <f t="shared" si="152"/>
        <v/>
      </c>
      <c r="AO478" t="str">
        <f t="shared" si="152"/>
        <v/>
      </c>
      <c r="AP478" t="str">
        <f t="shared" si="152"/>
        <v/>
      </c>
      <c r="AQ478" t="str">
        <f t="shared" si="152"/>
        <v/>
      </c>
      <c r="AR478" t="str">
        <f t="shared" si="154"/>
        <v/>
      </c>
      <c r="AS478" t="str">
        <f t="shared" si="154"/>
        <v/>
      </c>
      <c r="AT478" t="str">
        <f t="shared" si="154"/>
        <v/>
      </c>
      <c r="AU478" t="str">
        <f t="shared" si="154"/>
        <v/>
      </c>
      <c r="AV478" t="str">
        <f t="shared" si="154"/>
        <v/>
      </c>
      <c r="AW478" t="str">
        <f t="shared" si="154"/>
        <v/>
      </c>
      <c r="AX478" t="str">
        <f t="shared" si="154"/>
        <v/>
      </c>
      <c r="AY478" t="str">
        <f t="shared" si="154"/>
        <v/>
      </c>
      <c r="BA478">
        <v>478</v>
      </c>
      <c r="BB478">
        <f t="shared" si="145"/>
        <v>60</v>
      </c>
    </row>
    <row r="479" spans="1:54">
      <c r="A479" s="77"/>
      <c r="E479" s="78"/>
      <c r="F479" s="78"/>
      <c r="G479" t="str" cm="1">
        <f t="array" aca="1" ref="G479" ca="1">IFERROR(IF(INDIRECT("'"&amp;B479&amp;"'!Z"&amp;MATCH(INT(BA479/8)+1,INDIRECT("'"&amp;B479&amp;"'!B4:B15"),0)+3)=1,15,IF(INDIRECT("'"&amp;B479&amp;"'!X"&amp;MATCH(INT(BA479/8)+1,INDIRECT("'"&amp;B479&amp;"'!B4:B15"),0)+3)=1,10,IF(INDIRECT("'"&amp;B479&amp;"'!V"&amp;MATCH(INT(BA479/8)+1,INDIRECT("'"&amp;B479&amp;"'!B4:B15"),0)+3)=1,6,IF(INDIRECT("'"&amp;B479&amp;"'!V"&amp;MATCH(INT(BA479/8)+1,INDIRECT("'"&amp;B479&amp;"'!B4:B15"),0)+3)=1,4,0)))),"")</f>
        <v/>
      </c>
      <c r="H479" t="str" cm="1">
        <f t="array" aca="1" ref="H479" ca="1">IFERROR(IFERROR(INDIRECT("'"&amp;B479&amp;"'!AE"&amp;MATCH(INT(BA479/8)+1,INDIRECT("'"&amp;B479&amp;"'!B4:B15"),0)+3),0)-G479,"")</f>
        <v/>
      </c>
      <c r="I479" t="e">
        <f ca="1">H477+H478+H479</f>
        <v>#VALUE!</v>
      </c>
      <c r="J479" t="str">
        <f ca="1">IFERROR(ABS(SUM(I479,-F478,-E478))+ABS(SUM(IF(D479="Traversal",15,IF(D479="High",10,IF(D479="Mid",6,IF(D479="Low",4,0))))-G479)),"")</f>
        <v/>
      </c>
      <c r="K479" t="str" cm="1">
        <f t="array" aca="1" ref="K479" ca="1">IFERROR(INDIRECT("'"&amp;B479&amp;"'!AG"&amp;MATCH(INT(BA479/8)+1,INDIRECT("'"&amp;B479&amp;"'!B4:B15"),0)+3),"")</f>
        <v/>
      </c>
      <c r="M479" t="str">
        <f t="shared" ca="1" si="153"/>
        <v/>
      </c>
      <c r="N479" t="str">
        <f t="shared" si="153"/>
        <v/>
      </c>
      <c r="O479" t="str">
        <f t="shared" si="153"/>
        <v/>
      </c>
      <c r="P479" t="str">
        <f t="shared" si="153"/>
        <v/>
      </c>
      <c r="Q479" t="str">
        <f t="shared" si="153"/>
        <v/>
      </c>
      <c r="R479" t="str">
        <f t="shared" si="153"/>
        <v/>
      </c>
      <c r="S479" t="str">
        <f t="shared" si="153"/>
        <v/>
      </c>
      <c r="T479" t="str">
        <f t="shared" si="153"/>
        <v/>
      </c>
      <c r="U479" t="str">
        <f t="shared" si="153"/>
        <v/>
      </c>
      <c r="V479" t="str">
        <f t="shared" si="153"/>
        <v/>
      </c>
      <c r="W479" t="str">
        <f t="shared" si="153"/>
        <v/>
      </c>
      <c r="X479" t="str">
        <f t="shared" si="153"/>
        <v/>
      </c>
      <c r="Y479" t="str">
        <f t="shared" si="153"/>
        <v/>
      </c>
      <c r="Z479" t="str">
        <f t="shared" si="153"/>
        <v/>
      </c>
      <c r="AA479" t="str">
        <f t="shared" si="153"/>
        <v/>
      </c>
      <c r="AB479" t="str">
        <f t="shared" si="153"/>
        <v/>
      </c>
      <c r="AC479" t="str">
        <f t="shared" si="152"/>
        <v/>
      </c>
      <c r="AD479" t="str">
        <f t="shared" si="152"/>
        <v/>
      </c>
      <c r="AE479" t="str">
        <f t="shared" si="152"/>
        <v/>
      </c>
      <c r="AF479" t="str">
        <f t="shared" si="152"/>
        <v/>
      </c>
      <c r="AG479" t="str">
        <f t="shared" si="152"/>
        <v/>
      </c>
      <c r="AH479" t="str">
        <f t="shared" si="152"/>
        <v/>
      </c>
      <c r="AI479" t="str">
        <f t="shared" si="152"/>
        <v/>
      </c>
      <c r="AJ479" t="str">
        <f t="shared" si="152"/>
        <v/>
      </c>
      <c r="AK479" t="str">
        <f t="shared" si="152"/>
        <v/>
      </c>
      <c r="AL479" t="str">
        <f t="shared" si="152"/>
        <v/>
      </c>
      <c r="AM479" t="str">
        <f t="shared" si="152"/>
        <v/>
      </c>
      <c r="AN479" t="str">
        <f t="shared" si="152"/>
        <v/>
      </c>
      <c r="AO479" t="str">
        <f t="shared" si="152"/>
        <v/>
      </c>
      <c r="AP479" t="str">
        <f t="shared" si="152"/>
        <v/>
      </c>
      <c r="AQ479" t="str">
        <f t="shared" si="152"/>
        <v/>
      </c>
      <c r="AR479" t="str">
        <f t="shared" si="154"/>
        <v/>
      </c>
      <c r="AS479" t="str">
        <f t="shared" si="154"/>
        <v/>
      </c>
      <c r="AT479" t="str">
        <f t="shared" si="154"/>
        <v/>
      </c>
      <c r="AU479" t="str">
        <f t="shared" si="154"/>
        <v/>
      </c>
      <c r="AV479" t="str">
        <f t="shared" si="154"/>
        <v/>
      </c>
      <c r="AW479" t="str">
        <f t="shared" si="154"/>
        <v/>
      </c>
      <c r="AX479" t="str">
        <f t="shared" si="154"/>
        <v/>
      </c>
      <c r="AY479" t="str">
        <f t="shared" si="154"/>
        <v/>
      </c>
      <c r="BA479">
        <v>479</v>
      </c>
      <c r="BB479">
        <f t="shared" si="145"/>
        <v>60</v>
      </c>
    </row>
    <row r="480" spans="1:54">
      <c r="A480" s="77"/>
      <c r="E480" s="78"/>
      <c r="F480" s="78"/>
      <c r="G480" t="str" cm="1">
        <f t="array" aca="1" ref="G480" ca="1">IFERROR(IF(INDIRECT("'"&amp;B480&amp;"'!Z"&amp;MATCH(INT(BA480/8)+1,INDIRECT("'"&amp;B480&amp;"'!B4:B15"),0)+3)=1,15,IF(INDIRECT("'"&amp;B480&amp;"'!X"&amp;MATCH(INT(BA480/8)+1,INDIRECT("'"&amp;B480&amp;"'!B4:B15"),0)+3)=1,10,IF(INDIRECT("'"&amp;B480&amp;"'!V"&amp;MATCH(INT(BA480/8)+1,INDIRECT("'"&amp;B480&amp;"'!B4:B15"),0)+3)=1,6,IF(INDIRECT("'"&amp;B480&amp;"'!V"&amp;MATCH(INT(BA480/8)+1,INDIRECT("'"&amp;B480&amp;"'!B4:B15"),0)+3)=1,4,0)))),"")</f>
        <v/>
      </c>
      <c r="H480" t="str" cm="1">
        <f t="array" aca="1" ref="H480" ca="1">IFERROR(IFERROR(INDIRECT("'"&amp;B480&amp;"'!AE"&amp;MATCH(INT(BA480/8)+1,INDIRECT("'"&amp;B480&amp;"'!B4:B15"),0)+3),0)-G480,"")</f>
        <v/>
      </c>
      <c r="K480" t="str" cm="1">
        <f t="array" aca="1" ref="K480" ca="1">IFERROR(INDIRECT("'"&amp;B480&amp;"'!AG"&amp;MATCH(INT(BA480/8)+1,INDIRECT("'"&amp;B480&amp;"'!B4:B15"),0)+3),"")</f>
        <v/>
      </c>
      <c r="M480" t="str">
        <f t="shared" ca="1" si="153"/>
        <v/>
      </c>
      <c r="N480" t="str">
        <f t="shared" si="153"/>
        <v/>
      </c>
      <c r="O480" t="str">
        <f t="shared" si="153"/>
        <v/>
      </c>
      <c r="P480" t="str">
        <f t="shared" si="153"/>
        <v/>
      </c>
      <c r="Q480" t="str">
        <f t="shared" si="153"/>
        <v/>
      </c>
      <c r="R480" t="str">
        <f t="shared" si="153"/>
        <v/>
      </c>
      <c r="S480" t="str">
        <f t="shared" si="153"/>
        <v/>
      </c>
      <c r="T480" t="str">
        <f t="shared" si="153"/>
        <v/>
      </c>
      <c r="U480" t="str">
        <f t="shared" si="153"/>
        <v/>
      </c>
      <c r="V480" t="str">
        <f t="shared" si="153"/>
        <v/>
      </c>
      <c r="W480" t="str">
        <f t="shared" si="153"/>
        <v/>
      </c>
      <c r="X480" t="str">
        <f t="shared" si="153"/>
        <v/>
      </c>
      <c r="Y480" t="str">
        <f t="shared" si="153"/>
        <v/>
      </c>
      <c r="Z480" t="str">
        <f t="shared" si="153"/>
        <v/>
      </c>
      <c r="AA480" t="str">
        <f t="shared" si="153"/>
        <v/>
      </c>
      <c r="AB480" t="str">
        <f t="shared" si="153"/>
        <v/>
      </c>
      <c r="AC480" t="str">
        <f t="shared" si="152"/>
        <v/>
      </c>
      <c r="AD480" t="str">
        <f t="shared" si="152"/>
        <v/>
      </c>
      <c r="AE480" t="str">
        <f t="shared" si="152"/>
        <v/>
      </c>
      <c r="AF480" t="str">
        <f t="shared" si="152"/>
        <v/>
      </c>
      <c r="AG480" t="str">
        <f t="shared" si="152"/>
        <v/>
      </c>
      <c r="AH480" t="str">
        <f t="shared" si="152"/>
        <v/>
      </c>
      <c r="AI480" t="str">
        <f t="shared" si="152"/>
        <v/>
      </c>
      <c r="AJ480" t="str">
        <f t="shared" si="152"/>
        <v/>
      </c>
      <c r="AK480" t="str">
        <f t="shared" si="152"/>
        <v/>
      </c>
      <c r="AL480" t="str">
        <f t="shared" si="152"/>
        <v/>
      </c>
      <c r="AM480" t="str">
        <f t="shared" si="152"/>
        <v/>
      </c>
      <c r="AN480" t="str">
        <f t="shared" si="152"/>
        <v/>
      </c>
      <c r="AO480" t="str">
        <f t="shared" si="152"/>
        <v/>
      </c>
      <c r="AP480" t="str">
        <f t="shared" si="152"/>
        <v/>
      </c>
      <c r="AQ480" t="str">
        <f t="shared" si="152"/>
        <v/>
      </c>
      <c r="AR480" t="str">
        <f t="shared" si="154"/>
        <v/>
      </c>
      <c r="AS480" t="str">
        <f t="shared" si="154"/>
        <v/>
      </c>
      <c r="AT480" t="str">
        <f t="shared" si="154"/>
        <v/>
      </c>
      <c r="AU480" t="str">
        <f t="shared" si="154"/>
        <v/>
      </c>
      <c r="AV480" t="str">
        <f t="shared" si="154"/>
        <v/>
      </c>
      <c r="AW480" t="str">
        <f t="shared" si="154"/>
        <v/>
      </c>
      <c r="AX480" t="str">
        <f t="shared" si="154"/>
        <v/>
      </c>
      <c r="AY480" t="str">
        <f t="shared" si="154"/>
        <v/>
      </c>
      <c r="BA480">
        <v>480</v>
      </c>
      <c r="BB480">
        <f t="shared" si="145"/>
        <v>61</v>
      </c>
    </row>
    <row r="481" spans="1:54">
      <c r="A481" s="77"/>
      <c r="E481" s="78"/>
      <c r="F481" s="78"/>
      <c r="G481" t="str" cm="1">
        <f t="array" aca="1" ref="G481" ca="1">IFERROR(IF(INDIRECT("'"&amp;B481&amp;"'!Z"&amp;MATCH(INT(BA481/8)+1,INDIRECT("'"&amp;B481&amp;"'!B4:B15"),0)+3)=1,15,IF(INDIRECT("'"&amp;B481&amp;"'!X"&amp;MATCH(INT(BA481/8)+1,INDIRECT("'"&amp;B481&amp;"'!B4:B15"),0)+3)=1,10,IF(INDIRECT("'"&amp;B481&amp;"'!V"&amp;MATCH(INT(BA481/8)+1,INDIRECT("'"&amp;B481&amp;"'!B4:B15"),0)+3)=1,6,IF(INDIRECT("'"&amp;B481&amp;"'!V"&amp;MATCH(INT(BA481/8)+1,INDIRECT("'"&amp;B481&amp;"'!B4:B15"),0)+3)=1,4,0)))),"")</f>
        <v/>
      </c>
      <c r="H481" t="str" cm="1">
        <f t="array" aca="1" ref="H481" ca="1">IFERROR(IFERROR(INDIRECT("'"&amp;B481&amp;"'!AE"&amp;MATCH(INT(BA481/8)+1,INDIRECT("'"&amp;B481&amp;"'!B4:B15"),0)+3),0)-G481,"")</f>
        <v/>
      </c>
      <c r="K481" t="str" cm="1">
        <f t="array" aca="1" ref="K481" ca="1">IFERROR(INDIRECT("'"&amp;B481&amp;"'!AG"&amp;MATCH(INT(BA481/8)+1,INDIRECT("'"&amp;B481&amp;"'!B4:B15"),0)+3),"")</f>
        <v/>
      </c>
      <c r="M481" t="str">
        <f t="shared" ca="1" si="153"/>
        <v/>
      </c>
      <c r="N481" t="str">
        <f t="shared" si="153"/>
        <v/>
      </c>
      <c r="O481" t="str">
        <f t="shared" si="153"/>
        <v/>
      </c>
      <c r="P481" t="str">
        <f t="shared" si="153"/>
        <v/>
      </c>
      <c r="Q481" t="str">
        <f t="shared" si="153"/>
        <v/>
      </c>
      <c r="R481" t="str">
        <f t="shared" si="153"/>
        <v/>
      </c>
      <c r="S481" t="str">
        <f t="shared" si="153"/>
        <v/>
      </c>
      <c r="T481" t="str">
        <f t="shared" si="153"/>
        <v/>
      </c>
      <c r="U481" t="str">
        <f t="shared" si="153"/>
        <v/>
      </c>
      <c r="V481" t="str">
        <f t="shared" si="153"/>
        <v/>
      </c>
      <c r="W481" t="str">
        <f t="shared" si="153"/>
        <v/>
      </c>
      <c r="X481" t="str">
        <f t="shared" si="153"/>
        <v/>
      </c>
      <c r="Y481" t="str">
        <f t="shared" si="153"/>
        <v/>
      </c>
      <c r="Z481" t="str">
        <f t="shared" si="153"/>
        <v/>
      </c>
      <c r="AA481" t="str">
        <f t="shared" si="153"/>
        <v/>
      </c>
      <c r="AB481" t="str">
        <f t="shared" si="153"/>
        <v/>
      </c>
      <c r="AC481" t="str">
        <f t="shared" si="152"/>
        <v/>
      </c>
      <c r="AD481" t="str">
        <f t="shared" si="152"/>
        <v/>
      </c>
      <c r="AE481" t="str">
        <f t="shared" si="152"/>
        <v/>
      </c>
      <c r="AF481" t="str">
        <f t="shared" si="152"/>
        <v/>
      </c>
      <c r="AG481" t="str">
        <f t="shared" si="152"/>
        <v/>
      </c>
      <c r="AH481" t="str">
        <f t="shared" si="152"/>
        <v/>
      </c>
      <c r="AI481" t="str">
        <f t="shared" si="152"/>
        <v/>
      </c>
      <c r="AJ481" t="str">
        <f t="shared" si="152"/>
        <v/>
      </c>
      <c r="AK481" t="str">
        <f t="shared" si="152"/>
        <v/>
      </c>
      <c r="AL481" t="str">
        <f t="shared" si="152"/>
        <v/>
      </c>
      <c r="AM481" t="str">
        <f t="shared" si="152"/>
        <v/>
      </c>
      <c r="AN481" t="str">
        <f t="shared" si="152"/>
        <v/>
      </c>
      <c r="AO481" t="str">
        <f t="shared" si="152"/>
        <v/>
      </c>
      <c r="AP481" t="str">
        <f t="shared" si="152"/>
        <v/>
      </c>
      <c r="AQ481" t="str">
        <f t="shared" si="152"/>
        <v/>
      </c>
      <c r="AR481" t="str">
        <f t="shared" si="154"/>
        <v/>
      </c>
      <c r="AS481" t="str">
        <f t="shared" si="154"/>
        <v/>
      </c>
      <c r="AT481" t="str">
        <f t="shared" si="154"/>
        <v/>
      </c>
      <c r="AU481" t="str">
        <f t="shared" si="154"/>
        <v/>
      </c>
      <c r="AV481" t="str">
        <f t="shared" si="154"/>
        <v/>
      </c>
      <c r="AW481" t="str">
        <f t="shared" si="154"/>
        <v/>
      </c>
      <c r="AX481" t="str">
        <f t="shared" si="154"/>
        <v/>
      </c>
      <c r="AY481" t="str">
        <f t="shared" si="154"/>
        <v/>
      </c>
      <c r="BA481">
        <v>481</v>
      </c>
      <c r="BB481">
        <f t="shared" si="145"/>
        <v>61</v>
      </c>
    </row>
    <row r="482" spans="1:54">
      <c r="A482" s="77"/>
      <c r="E482" s="78"/>
      <c r="F482" s="78"/>
      <c r="G482" t="str" cm="1">
        <f t="array" aca="1" ref="G482" ca="1">IFERROR(IF(INDIRECT("'"&amp;B482&amp;"'!Z"&amp;MATCH(INT(BA482/8)+1,INDIRECT("'"&amp;B482&amp;"'!B4:B15"),0)+3)=1,15,IF(INDIRECT("'"&amp;B482&amp;"'!X"&amp;MATCH(INT(BA482/8)+1,INDIRECT("'"&amp;B482&amp;"'!B4:B15"),0)+3)=1,10,IF(INDIRECT("'"&amp;B482&amp;"'!V"&amp;MATCH(INT(BA482/8)+1,INDIRECT("'"&amp;B482&amp;"'!B4:B15"),0)+3)=1,6,IF(INDIRECT("'"&amp;B482&amp;"'!V"&amp;MATCH(INT(BA482/8)+1,INDIRECT("'"&amp;B482&amp;"'!B4:B15"),0)+3)=1,4,0)))),"")</f>
        <v/>
      </c>
      <c r="H482" t="str" cm="1">
        <f t="array" aca="1" ref="H482" ca="1">IFERROR(IFERROR(INDIRECT("'"&amp;B482&amp;"'!AE"&amp;MATCH(INT(BA482/8)+1,INDIRECT("'"&amp;B482&amp;"'!B4:B15"),0)+3),0)-G482,"")</f>
        <v/>
      </c>
      <c r="I482" t="e">
        <f ca="1">H482+H483+H484</f>
        <v>#VALUE!</v>
      </c>
      <c r="J482" t="str">
        <f ca="1">IFERROR(ABS(SUM(I482,-F483,-E483))+ABS(SUM(IF(D482="Traversal",15,IF(D482="High",10,IF(D482="Mid",6,IF(D482="Low",4,0))))-G482)),"")</f>
        <v/>
      </c>
      <c r="K482" t="str" cm="1">
        <f t="array" aca="1" ref="K482" ca="1">IFERROR(INDIRECT("'"&amp;B482&amp;"'!AG"&amp;MATCH(INT(BA482/8)+1,INDIRECT("'"&amp;B482&amp;"'!B4:B15"),0)+3),"")</f>
        <v/>
      </c>
      <c r="M482" t="str">
        <f t="shared" ca="1" si="153"/>
        <v/>
      </c>
      <c r="N482" t="str">
        <f t="shared" si="153"/>
        <v/>
      </c>
      <c r="O482" t="str">
        <f t="shared" si="153"/>
        <v/>
      </c>
      <c r="P482" t="str">
        <f t="shared" si="153"/>
        <v/>
      </c>
      <c r="Q482" t="str">
        <f t="shared" si="153"/>
        <v/>
      </c>
      <c r="R482" t="str">
        <f t="shared" si="153"/>
        <v/>
      </c>
      <c r="S482" t="str">
        <f t="shared" si="153"/>
        <v/>
      </c>
      <c r="T482" t="str">
        <f t="shared" si="153"/>
        <v/>
      </c>
      <c r="U482" t="str">
        <f t="shared" si="153"/>
        <v/>
      </c>
      <c r="V482" t="str">
        <f t="shared" si="153"/>
        <v/>
      </c>
      <c r="W482" t="str">
        <f t="shared" si="153"/>
        <v/>
      </c>
      <c r="X482" t="str">
        <f t="shared" si="153"/>
        <v/>
      </c>
      <c r="Y482" t="str">
        <f t="shared" si="153"/>
        <v/>
      </c>
      <c r="Z482" t="str">
        <f t="shared" si="153"/>
        <v/>
      </c>
      <c r="AA482" t="str">
        <f t="shared" si="153"/>
        <v/>
      </c>
      <c r="AB482" t="str">
        <f t="shared" si="153"/>
        <v/>
      </c>
      <c r="AC482" t="str">
        <f t="shared" si="152"/>
        <v/>
      </c>
      <c r="AD482" t="str">
        <f t="shared" si="152"/>
        <v/>
      </c>
      <c r="AE482" t="str">
        <f t="shared" si="152"/>
        <v/>
      </c>
      <c r="AF482" t="str">
        <f t="shared" si="152"/>
        <v/>
      </c>
      <c r="AG482" t="str">
        <f t="shared" si="152"/>
        <v/>
      </c>
      <c r="AH482" t="str">
        <f t="shared" si="152"/>
        <v/>
      </c>
      <c r="AI482" t="str">
        <f t="shared" si="152"/>
        <v/>
      </c>
      <c r="AJ482" t="str">
        <f t="shared" si="152"/>
        <v/>
      </c>
      <c r="AK482" t="str">
        <f t="shared" si="152"/>
        <v/>
      </c>
      <c r="AL482" t="str">
        <f t="shared" si="152"/>
        <v/>
      </c>
      <c r="AM482" t="str">
        <f t="shared" si="152"/>
        <v/>
      </c>
      <c r="AN482" t="str">
        <f t="shared" si="152"/>
        <v/>
      </c>
      <c r="AO482" t="str">
        <f t="shared" si="152"/>
        <v/>
      </c>
      <c r="AP482" t="str">
        <f t="shared" si="152"/>
        <v/>
      </c>
      <c r="AQ482" t="str">
        <f t="shared" si="152"/>
        <v/>
      </c>
      <c r="AR482" t="str">
        <f t="shared" si="154"/>
        <v/>
      </c>
      <c r="AS482" t="str">
        <f t="shared" si="154"/>
        <v/>
      </c>
      <c r="AT482" t="str">
        <f t="shared" si="154"/>
        <v/>
      </c>
      <c r="AU482" t="str">
        <f t="shared" si="154"/>
        <v/>
      </c>
      <c r="AV482" t="str">
        <f t="shared" si="154"/>
        <v/>
      </c>
      <c r="AW482" t="str">
        <f t="shared" si="154"/>
        <v/>
      </c>
      <c r="AX482" t="str">
        <f t="shared" si="154"/>
        <v/>
      </c>
      <c r="AY482" t="str">
        <f t="shared" si="154"/>
        <v/>
      </c>
      <c r="BA482">
        <v>482</v>
      </c>
      <c r="BB482">
        <f t="shared" si="145"/>
        <v>61</v>
      </c>
    </row>
    <row r="483" spans="1:54">
      <c r="A483" s="77"/>
      <c r="E483" s="78"/>
      <c r="F483" s="78"/>
      <c r="G483" t="str" cm="1">
        <f t="array" aca="1" ref="G483" ca="1">IFERROR(IF(INDIRECT("'"&amp;B483&amp;"'!Z"&amp;MATCH(INT(BA483/8)+1,INDIRECT("'"&amp;B483&amp;"'!B4:B15"),0)+3)=1,15,IF(INDIRECT("'"&amp;B483&amp;"'!X"&amp;MATCH(INT(BA483/8)+1,INDIRECT("'"&amp;B483&amp;"'!B4:B15"),0)+3)=1,10,IF(INDIRECT("'"&amp;B483&amp;"'!V"&amp;MATCH(INT(BA483/8)+1,INDIRECT("'"&amp;B483&amp;"'!B4:B15"),0)+3)=1,6,IF(INDIRECT("'"&amp;B483&amp;"'!V"&amp;MATCH(INT(BA483/8)+1,INDIRECT("'"&amp;B483&amp;"'!B4:B15"),0)+3)=1,4,0)))),"")</f>
        <v/>
      </c>
      <c r="H483" t="str" cm="1">
        <f t="array" aca="1" ref="H483" ca="1">IFERROR(IFERROR(INDIRECT("'"&amp;B483&amp;"'!AE"&amp;MATCH(INT(BA483/8)+1,INDIRECT("'"&amp;B483&amp;"'!B4:B15"),0)+3),0)-G483,"")</f>
        <v/>
      </c>
      <c r="I483" t="e">
        <f ca="1">H482+H483+H484</f>
        <v>#VALUE!</v>
      </c>
      <c r="J483" t="str">
        <f ca="1">IFERROR(ABS(SUM(I483,-F483,-E483))+ABS(SUM(IF(D483="Traversal",15,IF(D483="High",10,IF(D483="Mid",6,IF(D483="Low",4,0))))-G483)),"")</f>
        <v/>
      </c>
      <c r="K483" t="str" cm="1">
        <f t="array" aca="1" ref="K483" ca="1">IFERROR(INDIRECT("'"&amp;B483&amp;"'!AG"&amp;MATCH(INT(BA483/8)+1,INDIRECT("'"&amp;B483&amp;"'!B4:B15"),0)+3),"")</f>
        <v/>
      </c>
      <c r="M483" t="str">
        <f t="shared" ca="1" si="153"/>
        <v/>
      </c>
      <c r="N483" t="str">
        <f t="shared" si="153"/>
        <v/>
      </c>
      <c r="O483" t="str">
        <f t="shared" si="153"/>
        <v/>
      </c>
      <c r="P483" t="str">
        <f t="shared" si="153"/>
        <v/>
      </c>
      <c r="Q483" t="str">
        <f t="shared" si="153"/>
        <v/>
      </c>
      <c r="R483" t="str">
        <f t="shared" si="153"/>
        <v/>
      </c>
      <c r="S483" t="str">
        <f t="shared" si="153"/>
        <v/>
      </c>
      <c r="T483" t="str">
        <f t="shared" si="153"/>
        <v/>
      </c>
      <c r="U483" t="str">
        <f t="shared" si="153"/>
        <v/>
      </c>
      <c r="V483" t="str">
        <f t="shared" si="153"/>
        <v/>
      </c>
      <c r="W483" t="str">
        <f t="shared" si="153"/>
        <v/>
      </c>
      <c r="X483" t="str">
        <f t="shared" si="153"/>
        <v/>
      </c>
      <c r="Y483" t="str">
        <f t="shared" si="153"/>
        <v/>
      </c>
      <c r="Z483" t="str">
        <f t="shared" si="153"/>
        <v/>
      </c>
      <c r="AA483" t="str">
        <f t="shared" si="153"/>
        <v/>
      </c>
      <c r="AB483" t="str">
        <f t="shared" si="153"/>
        <v/>
      </c>
      <c r="AC483" t="str">
        <f t="shared" si="152"/>
        <v/>
      </c>
      <c r="AD483" t="str">
        <f t="shared" si="152"/>
        <v/>
      </c>
      <c r="AE483" t="str">
        <f t="shared" si="152"/>
        <v/>
      </c>
      <c r="AF483" t="str">
        <f t="shared" si="152"/>
        <v/>
      </c>
      <c r="AG483" t="str">
        <f t="shared" si="152"/>
        <v/>
      </c>
      <c r="AH483" t="str">
        <f t="shared" si="152"/>
        <v/>
      </c>
      <c r="AI483" t="str">
        <f t="shared" si="152"/>
        <v/>
      </c>
      <c r="AJ483" t="str">
        <f t="shared" si="152"/>
        <v/>
      </c>
      <c r="AK483" t="str">
        <f t="shared" si="152"/>
        <v/>
      </c>
      <c r="AL483" t="str">
        <f t="shared" si="152"/>
        <v/>
      </c>
      <c r="AM483" t="str">
        <f t="shared" si="152"/>
        <v/>
      </c>
      <c r="AN483" t="str">
        <f t="shared" si="152"/>
        <v/>
      </c>
      <c r="AO483" t="str">
        <f t="shared" si="152"/>
        <v/>
      </c>
      <c r="AP483" t="str">
        <f t="shared" si="152"/>
        <v/>
      </c>
      <c r="AQ483" t="str">
        <f t="shared" si="152"/>
        <v/>
      </c>
      <c r="AR483" t="str">
        <f t="shared" si="154"/>
        <v/>
      </c>
      <c r="AS483" t="str">
        <f t="shared" si="154"/>
        <v/>
      </c>
      <c r="AT483" t="str">
        <f t="shared" si="154"/>
        <v/>
      </c>
      <c r="AU483" t="str">
        <f t="shared" si="154"/>
        <v/>
      </c>
      <c r="AV483" t="str">
        <f t="shared" si="154"/>
        <v/>
      </c>
      <c r="AW483" t="str">
        <f t="shared" si="154"/>
        <v/>
      </c>
      <c r="AX483" t="str">
        <f t="shared" si="154"/>
        <v/>
      </c>
      <c r="AY483" t="str">
        <f t="shared" si="154"/>
        <v/>
      </c>
      <c r="BA483">
        <v>483</v>
      </c>
      <c r="BB483">
        <f t="shared" si="145"/>
        <v>61</v>
      </c>
    </row>
    <row r="484" spans="1:54">
      <c r="A484" s="77"/>
      <c r="E484" s="78"/>
      <c r="F484" s="78"/>
      <c r="G484" t="str" cm="1">
        <f t="array" aca="1" ref="G484" ca="1">IFERROR(IF(INDIRECT("'"&amp;B484&amp;"'!Z"&amp;MATCH(INT(BA484/8)+1,INDIRECT("'"&amp;B484&amp;"'!B4:B15"),0)+3)=1,15,IF(INDIRECT("'"&amp;B484&amp;"'!X"&amp;MATCH(INT(BA484/8)+1,INDIRECT("'"&amp;B484&amp;"'!B4:B15"),0)+3)=1,10,IF(INDIRECT("'"&amp;B484&amp;"'!V"&amp;MATCH(INT(BA484/8)+1,INDIRECT("'"&amp;B484&amp;"'!B4:B15"),0)+3)=1,6,IF(INDIRECT("'"&amp;B484&amp;"'!V"&amp;MATCH(INT(BA484/8)+1,INDIRECT("'"&amp;B484&amp;"'!B4:B15"),0)+3)=1,4,0)))),"")</f>
        <v/>
      </c>
      <c r="H484" t="str" cm="1">
        <f t="array" aca="1" ref="H484" ca="1">IFERROR(IFERROR(INDIRECT("'"&amp;B484&amp;"'!AE"&amp;MATCH(INT(BA484/8)+1,INDIRECT("'"&amp;B484&amp;"'!B4:B15"),0)+3),0)-G484,"")</f>
        <v/>
      </c>
      <c r="I484" t="e">
        <f ca="1">H482+H483+H484</f>
        <v>#VALUE!</v>
      </c>
      <c r="J484" t="str">
        <f ca="1">IFERROR(ABS(SUM(I484,-F483,-E483))+ABS(SUM(IF(D484="Traversal",15,IF(D484="High",10,IF(D484="Mid",6,IF(D484="Low",4,0))))-G484)),"")</f>
        <v/>
      </c>
      <c r="K484" t="str" cm="1">
        <f t="array" aca="1" ref="K484" ca="1">IFERROR(INDIRECT("'"&amp;B484&amp;"'!AG"&amp;MATCH(INT(BA484/8)+1,INDIRECT("'"&amp;B484&amp;"'!B4:B15"),0)+3),"")</f>
        <v/>
      </c>
      <c r="M484" t="str">
        <f t="shared" ca="1" si="153"/>
        <v/>
      </c>
      <c r="N484" t="str">
        <f t="shared" si="153"/>
        <v/>
      </c>
      <c r="O484" t="str">
        <f t="shared" si="153"/>
        <v/>
      </c>
      <c r="P484" t="str">
        <f t="shared" si="153"/>
        <v/>
      </c>
      <c r="Q484" t="str">
        <f t="shared" si="153"/>
        <v/>
      </c>
      <c r="R484" t="str">
        <f t="shared" si="153"/>
        <v/>
      </c>
      <c r="S484" t="str">
        <f t="shared" si="153"/>
        <v/>
      </c>
      <c r="T484" t="str">
        <f t="shared" si="153"/>
        <v/>
      </c>
      <c r="U484" t="str">
        <f t="shared" si="153"/>
        <v/>
      </c>
      <c r="V484" t="str">
        <f t="shared" si="153"/>
        <v/>
      </c>
      <c r="W484" t="str">
        <f t="shared" si="153"/>
        <v/>
      </c>
      <c r="X484" t="str">
        <f t="shared" si="153"/>
        <v/>
      </c>
      <c r="Y484" t="str">
        <f t="shared" si="153"/>
        <v/>
      </c>
      <c r="Z484" t="str">
        <f t="shared" si="153"/>
        <v/>
      </c>
      <c r="AA484" t="str">
        <f t="shared" si="153"/>
        <v/>
      </c>
      <c r="AB484" t="str">
        <f t="shared" si="153"/>
        <v/>
      </c>
      <c r="AC484" t="str">
        <f t="shared" si="152"/>
        <v/>
      </c>
      <c r="AD484" t="str">
        <f t="shared" si="152"/>
        <v/>
      </c>
      <c r="AE484" t="str">
        <f t="shared" si="152"/>
        <v/>
      </c>
      <c r="AF484" t="str">
        <f t="shared" si="152"/>
        <v/>
      </c>
      <c r="AG484" t="str">
        <f t="shared" si="152"/>
        <v/>
      </c>
      <c r="AH484" t="str">
        <f t="shared" si="152"/>
        <v/>
      </c>
      <c r="AI484" t="str">
        <f t="shared" si="152"/>
        <v/>
      </c>
      <c r="AJ484" t="str">
        <f t="shared" si="152"/>
        <v/>
      </c>
      <c r="AK484" t="str">
        <f t="shared" si="152"/>
        <v/>
      </c>
      <c r="AL484" t="str">
        <f t="shared" si="152"/>
        <v/>
      </c>
      <c r="AM484" t="str">
        <f t="shared" si="152"/>
        <v/>
      </c>
      <c r="AN484" t="str">
        <f t="shared" si="152"/>
        <v/>
      </c>
      <c r="AO484" t="str">
        <f t="shared" si="152"/>
        <v/>
      </c>
      <c r="AP484" t="str">
        <f t="shared" si="152"/>
        <v/>
      </c>
      <c r="AQ484" t="str">
        <f t="shared" si="152"/>
        <v/>
      </c>
      <c r="AR484" t="str">
        <f t="shared" si="154"/>
        <v/>
      </c>
      <c r="AS484" t="str">
        <f t="shared" si="154"/>
        <v/>
      </c>
      <c r="AT484" t="str">
        <f t="shared" si="154"/>
        <v/>
      </c>
      <c r="AU484" t="str">
        <f t="shared" si="154"/>
        <v/>
      </c>
      <c r="AV484" t="str">
        <f t="shared" si="154"/>
        <v/>
      </c>
      <c r="AW484" t="str">
        <f t="shared" si="154"/>
        <v/>
      </c>
      <c r="AX484" t="str">
        <f t="shared" si="154"/>
        <v/>
      </c>
      <c r="AY484" t="str">
        <f t="shared" si="154"/>
        <v/>
      </c>
      <c r="BA484">
        <v>484</v>
      </c>
      <c r="BB484">
        <f t="shared" si="145"/>
        <v>61</v>
      </c>
    </row>
    <row r="485" spans="1:54">
      <c r="A485" s="77"/>
      <c r="E485" s="78"/>
      <c r="F485" s="78"/>
      <c r="G485" t="str" cm="1">
        <f t="array" aca="1" ref="G485" ca="1">IFERROR(IF(INDIRECT("'"&amp;B485&amp;"'!Z"&amp;MATCH(INT(BA485/8)+1,INDIRECT("'"&amp;B485&amp;"'!B4:B15"),0)+3)=1,15,IF(INDIRECT("'"&amp;B485&amp;"'!X"&amp;MATCH(INT(BA485/8)+1,INDIRECT("'"&amp;B485&amp;"'!B4:B15"),0)+3)=1,10,IF(INDIRECT("'"&amp;B485&amp;"'!V"&amp;MATCH(INT(BA485/8)+1,INDIRECT("'"&amp;B485&amp;"'!B4:B15"),0)+3)=1,6,IF(INDIRECT("'"&amp;B485&amp;"'!V"&amp;MATCH(INT(BA485/8)+1,INDIRECT("'"&amp;B485&amp;"'!B4:B15"),0)+3)=1,4,0)))),"")</f>
        <v/>
      </c>
      <c r="H485" t="str" cm="1">
        <f t="array" aca="1" ref="H485" ca="1">IFERROR(IFERROR(INDIRECT("'"&amp;B485&amp;"'!AE"&amp;MATCH(INT(BA485/8)+1,INDIRECT("'"&amp;B485&amp;"'!B4:B15"),0)+3),0)-G485,"")</f>
        <v/>
      </c>
      <c r="I485" t="e">
        <f ca="1">H485+H486+H487</f>
        <v>#VALUE!</v>
      </c>
      <c r="J485" t="str">
        <f ca="1">IFERROR(ABS(SUM(I485,-F486,-E486))+ABS(SUM(IF(D485="Traversal",15,IF(D485="High",10,IF(D485="Mid",6,IF(D485="Low",4,0))))-G485)),"")</f>
        <v/>
      </c>
      <c r="K485" t="str" cm="1">
        <f t="array" aca="1" ref="K485" ca="1">IFERROR(INDIRECT("'"&amp;B485&amp;"'!AG"&amp;MATCH(INT(BA485/8)+1,INDIRECT("'"&amp;B485&amp;"'!B4:B15"),0)+3),"")</f>
        <v/>
      </c>
      <c r="M485" t="str">
        <f t="shared" ca="1" si="153"/>
        <v/>
      </c>
      <c r="N485" t="str">
        <f t="shared" si="153"/>
        <v/>
      </c>
      <c r="O485" t="str">
        <f t="shared" si="153"/>
        <v/>
      </c>
      <c r="P485" t="str">
        <f t="shared" si="153"/>
        <v/>
      </c>
      <c r="Q485" t="str">
        <f t="shared" si="153"/>
        <v/>
      </c>
      <c r="R485" t="str">
        <f t="shared" si="153"/>
        <v/>
      </c>
      <c r="S485" t="str">
        <f t="shared" si="153"/>
        <v/>
      </c>
      <c r="T485" t="str">
        <f t="shared" si="153"/>
        <v/>
      </c>
      <c r="U485" t="str">
        <f t="shared" si="153"/>
        <v/>
      </c>
      <c r="V485" t="str">
        <f t="shared" si="153"/>
        <v/>
      </c>
      <c r="W485" t="str">
        <f t="shared" si="153"/>
        <v/>
      </c>
      <c r="X485" t="str">
        <f t="shared" si="153"/>
        <v/>
      </c>
      <c r="Y485" t="str">
        <f t="shared" si="153"/>
        <v/>
      </c>
      <c r="Z485" t="str">
        <f t="shared" si="153"/>
        <v/>
      </c>
      <c r="AA485" t="str">
        <f t="shared" si="153"/>
        <v/>
      </c>
      <c r="AB485" t="str">
        <f t="shared" si="153"/>
        <v/>
      </c>
      <c r="AC485" t="str">
        <f t="shared" si="152"/>
        <v/>
      </c>
      <c r="AD485" t="str">
        <f t="shared" si="152"/>
        <v/>
      </c>
      <c r="AE485" t="str">
        <f t="shared" si="152"/>
        <v/>
      </c>
      <c r="AF485" t="str">
        <f t="shared" si="152"/>
        <v/>
      </c>
      <c r="AG485" t="str">
        <f t="shared" si="152"/>
        <v/>
      </c>
      <c r="AH485" t="str">
        <f t="shared" si="152"/>
        <v/>
      </c>
      <c r="AI485" t="str">
        <f t="shared" si="152"/>
        <v/>
      </c>
      <c r="AJ485" t="str">
        <f t="shared" si="152"/>
        <v/>
      </c>
      <c r="AK485" t="str">
        <f t="shared" si="152"/>
        <v/>
      </c>
      <c r="AL485" t="str">
        <f t="shared" si="152"/>
        <v/>
      </c>
      <c r="AM485" t="str">
        <f t="shared" si="152"/>
        <v/>
      </c>
      <c r="AN485" t="str">
        <f t="shared" si="152"/>
        <v/>
      </c>
      <c r="AO485" t="str">
        <f t="shared" si="152"/>
        <v/>
      </c>
      <c r="AP485" t="str">
        <f t="shared" si="152"/>
        <v/>
      </c>
      <c r="AQ485" t="str">
        <f t="shared" si="152"/>
        <v/>
      </c>
      <c r="AR485" t="str">
        <f t="shared" si="154"/>
        <v/>
      </c>
      <c r="AS485" t="str">
        <f t="shared" si="154"/>
        <v/>
      </c>
      <c r="AT485" t="str">
        <f t="shared" si="154"/>
        <v/>
      </c>
      <c r="AU485" t="str">
        <f t="shared" si="154"/>
        <v/>
      </c>
      <c r="AV485" t="str">
        <f t="shared" si="154"/>
        <v/>
      </c>
      <c r="AW485" t="str">
        <f t="shared" si="154"/>
        <v/>
      </c>
      <c r="AX485" t="str">
        <f t="shared" si="154"/>
        <v/>
      </c>
      <c r="AY485" t="str">
        <f t="shared" si="154"/>
        <v/>
      </c>
      <c r="BA485">
        <v>485</v>
      </c>
      <c r="BB485">
        <f t="shared" si="145"/>
        <v>61</v>
      </c>
    </row>
    <row r="486" spans="1:54">
      <c r="A486" s="77"/>
      <c r="E486" s="78"/>
      <c r="F486" s="78"/>
      <c r="G486" t="str" cm="1">
        <f t="array" aca="1" ref="G486" ca="1">IFERROR(IF(INDIRECT("'"&amp;B486&amp;"'!Z"&amp;MATCH(INT(BA486/8)+1,INDIRECT("'"&amp;B486&amp;"'!B4:B15"),0)+3)=1,15,IF(INDIRECT("'"&amp;B486&amp;"'!X"&amp;MATCH(INT(BA486/8)+1,INDIRECT("'"&amp;B486&amp;"'!B4:B15"),0)+3)=1,10,IF(INDIRECT("'"&amp;B486&amp;"'!V"&amp;MATCH(INT(BA486/8)+1,INDIRECT("'"&amp;B486&amp;"'!B4:B15"),0)+3)=1,6,IF(INDIRECT("'"&amp;B486&amp;"'!V"&amp;MATCH(INT(BA486/8)+1,INDIRECT("'"&amp;B486&amp;"'!B4:B15"),0)+3)=1,4,0)))),"")</f>
        <v/>
      </c>
      <c r="H486" t="str" cm="1">
        <f t="array" aca="1" ref="H486" ca="1">IFERROR(IFERROR(INDIRECT("'"&amp;B486&amp;"'!AE"&amp;MATCH(INT(BA486/8)+1,INDIRECT("'"&amp;B486&amp;"'!B4:B15"),0)+3),0)-G486,"")</f>
        <v/>
      </c>
      <c r="I486" t="e">
        <f ca="1">H485+H486+H487</f>
        <v>#VALUE!</v>
      </c>
      <c r="J486" t="str">
        <f ca="1">IFERROR(ABS(SUM(I486,-F486,-E486))+ABS(SUM(IF(D486="Traversal",15,IF(D486="High",10,IF(D486="Mid",6,IF(D486="Low",4,0))))-G486)),"")</f>
        <v/>
      </c>
      <c r="K486" t="str" cm="1">
        <f t="array" aca="1" ref="K486" ca="1">IFERROR(INDIRECT("'"&amp;B486&amp;"'!AG"&amp;MATCH(INT(BA486/8)+1,INDIRECT("'"&amp;B486&amp;"'!B4:B15"),0)+3),"")</f>
        <v/>
      </c>
      <c r="M486" t="str">
        <f t="shared" ca="1" si="153"/>
        <v/>
      </c>
      <c r="N486" t="str">
        <f t="shared" si="153"/>
        <v/>
      </c>
      <c r="O486" t="str">
        <f t="shared" si="153"/>
        <v/>
      </c>
      <c r="P486" t="str">
        <f t="shared" si="153"/>
        <v/>
      </c>
      <c r="Q486" t="str">
        <f t="shared" si="153"/>
        <v/>
      </c>
      <c r="R486" t="str">
        <f t="shared" si="153"/>
        <v/>
      </c>
      <c r="S486" t="str">
        <f t="shared" si="153"/>
        <v/>
      </c>
      <c r="T486" t="str">
        <f t="shared" si="153"/>
        <v/>
      </c>
      <c r="U486" t="str">
        <f t="shared" si="153"/>
        <v/>
      </c>
      <c r="V486" t="str">
        <f t="shared" si="153"/>
        <v/>
      </c>
      <c r="W486" t="str">
        <f t="shared" si="153"/>
        <v/>
      </c>
      <c r="X486" t="str">
        <f t="shared" si="153"/>
        <v/>
      </c>
      <c r="Y486" t="str">
        <f t="shared" si="153"/>
        <v/>
      </c>
      <c r="Z486" t="str">
        <f t="shared" si="153"/>
        <v/>
      </c>
      <c r="AA486" t="str">
        <f t="shared" si="153"/>
        <v/>
      </c>
      <c r="AB486" t="str">
        <f t="shared" si="153"/>
        <v/>
      </c>
      <c r="AC486" t="str">
        <f t="shared" si="152"/>
        <v/>
      </c>
      <c r="AD486" t="str">
        <f t="shared" si="152"/>
        <v/>
      </c>
      <c r="AE486" t="str">
        <f t="shared" si="152"/>
        <v/>
      </c>
      <c r="AF486" t="str">
        <f t="shared" si="152"/>
        <v/>
      </c>
      <c r="AG486" t="str">
        <f t="shared" si="152"/>
        <v/>
      </c>
      <c r="AH486" t="str">
        <f t="shared" si="152"/>
        <v/>
      </c>
      <c r="AI486" t="str">
        <f t="shared" si="152"/>
        <v/>
      </c>
      <c r="AJ486" t="str">
        <f t="shared" si="152"/>
        <v/>
      </c>
      <c r="AK486" t="str">
        <f t="shared" si="152"/>
        <v/>
      </c>
      <c r="AL486" t="str">
        <f t="shared" si="152"/>
        <v/>
      </c>
      <c r="AM486" t="str">
        <f t="shared" si="152"/>
        <v/>
      </c>
      <c r="AN486" t="str">
        <f t="shared" si="152"/>
        <v/>
      </c>
      <c r="AO486" t="str">
        <f t="shared" si="152"/>
        <v/>
      </c>
      <c r="AP486" t="str">
        <f t="shared" si="152"/>
        <v/>
      </c>
      <c r="AQ486" t="str">
        <f t="shared" si="152"/>
        <v/>
      </c>
      <c r="AR486" t="str">
        <f t="shared" si="154"/>
        <v/>
      </c>
      <c r="AS486" t="str">
        <f t="shared" si="154"/>
        <v/>
      </c>
      <c r="AT486" t="str">
        <f t="shared" si="154"/>
        <v/>
      </c>
      <c r="AU486" t="str">
        <f t="shared" si="154"/>
        <v/>
      </c>
      <c r="AV486" t="str">
        <f t="shared" si="154"/>
        <v/>
      </c>
      <c r="AW486" t="str">
        <f t="shared" si="154"/>
        <v/>
      </c>
      <c r="AX486" t="str">
        <f t="shared" si="154"/>
        <v/>
      </c>
      <c r="AY486" t="str">
        <f t="shared" si="154"/>
        <v/>
      </c>
      <c r="BA486">
        <v>486</v>
      </c>
      <c r="BB486">
        <f t="shared" si="145"/>
        <v>61</v>
      </c>
    </row>
    <row r="487" spans="1:54">
      <c r="A487" s="77"/>
      <c r="E487" s="78"/>
      <c r="F487" s="78"/>
      <c r="G487" t="str" cm="1">
        <f t="array" aca="1" ref="G487" ca="1">IFERROR(IF(INDIRECT("'"&amp;B487&amp;"'!Z"&amp;MATCH(INT(BA487/8)+1,INDIRECT("'"&amp;B487&amp;"'!B4:B15"),0)+3)=1,15,IF(INDIRECT("'"&amp;B487&amp;"'!X"&amp;MATCH(INT(BA487/8)+1,INDIRECT("'"&amp;B487&amp;"'!B4:B15"),0)+3)=1,10,IF(INDIRECT("'"&amp;B487&amp;"'!V"&amp;MATCH(INT(BA487/8)+1,INDIRECT("'"&amp;B487&amp;"'!B4:B15"),0)+3)=1,6,IF(INDIRECT("'"&amp;B487&amp;"'!V"&amp;MATCH(INT(BA487/8)+1,INDIRECT("'"&amp;B487&amp;"'!B4:B15"),0)+3)=1,4,0)))),"")</f>
        <v/>
      </c>
      <c r="H487" t="str" cm="1">
        <f t="array" aca="1" ref="H487" ca="1">IFERROR(IFERROR(INDIRECT("'"&amp;B487&amp;"'!AE"&amp;MATCH(INT(BA487/8)+1,INDIRECT("'"&amp;B487&amp;"'!B4:B15"),0)+3),0)-G487,"")</f>
        <v/>
      </c>
      <c r="I487" t="e">
        <f ca="1">H485+H486+H487</f>
        <v>#VALUE!</v>
      </c>
      <c r="J487" t="str">
        <f ca="1">IFERROR(ABS(SUM(I487,-F486,-E486))+ABS(SUM(IF(D487="Traversal",15,IF(D487="High",10,IF(D487="Mid",6,IF(D487="Low",4,0))))-G487)),"")</f>
        <v/>
      </c>
      <c r="K487" t="str" cm="1">
        <f t="array" aca="1" ref="K487" ca="1">IFERROR(INDIRECT("'"&amp;B487&amp;"'!AG"&amp;MATCH(INT(BA487/8)+1,INDIRECT("'"&amp;B487&amp;"'!B4:B15"),0)+3),"")</f>
        <v/>
      </c>
      <c r="M487" t="str">
        <f t="shared" ca="1" si="153"/>
        <v/>
      </c>
      <c r="N487" t="str">
        <f t="shared" si="153"/>
        <v/>
      </c>
      <c r="O487" t="str">
        <f t="shared" si="153"/>
        <v/>
      </c>
      <c r="P487" t="str">
        <f t="shared" si="153"/>
        <v/>
      </c>
      <c r="Q487" t="str">
        <f t="shared" si="153"/>
        <v/>
      </c>
      <c r="R487" t="str">
        <f t="shared" si="153"/>
        <v/>
      </c>
      <c r="S487" t="str">
        <f t="shared" si="153"/>
        <v/>
      </c>
      <c r="T487" t="str">
        <f t="shared" si="153"/>
        <v/>
      </c>
      <c r="U487" t="str">
        <f t="shared" si="153"/>
        <v/>
      </c>
      <c r="V487" t="str">
        <f t="shared" si="153"/>
        <v/>
      </c>
      <c r="W487" t="str">
        <f t="shared" si="153"/>
        <v/>
      </c>
      <c r="X487" t="str">
        <f t="shared" si="153"/>
        <v/>
      </c>
      <c r="Y487" t="str">
        <f t="shared" si="153"/>
        <v/>
      </c>
      <c r="Z487" t="str">
        <f t="shared" si="153"/>
        <v/>
      </c>
      <c r="AA487" t="str">
        <f t="shared" si="153"/>
        <v/>
      </c>
      <c r="AB487" t="str">
        <f t="shared" si="153"/>
        <v/>
      </c>
      <c r="AC487" t="str">
        <f t="shared" si="152"/>
        <v/>
      </c>
      <c r="AD487" t="str">
        <f t="shared" si="152"/>
        <v/>
      </c>
      <c r="AE487" t="str">
        <f t="shared" si="152"/>
        <v/>
      </c>
      <c r="AF487" t="str">
        <f t="shared" si="152"/>
        <v/>
      </c>
      <c r="AG487" t="str">
        <f t="shared" si="152"/>
        <v/>
      </c>
      <c r="AH487" t="str">
        <f t="shared" si="152"/>
        <v/>
      </c>
      <c r="AI487" t="str">
        <f t="shared" si="152"/>
        <v/>
      </c>
      <c r="AJ487" t="str">
        <f t="shared" si="152"/>
        <v/>
      </c>
      <c r="AK487" t="str">
        <f t="shared" si="152"/>
        <v/>
      </c>
      <c r="AL487" t="str">
        <f t="shared" si="152"/>
        <v/>
      </c>
      <c r="AM487" t="str">
        <f t="shared" si="152"/>
        <v/>
      </c>
      <c r="AN487" t="str">
        <f t="shared" si="152"/>
        <v/>
      </c>
      <c r="AO487" t="str">
        <f t="shared" si="152"/>
        <v/>
      </c>
      <c r="AP487" t="str">
        <f t="shared" si="152"/>
        <v/>
      </c>
      <c r="AQ487" t="str">
        <f t="shared" si="152"/>
        <v/>
      </c>
      <c r="AR487" t="str">
        <f t="shared" si="154"/>
        <v/>
      </c>
      <c r="AS487" t="str">
        <f t="shared" si="154"/>
        <v/>
      </c>
      <c r="AT487" t="str">
        <f t="shared" si="154"/>
        <v/>
      </c>
      <c r="AU487" t="str">
        <f t="shared" si="154"/>
        <v/>
      </c>
      <c r="AV487" t="str">
        <f t="shared" si="154"/>
        <v/>
      </c>
      <c r="AW487" t="str">
        <f t="shared" si="154"/>
        <v/>
      </c>
      <c r="AX487" t="str">
        <f t="shared" si="154"/>
        <v/>
      </c>
      <c r="AY487" t="str">
        <f t="shared" si="154"/>
        <v/>
      </c>
      <c r="BA487">
        <v>487</v>
      </c>
      <c r="BB487">
        <f t="shared" si="145"/>
        <v>61</v>
      </c>
    </row>
    <row r="488" spans="1:54">
      <c r="A488" s="77"/>
      <c r="E488" s="78"/>
      <c r="F488" s="78"/>
      <c r="G488" t="str" cm="1">
        <f t="array" aca="1" ref="G488" ca="1">IFERROR(IF(INDIRECT("'"&amp;B488&amp;"'!Z"&amp;MATCH(INT(BA488/8)+1,INDIRECT("'"&amp;B488&amp;"'!B4:B15"),0)+3)=1,15,IF(INDIRECT("'"&amp;B488&amp;"'!X"&amp;MATCH(INT(BA488/8)+1,INDIRECT("'"&amp;B488&amp;"'!B4:B15"),0)+3)=1,10,IF(INDIRECT("'"&amp;B488&amp;"'!V"&amp;MATCH(INT(BA488/8)+1,INDIRECT("'"&amp;B488&amp;"'!B4:B15"),0)+3)=1,6,IF(INDIRECT("'"&amp;B488&amp;"'!V"&amp;MATCH(INT(BA488/8)+1,INDIRECT("'"&amp;B488&amp;"'!B4:B15"),0)+3)=1,4,0)))),"")</f>
        <v/>
      </c>
      <c r="H488" t="str" cm="1">
        <f t="array" aca="1" ref="H488" ca="1">IFERROR(IFERROR(INDIRECT("'"&amp;B488&amp;"'!AE"&amp;MATCH(INT(BA488/8)+1,INDIRECT("'"&amp;B488&amp;"'!B4:B15"),0)+3),0)-G488,"")</f>
        <v/>
      </c>
      <c r="K488" t="str" cm="1">
        <f t="array" aca="1" ref="K488" ca="1">IFERROR(INDIRECT("'"&amp;B488&amp;"'!AG"&amp;MATCH(INT(BA488/8)+1,INDIRECT("'"&amp;B488&amp;"'!B4:B15"),0)+3),"")</f>
        <v/>
      </c>
      <c r="M488" t="str">
        <f t="shared" ca="1" si="153"/>
        <v/>
      </c>
      <c r="N488" t="str">
        <f t="shared" si="153"/>
        <v/>
      </c>
      <c r="O488" t="str">
        <f t="shared" si="153"/>
        <v/>
      </c>
      <c r="P488" t="str">
        <f t="shared" si="153"/>
        <v/>
      </c>
      <c r="Q488" t="str">
        <f t="shared" si="153"/>
        <v/>
      </c>
      <c r="R488" t="str">
        <f t="shared" si="153"/>
        <v/>
      </c>
      <c r="S488" t="str">
        <f t="shared" si="153"/>
        <v/>
      </c>
      <c r="T488" t="str">
        <f t="shared" si="153"/>
        <v/>
      </c>
      <c r="U488" t="str">
        <f t="shared" si="153"/>
        <v/>
      </c>
      <c r="V488" t="str">
        <f t="shared" si="153"/>
        <v/>
      </c>
      <c r="W488" t="str">
        <f t="shared" si="153"/>
        <v/>
      </c>
      <c r="X488" t="str">
        <f t="shared" si="153"/>
        <v/>
      </c>
      <c r="Y488" t="str">
        <f t="shared" si="153"/>
        <v/>
      </c>
      <c r="Z488" t="str">
        <f t="shared" si="153"/>
        <v/>
      </c>
      <c r="AA488" t="str">
        <f t="shared" si="153"/>
        <v/>
      </c>
      <c r="AB488" t="str">
        <f t="shared" ref="AB488:AQ503" si="155">IF(AB$1="","",IF($K488=AB$1,$J488,""))</f>
        <v/>
      </c>
      <c r="AC488" t="str">
        <f t="shared" si="155"/>
        <v/>
      </c>
      <c r="AD488" t="str">
        <f t="shared" si="155"/>
        <v/>
      </c>
      <c r="AE488" t="str">
        <f t="shared" si="155"/>
        <v/>
      </c>
      <c r="AF488" t="str">
        <f t="shared" si="155"/>
        <v/>
      </c>
      <c r="AG488" t="str">
        <f t="shared" si="155"/>
        <v/>
      </c>
      <c r="AH488" t="str">
        <f t="shared" si="155"/>
        <v/>
      </c>
      <c r="AI488" t="str">
        <f t="shared" si="155"/>
        <v/>
      </c>
      <c r="AJ488" t="str">
        <f t="shared" si="155"/>
        <v/>
      </c>
      <c r="AK488" t="str">
        <f t="shared" si="155"/>
        <v/>
      </c>
      <c r="AL488" t="str">
        <f t="shared" si="155"/>
        <v/>
      </c>
      <c r="AM488" t="str">
        <f t="shared" si="155"/>
        <v/>
      </c>
      <c r="AN488" t="str">
        <f t="shared" si="155"/>
        <v/>
      </c>
      <c r="AO488" t="str">
        <f t="shared" si="155"/>
        <v/>
      </c>
      <c r="AP488" t="str">
        <f t="shared" si="155"/>
        <v/>
      </c>
      <c r="AQ488" t="str">
        <f t="shared" si="155"/>
        <v/>
      </c>
      <c r="AR488" t="str">
        <f t="shared" si="154"/>
        <v/>
      </c>
      <c r="AS488" t="str">
        <f t="shared" si="154"/>
        <v/>
      </c>
      <c r="AT488" t="str">
        <f t="shared" si="154"/>
        <v/>
      </c>
      <c r="AU488" t="str">
        <f t="shared" si="154"/>
        <v/>
      </c>
      <c r="AV488" t="str">
        <f t="shared" si="154"/>
        <v/>
      </c>
      <c r="AW488" t="str">
        <f t="shared" si="154"/>
        <v/>
      </c>
      <c r="AX488" t="str">
        <f t="shared" si="154"/>
        <v/>
      </c>
      <c r="AY488" t="str">
        <f t="shared" si="154"/>
        <v/>
      </c>
      <c r="BA488">
        <v>488</v>
      </c>
      <c r="BB488">
        <f t="shared" si="145"/>
        <v>62</v>
      </c>
    </row>
    <row r="489" spans="1:54">
      <c r="A489" s="77"/>
      <c r="E489" s="78"/>
      <c r="F489" s="78"/>
      <c r="G489" t="str" cm="1">
        <f t="array" aca="1" ref="G489" ca="1">IFERROR(IF(INDIRECT("'"&amp;B489&amp;"'!Z"&amp;MATCH(INT(BA489/8)+1,INDIRECT("'"&amp;B489&amp;"'!B4:B15"),0)+3)=1,15,IF(INDIRECT("'"&amp;B489&amp;"'!X"&amp;MATCH(INT(BA489/8)+1,INDIRECT("'"&amp;B489&amp;"'!B4:B15"),0)+3)=1,10,IF(INDIRECT("'"&amp;B489&amp;"'!V"&amp;MATCH(INT(BA489/8)+1,INDIRECT("'"&amp;B489&amp;"'!B4:B15"),0)+3)=1,6,IF(INDIRECT("'"&amp;B489&amp;"'!V"&amp;MATCH(INT(BA489/8)+1,INDIRECT("'"&amp;B489&amp;"'!B4:B15"),0)+3)=1,4,0)))),"")</f>
        <v/>
      </c>
      <c r="H489" t="str" cm="1">
        <f t="array" aca="1" ref="H489" ca="1">IFERROR(IFERROR(INDIRECT("'"&amp;B489&amp;"'!AE"&amp;MATCH(INT(BA489/8)+1,INDIRECT("'"&amp;B489&amp;"'!B4:B15"),0)+3),0)-G489,"")</f>
        <v/>
      </c>
      <c r="K489" t="str" cm="1">
        <f t="array" aca="1" ref="K489" ca="1">IFERROR(INDIRECT("'"&amp;B489&amp;"'!AG"&amp;MATCH(INT(BA489/8)+1,INDIRECT("'"&amp;B489&amp;"'!B4:B15"),0)+3),"")</f>
        <v/>
      </c>
      <c r="M489" t="str">
        <f t="shared" ref="M489:AB504" ca="1" si="156">IF(M$1="","",IF($K489=M$1,$J489,""))</f>
        <v/>
      </c>
      <c r="N489" t="str">
        <f t="shared" si="156"/>
        <v/>
      </c>
      <c r="O489" t="str">
        <f t="shared" si="156"/>
        <v/>
      </c>
      <c r="P489" t="str">
        <f t="shared" si="156"/>
        <v/>
      </c>
      <c r="Q489" t="str">
        <f t="shared" si="156"/>
        <v/>
      </c>
      <c r="R489" t="str">
        <f t="shared" si="156"/>
        <v/>
      </c>
      <c r="S489" t="str">
        <f t="shared" si="156"/>
        <v/>
      </c>
      <c r="T489" t="str">
        <f t="shared" si="156"/>
        <v/>
      </c>
      <c r="U489" t="str">
        <f t="shared" si="156"/>
        <v/>
      </c>
      <c r="V489" t="str">
        <f t="shared" si="156"/>
        <v/>
      </c>
      <c r="W489" t="str">
        <f t="shared" si="156"/>
        <v/>
      </c>
      <c r="X489" t="str">
        <f t="shared" si="156"/>
        <v/>
      </c>
      <c r="Y489" t="str">
        <f t="shared" si="156"/>
        <v/>
      </c>
      <c r="Z489" t="str">
        <f t="shared" si="156"/>
        <v/>
      </c>
      <c r="AA489" t="str">
        <f t="shared" si="156"/>
        <v/>
      </c>
      <c r="AB489" t="str">
        <f t="shared" si="156"/>
        <v/>
      </c>
      <c r="AC489" t="str">
        <f t="shared" si="155"/>
        <v/>
      </c>
      <c r="AD489" t="str">
        <f t="shared" si="155"/>
        <v/>
      </c>
      <c r="AE489" t="str">
        <f t="shared" si="155"/>
        <v/>
      </c>
      <c r="AF489" t="str">
        <f t="shared" si="155"/>
        <v/>
      </c>
      <c r="AG489" t="str">
        <f t="shared" si="155"/>
        <v/>
      </c>
      <c r="AH489" t="str">
        <f t="shared" si="155"/>
        <v/>
      </c>
      <c r="AI489" t="str">
        <f t="shared" si="155"/>
        <v/>
      </c>
      <c r="AJ489" t="str">
        <f t="shared" si="155"/>
        <v/>
      </c>
      <c r="AK489" t="str">
        <f t="shared" si="155"/>
        <v/>
      </c>
      <c r="AL489" t="str">
        <f t="shared" si="155"/>
        <v/>
      </c>
      <c r="AM489" t="str">
        <f t="shared" si="155"/>
        <v/>
      </c>
      <c r="AN489" t="str">
        <f t="shared" si="155"/>
        <v/>
      </c>
      <c r="AO489" t="str">
        <f t="shared" si="155"/>
        <v/>
      </c>
      <c r="AP489" t="str">
        <f t="shared" si="155"/>
        <v/>
      </c>
      <c r="AQ489" t="str">
        <f t="shared" si="155"/>
        <v/>
      </c>
      <c r="AR489" t="str">
        <f t="shared" ref="AR489:AY504" si="157">IF(AR$1="","",IF($K489=AR$1,$J489,""))</f>
        <v/>
      </c>
      <c r="AS489" t="str">
        <f t="shared" si="157"/>
        <v/>
      </c>
      <c r="AT489" t="str">
        <f t="shared" si="157"/>
        <v/>
      </c>
      <c r="AU489" t="str">
        <f t="shared" si="157"/>
        <v/>
      </c>
      <c r="AV489" t="str">
        <f t="shared" si="157"/>
        <v/>
      </c>
      <c r="AW489" t="str">
        <f t="shared" si="157"/>
        <v/>
      </c>
      <c r="AX489" t="str">
        <f t="shared" si="157"/>
        <v/>
      </c>
      <c r="AY489" t="str">
        <f t="shared" si="157"/>
        <v/>
      </c>
      <c r="BA489">
        <v>489</v>
      </c>
      <c r="BB489">
        <f t="shared" ref="BB489:BB552" si="158">ROUNDDOWN(BA489/8,0)+1</f>
        <v>62</v>
      </c>
    </row>
    <row r="490" spans="1:54">
      <c r="A490" s="77"/>
      <c r="E490" s="78"/>
      <c r="F490" s="78"/>
      <c r="G490" t="str" cm="1">
        <f t="array" aca="1" ref="G490" ca="1">IFERROR(IF(INDIRECT("'"&amp;B490&amp;"'!Z"&amp;MATCH(INT(BA490/8)+1,INDIRECT("'"&amp;B490&amp;"'!B4:B15"),0)+3)=1,15,IF(INDIRECT("'"&amp;B490&amp;"'!X"&amp;MATCH(INT(BA490/8)+1,INDIRECT("'"&amp;B490&amp;"'!B4:B15"),0)+3)=1,10,IF(INDIRECT("'"&amp;B490&amp;"'!V"&amp;MATCH(INT(BA490/8)+1,INDIRECT("'"&amp;B490&amp;"'!B4:B15"),0)+3)=1,6,IF(INDIRECT("'"&amp;B490&amp;"'!V"&amp;MATCH(INT(BA490/8)+1,INDIRECT("'"&amp;B490&amp;"'!B4:B15"),0)+3)=1,4,0)))),"")</f>
        <v/>
      </c>
      <c r="H490" t="str" cm="1">
        <f t="array" aca="1" ref="H490" ca="1">IFERROR(IFERROR(INDIRECT("'"&amp;B490&amp;"'!AE"&amp;MATCH(INT(BA490/8)+1,INDIRECT("'"&amp;B490&amp;"'!B4:B15"),0)+3),0)-G490,"")</f>
        <v/>
      </c>
      <c r="I490" t="e">
        <f ca="1">H490+H491+H492</f>
        <v>#VALUE!</v>
      </c>
      <c r="J490" t="str">
        <f ca="1">IFERROR(ABS(SUM(I490,-F491,-E491))+ABS(SUM(IF(D490="Traversal",15,IF(D490="High",10,IF(D490="Mid",6,IF(D490="Low",4,0))))-G490)),"")</f>
        <v/>
      </c>
      <c r="K490" t="str" cm="1">
        <f t="array" aca="1" ref="K490" ca="1">IFERROR(INDIRECT("'"&amp;B490&amp;"'!AG"&amp;MATCH(INT(BA490/8)+1,INDIRECT("'"&amp;B490&amp;"'!B4:B15"),0)+3),"")</f>
        <v/>
      </c>
      <c r="M490" t="str">
        <f t="shared" ca="1" si="156"/>
        <v/>
      </c>
      <c r="N490" t="str">
        <f t="shared" si="156"/>
        <v/>
      </c>
      <c r="O490" t="str">
        <f t="shared" si="156"/>
        <v/>
      </c>
      <c r="P490" t="str">
        <f t="shared" si="156"/>
        <v/>
      </c>
      <c r="Q490" t="str">
        <f t="shared" si="156"/>
        <v/>
      </c>
      <c r="R490" t="str">
        <f t="shared" si="156"/>
        <v/>
      </c>
      <c r="S490" t="str">
        <f t="shared" si="156"/>
        <v/>
      </c>
      <c r="T490" t="str">
        <f t="shared" si="156"/>
        <v/>
      </c>
      <c r="U490" t="str">
        <f t="shared" si="156"/>
        <v/>
      </c>
      <c r="V490" t="str">
        <f t="shared" si="156"/>
        <v/>
      </c>
      <c r="W490" t="str">
        <f t="shared" si="156"/>
        <v/>
      </c>
      <c r="X490" t="str">
        <f t="shared" si="156"/>
        <v/>
      </c>
      <c r="Y490" t="str">
        <f t="shared" si="156"/>
        <v/>
      </c>
      <c r="Z490" t="str">
        <f t="shared" si="156"/>
        <v/>
      </c>
      <c r="AA490" t="str">
        <f t="shared" si="156"/>
        <v/>
      </c>
      <c r="AB490" t="str">
        <f t="shared" si="156"/>
        <v/>
      </c>
      <c r="AC490" t="str">
        <f t="shared" si="155"/>
        <v/>
      </c>
      <c r="AD490" t="str">
        <f t="shared" si="155"/>
        <v/>
      </c>
      <c r="AE490" t="str">
        <f t="shared" si="155"/>
        <v/>
      </c>
      <c r="AF490" t="str">
        <f t="shared" si="155"/>
        <v/>
      </c>
      <c r="AG490" t="str">
        <f t="shared" si="155"/>
        <v/>
      </c>
      <c r="AH490" t="str">
        <f t="shared" si="155"/>
        <v/>
      </c>
      <c r="AI490" t="str">
        <f t="shared" si="155"/>
        <v/>
      </c>
      <c r="AJ490" t="str">
        <f t="shared" si="155"/>
        <v/>
      </c>
      <c r="AK490" t="str">
        <f t="shared" si="155"/>
        <v/>
      </c>
      <c r="AL490" t="str">
        <f t="shared" si="155"/>
        <v/>
      </c>
      <c r="AM490" t="str">
        <f t="shared" si="155"/>
        <v/>
      </c>
      <c r="AN490" t="str">
        <f t="shared" si="155"/>
        <v/>
      </c>
      <c r="AO490" t="str">
        <f t="shared" si="155"/>
        <v/>
      </c>
      <c r="AP490" t="str">
        <f t="shared" si="155"/>
        <v/>
      </c>
      <c r="AQ490" t="str">
        <f t="shared" si="155"/>
        <v/>
      </c>
      <c r="AR490" t="str">
        <f t="shared" si="157"/>
        <v/>
      </c>
      <c r="AS490" t="str">
        <f t="shared" si="157"/>
        <v/>
      </c>
      <c r="AT490" t="str">
        <f t="shared" si="157"/>
        <v/>
      </c>
      <c r="AU490" t="str">
        <f t="shared" si="157"/>
        <v/>
      </c>
      <c r="AV490" t="str">
        <f t="shared" si="157"/>
        <v/>
      </c>
      <c r="AW490" t="str">
        <f t="shared" si="157"/>
        <v/>
      </c>
      <c r="AX490" t="str">
        <f t="shared" si="157"/>
        <v/>
      </c>
      <c r="AY490" t="str">
        <f t="shared" si="157"/>
        <v/>
      </c>
      <c r="BA490">
        <v>490</v>
      </c>
      <c r="BB490">
        <f t="shared" si="158"/>
        <v>62</v>
      </c>
    </row>
    <row r="491" spans="1:54">
      <c r="A491" s="77"/>
      <c r="E491" s="78"/>
      <c r="F491" s="78"/>
      <c r="G491" t="str" cm="1">
        <f t="array" aca="1" ref="G491" ca="1">IFERROR(IF(INDIRECT("'"&amp;B491&amp;"'!Z"&amp;MATCH(INT(BA491/8)+1,INDIRECT("'"&amp;B491&amp;"'!B4:B15"),0)+3)=1,15,IF(INDIRECT("'"&amp;B491&amp;"'!X"&amp;MATCH(INT(BA491/8)+1,INDIRECT("'"&amp;B491&amp;"'!B4:B15"),0)+3)=1,10,IF(INDIRECT("'"&amp;B491&amp;"'!V"&amp;MATCH(INT(BA491/8)+1,INDIRECT("'"&amp;B491&amp;"'!B4:B15"),0)+3)=1,6,IF(INDIRECT("'"&amp;B491&amp;"'!V"&amp;MATCH(INT(BA491/8)+1,INDIRECT("'"&amp;B491&amp;"'!B4:B15"),0)+3)=1,4,0)))),"")</f>
        <v/>
      </c>
      <c r="H491" t="str" cm="1">
        <f t="array" aca="1" ref="H491" ca="1">IFERROR(IFERROR(INDIRECT("'"&amp;B491&amp;"'!AE"&amp;MATCH(INT(BA491/8)+1,INDIRECT("'"&amp;B491&amp;"'!B4:B15"),0)+3),0)-G491,"")</f>
        <v/>
      </c>
      <c r="I491" t="e">
        <f ca="1">H490+H491+H492</f>
        <v>#VALUE!</v>
      </c>
      <c r="J491" t="str">
        <f ca="1">IFERROR(ABS(SUM(I491,-F491,-E491))+ABS(SUM(IF(D491="Traversal",15,IF(D491="High",10,IF(D491="Mid",6,IF(D491="Low",4,0))))-G491)),"")</f>
        <v/>
      </c>
      <c r="K491" t="str" cm="1">
        <f t="array" aca="1" ref="K491" ca="1">IFERROR(INDIRECT("'"&amp;B491&amp;"'!AG"&amp;MATCH(INT(BA491/8)+1,INDIRECT("'"&amp;B491&amp;"'!B4:B15"),0)+3),"")</f>
        <v/>
      </c>
      <c r="M491" t="str">
        <f t="shared" ca="1" si="156"/>
        <v/>
      </c>
      <c r="N491" t="str">
        <f t="shared" si="156"/>
        <v/>
      </c>
      <c r="O491" t="str">
        <f t="shared" si="156"/>
        <v/>
      </c>
      <c r="P491" t="str">
        <f t="shared" si="156"/>
        <v/>
      </c>
      <c r="Q491" t="str">
        <f t="shared" si="156"/>
        <v/>
      </c>
      <c r="R491" t="str">
        <f t="shared" si="156"/>
        <v/>
      </c>
      <c r="S491" t="str">
        <f t="shared" si="156"/>
        <v/>
      </c>
      <c r="T491" t="str">
        <f t="shared" si="156"/>
        <v/>
      </c>
      <c r="U491" t="str">
        <f t="shared" si="156"/>
        <v/>
      </c>
      <c r="V491" t="str">
        <f t="shared" si="156"/>
        <v/>
      </c>
      <c r="W491" t="str">
        <f t="shared" si="156"/>
        <v/>
      </c>
      <c r="X491" t="str">
        <f t="shared" si="156"/>
        <v/>
      </c>
      <c r="Y491" t="str">
        <f t="shared" si="156"/>
        <v/>
      </c>
      <c r="Z491" t="str">
        <f t="shared" si="156"/>
        <v/>
      </c>
      <c r="AA491" t="str">
        <f t="shared" si="156"/>
        <v/>
      </c>
      <c r="AB491" t="str">
        <f t="shared" si="156"/>
        <v/>
      </c>
      <c r="AC491" t="str">
        <f t="shared" si="155"/>
        <v/>
      </c>
      <c r="AD491" t="str">
        <f t="shared" si="155"/>
        <v/>
      </c>
      <c r="AE491" t="str">
        <f t="shared" si="155"/>
        <v/>
      </c>
      <c r="AF491" t="str">
        <f t="shared" si="155"/>
        <v/>
      </c>
      <c r="AG491" t="str">
        <f t="shared" si="155"/>
        <v/>
      </c>
      <c r="AH491" t="str">
        <f t="shared" si="155"/>
        <v/>
      </c>
      <c r="AI491" t="str">
        <f t="shared" si="155"/>
        <v/>
      </c>
      <c r="AJ491" t="str">
        <f t="shared" si="155"/>
        <v/>
      </c>
      <c r="AK491" t="str">
        <f t="shared" si="155"/>
        <v/>
      </c>
      <c r="AL491" t="str">
        <f t="shared" si="155"/>
        <v/>
      </c>
      <c r="AM491" t="str">
        <f t="shared" si="155"/>
        <v/>
      </c>
      <c r="AN491" t="str">
        <f t="shared" si="155"/>
        <v/>
      </c>
      <c r="AO491" t="str">
        <f t="shared" si="155"/>
        <v/>
      </c>
      <c r="AP491" t="str">
        <f t="shared" si="155"/>
        <v/>
      </c>
      <c r="AQ491" t="str">
        <f t="shared" si="155"/>
        <v/>
      </c>
      <c r="AR491" t="str">
        <f t="shared" si="157"/>
        <v/>
      </c>
      <c r="AS491" t="str">
        <f t="shared" si="157"/>
        <v/>
      </c>
      <c r="AT491" t="str">
        <f t="shared" si="157"/>
        <v/>
      </c>
      <c r="AU491" t="str">
        <f t="shared" si="157"/>
        <v/>
      </c>
      <c r="AV491" t="str">
        <f t="shared" si="157"/>
        <v/>
      </c>
      <c r="AW491" t="str">
        <f t="shared" si="157"/>
        <v/>
      </c>
      <c r="AX491" t="str">
        <f t="shared" si="157"/>
        <v/>
      </c>
      <c r="AY491" t="str">
        <f t="shared" si="157"/>
        <v/>
      </c>
      <c r="BA491">
        <v>491</v>
      </c>
      <c r="BB491">
        <f t="shared" si="158"/>
        <v>62</v>
      </c>
    </row>
    <row r="492" spans="1:54">
      <c r="A492" s="77"/>
      <c r="E492" s="78"/>
      <c r="F492" s="78"/>
      <c r="G492" t="str" cm="1">
        <f t="array" aca="1" ref="G492" ca="1">IFERROR(IF(INDIRECT("'"&amp;B492&amp;"'!Z"&amp;MATCH(INT(BA492/8)+1,INDIRECT("'"&amp;B492&amp;"'!B4:B15"),0)+3)=1,15,IF(INDIRECT("'"&amp;B492&amp;"'!X"&amp;MATCH(INT(BA492/8)+1,INDIRECT("'"&amp;B492&amp;"'!B4:B15"),0)+3)=1,10,IF(INDIRECT("'"&amp;B492&amp;"'!V"&amp;MATCH(INT(BA492/8)+1,INDIRECT("'"&amp;B492&amp;"'!B4:B15"),0)+3)=1,6,IF(INDIRECT("'"&amp;B492&amp;"'!V"&amp;MATCH(INT(BA492/8)+1,INDIRECT("'"&amp;B492&amp;"'!B4:B15"),0)+3)=1,4,0)))),"")</f>
        <v/>
      </c>
      <c r="H492" t="str" cm="1">
        <f t="array" aca="1" ref="H492" ca="1">IFERROR(IFERROR(INDIRECT("'"&amp;B492&amp;"'!AE"&amp;MATCH(INT(BA492/8)+1,INDIRECT("'"&amp;B492&amp;"'!B4:B15"),0)+3),0)-G492,"")</f>
        <v/>
      </c>
      <c r="I492" t="e">
        <f ca="1">H490+H491+H492</f>
        <v>#VALUE!</v>
      </c>
      <c r="J492" t="str">
        <f ca="1">IFERROR(ABS(SUM(I492,-F491,-E491))+ABS(SUM(IF(D492="Traversal",15,IF(D492="High",10,IF(D492="Mid",6,IF(D492="Low",4,0))))-G492)),"")</f>
        <v/>
      </c>
      <c r="K492" t="str" cm="1">
        <f t="array" aca="1" ref="K492" ca="1">IFERROR(INDIRECT("'"&amp;B492&amp;"'!AG"&amp;MATCH(INT(BA492/8)+1,INDIRECT("'"&amp;B492&amp;"'!B4:B15"),0)+3),"")</f>
        <v/>
      </c>
      <c r="M492" t="str">
        <f t="shared" ca="1" si="156"/>
        <v/>
      </c>
      <c r="N492" t="str">
        <f t="shared" si="156"/>
        <v/>
      </c>
      <c r="O492" t="str">
        <f t="shared" si="156"/>
        <v/>
      </c>
      <c r="P492" t="str">
        <f t="shared" si="156"/>
        <v/>
      </c>
      <c r="Q492" t="str">
        <f t="shared" si="156"/>
        <v/>
      </c>
      <c r="R492" t="str">
        <f t="shared" si="156"/>
        <v/>
      </c>
      <c r="S492" t="str">
        <f t="shared" si="156"/>
        <v/>
      </c>
      <c r="T492" t="str">
        <f t="shared" si="156"/>
        <v/>
      </c>
      <c r="U492" t="str">
        <f t="shared" si="156"/>
        <v/>
      </c>
      <c r="V492" t="str">
        <f t="shared" si="156"/>
        <v/>
      </c>
      <c r="W492" t="str">
        <f t="shared" si="156"/>
        <v/>
      </c>
      <c r="X492" t="str">
        <f t="shared" si="156"/>
        <v/>
      </c>
      <c r="Y492" t="str">
        <f t="shared" si="156"/>
        <v/>
      </c>
      <c r="Z492" t="str">
        <f t="shared" si="156"/>
        <v/>
      </c>
      <c r="AA492" t="str">
        <f t="shared" si="156"/>
        <v/>
      </c>
      <c r="AB492" t="str">
        <f t="shared" si="156"/>
        <v/>
      </c>
      <c r="AC492" t="str">
        <f t="shared" si="155"/>
        <v/>
      </c>
      <c r="AD492" t="str">
        <f t="shared" si="155"/>
        <v/>
      </c>
      <c r="AE492" t="str">
        <f t="shared" si="155"/>
        <v/>
      </c>
      <c r="AF492" t="str">
        <f t="shared" si="155"/>
        <v/>
      </c>
      <c r="AG492" t="str">
        <f t="shared" si="155"/>
        <v/>
      </c>
      <c r="AH492" t="str">
        <f t="shared" si="155"/>
        <v/>
      </c>
      <c r="AI492" t="str">
        <f t="shared" si="155"/>
        <v/>
      </c>
      <c r="AJ492" t="str">
        <f t="shared" si="155"/>
        <v/>
      </c>
      <c r="AK492" t="str">
        <f t="shared" si="155"/>
        <v/>
      </c>
      <c r="AL492" t="str">
        <f t="shared" si="155"/>
        <v/>
      </c>
      <c r="AM492" t="str">
        <f t="shared" si="155"/>
        <v/>
      </c>
      <c r="AN492" t="str">
        <f t="shared" si="155"/>
        <v/>
      </c>
      <c r="AO492" t="str">
        <f t="shared" si="155"/>
        <v/>
      </c>
      <c r="AP492" t="str">
        <f t="shared" si="155"/>
        <v/>
      </c>
      <c r="AQ492" t="str">
        <f t="shared" si="155"/>
        <v/>
      </c>
      <c r="AR492" t="str">
        <f t="shared" si="157"/>
        <v/>
      </c>
      <c r="AS492" t="str">
        <f t="shared" si="157"/>
        <v/>
      </c>
      <c r="AT492" t="str">
        <f t="shared" si="157"/>
        <v/>
      </c>
      <c r="AU492" t="str">
        <f t="shared" si="157"/>
        <v/>
      </c>
      <c r="AV492" t="str">
        <f t="shared" si="157"/>
        <v/>
      </c>
      <c r="AW492" t="str">
        <f t="shared" si="157"/>
        <v/>
      </c>
      <c r="AX492" t="str">
        <f t="shared" si="157"/>
        <v/>
      </c>
      <c r="AY492" t="str">
        <f t="shared" si="157"/>
        <v/>
      </c>
      <c r="BA492">
        <v>492</v>
      </c>
      <c r="BB492">
        <f t="shared" si="158"/>
        <v>62</v>
      </c>
    </row>
    <row r="493" spans="1:54">
      <c r="A493" s="77"/>
      <c r="E493" s="78"/>
      <c r="F493" s="78"/>
      <c r="G493" t="str" cm="1">
        <f t="array" aca="1" ref="G493" ca="1">IFERROR(IF(INDIRECT("'"&amp;B493&amp;"'!Z"&amp;MATCH(INT(BA493/8)+1,INDIRECT("'"&amp;B493&amp;"'!B4:B15"),0)+3)=1,15,IF(INDIRECT("'"&amp;B493&amp;"'!X"&amp;MATCH(INT(BA493/8)+1,INDIRECT("'"&amp;B493&amp;"'!B4:B15"),0)+3)=1,10,IF(INDIRECT("'"&amp;B493&amp;"'!V"&amp;MATCH(INT(BA493/8)+1,INDIRECT("'"&amp;B493&amp;"'!B4:B15"),0)+3)=1,6,IF(INDIRECT("'"&amp;B493&amp;"'!V"&amp;MATCH(INT(BA493/8)+1,INDIRECT("'"&amp;B493&amp;"'!B4:B15"),0)+3)=1,4,0)))),"")</f>
        <v/>
      </c>
      <c r="H493" t="str" cm="1">
        <f t="array" aca="1" ref="H493" ca="1">IFERROR(IFERROR(INDIRECT("'"&amp;B493&amp;"'!AE"&amp;MATCH(INT(BA493/8)+1,INDIRECT("'"&amp;B493&amp;"'!B4:B15"),0)+3),0)-G493,"")</f>
        <v/>
      </c>
      <c r="I493" t="e">
        <f ca="1">H493+H494+H495</f>
        <v>#VALUE!</v>
      </c>
      <c r="J493" t="str">
        <f ca="1">IFERROR(ABS(SUM(I493,-F494,-E494))+ABS(SUM(IF(D493="Traversal",15,IF(D493="High",10,IF(D493="Mid",6,IF(D493="Low",4,0))))-G493)),"")</f>
        <v/>
      </c>
      <c r="K493" t="str" cm="1">
        <f t="array" aca="1" ref="K493" ca="1">IFERROR(INDIRECT("'"&amp;B493&amp;"'!AG"&amp;MATCH(INT(BA493/8)+1,INDIRECT("'"&amp;B493&amp;"'!B4:B15"),0)+3),"")</f>
        <v/>
      </c>
      <c r="M493" t="str">
        <f t="shared" ca="1" si="156"/>
        <v/>
      </c>
      <c r="N493" t="str">
        <f t="shared" si="156"/>
        <v/>
      </c>
      <c r="O493" t="str">
        <f t="shared" si="156"/>
        <v/>
      </c>
      <c r="P493" t="str">
        <f t="shared" si="156"/>
        <v/>
      </c>
      <c r="Q493" t="str">
        <f t="shared" si="156"/>
        <v/>
      </c>
      <c r="R493" t="str">
        <f t="shared" si="156"/>
        <v/>
      </c>
      <c r="S493" t="str">
        <f t="shared" si="156"/>
        <v/>
      </c>
      <c r="T493" t="str">
        <f t="shared" si="156"/>
        <v/>
      </c>
      <c r="U493" t="str">
        <f t="shared" si="156"/>
        <v/>
      </c>
      <c r="V493" t="str">
        <f t="shared" si="156"/>
        <v/>
      </c>
      <c r="W493" t="str">
        <f t="shared" si="156"/>
        <v/>
      </c>
      <c r="X493" t="str">
        <f t="shared" si="156"/>
        <v/>
      </c>
      <c r="Y493" t="str">
        <f t="shared" si="156"/>
        <v/>
      </c>
      <c r="Z493" t="str">
        <f t="shared" si="156"/>
        <v/>
      </c>
      <c r="AA493" t="str">
        <f t="shared" si="156"/>
        <v/>
      </c>
      <c r="AB493" t="str">
        <f t="shared" si="156"/>
        <v/>
      </c>
      <c r="AC493" t="str">
        <f t="shared" si="155"/>
        <v/>
      </c>
      <c r="AD493" t="str">
        <f t="shared" si="155"/>
        <v/>
      </c>
      <c r="AE493" t="str">
        <f t="shared" si="155"/>
        <v/>
      </c>
      <c r="AF493" t="str">
        <f t="shared" si="155"/>
        <v/>
      </c>
      <c r="AG493" t="str">
        <f t="shared" si="155"/>
        <v/>
      </c>
      <c r="AH493" t="str">
        <f t="shared" si="155"/>
        <v/>
      </c>
      <c r="AI493" t="str">
        <f t="shared" si="155"/>
        <v/>
      </c>
      <c r="AJ493" t="str">
        <f t="shared" si="155"/>
        <v/>
      </c>
      <c r="AK493" t="str">
        <f t="shared" si="155"/>
        <v/>
      </c>
      <c r="AL493" t="str">
        <f t="shared" si="155"/>
        <v/>
      </c>
      <c r="AM493" t="str">
        <f t="shared" si="155"/>
        <v/>
      </c>
      <c r="AN493" t="str">
        <f t="shared" si="155"/>
        <v/>
      </c>
      <c r="AO493" t="str">
        <f t="shared" si="155"/>
        <v/>
      </c>
      <c r="AP493" t="str">
        <f t="shared" si="155"/>
        <v/>
      </c>
      <c r="AQ493" t="str">
        <f t="shared" si="155"/>
        <v/>
      </c>
      <c r="AR493" t="str">
        <f t="shared" si="157"/>
        <v/>
      </c>
      <c r="AS493" t="str">
        <f t="shared" si="157"/>
        <v/>
      </c>
      <c r="AT493" t="str">
        <f t="shared" si="157"/>
        <v/>
      </c>
      <c r="AU493" t="str">
        <f t="shared" si="157"/>
        <v/>
      </c>
      <c r="AV493" t="str">
        <f t="shared" si="157"/>
        <v/>
      </c>
      <c r="AW493" t="str">
        <f t="shared" si="157"/>
        <v/>
      </c>
      <c r="AX493" t="str">
        <f t="shared" si="157"/>
        <v/>
      </c>
      <c r="AY493" t="str">
        <f t="shared" si="157"/>
        <v/>
      </c>
      <c r="BA493">
        <v>493</v>
      </c>
      <c r="BB493">
        <f t="shared" si="158"/>
        <v>62</v>
      </c>
    </row>
    <row r="494" spans="1:54">
      <c r="A494" s="77"/>
      <c r="E494" s="78"/>
      <c r="F494" s="78"/>
      <c r="G494" t="str" cm="1">
        <f t="array" aca="1" ref="G494" ca="1">IFERROR(IF(INDIRECT("'"&amp;B494&amp;"'!Z"&amp;MATCH(INT(BA494/8)+1,INDIRECT("'"&amp;B494&amp;"'!B4:B15"),0)+3)=1,15,IF(INDIRECT("'"&amp;B494&amp;"'!X"&amp;MATCH(INT(BA494/8)+1,INDIRECT("'"&amp;B494&amp;"'!B4:B15"),0)+3)=1,10,IF(INDIRECT("'"&amp;B494&amp;"'!V"&amp;MATCH(INT(BA494/8)+1,INDIRECT("'"&amp;B494&amp;"'!B4:B15"),0)+3)=1,6,IF(INDIRECT("'"&amp;B494&amp;"'!V"&amp;MATCH(INT(BA494/8)+1,INDIRECT("'"&amp;B494&amp;"'!B4:B15"),0)+3)=1,4,0)))),"")</f>
        <v/>
      </c>
      <c r="H494" t="str" cm="1">
        <f t="array" aca="1" ref="H494" ca="1">IFERROR(IFERROR(INDIRECT("'"&amp;B494&amp;"'!AE"&amp;MATCH(INT(BA494/8)+1,INDIRECT("'"&amp;B494&amp;"'!B4:B15"),0)+3),0)-G494,"")</f>
        <v/>
      </c>
      <c r="I494" t="e">
        <f ca="1">H493+H494+H495</f>
        <v>#VALUE!</v>
      </c>
      <c r="J494" t="str">
        <f ca="1">IFERROR(ABS(SUM(I494,-F494,-E494))+ABS(SUM(IF(D494="Traversal",15,IF(D494="High",10,IF(D494="Mid",6,IF(D494="Low",4,0))))-G494)),"")</f>
        <v/>
      </c>
      <c r="K494" t="str" cm="1">
        <f t="array" aca="1" ref="K494" ca="1">IFERROR(INDIRECT("'"&amp;B494&amp;"'!AG"&amp;MATCH(INT(BA494/8)+1,INDIRECT("'"&amp;B494&amp;"'!B4:B15"),0)+3),"")</f>
        <v/>
      </c>
      <c r="M494" t="str">
        <f t="shared" ca="1" si="156"/>
        <v/>
      </c>
      <c r="N494" t="str">
        <f t="shared" si="156"/>
        <v/>
      </c>
      <c r="O494" t="str">
        <f t="shared" si="156"/>
        <v/>
      </c>
      <c r="P494" t="str">
        <f t="shared" si="156"/>
        <v/>
      </c>
      <c r="Q494" t="str">
        <f t="shared" si="156"/>
        <v/>
      </c>
      <c r="R494" t="str">
        <f t="shared" si="156"/>
        <v/>
      </c>
      <c r="S494" t="str">
        <f t="shared" si="156"/>
        <v/>
      </c>
      <c r="T494" t="str">
        <f t="shared" si="156"/>
        <v/>
      </c>
      <c r="U494" t="str">
        <f t="shared" si="156"/>
        <v/>
      </c>
      <c r="V494" t="str">
        <f t="shared" si="156"/>
        <v/>
      </c>
      <c r="W494" t="str">
        <f t="shared" si="156"/>
        <v/>
      </c>
      <c r="X494" t="str">
        <f t="shared" si="156"/>
        <v/>
      </c>
      <c r="Y494" t="str">
        <f t="shared" si="156"/>
        <v/>
      </c>
      <c r="Z494" t="str">
        <f t="shared" si="156"/>
        <v/>
      </c>
      <c r="AA494" t="str">
        <f t="shared" si="156"/>
        <v/>
      </c>
      <c r="AB494" t="str">
        <f t="shared" si="156"/>
        <v/>
      </c>
      <c r="AC494" t="str">
        <f t="shared" si="155"/>
        <v/>
      </c>
      <c r="AD494" t="str">
        <f t="shared" si="155"/>
        <v/>
      </c>
      <c r="AE494" t="str">
        <f t="shared" si="155"/>
        <v/>
      </c>
      <c r="AF494" t="str">
        <f t="shared" si="155"/>
        <v/>
      </c>
      <c r="AG494" t="str">
        <f t="shared" si="155"/>
        <v/>
      </c>
      <c r="AH494" t="str">
        <f t="shared" si="155"/>
        <v/>
      </c>
      <c r="AI494" t="str">
        <f t="shared" si="155"/>
        <v/>
      </c>
      <c r="AJ494" t="str">
        <f t="shared" si="155"/>
        <v/>
      </c>
      <c r="AK494" t="str">
        <f t="shared" si="155"/>
        <v/>
      </c>
      <c r="AL494" t="str">
        <f t="shared" si="155"/>
        <v/>
      </c>
      <c r="AM494" t="str">
        <f t="shared" si="155"/>
        <v/>
      </c>
      <c r="AN494" t="str">
        <f t="shared" si="155"/>
        <v/>
      </c>
      <c r="AO494" t="str">
        <f t="shared" si="155"/>
        <v/>
      </c>
      <c r="AP494" t="str">
        <f t="shared" si="155"/>
        <v/>
      </c>
      <c r="AQ494" t="str">
        <f t="shared" si="155"/>
        <v/>
      </c>
      <c r="AR494" t="str">
        <f t="shared" si="157"/>
        <v/>
      </c>
      <c r="AS494" t="str">
        <f t="shared" si="157"/>
        <v/>
      </c>
      <c r="AT494" t="str">
        <f t="shared" si="157"/>
        <v/>
      </c>
      <c r="AU494" t="str">
        <f t="shared" si="157"/>
        <v/>
      </c>
      <c r="AV494" t="str">
        <f t="shared" si="157"/>
        <v/>
      </c>
      <c r="AW494" t="str">
        <f t="shared" si="157"/>
        <v/>
      </c>
      <c r="AX494" t="str">
        <f t="shared" si="157"/>
        <v/>
      </c>
      <c r="AY494" t="str">
        <f t="shared" si="157"/>
        <v/>
      </c>
      <c r="BA494">
        <v>494</v>
      </c>
      <c r="BB494">
        <f t="shared" si="158"/>
        <v>62</v>
      </c>
    </row>
    <row r="495" spans="1:54">
      <c r="A495" s="77"/>
      <c r="E495" s="78"/>
      <c r="F495" s="78"/>
      <c r="G495" t="str" cm="1">
        <f t="array" aca="1" ref="G495" ca="1">IFERROR(IF(INDIRECT("'"&amp;B495&amp;"'!Z"&amp;MATCH(INT(BA495/8)+1,INDIRECT("'"&amp;B495&amp;"'!B4:B15"),0)+3)=1,15,IF(INDIRECT("'"&amp;B495&amp;"'!X"&amp;MATCH(INT(BA495/8)+1,INDIRECT("'"&amp;B495&amp;"'!B4:B15"),0)+3)=1,10,IF(INDIRECT("'"&amp;B495&amp;"'!V"&amp;MATCH(INT(BA495/8)+1,INDIRECT("'"&amp;B495&amp;"'!B4:B15"),0)+3)=1,6,IF(INDIRECT("'"&amp;B495&amp;"'!V"&amp;MATCH(INT(BA495/8)+1,INDIRECT("'"&amp;B495&amp;"'!B4:B15"),0)+3)=1,4,0)))),"")</f>
        <v/>
      </c>
      <c r="H495" t="str" cm="1">
        <f t="array" aca="1" ref="H495" ca="1">IFERROR(IFERROR(INDIRECT("'"&amp;B495&amp;"'!AE"&amp;MATCH(INT(BA495/8)+1,INDIRECT("'"&amp;B495&amp;"'!B4:B15"),0)+3),0)-G495,"")</f>
        <v/>
      </c>
      <c r="I495" t="e">
        <f ca="1">H493+H494+H495</f>
        <v>#VALUE!</v>
      </c>
      <c r="J495" t="str">
        <f ca="1">IFERROR(ABS(SUM(I495,-F494,-E494))+ABS(SUM(IF(D495="Traversal",15,IF(D495="High",10,IF(D495="Mid",6,IF(D495="Low",4,0))))-G495)),"")</f>
        <v/>
      </c>
      <c r="K495" t="str" cm="1">
        <f t="array" aca="1" ref="K495" ca="1">IFERROR(INDIRECT("'"&amp;B495&amp;"'!AG"&amp;MATCH(INT(BA495/8)+1,INDIRECT("'"&amp;B495&amp;"'!B4:B15"),0)+3),"")</f>
        <v/>
      </c>
      <c r="M495" t="str">
        <f t="shared" ca="1" si="156"/>
        <v/>
      </c>
      <c r="N495" t="str">
        <f t="shared" si="156"/>
        <v/>
      </c>
      <c r="O495" t="str">
        <f t="shared" si="156"/>
        <v/>
      </c>
      <c r="P495" t="str">
        <f t="shared" si="156"/>
        <v/>
      </c>
      <c r="Q495" t="str">
        <f t="shared" si="156"/>
        <v/>
      </c>
      <c r="R495" t="str">
        <f t="shared" si="156"/>
        <v/>
      </c>
      <c r="S495" t="str">
        <f t="shared" si="156"/>
        <v/>
      </c>
      <c r="T495" t="str">
        <f t="shared" si="156"/>
        <v/>
      </c>
      <c r="U495" t="str">
        <f t="shared" si="156"/>
        <v/>
      </c>
      <c r="V495" t="str">
        <f t="shared" si="156"/>
        <v/>
      </c>
      <c r="W495" t="str">
        <f t="shared" si="156"/>
        <v/>
      </c>
      <c r="X495" t="str">
        <f t="shared" si="156"/>
        <v/>
      </c>
      <c r="Y495" t="str">
        <f t="shared" si="156"/>
        <v/>
      </c>
      <c r="Z495" t="str">
        <f t="shared" si="156"/>
        <v/>
      </c>
      <c r="AA495" t="str">
        <f t="shared" si="156"/>
        <v/>
      </c>
      <c r="AB495" t="str">
        <f t="shared" si="156"/>
        <v/>
      </c>
      <c r="AC495" t="str">
        <f t="shared" si="155"/>
        <v/>
      </c>
      <c r="AD495" t="str">
        <f t="shared" si="155"/>
        <v/>
      </c>
      <c r="AE495" t="str">
        <f t="shared" si="155"/>
        <v/>
      </c>
      <c r="AF495" t="str">
        <f t="shared" si="155"/>
        <v/>
      </c>
      <c r="AG495" t="str">
        <f t="shared" si="155"/>
        <v/>
      </c>
      <c r="AH495" t="str">
        <f t="shared" si="155"/>
        <v/>
      </c>
      <c r="AI495" t="str">
        <f t="shared" si="155"/>
        <v/>
      </c>
      <c r="AJ495" t="str">
        <f t="shared" si="155"/>
        <v/>
      </c>
      <c r="AK495" t="str">
        <f t="shared" si="155"/>
        <v/>
      </c>
      <c r="AL495" t="str">
        <f t="shared" si="155"/>
        <v/>
      </c>
      <c r="AM495" t="str">
        <f t="shared" si="155"/>
        <v/>
      </c>
      <c r="AN495" t="str">
        <f t="shared" si="155"/>
        <v/>
      </c>
      <c r="AO495" t="str">
        <f t="shared" si="155"/>
        <v/>
      </c>
      <c r="AP495" t="str">
        <f t="shared" si="155"/>
        <v/>
      </c>
      <c r="AQ495" t="str">
        <f t="shared" si="155"/>
        <v/>
      </c>
      <c r="AR495" t="str">
        <f t="shared" si="157"/>
        <v/>
      </c>
      <c r="AS495" t="str">
        <f t="shared" si="157"/>
        <v/>
      </c>
      <c r="AT495" t="str">
        <f t="shared" si="157"/>
        <v/>
      </c>
      <c r="AU495" t="str">
        <f t="shared" si="157"/>
        <v/>
      </c>
      <c r="AV495" t="str">
        <f t="shared" si="157"/>
        <v/>
      </c>
      <c r="AW495" t="str">
        <f t="shared" si="157"/>
        <v/>
      </c>
      <c r="AX495" t="str">
        <f t="shared" si="157"/>
        <v/>
      </c>
      <c r="AY495" t="str">
        <f t="shared" si="157"/>
        <v/>
      </c>
      <c r="BA495">
        <v>495</v>
      </c>
      <c r="BB495">
        <f t="shared" si="158"/>
        <v>62</v>
      </c>
    </row>
    <row r="496" spans="1:54">
      <c r="A496" s="77"/>
      <c r="E496" s="78"/>
      <c r="F496" s="78"/>
      <c r="G496" t="str" cm="1">
        <f t="array" aca="1" ref="G496" ca="1">IFERROR(IF(INDIRECT("'"&amp;B496&amp;"'!Z"&amp;MATCH(INT(BA496/8)+1,INDIRECT("'"&amp;B496&amp;"'!B4:B15"),0)+3)=1,15,IF(INDIRECT("'"&amp;B496&amp;"'!X"&amp;MATCH(INT(BA496/8)+1,INDIRECT("'"&amp;B496&amp;"'!B4:B15"),0)+3)=1,10,IF(INDIRECT("'"&amp;B496&amp;"'!V"&amp;MATCH(INT(BA496/8)+1,INDIRECT("'"&amp;B496&amp;"'!B4:B15"),0)+3)=1,6,IF(INDIRECT("'"&amp;B496&amp;"'!V"&amp;MATCH(INT(BA496/8)+1,INDIRECT("'"&amp;B496&amp;"'!B4:B15"),0)+3)=1,4,0)))),"")</f>
        <v/>
      </c>
      <c r="H496" t="str" cm="1">
        <f t="array" aca="1" ref="H496" ca="1">IFERROR(IFERROR(INDIRECT("'"&amp;B496&amp;"'!AE"&amp;MATCH(INT(BA496/8)+1,INDIRECT("'"&amp;B496&amp;"'!B4:B15"),0)+3),0)-G496,"")</f>
        <v/>
      </c>
      <c r="K496" t="str" cm="1">
        <f t="array" aca="1" ref="K496" ca="1">IFERROR(INDIRECT("'"&amp;B496&amp;"'!AG"&amp;MATCH(INT(BA496/8)+1,INDIRECT("'"&amp;B496&amp;"'!B4:B15"),0)+3),"")</f>
        <v/>
      </c>
      <c r="M496" t="str">
        <f t="shared" ca="1" si="156"/>
        <v/>
      </c>
      <c r="N496" t="str">
        <f t="shared" si="156"/>
        <v/>
      </c>
      <c r="O496" t="str">
        <f t="shared" si="156"/>
        <v/>
      </c>
      <c r="P496" t="str">
        <f t="shared" si="156"/>
        <v/>
      </c>
      <c r="Q496" t="str">
        <f t="shared" si="156"/>
        <v/>
      </c>
      <c r="R496" t="str">
        <f t="shared" si="156"/>
        <v/>
      </c>
      <c r="S496" t="str">
        <f t="shared" si="156"/>
        <v/>
      </c>
      <c r="T496" t="str">
        <f t="shared" si="156"/>
        <v/>
      </c>
      <c r="U496" t="str">
        <f t="shared" si="156"/>
        <v/>
      </c>
      <c r="V496" t="str">
        <f t="shared" si="156"/>
        <v/>
      </c>
      <c r="W496" t="str">
        <f t="shared" si="156"/>
        <v/>
      </c>
      <c r="X496" t="str">
        <f t="shared" si="156"/>
        <v/>
      </c>
      <c r="Y496" t="str">
        <f t="shared" si="156"/>
        <v/>
      </c>
      <c r="Z496" t="str">
        <f t="shared" si="156"/>
        <v/>
      </c>
      <c r="AA496" t="str">
        <f t="shared" si="156"/>
        <v/>
      </c>
      <c r="AB496" t="str">
        <f t="shared" si="156"/>
        <v/>
      </c>
      <c r="AC496" t="str">
        <f t="shared" si="155"/>
        <v/>
      </c>
      <c r="AD496" t="str">
        <f t="shared" si="155"/>
        <v/>
      </c>
      <c r="AE496" t="str">
        <f t="shared" si="155"/>
        <v/>
      </c>
      <c r="AF496" t="str">
        <f t="shared" si="155"/>
        <v/>
      </c>
      <c r="AG496" t="str">
        <f t="shared" si="155"/>
        <v/>
      </c>
      <c r="AH496" t="str">
        <f t="shared" si="155"/>
        <v/>
      </c>
      <c r="AI496" t="str">
        <f t="shared" si="155"/>
        <v/>
      </c>
      <c r="AJ496" t="str">
        <f t="shared" si="155"/>
        <v/>
      </c>
      <c r="AK496" t="str">
        <f t="shared" si="155"/>
        <v/>
      </c>
      <c r="AL496" t="str">
        <f t="shared" si="155"/>
        <v/>
      </c>
      <c r="AM496" t="str">
        <f t="shared" si="155"/>
        <v/>
      </c>
      <c r="AN496" t="str">
        <f t="shared" si="155"/>
        <v/>
      </c>
      <c r="AO496" t="str">
        <f t="shared" si="155"/>
        <v/>
      </c>
      <c r="AP496" t="str">
        <f t="shared" si="155"/>
        <v/>
      </c>
      <c r="AQ496" t="str">
        <f t="shared" si="155"/>
        <v/>
      </c>
      <c r="AR496" t="str">
        <f t="shared" si="157"/>
        <v/>
      </c>
      <c r="AS496" t="str">
        <f t="shared" si="157"/>
        <v/>
      </c>
      <c r="AT496" t="str">
        <f t="shared" si="157"/>
        <v/>
      </c>
      <c r="AU496" t="str">
        <f t="shared" si="157"/>
        <v/>
      </c>
      <c r="AV496" t="str">
        <f t="shared" si="157"/>
        <v/>
      </c>
      <c r="AW496" t="str">
        <f t="shared" si="157"/>
        <v/>
      </c>
      <c r="AX496" t="str">
        <f t="shared" si="157"/>
        <v/>
      </c>
      <c r="AY496" t="str">
        <f t="shared" si="157"/>
        <v/>
      </c>
      <c r="BA496">
        <v>496</v>
      </c>
      <c r="BB496">
        <f t="shared" si="158"/>
        <v>63</v>
      </c>
    </row>
    <row r="497" spans="1:54">
      <c r="A497" s="77"/>
      <c r="E497" s="78"/>
      <c r="F497" s="78"/>
      <c r="G497" t="str" cm="1">
        <f t="array" aca="1" ref="G497" ca="1">IFERROR(IF(INDIRECT("'"&amp;B497&amp;"'!Z"&amp;MATCH(INT(BA497/8)+1,INDIRECT("'"&amp;B497&amp;"'!B4:B15"),0)+3)=1,15,IF(INDIRECT("'"&amp;B497&amp;"'!X"&amp;MATCH(INT(BA497/8)+1,INDIRECT("'"&amp;B497&amp;"'!B4:B15"),0)+3)=1,10,IF(INDIRECT("'"&amp;B497&amp;"'!V"&amp;MATCH(INT(BA497/8)+1,INDIRECT("'"&amp;B497&amp;"'!B4:B15"),0)+3)=1,6,IF(INDIRECT("'"&amp;B497&amp;"'!V"&amp;MATCH(INT(BA497/8)+1,INDIRECT("'"&amp;B497&amp;"'!B4:B15"),0)+3)=1,4,0)))),"")</f>
        <v/>
      </c>
      <c r="H497" t="str" cm="1">
        <f t="array" aca="1" ref="H497" ca="1">IFERROR(IFERROR(INDIRECT("'"&amp;B497&amp;"'!AE"&amp;MATCH(INT(BA497/8)+1,INDIRECT("'"&amp;B497&amp;"'!B4:B15"),0)+3),0)-G497,"")</f>
        <v/>
      </c>
      <c r="K497" t="str" cm="1">
        <f t="array" aca="1" ref="K497" ca="1">IFERROR(INDIRECT("'"&amp;B497&amp;"'!AG"&amp;MATCH(INT(BA497/8)+1,INDIRECT("'"&amp;B497&amp;"'!B4:B15"),0)+3),"")</f>
        <v/>
      </c>
      <c r="M497" t="str">
        <f t="shared" ca="1" si="156"/>
        <v/>
      </c>
      <c r="N497" t="str">
        <f t="shared" si="156"/>
        <v/>
      </c>
      <c r="O497" t="str">
        <f t="shared" si="156"/>
        <v/>
      </c>
      <c r="P497" t="str">
        <f t="shared" si="156"/>
        <v/>
      </c>
      <c r="Q497" t="str">
        <f t="shared" si="156"/>
        <v/>
      </c>
      <c r="R497" t="str">
        <f t="shared" si="156"/>
        <v/>
      </c>
      <c r="S497" t="str">
        <f t="shared" si="156"/>
        <v/>
      </c>
      <c r="T497" t="str">
        <f t="shared" si="156"/>
        <v/>
      </c>
      <c r="U497" t="str">
        <f t="shared" si="156"/>
        <v/>
      </c>
      <c r="V497" t="str">
        <f t="shared" si="156"/>
        <v/>
      </c>
      <c r="W497" t="str">
        <f t="shared" si="156"/>
        <v/>
      </c>
      <c r="X497" t="str">
        <f t="shared" si="156"/>
        <v/>
      </c>
      <c r="Y497" t="str">
        <f t="shared" si="156"/>
        <v/>
      </c>
      <c r="Z497" t="str">
        <f t="shared" si="156"/>
        <v/>
      </c>
      <c r="AA497" t="str">
        <f t="shared" si="156"/>
        <v/>
      </c>
      <c r="AB497" t="str">
        <f t="shared" si="156"/>
        <v/>
      </c>
      <c r="AC497" t="str">
        <f t="shared" si="155"/>
        <v/>
      </c>
      <c r="AD497" t="str">
        <f t="shared" si="155"/>
        <v/>
      </c>
      <c r="AE497" t="str">
        <f t="shared" si="155"/>
        <v/>
      </c>
      <c r="AF497" t="str">
        <f t="shared" si="155"/>
        <v/>
      </c>
      <c r="AG497" t="str">
        <f t="shared" si="155"/>
        <v/>
      </c>
      <c r="AH497" t="str">
        <f t="shared" si="155"/>
        <v/>
      </c>
      <c r="AI497" t="str">
        <f t="shared" si="155"/>
        <v/>
      </c>
      <c r="AJ497" t="str">
        <f t="shared" si="155"/>
        <v/>
      </c>
      <c r="AK497" t="str">
        <f t="shared" si="155"/>
        <v/>
      </c>
      <c r="AL497" t="str">
        <f t="shared" si="155"/>
        <v/>
      </c>
      <c r="AM497" t="str">
        <f t="shared" si="155"/>
        <v/>
      </c>
      <c r="AN497" t="str">
        <f t="shared" si="155"/>
        <v/>
      </c>
      <c r="AO497" t="str">
        <f t="shared" si="155"/>
        <v/>
      </c>
      <c r="AP497" t="str">
        <f t="shared" si="155"/>
        <v/>
      </c>
      <c r="AQ497" t="str">
        <f t="shared" si="155"/>
        <v/>
      </c>
      <c r="AR497" t="str">
        <f t="shared" si="157"/>
        <v/>
      </c>
      <c r="AS497" t="str">
        <f t="shared" si="157"/>
        <v/>
      </c>
      <c r="AT497" t="str">
        <f t="shared" si="157"/>
        <v/>
      </c>
      <c r="AU497" t="str">
        <f t="shared" si="157"/>
        <v/>
      </c>
      <c r="AV497" t="str">
        <f t="shared" si="157"/>
        <v/>
      </c>
      <c r="AW497" t="str">
        <f t="shared" si="157"/>
        <v/>
      </c>
      <c r="AX497" t="str">
        <f t="shared" si="157"/>
        <v/>
      </c>
      <c r="AY497" t="str">
        <f t="shared" si="157"/>
        <v/>
      </c>
      <c r="BA497">
        <v>497</v>
      </c>
      <c r="BB497">
        <f t="shared" si="158"/>
        <v>63</v>
      </c>
    </row>
    <row r="498" spans="1:54">
      <c r="A498" s="77"/>
      <c r="E498" s="78"/>
      <c r="F498" s="78"/>
      <c r="G498" t="str" cm="1">
        <f t="array" aca="1" ref="G498" ca="1">IFERROR(IF(INDIRECT("'"&amp;B498&amp;"'!Z"&amp;MATCH(INT(BA498/8)+1,INDIRECT("'"&amp;B498&amp;"'!B4:B15"),0)+3)=1,15,IF(INDIRECT("'"&amp;B498&amp;"'!X"&amp;MATCH(INT(BA498/8)+1,INDIRECT("'"&amp;B498&amp;"'!B4:B15"),0)+3)=1,10,IF(INDIRECT("'"&amp;B498&amp;"'!V"&amp;MATCH(INT(BA498/8)+1,INDIRECT("'"&amp;B498&amp;"'!B4:B15"),0)+3)=1,6,IF(INDIRECT("'"&amp;B498&amp;"'!V"&amp;MATCH(INT(BA498/8)+1,INDIRECT("'"&amp;B498&amp;"'!B4:B15"),0)+3)=1,4,0)))),"")</f>
        <v/>
      </c>
      <c r="H498" t="str" cm="1">
        <f t="array" aca="1" ref="H498" ca="1">IFERROR(IFERROR(INDIRECT("'"&amp;B498&amp;"'!AE"&amp;MATCH(INT(BA498/8)+1,INDIRECT("'"&amp;B498&amp;"'!B4:B15"),0)+3),0)-G498,"")</f>
        <v/>
      </c>
      <c r="I498" t="e">
        <f ca="1">H498+H499+H500</f>
        <v>#VALUE!</v>
      </c>
      <c r="J498" t="str">
        <f ca="1">IFERROR(ABS(SUM(I498,-F499,-E499))+ABS(SUM(IF(D498="Traversal",15,IF(D498="High",10,IF(D498="Mid",6,IF(D498="Low",4,0))))-G498)),"")</f>
        <v/>
      </c>
      <c r="K498" t="str" cm="1">
        <f t="array" aca="1" ref="K498" ca="1">IFERROR(INDIRECT("'"&amp;B498&amp;"'!AG"&amp;MATCH(INT(BA498/8)+1,INDIRECT("'"&amp;B498&amp;"'!B4:B15"),0)+3),"")</f>
        <v/>
      </c>
      <c r="M498" t="str">
        <f t="shared" ca="1" si="156"/>
        <v/>
      </c>
      <c r="N498" t="str">
        <f t="shared" si="156"/>
        <v/>
      </c>
      <c r="O498" t="str">
        <f t="shared" si="156"/>
        <v/>
      </c>
      <c r="P498" t="str">
        <f t="shared" si="156"/>
        <v/>
      </c>
      <c r="Q498" t="str">
        <f t="shared" si="156"/>
        <v/>
      </c>
      <c r="R498" t="str">
        <f t="shared" si="156"/>
        <v/>
      </c>
      <c r="S498" t="str">
        <f t="shared" si="156"/>
        <v/>
      </c>
      <c r="T498" t="str">
        <f t="shared" si="156"/>
        <v/>
      </c>
      <c r="U498" t="str">
        <f t="shared" si="156"/>
        <v/>
      </c>
      <c r="V498" t="str">
        <f t="shared" si="156"/>
        <v/>
      </c>
      <c r="W498" t="str">
        <f t="shared" si="156"/>
        <v/>
      </c>
      <c r="X498" t="str">
        <f t="shared" si="156"/>
        <v/>
      </c>
      <c r="Y498" t="str">
        <f t="shared" si="156"/>
        <v/>
      </c>
      <c r="Z498" t="str">
        <f t="shared" si="156"/>
        <v/>
      </c>
      <c r="AA498" t="str">
        <f t="shared" si="156"/>
        <v/>
      </c>
      <c r="AB498" t="str">
        <f t="shared" si="156"/>
        <v/>
      </c>
      <c r="AC498" t="str">
        <f t="shared" si="155"/>
        <v/>
      </c>
      <c r="AD498" t="str">
        <f t="shared" si="155"/>
        <v/>
      </c>
      <c r="AE498" t="str">
        <f t="shared" si="155"/>
        <v/>
      </c>
      <c r="AF498" t="str">
        <f t="shared" si="155"/>
        <v/>
      </c>
      <c r="AG498" t="str">
        <f t="shared" si="155"/>
        <v/>
      </c>
      <c r="AH498" t="str">
        <f t="shared" si="155"/>
        <v/>
      </c>
      <c r="AI498" t="str">
        <f t="shared" si="155"/>
        <v/>
      </c>
      <c r="AJ498" t="str">
        <f t="shared" si="155"/>
        <v/>
      </c>
      <c r="AK498" t="str">
        <f t="shared" si="155"/>
        <v/>
      </c>
      <c r="AL498" t="str">
        <f t="shared" si="155"/>
        <v/>
      </c>
      <c r="AM498" t="str">
        <f t="shared" si="155"/>
        <v/>
      </c>
      <c r="AN498" t="str">
        <f t="shared" si="155"/>
        <v/>
      </c>
      <c r="AO498" t="str">
        <f t="shared" si="155"/>
        <v/>
      </c>
      <c r="AP498" t="str">
        <f t="shared" si="155"/>
        <v/>
      </c>
      <c r="AQ498" t="str">
        <f t="shared" si="155"/>
        <v/>
      </c>
      <c r="AR498" t="str">
        <f t="shared" si="157"/>
        <v/>
      </c>
      <c r="AS498" t="str">
        <f t="shared" si="157"/>
        <v/>
      </c>
      <c r="AT498" t="str">
        <f t="shared" si="157"/>
        <v/>
      </c>
      <c r="AU498" t="str">
        <f t="shared" si="157"/>
        <v/>
      </c>
      <c r="AV498" t="str">
        <f t="shared" si="157"/>
        <v/>
      </c>
      <c r="AW498" t="str">
        <f t="shared" si="157"/>
        <v/>
      </c>
      <c r="AX498" t="str">
        <f t="shared" si="157"/>
        <v/>
      </c>
      <c r="AY498" t="str">
        <f t="shared" si="157"/>
        <v/>
      </c>
      <c r="BA498">
        <v>498</v>
      </c>
      <c r="BB498">
        <f t="shared" si="158"/>
        <v>63</v>
      </c>
    </row>
    <row r="499" spans="1:54">
      <c r="A499" s="77"/>
      <c r="E499" s="78"/>
      <c r="F499" s="78"/>
      <c r="G499" t="str" cm="1">
        <f t="array" aca="1" ref="G499" ca="1">IFERROR(IF(INDIRECT("'"&amp;B499&amp;"'!Z"&amp;MATCH(INT(BA499/8)+1,INDIRECT("'"&amp;B499&amp;"'!B4:B15"),0)+3)=1,15,IF(INDIRECT("'"&amp;B499&amp;"'!X"&amp;MATCH(INT(BA499/8)+1,INDIRECT("'"&amp;B499&amp;"'!B4:B15"),0)+3)=1,10,IF(INDIRECT("'"&amp;B499&amp;"'!V"&amp;MATCH(INT(BA499/8)+1,INDIRECT("'"&amp;B499&amp;"'!B4:B15"),0)+3)=1,6,IF(INDIRECT("'"&amp;B499&amp;"'!V"&amp;MATCH(INT(BA499/8)+1,INDIRECT("'"&amp;B499&amp;"'!B4:B15"),0)+3)=1,4,0)))),"")</f>
        <v/>
      </c>
      <c r="H499" t="str" cm="1">
        <f t="array" aca="1" ref="H499" ca="1">IFERROR(IFERROR(INDIRECT("'"&amp;B499&amp;"'!AE"&amp;MATCH(INT(BA499/8)+1,INDIRECT("'"&amp;B499&amp;"'!B4:B15"),0)+3),0)-G499,"")</f>
        <v/>
      </c>
      <c r="I499" t="e">
        <f ca="1">H498+H499+H500</f>
        <v>#VALUE!</v>
      </c>
      <c r="J499" t="str">
        <f ca="1">IFERROR(ABS(SUM(I499,-F499,-E499))+ABS(SUM(IF(D499="Traversal",15,IF(D499="High",10,IF(D499="Mid",6,IF(D499="Low",4,0))))-G499)),"")</f>
        <v/>
      </c>
      <c r="K499" t="str" cm="1">
        <f t="array" aca="1" ref="K499" ca="1">IFERROR(INDIRECT("'"&amp;B499&amp;"'!AG"&amp;MATCH(INT(BA499/8)+1,INDIRECT("'"&amp;B499&amp;"'!B4:B15"),0)+3),"")</f>
        <v/>
      </c>
      <c r="M499" t="str">
        <f t="shared" ca="1" si="156"/>
        <v/>
      </c>
      <c r="N499" t="str">
        <f t="shared" si="156"/>
        <v/>
      </c>
      <c r="O499" t="str">
        <f t="shared" si="156"/>
        <v/>
      </c>
      <c r="P499" t="str">
        <f t="shared" si="156"/>
        <v/>
      </c>
      <c r="Q499" t="str">
        <f t="shared" si="156"/>
        <v/>
      </c>
      <c r="R499" t="str">
        <f t="shared" si="156"/>
        <v/>
      </c>
      <c r="S499" t="str">
        <f t="shared" si="156"/>
        <v/>
      </c>
      <c r="T499" t="str">
        <f t="shared" si="156"/>
        <v/>
      </c>
      <c r="U499" t="str">
        <f t="shared" si="156"/>
        <v/>
      </c>
      <c r="V499" t="str">
        <f t="shared" si="156"/>
        <v/>
      </c>
      <c r="W499" t="str">
        <f t="shared" si="156"/>
        <v/>
      </c>
      <c r="X499" t="str">
        <f t="shared" si="156"/>
        <v/>
      </c>
      <c r="Y499" t="str">
        <f t="shared" si="156"/>
        <v/>
      </c>
      <c r="Z499" t="str">
        <f t="shared" si="156"/>
        <v/>
      </c>
      <c r="AA499" t="str">
        <f t="shared" si="156"/>
        <v/>
      </c>
      <c r="AB499" t="str">
        <f t="shared" si="156"/>
        <v/>
      </c>
      <c r="AC499" t="str">
        <f t="shared" si="155"/>
        <v/>
      </c>
      <c r="AD499" t="str">
        <f t="shared" si="155"/>
        <v/>
      </c>
      <c r="AE499" t="str">
        <f t="shared" si="155"/>
        <v/>
      </c>
      <c r="AF499" t="str">
        <f t="shared" si="155"/>
        <v/>
      </c>
      <c r="AG499" t="str">
        <f t="shared" si="155"/>
        <v/>
      </c>
      <c r="AH499" t="str">
        <f t="shared" si="155"/>
        <v/>
      </c>
      <c r="AI499" t="str">
        <f t="shared" si="155"/>
        <v/>
      </c>
      <c r="AJ499" t="str">
        <f t="shared" si="155"/>
        <v/>
      </c>
      <c r="AK499" t="str">
        <f t="shared" si="155"/>
        <v/>
      </c>
      <c r="AL499" t="str">
        <f t="shared" si="155"/>
        <v/>
      </c>
      <c r="AM499" t="str">
        <f t="shared" si="155"/>
        <v/>
      </c>
      <c r="AN499" t="str">
        <f t="shared" si="155"/>
        <v/>
      </c>
      <c r="AO499" t="str">
        <f t="shared" si="155"/>
        <v/>
      </c>
      <c r="AP499" t="str">
        <f t="shared" si="155"/>
        <v/>
      </c>
      <c r="AQ499" t="str">
        <f t="shared" si="155"/>
        <v/>
      </c>
      <c r="AR499" t="str">
        <f t="shared" si="157"/>
        <v/>
      </c>
      <c r="AS499" t="str">
        <f t="shared" si="157"/>
        <v/>
      </c>
      <c r="AT499" t="str">
        <f t="shared" si="157"/>
        <v/>
      </c>
      <c r="AU499" t="str">
        <f t="shared" si="157"/>
        <v/>
      </c>
      <c r="AV499" t="str">
        <f t="shared" si="157"/>
        <v/>
      </c>
      <c r="AW499" t="str">
        <f t="shared" si="157"/>
        <v/>
      </c>
      <c r="AX499" t="str">
        <f t="shared" si="157"/>
        <v/>
      </c>
      <c r="AY499" t="str">
        <f t="shared" si="157"/>
        <v/>
      </c>
      <c r="BA499">
        <v>499</v>
      </c>
      <c r="BB499">
        <f t="shared" si="158"/>
        <v>63</v>
      </c>
    </row>
    <row r="500" spans="1:54">
      <c r="A500" s="77"/>
      <c r="E500" s="78"/>
      <c r="F500" s="78"/>
      <c r="G500" t="str" cm="1">
        <f t="array" aca="1" ref="G500" ca="1">IFERROR(IF(INDIRECT("'"&amp;B500&amp;"'!Z"&amp;MATCH(INT(BA500/8)+1,INDIRECT("'"&amp;B500&amp;"'!B4:B15"),0)+3)=1,15,IF(INDIRECT("'"&amp;B500&amp;"'!X"&amp;MATCH(INT(BA500/8)+1,INDIRECT("'"&amp;B500&amp;"'!B4:B15"),0)+3)=1,10,IF(INDIRECT("'"&amp;B500&amp;"'!V"&amp;MATCH(INT(BA500/8)+1,INDIRECT("'"&amp;B500&amp;"'!B4:B15"),0)+3)=1,6,IF(INDIRECT("'"&amp;B500&amp;"'!V"&amp;MATCH(INT(BA500/8)+1,INDIRECT("'"&amp;B500&amp;"'!B4:B15"),0)+3)=1,4,0)))),"")</f>
        <v/>
      </c>
      <c r="H500" t="str" cm="1">
        <f t="array" aca="1" ref="H500" ca="1">IFERROR(IFERROR(INDIRECT("'"&amp;B500&amp;"'!AE"&amp;MATCH(INT(BA500/8)+1,INDIRECT("'"&amp;B500&amp;"'!B4:B15"),0)+3),0)-G500,"")</f>
        <v/>
      </c>
      <c r="I500" t="e">
        <f ca="1">H498+H499+H500</f>
        <v>#VALUE!</v>
      </c>
      <c r="J500" t="str">
        <f ca="1">IFERROR(ABS(SUM(I500,-F499,-E499))+ABS(SUM(IF(D500="Traversal",15,IF(D500="High",10,IF(D500="Mid",6,IF(D500="Low",4,0))))-G500)),"")</f>
        <v/>
      </c>
      <c r="K500" t="str" cm="1">
        <f t="array" aca="1" ref="K500" ca="1">IFERROR(INDIRECT("'"&amp;B500&amp;"'!AG"&amp;MATCH(INT(BA500/8)+1,INDIRECT("'"&amp;B500&amp;"'!B4:B15"),0)+3),"")</f>
        <v/>
      </c>
      <c r="M500" t="str">
        <f t="shared" ca="1" si="156"/>
        <v/>
      </c>
      <c r="N500" t="str">
        <f t="shared" si="156"/>
        <v/>
      </c>
      <c r="O500" t="str">
        <f t="shared" si="156"/>
        <v/>
      </c>
      <c r="P500" t="str">
        <f t="shared" si="156"/>
        <v/>
      </c>
      <c r="Q500" t="str">
        <f t="shared" si="156"/>
        <v/>
      </c>
      <c r="R500" t="str">
        <f t="shared" si="156"/>
        <v/>
      </c>
      <c r="S500" t="str">
        <f t="shared" si="156"/>
        <v/>
      </c>
      <c r="T500" t="str">
        <f t="shared" si="156"/>
        <v/>
      </c>
      <c r="U500" t="str">
        <f t="shared" si="156"/>
        <v/>
      </c>
      <c r="V500" t="str">
        <f t="shared" si="156"/>
        <v/>
      </c>
      <c r="W500" t="str">
        <f t="shared" si="156"/>
        <v/>
      </c>
      <c r="X500" t="str">
        <f t="shared" si="156"/>
        <v/>
      </c>
      <c r="Y500" t="str">
        <f t="shared" si="156"/>
        <v/>
      </c>
      <c r="Z500" t="str">
        <f t="shared" si="156"/>
        <v/>
      </c>
      <c r="AA500" t="str">
        <f t="shared" si="156"/>
        <v/>
      </c>
      <c r="AB500" t="str">
        <f t="shared" si="156"/>
        <v/>
      </c>
      <c r="AC500" t="str">
        <f t="shared" si="155"/>
        <v/>
      </c>
      <c r="AD500" t="str">
        <f t="shared" si="155"/>
        <v/>
      </c>
      <c r="AE500" t="str">
        <f t="shared" si="155"/>
        <v/>
      </c>
      <c r="AF500" t="str">
        <f t="shared" si="155"/>
        <v/>
      </c>
      <c r="AG500" t="str">
        <f t="shared" si="155"/>
        <v/>
      </c>
      <c r="AH500" t="str">
        <f t="shared" si="155"/>
        <v/>
      </c>
      <c r="AI500" t="str">
        <f t="shared" si="155"/>
        <v/>
      </c>
      <c r="AJ500" t="str">
        <f t="shared" si="155"/>
        <v/>
      </c>
      <c r="AK500" t="str">
        <f t="shared" si="155"/>
        <v/>
      </c>
      <c r="AL500" t="str">
        <f t="shared" si="155"/>
        <v/>
      </c>
      <c r="AM500" t="str">
        <f t="shared" si="155"/>
        <v/>
      </c>
      <c r="AN500" t="str">
        <f t="shared" si="155"/>
        <v/>
      </c>
      <c r="AO500" t="str">
        <f t="shared" si="155"/>
        <v/>
      </c>
      <c r="AP500" t="str">
        <f t="shared" si="155"/>
        <v/>
      </c>
      <c r="AQ500" t="str">
        <f t="shared" si="155"/>
        <v/>
      </c>
      <c r="AR500" t="str">
        <f t="shared" si="157"/>
        <v/>
      </c>
      <c r="AS500" t="str">
        <f t="shared" si="157"/>
        <v/>
      </c>
      <c r="AT500" t="str">
        <f t="shared" si="157"/>
        <v/>
      </c>
      <c r="AU500" t="str">
        <f t="shared" si="157"/>
        <v/>
      </c>
      <c r="AV500" t="str">
        <f t="shared" si="157"/>
        <v/>
      </c>
      <c r="AW500" t="str">
        <f t="shared" si="157"/>
        <v/>
      </c>
      <c r="AX500" t="str">
        <f t="shared" si="157"/>
        <v/>
      </c>
      <c r="AY500" t="str">
        <f t="shared" si="157"/>
        <v/>
      </c>
      <c r="BA500">
        <v>500</v>
      </c>
      <c r="BB500">
        <f t="shared" si="158"/>
        <v>63</v>
      </c>
    </row>
    <row r="501" spans="1:54">
      <c r="A501" s="77"/>
      <c r="E501" s="78"/>
      <c r="F501" s="78"/>
      <c r="G501" t="str" cm="1">
        <f t="array" aca="1" ref="G501" ca="1">IFERROR(IF(INDIRECT("'"&amp;B501&amp;"'!Z"&amp;MATCH(INT(BA501/8)+1,INDIRECT("'"&amp;B501&amp;"'!B4:B15"),0)+3)=1,15,IF(INDIRECT("'"&amp;B501&amp;"'!X"&amp;MATCH(INT(BA501/8)+1,INDIRECT("'"&amp;B501&amp;"'!B4:B15"),0)+3)=1,10,IF(INDIRECT("'"&amp;B501&amp;"'!V"&amp;MATCH(INT(BA501/8)+1,INDIRECT("'"&amp;B501&amp;"'!B4:B15"),0)+3)=1,6,IF(INDIRECT("'"&amp;B501&amp;"'!V"&amp;MATCH(INT(BA501/8)+1,INDIRECT("'"&amp;B501&amp;"'!B4:B15"),0)+3)=1,4,0)))),"")</f>
        <v/>
      </c>
      <c r="H501" t="str" cm="1">
        <f t="array" aca="1" ref="H501" ca="1">IFERROR(IFERROR(INDIRECT("'"&amp;B501&amp;"'!AE"&amp;MATCH(INT(BA501/8)+1,INDIRECT("'"&amp;B501&amp;"'!B4:B15"),0)+3),0)-G501,"")</f>
        <v/>
      </c>
      <c r="I501" t="e">
        <f ca="1">H501+H502+H503</f>
        <v>#VALUE!</v>
      </c>
      <c r="J501" t="str">
        <f ca="1">IFERROR(ABS(SUM(I501,-F502,-E502))+ABS(SUM(IF(D501="Traversal",15,IF(D501="High",10,IF(D501="Mid",6,IF(D501="Low",4,0))))-G501)),"")</f>
        <v/>
      </c>
      <c r="K501" t="str" cm="1">
        <f t="array" aca="1" ref="K501" ca="1">IFERROR(INDIRECT("'"&amp;B501&amp;"'!AG"&amp;MATCH(INT(BA501/8)+1,INDIRECT("'"&amp;B501&amp;"'!B4:B15"),0)+3),"")</f>
        <v/>
      </c>
      <c r="M501" t="str">
        <f t="shared" ca="1" si="156"/>
        <v/>
      </c>
      <c r="N501" t="str">
        <f t="shared" si="156"/>
        <v/>
      </c>
      <c r="O501" t="str">
        <f t="shared" si="156"/>
        <v/>
      </c>
      <c r="P501" t="str">
        <f t="shared" si="156"/>
        <v/>
      </c>
      <c r="Q501" t="str">
        <f t="shared" si="156"/>
        <v/>
      </c>
      <c r="R501" t="str">
        <f t="shared" si="156"/>
        <v/>
      </c>
      <c r="S501" t="str">
        <f t="shared" si="156"/>
        <v/>
      </c>
      <c r="T501" t="str">
        <f t="shared" si="156"/>
        <v/>
      </c>
      <c r="U501" t="str">
        <f t="shared" si="156"/>
        <v/>
      </c>
      <c r="V501" t="str">
        <f t="shared" si="156"/>
        <v/>
      </c>
      <c r="W501" t="str">
        <f t="shared" si="156"/>
        <v/>
      </c>
      <c r="X501" t="str">
        <f t="shared" si="156"/>
        <v/>
      </c>
      <c r="Y501" t="str">
        <f t="shared" si="156"/>
        <v/>
      </c>
      <c r="Z501" t="str">
        <f t="shared" si="156"/>
        <v/>
      </c>
      <c r="AA501" t="str">
        <f t="shared" si="156"/>
        <v/>
      </c>
      <c r="AB501" t="str">
        <f t="shared" si="156"/>
        <v/>
      </c>
      <c r="AC501" t="str">
        <f t="shared" si="155"/>
        <v/>
      </c>
      <c r="AD501" t="str">
        <f t="shared" si="155"/>
        <v/>
      </c>
      <c r="AE501" t="str">
        <f t="shared" si="155"/>
        <v/>
      </c>
      <c r="AF501" t="str">
        <f t="shared" si="155"/>
        <v/>
      </c>
      <c r="AG501" t="str">
        <f t="shared" si="155"/>
        <v/>
      </c>
      <c r="AH501" t="str">
        <f t="shared" si="155"/>
        <v/>
      </c>
      <c r="AI501" t="str">
        <f t="shared" si="155"/>
        <v/>
      </c>
      <c r="AJ501" t="str">
        <f t="shared" si="155"/>
        <v/>
      </c>
      <c r="AK501" t="str">
        <f t="shared" si="155"/>
        <v/>
      </c>
      <c r="AL501" t="str">
        <f t="shared" si="155"/>
        <v/>
      </c>
      <c r="AM501" t="str">
        <f t="shared" si="155"/>
        <v/>
      </c>
      <c r="AN501" t="str">
        <f t="shared" si="155"/>
        <v/>
      </c>
      <c r="AO501" t="str">
        <f t="shared" si="155"/>
        <v/>
      </c>
      <c r="AP501" t="str">
        <f t="shared" si="155"/>
        <v/>
      </c>
      <c r="AQ501" t="str">
        <f t="shared" si="155"/>
        <v/>
      </c>
      <c r="AR501" t="str">
        <f t="shared" si="157"/>
        <v/>
      </c>
      <c r="AS501" t="str">
        <f t="shared" si="157"/>
        <v/>
      </c>
      <c r="AT501" t="str">
        <f t="shared" si="157"/>
        <v/>
      </c>
      <c r="AU501" t="str">
        <f t="shared" si="157"/>
        <v/>
      </c>
      <c r="AV501" t="str">
        <f t="shared" si="157"/>
        <v/>
      </c>
      <c r="AW501" t="str">
        <f t="shared" si="157"/>
        <v/>
      </c>
      <c r="AX501" t="str">
        <f t="shared" si="157"/>
        <v/>
      </c>
      <c r="AY501" t="str">
        <f t="shared" si="157"/>
        <v/>
      </c>
      <c r="BA501">
        <v>501</v>
      </c>
      <c r="BB501">
        <f t="shared" si="158"/>
        <v>63</v>
      </c>
    </row>
    <row r="502" spans="1:54">
      <c r="A502" s="77"/>
      <c r="E502" s="78"/>
      <c r="F502" s="78"/>
      <c r="G502" t="str" cm="1">
        <f t="array" aca="1" ref="G502" ca="1">IFERROR(IF(INDIRECT("'"&amp;B502&amp;"'!Z"&amp;MATCH(INT(BA502/8)+1,INDIRECT("'"&amp;B502&amp;"'!B4:B15"),0)+3)=1,15,IF(INDIRECT("'"&amp;B502&amp;"'!X"&amp;MATCH(INT(BA502/8)+1,INDIRECT("'"&amp;B502&amp;"'!B4:B15"),0)+3)=1,10,IF(INDIRECT("'"&amp;B502&amp;"'!V"&amp;MATCH(INT(BA502/8)+1,INDIRECT("'"&amp;B502&amp;"'!B4:B15"),0)+3)=1,6,IF(INDIRECT("'"&amp;B502&amp;"'!V"&amp;MATCH(INT(BA502/8)+1,INDIRECT("'"&amp;B502&amp;"'!B4:B15"),0)+3)=1,4,0)))),"")</f>
        <v/>
      </c>
      <c r="H502" t="str" cm="1">
        <f t="array" aca="1" ref="H502" ca="1">IFERROR(IFERROR(INDIRECT("'"&amp;B502&amp;"'!AE"&amp;MATCH(INT(BA502/8)+1,INDIRECT("'"&amp;B502&amp;"'!B4:B15"),0)+3),0)-G502,"")</f>
        <v/>
      </c>
      <c r="I502" t="e">
        <f ca="1">H501+H502+H503</f>
        <v>#VALUE!</v>
      </c>
      <c r="J502" t="str">
        <f ca="1">IFERROR(ABS(SUM(I502,-F502,-E502))+ABS(SUM(IF(D502="Traversal",15,IF(D502="High",10,IF(D502="Mid",6,IF(D502="Low",4,0))))-G502)),"")</f>
        <v/>
      </c>
      <c r="K502" t="str" cm="1">
        <f t="array" aca="1" ref="K502" ca="1">IFERROR(INDIRECT("'"&amp;B502&amp;"'!AG"&amp;MATCH(INT(BA502/8)+1,INDIRECT("'"&amp;B502&amp;"'!B4:B15"),0)+3),"")</f>
        <v/>
      </c>
      <c r="M502" t="str">
        <f t="shared" ca="1" si="156"/>
        <v/>
      </c>
      <c r="N502" t="str">
        <f t="shared" si="156"/>
        <v/>
      </c>
      <c r="O502" t="str">
        <f t="shared" si="156"/>
        <v/>
      </c>
      <c r="P502" t="str">
        <f t="shared" si="156"/>
        <v/>
      </c>
      <c r="Q502" t="str">
        <f t="shared" si="156"/>
        <v/>
      </c>
      <c r="R502" t="str">
        <f t="shared" si="156"/>
        <v/>
      </c>
      <c r="S502" t="str">
        <f t="shared" si="156"/>
        <v/>
      </c>
      <c r="T502" t="str">
        <f t="shared" si="156"/>
        <v/>
      </c>
      <c r="U502" t="str">
        <f t="shared" si="156"/>
        <v/>
      </c>
      <c r="V502" t="str">
        <f t="shared" si="156"/>
        <v/>
      </c>
      <c r="W502" t="str">
        <f t="shared" si="156"/>
        <v/>
      </c>
      <c r="X502" t="str">
        <f t="shared" si="156"/>
        <v/>
      </c>
      <c r="Y502" t="str">
        <f t="shared" si="156"/>
        <v/>
      </c>
      <c r="Z502" t="str">
        <f t="shared" si="156"/>
        <v/>
      </c>
      <c r="AA502" t="str">
        <f t="shared" si="156"/>
        <v/>
      </c>
      <c r="AB502" t="str">
        <f t="shared" si="156"/>
        <v/>
      </c>
      <c r="AC502" t="str">
        <f t="shared" si="155"/>
        <v/>
      </c>
      <c r="AD502" t="str">
        <f t="shared" si="155"/>
        <v/>
      </c>
      <c r="AE502" t="str">
        <f t="shared" si="155"/>
        <v/>
      </c>
      <c r="AF502" t="str">
        <f t="shared" si="155"/>
        <v/>
      </c>
      <c r="AG502" t="str">
        <f t="shared" si="155"/>
        <v/>
      </c>
      <c r="AH502" t="str">
        <f t="shared" si="155"/>
        <v/>
      </c>
      <c r="AI502" t="str">
        <f t="shared" si="155"/>
        <v/>
      </c>
      <c r="AJ502" t="str">
        <f t="shared" si="155"/>
        <v/>
      </c>
      <c r="AK502" t="str">
        <f t="shared" si="155"/>
        <v/>
      </c>
      <c r="AL502" t="str">
        <f t="shared" si="155"/>
        <v/>
      </c>
      <c r="AM502" t="str">
        <f t="shared" si="155"/>
        <v/>
      </c>
      <c r="AN502" t="str">
        <f t="shared" si="155"/>
        <v/>
      </c>
      <c r="AO502" t="str">
        <f t="shared" si="155"/>
        <v/>
      </c>
      <c r="AP502" t="str">
        <f t="shared" si="155"/>
        <v/>
      </c>
      <c r="AQ502" t="str">
        <f t="shared" si="155"/>
        <v/>
      </c>
      <c r="AR502" t="str">
        <f t="shared" si="157"/>
        <v/>
      </c>
      <c r="AS502" t="str">
        <f t="shared" si="157"/>
        <v/>
      </c>
      <c r="AT502" t="str">
        <f t="shared" si="157"/>
        <v/>
      </c>
      <c r="AU502" t="str">
        <f t="shared" si="157"/>
        <v/>
      </c>
      <c r="AV502" t="str">
        <f t="shared" si="157"/>
        <v/>
      </c>
      <c r="AW502" t="str">
        <f t="shared" si="157"/>
        <v/>
      </c>
      <c r="AX502" t="str">
        <f t="shared" si="157"/>
        <v/>
      </c>
      <c r="AY502" t="str">
        <f t="shared" si="157"/>
        <v/>
      </c>
      <c r="BA502">
        <v>502</v>
      </c>
      <c r="BB502">
        <f t="shared" si="158"/>
        <v>63</v>
      </c>
    </row>
    <row r="503" spans="1:54">
      <c r="A503" s="77"/>
      <c r="E503" s="78"/>
      <c r="F503" s="78"/>
      <c r="G503" t="str" cm="1">
        <f t="array" aca="1" ref="G503" ca="1">IFERROR(IF(INDIRECT("'"&amp;B503&amp;"'!Z"&amp;MATCH(INT(BA503/8)+1,INDIRECT("'"&amp;B503&amp;"'!B4:B15"),0)+3)=1,15,IF(INDIRECT("'"&amp;B503&amp;"'!X"&amp;MATCH(INT(BA503/8)+1,INDIRECT("'"&amp;B503&amp;"'!B4:B15"),0)+3)=1,10,IF(INDIRECT("'"&amp;B503&amp;"'!V"&amp;MATCH(INT(BA503/8)+1,INDIRECT("'"&amp;B503&amp;"'!B4:B15"),0)+3)=1,6,IF(INDIRECT("'"&amp;B503&amp;"'!V"&amp;MATCH(INT(BA503/8)+1,INDIRECT("'"&amp;B503&amp;"'!B4:B15"),0)+3)=1,4,0)))),"")</f>
        <v/>
      </c>
      <c r="H503" t="str" cm="1">
        <f t="array" aca="1" ref="H503" ca="1">IFERROR(IFERROR(INDIRECT("'"&amp;B503&amp;"'!AE"&amp;MATCH(INT(BA503/8)+1,INDIRECT("'"&amp;B503&amp;"'!B4:B15"),0)+3),0)-G503,"")</f>
        <v/>
      </c>
      <c r="I503" t="e">
        <f ca="1">H501+H502+H503</f>
        <v>#VALUE!</v>
      </c>
      <c r="J503" t="str">
        <f ca="1">IFERROR(ABS(SUM(I503,-F502,-E502))+ABS(SUM(IF(D503="Traversal",15,IF(D503="High",10,IF(D503="Mid",6,IF(D503="Low",4,0))))-G503)),"")</f>
        <v/>
      </c>
      <c r="K503" t="str" cm="1">
        <f t="array" aca="1" ref="K503" ca="1">IFERROR(INDIRECT("'"&amp;B503&amp;"'!AG"&amp;MATCH(INT(BA503/8)+1,INDIRECT("'"&amp;B503&amp;"'!B4:B15"),0)+3),"")</f>
        <v/>
      </c>
      <c r="M503" t="str">
        <f t="shared" ca="1" si="156"/>
        <v/>
      </c>
      <c r="N503" t="str">
        <f t="shared" si="156"/>
        <v/>
      </c>
      <c r="O503" t="str">
        <f t="shared" si="156"/>
        <v/>
      </c>
      <c r="P503" t="str">
        <f t="shared" si="156"/>
        <v/>
      </c>
      <c r="Q503" t="str">
        <f t="shared" si="156"/>
        <v/>
      </c>
      <c r="R503" t="str">
        <f t="shared" si="156"/>
        <v/>
      </c>
      <c r="S503" t="str">
        <f t="shared" si="156"/>
        <v/>
      </c>
      <c r="T503" t="str">
        <f t="shared" si="156"/>
        <v/>
      </c>
      <c r="U503" t="str">
        <f t="shared" si="156"/>
        <v/>
      </c>
      <c r="V503" t="str">
        <f t="shared" si="156"/>
        <v/>
      </c>
      <c r="W503" t="str">
        <f t="shared" si="156"/>
        <v/>
      </c>
      <c r="X503" t="str">
        <f t="shared" si="156"/>
        <v/>
      </c>
      <c r="Y503" t="str">
        <f t="shared" si="156"/>
        <v/>
      </c>
      <c r="Z503" t="str">
        <f t="shared" si="156"/>
        <v/>
      </c>
      <c r="AA503" t="str">
        <f t="shared" si="156"/>
        <v/>
      </c>
      <c r="AB503" t="str">
        <f t="shared" si="156"/>
        <v/>
      </c>
      <c r="AC503" t="str">
        <f t="shared" si="155"/>
        <v/>
      </c>
      <c r="AD503" t="str">
        <f t="shared" si="155"/>
        <v/>
      </c>
      <c r="AE503" t="str">
        <f t="shared" si="155"/>
        <v/>
      </c>
      <c r="AF503" t="str">
        <f t="shared" si="155"/>
        <v/>
      </c>
      <c r="AG503" t="str">
        <f t="shared" si="155"/>
        <v/>
      </c>
      <c r="AH503" t="str">
        <f t="shared" si="155"/>
        <v/>
      </c>
      <c r="AI503" t="str">
        <f t="shared" si="155"/>
        <v/>
      </c>
      <c r="AJ503" t="str">
        <f t="shared" si="155"/>
        <v/>
      </c>
      <c r="AK503" t="str">
        <f t="shared" si="155"/>
        <v/>
      </c>
      <c r="AL503" t="str">
        <f t="shared" si="155"/>
        <v/>
      </c>
      <c r="AM503" t="str">
        <f t="shared" si="155"/>
        <v/>
      </c>
      <c r="AN503" t="str">
        <f t="shared" si="155"/>
        <v/>
      </c>
      <c r="AO503" t="str">
        <f t="shared" si="155"/>
        <v/>
      </c>
      <c r="AP503" t="str">
        <f t="shared" si="155"/>
        <v/>
      </c>
      <c r="AQ503" t="str">
        <f t="shared" si="155"/>
        <v/>
      </c>
      <c r="AR503" t="str">
        <f t="shared" si="157"/>
        <v/>
      </c>
      <c r="AS503" t="str">
        <f t="shared" si="157"/>
        <v/>
      </c>
      <c r="AT503" t="str">
        <f t="shared" si="157"/>
        <v/>
      </c>
      <c r="AU503" t="str">
        <f t="shared" si="157"/>
        <v/>
      </c>
      <c r="AV503" t="str">
        <f t="shared" si="157"/>
        <v/>
      </c>
      <c r="AW503" t="str">
        <f t="shared" si="157"/>
        <v/>
      </c>
      <c r="AX503" t="str">
        <f t="shared" si="157"/>
        <v/>
      </c>
      <c r="AY503" t="str">
        <f t="shared" si="157"/>
        <v/>
      </c>
      <c r="BA503">
        <v>503</v>
      </c>
      <c r="BB503">
        <f t="shared" si="158"/>
        <v>63</v>
      </c>
    </row>
    <row r="504" spans="1:54">
      <c r="A504" s="77"/>
      <c r="E504" s="78"/>
      <c r="F504" s="78"/>
      <c r="G504" t="str" cm="1">
        <f t="array" aca="1" ref="G504" ca="1">IFERROR(IF(INDIRECT("'"&amp;B504&amp;"'!Z"&amp;MATCH(INT(BA504/8)+1,INDIRECT("'"&amp;B504&amp;"'!B4:B15"),0)+3)=1,15,IF(INDIRECT("'"&amp;B504&amp;"'!X"&amp;MATCH(INT(BA504/8)+1,INDIRECT("'"&amp;B504&amp;"'!B4:B15"),0)+3)=1,10,IF(INDIRECT("'"&amp;B504&amp;"'!V"&amp;MATCH(INT(BA504/8)+1,INDIRECT("'"&amp;B504&amp;"'!B4:B15"),0)+3)=1,6,IF(INDIRECT("'"&amp;B504&amp;"'!V"&amp;MATCH(INT(BA504/8)+1,INDIRECT("'"&amp;B504&amp;"'!B4:B15"),0)+3)=1,4,0)))),"")</f>
        <v/>
      </c>
      <c r="H504" t="str" cm="1">
        <f t="array" aca="1" ref="H504" ca="1">IFERROR(IFERROR(INDIRECT("'"&amp;B504&amp;"'!AE"&amp;MATCH(INT(BA504/8)+1,INDIRECT("'"&amp;B504&amp;"'!B4:B15"),0)+3),0)-G504,"")</f>
        <v/>
      </c>
      <c r="K504" t="str" cm="1">
        <f t="array" aca="1" ref="K504" ca="1">IFERROR(INDIRECT("'"&amp;B504&amp;"'!AG"&amp;MATCH(INT(BA504/8)+1,INDIRECT("'"&amp;B504&amp;"'!B4:B15"),0)+3),"")</f>
        <v/>
      </c>
      <c r="M504" t="str">
        <f t="shared" ca="1" si="156"/>
        <v/>
      </c>
      <c r="N504" t="str">
        <f t="shared" si="156"/>
        <v/>
      </c>
      <c r="O504" t="str">
        <f t="shared" si="156"/>
        <v/>
      </c>
      <c r="P504" t="str">
        <f t="shared" si="156"/>
        <v/>
      </c>
      <c r="Q504" t="str">
        <f t="shared" si="156"/>
        <v/>
      </c>
      <c r="R504" t="str">
        <f t="shared" si="156"/>
        <v/>
      </c>
      <c r="S504" t="str">
        <f t="shared" si="156"/>
        <v/>
      </c>
      <c r="T504" t="str">
        <f t="shared" si="156"/>
        <v/>
      </c>
      <c r="U504" t="str">
        <f t="shared" si="156"/>
        <v/>
      </c>
      <c r="V504" t="str">
        <f t="shared" si="156"/>
        <v/>
      </c>
      <c r="W504" t="str">
        <f t="shared" si="156"/>
        <v/>
      </c>
      <c r="X504" t="str">
        <f t="shared" si="156"/>
        <v/>
      </c>
      <c r="Y504" t="str">
        <f t="shared" si="156"/>
        <v/>
      </c>
      <c r="Z504" t="str">
        <f t="shared" si="156"/>
        <v/>
      </c>
      <c r="AA504" t="str">
        <f t="shared" si="156"/>
        <v/>
      </c>
      <c r="AB504" t="str">
        <f t="shared" ref="AB504:AQ519" si="159">IF(AB$1="","",IF($K504=AB$1,$J504,""))</f>
        <v/>
      </c>
      <c r="AC504" t="str">
        <f t="shared" si="159"/>
        <v/>
      </c>
      <c r="AD504" t="str">
        <f t="shared" si="159"/>
        <v/>
      </c>
      <c r="AE504" t="str">
        <f t="shared" si="159"/>
        <v/>
      </c>
      <c r="AF504" t="str">
        <f t="shared" si="159"/>
        <v/>
      </c>
      <c r="AG504" t="str">
        <f t="shared" si="159"/>
        <v/>
      </c>
      <c r="AH504" t="str">
        <f t="shared" si="159"/>
        <v/>
      </c>
      <c r="AI504" t="str">
        <f t="shared" si="159"/>
        <v/>
      </c>
      <c r="AJ504" t="str">
        <f t="shared" si="159"/>
        <v/>
      </c>
      <c r="AK504" t="str">
        <f t="shared" si="159"/>
        <v/>
      </c>
      <c r="AL504" t="str">
        <f t="shared" si="159"/>
        <v/>
      </c>
      <c r="AM504" t="str">
        <f t="shared" si="159"/>
        <v/>
      </c>
      <c r="AN504" t="str">
        <f t="shared" si="159"/>
        <v/>
      </c>
      <c r="AO504" t="str">
        <f t="shared" si="159"/>
        <v/>
      </c>
      <c r="AP504" t="str">
        <f t="shared" si="159"/>
        <v/>
      </c>
      <c r="AQ504" t="str">
        <f t="shared" si="159"/>
        <v/>
      </c>
      <c r="AR504" t="str">
        <f t="shared" si="157"/>
        <v/>
      </c>
      <c r="AS504" t="str">
        <f t="shared" si="157"/>
        <v/>
      </c>
      <c r="AT504" t="str">
        <f t="shared" si="157"/>
        <v/>
      </c>
      <c r="AU504" t="str">
        <f t="shared" si="157"/>
        <v/>
      </c>
      <c r="AV504" t="str">
        <f t="shared" si="157"/>
        <v/>
      </c>
      <c r="AW504" t="str">
        <f t="shared" si="157"/>
        <v/>
      </c>
      <c r="AX504" t="str">
        <f t="shared" si="157"/>
        <v/>
      </c>
      <c r="AY504" t="str">
        <f t="shared" si="157"/>
        <v/>
      </c>
      <c r="BA504">
        <v>504</v>
      </c>
      <c r="BB504">
        <f t="shared" si="158"/>
        <v>64</v>
      </c>
    </row>
    <row r="505" spans="1:54">
      <c r="A505" s="77"/>
      <c r="E505" s="78"/>
      <c r="F505" s="78"/>
      <c r="G505" t="str" cm="1">
        <f t="array" aca="1" ref="G505" ca="1">IFERROR(IF(INDIRECT("'"&amp;B505&amp;"'!Z"&amp;MATCH(INT(BA505/8)+1,INDIRECT("'"&amp;B505&amp;"'!B4:B15"),0)+3)=1,15,IF(INDIRECT("'"&amp;B505&amp;"'!X"&amp;MATCH(INT(BA505/8)+1,INDIRECT("'"&amp;B505&amp;"'!B4:B15"),0)+3)=1,10,IF(INDIRECT("'"&amp;B505&amp;"'!V"&amp;MATCH(INT(BA505/8)+1,INDIRECT("'"&amp;B505&amp;"'!B4:B15"),0)+3)=1,6,IF(INDIRECT("'"&amp;B505&amp;"'!V"&amp;MATCH(INT(BA505/8)+1,INDIRECT("'"&amp;B505&amp;"'!B4:B15"),0)+3)=1,4,0)))),"")</f>
        <v/>
      </c>
      <c r="H505" t="str" cm="1">
        <f t="array" aca="1" ref="H505" ca="1">IFERROR(IFERROR(INDIRECT("'"&amp;B505&amp;"'!AE"&amp;MATCH(INT(BA505/8)+1,INDIRECT("'"&amp;B505&amp;"'!B4:B15"),0)+3),0)-G505,"")</f>
        <v/>
      </c>
      <c r="K505" t="str" cm="1">
        <f t="array" aca="1" ref="K505" ca="1">IFERROR(INDIRECT("'"&amp;B505&amp;"'!AG"&amp;MATCH(INT(BA505/8)+1,INDIRECT("'"&amp;B505&amp;"'!B4:B15"),0)+3),"")</f>
        <v/>
      </c>
      <c r="M505" t="str">
        <f t="shared" ref="M505:AB520" ca="1" si="160">IF(M$1="","",IF($K505=M$1,$J505,""))</f>
        <v/>
      </c>
      <c r="N505" t="str">
        <f t="shared" si="160"/>
        <v/>
      </c>
      <c r="O505" t="str">
        <f t="shared" si="160"/>
        <v/>
      </c>
      <c r="P505" t="str">
        <f t="shared" si="160"/>
        <v/>
      </c>
      <c r="Q505" t="str">
        <f t="shared" si="160"/>
        <v/>
      </c>
      <c r="R505" t="str">
        <f t="shared" si="160"/>
        <v/>
      </c>
      <c r="S505" t="str">
        <f t="shared" si="160"/>
        <v/>
      </c>
      <c r="T505" t="str">
        <f t="shared" si="160"/>
        <v/>
      </c>
      <c r="U505" t="str">
        <f t="shared" si="160"/>
        <v/>
      </c>
      <c r="V505" t="str">
        <f t="shared" si="160"/>
        <v/>
      </c>
      <c r="W505" t="str">
        <f t="shared" si="160"/>
        <v/>
      </c>
      <c r="X505" t="str">
        <f t="shared" si="160"/>
        <v/>
      </c>
      <c r="Y505" t="str">
        <f t="shared" si="160"/>
        <v/>
      </c>
      <c r="Z505" t="str">
        <f t="shared" si="160"/>
        <v/>
      </c>
      <c r="AA505" t="str">
        <f t="shared" si="160"/>
        <v/>
      </c>
      <c r="AB505" t="str">
        <f t="shared" si="160"/>
        <v/>
      </c>
      <c r="AC505" t="str">
        <f t="shared" si="159"/>
        <v/>
      </c>
      <c r="AD505" t="str">
        <f t="shared" si="159"/>
        <v/>
      </c>
      <c r="AE505" t="str">
        <f t="shared" si="159"/>
        <v/>
      </c>
      <c r="AF505" t="str">
        <f t="shared" si="159"/>
        <v/>
      </c>
      <c r="AG505" t="str">
        <f t="shared" si="159"/>
        <v/>
      </c>
      <c r="AH505" t="str">
        <f t="shared" si="159"/>
        <v/>
      </c>
      <c r="AI505" t="str">
        <f t="shared" si="159"/>
        <v/>
      </c>
      <c r="AJ505" t="str">
        <f t="shared" si="159"/>
        <v/>
      </c>
      <c r="AK505" t="str">
        <f t="shared" si="159"/>
        <v/>
      </c>
      <c r="AL505" t="str">
        <f t="shared" si="159"/>
        <v/>
      </c>
      <c r="AM505" t="str">
        <f t="shared" si="159"/>
        <v/>
      </c>
      <c r="AN505" t="str">
        <f t="shared" si="159"/>
        <v/>
      </c>
      <c r="AO505" t="str">
        <f t="shared" si="159"/>
        <v/>
      </c>
      <c r="AP505" t="str">
        <f t="shared" si="159"/>
        <v/>
      </c>
      <c r="AQ505" t="str">
        <f t="shared" si="159"/>
        <v/>
      </c>
      <c r="AR505" t="str">
        <f t="shared" ref="AR505:AY520" si="161">IF(AR$1="","",IF($K505=AR$1,$J505,""))</f>
        <v/>
      </c>
      <c r="AS505" t="str">
        <f t="shared" si="161"/>
        <v/>
      </c>
      <c r="AT505" t="str">
        <f t="shared" si="161"/>
        <v/>
      </c>
      <c r="AU505" t="str">
        <f t="shared" si="161"/>
        <v/>
      </c>
      <c r="AV505" t="str">
        <f t="shared" si="161"/>
        <v/>
      </c>
      <c r="AW505" t="str">
        <f t="shared" si="161"/>
        <v/>
      </c>
      <c r="AX505" t="str">
        <f t="shared" si="161"/>
        <v/>
      </c>
      <c r="AY505" t="str">
        <f t="shared" si="161"/>
        <v/>
      </c>
      <c r="BA505">
        <v>505</v>
      </c>
      <c r="BB505">
        <f t="shared" si="158"/>
        <v>64</v>
      </c>
    </row>
    <row r="506" spans="1:54">
      <c r="A506" s="77"/>
      <c r="E506" s="78"/>
      <c r="F506" s="78"/>
      <c r="G506" t="str" cm="1">
        <f t="array" aca="1" ref="G506" ca="1">IFERROR(IF(INDIRECT("'"&amp;B506&amp;"'!Z"&amp;MATCH(INT(BA506/8)+1,INDIRECT("'"&amp;B506&amp;"'!B4:B15"),0)+3)=1,15,IF(INDIRECT("'"&amp;B506&amp;"'!X"&amp;MATCH(INT(BA506/8)+1,INDIRECT("'"&amp;B506&amp;"'!B4:B15"),0)+3)=1,10,IF(INDIRECT("'"&amp;B506&amp;"'!V"&amp;MATCH(INT(BA506/8)+1,INDIRECT("'"&amp;B506&amp;"'!B4:B15"),0)+3)=1,6,IF(INDIRECT("'"&amp;B506&amp;"'!V"&amp;MATCH(INT(BA506/8)+1,INDIRECT("'"&amp;B506&amp;"'!B4:B15"),0)+3)=1,4,0)))),"")</f>
        <v/>
      </c>
      <c r="H506" t="str" cm="1">
        <f t="array" aca="1" ref="H506" ca="1">IFERROR(IFERROR(INDIRECT("'"&amp;B506&amp;"'!AE"&amp;MATCH(INT(BA506/8)+1,INDIRECT("'"&amp;B506&amp;"'!B4:B15"),0)+3),0)-G506,"")</f>
        <v/>
      </c>
      <c r="I506" t="e">
        <f ca="1">H506+H507+H508</f>
        <v>#VALUE!</v>
      </c>
      <c r="J506" t="str">
        <f ca="1">IFERROR(ABS(SUM(I506,-F507,-E507))+ABS(SUM(IF(D506="Traversal",15,IF(D506="High",10,IF(D506="Mid",6,IF(D506="Low",4,0))))-G506)),"")</f>
        <v/>
      </c>
      <c r="K506" t="str" cm="1">
        <f t="array" aca="1" ref="K506" ca="1">IFERROR(INDIRECT("'"&amp;B506&amp;"'!AG"&amp;MATCH(INT(BA506/8)+1,INDIRECT("'"&amp;B506&amp;"'!B4:B15"),0)+3),"")</f>
        <v/>
      </c>
      <c r="M506" t="str">
        <f t="shared" ca="1" si="160"/>
        <v/>
      </c>
      <c r="N506" t="str">
        <f t="shared" si="160"/>
        <v/>
      </c>
      <c r="O506" t="str">
        <f t="shared" si="160"/>
        <v/>
      </c>
      <c r="P506" t="str">
        <f t="shared" si="160"/>
        <v/>
      </c>
      <c r="Q506" t="str">
        <f t="shared" si="160"/>
        <v/>
      </c>
      <c r="R506" t="str">
        <f t="shared" si="160"/>
        <v/>
      </c>
      <c r="S506" t="str">
        <f t="shared" si="160"/>
        <v/>
      </c>
      <c r="T506" t="str">
        <f t="shared" si="160"/>
        <v/>
      </c>
      <c r="U506" t="str">
        <f t="shared" si="160"/>
        <v/>
      </c>
      <c r="V506" t="str">
        <f t="shared" si="160"/>
        <v/>
      </c>
      <c r="W506" t="str">
        <f t="shared" si="160"/>
        <v/>
      </c>
      <c r="X506" t="str">
        <f t="shared" si="160"/>
        <v/>
      </c>
      <c r="Y506" t="str">
        <f t="shared" si="160"/>
        <v/>
      </c>
      <c r="Z506" t="str">
        <f t="shared" si="160"/>
        <v/>
      </c>
      <c r="AA506" t="str">
        <f t="shared" si="160"/>
        <v/>
      </c>
      <c r="AB506" t="str">
        <f t="shared" si="160"/>
        <v/>
      </c>
      <c r="AC506" t="str">
        <f t="shared" si="159"/>
        <v/>
      </c>
      <c r="AD506" t="str">
        <f t="shared" si="159"/>
        <v/>
      </c>
      <c r="AE506" t="str">
        <f t="shared" si="159"/>
        <v/>
      </c>
      <c r="AF506" t="str">
        <f t="shared" si="159"/>
        <v/>
      </c>
      <c r="AG506" t="str">
        <f t="shared" si="159"/>
        <v/>
      </c>
      <c r="AH506" t="str">
        <f t="shared" si="159"/>
        <v/>
      </c>
      <c r="AI506" t="str">
        <f t="shared" si="159"/>
        <v/>
      </c>
      <c r="AJ506" t="str">
        <f t="shared" si="159"/>
        <v/>
      </c>
      <c r="AK506" t="str">
        <f t="shared" si="159"/>
        <v/>
      </c>
      <c r="AL506" t="str">
        <f t="shared" si="159"/>
        <v/>
      </c>
      <c r="AM506" t="str">
        <f t="shared" si="159"/>
        <v/>
      </c>
      <c r="AN506" t="str">
        <f t="shared" si="159"/>
        <v/>
      </c>
      <c r="AO506" t="str">
        <f t="shared" si="159"/>
        <v/>
      </c>
      <c r="AP506" t="str">
        <f t="shared" si="159"/>
        <v/>
      </c>
      <c r="AQ506" t="str">
        <f t="shared" si="159"/>
        <v/>
      </c>
      <c r="AR506" t="str">
        <f t="shared" si="161"/>
        <v/>
      </c>
      <c r="AS506" t="str">
        <f t="shared" si="161"/>
        <v/>
      </c>
      <c r="AT506" t="str">
        <f t="shared" si="161"/>
        <v/>
      </c>
      <c r="AU506" t="str">
        <f t="shared" si="161"/>
        <v/>
      </c>
      <c r="AV506" t="str">
        <f t="shared" si="161"/>
        <v/>
      </c>
      <c r="AW506" t="str">
        <f t="shared" si="161"/>
        <v/>
      </c>
      <c r="AX506" t="str">
        <f t="shared" si="161"/>
        <v/>
      </c>
      <c r="AY506" t="str">
        <f t="shared" si="161"/>
        <v/>
      </c>
      <c r="BA506">
        <v>506</v>
      </c>
      <c r="BB506">
        <f t="shared" si="158"/>
        <v>64</v>
      </c>
    </row>
    <row r="507" spans="1:54">
      <c r="A507" s="77"/>
      <c r="E507" s="78"/>
      <c r="F507" s="78"/>
      <c r="G507" t="str" cm="1">
        <f t="array" aca="1" ref="G507" ca="1">IFERROR(IF(INDIRECT("'"&amp;B507&amp;"'!Z"&amp;MATCH(INT(BA507/8)+1,INDIRECT("'"&amp;B507&amp;"'!B4:B15"),0)+3)=1,15,IF(INDIRECT("'"&amp;B507&amp;"'!X"&amp;MATCH(INT(BA507/8)+1,INDIRECT("'"&amp;B507&amp;"'!B4:B15"),0)+3)=1,10,IF(INDIRECT("'"&amp;B507&amp;"'!V"&amp;MATCH(INT(BA507/8)+1,INDIRECT("'"&amp;B507&amp;"'!B4:B15"),0)+3)=1,6,IF(INDIRECT("'"&amp;B507&amp;"'!V"&amp;MATCH(INT(BA507/8)+1,INDIRECT("'"&amp;B507&amp;"'!B4:B15"),0)+3)=1,4,0)))),"")</f>
        <v/>
      </c>
      <c r="H507" t="str" cm="1">
        <f t="array" aca="1" ref="H507" ca="1">IFERROR(IFERROR(INDIRECT("'"&amp;B507&amp;"'!AE"&amp;MATCH(INT(BA507/8)+1,INDIRECT("'"&amp;B507&amp;"'!B4:B15"),0)+3),0)-G507,"")</f>
        <v/>
      </c>
      <c r="I507" t="e">
        <f ca="1">H506+H507+H508</f>
        <v>#VALUE!</v>
      </c>
      <c r="J507" t="str">
        <f ca="1">IFERROR(ABS(SUM(I507,-F507,-E507))+ABS(SUM(IF(D507="Traversal",15,IF(D507="High",10,IF(D507="Mid",6,IF(D507="Low",4,0))))-G507)),"")</f>
        <v/>
      </c>
      <c r="K507" t="str" cm="1">
        <f t="array" aca="1" ref="K507" ca="1">IFERROR(INDIRECT("'"&amp;B507&amp;"'!AG"&amp;MATCH(INT(BA507/8)+1,INDIRECT("'"&amp;B507&amp;"'!B4:B15"),0)+3),"")</f>
        <v/>
      </c>
      <c r="M507" t="str">
        <f t="shared" ca="1" si="160"/>
        <v/>
      </c>
      <c r="N507" t="str">
        <f t="shared" si="160"/>
        <v/>
      </c>
      <c r="O507" t="str">
        <f t="shared" si="160"/>
        <v/>
      </c>
      <c r="P507" t="str">
        <f t="shared" si="160"/>
        <v/>
      </c>
      <c r="Q507" t="str">
        <f t="shared" si="160"/>
        <v/>
      </c>
      <c r="R507" t="str">
        <f t="shared" si="160"/>
        <v/>
      </c>
      <c r="S507" t="str">
        <f t="shared" si="160"/>
        <v/>
      </c>
      <c r="T507" t="str">
        <f t="shared" si="160"/>
        <v/>
      </c>
      <c r="U507" t="str">
        <f t="shared" si="160"/>
        <v/>
      </c>
      <c r="V507" t="str">
        <f t="shared" si="160"/>
        <v/>
      </c>
      <c r="W507" t="str">
        <f t="shared" si="160"/>
        <v/>
      </c>
      <c r="X507" t="str">
        <f t="shared" si="160"/>
        <v/>
      </c>
      <c r="Y507" t="str">
        <f t="shared" si="160"/>
        <v/>
      </c>
      <c r="Z507" t="str">
        <f t="shared" si="160"/>
        <v/>
      </c>
      <c r="AA507" t="str">
        <f t="shared" si="160"/>
        <v/>
      </c>
      <c r="AB507" t="str">
        <f t="shared" si="160"/>
        <v/>
      </c>
      <c r="AC507" t="str">
        <f t="shared" si="159"/>
        <v/>
      </c>
      <c r="AD507" t="str">
        <f t="shared" si="159"/>
        <v/>
      </c>
      <c r="AE507" t="str">
        <f t="shared" si="159"/>
        <v/>
      </c>
      <c r="AF507" t="str">
        <f t="shared" si="159"/>
        <v/>
      </c>
      <c r="AG507" t="str">
        <f t="shared" si="159"/>
        <v/>
      </c>
      <c r="AH507" t="str">
        <f t="shared" si="159"/>
        <v/>
      </c>
      <c r="AI507" t="str">
        <f t="shared" si="159"/>
        <v/>
      </c>
      <c r="AJ507" t="str">
        <f t="shared" si="159"/>
        <v/>
      </c>
      <c r="AK507" t="str">
        <f t="shared" si="159"/>
        <v/>
      </c>
      <c r="AL507" t="str">
        <f t="shared" si="159"/>
        <v/>
      </c>
      <c r="AM507" t="str">
        <f t="shared" si="159"/>
        <v/>
      </c>
      <c r="AN507" t="str">
        <f t="shared" si="159"/>
        <v/>
      </c>
      <c r="AO507" t="str">
        <f t="shared" si="159"/>
        <v/>
      </c>
      <c r="AP507" t="str">
        <f t="shared" si="159"/>
        <v/>
      </c>
      <c r="AQ507" t="str">
        <f t="shared" si="159"/>
        <v/>
      </c>
      <c r="AR507" t="str">
        <f t="shared" si="161"/>
        <v/>
      </c>
      <c r="AS507" t="str">
        <f t="shared" si="161"/>
        <v/>
      </c>
      <c r="AT507" t="str">
        <f t="shared" si="161"/>
        <v/>
      </c>
      <c r="AU507" t="str">
        <f t="shared" si="161"/>
        <v/>
      </c>
      <c r="AV507" t="str">
        <f t="shared" si="161"/>
        <v/>
      </c>
      <c r="AW507" t="str">
        <f t="shared" si="161"/>
        <v/>
      </c>
      <c r="AX507" t="str">
        <f t="shared" si="161"/>
        <v/>
      </c>
      <c r="AY507" t="str">
        <f t="shared" si="161"/>
        <v/>
      </c>
      <c r="BA507">
        <v>507</v>
      </c>
      <c r="BB507">
        <f t="shared" si="158"/>
        <v>64</v>
      </c>
    </row>
    <row r="508" spans="1:54">
      <c r="A508" s="77"/>
      <c r="E508" s="78"/>
      <c r="F508" s="78"/>
      <c r="G508" t="str" cm="1">
        <f t="array" aca="1" ref="G508" ca="1">IFERROR(IF(INDIRECT("'"&amp;B508&amp;"'!Z"&amp;MATCH(INT(BA508/8)+1,INDIRECT("'"&amp;B508&amp;"'!B4:B15"),0)+3)=1,15,IF(INDIRECT("'"&amp;B508&amp;"'!X"&amp;MATCH(INT(BA508/8)+1,INDIRECT("'"&amp;B508&amp;"'!B4:B15"),0)+3)=1,10,IF(INDIRECT("'"&amp;B508&amp;"'!V"&amp;MATCH(INT(BA508/8)+1,INDIRECT("'"&amp;B508&amp;"'!B4:B15"),0)+3)=1,6,IF(INDIRECT("'"&amp;B508&amp;"'!V"&amp;MATCH(INT(BA508/8)+1,INDIRECT("'"&amp;B508&amp;"'!B4:B15"),0)+3)=1,4,0)))),"")</f>
        <v/>
      </c>
      <c r="H508" t="str" cm="1">
        <f t="array" aca="1" ref="H508" ca="1">IFERROR(IFERROR(INDIRECT("'"&amp;B508&amp;"'!AE"&amp;MATCH(INT(BA508/8)+1,INDIRECT("'"&amp;B508&amp;"'!B4:B15"),0)+3),0)-G508,"")</f>
        <v/>
      </c>
      <c r="I508" t="e">
        <f ca="1">H506+H507+H508</f>
        <v>#VALUE!</v>
      </c>
      <c r="J508" t="str">
        <f ca="1">IFERROR(ABS(SUM(I508,-F507,-E507))+ABS(SUM(IF(D508="Traversal",15,IF(D508="High",10,IF(D508="Mid",6,IF(D508="Low",4,0))))-G508)),"")</f>
        <v/>
      </c>
      <c r="K508" t="str" cm="1">
        <f t="array" aca="1" ref="K508" ca="1">IFERROR(INDIRECT("'"&amp;B508&amp;"'!AG"&amp;MATCH(INT(BA508/8)+1,INDIRECT("'"&amp;B508&amp;"'!B4:B15"),0)+3),"")</f>
        <v/>
      </c>
      <c r="M508" t="str">
        <f t="shared" ca="1" si="160"/>
        <v/>
      </c>
      <c r="N508" t="str">
        <f t="shared" si="160"/>
        <v/>
      </c>
      <c r="O508" t="str">
        <f t="shared" si="160"/>
        <v/>
      </c>
      <c r="P508" t="str">
        <f t="shared" si="160"/>
        <v/>
      </c>
      <c r="Q508" t="str">
        <f t="shared" si="160"/>
        <v/>
      </c>
      <c r="R508" t="str">
        <f t="shared" si="160"/>
        <v/>
      </c>
      <c r="S508" t="str">
        <f t="shared" si="160"/>
        <v/>
      </c>
      <c r="T508" t="str">
        <f t="shared" si="160"/>
        <v/>
      </c>
      <c r="U508" t="str">
        <f t="shared" si="160"/>
        <v/>
      </c>
      <c r="V508" t="str">
        <f t="shared" si="160"/>
        <v/>
      </c>
      <c r="W508" t="str">
        <f t="shared" si="160"/>
        <v/>
      </c>
      <c r="X508" t="str">
        <f t="shared" si="160"/>
        <v/>
      </c>
      <c r="Y508" t="str">
        <f t="shared" si="160"/>
        <v/>
      </c>
      <c r="Z508" t="str">
        <f t="shared" si="160"/>
        <v/>
      </c>
      <c r="AA508" t="str">
        <f t="shared" si="160"/>
        <v/>
      </c>
      <c r="AB508" t="str">
        <f t="shared" si="160"/>
        <v/>
      </c>
      <c r="AC508" t="str">
        <f t="shared" si="159"/>
        <v/>
      </c>
      <c r="AD508" t="str">
        <f t="shared" si="159"/>
        <v/>
      </c>
      <c r="AE508" t="str">
        <f t="shared" si="159"/>
        <v/>
      </c>
      <c r="AF508" t="str">
        <f t="shared" si="159"/>
        <v/>
      </c>
      <c r="AG508" t="str">
        <f t="shared" si="159"/>
        <v/>
      </c>
      <c r="AH508" t="str">
        <f t="shared" si="159"/>
        <v/>
      </c>
      <c r="AI508" t="str">
        <f t="shared" si="159"/>
        <v/>
      </c>
      <c r="AJ508" t="str">
        <f t="shared" si="159"/>
        <v/>
      </c>
      <c r="AK508" t="str">
        <f t="shared" si="159"/>
        <v/>
      </c>
      <c r="AL508" t="str">
        <f t="shared" si="159"/>
        <v/>
      </c>
      <c r="AM508" t="str">
        <f t="shared" si="159"/>
        <v/>
      </c>
      <c r="AN508" t="str">
        <f t="shared" si="159"/>
        <v/>
      </c>
      <c r="AO508" t="str">
        <f t="shared" si="159"/>
        <v/>
      </c>
      <c r="AP508" t="str">
        <f t="shared" si="159"/>
        <v/>
      </c>
      <c r="AQ508" t="str">
        <f t="shared" si="159"/>
        <v/>
      </c>
      <c r="AR508" t="str">
        <f t="shared" si="161"/>
        <v/>
      </c>
      <c r="AS508" t="str">
        <f t="shared" si="161"/>
        <v/>
      </c>
      <c r="AT508" t="str">
        <f t="shared" si="161"/>
        <v/>
      </c>
      <c r="AU508" t="str">
        <f t="shared" si="161"/>
        <v/>
      </c>
      <c r="AV508" t="str">
        <f t="shared" si="161"/>
        <v/>
      </c>
      <c r="AW508" t="str">
        <f t="shared" si="161"/>
        <v/>
      </c>
      <c r="AX508" t="str">
        <f t="shared" si="161"/>
        <v/>
      </c>
      <c r="AY508" t="str">
        <f t="shared" si="161"/>
        <v/>
      </c>
      <c r="BA508">
        <v>508</v>
      </c>
      <c r="BB508">
        <f t="shared" si="158"/>
        <v>64</v>
      </c>
    </row>
    <row r="509" spans="1:54">
      <c r="A509" s="77"/>
      <c r="E509" s="78"/>
      <c r="F509" s="78"/>
      <c r="G509" t="str" cm="1">
        <f t="array" aca="1" ref="G509" ca="1">IFERROR(IF(INDIRECT("'"&amp;B509&amp;"'!Z"&amp;MATCH(INT(BA509/8)+1,INDIRECT("'"&amp;B509&amp;"'!B4:B15"),0)+3)=1,15,IF(INDIRECT("'"&amp;B509&amp;"'!X"&amp;MATCH(INT(BA509/8)+1,INDIRECT("'"&amp;B509&amp;"'!B4:B15"),0)+3)=1,10,IF(INDIRECT("'"&amp;B509&amp;"'!V"&amp;MATCH(INT(BA509/8)+1,INDIRECT("'"&amp;B509&amp;"'!B4:B15"),0)+3)=1,6,IF(INDIRECT("'"&amp;B509&amp;"'!V"&amp;MATCH(INT(BA509/8)+1,INDIRECT("'"&amp;B509&amp;"'!B4:B15"),0)+3)=1,4,0)))),"")</f>
        <v/>
      </c>
      <c r="H509" t="str" cm="1">
        <f t="array" aca="1" ref="H509" ca="1">IFERROR(IFERROR(INDIRECT("'"&amp;B509&amp;"'!AE"&amp;MATCH(INT(BA509/8)+1,INDIRECT("'"&amp;B509&amp;"'!B4:B15"),0)+3),0)-G509,"")</f>
        <v/>
      </c>
      <c r="I509" t="e">
        <f ca="1">H509+H510+H511</f>
        <v>#VALUE!</v>
      </c>
      <c r="J509" t="str">
        <f ca="1">IFERROR(ABS(SUM(I509,-F510,-E510))+ABS(SUM(IF(D509="Traversal",15,IF(D509="High",10,IF(D509="Mid",6,IF(D509="Low",4,0))))-G509)),"")</f>
        <v/>
      </c>
      <c r="K509" t="str" cm="1">
        <f t="array" aca="1" ref="K509" ca="1">IFERROR(INDIRECT("'"&amp;B509&amp;"'!AG"&amp;MATCH(INT(BA509/8)+1,INDIRECT("'"&amp;B509&amp;"'!B4:B15"),0)+3),"")</f>
        <v/>
      </c>
      <c r="M509" t="str">
        <f t="shared" ca="1" si="160"/>
        <v/>
      </c>
      <c r="N509" t="str">
        <f t="shared" si="160"/>
        <v/>
      </c>
      <c r="O509" t="str">
        <f t="shared" si="160"/>
        <v/>
      </c>
      <c r="P509" t="str">
        <f t="shared" si="160"/>
        <v/>
      </c>
      <c r="Q509" t="str">
        <f t="shared" si="160"/>
        <v/>
      </c>
      <c r="R509" t="str">
        <f t="shared" si="160"/>
        <v/>
      </c>
      <c r="S509" t="str">
        <f t="shared" si="160"/>
        <v/>
      </c>
      <c r="T509" t="str">
        <f t="shared" si="160"/>
        <v/>
      </c>
      <c r="U509" t="str">
        <f t="shared" si="160"/>
        <v/>
      </c>
      <c r="V509" t="str">
        <f t="shared" si="160"/>
        <v/>
      </c>
      <c r="W509" t="str">
        <f t="shared" si="160"/>
        <v/>
      </c>
      <c r="X509" t="str">
        <f t="shared" si="160"/>
        <v/>
      </c>
      <c r="Y509" t="str">
        <f t="shared" si="160"/>
        <v/>
      </c>
      <c r="Z509" t="str">
        <f t="shared" si="160"/>
        <v/>
      </c>
      <c r="AA509" t="str">
        <f t="shared" si="160"/>
        <v/>
      </c>
      <c r="AB509" t="str">
        <f t="shared" si="160"/>
        <v/>
      </c>
      <c r="AC509" t="str">
        <f t="shared" si="159"/>
        <v/>
      </c>
      <c r="AD509" t="str">
        <f t="shared" si="159"/>
        <v/>
      </c>
      <c r="AE509" t="str">
        <f t="shared" si="159"/>
        <v/>
      </c>
      <c r="AF509" t="str">
        <f t="shared" si="159"/>
        <v/>
      </c>
      <c r="AG509" t="str">
        <f t="shared" si="159"/>
        <v/>
      </c>
      <c r="AH509" t="str">
        <f t="shared" si="159"/>
        <v/>
      </c>
      <c r="AI509" t="str">
        <f t="shared" si="159"/>
        <v/>
      </c>
      <c r="AJ509" t="str">
        <f t="shared" si="159"/>
        <v/>
      </c>
      <c r="AK509" t="str">
        <f t="shared" si="159"/>
        <v/>
      </c>
      <c r="AL509" t="str">
        <f t="shared" si="159"/>
        <v/>
      </c>
      <c r="AM509" t="str">
        <f t="shared" si="159"/>
        <v/>
      </c>
      <c r="AN509" t="str">
        <f t="shared" si="159"/>
        <v/>
      </c>
      <c r="AO509" t="str">
        <f t="shared" si="159"/>
        <v/>
      </c>
      <c r="AP509" t="str">
        <f t="shared" si="159"/>
        <v/>
      </c>
      <c r="AQ509" t="str">
        <f t="shared" si="159"/>
        <v/>
      </c>
      <c r="AR509" t="str">
        <f t="shared" si="161"/>
        <v/>
      </c>
      <c r="AS509" t="str">
        <f t="shared" si="161"/>
        <v/>
      </c>
      <c r="AT509" t="str">
        <f t="shared" si="161"/>
        <v/>
      </c>
      <c r="AU509" t="str">
        <f t="shared" si="161"/>
        <v/>
      </c>
      <c r="AV509" t="str">
        <f t="shared" si="161"/>
        <v/>
      </c>
      <c r="AW509" t="str">
        <f t="shared" si="161"/>
        <v/>
      </c>
      <c r="AX509" t="str">
        <f t="shared" si="161"/>
        <v/>
      </c>
      <c r="AY509" t="str">
        <f t="shared" si="161"/>
        <v/>
      </c>
      <c r="BA509">
        <v>509</v>
      </c>
      <c r="BB509">
        <f t="shared" si="158"/>
        <v>64</v>
      </c>
    </row>
    <row r="510" spans="1:54">
      <c r="A510" s="77"/>
      <c r="E510" s="78"/>
      <c r="F510" s="78"/>
      <c r="G510" t="str" cm="1">
        <f t="array" aca="1" ref="G510" ca="1">IFERROR(IF(INDIRECT("'"&amp;B510&amp;"'!Z"&amp;MATCH(INT(BA510/8)+1,INDIRECT("'"&amp;B510&amp;"'!B4:B15"),0)+3)=1,15,IF(INDIRECT("'"&amp;B510&amp;"'!X"&amp;MATCH(INT(BA510/8)+1,INDIRECT("'"&amp;B510&amp;"'!B4:B15"),0)+3)=1,10,IF(INDIRECT("'"&amp;B510&amp;"'!V"&amp;MATCH(INT(BA510/8)+1,INDIRECT("'"&amp;B510&amp;"'!B4:B15"),0)+3)=1,6,IF(INDIRECT("'"&amp;B510&amp;"'!V"&amp;MATCH(INT(BA510/8)+1,INDIRECT("'"&amp;B510&amp;"'!B4:B15"),0)+3)=1,4,0)))),"")</f>
        <v/>
      </c>
      <c r="H510" t="str" cm="1">
        <f t="array" aca="1" ref="H510" ca="1">IFERROR(IFERROR(INDIRECT("'"&amp;B510&amp;"'!AE"&amp;MATCH(INT(BA510/8)+1,INDIRECT("'"&amp;B510&amp;"'!B4:B15"),0)+3),0)-G510,"")</f>
        <v/>
      </c>
      <c r="I510" t="e">
        <f ca="1">H509+H510+H511</f>
        <v>#VALUE!</v>
      </c>
      <c r="J510" t="str">
        <f ca="1">IFERROR(ABS(SUM(I510,-F510,-E510))+ABS(SUM(IF(D510="Traversal",15,IF(D510="High",10,IF(D510="Mid",6,IF(D510="Low",4,0))))-G510)),"")</f>
        <v/>
      </c>
      <c r="K510" t="str" cm="1">
        <f t="array" aca="1" ref="K510" ca="1">IFERROR(INDIRECT("'"&amp;B510&amp;"'!AG"&amp;MATCH(INT(BA510/8)+1,INDIRECT("'"&amp;B510&amp;"'!B4:B15"),0)+3),"")</f>
        <v/>
      </c>
      <c r="M510" t="str">
        <f t="shared" ca="1" si="160"/>
        <v/>
      </c>
      <c r="N510" t="str">
        <f t="shared" si="160"/>
        <v/>
      </c>
      <c r="O510" t="str">
        <f t="shared" si="160"/>
        <v/>
      </c>
      <c r="P510" t="str">
        <f t="shared" si="160"/>
        <v/>
      </c>
      <c r="Q510" t="str">
        <f t="shared" si="160"/>
        <v/>
      </c>
      <c r="R510" t="str">
        <f t="shared" si="160"/>
        <v/>
      </c>
      <c r="S510" t="str">
        <f t="shared" si="160"/>
        <v/>
      </c>
      <c r="T510" t="str">
        <f t="shared" si="160"/>
        <v/>
      </c>
      <c r="U510" t="str">
        <f t="shared" si="160"/>
        <v/>
      </c>
      <c r="V510" t="str">
        <f t="shared" si="160"/>
        <v/>
      </c>
      <c r="W510" t="str">
        <f t="shared" si="160"/>
        <v/>
      </c>
      <c r="X510" t="str">
        <f t="shared" si="160"/>
        <v/>
      </c>
      <c r="Y510" t="str">
        <f t="shared" si="160"/>
        <v/>
      </c>
      <c r="Z510" t="str">
        <f t="shared" si="160"/>
        <v/>
      </c>
      <c r="AA510" t="str">
        <f t="shared" si="160"/>
        <v/>
      </c>
      <c r="AB510" t="str">
        <f t="shared" si="160"/>
        <v/>
      </c>
      <c r="AC510" t="str">
        <f t="shared" si="159"/>
        <v/>
      </c>
      <c r="AD510" t="str">
        <f t="shared" si="159"/>
        <v/>
      </c>
      <c r="AE510" t="str">
        <f t="shared" si="159"/>
        <v/>
      </c>
      <c r="AF510" t="str">
        <f t="shared" si="159"/>
        <v/>
      </c>
      <c r="AG510" t="str">
        <f t="shared" si="159"/>
        <v/>
      </c>
      <c r="AH510" t="str">
        <f t="shared" si="159"/>
        <v/>
      </c>
      <c r="AI510" t="str">
        <f t="shared" si="159"/>
        <v/>
      </c>
      <c r="AJ510" t="str">
        <f t="shared" si="159"/>
        <v/>
      </c>
      <c r="AK510" t="str">
        <f t="shared" si="159"/>
        <v/>
      </c>
      <c r="AL510" t="str">
        <f t="shared" si="159"/>
        <v/>
      </c>
      <c r="AM510" t="str">
        <f t="shared" si="159"/>
        <v/>
      </c>
      <c r="AN510" t="str">
        <f t="shared" si="159"/>
        <v/>
      </c>
      <c r="AO510" t="str">
        <f t="shared" si="159"/>
        <v/>
      </c>
      <c r="AP510" t="str">
        <f t="shared" si="159"/>
        <v/>
      </c>
      <c r="AQ510" t="str">
        <f t="shared" si="159"/>
        <v/>
      </c>
      <c r="AR510" t="str">
        <f t="shared" si="161"/>
        <v/>
      </c>
      <c r="AS510" t="str">
        <f t="shared" si="161"/>
        <v/>
      </c>
      <c r="AT510" t="str">
        <f t="shared" si="161"/>
        <v/>
      </c>
      <c r="AU510" t="str">
        <f t="shared" si="161"/>
        <v/>
      </c>
      <c r="AV510" t="str">
        <f t="shared" si="161"/>
        <v/>
      </c>
      <c r="AW510" t="str">
        <f t="shared" si="161"/>
        <v/>
      </c>
      <c r="AX510" t="str">
        <f t="shared" si="161"/>
        <v/>
      </c>
      <c r="AY510" t="str">
        <f t="shared" si="161"/>
        <v/>
      </c>
      <c r="BA510">
        <v>510</v>
      </c>
      <c r="BB510">
        <f t="shared" si="158"/>
        <v>64</v>
      </c>
    </row>
    <row r="511" spans="1:54">
      <c r="A511" s="77"/>
      <c r="E511" s="78"/>
      <c r="F511" s="78"/>
      <c r="G511" t="str" cm="1">
        <f t="array" aca="1" ref="G511" ca="1">IFERROR(IF(INDIRECT("'"&amp;B511&amp;"'!Z"&amp;MATCH(INT(BA511/8)+1,INDIRECT("'"&amp;B511&amp;"'!B4:B15"),0)+3)=1,15,IF(INDIRECT("'"&amp;B511&amp;"'!X"&amp;MATCH(INT(BA511/8)+1,INDIRECT("'"&amp;B511&amp;"'!B4:B15"),0)+3)=1,10,IF(INDIRECT("'"&amp;B511&amp;"'!V"&amp;MATCH(INT(BA511/8)+1,INDIRECT("'"&amp;B511&amp;"'!B4:B15"),0)+3)=1,6,IF(INDIRECT("'"&amp;B511&amp;"'!V"&amp;MATCH(INT(BA511/8)+1,INDIRECT("'"&amp;B511&amp;"'!B4:B15"),0)+3)=1,4,0)))),"")</f>
        <v/>
      </c>
      <c r="H511" t="str" cm="1">
        <f t="array" aca="1" ref="H511" ca="1">IFERROR(IFERROR(INDIRECT("'"&amp;B511&amp;"'!AE"&amp;MATCH(INT(BA511/8)+1,INDIRECT("'"&amp;B511&amp;"'!B4:B15"),0)+3),0)-G511,"")</f>
        <v/>
      </c>
      <c r="I511" t="e">
        <f ca="1">H509+H510+H511</f>
        <v>#VALUE!</v>
      </c>
      <c r="J511" t="str">
        <f ca="1">IFERROR(ABS(SUM(I511,-F510,-E510))+ABS(SUM(IF(D511="Traversal",15,IF(D511="High",10,IF(D511="Mid",6,IF(D511="Low",4,0))))-G511)),"")</f>
        <v/>
      </c>
      <c r="K511" t="str" cm="1">
        <f t="array" aca="1" ref="K511" ca="1">IFERROR(INDIRECT("'"&amp;B511&amp;"'!AG"&amp;MATCH(INT(BA511/8)+1,INDIRECT("'"&amp;B511&amp;"'!B4:B15"),0)+3),"")</f>
        <v/>
      </c>
      <c r="M511" t="str">
        <f t="shared" ca="1" si="160"/>
        <v/>
      </c>
      <c r="N511" t="str">
        <f t="shared" si="160"/>
        <v/>
      </c>
      <c r="O511" t="str">
        <f t="shared" si="160"/>
        <v/>
      </c>
      <c r="P511" t="str">
        <f t="shared" si="160"/>
        <v/>
      </c>
      <c r="Q511" t="str">
        <f t="shared" si="160"/>
        <v/>
      </c>
      <c r="R511" t="str">
        <f t="shared" si="160"/>
        <v/>
      </c>
      <c r="S511" t="str">
        <f t="shared" si="160"/>
        <v/>
      </c>
      <c r="T511" t="str">
        <f t="shared" si="160"/>
        <v/>
      </c>
      <c r="U511" t="str">
        <f t="shared" si="160"/>
        <v/>
      </c>
      <c r="V511" t="str">
        <f t="shared" si="160"/>
        <v/>
      </c>
      <c r="W511" t="str">
        <f t="shared" si="160"/>
        <v/>
      </c>
      <c r="X511" t="str">
        <f t="shared" si="160"/>
        <v/>
      </c>
      <c r="Y511" t="str">
        <f t="shared" si="160"/>
        <v/>
      </c>
      <c r="Z511" t="str">
        <f t="shared" si="160"/>
        <v/>
      </c>
      <c r="AA511" t="str">
        <f t="shared" si="160"/>
        <v/>
      </c>
      <c r="AB511" t="str">
        <f t="shared" si="160"/>
        <v/>
      </c>
      <c r="AC511" t="str">
        <f t="shared" si="159"/>
        <v/>
      </c>
      <c r="AD511" t="str">
        <f t="shared" si="159"/>
        <v/>
      </c>
      <c r="AE511" t="str">
        <f t="shared" si="159"/>
        <v/>
      </c>
      <c r="AF511" t="str">
        <f t="shared" si="159"/>
        <v/>
      </c>
      <c r="AG511" t="str">
        <f t="shared" si="159"/>
        <v/>
      </c>
      <c r="AH511" t="str">
        <f t="shared" si="159"/>
        <v/>
      </c>
      <c r="AI511" t="str">
        <f t="shared" si="159"/>
        <v/>
      </c>
      <c r="AJ511" t="str">
        <f t="shared" si="159"/>
        <v/>
      </c>
      <c r="AK511" t="str">
        <f t="shared" si="159"/>
        <v/>
      </c>
      <c r="AL511" t="str">
        <f t="shared" si="159"/>
        <v/>
      </c>
      <c r="AM511" t="str">
        <f t="shared" si="159"/>
        <v/>
      </c>
      <c r="AN511" t="str">
        <f t="shared" si="159"/>
        <v/>
      </c>
      <c r="AO511" t="str">
        <f t="shared" si="159"/>
        <v/>
      </c>
      <c r="AP511" t="str">
        <f t="shared" si="159"/>
        <v/>
      </c>
      <c r="AQ511" t="str">
        <f t="shared" si="159"/>
        <v/>
      </c>
      <c r="AR511" t="str">
        <f t="shared" si="161"/>
        <v/>
      </c>
      <c r="AS511" t="str">
        <f t="shared" si="161"/>
        <v/>
      </c>
      <c r="AT511" t="str">
        <f t="shared" si="161"/>
        <v/>
      </c>
      <c r="AU511" t="str">
        <f t="shared" si="161"/>
        <v/>
      </c>
      <c r="AV511" t="str">
        <f t="shared" si="161"/>
        <v/>
      </c>
      <c r="AW511" t="str">
        <f t="shared" si="161"/>
        <v/>
      </c>
      <c r="AX511" t="str">
        <f t="shared" si="161"/>
        <v/>
      </c>
      <c r="AY511" t="str">
        <f t="shared" si="161"/>
        <v/>
      </c>
      <c r="BA511">
        <v>511</v>
      </c>
      <c r="BB511">
        <f t="shared" si="158"/>
        <v>64</v>
      </c>
    </row>
    <row r="512" spans="1:54">
      <c r="A512" s="77"/>
      <c r="E512" s="78"/>
      <c r="F512" s="78"/>
      <c r="G512" t="str" cm="1">
        <f t="array" aca="1" ref="G512" ca="1">IFERROR(IF(INDIRECT("'"&amp;B512&amp;"'!Z"&amp;MATCH(INT(BA512/8)+1,INDIRECT("'"&amp;B512&amp;"'!B4:B15"),0)+3)=1,15,IF(INDIRECT("'"&amp;B512&amp;"'!X"&amp;MATCH(INT(BA512/8)+1,INDIRECT("'"&amp;B512&amp;"'!B4:B15"),0)+3)=1,10,IF(INDIRECT("'"&amp;B512&amp;"'!V"&amp;MATCH(INT(BA512/8)+1,INDIRECT("'"&amp;B512&amp;"'!B4:B15"),0)+3)=1,6,IF(INDIRECT("'"&amp;B512&amp;"'!V"&amp;MATCH(INT(BA512/8)+1,INDIRECT("'"&amp;B512&amp;"'!B4:B15"),0)+3)=1,4,0)))),"")</f>
        <v/>
      </c>
      <c r="H512" t="str" cm="1">
        <f t="array" aca="1" ref="H512" ca="1">IFERROR(IFERROR(INDIRECT("'"&amp;B512&amp;"'!AE"&amp;MATCH(INT(BA512/8)+1,INDIRECT("'"&amp;B512&amp;"'!B4:B15"),0)+3),0)-G512,"")</f>
        <v/>
      </c>
      <c r="K512" t="str" cm="1">
        <f t="array" aca="1" ref="K512" ca="1">IFERROR(INDIRECT("'"&amp;B512&amp;"'!AG"&amp;MATCH(INT(BA512/8)+1,INDIRECT("'"&amp;B512&amp;"'!B4:B15"),0)+3),"")</f>
        <v/>
      </c>
      <c r="M512" t="str">
        <f t="shared" ca="1" si="160"/>
        <v/>
      </c>
      <c r="N512" t="str">
        <f t="shared" si="160"/>
        <v/>
      </c>
      <c r="O512" t="str">
        <f t="shared" si="160"/>
        <v/>
      </c>
      <c r="P512" t="str">
        <f t="shared" si="160"/>
        <v/>
      </c>
      <c r="Q512" t="str">
        <f t="shared" si="160"/>
        <v/>
      </c>
      <c r="R512" t="str">
        <f t="shared" si="160"/>
        <v/>
      </c>
      <c r="S512" t="str">
        <f t="shared" si="160"/>
        <v/>
      </c>
      <c r="T512" t="str">
        <f t="shared" si="160"/>
        <v/>
      </c>
      <c r="U512" t="str">
        <f t="shared" si="160"/>
        <v/>
      </c>
      <c r="V512" t="str">
        <f t="shared" si="160"/>
        <v/>
      </c>
      <c r="W512" t="str">
        <f t="shared" si="160"/>
        <v/>
      </c>
      <c r="X512" t="str">
        <f t="shared" si="160"/>
        <v/>
      </c>
      <c r="Y512" t="str">
        <f t="shared" si="160"/>
        <v/>
      </c>
      <c r="Z512" t="str">
        <f t="shared" si="160"/>
        <v/>
      </c>
      <c r="AA512" t="str">
        <f t="shared" si="160"/>
        <v/>
      </c>
      <c r="AB512" t="str">
        <f t="shared" si="160"/>
        <v/>
      </c>
      <c r="AC512" t="str">
        <f t="shared" si="159"/>
        <v/>
      </c>
      <c r="AD512" t="str">
        <f t="shared" si="159"/>
        <v/>
      </c>
      <c r="AE512" t="str">
        <f t="shared" si="159"/>
        <v/>
      </c>
      <c r="AF512" t="str">
        <f t="shared" si="159"/>
        <v/>
      </c>
      <c r="AG512" t="str">
        <f t="shared" si="159"/>
        <v/>
      </c>
      <c r="AH512" t="str">
        <f t="shared" si="159"/>
        <v/>
      </c>
      <c r="AI512" t="str">
        <f t="shared" si="159"/>
        <v/>
      </c>
      <c r="AJ512" t="str">
        <f t="shared" si="159"/>
        <v/>
      </c>
      <c r="AK512" t="str">
        <f t="shared" si="159"/>
        <v/>
      </c>
      <c r="AL512" t="str">
        <f t="shared" si="159"/>
        <v/>
      </c>
      <c r="AM512" t="str">
        <f t="shared" si="159"/>
        <v/>
      </c>
      <c r="AN512" t="str">
        <f t="shared" si="159"/>
        <v/>
      </c>
      <c r="AO512" t="str">
        <f t="shared" si="159"/>
        <v/>
      </c>
      <c r="AP512" t="str">
        <f t="shared" si="159"/>
        <v/>
      </c>
      <c r="AQ512" t="str">
        <f t="shared" si="159"/>
        <v/>
      </c>
      <c r="AR512" t="str">
        <f t="shared" si="161"/>
        <v/>
      </c>
      <c r="AS512" t="str">
        <f t="shared" si="161"/>
        <v/>
      </c>
      <c r="AT512" t="str">
        <f t="shared" si="161"/>
        <v/>
      </c>
      <c r="AU512" t="str">
        <f t="shared" si="161"/>
        <v/>
      </c>
      <c r="AV512" t="str">
        <f t="shared" si="161"/>
        <v/>
      </c>
      <c r="AW512" t="str">
        <f t="shared" si="161"/>
        <v/>
      </c>
      <c r="AX512" t="str">
        <f t="shared" si="161"/>
        <v/>
      </c>
      <c r="AY512" t="str">
        <f t="shared" si="161"/>
        <v/>
      </c>
      <c r="BA512">
        <v>512</v>
      </c>
      <c r="BB512">
        <f t="shared" si="158"/>
        <v>65</v>
      </c>
    </row>
    <row r="513" spans="1:54">
      <c r="A513" s="77"/>
      <c r="E513" s="78"/>
      <c r="F513" s="78"/>
      <c r="G513" t="str" cm="1">
        <f t="array" aca="1" ref="G513" ca="1">IFERROR(IF(INDIRECT("'"&amp;B513&amp;"'!Z"&amp;MATCH(INT(BA513/8)+1,INDIRECT("'"&amp;B513&amp;"'!B4:B15"),0)+3)=1,15,IF(INDIRECT("'"&amp;B513&amp;"'!X"&amp;MATCH(INT(BA513/8)+1,INDIRECT("'"&amp;B513&amp;"'!B4:B15"),0)+3)=1,10,IF(INDIRECT("'"&amp;B513&amp;"'!V"&amp;MATCH(INT(BA513/8)+1,INDIRECT("'"&amp;B513&amp;"'!B4:B15"),0)+3)=1,6,IF(INDIRECT("'"&amp;B513&amp;"'!V"&amp;MATCH(INT(BA513/8)+1,INDIRECT("'"&amp;B513&amp;"'!B4:B15"),0)+3)=1,4,0)))),"")</f>
        <v/>
      </c>
      <c r="H513" t="str" cm="1">
        <f t="array" aca="1" ref="H513" ca="1">IFERROR(IFERROR(INDIRECT("'"&amp;B513&amp;"'!AE"&amp;MATCH(INT(BA513/8)+1,INDIRECT("'"&amp;B513&amp;"'!B4:B15"),0)+3),0)-G513,"")</f>
        <v/>
      </c>
      <c r="K513" t="str" cm="1">
        <f t="array" aca="1" ref="K513" ca="1">IFERROR(INDIRECT("'"&amp;B513&amp;"'!AG"&amp;MATCH(INT(BA513/8)+1,INDIRECT("'"&amp;B513&amp;"'!B4:B15"),0)+3),"")</f>
        <v/>
      </c>
      <c r="M513" t="str">
        <f t="shared" ca="1" si="160"/>
        <v/>
      </c>
      <c r="N513" t="str">
        <f t="shared" si="160"/>
        <v/>
      </c>
      <c r="O513" t="str">
        <f t="shared" si="160"/>
        <v/>
      </c>
      <c r="P513" t="str">
        <f t="shared" si="160"/>
        <v/>
      </c>
      <c r="Q513" t="str">
        <f t="shared" si="160"/>
        <v/>
      </c>
      <c r="R513" t="str">
        <f t="shared" si="160"/>
        <v/>
      </c>
      <c r="S513" t="str">
        <f t="shared" si="160"/>
        <v/>
      </c>
      <c r="T513" t="str">
        <f t="shared" si="160"/>
        <v/>
      </c>
      <c r="U513" t="str">
        <f t="shared" si="160"/>
        <v/>
      </c>
      <c r="V513" t="str">
        <f t="shared" si="160"/>
        <v/>
      </c>
      <c r="W513" t="str">
        <f t="shared" si="160"/>
        <v/>
      </c>
      <c r="X513" t="str">
        <f t="shared" si="160"/>
        <v/>
      </c>
      <c r="Y513" t="str">
        <f t="shared" si="160"/>
        <v/>
      </c>
      <c r="Z513" t="str">
        <f t="shared" si="160"/>
        <v/>
      </c>
      <c r="AA513" t="str">
        <f t="shared" si="160"/>
        <v/>
      </c>
      <c r="AB513" t="str">
        <f t="shared" si="160"/>
        <v/>
      </c>
      <c r="AC513" t="str">
        <f t="shared" si="159"/>
        <v/>
      </c>
      <c r="AD513" t="str">
        <f t="shared" si="159"/>
        <v/>
      </c>
      <c r="AE513" t="str">
        <f t="shared" si="159"/>
        <v/>
      </c>
      <c r="AF513" t="str">
        <f t="shared" si="159"/>
        <v/>
      </c>
      <c r="AG513" t="str">
        <f t="shared" si="159"/>
        <v/>
      </c>
      <c r="AH513" t="str">
        <f t="shared" si="159"/>
        <v/>
      </c>
      <c r="AI513" t="str">
        <f t="shared" si="159"/>
        <v/>
      </c>
      <c r="AJ513" t="str">
        <f t="shared" si="159"/>
        <v/>
      </c>
      <c r="AK513" t="str">
        <f t="shared" si="159"/>
        <v/>
      </c>
      <c r="AL513" t="str">
        <f t="shared" si="159"/>
        <v/>
      </c>
      <c r="AM513" t="str">
        <f t="shared" si="159"/>
        <v/>
      </c>
      <c r="AN513" t="str">
        <f t="shared" si="159"/>
        <v/>
      </c>
      <c r="AO513" t="str">
        <f t="shared" si="159"/>
        <v/>
      </c>
      <c r="AP513" t="str">
        <f t="shared" si="159"/>
        <v/>
      </c>
      <c r="AQ513" t="str">
        <f t="shared" si="159"/>
        <v/>
      </c>
      <c r="AR513" t="str">
        <f t="shared" si="161"/>
        <v/>
      </c>
      <c r="AS513" t="str">
        <f t="shared" si="161"/>
        <v/>
      </c>
      <c r="AT513" t="str">
        <f t="shared" si="161"/>
        <v/>
      </c>
      <c r="AU513" t="str">
        <f t="shared" si="161"/>
        <v/>
      </c>
      <c r="AV513" t="str">
        <f t="shared" si="161"/>
        <v/>
      </c>
      <c r="AW513" t="str">
        <f t="shared" si="161"/>
        <v/>
      </c>
      <c r="AX513" t="str">
        <f t="shared" si="161"/>
        <v/>
      </c>
      <c r="AY513" t="str">
        <f t="shared" si="161"/>
        <v/>
      </c>
      <c r="BA513">
        <v>513</v>
      </c>
      <c r="BB513">
        <f t="shared" si="158"/>
        <v>65</v>
      </c>
    </row>
    <row r="514" spans="1:54">
      <c r="A514" s="77"/>
      <c r="E514" s="78"/>
      <c r="F514" s="78"/>
      <c r="G514" t="str" cm="1">
        <f t="array" aca="1" ref="G514" ca="1">IFERROR(IF(INDIRECT("'"&amp;B514&amp;"'!Z"&amp;MATCH(INT(BA514/8)+1,INDIRECT("'"&amp;B514&amp;"'!B4:B15"),0)+3)=1,15,IF(INDIRECT("'"&amp;B514&amp;"'!X"&amp;MATCH(INT(BA514/8)+1,INDIRECT("'"&amp;B514&amp;"'!B4:B15"),0)+3)=1,10,IF(INDIRECT("'"&amp;B514&amp;"'!V"&amp;MATCH(INT(BA514/8)+1,INDIRECT("'"&amp;B514&amp;"'!B4:B15"),0)+3)=1,6,IF(INDIRECT("'"&amp;B514&amp;"'!V"&amp;MATCH(INT(BA514/8)+1,INDIRECT("'"&amp;B514&amp;"'!B4:B15"),0)+3)=1,4,0)))),"")</f>
        <v/>
      </c>
      <c r="H514" t="str" cm="1">
        <f t="array" aca="1" ref="H514" ca="1">IFERROR(IFERROR(INDIRECT("'"&amp;B514&amp;"'!AE"&amp;MATCH(INT(BA514/8)+1,INDIRECT("'"&amp;B514&amp;"'!B4:B15"),0)+3),0)-G514,"")</f>
        <v/>
      </c>
      <c r="I514" t="e">
        <f ca="1">H514+H515+H516</f>
        <v>#VALUE!</v>
      </c>
      <c r="J514" t="str">
        <f ca="1">IFERROR(ABS(SUM(I514,-F515,-E515))+ABS(SUM(IF(D514="Traversal",15,IF(D514="High",10,IF(D514="Mid",6,IF(D514="Low",4,0))))-G514)),"")</f>
        <v/>
      </c>
      <c r="K514" t="str" cm="1">
        <f t="array" aca="1" ref="K514" ca="1">IFERROR(INDIRECT("'"&amp;B514&amp;"'!AG"&amp;MATCH(INT(BA514/8)+1,INDIRECT("'"&amp;B514&amp;"'!B4:B15"),0)+3),"")</f>
        <v/>
      </c>
      <c r="M514" t="str">
        <f t="shared" ca="1" si="160"/>
        <v/>
      </c>
      <c r="N514" t="str">
        <f t="shared" si="160"/>
        <v/>
      </c>
      <c r="O514" t="str">
        <f t="shared" si="160"/>
        <v/>
      </c>
      <c r="P514" t="str">
        <f t="shared" si="160"/>
        <v/>
      </c>
      <c r="Q514" t="str">
        <f t="shared" si="160"/>
        <v/>
      </c>
      <c r="R514" t="str">
        <f t="shared" si="160"/>
        <v/>
      </c>
      <c r="S514" t="str">
        <f t="shared" si="160"/>
        <v/>
      </c>
      <c r="T514" t="str">
        <f t="shared" si="160"/>
        <v/>
      </c>
      <c r="U514" t="str">
        <f t="shared" si="160"/>
        <v/>
      </c>
      <c r="V514" t="str">
        <f t="shared" si="160"/>
        <v/>
      </c>
      <c r="W514" t="str">
        <f t="shared" si="160"/>
        <v/>
      </c>
      <c r="X514" t="str">
        <f t="shared" si="160"/>
        <v/>
      </c>
      <c r="Y514" t="str">
        <f t="shared" si="160"/>
        <v/>
      </c>
      <c r="Z514" t="str">
        <f t="shared" si="160"/>
        <v/>
      </c>
      <c r="AA514" t="str">
        <f t="shared" si="160"/>
        <v/>
      </c>
      <c r="AB514" t="str">
        <f t="shared" si="160"/>
        <v/>
      </c>
      <c r="AC514" t="str">
        <f t="shared" si="159"/>
        <v/>
      </c>
      <c r="AD514" t="str">
        <f t="shared" si="159"/>
        <v/>
      </c>
      <c r="AE514" t="str">
        <f t="shared" si="159"/>
        <v/>
      </c>
      <c r="AF514" t="str">
        <f t="shared" si="159"/>
        <v/>
      </c>
      <c r="AG514" t="str">
        <f t="shared" si="159"/>
        <v/>
      </c>
      <c r="AH514" t="str">
        <f t="shared" si="159"/>
        <v/>
      </c>
      <c r="AI514" t="str">
        <f t="shared" si="159"/>
        <v/>
      </c>
      <c r="AJ514" t="str">
        <f t="shared" si="159"/>
        <v/>
      </c>
      <c r="AK514" t="str">
        <f t="shared" si="159"/>
        <v/>
      </c>
      <c r="AL514" t="str">
        <f t="shared" si="159"/>
        <v/>
      </c>
      <c r="AM514" t="str">
        <f t="shared" si="159"/>
        <v/>
      </c>
      <c r="AN514" t="str">
        <f t="shared" si="159"/>
        <v/>
      </c>
      <c r="AO514" t="str">
        <f t="shared" si="159"/>
        <v/>
      </c>
      <c r="AP514" t="str">
        <f t="shared" si="159"/>
        <v/>
      </c>
      <c r="AQ514" t="str">
        <f t="shared" si="159"/>
        <v/>
      </c>
      <c r="AR514" t="str">
        <f t="shared" si="161"/>
        <v/>
      </c>
      <c r="AS514" t="str">
        <f t="shared" si="161"/>
        <v/>
      </c>
      <c r="AT514" t="str">
        <f t="shared" si="161"/>
        <v/>
      </c>
      <c r="AU514" t="str">
        <f t="shared" si="161"/>
        <v/>
      </c>
      <c r="AV514" t="str">
        <f t="shared" si="161"/>
        <v/>
      </c>
      <c r="AW514" t="str">
        <f t="shared" si="161"/>
        <v/>
      </c>
      <c r="AX514" t="str">
        <f t="shared" si="161"/>
        <v/>
      </c>
      <c r="AY514" t="str">
        <f t="shared" si="161"/>
        <v/>
      </c>
      <c r="BA514">
        <v>514</v>
      </c>
      <c r="BB514">
        <f t="shared" si="158"/>
        <v>65</v>
      </c>
    </row>
    <row r="515" spans="1:54">
      <c r="A515" s="77"/>
      <c r="E515" s="78"/>
      <c r="F515" s="78"/>
      <c r="G515" t="str" cm="1">
        <f t="array" aca="1" ref="G515" ca="1">IFERROR(IF(INDIRECT("'"&amp;B515&amp;"'!Z"&amp;MATCH(INT(BA515/8)+1,INDIRECT("'"&amp;B515&amp;"'!B4:B15"),0)+3)=1,15,IF(INDIRECT("'"&amp;B515&amp;"'!X"&amp;MATCH(INT(BA515/8)+1,INDIRECT("'"&amp;B515&amp;"'!B4:B15"),0)+3)=1,10,IF(INDIRECT("'"&amp;B515&amp;"'!V"&amp;MATCH(INT(BA515/8)+1,INDIRECT("'"&amp;B515&amp;"'!B4:B15"),0)+3)=1,6,IF(INDIRECT("'"&amp;B515&amp;"'!V"&amp;MATCH(INT(BA515/8)+1,INDIRECT("'"&amp;B515&amp;"'!B4:B15"),0)+3)=1,4,0)))),"")</f>
        <v/>
      </c>
      <c r="H515" t="str" cm="1">
        <f t="array" aca="1" ref="H515" ca="1">IFERROR(IFERROR(INDIRECT("'"&amp;B515&amp;"'!AE"&amp;MATCH(INT(BA515/8)+1,INDIRECT("'"&amp;B515&amp;"'!B4:B15"),0)+3),0)-G515,"")</f>
        <v/>
      </c>
      <c r="I515" t="e">
        <f ca="1">H514+H515+H516</f>
        <v>#VALUE!</v>
      </c>
      <c r="J515" t="str">
        <f ca="1">IFERROR(ABS(SUM(I515,-F515,-E515))+ABS(SUM(IF(D515="Traversal",15,IF(D515="High",10,IF(D515="Mid",6,IF(D515="Low",4,0))))-G515)),"")</f>
        <v/>
      </c>
      <c r="K515" t="str" cm="1">
        <f t="array" aca="1" ref="K515" ca="1">IFERROR(INDIRECT("'"&amp;B515&amp;"'!AG"&amp;MATCH(INT(BA515/8)+1,INDIRECT("'"&amp;B515&amp;"'!B4:B15"),0)+3),"")</f>
        <v/>
      </c>
      <c r="M515" t="str">
        <f t="shared" ca="1" si="160"/>
        <v/>
      </c>
      <c r="N515" t="str">
        <f t="shared" si="160"/>
        <v/>
      </c>
      <c r="O515" t="str">
        <f t="shared" si="160"/>
        <v/>
      </c>
      <c r="P515" t="str">
        <f t="shared" si="160"/>
        <v/>
      </c>
      <c r="Q515" t="str">
        <f t="shared" si="160"/>
        <v/>
      </c>
      <c r="R515" t="str">
        <f t="shared" si="160"/>
        <v/>
      </c>
      <c r="S515" t="str">
        <f t="shared" si="160"/>
        <v/>
      </c>
      <c r="T515" t="str">
        <f t="shared" si="160"/>
        <v/>
      </c>
      <c r="U515" t="str">
        <f t="shared" si="160"/>
        <v/>
      </c>
      <c r="V515" t="str">
        <f t="shared" si="160"/>
        <v/>
      </c>
      <c r="W515" t="str">
        <f t="shared" si="160"/>
        <v/>
      </c>
      <c r="X515" t="str">
        <f t="shared" si="160"/>
        <v/>
      </c>
      <c r="Y515" t="str">
        <f t="shared" si="160"/>
        <v/>
      </c>
      <c r="Z515" t="str">
        <f t="shared" si="160"/>
        <v/>
      </c>
      <c r="AA515" t="str">
        <f t="shared" si="160"/>
        <v/>
      </c>
      <c r="AB515" t="str">
        <f t="shared" si="160"/>
        <v/>
      </c>
      <c r="AC515" t="str">
        <f t="shared" si="159"/>
        <v/>
      </c>
      <c r="AD515" t="str">
        <f t="shared" si="159"/>
        <v/>
      </c>
      <c r="AE515" t="str">
        <f t="shared" si="159"/>
        <v/>
      </c>
      <c r="AF515" t="str">
        <f t="shared" si="159"/>
        <v/>
      </c>
      <c r="AG515" t="str">
        <f t="shared" si="159"/>
        <v/>
      </c>
      <c r="AH515" t="str">
        <f t="shared" si="159"/>
        <v/>
      </c>
      <c r="AI515" t="str">
        <f t="shared" si="159"/>
        <v/>
      </c>
      <c r="AJ515" t="str">
        <f t="shared" si="159"/>
        <v/>
      </c>
      <c r="AK515" t="str">
        <f t="shared" si="159"/>
        <v/>
      </c>
      <c r="AL515" t="str">
        <f t="shared" si="159"/>
        <v/>
      </c>
      <c r="AM515" t="str">
        <f t="shared" si="159"/>
        <v/>
      </c>
      <c r="AN515" t="str">
        <f t="shared" si="159"/>
        <v/>
      </c>
      <c r="AO515" t="str">
        <f t="shared" si="159"/>
        <v/>
      </c>
      <c r="AP515" t="str">
        <f t="shared" si="159"/>
        <v/>
      </c>
      <c r="AQ515" t="str">
        <f t="shared" si="159"/>
        <v/>
      </c>
      <c r="AR515" t="str">
        <f t="shared" si="161"/>
        <v/>
      </c>
      <c r="AS515" t="str">
        <f t="shared" si="161"/>
        <v/>
      </c>
      <c r="AT515" t="str">
        <f t="shared" si="161"/>
        <v/>
      </c>
      <c r="AU515" t="str">
        <f t="shared" si="161"/>
        <v/>
      </c>
      <c r="AV515" t="str">
        <f t="shared" si="161"/>
        <v/>
      </c>
      <c r="AW515" t="str">
        <f t="shared" si="161"/>
        <v/>
      </c>
      <c r="AX515" t="str">
        <f t="shared" si="161"/>
        <v/>
      </c>
      <c r="AY515" t="str">
        <f t="shared" si="161"/>
        <v/>
      </c>
      <c r="BA515">
        <v>515</v>
      </c>
      <c r="BB515">
        <f t="shared" si="158"/>
        <v>65</v>
      </c>
    </row>
    <row r="516" spans="1:54">
      <c r="A516" s="77"/>
      <c r="E516" s="78"/>
      <c r="F516" s="78"/>
      <c r="G516" t="str" cm="1">
        <f t="array" aca="1" ref="G516" ca="1">IFERROR(IF(INDIRECT("'"&amp;B516&amp;"'!Z"&amp;MATCH(INT(BA516/8)+1,INDIRECT("'"&amp;B516&amp;"'!B4:B15"),0)+3)=1,15,IF(INDIRECT("'"&amp;B516&amp;"'!X"&amp;MATCH(INT(BA516/8)+1,INDIRECT("'"&amp;B516&amp;"'!B4:B15"),0)+3)=1,10,IF(INDIRECT("'"&amp;B516&amp;"'!V"&amp;MATCH(INT(BA516/8)+1,INDIRECT("'"&amp;B516&amp;"'!B4:B15"),0)+3)=1,6,IF(INDIRECT("'"&amp;B516&amp;"'!V"&amp;MATCH(INT(BA516/8)+1,INDIRECT("'"&amp;B516&amp;"'!B4:B15"),0)+3)=1,4,0)))),"")</f>
        <v/>
      </c>
      <c r="H516" t="str" cm="1">
        <f t="array" aca="1" ref="H516" ca="1">IFERROR(IFERROR(INDIRECT("'"&amp;B516&amp;"'!AE"&amp;MATCH(INT(BA516/8)+1,INDIRECT("'"&amp;B516&amp;"'!B4:B15"),0)+3),0)-G516,"")</f>
        <v/>
      </c>
      <c r="I516" t="e">
        <f ca="1">H514+H515+H516</f>
        <v>#VALUE!</v>
      </c>
      <c r="J516" t="str">
        <f ca="1">IFERROR(ABS(SUM(I516,-F515,-E515))+ABS(SUM(IF(D516="Traversal",15,IF(D516="High",10,IF(D516="Mid",6,IF(D516="Low",4,0))))-G516)),"")</f>
        <v/>
      </c>
      <c r="K516" t="str" cm="1">
        <f t="array" aca="1" ref="K516" ca="1">IFERROR(INDIRECT("'"&amp;B516&amp;"'!AG"&amp;MATCH(INT(BA516/8)+1,INDIRECT("'"&amp;B516&amp;"'!B4:B15"),0)+3),"")</f>
        <v/>
      </c>
      <c r="M516" t="str">
        <f t="shared" ca="1" si="160"/>
        <v/>
      </c>
      <c r="N516" t="str">
        <f t="shared" si="160"/>
        <v/>
      </c>
      <c r="O516" t="str">
        <f t="shared" si="160"/>
        <v/>
      </c>
      <c r="P516" t="str">
        <f t="shared" si="160"/>
        <v/>
      </c>
      <c r="Q516" t="str">
        <f t="shared" si="160"/>
        <v/>
      </c>
      <c r="R516" t="str">
        <f t="shared" si="160"/>
        <v/>
      </c>
      <c r="S516" t="str">
        <f t="shared" si="160"/>
        <v/>
      </c>
      <c r="T516" t="str">
        <f t="shared" si="160"/>
        <v/>
      </c>
      <c r="U516" t="str">
        <f t="shared" si="160"/>
        <v/>
      </c>
      <c r="V516" t="str">
        <f t="shared" si="160"/>
        <v/>
      </c>
      <c r="W516" t="str">
        <f t="shared" si="160"/>
        <v/>
      </c>
      <c r="X516" t="str">
        <f t="shared" si="160"/>
        <v/>
      </c>
      <c r="Y516" t="str">
        <f t="shared" si="160"/>
        <v/>
      </c>
      <c r="Z516" t="str">
        <f t="shared" si="160"/>
        <v/>
      </c>
      <c r="AA516" t="str">
        <f t="shared" si="160"/>
        <v/>
      </c>
      <c r="AB516" t="str">
        <f t="shared" si="160"/>
        <v/>
      </c>
      <c r="AC516" t="str">
        <f t="shared" si="159"/>
        <v/>
      </c>
      <c r="AD516" t="str">
        <f t="shared" si="159"/>
        <v/>
      </c>
      <c r="AE516" t="str">
        <f t="shared" si="159"/>
        <v/>
      </c>
      <c r="AF516" t="str">
        <f t="shared" si="159"/>
        <v/>
      </c>
      <c r="AG516" t="str">
        <f t="shared" si="159"/>
        <v/>
      </c>
      <c r="AH516" t="str">
        <f t="shared" si="159"/>
        <v/>
      </c>
      <c r="AI516" t="str">
        <f t="shared" si="159"/>
        <v/>
      </c>
      <c r="AJ516" t="str">
        <f t="shared" si="159"/>
        <v/>
      </c>
      <c r="AK516" t="str">
        <f t="shared" si="159"/>
        <v/>
      </c>
      <c r="AL516" t="str">
        <f t="shared" si="159"/>
        <v/>
      </c>
      <c r="AM516" t="str">
        <f t="shared" si="159"/>
        <v/>
      </c>
      <c r="AN516" t="str">
        <f t="shared" si="159"/>
        <v/>
      </c>
      <c r="AO516" t="str">
        <f t="shared" si="159"/>
        <v/>
      </c>
      <c r="AP516" t="str">
        <f t="shared" si="159"/>
        <v/>
      </c>
      <c r="AQ516" t="str">
        <f t="shared" si="159"/>
        <v/>
      </c>
      <c r="AR516" t="str">
        <f t="shared" si="161"/>
        <v/>
      </c>
      <c r="AS516" t="str">
        <f t="shared" si="161"/>
        <v/>
      </c>
      <c r="AT516" t="str">
        <f t="shared" si="161"/>
        <v/>
      </c>
      <c r="AU516" t="str">
        <f t="shared" si="161"/>
        <v/>
      </c>
      <c r="AV516" t="str">
        <f t="shared" si="161"/>
        <v/>
      </c>
      <c r="AW516" t="str">
        <f t="shared" si="161"/>
        <v/>
      </c>
      <c r="AX516" t="str">
        <f t="shared" si="161"/>
        <v/>
      </c>
      <c r="AY516" t="str">
        <f t="shared" si="161"/>
        <v/>
      </c>
      <c r="BA516">
        <v>516</v>
      </c>
      <c r="BB516">
        <f t="shared" si="158"/>
        <v>65</v>
      </c>
    </row>
    <row r="517" spans="1:54">
      <c r="A517" s="77"/>
      <c r="E517" s="78"/>
      <c r="F517" s="78"/>
      <c r="G517" t="str" cm="1">
        <f t="array" aca="1" ref="G517" ca="1">IFERROR(IF(INDIRECT("'"&amp;B517&amp;"'!Z"&amp;MATCH(INT(BA517/8)+1,INDIRECT("'"&amp;B517&amp;"'!B4:B15"),0)+3)=1,15,IF(INDIRECT("'"&amp;B517&amp;"'!X"&amp;MATCH(INT(BA517/8)+1,INDIRECT("'"&amp;B517&amp;"'!B4:B15"),0)+3)=1,10,IF(INDIRECT("'"&amp;B517&amp;"'!V"&amp;MATCH(INT(BA517/8)+1,INDIRECT("'"&amp;B517&amp;"'!B4:B15"),0)+3)=1,6,IF(INDIRECT("'"&amp;B517&amp;"'!V"&amp;MATCH(INT(BA517/8)+1,INDIRECT("'"&amp;B517&amp;"'!B4:B15"),0)+3)=1,4,0)))),"")</f>
        <v/>
      </c>
      <c r="H517" t="str" cm="1">
        <f t="array" aca="1" ref="H517" ca="1">IFERROR(IFERROR(INDIRECT("'"&amp;B517&amp;"'!AE"&amp;MATCH(INT(BA517/8)+1,INDIRECT("'"&amp;B517&amp;"'!B4:B15"),0)+3),0)-G517,"")</f>
        <v/>
      </c>
      <c r="I517" t="e">
        <f ca="1">H517+H518+H519</f>
        <v>#VALUE!</v>
      </c>
      <c r="J517" t="str">
        <f ca="1">IFERROR(ABS(SUM(I517,-F518,-E518))+ABS(SUM(IF(D517="Traversal",15,IF(D517="High",10,IF(D517="Mid",6,IF(D517="Low",4,0))))-G517)),"")</f>
        <v/>
      </c>
      <c r="K517" t="str" cm="1">
        <f t="array" aca="1" ref="K517" ca="1">IFERROR(INDIRECT("'"&amp;B517&amp;"'!AG"&amp;MATCH(INT(BA517/8)+1,INDIRECT("'"&amp;B517&amp;"'!B4:B15"),0)+3),"")</f>
        <v/>
      </c>
      <c r="M517" t="str">
        <f t="shared" ca="1" si="160"/>
        <v/>
      </c>
      <c r="N517" t="str">
        <f t="shared" si="160"/>
        <v/>
      </c>
      <c r="O517" t="str">
        <f t="shared" si="160"/>
        <v/>
      </c>
      <c r="P517" t="str">
        <f t="shared" si="160"/>
        <v/>
      </c>
      <c r="Q517" t="str">
        <f t="shared" si="160"/>
        <v/>
      </c>
      <c r="R517" t="str">
        <f t="shared" si="160"/>
        <v/>
      </c>
      <c r="S517" t="str">
        <f t="shared" si="160"/>
        <v/>
      </c>
      <c r="T517" t="str">
        <f t="shared" si="160"/>
        <v/>
      </c>
      <c r="U517" t="str">
        <f t="shared" si="160"/>
        <v/>
      </c>
      <c r="V517" t="str">
        <f t="shared" si="160"/>
        <v/>
      </c>
      <c r="W517" t="str">
        <f t="shared" si="160"/>
        <v/>
      </c>
      <c r="X517" t="str">
        <f t="shared" si="160"/>
        <v/>
      </c>
      <c r="Y517" t="str">
        <f t="shared" si="160"/>
        <v/>
      </c>
      <c r="Z517" t="str">
        <f t="shared" si="160"/>
        <v/>
      </c>
      <c r="AA517" t="str">
        <f t="shared" si="160"/>
        <v/>
      </c>
      <c r="AB517" t="str">
        <f t="shared" si="160"/>
        <v/>
      </c>
      <c r="AC517" t="str">
        <f t="shared" si="159"/>
        <v/>
      </c>
      <c r="AD517" t="str">
        <f t="shared" si="159"/>
        <v/>
      </c>
      <c r="AE517" t="str">
        <f t="shared" si="159"/>
        <v/>
      </c>
      <c r="AF517" t="str">
        <f t="shared" si="159"/>
        <v/>
      </c>
      <c r="AG517" t="str">
        <f t="shared" si="159"/>
        <v/>
      </c>
      <c r="AH517" t="str">
        <f t="shared" si="159"/>
        <v/>
      </c>
      <c r="AI517" t="str">
        <f t="shared" si="159"/>
        <v/>
      </c>
      <c r="AJ517" t="str">
        <f t="shared" si="159"/>
        <v/>
      </c>
      <c r="AK517" t="str">
        <f t="shared" si="159"/>
        <v/>
      </c>
      <c r="AL517" t="str">
        <f t="shared" si="159"/>
        <v/>
      </c>
      <c r="AM517" t="str">
        <f t="shared" si="159"/>
        <v/>
      </c>
      <c r="AN517" t="str">
        <f t="shared" si="159"/>
        <v/>
      </c>
      <c r="AO517" t="str">
        <f t="shared" si="159"/>
        <v/>
      </c>
      <c r="AP517" t="str">
        <f t="shared" si="159"/>
        <v/>
      </c>
      <c r="AQ517" t="str">
        <f t="shared" si="159"/>
        <v/>
      </c>
      <c r="AR517" t="str">
        <f t="shared" si="161"/>
        <v/>
      </c>
      <c r="AS517" t="str">
        <f t="shared" si="161"/>
        <v/>
      </c>
      <c r="AT517" t="str">
        <f t="shared" si="161"/>
        <v/>
      </c>
      <c r="AU517" t="str">
        <f t="shared" si="161"/>
        <v/>
      </c>
      <c r="AV517" t="str">
        <f t="shared" si="161"/>
        <v/>
      </c>
      <c r="AW517" t="str">
        <f t="shared" si="161"/>
        <v/>
      </c>
      <c r="AX517" t="str">
        <f t="shared" si="161"/>
        <v/>
      </c>
      <c r="AY517" t="str">
        <f t="shared" si="161"/>
        <v/>
      </c>
      <c r="BA517">
        <v>517</v>
      </c>
      <c r="BB517">
        <f t="shared" si="158"/>
        <v>65</v>
      </c>
    </row>
    <row r="518" spans="1:54">
      <c r="A518" s="77"/>
      <c r="E518" s="78"/>
      <c r="F518" s="78"/>
      <c r="G518" t="str" cm="1">
        <f t="array" aca="1" ref="G518" ca="1">IFERROR(IF(INDIRECT("'"&amp;B518&amp;"'!Z"&amp;MATCH(INT(BA518/8)+1,INDIRECT("'"&amp;B518&amp;"'!B4:B15"),0)+3)=1,15,IF(INDIRECT("'"&amp;B518&amp;"'!X"&amp;MATCH(INT(BA518/8)+1,INDIRECT("'"&amp;B518&amp;"'!B4:B15"),0)+3)=1,10,IF(INDIRECT("'"&amp;B518&amp;"'!V"&amp;MATCH(INT(BA518/8)+1,INDIRECT("'"&amp;B518&amp;"'!B4:B15"),0)+3)=1,6,IF(INDIRECT("'"&amp;B518&amp;"'!V"&amp;MATCH(INT(BA518/8)+1,INDIRECT("'"&amp;B518&amp;"'!B4:B15"),0)+3)=1,4,0)))),"")</f>
        <v/>
      </c>
      <c r="H518" t="str" cm="1">
        <f t="array" aca="1" ref="H518" ca="1">IFERROR(IFERROR(INDIRECT("'"&amp;B518&amp;"'!AE"&amp;MATCH(INT(BA518/8)+1,INDIRECT("'"&amp;B518&amp;"'!B4:B15"),0)+3),0)-G518,"")</f>
        <v/>
      </c>
      <c r="I518" t="e">
        <f ca="1">H517+H518+H519</f>
        <v>#VALUE!</v>
      </c>
      <c r="J518" t="str">
        <f ca="1">IFERROR(ABS(SUM(I518,-F518,-E518))+ABS(SUM(IF(D518="Traversal",15,IF(D518="High",10,IF(D518="Mid",6,IF(D518="Low",4,0))))-G518)),"")</f>
        <v/>
      </c>
      <c r="K518" t="str" cm="1">
        <f t="array" aca="1" ref="K518" ca="1">IFERROR(INDIRECT("'"&amp;B518&amp;"'!AG"&amp;MATCH(INT(BA518/8)+1,INDIRECT("'"&amp;B518&amp;"'!B4:B15"),0)+3),"")</f>
        <v/>
      </c>
      <c r="M518" t="str">
        <f t="shared" ca="1" si="160"/>
        <v/>
      </c>
      <c r="N518" t="str">
        <f t="shared" si="160"/>
        <v/>
      </c>
      <c r="O518" t="str">
        <f t="shared" si="160"/>
        <v/>
      </c>
      <c r="P518" t="str">
        <f t="shared" si="160"/>
        <v/>
      </c>
      <c r="Q518" t="str">
        <f t="shared" si="160"/>
        <v/>
      </c>
      <c r="R518" t="str">
        <f t="shared" si="160"/>
        <v/>
      </c>
      <c r="S518" t="str">
        <f t="shared" si="160"/>
        <v/>
      </c>
      <c r="T518" t="str">
        <f t="shared" si="160"/>
        <v/>
      </c>
      <c r="U518" t="str">
        <f t="shared" si="160"/>
        <v/>
      </c>
      <c r="V518" t="str">
        <f t="shared" si="160"/>
        <v/>
      </c>
      <c r="W518" t="str">
        <f t="shared" si="160"/>
        <v/>
      </c>
      <c r="X518" t="str">
        <f t="shared" si="160"/>
        <v/>
      </c>
      <c r="Y518" t="str">
        <f t="shared" si="160"/>
        <v/>
      </c>
      <c r="Z518" t="str">
        <f t="shared" si="160"/>
        <v/>
      </c>
      <c r="AA518" t="str">
        <f t="shared" si="160"/>
        <v/>
      </c>
      <c r="AB518" t="str">
        <f t="shared" si="160"/>
        <v/>
      </c>
      <c r="AC518" t="str">
        <f t="shared" si="159"/>
        <v/>
      </c>
      <c r="AD518" t="str">
        <f t="shared" si="159"/>
        <v/>
      </c>
      <c r="AE518" t="str">
        <f t="shared" si="159"/>
        <v/>
      </c>
      <c r="AF518" t="str">
        <f t="shared" si="159"/>
        <v/>
      </c>
      <c r="AG518" t="str">
        <f t="shared" si="159"/>
        <v/>
      </c>
      <c r="AH518" t="str">
        <f t="shared" si="159"/>
        <v/>
      </c>
      <c r="AI518" t="str">
        <f t="shared" si="159"/>
        <v/>
      </c>
      <c r="AJ518" t="str">
        <f t="shared" si="159"/>
        <v/>
      </c>
      <c r="AK518" t="str">
        <f t="shared" si="159"/>
        <v/>
      </c>
      <c r="AL518" t="str">
        <f t="shared" si="159"/>
        <v/>
      </c>
      <c r="AM518" t="str">
        <f t="shared" si="159"/>
        <v/>
      </c>
      <c r="AN518" t="str">
        <f t="shared" si="159"/>
        <v/>
      </c>
      <c r="AO518" t="str">
        <f t="shared" si="159"/>
        <v/>
      </c>
      <c r="AP518" t="str">
        <f t="shared" si="159"/>
        <v/>
      </c>
      <c r="AQ518" t="str">
        <f t="shared" si="159"/>
        <v/>
      </c>
      <c r="AR518" t="str">
        <f t="shared" si="161"/>
        <v/>
      </c>
      <c r="AS518" t="str">
        <f t="shared" si="161"/>
        <v/>
      </c>
      <c r="AT518" t="str">
        <f t="shared" si="161"/>
        <v/>
      </c>
      <c r="AU518" t="str">
        <f t="shared" si="161"/>
        <v/>
      </c>
      <c r="AV518" t="str">
        <f t="shared" si="161"/>
        <v/>
      </c>
      <c r="AW518" t="str">
        <f t="shared" si="161"/>
        <v/>
      </c>
      <c r="AX518" t="str">
        <f t="shared" si="161"/>
        <v/>
      </c>
      <c r="AY518" t="str">
        <f t="shared" si="161"/>
        <v/>
      </c>
      <c r="BA518">
        <v>518</v>
      </c>
      <c r="BB518">
        <f t="shared" si="158"/>
        <v>65</v>
      </c>
    </row>
    <row r="519" spans="1:54">
      <c r="A519" s="77"/>
      <c r="E519" s="78"/>
      <c r="F519" s="78"/>
      <c r="G519" t="str" cm="1">
        <f t="array" aca="1" ref="G519" ca="1">IFERROR(IF(INDIRECT("'"&amp;B519&amp;"'!Z"&amp;MATCH(INT(BA519/8)+1,INDIRECT("'"&amp;B519&amp;"'!B4:B15"),0)+3)=1,15,IF(INDIRECT("'"&amp;B519&amp;"'!X"&amp;MATCH(INT(BA519/8)+1,INDIRECT("'"&amp;B519&amp;"'!B4:B15"),0)+3)=1,10,IF(INDIRECT("'"&amp;B519&amp;"'!V"&amp;MATCH(INT(BA519/8)+1,INDIRECT("'"&amp;B519&amp;"'!B4:B15"),0)+3)=1,6,IF(INDIRECT("'"&amp;B519&amp;"'!V"&amp;MATCH(INT(BA519/8)+1,INDIRECT("'"&amp;B519&amp;"'!B4:B15"),0)+3)=1,4,0)))),"")</f>
        <v/>
      </c>
      <c r="H519" t="str" cm="1">
        <f t="array" aca="1" ref="H519" ca="1">IFERROR(IFERROR(INDIRECT("'"&amp;B519&amp;"'!AE"&amp;MATCH(INT(BA519/8)+1,INDIRECT("'"&amp;B519&amp;"'!B4:B15"),0)+3),0)-G519,"")</f>
        <v/>
      </c>
      <c r="I519" t="e">
        <f ca="1">H517+H518+H519</f>
        <v>#VALUE!</v>
      </c>
      <c r="J519" t="str">
        <f ca="1">IFERROR(ABS(SUM(I519,-F518,-E518))+ABS(SUM(IF(D519="Traversal",15,IF(D519="High",10,IF(D519="Mid",6,IF(D519="Low",4,0))))-G519)),"")</f>
        <v/>
      </c>
      <c r="K519" t="str" cm="1">
        <f t="array" aca="1" ref="K519" ca="1">IFERROR(INDIRECT("'"&amp;B519&amp;"'!AG"&amp;MATCH(INT(BA519/8)+1,INDIRECT("'"&amp;B519&amp;"'!B4:B15"),0)+3),"")</f>
        <v/>
      </c>
      <c r="M519" t="str">
        <f t="shared" ca="1" si="160"/>
        <v/>
      </c>
      <c r="N519" t="str">
        <f t="shared" si="160"/>
        <v/>
      </c>
      <c r="O519" t="str">
        <f t="shared" si="160"/>
        <v/>
      </c>
      <c r="P519" t="str">
        <f t="shared" si="160"/>
        <v/>
      </c>
      <c r="Q519" t="str">
        <f t="shared" si="160"/>
        <v/>
      </c>
      <c r="R519" t="str">
        <f t="shared" si="160"/>
        <v/>
      </c>
      <c r="S519" t="str">
        <f t="shared" si="160"/>
        <v/>
      </c>
      <c r="T519" t="str">
        <f t="shared" si="160"/>
        <v/>
      </c>
      <c r="U519" t="str">
        <f t="shared" si="160"/>
        <v/>
      </c>
      <c r="V519" t="str">
        <f t="shared" si="160"/>
        <v/>
      </c>
      <c r="W519" t="str">
        <f t="shared" si="160"/>
        <v/>
      </c>
      <c r="X519" t="str">
        <f t="shared" si="160"/>
        <v/>
      </c>
      <c r="Y519" t="str">
        <f t="shared" si="160"/>
        <v/>
      </c>
      <c r="Z519" t="str">
        <f t="shared" si="160"/>
        <v/>
      </c>
      <c r="AA519" t="str">
        <f t="shared" si="160"/>
        <v/>
      </c>
      <c r="AB519" t="str">
        <f t="shared" si="160"/>
        <v/>
      </c>
      <c r="AC519" t="str">
        <f t="shared" si="159"/>
        <v/>
      </c>
      <c r="AD519" t="str">
        <f t="shared" si="159"/>
        <v/>
      </c>
      <c r="AE519" t="str">
        <f t="shared" si="159"/>
        <v/>
      </c>
      <c r="AF519" t="str">
        <f t="shared" si="159"/>
        <v/>
      </c>
      <c r="AG519" t="str">
        <f t="shared" si="159"/>
        <v/>
      </c>
      <c r="AH519" t="str">
        <f t="shared" si="159"/>
        <v/>
      </c>
      <c r="AI519" t="str">
        <f t="shared" si="159"/>
        <v/>
      </c>
      <c r="AJ519" t="str">
        <f t="shared" si="159"/>
        <v/>
      </c>
      <c r="AK519" t="str">
        <f t="shared" si="159"/>
        <v/>
      </c>
      <c r="AL519" t="str">
        <f t="shared" si="159"/>
        <v/>
      </c>
      <c r="AM519" t="str">
        <f t="shared" si="159"/>
        <v/>
      </c>
      <c r="AN519" t="str">
        <f t="shared" si="159"/>
        <v/>
      </c>
      <c r="AO519" t="str">
        <f t="shared" si="159"/>
        <v/>
      </c>
      <c r="AP519" t="str">
        <f t="shared" si="159"/>
        <v/>
      </c>
      <c r="AQ519" t="str">
        <f t="shared" si="159"/>
        <v/>
      </c>
      <c r="AR519" t="str">
        <f t="shared" si="161"/>
        <v/>
      </c>
      <c r="AS519" t="str">
        <f t="shared" si="161"/>
        <v/>
      </c>
      <c r="AT519" t="str">
        <f t="shared" si="161"/>
        <v/>
      </c>
      <c r="AU519" t="str">
        <f t="shared" si="161"/>
        <v/>
      </c>
      <c r="AV519" t="str">
        <f t="shared" si="161"/>
        <v/>
      </c>
      <c r="AW519" t="str">
        <f t="shared" si="161"/>
        <v/>
      </c>
      <c r="AX519" t="str">
        <f t="shared" si="161"/>
        <v/>
      </c>
      <c r="AY519" t="str">
        <f t="shared" si="161"/>
        <v/>
      </c>
      <c r="BA519">
        <v>519</v>
      </c>
      <c r="BB519">
        <f t="shared" si="158"/>
        <v>65</v>
      </c>
    </row>
    <row r="520" spans="1:54">
      <c r="A520" s="77"/>
      <c r="E520" s="78"/>
      <c r="F520" s="78"/>
      <c r="G520" t="str" cm="1">
        <f t="array" aca="1" ref="G520" ca="1">IFERROR(IF(INDIRECT("'"&amp;B520&amp;"'!Z"&amp;MATCH(INT(BA520/8)+1,INDIRECT("'"&amp;B520&amp;"'!B4:B15"),0)+3)=1,15,IF(INDIRECT("'"&amp;B520&amp;"'!X"&amp;MATCH(INT(BA520/8)+1,INDIRECT("'"&amp;B520&amp;"'!B4:B15"),0)+3)=1,10,IF(INDIRECT("'"&amp;B520&amp;"'!V"&amp;MATCH(INT(BA520/8)+1,INDIRECT("'"&amp;B520&amp;"'!B4:B15"),0)+3)=1,6,IF(INDIRECT("'"&amp;B520&amp;"'!V"&amp;MATCH(INT(BA520/8)+1,INDIRECT("'"&amp;B520&amp;"'!B4:B15"),0)+3)=1,4,0)))),"")</f>
        <v/>
      </c>
      <c r="H520" t="str" cm="1">
        <f t="array" aca="1" ref="H520" ca="1">IFERROR(IFERROR(INDIRECT("'"&amp;B520&amp;"'!AE"&amp;MATCH(INT(BA520/8)+1,INDIRECT("'"&amp;B520&amp;"'!B4:B15"),0)+3),0)-G520,"")</f>
        <v/>
      </c>
      <c r="K520" t="str" cm="1">
        <f t="array" aca="1" ref="K520" ca="1">IFERROR(INDIRECT("'"&amp;B520&amp;"'!AG"&amp;MATCH(INT(BA520/8)+1,INDIRECT("'"&amp;B520&amp;"'!B4:B15"),0)+3),"")</f>
        <v/>
      </c>
      <c r="M520" t="str">
        <f t="shared" ca="1" si="160"/>
        <v/>
      </c>
      <c r="N520" t="str">
        <f t="shared" si="160"/>
        <v/>
      </c>
      <c r="O520" t="str">
        <f t="shared" si="160"/>
        <v/>
      </c>
      <c r="P520" t="str">
        <f t="shared" si="160"/>
        <v/>
      </c>
      <c r="Q520" t="str">
        <f t="shared" si="160"/>
        <v/>
      </c>
      <c r="R520" t="str">
        <f t="shared" si="160"/>
        <v/>
      </c>
      <c r="S520" t="str">
        <f t="shared" si="160"/>
        <v/>
      </c>
      <c r="T520" t="str">
        <f t="shared" si="160"/>
        <v/>
      </c>
      <c r="U520" t="str">
        <f t="shared" si="160"/>
        <v/>
      </c>
      <c r="V520" t="str">
        <f t="shared" si="160"/>
        <v/>
      </c>
      <c r="W520" t="str">
        <f t="shared" si="160"/>
        <v/>
      </c>
      <c r="X520" t="str">
        <f t="shared" si="160"/>
        <v/>
      </c>
      <c r="Y520" t="str">
        <f t="shared" si="160"/>
        <v/>
      </c>
      <c r="Z520" t="str">
        <f t="shared" si="160"/>
        <v/>
      </c>
      <c r="AA520" t="str">
        <f t="shared" si="160"/>
        <v/>
      </c>
      <c r="AB520" t="str">
        <f t="shared" ref="AB520:AQ535" si="162">IF(AB$1="","",IF($K520=AB$1,$J520,""))</f>
        <v/>
      </c>
      <c r="AC520" t="str">
        <f t="shared" si="162"/>
        <v/>
      </c>
      <c r="AD520" t="str">
        <f t="shared" si="162"/>
        <v/>
      </c>
      <c r="AE520" t="str">
        <f t="shared" si="162"/>
        <v/>
      </c>
      <c r="AF520" t="str">
        <f t="shared" si="162"/>
        <v/>
      </c>
      <c r="AG520" t="str">
        <f t="shared" si="162"/>
        <v/>
      </c>
      <c r="AH520" t="str">
        <f t="shared" si="162"/>
        <v/>
      </c>
      <c r="AI520" t="str">
        <f t="shared" si="162"/>
        <v/>
      </c>
      <c r="AJ520" t="str">
        <f t="shared" si="162"/>
        <v/>
      </c>
      <c r="AK520" t="str">
        <f t="shared" si="162"/>
        <v/>
      </c>
      <c r="AL520" t="str">
        <f t="shared" si="162"/>
        <v/>
      </c>
      <c r="AM520" t="str">
        <f t="shared" si="162"/>
        <v/>
      </c>
      <c r="AN520" t="str">
        <f t="shared" si="162"/>
        <v/>
      </c>
      <c r="AO520" t="str">
        <f t="shared" si="162"/>
        <v/>
      </c>
      <c r="AP520" t="str">
        <f t="shared" si="162"/>
        <v/>
      </c>
      <c r="AQ520" t="str">
        <f t="shared" si="162"/>
        <v/>
      </c>
      <c r="AR520" t="str">
        <f t="shared" si="161"/>
        <v/>
      </c>
      <c r="AS520" t="str">
        <f t="shared" si="161"/>
        <v/>
      </c>
      <c r="AT520" t="str">
        <f t="shared" si="161"/>
        <v/>
      </c>
      <c r="AU520" t="str">
        <f t="shared" si="161"/>
        <v/>
      </c>
      <c r="AV520" t="str">
        <f t="shared" si="161"/>
        <v/>
      </c>
      <c r="AW520" t="str">
        <f t="shared" si="161"/>
        <v/>
      </c>
      <c r="AX520" t="str">
        <f t="shared" si="161"/>
        <v/>
      </c>
      <c r="AY520" t="str">
        <f t="shared" si="161"/>
        <v/>
      </c>
      <c r="BA520">
        <v>520</v>
      </c>
      <c r="BB520">
        <f t="shared" si="158"/>
        <v>66</v>
      </c>
    </row>
    <row r="521" spans="1:54">
      <c r="A521" s="77"/>
      <c r="E521" s="78"/>
      <c r="F521" s="78"/>
      <c r="G521" t="str" cm="1">
        <f t="array" aca="1" ref="G521" ca="1">IFERROR(IF(INDIRECT("'"&amp;B521&amp;"'!Z"&amp;MATCH(INT(BA521/8)+1,INDIRECT("'"&amp;B521&amp;"'!B4:B15"),0)+3)=1,15,IF(INDIRECT("'"&amp;B521&amp;"'!X"&amp;MATCH(INT(BA521/8)+1,INDIRECT("'"&amp;B521&amp;"'!B4:B15"),0)+3)=1,10,IF(INDIRECT("'"&amp;B521&amp;"'!V"&amp;MATCH(INT(BA521/8)+1,INDIRECT("'"&amp;B521&amp;"'!B4:B15"),0)+3)=1,6,IF(INDIRECT("'"&amp;B521&amp;"'!V"&amp;MATCH(INT(BA521/8)+1,INDIRECT("'"&amp;B521&amp;"'!B4:B15"),0)+3)=1,4,0)))),"")</f>
        <v/>
      </c>
      <c r="H521" t="str" cm="1">
        <f t="array" aca="1" ref="H521" ca="1">IFERROR(IFERROR(INDIRECT("'"&amp;B521&amp;"'!AE"&amp;MATCH(INT(BA521/8)+1,INDIRECT("'"&amp;B521&amp;"'!B4:B15"),0)+3),0)-G521,"")</f>
        <v/>
      </c>
      <c r="K521" t="str" cm="1">
        <f t="array" aca="1" ref="K521" ca="1">IFERROR(INDIRECT("'"&amp;B521&amp;"'!AG"&amp;MATCH(INT(BA521/8)+1,INDIRECT("'"&amp;B521&amp;"'!B4:B15"),0)+3),"")</f>
        <v/>
      </c>
      <c r="M521" t="str">
        <f t="shared" ref="M521:AB536" ca="1" si="163">IF(M$1="","",IF($K521=M$1,$J521,""))</f>
        <v/>
      </c>
      <c r="N521" t="str">
        <f t="shared" si="163"/>
        <v/>
      </c>
      <c r="O521" t="str">
        <f t="shared" si="163"/>
        <v/>
      </c>
      <c r="P521" t="str">
        <f t="shared" si="163"/>
        <v/>
      </c>
      <c r="Q521" t="str">
        <f t="shared" si="163"/>
        <v/>
      </c>
      <c r="R521" t="str">
        <f t="shared" si="163"/>
        <v/>
      </c>
      <c r="S521" t="str">
        <f t="shared" si="163"/>
        <v/>
      </c>
      <c r="T521" t="str">
        <f t="shared" si="163"/>
        <v/>
      </c>
      <c r="U521" t="str">
        <f t="shared" si="163"/>
        <v/>
      </c>
      <c r="V521" t="str">
        <f t="shared" si="163"/>
        <v/>
      </c>
      <c r="W521" t="str">
        <f t="shared" si="163"/>
        <v/>
      </c>
      <c r="X521" t="str">
        <f t="shared" si="163"/>
        <v/>
      </c>
      <c r="Y521" t="str">
        <f t="shared" si="163"/>
        <v/>
      </c>
      <c r="Z521" t="str">
        <f t="shared" si="163"/>
        <v/>
      </c>
      <c r="AA521" t="str">
        <f t="shared" si="163"/>
        <v/>
      </c>
      <c r="AB521" t="str">
        <f t="shared" si="163"/>
        <v/>
      </c>
      <c r="AC521" t="str">
        <f t="shared" si="162"/>
        <v/>
      </c>
      <c r="AD521" t="str">
        <f t="shared" si="162"/>
        <v/>
      </c>
      <c r="AE521" t="str">
        <f t="shared" si="162"/>
        <v/>
      </c>
      <c r="AF521" t="str">
        <f t="shared" si="162"/>
        <v/>
      </c>
      <c r="AG521" t="str">
        <f t="shared" si="162"/>
        <v/>
      </c>
      <c r="AH521" t="str">
        <f t="shared" si="162"/>
        <v/>
      </c>
      <c r="AI521" t="str">
        <f t="shared" si="162"/>
        <v/>
      </c>
      <c r="AJ521" t="str">
        <f t="shared" si="162"/>
        <v/>
      </c>
      <c r="AK521" t="str">
        <f t="shared" si="162"/>
        <v/>
      </c>
      <c r="AL521" t="str">
        <f t="shared" si="162"/>
        <v/>
      </c>
      <c r="AM521" t="str">
        <f t="shared" si="162"/>
        <v/>
      </c>
      <c r="AN521" t="str">
        <f t="shared" si="162"/>
        <v/>
      </c>
      <c r="AO521" t="str">
        <f t="shared" si="162"/>
        <v/>
      </c>
      <c r="AP521" t="str">
        <f t="shared" si="162"/>
        <v/>
      </c>
      <c r="AQ521" t="str">
        <f t="shared" si="162"/>
        <v/>
      </c>
      <c r="AR521" t="str">
        <f t="shared" ref="AR521:AY536" si="164">IF(AR$1="","",IF($K521=AR$1,$J521,""))</f>
        <v/>
      </c>
      <c r="AS521" t="str">
        <f t="shared" si="164"/>
        <v/>
      </c>
      <c r="AT521" t="str">
        <f t="shared" si="164"/>
        <v/>
      </c>
      <c r="AU521" t="str">
        <f t="shared" si="164"/>
        <v/>
      </c>
      <c r="AV521" t="str">
        <f t="shared" si="164"/>
        <v/>
      </c>
      <c r="AW521" t="str">
        <f t="shared" si="164"/>
        <v/>
      </c>
      <c r="AX521" t="str">
        <f t="shared" si="164"/>
        <v/>
      </c>
      <c r="AY521" t="str">
        <f t="shared" si="164"/>
        <v/>
      </c>
      <c r="BA521">
        <v>521</v>
      </c>
      <c r="BB521">
        <f t="shared" si="158"/>
        <v>66</v>
      </c>
    </row>
    <row r="522" spans="1:54">
      <c r="A522" s="77"/>
      <c r="E522" s="78"/>
      <c r="F522" s="78"/>
      <c r="G522" t="str" cm="1">
        <f t="array" aca="1" ref="G522" ca="1">IFERROR(IF(INDIRECT("'"&amp;B522&amp;"'!Z"&amp;MATCH(INT(BA522/8)+1,INDIRECT("'"&amp;B522&amp;"'!B4:B15"),0)+3)=1,15,IF(INDIRECT("'"&amp;B522&amp;"'!X"&amp;MATCH(INT(BA522/8)+1,INDIRECT("'"&amp;B522&amp;"'!B4:B15"),0)+3)=1,10,IF(INDIRECT("'"&amp;B522&amp;"'!V"&amp;MATCH(INT(BA522/8)+1,INDIRECT("'"&amp;B522&amp;"'!B4:B15"),0)+3)=1,6,IF(INDIRECT("'"&amp;B522&amp;"'!V"&amp;MATCH(INT(BA522/8)+1,INDIRECT("'"&amp;B522&amp;"'!B4:B15"),0)+3)=1,4,0)))),"")</f>
        <v/>
      </c>
      <c r="H522" t="str" cm="1">
        <f t="array" aca="1" ref="H522" ca="1">IFERROR(IFERROR(INDIRECT("'"&amp;B522&amp;"'!AE"&amp;MATCH(INT(BA522/8)+1,INDIRECT("'"&amp;B522&amp;"'!B4:B15"),0)+3),0)-G522,"")</f>
        <v/>
      </c>
      <c r="I522" t="e">
        <f ca="1">H522+H523+H524</f>
        <v>#VALUE!</v>
      </c>
      <c r="J522" t="str">
        <f ca="1">IFERROR(ABS(SUM(I522,-F523,-E523))+ABS(SUM(IF(D522="Traversal",15,IF(D522="High",10,IF(D522="Mid",6,IF(D522="Low",4,0))))-G522)),"")</f>
        <v/>
      </c>
      <c r="K522" t="str" cm="1">
        <f t="array" aca="1" ref="K522" ca="1">IFERROR(INDIRECT("'"&amp;B522&amp;"'!AG"&amp;MATCH(INT(BA522/8)+1,INDIRECT("'"&amp;B522&amp;"'!B4:B15"),0)+3),"")</f>
        <v/>
      </c>
      <c r="M522" t="str">
        <f t="shared" ca="1" si="163"/>
        <v/>
      </c>
      <c r="N522" t="str">
        <f t="shared" si="163"/>
        <v/>
      </c>
      <c r="O522" t="str">
        <f t="shared" si="163"/>
        <v/>
      </c>
      <c r="P522" t="str">
        <f t="shared" si="163"/>
        <v/>
      </c>
      <c r="Q522" t="str">
        <f t="shared" si="163"/>
        <v/>
      </c>
      <c r="R522" t="str">
        <f t="shared" si="163"/>
        <v/>
      </c>
      <c r="S522" t="str">
        <f t="shared" si="163"/>
        <v/>
      </c>
      <c r="T522" t="str">
        <f t="shared" si="163"/>
        <v/>
      </c>
      <c r="U522" t="str">
        <f t="shared" si="163"/>
        <v/>
      </c>
      <c r="V522" t="str">
        <f t="shared" si="163"/>
        <v/>
      </c>
      <c r="W522" t="str">
        <f t="shared" si="163"/>
        <v/>
      </c>
      <c r="X522" t="str">
        <f t="shared" si="163"/>
        <v/>
      </c>
      <c r="Y522" t="str">
        <f t="shared" si="163"/>
        <v/>
      </c>
      <c r="Z522" t="str">
        <f t="shared" si="163"/>
        <v/>
      </c>
      <c r="AA522" t="str">
        <f t="shared" si="163"/>
        <v/>
      </c>
      <c r="AB522" t="str">
        <f t="shared" si="163"/>
        <v/>
      </c>
      <c r="AC522" t="str">
        <f t="shared" si="162"/>
        <v/>
      </c>
      <c r="AD522" t="str">
        <f t="shared" si="162"/>
        <v/>
      </c>
      <c r="AE522" t="str">
        <f t="shared" si="162"/>
        <v/>
      </c>
      <c r="AF522" t="str">
        <f t="shared" si="162"/>
        <v/>
      </c>
      <c r="AG522" t="str">
        <f t="shared" si="162"/>
        <v/>
      </c>
      <c r="AH522" t="str">
        <f t="shared" si="162"/>
        <v/>
      </c>
      <c r="AI522" t="str">
        <f t="shared" si="162"/>
        <v/>
      </c>
      <c r="AJ522" t="str">
        <f t="shared" si="162"/>
        <v/>
      </c>
      <c r="AK522" t="str">
        <f t="shared" si="162"/>
        <v/>
      </c>
      <c r="AL522" t="str">
        <f t="shared" si="162"/>
        <v/>
      </c>
      <c r="AM522" t="str">
        <f t="shared" si="162"/>
        <v/>
      </c>
      <c r="AN522" t="str">
        <f t="shared" si="162"/>
        <v/>
      </c>
      <c r="AO522" t="str">
        <f t="shared" si="162"/>
        <v/>
      </c>
      <c r="AP522" t="str">
        <f t="shared" si="162"/>
        <v/>
      </c>
      <c r="AQ522" t="str">
        <f t="shared" si="162"/>
        <v/>
      </c>
      <c r="AR522" t="str">
        <f t="shared" si="164"/>
        <v/>
      </c>
      <c r="AS522" t="str">
        <f t="shared" si="164"/>
        <v/>
      </c>
      <c r="AT522" t="str">
        <f t="shared" si="164"/>
        <v/>
      </c>
      <c r="AU522" t="str">
        <f t="shared" si="164"/>
        <v/>
      </c>
      <c r="AV522" t="str">
        <f t="shared" si="164"/>
        <v/>
      </c>
      <c r="AW522" t="str">
        <f t="shared" si="164"/>
        <v/>
      </c>
      <c r="AX522" t="str">
        <f t="shared" si="164"/>
        <v/>
      </c>
      <c r="AY522" t="str">
        <f t="shared" si="164"/>
        <v/>
      </c>
      <c r="BA522">
        <v>522</v>
      </c>
      <c r="BB522">
        <f t="shared" si="158"/>
        <v>66</v>
      </c>
    </row>
    <row r="523" spans="1:54">
      <c r="A523" s="77"/>
      <c r="E523" s="78"/>
      <c r="F523" s="78"/>
      <c r="G523" t="str" cm="1">
        <f t="array" aca="1" ref="G523" ca="1">IFERROR(IF(INDIRECT("'"&amp;B523&amp;"'!Z"&amp;MATCH(INT(BA523/8)+1,INDIRECT("'"&amp;B523&amp;"'!B4:B15"),0)+3)=1,15,IF(INDIRECT("'"&amp;B523&amp;"'!X"&amp;MATCH(INT(BA523/8)+1,INDIRECT("'"&amp;B523&amp;"'!B4:B15"),0)+3)=1,10,IF(INDIRECT("'"&amp;B523&amp;"'!V"&amp;MATCH(INT(BA523/8)+1,INDIRECT("'"&amp;B523&amp;"'!B4:B15"),0)+3)=1,6,IF(INDIRECT("'"&amp;B523&amp;"'!V"&amp;MATCH(INT(BA523/8)+1,INDIRECT("'"&amp;B523&amp;"'!B4:B15"),0)+3)=1,4,0)))),"")</f>
        <v/>
      </c>
      <c r="H523" t="str" cm="1">
        <f t="array" aca="1" ref="H523" ca="1">IFERROR(IFERROR(INDIRECT("'"&amp;B523&amp;"'!AE"&amp;MATCH(INT(BA523/8)+1,INDIRECT("'"&amp;B523&amp;"'!B4:B15"),0)+3),0)-G523,"")</f>
        <v/>
      </c>
      <c r="I523" t="e">
        <f ca="1">H522+H523+H524</f>
        <v>#VALUE!</v>
      </c>
      <c r="J523" t="str">
        <f ca="1">IFERROR(ABS(SUM(I523,-F523,-E523))+ABS(SUM(IF(D523="Traversal",15,IF(D523="High",10,IF(D523="Mid",6,IF(D523="Low",4,0))))-G523)),"")</f>
        <v/>
      </c>
      <c r="K523" t="str" cm="1">
        <f t="array" aca="1" ref="K523" ca="1">IFERROR(INDIRECT("'"&amp;B523&amp;"'!AG"&amp;MATCH(INT(BA523/8)+1,INDIRECT("'"&amp;B523&amp;"'!B4:B15"),0)+3),"")</f>
        <v/>
      </c>
      <c r="M523" t="str">
        <f t="shared" ca="1" si="163"/>
        <v/>
      </c>
      <c r="N523" t="str">
        <f t="shared" si="163"/>
        <v/>
      </c>
      <c r="O523" t="str">
        <f t="shared" si="163"/>
        <v/>
      </c>
      <c r="P523" t="str">
        <f t="shared" si="163"/>
        <v/>
      </c>
      <c r="Q523" t="str">
        <f t="shared" si="163"/>
        <v/>
      </c>
      <c r="R523" t="str">
        <f t="shared" si="163"/>
        <v/>
      </c>
      <c r="S523" t="str">
        <f t="shared" si="163"/>
        <v/>
      </c>
      <c r="T523" t="str">
        <f t="shared" si="163"/>
        <v/>
      </c>
      <c r="U523" t="str">
        <f t="shared" si="163"/>
        <v/>
      </c>
      <c r="V523" t="str">
        <f t="shared" si="163"/>
        <v/>
      </c>
      <c r="W523" t="str">
        <f t="shared" si="163"/>
        <v/>
      </c>
      <c r="X523" t="str">
        <f t="shared" si="163"/>
        <v/>
      </c>
      <c r="Y523" t="str">
        <f t="shared" si="163"/>
        <v/>
      </c>
      <c r="Z523" t="str">
        <f t="shared" si="163"/>
        <v/>
      </c>
      <c r="AA523" t="str">
        <f t="shared" si="163"/>
        <v/>
      </c>
      <c r="AB523" t="str">
        <f t="shared" si="163"/>
        <v/>
      </c>
      <c r="AC523" t="str">
        <f t="shared" si="162"/>
        <v/>
      </c>
      <c r="AD523" t="str">
        <f t="shared" si="162"/>
        <v/>
      </c>
      <c r="AE523" t="str">
        <f t="shared" si="162"/>
        <v/>
      </c>
      <c r="AF523" t="str">
        <f t="shared" si="162"/>
        <v/>
      </c>
      <c r="AG523" t="str">
        <f t="shared" si="162"/>
        <v/>
      </c>
      <c r="AH523" t="str">
        <f t="shared" si="162"/>
        <v/>
      </c>
      <c r="AI523" t="str">
        <f t="shared" si="162"/>
        <v/>
      </c>
      <c r="AJ523" t="str">
        <f t="shared" si="162"/>
        <v/>
      </c>
      <c r="AK523" t="str">
        <f t="shared" si="162"/>
        <v/>
      </c>
      <c r="AL523" t="str">
        <f t="shared" si="162"/>
        <v/>
      </c>
      <c r="AM523" t="str">
        <f t="shared" si="162"/>
        <v/>
      </c>
      <c r="AN523" t="str">
        <f t="shared" si="162"/>
        <v/>
      </c>
      <c r="AO523" t="str">
        <f t="shared" si="162"/>
        <v/>
      </c>
      <c r="AP523" t="str">
        <f t="shared" si="162"/>
        <v/>
      </c>
      <c r="AQ523" t="str">
        <f t="shared" si="162"/>
        <v/>
      </c>
      <c r="AR523" t="str">
        <f t="shared" si="164"/>
        <v/>
      </c>
      <c r="AS523" t="str">
        <f t="shared" si="164"/>
        <v/>
      </c>
      <c r="AT523" t="str">
        <f t="shared" si="164"/>
        <v/>
      </c>
      <c r="AU523" t="str">
        <f t="shared" si="164"/>
        <v/>
      </c>
      <c r="AV523" t="str">
        <f t="shared" si="164"/>
        <v/>
      </c>
      <c r="AW523" t="str">
        <f t="shared" si="164"/>
        <v/>
      </c>
      <c r="AX523" t="str">
        <f t="shared" si="164"/>
        <v/>
      </c>
      <c r="AY523" t="str">
        <f t="shared" si="164"/>
        <v/>
      </c>
      <c r="BA523">
        <v>523</v>
      </c>
      <c r="BB523">
        <f t="shared" si="158"/>
        <v>66</v>
      </c>
    </row>
    <row r="524" spans="1:54">
      <c r="A524" s="77"/>
      <c r="E524" s="78"/>
      <c r="F524" s="78"/>
      <c r="G524" t="str" cm="1">
        <f t="array" aca="1" ref="G524" ca="1">IFERROR(IF(INDIRECT("'"&amp;B524&amp;"'!Z"&amp;MATCH(INT(BA524/8)+1,INDIRECT("'"&amp;B524&amp;"'!B4:B15"),0)+3)=1,15,IF(INDIRECT("'"&amp;B524&amp;"'!X"&amp;MATCH(INT(BA524/8)+1,INDIRECT("'"&amp;B524&amp;"'!B4:B15"),0)+3)=1,10,IF(INDIRECT("'"&amp;B524&amp;"'!V"&amp;MATCH(INT(BA524/8)+1,INDIRECT("'"&amp;B524&amp;"'!B4:B15"),0)+3)=1,6,IF(INDIRECT("'"&amp;B524&amp;"'!V"&amp;MATCH(INT(BA524/8)+1,INDIRECT("'"&amp;B524&amp;"'!B4:B15"),0)+3)=1,4,0)))),"")</f>
        <v/>
      </c>
      <c r="H524" t="str" cm="1">
        <f t="array" aca="1" ref="H524" ca="1">IFERROR(IFERROR(INDIRECT("'"&amp;B524&amp;"'!AE"&amp;MATCH(INT(BA524/8)+1,INDIRECT("'"&amp;B524&amp;"'!B4:B15"),0)+3),0)-G524,"")</f>
        <v/>
      </c>
      <c r="I524" t="e">
        <f ca="1">H522+H523+H524</f>
        <v>#VALUE!</v>
      </c>
      <c r="J524" t="str">
        <f ca="1">IFERROR(ABS(SUM(I524,-F523,-E523))+ABS(SUM(IF(D524="Traversal",15,IF(D524="High",10,IF(D524="Mid",6,IF(D524="Low",4,0))))-G524)),"")</f>
        <v/>
      </c>
      <c r="K524" t="str" cm="1">
        <f t="array" aca="1" ref="K524" ca="1">IFERROR(INDIRECT("'"&amp;B524&amp;"'!AG"&amp;MATCH(INT(BA524/8)+1,INDIRECT("'"&amp;B524&amp;"'!B4:B15"),0)+3),"")</f>
        <v/>
      </c>
      <c r="M524" t="str">
        <f t="shared" ca="1" si="163"/>
        <v/>
      </c>
      <c r="N524" t="str">
        <f t="shared" si="163"/>
        <v/>
      </c>
      <c r="O524" t="str">
        <f t="shared" si="163"/>
        <v/>
      </c>
      <c r="P524" t="str">
        <f t="shared" si="163"/>
        <v/>
      </c>
      <c r="Q524" t="str">
        <f t="shared" si="163"/>
        <v/>
      </c>
      <c r="R524" t="str">
        <f t="shared" si="163"/>
        <v/>
      </c>
      <c r="S524" t="str">
        <f t="shared" si="163"/>
        <v/>
      </c>
      <c r="T524" t="str">
        <f t="shared" si="163"/>
        <v/>
      </c>
      <c r="U524" t="str">
        <f t="shared" si="163"/>
        <v/>
      </c>
      <c r="V524" t="str">
        <f t="shared" si="163"/>
        <v/>
      </c>
      <c r="W524" t="str">
        <f t="shared" si="163"/>
        <v/>
      </c>
      <c r="X524" t="str">
        <f t="shared" si="163"/>
        <v/>
      </c>
      <c r="Y524" t="str">
        <f t="shared" si="163"/>
        <v/>
      </c>
      <c r="Z524" t="str">
        <f t="shared" si="163"/>
        <v/>
      </c>
      <c r="AA524" t="str">
        <f t="shared" si="163"/>
        <v/>
      </c>
      <c r="AB524" t="str">
        <f t="shared" si="163"/>
        <v/>
      </c>
      <c r="AC524" t="str">
        <f t="shared" si="162"/>
        <v/>
      </c>
      <c r="AD524" t="str">
        <f t="shared" si="162"/>
        <v/>
      </c>
      <c r="AE524" t="str">
        <f t="shared" si="162"/>
        <v/>
      </c>
      <c r="AF524" t="str">
        <f t="shared" si="162"/>
        <v/>
      </c>
      <c r="AG524" t="str">
        <f t="shared" si="162"/>
        <v/>
      </c>
      <c r="AH524" t="str">
        <f t="shared" si="162"/>
        <v/>
      </c>
      <c r="AI524" t="str">
        <f t="shared" si="162"/>
        <v/>
      </c>
      <c r="AJ524" t="str">
        <f t="shared" si="162"/>
        <v/>
      </c>
      <c r="AK524" t="str">
        <f t="shared" si="162"/>
        <v/>
      </c>
      <c r="AL524" t="str">
        <f t="shared" si="162"/>
        <v/>
      </c>
      <c r="AM524" t="str">
        <f t="shared" si="162"/>
        <v/>
      </c>
      <c r="AN524" t="str">
        <f t="shared" si="162"/>
        <v/>
      </c>
      <c r="AO524" t="str">
        <f t="shared" si="162"/>
        <v/>
      </c>
      <c r="AP524" t="str">
        <f t="shared" si="162"/>
        <v/>
      </c>
      <c r="AQ524" t="str">
        <f t="shared" si="162"/>
        <v/>
      </c>
      <c r="AR524" t="str">
        <f t="shared" si="164"/>
        <v/>
      </c>
      <c r="AS524" t="str">
        <f t="shared" si="164"/>
        <v/>
      </c>
      <c r="AT524" t="str">
        <f t="shared" si="164"/>
        <v/>
      </c>
      <c r="AU524" t="str">
        <f t="shared" si="164"/>
        <v/>
      </c>
      <c r="AV524" t="str">
        <f t="shared" si="164"/>
        <v/>
      </c>
      <c r="AW524" t="str">
        <f t="shared" si="164"/>
        <v/>
      </c>
      <c r="AX524" t="str">
        <f t="shared" si="164"/>
        <v/>
      </c>
      <c r="AY524" t="str">
        <f t="shared" si="164"/>
        <v/>
      </c>
      <c r="BA524">
        <v>524</v>
      </c>
      <c r="BB524">
        <f t="shared" si="158"/>
        <v>66</v>
      </c>
    </row>
    <row r="525" spans="1:54">
      <c r="A525" s="77"/>
      <c r="E525" s="78"/>
      <c r="F525" s="78"/>
      <c r="G525" t="str" cm="1">
        <f t="array" aca="1" ref="G525" ca="1">IFERROR(IF(INDIRECT("'"&amp;B525&amp;"'!Z"&amp;MATCH(INT(BA525/8)+1,INDIRECT("'"&amp;B525&amp;"'!B4:B15"),0)+3)=1,15,IF(INDIRECT("'"&amp;B525&amp;"'!X"&amp;MATCH(INT(BA525/8)+1,INDIRECT("'"&amp;B525&amp;"'!B4:B15"),0)+3)=1,10,IF(INDIRECT("'"&amp;B525&amp;"'!V"&amp;MATCH(INT(BA525/8)+1,INDIRECT("'"&amp;B525&amp;"'!B4:B15"),0)+3)=1,6,IF(INDIRECT("'"&amp;B525&amp;"'!V"&amp;MATCH(INT(BA525/8)+1,INDIRECT("'"&amp;B525&amp;"'!B4:B15"),0)+3)=1,4,0)))),"")</f>
        <v/>
      </c>
      <c r="H525" t="str" cm="1">
        <f t="array" aca="1" ref="H525" ca="1">IFERROR(IFERROR(INDIRECT("'"&amp;B525&amp;"'!AE"&amp;MATCH(INT(BA525/8)+1,INDIRECT("'"&amp;B525&amp;"'!B4:B15"),0)+3),0)-G525,"")</f>
        <v/>
      </c>
      <c r="I525" t="e">
        <f ca="1">H525+H526+H527</f>
        <v>#VALUE!</v>
      </c>
      <c r="J525" t="str">
        <f ca="1">IFERROR(ABS(SUM(I525,-F526,-E526))+ABS(SUM(IF(D525="Traversal",15,IF(D525="High",10,IF(D525="Mid",6,IF(D525="Low",4,0))))-G525)),"")</f>
        <v/>
      </c>
      <c r="K525" t="str" cm="1">
        <f t="array" aca="1" ref="K525" ca="1">IFERROR(INDIRECT("'"&amp;B525&amp;"'!AG"&amp;MATCH(INT(BA525/8)+1,INDIRECT("'"&amp;B525&amp;"'!B4:B15"),0)+3),"")</f>
        <v/>
      </c>
      <c r="M525" t="str">
        <f t="shared" ca="1" si="163"/>
        <v/>
      </c>
      <c r="N525" t="str">
        <f t="shared" si="163"/>
        <v/>
      </c>
      <c r="O525" t="str">
        <f t="shared" si="163"/>
        <v/>
      </c>
      <c r="P525" t="str">
        <f t="shared" si="163"/>
        <v/>
      </c>
      <c r="Q525" t="str">
        <f t="shared" si="163"/>
        <v/>
      </c>
      <c r="R525" t="str">
        <f t="shared" si="163"/>
        <v/>
      </c>
      <c r="S525" t="str">
        <f t="shared" si="163"/>
        <v/>
      </c>
      <c r="T525" t="str">
        <f t="shared" si="163"/>
        <v/>
      </c>
      <c r="U525" t="str">
        <f t="shared" si="163"/>
        <v/>
      </c>
      <c r="V525" t="str">
        <f t="shared" si="163"/>
        <v/>
      </c>
      <c r="W525" t="str">
        <f t="shared" si="163"/>
        <v/>
      </c>
      <c r="X525" t="str">
        <f t="shared" si="163"/>
        <v/>
      </c>
      <c r="Y525" t="str">
        <f t="shared" si="163"/>
        <v/>
      </c>
      <c r="Z525" t="str">
        <f t="shared" si="163"/>
        <v/>
      </c>
      <c r="AA525" t="str">
        <f t="shared" si="163"/>
        <v/>
      </c>
      <c r="AB525" t="str">
        <f t="shared" si="163"/>
        <v/>
      </c>
      <c r="AC525" t="str">
        <f t="shared" si="162"/>
        <v/>
      </c>
      <c r="AD525" t="str">
        <f t="shared" si="162"/>
        <v/>
      </c>
      <c r="AE525" t="str">
        <f t="shared" si="162"/>
        <v/>
      </c>
      <c r="AF525" t="str">
        <f t="shared" si="162"/>
        <v/>
      </c>
      <c r="AG525" t="str">
        <f t="shared" si="162"/>
        <v/>
      </c>
      <c r="AH525" t="str">
        <f t="shared" si="162"/>
        <v/>
      </c>
      <c r="AI525" t="str">
        <f t="shared" si="162"/>
        <v/>
      </c>
      <c r="AJ525" t="str">
        <f t="shared" si="162"/>
        <v/>
      </c>
      <c r="AK525" t="str">
        <f t="shared" si="162"/>
        <v/>
      </c>
      <c r="AL525" t="str">
        <f t="shared" si="162"/>
        <v/>
      </c>
      <c r="AM525" t="str">
        <f t="shared" si="162"/>
        <v/>
      </c>
      <c r="AN525" t="str">
        <f t="shared" si="162"/>
        <v/>
      </c>
      <c r="AO525" t="str">
        <f t="shared" si="162"/>
        <v/>
      </c>
      <c r="AP525" t="str">
        <f t="shared" si="162"/>
        <v/>
      </c>
      <c r="AQ525" t="str">
        <f t="shared" si="162"/>
        <v/>
      </c>
      <c r="AR525" t="str">
        <f t="shared" si="164"/>
        <v/>
      </c>
      <c r="AS525" t="str">
        <f t="shared" si="164"/>
        <v/>
      </c>
      <c r="AT525" t="str">
        <f t="shared" si="164"/>
        <v/>
      </c>
      <c r="AU525" t="str">
        <f t="shared" si="164"/>
        <v/>
      </c>
      <c r="AV525" t="str">
        <f t="shared" si="164"/>
        <v/>
      </c>
      <c r="AW525" t="str">
        <f t="shared" si="164"/>
        <v/>
      </c>
      <c r="AX525" t="str">
        <f t="shared" si="164"/>
        <v/>
      </c>
      <c r="AY525" t="str">
        <f t="shared" si="164"/>
        <v/>
      </c>
      <c r="BA525">
        <v>525</v>
      </c>
      <c r="BB525">
        <f t="shared" si="158"/>
        <v>66</v>
      </c>
    </row>
    <row r="526" spans="1:54">
      <c r="A526" s="77"/>
      <c r="E526" s="78"/>
      <c r="F526" s="78"/>
      <c r="G526" t="str" cm="1">
        <f t="array" aca="1" ref="G526" ca="1">IFERROR(IF(INDIRECT("'"&amp;B526&amp;"'!Z"&amp;MATCH(INT(BA526/8)+1,INDIRECT("'"&amp;B526&amp;"'!B4:B15"),0)+3)=1,15,IF(INDIRECT("'"&amp;B526&amp;"'!X"&amp;MATCH(INT(BA526/8)+1,INDIRECT("'"&amp;B526&amp;"'!B4:B15"),0)+3)=1,10,IF(INDIRECT("'"&amp;B526&amp;"'!V"&amp;MATCH(INT(BA526/8)+1,INDIRECT("'"&amp;B526&amp;"'!B4:B15"),0)+3)=1,6,IF(INDIRECT("'"&amp;B526&amp;"'!V"&amp;MATCH(INT(BA526/8)+1,INDIRECT("'"&amp;B526&amp;"'!B4:B15"),0)+3)=1,4,0)))),"")</f>
        <v/>
      </c>
      <c r="H526" t="str" cm="1">
        <f t="array" aca="1" ref="H526" ca="1">IFERROR(IFERROR(INDIRECT("'"&amp;B526&amp;"'!AE"&amp;MATCH(INT(BA526/8)+1,INDIRECT("'"&amp;B526&amp;"'!B4:B15"),0)+3),0)-G526,"")</f>
        <v/>
      </c>
      <c r="I526" t="e">
        <f ca="1">H525+H526+H527</f>
        <v>#VALUE!</v>
      </c>
      <c r="J526" t="str">
        <f ca="1">IFERROR(ABS(SUM(I526,-F526,-E526))+ABS(SUM(IF(D526="Traversal",15,IF(D526="High",10,IF(D526="Mid",6,IF(D526="Low",4,0))))-G526)),"")</f>
        <v/>
      </c>
      <c r="K526" t="str" cm="1">
        <f t="array" aca="1" ref="K526" ca="1">IFERROR(INDIRECT("'"&amp;B526&amp;"'!AG"&amp;MATCH(INT(BA526/8)+1,INDIRECT("'"&amp;B526&amp;"'!B4:B15"),0)+3),"")</f>
        <v/>
      </c>
      <c r="M526" t="str">
        <f t="shared" ca="1" si="163"/>
        <v/>
      </c>
      <c r="N526" t="str">
        <f t="shared" si="163"/>
        <v/>
      </c>
      <c r="O526" t="str">
        <f t="shared" si="163"/>
        <v/>
      </c>
      <c r="P526" t="str">
        <f t="shared" si="163"/>
        <v/>
      </c>
      <c r="Q526" t="str">
        <f t="shared" si="163"/>
        <v/>
      </c>
      <c r="R526" t="str">
        <f t="shared" si="163"/>
        <v/>
      </c>
      <c r="S526" t="str">
        <f t="shared" si="163"/>
        <v/>
      </c>
      <c r="T526" t="str">
        <f t="shared" si="163"/>
        <v/>
      </c>
      <c r="U526" t="str">
        <f t="shared" si="163"/>
        <v/>
      </c>
      <c r="V526" t="str">
        <f t="shared" si="163"/>
        <v/>
      </c>
      <c r="W526" t="str">
        <f t="shared" si="163"/>
        <v/>
      </c>
      <c r="X526" t="str">
        <f t="shared" si="163"/>
        <v/>
      </c>
      <c r="Y526" t="str">
        <f t="shared" si="163"/>
        <v/>
      </c>
      <c r="Z526" t="str">
        <f t="shared" si="163"/>
        <v/>
      </c>
      <c r="AA526" t="str">
        <f t="shared" si="163"/>
        <v/>
      </c>
      <c r="AB526" t="str">
        <f t="shared" si="163"/>
        <v/>
      </c>
      <c r="AC526" t="str">
        <f t="shared" si="162"/>
        <v/>
      </c>
      <c r="AD526" t="str">
        <f t="shared" si="162"/>
        <v/>
      </c>
      <c r="AE526" t="str">
        <f t="shared" si="162"/>
        <v/>
      </c>
      <c r="AF526" t="str">
        <f t="shared" si="162"/>
        <v/>
      </c>
      <c r="AG526" t="str">
        <f t="shared" si="162"/>
        <v/>
      </c>
      <c r="AH526" t="str">
        <f t="shared" si="162"/>
        <v/>
      </c>
      <c r="AI526" t="str">
        <f t="shared" si="162"/>
        <v/>
      </c>
      <c r="AJ526" t="str">
        <f t="shared" si="162"/>
        <v/>
      </c>
      <c r="AK526" t="str">
        <f t="shared" si="162"/>
        <v/>
      </c>
      <c r="AL526" t="str">
        <f t="shared" si="162"/>
        <v/>
      </c>
      <c r="AM526" t="str">
        <f t="shared" si="162"/>
        <v/>
      </c>
      <c r="AN526" t="str">
        <f t="shared" si="162"/>
        <v/>
      </c>
      <c r="AO526" t="str">
        <f t="shared" si="162"/>
        <v/>
      </c>
      <c r="AP526" t="str">
        <f t="shared" si="162"/>
        <v/>
      </c>
      <c r="AQ526" t="str">
        <f t="shared" si="162"/>
        <v/>
      </c>
      <c r="AR526" t="str">
        <f t="shared" si="164"/>
        <v/>
      </c>
      <c r="AS526" t="str">
        <f t="shared" si="164"/>
        <v/>
      </c>
      <c r="AT526" t="str">
        <f t="shared" si="164"/>
        <v/>
      </c>
      <c r="AU526" t="str">
        <f t="shared" si="164"/>
        <v/>
      </c>
      <c r="AV526" t="str">
        <f t="shared" si="164"/>
        <v/>
      </c>
      <c r="AW526" t="str">
        <f t="shared" si="164"/>
        <v/>
      </c>
      <c r="AX526" t="str">
        <f t="shared" si="164"/>
        <v/>
      </c>
      <c r="AY526" t="str">
        <f t="shared" si="164"/>
        <v/>
      </c>
      <c r="BA526">
        <v>526</v>
      </c>
      <c r="BB526">
        <f t="shared" si="158"/>
        <v>66</v>
      </c>
    </row>
    <row r="527" spans="1:54">
      <c r="A527" s="77"/>
      <c r="E527" s="78"/>
      <c r="F527" s="78"/>
      <c r="G527" t="str" cm="1">
        <f t="array" aca="1" ref="G527" ca="1">IFERROR(IF(INDIRECT("'"&amp;B527&amp;"'!Z"&amp;MATCH(INT(BA527/8)+1,INDIRECT("'"&amp;B527&amp;"'!B4:B15"),0)+3)=1,15,IF(INDIRECT("'"&amp;B527&amp;"'!X"&amp;MATCH(INT(BA527/8)+1,INDIRECT("'"&amp;B527&amp;"'!B4:B15"),0)+3)=1,10,IF(INDIRECT("'"&amp;B527&amp;"'!V"&amp;MATCH(INT(BA527/8)+1,INDIRECT("'"&amp;B527&amp;"'!B4:B15"),0)+3)=1,6,IF(INDIRECT("'"&amp;B527&amp;"'!V"&amp;MATCH(INT(BA527/8)+1,INDIRECT("'"&amp;B527&amp;"'!B4:B15"),0)+3)=1,4,0)))),"")</f>
        <v/>
      </c>
      <c r="H527" t="str" cm="1">
        <f t="array" aca="1" ref="H527" ca="1">IFERROR(IFERROR(INDIRECT("'"&amp;B527&amp;"'!AE"&amp;MATCH(INT(BA527/8)+1,INDIRECT("'"&amp;B527&amp;"'!B4:B15"),0)+3),0)-G527,"")</f>
        <v/>
      </c>
      <c r="I527" t="e">
        <f ca="1">H525+H526+H527</f>
        <v>#VALUE!</v>
      </c>
      <c r="J527" t="str">
        <f ca="1">IFERROR(ABS(SUM(I527,-F526,-E526))+ABS(SUM(IF(D527="Traversal",15,IF(D527="High",10,IF(D527="Mid",6,IF(D527="Low",4,0))))-G527)),"")</f>
        <v/>
      </c>
      <c r="K527" t="str" cm="1">
        <f t="array" aca="1" ref="K527" ca="1">IFERROR(INDIRECT("'"&amp;B527&amp;"'!AG"&amp;MATCH(INT(BA527/8)+1,INDIRECT("'"&amp;B527&amp;"'!B4:B15"),0)+3),"")</f>
        <v/>
      </c>
      <c r="M527" t="str">
        <f t="shared" ca="1" si="163"/>
        <v/>
      </c>
      <c r="N527" t="str">
        <f t="shared" si="163"/>
        <v/>
      </c>
      <c r="O527" t="str">
        <f t="shared" si="163"/>
        <v/>
      </c>
      <c r="P527" t="str">
        <f t="shared" si="163"/>
        <v/>
      </c>
      <c r="Q527" t="str">
        <f t="shared" si="163"/>
        <v/>
      </c>
      <c r="R527" t="str">
        <f t="shared" si="163"/>
        <v/>
      </c>
      <c r="S527" t="str">
        <f t="shared" si="163"/>
        <v/>
      </c>
      <c r="T527" t="str">
        <f t="shared" si="163"/>
        <v/>
      </c>
      <c r="U527" t="str">
        <f t="shared" si="163"/>
        <v/>
      </c>
      <c r="V527" t="str">
        <f t="shared" si="163"/>
        <v/>
      </c>
      <c r="W527" t="str">
        <f t="shared" si="163"/>
        <v/>
      </c>
      <c r="X527" t="str">
        <f t="shared" si="163"/>
        <v/>
      </c>
      <c r="Y527" t="str">
        <f t="shared" si="163"/>
        <v/>
      </c>
      <c r="Z527" t="str">
        <f t="shared" si="163"/>
        <v/>
      </c>
      <c r="AA527" t="str">
        <f t="shared" si="163"/>
        <v/>
      </c>
      <c r="AB527" t="str">
        <f t="shared" si="163"/>
        <v/>
      </c>
      <c r="AC527" t="str">
        <f t="shared" si="162"/>
        <v/>
      </c>
      <c r="AD527" t="str">
        <f t="shared" si="162"/>
        <v/>
      </c>
      <c r="AE527" t="str">
        <f t="shared" si="162"/>
        <v/>
      </c>
      <c r="AF527" t="str">
        <f t="shared" si="162"/>
        <v/>
      </c>
      <c r="AG527" t="str">
        <f t="shared" si="162"/>
        <v/>
      </c>
      <c r="AH527" t="str">
        <f t="shared" si="162"/>
        <v/>
      </c>
      <c r="AI527" t="str">
        <f t="shared" si="162"/>
        <v/>
      </c>
      <c r="AJ527" t="str">
        <f t="shared" si="162"/>
        <v/>
      </c>
      <c r="AK527" t="str">
        <f t="shared" si="162"/>
        <v/>
      </c>
      <c r="AL527" t="str">
        <f t="shared" si="162"/>
        <v/>
      </c>
      <c r="AM527" t="str">
        <f t="shared" si="162"/>
        <v/>
      </c>
      <c r="AN527" t="str">
        <f t="shared" si="162"/>
        <v/>
      </c>
      <c r="AO527" t="str">
        <f t="shared" si="162"/>
        <v/>
      </c>
      <c r="AP527" t="str">
        <f t="shared" si="162"/>
        <v/>
      </c>
      <c r="AQ527" t="str">
        <f t="shared" si="162"/>
        <v/>
      </c>
      <c r="AR527" t="str">
        <f t="shared" si="164"/>
        <v/>
      </c>
      <c r="AS527" t="str">
        <f t="shared" si="164"/>
        <v/>
      </c>
      <c r="AT527" t="str">
        <f t="shared" si="164"/>
        <v/>
      </c>
      <c r="AU527" t="str">
        <f t="shared" si="164"/>
        <v/>
      </c>
      <c r="AV527" t="str">
        <f t="shared" si="164"/>
        <v/>
      </c>
      <c r="AW527" t="str">
        <f t="shared" si="164"/>
        <v/>
      </c>
      <c r="AX527" t="str">
        <f t="shared" si="164"/>
        <v/>
      </c>
      <c r="AY527" t="str">
        <f t="shared" si="164"/>
        <v/>
      </c>
      <c r="BA527">
        <v>527</v>
      </c>
      <c r="BB527">
        <f t="shared" si="158"/>
        <v>66</v>
      </c>
    </row>
    <row r="528" spans="1:54">
      <c r="A528" s="77"/>
      <c r="E528" s="78"/>
      <c r="F528" s="78"/>
      <c r="G528" t="str" cm="1">
        <f t="array" aca="1" ref="G528" ca="1">IFERROR(IF(INDIRECT("'"&amp;B528&amp;"'!Z"&amp;MATCH(INT(BA528/8)+1,INDIRECT("'"&amp;B528&amp;"'!B4:B15"),0)+3)=1,15,IF(INDIRECT("'"&amp;B528&amp;"'!X"&amp;MATCH(INT(BA528/8)+1,INDIRECT("'"&amp;B528&amp;"'!B4:B15"),0)+3)=1,10,IF(INDIRECT("'"&amp;B528&amp;"'!V"&amp;MATCH(INT(BA528/8)+1,INDIRECT("'"&amp;B528&amp;"'!B4:B15"),0)+3)=1,6,IF(INDIRECT("'"&amp;B528&amp;"'!V"&amp;MATCH(INT(BA528/8)+1,INDIRECT("'"&amp;B528&amp;"'!B4:B15"),0)+3)=1,4,0)))),"")</f>
        <v/>
      </c>
      <c r="H528" t="str" cm="1">
        <f t="array" aca="1" ref="H528" ca="1">IFERROR(IFERROR(INDIRECT("'"&amp;B528&amp;"'!AE"&amp;MATCH(INT(BA528/8)+1,INDIRECT("'"&amp;B528&amp;"'!B4:B15"),0)+3),0)-G528,"")</f>
        <v/>
      </c>
      <c r="K528" t="str" cm="1">
        <f t="array" aca="1" ref="K528" ca="1">IFERROR(INDIRECT("'"&amp;B528&amp;"'!AG"&amp;MATCH(INT(BA528/8)+1,INDIRECT("'"&amp;B528&amp;"'!B4:B15"),0)+3),"")</f>
        <v/>
      </c>
      <c r="M528" t="str">
        <f t="shared" ca="1" si="163"/>
        <v/>
      </c>
      <c r="N528" t="str">
        <f t="shared" si="163"/>
        <v/>
      </c>
      <c r="O528" t="str">
        <f t="shared" si="163"/>
        <v/>
      </c>
      <c r="P528" t="str">
        <f t="shared" si="163"/>
        <v/>
      </c>
      <c r="Q528" t="str">
        <f t="shared" si="163"/>
        <v/>
      </c>
      <c r="R528" t="str">
        <f t="shared" si="163"/>
        <v/>
      </c>
      <c r="S528" t="str">
        <f t="shared" si="163"/>
        <v/>
      </c>
      <c r="T528" t="str">
        <f t="shared" si="163"/>
        <v/>
      </c>
      <c r="U528" t="str">
        <f t="shared" si="163"/>
        <v/>
      </c>
      <c r="V528" t="str">
        <f t="shared" si="163"/>
        <v/>
      </c>
      <c r="W528" t="str">
        <f t="shared" si="163"/>
        <v/>
      </c>
      <c r="X528" t="str">
        <f t="shared" si="163"/>
        <v/>
      </c>
      <c r="Y528" t="str">
        <f t="shared" si="163"/>
        <v/>
      </c>
      <c r="Z528" t="str">
        <f t="shared" si="163"/>
        <v/>
      </c>
      <c r="AA528" t="str">
        <f t="shared" si="163"/>
        <v/>
      </c>
      <c r="AB528" t="str">
        <f t="shared" si="163"/>
        <v/>
      </c>
      <c r="AC528" t="str">
        <f t="shared" si="162"/>
        <v/>
      </c>
      <c r="AD528" t="str">
        <f t="shared" si="162"/>
        <v/>
      </c>
      <c r="AE528" t="str">
        <f t="shared" si="162"/>
        <v/>
      </c>
      <c r="AF528" t="str">
        <f t="shared" si="162"/>
        <v/>
      </c>
      <c r="AG528" t="str">
        <f t="shared" si="162"/>
        <v/>
      </c>
      <c r="AH528" t="str">
        <f t="shared" si="162"/>
        <v/>
      </c>
      <c r="AI528" t="str">
        <f t="shared" si="162"/>
        <v/>
      </c>
      <c r="AJ528" t="str">
        <f t="shared" si="162"/>
        <v/>
      </c>
      <c r="AK528" t="str">
        <f t="shared" si="162"/>
        <v/>
      </c>
      <c r="AL528" t="str">
        <f t="shared" si="162"/>
        <v/>
      </c>
      <c r="AM528" t="str">
        <f t="shared" si="162"/>
        <v/>
      </c>
      <c r="AN528" t="str">
        <f t="shared" si="162"/>
        <v/>
      </c>
      <c r="AO528" t="str">
        <f t="shared" si="162"/>
        <v/>
      </c>
      <c r="AP528" t="str">
        <f t="shared" si="162"/>
        <v/>
      </c>
      <c r="AQ528" t="str">
        <f t="shared" si="162"/>
        <v/>
      </c>
      <c r="AR528" t="str">
        <f t="shared" si="164"/>
        <v/>
      </c>
      <c r="AS528" t="str">
        <f t="shared" si="164"/>
        <v/>
      </c>
      <c r="AT528" t="str">
        <f t="shared" si="164"/>
        <v/>
      </c>
      <c r="AU528" t="str">
        <f t="shared" si="164"/>
        <v/>
      </c>
      <c r="AV528" t="str">
        <f t="shared" si="164"/>
        <v/>
      </c>
      <c r="AW528" t="str">
        <f t="shared" si="164"/>
        <v/>
      </c>
      <c r="AX528" t="str">
        <f t="shared" si="164"/>
        <v/>
      </c>
      <c r="AY528" t="str">
        <f t="shared" si="164"/>
        <v/>
      </c>
      <c r="BA528">
        <v>528</v>
      </c>
      <c r="BB528">
        <f t="shared" si="158"/>
        <v>67</v>
      </c>
    </row>
    <row r="529" spans="1:54">
      <c r="A529" s="77"/>
      <c r="E529" s="78"/>
      <c r="F529" s="78"/>
      <c r="G529" t="str" cm="1">
        <f t="array" aca="1" ref="G529" ca="1">IFERROR(IF(INDIRECT("'"&amp;B529&amp;"'!Z"&amp;MATCH(INT(BA529/8)+1,INDIRECT("'"&amp;B529&amp;"'!B4:B15"),0)+3)=1,15,IF(INDIRECT("'"&amp;B529&amp;"'!X"&amp;MATCH(INT(BA529/8)+1,INDIRECT("'"&amp;B529&amp;"'!B4:B15"),0)+3)=1,10,IF(INDIRECT("'"&amp;B529&amp;"'!V"&amp;MATCH(INT(BA529/8)+1,INDIRECT("'"&amp;B529&amp;"'!B4:B15"),0)+3)=1,6,IF(INDIRECT("'"&amp;B529&amp;"'!V"&amp;MATCH(INT(BA529/8)+1,INDIRECT("'"&amp;B529&amp;"'!B4:B15"),0)+3)=1,4,0)))),"")</f>
        <v/>
      </c>
      <c r="H529" t="str" cm="1">
        <f t="array" aca="1" ref="H529" ca="1">IFERROR(IFERROR(INDIRECT("'"&amp;B529&amp;"'!AE"&amp;MATCH(INT(BA529/8)+1,INDIRECT("'"&amp;B529&amp;"'!B4:B15"),0)+3),0)-G529,"")</f>
        <v/>
      </c>
      <c r="K529" t="str" cm="1">
        <f t="array" aca="1" ref="K529" ca="1">IFERROR(INDIRECT("'"&amp;B529&amp;"'!AG"&amp;MATCH(INT(BA529/8)+1,INDIRECT("'"&amp;B529&amp;"'!B4:B15"),0)+3),"")</f>
        <v/>
      </c>
      <c r="M529" t="str">
        <f t="shared" ca="1" si="163"/>
        <v/>
      </c>
      <c r="N529" t="str">
        <f t="shared" si="163"/>
        <v/>
      </c>
      <c r="O529" t="str">
        <f t="shared" si="163"/>
        <v/>
      </c>
      <c r="P529" t="str">
        <f t="shared" si="163"/>
        <v/>
      </c>
      <c r="Q529" t="str">
        <f t="shared" si="163"/>
        <v/>
      </c>
      <c r="R529" t="str">
        <f t="shared" si="163"/>
        <v/>
      </c>
      <c r="S529" t="str">
        <f t="shared" si="163"/>
        <v/>
      </c>
      <c r="T529" t="str">
        <f t="shared" si="163"/>
        <v/>
      </c>
      <c r="U529" t="str">
        <f t="shared" si="163"/>
        <v/>
      </c>
      <c r="V529" t="str">
        <f t="shared" si="163"/>
        <v/>
      </c>
      <c r="W529" t="str">
        <f t="shared" si="163"/>
        <v/>
      </c>
      <c r="X529" t="str">
        <f t="shared" si="163"/>
        <v/>
      </c>
      <c r="Y529" t="str">
        <f t="shared" si="163"/>
        <v/>
      </c>
      <c r="Z529" t="str">
        <f t="shared" si="163"/>
        <v/>
      </c>
      <c r="AA529" t="str">
        <f t="shared" si="163"/>
        <v/>
      </c>
      <c r="AB529" t="str">
        <f t="shared" si="163"/>
        <v/>
      </c>
      <c r="AC529" t="str">
        <f t="shared" si="162"/>
        <v/>
      </c>
      <c r="AD529" t="str">
        <f t="shared" si="162"/>
        <v/>
      </c>
      <c r="AE529" t="str">
        <f t="shared" si="162"/>
        <v/>
      </c>
      <c r="AF529" t="str">
        <f t="shared" si="162"/>
        <v/>
      </c>
      <c r="AG529" t="str">
        <f t="shared" si="162"/>
        <v/>
      </c>
      <c r="AH529" t="str">
        <f t="shared" si="162"/>
        <v/>
      </c>
      <c r="AI529" t="str">
        <f t="shared" si="162"/>
        <v/>
      </c>
      <c r="AJ529" t="str">
        <f t="shared" si="162"/>
        <v/>
      </c>
      <c r="AK529" t="str">
        <f t="shared" si="162"/>
        <v/>
      </c>
      <c r="AL529" t="str">
        <f t="shared" si="162"/>
        <v/>
      </c>
      <c r="AM529" t="str">
        <f t="shared" si="162"/>
        <v/>
      </c>
      <c r="AN529" t="str">
        <f t="shared" si="162"/>
        <v/>
      </c>
      <c r="AO529" t="str">
        <f t="shared" si="162"/>
        <v/>
      </c>
      <c r="AP529" t="str">
        <f t="shared" si="162"/>
        <v/>
      </c>
      <c r="AQ529" t="str">
        <f t="shared" si="162"/>
        <v/>
      </c>
      <c r="AR529" t="str">
        <f t="shared" si="164"/>
        <v/>
      </c>
      <c r="AS529" t="str">
        <f t="shared" si="164"/>
        <v/>
      </c>
      <c r="AT529" t="str">
        <f t="shared" si="164"/>
        <v/>
      </c>
      <c r="AU529" t="str">
        <f t="shared" si="164"/>
        <v/>
      </c>
      <c r="AV529" t="str">
        <f t="shared" si="164"/>
        <v/>
      </c>
      <c r="AW529" t="str">
        <f t="shared" si="164"/>
        <v/>
      </c>
      <c r="AX529" t="str">
        <f t="shared" si="164"/>
        <v/>
      </c>
      <c r="AY529" t="str">
        <f t="shared" si="164"/>
        <v/>
      </c>
      <c r="BA529">
        <v>529</v>
      </c>
      <c r="BB529">
        <f t="shared" si="158"/>
        <v>67</v>
      </c>
    </row>
    <row r="530" spans="1:54">
      <c r="A530" s="77"/>
      <c r="E530" s="78"/>
      <c r="F530" s="78"/>
      <c r="G530" t="str" cm="1">
        <f t="array" aca="1" ref="G530" ca="1">IFERROR(IF(INDIRECT("'"&amp;B530&amp;"'!Z"&amp;MATCH(INT(BA530/8)+1,INDIRECT("'"&amp;B530&amp;"'!B4:B15"),0)+3)=1,15,IF(INDIRECT("'"&amp;B530&amp;"'!X"&amp;MATCH(INT(BA530/8)+1,INDIRECT("'"&amp;B530&amp;"'!B4:B15"),0)+3)=1,10,IF(INDIRECT("'"&amp;B530&amp;"'!V"&amp;MATCH(INT(BA530/8)+1,INDIRECT("'"&amp;B530&amp;"'!B4:B15"),0)+3)=1,6,IF(INDIRECT("'"&amp;B530&amp;"'!V"&amp;MATCH(INT(BA530/8)+1,INDIRECT("'"&amp;B530&amp;"'!B4:B15"),0)+3)=1,4,0)))),"")</f>
        <v/>
      </c>
      <c r="H530" t="str" cm="1">
        <f t="array" aca="1" ref="H530" ca="1">IFERROR(IFERROR(INDIRECT("'"&amp;B530&amp;"'!AE"&amp;MATCH(INT(BA530/8)+1,INDIRECT("'"&amp;B530&amp;"'!B4:B15"),0)+3),0)-G530,"")</f>
        <v/>
      </c>
      <c r="I530" t="e">
        <f ca="1">H530+H531+H532</f>
        <v>#VALUE!</v>
      </c>
      <c r="J530" t="str">
        <f ca="1">IFERROR(ABS(SUM(I530,-F531,-E531))+ABS(SUM(IF(D530="Traversal",15,IF(D530="High",10,IF(D530="Mid",6,IF(D530="Low",4,0))))-G530)),"")</f>
        <v/>
      </c>
      <c r="K530" t="str" cm="1">
        <f t="array" aca="1" ref="K530" ca="1">IFERROR(INDIRECT("'"&amp;B530&amp;"'!AG"&amp;MATCH(INT(BA530/8)+1,INDIRECT("'"&amp;B530&amp;"'!B4:B15"),0)+3),"")</f>
        <v/>
      </c>
      <c r="M530" t="str">
        <f t="shared" ca="1" si="163"/>
        <v/>
      </c>
      <c r="N530" t="str">
        <f t="shared" si="163"/>
        <v/>
      </c>
      <c r="O530" t="str">
        <f t="shared" si="163"/>
        <v/>
      </c>
      <c r="P530" t="str">
        <f t="shared" si="163"/>
        <v/>
      </c>
      <c r="Q530" t="str">
        <f t="shared" si="163"/>
        <v/>
      </c>
      <c r="R530" t="str">
        <f t="shared" si="163"/>
        <v/>
      </c>
      <c r="S530" t="str">
        <f t="shared" si="163"/>
        <v/>
      </c>
      <c r="T530" t="str">
        <f t="shared" si="163"/>
        <v/>
      </c>
      <c r="U530" t="str">
        <f t="shared" si="163"/>
        <v/>
      </c>
      <c r="V530" t="str">
        <f t="shared" si="163"/>
        <v/>
      </c>
      <c r="W530" t="str">
        <f t="shared" si="163"/>
        <v/>
      </c>
      <c r="X530" t="str">
        <f t="shared" si="163"/>
        <v/>
      </c>
      <c r="Y530" t="str">
        <f t="shared" si="163"/>
        <v/>
      </c>
      <c r="Z530" t="str">
        <f t="shared" si="163"/>
        <v/>
      </c>
      <c r="AA530" t="str">
        <f t="shared" si="163"/>
        <v/>
      </c>
      <c r="AB530" t="str">
        <f t="shared" si="163"/>
        <v/>
      </c>
      <c r="AC530" t="str">
        <f t="shared" si="162"/>
        <v/>
      </c>
      <c r="AD530" t="str">
        <f t="shared" si="162"/>
        <v/>
      </c>
      <c r="AE530" t="str">
        <f t="shared" si="162"/>
        <v/>
      </c>
      <c r="AF530" t="str">
        <f t="shared" si="162"/>
        <v/>
      </c>
      <c r="AG530" t="str">
        <f t="shared" si="162"/>
        <v/>
      </c>
      <c r="AH530" t="str">
        <f t="shared" si="162"/>
        <v/>
      </c>
      <c r="AI530" t="str">
        <f t="shared" si="162"/>
        <v/>
      </c>
      <c r="AJ530" t="str">
        <f t="shared" si="162"/>
        <v/>
      </c>
      <c r="AK530" t="str">
        <f t="shared" si="162"/>
        <v/>
      </c>
      <c r="AL530" t="str">
        <f t="shared" si="162"/>
        <v/>
      </c>
      <c r="AM530" t="str">
        <f t="shared" si="162"/>
        <v/>
      </c>
      <c r="AN530" t="str">
        <f t="shared" si="162"/>
        <v/>
      </c>
      <c r="AO530" t="str">
        <f t="shared" si="162"/>
        <v/>
      </c>
      <c r="AP530" t="str">
        <f t="shared" si="162"/>
        <v/>
      </c>
      <c r="AQ530" t="str">
        <f t="shared" si="162"/>
        <v/>
      </c>
      <c r="AR530" t="str">
        <f t="shared" si="164"/>
        <v/>
      </c>
      <c r="AS530" t="str">
        <f t="shared" si="164"/>
        <v/>
      </c>
      <c r="AT530" t="str">
        <f t="shared" si="164"/>
        <v/>
      </c>
      <c r="AU530" t="str">
        <f t="shared" si="164"/>
        <v/>
      </c>
      <c r="AV530" t="str">
        <f t="shared" si="164"/>
        <v/>
      </c>
      <c r="AW530" t="str">
        <f t="shared" si="164"/>
        <v/>
      </c>
      <c r="AX530" t="str">
        <f t="shared" si="164"/>
        <v/>
      </c>
      <c r="AY530" t="str">
        <f t="shared" si="164"/>
        <v/>
      </c>
      <c r="BA530">
        <v>530</v>
      </c>
      <c r="BB530">
        <f t="shared" si="158"/>
        <v>67</v>
      </c>
    </row>
    <row r="531" spans="1:54">
      <c r="A531" s="77"/>
      <c r="E531" s="78"/>
      <c r="F531" s="78"/>
      <c r="G531" t="str" cm="1">
        <f t="array" aca="1" ref="G531" ca="1">IFERROR(IF(INDIRECT("'"&amp;B531&amp;"'!Z"&amp;MATCH(INT(BA531/8)+1,INDIRECT("'"&amp;B531&amp;"'!B4:B15"),0)+3)=1,15,IF(INDIRECT("'"&amp;B531&amp;"'!X"&amp;MATCH(INT(BA531/8)+1,INDIRECT("'"&amp;B531&amp;"'!B4:B15"),0)+3)=1,10,IF(INDIRECT("'"&amp;B531&amp;"'!V"&amp;MATCH(INT(BA531/8)+1,INDIRECT("'"&amp;B531&amp;"'!B4:B15"),0)+3)=1,6,IF(INDIRECT("'"&amp;B531&amp;"'!V"&amp;MATCH(INT(BA531/8)+1,INDIRECT("'"&amp;B531&amp;"'!B4:B15"),0)+3)=1,4,0)))),"")</f>
        <v/>
      </c>
      <c r="H531" t="str" cm="1">
        <f t="array" aca="1" ref="H531" ca="1">IFERROR(IFERROR(INDIRECT("'"&amp;B531&amp;"'!AE"&amp;MATCH(INT(BA531/8)+1,INDIRECT("'"&amp;B531&amp;"'!B4:B15"),0)+3),0)-G531,"")</f>
        <v/>
      </c>
      <c r="I531" t="e">
        <f ca="1">H530+H531+H532</f>
        <v>#VALUE!</v>
      </c>
      <c r="J531" t="str">
        <f ca="1">IFERROR(ABS(SUM(I531,-F531,-E531))+ABS(SUM(IF(D531="Traversal",15,IF(D531="High",10,IF(D531="Mid",6,IF(D531="Low",4,0))))-G531)),"")</f>
        <v/>
      </c>
      <c r="K531" t="str" cm="1">
        <f t="array" aca="1" ref="K531" ca="1">IFERROR(INDIRECT("'"&amp;B531&amp;"'!AG"&amp;MATCH(INT(BA531/8)+1,INDIRECT("'"&amp;B531&amp;"'!B4:B15"),0)+3),"")</f>
        <v/>
      </c>
      <c r="M531" t="str">
        <f t="shared" ca="1" si="163"/>
        <v/>
      </c>
      <c r="N531" t="str">
        <f t="shared" si="163"/>
        <v/>
      </c>
      <c r="O531" t="str">
        <f t="shared" si="163"/>
        <v/>
      </c>
      <c r="P531" t="str">
        <f t="shared" si="163"/>
        <v/>
      </c>
      <c r="Q531" t="str">
        <f t="shared" si="163"/>
        <v/>
      </c>
      <c r="R531" t="str">
        <f t="shared" si="163"/>
        <v/>
      </c>
      <c r="S531" t="str">
        <f t="shared" si="163"/>
        <v/>
      </c>
      <c r="T531" t="str">
        <f t="shared" si="163"/>
        <v/>
      </c>
      <c r="U531" t="str">
        <f t="shared" si="163"/>
        <v/>
      </c>
      <c r="V531" t="str">
        <f t="shared" si="163"/>
        <v/>
      </c>
      <c r="W531" t="str">
        <f t="shared" si="163"/>
        <v/>
      </c>
      <c r="X531" t="str">
        <f t="shared" si="163"/>
        <v/>
      </c>
      <c r="Y531" t="str">
        <f t="shared" si="163"/>
        <v/>
      </c>
      <c r="Z531" t="str">
        <f t="shared" si="163"/>
        <v/>
      </c>
      <c r="AA531" t="str">
        <f t="shared" si="163"/>
        <v/>
      </c>
      <c r="AB531" t="str">
        <f t="shared" si="163"/>
        <v/>
      </c>
      <c r="AC531" t="str">
        <f t="shared" si="162"/>
        <v/>
      </c>
      <c r="AD531" t="str">
        <f t="shared" si="162"/>
        <v/>
      </c>
      <c r="AE531" t="str">
        <f t="shared" si="162"/>
        <v/>
      </c>
      <c r="AF531" t="str">
        <f t="shared" si="162"/>
        <v/>
      </c>
      <c r="AG531" t="str">
        <f t="shared" si="162"/>
        <v/>
      </c>
      <c r="AH531" t="str">
        <f t="shared" si="162"/>
        <v/>
      </c>
      <c r="AI531" t="str">
        <f t="shared" si="162"/>
        <v/>
      </c>
      <c r="AJ531" t="str">
        <f t="shared" si="162"/>
        <v/>
      </c>
      <c r="AK531" t="str">
        <f t="shared" si="162"/>
        <v/>
      </c>
      <c r="AL531" t="str">
        <f t="shared" si="162"/>
        <v/>
      </c>
      <c r="AM531" t="str">
        <f t="shared" si="162"/>
        <v/>
      </c>
      <c r="AN531" t="str">
        <f t="shared" si="162"/>
        <v/>
      </c>
      <c r="AO531" t="str">
        <f t="shared" si="162"/>
        <v/>
      </c>
      <c r="AP531" t="str">
        <f t="shared" si="162"/>
        <v/>
      </c>
      <c r="AQ531" t="str">
        <f t="shared" si="162"/>
        <v/>
      </c>
      <c r="AR531" t="str">
        <f t="shared" si="164"/>
        <v/>
      </c>
      <c r="AS531" t="str">
        <f t="shared" si="164"/>
        <v/>
      </c>
      <c r="AT531" t="str">
        <f t="shared" si="164"/>
        <v/>
      </c>
      <c r="AU531" t="str">
        <f t="shared" si="164"/>
        <v/>
      </c>
      <c r="AV531" t="str">
        <f t="shared" si="164"/>
        <v/>
      </c>
      <c r="AW531" t="str">
        <f t="shared" si="164"/>
        <v/>
      </c>
      <c r="AX531" t="str">
        <f t="shared" si="164"/>
        <v/>
      </c>
      <c r="AY531" t="str">
        <f t="shared" si="164"/>
        <v/>
      </c>
      <c r="BA531">
        <v>531</v>
      </c>
      <c r="BB531">
        <f t="shared" si="158"/>
        <v>67</v>
      </c>
    </row>
    <row r="532" spans="1:54">
      <c r="A532" s="77"/>
      <c r="E532" s="78"/>
      <c r="F532" s="78"/>
      <c r="G532" t="str" cm="1">
        <f t="array" aca="1" ref="G532" ca="1">IFERROR(IF(INDIRECT("'"&amp;B532&amp;"'!Z"&amp;MATCH(INT(BA532/8)+1,INDIRECT("'"&amp;B532&amp;"'!B4:B15"),0)+3)=1,15,IF(INDIRECT("'"&amp;B532&amp;"'!X"&amp;MATCH(INT(BA532/8)+1,INDIRECT("'"&amp;B532&amp;"'!B4:B15"),0)+3)=1,10,IF(INDIRECT("'"&amp;B532&amp;"'!V"&amp;MATCH(INT(BA532/8)+1,INDIRECT("'"&amp;B532&amp;"'!B4:B15"),0)+3)=1,6,IF(INDIRECT("'"&amp;B532&amp;"'!V"&amp;MATCH(INT(BA532/8)+1,INDIRECT("'"&amp;B532&amp;"'!B4:B15"),0)+3)=1,4,0)))),"")</f>
        <v/>
      </c>
      <c r="H532" t="str" cm="1">
        <f t="array" aca="1" ref="H532" ca="1">IFERROR(IFERROR(INDIRECT("'"&amp;B532&amp;"'!AE"&amp;MATCH(INT(BA532/8)+1,INDIRECT("'"&amp;B532&amp;"'!B4:B15"),0)+3),0)-G532,"")</f>
        <v/>
      </c>
      <c r="I532" t="e">
        <f ca="1">H530+H531+H532</f>
        <v>#VALUE!</v>
      </c>
      <c r="J532" t="str">
        <f ca="1">IFERROR(ABS(SUM(I532,-F531,-E531))+ABS(SUM(IF(D532="Traversal",15,IF(D532="High",10,IF(D532="Mid",6,IF(D532="Low",4,0))))-G532)),"")</f>
        <v/>
      </c>
      <c r="K532" t="str" cm="1">
        <f t="array" aca="1" ref="K532" ca="1">IFERROR(INDIRECT("'"&amp;B532&amp;"'!AG"&amp;MATCH(INT(BA532/8)+1,INDIRECT("'"&amp;B532&amp;"'!B4:B15"),0)+3),"")</f>
        <v/>
      </c>
      <c r="M532" t="str">
        <f t="shared" ca="1" si="163"/>
        <v/>
      </c>
      <c r="N532" t="str">
        <f t="shared" si="163"/>
        <v/>
      </c>
      <c r="O532" t="str">
        <f t="shared" si="163"/>
        <v/>
      </c>
      <c r="P532" t="str">
        <f t="shared" si="163"/>
        <v/>
      </c>
      <c r="Q532" t="str">
        <f t="shared" si="163"/>
        <v/>
      </c>
      <c r="R532" t="str">
        <f t="shared" si="163"/>
        <v/>
      </c>
      <c r="S532" t="str">
        <f t="shared" si="163"/>
        <v/>
      </c>
      <c r="T532" t="str">
        <f t="shared" si="163"/>
        <v/>
      </c>
      <c r="U532" t="str">
        <f t="shared" si="163"/>
        <v/>
      </c>
      <c r="V532" t="str">
        <f t="shared" si="163"/>
        <v/>
      </c>
      <c r="W532" t="str">
        <f t="shared" si="163"/>
        <v/>
      </c>
      <c r="X532" t="str">
        <f t="shared" si="163"/>
        <v/>
      </c>
      <c r="Y532" t="str">
        <f t="shared" si="163"/>
        <v/>
      </c>
      <c r="Z532" t="str">
        <f t="shared" si="163"/>
        <v/>
      </c>
      <c r="AA532" t="str">
        <f t="shared" si="163"/>
        <v/>
      </c>
      <c r="AB532" t="str">
        <f t="shared" si="163"/>
        <v/>
      </c>
      <c r="AC532" t="str">
        <f t="shared" si="162"/>
        <v/>
      </c>
      <c r="AD532" t="str">
        <f t="shared" si="162"/>
        <v/>
      </c>
      <c r="AE532" t="str">
        <f t="shared" si="162"/>
        <v/>
      </c>
      <c r="AF532" t="str">
        <f t="shared" si="162"/>
        <v/>
      </c>
      <c r="AG532" t="str">
        <f t="shared" si="162"/>
        <v/>
      </c>
      <c r="AH532" t="str">
        <f t="shared" si="162"/>
        <v/>
      </c>
      <c r="AI532" t="str">
        <f t="shared" si="162"/>
        <v/>
      </c>
      <c r="AJ532" t="str">
        <f t="shared" si="162"/>
        <v/>
      </c>
      <c r="AK532" t="str">
        <f t="shared" si="162"/>
        <v/>
      </c>
      <c r="AL532" t="str">
        <f t="shared" si="162"/>
        <v/>
      </c>
      <c r="AM532" t="str">
        <f t="shared" si="162"/>
        <v/>
      </c>
      <c r="AN532" t="str">
        <f t="shared" si="162"/>
        <v/>
      </c>
      <c r="AO532" t="str">
        <f t="shared" si="162"/>
        <v/>
      </c>
      <c r="AP532" t="str">
        <f t="shared" si="162"/>
        <v/>
      </c>
      <c r="AQ532" t="str">
        <f t="shared" si="162"/>
        <v/>
      </c>
      <c r="AR532" t="str">
        <f t="shared" si="164"/>
        <v/>
      </c>
      <c r="AS532" t="str">
        <f t="shared" si="164"/>
        <v/>
      </c>
      <c r="AT532" t="str">
        <f t="shared" si="164"/>
        <v/>
      </c>
      <c r="AU532" t="str">
        <f t="shared" si="164"/>
        <v/>
      </c>
      <c r="AV532" t="str">
        <f t="shared" si="164"/>
        <v/>
      </c>
      <c r="AW532" t="str">
        <f t="shared" si="164"/>
        <v/>
      </c>
      <c r="AX532" t="str">
        <f t="shared" si="164"/>
        <v/>
      </c>
      <c r="AY532" t="str">
        <f t="shared" si="164"/>
        <v/>
      </c>
      <c r="BA532">
        <v>532</v>
      </c>
      <c r="BB532">
        <f t="shared" si="158"/>
        <v>67</v>
      </c>
    </row>
    <row r="533" spans="1:54">
      <c r="A533" s="77"/>
      <c r="E533" s="78"/>
      <c r="F533" s="78"/>
      <c r="G533" t="str" cm="1">
        <f t="array" aca="1" ref="G533" ca="1">IFERROR(IF(INDIRECT("'"&amp;B533&amp;"'!Z"&amp;MATCH(INT(BA533/8)+1,INDIRECT("'"&amp;B533&amp;"'!B4:B15"),0)+3)=1,15,IF(INDIRECT("'"&amp;B533&amp;"'!X"&amp;MATCH(INT(BA533/8)+1,INDIRECT("'"&amp;B533&amp;"'!B4:B15"),0)+3)=1,10,IF(INDIRECT("'"&amp;B533&amp;"'!V"&amp;MATCH(INT(BA533/8)+1,INDIRECT("'"&amp;B533&amp;"'!B4:B15"),0)+3)=1,6,IF(INDIRECT("'"&amp;B533&amp;"'!V"&amp;MATCH(INT(BA533/8)+1,INDIRECT("'"&amp;B533&amp;"'!B4:B15"),0)+3)=1,4,0)))),"")</f>
        <v/>
      </c>
      <c r="H533" t="str" cm="1">
        <f t="array" aca="1" ref="H533" ca="1">IFERROR(IFERROR(INDIRECT("'"&amp;B533&amp;"'!AE"&amp;MATCH(INT(BA533/8)+1,INDIRECT("'"&amp;B533&amp;"'!B4:B15"),0)+3),0)-G533,"")</f>
        <v/>
      </c>
      <c r="I533" t="e">
        <f ca="1">H533+H534+H535</f>
        <v>#VALUE!</v>
      </c>
      <c r="J533" t="str">
        <f ca="1">IFERROR(ABS(SUM(I533,-F534,-E534))+ABS(SUM(IF(D533="Traversal",15,IF(D533="High",10,IF(D533="Mid",6,IF(D533="Low",4,0))))-G533)),"")</f>
        <v/>
      </c>
      <c r="K533" t="str" cm="1">
        <f t="array" aca="1" ref="K533" ca="1">IFERROR(INDIRECT("'"&amp;B533&amp;"'!AG"&amp;MATCH(INT(BA533/8)+1,INDIRECT("'"&amp;B533&amp;"'!B4:B15"),0)+3),"")</f>
        <v/>
      </c>
      <c r="M533" t="str">
        <f t="shared" ca="1" si="163"/>
        <v/>
      </c>
      <c r="N533" t="str">
        <f t="shared" si="163"/>
        <v/>
      </c>
      <c r="O533" t="str">
        <f t="shared" si="163"/>
        <v/>
      </c>
      <c r="P533" t="str">
        <f t="shared" si="163"/>
        <v/>
      </c>
      <c r="Q533" t="str">
        <f t="shared" si="163"/>
        <v/>
      </c>
      <c r="R533" t="str">
        <f t="shared" si="163"/>
        <v/>
      </c>
      <c r="S533" t="str">
        <f t="shared" si="163"/>
        <v/>
      </c>
      <c r="T533" t="str">
        <f t="shared" si="163"/>
        <v/>
      </c>
      <c r="U533" t="str">
        <f t="shared" si="163"/>
        <v/>
      </c>
      <c r="V533" t="str">
        <f t="shared" si="163"/>
        <v/>
      </c>
      <c r="W533" t="str">
        <f t="shared" si="163"/>
        <v/>
      </c>
      <c r="X533" t="str">
        <f t="shared" si="163"/>
        <v/>
      </c>
      <c r="Y533" t="str">
        <f t="shared" si="163"/>
        <v/>
      </c>
      <c r="Z533" t="str">
        <f t="shared" si="163"/>
        <v/>
      </c>
      <c r="AA533" t="str">
        <f t="shared" si="163"/>
        <v/>
      </c>
      <c r="AB533" t="str">
        <f t="shared" si="163"/>
        <v/>
      </c>
      <c r="AC533" t="str">
        <f t="shared" si="162"/>
        <v/>
      </c>
      <c r="AD533" t="str">
        <f t="shared" si="162"/>
        <v/>
      </c>
      <c r="AE533" t="str">
        <f t="shared" si="162"/>
        <v/>
      </c>
      <c r="AF533" t="str">
        <f t="shared" si="162"/>
        <v/>
      </c>
      <c r="AG533" t="str">
        <f t="shared" si="162"/>
        <v/>
      </c>
      <c r="AH533" t="str">
        <f t="shared" si="162"/>
        <v/>
      </c>
      <c r="AI533" t="str">
        <f t="shared" si="162"/>
        <v/>
      </c>
      <c r="AJ533" t="str">
        <f t="shared" si="162"/>
        <v/>
      </c>
      <c r="AK533" t="str">
        <f t="shared" si="162"/>
        <v/>
      </c>
      <c r="AL533" t="str">
        <f t="shared" si="162"/>
        <v/>
      </c>
      <c r="AM533" t="str">
        <f t="shared" si="162"/>
        <v/>
      </c>
      <c r="AN533" t="str">
        <f t="shared" si="162"/>
        <v/>
      </c>
      <c r="AO533" t="str">
        <f t="shared" si="162"/>
        <v/>
      </c>
      <c r="AP533" t="str">
        <f t="shared" si="162"/>
        <v/>
      </c>
      <c r="AQ533" t="str">
        <f t="shared" si="162"/>
        <v/>
      </c>
      <c r="AR533" t="str">
        <f t="shared" si="164"/>
        <v/>
      </c>
      <c r="AS533" t="str">
        <f t="shared" si="164"/>
        <v/>
      </c>
      <c r="AT533" t="str">
        <f t="shared" si="164"/>
        <v/>
      </c>
      <c r="AU533" t="str">
        <f t="shared" si="164"/>
        <v/>
      </c>
      <c r="AV533" t="str">
        <f t="shared" si="164"/>
        <v/>
      </c>
      <c r="AW533" t="str">
        <f t="shared" si="164"/>
        <v/>
      </c>
      <c r="AX533" t="str">
        <f t="shared" si="164"/>
        <v/>
      </c>
      <c r="AY533" t="str">
        <f t="shared" si="164"/>
        <v/>
      </c>
      <c r="BA533">
        <v>533</v>
      </c>
      <c r="BB533">
        <f t="shared" si="158"/>
        <v>67</v>
      </c>
    </row>
    <row r="534" spans="1:54">
      <c r="A534" s="77"/>
      <c r="E534" s="78"/>
      <c r="F534" s="78"/>
      <c r="G534" t="str" cm="1">
        <f t="array" aca="1" ref="G534" ca="1">IFERROR(IF(INDIRECT("'"&amp;B534&amp;"'!Z"&amp;MATCH(INT(BA534/8)+1,INDIRECT("'"&amp;B534&amp;"'!B4:B15"),0)+3)=1,15,IF(INDIRECT("'"&amp;B534&amp;"'!X"&amp;MATCH(INT(BA534/8)+1,INDIRECT("'"&amp;B534&amp;"'!B4:B15"),0)+3)=1,10,IF(INDIRECT("'"&amp;B534&amp;"'!V"&amp;MATCH(INT(BA534/8)+1,INDIRECT("'"&amp;B534&amp;"'!B4:B15"),0)+3)=1,6,IF(INDIRECT("'"&amp;B534&amp;"'!V"&amp;MATCH(INT(BA534/8)+1,INDIRECT("'"&amp;B534&amp;"'!B4:B15"),0)+3)=1,4,0)))),"")</f>
        <v/>
      </c>
      <c r="H534" t="str" cm="1">
        <f t="array" aca="1" ref="H534" ca="1">IFERROR(IFERROR(INDIRECT("'"&amp;B534&amp;"'!AE"&amp;MATCH(INT(BA534/8)+1,INDIRECT("'"&amp;B534&amp;"'!B4:B15"),0)+3),0)-G534,"")</f>
        <v/>
      </c>
      <c r="I534" t="e">
        <f ca="1">H533+H534+H535</f>
        <v>#VALUE!</v>
      </c>
      <c r="J534" t="str">
        <f ca="1">IFERROR(ABS(SUM(I534,-F534,-E534))+ABS(SUM(IF(D534="Traversal",15,IF(D534="High",10,IF(D534="Mid",6,IF(D534="Low",4,0))))-G534)),"")</f>
        <v/>
      </c>
      <c r="K534" t="str" cm="1">
        <f t="array" aca="1" ref="K534" ca="1">IFERROR(INDIRECT("'"&amp;B534&amp;"'!AG"&amp;MATCH(INT(BA534/8)+1,INDIRECT("'"&amp;B534&amp;"'!B4:B15"),0)+3),"")</f>
        <v/>
      </c>
      <c r="M534" t="str">
        <f t="shared" ca="1" si="163"/>
        <v/>
      </c>
      <c r="N534" t="str">
        <f t="shared" si="163"/>
        <v/>
      </c>
      <c r="O534" t="str">
        <f t="shared" si="163"/>
        <v/>
      </c>
      <c r="P534" t="str">
        <f t="shared" si="163"/>
        <v/>
      </c>
      <c r="Q534" t="str">
        <f t="shared" si="163"/>
        <v/>
      </c>
      <c r="R534" t="str">
        <f t="shared" si="163"/>
        <v/>
      </c>
      <c r="S534" t="str">
        <f t="shared" si="163"/>
        <v/>
      </c>
      <c r="T534" t="str">
        <f t="shared" si="163"/>
        <v/>
      </c>
      <c r="U534" t="str">
        <f t="shared" si="163"/>
        <v/>
      </c>
      <c r="V534" t="str">
        <f t="shared" si="163"/>
        <v/>
      </c>
      <c r="W534" t="str">
        <f t="shared" si="163"/>
        <v/>
      </c>
      <c r="X534" t="str">
        <f t="shared" si="163"/>
        <v/>
      </c>
      <c r="Y534" t="str">
        <f t="shared" si="163"/>
        <v/>
      </c>
      <c r="Z534" t="str">
        <f t="shared" si="163"/>
        <v/>
      </c>
      <c r="AA534" t="str">
        <f t="shared" si="163"/>
        <v/>
      </c>
      <c r="AB534" t="str">
        <f t="shared" si="163"/>
        <v/>
      </c>
      <c r="AC534" t="str">
        <f t="shared" si="162"/>
        <v/>
      </c>
      <c r="AD534" t="str">
        <f t="shared" si="162"/>
        <v/>
      </c>
      <c r="AE534" t="str">
        <f t="shared" si="162"/>
        <v/>
      </c>
      <c r="AF534" t="str">
        <f t="shared" si="162"/>
        <v/>
      </c>
      <c r="AG534" t="str">
        <f t="shared" si="162"/>
        <v/>
      </c>
      <c r="AH534" t="str">
        <f t="shared" si="162"/>
        <v/>
      </c>
      <c r="AI534" t="str">
        <f t="shared" si="162"/>
        <v/>
      </c>
      <c r="AJ534" t="str">
        <f t="shared" si="162"/>
        <v/>
      </c>
      <c r="AK534" t="str">
        <f t="shared" si="162"/>
        <v/>
      </c>
      <c r="AL534" t="str">
        <f t="shared" si="162"/>
        <v/>
      </c>
      <c r="AM534" t="str">
        <f t="shared" si="162"/>
        <v/>
      </c>
      <c r="AN534" t="str">
        <f t="shared" si="162"/>
        <v/>
      </c>
      <c r="AO534" t="str">
        <f t="shared" si="162"/>
        <v/>
      </c>
      <c r="AP534" t="str">
        <f t="shared" si="162"/>
        <v/>
      </c>
      <c r="AQ534" t="str">
        <f t="shared" si="162"/>
        <v/>
      </c>
      <c r="AR534" t="str">
        <f t="shared" si="164"/>
        <v/>
      </c>
      <c r="AS534" t="str">
        <f t="shared" si="164"/>
        <v/>
      </c>
      <c r="AT534" t="str">
        <f t="shared" si="164"/>
        <v/>
      </c>
      <c r="AU534" t="str">
        <f t="shared" si="164"/>
        <v/>
      </c>
      <c r="AV534" t="str">
        <f t="shared" si="164"/>
        <v/>
      </c>
      <c r="AW534" t="str">
        <f t="shared" si="164"/>
        <v/>
      </c>
      <c r="AX534" t="str">
        <f t="shared" si="164"/>
        <v/>
      </c>
      <c r="AY534" t="str">
        <f t="shared" si="164"/>
        <v/>
      </c>
      <c r="BA534">
        <v>534</v>
      </c>
      <c r="BB534">
        <f t="shared" si="158"/>
        <v>67</v>
      </c>
    </row>
    <row r="535" spans="1:54">
      <c r="A535" s="77"/>
      <c r="E535" s="78"/>
      <c r="F535" s="78"/>
      <c r="G535" t="str" cm="1">
        <f t="array" aca="1" ref="G535" ca="1">IFERROR(IF(INDIRECT("'"&amp;B535&amp;"'!Z"&amp;MATCH(INT(BA535/8)+1,INDIRECT("'"&amp;B535&amp;"'!B4:B15"),0)+3)=1,15,IF(INDIRECT("'"&amp;B535&amp;"'!X"&amp;MATCH(INT(BA535/8)+1,INDIRECT("'"&amp;B535&amp;"'!B4:B15"),0)+3)=1,10,IF(INDIRECT("'"&amp;B535&amp;"'!V"&amp;MATCH(INT(BA535/8)+1,INDIRECT("'"&amp;B535&amp;"'!B4:B15"),0)+3)=1,6,IF(INDIRECT("'"&amp;B535&amp;"'!V"&amp;MATCH(INT(BA535/8)+1,INDIRECT("'"&amp;B535&amp;"'!B4:B15"),0)+3)=1,4,0)))),"")</f>
        <v/>
      </c>
      <c r="H535" t="str" cm="1">
        <f t="array" aca="1" ref="H535" ca="1">IFERROR(IFERROR(INDIRECT("'"&amp;B535&amp;"'!AE"&amp;MATCH(INT(BA535/8)+1,INDIRECT("'"&amp;B535&amp;"'!B4:B15"),0)+3),0)-G535,"")</f>
        <v/>
      </c>
      <c r="I535" t="e">
        <f ca="1">H533+H534+H535</f>
        <v>#VALUE!</v>
      </c>
      <c r="J535" t="str">
        <f ca="1">IFERROR(ABS(SUM(I535,-F534,-E534))+ABS(SUM(IF(D535="Traversal",15,IF(D535="High",10,IF(D535="Mid",6,IF(D535="Low",4,0))))-G535)),"")</f>
        <v/>
      </c>
      <c r="K535" t="str" cm="1">
        <f t="array" aca="1" ref="K535" ca="1">IFERROR(INDIRECT("'"&amp;B535&amp;"'!AG"&amp;MATCH(INT(BA535/8)+1,INDIRECT("'"&amp;B535&amp;"'!B4:B15"),0)+3),"")</f>
        <v/>
      </c>
      <c r="M535" t="str">
        <f t="shared" ca="1" si="163"/>
        <v/>
      </c>
      <c r="N535" t="str">
        <f t="shared" si="163"/>
        <v/>
      </c>
      <c r="O535" t="str">
        <f t="shared" si="163"/>
        <v/>
      </c>
      <c r="P535" t="str">
        <f t="shared" si="163"/>
        <v/>
      </c>
      <c r="Q535" t="str">
        <f t="shared" si="163"/>
        <v/>
      </c>
      <c r="R535" t="str">
        <f t="shared" si="163"/>
        <v/>
      </c>
      <c r="S535" t="str">
        <f t="shared" si="163"/>
        <v/>
      </c>
      <c r="T535" t="str">
        <f t="shared" si="163"/>
        <v/>
      </c>
      <c r="U535" t="str">
        <f t="shared" si="163"/>
        <v/>
      </c>
      <c r="V535" t="str">
        <f t="shared" si="163"/>
        <v/>
      </c>
      <c r="W535" t="str">
        <f t="shared" si="163"/>
        <v/>
      </c>
      <c r="X535" t="str">
        <f t="shared" si="163"/>
        <v/>
      </c>
      <c r="Y535" t="str">
        <f t="shared" si="163"/>
        <v/>
      </c>
      <c r="Z535" t="str">
        <f t="shared" si="163"/>
        <v/>
      </c>
      <c r="AA535" t="str">
        <f t="shared" si="163"/>
        <v/>
      </c>
      <c r="AB535" t="str">
        <f t="shared" si="163"/>
        <v/>
      </c>
      <c r="AC535" t="str">
        <f t="shared" si="162"/>
        <v/>
      </c>
      <c r="AD535" t="str">
        <f t="shared" si="162"/>
        <v/>
      </c>
      <c r="AE535" t="str">
        <f t="shared" si="162"/>
        <v/>
      </c>
      <c r="AF535" t="str">
        <f t="shared" si="162"/>
        <v/>
      </c>
      <c r="AG535" t="str">
        <f t="shared" si="162"/>
        <v/>
      </c>
      <c r="AH535" t="str">
        <f t="shared" si="162"/>
        <v/>
      </c>
      <c r="AI535" t="str">
        <f t="shared" si="162"/>
        <v/>
      </c>
      <c r="AJ535" t="str">
        <f t="shared" si="162"/>
        <v/>
      </c>
      <c r="AK535" t="str">
        <f t="shared" si="162"/>
        <v/>
      </c>
      <c r="AL535" t="str">
        <f t="shared" si="162"/>
        <v/>
      </c>
      <c r="AM535" t="str">
        <f t="shared" si="162"/>
        <v/>
      </c>
      <c r="AN535" t="str">
        <f t="shared" si="162"/>
        <v/>
      </c>
      <c r="AO535" t="str">
        <f t="shared" si="162"/>
        <v/>
      </c>
      <c r="AP535" t="str">
        <f t="shared" si="162"/>
        <v/>
      </c>
      <c r="AQ535" t="str">
        <f t="shared" si="162"/>
        <v/>
      </c>
      <c r="AR535" t="str">
        <f t="shared" si="164"/>
        <v/>
      </c>
      <c r="AS535" t="str">
        <f t="shared" si="164"/>
        <v/>
      </c>
      <c r="AT535" t="str">
        <f t="shared" si="164"/>
        <v/>
      </c>
      <c r="AU535" t="str">
        <f t="shared" si="164"/>
        <v/>
      </c>
      <c r="AV535" t="str">
        <f t="shared" si="164"/>
        <v/>
      </c>
      <c r="AW535" t="str">
        <f t="shared" si="164"/>
        <v/>
      </c>
      <c r="AX535" t="str">
        <f t="shared" si="164"/>
        <v/>
      </c>
      <c r="AY535" t="str">
        <f t="shared" si="164"/>
        <v/>
      </c>
      <c r="BA535">
        <v>535</v>
      </c>
      <c r="BB535">
        <f t="shared" si="158"/>
        <v>67</v>
      </c>
    </row>
    <row r="536" spans="1:54">
      <c r="A536" s="77"/>
      <c r="E536" s="78"/>
      <c r="F536" s="78"/>
      <c r="G536" t="str" cm="1">
        <f t="array" aca="1" ref="G536" ca="1">IFERROR(IF(INDIRECT("'"&amp;B536&amp;"'!Z"&amp;MATCH(INT(BA536/8)+1,INDIRECT("'"&amp;B536&amp;"'!B4:B15"),0)+3)=1,15,IF(INDIRECT("'"&amp;B536&amp;"'!X"&amp;MATCH(INT(BA536/8)+1,INDIRECT("'"&amp;B536&amp;"'!B4:B15"),0)+3)=1,10,IF(INDIRECT("'"&amp;B536&amp;"'!V"&amp;MATCH(INT(BA536/8)+1,INDIRECT("'"&amp;B536&amp;"'!B4:B15"),0)+3)=1,6,IF(INDIRECT("'"&amp;B536&amp;"'!V"&amp;MATCH(INT(BA536/8)+1,INDIRECT("'"&amp;B536&amp;"'!B4:B15"),0)+3)=1,4,0)))),"")</f>
        <v/>
      </c>
      <c r="H536" t="str" cm="1">
        <f t="array" aca="1" ref="H536" ca="1">IFERROR(IFERROR(INDIRECT("'"&amp;B536&amp;"'!AE"&amp;MATCH(INT(BA536/8)+1,INDIRECT("'"&amp;B536&amp;"'!B4:B15"),0)+3),0)-G536,"")</f>
        <v/>
      </c>
      <c r="K536" t="str" cm="1">
        <f t="array" aca="1" ref="K536" ca="1">IFERROR(INDIRECT("'"&amp;B536&amp;"'!AG"&amp;MATCH(INT(BA536/8)+1,INDIRECT("'"&amp;B536&amp;"'!B4:B15"),0)+3),"")</f>
        <v/>
      </c>
      <c r="M536" t="str">
        <f t="shared" ca="1" si="163"/>
        <v/>
      </c>
      <c r="N536" t="str">
        <f t="shared" si="163"/>
        <v/>
      </c>
      <c r="O536" t="str">
        <f t="shared" si="163"/>
        <v/>
      </c>
      <c r="P536" t="str">
        <f t="shared" si="163"/>
        <v/>
      </c>
      <c r="Q536" t="str">
        <f t="shared" si="163"/>
        <v/>
      </c>
      <c r="R536" t="str">
        <f t="shared" si="163"/>
        <v/>
      </c>
      <c r="S536" t="str">
        <f t="shared" si="163"/>
        <v/>
      </c>
      <c r="T536" t="str">
        <f t="shared" si="163"/>
        <v/>
      </c>
      <c r="U536" t="str">
        <f t="shared" si="163"/>
        <v/>
      </c>
      <c r="V536" t="str">
        <f t="shared" si="163"/>
        <v/>
      </c>
      <c r="W536" t="str">
        <f t="shared" si="163"/>
        <v/>
      </c>
      <c r="X536" t="str">
        <f t="shared" si="163"/>
        <v/>
      </c>
      <c r="Y536" t="str">
        <f t="shared" si="163"/>
        <v/>
      </c>
      <c r="Z536" t="str">
        <f t="shared" si="163"/>
        <v/>
      </c>
      <c r="AA536" t="str">
        <f t="shared" si="163"/>
        <v/>
      </c>
      <c r="AB536" t="str">
        <f t="shared" ref="AB536:AQ551" si="165">IF(AB$1="","",IF($K536=AB$1,$J536,""))</f>
        <v/>
      </c>
      <c r="AC536" t="str">
        <f t="shared" si="165"/>
        <v/>
      </c>
      <c r="AD536" t="str">
        <f t="shared" si="165"/>
        <v/>
      </c>
      <c r="AE536" t="str">
        <f t="shared" si="165"/>
        <v/>
      </c>
      <c r="AF536" t="str">
        <f t="shared" si="165"/>
        <v/>
      </c>
      <c r="AG536" t="str">
        <f t="shared" si="165"/>
        <v/>
      </c>
      <c r="AH536" t="str">
        <f t="shared" si="165"/>
        <v/>
      </c>
      <c r="AI536" t="str">
        <f t="shared" si="165"/>
        <v/>
      </c>
      <c r="AJ536" t="str">
        <f t="shared" si="165"/>
        <v/>
      </c>
      <c r="AK536" t="str">
        <f t="shared" si="165"/>
        <v/>
      </c>
      <c r="AL536" t="str">
        <f t="shared" si="165"/>
        <v/>
      </c>
      <c r="AM536" t="str">
        <f t="shared" si="165"/>
        <v/>
      </c>
      <c r="AN536" t="str">
        <f t="shared" si="165"/>
        <v/>
      </c>
      <c r="AO536" t="str">
        <f t="shared" si="165"/>
        <v/>
      </c>
      <c r="AP536" t="str">
        <f t="shared" si="165"/>
        <v/>
      </c>
      <c r="AQ536" t="str">
        <f t="shared" si="165"/>
        <v/>
      </c>
      <c r="AR536" t="str">
        <f t="shared" si="164"/>
        <v/>
      </c>
      <c r="AS536" t="str">
        <f t="shared" si="164"/>
        <v/>
      </c>
      <c r="AT536" t="str">
        <f t="shared" si="164"/>
        <v/>
      </c>
      <c r="AU536" t="str">
        <f t="shared" si="164"/>
        <v/>
      </c>
      <c r="AV536" t="str">
        <f t="shared" si="164"/>
        <v/>
      </c>
      <c r="AW536" t="str">
        <f t="shared" si="164"/>
        <v/>
      </c>
      <c r="AX536" t="str">
        <f t="shared" si="164"/>
        <v/>
      </c>
      <c r="AY536" t="str">
        <f t="shared" si="164"/>
        <v/>
      </c>
      <c r="BA536">
        <v>536</v>
      </c>
      <c r="BB536">
        <f t="shared" si="158"/>
        <v>68</v>
      </c>
    </row>
    <row r="537" spans="1:54">
      <c r="A537" s="77"/>
      <c r="E537" s="78"/>
      <c r="F537" s="78"/>
      <c r="G537" t="str" cm="1">
        <f t="array" aca="1" ref="G537" ca="1">IFERROR(IF(INDIRECT("'"&amp;B537&amp;"'!Z"&amp;MATCH(INT(BA537/8)+1,INDIRECT("'"&amp;B537&amp;"'!B4:B15"),0)+3)=1,15,IF(INDIRECT("'"&amp;B537&amp;"'!X"&amp;MATCH(INT(BA537/8)+1,INDIRECT("'"&amp;B537&amp;"'!B4:B15"),0)+3)=1,10,IF(INDIRECT("'"&amp;B537&amp;"'!V"&amp;MATCH(INT(BA537/8)+1,INDIRECT("'"&amp;B537&amp;"'!B4:B15"),0)+3)=1,6,IF(INDIRECT("'"&amp;B537&amp;"'!V"&amp;MATCH(INT(BA537/8)+1,INDIRECT("'"&amp;B537&amp;"'!B4:B15"),0)+3)=1,4,0)))),"")</f>
        <v/>
      </c>
      <c r="H537" t="str" cm="1">
        <f t="array" aca="1" ref="H537" ca="1">IFERROR(IFERROR(INDIRECT("'"&amp;B537&amp;"'!AE"&amp;MATCH(INT(BA537/8)+1,INDIRECT("'"&amp;B537&amp;"'!B4:B15"),0)+3),0)-G537,"")</f>
        <v/>
      </c>
      <c r="K537" t="str" cm="1">
        <f t="array" aca="1" ref="K537" ca="1">IFERROR(INDIRECT("'"&amp;B537&amp;"'!AG"&amp;MATCH(INT(BA537/8)+1,INDIRECT("'"&amp;B537&amp;"'!B4:B15"),0)+3),"")</f>
        <v/>
      </c>
      <c r="M537" t="str">
        <f t="shared" ref="M537:AB552" ca="1" si="166">IF(M$1="","",IF($K537=M$1,$J537,""))</f>
        <v/>
      </c>
      <c r="N537" t="str">
        <f t="shared" si="166"/>
        <v/>
      </c>
      <c r="O537" t="str">
        <f t="shared" si="166"/>
        <v/>
      </c>
      <c r="P537" t="str">
        <f t="shared" si="166"/>
        <v/>
      </c>
      <c r="Q537" t="str">
        <f t="shared" si="166"/>
        <v/>
      </c>
      <c r="R537" t="str">
        <f t="shared" si="166"/>
        <v/>
      </c>
      <c r="S537" t="str">
        <f t="shared" si="166"/>
        <v/>
      </c>
      <c r="T537" t="str">
        <f t="shared" si="166"/>
        <v/>
      </c>
      <c r="U537" t="str">
        <f t="shared" si="166"/>
        <v/>
      </c>
      <c r="V537" t="str">
        <f t="shared" si="166"/>
        <v/>
      </c>
      <c r="W537" t="str">
        <f t="shared" si="166"/>
        <v/>
      </c>
      <c r="X537" t="str">
        <f t="shared" si="166"/>
        <v/>
      </c>
      <c r="Y537" t="str">
        <f t="shared" si="166"/>
        <v/>
      </c>
      <c r="Z537" t="str">
        <f t="shared" si="166"/>
        <v/>
      </c>
      <c r="AA537" t="str">
        <f t="shared" si="166"/>
        <v/>
      </c>
      <c r="AB537" t="str">
        <f t="shared" si="166"/>
        <v/>
      </c>
      <c r="AC537" t="str">
        <f t="shared" si="165"/>
        <v/>
      </c>
      <c r="AD537" t="str">
        <f t="shared" si="165"/>
        <v/>
      </c>
      <c r="AE537" t="str">
        <f t="shared" si="165"/>
        <v/>
      </c>
      <c r="AF537" t="str">
        <f t="shared" si="165"/>
        <v/>
      </c>
      <c r="AG537" t="str">
        <f t="shared" si="165"/>
        <v/>
      </c>
      <c r="AH537" t="str">
        <f t="shared" si="165"/>
        <v/>
      </c>
      <c r="AI537" t="str">
        <f t="shared" si="165"/>
        <v/>
      </c>
      <c r="AJ537" t="str">
        <f t="shared" si="165"/>
        <v/>
      </c>
      <c r="AK537" t="str">
        <f t="shared" si="165"/>
        <v/>
      </c>
      <c r="AL537" t="str">
        <f t="shared" si="165"/>
        <v/>
      </c>
      <c r="AM537" t="str">
        <f t="shared" si="165"/>
        <v/>
      </c>
      <c r="AN537" t="str">
        <f t="shared" si="165"/>
        <v/>
      </c>
      <c r="AO537" t="str">
        <f t="shared" si="165"/>
        <v/>
      </c>
      <c r="AP537" t="str">
        <f t="shared" si="165"/>
        <v/>
      </c>
      <c r="AQ537" t="str">
        <f t="shared" si="165"/>
        <v/>
      </c>
      <c r="AR537" t="str">
        <f t="shared" ref="AR537:AY552" si="167">IF(AR$1="","",IF($K537=AR$1,$J537,""))</f>
        <v/>
      </c>
      <c r="AS537" t="str">
        <f t="shared" si="167"/>
        <v/>
      </c>
      <c r="AT537" t="str">
        <f t="shared" si="167"/>
        <v/>
      </c>
      <c r="AU537" t="str">
        <f t="shared" si="167"/>
        <v/>
      </c>
      <c r="AV537" t="str">
        <f t="shared" si="167"/>
        <v/>
      </c>
      <c r="AW537" t="str">
        <f t="shared" si="167"/>
        <v/>
      </c>
      <c r="AX537" t="str">
        <f t="shared" si="167"/>
        <v/>
      </c>
      <c r="AY537" t="str">
        <f t="shared" si="167"/>
        <v/>
      </c>
      <c r="BA537">
        <v>537</v>
      </c>
      <c r="BB537">
        <f t="shared" si="158"/>
        <v>68</v>
      </c>
    </row>
    <row r="538" spans="1:54">
      <c r="A538" s="77"/>
      <c r="E538" s="78"/>
      <c r="F538" s="78"/>
      <c r="G538" t="str" cm="1">
        <f t="array" aca="1" ref="G538" ca="1">IFERROR(IF(INDIRECT("'"&amp;B538&amp;"'!Z"&amp;MATCH(INT(BA538/8)+1,INDIRECT("'"&amp;B538&amp;"'!B4:B15"),0)+3)=1,15,IF(INDIRECT("'"&amp;B538&amp;"'!X"&amp;MATCH(INT(BA538/8)+1,INDIRECT("'"&amp;B538&amp;"'!B4:B15"),0)+3)=1,10,IF(INDIRECT("'"&amp;B538&amp;"'!V"&amp;MATCH(INT(BA538/8)+1,INDIRECT("'"&amp;B538&amp;"'!B4:B15"),0)+3)=1,6,IF(INDIRECT("'"&amp;B538&amp;"'!V"&amp;MATCH(INT(BA538/8)+1,INDIRECT("'"&amp;B538&amp;"'!B4:B15"),0)+3)=1,4,0)))),"")</f>
        <v/>
      </c>
      <c r="H538" t="str" cm="1">
        <f t="array" aca="1" ref="H538" ca="1">IFERROR(IFERROR(INDIRECT("'"&amp;B538&amp;"'!AE"&amp;MATCH(INT(BA538/8)+1,INDIRECT("'"&amp;B538&amp;"'!B4:B15"),0)+3),0)-G538,"")</f>
        <v/>
      </c>
      <c r="I538" t="e">
        <f ca="1">H538+H539+H540</f>
        <v>#VALUE!</v>
      </c>
      <c r="J538" t="str">
        <f ca="1">IFERROR(ABS(SUM(I538,-F539,-E539))+ABS(SUM(IF(D538="Traversal",15,IF(D538="High",10,IF(D538="Mid",6,IF(D538="Low",4,0))))-G538)),"")</f>
        <v/>
      </c>
      <c r="K538" t="str" cm="1">
        <f t="array" aca="1" ref="K538" ca="1">IFERROR(INDIRECT("'"&amp;B538&amp;"'!AG"&amp;MATCH(INT(BA538/8)+1,INDIRECT("'"&amp;B538&amp;"'!B4:B15"),0)+3),"")</f>
        <v/>
      </c>
      <c r="M538" t="str">
        <f t="shared" ca="1" si="166"/>
        <v/>
      </c>
      <c r="N538" t="str">
        <f t="shared" si="166"/>
        <v/>
      </c>
      <c r="O538" t="str">
        <f t="shared" si="166"/>
        <v/>
      </c>
      <c r="P538" t="str">
        <f t="shared" si="166"/>
        <v/>
      </c>
      <c r="Q538" t="str">
        <f t="shared" si="166"/>
        <v/>
      </c>
      <c r="R538" t="str">
        <f t="shared" si="166"/>
        <v/>
      </c>
      <c r="S538" t="str">
        <f t="shared" si="166"/>
        <v/>
      </c>
      <c r="T538" t="str">
        <f t="shared" si="166"/>
        <v/>
      </c>
      <c r="U538" t="str">
        <f t="shared" si="166"/>
        <v/>
      </c>
      <c r="V538" t="str">
        <f t="shared" si="166"/>
        <v/>
      </c>
      <c r="W538" t="str">
        <f t="shared" si="166"/>
        <v/>
      </c>
      <c r="X538" t="str">
        <f t="shared" si="166"/>
        <v/>
      </c>
      <c r="Y538" t="str">
        <f t="shared" si="166"/>
        <v/>
      </c>
      <c r="Z538" t="str">
        <f t="shared" si="166"/>
        <v/>
      </c>
      <c r="AA538" t="str">
        <f t="shared" si="166"/>
        <v/>
      </c>
      <c r="AB538" t="str">
        <f t="shared" si="166"/>
        <v/>
      </c>
      <c r="AC538" t="str">
        <f t="shared" si="165"/>
        <v/>
      </c>
      <c r="AD538" t="str">
        <f t="shared" si="165"/>
        <v/>
      </c>
      <c r="AE538" t="str">
        <f t="shared" si="165"/>
        <v/>
      </c>
      <c r="AF538" t="str">
        <f t="shared" si="165"/>
        <v/>
      </c>
      <c r="AG538" t="str">
        <f t="shared" si="165"/>
        <v/>
      </c>
      <c r="AH538" t="str">
        <f t="shared" si="165"/>
        <v/>
      </c>
      <c r="AI538" t="str">
        <f t="shared" si="165"/>
        <v/>
      </c>
      <c r="AJ538" t="str">
        <f t="shared" si="165"/>
        <v/>
      </c>
      <c r="AK538" t="str">
        <f t="shared" si="165"/>
        <v/>
      </c>
      <c r="AL538" t="str">
        <f t="shared" si="165"/>
        <v/>
      </c>
      <c r="AM538" t="str">
        <f t="shared" si="165"/>
        <v/>
      </c>
      <c r="AN538" t="str">
        <f t="shared" si="165"/>
        <v/>
      </c>
      <c r="AO538" t="str">
        <f t="shared" si="165"/>
        <v/>
      </c>
      <c r="AP538" t="str">
        <f t="shared" si="165"/>
        <v/>
      </c>
      <c r="AQ538" t="str">
        <f t="shared" si="165"/>
        <v/>
      </c>
      <c r="AR538" t="str">
        <f t="shared" si="167"/>
        <v/>
      </c>
      <c r="AS538" t="str">
        <f t="shared" si="167"/>
        <v/>
      </c>
      <c r="AT538" t="str">
        <f t="shared" si="167"/>
        <v/>
      </c>
      <c r="AU538" t="str">
        <f t="shared" si="167"/>
        <v/>
      </c>
      <c r="AV538" t="str">
        <f t="shared" si="167"/>
        <v/>
      </c>
      <c r="AW538" t="str">
        <f t="shared" si="167"/>
        <v/>
      </c>
      <c r="AX538" t="str">
        <f t="shared" si="167"/>
        <v/>
      </c>
      <c r="AY538" t="str">
        <f t="shared" si="167"/>
        <v/>
      </c>
      <c r="BA538">
        <v>538</v>
      </c>
      <c r="BB538">
        <f t="shared" si="158"/>
        <v>68</v>
      </c>
    </row>
    <row r="539" spans="1:54">
      <c r="A539" s="77"/>
      <c r="E539" s="78"/>
      <c r="F539" s="78"/>
      <c r="G539" t="str" cm="1">
        <f t="array" aca="1" ref="G539" ca="1">IFERROR(IF(INDIRECT("'"&amp;B539&amp;"'!Z"&amp;MATCH(INT(BA539/8)+1,INDIRECT("'"&amp;B539&amp;"'!B4:B15"),0)+3)=1,15,IF(INDIRECT("'"&amp;B539&amp;"'!X"&amp;MATCH(INT(BA539/8)+1,INDIRECT("'"&amp;B539&amp;"'!B4:B15"),0)+3)=1,10,IF(INDIRECT("'"&amp;B539&amp;"'!V"&amp;MATCH(INT(BA539/8)+1,INDIRECT("'"&amp;B539&amp;"'!B4:B15"),0)+3)=1,6,IF(INDIRECT("'"&amp;B539&amp;"'!V"&amp;MATCH(INT(BA539/8)+1,INDIRECT("'"&amp;B539&amp;"'!B4:B15"),0)+3)=1,4,0)))),"")</f>
        <v/>
      </c>
      <c r="H539" t="str" cm="1">
        <f t="array" aca="1" ref="H539" ca="1">IFERROR(IFERROR(INDIRECT("'"&amp;B539&amp;"'!AE"&amp;MATCH(INT(BA539/8)+1,INDIRECT("'"&amp;B539&amp;"'!B4:B15"),0)+3),0)-G539,"")</f>
        <v/>
      </c>
      <c r="I539" t="e">
        <f ca="1">H538+H539+H540</f>
        <v>#VALUE!</v>
      </c>
      <c r="J539" t="str">
        <f ca="1">IFERROR(ABS(SUM(I539,-F539,-E539))+ABS(SUM(IF(D539="Traversal",15,IF(D539="High",10,IF(D539="Mid",6,IF(D539="Low",4,0))))-G539)),"")</f>
        <v/>
      </c>
      <c r="K539" t="str" cm="1">
        <f t="array" aca="1" ref="K539" ca="1">IFERROR(INDIRECT("'"&amp;B539&amp;"'!AG"&amp;MATCH(INT(BA539/8)+1,INDIRECT("'"&amp;B539&amp;"'!B4:B15"),0)+3),"")</f>
        <v/>
      </c>
      <c r="M539" t="str">
        <f t="shared" ca="1" si="166"/>
        <v/>
      </c>
      <c r="N539" t="str">
        <f t="shared" si="166"/>
        <v/>
      </c>
      <c r="O539" t="str">
        <f t="shared" si="166"/>
        <v/>
      </c>
      <c r="P539" t="str">
        <f t="shared" si="166"/>
        <v/>
      </c>
      <c r="Q539" t="str">
        <f t="shared" si="166"/>
        <v/>
      </c>
      <c r="R539" t="str">
        <f t="shared" si="166"/>
        <v/>
      </c>
      <c r="S539" t="str">
        <f t="shared" si="166"/>
        <v/>
      </c>
      <c r="T539" t="str">
        <f t="shared" si="166"/>
        <v/>
      </c>
      <c r="U539" t="str">
        <f t="shared" si="166"/>
        <v/>
      </c>
      <c r="V539" t="str">
        <f t="shared" si="166"/>
        <v/>
      </c>
      <c r="W539" t="str">
        <f t="shared" si="166"/>
        <v/>
      </c>
      <c r="X539" t="str">
        <f t="shared" si="166"/>
        <v/>
      </c>
      <c r="Y539" t="str">
        <f t="shared" si="166"/>
        <v/>
      </c>
      <c r="Z539" t="str">
        <f t="shared" si="166"/>
        <v/>
      </c>
      <c r="AA539" t="str">
        <f t="shared" si="166"/>
        <v/>
      </c>
      <c r="AB539" t="str">
        <f t="shared" si="166"/>
        <v/>
      </c>
      <c r="AC539" t="str">
        <f t="shared" si="165"/>
        <v/>
      </c>
      <c r="AD539" t="str">
        <f t="shared" si="165"/>
        <v/>
      </c>
      <c r="AE539" t="str">
        <f t="shared" si="165"/>
        <v/>
      </c>
      <c r="AF539" t="str">
        <f t="shared" si="165"/>
        <v/>
      </c>
      <c r="AG539" t="str">
        <f t="shared" si="165"/>
        <v/>
      </c>
      <c r="AH539" t="str">
        <f t="shared" si="165"/>
        <v/>
      </c>
      <c r="AI539" t="str">
        <f t="shared" si="165"/>
        <v/>
      </c>
      <c r="AJ539" t="str">
        <f t="shared" si="165"/>
        <v/>
      </c>
      <c r="AK539" t="str">
        <f t="shared" si="165"/>
        <v/>
      </c>
      <c r="AL539" t="str">
        <f t="shared" si="165"/>
        <v/>
      </c>
      <c r="AM539" t="str">
        <f t="shared" si="165"/>
        <v/>
      </c>
      <c r="AN539" t="str">
        <f t="shared" si="165"/>
        <v/>
      </c>
      <c r="AO539" t="str">
        <f t="shared" si="165"/>
        <v/>
      </c>
      <c r="AP539" t="str">
        <f t="shared" si="165"/>
        <v/>
      </c>
      <c r="AQ539" t="str">
        <f t="shared" si="165"/>
        <v/>
      </c>
      <c r="AR539" t="str">
        <f t="shared" si="167"/>
        <v/>
      </c>
      <c r="AS539" t="str">
        <f t="shared" si="167"/>
        <v/>
      </c>
      <c r="AT539" t="str">
        <f t="shared" si="167"/>
        <v/>
      </c>
      <c r="AU539" t="str">
        <f t="shared" si="167"/>
        <v/>
      </c>
      <c r="AV539" t="str">
        <f t="shared" si="167"/>
        <v/>
      </c>
      <c r="AW539" t="str">
        <f t="shared" si="167"/>
        <v/>
      </c>
      <c r="AX539" t="str">
        <f t="shared" si="167"/>
        <v/>
      </c>
      <c r="AY539" t="str">
        <f t="shared" si="167"/>
        <v/>
      </c>
      <c r="BA539">
        <v>539</v>
      </c>
      <c r="BB539">
        <f t="shared" si="158"/>
        <v>68</v>
      </c>
    </row>
    <row r="540" spans="1:54">
      <c r="A540" s="77"/>
      <c r="E540" s="78"/>
      <c r="F540" s="78"/>
      <c r="G540" t="str" cm="1">
        <f t="array" aca="1" ref="G540" ca="1">IFERROR(IF(INDIRECT("'"&amp;B540&amp;"'!Z"&amp;MATCH(INT(BA540/8)+1,INDIRECT("'"&amp;B540&amp;"'!B4:B15"),0)+3)=1,15,IF(INDIRECT("'"&amp;B540&amp;"'!X"&amp;MATCH(INT(BA540/8)+1,INDIRECT("'"&amp;B540&amp;"'!B4:B15"),0)+3)=1,10,IF(INDIRECT("'"&amp;B540&amp;"'!V"&amp;MATCH(INT(BA540/8)+1,INDIRECT("'"&amp;B540&amp;"'!B4:B15"),0)+3)=1,6,IF(INDIRECT("'"&amp;B540&amp;"'!V"&amp;MATCH(INT(BA540/8)+1,INDIRECT("'"&amp;B540&amp;"'!B4:B15"),0)+3)=1,4,0)))),"")</f>
        <v/>
      </c>
      <c r="H540" t="str" cm="1">
        <f t="array" aca="1" ref="H540" ca="1">IFERROR(IFERROR(INDIRECT("'"&amp;B540&amp;"'!AE"&amp;MATCH(INT(BA540/8)+1,INDIRECT("'"&amp;B540&amp;"'!B4:B15"),0)+3),0)-G540,"")</f>
        <v/>
      </c>
      <c r="I540" t="e">
        <f ca="1">H538+H539+H540</f>
        <v>#VALUE!</v>
      </c>
      <c r="J540" t="str">
        <f ca="1">IFERROR(ABS(SUM(I540,-F539,-E539))+ABS(SUM(IF(D540="Traversal",15,IF(D540="High",10,IF(D540="Mid",6,IF(D540="Low",4,0))))-G540)),"")</f>
        <v/>
      </c>
      <c r="K540" t="str" cm="1">
        <f t="array" aca="1" ref="K540" ca="1">IFERROR(INDIRECT("'"&amp;B540&amp;"'!AG"&amp;MATCH(INT(BA540/8)+1,INDIRECT("'"&amp;B540&amp;"'!B4:B15"),0)+3),"")</f>
        <v/>
      </c>
      <c r="M540" t="str">
        <f t="shared" ca="1" si="166"/>
        <v/>
      </c>
      <c r="N540" t="str">
        <f t="shared" si="166"/>
        <v/>
      </c>
      <c r="O540" t="str">
        <f t="shared" si="166"/>
        <v/>
      </c>
      <c r="P540" t="str">
        <f t="shared" si="166"/>
        <v/>
      </c>
      <c r="Q540" t="str">
        <f t="shared" si="166"/>
        <v/>
      </c>
      <c r="R540" t="str">
        <f t="shared" si="166"/>
        <v/>
      </c>
      <c r="S540" t="str">
        <f t="shared" si="166"/>
        <v/>
      </c>
      <c r="T540" t="str">
        <f t="shared" si="166"/>
        <v/>
      </c>
      <c r="U540" t="str">
        <f t="shared" si="166"/>
        <v/>
      </c>
      <c r="V540" t="str">
        <f t="shared" si="166"/>
        <v/>
      </c>
      <c r="W540" t="str">
        <f t="shared" si="166"/>
        <v/>
      </c>
      <c r="X540" t="str">
        <f t="shared" si="166"/>
        <v/>
      </c>
      <c r="Y540" t="str">
        <f t="shared" si="166"/>
        <v/>
      </c>
      <c r="Z540" t="str">
        <f t="shared" si="166"/>
        <v/>
      </c>
      <c r="AA540" t="str">
        <f t="shared" si="166"/>
        <v/>
      </c>
      <c r="AB540" t="str">
        <f t="shared" si="166"/>
        <v/>
      </c>
      <c r="AC540" t="str">
        <f t="shared" si="165"/>
        <v/>
      </c>
      <c r="AD540" t="str">
        <f t="shared" si="165"/>
        <v/>
      </c>
      <c r="AE540" t="str">
        <f t="shared" si="165"/>
        <v/>
      </c>
      <c r="AF540" t="str">
        <f t="shared" si="165"/>
        <v/>
      </c>
      <c r="AG540" t="str">
        <f t="shared" si="165"/>
        <v/>
      </c>
      <c r="AH540" t="str">
        <f t="shared" si="165"/>
        <v/>
      </c>
      <c r="AI540" t="str">
        <f t="shared" si="165"/>
        <v/>
      </c>
      <c r="AJ540" t="str">
        <f t="shared" si="165"/>
        <v/>
      </c>
      <c r="AK540" t="str">
        <f t="shared" si="165"/>
        <v/>
      </c>
      <c r="AL540" t="str">
        <f t="shared" si="165"/>
        <v/>
      </c>
      <c r="AM540" t="str">
        <f t="shared" si="165"/>
        <v/>
      </c>
      <c r="AN540" t="str">
        <f t="shared" si="165"/>
        <v/>
      </c>
      <c r="AO540" t="str">
        <f t="shared" si="165"/>
        <v/>
      </c>
      <c r="AP540" t="str">
        <f t="shared" si="165"/>
        <v/>
      </c>
      <c r="AQ540" t="str">
        <f t="shared" si="165"/>
        <v/>
      </c>
      <c r="AR540" t="str">
        <f t="shared" si="167"/>
        <v/>
      </c>
      <c r="AS540" t="str">
        <f t="shared" si="167"/>
        <v/>
      </c>
      <c r="AT540" t="str">
        <f t="shared" si="167"/>
        <v/>
      </c>
      <c r="AU540" t="str">
        <f t="shared" si="167"/>
        <v/>
      </c>
      <c r="AV540" t="str">
        <f t="shared" si="167"/>
        <v/>
      </c>
      <c r="AW540" t="str">
        <f t="shared" si="167"/>
        <v/>
      </c>
      <c r="AX540" t="str">
        <f t="shared" si="167"/>
        <v/>
      </c>
      <c r="AY540" t="str">
        <f t="shared" si="167"/>
        <v/>
      </c>
      <c r="BA540">
        <v>540</v>
      </c>
      <c r="BB540">
        <f t="shared" si="158"/>
        <v>68</v>
      </c>
    </row>
    <row r="541" spans="1:54">
      <c r="A541" s="77"/>
      <c r="E541" s="78"/>
      <c r="F541" s="78"/>
      <c r="G541" t="str" cm="1">
        <f t="array" aca="1" ref="G541" ca="1">IFERROR(IF(INDIRECT("'"&amp;B541&amp;"'!Z"&amp;MATCH(INT(BA541/8)+1,INDIRECT("'"&amp;B541&amp;"'!B4:B15"),0)+3)=1,15,IF(INDIRECT("'"&amp;B541&amp;"'!X"&amp;MATCH(INT(BA541/8)+1,INDIRECT("'"&amp;B541&amp;"'!B4:B15"),0)+3)=1,10,IF(INDIRECT("'"&amp;B541&amp;"'!V"&amp;MATCH(INT(BA541/8)+1,INDIRECT("'"&amp;B541&amp;"'!B4:B15"),0)+3)=1,6,IF(INDIRECT("'"&amp;B541&amp;"'!V"&amp;MATCH(INT(BA541/8)+1,INDIRECT("'"&amp;B541&amp;"'!B4:B15"),0)+3)=1,4,0)))),"")</f>
        <v/>
      </c>
      <c r="H541" t="str" cm="1">
        <f t="array" aca="1" ref="H541" ca="1">IFERROR(IFERROR(INDIRECT("'"&amp;B541&amp;"'!AE"&amp;MATCH(INT(BA541/8)+1,INDIRECT("'"&amp;B541&amp;"'!B4:B15"),0)+3),0)-G541,"")</f>
        <v/>
      </c>
      <c r="I541" t="e">
        <f ca="1">H541+H542+H543</f>
        <v>#VALUE!</v>
      </c>
      <c r="J541" t="str">
        <f ca="1">IFERROR(ABS(SUM(I541,-F542,-E542))+ABS(SUM(IF(D541="Traversal",15,IF(D541="High",10,IF(D541="Mid",6,IF(D541="Low",4,0))))-G541)),"")</f>
        <v/>
      </c>
      <c r="K541" t="str" cm="1">
        <f t="array" aca="1" ref="K541" ca="1">IFERROR(INDIRECT("'"&amp;B541&amp;"'!AG"&amp;MATCH(INT(BA541/8)+1,INDIRECT("'"&amp;B541&amp;"'!B4:B15"),0)+3),"")</f>
        <v/>
      </c>
      <c r="M541" t="str">
        <f t="shared" ca="1" si="166"/>
        <v/>
      </c>
      <c r="N541" t="str">
        <f t="shared" si="166"/>
        <v/>
      </c>
      <c r="O541" t="str">
        <f t="shared" si="166"/>
        <v/>
      </c>
      <c r="P541" t="str">
        <f t="shared" si="166"/>
        <v/>
      </c>
      <c r="Q541" t="str">
        <f t="shared" si="166"/>
        <v/>
      </c>
      <c r="R541" t="str">
        <f t="shared" si="166"/>
        <v/>
      </c>
      <c r="S541" t="str">
        <f t="shared" si="166"/>
        <v/>
      </c>
      <c r="T541" t="str">
        <f t="shared" si="166"/>
        <v/>
      </c>
      <c r="U541" t="str">
        <f t="shared" si="166"/>
        <v/>
      </c>
      <c r="V541" t="str">
        <f t="shared" si="166"/>
        <v/>
      </c>
      <c r="W541" t="str">
        <f t="shared" si="166"/>
        <v/>
      </c>
      <c r="X541" t="str">
        <f t="shared" si="166"/>
        <v/>
      </c>
      <c r="Y541" t="str">
        <f t="shared" si="166"/>
        <v/>
      </c>
      <c r="Z541" t="str">
        <f t="shared" si="166"/>
        <v/>
      </c>
      <c r="AA541" t="str">
        <f t="shared" si="166"/>
        <v/>
      </c>
      <c r="AB541" t="str">
        <f t="shared" si="166"/>
        <v/>
      </c>
      <c r="AC541" t="str">
        <f t="shared" si="165"/>
        <v/>
      </c>
      <c r="AD541" t="str">
        <f t="shared" si="165"/>
        <v/>
      </c>
      <c r="AE541" t="str">
        <f t="shared" si="165"/>
        <v/>
      </c>
      <c r="AF541" t="str">
        <f t="shared" si="165"/>
        <v/>
      </c>
      <c r="AG541" t="str">
        <f t="shared" si="165"/>
        <v/>
      </c>
      <c r="AH541" t="str">
        <f t="shared" si="165"/>
        <v/>
      </c>
      <c r="AI541" t="str">
        <f t="shared" si="165"/>
        <v/>
      </c>
      <c r="AJ541" t="str">
        <f t="shared" si="165"/>
        <v/>
      </c>
      <c r="AK541" t="str">
        <f t="shared" si="165"/>
        <v/>
      </c>
      <c r="AL541" t="str">
        <f t="shared" si="165"/>
        <v/>
      </c>
      <c r="AM541" t="str">
        <f t="shared" si="165"/>
        <v/>
      </c>
      <c r="AN541" t="str">
        <f t="shared" si="165"/>
        <v/>
      </c>
      <c r="AO541" t="str">
        <f t="shared" si="165"/>
        <v/>
      </c>
      <c r="AP541" t="str">
        <f t="shared" si="165"/>
        <v/>
      </c>
      <c r="AQ541" t="str">
        <f t="shared" si="165"/>
        <v/>
      </c>
      <c r="AR541" t="str">
        <f t="shared" si="167"/>
        <v/>
      </c>
      <c r="AS541" t="str">
        <f t="shared" si="167"/>
        <v/>
      </c>
      <c r="AT541" t="str">
        <f t="shared" si="167"/>
        <v/>
      </c>
      <c r="AU541" t="str">
        <f t="shared" si="167"/>
        <v/>
      </c>
      <c r="AV541" t="str">
        <f t="shared" si="167"/>
        <v/>
      </c>
      <c r="AW541" t="str">
        <f t="shared" si="167"/>
        <v/>
      </c>
      <c r="AX541" t="str">
        <f t="shared" si="167"/>
        <v/>
      </c>
      <c r="AY541" t="str">
        <f t="shared" si="167"/>
        <v/>
      </c>
      <c r="BA541">
        <v>541</v>
      </c>
      <c r="BB541">
        <f t="shared" si="158"/>
        <v>68</v>
      </c>
    </row>
    <row r="542" spans="1:54">
      <c r="A542" s="77"/>
      <c r="E542" s="78"/>
      <c r="F542" s="78"/>
      <c r="G542" t="str" cm="1">
        <f t="array" aca="1" ref="G542" ca="1">IFERROR(IF(INDIRECT("'"&amp;B542&amp;"'!Z"&amp;MATCH(INT(BA542/8)+1,INDIRECT("'"&amp;B542&amp;"'!B4:B15"),0)+3)=1,15,IF(INDIRECT("'"&amp;B542&amp;"'!X"&amp;MATCH(INT(BA542/8)+1,INDIRECT("'"&amp;B542&amp;"'!B4:B15"),0)+3)=1,10,IF(INDIRECT("'"&amp;B542&amp;"'!V"&amp;MATCH(INT(BA542/8)+1,INDIRECT("'"&amp;B542&amp;"'!B4:B15"),0)+3)=1,6,IF(INDIRECT("'"&amp;B542&amp;"'!V"&amp;MATCH(INT(BA542/8)+1,INDIRECT("'"&amp;B542&amp;"'!B4:B15"),0)+3)=1,4,0)))),"")</f>
        <v/>
      </c>
      <c r="H542" t="str" cm="1">
        <f t="array" aca="1" ref="H542" ca="1">IFERROR(IFERROR(INDIRECT("'"&amp;B542&amp;"'!AE"&amp;MATCH(INT(BA542/8)+1,INDIRECT("'"&amp;B542&amp;"'!B4:B15"),0)+3),0)-G542,"")</f>
        <v/>
      </c>
      <c r="I542" t="e">
        <f ca="1">H541+H542+H543</f>
        <v>#VALUE!</v>
      </c>
      <c r="J542" t="str">
        <f ca="1">IFERROR(ABS(SUM(I542,-F542,-E542))+ABS(SUM(IF(D542="Traversal",15,IF(D542="High",10,IF(D542="Mid",6,IF(D542="Low",4,0))))-G542)),"")</f>
        <v/>
      </c>
      <c r="K542" t="str" cm="1">
        <f t="array" aca="1" ref="K542" ca="1">IFERROR(INDIRECT("'"&amp;B542&amp;"'!AG"&amp;MATCH(INT(BA542/8)+1,INDIRECT("'"&amp;B542&amp;"'!B4:B15"),0)+3),"")</f>
        <v/>
      </c>
      <c r="M542" t="str">
        <f t="shared" ca="1" si="166"/>
        <v/>
      </c>
      <c r="N542" t="str">
        <f t="shared" si="166"/>
        <v/>
      </c>
      <c r="O542" t="str">
        <f t="shared" si="166"/>
        <v/>
      </c>
      <c r="P542" t="str">
        <f t="shared" si="166"/>
        <v/>
      </c>
      <c r="Q542" t="str">
        <f t="shared" si="166"/>
        <v/>
      </c>
      <c r="R542" t="str">
        <f t="shared" si="166"/>
        <v/>
      </c>
      <c r="S542" t="str">
        <f t="shared" si="166"/>
        <v/>
      </c>
      <c r="T542" t="str">
        <f t="shared" si="166"/>
        <v/>
      </c>
      <c r="U542" t="str">
        <f t="shared" si="166"/>
        <v/>
      </c>
      <c r="V542" t="str">
        <f t="shared" si="166"/>
        <v/>
      </c>
      <c r="W542" t="str">
        <f t="shared" si="166"/>
        <v/>
      </c>
      <c r="X542" t="str">
        <f t="shared" si="166"/>
        <v/>
      </c>
      <c r="Y542" t="str">
        <f t="shared" si="166"/>
        <v/>
      </c>
      <c r="Z542" t="str">
        <f t="shared" si="166"/>
        <v/>
      </c>
      <c r="AA542" t="str">
        <f t="shared" si="166"/>
        <v/>
      </c>
      <c r="AB542" t="str">
        <f t="shared" si="166"/>
        <v/>
      </c>
      <c r="AC542" t="str">
        <f t="shared" si="165"/>
        <v/>
      </c>
      <c r="AD542" t="str">
        <f t="shared" si="165"/>
        <v/>
      </c>
      <c r="AE542" t="str">
        <f t="shared" si="165"/>
        <v/>
      </c>
      <c r="AF542" t="str">
        <f t="shared" si="165"/>
        <v/>
      </c>
      <c r="AG542" t="str">
        <f t="shared" si="165"/>
        <v/>
      </c>
      <c r="AH542" t="str">
        <f t="shared" si="165"/>
        <v/>
      </c>
      <c r="AI542" t="str">
        <f t="shared" si="165"/>
        <v/>
      </c>
      <c r="AJ542" t="str">
        <f t="shared" si="165"/>
        <v/>
      </c>
      <c r="AK542" t="str">
        <f t="shared" si="165"/>
        <v/>
      </c>
      <c r="AL542" t="str">
        <f t="shared" si="165"/>
        <v/>
      </c>
      <c r="AM542" t="str">
        <f t="shared" si="165"/>
        <v/>
      </c>
      <c r="AN542" t="str">
        <f t="shared" si="165"/>
        <v/>
      </c>
      <c r="AO542" t="str">
        <f t="shared" si="165"/>
        <v/>
      </c>
      <c r="AP542" t="str">
        <f t="shared" si="165"/>
        <v/>
      </c>
      <c r="AQ542" t="str">
        <f t="shared" si="165"/>
        <v/>
      </c>
      <c r="AR542" t="str">
        <f t="shared" si="167"/>
        <v/>
      </c>
      <c r="AS542" t="str">
        <f t="shared" si="167"/>
        <v/>
      </c>
      <c r="AT542" t="str">
        <f t="shared" si="167"/>
        <v/>
      </c>
      <c r="AU542" t="str">
        <f t="shared" si="167"/>
        <v/>
      </c>
      <c r="AV542" t="str">
        <f t="shared" si="167"/>
        <v/>
      </c>
      <c r="AW542" t="str">
        <f t="shared" si="167"/>
        <v/>
      </c>
      <c r="AX542" t="str">
        <f t="shared" si="167"/>
        <v/>
      </c>
      <c r="AY542" t="str">
        <f t="shared" si="167"/>
        <v/>
      </c>
      <c r="BA542">
        <v>542</v>
      </c>
      <c r="BB542">
        <f t="shared" si="158"/>
        <v>68</v>
      </c>
    </row>
    <row r="543" spans="1:54">
      <c r="A543" s="77"/>
      <c r="E543" s="78"/>
      <c r="F543" s="78"/>
      <c r="G543" t="str" cm="1">
        <f t="array" aca="1" ref="G543" ca="1">IFERROR(IF(INDIRECT("'"&amp;B543&amp;"'!Z"&amp;MATCH(INT(BA543/8)+1,INDIRECT("'"&amp;B543&amp;"'!B4:B15"),0)+3)=1,15,IF(INDIRECT("'"&amp;B543&amp;"'!X"&amp;MATCH(INT(BA543/8)+1,INDIRECT("'"&amp;B543&amp;"'!B4:B15"),0)+3)=1,10,IF(INDIRECT("'"&amp;B543&amp;"'!V"&amp;MATCH(INT(BA543/8)+1,INDIRECT("'"&amp;B543&amp;"'!B4:B15"),0)+3)=1,6,IF(INDIRECT("'"&amp;B543&amp;"'!V"&amp;MATCH(INT(BA543/8)+1,INDIRECT("'"&amp;B543&amp;"'!B4:B15"),0)+3)=1,4,0)))),"")</f>
        <v/>
      </c>
      <c r="H543" t="str" cm="1">
        <f t="array" aca="1" ref="H543" ca="1">IFERROR(IFERROR(INDIRECT("'"&amp;B543&amp;"'!AE"&amp;MATCH(INT(BA543/8)+1,INDIRECT("'"&amp;B543&amp;"'!B4:B15"),0)+3),0)-G543,"")</f>
        <v/>
      </c>
      <c r="I543" t="e">
        <f ca="1">H541+H542+H543</f>
        <v>#VALUE!</v>
      </c>
      <c r="J543" t="str">
        <f ca="1">IFERROR(ABS(SUM(I543,-F542,-E542))+ABS(SUM(IF(D543="Traversal",15,IF(D543="High",10,IF(D543="Mid",6,IF(D543="Low",4,0))))-G543)),"")</f>
        <v/>
      </c>
      <c r="K543" t="str" cm="1">
        <f t="array" aca="1" ref="K543" ca="1">IFERROR(INDIRECT("'"&amp;B543&amp;"'!AG"&amp;MATCH(INT(BA543/8)+1,INDIRECT("'"&amp;B543&amp;"'!B4:B15"),0)+3),"")</f>
        <v/>
      </c>
      <c r="M543" t="str">
        <f t="shared" ca="1" si="166"/>
        <v/>
      </c>
      <c r="N543" t="str">
        <f t="shared" si="166"/>
        <v/>
      </c>
      <c r="O543" t="str">
        <f t="shared" si="166"/>
        <v/>
      </c>
      <c r="P543" t="str">
        <f t="shared" si="166"/>
        <v/>
      </c>
      <c r="Q543" t="str">
        <f t="shared" si="166"/>
        <v/>
      </c>
      <c r="R543" t="str">
        <f t="shared" si="166"/>
        <v/>
      </c>
      <c r="S543" t="str">
        <f t="shared" si="166"/>
        <v/>
      </c>
      <c r="T543" t="str">
        <f t="shared" si="166"/>
        <v/>
      </c>
      <c r="U543" t="str">
        <f t="shared" si="166"/>
        <v/>
      </c>
      <c r="V543" t="str">
        <f t="shared" si="166"/>
        <v/>
      </c>
      <c r="W543" t="str">
        <f t="shared" si="166"/>
        <v/>
      </c>
      <c r="X543" t="str">
        <f t="shared" si="166"/>
        <v/>
      </c>
      <c r="Y543" t="str">
        <f t="shared" si="166"/>
        <v/>
      </c>
      <c r="Z543" t="str">
        <f t="shared" si="166"/>
        <v/>
      </c>
      <c r="AA543" t="str">
        <f t="shared" si="166"/>
        <v/>
      </c>
      <c r="AB543" t="str">
        <f t="shared" si="166"/>
        <v/>
      </c>
      <c r="AC543" t="str">
        <f t="shared" si="165"/>
        <v/>
      </c>
      <c r="AD543" t="str">
        <f t="shared" si="165"/>
        <v/>
      </c>
      <c r="AE543" t="str">
        <f t="shared" si="165"/>
        <v/>
      </c>
      <c r="AF543" t="str">
        <f t="shared" si="165"/>
        <v/>
      </c>
      <c r="AG543" t="str">
        <f t="shared" si="165"/>
        <v/>
      </c>
      <c r="AH543" t="str">
        <f t="shared" si="165"/>
        <v/>
      </c>
      <c r="AI543" t="str">
        <f t="shared" si="165"/>
        <v/>
      </c>
      <c r="AJ543" t="str">
        <f t="shared" si="165"/>
        <v/>
      </c>
      <c r="AK543" t="str">
        <f t="shared" si="165"/>
        <v/>
      </c>
      <c r="AL543" t="str">
        <f t="shared" si="165"/>
        <v/>
      </c>
      <c r="AM543" t="str">
        <f t="shared" si="165"/>
        <v/>
      </c>
      <c r="AN543" t="str">
        <f t="shared" si="165"/>
        <v/>
      </c>
      <c r="AO543" t="str">
        <f t="shared" si="165"/>
        <v/>
      </c>
      <c r="AP543" t="str">
        <f t="shared" si="165"/>
        <v/>
      </c>
      <c r="AQ543" t="str">
        <f t="shared" si="165"/>
        <v/>
      </c>
      <c r="AR543" t="str">
        <f t="shared" si="167"/>
        <v/>
      </c>
      <c r="AS543" t="str">
        <f t="shared" si="167"/>
        <v/>
      </c>
      <c r="AT543" t="str">
        <f t="shared" si="167"/>
        <v/>
      </c>
      <c r="AU543" t="str">
        <f t="shared" si="167"/>
        <v/>
      </c>
      <c r="AV543" t="str">
        <f t="shared" si="167"/>
        <v/>
      </c>
      <c r="AW543" t="str">
        <f t="shared" si="167"/>
        <v/>
      </c>
      <c r="AX543" t="str">
        <f t="shared" si="167"/>
        <v/>
      </c>
      <c r="AY543" t="str">
        <f t="shared" si="167"/>
        <v/>
      </c>
      <c r="BA543">
        <v>543</v>
      </c>
      <c r="BB543">
        <f t="shared" si="158"/>
        <v>68</v>
      </c>
    </row>
    <row r="544" spans="1:54">
      <c r="A544" s="77"/>
      <c r="E544" s="78"/>
      <c r="F544" s="78"/>
      <c r="G544" t="str" cm="1">
        <f t="array" aca="1" ref="G544" ca="1">IFERROR(IF(INDIRECT("'"&amp;B544&amp;"'!Z"&amp;MATCH(INT(BA544/8)+1,INDIRECT("'"&amp;B544&amp;"'!B4:B15"),0)+3)=1,15,IF(INDIRECT("'"&amp;B544&amp;"'!X"&amp;MATCH(INT(BA544/8)+1,INDIRECT("'"&amp;B544&amp;"'!B4:B15"),0)+3)=1,10,IF(INDIRECT("'"&amp;B544&amp;"'!V"&amp;MATCH(INT(BA544/8)+1,INDIRECT("'"&amp;B544&amp;"'!B4:B15"),0)+3)=1,6,IF(INDIRECT("'"&amp;B544&amp;"'!V"&amp;MATCH(INT(BA544/8)+1,INDIRECT("'"&amp;B544&amp;"'!B4:B15"),0)+3)=1,4,0)))),"")</f>
        <v/>
      </c>
      <c r="H544" t="str" cm="1">
        <f t="array" aca="1" ref="H544" ca="1">IFERROR(IFERROR(INDIRECT("'"&amp;B544&amp;"'!AE"&amp;MATCH(INT(BA544/8)+1,INDIRECT("'"&amp;B544&amp;"'!B4:B15"),0)+3),0)-G544,"")</f>
        <v/>
      </c>
      <c r="K544" t="str" cm="1">
        <f t="array" aca="1" ref="K544" ca="1">IFERROR(INDIRECT("'"&amp;B544&amp;"'!AG"&amp;MATCH(INT(BA544/8)+1,INDIRECT("'"&amp;B544&amp;"'!B4:B15"),0)+3),"")</f>
        <v/>
      </c>
      <c r="M544" t="str">
        <f t="shared" ca="1" si="166"/>
        <v/>
      </c>
      <c r="N544" t="str">
        <f t="shared" si="166"/>
        <v/>
      </c>
      <c r="O544" t="str">
        <f t="shared" si="166"/>
        <v/>
      </c>
      <c r="P544" t="str">
        <f t="shared" si="166"/>
        <v/>
      </c>
      <c r="Q544" t="str">
        <f t="shared" si="166"/>
        <v/>
      </c>
      <c r="R544" t="str">
        <f t="shared" si="166"/>
        <v/>
      </c>
      <c r="S544" t="str">
        <f t="shared" si="166"/>
        <v/>
      </c>
      <c r="T544" t="str">
        <f t="shared" si="166"/>
        <v/>
      </c>
      <c r="U544" t="str">
        <f t="shared" si="166"/>
        <v/>
      </c>
      <c r="V544" t="str">
        <f t="shared" si="166"/>
        <v/>
      </c>
      <c r="W544" t="str">
        <f t="shared" si="166"/>
        <v/>
      </c>
      <c r="X544" t="str">
        <f t="shared" si="166"/>
        <v/>
      </c>
      <c r="Y544" t="str">
        <f t="shared" si="166"/>
        <v/>
      </c>
      <c r="Z544" t="str">
        <f t="shared" si="166"/>
        <v/>
      </c>
      <c r="AA544" t="str">
        <f t="shared" si="166"/>
        <v/>
      </c>
      <c r="AB544" t="str">
        <f t="shared" si="166"/>
        <v/>
      </c>
      <c r="AC544" t="str">
        <f t="shared" si="165"/>
        <v/>
      </c>
      <c r="AD544" t="str">
        <f t="shared" si="165"/>
        <v/>
      </c>
      <c r="AE544" t="str">
        <f t="shared" si="165"/>
        <v/>
      </c>
      <c r="AF544" t="str">
        <f t="shared" si="165"/>
        <v/>
      </c>
      <c r="AG544" t="str">
        <f t="shared" si="165"/>
        <v/>
      </c>
      <c r="AH544" t="str">
        <f t="shared" si="165"/>
        <v/>
      </c>
      <c r="AI544" t="str">
        <f t="shared" si="165"/>
        <v/>
      </c>
      <c r="AJ544" t="str">
        <f t="shared" si="165"/>
        <v/>
      </c>
      <c r="AK544" t="str">
        <f t="shared" si="165"/>
        <v/>
      </c>
      <c r="AL544" t="str">
        <f t="shared" si="165"/>
        <v/>
      </c>
      <c r="AM544" t="str">
        <f t="shared" si="165"/>
        <v/>
      </c>
      <c r="AN544" t="str">
        <f t="shared" si="165"/>
        <v/>
      </c>
      <c r="AO544" t="str">
        <f t="shared" si="165"/>
        <v/>
      </c>
      <c r="AP544" t="str">
        <f t="shared" si="165"/>
        <v/>
      </c>
      <c r="AQ544" t="str">
        <f t="shared" si="165"/>
        <v/>
      </c>
      <c r="AR544" t="str">
        <f t="shared" si="167"/>
        <v/>
      </c>
      <c r="AS544" t="str">
        <f t="shared" si="167"/>
        <v/>
      </c>
      <c r="AT544" t="str">
        <f t="shared" si="167"/>
        <v/>
      </c>
      <c r="AU544" t="str">
        <f t="shared" si="167"/>
        <v/>
      </c>
      <c r="AV544" t="str">
        <f t="shared" si="167"/>
        <v/>
      </c>
      <c r="AW544" t="str">
        <f t="shared" si="167"/>
        <v/>
      </c>
      <c r="AX544" t="str">
        <f t="shared" si="167"/>
        <v/>
      </c>
      <c r="AY544" t="str">
        <f t="shared" si="167"/>
        <v/>
      </c>
      <c r="BA544">
        <v>544</v>
      </c>
      <c r="BB544">
        <f t="shared" si="158"/>
        <v>69</v>
      </c>
    </row>
    <row r="545" spans="1:54">
      <c r="A545" s="77"/>
      <c r="E545" s="78"/>
      <c r="F545" s="78"/>
      <c r="G545" t="str" cm="1">
        <f t="array" aca="1" ref="G545" ca="1">IFERROR(IF(INDIRECT("'"&amp;B545&amp;"'!Z"&amp;MATCH(INT(BA545/8)+1,INDIRECT("'"&amp;B545&amp;"'!B4:B15"),0)+3)=1,15,IF(INDIRECT("'"&amp;B545&amp;"'!X"&amp;MATCH(INT(BA545/8)+1,INDIRECT("'"&amp;B545&amp;"'!B4:B15"),0)+3)=1,10,IF(INDIRECT("'"&amp;B545&amp;"'!V"&amp;MATCH(INT(BA545/8)+1,INDIRECT("'"&amp;B545&amp;"'!B4:B15"),0)+3)=1,6,IF(INDIRECT("'"&amp;B545&amp;"'!V"&amp;MATCH(INT(BA545/8)+1,INDIRECT("'"&amp;B545&amp;"'!B4:B15"),0)+3)=1,4,0)))),"")</f>
        <v/>
      </c>
      <c r="H545" t="str" cm="1">
        <f t="array" aca="1" ref="H545" ca="1">IFERROR(IFERROR(INDIRECT("'"&amp;B545&amp;"'!AE"&amp;MATCH(INT(BA545/8)+1,INDIRECT("'"&amp;B545&amp;"'!B4:B15"),0)+3),0)-G545,"")</f>
        <v/>
      </c>
      <c r="K545" t="str" cm="1">
        <f t="array" aca="1" ref="K545" ca="1">IFERROR(INDIRECT("'"&amp;B545&amp;"'!AG"&amp;MATCH(INT(BA545/8)+1,INDIRECT("'"&amp;B545&amp;"'!B4:B15"),0)+3),"")</f>
        <v/>
      </c>
      <c r="M545" t="str">
        <f t="shared" ca="1" si="166"/>
        <v/>
      </c>
      <c r="N545" t="str">
        <f t="shared" si="166"/>
        <v/>
      </c>
      <c r="O545" t="str">
        <f t="shared" si="166"/>
        <v/>
      </c>
      <c r="P545" t="str">
        <f t="shared" si="166"/>
        <v/>
      </c>
      <c r="Q545" t="str">
        <f t="shared" si="166"/>
        <v/>
      </c>
      <c r="R545" t="str">
        <f t="shared" si="166"/>
        <v/>
      </c>
      <c r="S545" t="str">
        <f t="shared" si="166"/>
        <v/>
      </c>
      <c r="T545" t="str">
        <f t="shared" si="166"/>
        <v/>
      </c>
      <c r="U545" t="str">
        <f t="shared" si="166"/>
        <v/>
      </c>
      <c r="V545" t="str">
        <f t="shared" si="166"/>
        <v/>
      </c>
      <c r="W545" t="str">
        <f t="shared" si="166"/>
        <v/>
      </c>
      <c r="X545" t="str">
        <f t="shared" si="166"/>
        <v/>
      </c>
      <c r="Y545" t="str">
        <f t="shared" si="166"/>
        <v/>
      </c>
      <c r="Z545" t="str">
        <f t="shared" si="166"/>
        <v/>
      </c>
      <c r="AA545" t="str">
        <f t="shared" si="166"/>
        <v/>
      </c>
      <c r="AB545" t="str">
        <f t="shared" si="166"/>
        <v/>
      </c>
      <c r="AC545" t="str">
        <f t="shared" si="165"/>
        <v/>
      </c>
      <c r="AD545" t="str">
        <f t="shared" si="165"/>
        <v/>
      </c>
      <c r="AE545" t="str">
        <f t="shared" si="165"/>
        <v/>
      </c>
      <c r="AF545" t="str">
        <f t="shared" si="165"/>
        <v/>
      </c>
      <c r="AG545" t="str">
        <f t="shared" si="165"/>
        <v/>
      </c>
      <c r="AH545" t="str">
        <f t="shared" si="165"/>
        <v/>
      </c>
      <c r="AI545" t="str">
        <f t="shared" si="165"/>
        <v/>
      </c>
      <c r="AJ545" t="str">
        <f t="shared" si="165"/>
        <v/>
      </c>
      <c r="AK545" t="str">
        <f t="shared" si="165"/>
        <v/>
      </c>
      <c r="AL545" t="str">
        <f t="shared" si="165"/>
        <v/>
      </c>
      <c r="AM545" t="str">
        <f t="shared" si="165"/>
        <v/>
      </c>
      <c r="AN545" t="str">
        <f t="shared" si="165"/>
        <v/>
      </c>
      <c r="AO545" t="str">
        <f t="shared" si="165"/>
        <v/>
      </c>
      <c r="AP545" t="str">
        <f t="shared" si="165"/>
        <v/>
      </c>
      <c r="AQ545" t="str">
        <f t="shared" si="165"/>
        <v/>
      </c>
      <c r="AR545" t="str">
        <f t="shared" si="167"/>
        <v/>
      </c>
      <c r="AS545" t="str">
        <f t="shared" si="167"/>
        <v/>
      </c>
      <c r="AT545" t="str">
        <f t="shared" si="167"/>
        <v/>
      </c>
      <c r="AU545" t="str">
        <f t="shared" si="167"/>
        <v/>
      </c>
      <c r="AV545" t="str">
        <f t="shared" si="167"/>
        <v/>
      </c>
      <c r="AW545" t="str">
        <f t="shared" si="167"/>
        <v/>
      </c>
      <c r="AX545" t="str">
        <f t="shared" si="167"/>
        <v/>
      </c>
      <c r="AY545" t="str">
        <f t="shared" si="167"/>
        <v/>
      </c>
      <c r="BA545">
        <v>545</v>
      </c>
      <c r="BB545">
        <f t="shared" si="158"/>
        <v>69</v>
      </c>
    </row>
    <row r="546" spans="1:54">
      <c r="A546" s="77"/>
      <c r="E546" s="78"/>
      <c r="F546" s="78"/>
      <c r="G546" t="str" cm="1">
        <f t="array" aca="1" ref="G546" ca="1">IFERROR(IF(INDIRECT("'"&amp;B546&amp;"'!Z"&amp;MATCH(INT(BA546/8)+1,INDIRECT("'"&amp;B546&amp;"'!B4:B15"),0)+3)=1,15,IF(INDIRECT("'"&amp;B546&amp;"'!X"&amp;MATCH(INT(BA546/8)+1,INDIRECT("'"&amp;B546&amp;"'!B4:B15"),0)+3)=1,10,IF(INDIRECT("'"&amp;B546&amp;"'!V"&amp;MATCH(INT(BA546/8)+1,INDIRECT("'"&amp;B546&amp;"'!B4:B15"),0)+3)=1,6,IF(INDIRECT("'"&amp;B546&amp;"'!V"&amp;MATCH(INT(BA546/8)+1,INDIRECT("'"&amp;B546&amp;"'!B4:B15"),0)+3)=1,4,0)))),"")</f>
        <v/>
      </c>
      <c r="H546" t="str" cm="1">
        <f t="array" aca="1" ref="H546" ca="1">IFERROR(IFERROR(INDIRECT("'"&amp;B546&amp;"'!AE"&amp;MATCH(INT(BA546/8)+1,INDIRECT("'"&amp;B546&amp;"'!B4:B15"),0)+3),0)-G546,"")</f>
        <v/>
      </c>
      <c r="I546" t="e">
        <f ca="1">H546+H547+H548</f>
        <v>#VALUE!</v>
      </c>
      <c r="J546" t="str">
        <f ca="1">IFERROR(ABS(SUM(I546,-F547,-E547))+ABS(SUM(IF(D546="Traversal",15,IF(D546="High",10,IF(D546="Mid",6,IF(D546="Low",4,0))))-G546)),"")</f>
        <v/>
      </c>
      <c r="K546" t="str" cm="1">
        <f t="array" aca="1" ref="K546" ca="1">IFERROR(INDIRECT("'"&amp;B546&amp;"'!AG"&amp;MATCH(INT(BA546/8)+1,INDIRECT("'"&amp;B546&amp;"'!B4:B15"),0)+3),"")</f>
        <v/>
      </c>
      <c r="M546" t="str">
        <f t="shared" ca="1" si="166"/>
        <v/>
      </c>
      <c r="N546" t="str">
        <f t="shared" si="166"/>
        <v/>
      </c>
      <c r="O546" t="str">
        <f t="shared" si="166"/>
        <v/>
      </c>
      <c r="P546" t="str">
        <f t="shared" si="166"/>
        <v/>
      </c>
      <c r="Q546" t="str">
        <f t="shared" si="166"/>
        <v/>
      </c>
      <c r="R546" t="str">
        <f t="shared" si="166"/>
        <v/>
      </c>
      <c r="S546" t="str">
        <f t="shared" si="166"/>
        <v/>
      </c>
      <c r="T546" t="str">
        <f t="shared" si="166"/>
        <v/>
      </c>
      <c r="U546" t="str">
        <f t="shared" si="166"/>
        <v/>
      </c>
      <c r="V546" t="str">
        <f t="shared" si="166"/>
        <v/>
      </c>
      <c r="W546" t="str">
        <f t="shared" si="166"/>
        <v/>
      </c>
      <c r="X546" t="str">
        <f t="shared" si="166"/>
        <v/>
      </c>
      <c r="Y546" t="str">
        <f t="shared" si="166"/>
        <v/>
      </c>
      <c r="Z546" t="str">
        <f t="shared" si="166"/>
        <v/>
      </c>
      <c r="AA546" t="str">
        <f t="shared" si="166"/>
        <v/>
      </c>
      <c r="AB546" t="str">
        <f t="shared" si="166"/>
        <v/>
      </c>
      <c r="AC546" t="str">
        <f t="shared" si="165"/>
        <v/>
      </c>
      <c r="AD546" t="str">
        <f t="shared" si="165"/>
        <v/>
      </c>
      <c r="AE546" t="str">
        <f t="shared" si="165"/>
        <v/>
      </c>
      <c r="AF546" t="str">
        <f t="shared" si="165"/>
        <v/>
      </c>
      <c r="AG546" t="str">
        <f t="shared" si="165"/>
        <v/>
      </c>
      <c r="AH546" t="str">
        <f t="shared" si="165"/>
        <v/>
      </c>
      <c r="AI546" t="str">
        <f t="shared" si="165"/>
        <v/>
      </c>
      <c r="AJ546" t="str">
        <f t="shared" si="165"/>
        <v/>
      </c>
      <c r="AK546" t="str">
        <f t="shared" si="165"/>
        <v/>
      </c>
      <c r="AL546" t="str">
        <f t="shared" si="165"/>
        <v/>
      </c>
      <c r="AM546" t="str">
        <f t="shared" si="165"/>
        <v/>
      </c>
      <c r="AN546" t="str">
        <f t="shared" si="165"/>
        <v/>
      </c>
      <c r="AO546" t="str">
        <f t="shared" si="165"/>
        <v/>
      </c>
      <c r="AP546" t="str">
        <f t="shared" si="165"/>
        <v/>
      </c>
      <c r="AQ546" t="str">
        <f t="shared" si="165"/>
        <v/>
      </c>
      <c r="AR546" t="str">
        <f t="shared" si="167"/>
        <v/>
      </c>
      <c r="AS546" t="str">
        <f t="shared" si="167"/>
        <v/>
      </c>
      <c r="AT546" t="str">
        <f t="shared" si="167"/>
        <v/>
      </c>
      <c r="AU546" t="str">
        <f t="shared" si="167"/>
        <v/>
      </c>
      <c r="AV546" t="str">
        <f t="shared" si="167"/>
        <v/>
      </c>
      <c r="AW546" t="str">
        <f t="shared" si="167"/>
        <v/>
      </c>
      <c r="AX546" t="str">
        <f t="shared" si="167"/>
        <v/>
      </c>
      <c r="AY546" t="str">
        <f t="shared" si="167"/>
        <v/>
      </c>
      <c r="BA546">
        <v>546</v>
      </c>
      <c r="BB546">
        <f t="shared" si="158"/>
        <v>69</v>
      </c>
    </row>
    <row r="547" spans="1:54">
      <c r="A547" s="77"/>
      <c r="E547" s="78"/>
      <c r="F547" s="78"/>
      <c r="G547" t="str" cm="1">
        <f t="array" aca="1" ref="G547" ca="1">IFERROR(IF(INDIRECT("'"&amp;B547&amp;"'!Z"&amp;MATCH(INT(BA547/8)+1,INDIRECT("'"&amp;B547&amp;"'!B4:B15"),0)+3)=1,15,IF(INDIRECT("'"&amp;B547&amp;"'!X"&amp;MATCH(INT(BA547/8)+1,INDIRECT("'"&amp;B547&amp;"'!B4:B15"),0)+3)=1,10,IF(INDIRECT("'"&amp;B547&amp;"'!V"&amp;MATCH(INT(BA547/8)+1,INDIRECT("'"&amp;B547&amp;"'!B4:B15"),0)+3)=1,6,IF(INDIRECT("'"&amp;B547&amp;"'!V"&amp;MATCH(INT(BA547/8)+1,INDIRECT("'"&amp;B547&amp;"'!B4:B15"),0)+3)=1,4,0)))),"")</f>
        <v/>
      </c>
      <c r="H547" t="str" cm="1">
        <f t="array" aca="1" ref="H547" ca="1">IFERROR(IFERROR(INDIRECT("'"&amp;B547&amp;"'!AE"&amp;MATCH(INT(BA547/8)+1,INDIRECT("'"&amp;B547&amp;"'!B4:B15"),0)+3),0)-G547,"")</f>
        <v/>
      </c>
      <c r="I547" t="e">
        <f ca="1">H546+H547+H548</f>
        <v>#VALUE!</v>
      </c>
      <c r="J547" t="str">
        <f ca="1">IFERROR(ABS(SUM(I547,-F547,-E547))+ABS(SUM(IF(D547="Traversal",15,IF(D547="High",10,IF(D547="Mid",6,IF(D547="Low",4,0))))-G547)),"")</f>
        <v/>
      </c>
      <c r="K547" t="str" cm="1">
        <f t="array" aca="1" ref="K547" ca="1">IFERROR(INDIRECT("'"&amp;B547&amp;"'!AG"&amp;MATCH(INT(BA547/8)+1,INDIRECT("'"&amp;B547&amp;"'!B4:B15"),0)+3),"")</f>
        <v/>
      </c>
      <c r="M547" t="str">
        <f t="shared" ca="1" si="166"/>
        <v/>
      </c>
      <c r="N547" t="str">
        <f t="shared" si="166"/>
        <v/>
      </c>
      <c r="O547" t="str">
        <f t="shared" si="166"/>
        <v/>
      </c>
      <c r="P547" t="str">
        <f t="shared" si="166"/>
        <v/>
      </c>
      <c r="Q547" t="str">
        <f t="shared" si="166"/>
        <v/>
      </c>
      <c r="R547" t="str">
        <f t="shared" si="166"/>
        <v/>
      </c>
      <c r="S547" t="str">
        <f t="shared" si="166"/>
        <v/>
      </c>
      <c r="T547" t="str">
        <f t="shared" si="166"/>
        <v/>
      </c>
      <c r="U547" t="str">
        <f t="shared" si="166"/>
        <v/>
      </c>
      <c r="V547" t="str">
        <f t="shared" si="166"/>
        <v/>
      </c>
      <c r="W547" t="str">
        <f t="shared" si="166"/>
        <v/>
      </c>
      <c r="X547" t="str">
        <f t="shared" si="166"/>
        <v/>
      </c>
      <c r="Y547" t="str">
        <f t="shared" si="166"/>
        <v/>
      </c>
      <c r="Z547" t="str">
        <f t="shared" si="166"/>
        <v/>
      </c>
      <c r="AA547" t="str">
        <f t="shared" si="166"/>
        <v/>
      </c>
      <c r="AB547" t="str">
        <f t="shared" si="166"/>
        <v/>
      </c>
      <c r="AC547" t="str">
        <f t="shared" si="165"/>
        <v/>
      </c>
      <c r="AD547" t="str">
        <f t="shared" si="165"/>
        <v/>
      </c>
      <c r="AE547" t="str">
        <f t="shared" si="165"/>
        <v/>
      </c>
      <c r="AF547" t="str">
        <f t="shared" si="165"/>
        <v/>
      </c>
      <c r="AG547" t="str">
        <f t="shared" si="165"/>
        <v/>
      </c>
      <c r="AH547" t="str">
        <f t="shared" si="165"/>
        <v/>
      </c>
      <c r="AI547" t="str">
        <f t="shared" si="165"/>
        <v/>
      </c>
      <c r="AJ547" t="str">
        <f t="shared" si="165"/>
        <v/>
      </c>
      <c r="AK547" t="str">
        <f t="shared" si="165"/>
        <v/>
      </c>
      <c r="AL547" t="str">
        <f t="shared" si="165"/>
        <v/>
      </c>
      <c r="AM547" t="str">
        <f t="shared" si="165"/>
        <v/>
      </c>
      <c r="AN547" t="str">
        <f t="shared" si="165"/>
        <v/>
      </c>
      <c r="AO547" t="str">
        <f t="shared" si="165"/>
        <v/>
      </c>
      <c r="AP547" t="str">
        <f t="shared" si="165"/>
        <v/>
      </c>
      <c r="AQ547" t="str">
        <f t="shared" si="165"/>
        <v/>
      </c>
      <c r="AR547" t="str">
        <f t="shared" si="167"/>
        <v/>
      </c>
      <c r="AS547" t="str">
        <f t="shared" si="167"/>
        <v/>
      </c>
      <c r="AT547" t="str">
        <f t="shared" si="167"/>
        <v/>
      </c>
      <c r="AU547" t="str">
        <f t="shared" si="167"/>
        <v/>
      </c>
      <c r="AV547" t="str">
        <f t="shared" si="167"/>
        <v/>
      </c>
      <c r="AW547" t="str">
        <f t="shared" si="167"/>
        <v/>
      </c>
      <c r="AX547" t="str">
        <f t="shared" si="167"/>
        <v/>
      </c>
      <c r="AY547" t="str">
        <f t="shared" si="167"/>
        <v/>
      </c>
      <c r="BA547">
        <v>547</v>
      </c>
      <c r="BB547">
        <f t="shared" si="158"/>
        <v>69</v>
      </c>
    </row>
    <row r="548" spans="1:54">
      <c r="A548" s="77"/>
      <c r="E548" s="78"/>
      <c r="F548" s="78"/>
      <c r="G548" t="str" cm="1">
        <f t="array" aca="1" ref="G548" ca="1">IFERROR(IF(INDIRECT("'"&amp;B548&amp;"'!Z"&amp;MATCH(INT(BA548/8)+1,INDIRECT("'"&amp;B548&amp;"'!B4:B15"),0)+3)=1,15,IF(INDIRECT("'"&amp;B548&amp;"'!X"&amp;MATCH(INT(BA548/8)+1,INDIRECT("'"&amp;B548&amp;"'!B4:B15"),0)+3)=1,10,IF(INDIRECT("'"&amp;B548&amp;"'!V"&amp;MATCH(INT(BA548/8)+1,INDIRECT("'"&amp;B548&amp;"'!B4:B15"),0)+3)=1,6,IF(INDIRECT("'"&amp;B548&amp;"'!V"&amp;MATCH(INT(BA548/8)+1,INDIRECT("'"&amp;B548&amp;"'!B4:B15"),0)+3)=1,4,0)))),"")</f>
        <v/>
      </c>
      <c r="H548" t="str" cm="1">
        <f t="array" aca="1" ref="H548" ca="1">IFERROR(IFERROR(INDIRECT("'"&amp;B548&amp;"'!AE"&amp;MATCH(INT(BA548/8)+1,INDIRECT("'"&amp;B548&amp;"'!B4:B15"),0)+3),0)-G548,"")</f>
        <v/>
      </c>
      <c r="I548" t="e">
        <f ca="1">H546+H547+H548</f>
        <v>#VALUE!</v>
      </c>
      <c r="J548" t="str">
        <f ca="1">IFERROR(ABS(SUM(I548,-F547,-E547))+ABS(SUM(IF(D548="Traversal",15,IF(D548="High",10,IF(D548="Mid",6,IF(D548="Low",4,0))))-G548)),"")</f>
        <v/>
      </c>
      <c r="K548" t="str" cm="1">
        <f t="array" aca="1" ref="K548" ca="1">IFERROR(INDIRECT("'"&amp;B548&amp;"'!AG"&amp;MATCH(INT(BA548/8)+1,INDIRECT("'"&amp;B548&amp;"'!B4:B15"),0)+3),"")</f>
        <v/>
      </c>
      <c r="M548" t="str">
        <f t="shared" ca="1" si="166"/>
        <v/>
      </c>
      <c r="N548" t="str">
        <f t="shared" si="166"/>
        <v/>
      </c>
      <c r="O548" t="str">
        <f t="shared" si="166"/>
        <v/>
      </c>
      <c r="P548" t="str">
        <f t="shared" si="166"/>
        <v/>
      </c>
      <c r="Q548" t="str">
        <f t="shared" si="166"/>
        <v/>
      </c>
      <c r="R548" t="str">
        <f t="shared" si="166"/>
        <v/>
      </c>
      <c r="S548" t="str">
        <f t="shared" si="166"/>
        <v/>
      </c>
      <c r="T548" t="str">
        <f t="shared" si="166"/>
        <v/>
      </c>
      <c r="U548" t="str">
        <f t="shared" si="166"/>
        <v/>
      </c>
      <c r="V548" t="str">
        <f t="shared" si="166"/>
        <v/>
      </c>
      <c r="W548" t="str">
        <f t="shared" si="166"/>
        <v/>
      </c>
      <c r="X548" t="str">
        <f t="shared" si="166"/>
        <v/>
      </c>
      <c r="Y548" t="str">
        <f t="shared" si="166"/>
        <v/>
      </c>
      <c r="Z548" t="str">
        <f t="shared" si="166"/>
        <v/>
      </c>
      <c r="AA548" t="str">
        <f t="shared" si="166"/>
        <v/>
      </c>
      <c r="AB548" t="str">
        <f t="shared" si="166"/>
        <v/>
      </c>
      <c r="AC548" t="str">
        <f t="shared" si="165"/>
        <v/>
      </c>
      <c r="AD548" t="str">
        <f t="shared" si="165"/>
        <v/>
      </c>
      <c r="AE548" t="str">
        <f t="shared" si="165"/>
        <v/>
      </c>
      <c r="AF548" t="str">
        <f t="shared" si="165"/>
        <v/>
      </c>
      <c r="AG548" t="str">
        <f t="shared" si="165"/>
        <v/>
      </c>
      <c r="AH548" t="str">
        <f t="shared" si="165"/>
        <v/>
      </c>
      <c r="AI548" t="str">
        <f t="shared" si="165"/>
        <v/>
      </c>
      <c r="AJ548" t="str">
        <f t="shared" si="165"/>
        <v/>
      </c>
      <c r="AK548" t="str">
        <f t="shared" si="165"/>
        <v/>
      </c>
      <c r="AL548" t="str">
        <f t="shared" si="165"/>
        <v/>
      </c>
      <c r="AM548" t="str">
        <f t="shared" si="165"/>
        <v/>
      </c>
      <c r="AN548" t="str">
        <f t="shared" si="165"/>
        <v/>
      </c>
      <c r="AO548" t="str">
        <f t="shared" si="165"/>
        <v/>
      </c>
      <c r="AP548" t="str">
        <f t="shared" si="165"/>
        <v/>
      </c>
      <c r="AQ548" t="str">
        <f t="shared" si="165"/>
        <v/>
      </c>
      <c r="AR548" t="str">
        <f t="shared" si="167"/>
        <v/>
      </c>
      <c r="AS548" t="str">
        <f t="shared" si="167"/>
        <v/>
      </c>
      <c r="AT548" t="str">
        <f t="shared" si="167"/>
        <v/>
      </c>
      <c r="AU548" t="str">
        <f t="shared" si="167"/>
        <v/>
      </c>
      <c r="AV548" t="str">
        <f t="shared" si="167"/>
        <v/>
      </c>
      <c r="AW548" t="str">
        <f t="shared" si="167"/>
        <v/>
      </c>
      <c r="AX548" t="str">
        <f t="shared" si="167"/>
        <v/>
      </c>
      <c r="AY548" t="str">
        <f t="shared" si="167"/>
        <v/>
      </c>
      <c r="BA548">
        <v>548</v>
      </c>
      <c r="BB548">
        <f t="shared" si="158"/>
        <v>69</v>
      </c>
    </row>
    <row r="549" spans="1:54">
      <c r="A549" s="77"/>
      <c r="E549" s="78"/>
      <c r="F549" s="78"/>
      <c r="G549" t="str" cm="1">
        <f t="array" aca="1" ref="G549" ca="1">IFERROR(IF(INDIRECT("'"&amp;B549&amp;"'!Z"&amp;MATCH(INT(BA549/8)+1,INDIRECT("'"&amp;B549&amp;"'!B4:B15"),0)+3)=1,15,IF(INDIRECT("'"&amp;B549&amp;"'!X"&amp;MATCH(INT(BA549/8)+1,INDIRECT("'"&amp;B549&amp;"'!B4:B15"),0)+3)=1,10,IF(INDIRECT("'"&amp;B549&amp;"'!V"&amp;MATCH(INT(BA549/8)+1,INDIRECT("'"&amp;B549&amp;"'!B4:B15"),0)+3)=1,6,IF(INDIRECT("'"&amp;B549&amp;"'!V"&amp;MATCH(INT(BA549/8)+1,INDIRECT("'"&amp;B549&amp;"'!B4:B15"),0)+3)=1,4,0)))),"")</f>
        <v/>
      </c>
      <c r="H549" t="str" cm="1">
        <f t="array" aca="1" ref="H549" ca="1">IFERROR(IFERROR(INDIRECT("'"&amp;B549&amp;"'!AE"&amp;MATCH(INT(BA549/8)+1,INDIRECT("'"&amp;B549&amp;"'!B4:B15"),0)+3),0)-G549,"")</f>
        <v/>
      </c>
      <c r="I549" t="e">
        <f ca="1">H549+H550+H551</f>
        <v>#VALUE!</v>
      </c>
      <c r="J549" t="str">
        <f ca="1">IFERROR(ABS(SUM(I549,-F550,-E550))+ABS(SUM(IF(D549="Traversal",15,IF(D549="High",10,IF(D549="Mid",6,IF(D549="Low",4,0))))-G549)),"")</f>
        <v/>
      </c>
      <c r="K549" t="str" cm="1">
        <f t="array" aca="1" ref="K549" ca="1">IFERROR(INDIRECT("'"&amp;B549&amp;"'!AG"&amp;MATCH(INT(BA549/8)+1,INDIRECT("'"&amp;B549&amp;"'!B4:B15"),0)+3),"")</f>
        <v/>
      </c>
      <c r="M549" t="str">
        <f t="shared" ca="1" si="166"/>
        <v/>
      </c>
      <c r="N549" t="str">
        <f t="shared" si="166"/>
        <v/>
      </c>
      <c r="O549" t="str">
        <f t="shared" si="166"/>
        <v/>
      </c>
      <c r="P549" t="str">
        <f t="shared" si="166"/>
        <v/>
      </c>
      <c r="Q549" t="str">
        <f t="shared" si="166"/>
        <v/>
      </c>
      <c r="R549" t="str">
        <f t="shared" si="166"/>
        <v/>
      </c>
      <c r="S549" t="str">
        <f t="shared" si="166"/>
        <v/>
      </c>
      <c r="T549" t="str">
        <f t="shared" si="166"/>
        <v/>
      </c>
      <c r="U549" t="str">
        <f t="shared" si="166"/>
        <v/>
      </c>
      <c r="V549" t="str">
        <f t="shared" si="166"/>
        <v/>
      </c>
      <c r="W549" t="str">
        <f t="shared" si="166"/>
        <v/>
      </c>
      <c r="X549" t="str">
        <f t="shared" si="166"/>
        <v/>
      </c>
      <c r="Y549" t="str">
        <f t="shared" si="166"/>
        <v/>
      </c>
      <c r="Z549" t="str">
        <f t="shared" si="166"/>
        <v/>
      </c>
      <c r="AA549" t="str">
        <f t="shared" si="166"/>
        <v/>
      </c>
      <c r="AB549" t="str">
        <f t="shared" si="166"/>
        <v/>
      </c>
      <c r="AC549" t="str">
        <f t="shared" si="165"/>
        <v/>
      </c>
      <c r="AD549" t="str">
        <f t="shared" si="165"/>
        <v/>
      </c>
      <c r="AE549" t="str">
        <f t="shared" si="165"/>
        <v/>
      </c>
      <c r="AF549" t="str">
        <f t="shared" si="165"/>
        <v/>
      </c>
      <c r="AG549" t="str">
        <f t="shared" si="165"/>
        <v/>
      </c>
      <c r="AH549" t="str">
        <f t="shared" si="165"/>
        <v/>
      </c>
      <c r="AI549" t="str">
        <f t="shared" si="165"/>
        <v/>
      </c>
      <c r="AJ549" t="str">
        <f t="shared" si="165"/>
        <v/>
      </c>
      <c r="AK549" t="str">
        <f t="shared" si="165"/>
        <v/>
      </c>
      <c r="AL549" t="str">
        <f t="shared" si="165"/>
        <v/>
      </c>
      <c r="AM549" t="str">
        <f t="shared" si="165"/>
        <v/>
      </c>
      <c r="AN549" t="str">
        <f t="shared" si="165"/>
        <v/>
      </c>
      <c r="AO549" t="str">
        <f t="shared" si="165"/>
        <v/>
      </c>
      <c r="AP549" t="str">
        <f t="shared" si="165"/>
        <v/>
      </c>
      <c r="AQ549" t="str">
        <f t="shared" si="165"/>
        <v/>
      </c>
      <c r="AR549" t="str">
        <f t="shared" si="167"/>
        <v/>
      </c>
      <c r="AS549" t="str">
        <f t="shared" si="167"/>
        <v/>
      </c>
      <c r="AT549" t="str">
        <f t="shared" si="167"/>
        <v/>
      </c>
      <c r="AU549" t="str">
        <f t="shared" si="167"/>
        <v/>
      </c>
      <c r="AV549" t="str">
        <f t="shared" si="167"/>
        <v/>
      </c>
      <c r="AW549" t="str">
        <f t="shared" si="167"/>
        <v/>
      </c>
      <c r="AX549" t="str">
        <f t="shared" si="167"/>
        <v/>
      </c>
      <c r="AY549" t="str">
        <f t="shared" si="167"/>
        <v/>
      </c>
      <c r="BA549">
        <v>549</v>
      </c>
      <c r="BB549">
        <f t="shared" si="158"/>
        <v>69</v>
      </c>
    </row>
    <row r="550" spans="1:54">
      <c r="A550" s="77"/>
      <c r="E550" s="78"/>
      <c r="F550" s="78"/>
      <c r="G550" t="str" cm="1">
        <f t="array" aca="1" ref="G550" ca="1">IFERROR(IF(INDIRECT("'"&amp;B550&amp;"'!Z"&amp;MATCH(INT(BA550/8)+1,INDIRECT("'"&amp;B550&amp;"'!B4:B15"),0)+3)=1,15,IF(INDIRECT("'"&amp;B550&amp;"'!X"&amp;MATCH(INT(BA550/8)+1,INDIRECT("'"&amp;B550&amp;"'!B4:B15"),0)+3)=1,10,IF(INDIRECT("'"&amp;B550&amp;"'!V"&amp;MATCH(INT(BA550/8)+1,INDIRECT("'"&amp;B550&amp;"'!B4:B15"),0)+3)=1,6,IF(INDIRECT("'"&amp;B550&amp;"'!V"&amp;MATCH(INT(BA550/8)+1,INDIRECT("'"&amp;B550&amp;"'!B4:B15"),0)+3)=1,4,0)))),"")</f>
        <v/>
      </c>
      <c r="H550" t="str" cm="1">
        <f t="array" aca="1" ref="H550" ca="1">IFERROR(IFERROR(INDIRECT("'"&amp;B550&amp;"'!AE"&amp;MATCH(INT(BA550/8)+1,INDIRECT("'"&amp;B550&amp;"'!B4:B15"),0)+3),0)-G550,"")</f>
        <v/>
      </c>
      <c r="I550" t="e">
        <f ca="1">H549+H550+H551</f>
        <v>#VALUE!</v>
      </c>
      <c r="J550" t="str">
        <f ca="1">IFERROR(ABS(SUM(I550,-F550,-E550))+ABS(SUM(IF(D550="Traversal",15,IF(D550="High",10,IF(D550="Mid",6,IF(D550="Low",4,0))))-G550)),"")</f>
        <v/>
      </c>
      <c r="K550" t="str" cm="1">
        <f t="array" aca="1" ref="K550" ca="1">IFERROR(INDIRECT("'"&amp;B550&amp;"'!AG"&amp;MATCH(INT(BA550/8)+1,INDIRECT("'"&amp;B550&amp;"'!B4:B15"),0)+3),"")</f>
        <v/>
      </c>
      <c r="M550" t="str">
        <f t="shared" ca="1" si="166"/>
        <v/>
      </c>
      <c r="N550" t="str">
        <f t="shared" si="166"/>
        <v/>
      </c>
      <c r="O550" t="str">
        <f t="shared" si="166"/>
        <v/>
      </c>
      <c r="P550" t="str">
        <f t="shared" si="166"/>
        <v/>
      </c>
      <c r="Q550" t="str">
        <f t="shared" si="166"/>
        <v/>
      </c>
      <c r="R550" t="str">
        <f t="shared" si="166"/>
        <v/>
      </c>
      <c r="S550" t="str">
        <f t="shared" si="166"/>
        <v/>
      </c>
      <c r="T550" t="str">
        <f t="shared" si="166"/>
        <v/>
      </c>
      <c r="U550" t="str">
        <f t="shared" si="166"/>
        <v/>
      </c>
      <c r="V550" t="str">
        <f t="shared" si="166"/>
        <v/>
      </c>
      <c r="W550" t="str">
        <f t="shared" si="166"/>
        <v/>
      </c>
      <c r="X550" t="str">
        <f t="shared" si="166"/>
        <v/>
      </c>
      <c r="Y550" t="str">
        <f t="shared" si="166"/>
        <v/>
      </c>
      <c r="Z550" t="str">
        <f t="shared" si="166"/>
        <v/>
      </c>
      <c r="AA550" t="str">
        <f t="shared" si="166"/>
        <v/>
      </c>
      <c r="AB550" t="str">
        <f t="shared" si="166"/>
        <v/>
      </c>
      <c r="AC550" t="str">
        <f t="shared" si="165"/>
        <v/>
      </c>
      <c r="AD550" t="str">
        <f t="shared" si="165"/>
        <v/>
      </c>
      <c r="AE550" t="str">
        <f t="shared" si="165"/>
        <v/>
      </c>
      <c r="AF550" t="str">
        <f t="shared" si="165"/>
        <v/>
      </c>
      <c r="AG550" t="str">
        <f t="shared" si="165"/>
        <v/>
      </c>
      <c r="AH550" t="str">
        <f t="shared" si="165"/>
        <v/>
      </c>
      <c r="AI550" t="str">
        <f t="shared" si="165"/>
        <v/>
      </c>
      <c r="AJ550" t="str">
        <f t="shared" si="165"/>
        <v/>
      </c>
      <c r="AK550" t="str">
        <f t="shared" si="165"/>
        <v/>
      </c>
      <c r="AL550" t="str">
        <f t="shared" si="165"/>
        <v/>
      </c>
      <c r="AM550" t="str">
        <f t="shared" si="165"/>
        <v/>
      </c>
      <c r="AN550" t="str">
        <f t="shared" si="165"/>
        <v/>
      </c>
      <c r="AO550" t="str">
        <f t="shared" si="165"/>
        <v/>
      </c>
      <c r="AP550" t="str">
        <f t="shared" si="165"/>
        <v/>
      </c>
      <c r="AQ550" t="str">
        <f t="shared" si="165"/>
        <v/>
      </c>
      <c r="AR550" t="str">
        <f t="shared" si="167"/>
        <v/>
      </c>
      <c r="AS550" t="str">
        <f t="shared" si="167"/>
        <v/>
      </c>
      <c r="AT550" t="str">
        <f t="shared" si="167"/>
        <v/>
      </c>
      <c r="AU550" t="str">
        <f t="shared" si="167"/>
        <v/>
      </c>
      <c r="AV550" t="str">
        <f t="shared" si="167"/>
        <v/>
      </c>
      <c r="AW550" t="str">
        <f t="shared" si="167"/>
        <v/>
      </c>
      <c r="AX550" t="str">
        <f t="shared" si="167"/>
        <v/>
      </c>
      <c r="AY550" t="str">
        <f t="shared" si="167"/>
        <v/>
      </c>
      <c r="BA550">
        <v>550</v>
      </c>
      <c r="BB550">
        <f t="shared" si="158"/>
        <v>69</v>
      </c>
    </row>
    <row r="551" spans="1:54">
      <c r="A551" s="77"/>
      <c r="E551" s="78"/>
      <c r="F551" s="78"/>
      <c r="G551" t="str" cm="1">
        <f t="array" aca="1" ref="G551" ca="1">IFERROR(IF(INDIRECT("'"&amp;B551&amp;"'!Z"&amp;MATCH(INT(BA551/8)+1,INDIRECT("'"&amp;B551&amp;"'!B4:B15"),0)+3)=1,15,IF(INDIRECT("'"&amp;B551&amp;"'!X"&amp;MATCH(INT(BA551/8)+1,INDIRECT("'"&amp;B551&amp;"'!B4:B15"),0)+3)=1,10,IF(INDIRECT("'"&amp;B551&amp;"'!V"&amp;MATCH(INT(BA551/8)+1,INDIRECT("'"&amp;B551&amp;"'!B4:B15"),0)+3)=1,6,IF(INDIRECT("'"&amp;B551&amp;"'!V"&amp;MATCH(INT(BA551/8)+1,INDIRECT("'"&amp;B551&amp;"'!B4:B15"),0)+3)=1,4,0)))),"")</f>
        <v/>
      </c>
      <c r="H551" t="str" cm="1">
        <f t="array" aca="1" ref="H551" ca="1">IFERROR(IFERROR(INDIRECT("'"&amp;B551&amp;"'!AE"&amp;MATCH(INT(BA551/8)+1,INDIRECT("'"&amp;B551&amp;"'!B4:B15"),0)+3),0)-G551,"")</f>
        <v/>
      </c>
      <c r="I551" t="e">
        <f ca="1">H549+H550+H551</f>
        <v>#VALUE!</v>
      </c>
      <c r="J551" t="str">
        <f ca="1">IFERROR(ABS(SUM(I551,-F550,-E550))+ABS(SUM(IF(D551="Traversal",15,IF(D551="High",10,IF(D551="Mid",6,IF(D551="Low",4,0))))-G551)),"")</f>
        <v/>
      </c>
      <c r="K551" t="str" cm="1">
        <f t="array" aca="1" ref="K551" ca="1">IFERROR(INDIRECT("'"&amp;B551&amp;"'!AG"&amp;MATCH(INT(BA551/8)+1,INDIRECT("'"&amp;B551&amp;"'!B4:B15"),0)+3),"")</f>
        <v/>
      </c>
      <c r="M551" t="str">
        <f t="shared" ca="1" si="166"/>
        <v/>
      </c>
      <c r="N551" t="str">
        <f t="shared" si="166"/>
        <v/>
      </c>
      <c r="O551" t="str">
        <f t="shared" si="166"/>
        <v/>
      </c>
      <c r="P551" t="str">
        <f t="shared" si="166"/>
        <v/>
      </c>
      <c r="Q551" t="str">
        <f t="shared" si="166"/>
        <v/>
      </c>
      <c r="R551" t="str">
        <f t="shared" si="166"/>
        <v/>
      </c>
      <c r="S551" t="str">
        <f t="shared" si="166"/>
        <v/>
      </c>
      <c r="T551" t="str">
        <f t="shared" si="166"/>
        <v/>
      </c>
      <c r="U551" t="str">
        <f t="shared" si="166"/>
        <v/>
      </c>
      <c r="V551" t="str">
        <f t="shared" si="166"/>
        <v/>
      </c>
      <c r="W551" t="str">
        <f t="shared" si="166"/>
        <v/>
      </c>
      <c r="X551" t="str">
        <f t="shared" si="166"/>
        <v/>
      </c>
      <c r="Y551" t="str">
        <f t="shared" si="166"/>
        <v/>
      </c>
      <c r="Z551" t="str">
        <f t="shared" si="166"/>
        <v/>
      </c>
      <c r="AA551" t="str">
        <f t="shared" si="166"/>
        <v/>
      </c>
      <c r="AB551" t="str">
        <f t="shared" si="166"/>
        <v/>
      </c>
      <c r="AC551" t="str">
        <f t="shared" si="165"/>
        <v/>
      </c>
      <c r="AD551" t="str">
        <f t="shared" si="165"/>
        <v/>
      </c>
      <c r="AE551" t="str">
        <f t="shared" si="165"/>
        <v/>
      </c>
      <c r="AF551" t="str">
        <f t="shared" si="165"/>
        <v/>
      </c>
      <c r="AG551" t="str">
        <f t="shared" si="165"/>
        <v/>
      </c>
      <c r="AH551" t="str">
        <f t="shared" si="165"/>
        <v/>
      </c>
      <c r="AI551" t="str">
        <f t="shared" si="165"/>
        <v/>
      </c>
      <c r="AJ551" t="str">
        <f t="shared" si="165"/>
        <v/>
      </c>
      <c r="AK551" t="str">
        <f t="shared" si="165"/>
        <v/>
      </c>
      <c r="AL551" t="str">
        <f t="shared" si="165"/>
        <v/>
      </c>
      <c r="AM551" t="str">
        <f t="shared" si="165"/>
        <v/>
      </c>
      <c r="AN551" t="str">
        <f t="shared" si="165"/>
        <v/>
      </c>
      <c r="AO551" t="str">
        <f t="shared" si="165"/>
        <v/>
      </c>
      <c r="AP551" t="str">
        <f t="shared" si="165"/>
        <v/>
      </c>
      <c r="AQ551" t="str">
        <f t="shared" si="165"/>
        <v/>
      </c>
      <c r="AR551" t="str">
        <f t="shared" si="167"/>
        <v/>
      </c>
      <c r="AS551" t="str">
        <f t="shared" si="167"/>
        <v/>
      </c>
      <c r="AT551" t="str">
        <f t="shared" si="167"/>
        <v/>
      </c>
      <c r="AU551" t="str">
        <f t="shared" si="167"/>
        <v/>
      </c>
      <c r="AV551" t="str">
        <f t="shared" si="167"/>
        <v/>
      </c>
      <c r="AW551" t="str">
        <f t="shared" si="167"/>
        <v/>
      </c>
      <c r="AX551" t="str">
        <f t="shared" si="167"/>
        <v/>
      </c>
      <c r="AY551" t="str">
        <f t="shared" si="167"/>
        <v/>
      </c>
      <c r="BA551">
        <v>551</v>
      </c>
      <c r="BB551">
        <f t="shared" si="158"/>
        <v>69</v>
      </c>
    </row>
    <row r="552" spans="1:54">
      <c r="A552" s="77"/>
      <c r="E552" s="78"/>
      <c r="F552" s="78"/>
      <c r="G552" t="str" cm="1">
        <f t="array" aca="1" ref="G552" ca="1">IFERROR(IF(INDIRECT("'"&amp;B552&amp;"'!Z"&amp;MATCH(INT(BA552/8)+1,INDIRECT("'"&amp;B552&amp;"'!B4:B15"),0)+3)=1,15,IF(INDIRECT("'"&amp;B552&amp;"'!X"&amp;MATCH(INT(BA552/8)+1,INDIRECT("'"&amp;B552&amp;"'!B4:B15"),0)+3)=1,10,IF(INDIRECT("'"&amp;B552&amp;"'!V"&amp;MATCH(INT(BA552/8)+1,INDIRECT("'"&amp;B552&amp;"'!B4:B15"),0)+3)=1,6,IF(INDIRECT("'"&amp;B552&amp;"'!V"&amp;MATCH(INT(BA552/8)+1,INDIRECT("'"&amp;B552&amp;"'!B4:B15"),0)+3)=1,4,0)))),"")</f>
        <v/>
      </c>
      <c r="H552" t="str" cm="1">
        <f t="array" aca="1" ref="H552" ca="1">IFERROR(IFERROR(INDIRECT("'"&amp;B552&amp;"'!AE"&amp;MATCH(INT(BA552/8)+1,INDIRECT("'"&amp;B552&amp;"'!B4:B15"),0)+3),0)-G552,"")</f>
        <v/>
      </c>
      <c r="K552" t="str" cm="1">
        <f t="array" aca="1" ref="K552" ca="1">IFERROR(INDIRECT("'"&amp;B552&amp;"'!AG"&amp;MATCH(INT(BA552/8)+1,INDIRECT("'"&amp;B552&amp;"'!B4:B15"),0)+3),"")</f>
        <v/>
      </c>
      <c r="M552" t="str">
        <f t="shared" ca="1" si="166"/>
        <v/>
      </c>
      <c r="N552" t="str">
        <f t="shared" si="166"/>
        <v/>
      </c>
      <c r="O552" t="str">
        <f t="shared" si="166"/>
        <v/>
      </c>
      <c r="P552" t="str">
        <f t="shared" si="166"/>
        <v/>
      </c>
      <c r="Q552" t="str">
        <f t="shared" si="166"/>
        <v/>
      </c>
      <c r="R552" t="str">
        <f t="shared" si="166"/>
        <v/>
      </c>
      <c r="S552" t="str">
        <f t="shared" si="166"/>
        <v/>
      </c>
      <c r="T552" t="str">
        <f t="shared" si="166"/>
        <v/>
      </c>
      <c r="U552" t="str">
        <f t="shared" si="166"/>
        <v/>
      </c>
      <c r="V552" t="str">
        <f t="shared" si="166"/>
        <v/>
      </c>
      <c r="W552" t="str">
        <f t="shared" si="166"/>
        <v/>
      </c>
      <c r="X552" t="str">
        <f t="shared" si="166"/>
        <v/>
      </c>
      <c r="Y552" t="str">
        <f t="shared" si="166"/>
        <v/>
      </c>
      <c r="Z552" t="str">
        <f t="shared" si="166"/>
        <v/>
      </c>
      <c r="AA552" t="str">
        <f t="shared" si="166"/>
        <v/>
      </c>
      <c r="AB552" t="str">
        <f t="shared" ref="AB552:AQ567" si="168">IF(AB$1="","",IF($K552=AB$1,$J552,""))</f>
        <v/>
      </c>
      <c r="AC552" t="str">
        <f t="shared" si="168"/>
        <v/>
      </c>
      <c r="AD552" t="str">
        <f t="shared" si="168"/>
        <v/>
      </c>
      <c r="AE552" t="str">
        <f t="shared" si="168"/>
        <v/>
      </c>
      <c r="AF552" t="str">
        <f t="shared" si="168"/>
        <v/>
      </c>
      <c r="AG552" t="str">
        <f t="shared" si="168"/>
        <v/>
      </c>
      <c r="AH552" t="str">
        <f t="shared" si="168"/>
        <v/>
      </c>
      <c r="AI552" t="str">
        <f t="shared" si="168"/>
        <v/>
      </c>
      <c r="AJ552" t="str">
        <f t="shared" si="168"/>
        <v/>
      </c>
      <c r="AK552" t="str">
        <f t="shared" si="168"/>
        <v/>
      </c>
      <c r="AL552" t="str">
        <f t="shared" si="168"/>
        <v/>
      </c>
      <c r="AM552" t="str">
        <f t="shared" si="168"/>
        <v/>
      </c>
      <c r="AN552" t="str">
        <f t="shared" si="168"/>
        <v/>
      </c>
      <c r="AO552" t="str">
        <f t="shared" si="168"/>
        <v/>
      </c>
      <c r="AP552" t="str">
        <f t="shared" si="168"/>
        <v/>
      </c>
      <c r="AQ552" t="str">
        <f t="shared" si="168"/>
        <v/>
      </c>
      <c r="AR552" t="str">
        <f t="shared" si="167"/>
        <v/>
      </c>
      <c r="AS552" t="str">
        <f t="shared" si="167"/>
        <v/>
      </c>
      <c r="AT552" t="str">
        <f t="shared" si="167"/>
        <v/>
      </c>
      <c r="AU552" t="str">
        <f t="shared" si="167"/>
        <v/>
      </c>
      <c r="AV552" t="str">
        <f t="shared" si="167"/>
        <v/>
      </c>
      <c r="AW552" t="str">
        <f t="shared" si="167"/>
        <v/>
      </c>
      <c r="AX552" t="str">
        <f t="shared" si="167"/>
        <v/>
      </c>
      <c r="AY552" t="str">
        <f t="shared" si="167"/>
        <v/>
      </c>
      <c r="BA552">
        <v>552</v>
      </c>
      <c r="BB552">
        <f t="shared" si="158"/>
        <v>70</v>
      </c>
    </row>
    <row r="553" spans="1:54">
      <c r="A553" s="77"/>
      <c r="E553" s="78"/>
      <c r="F553" s="78"/>
      <c r="G553" t="str" cm="1">
        <f t="array" aca="1" ref="G553" ca="1">IFERROR(IF(INDIRECT("'"&amp;B553&amp;"'!Z"&amp;MATCH(INT(BA553/8)+1,INDIRECT("'"&amp;B553&amp;"'!B4:B15"),0)+3)=1,15,IF(INDIRECT("'"&amp;B553&amp;"'!X"&amp;MATCH(INT(BA553/8)+1,INDIRECT("'"&amp;B553&amp;"'!B4:B15"),0)+3)=1,10,IF(INDIRECT("'"&amp;B553&amp;"'!V"&amp;MATCH(INT(BA553/8)+1,INDIRECT("'"&amp;B553&amp;"'!B4:B15"),0)+3)=1,6,IF(INDIRECT("'"&amp;B553&amp;"'!V"&amp;MATCH(INT(BA553/8)+1,INDIRECT("'"&amp;B553&amp;"'!B4:B15"),0)+3)=1,4,0)))),"")</f>
        <v/>
      </c>
      <c r="H553" t="str" cm="1">
        <f t="array" aca="1" ref="H553" ca="1">IFERROR(IFERROR(INDIRECT("'"&amp;B553&amp;"'!AE"&amp;MATCH(INT(BA553/8)+1,INDIRECT("'"&amp;B553&amp;"'!B4:B15"),0)+3),0)-G553,"")</f>
        <v/>
      </c>
      <c r="K553" t="str" cm="1">
        <f t="array" aca="1" ref="K553" ca="1">IFERROR(INDIRECT("'"&amp;B553&amp;"'!AG"&amp;MATCH(INT(BA553/8)+1,INDIRECT("'"&amp;B553&amp;"'!B4:B15"),0)+3),"")</f>
        <v/>
      </c>
      <c r="M553" t="str">
        <f t="shared" ref="M553:AB568" ca="1" si="169">IF(M$1="","",IF($K553=M$1,$J553,""))</f>
        <v/>
      </c>
      <c r="N553" t="str">
        <f t="shared" si="169"/>
        <v/>
      </c>
      <c r="O553" t="str">
        <f t="shared" si="169"/>
        <v/>
      </c>
      <c r="P553" t="str">
        <f t="shared" si="169"/>
        <v/>
      </c>
      <c r="Q553" t="str">
        <f t="shared" si="169"/>
        <v/>
      </c>
      <c r="R553" t="str">
        <f t="shared" si="169"/>
        <v/>
      </c>
      <c r="S553" t="str">
        <f t="shared" si="169"/>
        <v/>
      </c>
      <c r="T553" t="str">
        <f t="shared" si="169"/>
        <v/>
      </c>
      <c r="U553" t="str">
        <f t="shared" si="169"/>
        <v/>
      </c>
      <c r="V553" t="str">
        <f t="shared" si="169"/>
        <v/>
      </c>
      <c r="W553" t="str">
        <f t="shared" si="169"/>
        <v/>
      </c>
      <c r="X553" t="str">
        <f t="shared" si="169"/>
        <v/>
      </c>
      <c r="Y553" t="str">
        <f t="shared" si="169"/>
        <v/>
      </c>
      <c r="Z553" t="str">
        <f t="shared" si="169"/>
        <v/>
      </c>
      <c r="AA553" t="str">
        <f t="shared" si="169"/>
        <v/>
      </c>
      <c r="AB553" t="str">
        <f t="shared" si="169"/>
        <v/>
      </c>
      <c r="AC553" t="str">
        <f t="shared" si="168"/>
        <v/>
      </c>
      <c r="AD553" t="str">
        <f t="shared" si="168"/>
        <v/>
      </c>
      <c r="AE553" t="str">
        <f t="shared" si="168"/>
        <v/>
      </c>
      <c r="AF553" t="str">
        <f t="shared" si="168"/>
        <v/>
      </c>
      <c r="AG553" t="str">
        <f t="shared" si="168"/>
        <v/>
      </c>
      <c r="AH553" t="str">
        <f t="shared" si="168"/>
        <v/>
      </c>
      <c r="AI553" t="str">
        <f t="shared" si="168"/>
        <v/>
      </c>
      <c r="AJ553" t="str">
        <f t="shared" si="168"/>
        <v/>
      </c>
      <c r="AK553" t="str">
        <f t="shared" si="168"/>
        <v/>
      </c>
      <c r="AL553" t="str">
        <f t="shared" si="168"/>
        <v/>
      </c>
      <c r="AM553" t="str">
        <f t="shared" si="168"/>
        <v/>
      </c>
      <c r="AN553" t="str">
        <f t="shared" si="168"/>
        <v/>
      </c>
      <c r="AO553" t="str">
        <f t="shared" si="168"/>
        <v/>
      </c>
      <c r="AP553" t="str">
        <f t="shared" si="168"/>
        <v/>
      </c>
      <c r="AQ553" t="str">
        <f t="shared" si="168"/>
        <v/>
      </c>
      <c r="AR553" t="str">
        <f t="shared" ref="AR553:AY568" si="170">IF(AR$1="","",IF($K553=AR$1,$J553,""))</f>
        <v/>
      </c>
      <c r="AS553" t="str">
        <f t="shared" si="170"/>
        <v/>
      </c>
      <c r="AT553" t="str">
        <f t="shared" si="170"/>
        <v/>
      </c>
      <c r="AU553" t="str">
        <f t="shared" si="170"/>
        <v/>
      </c>
      <c r="AV553" t="str">
        <f t="shared" si="170"/>
        <v/>
      </c>
      <c r="AW553" t="str">
        <f t="shared" si="170"/>
        <v/>
      </c>
      <c r="AX553" t="str">
        <f t="shared" si="170"/>
        <v/>
      </c>
      <c r="AY553" t="str">
        <f t="shared" si="170"/>
        <v/>
      </c>
      <c r="BA553">
        <v>553</v>
      </c>
      <c r="BB553">
        <f t="shared" ref="BB553:BB616" si="171">ROUNDDOWN(BA553/8,0)+1</f>
        <v>70</v>
      </c>
    </row>
    <row r="554" spans="1:54">
      <c r="A554" s="77"/>
      <c r="E554" s="78"/>
      <c r="F554" s="78"/>
      <c r="G554" t="str" cm="1">
        <f t="array" aca="1" ref="G554" ca="1">IFERROR(IF(INDIRECT("'"&amp;B554&amp;"'!Z"&amp;MATCH(INT(BA554/8)+1,INDIRECT("'"&amp;B554&amp;"'!B4:B15"),0)+3)=1,15,IF(INDIRECT("'"&amp;B554&amp;"'!X"&amp;MATCH(INT(BA554/8)+1,INDIRECT("'"&amp;B554&amp;"'!B4:B15"),0)+3)=1,10,IF(INDIRECT("'"&amp;B554&amp;"'!V"&amp;MATCH(INT(BA554/8)+1,INDIRECT("'"&amp;B554&amp;"'!B4:B15"),0)+3)=1,6,IF(INDIRECT("'"&amp;B554&amp;"'!V"&amp;MATCH(INT(BA554/8)+1,INDIRECT("'"&amp;B554&amp;"'!B4:B15"),0)+3)=1,4,0)))),"")</f>
        <v/>
      </c>
      <c r="H554" t="str" cm="1">
        <f t="array" aca="1" ref="H554" ca="1">IFERROR(IFERROR(INDIRECT("'"&amp;B554&amp;"'!AE"&amp;MATCH(INT(BA554/8)+1,INDIRECT("'"&amp;B554&amp;"'!B4:B15"),0)+3),0)-G554,"")</f>
        <v/>
      </c>
      <c r="I554" t="e">
        <f ca="1">H554+H555+H556</f>
        <v>#VALUE!</v>
      </c>
      <c r="J554" t="str">
        <f ca="1">IFERROR(ABS(SUM(I554,-F555,-E555))+ABS(SUM(IF(D554="Traversal",15,IF(D554="High",10,IF(D554="Mid",6,IF(D554="Low",4,0))))-G554)),"")</f>
        <v/>
      </c>
      <c r="K554" t="str" cm="1">
        <f t="array" aca="1" ref="K554" ca="1">IFERROR(INDIRECT("'"&amp;B554&amp;"'!AG"&amp;MATCH(INT(BA554/8)+1,INDIRECT("'"&amp;B554&amp;"'!B4:B15"),0)+3),"")</f>
        <v/>
      </c>
      <c r="M554" t="str">
        <f t="shared" ca="1" si="169"/>
        <v/>
      </c>
      <c r="N554" t="str">
        <f t="shared" si="169"/>
        <v/>
      </c>
      <c r="O554" t="str">
        <f t="shared" si="169"/>
        <v/>
      </c>
      <c r="P554" t="str">
        <f t="shared" si="169"/>
        <v/>
      </c>
      <c r="Q554" t="str">
        <f t="shared" si="169"/>
        <v/>
      </c>
      <c r="R554" t="str">
        <f t="shared" si="169"/>
        <v/>
      </c>
      <c r="S554" t="str">
        <f t="shared" si="169"/>
        <v/>
      </c>
      <c r="T554" t="str">
        <f t="shared" si="169"/>
        <v/>
      </c>
      <c r="U554" t="str">
        <f t="shared" si="169"/>
        <v/>
      </c>
      <c r="V554" t="str">
        <f t="shared" si="169"/>
        <v/>
      </c>
      <c r="W554" t="str">
        <f t="shared" si="169"/>
        <v/>
      </c>
      <c r="X554" t="str">
        <f t="shared" si="169"/>
        <v/>
      </c>
      <c r="Y554" t="str">
        <f t="shared" si="169"/>
        <v/>
      </c>
      <c r="Z554" t="str">
        <f t="shared" si="169"/>
        <v/>
      </c>
      <c r="AA554" t="str">
        <f t="shared" si="169"/>
        <v/>
      </c>
      <c r="AB554" t="str">
        <f t="shared" si="169"/>
        <v/>
      </c>
      <c r="AC554" t="str">
        <f t="shared" si="168"/>
        <v/>
      </c>
      <c r="AD554" t="str">
        <f t="shared" si="168"/>
        <v/>
      </c>
      <c r="AE554" t="str">
        <f t="shared" si="168"/>
        <v/>
      </c>
      <c r="AF554" t="str">
        <f t="shared" si="168"/>
        <v/>
      </c>
      <c r="AG554" t="str">
        <f t="shared" si="168"/>
        <v/>
      </c>
      <c r="AH554" t="str">
        <f t="shared" si="168"/>
        <v/>
      </c>
      <c r="AI554" t="str">
        <f t="shared" si="168"/>
        <v/>
      </c>
      <c r="AJ554" t="str">
        <f t="shared" si="168"/>
        <v/>
      </c>
      <c r="AK554" t="str">
        <f t="shared" si="168"/>
        <v/>
      </c>
      <c r="AL554" t="str">
        <f t="shared" si="168"/>
        <v/>
      </c>
      <c r="AM554" t="str">
        <f t="shared" si="168"/>
        <v/>
      </c>
      <c r="AN554" t="str">
        <f t="shared" si="168"/>
        <v/>
      </c>
      <c r="AO554" t="str">
        <f t="shared" si="168"/>
        <v/>
      </c>
      <c r="AP554" t="str">
        <f t="shared" si="168"/>
        <v/>
      </c>
      <c r="AQ554" t="str">
        <f t="shared" si="168"/>
        <v/>
      </c>
      <c r="AR554" t="str">
        <f t="shared" si="170"/>
        <v/>
      </c>
      <c r="AS554" t="str">
        <f t="shared" si="170"/>
        <v/>
      </c>
      <c r="AT554" t="str">
        <f t="shared" si="170"/>
        <v/>
      </c>
      <c r="AU554" t="str">
        <f t="shared" si="170"/>
        <v/>
      </c>
      <c r="AV554" t="str">
        <f t="shared" si="170"/>
        <v/>
      </c>
      <c r="AW554" t="str">
        <f t="shared" si="170"/>
        <v/>
      </c>
      <c r="AX554" t="str">
        <f t="shared" si="170"/>
        <v/>
      </c>
      <c r="AY554" t="str">
        <f t="shared" si="170"/>
        <v/>
      </c>
      <c r="BA554">
        <v>554</v>
      </c>
      <c r="BB554">
        <f t="shared" si="171"/>
        <v>70</v>
      </c>
    </row>
    <row r="555" spans="1:54">
      <c r="A555" s="77"/>
      <c r="E555" s="78"/>
      <c r="F555" s="78"/>
      <c r="G555" t="str" cm="1">
        <f t="array" aca="1" ref="G555" ca="1">IFERROR(IF(INDIRECT("'"&amp;B555&amp;"'!Z"&amp;MATCH(INT(BA555/8)+1,INDIRECT("'"&amp;B555&amp;"'!B4:B15"),0)+3)=1,15,IF(INDIRECT("'"&amp;B555&amp;"'!X"&amp;MATCH(INT(BA555/8)+1,INDIRECT("'"&amp;B555&amp;"'!B4:B15"),0)+3)=1,10,IF(INDIRECT("'"&amp;B555&amp;"'!V"&amp;MATCH(INT(BA555/8)+1,INDIRECT("'"&amp;B555&amp;"'!B4:B15"),0)+3)=1,6,IF(INDIRECT("'"&amp;B555&amp;"'!V"&amp;MATCH(INT(BA555/8)+1,INDIRECT("'"&amp;B555&amp;"'!B4:B15"),0)+3)=1,4,0)))),"")</f>
        <v/>
      </c>
      <c r="H555" t="str" cm="1">
        <f t="array" aca="1" ref="H555" ca="1">IFERROR(IFERROR(INDIRECT("'"&amp;B555&amp;"'!AE"&amp;MATCH(INT(BA555/8)+1,INDIRECT("'"&amp;B555&amp;"'!B4:B15"),0)+3),0)-G555,"")</f>
        <v/>
      </c>
      <c r="I555" t="e">
        <f ca="1">H554+H555+H556</f>
        <v>#VALUE!</v>
      </c>
      <c r="J555" t="str">
        <f ca="1">IFERROR(ABS(SUM(I555,-F555,-E555))+ABS(SUM(IF(D555="Traversal",15,IF(D555="High",10,IF(D555="Mid",6,IF(D555="Low",4,0))))-G555)),"")</f>
        <v/>
      </c>
      <c r="K555" t="str" cm="1">
        <f t="array" aca="1" ref="K555" ca="1">IFERROR(INDIRECT("'"&amp;B555&amp;"'!AG"&amp;MATCH(INT(BA555/8)+1,INDIRECT("'"&amp;B555&amp;"'!B4:B15"),0)+3),"")</f>
        <v/>
      </c>
      <c r="M555" t="str">
        <f t="shared" ca="1" si="169"/>
        <v/>
      </c>
      <c r="N555" t="str">
        <f t="shared" si="169"/>
        <v/>
      </c>
      <c r="O555" t="str">
        <f t="shared" si="169"/>
        <v/>
      </c>
      <c r="P555" t="str">
        <f t="shared" si="169"/>
        <v/>
      </c>
      <c r="Q555" t="str">
        <f t="shared" si="169"/>
        <v/>
      </c>
      <c r="R555" t="str">
        <f t="shared" si="169"/>
        <v/>
      </c>
      <c r="S555" t="str">
        <f t="shared" si="169"/>
        <v/>
      </c>
      <c r="T555" t="str">
        <f t="shared" si="169"/>
        <v/>
      </c>
      <c r="U555" t="str">
        <f t="shared" si="169"/>
        <v/>
      </c>
      <c r="V555" t="str">
        <f t="shared" si="169"/>
        <v/>
      </c>
      <c r="W555" t="str">
        <f t="shared" si="169"/>
        <v/>
      </c>
      <c r="X555" t="str">
        <f t="shared" si="169"/>
        <v/>
      </c>
      <c r="Y555" t="str">
        <f t="shared" si="169"/>
        <v/>
      </c>
      <c r="Z555" t="str">
        <f t="shared" si="169"/>
        <v/>
      </c>
      <c r="AA555" t="str">
        <f t="shared" si="169"/>
        <v/>
      </c>
      <c r="AB555" t="str">
        <f t="shared" si="169"/>
        <v/>
      </c>
      <c r="AC555" t="str">
        <f t="shared" si="168"/>
        <v/>
      </c>
      <c r="AD555" t="str">
        <f t="shared" si="168"/>
        <v/>
      </c>
      <c r="AE555" t="str">
        <f t="shared" si="168"/>
        <v/>
      </c>
      <c r="AF555" t="str">
        <f t="shared" si="168"/>
        <v/>
      </c>
      <c r="AG555" t="str">
        <f t="shared" si="168"/>
        <v/>
      </c>
      <c r="AH555" t="str">
        <f t="shared" si="168"/>
        <v/>
      </c>
      <c r="AI555" t="str">
        <f t="shared" si="168"/>
        <v/>
      </c>
      <c r="AJ555" t="str">
        <f t="shared" si="168"/>
        <v/>
      </c>
      <c r="AK555" t="str">
        <f t="shared" si="168"/>
        <v/>
      </c>
      <c r="AL555" t="str">
        <f t="shared" si="168"/>
        <v/>
      </c>
      <c r="AM555" t="str">
        <f t="shared" si="168"/>
        <v/>
      </c>
      <c r="AN555" t="str">
        <f t="shared" si="168"/>
        <v/>
      </c>
      <c r="AO555" t="str">
        <f t="shared" si="168"/>
        <v/>
      </c>
      <c r="AP555" t="str">
        <f t="shared" si="168"/>
        <v/>
      </c>
      <c r="AQ555" t="str">
        <f t="shared" si="168"/>
        <v/>
      </c>
      <c r="AR555" t="str">
        <f t="shared" si="170"/>
        <v/>
      </c>
      <c r="AS555" t="str">
        <f t="shared" si="170"/>
        <v/>
      </c>
      <c r="AT555" t="str">
        <f t="shared" si="170"/>
        <v/>
      </c>
      <c r="AU555" t="str">
        <f t="shared" si="170"/>
        <v/>
      </c>
      <c r="AV555" t="str">
        <f t="shared" si="170"/>
        <v/>
      </c>
      <c r="AW555" t="str">
        <f t="shared" si="170"/>
        <v/>
      </c>
      <c r="AX555" t="str">
        <f t="shared" si="170"/>
        <v/>
      </c>
      <c r="AY555" t="str">
        <f t="shared" si="170"/>
        <v/>
      </c>
      <c r="BA555">
        <v>555</v>
      </c>
      <c r="BB555">
        <f t="shared" si="171"/>
        <v>70</v>
      </c>
    </row>
    <row r="556" spans="1:54">
      <c r="A556" s="77"/>
      <c r="E556" s="78"/>
      <c r="F556" s="78"/>
      <c r="G556" t="str" cm="1">
        <f t="array" aca="1" ref="G556" ca="1">IFERROR(IF(INDIRECT("'"&amp;B556&amp;"'!Z"&amp;MATCH(INT(BA556/8)+1,INDIRECT("'"&amp;B556&amp;"'!B4:B15"),0)+3)=1,15,IF(INDIRECT("'"&amp;B556&amp;"'!X"&amp;MATCH(INT(BA556/8)+1,INDIRECT("'"&amp;B556&amp;"'!B4:B15"),0)+3)=1,10,IF(INDIRECT("'"&amp;B556&amp;"'!V"&amp;MATCH(INT(BA556/8)+1,INDIRECT("'"&amp;B556&amp;"'!B4:B15"),0)+3)=1,6,IF(INDIRECT("'"&amp;B556&amp;"'!V"&amp;MATCH(INT(BA556/8)+1,INDIRECT("'"&amp;B556&amp;"'!B4:B15"),0)+3)=1,4,0)))),"")</f>
        <v/>
      </c>
      <c r="H556" t="str" cm="1">
        <f t="array" aca="1" ref="H556" ca="1">IFERROR(IFERROR(INDIRECT("'"&amp;B556&amp;"'!AE"&amp;MATCH(INT(BA556/8)+1,INDIRECT("'"&amp;B556&amp;"'!B4:B15"),0)+3),0)-G556,"")</f>
        <v/>
      </c>
      <c r="I556" t="e">
        <f ca="1">H554+H555+H556</f>
        <v>#VALUE!</v>
      </c>
      <c r="J556" t="str">
        <f ca="1">IFERROR(ABS(SUM(I556,-F555,-E555))+ABS(SUM(IF(D556="Traversal",15,IF(D556="High",10,IF(D556="Mid",6,IF(D556="Low",4,0))))-G556)),"")</f>
        <v/>
      </c>
      <c r="K556" t="str" cm="1">
        <f t="array" aca="1" ref="K556" ca="1">IFERROR(INDIRECT("'"&amp;B556&amp;"'!AG"&amp;MATCH(INT(BA556/8)+1,INDIRECT("'"&amp;B556&amp;"'!B4:B15"),0)+3),"")</f>
        <v/>
      </c>
      <c r="M556" t="str">
        <f t="shared" ca="1" si="169"/>
        <v/>
      </c>
      <c r="N556" t="str">
        <f t="shared" si="169"/>
        <v/>
      </c>
      <c r="O556" t="str">
        <f t="shared" si="169"/>
        <v/>
      </c>
      <c r="P556" t="str">
        <f t="shared" si="169"/>
        <v/>
      </c>
      <c r="Q556" t="str">
        <f t="shared" si="169"/>
        <v/>
      </c>
      <c r="R556" t="str">
        <f t="shared" si="169"/>
        <v/>
      </c>
      <c r="S556" t="str">
        <f t="shared" si="169"/>
        <v/>
      </c>
      <c r="T556" t="str">
        <f t="shared" si="169"/>
        <v/>
      </c>
      <c r="U556" t="str">
        <f t="shared" si="169"/>
        <v/>
      </c>
      <c r="V556" t="str">
        <f t="shared" si="169"/>
        <v/>
      </c>
      <c r="W556" t="str">
        <f t="shared" si="169"/>
        <v/>
      </c>
      <c r="X556" t="str">
        <f t="shared" si="169"/>
        <v/>
      </c>
      <c r="Y556" t="str">
        <f t="shared" si="169"/>
        <v/>
      </c>
      <c r="Z556" t="str">
        <f t="shared" si="169"/>
        <v/>
      </c>
      <c r="AA556" t="str">
        <f t="shared" si="169"/>
        <v/>
      </c>
      <c r="AB556" t="str">
        <f t="shared" si="169"/>
        <v/>
      </c>
      <c r="AC556" t="str">
        <f t="shared" si="168"/>
        <v/>
      </c>
      <c r="AD556" t="str">
        <f t="shared" si="168"/>
        <v/>
      </c>
      <c r="AE556" t="str">
        <f t="shared" si="168"/>
        <v/>
      </c>
      <c r="AF556" t="str">
        <f t="shared" si="168"/>
        <v/>
      </c>
      <c r="AG556" t="str">
        <f t="shared" si="168"/>
        <v/>
      </c>
      <c r="AH556" t="str">
        <f t="shared" si="168"/>
        <v/>
      </c>
      <c r="AI556" t="str">
        <f t="shared" si="168"/>
        <v/>
      </c>
      <c r="AJ556" t="str">
        <f t="shared" si="168"/>
        <v/>
      </c>
      <c r="AK556" t="str">
        <f t="shared" si="168"/>
        <v/>
      </c>
      <c r="AL556" t="str">
        <f t="shared" si="168"/>
        <v/>
      </c>
      <c r="AM556" t="str">
        <f t="shared" si="168"/>
        <v/>
      </c>
      <c r="AN556" t="str">
        <f t="shared" si="168"/>
        <v/>
      </c>
      <c r="AO556" t="str">
        <f t="shared" si="168"/>
        <v/>
      </c>
      <c r="AP556" t="str">
        <f t="shared" si="168"/>
        <v/>
      </c>
      <c r="AQ556" t="str">
        <f t="shared" si="168"/>
        <v/>
      </c>
      <c r="AR556" t="str">
        <f t="shared" si="170"/>
        <v/>
      </c>
      <c r="AS556" t="str">
        <f t="shared" si="170"/>
        <v/>
      </c>
      <c r="AT556" t="str">
        <f t="shared" si="170"/>
        <v/>
      </c>
      <c r="AU556" t="str">
        <f t="shared" si="170"/>
        <v/>
      </c>
      <c r="AV556" t="str">
        <f t="shared" si="170"/>
        <v/>
      </c>
      <c r="AW556" t="str">
        <f t="shared" si="170"/>
        <v/>
      </c>
      <c r="AX556" t="str">
        <f t="shared" si="170"/>
        <v/>
      </c>
      <c r="AY556" t="str">
        <f t="shared" si="170"/>
        <v/>
      </c>
      <c r="BA556">
        <v>556</v>
      </c>
      <c r="BB556">
        <f t="shared" si="171"/>
        <v>70</v>
      </c>
    </row>
    <row r="557" spans="1:54">
      <c r="A557" s="77"/>
      <c r="E557" s="78"/>
      <c r="F557" s="78"/>
      <c r="G557" t="str" cm="1">
        <f t="array" aca="1" ref="G557" ca="1">IFERROR(IF(INDIRECT("'"&amp;B557&amp;"'!Z"&amp;MATCH(INT(BA557/8)+1,INDIRECT("'"&amp;B557&amp;"'!B4:B15"),0)+3)=1,15,IF(INDIRECT("'"&amp;B557&amp;"'!X"&amp;MATCH(INT(BA557/8)+1,INDIRECT("'"&amp;B557&amp;"'!B4:B15"),0)+3)=1,10,IF(INDIRECT("'"&amp;B557&amp;"'!V"&amp;MATCH(INT(BA557/8)+1,INDIRECT("'"&amp;B557&amp;"'!B4:B15"),0)+3)=1,6,IF(INDIRECT("'"&amp;B557&amp;"'!V"&amp;MATCH(INT(BA557/8)+1,INDIRECT("'"&amp;B557&amp;"'!B4:B15"),0)+3)=1,4,0)))),"")</f>
        <v/>
      </c>
      <c r="H557" t="str" cm="1">
        <f t="array" aca="1" ref="H557" ca="1">IFERROR(IFERROR(INDIRECT("'"&amp;B557&amp;"'!AE"&amp;MATCH(INT(BA557/8)+1,INDIRECT("'"&amp;B557&amp;"'!B4:B15"),0)+3),0)-G557,"")</f>
        <v/>
      </c>
      <c r="I557" t="e">
        <f ca="1">H557+H558+H559</f>
        <v>#VALUE!</v>
      </c>
      <c r="J557" t="str">
        <f ca="1">IFERROR(ABS(SUM(I557,-F558,-E558))+ABS(SUM(IF(D557="Traversal",15,IF(D557="High",10,IF(D557="Mid",6,IF(D557="Low",4,0))))-G557)),"")</f>
        <v/>
      </c>
      <c r="K557" t="str" cm="1">
        <f t="array" aca="1" ref="K557" ca="1">IFERROR(INDIRECT("'"&amp;B557&amp;"'!AG"&amp;MATCH(INT(BA557/8)+1,INDIRECT("'"&amp;B557&amp;"'!B4:B15"),0)+3),"")</f>
        <v/>
      </c>
      <c r="M557" t="str">
        <f t="shared" ca="1" si="169"/>
        <v/>
      </c>
      <c r="N557" t="str">
        <f t="shared" si="169"/>
        <v/>
      </c>
      <c r="O557" t="str">
        <f t="shared" si="169"/>
        <v/>
      </c>
      <c r="P557" t="str">
        <f t="shared" si="169"/>
        <v/>
      </c>
      <c r="Q557" t="str">
        <f t="shared" si="169"/>
        <v/>
      </c>
      <c r="R557" t="str">
        <f t="shared" si="169"/>
        <v/>
      </c>
      <c r="S557" t="str">
        <f t="shared" si="169"/>
        <v/>
      </c>
      <c r="T557" t="str">
        <f t="shared" si="169"/>
        <v/>
      </c>
      <c r="U557" t="str">
        <f t="shared" si="169"/>
        <v/>
      </c>
      <c r="V557" t="str">
        <f t="shared" si="169"/>
        <v/>
      </c>
      <c r="W557" t="str">
        <f t="shared" si="169"/>
        <v/>
      </c>
      <c r="X557" t="str">
        <f t="shared" si="169"/>
        <v/>
      </c>
      <c r="Y557" t="str">
        <f t="shared" si="169"/>
        <v/>
      </c>
      <c r="Z557" t="str">
        <f t="shared" si="169"/>
        <v/>
      </c>
      <c r="AA557" t="str">
        <f t="shared" si="169"/>
        <v/>
      </c>
      <c r="AB557" t="str">
        <f t="shared" si="169"/>
        <v/>
      </c>
      <c r="AC557" t="str">
        <f t="shared" si="168"/>
        <v/>
      </c>
      <c r="AD557" t="str">
        <f t="shared" si="168"/>
        <v/>
      </c>
      <c r="AE557" t="str">
        <f t="shared" si="168"/>
        <v/>
      </c>
      <c r="AF557" t="str">
        <f t="shared" si="168"/>
        <v/>
      </c>
      <c r="AG557" t="str">
        <f t="shared" si="168"/>
        <v/>
      </c>
      <c r="AH557" t="str">
        <f t="shared" si="168"/>
        <v/>
      </c>
      <c r="AI557" t="str">
        <f t="shared" si="168"/>
        <v/>
      </c>
      <c r="AJ557" t="str">
        <f t="shared" si="168"/>
        <v/>
      </c>
      <c r="AK557" t="str">
        <f t="shared" si="168"/>
        <v/>
      </c>
      <c r="AL557" t="str">
        <f t="shared" si="168"/>
        <v/>
      </c>
      <c r="AM557" t="str">
        <f t="shared" si="168"/>
        <v/>
      </c>
      <c r="AN557" t="str">
        <f t="shared" si="168"/>
        <v/>
      </c>
      <c r="AO557" t="str">
        <f t="shared" si="168"/>
        <v/>
      </c>
      <c r="AP557" t="str">
        <f t="shared" si="168"/>
        <v/>
      </c>
      <c r="AQ557" t="str">
        <f t="shared" si="168"/>
        <v/>
      </c>
      <c r="AR557" t="str">
        <f t="shared" si="170"/>
        <v/>
      </c>
      <c r="AS557" t="str">
        <f t="shared" si="170"/>
        <v/>
      </c>
      <c r="AT557" t="str">
        <f t="shared" si="170"/>
        <v/>
      </c>
      <c r="AU557" t="str">
        <f t="shared" si="170"/>
        <v/>
      </c>
      <c r="AV557" t="str">
        <f t="shared" si="170"/>
        <v/>
      </c>
      <c r="AW557" t="str">
        <f t="shared" si="170"/>
        <v/>
      </c>
      <c r="AX557" t="str">
        <f t="shared" si="170"/>
        <v/>
      </c>
      <c r="AY557" t="str">
        <f t="shared" si="170"/>
        <v/>
      </c>
      <c r="BA557">
        <v>557</v>
      </c>
      <c r="BB557">
        <f t="shared" si="171"/>
        <v>70</v>
      </c>
    </row>
    <row r="558" spans="1:54">
      <c r="A558" s="77"/>
      <c r="E558" s="78"/>
      <c r="F558" s="78"/>
      <c r="G558" t="str" cm="1">
        <f t="array" aca="1" ref="G558" ca="1">IFERROR(IF(INDIRECT("'"&amp;B558&amp;"'!Z"&amp;MATCH(INT(BA558/8)+1,INDIRECT("'"&amp;B558&amp;"'!B4:B15"),0)+3)=1,15,IF(INDIRECT("'"&amp;B558&amp;"'!X"&amp;MATCH(INT(BA558/8)+1,INDIRECT("'"&amp;B558&amp;"'!B4:B15"),0)+3)=1,10,IF(INDIRECT("'"&amp;B558&amp;"'!V"&amp;MATCH(INT(BA558/8)+1,INDIRECT("'"&amp;B558&amp;"'!B4:B15"),0)+3)=1,6,IF(INDIRECT("'"&amp;B558&amp;"'!V"&amp;MATCH(INT(BA558/8)+1,INDIRECT("'"&amp;B558&amp;"'!B4:B15"),0)+3)=1,4,0)))),"")</f>
        <v/>
      </c>
      <c r="H558" t="str" cm="1">
        <f t="array" aca="1" ref="H558" ca="1">IFERROR(IFERROR(INDIRECT("'"&amp;B558&amp;"'!AE"&amp;MATCH(INT(BA558/8)+1,INDIRECT("'"&amp;B558&amp;"'!B4:B15"),0)+3),0)-G558,"")</f>
        <v/>
      </c>
      <c r="I558" t="e">
        <f ca="1">H557+H558+H559</f>
        <v>#VALUE!</v>
      </c>
      <c r="J558" t="str">
        <f ca="1">IFERROR(ABS(SUM(I558,-F558,-E558))+ABS(SUM(IF(D558="Traversal",15,IF(D558="High",10,IF(D558="Mid",6,IF(D558="Low",4,0))))-G558)),"")</f>
        <v/>
      </c>
      <c r="K558" t="str" cm="1">
        <f t="array" aca="1" ref="K558" ca="1">IFERROR(INDIRECT("'"&amp;B558&amp;"'!AG"&amp;MATCH(INT(BA558/8)+1,INDIRECT("'"&amp;B558&amp;"'!B4:B15"),0)+3),"")</f>
        <v/>
      </c>
      <c r="M558" t="str">
        <f t="shared" ca="1" si="169"/>
        <v/>
      </c>
      <c r="N558" t="str">
        <f t="shared" si="169"/>
        <v/>
      </c>
      <c r="O558" t="str">
        <f t="shared" si="169"/>
        <v/>
      </c>
      <c r="P558" t="str">
        <f t="shared" si="169"/>
        <v/>
      </c>
      <c r="Q558" t="str">
        <f t="shared" si="169"/>
        <v/>
      </c>
      <c r="R558" t="str">
        <f t="shared" si="169"/>
        <v/>
      </c>
      <c r="S558" t="str">
        <f t="shared" si="169"/>
        <v/>
      </c>
      <c r="T558" t="str">
        <f t="shared" si="169"/>
        <v/>
      </c>
      <c r="U558" t="str">
        <f t="shared" si="169"/>
        <v/>
      </c>
      <c r="V558" t="str">
        <f t="shared" si="169"/>
        <v/>
      </c>
      <c r="W558" t="str">
        <f t="shared" si="169"/>
        <v/>
      </c>
      <c r="X558" t="str">
        <f t="shared" si="169"/>
        <v/>
      </c>
      <c r="Y558" t="str">
        <f t="shared" si="169"/>
        <v/>
      </c>
      <c r="Z558" t="str">
        <f t="shared" si="169"/>
        <v/>
      </c>
      <c r="AA558" t="str">
        <f t="shared" si="169"/>
        <v/>
      </c>
      <c r="AB558" t="str">
        <f t="shared" si="169"/>
        <v/>
      </c>
      <c r="AC558" t="str">
        <f t="shared" si="168"/>
        <v/>
      </c>
      <c r="AD558" t="str">
        <f t="shared" si="168"/>
        <v/>
      </c>
      <c r="AE558" t="str">
        <f t="shared" si="168"/>
        <v/>
      </c>
      <c r="AF558" t="str">
        <f t="shared" si="168"/>
        <v/>
      </c>
      <c r="AG558" t="str">
        <f t="shared" si="168"/>
        <v/>
      </c>
      <c r="AH558" t="str">
        <f t="shared" si="168"/>
        <v/>
      </c>
      <c r="AI558" t="str">
        <f t="shared" si="168"/>
        <v/>
      </c>
      <c r="AJ558" t="str">
        <f t="shared" si="168"/>
        <v/>
      </c>
      <c r="AK558" t="str">
        <f t="shared" si="168"/>
        <v/>
      </c>
      <c r="AL558" t="str">
        <f t="shared" si="168"/>
        <v/>
      </c>
      <c r="AM558" t="str">
        <f t="shared" si="168"/>
        <v/>
      </c>
      <c r="AN558" t="str">
        <f t="shared" si="168"/>
        <v/>
      </c>
      <c r="AO558" t="str">
        <f t="shared" si="168"/>
        <v/>
      </c>
      <c r="AP558" t="str">
        <f t="shared" si="168"/>
        <v/>
      </c>
      <c r="AQ558" t="str">
        <f t="shared" si="168"/>
        <v/>
      </c>
      <c r="AR558" t="str">
        <f t="shared" si="170"/>
        <v/>
      </c>
      <c r="AS558" t="str">
        <f t="shared" si="170"/>
        <v/>
      </c>
      <c r="AT558" t="str">
        <f t="shared" si="170"/>
        <v/>
      </c>
      <c r="AU558" t="str">
        <f t="shared" si="170"/>
        <v/>
      </c>
      <c r="AV558" t="str">
        <f t="shared" si="170"/>
        <v/>
      </c>
      <c r="AW558" t="str">
        <f t="shared" si="170"/>
        <v/>
      </c>
      <c r="AX558" t="str">
        <f t="shared" si="170"/>
        <v/>
      </c>
      <c r="AY558" t="str">
        <f t="shared" si="170"/>
        <v/>
      </c>
      <c r="BA558">
        <v>558</v>
      </c>
      <c r="BB558">
        <f t="shared" si="171"/>
        <v>70</v>
      </c>
    </row>
    <row r="559" spans="1:54">
      <c r="A559" s="77"/>
      <c r="E559" s="78"/>
      <c r="F559" s="78"/>
      <c r="G559" t="str" cm="1">
        <f t="array" aca="1" ref="G559" ca="1">IFERROR(IF(INDIRECT("'"&amp;B559&amp;"'!Z"&amp;MATCH(INT(BA559/8)+1,INDIRECT("'"&amp;B559&amp;"'!B4:B15"),0)+3)=1,15,IF(INDIRECT("'"&amp;B559&amp;"'!X"&amp;MATCH(INT(BA559/8)+1,INDIRECT("'"&amp;B559&amp;"'!B4:B15"),0)+3)=1,10,IF(INDIRECT("'"&amp;B559&amp;"'!V"&amp;MATCH(INT(BA559/8)+1,INDIRECT("'"&amp;B559&amp;"'!B4:B15"),0)+3)=1,6,IF(INDIRECT("'"&amp;B559&amp;"'!V"&amp;MATCH(INT(BA559/8)+1,INDIRECT("'"&amp;B559&amp;"'!B4:B15"),0)+3)=1,4,0)))),"")</f>
        <v/>
      </c>
      <c r="H559" t="str" cm="1">
        <f t="array" aca="1" ref="H559" ca="1">IFERROR(IFERROR(INDIRECT("'"&amp;B559&amp;"'!AE"&amp;MATCH(INT(BA559/8)+1,INDIRECT("'"&amp;B559&amp;"'!B4:B15"),0)+3),0)-G559,"")</f>
        <v/>
      </c>
      <c r="I559" t="e">
        <f ca="1">H557+H558+H559</f>
        <v>#VALUE!</v>
      </c>
      <c r="J559" t="str">
        <f ca="1">IFERROR(ABS(SUM(I559,-F558,-E558))+ABS(SUM(IF(D559="Traversal",15,IF(D559="High",10,IF(D559="Mid",6,IF(D559="Low",4,0))))-G559)),"")</f>
        <v/>
      </c>
      <c r="K559" t="str" cm="1">
        <f t="array" aca="1" ref="K559" ca="1">IFERROR(INDIRECT("'"&amp;B559&amp;"'!AG"&amp;MATCH(INT(BA559/8)+1,INDIRECT("'"&amp;B559&amp;"'!B4:B15"),0)+3),"")</f>
        <v/>
      </c>
      <c r="M559" t="str">
        <f t="shared" ca="1" si="169"/>
        <v/>
      </c>
      <c r="N559" t="str">
        <f t="shared" si="169"/>
        <v/>
      </c>
      <c r="O559" t="str">
        <f t="shared" si="169"/>
        <v/>
      </c>
      <c r="P559" t="str">
        <f t="shared" si="169"/>
        <v/>
      </c>
      <c r="Q559" t="str">
        <f t="shared" si="169"/>
        <v/>
      </c>
      <c r="R559" t="str">
        <f t="shared" si="169"/>
        <v/>
      </c>
      <c r="S559" t="str">
        <f t="shared" si="169"/>
        <v/>
      </c>
      <c r="T559" t="str">
        <f t="shared" si="169"/>
        <v/>
      </c>
      <c r="U559" t="str">
        <f t="shared" si="169"/>
        <v/>
      </c>
      <c r="V559" t="str">
        <f t="shared" si="169"/>
        <v/>
      </c>
      <c r="W559" t="str">
        <f t="shared" si="169"/>
        <v/>
      </c>
      <c r="X559" t="str">
        <f t="shared" si="169"/>
        <v/>
      </c>
      <c r="Y559" t="str">
        <f t="shared" si="169"/>
        <v/>
      </c>
      <c r="Z559" t="str">
        <f t="shared" si="169"/>
        <v/>
      </c>
      <c r="AA559" t="str">
        <f t="shared" si="169"/>
        <v/>
      </c>
      <c r="AB559" t="str">
        <f t="shared" si="169"/>
        <v/>
      </c>
      <c r="AC559" t="str">
        <f t="shared" si="168"/>
        <v/>
      </c>
      <c r="AD559" t="str">
        <f t="shared" si="168"/>
        <v/>
      </c>
      <c r="AE559" t="str">
        <f t="shared" si="168"/>
        <v/>
      </c>
      <c r="AF559" t="str">
        <f t="shared" si="168"/>
        <v/>
      </c>
      <c r="AG559" t="str">
        <f t="shared" si="168"/>
        <v/>
      </c>
      <c r="AH559" t="str">
        <f t="shared" si="168"/>
        <v/>
      </c>
      <c r="AI559" t="str">
        <f t="shared" si="168"/>
        <v/>
      </c>
      <c r="AJ559" t="str">
        <f t="shared" si="168"/>
        <v/>
      </c>
      <c r="AK559" t="str">
        <f t="shared" si="168"/>
        <v/>
      </c>
      <c r="AL559" t="str">
        <f t="shared" si="168"/>
        <v/>
      </c>
      <c r="AM559" t="str">
        <f t="shared" si="168"/>
        <v/>
      </c>
      <c r="AN559" t="str">
        <f t="shared" si="168"/>
        <v/>
      </c>
      <c r="AO559" t="str">
        <f t="shared" si="168"/>
        <v/>
      </c>
      <c r="AP559" t="str">
        <f t="shared" si="168"/>
        <v/>
      </c>
      <c r="AQ559" t="str">
        <f t="shared" si="168"/>
        <v/>
      </c>
      <c r="AR559" t="str">
        <f t="shared" si="170"/>
        <v/>
      </c>
      <c r="AS559" t="str">
        <f t="shared" si="170"/>
        <v/>
      </c>
      <c r="AT559" t="str">
        <f t="shared" si="170"/>
        <v/>
      </c>
      <c r="AU559" t="str">
        <f t="shared" si="170"/>
        <v/>
      </c>
      <c r="AV559" t="str">
        <f t="shared" si="170"/>
        <v/>
      </c>
      <c r="AW559" t="str">
        <f t="shared" si="170"/>
        <v/>
      </c>
      <c r="AX559" t="str">
        <f t="shared" si="170"/>
        <v/>
      </c>
      <c r="AY559" t="str">
        <f t="shared" si="170"/>
        <v/>
      </c>
      <c r="BA559">
        <v>559</v>
      </c>
      <c r="BB559">
        <f t="shared" si="171"/>
        <v>70</v>
      </c>
    </row>
    <row r="560" spans="1:54">
      <c r="A560" s="77"/>
      <c r="E560" s="78"/>
      <c r="F560" s="78"/>
      <c r="G560" t="str" cm="1">
        <f t="array" aca="1" ref="G560" ca="1">IFERROR(IF(INDIRECT("'"&amp;B560&amp;"'!Z"&amp;MATCH(INT(BA560/8)+1,INDIRECT("'"&amp;B560&amp;"'!B4:B15"),0)+3)=1,15,IF(INDIRECT("'"&amp;B560&amp;"'!X"&amp;MATCH(INT(BA560/8)+1,INDIRECT("'"&amp;B560&amp;"'!B4:B15"),0)+3)=1,10,IF(INDIRECT("'"&amp;B560&amp;"'!V"&amp;MATCH(INT(BA560/8)+1,INDIRECT("'"&amp;B560&amp;"'!B4:B15"),0)+3)=1,6,IF(INDIRECT("'"&amp;B560&amp;"'!V"&amp;MATCH(INT(BA560/8)+1,INDIRECT("'"&amp;B560&amp;"'!B4:B15"),0)+3)=1,4,0)))),"")</f>
        <v/>
      </c>
      <c r="H560" t="str" cm="1">
        <f t="array" aca="1" ref="H560" ca="1">IFERROR(IFERROR(INDIRECT("'"&amp;B560&amp;"'!AE"&amp;MATCH(INT(BA560/8)+1,INDIRECT("'"&amp;B560&amp;"'!B4:B15"),0)+3),0)-G560,"")</f>
        <v/>
      </c>
      <c r="K560" t="str" cm="1">
        <f t="array" aca="1" ref="K560" ca="1">IFERROR(INDIRECT("'"&amp;B560&amp;"'!AG"&amp;MATCH(INT(BA560/8)+1,INDIRECT("'"&amp;B560&amp;"'!B4:B15"),0)+3),"")</f>
        <v/>
      </c>
      <c r="M560" t="str">
        <f t="shared" ca="1" si="169"/>
        <v/>
      </c>
      <c r="N560" t="str">
        <f t="shared" si="169"/>
        <v/>
      </c>
      <c r="O560" t="str">
        <f t="shared" si="169"/>
        <v/>
      </c>
      <c r="P560" t="str">
        <f t="shared" si="169"/>
        <v/>
      </c>
      <c r="Q560" t="str">
        <f t="shared" si="169"/>
        <v/>
      </c>
      <c r="R560" t="str">
        <f t="shared" si="169"/>
        <v/>
      </c>
      <c r="S560" t="str">
        <f t="shared" si="169"/>
        <v/>
      </c>
      <c r="T560" t="str">
        <f t="shared" si="169"/>
        <v/>
      </c>
      <c r="U560" t="str">
        <f t="shared" si="169"/>
        <v/>
      </c>
      <c r="V560" t="str">
        <f t="shared" si="169"/>
        <v/>
      </c>
      <c r="W560" t="str">
        <f t="shared" si="169"/>
        <v/>
      </c>
      <c r="X560" t="str">
        <f t="shared" si="169"/>
        <v/>
      </c>
      <c r="Y560" t="str">
        <f t="shared" si="169"/>
        <v/>
      </c>
      <c r="Z560" t="str">
        <f t="shared" si="169"/>
        <v/>
      </c>
      <c r="AA560" t="str">
        <f t="shared" si="169"/>
        <v/>
      </c>
      <c r="AB560" t="str">
        <f t="shared" si="169"/>
        <v/>
      </c>
      <c r="AC560" t="str">
        <f t="shared" si="168"/>
        <v/>
      </c>
      <c r="AD560" t="str">
        <f t="shared" si="168"/>
        <v/>
      </c>
      <c r="AE560" t="str">
        <f t="shared" si="168"/>
        <v/>
      </c>
      <c r="AF560" t="str">
        <f t="shared" si="168"/>
        <v/>
      </c>
      <c r="AG560" t="str">
        <f t="shared" si="168"/>
        <v/>
      </c>
      <c r="AH560" t="str">
        <f t="shared" si="168"/>
        <v/>
      </c>
      <c r="AI560" t="str">
        <f t="shared" si="168"/>
        <v/>
      </c>
      <c r="AJ560" t="str">
        <f t="shared" si="168"/>
        <v/>
      </c>
      <c r="AK560" t="str">
        <f t="shared" si="168"/>
        <v/>
      </c>
      <c r="AL560" t="str">
        <f t="shared" si="168"/>
        <v/>
      </c>
      <c r="AM560" t="str">
        <f t="shared" si="168"/>
        <v/>
      </c>
      <c r="AN560" t="str">
        <f t="shared" si="168"/>
        <v/>
      </c>
      <c r="AO560" t="str">
        <f t="shared" si="168"/>
        <v/>
      </c>
      <c r="AP560" t="str">
        <f t="shared" si="168"/>
        <v/>
      </c>
      <c r="AQ560" t="str">
        <f t="shared" si="168"/>
        <v/>
      </c>
      <c r="AR560" t="str">
        <f t="shared" si="170"/>
        <v/>
      </c>
      <c r="AS560" t="str">
        <f t="shared" si="170"/>
        <v/>
      </c>
      <c r="AT560" t="str">
        <f t="shared" si="170"/>
        <v/>
      </c>
      <c r="AU560" t="str">
        <f t="shared" si="170"/>
        <v/>
      </c>
      <c r="AV560" t="str">
        <f t="shared" si="170"/>
        <v/>
      </c>
      <c r="AW560" t="str">
        <f t="shared" si="170"/>
        <v/>
      </c>
      <c r="AX560" t="str">
        <f t="shared" si="170"/>
        <v/>
      </c>
      <c r="AY560" t="str">
        <f t="shared" si="170"/>
        <v/>
      </c>
      <c r="BA560">
        <v>560</v>
      </c>
      <c r="BB560">
        <f t="shared" si="171"/>
        <v>71</v>
      </c>
    </row>
    <row r="561" spans="1:54">
      <c r="A561" s="77"/>
      <c r="E561" s="78"/>
      <c r="F561" s="78"/>
      <c r="G561" t="str" cm="1">
        <f t="array" aca="1" ref="G561" ca="1">IFERROR(IF(INDIRECT("'"&amp;B561&amp;"'!Z"&amp;MATCH(INT(BA561/8)+1,INDIRECT("'"&amp;B561&amp;"'!B4:B15"),0)+3)=1,15,IF(INDIRECT("'"&amp;B561&amp;"'!X"&amp;MATCH(INT(BA561/8)+1,INDIRECT("'"&amp;B561&amp;"'!B4:B15"),0)+3)=1,10,IF(INDIRECT("'"&amp;B561&amp;"'!V"&amp;MATCH(INT(BA561/8)+1,INDIRECT("'"&amp;B561&amp;"'!B4:B15"),0)+3)=1,6,IF(INDIRECT("'"&amp;B561&amp;"'!V"&amp;MATCH(INT(BA561/8)+1,INDIRECT("'"&amp;B561&amp;"'!B4:B15"),0)+3)=1,4,0)))),"")</f>
        <v/>
      </c>
      <c r="H561" t="str" cm="1">
        <f t="array" aca="1" ref="H561" ca="1">IFERROR(IFERROR(INDIRECT("'"&amp;B561&amp;"'!AE"&amp;MATCH(INT(BA561/8)+1,INDIRECT("'"&amp;B561&amp;"'!B4:B15"),0)+3),0)-G561,"")</f>
        <v/>
      </c>
      <c r="K561" t="str" cm="1">
        <f t="array" aca="1" ref="K561" ca="1">IFERROR(INDIRECT("'"&amp;B561&amp;"'!AG"&amp;MATCH(INT(BA561/8)+1,INDIRECT("'"&amp;B561&amp;"'!B4:B15"),0)+3),"")</f>
        <v/>
      </c>
      <c r="M561" t="str">
        <f t="shared" ca="1" si="169"/>
        <v/>
      </c>
      <c r="N561" t="str">
        <f t="shared" si="169"/>
        <v/>
      </c>
      <c r="O561" t="str">
        <f t="shared" si="169"/>
        <v/>
      </c>
      <c r="P561" t="str">
        <f t="shared" si="169"/>
        <v/>
      </c>
      <c r="Q561" t="str">
        <f t="shared" si="169"/>
        <v/>
      </c>
      <c r="R561" t="str">
        <f t="shared" si="169"/>
        <v/>
      </c>
      <c r="S561" t="str">
        <f t="shared" si="169"/>
        <v/>
      </c>
      <c r="T561" t="str">
        <f t="shared" si="169"/>
        <v/>
      </c>
      <c r="U561" t="str">
        <f t="shared" si="169"/>
        <v/>
      </c>
      <c r="V561" t="str">
        <f t="shared" si="169"/>
        <v/>
      </c>
      <c r="W561" t="str">
        <f t="shared" si="169"/>
        <v/>
      </c>
      <c r="X561" t="str">
        <f t="shared" si="169"/>
        <v/>
      </c>
      <c r="Y561" t="str">
        <f t="shared" si="169"/>
        <v/>
      </c>
      <c r="Z561" t="str">
        <f t="shared" si="169"/>
        <v/>
      </c>
      <c r="AA561" t="str">
        <f t="shared" si="169"/>
        <v/>
      </c>
      <c r="AB561" t="str">
        <f t="shared" si="169"/>
        <v/>
      </c>
      <c r="AC561" t="str">
        <f t="shared" si="168"/>
        <v/>
      </c>
      <c r="AD561" t="str">
        <f t="shared" si="168"/>
        <v/>
      </c>
      <c r="AE561" t="str">
        <f t="shared" si="168"/>
        <v/>
      </c>
      <c r="AF561" t="str">
        <f t="shared" si="168"/>
        <v/>
      </c>
      <c r="AG561" t="str">
        <f t="shared" si="168"/>
        <v/>
      </c>
      <c r="AH561" t="str">
        <f t="shared" si="168"/>
        <v/>
      </c>
      <c r="AI561" t="str">
        <f t="shared" si="168"/>
        <v/>
      </c>
      <c r="AJ561" t="str">
        <f t="shared" si="168"/>
        <v/>
      </c>
      <c r="AK561" t="str">
        <f t="shared" si="168"/>
        <v/>
      </c>
      <c r="AL561" t="str">
        <f t="shared" si="168"/>
        <v/>
      </c>
      <c r="AM561" t="str">
        <f t="shared" si="168"/>
        <v/>
      </c>
      <c r="AN561" t="str">
        <f t="shared" si="168"/>
        <v/>
      </c>
      <c r="AO561" t="str">
        <f t="shared" si="168"/>
        <v/>
      </c>
      <c r="AP561" t="str">
        <f t="shared" si="168"/>
        <v/>
      </c>
      <c r="AQ561" t="str">
        <f t="shared" si="168"/>
        <v/>
      </c>
      <c r="AR561" t="str">
        <f t="shared" si="170"/>
        <v/>
      </c>
      <c r="AS561" t="str">
        <f t="shared" si="170"/>
        <v/>
      </c>
      <c r="AT561" t="str">
        <f t="shared" si="170"/>
        <v/>
      </c>
      <c r="AU561" t="str">
        <f t="shared" si="170"/>
        <v/>
      </c>
      <c r="AV561" t="str">
        <f t="shared" si="170"/>
        <v/>
      </c>
      <c r="AW561" t="str">
        <f t="shared" si="170"/>
        <v/>
      </c>
      <c r="AX561" t="str">
        <f t="shared" si="170"/>
        <v/>
      </c>
      <c r="AY561" t="str">
        <f t="shared" si="170"/>
        <v/>
      </c>
      <c r="BA561">
        <v>561</v>
      </c>
      <c r="BB561">
        <f t="shared" si="171"/>
        <v>71</v>
      </c>
    </row>
    <row r="562" spans="1:54">
      <c r="A562" s="77"/>
      <c r="E562" s="78"/>
      <c r="F562" s="78"/>
      <c r="G562" t="str" cm="1">
        <f t="array" aca="1" ref="G562" ca="1">IFERROR(IF(INDIRECT("'"&amp;B562&amp;"'!Z"&amp;MATCH(INT(BA562/8)+1,INDIRECT("'"&amp;B562&amp;"'!B4:B15"),0)+3)=1,15,IF(INDIRECT("'"&amp;B562&amp;"'!X"&amp;MATCH(INT(BA562/8)+1,INDIRECT("'"&amp;B562&amp;"'!B4:B15"),0)+3)=1,10,IF(INDIRECT("'"&amp;B562&amp;"'!V"&amp;MATCH(INT(BA562/8)+1,INDIRECT("'"&amp;B562&amp;"'!B4:B15"),0)+3)=1,6,IF(INDIRECT("'"&amp;B562&amp;"'!V"&amp;MATCH(INT(BA562/8)+1,INDIRECT("'"&amp;B562&amp;"'!B4:B15"),0)+3)=1,4,0)))),"")</f>
        <v/>
      </c>
      <c r="H562" t="str" cm="1">
        <f t="array" aca="1" ref="H562" ca="1">IFERROR(IFERROR(INDIRECT("'"&amp;B562&amp;"'!AE"&amp;MATCH(INT(BA562/8)+1,INDIRECT("'"&amp;B562&amp;"'!B4:B15"),0)+3),0)-G562,"")</f>
        <v/>
      </c>
      <c r="I562" t="e">
        <f ca="1">H562+H563+H564</f>
        <v>#VALUE!</v>
      </c>
      <c r="J562" t="str">
        <f ca="1">IFERROR(ABS(SUM(I562,-F563,-E563))+ABS(SUM(IF(D562="Traversal",15,IF(D562="High",10,IF(D562="Mid",6,IF(D562="Low",4,0))))-G562)),"")</f>
        <v/>
      </c>
      <c r="K562" t="str" cm="1">
        <f t="array" aca="1" ref="K562" ca="1">IFERROR(INDIRECT("'"&amp;B562&amp;"'!AG"&amp;MATCH(INT(BA562/8)+1,INDIRECT("'"&amp;B562&amp;"'!B4:B15"),0)+3),"")</f>
        <v/>
      </c>
      <c r="M562" t="str">
        <f t="shared" ca="1" si="169"/>
        <v/>
      </c>
      <c r="N562" t="str">
        <f t="shared" si="169"/>
        <v/>
      </c>
      <c r="O562" t="str">
        <f t="shared" si="169"/>
        <v/>
      </c>
      <c r="P562" t="str">
        <f t="shared" si="169"/>
        <v/>
      </c>
      <c r="Q562" t="str">
        <f t="shared" si="169"/>
        <v/>
      </c>
      <c r="R562" t="str">
        <f t="shared" si="169"/>
        <v/>
      </c>
      <c r="S562" t="str">
        <f t="shared" si="169"/>
        <v/>
      </c>
      <c r="T562" t="str">
        <f t="shared" si="169"/>
        <v/>
      </c>
      <c r="U562" t="str">
        <f t="shared" si="169"/>
        <v/>
      </c>
      <c r="V562" t="str">
        <f t="shared" si="169"/>
        <v/>
      </c>
      <c r="W562" t="str">
        <f t="shared" si="169"/>
        <v/>
      </c>
      <c r="X562" t="str">
        <f t="shared" si="169"/>
        <v/>
      </c>
      <c r="Y562" t="str">
        <f t="shared" si="169"/>
        <v/>
      </c>
      <c r="Z562" t="str">
        <f t="shared" si="169"/>
        <v/>
      </c>
      <c r="AA562" t="str">
        <f t="shared" si="169"/>
        <v/>
      </c>
      <c r="AB562" t="str">
        <f t="shared" si="169"/>
        <v/>
      </c>
      <c r="AC562" t="str">
        <f t="shared" si="168"/>
        <v/>
      </c>
      <c r="AD562" t="str">
        <f t="shared" si="168"/>
        <v/>
      </c>
      <c r="AE562" t="str">
        <f t="shared" si="168"/>
        <v/>
      </c>
      <c r="AF562" t="str">
        <f t="shared" si="168"/>
        <v/>
      </c>
      <c r="AG562" t="str">
        <f t="shared" si="168"/>
        <v/>
      </c>
      <c r="AH562" t="str">
        <f t="shared" si="168"/>
        <v/>
      </c>
      <c r="AI562" t="str">
        <f t="shared" si="168"/>
        <v/>
      </c>
      <c r="AJ562" t="str">
        <f t="shared" si="168"/>
        <v/>
      </c>
      <c r="AK562" t="str">
        <f t="shared" si="168"/>
        <v/>
      </c>
      <c r="AL562" t="str">
        <f t="shared" si="168"/>
        <v/>
      </c>
      <c r="AM562" t="str">
        <f t="shared" si="168"/>
        <v/>
      </c>
      <c r="AN562" t="str">
        <f t="shared" si="168"/>
        <v/>
      </c>
      <c r="AO562" t="str">
        <f t="shared" si="168"/>
        <v/>
      </c>
      <c r="AP562" t="str">
        <f t="shared" si="168"/>
        <v/>
      </c>
      <c r="AQ562" t="str">
        <f t="shared" si="168"/>
        <v/>
      </c>
      <c r="AR562" t="str">
        <f t="shared" si="170"/>
        <v/>
      </c>
      <c r="AS562" t="str">
        <f t="shared" si="170"/>
        <v/>
      </c>
      <c r="AT562" t="str">
        <f t="shared" si="170"/>
        <v/>
      </c>
      <c r="AU562" t="str">
        <f t="shared" si="170"/>
        <v/>
      </c>
      <c r="AV562" t="str">
        <f t="shared" si="170"/>
        <v/>
      </c>
      <c r="AW562" t="str">
        <f t="shared" si="170"/>
        <v/>
      </c>
      <c r="AX562" t="str">
        <f t="shared" si="170"/>
        <v/>
      </c>
      <c r="AY562" t="str">
        <f t="shared" si="170"/>
        <v/>
      </c>
      <c r="BA562">
        <v>562</v>
      </c>
      <c r="BB562">
        <f t="shared" si="171"/>
        <v>71</v>
      </c>
    </row>
    <row r="563" spans="1:54">
      <c r="A563" s="77"/>
      <c r="E563" s="78"/>
      <c r="F563" s="78"/>
      <c r="G563" t="str" cm="1">
        <f t="array" aca="1" ref="G563" ca="1">IFERROR(IF(INDIRECT("'"&amp;B563&amp;"'!Z"&amp;MATCH(INT(BA563/8)+1,INDIRECT("'"&amp;B563&amp;"'!B4:B15"),0)+3)=1,15,IF(INDIRECT("'"&amp;B563&amp;"'!X"&amp;MATCH(INT(BA563/8)+1,INDIRECT("'"&amp;B563&amp;"'!B4:B15"),0)+3)=1,10,IF(INDIRECT("'"&amp;B563&amp;"'!V"&amp;MATCH(INT(BA563/8)+1,INDIRECT("'"&amp;B563&amp;"'!B4:B15"),0)+3)=1,6,IF(INDIRECT("'"&amp;B563&amp;"'!V"&amp;MATCH(INT(BA563/8)+1,INDIRECT("'"&amp;B563&amp;"'!B4:B15"),0)+3)=1,4,0)))),"")</f>
        <v/>
      </c>
      <c r="H563" t="str" cm="1">
        <f t="array" aca="1" ref="H563" ca="1">IFERROR(IFERROR(INDIRECT("'"&amp;B563&amp;"'!AE"&amp;MATCH(INT(BA563/8)+1,INDIRECT("'"&amp;B563&amp;"'!B4:B15"),0)+3),0)-G563,"")</f>
        <v/>
      </c>
      <c r="I563" t="e">
        <f ca="1">H562+H563+H564</f>
        <v>#VALUE!</v>
      </c>
      <c r="J563" t="str">
        <f ca="1">IFERROR(ABS(SUM(I563,-F563,-E563))+ABS(SUM(IF(D563="Traversal",15,IF(D563="High",10,IF(D563="Mid",6,IF(D563="Low",4,0))))-G563)),"")</f>
        <v/>
      </c>
      <c r="K563" t="str" cm="1">
        <f t="array" aca="1" ref="K563" ca="1">IFERROR(INDIRECT("'"&amp;B563&amp;"'!AG"&amp;MATCH(INT(BA563/8)+1,INDIRECT("'"&amp;B563&amp;"'!B4:B15"),0)+3),"")</f>
        <v/>
      </c>
      <c r="M563" t="str">
        <f t="shared" ca="1" si="169"/>
        <v/>
      </c>
      <c r="N563" t="str">
        <f t="shared" si="169"/>
        <v/>
      </c>
      <c r="O563" t="str">
        <f t="shared" si="169"/>
        <v/>
      </c>
      <c r="P563" t="str">
        <f t="shared" si="169"/>
        <v/>
      </c>
      <c r="Q563" t="str">
        <f t="shared" si="169"/>
        <v/>
      </c>
      <c r="R563" t="str">
        <f t="shared" si="169"/>
        <v/>
      </c>
      <c r="S563" t="str">
        <f t="shared" si="169"/>
        <v/>
      </c>
      <c r="T563" t="str">
        <f t="shared" si="169"/>
        <v/>
      </c>
      <c r="U563" t="str">
        <f t="shared" si="169"/>
        <v/>
      </c>
      <c r="V563" t="str">
        <f t="shared" si="169"/>
        <v/>
      </c>
      <c r="W563" t="str">
        <f t="shared" si="169"/>
        <v/>
      </c>
      <c r="X563" t="str">
        <f t="shared" si="169"/>
        <v/>
      </c>
      <c r="Y563" t="str">
        <f t="shared" si="169"/>
        <v/>
      </c>
      <c r="Z563" t="str">
        <f t="shared" si="169"/>
        <v/>
      </c>
      <c r="AA563" t="str">
        <f t="shared" si="169"/>
        <v/>
      </c>
      <c r="AB563" t="str">
        <f t="shared" si="169"/>
        <v/>
      </c>
      <c r="AC563" t="str">
        <f t="shared" si="168"/>
        <v/>
      </c>
      <c r="AD563" t="str">
        <f t="shared" si="168"/>
        <v/>
      </c>
      <c r="AE563" t="str">
        <f t="shared" si="168"/>
        <v/>
      </c>
      <c r="AF563" t="str">
        <f t="shared" si="168"/>
        <v/>
      </c>
      <c r="AG563" t="str">
        <f t="shared" si="168"/>
        <v/>
      </c>
      <c r="AH563" t="str">
        <f t="shared" si="168"/>
        <v/>
      </c>
      <c r="AI563" t="str">
        <f t="shared" si="168"/>
        <v/>
      </c>
      <c r="AJ563" t="str">
        <f t="shared" si="168"/>
        <v/>
      </c>
      <c r="AK563" t="str">
        <f t="shared" si="168"/>
        <v/>
      </c>
      <c r="AL563" t="str">
        <f t="shared" si="168"/>
        <v/>
      </c>
      <c r="AM563" t="str">
        <f t="shared" si="168"/>
        <v/>
      </c>
      <c r="AN563" t="str">
        <f t="shared" si="168"/>
        <v/>
      </c>
      <c r="AO563" t="str">
        <f t="shared" si="168"/>
        <v/>
      </c>
      <c r="AP563" t="str">
        <f t="shared" si="168"/>
        <v/>
      </c>
      <c r="AQ563" t="str">
        <f t="shared" si="168"/>
        <v/>
      </c>
      <c r="AR563" t="str">
        <f t="shared" si="170"/>
        <v/>
      </c>
      <c r="AS563" t="str">
        <f t="shared" si="170"/>
        <v/>
      </c>
      <c r="AT563" t="str">
        <f t="shared" si="170"/>
        <v/>
      </c>
      <c r="AU563" t="str">
        <f t="shared" si="170"/>
        <v/>
      </c>
      <c r="AV563" t="str">
        <f t="shared" si="170"/>
        <v/>
      </c>
      <c r="AW563" t="str">
        <f t="shared" si="170"/>
        <v/>
      </c>
      <c r="AX563" t="str">
        <f t="shared" si="170"/>
        <v/>
      </c>
      <c r="AY563" t="str">
        <f t="shared" si="170"/>
        <v/>
      </c>
      <c r="BA563">
        <v>563</v>
      </c>
      <c r="BB563">
        <f t="shared" si="171"/>
        <v>71</v>
      </c>
    </row>
    <row r="564" spans="1:54">
      <c r="A564" s="77"/>
      <c r="E564" s="78"/>
      <c r="F564" s="78"/>
      <c r="G564" t="str" cm="1">
        <f t="array" aca="1" ref="G564" ca="1">IFERROR(IF(INDIRECT("'"&amp;B564&amp;"'!Z"&amp;MATCH(INT(BA564/8)+1,INDIRECT("'"&amp;B564&amp;"'!B4:B15"),0)+3)=1,15,IF(INDIRECT("'"&amp;B564&amp;"'!X"&amp;MATCH(INT(BA564/8)+1,INDIRECT("'"&amp;B564&amp;"'!B4:B15"),0)+3)=1,10,IF(INDIRECT("'"&amp;B564&amp;"'!V"&amp;MATCH(INT(BA564/8)+1,INDIRECT("'"&amp;B564&amp;"'!B4:B15"),0)+3)=1,6,IF(INDIRECT("'"&amp;B564&amp;"'!V"&amp;MATCH(INT(BA564/8)+1,INDIRECT("'"&amp;B564&amp;"'!B4:B15"),0)+3)=1,4,0)))),"")</f>
        <v/>
      </c>
      <c r="H564" t="str" cm="1">
        <f t="array" aca="1" ref="H564" ca="1">IFERROR(IFERROR(INDIRECT("'"&amp;B564&amp;"'!AE"&amp;MATCH(INT(BA564/8)+1,INDIRECT("'"&amp;B564&amp;"'!B4:B15"),0)+3),0)-G564,"")</f>
        <v/>
      </c>
      <c r="I564" t="e">
        <f ca="1">H562+H563+H564</f>
        <v>#VALUE!</v>
      </c>
      <c r="J564" t="str">
        <f ca="1">IFERROR(ABS(SUM(I564,-F563,-E563))+ABS(SUM(IF(D564="Traversal",15,IF(D564="High",10,IF(D564="Mid",6,IF(D564="Low",4,0))))-G564)),"")</f>
        <v/>
      </c>
      <c r="K564" t="str" cm="1">
        <f t="array" aca="1" ref="K564" ca="1">IFERROR(INDIRECT("'"&amp;B564&amp;"'!AG"&amp;MATCH(INT(BA564/8)+1,INDIRECT("'"&amp;B564&amp;"'!B4:B15"),0)+3),"")</f>
        <v/>
      </c>
      <c r="M564" t="str">
        <f t="shared" ca="1" si="169"/>
        <v/>
      </c>
      <c r="N564" t="str">
        <f t="shared" si="169"/>
        <v/>
      </c>
      <c r="O564" t="str">
        <f t="shared" si="169"/>
        <v/>
      </c>
      <c r="P564" t="str">
        <f t="shared" si="169"/>
        <v/>
      </c>
      <c r="Q564" t="str">
        <f t="shared" si="169"/>
        <v/>
      </c>
      <c r="R564" t="str">
        <f t="shared" si="169"/>
        <v/>
      </c>
      <c r="S564" t="str">
        <f t="shared" si="169"/>
        <v/>
      </c>
      <c r="T564" t="str">
        <f t="shared" si="169"/>
        <v/>
      </c>
      <c r="U564" t="str">
        <f t="shared" si="169"/>
        <v/>
      </c>
      <c r="V564" t="str">
        <f t="shared" si="169"/>
        <v/>
      </c>
      <c r="W564" t="str">
        <f t="shared" si="169"/>
        <v/>
      </c>
      <c r="X564" t="str">
        <f t="shared" si="169"/>
        <v/>
      </c>
      <c r="Y564" t="str">
        <f t="shared" si="169"/>
        <v/>
      </c>
      <c r="Z564" t="str">
        <f t="shared" si="169"/>
        <v/>
      </c>
      <c r="AA564" t="str">
        <f t="shared" si="169"/>
        <v/>
      </c>
      <c r="AB564" t="str">
        <f t="shared" si="169"/>
        <v/>
      </c>
      <c r="AC564" t="str">
        <f t="shared" si="168"/>
        <v/>
      </c>
      <c r="AD564" t="str">
        <f t="shared" si="168"/>
        <v/>
      </c>
      <c r="AE564" t="str">
        <f t="shared" si="168"/>
        <v/>
      </c>
      <c r="AF564" t="str">
        <f t="shared" si="168"/>
        <v/>
      </c>
      <c r="AG564" t="str">
        <f t="shared" si="168"/>
        <v/>
      </c>
      <c r="AH564" t="str">
        <f t="shared" si="168"/>
        <v/>
      </c>
      <c r="AI564" t="str">
        <f t="shared" si="168"/>
        <v/>
      </c>
      <c r="AJ564" t="str">
        <f t="shared" si="168"/>
        <v/>
      </c>
      <c r="AK564" t="str">
        <f t="shared" si="168"/>
        <v/>
      </c>
      <c r="AL564" t="str">
        <f t="shared" si="168"/>
        <v/>
      </c>
      <c r="AM564" t="str">
        <f t="shared" si="168"/>
        <v/>
      </c>
      <c r="AN564" t="str">
        <f t="shared" si="168"/>
        <v/>
      </c>
      <c r="AO564" t="str">
        <f t="shared" si="168"/>
        <v/>
      </c>
      <c r="AP564" t="str">
        <f t="shared" si="168"/>
        <v/>
      </c>
      <c r="AQ564" t="str">
        <f t="shared" si="168"/>
        <v/>
      </c>
      <c r="AR564" t="str">
        <f t="shared" si="170"/>
        <v/>
      </c>
      <c r="AS564" t="str">
        <f t="shared" si="170"/>
        <v/>
      </c>
      <c r="AT564" t="str">
        <f t="shared" si="170"/>
        <v/>
      </c>
      <c r="AU564" t="str">
        <f t="shared" si="170"/>
        <v/>
      </c>
      <c r="AV564" t="str">
        <f t="shared" si="170"/>
        <v/>
      </c>
      <c r="AW564" t="str">
        <f t="shared" si="170"/>
        <v/>
      </c>
      <c r="AX564" t="str">
        <f t="shared" si="170"/>
        <v/>
      </c>
      <c r="AY564" t="str">
        <f t="shared" si="170"/>
        <v/>
      </c>
      <c r="BA564">
        <v>564</v>
      </c>
      <c r="BB564">
        <f t="shared" si="171"/>
        <v>71</v>
      </c>
    </row>
    <row r="565" spans="1:54">
      <c r="A565" s="77"/>
      <c r="E565" s="78"/>
      <c r="F565" s="78"/>
      <c r="G565" t="str" cm="1">
        <f t="array" aca="1" ref="G565" ca="1">IFERROR(IF(INDIRECT("'"&amp;B565&amp;"'!Z"&amp;MATCH(INT(BA565/8)+1,INDIRECT("'"&amp;B565&amp;"'!B4:B15"),0)+3)=1,15,IF(INDIRECT("'"&amp;B565&amp;"'!X"&amp;MATCH(INT(BA565/8)+1,INDIRECT("'"&amp;B565&amp;"'!B4:B15"),0)+3)=1,10,IF(INDIRECT("'"&amp;B565&amp;"'!V"&amp;MATCH(INT(BA565/8)+1,INDIRECT("'"&amp;B565&amp;"'!B4:B15"),0)+3)=1,6,IF(INDIRECT("'"&amp;B565&amp;"'!V"&amp;MATCH(INT(BA565/8)+1,INDIRECT("'"&amp;B565&amp;"'!B4:B15"),0)+3)=1,4,0)))),"")</f>
        <v/>
      </c>
      <c r="H565" t="str" cm="1">
        <f t="array" aca="1" ref="H565" ca="1">IFERROR(IFERROR(INDIRECT("'"&amp;B565&amp;"'!AE"&amp;MATCH(INT(BA565/8)+1,INDIRECT("'"&amp;B565&amp;"'!B4:B15"),0)+3),0)-G565,"")</f>
        <v/>
      </c>
      <c r="I565" t="e">
        <f ca="1">H565+H566+H567</f>
        <v>#VALUE!</v>
      </c>
      <c r="J565" t="str">
        <f ca="1">IFERROR(ABS(SUM(I565,-F566,-E566))+ABS(SUM(IF(D565="Traversal",15,IF(D565="High",10,IF(D565="Mid",6,IF(D565="Low",4,0))))-G565)),"")</f>
        <v/>
      </c>
      <c r="K565" t="str" cm="1">
        <f t="array" aca="1" ref="K565" ca="1">IFERROR(INDIRECT("'"&amp;B565&amp;"'!AG"&amp;MATCH(INT(BA565/8)+1,INDIRECT("'"&amp;B565&amp;"'!B4:B15"),0)+3),"")</f>
        <v/>
      </c>
      <c r="M565" t="str">
        <f t="shared" ca="1" si="169"/>
        <v/>
      </c>
      <c r="N565" t="str">
        <f t="shared" si="169"/>
        <v/>
      </c>
      <c r="O565" t="str">
        <f t="shared" si="169"/>
        <v/>
      </c>
      <c r="P565" t="str">
        <f t="shared" si="169"/>
        <v/>
      </c>
      <c r="Q565" t="str">
        <f t="shared" si="169"/>
        <v/>
      </c>
      <c r="R565" t="str">
        <f t="shared" si="169"/>
        <v/>
      </c>
      <c r="S565" t="str">
        <f t="shared" si="169"/>
        <v/>
      </c>
      <c r="T565" t="str">
        <f t="shared" si="169"/>
        <v/>
      </c>
      <c r="U565" t="str">
        <f t="shared" si="169"/>
        <v/>
      </c>
      <c r="V565" t="str">
        <f t="shared" si="169"/>
        <v/>
      </c>
      <c r="W565" t="str">
        <f t="shared" si="169"/>
        <v/>
      </c>
      <c r="X565" t="str">
        <f t="shared" si="169"/>
        <v/>
      </c>
      <c r="Y565" t="str">
        <f t="shared" si="169"/>
        <v/>
      </c>
      <c r="Z565" t="str">
        <f t="shared" si="169"/>
        <v/>
      </c>
      <c r="AA565" t="str">
        <f t="shared" si="169"/>
        <v/>
      </c>
      <c r="AB565" t="str">
        <f t="shared" si="169"/>
        <v/>
      </c>
      <c r="AC565" t="str">
        <f t="shared" si="168"/>
        <v/>
      </c>
      <c r="AD565" t="str">
        <f t="shared" si="168"/>
        <v/>
      </c>
      <c r="AE565" t="str">
        <f t="shared" si="168"/>
        <v/>
      </c>
      <c r="AF565" t="str">
        <f t="shared" si="168"/>
        <v/>
      </c>
      <c r="AG565" t="str">
        <f t="shared" si="168"/>
        <v/>
      </c>
      <c r="AH565" t="str">
        <f t="shared" si="168"/>
        <v/>
      </c>
      <c r="AI565" t="str">
        <f t="shared" si="168"/>
        <v/>
      </c>
      <c r="AJ565" t="str">
        <f t="shared" si="168"/>
        <v/>
      </c>
      <c r="AK565" t="str">
        <f t="shared" si="168"/>
        <v/>
      </c>
      <c r="AL565" t="str">
        <f t="shared" si="168"/>
        <v/>
      </c>
      <c r="AM565" t="str">
        <f t="shared" si="168"/>
        <v/>
      </c>
      <c r="AN565" t="str">
        <f t="shared" si="168"/>
        <v/>
      </c>
      <c r="AO565" t="str">
        <f t="shared" si="168"/>
        <v/>
      </c>
      <c r="AP565" t="str">
        <f t="shared" si="168"/>
        <v/>
      </c>
      <c r="AQ565" t="str">
        <f t="shared" si="168"/>
        <v/>
      </c>
      <c r="AR565" t="str">
        <f t="shared" si="170"/>
        <v/>
      </c>
      <c r="AS565" t="str">
        <f t="shared" si="170"/>
        <v/>
      </c>
      <c r="AT565" t="str">
        <f t="shared" si="170"/>
        <v/>
      </c>
      <c r="AU565" t="str">
        <f t="shared" si="170"/>
        <v/>
      </c>
      <c r="AV565" t="str">
        <f t="shared" si="170"/>
        <v/>
      </c>
      <c r="AW565" t="str">
        <f t="shared" si="170"/>
        <v/>
      </c>
      <c r="AX565" t="str">
        <f t="shared" si="170"/>
        <v/>
      </c>
      <c r="AY565" t="str">
        <f t="shared" si="170"/>
        <v/>
      </c>
      <c r="BA565">
        <v>565</v>
      </c>
      <c r="BB565">
        <f t="shared" si="171"/>
        <v>71</v>
      </c>
    </row>
    <row r="566" spans="1:54">
      <c r="A566" s="77"/>
      <c r="E566" s="78"/>
      <c r="F566" s="78"/>
      <c r="G566" t="str" cm="1">
        <f t="array" aca="1" ref="G566" ca="1">IFERROR(IF(INDIRECT("'"&amp;B566&amp;"'!Z"&amp;MATCH(INT(BA566/8)+1,INDIRECT("'"&amp;B566&amp;"'!B4:B15"),0)+3)=1,15,IF(INDIRECT("'"&amp;B566&amp;"'!X"&amp;MATCH(INT(BA566/8)+1,INDIRECT("'"&amp;B566&amp;"'!B4:B15"),0)+3)=1,10,IF(INDIRECT("'"&amp;B566&amp;"'!V"&amp;MATCH(INT(BA566/8)+1,INDIRECT("'"&amp;B566&amp;"'!B4:B15"),0)+3)=1,6,IF(INDIRECT("'"&amp;B566&amp;"'!V"&amp;MATCH(INT(BA566/8)+1,INDIRECT("'"&amp;B566&amp;"'!B4:B15"),0)+3)=1,4,0)))),"")</f>
        <v/>
      </c>
      <c r="H566" t="str" cm="1">
        <f t="array" aca="1" ref="H566" ca="1">IFERROR(IFERROR(INDIRECT("'"&amp;B566&amp;"'!AE"&amp;MATCH(INT(BA566/8)+1,INDIRECT("'"&amp;B566&amp;"'!B4:B15"),0)+3),0)-G566,"")</f>
        <v/>
      </c>
      <c r="I566" t="e">
        <f ca="1">H565+H566+H567</f>
        <v>#VALUE!</v>
      </c>
      <c r="J566" t="str">
        <f ca="1">IFERROR(ABS(SUM(I566,-F566,-E566))+ABS(SUM(IF(D566="Traversal",15,IF(D566="High",10,IF(D566="Mid",6,IF(D566="Low",4,0))))-G566)),"")</f>
        <v/>
      </c>
      <c r="K566" t="str" cm="1">
        <f t="array" aca="1" ref="K566" ca="1">IFERROR(INDIRECT("'"&amp;B566&amp;"'!AG"&amp;MATCH(INT(BA566/8)+1,INDIRECT("'"&amp;B566&amp;"'!B4:B15"),0)+3),"")</f>
        <v/>
      </c>
      <c r="M566" t="str">
        <f t="shared" ca="1" si="169"/>
        <v/>
      </c>
      <c r="N566" t="str">
        <f t="shared" si="169"/>
        <v/>
      </c>
      <c r="O566" t="str">
        <f t="shared" si="169"/>
        <v/>
      </c>
      <c r="P566" t="str">
        <f t="shared" si="169"/>
        <v/>
      </c>
      <c r="Q566" t="str">
        <f t="shared" si="169"/>
        <v/>
      </c>
      <c r="R566" t="str">
        <f t="shared" si="169"/>
        <v/>
      </c>
      <c r="S566" t="str">
        <f t="shared" si="169"/>
        <v/>
      </c>
      <c r="T566" t="str">
        <f t="shared" si="169"/>
        <v/>
      </c>
      <c r="U566" t="str">
        <f t="shared" si="169"/>
        <v/>
      </c>
      <c r="V566" t="str">
        <f t="shared" si="169"/>
        <v/>
      </c>
      <c r="W566" t="str">
        <f t="shared" si="169"/>
        <v/>
      </c>
      <c r="X566" t="str">
        <f t="shared" si="169"/>
        <v/>
      </c>
      <c r="Y566" t="str">
        <f t="shared" si="169"/>
        <v/>
      </c>
      <c r="Z566" t="str">
        <f t="shared" si="169"/>
        <v/>
      </c>
      <c r="AA566" t="str">
        <f t="shared" si="169"/>
        <v/>
      </c>
      <c r="AB566" t="str">
        <f t="shared" si="169"/>
        <v/>
      </c>
      <c r="AC566" t="str">
        <f t="shared" si="168"/>
        <v/>
      </c>
      <c r="AD566" t="str">
        <f t="shared" si="168"/>
        <v/>
      </c>
      <c r="AE566" t="str">
        <f t="shared" si="168"/>
        <v/>
      </c>
      <c r="AF566" t="str">
        <f t="shared" si="168"/>
        <v/>
      </c>
      <c r="AG566" t="str">
        <f t="shared" si="168"/>
        <v/>
      </c>
      <c r="AH566" t="str">
        <f t="shared" si="168"/>
        <v/>
      </c>
      <c r="AI566" t="str">
        <f t="shared" si="168"/>
        <v/>
      </c>
      <c r="AJ566" t="str">
        <f t="shared" si="168"/>
        <v/>
      </c>
      <c r="AK566" t="str">
        <f t="shared" si="168"/>
        <v/>
      </c>
      <c r="AL566" t="str">
        <f t="shared" si="168"/>
        <v/>
      </c>
      <c r="AM566" t="str">
        <f t="shared" si="168"/>
        <v/>
      </c>
      <c r="AN566" t="str">
        <f t="shared" si="168"/>
        <v/>
      </c>
      <c r="AO566" t="str">
        <f t="shared" si="168"/>
        <v/>
      </c>
      <c r="AP566" t="str">
        <f t="shared" si="168"/>
        <v/>
      </c>
      <c r="AQ566" t="str">
        <f t="shared" si="168"/>
        <v/>
      </c>
      <c r="AR566" t="str">
        <f t="shared" si="170"/>
        <v/>
      </c>
      <c r="AS566" t="str">
        <f t="shared" si="170"/>
        <v/>
      </c>
      <c r="AT566" t="str">
        <f t="shared" si="170"/>
        <v/>
      </c>
      <c r="AU566" t="str">
        <f t="shared" si="170"/>
        <v/>
      </c>
      <c r="AV566" t="str">
        <f t="shared" si="170"/>
        <v/>
      </c>
      <c r="AW566" t="str">
        <f t="shared" si="170"/>
        <v/>
      </c>
      <c r="AX566" t="str">
        <f t="shared" si="170"/>
        <v/>
      </c>
      <c r="AY566" t="str">
        <f t="shared" si="170"/>
        <v/>
      </c>
      <c r="BA566">
        <v>566</v>
      </c>
      <c r="BB566">
        <f t="shared" si="171"/>
        <v>71</v>
      </c>
    </row>
    <row r="567" spans="1:54">
      <c r="A567" s="77"/>
      <c r="E567" s="78"/>
      <c r="F567" s="78"/>
      <c r="G567" t="str" cm="1">
        <f t="array" aca="1" ref="G567" ca="1">IFERROR(IF(INDIRECT("'"&amp;B567&amp;"'!Z"&amp;MATCH(INT(BA567/8)+1,INDIRECT("'"&amp;B567&amp;"'!B4:B15"),0)+3)=1,15,IF(INDIRECT("'"&amp;B567&amp;"'!X"&amp;MATCH(INT(BA567/8)+1,INDIRECT("'"&amp;B567&amp;"'!B4:B15"),0)+3)=1,10,IF(INDIRECT("'"&amp;B567&amp;"'!V"&amp;MATCH(INT(BA567/8)+1,INDIRECT("'"&amp;B567&amp;"'!B4:B15"),0)+3)=1,6,IF(INDIRECT("'"&amp;B567&amp;"'!V"&amp;MATCH(INT(BA567/8)+1,INDIRECT("'"&amp;B567&amp;"'!B4:B15"),0)+3)=1,4,0)))),"")</f>
        <v/>
      </c>
      <c r="H567" t="str" cm="1">
        <f t="array" aca="1" ref="H567" ca="1">IFERROR(IFERROR(INDIRECT("'"&amp;B567&amp;"'!AE"&amp;MATCH(INT(BA567/8)+1,INDIRECT("'"&amp;B567&amp;"'!B4:B15"),0)+3),0)-G567,"")</f>
        <v/>
      </c>
      <c r="I567" t="e">
        <f ca="1">H565+H566+H567</f>
        <v>#VALUE!</v>
      </c>
      <c r="J567" t="str">
        <f ca="1">IFERROR(ABS(SUM(I567,-F566,-E566))+ABS(SUM(IF(D567="Traversal",15,IF(D567="High",10,IF(D567="Mid",6,IF(D567="Low",4,0))))-G567)),"")</f>
        <v/>
      </c>
      <c r="K567" t="str" cm="1">
        <f t="array" aca="1" ref="K567" ca="1">IFERROR(INDIRECT("'"&amp;B567&amp;"'!AG"&amp;MATCH(INT(BA567/8)+1,INDIRECT("'"&amp;B567&amp;"'!B4:B15"),0)+3),"")</f>
        <v/>
      </c>
      <c r="M567" t="str">
        <f t="shared" ca="1" si="169"/>
        <v/>
      </c>
      <c r="N567" t="str">
        <f t="shared" si="169"/>
        <v/>
      </c>
      <c r="O567" t="str">
        <f t="shared" si="169"/>
        <v/>
      </c>
      <c r="P567" t="str">
        <f t="shared" si="169"/>
        <v/>
      </c>
      <c r="Q567" t="str">
        <f t="shared" si="169"/>
        <v/>
      </c>
      <c r="R567" t="str">
        <f t="shared" si="169"/>
        <v/>
      </c>
      <c r="S567" t="str">
        <f t="shared" si="169"/>
        <v/>
      </c>
      <c r="T567" t="str">
        <f t="shared" si="169"/>
        <v/>
      </c>
      <c r="U567" t="str">
        <f t="shared" si="169"/>
        <v/>
      </c>
      <c r="V567" t="str">
        <f t="shared" si="169"/>
        <v/>
      </c>
      <c r="W567" t="str">
        <f t="shared" si="169"/>
        <v/>
      </c>
      <c r="X567" t="str">
        <f t="shared" si="169"/>
        <v/>
      </c>
      <c r="Y567" t="str">
        <f t="shared" si="169"/>
        <v/>
      </c>
      <c r="Z567" t="str">
        <f t="shared" si="169"/>
        <v/>
      </c>
      <c r="AA567" t="str">
        <f t="shared" si="169"/>
        <v/>
      </c>
      <c r="AB567" t="str">
        <f t="shared" si="169"/>
        <v/>
      </c>
      <c r="AC567" t="str">
        <f t="shared" si="168"/>
        <v/>
      </c>
      <c r="AD567" t="str">
        <f t="shared" si="168"/>
        <v/>
      </c>
      <c r="AE567" t="str">
        <f t="shared" si="168"/>
        <v/>
      </c>
      <c r="AF567" t="str">
        <f t="shared" si="168"/>
        <v/>
      </c>
      <c r="AG567" t="str">
        <f t="shared" si="168"/>
        <v/>
      </c>
      <c r="AH567" t="str">
        <f t="shared" si="168"/>
        <v/>
      </c>
      <c r="AI567" t="str">
        <f t="shared" si="168"/>
        <v/>
      </c>
      <c r="AJ567" t="str">
        <f t="shared" si="168"/>
        <v/>
      </c>
      <c r="AK567" t="str">
        <f t="shared" si="168"/>
        <v/>
      </c>
      <c r="AL567" t="str">
        <f t="shared" si="168"/>
        <v/>
      </c>
      <c r="AM567" t="str">
        <f t="shared" si="168"/>
        <v/>
      </c>
      <c r="AN567" t="str">
        <f t="shared" si="168"/>
        <v/>
      </c>
      <c r="AO567" t="str">
        <f t="shared" si="168"/>
        <v/>
      </c>
      <c r="AP567" t="str">
        <f t="shared" si="168"/>
        <v/>
      </c>
      <c r="AQ567" t="str">
        <f t="shared" si="168"/>
        <v/>
      </c>
      <c r="AR567" t="str">
        <f t="shared" si="170"/>
        <v/>
      </c>
      <c r="AS567" t="str">
        <f t="shared" si="170"/>
        <v/>
      </c>
      <c r="AT567" t="str">
        <f t="shared" si="170"/>
        <v/>
      </c>
      <c r="AU567" t="str">
        <f t="shared" si="170"/>
        <v/>
      </c>
      <c r="AV567" t="str">
        <f t="shared" si="170"/>
        <v/>
      </c>
      <c r="AW567" t="str">
        <f t="shared" si="170"/>
        <v/>
      </c>
      <c r="AX567" t="str">
        <f t="shared" si="170"/>
        <v/>
      </c>
      <c r="AY567" t="str">
        <f t="shared" si="170"/>
        <v/>
      </c>
      <c r="BA567">
        <v>567</v>
      </c>
      <c r="BB567">
        <f t="shared" si="171"/>
        <v>71</v>
      </c>
    </row>
    <row r="568" spans="1:54">
      <c r="A568" s="77"/>
      <c r="E568" s="78"/>
      <c r="F568" s="78"/>
      <c r="G568" t="str" cm="1">
        <f t="array" aca="1" ref="G568" ca="1">IFERROR(IF(INDIRECT("'"&amp;B568&amp;"'!Z"&amp;MATCH(INT(BA568/8)+1,INDIRECT("'"&amp;B568&amp;"'!B4:B15"),0)+3)=1,15,IF(INDIRECT("'"&amp;B568&amp;"'!X"&amp;MATCH(INT(BA568/8)+1,INDIRECT("'"&amp;B568&amp;"'!B4:B15"),0)+3)=1,10,IF(INDIRECT("'"&amp;B568&amp;"'!V"&amp;MATCH(INT(BA568/8)+1,INDIRECT("'"&amp;B568&amp;"'!B4:B15"),0)+3)=1,6,IF(INDIRECT("'"&amp;B568&amp;"'!V"&amp;MATCH(INT(BA568/8)+1,INDIRECT("'"&amp;B568&amp;"'!B4:B15"),0)+3)=1,4,0)))),"")</f>
        <v/>
      </c>
      <c r="H568" t="str" cm="1">
        <f t="array" aca="1" ref="H568" ca="1">IFERROR(IFERROR(INDIRECT("'"&amp;B568&amp;"'!AE"&amp;MATCH(INT(BA568/8)+1,INDIRECT("'"&amp;B568&amp;"'!B4:B15"),0)+3),0)-G568,"")</f>
        <v/>
      </c>
      <c r="K568" t="str" cm="1">
        <f t="array" aca="1" ref="K568" ca="1">IFERROR(INDIRECT("'"&amp;B568&amp;"'!AG"&amp;MATCH(INT(BA568/8)+1,INDIRECT("'"&amp;B568&amp;"'!B4:B15"),0)+3),"")</f>
        <v/>
      </c>
      <c r="M568" t="str">
        <f t="shared" ca="1" si="169"/>
        <v/>
      </c>
      <c r="N568" t="str">
        <f t="shared" si="169"/>
        <v/>
      </c>
      <c r="O568" t="str">
        <f t="shared" si="169"/>
        <v/>
      </c>
      <c r="P568" t="str">
        <f t="shared" si="169"/>
        <v/>
      </c>
      <c r="Q568" t="str">
        <f t="shared" si="169"/>
        <v/>
      </c>
      <c r="R568" t="str">
        <f t="shared" si="169"/>
        <v/>
      </c>
      <c r="S568" t="str">
        <f t="shared" si="169"/>
        <v/>
      </c>
      <c r="T568" t="str">
        <f t="shared" si="169"/>
        <v/>
      </c>
      <c r="U568" t="str">
        <f t="shared" si="169"/>
        <v/>
      </c>
      <c r="V568" t="str">
        <f t="shared" si="169"/>
        <v/>
      </c>
      <c r="W568" t="str">
        <f t="shared" si="169"/>
        <v/>
      </c>
      <c r="X568" t="str">
        <f t="shared" si="169"/>
        <v/>
      </c>
      <c r="Y568" t="str">
        <f t="shared" si="169"/>
        <v/>
      </c>
      <c r="Z568" t="str">
        <f t="shared" si="169"/>
        <v/>
      </c>
      <c r="AA568" t="str">
        <f t="shared" si="169"/>
        <v/>
      </c>
      <c r="AB568" t="str">
        <f t="shared" ref="AB568:AQ583" si="172">IF(AB$1="","",IF($K568=AB$1,$J568,""))</f>
        <v/>
      </c>
      <c r="AC568" t="str">
        <f t="shared" si="172"/>
        <v/>
      </c>
      <c r="AD568" t="str">
        <f t="shared" si="172"/>
        <v/>
      </c>
      <c r="AE568" t="str">
        <f t="shared" si="172"/>
        <v/>
      </c>
      <c r="AF568" t="str">
        <f t="shared" si="172"/>
        <v/>
      </c>
      <c r="AG568" t="str">
        <f t="shared" si="172"/>
        <v/>
      </c>
      <c r="AH568" t="str">
        <f t="shared" si="172"/>
        <v/>
      </c>
      <c r="AI568" t="str">
        <f t="shared" si="172"/>
        <v/>
      </c>
      <c r="AJ568" t="str">
        <f t="shared" si="172"/>
        <v/>
      </c>
      <c r="AK568" t="str">
        <f t="shared" si="172"/>
        <v/>
      </c>
      <c r="AL568" t="str">
        <f t="shared" si="172"/>
        <v/>
      </c>
      <c r="AM568" t="str">
        <f t="shared" si="172"/>
        <v/>
      </c>
      <c r="AN568" t="str">
        <f t="shared" si="172"/>
        <v/>
      </c>
      <c r="AO568" t="str">
        <f t="shared" si="172"/>
        <v/>
      </c>
      <c r="AP568" t="str">
        <f t="shared" si="172"/>
        <v/>
      </c>
      <c r="AQ568" t="str">
        <f t="shared" si="172"/>
        <v/>
      </c>
      <c r="AR568" t="str">
        <f t="shared" si="170"/>
        <v/>
      </c>
      <c r="AS568" t="str">
        <f t="shared" si="170"/>
        <v/>
      </c>
      <c r="AT568" t="str">
        <f t="shared" si="170"/>
        <v/>
      </c>
      <c r="AU568" t="str">
        <f t="shared" si="170"/>
        <v/>
      </c>
      <c r="AV568" t="str">
        <f t="shared" si="170"/>
        <v/>
      </c>
      <c r="AW568" t="str">
        <f t="shared" si="170"/>
        <v/>
      </c>
      <c r="AX568" t="str">
        <f t="shared" si="170"/>
        <v/>
      </c>
      <c r="AY568" t="str">
        <f t="shared" si="170"/>
        <v/>
      </c>
      <c r="BA568">
        <v>568</v>
      </c>
      <c r="BB568">
        <f t="shared" si="171"/>
        <v>72</v>
      </c>
    </row>
    <row r="569" spans="1:54">
      <c r="A569" s="77"/>
      <c r="E569" s="78"/>
      <c r="F569" s="78"/>
      <c r="G569" t="str" cm="1">
        <f t="array" aca="1" ref="G569" ca="1">IFERROR(IF(INDIRECT("'"&amp;B569&amp;"'!Z"&amp;MATCH(INT(BA569/8)+1,INDIRECT("'"&amp;B569&amp;"'!B4:B15"),0)+3)=1,15,IF(INDIRECT("'"&amp;B569&amp;"'!X"&amp;MATCH(INT(BA569/8)+1,INDIRECT("'"&amp;B569&amp;"'!B4:B15"),0)+3)=1,10,IF(INDIRECT("'"&amp;B569&amp;"'!V"&amp;MATCH(INT(BA569/8)+1,INDIRECT("'"&amp;B569&amp;"'!B4:B15"),0)+3)=1,6,IF(INDIRECT("'"&amp;B569&amp;"'!V"&amp;MATCH(INT(BA569/8)+1,INDIRECT("'"&amp;B569&amp;"'!B4:B15"),0)+3)=1,4,0)))),"")</f>
        <v/>
      </c>
      <c r="H569" t="str" cm="1">
        <f t="array" aca="1" ref="H569" ca="1">IFERROR(IFERROR(INDIRECT("'"&amp;B569&amp;"'!AE"&amp;MATCH(INT(BA569/8)+1,INDIRECT("'"&amp;B569&amp;"'!B4:B15"),0)+3),0)-G569,"")</f>
        <v/>
      </c>
      <c r="K569" t="str" cm="1">
        <f t="array" aca="1" ref="K569" ca="1">IFERROR(INDIRECT("'"&amp;B569&amp;"'!AG"&amp;MATCH(INT(BA569/8)+1,INDIRECT("'"&amp;B569&amp;"'!B4:B15"),0)+3),"")</f>
        <v/>
      </c>
      <c r="M569" t="str">
        <f t="shared" ref="M569:AB584" ca="1" si="173">IF(M$1="","",IF($K569=M$1,$J569,""))</f>
        <v/>
      </c>
      <c r="N569" t="str">
        <f t="shared" si="173"/>
        <v/>
      </c>
      <c r="O569" t="str">
        <f t="shared" si="173"/>
        <v/>
      </c>
      <c r="P569" t="str">
        <f t="shared" si="173"/>
        <v/>
      </c>
      <c r="Q569" t="str">
        <f t="shared" si="173"/>
        <v/>
      </c>
      <c r="R569" t="str">
        <f t="shared" si="173"/>
        <v/>
      </c>
      <c r="S569" t="str">
        <f t="shared" si="173"/>
        <v/>
      </c>
      <c r="T569" t="str">
        <f t="shared" si="173"/>
        <v/>
      </c>
      <c r="U569" t="str">
        <f t="shared" si="173"/>
        <v/>
      </c>
      <c r="V569" t="str">
        <f t="shared" si="173"/>
        <v/>
      </c>
      <c r="W569" t="str">
        <f t="shared" si="173"/>
        <v/>
      </c>
      <c r="X569" t="str">
        <f t="shared" si="173"/>
        <v/>
      </c>
      <c r="Y569" t="str">
        <f t="shared" si="173"/>
        <v/>
      </c>
      <c r="Z569" t="str">
        <f t="shared" si="173"/>
        <v/>
      </c>
      <c r="AA569" t="str">
        <f t="shared" si="173"/>
        <v/>
      </c>
      <c r="AB569" t="str">
        <f t="shared" si="173"/>
        <v/>
      </c>
      <c r="AC569" t="str">
        <f t="shared" si="172"/>
        <v/>
      </c>
      <c r="AD569" t="str">
        <f t="shared" si="172"/>
        <v/>
      </c>
      <c r="AE569" t="str">
        <f t="shared" si="172"/>
        <v/>
      </c>
      <c r="AF569" t="str">
        <f t="shared" si="172"/>
        <v/>
      </c>
      <c r="AG569" t="str">
        <f t="shared" si="172"/>
        <v/>
      </c>
      <c r="AH569" t="str">
        <f t="shared" si="172"/>
        <v/>
      </c>
      <c r="AI569" t="str">
        <f t="shared" si="172"/>
        <v/>
      </c>
      <c r="AJ569" t="str">
        <f t="shared" si="172"/>
        <v/>
      </c>
      <c r="AK569" t="str">
        <f t="shared" si="172"/>
        <v/>
      </c>
      <c r="AL569" t="str">
        <f t="shared" si="172"/>
        <v/>
      </c>
      <c r="AM569" t="str">
        <f t="shared" si="172"/>
        <v/>
      </c>
      <c r="AN569" t="str">
        <f t="shared" si="172"/>
        <v/>
      </c>
      <c r="AO569" t="str">
        <f t="shared" si="172"/>
        <v/>
      </c>
      <c r="AP569" t="str">
        <f t="shared" si="172"/>
        <v/>
      </c>
      <c r="AQ569" t="str">
        <f t="shared" si="172"/>
        <v/>
      </c>
      <c r="AR569" t="str">
        <f t="shared" ref="AR569:AY584" si="174">IF(AR$1="","",IF($K569=AR$1,$J569,""))</f>
        <v/>
      </c>
      <c r="AS569" t="str">
        <f t="shared" si="174"/>
        <v/>
      </c>
      <c r="AT569" t="str">
        <f t="shared" si="174"/>
        <v/>
      </c>
      <c r="AU569" t="str">
        <f t="shared" si="174"/>
        <v/>
      </c>
      <c r="AV569" t="str">
        <f t="shared" si="174"/>
        <v/>
      </c>
      <c r="AW569" t="str">
        <f t="shared" si="174"/>
        <v/>
      </c>
      <c r="AX569" t="str">
        <f t="shared" si="174"/>
        <v/>
      </c>
      <c r="AY569" t="str">
        <f t="shared" si="174"/>
        <v/>
      </c>
      <c r="BA569">
        <v>569</v>
      </c>
      <c r="BB569">
        <f t="shared" si="171"/>
        <v>72</v>
      </c>
    </row>
    <row r="570" spans="1:54">
      <c r="A570" s="77"/>
      <c r="E570" s="78"/>
      <c r="F570" s="78"/>
      <c r="G570" t="str" cm="1">
        <f t="array" aca="1" ref="G570" ca="1">IFERROR(IF(INDIRECT("'"&amp;B570&amp;"'!Z"&amp;MATCH(INT(BA570/8)+1,INDIRECT("'"&amp;B570&amp;"'!B4:B15"),0)+3)=1,15,IF(INDIRECT("'"&amp;B570&amp;"'!X"&amp;MATCH(INT(BA570/8)+1,INDIRECT("'"&amp;B570&amp;"'!B4:B15"),0)+3)=1,10,IF(INDIRECT("'"&amp;B570&amp;"'!V"&amp;MATCH(INT(BA570/8)+1,INDIRECT("'"&amp;B570&amp;"'!B4:B15"),0)+3)=1,6,IF(INDIRECT("'"&amp;B570&amp;"'!V"&amp;MATCH(INT(BA570/8)+1,INDIRECT("'"&amp;B570&amp;"'!B4:B15"),0)+3)=1,4,0)))),"")</f>
        <v/>
      </c>
      <c r="H570" t="str" cm="1">
        <f t="array" aca="1" ref="H570" ca="1">IFERROR(IFERROR(INDIRECT("'"&amp;B570&amp;"'!AE"&amp;MATCH(INT(BA570/8)+1,INDIRECT("'"&amp;B570&amp;"'!B4:B15"),0)+3),0)-G570,"")</f>
        <v/>
      </c>
      <c r="I570" t="e">
        <f ca="1">H570+H571+H572</f>
        <v>#VALUE!</v>
      </c>
      <c r="J570" t="str">
        <f ca="1">IFERROR(ABS(SUM(I570,-F571,-E571))+ABS(SUM(IF(D570="Traversal",15,IF(D570="High",10,IF(D570="Mid",6,IF(D570="Low",4,0))))-G570)),"")</f>
        <v/>
      </c>
      <c r="K570" t="str" cm="1">
        <f t="array" aca="1" ref="K570" ca="1">IFERROR(INDIRECT("'"&amp;B570&amp;"'!AG"&amp;MATCH(INT(BA570/8)+1,INDIRECT("'"&amp;B570&amp;"'!B4:B15"),0)+3),"")</f>
        <v/>
      </c>
      <c r="M570" t="str">
        <f t="shared" ca="1" si="173"/>
        <v/>
      </c>
      <c r="N570" t="str">
        <f t="shared" si="173"/>
        <v/>
      </c>
      <c r="O570" t="str">
        <f t="shared" si="173"/>
        <v/>
      </c>
      <c r="P570" t="str">
        <f t="shared" si="173"/>
        <v/>
      </c>
      <c r="Q570" t="str">
        <f t="shared" si="173"/>
        <v/>
      </c>
      <c r="R570" t="str">
        <f t="shared" si="173"/>
        <v/>
      </c>
      <c r="S570" t="str">
        <f t="shared" si="173"/>
        <v/>
      </c>
      <c r="T570" t="str">
        <f t="shared" si="173"/>
        <v/>
      </c>
      <c r="U570" t="str">
        <f t="shared" si="173"/>
        <v/>
      </c>
      <c r="V570" t="str">
        <f t="shared" si="173"/>
        <v/>
      </c>
      <c r="W570" t="str">
        <f t="shared" si="173"/>
        <v/>
      </c>
      <c r="X570" t="str">
        <f t="shared" si="173"/>
        <v/>
      </c>
      <c r="Y570" t="str">
        <f t="shared" si="173"/>
        <v/>
      </c>
      <c r="Z570" t="str">
        <f t="shared" si="173"/>
        <v/>
      </c>
      <c r="AA570" t="str">
        <f t="shared" si="173"/>
        <v/>
      </c>
      <c r="AB570" t="str">
        <f t="shared" si="173"/>
        <v/>
      </c>
      <c r="AC570" t="str">
        <f t="shared" si="172"/>
        <v/>
      </c>
      <c r="AD570" t="str">
        <f t="shared" si="172"/>
        <v/>
      </c>
      <c r="AE570" t="str">
        <f t="shared" si="172"/>
        <v/>
      </c>
      <c r="AF570" t="str">
        <f t="shared" si="172"/>
        <v/>
      </c>
      <c r="AG570" t="str">
        <f t="shared" si="172"/>
        <v/>
      </c>
      <c r="AH570" t="str">
        <f t="shared" si="172"/>
        <v/>
      </c>
      <c r="AI570" t="str">
        <f t="shared" si="172"/>
        <v/>
      </c>
      <c r="AJ570" t="str">
        <f t="shared" si="172"/>
        <v/>
      </c>
      <c r="AK570" t="str">
        <f t="shared" si="172"/>
        <v/>
      </c>
      <c r="AL570" t="str">
        <f t="shared" si="172"/>
        <v/>
      </c>
      <c r="AM570" t="str">
        <f t="shared" si="172"/>
        <v/>
      </c>
      <c r="AN570" t="str">
        <f t="shared" si="172"/>
        <v/>
      </c>
      <c r="AO570" t="str">
        <f t="shared" si="172"/>
        <v/>
      </c>
      <c r="AP570" t="str">
        <f t="shared" si="172"/>
        <v/>
      </c>
      <c r="AQ570" t="str">
        <f t="shared" si="172"/>
        <v/>
      </c>
      <c r="AR570" t="str">
        <f t="shared" si="174"/>
        <v/>
      </c>
      <c r="AS570" t="str">
        <f t="shared" si="174"/>
        <v/>
      </c>
      <c r="AT570" t="str">
        <f t="shared" si="174"/>
        <v/>
      </c>
      <c r="AU570" t="str">
        <f t="shared" si="174"/>
        <v/>
      </c>
      <c r="AV570" t="str">
        <f t="shared" si="174"/>
        <v/>
      </c>
      <c r="AW570" t="str">
        <f t="shared" si="174"/>
        <v/>
      </c>
      <c r="AX570" t="str">
        <f t="shared" si="174"/>
        <v/>
      </c>
      <c r="AY570" t="str">
        <f t="shared" si="174"/>
        <v/>
      </c>
      <c r="BA570">
        <v>570</v>
      </c>
      <c r="BB570">
        <f t="shared" si="171"/>
        <v>72</v>
      </c>
    </row>
    <row r="571" spans="1:54">
      <c r="A571" s="77"/>
      <c r="E571" s="78"/>
      <c r="F571" s="78"/>
      <c r="G571" t="str" cm="1">
        <f t="array" aca="1" ref="G571" ca="1">IFERROR(IF(INDIRECT("'"&amp;B571&amp;"'!Z"&amp;MATCH(INT(BA571/8)+1,INDIRECT("'"&amp;B571&amp;"'!B4:B15"),0)+3)=1,15,IF(INDIRECT("'"&amp;B571&amp;"'!X"&amp;MATCH(INT(BA571/8)+1,INDIRECT("'"&amp;B571&amp;"'!B4:B15"),0)+3)=1,10,IF(INDIRECT("'"&amp;B571&amp;"'!V"&amp;MATCH(INT(BA571/8)+1,INDIRECT("'"&amp;B571&amp;"'!B4:B15"),0)+3)=1,6,IF(INDIRECT("'"&amp;B571&amp;"'!V"&amp;MATCH(INT(BA571/8)+1,INDIRECT("'"&amp;B571&amp;"'!B4:B15"),0)+3)=1,4,0)))),"")</f>
        <v/>
      </c>
      <c r="H571" t="str" cm="1">
        <f t="array" aca="1" ref="H571" ca="1">IFERROR(IFERROR(INDIRECT("'"&amp;B571&amp;"'!AE"&amp;MATCH(INT(BA571/8)+1,INDIRECT("'"&amp;B571&amp;"'!B4:B15"),0)+3),0)-G571,"")</f>
        <v/>
      </c>
      <c r="I571" t="e">
        <f ca="1">H570+H571+H572</f>
        <v>#VALUE!</v>
      </c>
      <c r="J571" t="str">
        <f ca="1">IFERROR(ABS(SUM(I571,-F571,-E571))+ABS(SUM(IF(D571="Traversal",15,IF(D571="High",10,IF(D571="Mid",6,IF(D571="Low",4,0))))-G571)),"")</f>
        <v/>
      </c>
      <c r="K571" t="str" cm="1">
        <f t="array" aca="1" ref="K571" ca="1">IFERROR(INDIRECT("'"&amp;B571&amp;"'!AG"&amp;MATCH(INT(BA571/8)+1,INDIRECT("'"&amp;B571&amp;"'!B4:B15"),0)+3),"")</f>
        <v/>
      </c>
      <c r="M571" t="str">
        <f t="shared" ca="1" si="173"/>
        <v/>
      </c>
      <c r="N571" t="str">
        <f t="shared" si="173"/>
        <v/>
      </c>
      <c r="O571" t="str">
        <f t="shared" si="173"/>
        <v/>
      </c>
      <c r="P571" t="str">
        <f t="shared" si="173"/>
        <v/>
      </c>
      <c r="Q571" t="str">
        <f t="shared" si="173"/>
        <v/>
      </c>
      <c r="R571" t="str">
        <f t="shared" si="173"/>
        <v/>
      </c>
      <c r="S571" t="str">
        <f t="shared" si="173"/>
        <v/>
      </c>
      <c r="T571" t="str">
        <f t="shared" si="173"/>
        <v/>
      </c>
      <c r="U571" t="str">
        <f t="shared" si="173"/>
        <v/>
      </c>
      <c r="V571" t="str">
        <f t="shared" si="173"/>
        <v/>
      </c>
      <c r="W571" t="str">
        <f t="shared" si="173"/>
        <v/>
      </c>
      <c r="X571" t="str">
        <f t="shared" si="173"/>
        <v/>
      </c>
      <c r="Y571" t="str">
        <f t="shared" si="173"/>
        <v/>
      </c>
      <c r="Z571" t="str">
        <f t="shared" si="173"/>
        <v/>
      </c>
      <c r="AA571" t="str">
        <f t="shared" si="173"/>
        <v/>
      </c>
      <c r="AB571" t="str">
        <f t="shared" si="173"/>
        <v/>
      </c>
      <c r="AC571" t="str">
        <f t="shared" si="172"/>
        <v/>
      </c>
      <c r="AD571" t="str">
        <f t="shared" si="172"/>
        <v/>
      </c>
      <c r="AE571" t="str">
        <f t="shared" si="172"/>
        <v/>
      </c>
      <c r="AF571" t="str">
        <f t="shared" si="172"/>
        <v/>
      </c>
      <c r="AG571" t="str">
        <f t="shared" si="172"/>
        <v/>
      </c>
      <c r="AH571" t="str">
        <f t="shared" si="172"/>
        <v/>
      </c>
      <c r="AI571" t="str">
        <f t="shared" si="172"/>
        <v/>
      </c>
      <c r="AJ571" t="str">
        <f t="shared" si="172"/>
        <v/>
      </c>
      <c r="AK571" t="str">
        <f t="shared" si="172"/>
        <v/>
      </c>
      <c r="AL571" t="str">
        <f t="shared" si="172"/>
        <v/>
      </c>
      <c r="AM571" t="str">
        <f t="shared" si="172"/>
        <v/>
      </c>
      <c r="AN571" t="str">
        <f t="shared" si="172"/>
        <v/>
      </c>
      <c r="AO571" t="str">
        <f t="shared" si="172"/>
        <v/>
      </c>
      <c r="AP571" t="str">
        <f t="shared" si="172"/>
        <v/>
      </c>
      <c r="AQ571" t="str">
        <f t="shared" si="172"/>
        <v/>
      </c>
      <c r="AR571" t="str">
        <f t="shared" si="174"/>
        <v/>
      </c>
      <c r="AS571" t="str">
        <f t="shared" si="174"/>
        <v/>
      </c>
      <c r="AT571" t="str">
        <f t="shared" si="174"/>
        <v/>
      </c>
      <c r="AU571" t="str">
        <f t="shared" si="174"/>
        <v/>
      </c>
      <c r="AV571" t="str">
        <f t="shared" si="174"/>
        <v/>
      </c>
      <c r="AW571" t="str">
        <f t="shared" si="174"/>
        <v/>
      </c>
      <c r="AX571" t="str">
        <f t="shared" si="174"/>
        <v/>
      </c>
      <c r="AY571" t="str">
        <f t="shared" si="174"/>
        <v/>
      </c>
      <c r="BA571">
        <v>571</v>
      </c>
      <c r="BB571">
        <f t="shared" si="171"/>
        <v>72</v>
      </c>
    </row>
    <row r="572" spans="1:54">
      <c r="A572" s="77"/>
      <c r="E572" s="78"/>
      <c r="F572" s="78"/>
      <c r="G572" t="str" cm="1">
        <f t="array" aca="1" ref="G572" ca="1">IFERROR(IF(INDIRECT("'"&amp;B572&amp;"'!Z"&amp;MATCH(INT(BA572/8)+1,INDIRECT("'"&amp;B572&amp;"'!B4:B15"),0)+3)=1,15,IF(INDIRECT("'"&amp;B572&amp;"'!X"&amp;MATCH(INT(BA572/8)+1,INDIRECT("'"&amp;B572&amp;"'!B4:B15"),0)+3)=1,10,IF(INDIRECT("'"&amp;B572&amp;"'!V"&amp;MATCH(INT(BA572/8)+1,INDIRECT("'"&amp;B572&amp;"'!B4:B15"),0)+3)=1,6,IF(INDIRECT("'"&amp;B572&amp;"'!V"&amp;MATCH(INT(BA572/8)+1,INDIRECT("'"&amp;B572&amp;"'!B4:B15"),0)+3)=1,4,0)))),"")</f>
        <v/>
      </c>
      <c r="H572" t="str" cm="1">
        <f t="array" aca="1" ref="H572" ca="1">IFERROR(IFERROR(INDIRECT("'"&amp;B572&amp;"'!AE"&amp;MATCH(INT(BA572/8)+1,INDIRECT("'"&amp;B572&amp;"'!B4:B15"),0)+3),0)-G572,"")</f>
        <v/>
      </c>
      <c r="I572" t="e">
        <f ca="1">H570+H571+H572</f>
        <v>#VALUE!</v>
      </c>
      <c r="J572" t="str">
        <f ca="1">IFERROR(ABS(SUM(I572,-F571,-E571))+ABS(SUM(IF(D572="Traversal",15,IF(D572="High",10,IF(D572="Mid",6,IF(D572="Low",4,0))))-G572)),"")</f>
        <v/>
      </c>
      <c r="K572" t="str" cm="1">
        <f t="array" aca="1" ref="K572" ca="1">IFERROR(INDIRECT("'"&amp;B572&amp;"'!AG"&amp;MATCH(INT(BA572/8)+1,INDIRECT("'"&amp;B572&amp;"'!B4:B15"),0)+3),"")</f>
        <v/>
      </c>
      <c r="M572" t="str">
        <f t="shared" ca="1" si="173"/>
        <v/>
      </c>
      <c r="N572" t="str">
        <f t="shared" si="173"/>
        <v/>
      </c>
      <c r="O572" t="str">
        <f t="shared" si="173"/>
        <v/>
      </c>
      <c r="P572" t="str">
        <f t="shared" si="173"/>
        <v/>
      </c>
      <c r="Q572" t="str">
        <f t="shared" si="173"/>
        <v/>
      </c>
      <c r="R572" t="str">
        <f t="shared" si="173"/>
        <v/>
      </c>
      <c r="S572" t="str">
        <f t="shared" si="173"/>
        <v/>
      </c>
      <c r="T572" t="str">
        <f t="shared" si="173"/>
        <v/>
      </c>
      <c r="U572" t="str">
        <f t="shared" si="173"/>
        <v/>
      </c>
      <c r="V572" t="str">
        <f t="shared" si="173"/>
        <v/>
      </c>
      <c r="W572" t="str">
        <f t="shared" si="173"/>
        <v/>
      </c>
      <c r="X572" t="str">
        <f t="shared" si="173"/>
        <v/>
      </c>
      <c r="Y572" t="str">
        <f t="shared" si="173"/>
        <v/>
      </c>
      <c r="Z572" t="str">
        <f t="shared" si="173"/>
        <v/>
      </c>
      <c r="AA572" t="str">
        <f t="shared" si="173"/>
        <v/>
      </c>
      <c r="AB572" t="str">
        <f t="shared" si="173"/>
        <v/>
      </c>
      <c r="AC572" t="str">
        <f t="shared" si="172"/>
        <v/>
      </c>
      <c r="AD572" t="str">
        <f t="shared" si="172"/>
        <v/>
      </c>
      <c r="AE572" t="str">
        <f t="shared" si="172"/>
        <v/>
      </c>
      <c r="AF572" t="str">
        <f t="shared" si="172"/>
        <v/>
      </c>
      <c r="AG572" t="str">
        <f t="shared" si="172"/>
        <v/>
      </c>
      <c r="AH572" t="str">
        <f t="shared" si="172"/>
        <v/>
      </c>
      <c r="AI572" t="str">
        <f t="shared" si="172"/>
        <v/>
      </c>
      <c r="AJ572" t="str">
        <f t="shared" si="172"/>
        <v/>
      </c>
      <c r="AK572" t="str">
        <f t="shared" si="172"/>
        <v/>
      </c>
      <c r="AL572" t="str">
        <f t="shared" si="172"/>
        <v/>
      </c>
      <c r="AM572" t="str">
        <f t="shared" si="172"/>
        <v/>
      </c>
      <c r="AN572" t="str">
        <f t="shared" si="172"/>
        <v/>
      </c>
      <c r="AO572" t="str">
        <f t="shared" si="172"/>
        <v/>
      </c>
      <c r="AP572" t="str">
        <f t="shared" si="172"/>
        <v/>
      </c>
      <c r="AQ572" t="str">
        <f t="shared" si="172"/>
        <v/>
      </c>
      <c r="AR572" t="str">
        <f t="shared" si="174"/>
        <v/>
      </c>
      <c r="AS572" t="str">
        <f t="shared" si="174"/>
        <v/>
      </c>
      <c r="AT572" t="str">
        <f t="shared" si="174"/>
        <v/>
      </c>
      <c r="AU572" t="str">
        <f t="shared" si="174"/>
        <v/>
      </c>
      <c r="AV572" t="str">
        <f t="shared" si="174"/>
        <v/>
      </c>
      <c r="AW572" t="str">
        <f t="shared" si="174"/>
        <v/>
      </c>
      <c r="AX572" t="str">
        <f t="shared" si="174"/>
        <v/>
      </c>
      <c r="AY572" t="str">
        <f t="shared" si="174"/>
        <v/>
      </c>
      <c r="BA572">
        <v>572</v>
      </c>
      <c r="BB572">
        <f t="shared" si="171"/>
        <v>72</v>
      </c>
    </row>
    <row r="573" spans="1:54">
      <c r="A573" s="77"/>
      <c r="E573" s="78"/>
      <c r="F573" s="78"/>
      <c r="G573" t="str" cm="1">
        <f t="array" aca="1" ref="G573" ca="1">IFERROR(IF(INDIRECT("'"&amp;B573&amp;"'!Z"&amp;MATCH(INT(BA573/8)+1,INDIRECT("'"&amp;B573&amp;"'!B4:B15"),0)+3)=1,15,IF(INDIRECT("'"&amp;B573&amp;"'!X"&amp;MATCH(INT(BA573/8)+1,INDIRECT("'"&amp;B573&amp;"'!B4:B15"),0)+3)=1,10,IF(INDIRECT("'"&amp;B573&amp;"'!V"&amp;MATCH(INT(BA573/8)+1,INDIRECT("'"&amp;B573&amp;"'!B4:B15"),0)+3)=1,6,IF(INDIRECT("'"&amp;B573&amp;"'!V"&amp;MATCH(INT(BA573/8)+1,INDIRECT("'"&amp;B573&amp;"'!B4:B15"),0)+3)=1,4,0)))),"")</f>
        <v/>
      </c>
      <c r="H573" t="str" cm="1">
        <f t="array" aca="1" ref="H573" ca="1">IFERROR(IFERROR(INDIRECT("'"&amp;B573&amp;"'!AE"&amp;MATCH(INT(BA573/8)+1,INDIRECT("'"&amp;B573&amp;"'!B4:B15"),0)+3),0)-G573,"")</f>
        <v/>
      </c>
      <c r="I573" t="e">
        <f ca="1">H573+H574+H575</f>
        <v>#VALUE!</v>
      </c>
      <c r="J573" t="str">
        <f ca="1">IFERROR(ABS(SUM(I573,-F574,-E574))+ABS(SUM(IF(D573="Traversal",15,IF(D573="High",10,IF(D573="Mid",6,IF(D573="Low",4,0))))-G573)),"")</f>
        <v/>
      </c>
      <c r="K573" t="str" cm="1">
        <f t="array" aca="1" ref="K573" ca="1">IFERROR(INDIRECT("'"&amp;B573&amp;"'!AG"&amp;MATCH(INT(BA573/8)+1,INDIRECT("'"&amp;B573&amp;"'!B4:B15"),0)+3),"")</f>
        <v/>
      </c>
      <c r="M573" t="str">
        <f t="shared" ca="1" si="173"/>
        <v/>
      </c>
      <c r="N573" t="str">
        <f t="shared" si="173"/>
        <v/>
      </c>
      <c r="O573" t="str">
        <f t="shared" si="173"/>
        <v/>
      </c>
      <c r="P573" t="str">
        <f t="shared" si="173"/>
        <v/>
      </c>
      <c r="Q573" t="str">
        <f t="shared" si="173"/>
        <v/>
      </c>
      <c r="R573" t="str">
        <f t="shared" si="173"/>
        <v/>
      </c>
      <c r="S573" t="str">
        <f t="shared" si="173"/>
        <v/>
      </c>
      <c r="T573" t="str">
        <f t="shared" si="173"/>
        <v/>
      </c>
      <c r="U573" t="str">
        <f t="shared" si="173"/>
        <v/>
      </c>
      <c r="V573" t="str">
        <f t="shared" si="173"/>
        <v/>
      </c>
      <c r="W573" t="str">
        <f t="shared" si="173"/>
        <v/>
      </c>
      <c r="X573" t="str">
        <f t="shared" si="173"/>
        <v/>
      </c>
      <c r="Y573" t="str">
        <f t="shared" si="173"/>
        <v/>
      </c>
      <c r="Z573" t="str">
        <f t="shared" si="173"/>
        <v/>
      </c>
      <c r="AA573" t="str">
        <f t="shared" si="173"/>
        <v/>
      </c>
      <c r="AB573" t="str">
        <f t="shared" si="173"/>
        <v/>
      </c>
      <c r="AC573" t="str">
        <f t="shared" si="172"/>
        <v/>
      </c>
      <c r="AD573" t="str">
        <f t="shared" si="172"/>
        <v/>
      </c>
      <c r="AE573" t="str">
        <f t="shared" si="172"/>
        <v/>
      </c>
      <c r="AF573" t="str">
        <f t="shared" si="172"/>
        <v/>
      </c>
      <c r="AG573" t="str">
        <f t="shared" si="172"/>
        <v/>
      </c>
      <c r="AH573" t="str">
        <f t="shared" si="172"/>
        <v/>
      </c>
      <c r="AI573" t="str">
        <f t="shared" si="172"/>
        <v/>
      </c>
      <c r="AJ573" t="str">
        <f t="shared" si="172"/>
        <v/>
      </c>
      <c r="AK573" t="str">
        <f t="shared" si="172"/>
        <v/>
      </c>
      <c r="AL573" t="str">
        <f t="shared" si="172"/>
        <v/>
      </c>
      <c r="AM573" t="str">
        <f t="shared" si="172"/>
        <v/>
      </c>
      <c r="AN573" t="str">
        <f t="shared" si="172"/>
        <v/>
      </c>
      <c r="AO573" t="str">
        <f t="shared" si="172"/>
        <v/>
      </c>
      <c r="AP573" t="str">
        <f t="shared" si="172"/>
        <v/>
      </c>
      <c r="AQ573" t="str">
        <f t="shared" si="172"/>
        <v/>
      </c>
      <c r="AR573" t="str">
        <f t="shared" si="174"/>
        <v/>
      </c>
      <c r="AS573" t="str">
        <f t="shared" si="174"/>
        <v/>
      </c>
      <c r="AT573" t="str">
        <f t="shared" si="174"/>
        <v/>
      </c>
      <c r="AU573" t="str">
        <f t="shared" si="174"/>
        <v/>
      </c>
      <c r="AV573" t="str">
        <f t="shared" si="174"/>
        <v/>
      </c>
      <c r="AW573" t="str">
        <f t="shared" si="174"/>
        <v/>
      </c>
      <c r="AX573" t="str">
        <f t="shared" si="174"/>
        <v/>
      </c>
      <c r="AY573" t="str">
        <f t="shared" si="174"/>
        <v/>
      </c>
      <c r="BA573">
        <v>573</v>
      </c>
      <c r="BB573">
        <f t="shared" si="171"/>
        <v>72</v>
      </c>
    </row>
    <row r="574" spans="1:54">
      <c r="A574" s="77"/>
      <c r="E574" s="78"/>
      <c r="F574" s="78"/>
      <c r="G574" t="str" cm="1">
        <f t="array" aca="1" ref="G574" ca="1">IFERROR(IF(INDIRECT("'"&amp;B574&amp;"'!Z"&amp;MATCH(INT(BA574/8)+1,INDIRECT("'"&amp;B574&amp;"'!B4:B15"),0)+3)=1,15,IF(INDIRECT("'"&amp;B574&amp;"'!X"&amp;MATCH(INT(BA574/8)+1,INDIRECT("'"&amp;B574&amp;"'!B4:B15"),0)+3)=1,10,IF(INDIRECT("'"&amp;B574&amp;"'!V"&amp;MATCH(INT(BA574/8)+1,INDIRECT("'"&amp;B574&amp;"'!B4:B15"),0)+3)=1,6,IF(INDIRECT("'"&amp;B574&amp;"'!V"&amp;MATCH(INT(BA574/8)+1,INDIRECT("'"&amp;B574&amp;"'!B4:B15"),0)+3)=1,4,0)))),"")</f>
        <v/>
      </c>
      <c r="H574" t="str" cm="1">
        <f t="array" aca="1" ref="H574" ca="1">IFERROR(IFERROR(INDIRECT("'"&amp;B574&amp;"'!AE"&amp;MATCH(INT(BA574/8)+1,INDIRECT("'"&amp;B574&amp;"'!B4:B15"),0)+3),0)-G574,"")</f>
        <v/>
      </c>
      <c r="I574" t="e">
        <f ca="1">H573+H574+H575</f>
        <v>#VALUE!</v>
      </c>
      <c r="J574" t="str">
        <f ca="1">IFERROR(ABS(SUM(I574,-F574,-E574))+ABS(SUM(IF(D574="Traversal",15,IF(D574="High",10,IF(D574="Mid",6,IF(D574="Low",4,0))))-G574)),"")</f>
        <v/>
      </c>
      <c r="K574" t="str" cm="1">
        <f t="array" aca="1" ref="K574" ca="1">IFERROR(INDIRECT("'"&amp;B574&amp;"'!AG"&amp;MATCH(INT(BA574/8)+1,INDIRECT("'"&amp;B574&amp;"'!B4:B15"),0)+3),"")</f>
        <v/>
      </c>
      <c r="M574" t="str">
        <f t="shared" ca="1" si="173"/>
        <v/>
      </c>
      <c r="N574" t="str">
        <f t="shared" si="173"/>
        <v/>
      </c>
      <c r="O574" t="str">
        <f t="shared" si="173"/>
        <v/>
      </c>
      <c r="P574" t="str">
        <f t="shared" si="173"/>
        <v/>
      </c>
      <c r="Q574" t="str">
        <f t="shared" si="173"/>
        <v/>
      </c>
      <c r="R574" t="str">
        <f t="shared" si="173"/>
        <v/>
      </c>
      <c r="S574" t="str">
        <f t="shared" si="173"/>
        <v/>
      </c>
      <c r="T574" t="str">
        <f t="shared" si="173"/>
        <v/>
      </c>
      <c r="U574" t="str">
        <f t="shared" si="173"/>
        <v/>
      </c>
      <c r="V574" t="str">
        <f t="shared" si="173"/>
        <v/>
      </c>
      <c r="W574" t="str">
        <f t="shared" si="173"/>
        <v/>
      </c>
      <c r="X574" t="str">
        <f t="shared" si="173"/>
        <v/>
      </c>
      <c r="Y574" t="str">
        <f t="shared" si="173"/>
        <v/>
      </c>
      <c r="Z574" t="str">
        <f t="shared" si="173"/>
        <v/>
      </c>
      <c r="AA574" t="str">
        <f t="shared" si="173"/>
        <v/>
      </c>
      <c r="AB574" t="str">
        <f t="shared" si="173"/>
        <v/>
      </c>
      <c r="AC574" t="str">
        <f t="shared" si="172"/>
        <v/>
      </c>
      <c r="AD574" t="str">
        <f t="shared" si="172"/>
        <v/>
      </c>
      <c r="AE574" t="str">
        <f t="shared" si="172"/>
        <v/>
      </c>
      <c r="AF574" t="str">
        <f t="shared" si="172"/>
        <v/>
      </c>
      <c r="AG574" t="str">
        <f t="shared" si="172"/>
        <v/>
      </c>
      <c r="AH574" t="str">
        <f t="shared" si="172"/>
        <v/>
      </c>
      <c r="AI574" t="str">
        <f t="shared" si="172"/>
        <v/>
      </c>
      <c r="AJ574" t="str">
        <f t="shared" si="172"/>
        <v/>
      </c>
      <c r="AK574" t="str">
        <f t="shared" si="172"/>
        <v/>
      </c>
      <c r="AL574" t="str">
        <f t="shared" si="172"/>
        <v/>
      </c>
      <c r="AM574" t="str">
        <f t="shared" si="172"/>
        <v/>
      </c>
      <c r="AN574" t="str">
        <f t="shared" si="172"/>
        <v/>
      </c>
      <c r="AO574" t="str">
        <f t="shared" si="172"/>
        <v/>
      </c>
      <c r="AP574" t="str">
        <f t="shared" si="172"/>
        <v/>
      </c>
      <c r="AQ574" t="str">
        <f t="shared" si="172"/>
        <v/>
      </c>
      <c r="AR574" t="str">
        <f t="shared" si="174"/>
        <v/>
      </c>
      <c r="AS574" t="str">
        <f t="shared" si="174"/>
        <v/>
      </c>
      <c r="AT574" t="str">
        <f t="shared" si="174"/>
        <v/>
      </c>
      <c r="AU574" t="str">
        <f t="shared" si="174"/>
        <v/>
      </c>
      <c r="AV574" t="str">
        <f t="shared" si="174"/>
        <v/>
      </c>
      <c r="AW574" t="str">
        <f t="shared" si="174"/>
        <v/>
      </c>
      <c r="AX574" t="str">
        <f t="shared" si="174"/>
        <v/>
      </c>
      <c r="AY574" t="str">
        <f t="shared" si="174"/>
        <v/>
      </c>
      <c r="BA574">
        <v>574</v>
      </c>
      <c r="BB574">
        <f t="shared" si="171"/>
        <v>72</v>
      </c>
    </row>
    <row r="575" spans="1:54">
      <c r="A575" s="77"/>
      <c r="E575" s="78"/>
      <c r="F575" s="78"/>
      <c r="G575" t="str" cm="1">
        <f t="array" aca="1" ref="G575" ca="1">IFERROR(IF(INDIRECT("'"&amp;B575&amp;"'!Z"&amp;MATCH(INT(BA575/8)+1,INDIRECT("'"&amp;B575&amp;"'!B4:B15"),0)+3)=1,15,IF(INDIRECT("'"&amp;B575&amp;"'!X"&amp;MATCH(INT(BA575/8)+1,INDIRECT("'"&amp;B575&amp;"'!B4:B15"),0)+3)=1,10,IF(INDIRECT("'"&amp;B575&amp;"'!V"&amp;MATCH(INT(BA575/8)+1,INDIRECT("'"&amp;B575&amp;"'!B4:B15"),0)+3)=1,6,IF(INDIRECT("'"&amp;B575&amp;"'!V"&amp;MATCH(INT(BA575/8)+1,INDIRECT("'"&amp;B575&amp;"'!B4:B15"),0)+3)=1,4,0)))),"")</f>
        <v/>
      </c>
      <c r="H575" t="str" cm="1">
        <f t="array" aca="1" ref="H575" ca="1">IFERROR(IFERROR(INDIRECT("'"&amp;B575&amp;"'!AE"&amp;MATCH(INT(BA575/8)+1,INDIRECT("'"&amp;B575&amp;"'!B4:B15"),0)+3),0)-G575,"")</f>
        <v/>
      </c>
      <c r="I575" t="e">
        <f ca="1">H573+H574+H575</f>
        <v>#VALUE!</v>
      </c>
      <c r="J575" t="str">
        <f ca="1">IFERROR(ABS(SUM(I575,-F574,-E574))+ABS(SUM(IF(D575="Traversal",15,IF(D575="High",10,IF(D575="Mid",6,IF(D575="Low",4,0))))-G575)),"")</f>
        <v/>
      </c>
      <c r="K575" t="str" cm="1">
        <f t="array" aca="1" ref="K575" ca="1">IFERROR(INDIRECT("'"&amp;B575&amp;"'!AG"&amp;MATCH(INT(BA575/8)+1,INDIRECT("'"&amp;B575&amp;"'!B4:B15"),0)+3),"")</f>
        <v/>
      </c>
      <c r="M575" t="str">
        <f t="shared" ca="1" si="173"/>
        <v/>
      </c>
      <c r="N575" t="str">
        <f t="shared" si="173"/>
        <v/>
      </c>
      <c r="O575" t="str">
        <f t="shared" si="173"/>
        <v/>
      </c>
      <c r="P575" t="str">
        <f t="shared" si="173"/>
        <v/>
      </c>
      <c r="Q575" t="str">
        <f t="shared" si="173"/>
        <v/>
      </c>
      <c r="R575" t="str">
        <f t="shared" si="173"/>
        <v/>
      </c>
      <c r="S575" t="str">
        <f t="shared" si="173"/>
        <v/>
      </c>
      <c r="T575" t="str">
        <f t="shared" si="173"/>
        <v/>
      </c>
      <c r="U575" t="str">
        <f t="shared" si="173"/>
        <v/>
      </c>
      <c r="V575" t="str">
        <f t="shared" si="173"/>
        <v/>
      </c>
      <c r="W575" t="str">
        <f t="shared" si="173"/>
        <v/>
      </c>
      <c r="X575" t="str">
        <f t="shared" si="173"/>
        <v/>
      </c>
      <c r="Y575" t="str">
        <f t="shared" si="173"/>
        <v/>
      </c>
      <c r="Z575" t="str">
        <f t="shared" si="173"/>
        <v/>
      </c>
      <c r="AA575" t="str">
        <f t="shared" si="173"/>
        <v/>
      </c>
      <c r="AB575" t="str">
        <f t="shared" si="173"/>
        <v/>
      </c>
      <c r="AC575" t="str">
        <f t="shared" si="172"/>
        <v/>
      </c>
      <c r="AD575" t="str">
        <f t="shared" si="172"/>
        <v/>
      </c>
      <c r="AE575" t="str">
        <f t="shared" si="172"/>
        <v/>
      </c>
      <c r="AF575" t="str">
        <f t="shared" si="172"/>
        <v/>
      </c>
      <c r="AG575" t="str">
        <f t="shared" si="172"/>
        <v/>
      </c>
      <c r="AH575" t="str">
        <f t="shared" si="172"/>
        <v/>
      </c>
      <c r="AI575" t="str">
        <f t="shared" si="172"/>
        <v/>
      </c>
      <c r="AJ575" t="str">
        <f t="shared" si="172"/>
        <v/>
      </c>
      <c r="AK575" t="str">
        <f t="shared" si="172"/>
        <v/>
      </c>
      <c r="AL575" t="str">
        <f t="shared" si="172"/>
        <v/>
      </c>
      <c r="AM575" t="str">
        <f t="shared" si="172"/>
        <v/>
      </c>
      <c r="AN575" t="str">
        <f t="shared" si="172"/>
        <v/>
      </c>
      <c r="AO575" t="str">
        <f t="shared" si="172"/>
        <v/>
      </c>
      <c r="AP575" t="str">
        <f t="shared" si="172"/>
        <v/>
      </c>
      <c r="AQ575" t="str">
        <f t="shared" si="172"/>
        <v/>
      </c>
      <c r="AR575" t="str">
        <f t="shared" si="174"/>
        <v/>
      </c>
      <c r="AS575" t="str">
        <f t="shared" si="174"/>
        <v/>
      </c>
      <c r="AT575" t="str">
        <f t="shared" si="174"/>
        <v/>
      </c>
      <c r="AU575" t="str">
        <f t="shared" si="174"/>
        <v/>
      </c>
      <c r="AV575" t="str">
        <f t="shared" si="174"/>
        <v/>
      </c>
      <c r="AW575" t="str">
        <f t="shared" si="174"/>
        <v/>
      </c>
      <c r="AX575" t="str">
        <f t="shared" si="174"/>
        <v/>
      </c>
      <c r="AY575" t="str">
        <f t="shared" si="174"/>
        <v/>
      </c>
      <c r="BA575">
        <v>575</v>
      </c>
      <c r="BB575">
        <f t="shared" si="171"/>
        <v>72</v>
      </c>
    </row>
    <row r="576" spans="1:54">
      <c r="A576" s="77"/>
      <c r="E576" s="78"/>
      <c r="F576" s="78"/>
      <c r="G576" t="str" cm="1">
        <f t="array" aca="1" ref="G576" ca="1">IFERROR(IF(INDIRECT("'"&amp;B576&amp;"'!Z"&amp;MATCH(INT(BA576/8)+1,INDIRECT("'"&amp;B576&amp;"'!B4:B15"),0)+3)=1,15,IF(INDIRECT("'"&amp;B576&amp;"'!X"&amp;MATCH(INT(BA576/8)+1,INDIRECT("'"&amp;B576&amp;"'!B4:B15"),0)+3)=1,10,IF(INDIRECT("'"&amp;B576&amp;"'!V"&amp;MATCH(INT(BA576/8)+1,INDIRECT("'"&amp;B576&amp;"'!B4:B15"),0)+3)=1,6,IF(INDIRECT("'"&amp;B576&amp;"'!V"&amp;MATCH(INT(BA576/8)+1,INDIRECT("'"&amp;B576&amp;"'!B4:B15"),0)+3)=1,4,0)))),"")</f>
        <v/>
      </c>
      <c r="H576" t="str" cm="1">
        <f t="array" aca="1" ref="H576" ca="1">IFERROR(IFERROR(INDIRECT("'"&amp;B576&amp;"'!AE"&amp;MATCH(INT(BA576/8)+1,INDIRECT("'"&amp;B576&amp;"'!B4:B15"),0)+3),0)-G576,"")</f>
        <v/>
      </c>
      <c r="K576" t="str" cm="1">
        <f t="array" aca="1" ref="K576" ca="1">IFERROR(INDIRECT("'"&amp;B576&amp;"'!AG"&amp;MATCH(INT(BA576/8)+1,INDIRECT("'"&amp;B576&amp;"'!B4:B15"),0)+3),"")</f>
        <v/>
      </c>
      <c r="M576" t="str">
        <f t="shared" ca="1" si="173"/>
        <v/>
      </c>
      <c r="N576" t="str">
        <f t="shared" si="173"/>
        <v/>
      </c>
      <c r="O576" t="str">
        <f t="shared" si="173"/>
        <v/>
      </c>
      <c r="P576" t="str">
        <f t="shared" si="173"/>
        <v/>
      </c>
      <c r="Q576" t="str">
        <f t="shared" si="173"/>
        <v/>
      </c>
      <c r="R576" t="str">
        <f t="shared" si="173"/>
        <v/>
      </c>
      <c r="S576" t="str">
        <f t="shared" si="173"/>
        <v/>
      </c>
      <c r="T576" t="str">
        <f t="shared" si="173"/>
        <v/>
      </c>
      <c r="U576" t="str">
        <f t="shared" si="173"/>
        <v/>
      </c>
      <c r="V576" t="str">
        <f t="shared" si="173"/>
        <v/>
      </c>
      <c r="W576" t="str">
        <f t="shared" si="173"/>
        <v/>
      </c>
      <c r="X576" t="str">
        <f t="shared" si="173"/>
        <v/>
      </c>
      <c r="Y576" t="str">
        <f t="shared" si="173"/>
        <v/>
      </c>
      <c r="Z576" t="str">
        <f t="shared" si="173"/>
        <v/>
      </c>
      <c r="AA576" t="str">
        <f t="shared" si="173"/>
        <v/>
      </c>
      <c r="AB576" t="str">
        <f t="shared" si="173"/>
        <v/>
      </c>
      <c r="AC576" t="str">
        <f t="shared" si="172"/>
        <v/>
      </c>
      <c r="AD576" t="str">
        <f t="shared" si="172"/>
        <v/>
      </c>
      <c r="AE576" t="str">
        <f t="shared" si="172"/>
        <v/>
      </c>
      <c r="AF576" t="str">
        <f t="shared" si="172"/>
        <v/>
      </c>
      <c r="AG576" t="str">
        <f t="shared" si="172"/>
        <v/>
      </c>
      <c r="AH576" t="str">
        <f t="shared" si="172"/>
        <v/>
      </c>
      <c r="AI576" t="str">
        <f t="shared" si="172"/>
        <v/>
      </c>
      <c r="AJ576" t="str">
        <f t="shared" si="172"/>
        <v/>
      </c>
      <c r="AK576" t="str">
        <f t="shared" si="172"/>
        <v/>
      </c>
      <c r="AL576" t="str">
        <f t="shared" si="172"/>
        <v/>
      </c>
      <c r="AM576" t="str">
        <f t="shared" si="172"/>
        <v/>
      </c>
      <c r="AN576" t="str">
        <f t="shared" si="172"/>
        <v/>
      </c>
      <c r="AO576" t="str">
        <f t="shared" si="172"/>
        <v/>
      </c>
      <c r="AP576" t="str">
        <f t="shared" si="172"/>
        <v/>
      </c>
      <c r="AQ576" t="str">
        <f t="shared" si="172"/>
        <v/>
      </c>
      <c r="AR576" t="str">
        <f t="shared" si="174"/>
        <v/>
      </c>
      <c r="AS576" t="str">
        <f t="shared" si="174"/>
        <v/>
      </c>
      <c r="AT576" t="str">
        <f t="shared" si="174"/>
        <v/>
      </c>
      <c r="AU576" t="str">
        <f t="shared" si="174"/>
        <v/>
      </c>
      <c r="AV576" t="str">
        <f t="shared" si="174"/>
        <v/>
      </c>
      <c r="AW576" t="str">
        <f t="shared" si="174"/>
        <v/>
      </c>
      <c r="AX576" t="str">
        <f t="shared" si="174"/>
        <v/>
      </c>
      <c r="AY576" t="str">
        <f t="shared" si="174"/>
        <v/>
      </c>
      <c r="BA576">
        <v>576</v>
      </c>
      <c r="BB576">
        <f t="shared" si="171"/>
        <v>73</v>
      </c>
    </row>
    <row r="577" spans="1:54">
      <c r="A577" s="77"/>
      <c r="E577" s="78"/>
      <c r="F577" s="78"/>
      <c r="G577" t="str" cm="1">
        <f t="array" aca="1" ref="G577" ca="1">IFERROR(IF(INDIRECT("'"&amp;B577&amp;"'!Z"&amp;MATCH(INT(BA577/8)+1,INDIRECT("'"&amp;B577&amp;"'!B4:B15"),0)+3)=1,15,IF(INDIRECT("'"&amp;B577&amp;"'!X"&amp;MATCH(INT(BA577/8)+1,INDIRECT("'"&amp;B577&amp;"'!B4:B15"),0)+3)=1,10,IF(INDIRECT("'"&amp;B577&amp;"'!V"&amp;MATCH(INT(BA577/8)+1,INDIRECT("'"&amp;B577&amp;"'!B4:B15"),0)+3)=1,6,IF(INDIRECT("'"&amp;B577&amp;"'!V"&amp;MATCH(INT(BA577/8)+1,INDIRECT("'"&amp;B577&amp;"'!B4:B15"),0)+3)=1,4,0)))),"")</f>
        <v/>
      </c>
      <c r="H577" t="str" cm="1">
        <f t="array" aca="1" ref="H577" ca="1">IFERROR(IFERROR(INDIRECT("'"&amp;B577&amp;"'!AE"&amp;MATCH(INT(BA577/8)+1,INDIRECT("'"&amp;B577&amp;"'!B4:B15"),0)+3),0)-G577,"")</f>
        <v/>
      </c>
      <c r="K577" t="str" cm="1">
        <f t="array" aca="1" ref="K577" ca="1">IFERROR(INDIRECT("'"&amp;B577&amp;"'!AG"&amp;MATCH(INT(BA577/8)+1,INDIRECT("'"&amp;B577&amp;"'!B4:B15"),0)+3),"")</f>
        <v/>
      </c>
      <c r="M577" t="str">
        <f t="shared" ca="1" si="173"/>
        <v/>
      </c>
      <c r="N577" t="str">
        <f t="shared" si="173"/>
        <v/>
      </c>
      <c r="O577" t="str">
        <f t="shared" si="173"/>
        <v/>
      </c>
      <c r="P577" t="str">
        <f t="shared" si="173"/>
        <v/>
      </c>
      <c r="Q577" t="str">
        <f t="shared" si="173"/>
        <v/>
      </c>
      <c r="R577" t="str">
        <f t="shared" si="173"/>
        <v/>
      </c>
      <c r="S577" t="str">
        <f t="shared" si="173"/>
        <v/>
      </c>
      <c r="T577" t="str">
        <f t="shared" si="173"/>
        <v/>
      </c>
      <c r="U577" t="str">
        <f t="shared" si="173"/>
        <v/>
      </c>
      <c r="V577" t="str">
        <f t="shared" si="173"/>
        <v/>
      </c>
      <c r="W577" t="str">
        <f t="shared" si="173"/>
        <v/>
      </c>
      <c r="X577" t="str">
        <f t="shared" si="173"/>
        <v/>
      </c>
      <c r="Y577" t="str">
        <f t="shared" si="173"/>
        <v/>
      </c>
      <c r="Z577" t="str">
        <f t="shared" si="173"/>
        <v/>
      </c>
      <c r="AA577" t="str">
        <f t="shared" si="173"/>
        <v/>
      </c>
      <c r="AB577" t="str">
        <f t="shared" si="173"/>
        <v/>
      </c>
      <c r="AC577" t="str">
        <f t="shared" si="172"/>
        <v/>
      </c>
      <c r="AD577" t="str">
        <f t="shared" si="172"/>
        <v/>
      </c>
      <c r="AE577" t="str">
        <f t="shared" si="172"/>
        <v/>
      </c>
      <c r="AF577" t="str">
        <f t="shared" si="172"/>
        <v/>
      </c>
      <c r="AG577" t="str">
        <f t="shared" si="172"/>
        <v/>
      </c>
      <c r="AH577" t="str">
        <f t="shared" si="172"/>
        <v/>
      </c>
      <c r="AI577" t="str">
        <f t="shared" si="172"/>
        <v/>
      </c>
      <c r="AJ577" t="str">
        <f t="shared" si="172"/>
        <v/>
      </c>
      <c r="AK577" t="str">
        <f t="shared" si="172"/>
        <v/>
      </c>
      <c r="AL577" t="str">
        <f t="shared" si="172"/>
        <v/>
      </c>
      <c r="AM577" t="str">
        <f t="shared" si="172"/>
        <v/>
      </c>
      <c r="AN577" t="str">
        <f t="shared" si="172"/>
        <v/>
      </c>
      <c r="AO577" t="str">
        <f t="shared" si="172"/>
        <v/>
      </c>
      <c r="AP577" t="str">
        <f t="shared" si="172"/>
        <v/>
      </c>
      <c r="AQ577" t="str">
        <f t="shared" si="172"/>
        <v/>
      </c>
      <c r="AR577" t="str">
        <f t="shared" si="174"/>
        <v/>
      </c>
      <c r="AS577" t="str">
        <f t="shared" si="174"/>
        <v/>
      </c>
      <c r="AT577" t="str">
        <f t="shared" si="174"/>
        <v/>
      </c>
      <c r="AU577" t="str">
        <f t="shared" si="174"/>
        <v/>
      </c>
      <c r="AV577" t="str">
        <f t="shared" si="174"/>
        <v/>
      </c>
      <c r="AW577" t="str">
        <f t="shared" si="174"/>
        <v/>
      </c>
      <c r="AX577" t="str">
        <f t="shared" si="174"/>
        <v/>
      </c>
      <c r="AY577" t="str">
        <f t="shared" si="174"/>
        <v/>
      </c>
      <c r="BA577">
        <v>577</v>
      </c>
      <c r="BB577">
        <f t="shared" si="171"/>
        <v>73</v>
      </c>
    </row>
    <row r="578" spans="1:54">
      <c r="A578" s="77"/>
      <c r="E578" s="78"/>
      <c r="F578" s="78"/>
      <c r="G578" t="str" cm="1">
        <f t="array" aca="1" ref="G578" ca="1">IFERROR(IF(INDIRECT("'"&amp;B578&amp;"'!Z"&amp;MATCH(INT(BA578/8)+1,INDIRECT("'"&amp;B578&amp;"'!B4:B15"),0)+3)=1,15,IF(INDIRECT("'"&amp;B578&amp;"'!X"&amp;MATCH(INT(BA578/8)+1,INDIRECT("'"&amp;B578&amp;"'!B4:B15"),0)+3)=1,10,IF(INDIRECT("'"&amp;B578&amp;"'!V"&amp;MATCH(INT(BA578/8)+1,INDIRECT("'"&amp;B578&amp;"'!B4:B15"),0)+3)=1,6,IF(INDIRECT("'"&amp;B578&amp;"'!V"&amp;MATCH(INT(BA578/8)+1,INDIRECT("'"&amp;B578&amp;"'!B4:B15"),0)+3)=1,4,0)))),"")</f>
        <v/>
      </c>
      <c r="H578" t="str" cm="1">
        <f t="array" aca="1" ref="H578" ca="1">IFERROR(IFERROR(INDIRECT("'"&amp;B578&amp;"'!AE"&amp;MATCH(INT(BA578/8)+1,INDIRECT("'"&amp;B578&amp;"'!B4:B15"),0)+3),0)-G578,"")</f>
        <v/>
      </c>
      <c r="I578" t="e">
        <f ca="1">H578+H579+H580</f>
        <v>#VALUE!</v>
      </c>
      <c r="J578" t="str">
        <f ca="1">IFERROR(ABS(SUM(I578,-F579,-E579))+ABS(SUM(IF(D578="Traversal",15,IF(D578="High",10,IF(D578="Mid",6,IF(D578="Low",4,0))))-G578)),"")</f>
        <v/>
      </c>
      <c r="K578" t="str" cm="1">
        <f t="array" aca="1" ref="K578" ca="1">IFERROR(INDIRECT("'"&amp;B578&amp;"'!AG"&amp;MATCH(INT(BA578/8)+1,INDIRECT("'"&amp;B578&amp;"'!B4:B15"),0)+3),"")</f>
        <v/>
      </c>
      <c r="M578" t="str">
        <f t="shared" ca="1" si="173"/>
        <v/>
      </c>
      <c r="N578" t="str">
        <f t="shared" si="173"/>
        <v/>
      </c>
      <c r="O578" t="str">
        <f t="shared" si="173"/>
        <v/>
      </c>
      <c r="P578" t="str">
        <f t="shared" si="173"/>
        <v/>
      </c>
      <c r="Q578" t="str">
        <f t="shared" si="173"/>
        <v/>
      </c>
      <c r="R578" t="str">
        <f t="shared" si="173"/>
        <v/>
      </c>
      <c r="S578" t="str">
        <f t="shared" si="173"/>
        <v/>
      </c>
      <c r="T578" t="str">
        <f t="shared" si="173"/>
        <v/>
      </c>
      <c r="U578" t="str">
        <f t="shared" si="173"/>
        <v/>
      </c>
      <c r="V578" t="str">
        <f t="shared" si="173"/>
        <v/>
      </c>
      <c r="W578" t="str">
        <f t="shared" si="173"/>
        <v/>
      </c>
      <c r="X578" t="str">
        <f t="shared" si="173"/>
        <v/>
      </c>
      <c r="Y578" t="str">
        <f t="shared" si="173"/>
        <v/>
      </c>
      <c r="Z578" t="str">
        <f t="shared" si="173"/>
        <v/>
      </c>
      <c r="AA578" t="str">
        <f t="shared" si="173"/>
        <v/>
      </c>
      <c r="AB578" t="str">
        <f t="shared" si="173"/>
        <v/>
      </c>
      <c r="AC578" t="str">
        <f t="shared" si="172"/>
        <v/>
      </c>
      <c r="AD578" t="str">
        <f t="shared" si="172"/>
        <v/>
      </c>
      <c r="AE578" t="str">
        <f t="shared" si="172"/>
        <v/>
      </c>
      <c r="AF578" t="str">
        <f t="shared" si="172"/>
        <v/>
      </c>
      <c r="AG578" t="str">
        <f t="shared" si="172"/>
        <v/>
      </c>
      <c r="AH578" t="str">
        <f t="shared" si="172"/>
        <v/>
      </c>
      <c r="AI578" t="str">
        <f t="shared" si="172"/>
        <v/>
      </c>
      <c r="AJ578" t="str">
        <f t="shared" si="172"/>
        <v/>
      </c>
      <c r="AK578" t="str">
        <f t="shared" si="172"/>
        <v/>
      </c>
      <c r="AL578" t="str">
        <f t="shared" si="172"/>
        <v/>
      </c>
      <c r="AM578" t="str">
        <f t="shared" si="172"/>
        <v/>
      </c>
      <c r="AN578" t="str">
        <f t="shared" si="172"/>
        <v/>
      </c>
      <c r="AO578" t="str">
        <f t="shared" si="172"/>
        <v/>
      </c>
      <c r="AP578" t="str">
        <f t="shared" si="172"/>
        <v/>
      </c>
      <c r="AQ578" t="str">
        <f t="shared" si="172"/>
        <v/>
      </c>
      <c r="AR578" t="str">
        <f t="shared" si="174"/>
        <v/>
      </c>
      <c r="AS578" t="str">
        <f t="shared" si="174"/>
        <v/>
      </c>
      <c r="AT578" t="str">
        <f t="shared" si="174"/>
        <v/>
      </c>
      <c r="AU578" t="str">
        <f t="shared" si="174"/>
        <v/>
      </c>
      <c r="AV578" t="str">
        <f t="shared" si="174"/>
        <v/>
      </c>
      <c r="AW578" t="str">
        <f t="shared" si="174"/>
        <v/>
      </c>
      <c r="AX578" t="str">
        <f t="shared" si="174"/>
        <v/>
      </c>
      <c r="AY578" t="str">
        <f t="shared" si="174"/>
        <v/>
      </c>
      <c r="BA578">
        <v>578</v>
      </c>
      <c r="BB578">
        <f t="shared" si="171"/>
        <v>73</v>
      </c>
    </row>
    <row r="579" spans="1:54">
      <c r="A579" s="77"/>
      <c r="E579" s="78"/>
      <c r="F579" s="78"/>
      <c r="G579" t="str" cm="1">
        <f t="array" aca="1" ref="G579" ca="1">IFERROR(IF(INDIRECT("'"&amp;B579&amp;"'!Z"&amp;MATCH(INT(BA579/8)+1,INDIRECT("'"&amp;B579&amp;"'!B4:B15"),0)+3)=1,15,IF(INDIRECT("'"&amp;B579&amp;"'!X"&amp;MATCH(INT(BA579/8)+1,INDIRECT("'"&amp;B579&amp;"'!B4:B15"),0)+3)=1,10,IF(INDIRECT("'"&amp;B579&amp;"'!V"&amp;MATCH(INT(BA579/8)+1,INDIRECT("'"&amp;B579&amp;"'!B4:B15"),0)+3)=1,6,IF(INDIRECT("'"&amp;B579&amp;"'!V"&amp;MATCH(INT(BA579/8)+1,INDIRECT("'"&amp;B579&amp;"'!B4:B15"),0)+3)=1,4,0)))),"")</f>
        <v/>
      </c>
      <c r="H579" t="str" cm="1">
        <f t="array" aca="1" ref="H579" ca="1">IFERROR(IFERROR(INDIRECT("'"&amp;B579&amp;"'!AE"&amp;MATCH(INT(BA579/8)+1,INDIRECT("'"&amp;B579&amp;"'!B4:B15"),0)+3),0)-G579,"")</f>
        <v/>
      </c>
      <c r="I579" t="e">
        <f ca="1">H578+H579+H580</f>
        <v>#VALUE!</v>
      </c>
      <c r="J579" t="str">
        <f ca="1">IFERROR(ABS(SUM(I579,-F579,-E579))+ABS(SUM(IF(D579="Traversal",15,IF(D579="High",10,IF(D579="Mid",6,IF(D579="Low",4,0))))-G579)),"")</f>
        <v/>
      </c>
      <c r="K579" t="str" cm="1">
        <f t="array" aca="1" ref="K579" ca="1">IFERROR(INDIRECT("'"&amp;B579&amp;"'!AG"&amp;MATCH(INT(BA579/8)+1,INDIRECT("'"&amp;B579&amp;"'!B4:B15"),0)+3),"")</f>
        <v/>
      </c>
      <c r="M579" t="str">
        <f t="shared" ca="1" si="173"/>
        <v/>
      </c>
      <c r="N579" t="str">
        <f t="shared" si="173"/>
        <v/>
      </c>
      <c r="O579" t="str">
        <f t="shared" si="173"/>
        <v/>
      </c>
      <c r="P579" t="str">
        <f t="shared" si="173"/>
        <v/>
      </c>
      <c r="Q579" t="str">
        <f t="shared" si="173"/>
        <v/>
      </c>
      <c r="R579" t="str">
        <f t="shared" si="173"/>
        <v/>
      </c>
      <c r="S579" t="str">
        <f t="shared" si="173"/>
        <v/>
      </c>
      <c r="T579" t="str">
        <f t="shared" si="173"/>
        <v/>
      </c>
      <c r="U579" t="str">
        <f t="shared" si="173"/>
        <v/>
      </c>
      <c r="V579" t="str">
        <f t="shared" si="173"/>
        <v/>
      </c>
      <c r="W579" t="str">
        <f t="shared" si="173"/>
        <v/>
      </c>
      <c r="X579" t="str">
        <f t="shared" si="173"/>
        <v/>
      </c>
      <c r="Y579" t="str">
        <f t="shared" si="173"/>
        <v/>
      </c>
      <c r="Z579" t="str">
        <f t="shared" si="173"/>
        <v/>
      </c>
      <c r="AA579" t="str">
        <f t="shared" si="173"/>
        <v/>
      </c>
      <c r="AB579" t="str">
        <f t="shared" si="173"/>
        <v/>
      </c>
      <c r="AC579" t="str">
        <f t="shared" si="172"/>
        <v/>
      </c>
      <c r="AD579" t="str">
        <f t="shared" si="172"/>
        <v/>
      </c>
      <c r="AE579" t="str">
        <f t="shared" si="172"/>
        <v/>
      </c>
      <c r="AF579" t="str">
        <f t="shared" si="172"/>
        <v/>
      </c>
      <c r="AG579" t="str">
        <f t="shared" si="172"/>
        <v/>
      </c>
      <c r="AH579" t="str">
        <f t="shared" si="172"/>
        <v/>
      </c>
      <c r="AI579" t="str">
        <f t="shared" si="172"/>
        <v/>
      </c>
      <c r="AJ579" t="str">
        <f t="shared" si="172"/>
        <v/>
      </c>
      <c r="AK579" t="str">
        <f t="shared" si="172"/>
        <v/>
      </c>
      <c r="AL579" t="str">
        <f t="shared" si="172"/>
        <v/>
      </c>
      <c r="AM579" t="str">
        <f t="shared" si="172"/>
        <v/>
      </c>
      <c r="AN579" t="str">
        <f t="shared" si="172"/>
        <v/>
      </c>
      <c r="AO579" t="str">
        <f t="shared" si="172"/>
        <v/>
      </c>
      <c r="AP579" t="str">
        <f t="shared" si="172"/>
        <v/>
      </c>
      <c r="AQ579" t="str">
        <f t="shared" si="172"/>
        <v/>
      </c>
      <c r="AR579" t="str">
        <f t="shared" si="174"/>
        <v/>
      </c>
      <c r="AS579" t="str">
        <f t="shared" si="174"/>
        <v/>
      </c>
      <c r="AT579" t="str">
        <f t="shared" si="174"/>
        <v/>
      </c>
      <c r="AU579" t="str">
        <f t="shared" si="174"/>
        <v/>
      </c>
      <c r="AV579" t="str">
        <f t="shared" si="174"/>
        <v/>
      </c>
      <c r="AW579" t="str">
        <f t="shared" si="174"/>
        <v/>
      </c>
      <c r="AX579" t="str">
        <f t="shared" si="174"/>
        <v/>
      </c>
      <c r="AY579" t="str">
        <f t="shared" si="174"/>
        <v/>
      </c>
      <c r="BA579">
        <v>579</v>
      </c>
      <c r="BB579">
        <f t="shared" si="171"/>
        <v>73</v>
      </c>
    </row>
    <row r="580" spans="1:54">
      <c r="A580" s="77"/>
      <c r="E580" s="78"/>
      <c r="F580" s="78"/>
      <c r="G580" t="str" cm="1">
        <f t="array" aca="1" ref="G580" ca="1">IFERROR(IF(INDIRECT("'"&amp;B580&amp;"'!Z"&amp;MATCH(INT(BA580/8)+1,INDIRECT("'"&amp;B580&amp;"'!B4:B15"),0)+3)=1,15,IF(INDIRECT("'"&amp;B580&amp;"'!X"&amp;MATCH(INT(BA580/8)+1,INDIRECT("'"&amp;B580&amp;"'!B4:B15"),0)+3)=1,10,IF(INDIRECT("'"&amp;B580&amp;"'!V"&amp;MATCH(INT(BA580/8)+1,INDIRECT("'"&amp;B580&amp;"'!B4:B15"),0)+3)=1,6,IF(INDIRECT("'"&amp;B580&amp;"'!V"&amp;MATCH(INT(BA580/8)+1,INDIRECT("'"&amp;B580&amp;"'!B4:B15"),0)+3)=1,4,0)))),"")</f>
        <v/>
      </c>
      <c r="H580" t="str" cm="1">
        <f t="array" aca="1" ref="H580" ca="1">IFERROR(IFERROR(INDIRECT("'"&amp;B580&amp;"'!AE"&amp;MATCH(INT(BA580/8)+1,INDIRECT("'"&amp;B580&amp;"'!B4:B15"),0)+3),0)-G580,"")</f>
        <v/>
      </c>
      <c r="I580" t="e">
        <f ca="1">H578+H579+H580</f>
        <v>#VALUE!</v>
      </c>
      <c r="J580" t="str">
        <f ca="1">IFERROR(ABS(SUM(I580,-F579,-E579))+ABS(SUM(IF(D580="Traversal",15,IF(D580="High",10,IF(D580="Mid",6,IF(D580="Low",4,0))))-G580)),"")</f>
        <v/>
      </c>
      <c r="K580" t="str" cm="1">
        <f t="array" aca="1" ref="K580" ca="1">IFERROR(INDIRECT("'"&amp;B580&amp;"'!AG"&amp;MATCH(INT(BA580/8)+1,INDIRECT("'"&amp;B580&amp;"'!B4:B15"),0)+3),"")</f>
        <v/>
      </c>
      <c r="M580" t="str">
        <f t="shared" ca="1" si="173"/>
        <v/>
      </c>
      <c r="N580" t="str">
        <f t="shared" si="173"/>
        <v/>
      </c>
      <c r="O580" t="str">
        <f t="shared" si="173"/>
        <v/>
      </c>
      <c r="P580" t="str">
        <f t="shared" si="173"/>
        <v/>
      </c>
      <c r="Q580" t="str">
        <f t="shared" si="173"/>
        <v/>
      </c>
      <c r="R580" t="str">
        <f t="shared" si="173"/>
        <v/>
      </c>
      <c r="S580" t="str">
        <f t="shared" si="173"/>
        <v/>
      </c>
      <c r="T580" t="str">
        <f t="shared" si="173"/>
        <v/>
      </c>
      <c r="U580" t="str">
        <f t="shared" si="173"/>
        <v/>
      </c>
      <c r="V580" t="str">
        <f t="shared" si="173"/>
        <v/>
      </c>
      <c r="W580" t="str">
        <f t="shared" si="173"/>
        <v/>
      </c>
      <c r="X580" t="str">
        <f t="shared" si="173"/>
        <v/>
      </c>
      <c r="Y580" t="str">
        <f t="shared" si="173"/>
        <v/>
      </c>
      <c r="Z580" t="str">
        <f t="shared" si="173"/>
        <v/>
      </c>
      <c r="AA580" t="str">
        <f t="shared" si="173"/>
        <v/>
      </c>
      <c r="AB580" t="str">
        <f t="shared" si="173"/>
        <v/>
      </c>
      <c r="AC580" t="str">
        <f t="shared" si="172"/>
        <v/>
      </c>
      <c r="AD580" t="str">
        <f t="shared" si="172"/>
        <v/>
      </c>
      <c r="AE580" t="str">
        <f t="shared" si="172"/>
        <v/>
      </c>
      <c r="AF580" t="str">
        <f t="shared" si="172"/>
        <v/>
      </c>
      <c r="AG580" t="str">
        <f t="shared" si="172"/>
        <v/>
      </c>
      <c r="AH580" t="str">
        <f t="shared" si="172"/>
        <v/>
      </c>
      <c r="AI580" t="str">
        <f t="shared" si="172"/>
        <v/>
      </c>
      <c r="AJ580" t="str">
        <f t="shared" si="172"/>
        <v/>
      </c>
      <c r="AK580" t="str">
        <f t="shared" si="172"/>
        <v/>
      </c>
      <c r="AL580" t="str">
        <f t="shared" si="172"/>
        <v/>
      </c>
      <c r="AM580" t="str">
        <f t="shared" si="172"/>
        <v/>
      </c>
      <c r="AN580" t="str">
        <f t="shared" si="172"/>
        <v/>
      </c>
      <c r="AO580" t="str">
        <f t="shared" si="172"/>
        <v/>
      </c>
      <c r="AP580" t="str">
        <f t="shared" si="172"/>
        <v/>
      </c>
      <c r="AQ580" t="str">
        <f t="shared" si="172"/>
        <v/>
      </c>
      <c r="AR580" t="str">
        <f t="shared" si="174"/>
        <v/>
      </c>
      <c r="AS580" t="str">
        <f t="shared" si="174"/>
        <v/>
      </c>
      <c r="AT580" t="str">
        <f t="shared" si="174"/>
        <v/>
      </c>
      <c r="AU580" t="str">
        <f t="shared" si="174"/>
        <v/>
      </c>
      <c r="AV580" t="str">
        <f t="shared" si="174"/>
        <v/>
      </c>
      <c r="AW580" t="str">
        <f t="shared" si="174"/>
        <v/>
      </c>
      <c r="AX580" t="str">
        <f t="shared" si="174"/>
        <v/>
      </c>
      <c r="AY580" t="str">
        <f t="shared" si="174"/>
        <v/>
      </c>
      <c r="BA580">
        <v>580</v>
      </c>
      <c r="BB580">
        <f t="shared" si="171"/>
        <v>73</v>
      </c>
    </row>
    <row r="581" spans="1:54">
      <c r="A581" s="77"/>
      <c r="E581" s="78"/>
      <c r="F581" s="78"/>
      <c r="G581" t="str" cm="1">
        <f t="array" aca="1" ref="G581" ca="1">IFERROR(IF(INDIRECT("'"&amp;B581&amp;"'!Z"&amp;MATCH(INT(BA581/8)+1,INDIRECT("'"&amp;B581&amp;"'!B4:B15"),0)+3)=1,15,IF(INDIRECT("'"&amp;B581&amp;"'!X"&amp;MATCH(INT(BA581/8)+1,INDIRECT("'"&amp;B581&amp;"'!B4:B15"),0)+3)=1,10,IF(INDIRECT("'"&amp;B581&amp;"'!V"&amp;MATCH(INT(BA581/8)+1,INDIRECT("'"&amp;B581&amp;"'!B4:B15"),0)+3)=1,6,IF(INDIRECT("'"&amp;B581&amp;"'!V"&amp;MATCH(INT(BA581/8)+1,INDIRECT("'"&amp;B581&amp;"'!B4:B15"),0)+3)=1,4,0)))),"")</f>
        <v/>
      </c>
      <c r="H581" t="str" cm="1">
        <f t="array" aca="1" ref="H581" ca="1">IFERROR(IFERROR(INDIRECT("'"&amp;B581&amp;"'!AE"&amp;MATCH(INT(BA581/8)+1,INDIRECT("'"&amp;B581&amp;"'!B4:B15"),0)+3),0)-G581,"")</f>
        <v/>
      </c>
      <c r="I581" t="e">
        <f ca="1">H581+H582+H583</f>
        <v>#VALUE!</v>
      </c>
      <c r="J581" t="str">
        <f ca="1">IFERROR(ABS(SUM(I581,-F582,-E582))+ABS(SUM(IF(D581="Traversal",15,IF(D581="High",10,IF(D581="Mid",6,IF(D581="Low",4,0))))-G581)),"")</f>
        <v/>
      </c>
      <c r="K581" t="str" cm="1">
        <f t="array" aca="1" ref="K581" ca="1">IFERROR(INDIRECT("'"&amp;B581&amp;"'!AG"&amp;MATCH(INT(BA581/8)+1,INDIRECT("'"&amp;B581&amp;"'!B4:B15"),0)+3),"")</f>
        <v/>
      </c>
      <c r="M581" t="str">
        <f t="shared" ca="1" si="173"/>
        <v/>
      </c>
      <c r="N581" t="str">
        <f t="shared" si="173"/>
        <v/>
      </c>
      <c r="O581" t="str">
        <f t="shared" si="173"/>
        <v/>
      </c>
      <c r="P581" t="str">
        <f t="shared" si="173"/>
        <v/>
      </c>
      <c r="Q581" t="str">
        <f t="shared" si="173"/>
        <v/>
      </c>
      <c r="R581" t="str">
        <f t="shared" si="173"/>
        <v/>
      </c>
      <c r="S581" t="str">
        <f t="shared" si="173"/>
        <v/>
      </c>
      <c r="T581" t="str">
        <f t="shared" si="173"/>
        <v/>
      </c>
      <c r="U581" t="str">
        <f t="shared" si="173"/>
        <v/>
      </c>
      <c r="V581" t="str">
        <f t="shared" si="173"/>
        <v/>
      </c>
      <c r="W581" t="str">
        <f t="shared" si="173"/>
        <v/>
      </c>
      <c r="X581" t="str">
        <f t="shared" si="173"/>
        <v/>
      </c>
      <c r="Y581" t="str">
        <f t="shared" si="173"/>
        <v/>
      </c>
      <c r="Z581" t="str">
        <f t="shared" si="173"/>
        <v/>
      </c>
      <c r="AA581" t="str">
        <f t="shared" si="173"/>
        <v/>
      </c>
      <c r="AB581" t="str">
        <f t="shared" si="173"/>
        <v/>
      </c>
      <c r="AC581" t="str">
        <f t="shared" si="172"/>
        <v/>
      </c>
      <c r="AD581" t="str">
        <f t="shared" si="172"/>
        <v/>
      </c>
      <c r="AE581" t="str">
        <f t="shared" si="172"/>
        <v/>
      </c>
      <c r="AF581" t="str">
        <f t="shared" si="172"/>
        <v/>
      </c>
      <c r="AG581" t="str">
        <f t="shared" si="172"/>
        <v/>
      </c>
      <c r="AH581" t="str">
        <f t="shared" si="172"/>
        <v/>
      </c>
      <c r="AI581" t="str">
        <f t="shared" si="172"/>
        <v/>
      </c>
      <c r="AJ581" t="str">
        <f t="shared" si="172"/>
        <v/>
      </c>
      <c r="AK581" t="str">
        <f t="shared" si="172"/>
        <v/>
      </c>
      <c r="AL581" t="str">
        <f t="shared" si="172"/>
        <v/>
      </c>
      <c r="AM581" t="str">
        <f t="shared" si="172"/>
        <v/>
      </c>
      <c r="AN581" t="str">
        <f t="shared" si="172"/>
        <v/>
      </c>
      <c r="AO581" t="str">
        <f t="shared" si="172"/>
        <v/>
      </c>
      <c r="AP581" t="str">
        <f t="shared" si="172"/>
        <v/>
      </c>
      <c r="AQ581" t="str">
        <f t="shared" si="172"/>
        <v/>
      </c>
      <c r="AR581" t="str">
        <f t="shared" si="174"/>
        <v/>
      </c>
      <c r="AS581" t="str">
        <f t="shared" si="174"/>
        <v/>
      </c>
      <c r="AT581" t="str">
        <f t="shared" si="174"/>
        <v/>
      </c>
      <c r="AU581" t="str">
        <f t="shared" si="174"/>
        <v/>
      </c>
      <c r="AV581" t="str">
        <f t="shared" si="174"/>
        <v/>
      </c>
      <c r="AW581" t="str">
        <f t="shared" si="174"/>
        <v/>
      </c>
      <c r="AX581" t="str">
        <f t="shared" si="174"/>
        <v/>
      </c>
      <c r="AY581" t="str">
        <f t="shared" si="174"/>
        <v/>
      </c>
      <c r="BA581">
        <v>581</v>
      </c>
      <c r="BB581">
        <f t="shared" si="171"/>
        <v>73</v>
      </c>
    </row>
    <row r="582" spans="1:54">
      <c r="A582" s="77"/>
      <c r="E582" s="78"/>
      <c r="F582" s="78"/>
      <c r="G582" t="str" cm="1">
        <f t="array" aca="1" ref="G582" ca="1">IFERROR(IF(INDIRECT("'"&amp;B582&amp;"'!Z"&amp;MATCH(INT(BA582/8)+1,INDIRECT("'"&amp;B582&amp;"'!B4:B15"),0)+3)=1,15,IF(INDIRECT("'"&amp;B582&amp;"'!X"&amp;MATCH(INT(BA582/8)+1,INDIRECT("'"&amp;B582&amp;"'!B4:B15"),0)+3)=1,10,IF(INDIRECT("'"&amp;B582&amp;"'!V"&amp;MATCH(INT(BA582/8)+1,INDIRECT("'"&amp;B582&amp;"'!B4:B15"),0)+3)=1,6,IF(INDIRECT("'"&amp;B582&amp;"'!V"&amp;MATCH(INT(BA582/8)+1,INDIRECT("'"&amp;B582&amp;"'!B4:B15"),0)+3)=1,4,0)))),"")</f>
        <v/>
      </c>
      <c r="H582" t="str" cm="1">
        <f t="array" aca="1" ref="H582" ca="1">IFERROR(IFERROR(INDIRECT("'"&amp;B582&amp;"'!AE"&amp;MATCH(INT(BA582/8)+1,INDIRECT("'"&amp;B582&amp;"'!B4:B15"),0)+3),0)-G582,"")</f>
        <v/>
      </c>
      <c r="I582" t="e">
        <f ca="1">H581+H582+H583</f>
        <v>#VALUE!</v>
      </c>
      <c r="J582" t="str">
        <f ca="1">IFERROR(ABS(SUM(I582,-F582,-E582))+ABS(SUM(IF(D582="Traversal",15,IF(D582="High",10,IF(D582="Mid",6,IF(D582="Low",4,0))))-G582)),"")</f>
        <v/>
      </c>
      <c r="K582" t="str" cm="1">
        <f t="array" aca="1" ref="K582" ca="1">IFERROR(INDIRECT("'"&amp;B582&amp;"'!AG"&amp;MATCH(INT(BA582/8)+1,INDIRECT("'"&amp;B582&amp;"'!B4:B15"),0)+3),"")</f>
        <v/>
      </c>
      <c r="M582" t="str">
        <f t="shared" ca="1" si="173"/>
        <v/>
      </c>
      <c r="N582" t="str">
        <f t="shared" si="173"/>
        <v/>
      </c>
      <c r="O582" t="str">
        <f t="shared" si="173"/>
        <v/>
      </c>
      <c r="P582" t="str">
        <f t="shared" si="173"/>
        <v/>
      </c>
      <c r="Q582" t="str">
        <f t="shared" si="173"/>
        <v/>
      </c>
      <c r="R582" t="str">
        <f t="shared" si="173"/>
        <v/>
      </c>
      <c r="S582" t="str">
        <f t="shared" si="173"/>
        <v/>
      </c>
      <c r="T582" t="str">
        <f t="shared" si="173"/>
        <v/>
      </c>
      <c r="U582" t="str">
        <f t="shared" si="173"/>
        <v/>
      </c>
      <c r="V582" t="str">
        <f t="shared" si="173"/>
        <v/>
      </c>
      <c r="W582" t="str">
        <f t="shared" si="173"/>
        <v/>
      </c>
      <c r="X582" t="str">
        <f t="shared" si="173"/>
        <v/>
      </c>
      <c r="Y582" t="str">
        <f t="shared" si="173"/>
        <v/>
      </c>
      <c r="Z582" t="str">
        <f t="shared" si="173"/>
        <v/>
      </c>
      <c r="AA582" t="str">
        <f t="shared" si="173"/>
        <v/>
      </c>
      <c r="AB582" t="str">
        <f t="shared" si="173"/>
        <v/>
      </c>
      <c r="AC582" t="str">
        <f t="shared" si="172"/>
        <v/>
      </c>
      <c r="AD582" t="str">
        <f t="shared" si="172"/>
        <v/>
      </c>
      <c r="AE582" t="str">
        <f t="shared" si="172"/>
        <v/>
      </c>
      <c r="AF582" t="str">
        <f t="shared" si="172"/>
        <v/>
      </c>
      <c r="AG582" t="str">
        <f t="shared" si="172"/>
        <v/>
      </c>
      <c r="AH582" t="str">
        <f t="shared" si="172"/>
        <v/>
      </c>
      <c r="AI582" t="str">
        <f t="shared" si="172"/>
        <v/>
      </c>
      <c r="AJ582" t="str">
        <f t="shared" si="172"/>
        <v/>
      </c>
      <c r="AK582" t="str">
        <f t="shared" si="172"/>
        <v/>
      </c>
      <c r="AL582" t="str">
        <f t="shared" si="172"/>
        <v/>
      </c>
      <c r="AM582" t="str">
        <f t="shared" si="172"/>
        <v/>
      </c>
      <c r="AN582" t="str">
        <f t="shared" si="172"/>
        <v/>
      </c>
      <c r="AO582" t="str">
        <f t="shared" si="172"/>
        <v/>
      </c>
      <c r="AP582" t="str">
        <f t="shared" si="172"/>
        <v/>
      </c>
      <c r="AQ582" t="str">
        <f t="shared" si="172"/>
        <v/>
      </c>
      <c r="AR582" t="str">
        <f t="shared" si="174"/>
        <v/>
      </c>
      <c r="AS582" t="str">
        <f t="shared" si="174"/>
        <v/>
      </c>
      <c r="AT582" t="str">
        <f t="shared" si="174"/>
        <v/>
      </c>
      <c r="AU582" t="str">
        <f t="shared" si="174"/>
        <v/>
      </c>
      <c r="AV582" t="str">
        <f t="shared" si="174"/>
        <v/>
      </c>
      <c r="AW582" t="str">
        <f t="shared" si="174"/>
        <v/>
      </c>
      <c r="AX582" t="str">
        <f t="shared" si="174"/>
        <v/>
      </c>
      <c r="AY582" t="str">
        <f t="shared" si="174"/>
        <v/>
      </c>
      <c r="BA582">
        <v>582</v>
      </c>
      <c r="BB582">
        <f t="shared" si="171"/>
        <v>73</v>
      </c>
    </row>
    <row r="583" spans="1:54">
      <c r="A583" s="77"/>
      <c r="E583" s="78"/>
      <c r="F583" s="78"/>
      <c r="G583" t="str" cm="1">
        <f t="array" aca="1" ref="G583" ca="1">IFERROR(IF(INDIRECT("'"&amp;B583&amp;"'!Z"&amp;MATCH(INT(BA583/8)+1,INDIRECT("'"&amp;B583&amp;"'!B4:B15"),0)+3)=1,15,IF(INDIRECT("'"&amp;B583&amp;"'!X"&amp;MATCH(INT(BA583/8)+1,INDIRECT("'"&amp;B583&amp;"'!B4:B15"),0)+3)=1,10,IF(INDIRECT("'"&amp;B583&amp;"'!V"&amp;MATCH(INT(BA583/8)+1,INDIRECT("'"&amp;B583&amp;"'!B4:B15"),0)+3)=1,6,IF(INDIRECT("'"&amp;B583&amp;"'!V"&amp;MATCH(INT(BA583/8)+1,INDIRECT("'"&amp;B583&amp;"'!B4:B15"),0)+3)=1,4,0)))),"")</f>
        <v/>
      </c>
      <c r="H583" t="str" cm="1">
        <f t="array" aca="1" ref="H583" ca="1">IFERROR(IFERROR(INDIRECT("'"&amp;B583&amp;"'!AE"&amp;MATCH(INT(BA583/8)+1,INDIRECT("'"&amp;B583&amp;"'!B4:B15"),0)+3),0)-G583,"")</f>
        <v/>
      </c>
      <c r="I583" t="e">
        <f ca="1">H581+H582+H583</f>
        <v>#VALUE!</v>
      </c>
      <c r="J583" t="str">
        <f ca="1">IFERROR(ABS(SUM(I583,-F582,-E582))+ABS(SUM(IF(D583="Traversal",15,IF(D583="High",10,IF(D583="Mid",6,IF(D583="Low",4,0))))-G583)),"")</f>
        <v/>
      </c>
      <c r="K583" t="str" cm="1">
        <f t="array" aca="1" ref="K583" ca="1">IFERROR(INDIRECT("'"&amp;B583&amp;"'!AG"&amp;MATCH(INT(BA583/8)+1,INDIRECT("'"&amp;B583&amp;"'!B4:B15"),0)+3),"")</f>
        <v/>
      </c>
      <c r="M583" t="str">
        <f t="shared" ca="1" si="173"/>
        <v/>
      </c>
      <c r="N583" t="str">
        <f t="shared" si="173"/>
        <v/>
      </c>
      <c r="O583" t="str">
        <f t="shared" si="173"/>
        <v/>
      </c>
      <c r="P583" t="str">
        <f t="shared" si="173"/>
        <v/>
      </c>
      <c r="Q583" t="str">
        <f t="shared" si="173"/>
        <v/>
      </c>
      <c r="R583" t="str">
        <f t="shared" si="173"/>
        <v/>
      </c>
      <c r="S583" t="str">
        <f t="shared" si="173"/>
        <v/>
      </c>
      <c r="T583" t="str">
        <f t="shared" si="173"/>
        <v/>
      </c>
      <c r="U583" t="str">
        <f t="shared" si="173"/>
        <v/>
      </c>
      <c r="V583" t="str">
        <f t="shared" si="173"/>
        <v/>
      </c>
      <c r="W583" t="str">
        <f t="shared" si="173"/>
        <v/>
      </c>
      <c r="X583" t="str">
        <f t="shared" si="173"/>
        <v/>
      </c>
      <c r="Y583" t="str">
        <f t="shared" si="173"/>
        <v/>
      </c>
      <c r="Z583" t="str">
        <f t="shared" si="173"/>
        <v/>
      </c>
      <c r="AA583" t="str">
        <f t="shared" si="173"/>
        <v/>
      </c>
      <c r="AB583" t="str">
        <f t="shared" si="173"/>
        <v/>
      </c>
      <c r="AC583" t="str">
        <f t="shared" si="172"/>
        <v/>
      </c>
      <c r="AD583" t="str">
        <f t="shared" si="172"/>
        <v/>
      </c>
      <c r="AE583" t="str">
        <f t="shared" si="172"/>
        <v/>
      </c>
      <c r="AF583" t="str">
        <f t="shared" si="172"/>
        <v/>
      </c>
      <c r="AG583" t="str">
        <f t="shared" si="172"/>
        <v/>
      </c>
      <c r="AH583" t="str">
        <f t="shared" si="172"/>
        <v/>
      </c>
      <c r="AI583" t="str">
        <f t="shared" si="172"/>
        <v/>
      </c>
      <c r="AJ583" t="str">
        <f t="shared" si="172"/>
        <v/>
      </c>
      <c r="AK583" t="str">
        <f t="shared" si="172"/>
        <v/>
      </c>
      <c r="AL583" t="str">
        <f t="shared" si="172"/>
        <v/>
      </c>
      <c r="AM583" t="str">
        <f t="shared" si="172"/>
        <v/>
      </c>
      <c r="AN583" t="str">
        <f t="shared" si="172"/>
        <v/>
      </c>
      <c r="AO583" t="str">
        <f t="shared" si="172"/>
        <v/>
      </c>
      <c r="AP583" t="str">
        <f t="shared" si="172"/>
        <v/>
      </c>
      <c r="AQ583" t="str">
        <f t="shared" si="172"/>
        <v/>
      </c>
      <c r="AR583" t="str">
        <f t="shared" si="174"/>
        <v/>
      </c>
      <c r="AS583" t="str">
        <f t="shared" si="174"/>
        <v/>
      </c>
      <c r="AT583" t="str">
        <f t="shared" si="174"/>
        <v/>
      </c>
      <c r="AU583" t="str">
        <f t="shared" si="174"/>
        <v/>
      </c>
      <c r="AV583" t="str">
        <f t="shared" si="174"/>
        <v/>
      </c>
      <c r="AW583" t="str">
        <f t="shared" si="174"/>
        <v/>
      </c>
      <c r="AX583" t="str">
        <f t="shared" si="174"/>
        <v/>
      </c>
      <c r="AY583" t="str">
        <f t="shared" si="174"/>
        <v/>
      </c>
      <c r="BA583">
        <v>583</v>
      </c>
      <c r="BB583">
        <f t="shared" si="171"/>
        <v>73</v>
      </c>
    </row>
    <row r="584" spans="1:54">
      <c r="A584" s="77"/>
      <c r="E584" s="78"/>
      <c r="F584" s="78"/>
      <c r="G584" t="str" cm="1">
        <f t="array" aca="1" ref="G584" ca="1">IFERROR(IF(INDIRECT("'"&amp;B584&amp;"'!Z"&amp;MATCH(INT(BA584/8)+1,INDIRECT("'"&amp;B584&amp;"'!B4:B15"),0)+3)=1,15,IF(INDIRECT("'"&amp;B584&amp;"'!X"&amp;MATCH(INT(BA584/8)+1,INDIRECT("'"&amp;B584&amp;"'!B4:B15"),0)+3)=1,10,IF(INDIRECT("'"&amp;B584&amp;"'!V"&amp;MATCH(INT(BA584/8)+1,INDIRECT("'"&amp;B584&amp;"'!B4:B15"),0)+3)=1,6,IF(INDIRECT("'"&amp;B584&amp;"'!V"&amp;MATCH(INT(BA584/8)+1,INDIRECT("'"&amp;B584&amp;"'!B4:B15"),0)+3)=1,4,0)))),"")</f>
        <v/>
      </c>
      <c r="H584" t="str" cm="1">
        <f t="array" aca="1" ref="H584" ca="1">IFERROR(IFERROR(INDIRECT("'"&amp;B584&amp;"'!AE"&amp;MATCH(INT(BA584/8)+1,INDIRECT("'"&amp;B584&amp;"'!B4:B15"),0)+3),0)-G584,"")</f>
        <v/>
      </c>
      <c r="K584" t="str" cm="1">
        <f t="array" aca="1" ref="K584" ca="1">IFERROR(INDIRECT("'"&amp;B584&amp;"'!AG"&amp;MATCH(INT(BA584/8)+1,INDIRECT("'"&amp;B584&amp;"'!B4:B15"),0)+3),"")</f>
        <v/>
      </c>
      <c r="M584" t="str">
        <f t="shared" ca="1" si="173"/>
        <v/>
      </c>
      <c r="N584" t="str">
        <f t="shared" si="173"/>
        <v/>
      </c>
      <c r="O584" t="str">
        <f t="shared" si="173"/>
        <v/>
      </c>
      <c r="P584" t="str">
        <f t="shared" si="173"/>
        <v/>
      </c>
      <c r="Q584" t="str">
        <f t="shared" si="173"/>
        <v/>
      </c>
      <c r="R584" t="str">
        <f t="shared" si="173"/>
        <v/>
      </c>
      <c r="S584" t="str">
        <f t="shared" si="173"/>
        <v/>
      </c>
      <c r="T584" t="str">
        <f t="shared" si="173"/>
        <v/>
      </c>
      <c r="U584" t="str">
        <f t="shared" si="173"/>
        <v/>
      </c>
      <c r="V584" t="str">
        <f t="shared" si="173"/>
        <v/>
      </c>
      <c r="W584" t="str">
        <f t="shared" si="173"/>
        <v/>
      </c>
      <c r="X584" t="str">
        <f t="shared" si="173"/>
        <v/>
      </c>
      <c r="Y584" t="str">
        <f t="shared" si="173"/>
        <v/>
      </c>
      <c r="Z584" t="str">
        <f t="shared" si="173"/>
        <v/>
      </c>
      <c r="AA584" t="str">
        <f t="shared" si="173"/>
        <v/>
      </c>
      <c r="AB584" t="str">
        <f t="shared" ref="AB584:AQ599" si="175">IF(AB$1="","",IF($K584=AB$1,$J584,""))</f>
        <v/>
      </c>
      <c r="AC584" t="str">
        <f t="shared" si="175"/>
        <v/>
      </c>
      <c r="AD584" t="str">
        <f t="shared" si="175"/>
        <v/>
      </c>
      <c r="AE584" t="str">
        <f t="shared" si="175"/>
        <v/>
      </c>
      <c r="AF584" t="str">
        <f t="shared" si="175"/>
        <v/>
      </c>
      <c r="AG584" t="str">
        <f t="shared" si="175"/>
        <v/>
      </c>
      <c r="AH584" t="str">
        <f t="shared" si="175"/>
        <v/>
      </c>
      <c r="AI584" t="str">
        <f t="shared" si="175"/>
        <v/>
      </c>
      <c r="AJ584" t="str">
        <f t="shared" si="175"/>
        <v/>
      </c>
      <c r="AK584" t="str">
        <f t="shared" si="175"/>
        <v/>
      </c>
      <c r="AL584" t="str">
        <f t="shared" si="175"/>
        <v/>
      </c>
      <c r="AM584" t="str">
        <f t="shared" si="175"/>
        <v/>
      </c>
      <c r="AN584" t="str">
        <f t="shared" si="175"/>
        <v/>
      </c>
      <c r="AO584" t="str">
        <f t="shared" si="175"/>
        <v/>
      </c>
      <c r="AP584" t="str">
        <f t="shared" si="175"/>
        <v/>
      </c>
      <c r="AQ584" t="str">
        <f t="shared" si="175"/>
        <v/>
      </c>
      <c r="AR584" t="str">
        <f t="shared" si="174"/>
        <v/>
      </c>
      <c r="AS584" t="str">
        <f t="shared" si="174"/>
        <v/>
      </c>
      <c r="AT584" t="str">
        <f t="shared" si="174"/>
        <v/>
      </c>
      <c r="AU584" t="str">
        <f t="shared" si="174"/>
        <v/>
      </c>
      <c r="AV584" t="str">
        <f t="shared" si="174"/>
        <v/>
      </c>
      <c r="AW584" t="str">
        <f t="shared" si="174"/>
        <v/>
      </c>
      <c r="AX584" t="str">
        <f t="shared" si="174"/>
        <v/>
      </c>
      <c r="AY584" t="str">
        <f t="shared" si="174"/>
        <v/>
      </c>
      <c r="BA584">
        <v>584</v>
      </c>
      <c r="BB584">
        <f t="shared" si="171"/>
        <v>74</v>
      </c>
    </row>
    <row r="585" spans="1:54">
      <c r="A585" s="77"/>
      <c r="E585" s="78"/>
      <c r="F585" s="78"/>
      <c r="G585" t="str" cm="1">
        <f t="array" aca="1" ref="G585" ca="1">IFERROR(IF(INDIRECT("'"&amp;B585&amp;"'!Z"&amp;MATCH(INT(BA585/8)+1,INDIRECT("'"&amp;B585&amp;"'!B4:B15"),0)+3)=1,15,IF(INDIRECT("'"&amp;B585&amp;"'!X"&amp;MATCH(INT(BA585/8)+1,INDIRECT("'"&amp;B585&amp;"'!B4:B15"),0)+3)=1,10,IF(INDIRECT("'"&amp;B585&amp;"'!V"&amp;MATCH(INT(BA585/8)+1,INDIRECT("'"&amp;B585&amp;"'!B4:B15"),0)+3)=1,6,IF(INDIRECT("'"&amp;B585&amp;"'!V"&amp;MATCH(INT(BA585/8)+1,INDIRECT("'"&amp;B585&amp;"'!B4:B15"),0)+3)=1,4,0)))),"")</f>
        <v/>
      </c>
      <c r="H585" t="str" cm="1">
        <f t="array" aca="1" ref="H585" ca="1">IFERROR(IFERROR(INDIRECT("'"&amp;B585&amp;"'!AE"&amp;MATCH(INT(BA585/8)+1,INDIRECT("'"&amp;B585&amp;"'!B4:B15"),0)+3),0)-G585,"")</f>
        <v/>
      </c>
      <c r="K585" t="str" cm="1">
        <f t="array" aca="1" ref="K585" ca="1">IFERROR(INDIRECT("'"&amp;B585&amp;"'!AG"&amp;MATCH(INT(BA585/8)+1,INDIRECT("'"&amp;B585&amp;"'!B4:B15"),0)+3),"")</f>
        <v/>
      </c>
      <c r="M585" t="str">
        <f t="shared" ref="M585:AB600" ca="1" si="176">IF(M$1="","",IF($K585=M$1,$J585,""))</f>
        <v/>
      </c>
      <c r="N585" t="str">
        <f t="shared" si="176"/>
        <v/>
      </c>
      <c r="O585" t="str">
        <f t="shared" si="176"/>
        <v/>
      </c>
      <c r="P585" t="str">
        <f t="shared" si="176"/>
        <v/>
      </c>
      <c r="Q585" t="str">
        <f t="shared" si="176"/>
        <v/>
      </c>
      <c r="R585" t="str">
        <f t="shared" si="176"/>
        <v/>
      </c>
      <c r="S585" t="str">
        <f t="shared" si="176"/>
        <v/>
      </c>
      <c r="T585" t="str">
        <f t="shared" si="176"/>
        <v/>
      </c>
      <c r="U585" t="str">
        <f t="shared" si="176"/>
        <v/>
      </c>
      <c r="V585" t="str">
        <f t="shared" si="176"/>
        <v/>
      </c>
      <c r="W585" t="str">
        <f t="shared" si="176"/>
        <v/>
      </c>
      <c r="X585" t="str">
        <f t="shared" si="176"/>
        <v/>
      </c>
      <c r="Y585" t="str">
        <f t="shared" si="176"/>
        <v/>
      </c>
      <c r="Z585" t="str">
        <f t="shared" si="176"/>
        <v/>
      </c>
      <c r="AA585" t="str">
        <f t="shared" si="176"/>
        <v/>
      </c>
      <c r="AB585" t="str">
        <f t="shared" si="176"/>
        <v/>
      </c>
      <c r="AC585" t="str">
        <f t="shared" si="175"/>
        <v/>
      </c>
      <c r="AD585" t="str">
        <f t="shared" si="175"/>
        <v/>
      </c>
      <c r="AE585" t="str">
        <f t="shared" si="175"/>
        <v/>
      </c>
      <c r="AF585" t="str">
        <f t="shared" si="175"/>
        <v/>
      </c>
      <c r="AG585" t="str">
        <f t="shared" si="175"/>
        <v/>
      </c>
      <c r="AH585" t="str">
        <f t="shared" si="175"/>
        <v/>
      </c>
      <c r="AI585" t="str">
        <f t="shared" si="175"/>
        <v/>
      </c>
      <c r="AJ585" t="str">
        <f t="shared" si="175"/>
        <v/>
      </c>
      <c r="AK585" t="str">
        <f t="shared" si="175"/>
        <v/>
      </c>
      <c r="AL585" t="str">
        <f t="shared" si="175"/>
        <v/>
      </c>
      <c r="AM585" t="str">
        <f t="shared" si="175"/>
        <v/>
      </c>
      <c r="AN585" t="str">
        <f t="shared" si="175"/>
        <v/>
      </c>
      <c r="AO585" t="str">
        <f t="shared" si="175"/>
        <v/>
      </c>
      <c r="AP585" t="str">
        <f t="shared" si="175"/>
        <v/>
      </c>
      <c r="AQ585" t="str">
        <f t="shared" si="175"/>
        <v/>
      </c>
      <c r="AR585" t="str">
        <f t="shared" ref="AR585:AY600" si="177">IF(AR$1="","",IF($K585=AR$1,$J585,""))</f>
        <v/>
      </c>
      <c r="AS585" t="str">
        <f t="shared" si="177"/>
        <v/>
      </c>
      <c r="AT585" t="str">
        <f t="shared" si="177"/>
        <v/>
      </c>
      <c r="AU585" t="str">
        <f t="shared" si="177"/>
        <v/>
      </c>
      <c r="AV585" t="str">
        <f t="shared" si="177"/>
        <v/>
      </c>
      <c r="AW585" t="str">
        <f t="shared" si="177"/>
        <v/>
      </c>
      <c r="AX585" t="str">
        <f t="shared" si="177"/>
        <v/>
      </c>
      <c r="AY585" t="str">
        <f t="shared" si="177"/>
        <v/>
      </c>
      <c r="BA585">
        <v>585</v>
      </c>
      <c r="BB585">
        <f t="shared" si="171"/>
        <v>74</v>
      </c>
    </row>
    <row r="586" spans="1:54">
      <c r="A586" s="77"/>
      <c r="E586" s="78"/>
      <c r="F586" s="78"/>
      <c r="G586" t="str" cm="1">
        <f t="array" aca="1" ref="G586" ca="1">IFERROR(IF(INDIRECT("'"&amp;B586&amp;"'!Z"&amp;MATCH(INT(BA586/8)+1,INDIRECT("'"&amp;B586&amp;"'!B4:B15"),0)+3)=1,15,IF(INDIRECT("'"&amp;B586&amp;"'!X"&amp;MATCH(INT(BA586/8)+1,INDIRECT("'"&amp;B586&amp;"'!B4:B15"),0)+3)=1,10,IF(INDIRECT("'"&amp;B586&amp;"'!V"&amp;MATCH(INT(BA586/8)+1,INDIRECT("'"&amp;B586&amp;"'!B4:B15"),0)+3)=1,6,IF(INDIRECT("'"&amp;B586&amp;"'!V"&amp;MATCH(INT(BA586/8)+1,INDIRECT("'"&amp;B586&amp;"'!B4:B15"),0)+3)=1,4,0)))),"")</f>
        <v/>
      </c>
      <c r="H586" t="str" cm="1">
        <f t="array" aca="1" ref="H586" ca="1">IFERROR(IFERROR(INDIRECT("'"&amp;B586&amp;"'!AE"&amp;MATCH(INT(BA586/8)+1,INDIRECT("'"&amp;B586&amp;"'!B4:B15"),0)+3),0)-G586,"")</f>
        <v/>
      </c>
      <c r="I586" t="e">
        <f ca="1">H586+H587+H588</f>
        <v>#VALUE!</v>
      </c>
      <c r="J586" t="str">
        <f ca="1">IFERROR(ABS(SUM(I586,-F587,-E587))+ABS(SUM(IF(D586="Traversal",15,IF(D586="High",10,IF(D586="Mid",6,IF(D586="Low",4,0))))-G586)),"")</f>
        <v/>
      </c>
      <c r="K586" t="str" cm="1">
        <f t="array" aca="1" ref="K586" ca="1">IFERROR(INDIRECT("'"&amp;B586&amp;"'!AG"&amp;MATCH(INT(BA586/8)+1,INDIRECT("'"&amp;B586&amp;"'!B4:B15"),0)+3),"")</f>
        <v/>
      </c>
      <c r="M586" t="str">
        <f t="shared" ca="1" si="176"/>
        <v/>
      </c>
      <c r="N586" t="str">
        <f t="shared" si="176"/>
        <v/>
      </c>
      <c r="O586" t="str">
        <f t="shared" si="176"/>
        <v/>
      </c>
      <c r="P586" t="str">
        <f t="shared" si="176"/>
        <v/>
      </c>
      <c r="Q586" t="str">
        <f t="shared" si="176"/>
        <v/>
      </c>
      <c r="R586" t="str">
        <f t="shared" si="176"/>
        <v/>
      </c>
      <c r="S586" t="str">
        <f t="shared" si="176"/>
        <v/>
      </c>
      <c r="T586" t="str">
        <f t="shared" si="176"/>
        <v/>
      </c>
      <c r="U586" t="str">
        <f t="shared" si="176"/>
        <v/>
      </c>
      <c r="V586" t="str">
        <f t="shared" si="176"/>
        <v/>
      </c>
      <c r="W586" t="str">
        <f t="shared" si="176"/>
        <v/>
      </c>
      <c r="X586" t="str">
        <f t="shared" si="176"/>
        <v/>
      </c>
      <c r="Y586" t="str">
        <f t="shared" si="176"/>
        <v/>
      </c>
      <c r="Z586" t="str">
        <f t="shared" si="176"/>
        <v/>
      </c>
      <c r="AA586" t="str">
        <f t="shared" si="176"/>
        <v/>
      </c>
      <c r="AB586" t="str">
        <f t="shared" si="176"/>
        <v/>
      </c>
      <c r="AC586" t="str">
        <f t="shared" si="175"/>
        <v/>
      </c>
      <c r="AD586" t="str">
        <f t="shared" si="175"/>
        <v/>
      </c>
      <c r="AE586" t="str">
        <f t="shared" si="175"/>
        <v/>
      </c>
      <c r="AF586" t="str">
        <f t="shared" si="175"/>
        <v/>
      </c>
      <c r="AG586" t="str">
        <f t="shared" si="175"/>
        <v/>
      </c>
      <c r="AH586" t="str">
        <f t="shared" si="175"/>
        <v/>
      </c>
      <c r="AI586" t="str">
        <f t="shared" si="175"/>
        <v/>
      </c>
      <c r="AJ586" t="str">
        <f t="shared" si="175"/>
        <v/>
      </c>
      <c r="AK586" t="str">
        <f t="shared" si="175"/>
        <v/>
      </c>
      <c r="AL586" t="str">
        <f t="shared" si="175"/>
        <v/>
      </c>
      <c r="AM586" t="str">
        <f t="shared" si="175"/>
        <v/>
      </c>
      <c r="AN586" t="str">
        <f t="shared" si="175"/>
        <v/>
      </c>
      <c r="AO586" t="str">
        <f t="shared" si="175"/>
        <v/>
      </c>
      <c r="AP586" t="str">
        <f t="shared" si="175"/>
        <v/>
      </c>
      <c r="AQ586" t="str">
        <f t="shared" si="175"/>
        <v/>
      </c>
      <c r="AR586" t="str">
        <f t="shared" si="177"/>
        <v/>
      </c>
      <c r="AS586" t="str">
        <f t="shared" si="177"/>
        <v/>
      </c>
      <c r="AT586" t="str">
        <f t="shared" si="177"/>
        <v/>
      </c>
      <c r="AU586" t="str">
        <f t="shared" si="177"/>
        <v/>
      </c>
      <c r="AV586" t="str">
        <f t="shared" si="177"/>
        <v/>
      </c>
      <c r="AW586" t="str">
        <f t="shared" si="177"/>
        <v/>
      </c>
      <c r="AX586" t="str">
        <f t="shared" si="177"/>
        <v/>
      </c>
      <c r="AY586" t="str">
        <f t="shared" si="177"/>
        <v/>
      </c>
      <c r="BA586">
        <v>586</v>
      </c>
      <c r="BB586">
        <f t="shared" si="171"/>
        <v>74</v>
      </c>
    </row>
    <row r="587" spans="1:54">
      <c r="A587" s="77"/>
      <c r="E587" s="78"/>
      <c r="F587" s="78"/>
      <c r="G587" t="str" cm="1">
        <f t="array" aca="1" ref="G587" ca="1">IFERROR(IF(INDIRECT("'"&amp;B587&amp;"'!Z"&amp;MATCH(INT(BA587/8)+1,INDIRECT("'"&amp;B587&amp;"'!B4:B15"),0)+3)=1,15,IF(INDIRECT("'"&amp;B587&amp;"'!X"&amp;MATCH(INT(BA587/8)+1,INDIRECT("'"&amp;B587&amp;"'!B4:B15"),0)+3)=1,10,IF(INDIRECT("'"&amp;B587&amp;"'!V"&amp;MATCH(INT(BA587/8)+1,INDIRECT("'"&amp;B587&amp;"'!B4:B15"),0)+3)=1,6,IF(INDIRECT("'"&amp;B587&amp;"'!V"&amp;MATCH(INT(BA587/8)+1,INDIRECT("'"&amp;B587&amp;"'!B4:B15"),0)+3)=1,4,0)))),"")</f>
        <v/>
      </c>
      <c r="H587" t="str" cm="1">
        <f t="array" aca="1" ref="H587" ca="1">IFERROR(IFERROR(INDIRECT("'"&amp;B587&amp;"'!AE"&amp;MATCH(INT(BA587/8)+1,INDIRECT("'"&amp;B587&amp;"'!B4:B15"),0)+3),0)-G587,"")</f>
        <v/>
      </c>
      <c r="I587" t="e">
        <f ca="1">H586+H587+H588</f>
        <v>#VALUE!</v>
      </c>
      <c r="J587" t="str">
        <f ca="1">IFERROR(ABS(SUM(I587,-F587,-E587))+ABS(SUM(IF(D587="Traversal",15,IF(D587="High",10,IF(D587="Mid",6,IF(D587="Low",4,0))))-G587)),"")</f>
        <v/>
      </c>
      <c r="K587" t="str" cm="1">
        <f t="array" aca="1" ref="K587" ca="1">IFERROR(INDIRECT("'"&amp;B587&amp;"'!AG"&amp;MATCH(INT(BA587/8)+1,INDIRECT("'"&amp;B587&amp;"'!B4:B15"),0)+3),"")</f>
        <v/>
      </c>
      <c r="M587" t="str">
        <f t="shared" ca="1" si="176"/>
        <v/>
      </c>
      <c r="N587" t="str">
        <f t="shared" si="176"/>
        <v/>
      </c>
      <c r="O587" t="str">
        <f t="shared" si="176"/>
        <v/>
      </c>
      <c r="P587" t="str">
        <f t="shared" si="176"/>
        <v/>
      </c>
      <c r="Q587" t="str">
        <f t="shared" si="176"/>
        <v/>
      </c>
      <c r="R587" t="str">
        <f t="shared" si="176"/>
        <v/>
      </c>
      <c r="S587" t="str">
        <f t="shared" si="176"/>
        <v/>
      </c>
      <c r="T587" t="str">
        <f t="shared" si="176"/>
        <v/>
      </c>
      <c r="U587" t="str">
        <f t="shared" si="176"/>
        <v/>
      </c>
      <c r="V587" t="str">
        <f t="shared" si="176"/>
        <v/>
      </c>
      <c r="W587" t="str">
        <f t="shared" si="176"/>
        <v/>
      </c>
      <c r="X587" t="str">
        <f t="shared" si="176"/>
        <v/>
      </c>
      <c r="Y587" t="str">
        <f t="shared" si="176"/>
        <v/>
      </c>
      <c r="Z587" t="str">
        <f t="shared" si="176"/>
        <v/>
      </c>
      <c r="AA587" t="str">
        <f t="shared" si="176"/>
        <v/>
      </c>
      <c r="AB587" t="str">
        <f t="shared" si="176"/>
        <v/>
      </c>
      <c r="AC587" t="str">
        <f t="shared" si="175"/>
        <v/>
      </c>
      <c r="AD587" t="str">
        <f t="shared" si="175"/>
        <v/>
      </c>
      <c r="AE587" t="str">
        <f t="shared" si="175"/>
        <v/>
      </c>
      <c r="AF587" t="str">
        <f t="shared" si="175"/>
        <v/>
      </c>
      <c r="AG587" t="str">
        <f t="shared" si="175"/>
        <v/>
      </c>
      <c r="AH587" t="str">
        <f t="shared" si="175"/>
        <v/>
      </c>
      <c r="AI587" t="str">
        <f t="shared" si="175"/>
        <v/>
      </c>
      <c r="AJ587" t="str">
        <f t="shared" si="175"/>
        <v/>
      </c>
      <c r="AK587" t="str">
        <f t="shared" si="175"/>
        <v/>
      </c>
      <c r="AL587" t="str">
        <f t="shared" si="175"/>
        <v/>
      </c>
      <c r="AM587" t="str">
        <f t="shared" si="175"/>
        <v/>
      </c>
      <c r="AN587" t="str">
        <f t="shared" si="175"/>
        <v/>
      </c>
      <c r="AO587" t="str">
        <f t="shared" si="175"/>
        <v/>
      </c>
      <c r="AP587" t="str">
        <f t="shared" si="175"/>
        <v/>
      </c>
      <c r="AQ587" t="str">
        <f t="shared" si="175"/>
        <v/>
      </c>
      <c r="AR587" t="str">
        <f t="shared" si="177"/>
        <v/>
      </c>
      <c r="AS587" t="str">
        <f t="shared" si="177"/>
        <v/>
      </c>
      <c r="AT587" t="str">
        <f t="shared" si="177"/>
        <v/>
      </c>
      <c r="AU587" t="str">
        <f t="shared" si="177"/>
        <v/>
      </c>
      <c r="AV587" t="str">
        <f t="shared" si="177"/>
        <v/>
      </c>
      <c r="AW587" t="str">
        <f t="shared" si="177"/>
        <v/>
      </c>
      <c r="AX587" t="str">
        <f t="shared" si="177"/>
        <v/>
      </c>
      <c r="AY587" t="str">
        <f t="shared" si="177"/>
        <v/>
      </c>
      <c r="BA587">
        <v>587</v>
      </c>
      <c r="BB587">
        <f t="shared" si="171"/>
        <v>74</v>
      </c>
    </row>
    <row r="588" spans="1:54">
      <c r="A588" s="77"/>
      <c r="E588" s="78"/>
      <c r="F588" s="78"/>
      <c r="G588" t="str" cm="1">
        <f t="array" aca="1" ref="G588" ca="1">IFERROR(IF(INDIRECT("'"&amp;B588&amp;"'!Z"&amp;MATCH(INT(BA588/8)+1,INDIRECT("'"&amp;B588&amp;"'!B4:B15"),0)+3)=1,15,IF(INDIRECT("'"&amp;B588&amp;"'!X"&amp;MATCH(INT(BA588/8)+1,INDIRECT("'"&amp;B588&amp;"'!B4:B15"),0)+3)=1,10,IF(INDIRECT("'"&amp;B588&amp;"'!V"&amp;MATCH(INT(BA588/8)+1,INDIRECT("'"&amp;B588&amp;"'!B4:B15"),0)+3)=1,6,IF(INDIRECT("'"&amp;B588&amp;"'!V"&amp;MATCH(INT(BA588/8)+1,INDIRECT("'"&amp;B588&amp;"'!B4:B15"),0)+3)=1,4,0)))),"")</f>
        <v/>
      </c>
      <c r="H588" t="str" cm="1">
        <f t="array" aca="1" ref="H588" ca="1">IFERROR(IFERROR(INDIRECT("'"&amp;B588&amp;"'!AE"&amp;MATCH(INT(BA588/8)+1,INDIRECT("'"&amp;B588&amp;"'!B4:B15"),0)+3),0)-G588,"")</f>
        <v/>
      </c>
      <c r="I588" t="e">
        <f ca="1">H586+H587+H588</f>
        <v>#VALUE!</v>
      </c>
      <c r="J588" t="str">
        <f ca="1">IFERROR(ABS(SUM(I588,-F587,-E587))+ABS(SUM(IF(D588="Traversal",15,IF(D588="High",10,IF(D588="Mid",6,IF(D588="Low",4,0))))-G588)),"")</f>
        <v/>
      </c>
      <c r="K588" t="str" cm="1">
        <f t="array" aca="1" ref="K588" ca="1">IFERROR(INDIRECT("'"&amp;B588&amp;"'!AG"&amp;MATCH(INT(BA588/8)+1,INDIRECT("'"&amp;B588&amp;"'!B4:B15"),0)+3),"")</f>
        <v/>
      </c>
      <c r="M588" t="str">
        <f t="shared" ca="1" si="176"/>
        <v/>
      </c>
      <c r="N588" t="str">
        <f t="shared" si="176"/>
        <v/>
      </c>
      <c r="O588" t="str">
        <f t="shared" si="176"/>
        <v/>
      </c>
      <c r="P588" t="str">
        <f t="shared" si="176"/>
        <v/>
      </c>
      <c r="Q588" t="str">
        <f t="shared" si="176"/>
        <v/>
      </c>
      <c r="R588" t="str">
        <f t="shared" si="176"/>
        <v/>
      </c>
      <c r="S588" t="str">
        <f t="shared" si="176"/>
        <v/>
      </c>
      <c r="T588" t="str">
        <f t="shared" si="176"/>
        <v/>
      </c>
      <c r="U588" t="str">
        <f t="shared" si="176"/>
        <v/>
      </c>
      <c r="V588" t="str">
        <f t="shared" si="176"/>
        <v/>
      </c>
      <c r="W588" t="str">
        <f t="shared" si="176"/>
        <v/>
      </c>
      <c r="X588" t="str">
        <f t="shared" si="176"/>
        <v/>
      </c>
      <c r="Y588" t="str">
        <f t="shared" si="176"/>
        <v/>
      </c>
      <c r="Z588" t="str">
        <f t="shared" si="176"/>
        <v/>
      </c>
      <c r="AA588" t="str">
        <f t="shared" si="176"/>
        <v/>
      </c>
      <c r="AB588" t="str">
        <f t="shared" si="176"/>
        <v/>
      </c>
      <c r="AC588" t="str">
        <f t="shared" si="175"/>
        <v/>
      </c>
      <c r="AD588" t="str">
        <f t="shared" si="175"/>
        <v/>
      </c>
      <c r="AE588" t="str">
        <f t="shared" si="175"/>
        <v/>
      </c>
      <c r="AF588" t="str">
        <f t="shared" si="175"/>
        <v/>
      </c>
      <c r="AG588" t="str">
        <f t="shared" si="175"/>
        <v/>
      </c>
      <c r="AH588" t="str">
        <f t="shared" si="175"/>
        <v/>
      </c>
      <c r="AI588" t="str">
        <f t="shared" si="175"/>
        <v/>
      </c>
      <c r="AJ588" t="str">
        <f t="shared" si="175"/>
        <v/>
      </c>
      <c r="AK588" t="str">
        <f t="shared" si="175"/>
        <v/>
      </c>
      <c r="AL588" t="str">
        <f t="shared" si="175"/>
        <v/>
      </c>
      <c r="AM588" t="str">
        <f t="shared" si="175"/>
        <v/>
      </c>
      <c r="AN588" t="str">
        <f t="shared" si="175"/>
        <v/>
      </c>
      <c r="AO588" t="str">
        <f t="shared" si="175"/>
        <v/>
      </c>
      <c r="AP588" t="str">
        <f t="shared" si="175"/>
        <v/>
      </c>
      <c r="AQ588" t="str">
        <f t="shared" si="175"/>
        <v/>
      </c>
      <c r="AR588" t="str">
        <f t="shared" si="177"/>
        <v/>
      </c>
      <c r="AS588" t="str">
        <f t="shared" si="177"/>
        <v/>
      </c>
      <c r="AT588" t="str">
        <f t="shared" si="177"/>
        <v/>
      </c>
      <c r="AU588" t="str">
        <f t="shared" si="177"/>
        <v/>
      </c>
      <c r="AV588" t="str">
        <f t="shared" si="177"/>
        <v/>
      </c>
      <c r="AW588" t="str">
        <f t="shared" si="177"/>
        <v/>
      </c>
      <c r="AX588" t="str">
        <f t="shared" si="177"/>
        <v/>
      </c>
      <c r="AY588" t="str">
        <f t="shared" si="177"/>
        <v/>
      </c>
      <c r="BA588">
        <v>588</v>
      </c>
      <c r="BB588">
        <f t="shared" si="171"/>
        <v>74</v>
      </c>
    </row>
    <row r="589" spans="1:54">
      <c r="A589" s="77"/>
      <c r="E589" s="78"/>
      <c r="F589" s="78"/>
      <c r="G589" t="str" cm="1">
        <f t="array" aca="1" ref="G589" ca="1">IFERROR(IF(INDIRECT("'"&amp;B589&amp;"'!Z"&amp;MATCH(INT(BA589/8)+1,INDIRECT("'"&amp;B589&amp;"'!B4:B15"),0)+3)=1,15,IF(INDIRECT("'"&amp;B589&amp;"'!X"&amp;MATCH(INT(BA589/8)+1,INDIRECT("'"&amp;B589&amp;"'!B4:B15"),0)+3)=1,10,IF(INDIRECT("'"&amp;B589&amp;"'!V"&amp;MATCH(INT(BA589/8)+1,INDIRECT("'"&amp;B589&amp;"'!B4:B15"),0)+3)=1,6,IF(INDIRECT("'"&amp;B589&amp;"'!V"&amp;MATCH(INT(BA589/8)+1,INDIRECT("'"&amp;B589&amp;"'!B4:B15"),0)+3)=1,4,0)))),"")</f>
        <v/>
      </c>
      <c r="H589" t="str" cm="1">
        <f t="array" aca="1" ref="H589" ca="1">IFERROR(IFERROR(INDIRECT("'"&amp;B589&amp;"'!AE"&amp;MATCH(INT(BA589/8)+1,INDIRECT("'"&amp;B589&amp;"'!B4:B15"),0)+3),0)-G589,"")</f>
        <v/>
      </c>
      <c r="I589" t="e">
        <f ca="1">H589+H590+H591</f>
        <v>#VALUE!</v>
      </c>
      <c r="J589" t="str">
        <f ca="1">IFERROR(ABS(SUM(I589,-F590,-E590))+ABS(SUM(IF(D589="Traversal",15,IF(D589="High",10,IF(D589="Mid",6,IF(D589="Low",4,0))))-G589)),"")</f>
        <v/>
      </c>
      <c r="K589" t="str" cm="1">
        <f t="array" aca="1" ref="K589" ca="1">IFERROR(INDIRECT("'"&amp;B589&amp;"'!AG"&amp;MATCH(INT(BA589/8)+1,INDIRECT("'"&amp;B589&amp;"'!B4:B15"),0)+3),"")</f>
        <v/>
      </c>
      <c r="M589" t="str">
        <f t="shared" ca="1" si="176"/>
        <v/>
      </c>
      <c r="N589" t="str">
        <f t="shared" si="176"/>
        <v/>
      </c>
      <c r="O589" t="str">
        <f t="shared" si="176"/>
        <v/>
      </c>
      <c r="P589" t="str">
        <f t="shared" si="176"/>
        <v/>
      </c>
      <c r="Q589" t="str">
        <f t="shared" si="176"/>
        <v/>
      </c>
      <c r="R589" t="str">
        <f t="shared" si="176"/>
        <v/>
      </c>
      <c r="S589" t="str">
        <f t="shared" si="176"/>
        <v/>
      </c>
      <c r="T589" t="str">
        <f t="shared" si="176"/>
        <v/>
      </c>
      <c r="U589" t="str">
        <f t="shared" si="176"/>
        <v/>
      </c>
      <c r="V589" t="str">
        <f t="shared" si="176"/>
        <v/>
      </c>
      <c r="W589" t="str">
        <f t="shared" si="176"/>
        <v/>
      </c>
      <c r="X589" t="str">
        <f t="shared" si="176"/>
        <v/>
      </c>
      <c r="Y589" t="str">
        <f t="shared" si="176"/>
        <v/>
      </c>
      <c r="Z589" t="str">
        <f t="shared" si="176"/>
        <v/>
      </c>
      <c r="AA589" t="str">
        <f t="shared" si="176"/>
        <v/>
      </c>
      <c r="AB589" t="str">
        <f t="shared" si="176"/>
        <v/>
      </c>
      <c r="AC589" t="str">
        <f t="shared" si="175"/>
        <v/>
      </c>
      <c r="AD589" t="str">
        <f t="shared" si="175"/>
        <v/>
      </c>
      <c r="AE589" t="str">
        <f t="shared" si="175"/>
        <v/>
      </c>
      <c r="AF589" t="str">
        <f t="shared" si="175"/>
        <v/>
      </c>
      <c r="AG589" t="str">
        <f t="shared" si="175"/>
        <v/>
      </c>
      <c r="AH589" t="str">
        <f t="shared" si="175"/>
        <v/>
      </c>
      <c r="AI589" t="str">
        <f t="shared" si="175"/>
        <v/>
      </c>
      <c r="AJ589" t="str">
        <f t="shared" si="175"/>
        <v/>
      </c>
      <c r="AK589" t="str">
        <f t="shared" si="175"/>
        <v/>
      </c>
      <c r="AL589" t="str">
        <f t="shared" si="175"/>
        <v/>
      </c>
      <c r="AM589" t="str">
        <f t="shared" si="175"/>
        <v/>
      </c>
      <c r="AN589" t="str">
        <f t="shared" si="175"/>
        <v/>
      </c>
      <c r="AO589" t="str">
        <f t="shared" si="175"/>
        <v/>
      </c>
      <c r="AP589" t="str">
        <f t="shared" si="175"/>
        <v/>
      </c>
      <c r="AQ589" t="str">
        <f t="shared" si="175"/>
        <v/>
      </c>
      <c r="AR589" t="str">
        <f t="shared" si="177"/>
        <v/>
      </c>
      <c r="AS589" t="str">
        <f t="shared" si="177"/>
        <v/>
      </c>
      <c r="AT589" t="str">
        <f t="shared" si="177"/>
        <v/>
      </c>
      <c r="AU589" t="str">
        <f t="shared" si="177"/>
        <v/>
      </c>
      <c r="AV589" t="str">
        <f t="shared" si="177"/>
        <v/>
      </c>
      <c r="AW589" t="str">
        <f t="shared" si="177"/>
        <v/>
      </c>
      <c r="AX589" t="str">
        <f t="shared" si="177"/>
        <v/>
      </c>
      <c r="AY589" t="str">
        <f t="shared" si="177"/>
        <v/>
      </c>
      <c r="BA589">
        <v>589</v>
      </c>
      <c r="BB589">
        <f t="shared" si="171"/>
        <v>74</v>
      </c>
    </row>
    <row r="590" spans="1:54">
      <c r="A590" s="77"/>
      <c r="E590" s="78"/>
      <c r="F590" s="78"/>
      <c r="G590" t="str" cm="1">
        <f t="array" aca="1" ref="G590" ca="1">IFERROR(IF(INDIRECT("'"&amp;B590&amp;"'!Z"&amp;MATCH(INT(BA590/8)+1,INDIRECT("'"&amp;B590&amp;"'!B4:B15"),0)+3)=1,15,IF(INDIRECT("'"&amp;B590&amp;"'!X"&amp;MATCH(INT(BA590/8)+1,INDIRECT("'"&amp;B590&amp;"'!B4:B15"),0)+3)=1,10,IF(INDIRECT("'"&amp;B590&amp;"'!V"&amp;MATCH(INT(BA590/8)+1,INDIRECT("'"&amp;B590&amp;"'!B4:B15"),0)+3)=1,6,IF(INDIRECT("'"&amp;B590&amp;"'!V"&amp;MATCH(INT(BA590/8)+1,INDIRECT("'"&amp;B590&amp;"'!B4:B15"),0)+3)=1,4,0)))),"")</f>
        <v/>
      </c>
      <c r="H590" t="str" cm="1">
        <f t="array" aca="1" ref="H590" ca="1">IFERROR(IFERROR(INDIRECT("'"&amp;B590&amp;"'!AE"&amp;MATCH(INT(BA590/8)+1,INDIRECT("'"&amp;B590&amp;"'!B4:B15"),0)+3),0)-G590,"")</f>
        <v/>
      </c>
      <c r="I590" t="e">
        <f ca="1">H589+H590+H591</f>
        <v>#VALUE!</v>
      </c>
      <c r="J590" t="str">
        <f ca="1">IFERROR(ABS(SUM(I590,-F590,-E590))+ABS(SUM(IF(D590="Traversal",15,IF(D590="High",10,IF(D590="Mid",6,IF(D590="Low",4,0))))-G590)),"")</f>
        <v/>
      </c>
      <c r="K590" t="str" cm="1">
        <f t="array" aca="1" ref="K590" ca="1">IFERROR(INDIRECT("'"&amp;B590&amp;"'!AG"&amp;MATCH(INT(BA590/8)+1,INDIRECT("'"&amp;B590&amp;"'!B4:B15"),0)+3),"")</f>
        <v/>
      </c>
      <c r="M590" t="str">
        <f t="shared" ca="1" si="176"/>
        <v/>
      </c>
      <c r="N590" t="str">
        <f t="shared" si="176"/>
        <v/>
      </c>
      <c r="O590" t="str">
        <f t="shared" si="176"/>
        <v/>
      </c>
      <c r="P590" t="str">
        <f t="shared" si="176"/>
        <v/>
      </c>
      <c r="Q590" t="str">
        <f t="shared" si="176"/>
        <v/>
      </c>
      <c r="R590" t="str">
        <f t="shared" si="176"/>
        <v/>
      </c>
      <c r="S590" t="str">
        <f t="shared" si="176"/>
        <v/>
      </c>
      <c r="T590" t="str">
        <f t="shared" si="176"/>
        <v/>
      </c>
      <c r="U590" t="str">
        <f t="shared" si="176"/>
        <v/>
      </c>
      <c r="V590" t="str">
        <f t="shared" si="176"/>
        <v/>
      </c>
      <c r="W590" t="str">
        <f t="shared" si="176"/>
        <v/>
      </c>
      <c r="X590" t="str">
        <f t="shared" si="176"/>
        <v/>
      </c>
      <c r="Y590" t="str">
        <f t="shared" si="176"/>
        <v/>
      </c>
      <c r="Z590" t="str">
        <f t="shared" si="176"/>
        <v/>
      </c>
      <c r="AA590" t="str">
        <f t="shared" si="176"/>
        <v/>
      </c>
      <c r="AB590" t="str">
        <f t="shared" si="176"/>
        <v/>
      </c>
      <c r="AC590" t="str">
        <f t="shared" si="175"/>
        <v/>
      </c>
      <c r="AD590" t="str">
        <f t="shared" si="175"/>
        <v/>
      </c>
      <c r="AE590" t="str">
        <f t="shared" si="175"/>
        <v/>
      </c>
      <c r="AF590" t="str">
        <f t="shared" si="175"/>
        <v/>
      </c>
      <c r="AG590" t="str">
        <f t="shared" si="175"/>
        <v/>
      </c>
      <c r="AH590" t="str">
        <f t="shared" si="175"/>
        <v/>
      </c>
      <c r="AI590" t="str">
        <f t="shared" si="175"/>
        <v/>
      </c>
      <c r="AJ590" t="str">
        <f t="shared" si="175"/>
        <v/>
      </c>
      <c r="AK590" t="str">
        <f t="shared" si="175"/>
        <v/>
      </c>
      <c r="AL590" t="str">
        <f t="shared" si="175"/>
        <v/>
      </c>
      <c r="AM590" t="str">
        <f t="shared" si="175"/>
        <v/>
      </c>
      <c r="AN590" t="str">
        <f t="shared" si="175"/>
        <v/>
      </c>
      <c r="AO590" t="str">
        <f t="shared" si="175"/>
        <v/>
      </c>
      <c r="AP590" t="str">
        <f t="shared" si="175"/>
        <v/>
      </c>
      <c r="AQ590" t="str">
        <f t="shared" si="175"/>
        <v/>
      </c>
      <c r="AR590" t="str">
        <f t="shared" si="177"/>
        <v/>
      </c>
      <c r="AS590" t="str">
        <f t="shared" si="177"/>
        <v/>
      </c>
      <c r="AT590" t="str">
        <f t="shared" si="177"/>
        <v/>
      </c>
      <c r="AU590" t="str">
        <f t="shared" si="177"/>
        <v/>
      </c>
      <c r="AV590" t="str">
        <f t="shared" si="177"/>
        <v/>
      </c>
      <c r="AW590" t="str">
        <f t="shared" si="177"/>
        <v/>
      </c>
      <c r="AX590" t="str">
        <f t="shared" si="177"/>
        <v/>
      </c>
      <c r="AY590" t="str">
        <f t="shared" si="177"/>
        <v/>
      </c>
      <c r="BA590">
        <v>590</v>
      </c>
      <c r="BB590">
        <f t="shared" si="171"/>
        <v>74</v>
      </c>
    </row>
    <row r="591" spans="1:54">
      <c r="A591" s="77"/>
      <c r="E591" s="78"/>
      <c r="F591" s="78"/>
      <c r="G591" t="str" cm="1">
        <f t="array" aca="1" ref="G591" ca="1">IFERROR(IF(INDIRECT("'"&amp;B591&amp;"'!Z"&amp;MATCH(INT(BA591/8)+1,INDIRECT("'"&amp;B591&amp;"'!B4:B15"),0)+3)=1,15,IF(INDIRECT("'"&amp;B591&amp;"'!X"&amp;MATCH(INT(BA591/8)+1,INDIRECT("'"&amp;B591&amp;"'!B4:B15"),0)+3)=1,10,IF(INDIRECT("'"&amp;B591&amp;"'!V"&amp;MATCH(INT(BA591/8)+1,INDIRECT("'"&amp;B591&amp;"'!B4:B15"),0)+3)=1,6,IF(INDIRECT("'"&amp;B591&amp;"'!V"&amp;MATCH(INT(BA591/8)+1,INDIRECT("'"&amp;B591&amp;"'!B4:B15"),0)+3)=1,4,0)))),"")</f>
        <v/>
      </c>
      <c r="H591" t="str" cm="1">
        <f t="array" aca="1" ref="H591" ca="1">IFERROR(IFERROR(INDIRECT("'"&amp;B591&amp;"'!AE"&amp;MATCH(INT(BA591/8)+1,INDIRECT("'"&amp;B591&amp;"'!B4:B15"),0)+3),0)-G591,"")</f>
        <v/>
      </c>
      <c r="I591" t="e">
        <f ca="1">H589+H590+H591</f>
        <v>#VALUE!</v>
      </c>
      <c r="J591" t="str">
        <f ca="1">IFERROR(ABS(SUM(I591,-F590,-E590))+ABS(SUM(IF(D591="Traversal",15,IF(D591="High",10,IF(D591="Mid",6,IF(D591="Low",4,0))))-G591)),"")</f>
        <v/>
      </c>
      <c r="K591" t="str" cm="1">
        <f t="array" aca="1" ref="K591" ca="1">IFERROR(INDIRECT("'"&amp;B591&amp;"'!AG"&amp;MATCH(INT(BA591/8)+1,INDIRECT("'"&amp;B591&amp;"'!B4:B15"),0)+3),"")</f>
        <v/>
      </c>
      <c r="M591" t="str">
        <f t="shared" ca="1" si="176"/>
        <v/>
      </c>
      <c r="N591" t="str">
        <f t="shared" si="176"/>
        <v/>
      </c>
      <c r="O591" t="str">
        <f t="shared" si="176"/>
        <v/>
      </c>
      <c r="P591" t="str">
        <f t="shared" si="176"/>
        <v/>
      </c>
      <c r="Q591" t="str">
        <f t="shared" si="176"/>
        <v/>
      </c>
      <c r="R591" t="str">
        <f t="shared" si="176"/>
        <v/>
      </c>
      <c r="S591" t="str">
        <f t="shared" si="176"/>
        <v/>
      </c>
      <c r="T591" t="str">
        <f t="shared" si="176"/>
        <v/>
      </c>
      <c r="U591" t="str">
        <f t="shared" si="176"/>
        <v/>
      </c>
      <c r="V591" t="str">
        <f t="shared" si="176"/>
        <v/>
      </c>
      <c r="W591" t="str">
        <f t="shared" si="176"/>
        <v/>
      </c>
      <c r="X591" t="str">
        <f t="shared" si="176"/>
        <v/>
      </c>
      <c r="Y591" t="str">
        <f t="shared" si="176"/>
        <v/>
      </c>
      <c r="Z591" t="str">
        <f t="shared" si="176"/>
        <v/>
      </c>
      <c r="AA591" t="str">
        <f t="shared" si="176"/>
        <v/>
      </c>
      <c r="AB591" t="str">
        <f t="shared" si="176"/>
        <v/>
      </c>
      <c r="AC591" t="str">
        <f t="shared" si="175"/>
        <v/>
      </c>
      <c r="AD591" t="str">
        <f t="shared" si="175"/>
        <v/>
      </c>
      <c r="AE591" t="str">
        <f t="shared" si="175"/>
        <v/>
      </c>
      <c r="AF591" t="str">
        <f t="shared" si="175"/>
        <v/>
      </c>
      <c r="AG591" t="str">
        <f t="shared" si="175"/>
        <v/>
      </c>
      <c r="AH591" t="str">
        <f t="shared" si="175"/>
        <v/>
      </c>
      <c r="AI591" t="str">
        <f t="shared" si="175"/>
        <v/>
      </c>
      <c r="AJ591" t="str">
        <f t="shared" si="175"/>
        <v/>
      </c>
      <c r="AK591" t="str">
        <f t="shared" si="175"/>
        <v/>
      </c>
      <c r="AL591" t="str">
        <f t="shared" si="175"/>
        <v/>
      </c>
      <c r="AM591" t="str">
        <f t="shared" si="175"/>
        <v/>
      </c>
      <c r="AN591" t="str">
        <f t="shared" si="175"/>
        <v/>
      </c>
      <c r="AO591" t="str">
        <f t="shared" si="175"/>
        <v/>
      </c>
      <c r="AP591" t="str">
        <f t="shared" si="175"/>
        <v/>
      </c>
      <c r="AQ591" t="str">
        <f t="shared" si="175"/>
        <v/>
      </c>
      <c r="AR591" t="str">
        <f t="shared" si="177"/>
        <v/>
      </c>
      <c r="AS591" t="str">
        <f t="shared" si="177"/>
        <v/>
      </c>
      <c r="AT591" t="str">
        <f t="shared" si="177"/>
        <v/>
      </c>
      <c r="AU591" t="str">
        <f t="shared" si="177"/>
        <v/>
      </c>
      <c r="AV591" t="str">
        <f t="shared" si="177"/>
        <v/>
      </c>
      <c r="AW591" t="str">
        <f t="shared" si="177"/>
        <v/>
      </c>
      <c r="AX591" t="str">
        <f t="shared" si="177"/>
        <v/>
      </c>
      <c r="AY591" t="str">
        <f t="shared" si="177"/>
        <v/>
      </c>
      <c r="BA591">
        <v>591</v>
      </c>
      <c r="BB591">
        <f t="shared" si="171"/>
        <v>74</v>
      </c>
    </row>
    <row r="592" spans="1:54">
      <c r="A592" s="77"/>
      <c r="E592" s="78"/>
      <c r="F592" s="78"/>
      <c r="G592" t="str" cm="1">
        <f t="array" aca="1" ref="G592" ca="1">IFERROR(IF(INDIRECT("'"&amp;B592&amp;"'!Z"&amp;MATCH(INT(BA592/8)+1,INDIRECT("'"&amp;B592&amp;"'!B4:B15"),0)+3)=1,15,IF(INDIRECT("'"&amp;B592&amp;"'!X"&amp;MATCH(INT(BA592/8)+1,INDIRECT("'"&amp;B592&amp;"'!B4:B15"),0)+3)=1,10,IF(INDIRECT("'"&amp;B592&amp;"'!V"&amp;MATCH(INT(BA592/8)+1,INDIRECT("'"&amp;B592&amp;"'!B4:B15"),0)+3)=1,6,IF(INDIRECT("'"&amp;B592&amp;"'!V"&amp;MATCH(INT(BA592/8)+1,INDIRECT("'"&amp;B592&amp;"'!B4:B15"),0)+3)=1,4,0)))),"")</f>
        <v/>
      </c>
      <c r="H592" t="str" cm="1">
        <f t="array" aca="1" ref="H592" ca="1">IFERROR(IFERROR(INDIRECT("'"&amp;B592&amp;"'!AE"&amp;MATCH(INT(BA592/8)+1,INDIRECT("'"&amp;B592&amp;"'!B4:B15"),0)+3),0)-G592,"")</f>
        <v/>
      </c>
      <c r="K592" t="str" cm="1">
        <f t="array" aca="1" ref="K592" ca="1">IFERROR(INDIRECT("'"&amp;B592&amp;"'!AG"&amp;MATCH(INT(BA592/8)+1,INDIRECT("'"&amp;B592&amp;"'!B4:B15"),0)+3),"")</f>
        <v/>
      </c>
      <c r="M592" t="str">
        <f t="shared" ca="1" si="176"/>
        <v/>
      </c>
      <c r="N592" t="str">
        <f t="shared" si="176"/>
        <v/>
      </c>
      <c r="O592" t="str">
        <f t="shared" si="176"/>
        <v/>
      </c>
      <c r="P592" t="str">
        <f t="shared" si="176"/>
        <v/>
      </c>
      <c r="Q592" t="str">
        <f t="shared" si="176"/>
        <v/>
      </c>
      <c r="R592" t="str">
        <f t="shared" si="176"/>
        <v/>
      </c>
      <c r="S592" t="str">
        <f t="shared" si="176"/>
        <v/>
      </c>
      <c r="T592" t="str">
        <f t="shared" si="176"/>
        <v/>
      </c>
      <c r="U592" t="str">
        <f t="shared" si="176"/>
        <v/>
      </c>
      <c r="V592" t="str">
        <f t="shared" si="176"/>
        <v/>
      </c>
      <c r="W592" t="str">
        <f t="shared" si="176"/>
        <v/>
      </c>
      <c r="X592" t="str">
        <f t="shared" si="176"/>
        <v/>
      </c>
      <c r="Y592" t="str">
        <f t="shared" si="176"/>
        <v/>
      </c>
      <c r="Z592" t="str">
        <f t="shared" si="176"/>
        <v/>
      </c>
      <c r="AA592" t="str">
        <f t="shared" si="176"/>
        <v/>
      </c>
      <c r="AB592" t="str">
        <f t="shared" si="176"/>
        <v/>
      </c>
      <c r="AC592" t="str">
        <f t="shared" si="175"/>
        <v/>
      </c>
      <c r="AD592" t="str">
        <f t="shared" si="175"/>
        <v/>
      </c>
      <c r="AE592" t="str">
        <f t="shared" si="175"/>
        <v/>
      </c>
      <c r="AF592" t="str">
        <f t="shared" si="175"/>
        <v/>
      </c>
      <c r="AG592" t="str">
        <f t="shared" si="175"/>
        <v/>
      </c>
      <c r="AH592" t="str">
        <f t="shared" si="175"/>
        <v/>
      </c>
      <c r="AI592" t="str">
        <f t="shared" si="175"/>
        <v/>
      </c>
      <c r="AJ592" t="str">
        <f t="shared" si="175"/>
        <v/>
      </c>
      <c r="AK592" t="str">
        <f t="shared" si="175"/>
        <v/>
      </c>
      <c r="AL592" t="str">
        <f t="shared" si="175"/>
        <v/>
      </c>
      <c r="AM592" t="str">
        <f t="shared" si="175"/>
        <v/>
      </c>
      <c r="AN592" t="str">
        <f t="shared" si="175"/>
        <v/>
      </c>
      <c r="AO592" t="str">
        <f t="shared" si="175"/>
        <v/>
      </c>
      <c r="AP592" t="str">
        <f t="shared" si="175"/>
        <v/>
      </c>
      <c r="AQ592" t="str">
        <f t="shared" si="175"/>
        <v/>
      </c>
      <c r="AR592" t="str">
        <f t="shared" si="177"/>
        <v/>
      </c>
      <c r="AS592" t="str">
        <f t="shared" si="177"/>
        <v/>
      </c>
      <c r="AT592" t="str">
        <f t="shared" si="177"/>
        <v/>
      </c>
      <c r="AU592" t="str">
        <f t="shared" si="177"/>
        <v/>
      </c>
      <c r="AV592" t="str">
        <f t="shared" si="177"/>
        <v/>
      </c>
      <c r="AW592" t="str">
        <f t="shared" si="177"/>
        <v/>
      </c>
      <c r="AX592" t="str">
        <f t="shared" si="177"/>
        <v/>
      </c>
      <c r="AY592" t="str">
        <f t="shared" si="177"/>
        <v/>
      </c>
      <c r="BA592">
        <v>592</v>
      </c>
      <c r="BB592">
        <f t="shared" si="171"/>
        <v>75</v>
      </c>
    </row>
    <row r="593" spans="1:54">
      <c r="A593" s="77"/>
      <c r="E593" s="78"/>
      <c r="F593" s="78"/>
      <c r="G593" t="str" cm="1">
        <f t="array" aca="1" ref="G593" ca="1">IFERROR(IF(INDIRECT("'"&amp;B593&amp;"'!Z"&amp;MATCH(INT(BA593/8)+1,INDIRECT("'"&amp;B593&amp;"'!B4:B15"),0)+3)=1,15,IF(INDIRECT("'"&amp;B593&amp;"'!X"&amp;MATCH(INT(BA593/8)+1,INDIRECT("'"&amp;B593&amp;"'!B4:B15"),0)+3)=1,10,IF(INDIRECT("'"&amp;B593&amp;"'!V"&amp;MATCH(INT(BA593/8)+1,INDIRECT("'"&amp;B593&amp;"'!B4:B15"),0)+3)=1,6,IF(INDIRECT("'"&amp;B593&amp;"'!V"&amp;MATCH(INT(BA593/8)+1,INDIRECT("'"&amp;B593&amp;"'!B4:B15"),0)+3)=1,4,0)))),"")</f>
        <v/>
      </c>
      <c r="H593" t="str" cm="1">
        <f t="array" aca="1" ref="H593" ca="1">IFERROR(IFERROR(INDIRECT("'"&amp;B593&amp;"'!AE"&amp;MATCH(INT(BA593/8)+1,INDIRECT("'"&amp;B593&amp;"'!B4:B15"),0)+3),0)-G593,"")</f>
        <v/>
      </c>
      <c r="K593" t="str" cm="1">
        <f t="array" aca="1" ref="K593" ca="1">IFERROR(INDIRECT("'"&amp;B593&amp;"'!AG"&amp;MATCH(INT(BA593/8)+1,INDIRECT("'"&amp;B593&amp;"'!B4:B15"),0)+3),"")</f>
        <v/>
      </c>
      <c r="M593" t="str">
        <f t="shared" ca="1" si="176"/>
        <v/>
      </c>
      <c r="N593" t="str">
        <f t="shared" si="176"/>
        <v/>
      </c>
      <c r="O593" t="str">
        <f t="shared" si="176"/>
        <v/>
      </c>
      <c r="P593" t="str">
        <f t="shared" si="176"/>
        <v/>
      </c>
      <c r="Q593" t="str">
        <f t="shared" si="176"/>
        <v/>
      </c>
      <c r="R593" t="str">
        <f t="shared" si="176"/>
        <v/>
      </c>
      <c r="S593" t="str">
        <f t="shared" si="176"/>
        <v/>
      </c>
      <c r="T593" t="str">
        <f t="shared" si="176"/>
        <v/>
      </c>
      <c r="U593" t="str">
        <f t="shared" si="176"/>
        <v/>
      </c>
      <c r="V593" t="str">
        <f t="shared" si="176"/>
        <v/>
      </c>
      <c r="W593" t="str">
        <f t="shared" si="176"/>
        <v/>
      </c>
      <c r="X593" t="str">
        <f t="shared" si="176"/>
        <v/>
      </c>
      <c r="Y593" t="str">
        <f t="shared" si="176"/>
        <v/>
      </c>
      <c r="Z593" t="str">
        <f t="shared" si="176"/>
        <v/>
      </c>
      <c r="AA593" t="str">
        <f t="shared" si="176"/>
        <v/>
      </c>
      <c r="AB593" t="str">
        <f t="shared" si="176"/>
        <v/>
      </c>
      <c r="AC593" t="str">
        <f t="shared" si="175"/>
        <v/>
      </c>
      <c r="AD593" t="str">
        <f t="shared" si="175"/>
        <v/>
      </c>
      <c r="AE593" t="str">
        <f t="shared" si="175"/>
        <v/>
      </c>
      <c r="AF593" t="str">
        <f t="shared" si="175"/>
        <v/>
      </c>
      <c r="AG593" t="str">
        <f t="shared" si="175"/>
        <v/>
      </c>
      <c r="AH593" t="str">
        <f t="shared" si="175"/>
        <v/>
      </c>
      <c r="AI593" t="str">
        <f t="shared" si="175"/>
        <v/>
      </c>
      <c r="AJ593" t="str">
        <f t="shared" si="175"/>
        <v/>
      </c>
      <c r="AK593" t="str">
        <f t="shared" si="175"/>
        <v/>
      </c>
      <c r="AL593" t="str">
        <f t="shared" si="175"/>
        <v/>
      </c>
      <c r="AM593" t="str">
        <f t="shared" si="175"/>
        <v/>
      </c>
      <c r="AN593" t="str">
        <f t="shared" si="175"/>
        <v/>
      </c>
      <c r="AO593" t="str">
        <f t="shared" si="175"/>
        <v/>
      </c>
      <c r="AP593" t="str">
        <f t="shared" si="175"/>
        <v/>
      </c>
      <c r="AQ593" t="str">
        <f t="shared" si="175"/>
        <v/>
      </c>
      <c r="AR593" t="str">
        <f t="shared" si="177"/>
        <v/>
      </c>
      <c r="AS593" t="str">
        <f t="shared" si="177"/>
        <v/>
      </c>
      <c r="AT593" t="str">
        <f t="shared" si="177"/>
        <v/>
      </c>
      <c r="AU593" t="str">
        <f t="shared" si="177"/>
        <v/>
      </c>
      <c r="AV593" t="str">
        <f t="shared" si="177"/>
        <v/>
      </c>
      <c r="AW593" t="str">
        <f t="shared" si="177"/>
        <v/>
      </c>
      <c r="AX593" t="str">
        <f t="shared" si="177"/>
        <v/>
      </c>
      <c r="AY593" t="str">
        <f t="shared" si="177"/>
        <v/>
      </c>
      <c r="BA593">
        <v>593</v>
      </c>
      <c r="BB593">
        <f t="shared" si="171"/>
        <v>75</v>
      </c>
    </row>
    <row r="594" spans="1:54">
      <c r="A594" s="77"/>
      <c r="E594" s="78"/>
      <c r="F594" s="78"/>
      <c r="G594" t="str" cm="1">
        <f t="array" aca="1" ref="G594" ca="1">IFERROR(IF(INDIRECT("'"&amp;B594&amp;"'!Z"&amp;MATCH(INT(BA594/8)+1,INDIRECT("'"&amp;B594&amp;"'!B4:B15"),0)+3)=1,15,IF(INDIRECT("'"&amp;B594&amp;"'!X"&amp;MATCH(INT(BA594/8)+1,INDIRECT("'"&amp;B594&amp;"'!B4:B15"),0)+3)=1,10,IF(INDIRECT("'"&amp;B594&amp;"'!V"&amp;MATCH(INT(BA594/8)+1,INDIRECT("'"&amp;B594&amp;"'!B4:B15"),0)+3)=1,6,IF(INDIRECT("'"&amp;B594&amp;"'!V"&amp;MATCH(INT(BA594/8)+1,INDIRECT("'"&amp;B594&amp;"'!B4:B15"),0)+3)=1,4,0)))),"")</f>
        <v/>
      </c>
      <c r="H594" t="str" cm="1">
        <f t="array" aca="1" ref="H594" ca="1">IFERROR(IFERROR(INDIRECT("'"&amp;B594&amp;"'!AE"&amp;MATCH(INT(BA594/8)+1,INDIRECT("'"&amp;B594&amp;"'!B4:B15"),0)+3),0)-G594,"")</f>
        <v/>
      </c>
      <c r="I594" t="e">
        <f ca="1">H594+H595+H596</f>
        <v>#VALUE!</v>
      </c>
      <c r="J594" t="str">
        <f ca="1">IFERROR(ABS(SUM(I594,-F595,-E595))+ABS(SUM(IF(D594="Traversal",15,IF(D594="High",10,IF(D594="Mid",6,IF(D594="Low",4,0))))-G594)),"")</f>
        <v/>
      </c>
      <c r="K594" t="str" cm="1">
        <f t="array" aca="1" ref="K594" ca="1">IFERROR(INDIRECT("'"&amp;B594&amp;"'!AG"&amp;MATCH(INT(BA594/8)+1,INDIRECT("'"&amp;B594&amp;"'!B4:B15"),0)+3),"")</f>
        <v/>
      </c>
      <c r="M594" t="str">
        <f t="shared" ca="1" si="176"/>
        <v/>
      </c>
      <c r="N594" t="str">
        <f t="shared" si="176"/>
        <v/>
      </c>
      <c r="O594" t="str">
        <f t="shared" si="176"/>
        <v/>
      </c>
      <c r="P594" t="str">
        <f t="shared" si="176"/>
        <v/>
      </c>
      <c r="Q594" t="str">
        <f t="shared" si="176"/>
        <v/>
      </c>
      <c r="R594" t="str">
        <f t="shared" si="176"/>
        <v/>
      </c>
      <c r="S594" t="str">
        <f t="shared" si="176"/>
        <v/>
      </c>
      <c r="T594" t="str">
        <f t="shared" si="176"/>
        <v/>
      </c>
      <c r="U594" t="str">
        <f t="shared" si="176"/>
        <v/>
      </c>
      <c r="V594" t="str">
        <f t="shared" si="176"/>
        <v/>
      </c>
      <c r="W594" t="str">
        <f t="shared" si="176"/>
        <v/>
      </c>
      <c r="X594" t="str">
        <f t="shared" si="176"/>
        <v/>
      </c>
      <c r="Y594" t="str">
        <f t="shared" si="176"/>
        <v/>
      </c>
      <c r="Z594" t="str">
        <f t="shared" si="176"/>
        <v/>
      </c>
      <c r="AA594" t="str">
        <f t="shared" si="176"/>
        <v/>
      </c>
      <c r="AB594" t="str">
        <f t="shared" si="176"/>
        <v/>
      </c>
      <c r="AC594" t="str">
        <f t="shared" si="175"/>
        <v/>
      </c>
      <c r="AD594" t="str">
        <f t="shared" si="175"/>
        <v/>
      </c>
      <c r="AE594" t="str">
        <f t="shared" si="175"/>
        <v/>
      </c>
      <c r="AF594" t="str">
        <f t="shared" si="175"/>
        <v/>
      </c>
      <c r="AG594" t="str">
        <f t="shared" si="175"/>
        <v/>
      </c>
      <c r="AH594" t="str">
        <f t="shared" si="175"/>
        <v/>
      </c>
      <c r="AI594" t="str">
        <f t="shared" si="175"/>
        <v/>
      </c>
      <c r="AJ594" t="str">
        <f t="shared" si="175"/>
        <v/>
      </c>
      <c r="AK594" t="str">
        <f t="shared" si="175"/>
        <v/>
      </c>
      <c r="AL594" t="str">
        <f t="shared" si="175"/>
        <v/>
      </c>
      <c r="AM594" t="str">
        <f t="shared" si="175"/>
        <v/>
      </c>
      <c r="AN594" t="str">
        <f t="shared" si="175"/>
        <v/>
      </c>
      <c r="AO594" t="str">
        <f t="shared" si="175"/>
        <v/>
      </c>
      <c r="AP594" t="str">
        <f t="shared" si="175"/>
        <v/>
      </c>
      <c r="AQ594" t="str">
        <f t="shared" si="175"/>
        <v/>
      </c>
      <c r="AR594" t="str">
        <f t="shared" si="177"/>
        <v/>
      </c>
      <c r="AS594" t="str">
        <f t="shared" si="177"/>
        <v/>
      </c>
      <c r="AT594" t="str">
        <f t="shared" si="177"/>
        <v/>
      </c>
      <c r="AU594" t="str">
        <f t="shared" si="177"/>
        <v/>
      </c>
      <c r="AV594" t="str">
        <f t="shared" si="177"/>
        <v/>
      </c>
      <c r="AW594" t="str">
        <f t="shared" si="177"/>
        <v/>
      </c>
      <c r="AX594" t="str">
        <f t="shared" si="177"/>
        <v/>
      </c>
      <c r="AY594" t="str">
        <f t="shared" si="177"/>
        <v/>
      </c>
      <c r="BA594">
        <v>594</v>
      </c>
      <c r="BB594">
        <f t="shared" si="171"/>
        <v>75</v>
      </c>
    </row>
    <row r="595" spans="1:54">
      <c r="A595" s="77"/>
      <c r="E595" s="78"/>
      <c r="F595" s="78"/>
      <c r="G595" t="str" cm="1">
        <f t="array" aca="1" ref="G595" ca="1">IFERROR(IF(INDIRECT("'"&amp;B595&amp;"'!Z"&amp;MATCH(INT(BA595/8)+1,INDIRECT("'"&amp;B595&amp;"'!B4:B15"),0)+3)=1,15,IF(INDIRECT("'"&amp;B595&amp;"'!X"&amp;MATCH(INT(BA595/8)+1,INDIRECT("'"&amp;B595&amp;"'!B4:B15"),0)+3)=1,10,IF(INDIRECT("'"&amp;B595&amp;"'!V"&amp;MATCH(INT(BA595/8)+1,INDIRECT("'"&amp;B595&amp;"'!B4:B15"),0)+3)=1,6,IF(INDIRECT("'"&amp;B595&amp;"'!V"&amp;MATCH(INT(BA595/8)+1,INDIRECT("'"&amp;B595&amp;"'!B4:B15"),0)+3)=1,4,0)))),"")</f>
        <v/>
      </c>
      <c r="H595" t="str" cm="1">
        <f t="array" aca="1" ref="H595" ca="1">IFERROR(IFERROR(INDIRECT("'"&amp;B595&amp;"'!AE"&amp;MATCH(INT(BA595/8)+1,INDIRECT("'"&amp;B595&amp;"'!B4:B15"),0)+3),0)-G595,"")</f>
        <v/>
      </c>
      <c r="I595" t="e">
        <f ca="1">H594+H595+H596</f>
        <v>#VALUE!</v>
      </c>
      <c r="J595" t="str">
        <f ca="1">IFERROR(ABS(SUM(I595,-F595,-E595))+ABS(SUM(IF(D595="Traversal",15,IF(D595="High",10,IF(D595="Mid",6,IF(D595="Low",4,0))))-G595)),"")</f>
        <v/>
      </c>
      <c r="K595" t="str" cm="1">
        <f t="array" aca="1" ref="K595" ca="1">IFERROR(INDIRECT("'"&amp;B595&amp;"'!AG"&amp;MATCH(INT(BA595/8)+1,INDIRECT("'"&amp;B595&amp;"'!B4:B15"),0)+3),"")</f>
        <v/>
      </c>
      <c r="M595" t="str">
        <f t="shared" ca="1" si="176"/>
        <v/>
      </c>
      <c r="N595" t="str">
        <f t="shared" si="176"/>
        <v/>
      </c>
      <c r="O595" t="str">
        <f t="shared" si="176"/>
        <v/>
      </c>
      <c r="P595" t="str">
        <f t="shared" si="176"/>
        <v/>
      </c>
      <c r="Q595" t="str">
        <f t="shared" si="176"/>
        <v/>
      </c>
      <c r="R595" t="str">
        <f t="shared" si="176"/>
        <v/>
      </c>
      <c r="S595" t="str">
        <f t="shared" si="176"/>
        <v/>
      </c>
      <c r="T595" t="str">
        <f t="shared" si="176"/>
        <v/>
      </c>
      <c r="U595" t="str">
        <f t="shared" si="176"/>
        <v/>
      </c>
      <c r="V595" t="str">
        <f t="shared" si="176"/>
        <v/>
      </c>
      <c r="W595" t="str">
        <f t="shared" si="176"/>
        <v/>
      </c>
      <c r="X595" t="str">
        <f t="shared" si="176"/>
        <v/>
      </c>
      <c r="Y595" t="str">
        <f t="shared" si="176"/>
        <v/>
      </c>
      <c r="Z595" t="str">
        <f t="shared" si="176"/>
        <v/>
      </c>
      <c r="AA595" t="str">
        <f t="shared" si="176"/>
        <v/>
      </c>
      <c r="AB595" t="str">
        <f t="shared" si="176"/>
        <v/>
      </c>
      <c r="AC595" t="str">
        <f t="shared" si="175"/>
        <v/>
      </c>
      <c r="AD595" t="str">
        <f t="shared" si="175"/>
        <v/>
      </c>
      <c r="AE595" t="str">
        <f t="shared" si="175"/>
        <v/>
      </c>
      <c r="AF595" t="str">
        <f t="shared" si="175"/>
        <v/>
      </c>
      <c r="AG595" t="str">
        <f t="shared" si="175"/>
        <v/>
      </c>
      <c r="AH595" t="str">
        <f t="shared" si="175"/>
        <v/>
      </c>
      <c r="AI595" t="str">
        <f t="shared" si="175"/>
        <v/>
      </c>
      <c r="AJ595" t="str">
        <f t="shared" si="175"/>
        <v/>
      </c>
      <c r="AK595" t="str">
        <f t="shared" si="175"/>
        <v/>
      </c>
      <c r="AL595" t="str">
        <f t="shared" si="175"/>
        <v/>
      </c>
      <c r="AM595" t="str">
        <f t="shared" si="175"/>
        <v/>
      </c>
      <c r="AN595" t="str">
        <f t="shared" si="175"/>
        <v/>
      </c>
      <c r="AO595" t="str">
        <f t="shared" si="175"/>
        <v/>
      </c>
      <c r="AP595" t="str">
        <f t="shared" si="175"/>
        <v/>
      </c>
      <c r="AQ595" t="str">
        <f t="shared" si="175"/>
        <v/>
      </c>
      <c r="AR595" t="str">
        <f t="shared" si="177"/>
        <v/>
      </c>
      <c r="AS595" t="str">
        <f t="shared" si="177"/>
        <v/>
      </c>
      <c r="AT595" t="str">
        <f t="shared" si="177"/>
        <v/>
      </c>
      <c r="AU595" t="str">
        <f t="shared" si="177"/>
        <v/>
      </c>
      <c r="AV595" t="str">
        <f t="shared" si="177"/>
        <v/>
      </c>
      <c r="AW595" t="str">
        <f t="shared" si="177"/>
        <v/>
      </c>
      <c r="AX595" t="str">
        <f t="shared" si="177"/>
        <v/>
      </c>
      <c r="AY595" t="str">
        <f t="shared" si="177"/>
        <v/>
      </c>
      <c r="BA595">
        <v>595</v>
      </c>
      <c r="BB595">
        <f t="shared" si="171"/>
        <v>75</v>
      </c>
    </row>
    <row r="596" spans="1:54">
      <c r="A596" s="77"/>
      <c r="E596" s="78"/>
      <c r="F596" s="78"/>
      <c r="G596" t="str" cm="1">
        <f t="array" aca="1" ref="G596" ca="1">IFERROR(IF(INDIRECT("'"&amp;B596&amp;"'!Z"&amp;MATCH(INT(BA596/8)+1,INDIRECT("'"&amp;B596&amp;"'!B4:B15"),0)+3)=1,15,IF(INDIRECT("'"&amp;B596&amp;"'!X"&amp;MATCH(INT(BA596/8)+1,INDIRECT("'"&amp;B596&amp;"'!B4:B15"),0)+3)=1,10,IF(INDIRECT("'"&amp;B596&amp;"'!V"&amp;MATCH(INT(BA596/8)+1,INDIRECT("'"&amp;B596&amp;"'!B4:B15"),0)+3)=1,6,IF(INDIRECT("'"&amp;B596&amp;"'!V"&amp;MATCH(INT(BA596/8)+1,INDIRECT("'"&amp;B596&amp;"'!B4:B15"),0)+3)=1,4,0)))),"")</f>
        <v/>
      </c>
      <c r="H596" t="str" cm="1">
        <f t="array" aca="1" ref="H596" ca="1">IFERROR(IFERROR(INDIRECT("'"&amp;B596&amp;"'!AE"&amp;MATCH(INT(BA596/8)+1,INDIRECT("'"&amp;B596&amp;"'!B4:B15"),0)+3),0)-G596,"")</f>
        <v/>
      </c>
      <c r="I596" t="e">
        <f ca="1">H594+H595+H596</f>
        <v>#VALUE!</v>
      </c>
      <c r="J596" t="str">
        <f ca="1">IFERROR(ABS(SUM(I596,-F595,-E595))+ABS(SUM(IF(D596="Traversal",15,IF(D596="High",10,IF(D596="Mid",6,IF(D596="Low",4,0))))-G596)),"")</f>
        <v/>
      </c>
      <c r="K596" t="str" cm="1">
        <f t="array" aca="1" ref="K596" ca="1">IFERROR(INDIRECT("'"&amp;B596&amp;"'!AG"&amp;MATCH(INT(BA596/8)+1,INDIRECT("'"&amp;B596&amp;"'!B4:B15"),0)+3),"")</f>
        <v/>
      </c>
      <c r="M596" t="str">
        <f t="shared" ca="1" si="176"/>
        <v/>
      </c>
      <c r="N596" t="str">
        <f t="shared" si="176"/>
        <v/>
      </c>
      <c r="O596" t="str">
        <f t="shared" si="176"/>
        <v/>
      </c>
      <c r="P596" t="str">
        <f t="shared" si="176"/>
        <v/>
      </c>
      <c r="Q596" t="str">
        <f t="shared" si="176"/>
        <v/>
      </c>
      <c r="R596" t="str">
        <f t="shared" si="176"/>
        <v/>
      </c>
      <c r="S596" t="str">
        <f t="shared" si="176"/>
        <v/>
      </c>
      <c r="T596" t="str">
        <f t="shared" si="176"/>
        <v/>
      </c>
      <c r="U596" t="str">
        <f t="shared" si="176"/>
        <v/>
      </c>
      <c r="V596" t="str">
        <f t="shared" si="176"/>
        <v/>
      </c>
      <c r="W596" t="str">
        <f t="shared" si="176"/>
        <v/>
      </c>
      <c r="X596" t="str">
        <f t="shared" si="176"/>
        <v/>
      </c>
      <c r="Y596" t="str">
        <f t="shared" si="176"/>
        <v/>
      </c>
      <c r="Z596" t="str">
        <f t="shared" si="176"/>
        <v/>
      </c>
      <c r="AA596" t="str">
        <f t="shared" si="176"/>
        <v/>
      </c>
      <c r="AB596" t="str">
        <f t="shared" si="176"/>
        <v/>
      </c>
      <c r="AC596" t="str">
        <f t="shared" si="175"/>
        <v/>
      </c>
      <c r="AD596" t="str">
        <f t="shared" si="175"/>
        <v/>
      </c>
      <c r="AE596" t="str">
        <f t="shared" si="175"/>
        <v/>
      </c>
      <c r="AF596" t="str">
        <f t="shared" si="175"/>
        <v/>
      </c>
      <c r="AG596" t="str">
        <f t="shared" si="175"/>
        <v/>
      </c>
      <c r="AH596" t="str">
        <f t="shared" si="175"/>
        <v/>
      </c>
      <c r="AI596" t="str">
        <f t="shared" si="175"/>
        <v/>
      </c>
      <c r="AJ596" t="str">
        <f t="shared" si="175"/>
        <v/>
      </c>
      <c r="AK596" t="str">
        <f t="shared" si="175"/>
        <v/>
      </c>
      <c r="AL596" t="str">
        <f t="shared" si="175"/>
        <v/>
      </c>
      <c r="AM596" t="str">
        <f t="shared" si="175"/>
        <v/>
      </c>
      <c r="AN596" t="str">
        <f t="shared" si="175"/>
        <v/>
      </c>
      <c r="AO596" t="str">
        <f t="shared" si="175"/>
        <v/>
      </c>
      <c r="AP596" t="str">
        <f t="shared" si="175"/>
        <v/>
      </c>
      <c r="AQ596" t="str">
        <f t="shared" si="175"/>
        <v/>
      </c>
      <c r="AR596" t="str">
        <f t="shared" si="177"/>
        <v/>
      </c>
      <c r="AS596" t="str">
        <f t="shared" si="177"/>
        <v/>
      </c>
      <c r="AT596" t="str">
        <f t="shared" si="177"/>
        <v/>
      </c>
      <c r="AU596" t="str">
        <f t="shared" si="177"/>
        <v/>
      </c>
      <c r="AV596" t="str">
        <f t="shared" si="177"/>
        <v/>
      </c>
      <c r="AW596" t="str">
        <f t="shared" si="177"/>
        <v/>
      </c>
      <c r="AX596" t="str">
        <f t="shared" si="177"/>
        <v/>
      </c>
      <c r="AY596" t="str">
        <f t="shared" si="177"/>
        <v/>
      </c>
      <c r="BA596">
        <v>596</v>
      </c>
      <c r="BB596">
        <f t="shared" si="171"/>
        <v>75</v>
      </c>
    </row>
    <row r="597" spans="1:54">
      <c r="A597" s="77"/>
      <c r="E597" s="78"/>
      <c r="F597" s="78"/>
      <c r="G597" t="str" cm="1">
        <f t="array" aca="1" ref="G597" ca="1">IFERROR(IF(INDIRECT("'"&amp;B597&amp;"'!Z"&amp;MATCH(INT(BA597/8)+1,INDIRECT("'"&amp;B597&amp;"'!B4:B15"),0)+3)=1,15,IF(INDIRECT("'"&amp;B597&amp;"'!X"&amp;MATCH(INT(BA597/8)+1,INDIRECT("'"&amp;B597&amp;"'!B4:B15"),0)+3)=1,10,IF(INDIRECT("'"&amp;B597&amp;"'!V"&amp;MATCH(INT(BA597/8)+1,INDIRECT("'"&amp;B597&amp;"'!B4:B15"),0)+3)=1,6,IF(INDIRECT("'"&amp;B597&amp;"'!V"&amp;MATCH(INT(BA597/8)+1,INDIRECT("'"&amp;B597&amp;"'!B4:B15"),0)+3)=1,4,0)))),"")</f>
        <v/>
      </c>
      <c r="H597" t="str" cm="1">
        <f t="array" aca="1" ref="H597" ca="1">IFERROR(IFERROR(INDIRECT("'"&amp;B597&amp;"'!AE"&amp;MATCH(INT(BA597/8)+1,INDIRECT("'"&amp;B597&amp;"'!B4:B15"),0)+3),0)-G597,"")</f>
        <v/>
      </c>
      <c r="I597" t="e">
        <f ca="1">H597+H598+H599</f>
        <v>#VALUE!</v>
      </c>
      <c r="J597" t="str">
        <f ca="1">IFERROR(ABS(SUM(I597,-F598,-E598))+ABS(SUM(IF(D597="Traversal",15,IF(D597="High",10,IF(D597="Mid",6,IF(D597="Low",4,0))))-G597)),"")</f>
        <v/>
      </c>
      <c r="K597" t="str" cm="1">
        <f t="array" aca="1" ref="K597" ca="1">IFERROR(INDIRECT("'"&amp;B597&amp;"'!AG"&amp;MATCH(INT(BA597/8)+1,INDIRECT("'"&amp;B597&amp;"'!B4:B15"),0)+3),"")</f>
        <v/>
      </c>
      <c r="M597" t="str">
        <f t="shared" ca="1" si="176"/>
        <v/>
      </c>
      <c r="N597" t="str">
        <f t="shared" si="176"/>
        <v/>
      </c>
      <c r="O597" t="str">
        <f t="shared" si="176"/>
        <v/>
      </c>
      <c r="P597" t="str">
        <f t="shared" si="176"/>
        <v/>
      </c>
      <c r="Q597" t="str">
        <f t="shared" si="176"/>
        <v/>
      </c>
      <c r="R597" t="str">
        <f t="shared" si="176"/>
        <v/>
      </c>
      <c r="S597" t="str">
        <f t="shared" si="176"/>
        <v/>
      </c>
      <c r="T597" t="str">
        <f t="shared" si="176"/>
        <v/>
      </c>
      <c r="U597" t="str">
        <f t="shared" si="176"/>
        <v/>
      </c>
      <c r="V597" t="str">
        <f t="shared" si="176"/>
        <v/>
      </c>
      <c r="W597" t="str">
        <f t="shared" si="176"/>
        <v/>
      </c>
      <c r="X597" t="str">
        <f t="shared" si="176"/>
        <v/>
      </c>
      <c r="Y597" t="str">
        <f t="shared" si="176"/>
        <v/>
      </c>
      <c r="Z597" t="str">
        <f t="shared" si="176"/>
        <v/>
      </c>
      <c r="AA597" t="str">
        <f t="shared" si="176"/>
        <v/>
      </c>
      <c r="AB597" t="str">
        <f t="shared" si="176"/>
        <v/>
      </c>
      <c r="AC597" t="str">
        <f t="shared" si="175"/>
        <v/>
      </c>
      <c r="AD597" t="str">
        <f t="shared" si="175"/>
        <v/>
      </c>
      <c r="AE597" t="str">
        <f t="shared" si="175"/>
        <v/>
      </c>
      <c r="AF597" t="str">
        <f t="shared" si="175"/>
        <v/>
      </c>
      <c r="AG597" t="str">
        <f t="shared" si="175"/>
        <v/>
      </c>
      <c r="AH597" t="str">
        <f t="shared" si="175"/>
        <v/>
      </c>
      <c r="AI597" t="str">
        <f t="shared" si="175"/>
        <v/>
      </c>
      <c r="AJ597" t="str">
        <f t="shared" si="175"/>
        <v/>
      </c>
      <c r="AK597" t="str">
        <f t="shared" si="175"/>
        <v/>
      </c>
      <c r="AL597" t="str">
        <f t="shared" si="175"/>
        <v/>
      </c>
      <c r="AM597" t="str">
        <f t="shared" si="175"/>
        <v/>
      </c>
      <c r="AN597" t="str">
        <f t="shared" si="175"/>
        <v/>
      </c>
      <c r="AO597" t="str">
        <f t="shared" si="175"/>
        <v/>
      </c>
      <c r="AP597" t="str">
        <f t="shared" si="175"/>
        <v/>
      </c>
      <c r="AQ597" t="str">
        <f t="shared" si="175"/>
        <v/>
      </c>
      <c r="AR597" t="str">
        <f t="shared" si="177"/>
        <v/>
      </c>
      <c r="AS597" t="str">
        <f t="shared" si="177"/>
        <v/>
      </c>
      <c r="AT597" t="str">
        <f t="shared" si="177"/>
        <v/>
      </c>
      <c r="AU597" t="str">
        <f t="shared" si="177"/>
        <v/>
      </c>
      <c r="AV597" t="str">
        <f t="shared" si="177"/>
        <v/>
      </c>
      <c r="AW597" t="str">
        <f t="shared" si="177"/>
        <v/>
      </c>
      <c r="AX597" t="str">
        <f t="shared" si="177"/>
        <v/>
      </c>
      <c r="AY597" t="str">
        <f t="shared" si="177"/>
        <v/>
      </c>
      <c r="BA597">
        <v>597</v>
      </c>
      <c r="BB597">
        <f t="shared" si="171"/>
        <v>75</v>
      </c>
    </row>
    <row r="598" spans="1:54">
      <c r="A598" s="77"/>
      <c r="E598" s="78"/>
      <c r="F598" s="78"/>
      <c r="G598" t="str" cm="1">
        <f t="array" aca="1" ref="G598" ca="1">IFERROR(IF(INDIRECT("'"&amp;B598&amp;"'!Z"&amp;MATCH(INT(BA598/8)+1,INDIRECT("'"&amp;B598&amp;"'!B4:B15"),0)+3)=1,15,IF(INDIRECT("'"&amp;B598&amp;"'!X"&amp;MATCH(INT(BA598/8)+1,INDIRECT("'"&amp;B598&amp;"'!B4:B15"),0)+3)=1,10,IF(INDIRECT("'"&amp;B598&amp;"'!V"&amp;MATCH(INT(BA598/8)+1,INDIRECT("'"&amp;B598&amp;"'!B4:B15"),0)+3)=1,6,IF(INDIRECT("'"&amp;B598&amp;"'!V"&amp;MATCH(INT(BA598/8)+1,INDIRECT("'"&amp;B598&amp;"'!B4:B15"),0)+3)=1,4,0)))),"")</f>
        <v/>
      </c>
      <c r="H598" t="str" cm="1">
        <f t="array" aca="1" ref="H598" ca="1">IFERROR(IFERROR(INDIRECT("'"&amp;B598&amp;"'!AE"&amp;MATCH(INT(BA598/8)+1,INDIRECT("'"&amp;B598&amp;"'!B4:B15"),0)+3),0)-G598,"")</f>
        <v/>
      </c>
      <c r="I598" t="e">
        <f ca="1">H597+H598+H599</f>
        <v>#VALUE!</v>
      </c>
      <c r="J598" t="str">
        <f ca="1">IFERROR(ABS(SUM(I598,-F598,-E598))+ABS(SUM(IF(D598="Traversal",15,IF(D598="High",10,IF(D598="Mid",6,IF(D598="Low",4,0))))-G598)),"")</f>
        <v/>
      </c>
      <c r="K598" t="str" cm="1">
        <f t="array" aca="1" ref="K598" ca="1">IFERROR(INDIRECT("'"&amp;B598&amp;"'!AG"&amp;MATCH(INT(BA598/8)+1,INDIRECT("'"&amp;B598&amp;"'!B4:B15"),0)+3),"")</f>
        <v/>
      </c>
      <c r="M598" t="str">
        <f t="shared" ca="1" si="176"/>
        <v/>
      </c>
      <c r="N598" t="str">
        <f t="shared" si="176"/>
        <v/>
      </c>
      <c r="O598" t="str">
        <f t="shared" si="176"/>
        <v/>
      </c>
      <c r="P598" t="str">
        <f t="shared" si="176"/>
        <v/>
      </c>
      <c r="Q598" t="str">
        <f t="shared" si="176"/>
        <v/>
      </c>
      <c r="R598" t="str">
        <f t="shared" si="176"/>
        <v/>
      </c>
      <c r="S598" t="str">
        <f t="shared" si="176"/>
        <v/>
      </c>
      <c r="T598" t="str">
        <f t="shared" si="176"/>
        <v/>
      </c>
      <c r="U598" t="str">
        <f t="shared" si="176"/>
        <v/>
      </c>
      <c r="V598" t="str">
        <f t="shared" si="176"/>
        <v/>
      </c>
      <c r="W598" t="str">
        <f t="shared" si="176"/>
        <v/>
      </c>
      <c r="X598" t="str">
        <f t="shared" si="176"/>
        <v/>
      </c>
      <c r="Y598" t="str">
        <f t="shared" si="176"/>
        <v/>
      </c>
      <c r="Z598" t="str">
        <f t="shared" si="176"/>
        <v/>
      </c>
      <c r="AA598" t="str">
        <f t="shared" si="176"/>
        <v/>
      </c>
      <c r="AB598" t="str">
        <f t="shared" si="176"/>
        <v/>
      </c>
      <c r="AC598" t="str">
        <f t="shared" si="175"/>
        <v/>
      </c>
      <c r="AD598" t="str">
        <f t="shared" si="175"/>
        <v/>
      </c>
      <c r="AE598" t="str">
        <f t="shared" si="175"/>
        <v/>
      </c>
      <c r="AF598" t="str">
        <f t="shared" si="175"/>
        <v/>
      </c>
      <c r="AG598" t="str">
        <f t="shared" si="175"/>
        <v/>
      </c>
      <c r="AH598" t="str">
        <f t="shared" si="175"/>
        <v/>
      </c>
      <c r="AI598" t="str">
        <f t="shared" si="175"/>
        <v/>
      </c>
      <c r="AJ598" t="str">
        <f t="shared" si="175"/>
        <v/>
      </c>
      <c r="AK598" t="str">
        <f t="shared" si="175"/>
        <v/>
      </c>
      <c r="AL598" t="str">
        <f t="shared" si="175"/>
        <v/>
      </c>
      <c r="AM598" t="str">
        <f t="shared" si="175"/>
        <v/>
      </c>
      <c r="AN598" t="str">
        <f t="shared" si="175"/>
        <v/>
      </c>
      <c r="AO598" t="str">
        <f t="shared" si="175"/>
        <v/>
      </c>
      <c r="AP598" t="str">
        <f t="shared" si="175"/>
        <v/>
      </c>
      <c r="AQ598" t="str">
        <f t="shared" si="175"/>
        <v/>
      </c>
      <c r="AR598" t="str">
        <f t="shared" si="177"/>
        <v/>
      </c>
      <c r="AS598" t="str">
        <f t="shared" si="177"/>
        <v/>
      </c>
      <c r="AT598" t="str">
        <f t="shared" si="177"/>
        <v/>
      </c>
      <c r="AU598" t="str">
        <f t="shared" si="177"/>
        <v/>
      </c>
      <c r="AV598" t="str">
        <f t="shared" si="177"/>
        <v/>
      </c>
      <c r="AW598" t="str">
        <f t="shared" si="177"/>
        <v/>
      </c>
      <c r="AX598" t="str">
        <f t="shared" si="177"/>
        <v/>
      </c>
      <c r="AY598" t="str">
        <f t="shared" si="177"/>
        <v/>
      </c>
      <c r="BA598">
        <v>598</v>
      </c>
      <c r="BB598">
        <f t="shared" si="171"/>
        <v>75</v>
      </c>
    </row>
    <row r="599" spans="1:54">
      <c r="A599" s="77"/>
      <c r="E599" s="78"/>
      <c r="F599" s="78"/>
      <c r="G599" t="str" cm="1">
        <f t="array" aca="1" ref="G599" ca="1">IFERROR(IF(INDIRECT("'"&amp;B599&amp;"'!Z"&amp;MATCH(INT(BA599/8)+1,INDIRECT("'"&amp;B599&amp;"'!B4:B15"),0)+3)=1,15,IF(INDIRECT("'"&amp;B599&amp;"'!X"&amp;MATCH(INT(BA599/8)+1,INDIRECT("'"&amp;B599&amp;"'!B4:B15"),0)+3)=1,10,IF(INDIRECT("'"&amp;B599&amp;"'!V"&amp;MATCH(INT(BA599/8)+1,INDIRECT("'"&amp;B599&amp;"'!B4:B15"),0)+3)=1,6,IF(INDIRECT("'"&amp;B599&amp;"'!V"&amp;MATCH(INT(BA599/8)+1,INDIRECT("'"&amp;B599&amp;"'!B4:B15"),0)+3)=1,4,0)))),"")</f>
        <v/>
      </c>
      <c r="H599" t="str" cm="1">
        <f t="array" aca="1" ref="H599" ca="1">IFERROR(IFERROR(INDIRECT("'"&amp;B599&amp;"'!AE"&amp;MATCH(INT(BA599/8)+1,INDIRECT("'"&amp;B599&amp;"'!B4:B15"),0)+3),0)-G599,"")</f>
        <v/>
      </c>
      <c r="I599" t="e">
        <f ca="1">H597+H598+H599</f>
        <v>#VALUE!</v>
      </c>
      <c r="J599" t="str">
        <f ca="1">IFERROR(ABS(SUM(I599,-F598,-E598))+ABS(SUM(IF(D599="Traversal",15,IF(D599="High",10,IF(D599="Mid",6,IF(D599="Low",4,0))))-G599)),"")</f>
        <v/>
      </c>
      <c r="K599" t="str" cm="1">
        <f t="array" aca="1" ref="K599" ca="1">IFERROR(INDIRECT("'"&amp;B599&amp;"'!AG"&amp;MATCH(INT(BA599/8)+1,INDIRECT("'"&amp;B599&amp;"'!B4:B15"),0)+3),"")</f>
        <v/>
      </c>
      <c r="M599" t="str">
        <f t="shared" ca="1" si="176"/>
        <v/>
      </c>
      <c r="N599" t="str">
        <f t="shared" si="176"/>
        <v/>
      </c>
      <c r="O599" t="str">
        <f t="shared" si="176"/>
        <v/>
      </c>
      <c r="P599" t="str">
        <f t="shared" si="176"/>
        <v/>
      </c>
      <c r="Q599" t="str">
        <f t="shared" si="176"/>
        <v/>
      </c>
      <c r="R599" t="str">
        <f t="shared" si="176"/>
        <v/>
      </c>
      <c r="S599" t="str">
        <f t="shared" si="176"/>
        <v/>
      </c>
      <c r="T599" t="str">
        <f t="shared" si="176"/>
        <v/>
      </c>
      <c r="U599" t="str">
        <f t="shared" si="176"/>
        <v/>
      </c>
      <c r="V599" t="str">
        <f t="shared" si="176"/>
        <v/>
      </c>
      <c r="W599" t="str">
        <f t="shared" si="176"/>
        <v/>
      </c>
      <c r="X599" t="str">
        <f t="shared" si="176"/>
        <v/>
      </c>
      <c r="Y599" t="str">
        <f t="shared" si="176"/>
        <v/>
      </c>
      <c r="Z599" t="str">
        <f t="shared" si="176"/>
        <v/>
      </c>
      <c r="AA599" t="str">
        <f t="shared" si="176"/>
        <v/>
      </c>
      <c r="AB599" t="str">
        <f t="shared" si="176"/>
        <v/>
      </c>
      <c r="AC599" t="str">
        <f t="shared" si="175"/>
        <v/>
      </c>
      <c r="AD599" t="str">
        <f t="shared" si="175"/>
        <v/>
      </c>
      <c r="AE599" t="str">
        <f t="shared" si="175"/>
        <v/>
      </c>
      <c r="AF599" t="str">
        <f t="shared" si="175"/>
        <v/>
      </c>
      <c r="AG599" t="str">
        <f t="shared" si="175"/>
        <v/>
      </c>
      <c r="AH599" t="str">
        <f t="shared" si="175"/>
        <v/>
      </c>
      <c r="AI599" t="str">
        <f t="shared" si="175"/>
        <v/>
      </c>
      <c r="AJ599" t="str">
        <f t="shared" si="175"/>
        <v/>
      </c>
      <c r="AK599" t="str">
        <f t="shared" si="175"/>
        <v/>
      </c>
      <c r="AL599" t="str">
        <f t="shared" si="175"/>
        <v/>
      </c>
      <c r="AM599" t="str">
        <f t="shared" si="175"/>
        <v/>
      </c>
      <c r="AN599" t="str">
        <f t="shared" si="175"/>
        <v/>
      </c>
      <c r="AO599" t="str">
        <f t="shared" si="175"/>
        <v/>
      </c>
      <c r="AP599" t="str">
        <f t="shared" si="175"/>
        <v/>
      </c>
      <c r="AQ599" t="str">
        <f t="shared" si="175"/>
        <v/>
      </c>
      <c r="AR599" t="str">
        <f t="shared" si="177"/>
        <v/>
      </c>
      <c r="AS599" t="str">
        <f t="shared" si="177"/>
        <v/>
      </c>
      <c r="AT599" t="str">
        <f t="shared" si="177"/>
        <v/>
      </c>
      <c r="AU599" t="str">
        <f t="shared" si="177"/>
        <v/>
      </c>
      <c r="AV599" t="str">
        <f t="shared" si="177"/>
        <v/>
      </c>
      <c r="AW599" t="str">
        <f t="shared" si="177"/>
        <v/>
      </c>
      <c r="AX599" t="str">
        <f t="shared" si="177"/>
        <v/>
      </c>
      <c r="AY599" t="str">
        <f t="shared" si="177"/>
        <v/>
      </c>
      <c r="BA599">
        <v>599</v>
      </c>
      <c r="BB599">
        <f t="shared" si="171"/>
        <v>75</v>
      </c>
    </row>
    <row r="600" spans="1:54">
      <c r="A600" s="77"/>
      <c r="E600" s="78"/>
      <c r="F600" s="78"/>
      <c r="G600" t="str" cm="1">
        <f t="array" aca="1" ref="G600" ca="1">IFERROR(IF(INDIRECT("'"&amp;B600&amp;"'!Z"&amp;MATCH(INT(BA600/8)+1,INDIRECT("'"&amp;B600&amp;"'!B4:B15"),0)+3)=1,15,IF(INDIRECT("'"&amp;B600&amp;"'!X"&amp;MATCH(INT(BA600/8)+1,INDIRECT("'"&amp;B600&amp;"'!B4:B15"),0)+3)=1,10,IF(INDIRECT("'"&amp;B600&amp;"'!V"&amp;MATCH(INT(BA600/8)+1,INDIRECT("'"&amp;B600&amp;"'!B4:B15"),0)+3)=1,6,IF(INDIRECT("'"&amp;B600&amp;"'!V"&amp;MATCH(INT(BA600/8)+1,INDIRECT("'"&amp;B600&amp;"'!B4:B15"),0)+3)=1,4,0)))),"")</f>
        <v/>
      </c>
      <c r="H600" t="str" cm="1">
        <f t="array" aca="1" ref="H600" ca="1">IFERROR(IFERROR(INDIRECT("'"&amp;B600&amp;"'!AE"&amp;MATCH(INT(BA600/8)+1,INDIRECT("'"&amp;B600&amp;"'!B4:B15"),0)+3),0)-G600,"")</f>
        <v/>
      </c>
      <c r="K600" t="str" cm="1">
        <f t="array" aca="1" ref="K600" ca="1">IFERROR(INDIRECT("'"&amp;B600&amp;"'!AG"&amp;MATCH(INT(BA600/8)+1,INDIRECT("'"&amp;B600&amp;"'!B4:B15"),0)+3),"")</f>
        <v/>
      </c>
      <c r="M600" t="str">
        <f t="shared" ca="1" si="176"/>
        <v/>
      </c>
      <c r="N600" t="str">
        <f t="shared" si="176"/>
        <v/>
      </c>
      <c r="O600" t="str">
        <f t="shared" si="176"/>
        <v/>
      </c>
      <c r="P600" t="str">
        <f t="shared" si="176"/>
        <v/>
      </c>
      <c r="Q600" t="str">
        <f t="shared" si="176"/>
        <v/>
      </c>
      <c r="R600" t="str">
        <f t="shared" si="176"/>
        <v/>
      </c>
      <c r="S600" t="str">
        <f t="shared" si="176"/>
        <v/>
      </c>
      <c r="T600" t="str">
        <f t="shared" si="176"/>
        <v/>
      </c>
      <c r="U600" t="str">
        <f t="shared" si="176"/>
        <v/>
      </c>
      <c r="V600" t="str">
        <f t="shared" si="176"/>
        <v/>
      </c>
      <c r="W600" t="str">
        <f t="shared" si="176"/>
        <v/>
      </c>
      <c r="X600" t="str">
        <f t="shared" si="176"/>
        <v/>
      </c>
      <c r="Y600" t="str">
        <f t="shared" si="176"/>
        <v/>
      </c>
      <c r="Z600" t="str">
        <f t="shared" si="176"/>
        <v/>
      </c>
      <c r="AA600" t="str">
        <f t="shared" si="176"/>
        <v/>
      </c>
      <c r="AB600" t="str">
        <f t="shared" ref="AB600:AQ615" si="178">IF(AB$1="","",IF($K600=AB$1,$J600,""))</f>
        <v/>
      </c>
      <c r="AC600" t="str">
        <f t="shared" si="178"/>
        <v/>
      </c>
      <c r="AD600" t="str">
        <f t="shared" si="178"/>
        <v/>
      </c>
      <c r="AE600" t="str">
        <f t="shared" si="178"/>
        <v/>
      </c>
      <c r="AF600" t="str">
        <f t="shared" si="178"/>
        <v/>
      </c>
      <c r="AG600" t="str">
        <f t="shared" si="178"/>
        <v/>
      </c>
      <c r="AH600" t="str">
        <f t="shared" si="178"/>
        <v/>
      </c>
      <c r="AI600" t="str">
        <f t="shared" si="178"/>
        <v/>
      </c>
      <c r="AJ600" t="str">
        <f t="shared" si="178"/>
        <v/>
      </c>
      <c r="AK600" t="str">
        <f t="shared" si="178"/>
        <v/>
      </c>
      <c r="AL600" t="str">
        <f t="shared" si="178"/>
        <v/>
      </c>
      <c r="AM600" t="str">
        <f t="shared" si="178"/>
        <v/>
      </c>
      <c r="AN600" t="str">
        <f t="shared" si="178"/>
        <v/>
      </c>
      <c r="AO600" t="str">
        <f t="shared" si="178"/>
        <v/>
      </c>
      <c r="AP600" t="str">
        <f t="shared" si="178"/>
        <v/>
      </c>
      <c r="AQ600" t="str">
        <f t="shared" si="178"/>
        <v/>
      </c>
      <c r="AR600" t="str">
        <f t="shared" si="177"/>
        <v/>
      </c>
      <c r="AS600" t="str">
        <f t="shared" si="177"/>
        <v/>
      </c>
      <c r="AT600" t="str">
        <f t="shared" si="177"/>
        <v/>
      </c>
      <c r="AU600" t="str">
        <f t="shared" si="177"/>
        <v/>
      </c>
      <c r="AV600" t="str">
        <f t="shared" si="177"/>
        <v/>
      </c>
      <c r="AW600" t="str">
        <f t="shared" si="177"/>
        <v/>
      </c>
      <c r="AX600" t="str">
        <f t="shared" si="177"/>
        <v/>
      </c>
      <c r="AY600" t="str">
        <f t="shared" si="177"/>
        <v/>
      </c>
      <c r="BA600">
        <v>600</v>
      </c>
      <c r="BB600">
        <f t="shared" si="171"/>
        <v>76</v>
      </c>
    </row>
    <row r="601" spans="1:54">
      <c r="A601" s="77"/>
      <c r="E601" s="78"/>
      <c r="F601" s="78"/>
      <c r="G601" t="str" cm="1">
        <f t="array" aca="1" ref="G601" ca="1">IFERROR(IF(INDIRECT("'"&amp;B601&amp;"'!Z"&amp;MATCH(INT(BA601/8)+1,INDIRECT("'"&amp;B601&amp;"'!B4:B15"),0)+3)=1,15,IF(INDIRECT("'"&amp;B601&amp;"'!X"&amp;MATCH(INT(BA601/8)+1,INDIRECT("'"&amp;B601&amp;"'!B4:B15"),0)+3)=1,10,IF(INDIRECT("'"&amp;B601&amp;"'!V"&amp;MATCH(INT(BA601/8)+1,INDIRECT("'"&amp;B601&amp;"'!B4:B15"),0)+3)=1,6,IF(INDIRECT("'"&amp;B601&amp;"'!V"&amp;MATCH(INT(BA601/8)+1,INDIRECT("'"&amp;B601&amp;"'!B4:B15"),0)+3)=1,4,0)))),"")</f>
        <v/>
      </c>
      <c r="H601" t="str" cm="1">
        <f t="array" aca="1" ref="H601" ca="1">IFERROR(IFERROR(INDIRECT("'"&amp;B601&amp;"'!AE"&amp;MATCH(INT(BA601/8)+1,INDIRECT("'"&amp;B601&amp;"'!B4:B15"),0)+3),0)-G601,"")</f>
        <v/>
      </c>
      <c r="K601" t="str" cm="1">
        <f t="array" aca="1" ref="K601" ca="1">IFERROR(INDIRECT("'"&amp;B601&amp;"'!AG"&amp;MATCH(INT(BA601/8)+1,INDIRECT("'"&amp;B601&amp;"'!B4:B15"),0)+3),"")</f>
        <v/>
      </c>
      <c r="M601" t="str">
        <f t="shared" ref="M601:AB616" ca="1" si="179">IF(M$1="","",IF($K601=M$1,$J601,""))</f>
        <v/>
      </c>
      <c r="N601" t="str">
        <f t="shared" si="179"/>
        <v/>
      </c>
      <c r="O601" t="str">
        <f t="shared" si="179"/>
        <v/>
      </c>
      <c r="P601" t="str">
        <f t="shared" si="179"/>
        <v/>
      </c>
      <c r="Q601" t="str">
        <f t="shared" si="179"/>
        <v/>
      </c>
      <c r="R601" t="str">
        <f t="shared" si="179"/>
        <v/>
      </c>
      <c r="S601" t="str">
        <f t="shared" si="179"/>
        <v/>
      </c>
      <c r="T601" t="str">
        <f t="shared" si="179"/>
        <v/>
      </c>
      <c r="U601" t="str">
        <f t="shared" si="179"/>
        <v/>
      </c>
      <c r="V601" t="str">
        <f t="shared" si="179"/>
        <v/>
      </c>
      <c r="W601" t="str">
        <f t="shared" si="179"/>
        <v/>
      </c>
      <c r="X601" t="str">
        <f t="shared" si="179"/>
        <v/>
      </c>
      <c r="Y601" t="str">
        <f t="shared" si="179"/>
        <v/>
      </c>
      <c r="Z601" t="str">
        <f t="shared" si="179"/>
        <v/>
      </c>
      <c r="AA601" t="str">
        <f t="shared" si="179"/>
        <v/>
      </c>
      <c r="AB601" t="str">
        <f t="shared" si="179"/>
        <v/>
      </c>
      <c r="AC601" t="str">
        <f t="shared" si="178"/>
        <v/>
      </c>
      <c r="AD601" t="str">
        <f t="shared" si="178"/>
        <v/>
      </c>
      <c r="AE601" t="str">
        <f t="shared" si="178"/>
        <v/>
      </c>
      <c r="AF601" t="str">
        <f t="shared" si="178"/>
        <v/>
      </c>
      <c r="AG601" t="str">
        <f t="shared" si="178"/>
        <v/>
      </c>
      <c r="AH601" t="str">
        <f t="shared" si="178"/>
        <v/>
      </c>
      <c r="AI601" t="str">
        <f t="shared" si="178"/>
        <v/>
      </c>
      <c r="AJ601" t="str">
        <f t="shared" si="178"/>
        <v/>
      </c>
      <c r="AK601" t="str">
        <f t="shared" si="178"/>
        <v/>
      </c>
      <c r="AL601" t="str">
        <f t="shared" si="178"/>
        <v/>
      </c>
      <c r="AM601" t="str">
        <f t="shared" si="178"/>
        <v/>
      </c>
      <c r="AN601" t="str">
        <f t="shared" si="178"/>
        <v/>
      </c>
      <c r="AO601" t="str">
        <f t="shared" si="178"/>
        <v/>
      </c>
      <c r="AP601" t="str">
        <f t="shared" si="178"/>
        <v/>
      </c>
      <c r="AQ601" t="str">
        <f t="shared" si="178"/>
        <v/>
      </c>
      <c r="AR601" t="str">
        <f t="shared" ref="AR601:AY616" si="180">IF(AR$1="","",IF($K601=AR$1,$J601,""))</f>
        <v/>
      </c>
      <c r="AS601" t="str">
        <f t="shared" si="180"/>
        <v/>
      </c>
      <c r="AT601" t="str">
        <f t="shared" si="180"/>
        <v/>
      </c>
      <c r="AU601" t="str">
        <f t="shared" si="180"/>
        <v/>
      </c>
      <c r="AV601" t="str">
        <f t="shared" si="180"/>
        <v/>
      </c>
      <c r="AW601" t="str">
        <f t="shared" si="180"/>
        <v/>
      </c>
      <c r="AX601" t="str">
        <f t="shared" si="180"/>
        <v/>
      </c>
      <c r="AY601" t="str">
        <f t="shared" si="180"/>
        <v/>
      </c>
      <c r="BA601">
        <v>601</v>
      </c>
      <c r="BB601">
        <f t="shared" si="171"/>
        <v>76</v>
      </c>
    </row>
    <row r="602" spans="1:54">
      <c r="A602" s="77"/>
      <c r="E602" s="78"/>
      <c r="F602" s="78"/>
      <c r="G602" t="str" cm="1">
        <f t="array" aca="1" ref="G602" ca="1">IFERROR(IF(INDIRECT("'"&amp;B602&amp;"'!Z"&amp;MATCH(INT(BA602/8)+1,INDIRECT("'"&amp;B602&amp;"'!B4:B15"),0)+3)=1,15,IF(INDIRECT("'"&amp;B602&amp;"'!X"&amp;MATCH(INT(BA602/8)+1,INDIRECT("'"&amp;B602&amp;"'!B4:B15"),0)+3)=1,10,IF(INDIRECT("'"&amp;B602&amp;"'!V"&amp;MATCH(INT(BA602/8)+1,INDIRECT("'"&amp;B602&amp;"'!B4:B15"),0)+3)=1,6,IF(INDIRECT("'"&amp;B602&amp;"'!V"&amp;MATCH(INT(BA602/8)+1,INDIRECT("'"&amp;B602&amp;"'!B4:B15"),0)+3)=1,4,0)))),"")</f>
        <v/>
      </c>
      <c r="H602" t="str" cm="1">
        <f t="array" aca="1" ref="H602" ca="1">IFERROR(IFERROR(INDIRECT("'"&amp;B602&amp;"'!AE"&amp;MATCH(INT(BA602/8)+1,INDIRECT("'"&amp;B602&amp;"'!B4:B15"),0)+3),0)-G602,"")</f>
        <v/>
      </c>
      <c r="I602" t="e">
        <f ca="1">H602+H603+H604</f>
        <v>#VALUE!</v>
      </c>
      <c r="J602" t="str">
        <f ca="1">IFERROR(ABS(SUM(I602,-F603,-E603))+ABS(SUM(IF(D602="Traversal",15,IF(D602="High",10,IF(D602="Mid",6,IF(D602="Low",4,0))))-G602)),"")</f>
        <v/>
      </c>
      <c r="K602" t="str" cm="1">
        <f t="array" aca="1" ref="K602" ca="1">IFERROR(INDIRECT("'"&amp;B602&amp;"'!AG"&amp;MATCH(INT(BA602/8)+1,INDIRECT("'"&amp;B602&amp;"'!B4:B15"),0)+3),"")</f>
        <v/>
      </c>
      <c r="M602" t="str">
        <f t="shared" ca="1" si="179"/>
        <v/>
      </c>
      <c r="N602" t="str">
        <f t="shared" si="179"/>
        <v/>
      </c>
      <c r="O602" t="str">
        <f t="shared" si="179"/>
        <v/>
      </c>
      <c r="P602" t="str">
        <f t="shared" si="179"/>
        <v/>
      </c>
      <c r="Q602" t="str">
        <f t="shared" si="179"/>
        <v/>
      </c>
      <c r="R602" t="str">
        <f t="shared" si="179"/>
        <v/>
      </c>
      <c r="S602" t="str">
        <f t="shared" si="179"/>
        <v/>
      </c>
      <c r="T602" t="str">
        <f t="shared" si="179"/>
        <v/>
      </c>
      <c r="U602" t="str">
        <f t="shared" si="179"/>
        <v/>
      </c>
      <c r="V602" t="str">
        <f t="shared" si="179"/>
        <v/>
      </c>
      <c r="W602" t="str">
        <f t="shared" si="179"/>
        <v/>
      </c>
      <c r="X602" t="str">
        <f t="shared" si="179"/>
        <v/>
      </c>
      <c r="Y602" t="str">
        <f t="shared" si="179"/>
        <v/>
      </c>
      <c r="Z602" t="str">
        <f t="shared" si="179"/>
        <v/>
      </c>
      <c r="AA602" t="str">
        <f t="shared" si="179"/>
        <v/>
      </c>
      <c r="AB602" t="str">
        <f t="shared" si="179"/>
        <v/>
      </c>
      <c r="AC602" t="str">
        <f t="shared" si="178"/>
        <v/>
      </c>
      <c r="AD602" t="str">
        <f t="shared" si="178"/>
        <v/>
      </c>
      <c r="AE602" t="str">
        <f t="shared" si="178"/>
        <v/>
      </c>
      <c r="AF602" t="str">
        <f t="shared" si="178"/>
        <v/>
      </c>
      <c r="AG602" t="str">
        <f t="shared" si="178"/>
        <v/>
      </c>
      <c r="AH602" t="str">
        <f t="shared" si="178"/>
        <v/>
      </c>
      <c r="AI602" t="str">
        <f t="shared" si="178"/>
        <v/>
      </c>
      <c r="AJ602" t="str">
        <f t="shared" si="178"/>
        <v/>
      </c>
      <c r="AK602" t="str">
        <f t="shared" si="178"/>
        <v/>
      </c>
      <c r="AL602" t="str">
        <f t="shared" si="178"/>
        <v/>
      </c>
      <c r="AM602" t="str">
        <f t="shared" si="178"/>
        <v/>
      </c>
      <c r="AN602" t="str">
        <f t="shared" si="178"/>
        <v/>
      </c>
      <c r="AO602" t="str">
        <f t="shared" si="178"/>
        <v/>
      </c>
      <c r="AP602" t="str">
        <f t="shared" si="178"/>
        <v/>
      </c>
      <c r="AQ602" t="str">
        <f t="shared" si="178"/>
        <v/>
      </c>
      <c r="AR602" t="str">
        <f t="shared" si="180"/>
        <v/>
      </c>
      <c r="AS602" t="str">
        <f t="shared" si="180"/>
        <v/>
      </c>
      <c r="AT602" t="str">
        <f t="shared" si="180"/>
        <v/>
      </c>
      <c r="AU602" t="str">
        <f t="shared" si="180"/>
        <v/>
      </c>
      <c r="AV602" t="str">
        <f t="shared" si="180"/>
        <v/>
      </c>
      <c r="AW602" t="str">
        <f t="shared" si="180"/>
        <v/>
      </c>
      <c r="AX602" t="str">
        <f t="shared" si="180"/>
        <v/>
      </c>
      <c r="AY602" t="str">
        <f t="shared" si="180"/>
        <v/>
      </c>
      <c r="BA602">
        <v>602</v>
      </c>
      <c r="BB602">
        <f t="shared" si="171"/>
        <v>76</v>
      </c>
    </row>
    <row r="603" spans="1:54">
      <c r="A603" s="77"/>
      <c r="E603" s="78"/>
      <c r="F603" s="78"/>
      <c r="G603" t="str" cm="1">
        <f t="array" aca="1" ref="G603" ca="1">IFERROR(IF(INDIRECT("'"&amp;B603&amp;"'!Z"&amp;MATCH(INT(BA603/8)+1,INDIRECT("'"&amp;B603&amp;"'!B4:B15"),0)+3)=1,15,IF(INDIRECT("'"&amp;B603&amp;"'!X"&amp;MATCH(INT(BA603/8)+1,INDIRECT("'"&amp;B603&amp;"'!B4:B15"),0)+3)=1,10,IF(INDIRECT("'"&amp;B603&amp;"'!V"&amp;MATCH(INT(BA603/8)+1,INDIRECT("'"&amp;B603&amp;"'!B4:B15"),0)+3)=1,6,IF(INDIRECT("'"&amp;B603&amp;"'!V"&amp;MATCH(INT(BA603/8)+1,INDIRECT("'"&amp;B603&amp;"'!B4:B15"),0)+3)=1,4,0)))),"")</f>
        <v/>
      </c>
      <c r="H603" t="str" cm="1">
        <f t="array" aca="1" ref="H603" ca="1">IFERROR(IFERROR(INDIRECT("'"&amp;B603&amp;"'!AE"&amp;MATCH(INT(BA603/8)+1,INDIRECT("'"&amp;B603&amp;"'!B4:B15"),0)+3),0)-G603,"")</f>
        <v/>
      </c>
      <c r="I603" t="e">
        <f ca="1">H602+H603+H604</f>
        <v>#VALUE!</v>
      </c>
      <c r="J603" t="str">
        <f ca="1">IFERROR(ABS(SUM(I603,-F603,-E603))+ABS(SUM(IF(D603="Traversal",15,IF(D603="High",10,IF(D603="Mid",6,IF(D603="Low",4,0))))-G603)),"")</f>
        <v/>
      </c>
      <c r="K603" t="str" cm="1">
        <f t="array" aca="1" ref="K603" ca="1">IFERROR(INDIRECT("'"&amp;B603&amp;"'!AG"&amp;MATCH(INT(BA603/8)+1,INDIRECT("'"&amp;B603&amp;"'!B4:B15"),0)+3),"")</f>
        <v/>
      </c>
      <c r="M603" t="str">
        <f t="shared" ca="1" si="179"/>
        <v/>
      </c>
      <c r="N603" t="str">
        <f t="shared" si="179"/>
        <v/>
      </c>
      <c r="O603" t="str">
        <f t="shared" si="179"/>
        <v/>
      </c>
      <c r="P603" t="str">
        <f t="shared" si="179"/>
        <v/>
      </c>
      <c r="Q603" t="str">
        <f t="shared" si="179"/>
        <v/>
      </c>
      <c r="R603" t="str">
        <f t="shared" si="179"/>
        <v/>
      </c>
      <c r="S603" t="str">
        <f t="shared" si="179"/>
        <v/>
      </c>
      <c r="T603" t="str">
        <f t="shared" si="179"/>
        <v/>
      </c>
      <c r="U603" t="str">
        <f t="shared" si="179"/>
        <v/>
      </c>
      <c r="V603" t="str">
        <f t="shared" si="179"/>
        <v/>
      </c>
      <c r="W603" t="str">
        <f t="shared" si="179"/>
        <v/>
      </c>
      <c r="X603" t="str">
        <f t="shared" si="179"/>
        <v/>
      </c>
      <c r="Y603" t="str">
        <f t="shared" si="179"/>
        <v/>
      </c>
      <c r="Z603" t="str">
        <f t="shared" si="179"/>
        <v/>
      </c>
      <c r="AA603" t="str">
        <f t="shared" si="179"/>
        <v/>
      </c>
      <c r="AB603" t="str">
        <f t="shared" si="179"/>
        <v/>
      </c>
      <c r="AC603" t="str">
        <f t="shared" si="178"/>
        <v/>
      </c>
      <c r="AD603" t="str">
        <f t="shared" si="178"/>
        <v/>
      </c>
      <c r="AE603" t="str">
        <f t="shared" si="178"/>
        <v/>
      </c>
      <c r="AF603" t="str">
        <f t="shared" si="178"/>
        <v/>
      </c>
      <c r="AG603" t="str">
        <f t="shared" si="178"/>
        <v/>
      </c>
      <c r="AH603" t="str">
        <f t="shared" si="178"/>
        <v/>
      </c>
      <c r="AI603" t="str">
        <f t="shared" si="178"/>
        <v/>
      </c>
      <c r="AJ603" t="str">
        <f t="shared" si="178"/>
        <v/>
      </c>
      <c r="AK603" t="str">
        <f t="shared" si="178"/>
        <v/>
      </c>
      <c r="AL603" t="str">
        <f t="shared" si="178"/>
        <v/>
      </c>
      <c r="AM603" t="str">
        <f t="shared" si="178"/>
        <v/>
      </c>
      <c r="AN603" t="str">
        <f t="shared" si="178"/>
        <v/>
      </c>
      <c r="AO603" t="str">
        <f t="shared" si="178"/>
        <v/>
      </c>
      <c r="AP603" t="str">
        <f t="shared" si="178"/>
        <v/>
      </c>
      <c r="AQ603" t="str">
        <f t="shared" si="178"/>
        <v/>
      </c>
      <c r="AR603" t="str">
        <f t="shared" si="180"/>
        <v/>
      </c>
      <c r="AS603" t="str">
        <f t="shared" si="180"/>
        <v/>
      </c>
      <c r="AT603" t="str">
        <f t="shared" si="180"/>
        <v/>
      </c>
      <c r="AU603" t="str">
        <f t="shared" si="180"/>
        <v/>
      </c>
      <c r="AV603" t="str">
        <f t="shared" si="180"/>
        <v/>
      </c>
      <c r="AW603" t="str">
        <f t="shared" si="180"/>
        <v/>
      </c>
      <c r="AX603" t="str">
        <f t="shared" si="180"/>
        <v/>
      </c>
      <c r="AY603" t="str">
        <f t="shared" si="180"/>
        <v/>
      </c>
      <c r="BA603">
        <v>603</v>
      </c>
      <c r="BB603">
        <f t="shared" si="171"/>
        <v>76</v>
      </c>
    </row>
    <row r="604" spans="1:54">
      <c r="A604" s="77"/>
      <c r="E604" s="78"/>
      <c r="F604" s="78"/>
      <c r="G604" t="str" cm="1">
        <f t="array" aca="1" ref="G604" ca="1">IFERROR(IF(INDIRECT("'"&amp;B604&amp;"'!Z"&amp;MATCH(INT(BA604/8)+1,INDIRECT("'"&amp;B604&amp;"'!B4:B15"),0)+3)=1,15,IF(INDIRECT("'"&amp;B604&amp;"'!X"&amp;MATCH(INT(BA604/8)+1,INDIRECT("'"&amp;B604&amp;"'!B4:B15"),0)+3)=1,10,IF(INDIRECT("'"&amp;B604&amp;"'!V"&amp;MATCH(INT(BA604/8)+1,INDIRECT("'"&amp;B604&amp;"'!B4:B15"),0)+3)=1,6,IF(INDIRECT("'"&amp;B604&amp;"'!V"&amp;MATCH(INT(BA604/8)+1,INDIRECT("'"&amp;B604&amp;"'!B4:B15"),0)+3)=1,4,0)))),"")</f>
        <v/>
      </c>
      <c r="H604" t="str" cm="1">
        <f t="array" aca="1" ref="H604" ca="1">IFERROR(IFERROR(INDIRECT("'"&amp;B604&amp;"'!AE"&amp;MATCH(INT(BA604/8)+1,INDIRECT("'"&amp;B604&amp;"'!B4:B15"),0)+3),0)-G604,"")</f>
        <v/>
      </c>
      <c r="I604" t="e">
        <f ca="1">H602+H603+H604</f>
        <v>#VALUE!</v>
      </c>
      <c r="J604" t="str">
        <f ca="1">IFERROR(ABS(SUM(I604,-F603,-E603))+ABS(SUM(IF(D604="Traversal",15,IF(D604="High",10,IF(D604="Mid",6,IF(D604="Low",4,0))))-G604)),"")</f>
        <v/>
      </c>
      <c r="K604" t="str" cm="1">
        <f t="array" aca="1" ref="K604" ca="1">IFERROR(INDIRECT("'"&amp;B604&amp;"'!AG"&amp;MATCH(INT(BA604/8)+1,INDIRECT("'"&amp;B604&amp;"'!B4:B15"),0)+3),"")</f>
        <v/>
      </c>
      <c r="M604" t="str">
        <f t="shared" ca="1" si="179"/>
        <v/>
      </c>
      <c r="N604" t="str">
        <f t="shared" si="179"/>
        <v/>
      </c>
      <c r="O604" t="str">
        <f t="shared" si="179"/>
        <v/>
      </c>
      <c r="P604" t="str">
        <f t="shared" si="179"/>
        <v/>
      </c>
      <c r="Q604" t="str">
        <f t="shared" si="179"/>
        <v/>
      </c>
      <c r="R604" t="str">
        <f t="shared" si="179"/>
        <v/>
      </c>
      <c r="S604" t="str">
        <f t="shared" si="179"/>
        <v/>
      </c>
      <c r="T604" t="str">
        <f t="shared" si="179"/>
        <v/>
      </c>
      <c r="U604" t="str">
        <f t="shared" si="179"/>
        <v/>
      </c>
      <c r="V604" t="str">
        <f t="shared" si="179"/>
        <v/>
      </c>
      <c r="W604" t="str">
        <f t="shared" si="179"/>
        <v/>
      </c>
      <c r="X604" t="str">
        <f t="shared" si="179"/>
        <v/>
      </c>
      <c r="Y604" t="str">
        <f t="shared" si="179"/>
        <v/>
      </c>
      <c r="Z604" t="str">
        <f t="shared" si="179"/>
        <v/>
      </c>
      <c r="AA604" t="str">
        <f t="shared" si="179"/>
        <v/>
      </c>
      <c r="AB604" t="str">
        <f t="shared" si="179"/>
        <v/>
      </c>
      <c r="AC604" t="str">
        <f t="shared" si="178"/>
        <v/>
      </c>
      <c r="AD604" t="str">
        <f t="shared" si="178"/>
        <v/>
      </c>
      <c r="AE604" t="str">
        <f t="shared" si="178"/>
        <v/>
      </c>
      <c r="AF604" t="str">
        <f t="shared" si="178"/>
        <v/>
      </c>
      <c r="AG604" t="str">
        <f t="shared" si="178"/>
        <v/>
      </c>
      <c r="AH604" t="str">
        <f t="shared" si="178"/>
        <v/>
      </c>
      <c r="AI604" t="str">
        <f t="shared" si="178"/>
        <v/>
      </c>
      <c r="AJ604" t="str">
        <f t="shared" si="178"/>
        <v/>
      </c>
      <c r="AK604" t="str">
        <f t="shared" si="178"/>
        <v/>
      </c>
      <c r="AL604" t="str">
        <f t="shared" si="178"/>
        <v/>
      </c>
      <c r="AM604" t="str">
        <f t="shared" si="178"/>
        <v/>
      </c>
      <c r="AN604" t="str">
        <f t="shared" si="178"/>
        <v/>
      </c>
      <c r="AO604" t="str">
        <f t="shared" si="178"/>
        <v/>
      </c>
      <c r="AP604" t="str">
        <f t="shared" si="178"/>
        <v/>
      </c>
      <c r="AQ604" t="str">
        <f t="shared" si="178"/>
        <v/>
      </c>
      <c r="AR604" t="str">
        <f t="shared" si="180"/>
        <v/>
      </c>
      <c r="AS604" t="str">
        <f t="shared" si="180"/>
        <v/>
      </c>
      <c r="AT604" t="str">
        <f t="shared" si="180"/>
        <v/>
      </c>
      <c r="AU604" t="str">
        <f t="shared" si="180"/>
        <v/>
      </c>
      <c r="AV604" t="str">
        <f t="shared" si="180"/>
        <v/>
      </c>
      <c r="AW604" t="str">
        <f t="shared" si="180"/>
        <v/>
      </c>
      <c r="AX604" t="str">
        <f t="shared" si="180"/>
        <v/>
      </c>
      <c r="AY604" t="str">
        <f t="shared" si="180"/>
        <v/>
      </c>
      <c r="BA604">
        <v>604</v>
      </c>
      <c r="BB604">
        <f t="shared" si="171"/>
        <v>76</v>
      </c>
    </row>
    <row r="605" spans="1:54">
      <c r="A605" s="77"/>
      <c r="E605" s="78"/>
      <c r="F605" s="78"/>
      <c r="G605" t="str" cm="1">
        <f t="array" aca="1" ref="G605" ca="1">IFERROR(IF(INDIRECT("'"&amp;B605&amp;"'!Z"&amp;MATCH(INT(BA605/8)+1,INDIRECT("'"&amp;B605&amp;"'!B4:B15"),0)+3)=1,15,IF(INDIRECT("'"&amp;B605&amp;"'!X"&amp;MATCH(INT(BA605/8)+1,INDIRECT("'"&amp;B605&amp;"'!B4:B15"),0)+3)=1,10,IF(INDIRECT("'"&amp;B605&amp;"'!V"&amp;MATCH(INT(BA605/8)+1,INDIRECT("'"&amp;B605&amp;"'!B4:B15"),0)+3)=1,6,IF(INDIRECT("'"&amp;B605&amp;"'!V"&amp;MATCH(INT(BA605/8)+1,INDIRECT("'"&amp;B605&amp;"'!B4:B15"),0)+3)=1,4,0)))),"")</f>
        <v/>
      </c>
      <c r="H605" t="str" cm="1">
        <f t="array" aca="1" ref="H605" ca="1">IFERROR(IFERROR(INDIRECT("'"&amp;B605&amp;"'!AE"&amp;MATCH(INT(BA605/8)+1,INDIRECT("'"&amp;B605&amp;"'!B4:B15"),0)+3),0)-G605,"")</f>
        <v/>
      </c>
      <c r="I605" t="e">
        <f ca="1">H605+H606+H607</f>
        <v>#VALUE!</v>
      </c>
      <c r="J605" t="str">
        <f ca="1">IFERROR(ABS(SUM(I605,-F606,-E606))+ABS(SUM(IF(D605="Traversal",15,IF(D605="High",10,IF(D605="Mid",6,IF(D605="Low",4,0))))-G605)),"")</f>
        <v/>
      </c>
      <c r="K605" t="str" cm="1">
        <f t="array" aca="1" ref="K605" ca="1">IFERROR(INDIRECT("'"&amp;B605&amp;"'!AG"&amp;MATCH(INT(BA605/8)+1,INDIRECT("'"&amp;B605&amp;"'!B4:B15"),0)+3),"")</f>
        <v/>
      </c>
      <c r="M605" t="str">
        <f t="shared" ca="1" si="179"/>
        <v/>
      </c>
      <c r="N605" t="str">
        <f t="shared" si="179"/>
        <v/>
      </c>
      <c r="O605" t="str">
        <f t="shared" si="179"/>
        <v/>
      </c>
      <c r="P605" t="str">
        <f t="shared" si="179"/>
        <v/>
      </c>
      <c r="Q605" t="str">
        <f t="shared" si="179"/>
        <v/>
      </c>
      <c r="R605" t="str">
        <f t="shared" si="179"/>
        <v/>
      </c>
      <c r="S605" t="str">
        <f t="shared" si="179"/>
        <v/>
      </c>
      <c r="T605" t="str">
        <f t="shared" si="179"/>
        <v/>
      </c>
      <c r="U605" t="str">
        <f t="shared" si="179"/>
        <v/>
      </c>
      <c r="V605" t="str">
        <f t="shared" si="179"/>
        <v/>
      </c>
      <c r="W605" t="str">
        <f t="shared" si="179"/>
        <v/>
      </c>
      <c r="X605" t="str">
        <f t="shared" si="179"/>
        <v/>
      </c>
      <c r="Y605" t="str">
        <f t="shared" si="179"/>
        <v/>
      </c>
      <c r="Z605" t="str">
        <f t="shared" si="179"/>
        <v/>
      </c>
      <c r="AA605" t="str">
        <f t="shared" si="179"/>
        <v/>
      </c>
      <c r="AB605" t="str">
        <f t="shared" si="179"/>
        <v/>
      </c>
      <c r="AC605" t="str">
        <f t="shared" si="178"/>
        <v/>
      </c>
      <c r="AD605" t="str">
        <f t="shared" si="178"/>
        <v/>
      </c>
      <c r="AE605" t="str">
        <f t="shared" si="178"/>
        <v/>
      </c>
      <c r="AF605" t="str">
        <f t="shared" si="178"/>
        <v/>
      </c>
      <c r="AG605" t="str">
        <f t="shared" si="178"/>
        <v/>
      </c>
      <c r="AH605" t="str">
        <f t="shared" si="178"/>
        <v/>
      </c>
      <c r="AI605" t="str">
        <f t="shared" si="178"/>
        <v/>
      </c>
      <c r="AJ605" t="str">
        <f t="shared" si="178"/>
        <v/>
      </c>
      <c r="AK605" t="str">
        <f t="shared" si="178"/>
        <v/>
      </c>
      <c r="AL605" t="str">
        <f t="shared" si="178"/>
        <v/>
      </c>
      <c r="AM605" t="str">
        <f t="shared" si="178"/>
        <v/>
      </c>
      <c r="AN605" t="str">
        <f t="shared" si="178"/>
        <v/>
      </c>
      <c r="AO605" t="str">
        <f t="shared" si="178"/>
        <v/>
      </c>
      <c r="AP605" t="str">
        <f t="shared" si="178"/>
        <v/>
      </c>
      <c r="AQ605" t="str">
        <f t="shared" si="178"/>
        <v/>
      </c>
      <c r="AR605" t="str">
        <f t="shared" si="180"/>
        <v/>
      </c>
      <c r="AS605" t="str">
        <f t="shared" si="180"/>
        <v/>
      </c>
      <c r="AT605" t="str">
        <f t="shared" si="180"/>
        <v/>
      </c>
      <c r="AU605" t="str">
        <f t="shared" si="180"/>
        <v/>
      </c>
      <c r="AV605" t="str">
        <f t="shared" si="180"/>
        <v/>
      </c>
      <c r="AW605" t="str">
        <f t="shared" si="180"/>
        <v/>
      </c>
      <c r="AX605" t="str">
        <f t="shared" si="180"/>
        <v/>
      </c>
      <c r="AY605" t="str">
        <f t="shared" si="180"/>
        <v/>
      </c>
      <c r="BA605">
        <v>605</v>
      </c>
      <c r="BB605">
        <f t="shared" si="171"/>
        <v>76</v>
      </c>
    </row>
    <row r="606" spans="1:54">
      <c r="A606" s="77"/>
      <c r="E606" s="78"/>
      <c r="F606" s="78"/>
      <c r="G606" t="str" cm="1">
        <f t="array" aca="1" ref="G606" ca="1">IFERROR(IF(INDIRECT("'"&amp;B606&amp;"'!Z"&amp;MATCH(INT(BA606/8)+1,INDIRECT("'"&amp;B606&amp;"'!B4:B15"),0)+3)=1,15,IF(INDIRECT("'"&amp;B606&amp;"'!X"&amp;MATCH(INT(BA606/8)+1,INDIRECT("'"&amp;B606&amp;"'!B4:B15"),0)+3)=1,10,IF(INDIRECT("'"&amp;B606&amp;"'!V"&amp;MATCH(INT(BA606/8)+1,INDIRECT("'"&amp;B606&amp;"'!B4:B15"),0)+3)=1,6,IF(INDIRECT("'"&amp;B606&amp;"'!V"&amp;MATCH(INT(BA606/8)+1,INDIRECT("'"&amp;B606&amp;"'!B4:B15"),0)+3)=1,4,0)))),"")</f>
        <v/>
      </c>
      <c r="H606" t="str" cm="1">
        <f t="array" aca="1" ref="H606" ca="1">IFERROR(IFERROR(INDIRECT("'"&amp;B606&amp;"'!AE"&amp;MATCH(INT(BA606/8)+1,INDIRECT("'"&amp;B606&amp;"'!B4:B15"),0)+3),0)-G606,"")</f>
        <v/>
      </c>
      <c r="I606" t="e">
        <f ca="1">H605+H606+H607</f>
        <v>#VALUE!</v>
      </c>
      <c r="J606" t="str">
        <f ca="1">IFERROR(ABS(SUM(I606,-F606,-E606))+ABS(SUM(IF(D606="Traversal",15,IF(D606="High",10,IF(D606="Mid",6,IF(D606="Low",4,0))))-G606)),"")</f>
        <v/>
      </c>
      <c r="K606" t="str" cm="1">
        <f t="array" aca="1" ref="K606" ca="1">IFERROR(INDIRECT("'"&amp;B606&amp;"'!AG"&amp;MATCH(INT(BA606/8)+1,INDIRECT("'"&amp;B606&amp;"'!B4:B15"),0)+3),"")</f>
        <v/>
      </c>
      <c r="M606" t="str">
        <f t="shared" ca="1" si="179"/>
        <v/>
      </c>
      <c r="N606" t="str">
        <f t="shared" si="179"/>
        <v/>
      </c>
      <c r="O606" t="str">
        <f t="shared" si="179"/>
        <v/>
      </c>
      <c r="P606" t="str">
        <f t="shared" si="179"/>
        <v/>
      </c>
      <c r="Q606" t="str">
        <f t="shared" si="179"/>
        <v/>
      </c>
      <c r="R606" t="str">
        <f t="shared" si="179"/>
        <v/>
      </c>
      <c r="S606" t="str">
        <f t="shared" si="179"/>
        <v/>
      </c>
      <c r="T606" t="str">
        <f t="shared" si="179"/>
        <v/>
      </c>
      <c r="U606" t="str">
        <f t="shared" si="179"/>
        <v/>
      </c>
      <c r="V606" t="str">
        <f t="shared" si="179"/>
        <v/>
      </c>
      <c r="W606" t="str">
        <f t="shared" si="179"/>
        <v/>
      </c>
      <c r="X606" t="str">
        <f t="shared" si="179"/>
        <v/>
      </c>
      <c r="Y606" t="str">
        <f t="shared" si="179"/>
        <v/>
      </c>
      <c r="Z606" t="str">
        <f t="shared" si="179"/>
        <v/>
      </c>
      <c r="AA606" t="str">
        <f t="shared" si="179"/>
        <v/>
      </c>
      <c r="AB606" t="str">
        <f t="shared" si="179"/>
        <v/>
      </c>
      <c r="AC606" t="str">
        <f t="shared" si="178"/>
        <v/>
      </c>
      <c r="AD606" t="str">
        <f t="shared" si="178"/>
        <v/>
      </c>
      <c r="AE606" t="str">
        <f t="shared" si="178"/>
        <v/>
      </c>
      <c r="AF606" t="str">
        <f t="shared" si="178"/>
        <v/>
      </c>
      <c r="AG606" t="str">
        <f t="shared" si="178"/>
        <v/>
      </c>
      <c r="AH606" t="str">
        <f t="shared" si="178"/>
        <v/>
      </c>
      <c r="AI606" t="str">
        <f t="shared" si="178"/>
        <v/>
      </c>
      <c r="AJ606" t="str">
        <f t="shared" si="178"/>
        <v/>
      </c>
      <c r="AK606" t="str">
        <f t="shared" si="178"/>
        <v/>
      </c>
      <c r="AL606" t="str">
        <f t="shared" si="178"/>
        <v/>
      </c>
      <c r="AM606" t="str">
        <f t="shared" si="178"/>
        <v/>
      </c>
      <c r="AN606" t="str">
        <f t="shared" si="178"/>
        <v/>
      </c>
      <c r="AO606" t="str">
        <f t="shared" si="178"/>
        <v/>
      </c>
      <c r="AP606" t="str">
        <f t="shared" si="178"/>
        <v/>
      </c>
      <c r="AQ606" t="str">
        <f t="shared" si="178"/>
        <v/>
      </c>
      <c r="AR606" t="str">
        <f t="shared" si="180"/>
        <v/>
      </c>
      <c r="AS606" t="str">
        <f t="shared" si="180"/>
        <v/>
      </c>
      <c r="AT606" t="str">
        <f t="shared" si="180"/>
        <v/>
      </c>
      <c r="AU606" t="str">
        <f t="shared" si="180"/>
        <v/>
      </c>
      <c r="AV606" t="str">
        <f t="shared" si="180"/>
        <v/>
      </c>
      <c r="AW606" t="str">
        <f t="shared" si="180"/>
        <v/>
      </c>
      <c r="AX606" t="str">
        <f t="shared" si="180"/>
        <v/>
      </c>
      <c r="AY606" t="str">
        <f t="shared" si="180"/>
        <v/>
      </c>
      <c r="BA606">
        <v>606</v>
      </c>
      <c r="BB606">
        <f t="shared" si="171"/>
        <v>76</v>
      </c>
    </row>
    <row r="607" spans="1:54">
      <c r="A607" s="77"/>
      <c r="E607" s="78"/>
      <c r="F607" s="78"/>
      <c r="G607" t="str" cm="1">
        <f t="array" aca="1" ref="G607" ca="1">IFERROR(IF(INDIRECT("'"&amp;B607&amp;"'!Z"&amp;MATCH(INT(BA607/8)+1,INDIRECT("'"&amp;B607&amp;"'!B4:B15"),0)+3)=1,15,IF(INDIRECT("'"&amp;B607&amp;"'!X"&amp;MATCH(INT(BA607/8)+1,INDIRECT("'"&amp;B607&amp;"'!B4:B15"),0)+3)=1,10,IF(INDIRECT("'"&amp;B607&amp;"'!V"&amp;MATCH(INT(BA607/8)+1,INDIRECT("'"&amp;B607&amp;"'!B4:B15"),0)+3)=1,6,IF(INDIRECT("'"&amp;B607&amp;"'!V"&amp;MATCH(INT(BA607/8)+1,INDIRECT("'"&amp;B607&amp;"'!B4:B15"),0)+3)=1,4,0)))),"")</f>
        <v/>
      </c>
      <c r="H607" t="str" cm="1">
        <f t="array" aca="1" ref="H607" ca="1">IFERROR(IFERROR(INDIRECT("'"&amp;B607&amp;"'!AE"&amp;MATCH(INT(BA607/8)+1,INDIRECT("'"&amp;B607&amp;"'!B4:B15"),0)+3),0)-G607,"")</f>
        <v/>
      </c>
      <c r="I607" t="e">
        <f ca="1">H605+H606+H607</f>
        <v>#VALUE!</v>
      </c>
      <c r="J607" t="str">
        <f ca="1">IFERROR(ABS(SUM(I607,-F606,-E606))+ABS(SUM(IF(D607="Traversal",15,IF(D607="High",10,IF(D607="Mid",6,IF(D607="Low",4,0))))-G607)),"")</f>
        <v/>
      </c>
      <c r="K607" t="str" cm="1">
        <f t="array" aca="1" ref="K607" ca="1">IFERROR(INDIRECT("'"&amp;B607&amp;"'!AG"&amp;MATCH(INT(BA607/8)+1,INDIRECT("'"&amp;B607&amp;"'!B4:B15"),0)+3),"")</f>
        <v/>
      </c>
      <c r="M607" t="str">
        <f t="shared" ca="1" si="179"/>
        <v/>
      </c>
      <c r="N607" t="str">
        <f t="shared" si="179"/>
        <v/>
      </c>
      <c r="O607" t="str">
        <f t="shared" si="179"/>
        <v/>
      </c>
      <c r="P607" t="str">
        <f t="shared" si="179"/>
        <v/>
      </c>
      <c r="Q607" t="str">
        <f t="shared" si="179"/>
        <v/>
      </c>
      <c r="R607" t="str">
        <f t="shared" si="179"/>
        <v/>
      </c>
      <c r="S607" t="str">
        <f t="shared" si="179"/>
        <v/>
      </c>
      <c r="T607" t="str">
        <f t="shared" si="179"/>
        <v/>
      </c>
      <c r="U607" t="str">
        <f t="shared" si="179"/>
        <v/>
      </c>
      <c r="V607" t="str">
        <f t="shared" si="179"/>
        <v/>
      </c>
      <c r="W607" t="str">
        <f t="shared" si="179"/>
        <v/>
      </c>
      <c r="X607" t="str">
        <f t="shared" si="179"/>
        <v/>
      </c>
      <c r="Y607" t="str">
        <f t="shared" si="179"/>
        <v/>
      </c>
      <c r="Z607" t="str">
        <f t="shared" si="179"/>
        <v/>
      </c>
      <c r="AA607" t="str">
        <f t="shared" si="179"/>
        <v/>
      </c>
      <c r="AB607" t="str">
        <f t="shared" si="179"/>
        <v/>
      </c>
      <c r="AC607" t="str">
        <f t="shared" si="178"/>
        <v/>
      </c>
      <c r="AD607" t="str">
        <f t="shared" si="178"/>
        <v/>
      </c>
      <c r="AE607" t="str">
        <f t="shared" si="178"/>
        <v/>
      </c>
      <c r="AF607" t="str">
        <f t="shared" si="178"/>
        <v/>
      </c>
      <c r="AG607" t="str">
        <f t="shared" si="178"/>
        <v/>
      </c>
      <c r="AH607" t="str">
        <f t="shared" si="178"/>
        <v/>
      </c>
      <c r="AI607" t="str">
        <f t="shared" si="178"/>
        <v/>
      </c>
      <c r="AJ607" t="str">
        <f t="shared" si="178"/>
        <v/>
      </c>
      <c r="AK607" t="str">
        <f t="shared" si="178"/>
        <v/>
      </c>
      <c r="AL607" t="str">
        <f t="shared" si="178"/>
        <v/>
      </c>
      <c r="AM607" t="str">
        <f t="shared" si="178"/>
        <v/>
      </c>
      <c r="AN607" t="str">
        <f t="shared" si="178"/>
        <v/>
      </c>
      <c r="AO607" t="str">
        <f t="shared" si="178"/>
        <v/>
      </c>
      <c r="AP607" t="str">
        <f t="shared" si="178"/>
        <v/>
      </c>
      <c r="AQ607" t="str">
        <f t="shared" si="178"/>
        <v/>
      </c>
      <c r="AR607" t="str">
        <f t="shared" si="180"/>
        <v/>
      </c>
      <c r="AS607" t="str">
        <f t="shared" si="180"/>
        <v/>
      </c>
      <c r="AT607" t="str">
        <f t="shared" si="180"/>
        <v/>
      </c>
      <c r="AU607" t="str">
        <f t="shared" si="180"/>
        <v/>
      </c>
      <c r="AV607" t="str">
        <f t="shared" si="180"/>
        <v/>
      </c>
      <c r="AW607" t="str">
        <f t="shared" si="180"/>
        <v/>
      </c>
      <c r="AX607" t="str">
        <f t="shared" si="180"/>
        <v/>
      </c>
      <c r="AY607" t="str">
        <f t="shared" si="180"/>
        <v/>
      </c>
      <c r="BA607">
        <v>607</v>
      </c>
      <c r="BB607">
        <f t="shared" si="171"/>
        <v>76</v>
      </c>
    </row>
    <row r="608" spans="1:54">
      <c r="A608" s="77"/>
      <c r="E608" s="78"/>
      <c r="F608" s="78"/>
      <c r="G608" t="str" cm="1">
        <f t="array" aca="1" ref="G608" ca="1">IFERROR(IF(INDIRECT("'"&amp;B608&amp;"'!Z"&amp;MATCH(INT(BA608/8)+1,INDIRECT("'"&amp;B608&amp;"'!B4:B15"),0)+3)=1,15,IF(INDIRECT("'"&amp;B608&amp;"'!X"&amp;MATCH(INT(BA608/8)+1,INDIRECT("'"&amp;B608&amp;"'!B4:B15"),0)+3)=1,10,IF(INDIRECT("'"&amp;B608&amp;"'!V"&amp;MATCH(INT(BA608/8)+1,INDIRECT("'"&amp;B608&amp;"'!B4:B15"),0)+3)=1,6,IF(INDIRECT("'"&amp;B608&amp;"'!V"&amp;MATCH(INT(BA608/8)+1,INDIRECT("'"&amp;B608&amp;"'!B4:B15"),0)+3)=1,4,0)))),"")</f>
        <v/>
      </c>
      <c r="H608" t="str" cm="1">
        <f t="array" aca="1" ref="H608" ca="1">IFERROR(IFERROR(INDIRECT("'"&amp;B608&amp;"'!AE"&amp;MATCH(INT(BA608/8)+1,INDIRECT("'"&amp;B608&amp;"'!B4:B15"),0)+3),0)-G608,"")</f>
        <v/>
      </c>
      <c r="K608" t="str" cm="1">
        <f t="array" aca="1" ref="K608" ca="1">IFERROR(INDIRECT("'"&amp;B608&amp;"'!AG"&amp;MATCH(INT(BA608/8)+1,INDIRECT("'"&amp;B608&amp;"'!B4:B15"),0)+3),"")</f>
        <v/>
      </c>
      <c r="M608" t="str">
        <f t="shared" ca="1" si="179"/>
        <v/>
      </c>
      <c r="N608" t="str">
        <f t="shared" si="179"/>
        <v/>
      </c>
      <c r="O608" t="str">
        <f t="shared" si="179"/>
        <v/>
      </c>
      <c r="P608" t="str">
        <f t="shared" si="179"/>
        <v/>
      </c>
      <c r="Q608" t="str">
        <f t="shared" si="179"/>
        <v/>
      </c>
      <c r="R608" t="str">
        <f t="shared" si="179"/>
        <v/>
      </c>
      <c r="S608" t="str">
        <f t="shared" si="179"/>
        <v/>
      </c>
      <c r="T608" t="str">
        <f t="shared" si="179"/>
        <v/>
      </c>
      <c r="U608" t="str">
        <f t="shared" si="179"/>
        <v/>
      </c>
      <c r="V608" t="str">
        <f t="shared" si="179"/>
        <v/>
      </c>
      <c r="W608" t="str">
        <f t="shared" si="179"/>
        <v/>
      </c>
      <c r="X608" t="str">
        <f t="shared" si="179"/>
        <v/>
      </c>
      <c r="Y608" t="str">
        <f t="shared" si="179"/>
        <v/>
      </c>
      <c r="Z608" t="str">
        <f t="shared" si="179"/>
        <v/>
      </c>
      <c r="AA608" t="str">
        <f t="shared" si="179"/>
        <v/>
      </c>
      <c r="AB608" t="str">
        <f t="shared" si="179"/>
        <v/>
      </c>
      <c r="AC608" t="str">
        <f t="shared" si="178"/>
        <v/>
      </c>
      <c r="AD608" t="str">
        <f t="shared" si="178"/>
        <v/>
      </c>
      <c r="AE608" t="str">
        <f t="shared" si="178"/>
        <v/>
      </c>
      <c r="AF608" t="str">
        <f t="shared" si="178"/>
        <v/>
      </c>
      <c r="AG608" t="str">
        <f t="shared" si="178"/>
        <v/>
      </c>
      <c r="AH608" t="str">
        <f t="shared" si="178"/>
        <v/>
      </c>
      <c r="AI608" t="str">
        <f t="shared" si="178"/>
        <v/>
      </c>
      <c r="AJ608" t="str">
        <f t="shared" si="178"/>
        <v/>
      </c>
      <c r="AK608" t="str">
        <f t="shared" si="178"/>
        <v/>
      </c>
      <c r="AL608" t="str">
        <f t="shared" si="178"/>
        <v/>
      </c>
      <c r="AM608" t="str">
        <f t="shared" si="178"/>
        <v/>
      </c>
      <c r="AN608" t="str">
        <f t="shared" si="178"/>
        <v/>
      </c>
      <c r="AO608" t="str">
        <f t="shared" si="178"/>
        <v/>
      </c>
      <c r="AP608" t="str">
        <f t="shared" si="178"/>
        <v/>
      </c>
      <c r="AQ608" t="str">
        <f t="shared" si="178"/>
        <v/>
      </c>
      <c r="AR608" t="str">
        <f t="shared" si="180"/>
        <v/>
      </c>
      <c r="AS608" t="str">
        <f t="shared" si="180"/>
        <v/>
      </c>
      <c r="AT608" t="str">
        <f t="shared" si="180"/>
        <v/>
      </c>
      <c r="AU608" t="str">
        <f t="shared" si="180"/>
        <v/>
      </c>
      <c r="AV608" t="str">
        <f t="shared" si="180"/>
        <v/>
      </c>
      <c r="AW608" t="str">
        <f t="shared" si="180"/>
        <v/>
      </c>
      <c r="AX608" t="str">
        <f t="shared" si="180"/>
        <v/>
      </c>
      <c r="AY608" t="str">
        <f t="shared" si="180"/>
        <v/>
      </c>
      <c r="BA608">
        <v>608</v>
      </c>
      <c r="BB608">
        <f t="shared" si="171"/>
        <v>77</v>
      </c>
    </row>
    <row r="609" spans="1:54">
      <c r="A609" s="77"/>
      <c r="E609" s="78"/>
      <c r="F609" s="78"/>
      <c r="G609" t="str" cm="1">
        <f t="array" aca="1" ref="G609" ca="1">IFERROR(IF(INDIRECT("'"&amp;B609&amp;"'!Z"&amp;MATCH(INT(BA609/8)+1,INDIRECT("'"&amp;B609&amp;"'!B4:B15"),0)+3)=1,15,IF(INDIRECT("'"&amp;B609&amp;"'!X"&amp;MATCH(INT(BA609/8)+1,INDIRECT("'"&amp;B609&amp;"'!B4:B15"),0)+3)=1,10,IF(INDIRECT("'"&amp;B609&amp;"'!V"&amp;MATCH(INT(BA609/8)+1,INDIRECT("'"&amp;B609&amp;"'!B4:B15"),0)+3)=1,6,IF(INDIRECT("'"&amp;B609&amp;"'!V"&amp;MATCH(INT(BA609/8)+1,INDIRECT("'"&amp;B609&amp;"'!B4:B15"),0)+3)=1,4,0)))),"")</f>
        <v/>
      </c>
      <c r="H609" t="str" cm="1">
        <f t="array" aca="1" ref="H609" ca="1">IFERROR(IFERROR(INDIRECT("'"&amp;B609&amp;"'!AE"&amp;MATCH(INT(BA609/8)+1,INDIRECT("'"&amp;B609&amp;"'!B4:B15"),0)+3),0)-G609,"")</f>
        <v/>
      </c>
      <c r="K609" t="str" cm="1">
        <f t="array" aca="1" ref="K609" ca="1">IFERROR(INDIRECT("'"&amp;B609&amp;"'!AG"&amp;MATCH(INT(BA609/8)+1,INDIRECT("'"&amp;B609&amp;"'!B4:B15"),0)+3),"")</f>
        <v/>
      </c>
      <c r="M609" t="str">
        <f t="shared" ca="1" si="179"/>
        <v/>
      </c>
      <c r="N609" t="str">
        <f t="shared" si="179"/>
        <v/>
      </c>
      <c r="O609" t="str">
        <f t="shared" si="179"/>
        <v/>
      </c>
      <c r="P609" t="str">
        <f t="shared" si="179"/>
        <v/>
      </c>
      <c r="Q609" t="str">
        <f t="shared" si="179"/>
        <v/>
      </c>
      <c r="R609" t="str">
        <f t="shared" si="179"/>
        <v/>
      </c>
      <c r="S609" t="str">
        <f t="shared" si="179"/>
        <v/>
      </c>
      <c r="T609" t="str">
        <f t="shared" si="179"/>
        <v/>
      </c>
      <c r="U609" t="str">
        <f t="shared" si="179"/>
        <v/>
      </c>
      <c r="V609" t="str">
        <f t="shared" si="179"/>
        <v/>
      </c>
      <c r="W609" t="str">
        <f t="shared" si="179"/>
        <v/>
      </c>
      <c r="X609" t="str">
        <f t="shared" si="179"/>
        <v/>
      </c>
      <c r="Y609" t="str">
        <f t="shared" si="179"/>
        <v/>
      </c>
      <c r="Z609" t="str">
        <f t="shared" si="179"/>
        <v/>
      </c>
      <c r="AA609" t="str">
        <f t="shared" si="179"/>
        <v/>
      </c>
      <c r="AB609" t="str">
        <f t="shared" si="179"/>
        <v/>
      </c>
      <c r="AC609" t="str">
        <f t="shared" si="178"/>
        <v/>
      </c>
      <c r="AD609" t="str">
        <f t="shared" si="178"/>
        <v/>
      </c>
      <c r="AE609" t="str">
        <f t="shared" si="178"/>
        <v/>
      </c>
      <c r="AF609" t="str">
        <f t="shared" si="178"/>
        <v/>
      </c>
      <c r="AG609" t="str">
        <f t="shared" si="178"/>
        <v/>
      </c>
      <c r="AH609" t="str">
        <f t="shared" si="178"/>
        <v/>
      </c>
      <c r="AI609" t="str">
        <f t="shared" si="178"/>
        <v/>
      </c>
      <c r="AJ609" t="str">
        <f t="shared" si="178"/>
        <v/>
      </c>
      <c r="AK609" t="str">
        <f t="shared" si="178"/>
        <v/>
      </c>
      <c r="AL609" t="str">
        <f t="shared" si="178"/>
        <v/>
      </c>
      <c r="AM609" t="str">
        <f t="shared" si="178"/>
        <v/>
      </c>
      <c r="AN609" t="str">
        <f t="shared" si="178"/>
        <v/>
      </c>
      <c r="AO609" t="str">
        <f t="shared" si="178"/>
        <v/>
      </c>
      <c r="AP609" t="str">
        <f t="shared" si="178"/>
        <v/>
      </c>
      <c r="AQ609" t="str">
        <f t="shared" si="178"/>
        <v/>
      </c>
      <c r="AR609" t="str">
        <f t="shared" si="180"/>
        <v/>
      </c>
      <c r="AS609" t="str">
        <f t="shared" si="180"/>
        <v/>
      </c>
      <c r="AT609" t="str">
        <f t="shared" si="180"/>
        <v/>
      </c>
      <c r="AU609" t="str">
        <f t="shared" si="180"/>
        <v/>
      </c>
      <c r="AV609" t="str">
        <f t="shared" si="180"/>
        <v/>
      </c>
      <c r="AW609" t="str">
        <f t="shared" si="180"/>
        <v/>
      </c>
      <c r="AX609" t="str">
        <f t="shared" si="180"/>
        <v/>
      </c>
      <c r="AY609" t="str">
        <f t="shared" si="180"/>
        <v/>
      </c>
      <c r="BA609">
        <v>609</v>
      </c>
      <c r="BB609">
        <f t="shared" si="171"/>
        <v>77</v>
      </c>
    </row>
    <row r="610" spans="1:54">
      <c r="A610" s="77"/>
      <c r="E610" s="78"/>
      <c r="F610" s="78"/>
      <c r="G610" t="str" cm="1">
        <f t="array" aca="1" ref="G610" ca="1">IFERROR(IF(INDIRECT("'"&amp;B610&amp;"'!Z"&amp;MATCH(INT(BA610/8)+1,INDIRECT("'"&amp;B610&amp;"'!B4:B15"),0)+3)=1,15,IF(INDIRECT("'"&amp;B610&amp;"'!X"&amp;MATCH(INT(BA610/8)+1,INDIRECT("'"&amp;B610&amp;"'!B4:B15"),0)+3)=1,10,IF(INDIRECT("'"&amp;B610&amp;"'!V"&amp;MATCH(INT(BA610/8)+1,INDIRECT("'"&amp;B610&amp;"'!B4:B15"),0)+3)=1,6,IF(INDIRECT("'"&amp;B610&amp;"'!V"&amp;MATCH(INT(BA610/8)+1,INDIRECT("'"&amp;B610&amp;"'!B4:B15"),0)+3)=1,4,0)))),"")</f>
        <v/>
      </c>
      <c r="H610" t="str" cm="1">
        <f t="array" aca="1" ref="H610" ca="1">IFERROR(IFERROR(INDIRECT("'"&amp;B610&amp;"'!AE"&amp;MATCH(INT(BA610/8)+1,INDIRECT("'"&amp;B610&amp;"'!B4:B15"),0)+3),0)-G610,"")</f>
        <v/>
      </c>
      <c r="I610" t="e">
        <f ca="1">H610+H611+H612</f>
        <v>#VALUE!</v>
      </c>
      <c r="J610" t="str">
        <f ca="1">IFERROR(ABS(SUM(I610,-F611,-E611))+ABS(SUM(IF(D610="Traversal",15,IF(D610="High",10,IF(D610="Mid",6,IF(D610="Low",4,0))))-G610)),"")</f>
        <v/>
      </c>
      <c r="K610" t="str" cm="1">
        <f t="array" aca="1" ref="K610" ca="1">IFERROR(INDIRECT("'"&amp;B610&amp;"'!AG"&amp;MATCH(INT(BA610/8)+1,INDIRECT("'"&amp;B610&amp;"'!B4:B15"),0)+3),"")</f>
        <v/>
      </c>
      <c r="M610" t="str">
        <f t="shared" ca="1" si="179"/>
        <v/>
      </c>
      <c r="N610" t="str">
        <f t="shared" si="179"/>
        <v/>
      </c>
      <c r="O610" t="str">
        <f t="shared" si="179"/>
        <v/>
      </c>
      <c r="P610" t="str">
        <f t="shared" si="179"/>
        <v/>
      </c>
      <c r="Q610" t="str">
        <f t="shared" si="179"/>
        <v/>
      </c>
      <c r="R610" t="str">
        <f t="shared" si="179"/>
        <v/>
      </c>
      <c r="S610" t="str">
        <f t="shared" si="179"/>
        <v/>
      </c>
      <c r="T610" t="str">
        <f t="shared" si="179"/>
        <v/>
      </c>
      <c r="U610" t="str">
        <f t="shared" si="179"/>
        <v/>
      </c>
      <c r="V610" t="str">
        <f t="shared" si="179"/>
        <v/>
      </c>
      <c r="W610" t="str">
        <f t="shared" si="179"/>
        <v/>
      </c>
      <c r="X610" t="str">
        <f t="shared" si="179"/>
        <v/>
      </c>
      <c r="Y610" t="str">
        <f t="shared" si="179"/>
        <v/>
      </c>
      <c r="Z610" t="str">
        <f t="shared" si="179"/>
        <v/>
      </c>
      <c r="AA610" t="str">
        <f t="shared" si="179"/>
        <v/>
      </c>
      <c r="AB610" t="str">
        <f t="shared" si="179"/>
        <v/>
      </c>
      <c r="AC610" t="str">
        <f t="shared" si="178"/>
        <v/>
      </c>
      <c r="AD610" t="str">
        <f t="shared" si="178"/>
        <v/>
      </c>
      <c r="AE610" t="str">
        <f t="shared" si="178"/>
        <v/>
      </c>
      <c r="AF610" t="str">
        <f t="shared" si="178"/>
        <v/>
      </c>
      <c r="AG610" t="str">
        <f t="shared" si="178"/>
        <v/>
      </c>
      <c r="AH610" t="str">
        <f t="shared" si="178"/>
        <v/>
      </c>
      <c r="AI610" t="str">
        <f t="shared" si="178"/>
        <v/>
      </c>
      <c r="AJ610" t="str">
        <f t="shared" si="178"/>
        <v/>
      </c>
      <c r="AK610" t="str">
        <f t="shared" si="178"/>
        <v/>
      </c>
      <c r="AL610" t="str">
        <f t="shared" si="178"/>
        <v/>
      </c>
      <c r="AM610" t="str">
        <f t="shared" si="178"/>
        <v/>
      </c>
      <c r="AN610" t="str">
        <f t="shared" si="178"/>
        <v/>
      </c>
      <c r="AO610" t="str">
        <f t="shared" si="178"/>
        <v/>
      </c>
      <c r="AP610" t="str">
        <f t="shared" si="178"/>
        <v/>
      </c>
      <c r="AQ610" t="str">
        <f t="shared" si="178"/>
        <v/>
      </c>
      <c r="AR610" t="str">
        <f t="shared" si="180"/>
        <v/>
      </c>
      <c r="AS610" t="str">
        <f t="shared" si="180"/>
        <v/>
      </c>
      <c r="AT610" t="str">
        <f t="shared" si="180"/>
        <v/>
      </c>
      <c r="AU610" t="str">
        <f t="shared" si="180"/>
        <v/>
      </c>
      <c r="AV610" t="str">
        <f t="shared" si="180"/>
        <v/>
      </c>
      <c r="AW610" t="str">
        <f t="shared" si="180"/>
        <v/>
      </c>
      <c r="AX610" t="str">
        <f t="shared" si="180"/>
        <v/>
      </c>
      <c r="AY610" t="str">
        <f t="shared" si="180"/>
        <v/>
      </c>
      <c r="BA610">
        <v>610</v>
      </c>
      <c r="BB610">
        <f t="shared" si="171"/>
        <v>77</v>
      </c>
    </row>
    <row r="611" spans="1:54">
      <c r="A611" s="77"/>
      <c r="E611" s="78"/>
      <c r="F611" s="78"/>
      <c r="G611" t="str" cm="1">
        <f t="array" aca="1" ref="G611" ca="1">IFERROR(IF(INDIRECT("'"&amp;B611&amp;"'!Z"&amp;MATCH(INT(BA611/8)+1,INDIRECT("'"&amp;B611&amp;"'!B4:B15"),0)+3)=1,15,IF(INDIRECT("'"&amp;B611&amp;"'!X"&amp;MATCH(INT(BA611/8)+1,INDIRECT("'"&amp;B611&amp;"'!B4:B15"),0)+3)=1,10,IF(INDIRECT("'"&amp;B611&amp;"'!V"&amp;MATCH(INT(BA611/8)+1,INDIRECT("'"&amp;B611&amp;"'!B4:B15"),0)+3)=1,6,IF(INDIRECT("'"&amp;B611&amp;"'!V"&amp;MATCH(INT(BA611/8)+1,INDIRECT("'"&amp;B611&amp;"'!B4:B15"),0)+3)=1,4,0)))),"")</f>
        <v/>
      </c>
      <c r="H611" t="str" cm="1">
        <f t="array" aca="1" ref="H611" ca="1">IFERROR(IFERROR(INDIRECT("'"&amp;B611&amp;"'!AE"&amp;MATCH(INT(BA611/8)+1,INDIRECT("'"&amp;B611&amp;"'!B4:B15"),0)+3),0)-G611,"")</f>
        <v/>
      </c>
      <c r="I611" t="e">
        <f ca="1">H610+H611+H612</f>
        <v>#VALUE!</v>
      </c>
      <c r="J611" t="str">
        <f ca="1">IFERROR(ABS(SUM(I611,-F611,-E611))+ABS(SUM(IF(D611="Traversal",15,IF(D611="High",10,IF(D611="Mid",6,IF(D611="Low",4,0))))-G611)),"")</f>
        <v/>
      </c>
      <c r="K611" t="str" cm="1">
        <f t="array" aca="1" ref="K611" ca="1">IFERROR(INDIRECT("'"&amp;B611&amp;"'!AG"&amp;MATCH(INT(BA611/8)+1,INDIRECT("'"&amp;B611&amp;"'!B4:B15"),0)+3),"")</f>
        <v/>
      </c>
      <c r="M611" t="str">
        <f t="shared" ca="1" si="179"/>
        <v/>
      </c>
      <c r="N611" t="str">
        <f t="shared" si="179"/>
        <v/>
      </c>
      <c r="O611" t="str">
        <f t="shared" si="179"/>
        <v/>
      </c>
      <c r="P611" t="str">
        <f t="shared" si="179"/>
        <v/>
      </c>
      <c r="Q611" t="str">
        <f t="shared" si="179"/>
        <v/>
      </c>
      <c r="R611" t="str">
        <f t="shared" si="179"/>
        <v/>
      </c>
      <c r="S611" t="str">
        <f t="shared" si="179"/>
        <v/>
      </c>
      <c r="T611" t="str">
        <f t="shared" si="179"/>
        <v/>
      </c>
      <c r="U611" t="str">
        <f t="shared" si="179"/>
        <v/>
      </c>
      <c r="V611" t="str">
        <f t="shared" si="179"/>
        <v/>
      </c>
      <c r="W611" t="str">
        <f t="shared" si="179"/>
        <v/>
      </c>
      <c r="X611" t="str">
        <f t="shared" si="179"/>
        <v/>
      </c>
      <c r="Y611" t="str">
        <f t="shared" si="179"/>
        <v/>
      </c>
      <c r="Z611" t="str">
        <f t="shared" si="179"/>
        <v/>
      </c>
      <c r="AA611" t="str">
        <f t="shared" si="179"/>
        <v/>
      </c>
      <c r="AB611" t="str">
        <f t="shared" si="179"/>
        <v/>
      </c>
      <c r="AC611" t="str">
        <f t="shared" si="178"/>
        <v/>
      </c>
      <c r="AD611" t="str">
        <f t="shared" si="178"/>
        <v/>
      </c>
      <c r="AE611" t="str">
        <f t="shared" si="178"/>
        <v/>
      </c>
      <c r="AF611" t="str">
        <f t="shared" si="178"/>
        <v/>
      </c>
      <c r="AG611" t="str">
        <f t="shared" si="178"/>
        <v/>
      </c>
      <c r="AH611" t="str">
        <f t="shared" si="178"/>
        <v/>
      </c>
      <c r="AI611" t="str">
        <f t="shared" si="178"/>
        <v/>
      </c>
      <c r="AJ611" t="str">
        <f t="shared" si="178"/>
        <v/>
      </c>
      <c r="AK611" t="str">
        <f t="shared" si="178"/>
        <v/>
      </c>
      <c r="AL611" t="str">
        <f t="shared" si="178"/>
        <v/>
      </c>
      <c r="AM611" t="str">
        <f t="shared" si="178"/>
        <v/>
      </c>
      <c r="AN611" t="str">
        <f t="shared" si="178"/>
        <v/>
      </c>
      <c r="AO611" t="str">
        <f t="shared" si="178"/>
        <v/>
      </c>
      <c r="AP611" t="str">
        <f t="shared" si="178"/>
        <v/>
      </c>
      <c r="AQ611" t="str">
        <f t="shared" si="178"/>
        <v/>
      </c>
      <c r="AR611" t="str">
        <f t="shared" si="180"/>
        <v/>
      </c>
      <c r="AS611" t="str">
        <f t="shared" si="180"/>
        <v/>
      </c>
      <c r="AT611" t="str">
        <f t="shared" si="180"/>
        <v/>
      </c>
      <c r="AU611" t="str">
        <f t="shared" si="180"/>
        <v/>
      </c>
      <c r="AV611" t="str">
        <f t="shared" si="180"/>
        <v/>
      </c>
      <c r="AW611" t="str">
        <f t="shared" si="180"/>
        <v/>
      </c>
      <c r="AX611" t="str">
        <f t="shared" si="180"/>
        <v/>
      </c>
      <c r="AY611" t="str">
        <f t="shared" si="180"/>
        <v/>
      </c>
      <c r="BA611">
        <v>611</v>
      </c>
      <c r="BB611">
        <f t="shared" si="171"/>
        <v>77</v>
      </c>
    </row>
    <row r="612" spans="1:54">
      <c r="A612" s="77"/>
      <c r="E612" s="78"/>
      <c r="F612" s="78"/>
      <c r="G612" t="str" cm="1">
        <f t="array" aca="1" ref="G612" ca="1">IFERROR(IF(INDIRECT("'"&amp;B612&amp;"'!Z"&amp;MATCH(INT(BA612/8)+1,INDIRECT("'"&amp;B612&amp;"'!B4:B15"),0)+3)=1,15,IF(INDIRECT("'"&amp;B612&amp;"'!X"&amp;MATCH(INT(BA612/8)+1,INDIRECT("'"&amp;B612&amp;"'!B4:B15"),0)+3)=1,10,IF(INDIRECT("'"&amp;B612&amp;"'!V"&amp;MATCH(INT(BA612/8)+1,INDIRECT("'"&amp;B612&amp;"'!B4:B15"),0)+3)=1,6,IF(INDIRECT("'"&amp;B612&amp;"'!V"&amp;MATCH(INT(BA612/8)+1,INDIRECT("'"&amp;B612&amp;"'!B4:B15"),0)+3)=1,4,0)))),"")</f>
        <v/>
      </c>
      <c r="H612" t="str" cm="1">
        <f t="array" aca="1" ref="H612" ca="1">IFERROR(IFERROR(INDIRECT("'"&amp;B612&amp;"'!AE"&amp;MATCH(INT(BA612/8)+1,INDIRECT("'"&amp;B612&amp;"'!B4:B15"),0)+3),0)-G612,"")</f>
        <v/>
      </c>
      <c r="I612" t="e">
        <f ca="1">H610+H611+H612</f>
        <v>#VALUE!</v>
      </c>
      <c r="J612" t="str">
        <f ca="1">IFERROR(ABS(SUM(I612,-F611,-E611))+ABS(SUM(IF(D612="Traversal",15,IF(D612="High",10,IF(D612="Mid",6,IF(D612="Low",4,0))))-G612)),"")</f>
        <v/>
      </c>
      <c r="K612" t="str" cm="1">
        <f t="array" aca="1" ref="K612" ca="1">IFERROR(INDIRECT("'"&amp;B612&amp;"'!AG"&amp;MATCH(INT(BA612/8)+1,INDIRECT("'"&amp;B612&amp;"'!B4:B15"),0)+3),"")</f>
        <v/>
      </c>
      <c r="M612" t="str">
        <f t="shared" ca="1" si="179"/>
        <v/>
      </c>
      <c r="N612" t="str">
        <f t="shared" si="179"/>
        <v/>
      </c>
      <c r="O612" t="str">
        <f t="shared" si="179"/>
        <v/>
      </c>
      <c r="P612" t="str">
        <f t="shared" si="179"/>
        <v/>
      </c>
      <c r="Q612" t="str">
        <f t="shared" si="179"/>
        <v/>
      </c>
      <c r="R612" t="str">
        <f t="shared" si="179"/>
        <v/>
      </c>
      <c r="S612" t="str">
        <f t="shared" si="179"/>
        <v/>
      </c>
      <c r="T612" t="str">
        <f t="shared" si="179"/>
        <v/>
      </c>
      <c r="U612" t="str">
        <f t="shared" si="179"/>
        <v/>
      </c>
      <c r="V612" t="str">
        <f t="shared" si="179"/>
        <v/>
      </c>
      <c r="W612" t="str">
        <f t="shared" si="179"/>
        <v/>
      </c>
      <c r="X612" t="str">
        <f t="shared" si="179"/>
        <v/>
      </c>
      <c r="Y612" t="str">
        <f t="shared" si="179"/>
        <v/>
      </c>
      <c r="Z612" t="str">
        <f t="shared" si="179"/>
        <v/>
      </c>
      <c r="AA612" t="str">
        <f t="shared" si="179"/>
        <v/>
      </c>
      <c r="AB612" t="str">
        <f t="shared" si="179"/>
        <v/>
      </c>
      <c r="AC612" t="str">
        <f t="shared" si="178"/>
        <v/>
      </c>
      <c r="AD612" t="str">
        <f t="shared" si="178"/>
        <v/>
      </c>
      <c r="AE612" t="str">
        <f t="shared" si="178"/>
        <v/>
      </c>
      <c r="AF612" t="str">
        <f t="shared" si="178"/>
        <v/>
      </c>
      <c r="AG612" t="str">
        <f t="shared" si="178"/>
        <v/>
      </c>
      <c r="AH612" t="str">
        <f t="shared" si="178"/>
        <v/>
      </c>
      <c r="AI612" t="str">
        <f t="shared" si="178"/>
        <v/>
      </c>
      <c r="AJ612" t="str">
        <f t="shared" si="178"/>
        <v/>
      </c>
      <c r="AK612" t="str">
        <f t="shared" si="178"/>
        <v/>
      </c>
      <c r="AL612" t="str">
        <f t="shared" si="178"/>
        <v/>
      </c>
      <c r="AM612" t="str">
        <f t="shared" si="178"/>
        <v/>
      </c>
      <c r="AN612" t="str">
        <f t="shared" si="178"/>
        <v/>
      </c>
      <c r="AO612" t="str">
        <f t="shared" si="178"/>
        <v/>
      </c>
      <c r="AP612" t="str">
        <f t="shared" si="178"/>
        <v/>
      </c>
      <c r="AQ612" t="str">
        <f t="shared" si="178"/>
        <v/>
      </c>
      <c r="AR612" t="str">
        <f t="shared" si="180"/>
        <v/>
      </c>
      <c r="AS612" t="str">
        <f t="shared" si="180"/>
        <v/>
      </c>
      <c r="AT612" t="str">
        <f t="shared" si="180"/>
        <v/>
      </c>
      <c r="AU612" t="str">
        <f t="shared" si="180"/>
        <v/>
      </c>
      <c r="AV612" t="str">
        <f t="shared" si="180"/>
        <v/>
      </c>
      <c r="AW612" t="str">
        <f t="shared" si="180"/>
        <v/>
      </c>
      <c r="AX612" t="str">
        <f t="shared" si="180"/>
        <v/>
      </c>
      <c r="AY612" t="str">
        <f t="shared" si="180"/>
        <v/>
      </c>
      <c r="BA612">
        <v>612</v>
      </c>
      <c r="BB612">
        <f t="shared" si="171"/>
        <v>77</v>
      </c>
    </row>
    <row r="613" spans="1:54">
      <c r="A613" s="77"/>
      <c r="E613" s="78"/>
      <c r="F613" s="78"/>
      <c r="G613" t="str" cm="1">
        <f t="array" aca="1" ref="G613" ca="1">IFERROR(IF(INDIRECT("'"&amp;B613&amp;"'!Z"&amp;MATCH(INT(BA613/8)+1,INDIRECT("'"&amp;B613&amp;"'!B4:B15"),0)+3)=1,15,IF(INDIRECT("'"&amp;B613&amp;"'!X"&amp;MATCH(INT(BA613/8)+1,INDIRECT("'"&amp;B613&amp;"'!B4:B15"),0)+3)=1,10,IF(INDIRECT("'"&amp;B613&amp;"'!V"&amp;MATCH(INT(BA613/8)+1,INDIRECT("'"&amp;B613&amp;"'!B4:B15"),0)+3)=1,6,IF(INDIRECT("'"&amp;B613&amp;"'!V"&amp;MATCH(INT(BA613/8)+1,INDIRECT("'"&amp;B613&amp;"'!B4:B15"),0)+3)=1,4,0)))),"")</f>
        <v/>
      </c>
      <c r="H613" t="str" cm="1">
        <f t="array" aca="1" ref="H613" ca="1">IFERROR(IFERROR(INDIRECT("'"&amp;B613&amp;"'!AE"&amp;MATCH(INT(BA613/8)+1,INDIRECT("'"&amp;B613&amp;"'!B4:B15"),0)+3),0)-G613,"")</f>
        <v/>
      </c>
      <c r="I613" t="e">
        <f ca="1">H613+H614+H615</f>
        <v>#VALUE!</v>
      </c>
      <c r="J613" t="str">
        <f ca="1">IFERROR(ABS(SUM(I613,-F614,-E614))+ABS(SUM(IF(D613="Traversal",15,IF(D613="High",10,IF(D613="Mid",6,IF(D613="Low",4,0))))-G613)),"")</f>
        <v/>
      </c>
      <c r="K613" t="str" cm="1">
        <f t="array" aca="1" ref="K613" ca="1">IFERROR(INDIRECT("'"&amp;B613&amp;"'!AG"&amp;MATCH(INT(BA613/8)+1,INDIRECT("'"&amp;B613&amp;"'!B4:B15"),0)+3),"")</f>
        <v/>
      </c>
      <c r="M613" t="str">
        <f t="shared" ca="1" si="179"/>
        <v/>
      </c>
      <c r="N613" t="str">
        <f t="shared" si="179"/>
        <v/>
      </c>
      <c r="O613" t="str">
        <f t="shared" si="179"/>
        <v/>
      </c>
      <c r="P613" t="str">
        <f t="shared" si="179"/>
        <v/>
      </c>
      <c r="Q613" t="str">
        <f t="shared" si="179"/>
        <v/>
      </c>
      <c r="R613" t="str">
        <f t="shared" si="179"/>
        <v/>
      </c>
      <c r="S613" t="str">
        <f t="shared" si="179"/>
        <v/>
      </c>
      <c r="T613" t="str">
        <f t="shared" si="179"/>
        <v/>
      </c>
      <c r="U613" t="str">
        <f t="shared" si="179"/>
        <v/>
      </c>
      <c r="V613" t="str">
        <f t="shared" si="179"/>
        <v/>
      </c>
      <c r="W613" t="str">
        <f t="shared" si="179"/>
        <v/>
      </c>
      <c r="X613" t="str">
        <f t="shared" si="179"/>
        <v/>
      </c>
      <c r="Y613" t="str">
        <f t="shared" si="179"/>
        <v/>
      </c>
      <c r="Z613" t="str">
        <f t="shared" si="179"/>
        <v/>
      </c>
      <c r="AA613" t="str">
        <f t="shared" si="179"/>
        <v/>
      </c>
      <c r="AB613" t="str">
        <f t="shared" si="179"/>
        <v/>
      </c>
      <c r="AC613" t="str">
        <f t="shared" si="178"/>
        <v/>
      </c>
      <c r="AD613" t="str">
        <f t="shared" si="178"/>
        <v/>
      </c>
      <c r="AE613" t="str">
        <f t="shared" si="178"/>
        <v/>
      </c>
      <c r="AF613" t="str">
        <f t="shared" si="178"/>
        <v/>
      </c>
      <c r="AG613" t="str">
        <f t="shared" si="178"/>
        <v/>
      </c>
      <c r="AH613" t="str">
        <f t="shared" si="178"/>
        <v/>
      </c>
      <c r="AI613" t="str">
        <f t="shared" si="178"/>
        <v/>
      </c>
      <c r="AJ613" t="str">
        <f t="shared" si="178"/>
        <v/>
      </c>
      <c r="AK613" t="str">
        <f t="shared" si="178"/>
        <v/>
      </c>
      <c r="AL613" t="str">
        <f t="shared" si="178"/>
        <v/>
      </c>
      <c r="AM613" t="str">
        <f t="shared" si="178"/>
        <v/>
      </c>
      <c r="AN613" t="str">
        <f t="shared" si="178"/>
        <v/>
      </c>
      <c r="AO613" t="str">
        <f t="shared" si="178"/>
        <v/>
      </c>
      <c r="AP613" t="str">
        <f t="shared" si="178"/>
        <v/>
      </c>
      <c r="AQ613" t="str">
        <f t="shared" si="178"/>
        <v/>
      </c>
      <c r="AR613" t="str">
        <f t="shared" si="180"/>
        <v/>
      </c>
      <c r="AS613" t="str">
        <f t="shared" si="180"/>
        <v/>
      </c>
      <c r="AT613" t="str">
        <f t="shared" si="180"/>
        <v/>
      </c>
      <c r="AU613" t="str">
        <f t="shared" si="180"/>
        <v/>
      </c>
      <c r="AV613" t="str">
        <f t="shared" si="180"/>
        <v/>
      </c>
      <c r="AW613" t="str">
        <f t="shared" si="180"/>
        <v/>
      </c>
      <c r="AX613" t="str">
        <f t="shared" si="180"/>
        <v/>
      </c>
      <c r="AY613" t="str">
        <f t="shared" si="180"/>
        <v/>
      </c>
      <c r="BA613">
        <v>613</v>
      </c>
      <c r="BB613">
        <f t="shared" si="171"/>
        <v>77</v>
      </c>
    </row>
    <row r="614" spans="1:54">
      <c r="A614" s="77"/>
      <c r="E614" s="78"/>
      <c r="F614" s="78"/>
      <c r="G614" t="str" cm="1">
        <f t="array" aca="1" ref="G614" ca="1">IFERROR(IF(INDIRECT("'"&amp;B614&amp;"'!Z"&amp;MATCH(INT(BA614/8)+1,INDIRECT("'"&amp;B614&amp;"'!B4:B15"),0)+3)=1,15,IF(INDIRECT("'"&amp;B614&amp;"'!X"&amp;MATCH(INT(BA614/8)+1,INDIRECT("'"&amp;B614&amp;"'!B4:B15"),0)+3)=1,10,IF(INDIRECT("'"&amp;B614&amp;"'!V"&amp;MATCH(INT(BA614/8)+1,INDIRECT("'"&amp;B614&amp;"'!B4:B15"),0)+3)=1,6,IF(INDIRECT("'"&amp;B614&amp;"'!V"&amp;MATCH(INT(BA614/8)+1,INDIRECT("'"&amp;B614&amp;"'!B4:B15"),0)+3)=1,4,0)))),"")</f>
        <v/>
      </c>
      <c r="H614" t="str" cm="1">
        <f t="array" aca="1" ref="H614" ca="1">IFERROR(IFERROR(INDIRECT("'"&amp;B614&amp;"'!AE"&amp;MATCH(INT(BA614/8)+1,INDIRECT("'"&amp;B614&amp;"'!B4:B15"),0)+3),0)-G614,"")</f>
        <v/>
      </c>
      <c r="I614" t="e">
        <f ca="1">H613+H614+H615</f>
        <v>#VALUE!</v>
      </c>
      <c r="J614" t="str">
        <f ca="1">IFERROR(ABS(SUM(I614,-F614,-E614))+ABS(SUM(IF(D614="Traversal",15,IF(D614="High",10,IF(D614="Mid",6,IF(D614="Low",4,0))))-G614)),"")</f>
        <v/>
      </c>
      <c r="K614" t="str" cm="1">
        <f t="array" aca="1" ref="K614" ca="1">IFERROR(INDIRECT("'"&amp;B614&amp;"'!AG"&amp;MATCH(INT(BA614/8)+1,INDIRECT("'"&amp;B614&amp;"'!B4:B15"),0)+3),"")</f>
        <v/>
      </c>
      <c r="M614" t="str">
        <f t="shared" ca="1" si="179"/>
        <v/>
      </c>
      <c r="N614" t="str">
        <f t="shared" si="179"/>
        <v/>
      </c>
      <c r="O614" t="str">
        <f t="shared" si="179"/>
        <v/>
      </c>
      <c r="P614" t="str">
        <f t="shared" si="179"/>
        <v/>
      </c>
      <c r="Q614" t="str">
        <f t="shared" si="179"/>
        <v/>
      </c>
      <c r="R614" t="str">
        <f t="shared" si="179"/>
        <v/>
      </c>
      <c r="S614" t="str">
        <f t="shared" si="179"/>
        <v/>
      </c>
      <c r="T614" t="str">
        <f t="shared" si="179"/>
        <v/>
      </c>
      <c r="U614" t="str">
        <f t="shared" si="179"/>
        <v/>
      </c>
      <c r="V614" t="str">
        <f t="shared" si="179"/>
        <v/>
      </c>
      <c r="W614" t="str">
        <f t="shared" si="179"/>
        <v/>
      </c>
      <c r="X614" t="str">
        <f t="shared" si="179"/>
        <v/>
      </c>
      <c r="Y614" t="str">
        <f t="shared" si="179"/>
        <v/>
      </c>
      <c r="Z614" t="str">
        <f t="shared" si="179"/>
        <v/>
      </c>
      <c r="AA614" t="str">
        <f t="shared" si="179"/>
        <v/>
      </c>
      <c r="AB614" t="str">
        <f t="shared" si="179"/>
        <v/>
      </c>
      <c r="AC614" t="str">
        <f t="shared" si="178"/>
        <v/>
      </c>
      <c r="AD614" t="str">
        <f t="shared" si="178"/>
        <v/>
      </c>
      <c r="AE614" t="str">
        <f t="shared" si="178"/>
        <v/>
      </c>
      <c r="AF614" t="str">
        <f t="shared" si="178"/>
        <v/>
      </c>
      <c r="AG614" t="str">
        <f t="shared" si="178"/>
        <v/>
      </c>
      <c r="AH614" t="str">
        <f t="shared" si="178"/>
        <v/>
      </c>
      <c r="AI614" t="str">
        <f t="shared" si="178"/>
        <v/>
      </c>
      <c r="AJ614" t="str">
        <f t="shared" si="178"/>
        <v/>
      </c>
      <c r="AK614" t="str">
        <f t="shared" si="178"/>
        <v/>
      </c>
      <c r="AL614" t="str">
        <f t="shared" si="178"/>
        <v/>
      </c>
      <c r="AM614" t="str">
        <f t="shared" si="178"/>
        <v/>
      </c>
      <c r="AN614" t="str">
        <f t="shared" si="178"/>
        <v/>
      </c>
      <c r="AO614" t="str">
        <f t="shared" si="178"/>
        <v/>
      </c>
      <c r="AP614" t="str">
        <f t="shared" si="178"/>
        <v/>
      </c>
      <c r="AQ614" t="str">
        <f t="shared" si="178"/>
        <v/>
      </c>
      <c r="AR614" t="str">
        <f t="shared" si="180"/>
        <v/>
      </c>
      <c r="AS614" t="str">
        <f t="shared" si="180"/>
        <v/>
      </c>
      <c r="AT614" t="str">
        <f t="shared" si="180"/>
        <v/>
      </c>
      <c r="AU614" t="str">
        <f t="shared" si="180"/>
        <v/>
      </c>
      <c r="AV614" t="str">
        <f t="shared" si="180"/>
        <v/>
      </c>
      <c r="AW614" t="str">
        <f t="shared" si="180"/>
        <v/>
      </c>
      <c r="AX614" t="str">
        <f t="shared" si="180"/>
        <v/>
      </c>
      <c r="AY614" t="str">
        <f t="shared" si="180"/>
        <v/>
      </c>
      <c r="BA614">
        <v>614</v>
      </c>
      <c r="BB614">
        <f t="shared" si="171"/>
        <v>77</v>
      </c>
    </row>
    <row r="615" spans="1:54">
      <c r="A615" s="77"/>
      <c r="E615" s="78"/>
      <c r="F615" s="78"/>
      <c r="G615" t="str" cm="1">
        <f t="array" aca="1" ref="G615" ca="1">IFERROR(IF(INDIRECT("'"&amp;B615&amp;"'!Z"&amp;MATCH(INT(BA615/8)+1,INDIRECT("'"&amp;B615&amp;"'!B4:B15"),0)+3)=1,15,IF(INDIRECT("'"&amp;B615&amp;"'!X"&amp;MATCH(INT(BA615/8)+1,INDIRECT("'"&amp;B615&amp;"'!B4:B15"),0)+3)=1,10,IF(INDIRECT("'"&amp;B615&amp;"'!V"&amp;MATCH(INT(BA615/8)+1,INDIRECT("'"&amp;B615&amp;"'!B4:B15"),0)+3)=1,6,IF(INDIRECT("'"&amp;B615&amp;"'!V"&amp;MATCH(INT(BA615/8)+1,INDIRECT("'"&amp;B615&amp;"'!B4:B15"),0)+3)=1,4,0)))),"")</f>
        <v/>
      </c>
      <c r="H615" t="str" cm="1">
        <f t="array" aca="1" ref="H615" ca="1">IFERROR(IFERROR(INDIRECT("'"&amp;B615&amp;"'!AE"&amp;MATCH(INT(BA615/8)+1,INDIRECT("'"&amp;B615&amp;"'!B4:B15"),0)+3),0)-G615,"")</f>
        <v/>
      </c>
      <c r="I615" t="e">
        <f ca="1">H613+H614+H615</f>
        <v>#VALUE!</v>
      </c>
      <c r="J615" t="str">
        <f ca="1">IFERROR(ABS(SUM(I615,-F614,-E614))+ABS(SUM(IF(D615="Traversal",15,IF(D615="High",10,IF(D615="Mid",6,IF(D615="Low",4,0))))-G615)),"")</f>
        <v/>
      </c>
      <c r="K615" t="str" cm="1">
        <f t="array" aca="1" ref="K615" ca="1">IFERROR(INDIRECT("'"&amp;B615&amp;"'!AG"&amp;MATCH(INT(BA615/8)+1,INDIRECT("'"&amp;B615&amp;"'!B4:B15"),0)+3),"")</f>
        <v/>
      </c>
      <c r="M615" t="str">
        <f t="shared" ca="1" si="179"/>
        <v/>
      </c>
      <c r="N615" t="str">
        <f t="shared" si="179"/>
        <v/>
      </c>
      <c r="O615" t="str">
        <f t="shared" si="179"/>
        <v/>
      </c>
      <c r="P615" t="str">
        <f t="shared" si="179"/>
        <v/>
      </c>
      <c r="Q615" t="str">
        <f t="shared" si="179"/>
        <v/>
      </c>
      <c r="R615" t="str">
        <f t="shared" si="179"/>
        <v/>
      </c>
      <c r="S615" t="str">
        <f t="shared" si="179"/>
        <v/>
      </c>
      <c r="T615" t="str">
        <f t="shared" si="179"/>
        <v/>
      </c>
      <c r="U615" t="str">
        <f t="shared" si="179"/>
        <v/>
      </c>
      <c r="V615" t="str">
        <f t="shared" si="179"/>
        <v/>
      </c>
      <c r="W615" t="str">
        <f t="shared" si="179"/>
        <v/>
      </c>
      <c r="X615" t="str">
        <f t="shared" si="179"/>
        <v/>
      </c>
      <c r="Y615" t="str">
        <f t="shared" si="179"/>
        <v/>
      </c>
      <c r="Z615" t="str">
        <f t="shared" si="179"/>
        <v/>
      </c>
      <c r="AA615" t="str">
        <f t="shared" si="179"/>
        <v/>
      </c>
      <c r="AB615" t="str">
        <f t="shared" si="179"/>
        <v/>
      </c>
      <c r="AC615" t="str">
        <f t="shared" si="178"/>
        <v/>
      </c>
      <c r="AD615" t="str">
        <f t="shared" si="178"/>
        <v/>
      </c>
      <c r="AE615" t="str">
        <f t="shared" si="178"/>
        <v/>
      </c>
      <c r="AF615" t="str">
        <f t="shared" si="178"/>
        <v/>
      </c>
      <c r="AG615" t="str">
        <f t="shared" si="178"/>
        <v/>
      </c>
      <c r="AH615" t="str">
        <f t="shared" si="178"/>
        <v/>
      </c>
      <c r="AI615" t="str">
        <f t="shared" si="178"/>
        <v/>
      </c>
      <c r="AJ615" t="str">
        <f t="shared" si="178"/>
        <v/>
      </c>
      <c r="AK615" t="str">
        <f t="shared" si="178"/>
        <v/>
      </c>
      <c r="AL615" t="str">
        <f t="shared" si="178"/>
        <v/>
      </c>
      <c r="AM615" t="str">
        <f t="shared" si="178"/>
        <v/>
      </c>
      <c r="AN615" t="str">
        <f t="shared" si="178"/>
        <v/>
      </c>
      <c r="AO615" t="str">
        <f t="shared" si="178"/>
        <v/>
      </c>
      <c r="AP615" t="str">
        <f t="shared" si="178"/>
        <v/>
      </c>
      <c r="AQ615" t="str">
        <f t="shared" si="178"/>
        <v/>
      </c>
      <c r="AR615" t="str">
        <f t="shared" si="180"/>
        <v/>
      </c>
      <c r="AS615" t="str">
        <f t="shared" si="180"/>
        <v/>
      </c>
      <c r="AT615" t="str">
        <f t="shared" si="180"/>
        <v/>
      </c>
      <c r="AU615" t="str">
        <f t="shared" si="180"/>
        <v/>
      </c>
      <c r="AV615" t="str">
        <f t="shared" si="180"/>
        <v/>
      </c>
      <c r="AW615" t="str">
        <f t="shared" si="180"/>
        <v/>
      </c>
      <c r="AX615" t="str">
        <f t="shared" si="180"/>
        <v/>
      </c>
      <c r="AY615" t="str">
        <f t="shared" si="180"/>
        <v/>
      </c>
      <c r="BA615">
        <v>615</v>
      </c>
      <c r="BB615">
        <f t="shared" si="171"/>
        <v>77</v>
      </c>
    </row>
    <row r="616" spans="1:54">
      <c r="A616" s="77"/>
      <c r="E616" s="78"/>
      <c r="F616" s="78"/>
      <c r="G616" t="str" cm="1">
        <f t="array" aca="1" ref="G616" ca="1">IFERROR(IF(INDIRECT("'"&amp;B616&amp;"'!Z"&amp;MATCH(INT(BA616/8)+1,INDIRECT("'"&amp;B616&amp;"'!B4:B15"),0)+3)=1,15,IF(INDIRECT("'"&amp;B616&amp;"'!X"&amp;MATCH(INT(BA616/8)+1,INDIRECT("'"&amp;B616&amp;"'!B4:B15"),0)+3)=1,10,IF(INDIRECT("'"&amp;B616&amp;"'!V"&amp;MATCH(INT(BA616/8)+1,INDIRECT("'"&amp;B616&amp;"'!B4:B15"),0)+3)=1,6,IF(INDIRECT("'"&amp;B616&amp;"'!V"&amp;MATCH(INT(BA616/8)+1,INDIRECT("'"&amp;B616&amp;"'!B4:B15"),0)+3)=1,4,0)))),"")</f>
        <v/>
      </c>
      <c r="H616" t="str" cm="1">
        <f t="array" aca="1" ref="H616" ca="1">IFERROR(IFERROR(INDIRECT("'"&amp;B616&amp;"'!AE"&amp;MATCH(INT(BA616/8)+1,INDIRECT("'"&amp;B616&amp;"'!B4:B15"),0)+3),0)-G616,"")</f>
        <v/>
      </c>
      <c r="K616" t="str" cm="1">
        <f t="array" aca="1" ref="K616" ca="1">IFERROR(INDIRECT("'"&amp;B616&amp;"'!AG"&amp;MATCH(INT(BA616/8)+1,INDIRECT("'"&amp;B616&amp;"'!B4:B15"),0)+3),"")</f>
        <v/>
      </c>
      <c r="M616" t="str">
        <f t="shared" ca="1" si="179"/>
        <v/>
      </c>
      <c r="N616" t="str">
        <f t="shared" si="179"/>
        <v/>
      </c>
      <c r="O616" t="str">
        <f t="shared" si="179"/>
        <v/>
      </c>
      <c r="P616" t="str">
        <f t="shared" si="179"/>
        <v/>
      </c>
      <c r="Q616" t="str">
        <f t="shared" si="179"/>
        <v/>
      </c>
      <c r="R616" t="str">
        <f t="shared" si="179"/>
        <v/>
      </c>
      <c r="S616" t="str">
        <f t="shared" si="179"/>
        <v/>
      </c>
      <c r="T616" t="str">
        <f t="shared" si="179"/>
        <v/>
      </c>
      <c r="U616" t="str">
        <f t="shared" si="179"/>
        <v/>
      </c>
      <c r="V616" t="str">
        <f t="shared" si="179"/>
        <v/>
      </c>
      <c r="W616" t="str">
        <f t="shared" si="179"/>
        <v/>
      </c>
      <c r="X616" t="str">
        <f t="shared" si="179"/>
        <v/>
      </c>
      <c r="Y616" t="str">
        <f t="shared" si="179"/>
        <v/>
      </c>
      <c r="Z616" t="str">
        <f t="shared" si="179"/>
        <v/>
      </c>
      <c r="AA616" t="str">
        <f t="shared" si="179"/>
        <v/>
      </c>
      <c r="AB616" t="str">
        <f t="shared" ref="AB616:AQ631" si="181">IF(AB$1="","",IF($K616=AB$1,$J616,""))</f>
        <v/>
      </c>
      <c r="AC616" t="str">
        <f t="shared" si="181"/>
        <v/>
      </c>
      <c r="AD616" t="str">
        <f t="shared" si="181"/>
        <v/>
      </c>
      <c r="AE616" t="str">
        <f t="shared" si="181"/>
        <v/>
      </c>
      <c r="AF616" t="str">
        <f t="shared" si="181"/>
        <v/>
      </c>
      <c r="AG616" t="str">
        <f t="shared" si="181"/>
        <v/>
      </c>
      <c r="AH616" t="str">
        <f t="shared" si="181"/>
        <v/>
      </c>
      <c r="AI616" t="str">
        <f t="shared" si="181"/>
        <v/>
      </c>
      <c r="AJ616" t="str">
        <f t="shared" si="181"/>
        <v/>
      </c>
      <c r="AK616" t="str">
        <f t="shared" si="181"/>
        <v/>
      </c>
      <c r="AL616" t="str">
        <f t="shared" si="181"/>
        <v/>
      </c>
      <c r="AM616" t="str">
        <f t="shared" si="181"/>
        <v/>
      </c>
      <c r="AN616" t="str">
        <f t="shared" si="181"/>
        <v/>
      </c>
      <c r="AO616" t="str">
        <f t="shared" si="181"/>
        <v/>
      </c>
      <c r="AP616" t="str">
        <f t="shared" si="181"/>
        <v/>
      </c>
      <c r="AQ616" t="str">
        <f t="shared" si="181"/>
        <v/>
      </c>
      <c r="AR616" t="str">
        <f t="shared" si="180"/>
        <v/>
      </c>
      <c r="AS616" t="str">
        <f t="shared" si="180"/>
        <v/>
      </c>
      <c r="AT616" t="str">
        <f t="shared" si="180"/>
        <v/>
      </c>
      <c r="AU616" t="str">
        <f t="shared" si="180"/>
        <v/>
      </c>
      <c r="AV616" t="str">
        <f t="shared" si="180"/>
        <v/>
      </c>
      <c r="AW616" t="str">
        <f t="shared" si="180"/>
        <v/>
      </c>
      <c r="AX616" t="str">
        <f t="shared" si="180"/>
        <v/>
      </c>
      <c r="AY616" t="str">
        <f t="shared" si="180"/>
        <v/>
      </c>
      <c r="BA616">
        <v>616</v>
      </c>
      <c r="BB616">
        <f t="shared" si="171"/>
        <v>78</v>
      </c>
    </row>
    <row r="617" spans="1:54">
      <c r="A617" s="77"/>
      <c r="E617" s="78"/>
      <c r="F617" s="78"/>
      <c r="G617" t="str" cm="1">
        <f t="array" aca="1" ref="G617" ca="1">IFERROR(IF(INDIRECT("'"&amp;B617&amp;"'!Z"&amp;MATCH(INT(BA617/8)+1,INDIRECT("'"&amp;B617&amp;"'!B4:B15"),0)+3)=1,15,IF(INDIRECT("'"&amp;B617&amp;"'!X"&amp;MATCH(INT(BA617/8)+1,INDIRECT("'"&amp;B617&amp;"'!B4:B15"),0)+3)=1,10,IF(INDIRECT("'"&amp;B617&amp;"'!V"&amp;MATCH(INT(BA617/8)+1,INDIRECT("'"&amp;B617&amp;"'!B4:B15"),0)+3)=1,6,IF(INDIRECT("'"&amp;B617&amp;"'!V"&amp;MATCH(INT(BA617/8)+1,INDIRECT("'"&amp;B617&amp;"'!B4:B15"),0)+3)=1,4,0)))),"")</f>
        <v/>
      </c>
      <c r="H617" t="str" cm="1">
        <f t="array" aca="1" ref="H617" ca="1">IFERROR(IFERROR(INDIRECT("'"&amp;B617&amp;"'!AE"&amp;MATCH(INT(BA617/8)+1,INDIRECT("'"&amp;B617&amp;"'!B4:B15"),0)+3),0)-G617,"")</f>
        <v/>
      </c>
      <c r="K617" t="str" cm="1">
        <f t="array" aca="1" ref="K617" ca="1">IFERROR(INDIRECT("'"&amp;B617&amp;"'!AG"&amp;MATCH(INT(BA617/8)+1,INDIRECT("'"&amp;B617&amp;"'!B4:B15"),0)+3),"")</f>
        <v/>
      </c>
      <c r="M617" t="str">
        <f t="shared" ref="M617:AB632" ca="1" si="182">IF(M$1="","",IF($K617=M$1,$J617,""))</f>
        <v/>
      </c>
      <c r="N617" t="str">
        <f t="shared" si="182"/>
        <v/>
      </c>
      <c r="O617" t="str">
        <f t="shared" si="182"/>
        <v/>
      </c>
      <c r="P617" t="str">
        <f t="shared" si="182"/>
        <v/>
      </c>
      <c r="Q617" t="str">
        <f t="shared" si="182"/>
        <v/>
      </c>
      <c r="R617" t="str">
        <f t="shared" si="182"/>
        <v/>
      </c>
      <c r="S617" t="str">
        <f t="shared" si="182"/>
        <v/>
      </c>
      <c r="T617" t="str">
        <f t="shared" si="182"/>
        <v/>
      </c>
      <c r="U617" t="str">
        <f t="shared" si="182"/>
        <v/>
      </c>
      <c r="V617" t="str">
        <f t="shared" si="182"/>
        <v/>
      </c>
      <c r="W617" t="str">
        <f t="shared" si="182"/>
        <v/>
      </c>
      <c r="X617" t="str">
        <f t="shared" si="182"/>
        <v/>
      </c>
      <c r="Y617" t="str">
        <f t="shared" si="182"/>
        <v/>
      </c>
      <c r="Z617" t="str">
        <f t="shared" si="182"/>
        <v/>
      </c>
      <c r="AA617" t="str">
        <f t="shared" si="182"/>
        <v/>
      </c>
      <c r="AB617" t="str">
        <f t="shared" si="182"/>
        <v/>
      </c>
      <c r="AC617" t="str">
        <f t="shared" si="181"/>
        <v/>
      </c>
      <c r="AD617" t="str">
        <f t="shared" si="181"/>
        <v/>
      </c>
      <c r="AE617" t="str">
        <f t="shared" si="181"/>
        <v/>
      </c>
      <c r="AF617" t="str">
        <f t="shared" si="181"/>
        <v/>
      </c>
      <c r="AG617" t="str">
        <f t="shared" si="181"/>
        <v/>
      </c>
      <c r="AH617" t="str">
        <f t="shared" si="181"/>
        <v/>
      </c>
      <c r="AI617" t="str">
        <f t="shared" si="181"/>
        <v/>
      </c>
      <c r="AJ617" t="str">
        <f t="shared" si="181"/>
        <v/>
      </c>
      <c r="AK617" t="str">
        <f t="shared" si="181"/>
        <v/>
      </c>
      <c r="AL617" t="str">
        <f t="shared" si="181"/>
        <v/>
      </c>
      <c r="AM617" t="str">
        <f t="shared" si="181"/>
        <v/>
      </c>
      <c r="AN617" t="str">
        <f t="shared" si="181"/>
        <v/>
      </c>
      <c r="AO617" t="str">
        <f t="shared" si="181"/>
        <v/>
      </c>
      <c r="AP617" t="str">
        <f t="shared" si="181"/>
        <v/>
      </c>
      <c r="AQ617" t="str">
        <f t="shared" si="181"/>
        <v/>
      </c>
      <c r="AR617" t="str">
        <f t="shared" ref="AR617:AY632" si="183">IF(AR$1="","",IF($K617=AR$1,$J617,""))</f>
        <v/>
      </c>
      <c r="AS617" t="str">
        <f t="shared" si="183"/>
        <v/>
      </c>
      <c r="AT617" t="str">
        <f t="shared" si="183"/>
        <v/>
      </c>
      <c r="AU617" t="str">
        <f t="shared" si="183"/>
        <v/>
      </c>
      <c r="AV617" t="str">
        <f t="shared" si="183"/>
        <v/>
      </c>
      <c r="AW617" t="str">
        <f t="shared" si="183"/>
        <v/>
      </c>
      <c r="AX617" t="str">
        <f t="shared" si="183"/>
        <v/>
      </c>
      <c r="AY617" t="str">
        <f t="shared" si="183"/>
        <v/>
      </c>
      <c r="BA617">
        <v>617</v>
      </c>
      <c r="BB617">
        <f t="shared" ref="BB617:BB680" si="184">ROUNDDOWN(BA617/8,0)+1</f>
        <v>78</v>
      </c>
    </row>
    <row r="618" spans="1:54">
      <c r="A618" s="77"/>
      <c r="E618" s="78"/>
      <c r="F618" s="78"/>
      <c r="G618" t="str" cm="1">
        <f t="array" aca="1" ref="G618" ca="1">IFERROR(IF(INDIRECT("'"&amp;B618&amp;"'!Z"&amp;MATCH(INT(BA618/8)+1,INDIRECT("'"&amp;B618&amp;"'!B4:B15"),0)+3)=1,15,IF(INDIRECT("'"&amp;B618&amp;"'!X"&amp;MATCH(INT(BA618/8)+1,INDIRECT("'"&amp;B618&amp;"'!B4:B15"),0)+3)=1,10,IF(INDIRECT("'"&amp;B618&amp;"'!V"&amp;MATCH(INT(BA618/8)+1,INDIRECT("'"&amp;B618&amp;"'!B4:B15"),0)+3)=1,6,IF(INDIRECT("'"&amp;B618&amp;"'!V"&amp;MATCH(INT(BA618/8)+1,INDIRECT("'"&amp;B618&amp;"'!B4:B15"),0)+3)=1,4,0)))),"")</f>
        <v/>
      </c>
      <c r="H618" t="str" cm="1">
        <f t="array" aca="1" ref="H618" ca="1">IFERROR(IFERROR(INDIRECT("'"&amp;B618&amp;"'!AE"&amp;MATCH(INT(BA618/8)+1,INDIRECT("'"&amp;B618&amp;"'!B4:B15"),0)+3),0)-G618,"")</f>
        <v/>
      </c>
      <c r="I618" t="e">
        <f ca="1">H618+H619+H620</f>
        <v>#VALUE!</v>
      </c>
      <c r="J618" t="str">
        <f ca="1">IFERROR(ABS(SUM(I618,-F619,-E619))+ABS(SUM(IF(D618="Traversal",15,IF(D618="High",10,IF(D618="Mid",6,IF(D618="Low",4,0))))-G618)),"")</f>
        <v/>
      </c>
      <c r="K618" t="str" cm="1">
        <f t="array" aca="1" ref="K618" ca="1">IFERROR(INDIRECT("'"&amp;B618&amp;"'!AG"&amp;MATCH(INT(BA618/8)+1,INDIRECT("'"&amp;B618&amp;"'!B4:B15"),0)+3),"")</f>
        <v/>
      </c>
      <c r="M618" t="str">
        <f t="shared" ca="1" si="182"/>
        <v/>
      </c>
      <c r="N618" t="str">
        <f t="shared" si="182"/>
        <v/>
      </c>
      <c r="O618" t="str">
        <f t="shared" si="182"/>
        <v/>
      </c>
      <c r="P618" t="str">
        <f t="shared" si="182"/>
        <v/>
      </c>
      <c r="Q618" t="str">
        <f t="shared" si="182"/>
        <v/>
      </c>
      <c r="R618" t="str">
        <f t="shared" si="182"/>
        <v/>
      </c>
      <c r="S618" t="str">
        <f t="shared" si="182"/>
        <v/>
      </c>
      <c r="T618" t="str">
        <f t="shared" si="182"/>
        <v/>
      </c>
      <c r="U618" t="str">
        <f t="shared" si="182"/>
        <v/>
      </c>
      <c r="V618" t="str">
        <f t="shared" si="182"/>
        <v/>
      </c>
      <c r="W618" t="str">
        <f t="shared" si="182"/>
        <v/>
      </c>
      <c r="X618" t="str">
        <f t="shared" si="182"/>
        <v/>
      </c>
      <c r="Y618" t="str">
        <f t="shared" si="182"/>
        <v/>
      </c>
      <c r="Z618" t="str">
        <f t="shared" si="182"/>
        <v/>
      </c>
      <c r="AA618" t="str">
        <f t="shared" si="182"/>
        <v/>
      </c>
      <c r="AB618" t="str">
        <f t="shared" si="182"/>
        <v/>
      </c>
      <c r="AC618" t="str">
        <f t="shared" si="181"/>
        <v/>
      </c>
      <c r="AD618" t="str">
        <f t="shared" si="181"/>
        <v/>
      </c>
      <c r="AE618" t="str">
        <f t="shared" si="181"/>
        <v/>
      </c>
      <c r="AF618" t="str">
        <f t="shared" si="181"/>
        <v/>
      </c>
      <c r="AG618" t="str">
        <f t="shared" si="181"/>
        <v/>
      </c>
      <c r="AH618" t="str">
        <f t="shared" si="181"/>
        <v/>
      </c>
      <c r="AI618" t="str">
        <f t="shared" si="181"/>
        <v/>
      </c>
      <c r="AJ618" t="str">
        <f t="shared" si="181"/>
        <v/>
      </c>
      <c r="AK618" t="str">
        <f t="shared" si="181"/>
        <v/>
      </c>
      <c r="AL618" t="str">
        <f t="shared" si="181"/>
        <v/>
      </c>
      <c r="AM618" t="str">
        <f t="shared" si="181"/>
        <v/>
      </c>
      <c r="AN618" t="str">
        <f t="shared" si="181"/>
        <v/>
      </c>
      <c r="AO618" t="str">
        <f t="shared" si="181"/>
        <v/>
      </c>
      <c r="AP618" t="str">
        <f t="shared" si="181"/>
        <v/>
      </c>
      <c r="AQ618" t="str">
        <f t="shared" si="181"/>
        <v/>
      </c>
      <c r="AR618" t="str">
        <f t="shared" si="183"/>
        <v/>
      </c>
      <c r="AS618" t="str">
        <f t="shared" si="183"/>
        <v/>
      </c>
      <c r="AT618" t="str">
        <f t="shared" si="183"/>
        <v/>
      </c>
      <c r="AU618" t="str">
        <f t="shared" si="183"/>
        <v/>
      </c>
      <c r="AV618" t="str">
        <f t="shared" si="183"/>
        <v/>
      </c>
      <c r="AW618" t="str">
        <f t="shared" si="183"/>
        <v/>
      </c>
      <c r="AX618" t="str">
        <f t="shared" si="183"/>
        <v/>
      </c>
      <c r="AY618" t="str">
        <f t="shared" si="183"/>
        <v/>
      </c>
      <c r="BA618">
        <v>618</v>
      </c>
      <c r="BB618">
        <f t="shared" si="184"/>
        <v>78</v>
      </c>
    </row>
    <row r="619" spans="1:54">
      <c r="A619" s="77"/>
      <c r="E619" s="78"/>
      <c r="F619" s="78"/>
      <c r="G619" t="str" cm="1">
        <f t="array" aca="1" ref="G619" ca="1">IFERROR(IF(INDIRECT("'"&amp;B619&amp;"'!Z"&amp;MATCH(INT(BA619/8)+1,INDIRECT("'"&amp;B619&amp;"'!B4:B15"),0)+3)=1,15,IF(INDIRECT("'"&amp;B619&amp;"'!X"&amp;MATCH(INT(BA619/8)+1,INDIRECT("'"&amp;B619&amp;"'!B4:B15"),0)+3)=1,10,IF(INDIRECT("'"&amp;B619&amp;"'!V"&amp;MATCH(INT(BA619/8)+1,INDIRECT("'"&amp;B619&amp;"'!B4:B15"),0)+3)=1,6,IF(INDIRECT("'"&amp;B619&amp;"'!V"&amp;MATCH(INT(BA619/8)+1,INDIRECT("'"&amp;B619&amp;"'!B4:B15"),0)+3)=1,4,0)))),"")</f>
        <v/>
      </c>
      <c r="H619" t="str" cm="1">
        <f t="array" aca="1" ref="H619" ca="1">IFERROR(IFERROR(INDIRECT("'"&amp;B619&amp;"'!AE"&amp;MATCH(INT(BA619/8)+1,INDIRECT("'"&amp;B619&amp;"'!B4:B15"),0)+3),0)-G619,"")</f>
        <v/>
      </c>
      <c r="I619" t="e">
        <f ca="1">H618+H619+H620</f>
        <v>#VALUE!</v>
      </c>
      <c r="J619" t="str">
        <f ca="1">IFERROR(ABS(SUM(I619,-F619,-E619))+ABS(SUM(IF(D619="Traversal",15,IF(D619="High",10,IF(D619="Mid",6,IF(D619="Low",4,0))))-G619)),"")</f>
        <v/>
      </c>
      <c r="K619" t="str" cm="1">
        <f t="array" aca="1" ref="K619" ca="1">IFERROR(INDIRECT("'"&amp;B619&amp;"'!AG"&amp;MATCH(INT(BA619/8)+1,INDIRECT("'"&amp;B619&amp;"'!B4:B15"),0)+3),"")</f>
        <v/>
      </c>
      <c r="M619" t="str">
        <f t="shared" ca="1" si="182"/>
        <v/>
      </c>
      <c r="N619" t="str">
        <f t="shared" si="182"/>
        <v/>
      </c>
      <c r="O619" t="str">
        <f t="shared" si="182"/>
        <v/>
      </c>
      <c r="P619" t="str">
        <f t="shared" si="182"/>
        <v/>
      </c>
      <c r="Q619" t="str">
        <f t="shared" si="182"/>
        <v/>
      </c>
      <c r="R619" t="str">
        <f t="shared" si="182"/>
        <v/>
      </c>
      <c r="S619" t="str">
        <f t="shared" si="182"/>
        <v/>
      </c>
      <c r="T619" t="str">
        <f t="shared" si="182"/>
        <v/>
      </c>
      <c r="U619" t="str">
        <f t="shared" si="182"/>
        <v/>
      </c>
      <c r="V619" t="str">
        <f t="shared" si="182"/>
        <v/>
      </c>
      <c r="W619" t="str">
        <f t="shared" si="182"/>
        <v/>
      </c>
      <c r="X619" t="str">
        <f t="shared" si="182"/>
        <v/>
      </c>
      <c r="Y619" t="str">
        <f t="shared" si="182"/>
        <v/>
      </c>
      <c r="Z619" t="str">
        <f t="shared" si="182"/>
        <v/>
      </c>
      <c r="AA619" t="str">
        <f t="shared" si="182"/>
        <v/>
      </c>
      <c r="AB619" t="str">
        <f t="shared" si="182"/>
        <v/>
      </c>
      <c r="AC619" t="str">
        <f t="shared" si="181"/>
        <v/>
      </c>
      <c r="AD619" t="str">
        <f t="shared" si="181"/>
        <v/>
      </c>
      <c r="AE619" t="str">
        <f t="shared" si="181"/>
        <v/>
      </c>
      <c r="AF619" t="str">
        <f t="shared" si="181"/>
        <v/>
      </c>
      <c r="AG619" t="str">
        <f t="shared" si="181"/>
        <v/>
      </c>
      <c r="AH619" t="str">
        <f t="shared" si="181"/>
        <v/>
      </c>
      <c r="AI619" t="str">
        <f t="shared" si="181"/>
        <v/>
      </c>
      <c r="AJ619" t="str">
        <f t="shared" si="181"/>
        <v/>
      </c>
      <c r="AK619" t="str">
        <f t="shared" si="181"/>
        <v/>
      </c>
      <c r="AL619" t="str">
        <f t="shared" si="181"/>
        <v/>
      </c>
      <c r="AM619" t="str">
        <f t="shared" si="181"/>
        <v/>
      </c>
      <c r="AN619" t="str">
        <f t="shared" si="181"/>
        <v/>
      </c>
      <c r="AO619" t="str">
        <f t="shared" si="181"/>
        <v/>
      </c>
      <c r="AP619" t="str">
        <f t="shared" si="181"/>
        <v/>
      </c>
      <c r="AQ619" t="str">
        <f t="shared" si="181"/>
        <v/>
      </c>
      <c r="AR619" t="str">
        <f t="shared" si="183"/>
        <v/>
      </c>
      <c r="AS619" t="str">
        <f t="shared" si="183"/>
        <v/>
      </c>
      <c r="AT619" t="str">
        <f t="shared" si="183"/>
        <v/>
      </c>
      <c r="AU619" t="str">
        <f t="shared" si="183"/>
        <v/>
      </c>
      <c r="AV619" t="str">
        <f t="shared" si="183"/>
        <v/>
      </c>
      <c r="AW619" t="str">
        <f t="shared" si="183"/>
        <v/>
      </c>
      <c r="AX619" t="str">
        <f t="shared" si="183"/>
        <v/>
      </c>
      <c r="AY619" t="str">
        <f t="shared" si="183"/>
        <v/>
      </c>
      <c r="BA619">
        <v>619</v>
      </c>
      <c r="BB619">
        <f t="shared" si="184"/>
        <v>78</v>
      </c>
    </row>
    <row r="620" spans="1:54">
      <c r="A620" s="77"/>
      <c r="E620" s="78"/>
      <c r="F620" s="78"/>
      <c r="G620" t="str" cm="1">
        <f t="array" aca="1" ref="G620" ca="1">IFERROR(IF(INDIRECT("'"&amp;B620&amp;"'!Z"&amp;MATCH(INT(BA620/8)+1,INDIRECT("'"&amp;B620&amp;"'!B4:B15"),0)+3)=1,15,IF(INDIRECT("'"&amp;B620&amp;"'!X"&amp;MATCH(INT(BA620/8)+1,INDIRECT("'"&amp;B620&amp;"'!B4:B15"),0)+3)=1,10,IF(INDIRECT("'"&amp;B620&amp;"'!V"&amp;MATCH(INT(BA620/8)+1,INDIRECT("'"&amp;B620&amp;"'!B4:B15"),0)+3)=1,6,IF(INDIRECT("'"&amp;B620&amp;"'!V"&amp;MATCH(INT(BA620/8)+1,INDIRECT("'"&amp;B620&amp;"'!B4:B15"),0)+3)=1,4,0)))),"")</f>
        <v/>
      </c>
      <c r="H620" t="str" cm="1">
        <f t="array" aca="1" ref="H620" ca="1">IFERROR(IFERROR(INDIRECT("'"&amp;B620&amp;"'!AE"&amp;MATCH(INT(BA620/8)+1,INDIRECT("'"&amp;B620&amp;"'!B4:B15"),0)+3),0)-G620,"")</f>
        <v/>
      </c>
      <c r="I620" t="e">
        <f ca="1">H618+H619+H620</f>
        <v>#VALUE!</v>
      </c>
      <c r="J620" t="str">
        <f ca="1">IFERROR(ABS(SUM(I620,-F619,-E619))+ABS(SUM(IF(D620="Traversal",15,IF(D620="High",10,IF(D620="Mid",6,IF(D620="Low",4,0))))-G620)),"")</f>
        <v/>
      </c>
      <c r="K620" t="str" cm="1">
        <f t="array" aca="1" ref="K620" ca="1">IFERROR(INDIRECT("'"&amp;B620&amp;"'!AG"&amp;MATCH(INT(BA620/8)+1,INDIRECT("'"&amp;B620&amp;"'!B4:B15"),0)+3),"")</f>
        <v/>
      </c>
      <c r="M620" t="str">
        <f t="shared" ca="1" si="182"/>
        <v/>
      </c>
      <c r="N620" t="str">
        <f t="shared" si="182"/>
        <v/>
      </c>
      <c r="O620" t="str">
        <f t="shared" si="182"/>
        <v/>
      </c>
      <c r="P620" t="str">
        <f t="shared" si="182"/>
        <v/>
      </c>
      <c r="Q620" t="str">
        <f t="shared" si="182"/>
        <v/>
      </c>
      <c r="R620" t="str">
        <f t="shared" si="182"/>
        <v/>
      </c>
      <c r="S620" t="str">
        <f t="shared" si="182"/>
        <v/>
      </c>
      <c r="T620" t="str">
        <f t="shared" si="182"/>
        <v/>
      </c>
      <c r="U620" t="str">
        <f t="shared" si="182"/>
        <v/>
      </c>
      <c r="V620" t="str">
        <f t="shared" si="182"/>
        <v/>
      </c>
      <c r="W620" t="str">
        <f t="shared" si="182"/>
        <v/>
      </c>
      <c r="X620" t="str">
        <f t="shared" si="182"/>
        <v/>
      </c>
      <c r="Y620" t="str">
        <f t="shared" si="182"/>
        <v/>
      </c>
      <c r="Z620" t="str">
        <f t="shared" si="182"/>
        <v/>
      </c>
      <c r="AA620" t="str">
        <f t="shared" si="182"/>
        <v/>
      </c>
      <c r="AB620" t="str">
        <f t="shared" si="182"/>
        <v/>
      </c>
      <c r="AC620" t="str">
        <f t="shared" si="181"/>
        <v/>
      </c>
      <c r="AD620" t="str">
        <f t="shared" si="181"/>
        <v/>
      </c>
      <c r="AE620" t="str">
        <f t="shared" si="181"/>
        <v/>
      </c>
      <c r="AF620" t="str">
        <f t="shared" si="181"/>
        <v/>
      </c>
      <c r="AG620" t="str">
        <f t="shared" si="181"/>
        <v/>
      </c>
      <c r="AH620" t="str">
        <f t="shared" si="181"/>
        <v/>
      </c>
      <c r="AI620" t="str">
        <f t="shared" si="181"/>
        <v/>
      </c>
      <c r="AJ620" t="str">
        <f t="shared" si="181"/>
        <v/>
      </c>
      <c r="AK620" t="str">
        <f t="shared" si="181"/>
        <v/>
      </c>
      <c r="AL620" t="str">
        <f t="shared" si="181"/>
        <v/>
      </c>
      <c r="AM620" t="str">
        <f t="shared" si="181"/>
        <v/>
      </c>
      <c r="AN620" t="str">
        <f t="shared" si="181"/>
        <v/>
      </c>
      <c r="AO620" t="str">
        <f t="shared" si="181"/>
        <v/>
      </c>
      <c r="AP620" t="str">
        <f t="shared" si="181"/>
        <v/>
      </c>
      <c r="AQ620" t="str">
        <f t="shared" si="181"/>
        <v/>
      </c>
      <c r="AR620" t="str">
        <f t="shared" si="183"/>
        <v/>
      </c>
      <c r="AS620" t="str">
        <f t="shared" si="183"/>
        <v/>
      </c>
      <c r="AT620" t="str">
        <f t="shared" si="183"/>
        <v/>
      </c>
      <c r="AU620" t="str">
        <f t="shared" si="183"/>
        <v/>
      </c>
      <c r="AV620" t="str">
        <f t="shared" si="183"/>
        <v/>
      </c>
      <c r="AW620" t="str">
        <f t="shared" si="183"/>
        <v/>
      </c>
      <c r="AX620" t="str">
        <f t="shared" si="183"/>
        <v/>
      </c>
      <c r="AY620" t="str">
        <f t="shared" si="183"/>
        <v/>
      </c>
      <c r="BA620">
        <v>620</v>
      </c>
      <c r="BB620">
        <f t="shared" si="184"/>
        <v>78</v>
      </c>
    </row>
    <row r="621" spans="1:54">
      <c r="A621" s="77"/>
      <c r="E621" s="78"/>
      <c r="F621" s="78"/>
      <c r="G621" t="str" cm="1">
        <f t="array" aca="1" ref="G621" ca="1">IFERROR(IF(INDIRECT("'"&amp;B621&amp;"'!Z"&amp;MATCH(INT(BA621/8)+1,INDIRECT("'"&amp;B621&amp;"'!B4:B15"),0)+3)=1,15,IF(INDIRECT("'"&amp;B621&amp;"'!X"&amp;MATCH(INT(BA621/8)+1,INDIRECT("'"&amp;B621&amp;"'!B4:B15"),0)+3)=1,10,IF(INDIRECT("'"&amp;B621&amp;"'!V"&amp;MATCH(INT(BA621/8)+1,INDIRECT("'"&amp;B621&amp;"'!B4:B15"),0)+3)=1,6,IF(INDIRECT("'"&amp;B621&amp;"'!V"&amp;MATCH(INT(BA621/8)+1,INDIRECT("'"&amp;B621&amp;"'!B4:B15"),0)+3)=1,4,0)))),"")</f>
        <v/>
      </c>
      <c r="H621" t="str" cm="1">
        <f t="array" aca="1" ref="H621" ca="1">IFERROR(IFERROR(INDIRECT("'"&amp;B621&amp;"'!AE"&amp;MATCH(INT(BA621/8)+1,INDIRECT("'"&amp;B621&amp;"'!B4:B15"),0)+3),0)-G621,"")</f>
        <v/>
      </c>
      <c r="I621" t="e">
        <f ca="1">H621+H622+H623</f>
        <v>#VALUE!</v>
      </c>
      <c r="J621" t="str">
        <f ca="1">IFERROR(ABS(SUM(I621,-F622,-E622))+ABS(SUM(IF(D621="Traversal",15,IF(D621="High",10,IF(D621="Mid",6,IF(D621="Low",4,0))))-G621)),"")</f>
        <v/>
      </c>
      <c r="K621" t="str" cm="1">
        <f t="array" aca="1" ref="K621" ca="1">IFERROR(INDIRECT("'"&amp;B621&amp;"'!AG"&amp;MATCH(INT(BA621/8)+1,INDIRECT("'"&amp;B621&amp;"'!B4:B15"),0)+3),"")</f>
        <v/>
      </c>
      <c r="M621" t="str">
        <f t="shared" ca="1" si="182"/>
        <v/>
      </c>
      <c r="N621" t="str">
        <f t="shared" si="182"/>
        <v/>
      </c>
      <c r="O621" t="str">
        <f t="shared" si="182"/>
        <v/>
      </c>
      <c r="P621" t="str">
        <f t="shared" si="182"/>
        <v/>
      </c>
      <c r="Q621" t="str">
        <f t="shared" si="182"/>
        <v/>
      </c>
      <c r="R621" t="str">
        <f t="shared" si="182"/>
        <v/>
      </c>
      <c r="S621" t="str">
        <f t="shared" si="182"/>
        <v/>
      </c>
      <c r="T621" t="str">
        <f t="shared" si="182"/>
        <v/>
      </c>
      <c r="U621" t="str">
        <f t="shared" si="182"/>
        <v/>
      </c>
      <c r="V621" t="str">
        <f t="shared" si="182"/>
        <v/>
      </c>
      <c r="W621" t="str">
        <f t="shared" si="182"/>
        <v/>
      </c>
      <c r="X621" t="str">
        <f t="shared" si="182"/>
        <v/>
      </c>
      <c r="Y621" t="str">
        <f t="shared" si="182"/>
        <v/>
      </c>
      <c r="Z621" t="str">
        <f t="shared" si="182"/>
        <v/>
      </c>
      <c r="AA621" t="str">
        <f t="shared" si="182"/>
        <v/>
      </c>
      <c r="AB621" t="str">
        <f t="shared" si="182"/>
        <v/>
      </c>
      <c r="AC621" t="str">
        <f t="shared" si="181"/>
        <v/>
      </c>
      <c r="AD621" t="str">
        <f t="shared" si="181"/>
        <v/>
      </c>
      <c r="AE621" t="str">
        <f t="shared" si="181"/>
        <v/>
      </c>
      <c r="AF621" t="str">
        <f t="shared" si="181"/>
        <v/>
      </c>
      <c r="AG621" t="str">
        <f t="shared" si="181"/>
        <v/>
      </c>
      <c r="AH621" t="str">
        <f t="shared" si="181"/>
        <v/>
      </c>
      <c r="AI621" t="str">
        <f t="shared" si="181"/>
        <v/>
      </c>
      <c r="AJ621" t="str">
        <f t="shared" si="181"/>
        <v/>
      </c>
      <c r="AK621" t="str">
        <f t="shared" si="181"/>
        <v/>
      </c>
      <c r="AL621" t="str">
        <f t="shared" si="181"/>
        <v/>
      </c>
      <c r="AM621" t="str">
        <f t="shared" si="181"/>
        <v/>
      </c>
      <c r="AN621" t="str">
        <f t="shared" si="181"/>
        <v/>
      </c>
      <c r="AO621" t="str">
        <f t="shared" si="181"/>
        <v/>
      </c>
      <c r="AP621" t="str">
        <f t="shared" si="181"/>
        <v/>
      </c>
      <c r="AQ621" t="str">
        <f t="shared" si="181"/>
        <v/>
      </c>
      <c r="AR621" t="str">
        <f t="shared" si="183"/>
        <v/>
      </c>
      <c r="AS621" t="str">
        <f t="shared" si="183"/>
        <v/>
      </c>
      <c r="AT621" t="str">
        <f t="shared" si="183"/>
        <v/>
      </c>
      <c r="AU621" t="str">
        <f t="shared" si="183"/>
        <v/>
      </c>
      <c r="AV621" t="str">
        <f t="shared" si="183"/>
        <v/>
      </c>
      <c r="AW621" t="str">
        <f t="shared" si="183"/>
        <v/>
      </c>
      <c r="AX621" t="str">
        <f t="shared" si="183"/>
        <v/>
      </c>
      <c r="AY621" t="str">
        <f t="shared" si="183"/>
        <v/>
      </c>
      <c r="BA621">
        <v>621</v>
      </c>
      <c r="BB621">
        <f t="shared" si="184"/>
        <v>78</v>
      </c>
    </row>
    <row r="622" spans="1:54">
      <c r="A622" s="77"/>
      <c r="E622" s="78"/>
      <c r="F622" s="78"/>
      <c r="G622" t="str" cm="1">
        <f t="array" aca="1" ref="G622" ca="1">IFERROR(IF(INDIRECT("'"&amp;B622&amp;"'!Z"&amp;MATCH(INT(BA622/8)+1,INDIRECT("'"&amp;B622&amp;"'!B4:B15"),0)+3)=1,15,IF(INDIRECT("'"&amp;B622&amp;"'!X"&amp;MATCH(INT(BA622/8)+1,INDIRECT("'"&amp;B622&amp;"'!B4:B15"),0)+3)=1,10,IF(INDIRECT("'"&amp;B622&amp;"'!V"&amp;MATCH(INT(BA622/8)+1,INDIRECT("'"&amp;B622&amp;"'!B4:B15"),0)+3)=1,6,IF(INDIRECT("'"&amp;B622&amp;"'!V"&amp;MATCH(INT(BA622/8)+1,INDIRECT("'"&amp;B622&amp;"'!B4:B15"),0)+3)=1,4,0)))),"")</f>
        <v/>
      </c>
      <c r="H622" t="str" cm="1">
        <f t="array" aca="1" ref="H622" ca="1">IFERROR(IFERROR(INDIRECT("'"&amp;B622&amp;"'!AE"&amp;MATCH(INT(BA622/8)+1,INDIRECT("'"&amp;B622&amp;"'!B4:B15"),0)+3),0)-G622,"")</f>
        <v/>
      </c>
      <c r="I622" t="e">
        <f ca="1">H621+H622+H623</f>
        <v>#VALUE!</v>
      </c>
      <c r="J622" t="str">
        <f ca="1">IFERROR(ABS(SUM(I622,-F622,-E622))+ABS(SUM(IF(D622="Traversal",15,IF(D622="High",10,IF(D622="Mid",6,IF(D622="Low",4,0))))-G622)),"")</f>
        <v/>
      </c>
      <c r="K622" t="str" cm="1">
        <f t="array" aca="1" ref="K622" ca="1">IFERROR(INDIRECT("'"&amp;B622&amp;"'!AG"&amp;MATCH(INT(BA622/8)+1,INDIRECT("'"&amp;B622&amp;"'!B4:B15"),0)+3),"")</f>
        <v/>
      </c>
      <c r="M622" t="str">
        <f t="shared" ca="1" si="182"/>
        <v/>
      </c>
      <c r="N622" t="str">
        <f t="shared" si="182"/>
        <v/>
      </c>
      <c r="O622" t="str">
        <f t="shared" si="182"/>
        <v/>
      </c>
      <c r="P622" t="str">
        <f t="shared" si="182"/>
        <v/>
      </c>
      <c r="Q622" t="str">
        <f t="shared" si="182"/>
        <v/>
      </c>
      <c r="R622" t="str">
        <f t="shared" si="182"/>
        <v/>
      </c>
      <c r="S622" t="str">
        <f t="shared" si="182"/>
        <v/>
      </c>
      <c r="T622" t="str">
        <f t="shared" si="182"/>
        <v/>
      </c>
      <c r="U622" t="str">
        <f t="shared" si="182"/>
        <v/>
      </c>
      <c r="V622" t="str">
        <f t="shared" si="182"/>
        <v/>
      </c>
      <c r="W622" t="str">
        <f t="shared" si="182"/>
        <v/>
      </c>
      <c r="X622" t="str">
        <f t="shared" si="182"/>
        <v/>
      </c>
      <c r="Y622" t="str">
        <f t="shared" si="182"/>
        <v/>
      </c>
      <c r="Z622" t="str">
        <f t="shared" si="182"/>
        <v/>
      </c>
      <c r="AA622" t="str">
        <f t="shared" si="182"/>
        <v/>
      </c>
      <c r="AB622" t="str">
        <f t="shared" si="182"/>
        <v/>
      </c>
      <c r="AC622" t="str">
        <f t="shared" si="181"/>
        <v/>
      </c>
      <c r="AD622" t="str">
        <f t="shared" si="181"/>
        <v/>
      </c>
      <c r="AE622" t="str">
        <f t="shared" si="181"/>
        <v/>
      </c>
      <c r="AF622" t="str">
        <f t="shared" si="181"/>
        <v/>
      </c>
      <c r="AG622" t="str">
        <f t="shared" si="181"/>
        <v/>
      </c>
      <c r="AH622" t="str">
        <f t="shared" si="181"/>
        <v/>
      </c>
      <c r="AI622" t="str">
        <f t="shared" si="181"/>
        <v/>
      </c>
      <c r="AJ622" t="str">
        <f t="shared" si="181"/>
        <v/>
      </c>
      <c r="AK622" t="str">
        <f t="shared" si="181"/>
        <v/>
      </c>
      <c r="AL622" t="str">
        <f t="shared" si="181"/>
        <v/>
      </c>
      <c r="AM622" t="str">
        <f t="shared" si="181"/>
        <v/>
      </c>
      <c r="AN622" t="str">
        <f t="shared" si="181"/>
        <v/>
      </c>
      <c r="AO622" t="str">
        <f t="shared" si="181"/>
        <v/>
      </c>
      <c r="AP622" t="str">
        <f t="shared" si="181"/>
        <v/>
      </c>
      <c r="AQ622" t="str">
        <f t="shared" si="181"/>
        <v/>
      </c>
      <c r="AR622" t="str">
        <f t="shared" si="183"/>
        <v/>
      </c>
      <c r="AS622" t="str">
        <f t="shared" si="183"/>
        <v/>
      </c>
      <c r="AT622" t="str">
        <f t="shared" si="183"/>
        <v/>
      </c>
      <c r="AU622" t="str">
        <f t="shared" si="183"/>
        <v/>
      </c>
      <c r="AV622" t="str">
        <f t="shared" si="183"/>
        <v/>
      </c>
      <c r="AW622" t="str">
        <f t="shared" si="183"/>
        <v/>
      </c>
      <c r="AX622" t="str">
        <f t="shared" si="183"/>
        <v/>
      </c>
      <c r="AY622" t="str">
        <f t="shared" si="183"/>
        <v/>
      </c>
      <c r="BA622">
        <v>622</v>
      </c>
      <c r="BB622">
        <f t="shared" si="184"/>
        <v>78</v>
      </c>
    </row>
    <row r="623" spans="1:54">
      <c r="A623" s="77"/>
      <c r="E623" s="78"/>
      <c r="F623" s="78"/>
      <c r="G623" t="str" cm="1">
        <f t="array" aca="1" ref="G623" ca="1">IFERROR(IF(INDIRECT("'"&amp;B623&amp;"'!Z"&amp;MATCH(INT(BA623/8)+1,INDIRECT("'"&amp;B623&amp;"'!B4:B15"),0)+3)=1,15,IF(INDIRECT("'"&amp;B623&amp;"'!X"&amp;MATCH(INT(BA623/8)+1,INDIRECT("'"&amp;B623&amp;"'!B4:B15"),0)+3)=1,10,IF(INDIRECT("'"&amp;B623&amp;"'!V"&amp;MATCH(INT(BA623/8)+1,INDIRECT("'"&amp;B623&amp;"'!B4:B15"),0)+3)=1,6,IF(INDIRECT("'"&amp;B623&amp;"'!V"&amp;MATCH(INT(BA623/8)+1,INDIRECT("'"&amp;B623&amp;"'!B4:B15"),0)+3)=1,4,0)))),"")</f>
        <v/>
      </c>
      <c r="H623" t="str" cm="1">
        <f t="array" aca="1" ref="H623" ca="1">IFERROR(IFERROR(INDIRECT("'"&amp;B623&amp;"'!AE"&amp;MATCH(INT(BA623/8)+1,INDIRECT("'"&amp;B623&amp;"'!B4:B15"),0)+3),0)-G623,"")</f>
        <v/>
      </c>
      <c r="I623" t="e">
        <f ca="1">H621+H622+H623</f>
        <v>#VALUE!</v>
      </c>
      <c r="J623" t="str">
        <f ca="1">IFERROR(ABS(SUM(I623,-F622,-E622))+ABS(SUM(IF(D623="Traversal",15,IF(D623="High",10,IF(D623="Mid",6,IF(D623="Low",4,0))))-G623)),"")</f>
        <v/>
      </c>
      <c r="K623" t="str" cm="1">
        <f t="array" aca="1" ref="K623" ca="1">IFERROR(INDIRECT("'"&amp;B623&amp;"'!AG"&amp;MATCH(INT(BA623/8)+1,INDIRECT("'"&amp;B623&amp;"'!B4:B15"),0)+3),"")</f>
        <v/>
      </c>
      <c r="M623" t="str">
        <f t="shared" ca="1" si="182"/>
        <v/>
      </c>
      <c r="N623" t="str">
        <f t="shared" si="182"/>
        <v/>
      </c>
      <c r="O623" t="str">
        <f t="shared" si="182"/>
        <v/>
      </c>
      <c r="P623" t="str">
        <f t="shared" si="182"/>
        <v/>
      </c>
      <c r="Q623" t="str">
        <f t="shared" si="182"/>
        <v/>
      </c>
      <c r="R623" t="str">
        <f t="shared" si="182"/>
        <v/>
      </c>
      <c r="S623" t="str">
        <f t="shared" si="182"/>
        <v/>
      </c>
      <c r="T623" t="str">
        <f t="shared" si="182"/>
        <v/>
      </c>
      <c r="U623" t="str">
        <f t="shared" si="182"/>
        <v/>
      </c>
      <c r="V623" t="str">
        <f t="shared" si="182"/>
        <v/>
      </c>
      <c r="W623" t="str">
        <f t="shared" si="182"/>
        <v/>
      </c>
      <c r="X623" t="str">
        <f t="shared" si="182"/>
        <v/>
      </c>
      <c r="Y623" t="str">
        <f t="shared" si="182"/>
        <v/>
      </c>
      <c r="Z623" t="str">
        <f t="shared" si="182"/>
        <v/>
      </c>
      <c r="AA623" t="str">
        <f t="shared" si="182"/>
        <v/>
      </c>
      <c r="AB623" t="str">
        <f t="shared" si="182"/>
        <v/>
      </c>
      <c r="AC623" t="str">
        <f t="shared" si="181"/>
        <v/>
      </c>
      <c r="AD623" t="str">
        <f t="shared" si="181"/>
        <v/>
      </c>
      <c r="AE623" t="str">
        <f t="shared" si="181"/>
        <v/>
      </c>
      <c r="AF623" t="str">
        <f t="shared" si="181"/>
        <v/>
      </c>
      <c r="AG623" t="str">
        <f t="shared" si="181"/>
        <v/>
      </c>
      <c r="AH623" t="str">
        <f t="shared" si="181"/>
        <v/>
      </c>
      <c r="AI623" t="str">
        <f t="shared" si="181"/>
        <v/>
      </c>
      <c r="AJ623" t="str">
        <f t="shared" si="181"/>
        <v/>
      </c>
      <c r="AK623" t="str">
        <f t="shared" si="181"/>
        <v/>
      </c>
      <c r="AL623" t="str">
        <f t="shared" si="181"/>
        <v/>
      </c>
      <c r="AM623" t="str">
        <f t="shared" si="181"/>
        <v/>
      </c>
      <c r="AN623" t="str">
        <f t="shared" si="181"/>
        <v/>
      </c>
      <c r="AO623" t="str">
        <f t="shared" si="181"/>
        <v/>
      </c>
      <c r="AP623" t="str">
        <f t="shared" si="181"/>
        <v/>
      </c>
      <c r="AQ623" t="str">
        <f t="shared" si="181"/>
        <v/>
      </c>
      <c r="AR623" t="str">
        <f t="shared" si="183"/>
        <v/>
      </c>
      <c r="AS623" t="str">
        <f t="shared" si="183"/>
        <v/>
      </c>
      <c r="AT623" t="str">
        <f t="shared" si="183"/>
        <v/>
      </c>
      <c r="AU623" t="str">
        <f t="shared" si="183"/>
        <v/>
      </c>
      <c r="AV623" t="str">
        <f t="shared" si="183"/>
        <v/>
      </c>
      <c r="AW623" t="str">
        <f t="shared" si="183"/>
        <v/>
      </c>
      <c r="AX623" t="str">
        <f t="shared" si="183"/>
        <v/>
      </c>
      <c r="AY623" t="str">
        <f t="shared" si="183"/>
        <v/>
      </c>
      <c r="BA623">
        <v>623</v>
      </c>
      <c r="BB623">
        <f t="shared" si="184"/>
        <v>78</v>
      </c>
    </row>
    <row r="624" spans="1:54">
      <c r="A624" s="77"/>
      <c r="E624" s="78"/>
      <c r="F624" s="78"/>
      <c r="G624" t="str" cm="1">
        <f t="array" aca="1" ref="G624" ca="1">IFERROR(IF(INDIRECT("'"&amp;B624&amp;"'!Z"&amp;MATCH(INT(BA624/8)+1,INDIRECT("'"&amp;B624&amp;"'!B4:B15"),0)+3)=1,15,IF(INDIRECT("'"&amp;B624&amp;"'!X"&amp;MATCH(INT(BA624/8)+1,INDIRECT("'"&amp;B624&amp;"'!B4:B15"),0)+3)=1,10,IF(INDIRECT("'"&amp;B624&amp;"'!V"&amp;MATCH(INT(BA624/8)+1,INDIRECT("'"&amp;B624&amp;"'!B4:B15"),0)+3)=1,6,IF(INDIRECT("'"&amp;B624&amp;"'!V"&amp;MATCH(INT(BA624/8)+1,INDIRECT("'"&amp;B624&amp;"'!B4:B15"),0)+3)=1,4,0)))),"")</f>
        <v/>
      </c>
      <c r="H624" t="str" cm="1">
        <f t="array" aca="1" ref="H624" ca="1">IFERROR(IFERROR(INDIRECT("'"&amp;B624&amp;"'!AE"&amp;MATCH(INT(BA624/8)+1,INDIRECT("'"&amp;B624&amp;"'!B4:B15"),0)+3),0)-G624,"")</f>
        <v/>
      </c>
      <c r="K624" t="str" cm="1">
        <f t="array" aca="1" ref="K624" ca="1">IFERROR(INDIRECT("'"&amp;B624&amp;"'!AG"&amp;MATCH(INT(BA624/8)+1,INDIRECT("'"&amp;B624&amp;"'!B4:B15"),0)+3),"")</f>
        <v/>
      </c>
      <c r="M624" t="str">
        <f t="shared" ca="1" si="182"/>
        <v/>
      </c>
      <c r="N624" t="str">
        <f t="shared" si="182"/>
        <v/>
      </c>
      <c r="O624" t="str">
        <f t="shared" si="182"/>
        <v/>
      </c>
      <c r="P624" t="str">
        <f t="shared" si="182"/>
        <v/>
      </c>
      <c r="Q624" t="str">
        <f t="shared" si="182"/>
        <v/>
      </c>
      <c r="R624" t="str">
        <f t="shared" si="182"/>
        <v/>
      </c>
      <c r="S624" t="str">
        <f t="shared" si="182"/>
        <v/>
      </c>
      <c r="T624" t="str">
        <f t="shared" si="182"/>
        <v/>
      </c>
      <c r="U624" t="str">
        <f t="shared" si="182"/>
        <v/>
      </c>
      <c r="V624" t="str">
        <f t="shared" si="182"/>
        <v/>
      </c>
      <c r="W624" t="str">
        <f t="shared" si="182"/>
        <v/>
      </c>
      <c r="X624" t="str">
        <f t="shared" si="182"/>
        <v/>
      </c>
      <c r="Y624" t="str">
        <f t="shared" si="182"/>
        <v/>
      </c>
      <c r="Z624" t="str">
        <f t="shared" si="182"/>
        <v/>
      </c>
      <c r="AA624" t="str">
        <f t="shared" si="182"/>
        <v/>
      </c>
      <c r="AB624" t="str">
        <f t="shared" si="182"/>
        <v/>
      </c>
      <c r="AC624" t="str">
        <f t="shared" si="181"/>
        <v/>
      </c>
      <c r="AD624" t="str">
        <f t="shared" si="181"/>
        <v/>
      </c>
      <c r="AE624" t="str">
        <f t="shared" si="181"/>
        <v/>
      </c>
      <c r="AF624" t="str">
        <f t="shared" si="181"/>
        <v/>
      </c>
      <c r="AG624" t="str">
        <f t="shared" si="181"/>
        <v/>
      </c>
      <c r="AH624" t="str">
        <f t="shared" si="181"/>
        <v/>
      </c>
      <c r="AI624" t="str">
        <f t="shared" si="181"/>
        <v/>
      </c>
      <c r="AJ624" t="str">
        <f t="shared" si="181"/>
        <v/>
      </c>
      <c r="AK624" t="str">
        <f t="shared" si="181"/>
        <v/>
      </c>
      <c r="AL624" t="str">
        <f t="shared" si="181"/>
        <v/>
      </c>
      <c r="AM624" t="str">
        <f t="shared" si="181"/>
        <v/>
      </c>
      <c r="AN624" t="str">
        <f t="shared" si="181"/>
        <v/>
      </c>
      <c r="AO624" t="str">
        <f t="shared" si="181"/>
        <v/>
      </c>
      <c r="AP624" t="str">
        <f t="shared" si="181"/>
        <v/>
      </c>
      <c r="AQ624" t="str">
        <f t="shared" si="181"/>
        <v/>
      </c>
      <c r="AR624" t="str">
        <f t="shared" si="183"/>
        <v/>
      </c>
      <c r="AS624" t="str">
        <f t="shared" si="183"/>
        <v/>
      </c>
      <c r="AT624" t="str">
        <f t="shared" si="183"/>
        <v/>
      </c>
      <c r="AU624" t="str">
        <f t="shared" si="183"/>
        <v/>
      </c>
      <c r="AV624" t="str">
        <f t="shared" si="183"/>
        <v/>
      </c>
      <c r="AW624" t="str">
        <f t="shared" si="183"/>
        <v/>
      </c>
      <c r="AX624" t="str">
        <f t="shared" si="183"/>
        <v/>
      </c>
      <c r="AY624" t="str">
        <f t="shared" si="183"/>
        <v/>
      </c>
      <c r="BA624">
        <v>624</v>
      </c>
      <c r="BB624">
        <f t="shared" si="184"/>
        <v>79</v>
      </c>
    </row>
    <row r="625" spans="1:54">
      <c r="A625" s="77"/>
      <c r="E625" s="78"/>
      <c r="F625" s="78"/>
      <c r="G625" t="str" cm="1">
        <f t="array" aca="1" ref="G625" ca="1">IFERROR(IF(INDIRECT("'"&amp;B625&amp;"'!Z"&amp;MATCH(INT(BA625/8)+1,INDIRECT("'"&amp;B625&amp;"'!B4:B15"),0)+3)=1,15,IF(INDIRECT("'"&amp;B625&amp;"'!X"&amp;MATCH(INT(BA625/8)+1,INDIRECT("'"&amp;B625&amp;"'!B4:B15"),0)+3)=1,10,IF(INDIRECT("'"&amp;B625&amp;"'!V"&amp;MATCH(INT(BA625/8)+1,INDIRECT("'"&amp;B625&amp;"'!B4:B15"),0)+3)=1,6,IF(INDIRECT("'"&amp;B625&amp;"'!V"&amp;MATCH(INT(BA625/8)+1,INDIRECT("'"&amp;B625&amp;"'!B4:B15"),0)+3)=1,4,0)))),"")</f>
        <v/>
      </c>
      <c r="H625" t="str" cm="1">
        <f t="array" aca="1" ref="H625" ca="1">IFERROR(IFERROR(INDIRECT("'"&amp;B625&amp;"'!AE"&amp;MATCH(INT(BA625/8)+1,INDIRECT("'"&amp;B625&amp;"'!B4:B15"),0)+3),0)-G625,"")</f>
        <v/>
      </c>
      <c r="K625" t="str" cm="1">
        <f t="array" aca="1" ref="K625" ca="1">IFERROR(INDIRECT("'"&amp;B625&amp;"'!AG"&amp;MATCH(INT(BA625/8)+1,INDIRECT("'"&amp;B625&amp;"'!B4:B15"),0)+3),"")</f>
        <v/>
      </c>
      <c r="M625" t="str">
        <f t="shared" ca="1" si="182"/>
        <v/>
      </c>
      <c r="N625" t="str">
        <f t="shared" si="182"/>
        <v/>
      </c>
      <c r="O625" t="str">
        <f t="shared" si="182"/>
        <v/>
      </c>
      <c r="P625" t="str">
        <f t="shared" si="182"/>
        <v/>
      </c>
      <c r="Q625" t="str">
        <f t="shared" si="182"/>
        <v/>
      </c>
      <c r="R625" t="str">
        <f t="shared" si="182"/>
        <v/>
      </c>
      <c r="S625" t="str">
        <f t="shared" si="182"/>
        <v/>
      </c>
      <c r="T625" t="str">
        <f t="shared" si="182"/>
        <v/>
      </c>
      <c r="U625" t="str">
        <f t="shared" si="182"/>
        <v/>
      </c>
      <c r="V625" t="str">
        <f t="shared" si="182"/>
        <v/>
      </c>
      <c r="W625" t="str">
        <f t="shared" si="182"/>
        <v/>
      </c>
      <c r="X625" t="str">
        <f t="shared" si="182"/>
        <v/>
      </c>
      <c r="Y625" t="str">
        <f t="shared" si="182"/>
        <v/>
      </c>
      <c r="Z625" t="str">
        <f t="shared" si="182"/>
        <v/>
      </c>
      <c r="AA625" t="str">
        <f t="shared" si="182"/>
        <v/>
      </c>
      <c r="AB625" t="str">
        <f t="shared" si="182"/>
        <v/>
      </c>
      <c r="AC625" t="str">
        <f t="shared" si="181"/>
        <v/>
      </c>
      <c r="AD625" t="str">
        <f t="shared" si="181"/>
        <v/>
      </c>
      <c r="AE625" t="str">
        <f t="shared" si="181"/>
        <v/>
      </c>
      <c r="AF625" t="str">
        <f t="shared" si="181"/>
        <v/>
      </c>
      <c r="AG625" t="str">
        <f t="shared" si="181"/>
        <v/>
      </c>
      <c r="AH625" t="str">
        <f t="shared" si="181"/>
        <v/>
      </c>
      <c r="AI625" t="str">
        <f t="shared" si="181"/>
        <v/>
      </c>
      <c r="AJ625" t="str">
        <f t="shared" si="181"/>
        <v/>
      </c>
      <c r="AK625" t="str">
        <f t="shared" si="181"/>
        <v/>
      </c>
      <c r="AL625" t="str">
        <f t="shared" si="181"/>
        <v/>
      </c>
      <c r="AM625" t="str">
        <f t="shared" si="181"/>
        <v/>
      </c>
      <c r="AN625" t="str">
        <f t="shared" si="181"/>
        <v/>
      </c>
      <c r="AO625" t="str">
        <f t="shared" si="181"/>
        <v/>
      </c>
      <c r="AP625" t="str">
        <f t="shared" si="181"/>
        <v/>
      </c>
      <c r="AQ625" t="str">
        <f t="shared" si="181"/>
        <v/>
      </c>
      <c r="AR625" t="str">
        <f t="shared" si="183"/>
        <v/>
      </c>
      <c r="AS625" t="str">
        <f t="shared" si="183"/>
        <v/>
      </c>
      <c r="AT625" t="str">
        <f t="shared" si="183"/>
        <v/>
      </c>
      <c r="AU625" t="str">
        <f t="shared" si="183"/>
        <v/>
      </c>
      <c r="AV625" t="str">
        <f t="shared" si="183"/>
        <v/>
      </c>
      <c r="AW625" t="str">
        <f t="shared" si="183"/>
        <v/>
      </c>
      <c r="AX625" t="str">
        <f t="shared" si="183"/>
        <v/>
      </c>
      <c r="AY625" t="str">
        <f t="shared" si="183"/>
        <v/>
      </c>
      <c r="BA625">
        <v>625</v>
      </c>
      <c r="BB625">
        <f t="shared" si="184"/>
        <v>79</v>
      </c>
    </row>
    <row r="626" spans="1:54">
      <c r="A626" s="77"/>
      <c r="E626" s="78"/>
      <c r="F626" s="78"/>
      <c r="G626" t="str" cm="1">
        <f t="array" aca="1" ref="G626" ca="1">IFERROR(IF(INDIRECT("'"&amp;B626&amp;"'!Z"&amp;MATCH(INT(BA626/8)+1,INDIRECT("'"&amp;B626&amp;"'!B4:B15"),0)+3)=1,15,IF(INDIRECT("'"&amp;B626&amp;"'!X"&amp;MATCH(INT(BA626/8)+1,INDIRECT("'"&amp;B626&amp;"'!B4:B15"),0)+3)=1,10,IF(INDIRECT("'"&amp;B626&amp;"'!V"&amp;MATCH(INT(BA626/8)+1,INDIRECT("'"&amp;B626&amp;"'!B4:B15"),0)+3)=1,6,IF(INDIRECT("'"&amp;B626&amp;"'!V"&amp;MATCH(INT(BA626/8)+1,INDIRECT("'"&amp;B626&amp;"'!B4:B15"),0)+3)=1,4,0)))),"")</f>
        <v/>
      </c>
      <c r="H626" t="str" cm="1">
        <f t="array" aca="1" ref="H626" ca="1">IFERROR(IFERROR(INDIRECT("'"&amp;B626&amp;"'!AE"&amp;MATCH(INT(BA626/8)+1,INDIRECT("'"&amp;B626&amp;"'!B4:B15"),0)+3),0)-G626,"")</f>
        <v/>
      </c>
      <c r="I626" t="e">
        <f ca="1">H626+H627+H628</f>
        <v>#VALUE!</v>
      </c>
      <c r="J626" t="str">
        <f ca="1">IFERROR(ABS(SUM(I626,-F627,-E627))+ABS(SUM(IF(D626="Traversal",15,IF(D626="High",10,IF(D626="Mid",6,IF(D626="Low",4,0))))-G626)),"")</f>
        <v/>
      </c>
      <c r="K626" t="str" cm="1">
        <f t="array" aca="1" ref="K626" ca="1">IFERROR(INDIRECT("'"&amp;B626&amp;"'!AG"&amp;MATCH(INT(BA626/8)+1,INDIRECT("'"&amp;B626&amp;"'!B4:B15"),0)+3),"")</f>
        <v/>
      </c>
      <c r="M626" t="str">
        <f t="shared" ca="1" si="182"/>
        <v/>
      </c>
      <c r="N626" t="str">
        <f t="shared" si="182"/>
        <v/>
      </c>
      <c r="O626" t="str">
        <f t="shared" si="182"/>
        <v/>
      </c>
      <c r="P626" t="str">
        <f t="shared" si="182"/>
        <v/>
      </c>
      <c r="Q626" t="str">
        <f t="shared" si="182"/>
        <v/>
      </c>
      <c r="R626" t="str">
        <f t="shared" si="182"/>
        <v/>
      </c>
      <c r="S626" t="str">
        <f t="shared" si="182"/>
        <v/>
      </c>
      <c r="T626" t="str">
        <f t="shared" si="182"/>
        <v/>
      </c>
      <c r="U626" t="str">
        <f t="shared" si="182"/>
        <v/>
      </c>
      <c r="V626" t="str">
        <f t="shared" si="182"/>
        <v/>
      </c>
      <c r="W626" t="str">
        <f t="shared" si="182"/>
        <v/>
      </c>
      <c r="X626" t="str">
        <f t="shared" si="182"/>
        <v/>
      </c>
      <c r="Y626" t="str">
        <f t="shared" si="182"/>
        <v/>
      </c>
      <c r="Z626" t="str">
        <f t="shared" si="182"/>
        <v/>
      </c>
      <c r="AA626" t="str">
        <f t="shared" si="182"/>
        <v/>
      </c>
      <c r="AB626" t="str">
        <f t="shared" si="182"/>
        <v/>
      </c>
      <c r="AC626" t="str">
        <f t="shared" si="181"/>
        <v/>
      </c>
      <c r="AD626" t="str">
        <f t="shared" si="181"/>
        <v/>
      </c>
      <c r="AE626" t="str">
        <f t="shared" si="181"/>
        <v/>
      </c>
      <c r="AF626" t="str">
        <f t="shared" si="181"/>
        <v/>
      </c>
      <c r="AG626" t="str">
        <f t="shared" si="181"/>
        <v/>
      </c>
      <c r="AH626" t="str">
        <f t="shared" si="181"/>
        <v/>
      </c>
      <c r="AI626" t="str">
        <f t="shared" si="181"/>
        <v/>
      </c>
      <c r="AJ626" t="str">
        <f t="shared" si="181"/>
        <v/>
      </c>
      <c r="AK626" t="str">
        <f t="shared" si="181"/>
        <v/>
      </c>
      <c r="AL626" t="str">
        <f t="shared" si="181"/>
        <v/>
      </c>
      <c r="AM626" t="str">
        <f t="shared" si="181"/>
        <v/>
      </c>
      <c r="AN626" t="str">
        <f t="shared" si="181"/>
        <v/>
      </c>
      <c r="AO626" t="str">
        <f t="shared" si="181"/>
        <v/>
      </c>
      <c r="AP626" t="str">
        <f t="shared" si="181"/>
        <v/>
      </c>
      <c r="AQ626" t="str">
        <f t="shared" si="181"/>
        <v/>
      </c>
      <c r="AR626" t="str">
        <f t="shared" si="183"/>
        <v/>
      </c>
      <c r="AS626" t="str">
        <f t="shared" si="183"/>
        <v/>
      </c>
      <c r="AT626" t="str">
        <f t="shared" si="183"/>
        <v/>
      </c>
      <c r="AU626" t="str">
        <f t="shared" si="183"/>
        <v/>
      </c>
      <c r="AV626" t="str">
        <f t="shared" si="183"/>
        <v/>
      </c>
      <c r="AW626" t="str">
        <f t="shared" si="183"/>
        <v/>
      </c>
      <c r="AX626" t="str">
        <f t="shared" si="183"/>
        <v/>
      </c>
      <c r="AY626" t="str">
        <f t="shared" si="183"/>
        <v/>
      </c>
      <c r="BA626">
        <v>626</v>
      </c>
      <c r="BB626">
        <f t="shared" si="184"/>
        <v>79</v>
      </c>
    </row>
    <row r="627" spans="1:54">
      <c r="A627" s="77"/>
      <c r="E627" s="78"/>
      <c r="F627" s="78"/>
      <c r="G627" t="str" cm="1">
        <f t="array" aca="1" ref="G627" ca="1">IFERROR(IF(INDIRECT("'"&amp;B627&amp;"'!Z"&amp;MATCH(INT(BA627/8)+1,INDIRECT("'"&amp;B627&amp;"'!B4:B15"),0)+3)=1,15,IF(INDIRECT("'"&amp;B627&amp;"'!X"&amp;MATCH(INT(BA627/8)+1,INDIRECT("'"&amp;B627&amp;"'!B4:B15"),0)+3)=1,10,IF(INDIRECT("'"&amp;B627&amp;"'!V"&amp;MATCH(INT(BA627/8)+1,INDIRECT("'"&amp;B627&amp;"'!B4:B15"),0)+3)=1,6,IF(INDIRECT("'"&amp;B627&amp;"'!V"&amp;MATCH(INT(BA627/8)+1,INDIRECT("'"&amp;B627&amp;"'!B4:B15"),0)+3)=1,4,0)))),"")</f>
        <v/>
      </c>
      <c r="H627" t="str" cm="1">
        <f t="array" aca="1" ref="H627" ca="1">IFERROR(IFERROR(INDIRECT("'"&amp;B627&amp;"'!AE"&amp;MATCH(INT(BA627/8)+1,INDIRECT("'"&amp;B627&amp;"'!B4:B15"),0)+3),0)-G627,"")</f>
        <v/>
      </c>
      <c r="I627" t="e">
        <f ca="1">H626+H627+H628</f>
        <v>#VALUE!</v>
      </c>
      <c r="J627" t="str">
        <f ca="1">IFERROR(ABS(SUM(I627,-F627,-E627))+ABS(SUM(IF(D627="Traversal",15,IF(D627="High",10,IF(D627="Mid",6,IF(D627="Low",4,0))))-G627)),"")</f>
        <v/>
      </c>
      <c r="K627" t="str" cm="1">
        <f t="array" aca="1" ref="K627" ca="1">IFERROR(INDIRECT("'"&amp;B627&amp;"'!AG"&amp;MATCH(INT(BA627/8)+1,INDIRECT("'"&amp;B627&amp;"'!B4:B15"),0)+3),"")</f>
        <v/>
      </c>
      <c r="M627" t="str">
        <f t="shared" ca="1" si="182"/>
        <v/>
      </c>
      <c r="N627" t="str">
        <f t="shared" si="182"/>
        <v/>
      </c>
      <c r="O627" t="str">
        <f t="shared" si="182"/>
        <v/>
      </c>
      <c r="P627" t="str">
        <f t="shared" si="182"/>
        <v/>
      </c>
      <c r="Q627" t="str">
        <f t="shared" si="182"/>
        <v/>
      </c>
      <c r="R627" t="str">
        <f t="shared" si="182"/>
        <v/>
      </c>
      <c r="S627" t="str">
        <f t="shared" si="182"/>
        <v/>
      </c>
      <c r="T627" t="str">
        <f t="shared" si="182"/>
        <v/>
      </c>
      <c r="U627" t="str">
        <f t="shared" si="182"/>
        <v/>
      </c>
      <c r="V627" t="str">
        <f t="shared" si="182"/>
        <v/>
      </c>
      <c r="W627" t="str">
        <f t="shared" si="182"/>
        <v/>
      </c>
      <c r="X627" t="str">
        <f t="shared" si="182"/>
        <v/>
      </c>
      <c r="Y627" t="str">
        <f t="shared" si="182"/>
        <v/>
      </c>
      <c r="Z627" t="str">
        <f t="shared" si="182"/>
        <v/>
      </c>
      <c r="AA627" t="str">
        <f t="shared" si="182"/>
        <v/>
      </c>
      <c r="AB627" t="str">
        <f t="shared" si="182"/>
        <v/>
      </c>
      <c r="AC627" t="str">
        <f t="shared" si="181"/>
        <v/>
      </c>
      <c r="AD627" t="str">
        <f t="shared" si="181"/>
        <v/>
      </c>
      <c r="AE627" t="str">
        <f t="shared" si="181"/>
        <v/>
      </c>
      <c r="AF627" t="str">
        <f t="shared" si="181"/>
        <v/>
      </c>
      <c r="AG627" t="str">
        <f t="shared" si="181"/>
        <v/>
      </c>
      <c r="AH627" t="str">
        <f t="shared" si="181"/>
        <v/>
      </c>
      <c r="AI627" t="str">
        <f t="shared" si="181"/>
        <v/>
      </c>
      <c r="AJ627" t="str">
        <f t="shared" si="181"/>
        <v/>
      </c>
      <c r="AK627" t="str">
        <f t="shared" si="181"/>
        <v/>
      </c>
      <c r="AL627" t="str">
        <f t="shared" si="181"/>
        <v/>
      </c>
      <c r="AM627" t="str">
        <f t="shared" si="181"/>
        <v/>
      </c>
      <c r="AN627" t="str">
        <f t="shared" si="181"/>
        <v/>
      </c>
      <c r="AO627" t="str">
        <f t="shared" si="181"/>
        <v/>
      </c>
      <c r="AP627" t="str">
        <f t="shared" si="181"/>
        <v/>
      </c>
      <c r="AQ627" t="str">
        <f t="shared" si="181"/>
        <v/>
      </c>
      <c r="AR627" t="str">
        <f t="shared" si="183"/>
        <v/>
      </c>
      <c r="AS627" t="str">
        <f t="shared" si="183"/>
        <v/>
      </c>
      <c r="AT627" t="str">
        <f t="shared" si="183"/>
        <v/>
      </c>
      <c r="AU627" t="str">
        <f t="shared" si="183"/>
        <v/>
      </c>
      <c r="AV627" t="str">
        <f t="shared" si="183"/>
        <v/>
      </c>
      <c r="AW627" t="str">
        <f t="shared" si="183"/>
        <v/>
      </c>
      <c r="AX627" t="str">
        <f t="shared" si="183"/>
        <v/>
      </c>
      <c r="AY627" t="str">
        <f t="shared" si="183"/>
        <v/>
      </c>
      <c r="BA627">
        <v>627</v>
      </c>
      <c r="BB627">
        <f t="shared" si="184"/>
        <v>79</v>
      </c>
    </row>
    <row r="628" spans="1:54">
      <c r="A628" s="77"/>
      <c r="E628" s="78"/>
      <c r="F628" s="78"/>
      <c r="G628" t="str" cm="1">
        <f t="array" aca="1" ref="G628" ca="1">IFERROR(IF(INDIRECT("'"&amp;B628&amp;"'!Z"&amp;MATCH(INT(BA628/8)+1,INDIRECT("'"&amp;B628&amp;"'!B4:B15"),0)+3)=1,15,IF(INDIRECT("'"&amp;B628&amp;"'!X"&amp;MATCH(INT(BA628/8)+1,INDIRECT("'"&amp;B628&amp;"'!B4:B15"),0)+3)=1,10,IF(INDIRECT("'"&amp;B628&amp;"'!V"&amp;MATCH(INT(BA628/8)+1,INDIRECT("'"&amp;B628&amp;"'!B4:B15"),0)+3)=1,6,IF(INDIRECT("'"&amp;B628&amp;"'!V"&amp;MATCH(INT(BA628/8)+1,INDIRECT("'"&amp;B628&amp;"'!B4:B15"),0)+3)=1,4,0)))),"")</f>
        <v/>
      </c>
      <c r="H628" t="str" cm="1">
        <f t="array" aca="1" ref="H628" ca="1">IFERROR(IFERROR(INDIRECT("'"&amp;B628&amp;"'!AE"&amp;MATCH(INT(BA628/8)+1,INDIRECT("'"&amp;B628&amp;"'!B4:B15"),0)+3),0)-G628,"")</f>
        <v/>
      </c>
      <c r="I628" t="e">
        <f ca="1">H626+H627+H628</f>
        <v>#VALUE!</v>
      </c>
      <c r="J628" t="str">
        <f ca="1">IFERROR(ABS(SUM(I628,-F627,-E627))+ABS(SUM(IF(D628="Traversal",15,IF(D628="High",10,IF(D628="Mid",6,IF(D628="Low",4,0))))-G628)),"")</f>
        <v/>
      </c>
      <c r="K628" t="str" cm="1">
        <f t="array" aca="1" ref="K628" ca="1">IFERROR(INDIRECT("'"&amp;B628&amp;"'!AG"&amp;MATCH(INT(BA628/8)+1,INDIRECT("'"&amp;B628&amp;"'!B4:B15"),0)+3),"")</f>
        <v/>
      </c>
      <c r="M628" t="str">
        <f t="shared" ca="1" si="182"/>
        <v/>
      </c>
      <c r="N628" t="str">
        <f t="shared" si="182"/>
        <v/>
      </c>
      <c r="O628" t="str">
        <f t="shared" si="182"/>
        <v/>
      </c>
      <c r="P628" t="str">
        <f t="shared" si="182"/>
        <v/>
      </c>
      <c r="Q628" t="str">
        <f t="shared" si="182"/>
        <v/>
      </c>
      <c r="R628" t="str">
        <f t="shared" si="182"/>
        <v/>
      </c>
      <c r="S628" t="str">
        <f t="shared" si="182"/>
        <v/>
      </c>
      <c r="T628" t="str">
        <f t="shared" si="182"/>
        <v/>
      </c>
      <c r="U628" t="str">
        <f t="shared" si="182"/>
        <v/>
      </c>
      <c r="V628" t="str">
        <f t="shared" si="182"/>
        <v/>
      </c>
      <c r="W628" t="str">
        <f t="shared" si="182"/>
        <v/>
      </c>
      <c r="X628" t="str">
        <f t="shared" si="182"/>
        <v/>
      </c>
      <c r="Y628" t="str">
        <f t="shared" si="182"/>
        <v/>
      </c>
      <c r="Z628" t="str">
        <f t="shared" si="182"/>
        <v/>
      </c>
      <c r="AA628" t="str">
        <f t="shared" si="182"/>
        <v/>
      </c>
      <c r="AB628" t="str">
        <f t="shared" si="182"/>
        <v/>
      </c>
      <c r="AC628" t="str">
        <f t="shared" si="181"/>
        <v/>
      </c>
      <c r="AD628" t="str">
        <f t="shared" si="181"/>
        <v/>
      </c>
      <c r="AE628" t="str">
        <f t="shared" si="181"/>
        <v/>
      </c>
      <c r="AF628" t="str">
        <f t="shared" si="181"/>
        <v/>
      </c>
      <c r="AG628" t="str">
        <f t="shared" si="181"/>
        <v/>
      </c>
      <c r="AH628" t="str">
        <f t="shared" si="181"/>
        <v/>
      </c>
      <c r="AI628" t="str">
        <f t="shared" si="181"/>
        <v/>
      </c>
      <c r="AJ628" t="str">
        <f t="shared" si="181"/>
        <v/>
      </c>
      <c r="AK628" t="str">
        <f t="shared" si="181"/>
        <v/>
      </c>
      <c r="AL628" t="str">
        <f t="shared" si="181"/>
        <v/>
      </c>
      <c r="AM628" t="str">
        <f t="shared" si="181"/>
        <v/>
      </c>
      <c r="AN628" t="str">
        <f t="shared" si="181"/>
        <v/>
      </c>
      <c r="AO628" t="str">
        <f t="shared" si="181"/>
        <v/>
      </c>
      <c r="AP628" t="str">
        <f t="shared" si="181"/>
        <v/>
      </c>
      <c r="AQ628" t="str">
        <f t="shared" si="181"/>
        <v/>
      </c>
      <c r="AR628" t="str">
        <f t="shared" si="183"/>
        <v/>
      </c>
      <c r="AS628" t="str">
        <f t="shared" si="183"/>
        <v/>
      </c>
      <c r="AT628" t="str">
        <f t="shared" si="183"/>
        <v/>
      </c>
      <c r="AU628" t="str">
        <f t="shared" si="183"/>
        <v/>
      </c>
      <c r="AV628" t="str">
        <f t="shared" si="183"/>
        <v/>
      </c>
      <c r="AW628" t="str">
        <f t="shared" si="183"/>
        <v/>
      </c>
      <c r="AX628" t="str">
        <f t="shared" si="183"/>
        <v/>
      </c>
      <c r="AY628" t="str">
        <f t="shared" si="183"/>
        <v/>
      </c>
      <c r="BA628">
        <v>628</v>
      </c>
      <c r="BB628">
        <f t="shared" si="184"/>
        <v>79</v>
      </c>
    </row>
    <row r="629" spans="1:54">
      <c r="A629" s="77"/>
      <c r="E629" s="78"/>
      <c r="F629" s="78"/>
      <c r="G629" t="str" cm="1">
        <f t="array" aca="1" ref="G629" ca="1">IFERROR(IF(INDIRECT("'"&amp;B629&amp;"'!Z"&amp;MATCH(INT(BA629/8)+1,INDIRECT("'"&amp;B629&amp;"'!B4:B15"),0)+3)=1,15,IF(INDIRECT("'"&amp;B629&amp;"'!X"&amp;MATCH(INT(BA629/8)+1,INDIRECT("'"&amp;B629&amp;"'!B4:B15"),0)+3)=1,10,IF(INDIRECT("'"&amp;B629&amp;"'!V"&amp;MATCH(INT(BA629/8)+1,INDIRECT("'"&amp;B629&amp;"'!B4:B15"),0)+3)=1,6,IF(INDIRECT("'"&amp;B629&amp;"'!V"&amp;MATCH(INT(BA629/8)+1,INDIRECT("'"&amp;B629&amp;"'!B4:B15"),0)+3)=1,4,0)))),"")</f>
        <v/>
      </c>
      <c r="H629" t="str" cm="1">
        <f t="array" aca="1" ref="H629" ca="1">IFERROR(IFERROR(INDIRECT("'"&amp;B629&amp;"'!AE"&amp;MATCH(INT(BA629/8)+1,INDIRECT("'"&amp;B629&amp;"'!B4:B15"),0)+3),0)-G629,"")</f>
        <v/>
      </c>
      <c r="I629" t="e">
        <f ca="1">H629+H630+H631</f>
        <v>#VALUE!</v>
      </c>
      <c r="J629" t="str">
        <f ca="1">IFERROR(ABS(SUM(I629,-F630,-E630))+ABS(SUM(IF(D629="Traversal",15,IF(D629="High",10,IF(D629="Mid",6,IF(D629="Low",4,0))))-G629)),"")</f>
        <v/>
      </c>
      <c r="K629" t="str" cm="1">
        <f t="array" aca="1" ref="K629" ca="1">IFERROR(INDIRECT("'"&amp;B629&amp;"'!AG"&amp;MATCH(INT(BA629/8)+1,INDIRECT("'"&amp;B629&amp;"'!B4:B15"),0)+3),"")</f>
        <v/>
      </c>
      <c r="M629" t="str">
        <f t="shared" ca="1" si="182"/>
        <v/>
      </c>
      <c r="N629" t="str">
        <f t="shared" si="182"/>
        <v/>
      </c>
      <c r="O629" t="str">
        <f t="shared" si="182"/>
        <v/>
      </c>
      <c r="P629" t="str">
        <f t="shared" si="182"/>
        <v/>
      </c>
      <c r="Q629" t="str">
        <f t="shared" si="182"/>
        <v/>
      </c>
      <c r="R629" t="str">
        <f t="shared" si="182"/>
        <v/>
      </c>
      <c r="S629" t="str">
        <f t="shared" si="182"/>
        <v/>
      </c>
      <c r="T629" t="str">
        <f t="shared" si="182"/>
        <v/>
      </c>
      <c r="U629" t="str">
        <f t="shared" si="182"/>
        <v/>
      </c>
      <c r="V629" t="str">
        <f t="shared" si="182"/>
        <v/>
      </c>
      <c r="W629" t="str">
        <f t="shared" si="182"/>
        <v/>
      </c>
      <c r="X629" t="str">
        <f t="shared" si="182"/>
        <v/>
      </c>
      <c r="Y629" t="str">
        <f t="shared" si="182"/>
        <v/>
      </c>
      <c r="Z629" t="str">
        <f t="shared" si="182"/>
        <v/>
      </c>
      <c r="AA629" t="str">
        <f t="shared" si="182"/>
        <v/>
      </c>
      <c r="AB629" t="str">
        <f t="shared" si="182"/>
        <v/>
      </c>
      <c r="AC629" t="str">
        <f t="shared" si="181"/>
        <v/>
      </c>
      <c r="AD629" t="str">
        <f t="shared" si="181"/>
        <v/>
      </c>
      <c r="AE629" t="str">
        <f t="shared" si="181"/>
        <v/>
      </c>
      <c r="AF629" t="str">
        <f t="shared" si="181"/>
        <v/>
      </c>
      <c r="AG629" t="str">
        <f t="shared" si="181"/>
        <v/>
      </c>
      <c r="AH629" t="str">
        <f t="shared" si="181"/>
        <v/>
      </c>
      <c r="AI629" t="str">
        <f t="shared" si="181"/>
        <v/>
      </c>
      <c r="AJ629" t="str">
        <f t="shared" si="181"/>
        <v/>
      </c>
      <c r="AK629" t="str">
        <f t="shared" si="181"/>
        <v/>
      </c>
      <c r="AL629" t="str">
        <f t="shared" si="181"/>
        <v/>
      </c>
      <c r="AM629" t="str">
        <f t="shared" si="181"/>
        <v/>
      </c>
      <c r="AN629" t="str">
        <f t="shared" si="181"/>
        <v/>
      </c>
      <c r="AO629" t="str">
        <f t="shared" si="181"/>
        <v/>
      </c>
      <c r="AP629" t="str">
        <f t="shared" si="181"/>
        <v/>
      </c>
      <c r="AQ629" t="str">
        <f t="shared" si="181"/>
        <v/>
      </c>
      <c r="AR629" t="str">
        <f t="shared" si="183"/>
        <v/>
      </c>
      <c r="AS629" t="str">
        <f t="shared" si="183"/>
        <v/>
      </c>
      <c r="AT629" t="str">
        <f t="shared" si="183"/>
        <v/>
      </c>
      <c r="AU629" t="str">
        <f t="shared" si="183"/>
        <v/>
      </c>
      <c r="AV629" t="str">
        <f t="shared" si="183"/>
        <v/>
      </c>
      <c r="AW629" t="str">
        <f t="shared" si="183"/>
        <v/>
      </c>
      <c r="AX629" t="str">
        <f t="shared" si="183"/>
        <v/>
      </c>
      <c r="AY629" t="str">
        <f t="shared" si="183"/>
        <v/>
      </c>
      <c r="BA629">
        <v>629</v>
      </c>
      <c r="BB629">
        <f t="shared" si="184"/>
        <v>79</v>
      </c>
    </row>
    <row r="630" spans="1:54">
      <c r="A630" s="77"/>
      <c r="E630" s="78"/>
      <c r="F630" s="78"/>
      <c r="G630" t="str" cm="1">
        <f t="array" aca="1" ref="G630" ca="1">IFERROR(IF(INDIRECT("'"&amp;B630&amp;"'!Z"&amp;MATCH(INT(BA630/8)+1,INDIRECT("'"&amp;B630&amp;"'!B4:B15"),0)+3)=1,15,IF(INDIRECT("'"&amp;B630&amp;"'!X"&amp;MATCH(INT(BA630/8)+1,INDIRECT("'"&amp;B630&amp;"'!B4:B15"),0)+3)=1,10,IF(INDIRECT("'"&amp;B630&amp;"'!V"&amp;MATCH(INT(BA630/8)+1,INDIRECT("'"&amp;B630&amp;"'!B4:B15"),0)+3)=1,6,IF(INDIRECT("'"&amp;B630&amp;"'!V"&amp;MATCH(INT(BA630/8)+1,INDIRECT("'"&amp;B630&amp;"'!B4:B15"),0)+3)=1,4,0)))),"")</f>
        <v/>
      </c>
      <c r="H630" t="str" cm="1">
        <f t="array" aca="1" ref="H630" ca="1">IFERROR(IFERROR(INDIRECT("'"&amp;B630&amp;"'!AE"&amp;MATCH(INT(BA630/8)+1,INDIRECT("'"&amp;B630&amp;"'!B4:B15"),0)+3),0)-G630,"")</f>
        <v/>
      </c>
      <c r="I630" t="e">
        <f ca="1">H629+H630+H631</f>
        <v>#VALUE!</v>
      </c>
      <c r="J630" t="str">
        <f ca="1">IFERROR(ABS(SUM(I630,-F630,-E630))+ABS(SUM(IF(D630="Traversal",15,IF(D630="High",10,IF(D630="Mid",6,IF(D630="Low",4,0))))-G630)),"")</f>
        <v/>
      </c>
      <c r="K630" t="str" cm="1">
        <f t="array" aca="1" ref="K630" ca="1">IFERROR(INDIRECT("'"&amp;B630&amp;"'!AG"&amp;MATCH(INT(BA630/8)+1,INDIRECT("'"&amp;B630&amp;"'!B4:B15"),0)+3),"")</f>
        <v/>
      </c>
      <c r="M630" t="str">
        <f t="shared" ca="1" si="182"/>
        <v/>
      </c>
      <c r="N630" t="str">
        <f t="shared" si="182"/>
        <v/>
      </c>
      <c r="O630" t="str">
        <f t="shared" si="182"/>
        <v/>
      </c>
      <c r="P630" t="str">
        <f t="shared" si="182"/>
        <v/>
      </c>
      <c r="Q630" t="str">
        <f t="shared" si="182"/>
        <v/>
      </c>
      <c r="R630" t="str">
        <f t="shared" si="182"/>
        <v/>
      </c>
      <c r="S630" t="str">
        <f t="shared" si="182"/>
        <v/>
      </c>
      <c r="T630" t="str">
        <f t="shared" si="182"/>
        <v/>
      </c>
      <c r="U630" t="str">
        <f t="shared" si="182"/>
        <v/>
      </c>
      <c r="V630" t="str">
        <f t="shared" si="182"/>
        <v/>
      </c>
      <c r="W630" t="str">
        <f t="shared" si="182"/>
        <v/>
      </c>
      <c r="X630" t="str">
        <f t="shared" si="182"/>
        <v/>
      </c>
      <c r="Y630" t="str">
        <f t="shared" si="182"/>
        <v/>
      </c>
      <c r="Z630" t="str">
        <f t="shared" si="182"/>
        <v/>
      </c>
      <c r="AA630" t="str">
        <f t="shared" si="182"/>
        <v/>
      </c>
      <c r="AB630" t="str">
        <f t="shared" si="182"/>
        <v/>
      </c>
      <c r="AC630" t="str">
        <f t="shared" si="181"/>
        <v/>
      </c>
      <c r="AD630" t="str">
        <f t="shared" si="181"/>
        <v/>
      </c>
      <c r="AE630" t="str">
        <f t="shared" si="181"/>
        <v/>
      </c>
      <c r="AF630" t="str">
        <f t="shared" si="181"/>
        <v/>
      </c>
      <c r="AG630" t="str">
        <f t="shared" si="181"/>
        <v/>
      </c>
      <c r="AH630" t="str">
        <f t="shared" si="181"/>
        <v/>
      </c>
      <c r="AI630" t="str">
        <f t="shared" si="181"/>
        <v/>
      </c>
      <c r="AJ630" t="str">
        <f t="shared" si="181"/>
        <v/>
      </c>
      <c r="AK630" t="str">
        <f t="shared" si="181"/>
        <v/>
      </c>
      <c r="AL630" t="str">
        <f t="shared" si="181"/>
        <v/>
      </c>
      <c r="AM630" t="str">
        <f t="shared" si="181"/>
        <v/>
      </c>
      <c r="AN630" t="str">
        <f t="shared" si="181"/>
        <v/>
      </c>
      <c r="AO630" t="str">
        <f t="shared" si="181"/>
        <v/>
      </c>
      <c r="AP630" t="str">
        <f t="shared" si="181"/>
        <v/>
      </c>
      <c r="AQ630" t="str">
        <f t="shared" si="181"/>
        <v/>
      </c>
      <c r="AR630" t="str">
        <f t="shared" si="183"/>
        <v/>
      </c>
      <c r="AS630" t="str">
        <f t="shared" si="183"/>
        <v/>
      </c>
      <c r="AT630" t="str">
        <f t="shared" si="183"/>
        <v/>
      </c>
      <c r="AU630" t="str">
        <f t="shared" si="183"/>
        <v/>
      </c>
      <c r="AV630" t="str">
        <f t="shared" si="183"/>
        <v/>
      </c>
      <c r="AW630" t="str">
        <f t="shared" si="183"/>
        <v/>
      </c>
      <c r="AX630" t="str">
        <f t="shared" si="183"/>
        <v/>
      </c>
      <c r="AY630" t="str">
        <f t="shared" si="183"/>
        <v/>
      </c>
      <c r="BA630">
        <v>630</v>
      </c>
      <c r="BB630">
        <f t="shared" si="184"/>
        <v>79</v>
      </c>
    </row>
    <row r="631" spans="1:54">
      <c r="A631" s="77"/>
      <c r="E631" s="78"/>
      <c r="F631" s="78"/>
      <c r="G631" t="str" cm="1">
        <f t="array" aca="1" ref="G631" ca="1">IFERROR(IF(INDIRECT("'"&amp;B631&amp;"'!Z"&amp;MATCH(INT(BA631/8)+1,INDIRECT("'"&amp;B631&amp;"'!B4:B15"),0)+3)=1,15,IF(INDIRECT("'"&amp;B631&amp;"'!X"&amp;MATCH(INT(BA631/8)+1,INDIRECT("'"&amp;B631&amp;"'!B4:B15"),0)+3)=1,10,IF(INDIRECT("'"&amp;B631&amp;"'!V"&amp;MATCH(INT(BA631/8)+1,INDIRECT("'"&amp;B631&amp;"'!B4:B15"),0)+3)=1,6,IF(INDIRECT("'"&amp;B631&amp;"'!V"&amp;MATCH(INT(BA631/8)+1,INDIRECT("'"&amp;B631&amp;"'!B4:B15"),0)+3)=1,4,0)))),"")</f>
        <v/>
      </c>
      <c r="H631" t="str" cm="1">
        <f t="array" aca="1" ref="H631" ca="1">IFERROR(IFERROR(INDIRECT("'"&amp;B631&amp;"'!AE"&amp;MATCH(INT(BA631/8)+1,INDIRECT("'"&amp;B631&amp;"'!B4:B15"),0)+3),0)-G631,"")</f>
        <v/>
      </c>
      <c r="I631" t="e">
        <f ca="1">H629+H630+H631</f>
        <v>#VALUE!</v>
      </c>
      <c r="J631" t="str">
        <f ca="1">IFERROR(ABS(SUM(I631,-F630,-E630))+ABS(SUM(IF(D631="Traversal",15,IF(D631="High",10,IF(D631="Mid",6,IF(D631="Low",4,0))))-G631)),"")</f>
        <v/>
      </c>
      <c r="K631" t="str" cm="1">
        <f t="array" aca="1" ref="K631" ca="1">IFERROR(INDIRECT("'"&amp;B631&amp;"'!AG"&amp;MATCH(INT(BA631/8)+1,INDIRECT("'"&amp;B631&amp;"'!B4:B15"),0)+3),"")</f>
        <v/>
      </c>
      <c r="M631" t="str">
        <f t="shared" ca="1" si="182"/>
        <v/>
      </c>
      <c r="N631" t="str">
        <f t="shared" si="182"/>
        <v/>
      </c>
      <c r="O631" t="str">
        <f t="shared" si="182"/>
        <v/>
      </c>
      <c r="P631" t="str">
        <f t="shared" si="182"/>
        <v/>
      </c>
      <c r="Q631" t="str">
        <f t="shared" si="182"/>
        <v/>
      </c>
      <c r="R631" t="str">
        <f t="shared" si="182"/>
        <v/>
      </c>
      <c r="S631" t="str">
        <f t="shared" si="182"/>
        <v/>
      </c>
      <c r="T631" t="str">
        <f t="shared" si="182"/>
        <v/>
      </c>
      <c r="U631" t="str">
        <f t="shared" si="182"/>
        <v/>
      </c>
      <c r="V631" t="str">
        <f t="shared" si="182"/>
        <v/>
      </c>
      <c r="W631" t="str">
        <f t="shared" si="182"/>
        <v/>
      </c>
      <c r="X631" t="str">
        <f t="shared" si="182"/>
        <v/>
      </c>
      <c r="Y631" t="str">
        <f t="shared" si="182"/>
        <v/>
      </c>
      <c r="Z631" t="str">
        <f t="shared" si="182"/>
        <v/>
      </c>
      <c r="AA631" t="str">
        <f t="shared" si="182"/>
        <v/>
      </c>
      <c r="AB631" t="str">
        <f t="shared" si="182"/>
        <v/>
      </c>
      <c r="AC631" t="str">
        <f t="shared" si="181"/>
        <v/>
      </c>
      <c r="AD631" t="str">
        <f t="shared" si="181"/>
        <v/>
      </c>
      <c r="AE631" t="str">
        <f t="shared" si="181"/>
        <v/>
      </c>
      <c r="AF631" t="str">
        <f t="shared" si="181"/>
        <v/>
      </c>
      <c r="AG631" t="str">
        <f t="shared" si="181"/>
        <v/>
      </c>
      <c r="AH631" t="str">
        <f t="shared" si="181"/>
        <v/>
      </c>
      <c r="AI631" t="str">
        <f t="shared" si="181"/>
        <v/>
      </c>
      <c r="AJ631" t="str">
        <f t="shared" si="181"/>
        <v/>
      </c>
      <c r="AK631" t="str">
        <f t="shared" si="181"/>
        <v/>
      </c>
      <c r="AL631" t="str">
        <f t="shared" si="181"/>
        <v/>
      </c>
      <c r="AM631" t="str">
        <f t="shared" si="181"/>
        <v/>
      </c>
      <c r="AN631" t="str">
        <f t="shared" si="181"/>
        <v/>
      </c>
      <c r="AO631" t="str">
        <f t="shared" si="181"/>
        <v/>
      </c>
      <c r="AP631" t="str">
        <f t="shared" si="181"/>
        <v/>
      </c>
      <c r="AQ631" t="str">
        <f t="shared" si="181"/>
        <v/>
      </c>
      <c r="AR631" t="str">
        <f t="shared" si="183"/>
        <v/>
      </c>
      <c r="AS631" t="str">
        <f t="shared" si="183"/>
        <v/>
      </c>
      <c r="AT631" t="str">
        <f t="shared" si="183"/>
        <v/>
      </c>
      <c r="AU631" t="str">
        <f t="shared" si="183"/>
        <v/>
      </c>
      <c r="AV631" t="str">
        <f t="shared" si="183"/>
        <v/>
      </c>
      <c r="AW631" t="str">
        <f t="shared" si="183"/>
        <v/>
      </c>
      <c r="AX631" t="str">
        <f t="shared" si="183"/>
        <v/>
      </c>
      <c r="AY631" t="str">
        <f t="shared" si="183"/>
        <v/>
      </c>
      <c r="BA631">
        <v>631</v>
      </c>
      <c r="BB631">
        <f t="shared" si="184"/>
        <v>79</v>
      </c>
    </row>
    <row r="632" spans="1:54">
      <c r="A632" s="77"/>
      <c r="E632" s="78"/>
      <c r="F632" s="78"/>
      <c r="G632" t="str" cm="1">
        <f t="array" aca="1" ref="G632" ca="1">IFERROR(IF(INDIRECT("'"&amp;B632&amp;"'!Z"&amp;MATCH(INT(BA632/8)+1,INDIRECT("'"&amp;B632&amp;"'!B4:B15"),0)+3)=1,15,IF(INDIRECT("'"&amp;B632&amp;"'!X"&amp;MATCH(INT(BA632/8)+1,INDIRECT("'"&amp;B632&amp;"'!B4:B15"),0)+3)=1,10,IF(INDIRECT("'"&amp;B632&amp;"'!V"&amp;MATCH(INT(BA632/8)+1,INDIRECT("'"&amp;B632&amp;"'!B4:B15"),0)+3)=1,6,IF(INDIRECT("'"&amp;B632&amp;"'!V"&amp;MATCH(INT(BA632/8)+1,INDIRECT("'"&amp;B632&amp;"'!B4:B15"),0)+3)=1,4,0)))),"")</f>
        <v/>
      </c>
      <c r="H632" t="str" cm="1">
        <f t="array" aca="1" ref="H632" ca="1">IFERROR(IFERROR(INDIRECT("'"&amp;B632&amp;"'!AE"&amp;MATCH(INT(BA632/8)+1,INDIRECT("'"&amp;B632&amp;"'!B4:B15"),0)+3),0)-G632,"")</f>
        <v/>
      </c>
      <c r="K632" t="str" cm="1">
        <f t="array" aca="1" ref="K632" ca="1">IFERROR(INDIRECT("'"&amp;B632&amp;"'!AG"&amp;MATCH(INT(BA632/8)+1,INDIRECT("'"&amp;B632&amp;"'!B4:B15"),0)+3),"")</f>
        <v/>
      </c>
      <c r="M632" t="str">
        <f t="shared" ca="1" si="182"/>
        <v/>
      </c>
      <c r="N632" t="str">
        <f t="shared" si="182"/>
        <v/>
      </c>
      <c r="O632" t="str">
        <f t="shared" si="182"/>
        <v/>
      </c>
      <c r="P632" t="str">
        <f t="shared" si="182"/>
        <v/>
      </c>
      <c r="Q632" t="str">
        <f t="shared" si="182"/>
        <v/>
      </c>
      <c r="R632" t="str">
        <f t="shared" si="182"/>
        <v/>
      </c>
      <c r="S632" t="str">
        <f t="shared" si="182"/>
        <v/>
      </c>
      <c r="T632" t="str">
        <f t="shared" si="182"/>
        <v/>
      </c>
      <c r="U632" t="str">
        <f t="shared" si="182"/>
        <v/>
      </c>
      <c r="V632" t="str">
        <f t="shared" si="182"/>
        <v/>
      </c>
      <c r="W632" t="str">
        <f t="shared" si="182"/>
        <v/>
      </c>
      <c r="X632" t="str">
        <f t="shared" si="182"/>
        <v/>
      </c>
      <c r="Y632" t="str">
        <f t="shared" si="182"/>
        <v/>
      </c>
      <c r="Z632" t="str">
        <f t="shared" si="182"/>
        <v/>
      </c>
      <c r="AA632" t="str">
        <f t="shared" si="182"/>
        <v/>
      </c>
      <c r="AB632" t="str">
        <f t="shared" ref="AB632:AQ647" si="185">IF(AB$1="","",IF($K632=AB$1,$J632,""))</f>
        <v/>
      </c>
      <c r="AC632" t="str">
        <f t="shared" si="185"/>
        <v/>
      </c>
      <c r="AD632" t="str">
        <f t="shared" si="185"/>
        <v/>
      </c>
      <c r="AE632" t="str">
        <f t="shared" si="185"/>
        <v/>
      </c>
      <c r="AF632" t="str">
        <f t="shared" si="185"/>
        <v/>
      </c>
      <c r="AG632" t="str">
        <f t="shared" si="185"/>
        <v/>
      </c>
      <c r="AH632" t="str">
        <f t="shared" si="185"/>
        <v/>
      </c>
      <c r="AI632" t="str">
        <f t="shared" si="185"/>
        <v/>
      </c>
      <c r="AJ632" t="str">
        <f t="shared" si="185"/>
        <v/>
      </c>
      <c r="AK632" t="str">
        <f t="shared" si="185"/>
        <v/>
      </c>
      <c r="AL632" t="str">
        <f t="shared" si="185"/>
        <v/>
      </c>
      <c r="AM632" t="str">
        <f t="shared" si="185"/>
        <v/>
      </c>
      <c r="AN632" t="str">
        <f t="shared" si="185"/>
        <v/>
      </c>
      <c r="AO632" t="str">
        <f t="shared" si="185"/>
        <v/>
      </c>
      <c r="AP632" t="str">
        <f t="shared" si="185"/>
        <v/>
      </c>
      <c r="AQ632" t="str">
        <f t="shared" si="185"/>
        <v/>
      </c>
      <c r="AR632" t="str">
        <f t="shared" si="183"/>
        <v/>
      </c>
      <c r="AS632" t="str">
        <f t="shared" si="183"/>
        <v/>
      </c>
      <c r="AT632" t="str">
        <f t="shared" si="183"/>
        <v/>
      </c>
      <c r="AU632" t="str">
        <f t="shared" si="183"/>
        <v/>
      </c>
      <c r="AV632" t="str">
        <f t="shared" si="183"/>
        <v/>
      </c>
      <c r="AW632" t="str">
        <f t="shared" si="183"/>
        <v/>
      </c>
      <c r="AX632" t="str">
        <f t="shared" si="183"/>
        <v/>
      </c>
      <c r="AY632" t="str">
        <f t="shared" si="183"/>
        <v/>
      </c>
      <c r="BA632">
        <v>632</v>
      </c>
      <c r="BB632">
        <f t="shared" si="184"/>
        <v>80</v>
      </c>
    </row>
    <row r="633" spans="1:54">
      <c r="A633" s="77"/>
      <c r="E633" s="78"/>
      <c r="F633" s="78"/>
      <c r="G633" t="str" cm="1">
        <f t="array" aca="1" ref="G633" ca="1">IFERROR(IF(INDIRECT("'"&amp;B633&amp;"'!Z"&amp;MATCH(INT(BA633/8)+1,INDIRECT("'"&amp;B633&amp;"'!B4:B15"),0)+3)=1,15,IF(INDIRECT("'"&amp;B633&amp;"'!X"&amp;MATCH(INT(BA633/8)+1,INDIRECT("'"&amp;B633&amp;"'!B4:B15"),0)+3)=1,10,IF(INDIRECT("'"&amp;B633&amp;"'!V"&amp;MATCH(INT(BA633/8)+1,INDIRECT("'"&amp;B633&amp;"'!B4:B15"),0)+3)=1,6,IF(INDIRECT("'"&amp;B633&amp;"'!V"&amp;MATCH(INT(BA633/8)+1,INDIRECT("'"&amp;B633&amp;"'!B4:B15"),0)+3)=1,4,0)))),"")</f>
        <v/>
      </c>
      <c r="H633" t="str" cm="1">
        <f t="array" aca="1" ref="H633" ca="1">IFERROR(IFERROR(INDIRECT("'"&amp;B633&amp;"'!AE"&amp;MATCH(INT(BA633/8)+1,INDIRECT("'"&amp;B633&amp;"'!B4:B15"),0)+3),0)-G633,"")</f>
        <v/>
      </c>
      <c r="K633" t="str" cm="1">
        <f t="array" aca="1" ref="K633" ca="1">IFERROR(INDIRECT("'"&amp;B633&amp;"'!AG"&amp;MATCH(INT(BA633/8)+1,INDIRECT("'"&amp;B633&amp;"'!B4:B15"),0)+3),"")</f>
        <v/>
      </c>
      <c r="M633" t="str">
        <f t="shared" ref="M633:AB648" ca="1" si="186">IF(M$1="","",IF($K633=M$1,$J633,""))</f>
        <v/>
      </c>
      <c r="N633" t="str">
        <f t="shared" si="186"/>
        <v/>
      </c>
      <c r="O633" t="str">
        <f t="shared" si="186"/>
        <v/>
      </c>
      <c r="P633" t="str">
        <f t="shared" si="186"/>
        <v/>
      </c>
      <c r="Q633" t="str">
        <f t="shared" si="186"/>
        <v/>
      </c>
      <c r="R633" t="str">
        <f t="shared" si="186"/>
        <v/>
      </c>
      <c r="S633" t="str">
        <f t="shared" si="186"/>
        <v/>
      </c>
      <c r="T633" t="str">
        <f t="shared" si="186"/>
        <v/>
      </c>
      <c r="U633" t="str">
        <f t="shared" si="186"/>
        <v/>
      </c>
      <c r="V633" t="str">
        <f t="shared" si="186"/>
        <v/>
      </c>
      <c r="W633" t="str">
        <f t="shared" si="186"/>
        <v/>
      </c>
      <c r="X633" t="str">
        <f t="shared" si="186"/>
        <v/>
      </c>
      <c r="Y633" t="str">
        <f t="shared" si="186"/>
        <v/>
      </c>
      <c r="Z633" t="str">
        <f t="shared" si="186"/>
        <v/>
      </c>
      <c r="AA633" t="str">
        <f t="shared" si="186"/>
        <v/>
      </c>
      <c r="AB633" t="str">
        <f t="shared" si="186"/>
        <v/>
      </c>
      <c r="AC633" t="str">
        <f t="shared" si="185"/>
        <v/>
      </c>
      <c r="AD633" t="str">
        <f t="shared" si="185"/>
        <v/>
      </c>
      <c r="AE633" t="str">
        <f t="shared" si="185"/>
        <v/>
      </c>
      <c r="AF633" t="str">
        <f t="shared" si="185"/>
        <v/>
      </c>
      <c r="AG633" t="str">
        <f t="shared" si="185"/>
        <v/>
      </c>
      <c r="AH633" t="str">
        <f t="shared" si="185"/>
        <v/>
      </c>
      <c r="AI633" t="str">
        <f t="shared" si="185"/>
        <v/>
      </c>
      <c r="AJ633" t="str">
        <f t="shared" si="185"/>
        <v/>
      </c>
      <c r="AK633" t="str">
        <f t="shared" si="185"/>
        <v/>
      </c>
      <c r="AL633" t="str">
        <f t="shared" si="185"/>
        <v/>
      </c>
      <c r="AM633" t="str">
        <f t="shared" si="185"/>
        <v/>
      </c>
      <c r="AN633" t="str">
        <f t="shared" si="185"/>
        <v/>
      </c>
      <c r="AO633" t="str">
        <f t="shared" si="185"/>
        <v/>
      </c>
      <c r="AP633" t="str">
        <f t="shared" si="185"/>
        <v/>
      </c>
      <c r="AQ633" t="str">
        <f t="shared" si="185"/>
        <v/>
      </c>
      <c r="AR633" t="str">
        <f t="shared" ref="AR633:AY648" si="187">IF(AR$1="","",IF($K633=AR$1,$J633,""))</f>
        <v/>
      </c>
      <c r="AS633" t="str">
        <f t="shared" si="187"/>
        <v/>
      </c>
      <c r="AT633" t="str">
        <f t="shared" si="187"/>
        <v/>
      </c>
      <c r="AU633" t="str">
        <f t="shared" si="187"/>
        <v/>
      </c>
      <c r="AV633" t="str">
        <f t="shared" si="187"/>
        <v/>
      </c>
      <c r="AW633" t="str">
        <f t="shared" si="187"/>
        <v/>
      </c>
      <c r="AX633" t="str">
        <f t="shared" si="187"/>
        <v/>
      </c>
      <c r="AY633" t="str">
        <f t="shared" si="187"/>
        <v/>
      </c>
      <c r="BA633">
        <v>633</v>
      </c>
      <c r="BB633">
        <f t="shared" si="184"/>
        <v>80</v>
      </c>
    </row>
    <row r="634" spans="1:54">
      <c r="A634" s="77"/>
      <c r="E634" s="78"/>
      <c r="F634" s="78"/>
      <c r="G634" t="str" cm="1">
        <f t="array" aca="1" ref="G634" ca="1">IFERROR(IF(INDIRECT("'"&amp;B634&amp;"'!Z"&amp;MATCH(INT(BA634/8)+1,INDIRECT("'"&amp;B634&amp;"'!B4:B15"),0)+3)=1,15,IF(INDIRECT("'"&amp;B634&amp;"'!X"&amp;MATCH(INT(BA634/8)+1,INDIRECT("'"&amp;B634&amp;"'!B4:B15"),0)+3)=1,10,IF(INDIRECT("'"&amp;B634&amp;"'!V"&amp;MATCH(INT(BA634/8)+1,INDIRECT("'"&amp;B634&amp;"'!B4:B15"),0)+3)=1,6,IF(INDIRECT("'"&amp;B634&amp;"'!V"&amp;MATCH(INT(BA634/8)+1,INDIRECT("'"&amp;B634&amp;"'!B4:B15"),0)+3)=1,4,0)))),"")</f>
        <v/>
      </c>
      <c r="H634" t="str" cm="1">
        <f t="array" aca="1" ref="H634" ca="1">IFERROR(IFERROR(INDIRECT("'"&amp;B634&amp;"'!AE"&amp;MATCH(INT(BA634/8)+1,INDIRECT("'"&amp;B634&amp;"'!B4:B15"),0)+3),0)-G634,"")</f>
        <v/>
      </c>
      <c r="I634" t="e">
        <f ca="1">H634+H635+H636</f>
        <v>#VALUE!</v>
      </c>
      <c r="J634" t="str">
        <f ca="1">IFERROR(ABS(SUM(I634,-F635,-E635))+ABS(SUM(IF(D634="Traversal",15,IF(D634="High",10,IF(D634="Mid",6,IF(D634="Low",4,0))))-G634)),"")</f>
        <v/>
      </c>
      <c r="K634" t="str" cm="1">
        <f t="array" aca="1" ref="K634" ca="1">IFERROR(INDIRECT("'"&amp;B634&amp;"'!AG"&amp;MATCH(INT(BA634/8)+1,INDIRECT("'"&amp;B634&amp;"'!B4:B15"),0)+3),"")</f>
        <v/>
      </c>
      <c r="M634" t="str">
        <f t="shared" ca="1" si="186"/>
        <v/>
      </c>
      <c r="N634" t="str">
        <f t="shared" si="186"/>
        <v/>
      </c>
      <c r="O634" t="str">
        <f t="shared" si="186"/>
        <v/>
      </c>
      <c r="P634" t="str">
        <f t="shared" si="186"/>
        <v/>
      </c>
      <c r="Q634" t="str">
        <f t="shared" si="186"/>
        <v/>
      </c>
      <c r="R634" t="str">
        <f t="shared" si="186"/>
        <v/>
      </c>
      <c r="S634" t="str">
        <f t="shared" si="186"/>
        <v/>
      </c>
      <c r="T634" t="str">
        <f t="shared" si="186"/>
        <v/>
      </c>
      <c r="U634" t="str">
        <f t="shared" si="186"/>
        <v/>
      </c>
      <c r="V634" t="str">
        <f t="shared" si="186"/>
        <v/>
      </c>
      <c r="W634" t="str">
        <f t="shared" si="186"/>
        <v/>
      </c>
      <c r="X634" t="str">
        <f t="shared" si="186"/>
        <v/>
      </c>
      <c r="Y634" t="str">
        <f t="shared" si="186"/>
        <v/>
      </c>
      <c r="Z634" t="str">
        <f t="shared" si="186"/>
        <v/>
      </c>
      <c r="AA634" t="str">
        <f t="shared" si="186"/>
        <v/>
      </c>
      <c r="AB634" t="str">
        <f t="shared" si="186"/>
        <v/>
      </c>
      <c r="AC634" t="str">
        <f t="shared" si="185"/>
        <v/>
      </c>
      <c r="AD634" t="str">
        <f t="shared" si="185"/>
        <v/>
      </c>
      <c r="AE634" t="str">
        <f t="shared" si="185"/>
        <v/>
      </c>
      <c r="AF634" t="str">
        <f t="shared" si="185"/>
        <v/>
      </c>
      <c r="AG634" t="str">
        <f t="shared" si="185"/>
        <v/>
      </c>
      <c r="AH634" t="str">
        <f t="shared" si="185"/>
        <v/>
      </c>
      <c r="AI634" t="str">
        <f t="shared" si="185"/>
        <v/>
      </c>
      <c r="AJ634" t="str">
        <f t="shared" si="185"/>
        <v/>
      </c>
      <c r="AK634" t="str">
        <f t="shared" si="185"/>
        <v/>
      </c>
      <c r="AL634" t="str">
        <f t="shared" si="185"/>
        <v/>
      </c>
      <c r="AM634" t="str">
        <f t="shared" si="185"/>
        <v/>
      </c>
      <c r="AN634" t="str">
        <f t="shared" si="185"/>
        <v/>
      </c>
      <c r="AO634" t="str">
        <f t="shared" si="185"/>
        <v/>
      </c>
      <c r="AP634" t="str">
        <f t="shared" si="185"/>
        <v/>
      </c>
      <c r="AQ634" t="str">
        <f t="shared" si="185"/>
        <v/>
      </c>
      <c r="AR634" t="str">
        <f t="shared" si="187"/>
        <v/>
      </c>
      <c r="AS634" t="str">
        <f t="shared" si="187"/>
        <v/>
      </c>
      <c r="AT634" t="str">
        <f t="shared" si="187"/>
        <v/>
      </c>
      <c r="AU634" t="str">
        <f t="shared" si="187"/>
        <v/>
      </c>
      <c r="AV634" t="str">
        <f t="shared" si="187"/>
        <v/>
      </c>
      <c r="AW634" t="str">
        <f t="shared" si="187"/>
        <v/>
      </c>
      <c r="AX634" t="str">
        <f t="shared" si="187"/>
        <v/>
      </c>
      <c r="AY634" t="str">
        <f t="shared" si="187"/>
        <v/>
      </c>
      <c r="BA634">
        <v>634</v>
      </c>
      <c r="BB634">
        <f t="shared" si="184"/>
        <v>80</v>
      </c>
    </row>
    <row r="635" spans="1:54">
      <c r="A635" s="77"/>
      <c r="E635" s="78"/>
      <c r="F635" s="78"/>
      <c r="G635" t="str" cm="1">
        <f t="array" aca="1" ref="G635" ca="1">IFERROR(IF(INDIRECT("'"&amp;B635&amp;"'!Z"&amp;MATCH(INT(BA635/8)+1,INDIRECT("'"&amp;B635&amp;"'!B4:B15"),0)+3)=1,15,IF(INDIRECT("'"&amp;B635&amp;"'!X"&amp;MATCH(INT(BA635/8)+1,INDIRECT("'"&amp;B635&amp;"'!B4:B15"),0)+3)=1,10,IF(INDIRECT("'"&amp;B635&amp;"'!V"&amp;MATCH(INT(BA635/8)+1,INDIRECT("'"&amp;B635&amp;"'!B4:B15"),0)+3)=1,6,IF(INDIRECT("'"&amp;B635&amp;"'!V"&amp;MATCH(INT(BA635/8)+1,INDIRECT("'"&amp;B635&amp;"'!B4:B15"),0)+3)=1,4,0)))),"")</f>
        <v/>
      </c>
      <c r="H635" t="str" cm="1">
        <f t="array" aca="1" ref="H635" ca="1">IFERROR(IFERROR(INDIRECT("'"&amp;B635&amp;"'!AE"&amp;MATCH(INT(BA635/8)+1,INDIRECT("'"&amp;B635&amp;"'!B4:B15"),0)+3),0)-G635,"")</f>
        <v/>
      </c>
      <c r="I635" t="e">
        <f ca="1">H634+H635+H636</f>
        <v>#VALUE!</v>
      </c>
      <c r="J635" t="str">
        <f ca="1">IFERROR(ABS(SUM(I635,-F635,-E635))+ABS(SUM(IF(D635="Traversal",15,IF(D635="High",10,IF(D635="Mid",6,IF(D635="Low",4,0))))-G635)),"")</f>
        <v/>
      </c>
      <c r="K635" t="str" cm="1">
        <f t="array" aca="1" ref="K635" ca="1">IFERROR(INDIRECT("'"&amp;B635&amp;"'!AG"&amp;MATCH(INT(BA635/8)+1,INDIRECT("'"&amp;B635&amp;"'!B4:B15"),0)+3),"")</f>
        <v/>
      </c>
      <c r="M635" t="str">
        <f t="shared" ca="1" si="186"/>
        <v/>
      </c>
      <c r="N635" t="str">
        <f t="shared" si="186"/>
        <v/>
      </c>
      <c r="O635" t="str">
        <f t="shared" si="186"/>
        <v/>
      </c>
      <c r="P635" t="str">
        <f t="shared" si="186"/>
        <v/>
      </c>
      <c r="Q635" t="str">
        <f t="shared" si="186"/>
        <v/>
      </c>
      <c r="R635" t="str">
        <f t="shared" si="186"/>
        <v/>
      </c>
      <c r="S635" t="str">
        <f t="shared" si="186"/>
        <v/>
      </c>
      <c r="T635" t="str">
        <f t="shared" si="186"/>
        <v/>
      </c>
      <c r="U635" t="str">
        <f t="shared" si="186"/>
        <v/>
      </c>
      <c r="V635" t="str">
        <f t="shared" si="186"/>
        <v/>
      </c>
      <c r="W635" t="str">
        <f t="shared" si="186"/>
        <v/>
      </c>
      <c r="X635" t="str">
        <f t="shared" si="186"/>
        <v/>
      </c>
      <c r="Y635" t="str">
        <f t="shared" si="186"/>
        <v/>
      </c>
      <c r="Z635" t="str">
        <f t="shared" si="186"/>
        <v/>
      </c>
      <c r="AA635" t="str">
        <f t="shared" si="186"/>
        <v/>
      </c>
      <c r="AB635" t="str">
        <f t="shared" si="186"/>
        <v/>
      </c>
      <c r="AC635" t="str">
        <f t="shared" si="185"/>
        <v/>
      </c>
      <c r="AD635" t="str">
        <f t="shared" si="185"/>
        <v/>
      </c>
      <c r="AE635" t="str">
        <f t="shared" si="185"/>
        <v/>
      </c>
      <c r="AF635" t="str">
        <f t="shared" si="185"/>
        <v/>
      </c>
      <c r="AG635" t="str">
        <f t="shared" si="185"/>
        <v/>
      </c>
      <c r="AH635" t="str">
        <f t="shared" si="185"/>
        <v/>
      </c>
      <c r="AI635" t="str">
        <f t="shared" si="185"/>
        <v/>
      </c>
      <c r="AJ635" t="str">
        <f t="shared" si="185"/>
        <v/>
      </c>
      <c r="AK635" t="str">
        <f t="shared" si="185"/>
        <v/>
      </c>
      <c r="AL635" t="str">
        <f t="shared" si="185"/>
        <v/>
      </c>
      <c r="AM635" t="str">
        <f t="shared" si="185"/>
        <v/>
      </c>
      <c r="AN635" t="str">
        <f t="shared" si="185"/>
        <v/>
      </c>
      <c r="AO635" t="str">
        <f t="shared" si="185"/>
        <v/>
      </c>
      <c r="AP635" t="str">
        <f t="shared" si="185"/>
        <v/>
      </c>
      <c r="AQ635" t="str">
        <f t="shared" si="185"/>
        <v/>
      </c>
      <c r="AR635" t="str">
        <f t="shared" si="187"/>
        <v/>
      </c>
      <c r="AS635" t="str">
        <f t="shared" si="187"/>
        <v/>
      </c>
      <c r="AT635" t="str">
        <f t="shared" si="187"/>
        <v/>
      </c>
      <c r="AU635" t="str">
        <f t="shared" si="187"/>
        <v/>
      </c>
      <c r="AV635" t="str">
        <f t="shared" si="187"/>
        <v/>
      </c>
      <c r="AW635" t="str">
        <f t="shared" si="187"/>
        <v/>
      </c>
      <c r="AX635" t="str">
        <f t="shared" si="187"/>
        <v/>
      </c>
      <c r="AY635" t="str">
        <f t="shared" si="187"/>
        <v/>
      </c>
      <c r="BA635">
        <v>635</v>
      </c>
      <c r="BB635">
        <f t="shared" si="184"/>
        <v>80</v>
      </c>
    </row>
    <row r="636" spans="1:54">
      <c r="A636" s="77"/>
      <c r="E636" s="78"/>
      <c r="F636" s="78"/>
      <c r="G636" t="str" cm="1">
        <f t="array" aca="1" ref="G636" ca="1">IFERROR(IF(INDIRECT("'"&amp;B636&amp;"'!Z"&amp;MATCH(INT(BA636/8)+1,INDIRECT("'"&amp;B636&amp;"'!B4:B15"),0)+3)=1,15,IF(INDIRECT("'"&amp;B636&amp;"'!X"&amp;MATCH(INT(BA636/8)+1,INDIRECT("'"&amp;B636&amp;"'!B4:B15"),0)+3)=1,10,IF(INDIRECT("'"&amp;B636&amp;"'!V"&amp;MATCH(INT(BA636/8)+1,INDIRECT("'"&amp;B636&amp;"'!B4:B15"),0)+3)=1,6,IF(INDIRECT("'"&amp;B636&amp;"'!V"&amp;MATCH(INT(BA636/8)+1,INDIRECT("'"&amp;B636&amp;"'!B4:B15"),0)+3)=1,4,0)))),"")</f>
        <v/>
      </c>
      <c r="H636" t="str" cm="1">
        <f t="array" aca="1" ref="H636" ca="1">IFERROR(IFERROR(INDIRECT("'"&amp;B636&amp;"'!AE"&amp;MATCH(INT(BA636/8)+1,INDIRECT("'"&amp;B636&amp;"'!B4:B15"),0)+3),0)-G636,"")</f>
        <v/>
      </c>
      <c r="I636" t="e">
        <f ca="1">H634+H635+H636</f>
        <v>#VALUE!</v>
      </c>
      <c r="J636" t="str">
        <f ca="1">IFERROR(ABS(SUM(I636,-F635,-E635))+ABS(SUM(IF(D636="Traversal",15,IF(D636="High",10,IF(D636="Mid",6,IF(D636="Low",4,0))))-G636)),"")</f>
        <v/>
      </c>
      <c r="K636" t="str" cm="1">
        <f t="array" aca="1" ref="K636" ca="1">IFERROR(INDIRECT("'"&amp;B636&amp;"'!AG"&amp;MATCH(INT(BA636/8)+1,INDIRECT("'"&amp;B636&amp;"'!B4:B15"),0)+3),"")</f>
        <v/>
      </c>
      <c r="M636" t="str">
        <f t="shared" ca="1" si="186"/>
        <v/>
      </c>
      <c r="N636" t="str">
        <f t="shared" si="186"/>
        <v/>
      </c>
      <c r="O636" t="str">
        <f t="shared" si="186"/>
        <v/>
      </c>
      <c r="P636" t="str">
        <f t="shared" si="186"/>
        <v/>
      </c>
      <c r="Q636" t="str">
        <f t="shared" si="186"/>
        <v/>
      </c>
      <c r="R636" t="str">
        <f t="shared" si="186"/>
        <v/>
      </c>
      <c r="S636" t="str">
        <f t="shared" si="186"/>
        <v/>
      </c>
      <c r="T636" t="str">
        <f t="shared" si="186"/>
        <v/>
      </c>
      <c r="U636" t="str">
        <f t="shared" si="186"/>
        <v/>
      </c>
      <c r="V636" t="str">
        <f t="shared" si="186"/>
        <v/>
      </c>
      <c r="W636" t="str">
        <f t="shared" si="186"/>
        <v/>
      </c>
      <c r="X636" t="str">
        <f t="shared" si="186"/>
        <v/>
      </c>
      <c r="Y636" t="str">
        <f t="shared" si="186"/>
        <v/>
      </c>
      <c r="Z636" t="str">
        <f t="shared" si="186"/>
        <v/>
      </c>
      <c r="AA636" t="str">
        <f t="shared" si="186"/>
        <v/>
      </c>
      <c r="AB636" t="str">
        <f t="shared" si="186"/>
        <v/>
      </c>
      <c r="AC636" t="str">
        <f t="shared" si="185"/>
        <v/>
      </c>
      <c r="AD636" t="str">
        <f t="shared" si="185"/>
        <v/>
      </c>
      <c r="AE636" t="str">
        <f t="shared" si="185"/>
        <v/>
      </c>
      <c r="AF636" t="str">
        <f t="shared" si="185"/>
        <v/>
      </c>
      <c r="AG636" t="str">
        <f t="shared" si="185"/>
        <v/>
      </c>
      <c r="AH636" t="str">
        <f t="shared" si="185"/>
        <v/>
      </c>
      <c r="AI636" t="str">
        <f t="shared" si="185"/>
        <v/>
      </c>
      <c r="AJ636" t="str">
        <f t="shared" si="185"/>
        <v/>
      </c>
      <c r="AK636" t="str">
        <f t="shared" si="185"/>
        <v/>
      </c>
      <c r="AL636" t="str">
        <f t="shared" si="185"/>
        <v/>
      </c>
      <c r="AM636" t="str">
        <f t="shared" si="185"/>
        <v/>
      </c>
      <c r="AN636" t="str">
        <f t="shared" si="185"/>
        <v/>
      </c>
      <c r="AO636" t="str">
        <f t="shared" si="185"/>
        <v/>
      </c>
      <c r="AP636" t="str">
        <f t="shared" si="185"/>
        <v/>
      </c>
      <c r="AQ636" t="str">
        <f t="shared" si="185"/>
        <v/>
      </c>
      <c r="AR636" t="str">
        <f t="shared" si="187"/>
        <v/>
      </c>
      <c r="AS636" t="str">
        <f t="shared" si="187"/>
        <v/>
      </c>
      <c r="AT636" t="str">
        <f t="shared" si="187"/>
        <v/>
      </c>
      <c r="AU636" t="str">
        <f t="shared" si="187"/>
        <v/>
      </c>
      <c r="AV636" t="str">
        <f t="shared" si="187"/>
        <v/>
      </c>
      <c r="AW636" t="str">
        <f t="shared" si="187"/>
        <v/>
      </c>
      <c r="AX636" t="str">
        <f t="shared" si="187"/>
        <v/>
      </c>
      <c r="AY636" t="str">
        <f t="shared" si="187"/>
        <v/>
      </c>
      <c r="BA636">
        <v>636</v>
      </c>
      <c r="BB636">
        <f t="shared" si="184"/>
        <v>80</v>
      </c>
    </row>
    <row r="637" spans="1:54">
      <c r="A637" s="77"/>
      <c r="E637" s="78"/>
      <c r="F637" s="78"/>
      <c r="G637" t="str" cm="1">
        <f t="array" aca="1" ref="G637" ca="1">IFERROR(IF(INDIRECT("'"&amp;B637&amp;"'!Z"&amp;MATCH(INT(BA637/8)+1,INDIRECT("'"&amp;B637&amp;"'!B4:B15"),0)+3)=1,15,IF(INDIRECT("'"&amp;B637&amp;"'!X"&amp;MATCH(INT(BA637/8)+1,INDIRECT("'"&amp;B637&amp;"'!B4:B15"),0)+3)=1,10,IF(INDIRECT("'"&amp;B637&amp;"'!V"&amp;MATCH(INT(BA637/8)+1,INDIRECT("'"&amp;B637&amp;"'!B4:B15"),0)+3)=1,6,IF(INDIRECT("'"&amp;B637&amp;"'!V"&amp;MATCH(INT(BA637/8)+1,INDIRECT("'"&amp;B637&amp;"'!B4:B15"),0)+3)=1,4,0)))),"")</f>
        <v/>
      </c>
      <c r="H637" t="str" cm="1">
        <f t="array" aca="1" ref="H637" ca="1">IFERROR(IFERROR(INDIRECT("'"&amp;B637&amp;"'!AE"&amp;MATCH(INT(BA637/8)+1,INDIRECT("'"&amp;B637&amp;"'!B4:B15"),0)+3),0)-G637,"")</f>
        <v/>
      </c>
      <c r="I637" t="e">
        <f ca="1">H637+H638+H639</f>
        <v>#VALUE!</v>
      </c>
      <c r="J637" t="str">
        <f ca="1">IFERROR(ABS(SUM(I637,-F638,-E638))+ABS(SUM(IF(D637="Traversal",15,IF(D637="High",10,IF(D637="Mid",6,IF(D637="Low",4,0))))-G637)),"")</f>
        <v/>
      </c>
      <c r="K637" t="str" cm="1">
        <f t="array" aca="1" ref="K637" ca="1">IFERROR(INDIRECT("'"&amp;B637&amp;"'!AG"&amp;MATCH(INT(BA637/8)+1,INDIRECT("'"&amp;B637&amp;"'!B4:B15"),0)+3),"")</f>
        <v/>
      </c>
      <c r="M637" t="str">
        <f t="shared" ca="1" si="186"/>
        <v/>
      </c>
      <c r="N637" t="str">
        <f t="shared" si="186"/>
        <v/>
      </c>
      <c r="O637" t="str">
        <f t="shared" si="186"/>
        <v/>
      </c>
      <c r="P637" t="str">
        <f t="shared" si="186"/>
        <v/>
      </c>
      <c r="Q637" t="str">
        <f t="shared" si="186"/>
        <v/>
      </c>
      <c r="R637" t="str">
        <f t="shared" si="186"/>
        <v/>
      </c>
      <c r="S637" t="str">
        <f t="shared" si="186"/>
        <v/>
      </c>
      <c r="T637" t="str">
        <f t="shared" si="186"/>
        <v/>
      </c>
      <c r="U637" t="str">
        <f t="shared" si="186"/>
        <v/>
      </c>
      <c r="V637" t="str">
        <f t="shared" si="186"/>
        <v/>
      </c>
      <c r="W637" t="str">
        <f t="shared" si="186"/>
        <v/>
      </c>
      <c r="X637" t="str">
        <f t="shared" si="186"/>
        <v/>
      </c>
      <c r="Y637" t="str">
        <f t="shared" si="186"/>
        <v/>
      </c>
      <c r="Z637" t="str">
        <f t="shared" si="186"/>
        <v/>
      </c>
      <c r="AA637" t="str">
        <f t="shared" si="186"/>
        <v/>
      </c>
      <c r="AB637" t="str">
        <f t="shared" si="186"/>
        <v/>
      </c>
      <c r="AC637" t="str">
        <f t="shared" si="185"/>
        <v/>
      </c>
      <c r="AD637" t="str">
        <f t="shared" si="185"/>
        <v/>
      </c>
      <c r="AE637" t="str">
        <f t="shared" si="185"/>
        <v/>
      </c>
      <c r="AF637" t="str">
        <f t="shared" si="185"/>
        <v/>
      </c>
      <c r="AG637" t="str">
        <f t="shared" si="185"/>
        <v/>
      </c>
      <c r="AH637" t="str">
        <f t="shared" si="185"/>
        <v/>
      </c>
      <c r="AI637" t="str">
        <f t="shared" si="185"/>
        <v/>
      </c>
      <c r="AJ637" t="str">
        <f t="shared" si="185"/>
        <v/>
      </c>
      <c r="AK637" t="str">
        <f t="shared" si="185"/>
        <v/>
      </c>
      <c r="AL637" t="str">
        <f t="shared" si="185"/>
        <v/>
      </c>
      <c r="AM637" t="str">
        <f t="shared" si="185"/>
        <v/>
      </c>
      <c r="AN637" t="str">
        <f t="shared" si="185"/>
        <v/>
      </c>
      <c r="AO637" t="str">
        <f t="shared" si="185"/>
        <v/>
      </c>
      <c r="AP637" t="str">
        <f t="shared" si="185"/>
        <v/>
      </c>
      <c r="AQ637" t="str">
        <f t="shared" si="185"/>
        <v/>
      </c>
      <c r="AR637" t="str">
        <f t="shared" si="187"/>
        <v/>
      </c>
      <c r="AS637" t="str">
        <f t="shared" si="187"/>
        <v/>
      </c>
      <c r="AT637" t="str">
        <f t="shared" si="187"/>
        <v/>
      </c>
      <c r="AU637" t="str">
        <f t="shared" si="187"/>
        <v/>
      </c>
      <c r="AV637" t="str">
        <f t="shared" si="187"/>
        <v/>
      </c>
      <c r="AW637" t="str">
        <f t="shared" si="187"/>
        <v/>
      </c>
      <c r="AX637" t="str">
        <f t="shared" si="187"/>
        <v/>
      </c>
      <c r="AY637" t="str">
        <f t="shared" si="187"/>
        <v/>
      </c>
      <c r="BA637">
        <v>637</v>
      </c>
      <c r="BB637">
        <f t="shared" si="184"/>
        <v>80</v>
      </c>
    </row>
    <row r="638" spans="1:54">
      <c r="A638" s="77"/>
      <c r="E638" s="78"/>
      <c r="F638" s="78"/>
      <c r="G638" t="str" cm="1">
        <f t="array" aca="1" ref="G638" ca="1">IFERROR(IF(INDIRECT("'"&amp;B638&amp;"'!Z"&amp;MATCH(INT(BA638/8)+1,INDIRECT("'"&amp;B638&amp;"'!B4:B15"),0)+3)=1,15,IF(INDIRECT("'"&amp;B638&amp;"'!X"&amp;MATCH(INT(BA638/8)+1,INDIRECT("'"&amp;B638&amp;"'!B4:B15"),0)+3)=1,10,IF(INDIRECT("'"&amp;B638&amp;"'!V"&amp;MATCH(INT(BA638/8)+1,INDIRECT("'"&amp;B638&amp;"'!B4:B15"),0)+3)=1,6,IF(INDIRECT("'"&amp;B638&amp;"'!V"&amp;MATCH(INT(BA638/8)+1,INDIRECT("'"&amp;B638&amp;"'!B4:B15"),0)+3)=1,4,0)))),"")</f>
        <v/>
      </c>
      <c r="H638" t="str" cm="1">
        <f t="array" aca="1" ref="H638" ca="1">IFERROR(IFERROR(INDIRECT("'"&amp;B638&amp;"'!AE"&amp;MATCH(INT(BA638/8)+1,INDIRECT("'"&amp;B638&amp;"'!B4:B15"),0)+3),0)-G638,"")</f>
        <v/>
      </c>
      <c r="I638" t="e">
        <f ca="1">H637+H638+H639</f>
        <v>#VALUE!</v>
      </c>
      <c r="J638" t="str">
        <f ca="1">IFERROR(ABS(SUM(I638,-F638,-E638))+ABS(SUM(IF(D638="Traversal",15,IF(D638="High",10,IF(D638="Mid",6,IF(D638="Low",4,0))))-G638)),"")</f>
        <v/>
      </c>
      <c r="K638" t="str" cm="1">
        <f t="array" aca="1" ref="K638" ca="1">IFERROR(INDIRECT("'"&amp;B638&amp;"'!AG"&amp;MATCH(INT(BA638/8)+1,INDIRECT("'"&amp;B638&amp;"'!B4:B15"),0)+3),"")</f>
        <v/>
      </c>
      <c r="M638" t="str">
        <f t="shared" ca="1" si="186"/>
        <v/>
      </c>
      <c r="N638" t="str">
        <f t="shared" si="186"/>
        <v/>
      </c>
      <c r="O638" t="str">
        <f t="shared" si="186"/>
        <v/>
      </c>
      <c r="P638" t="str">
        <f t="shared" si="186"/>
        <v/>
      </c>
      <c r="Q638" t="str">
        <f t="shared" si="186"/>
        <v/>
      </c>
      <c r="R638" t="str">
        <f t="shared" si="186"/>
        <v/>
      </c>
      <c r="S638" t="str">
        <f t="shared" si="186"/>
        <v/>
      </c>
      <c r="T638" t="str">
        <f t="shared" si="186"/>
        <v/>
      </c>
      <c r="U638" t="str">
        <f t="shared" si="186"/>
        <v/>
      </c>
      <c r="V638" t="str">
        <f t="shared" si="186"/>
        <v/>
      </c>
      <c r="W638" t="str">
        <f t="shared" si="186"/>
        <v/>
      </c>
      <c r="X638" t="str">
        <f t="shared" si="186"/>
        <v/>
      </c>
      <c r="Y638" t="str">
        <f t="shared" si="186"/>
        <v/>
      </c>
      <c r="Z638" t="str">
        <f t="shared" si="186"/>
        <v/>
      </c>
      <c r="AA638" t="str">
        <f t="shared" si="186"/>
        <v/>
      </c>
      <c r="AB638" t="str">
        <f t="shared" si="186"/>
        <v/>
      </c>
      <c r="AC638" t="str">
        <f t="shared" si="185"/>
        <v/>
      </c>
      <c r="AD638" t="str">
        <f t="shared" si="185"/>
        <v/>
      </c>
      <c r="AE638" t="str">
        <f t="shared" si="185"/>
        <v/>
      </c>
      <c r="AF638" t="str">
        <f t="shared" si="185"/>
        <v/>
      </c>
      <c r="AG638" t="str">
        <f t="shared" si="185"/>
        <v/>
      </c>
      <c r="AH638" t="str">
        <f t="shared" si="185"/>
        <v/>
      </c>
      <c r="AI638" t="str">
        <f t="shared" si="185"/>
        <v/>
      </c>
      <c r="AJ638" t="str">
        <f t="shared" si="185"/>
        <v/>
      </c>
      <c r="AK638" t="str">
        <f t="shared" si="185"/>
        <v/>
      </c>
      <c r="AL638" t="str">
        <f t="shared" si="185"/>
        <v/>
      </c>
      <c r="AM638" t="str">
        <f t="shared" si="185"/>
        <v/>
      </c>
      <c r="AN638" t="str">
        <f t="shared" si="185"/>
        <v/>
      </c>
      <c r="AO638" t="str">
        <f t="shared" si="185"/>
        <v/>
      </c>
      <c r="AP638" t="str">
        <f t="shared" si="185"/>
        <v/>
      </c>
      <c r="AQ638" t="str">
        <f t="shared" si="185"/>
        <v/>
      </c>
      <c r="AR638" t="str">
        <f t="shared" si="187"/>
        <v/>
      </c>
      <c r="AS638" t="str">
        <f t="shared" si="187"/>
        <v/>
      </c>
      <c r="AT638" t="str">
        <f t="shared" si="187"/>
        <v/>
      </c>
      <c r="AU638" t="str">
        <f t="shared" si="187"/>
        <v/>
      </c>
      <c r="AV638" t="str">
        <f t="shared" si="187"/>
        <v/>
      </c>
      <c r="AW638" t="str">
        <f t="shared" si="187"/>
        <v/>
      </c>
      <c r="AX638" t="str">
        <f t="shared" si="187"/>
        <v/>
      </c>
      <c r="AY638" t="str">
        <f t="shared" si="187"/>
        <v/>
      </c>
      <c r="BA638">
        <v>638</v>
      </c>
      <c r="BB638">
        <f t="shared" si="184"/>
        <v>80</v>
      </c>
    </row>
    <row r="639" spans="1:54">
      <c r="A639" s="77"/>
      <c r="E639" s="78"/>
      <c r="F639" s="78"/>
      <c r="G639" t="str" cm="1">
        <f t="array" aca="1" ref="G639" ca="1">IFERROR(IF(INDIRECT("'"&amp;B639&amp;"'!Z"&amp;MATCH(INT(BA639/8)+1,INDIRECT("'"&amp;B639&amp;"'!B4:B15"),0)+3)=1,15,IF(INDIRECT("'"&amp;B639&amp;"'!X"&amp;MATCH(INT(BA639/8)+1,INDIRECT("'"&amp;B639&amp;"'!B4:B15"),0)+3)=1,10,IF(INDIRECT("'"&amp;B639&amp;"'!V"&amp;MATCH(INT(BA639/8)+1,INDIRECT("'"&amp;B639&amp;"'!B4:B15"),0)+3)=1,6,IF(INDIRECT("'"&amp;B639&amp;"'!V"&amp;MATCH(INT(BA639/8)+1,INDIRECT("'"&amp;B639&amp;"'!B4:B15"),0)+3)=1,4,0)))),"")</f>
        <v/>
      </c>
      <c r="H639" t="str" cm="1">
        <f t="array" aca="1" ref="H639" ca="1">IFERROR(IFERROR(INDIRECT("'"&amp;B639&amp;"'!AE"&amp;MATCH(INT(BA639/8)+1,INDIRECT("'"&amp;B639&amp;"'!B4:B15"),0)+3),0)-G639,"")</f>
        <v/>
      </c>
      <c r="I639" t="e">
        <f ca="1">H637+H638+H639</f>
        <v>#VALUE!</v>
      </c>
      <c r="J639" t="str">
        <f ca="1">IFERROR(ABS(SUM(I639,-F638,-E638))+ABS(SUM(IF(D639="Traversal",15,IF(D639="High",10,IF(D639="Mid",6,IF(D639="Low",4,0))))-G639)),"")</f>
        <v/>
      </c>
      <c r="K639" t="str" cm="1">
        <f t="array" aca="1" ref="K639" ca="1">IFERROR(INDIRECT("'"&amp;B639&amp;"'!AG"&amp;MATCH(INT(BA639/8)+1,INDIRECT("'"&amp;B639&amp;"'!B4:B15"),0)+3),"")</f>
        <v/>
      </c>
      <c r="M639" t="str">
        <f t="shared" ca="1" si="186"/>
        <v/>
      </c>
      <c r="N639" t="str">
        <f t="shared" si="186"/>
        <v/>
      </c>
      <c r="O639" t="str">
        <f t="shared" si="186"/>
        <v/>
      </c>
      <c r="P639" t="str">
        <f t="shared" si="186"/>
        <v/>
      </c>
      <c r="Q639" t="str">
        <f t="shared" si="186"/>
        <v/>
      </c>
      <c r="R639" t="str">
        <f t="shared" si="186"/>
        <v/>
      </c>
      <c r="S639" t="str">
        <f t="shared" si="186"/>
        <v/>
      </c>
      <c r="T639" t="str">
        <f t="shared" si="186"/>
        <v/>
      </c>
      <c r="U639" t="str">
        <f t="shared" si="186"/>
        <v/>
      </c>
      <c r="V639" t="str">
        <f t="shared" si="186"/>
        <v/>
      </c>
      <c r="W639" t="str">
        <f t="shared" si="186"/>
        <v/>
      </c>
      <c r="X639" t="str">
        <f t="shared" si="186"/>
        <v/>
      </c>
      <c r="Y639" t="str">
        <f t="shared" si="186"/>
        <v/>
      </c>
      <c r="Z639" t="str">
        <f t="shared" si="186"/>
        <v/>
      </c>
      <c r="AA639" t="str">
        <f t="shared" si="186"/>
        <v/>
      </c>
      <c r="AB639" t="str">
        <f t="shared" si="186"/>
        <v/>
      </c>
      <c r="AC639" t="str">
        <f t="shared" si="185"/>
        <v/>
      </c>
      <c r="AD639" t="str">
        <f t="shared" si="185"/>
        <v/>
      </c>
      <c r="AE639" t="str">
        <f t="shared" si="185"/>
        <v/>
      </c>
      <c r="AF639" t="str">
        <f t="shared" si="185"/>
        <v/>
      </c>
      <c r="AG639" t="str">
        <f t="shared" si="185"/>
        <v/>
      </c>
      <c r="AH639" t="str">
        <f t="shared" si="185"/>
        <v/>
      </c>
      <c r="AI639" t="str">
        <f t="shared" si="185"/>
        <v/>
      </c>
      <c r="AJ639" t="str">
        <f t="shared" si="185"/>
        <v/>
      </c>
      <c r="AK639" t="str">
        <f t="shared" si="185"/>
        <v/>
      </c>
      <c r="AL639" t="str">
        <f t="shared" si="185"/>
        <v/>
      </c>
      <c r="AM639" t="str">
        <f t="shared" si="185"/>
        <v/>
      </c>
      <c r="AN639" t="str">
        <f t="shared" si="185"/>
        <v/>
      </c>
      <c r="AO639" t="str">
        <f t="shared" si="185"/>
        <v/>
      </c>
      <c r="AP639" t="str">
        <f t="shared" si="185"/>
        <v/>
      </c>
      <c r="AQ639" t="str">
        <f t="shared" si="185"/>
        <v/>
      </c>
      <c r="AR639" t="str">
        <f t="shared" si="187"/>
        <v/>
      </c>
      <c r="AS639" t="str">
        <f t="shared" si="187"/>
        <v/>
      </c>
      <c r="AT639" t="str">
        <f t="shared" si="187"/>
        <v/>
      </c>
      <c r="AU639" t="str">
        <f t="shared" si="187"/>
        <v/>
      </c>
      <c r="AV639" t="str">
        <f t="shared" si="187"/>
        <v/>
      </c>
      <c r="AW639" t="str">
        <f t="shared" si="187"/>
        <v/>
      </c>
      <c r="AX639" t="str">
        <f t="shared" si="187"/>
        <v/>
      </c>
      <c r="AY639" t="str">
        <f t="shared" si="187"/>
        <v/>
      </c>
      <c r="BA639">
        <v>639</v>
      </c>
      <c r="BB639">
        <f t="shared" si="184"/>
        <v>80</v>
      </c>
    </row>
    <row r="640" spans="1:54">
      <c r="A640" s="77"/>
      <c r="E640" s="78"/>
      <c r="F640" s="78"/>
      <c r="G640" t="str" cm="1">
        <f t="array" aca="1" ref="G640" ca="1">IFERROR(IF(INDIRECT("'"&amp;B640&amp;"'!Z"&amp;MATCH(INT(BA640/8)+1,INDIRECT("'"&amp;B640&amp;"'!B4:B15"),0)+3)=1,15,IF(INDIRECT("'"&amp;B640&amp;"'!X"&amp;MATCH(INT(BA640/8)+1,INDIRECT("'"&amp;B640&amp;"'!B4:B15"),0)+3)=1,10,IF(INDIRECT("'"&amp;B640&amp;"'!V"&amp;MATCH(INT(BA640/8)+1,INDIRECT("'"&amp;B640&amp;"'!B4:B15"),0)+3)=1,6,IF(INDIRECT("'"&amp;B640&amp;"'!V"&amp;MATCH(INT(BA640/8)+1,INDIRECT("'"&amp;B640&amp;"'!B4:B15"),0)+3)=1,4,0)))),"")</f>
        <v/>
      </c>
      <c r="H640" t="str" cm="1">
        <f t="array" aca="1" ref="H640" ca="1">IFERROR(IFERROR(INDIRECT("'"&amp;B640&amp;"'!AE"&amp;MATCH(INT(BA640/8)+1,INDIRECT("'"&amp;B640&amp;"'!B4:B15"),0)+3),0)-G640,"")</f>
        <v/>
      </c>
      <c r="K640" t="str" cm="1">
        <f t="array" aca="1" ref="K640" ca="1">IFERROR(INDIRECT("'"&amp;B640&amp;"'!AG"&amp;MATCH(INT(BA640/8)+1,INDIRECT("'"&amp;B640&amp;"'!B4:B15"),0)+3),"")</f>
        <v/>
      </c>
      <c r="M640" t="str">
        <f t="shared" ca="1" si="186"/>
        <v/>
      </c>
      <c r="N640" t="str">
        <f t="shared" si="186"/>
        <v/>
      </c>
      <c r="O640" t="str">
        <f t="shared" si="186"/>
        <v/>
      </c>
      <c r="P640" t="str">
        <f t="shared" si="186"/>
        <v/>
      </c>
      <c r="Q640" t="str">
        <f t="shared" si="186"/>
        <v/>
      </c>
      <c r="R640" t="str">
        <f t="shared" si="186"/>
        <v/>
      </c>
      <c r="S640" t="str">
        <f t="shared" si="186"/>
        <v/>
      </c>
      <c r="T640" t="str">
        <f t="shared" si="186"/>
        <v/>
      </c>
      <c r="U640" t="str">
        <f t="shared" si="186"/>
        <v/>
      </c>
      <c r="V640" t="str">
        <f t="shared" si="186"/>
        <v/>
      </c>
      <c r="W640" t="str">
        <f t="shared" si="186"/>
        <v/>
      </c>
      <c r="X640" t="str">
        <f t="shared" si="186"/>
        <v/>
      </c>
      <c r="Y640" t="str">
        <f t="shared" si="186"/>
        <v/>
      </c>
      <c r="Z640" t="str">
        <f t="shared" si="186"/>
        <v/>
      </c>
      <c r="AA640" t="str">
        <f t="shared" si="186"/>
        <v/>
      </c>
      <c r="AB640" t="str">
        <f t="shared" si="186"/>
        <v/>
      </c>
      <c r="AC640" t="str">
        <f t="shared" si="185"/>
        <v/>
      </c>
      <c r="AD640" t="str">
        <f t="shared" si="185"/>
        <v/>
      </c>
      <c r="AE640" t="str">
        <f t="shared" si="185"/>
        <v/>
      </c>
      <c r="AF640" t="str">
        <f t="shared" si="185"/>
        <v/>
      </c>
      <c r="AG640" t="str">
        <f t="shared" si="185"/>
        <v/>
      </c>
      <c r="AH640" t="str">
        <f t="shared" si="185"/>
        <v/>
      </c>
      <c r="AI640" t="str">
        <f t="shared" si="185"/>
        <v/>
      </c>
      <c r="AJ640" t="str">
        <f t="shared" si="185"/>
        <v/>
      </c>
      <c r="AK640" t="str">
        <f t="shared" si="185"/>
        <v/>
      </c>
      <c r="AL640" t="str">
        <f t="shared" si="185"/>
        <v/>
      </c>
      <c r="AM640" t="str">
        <f t="shared" si="185"/>
        <v/>
      </c>
      <c r="AN640" t="str">
        <f t="shared" si="185"/>
        <v/>
      </c>
      <c r="AO640" t="str">
        <f t="shared" si="185"/>
        <v/>
      </c>
      <c r="AP640" t="str">
        <f t="shared" si="185"/>
        <v/>
      </c>
      <c r="AQ640" t="str">
        <f t="shared" si="185"/>
        <v/>
      </c>
      <c r="AR640" t="str">
        <f t="shared" si="187"/>
        <v/>
      </c>
      <c r="AS640" t="str">
        <f t="shared" si="187"/>
        <v/>
      </c>
      <c r="AT640" t="str">
        <f t="shared" si="187"/>
        <v/>
      </c>
      <c r="AU640" t="str">
        <f t="shared" si="187"/>
        <v/>
      </c>
      <c r="AV640" t="str">
        <f t="shared" si="187"/>
        <v/>
      </c>
      <c r="AW640" t="str">
        <f t="shared" si="187"/>
        <v/>
      </c>
      <c r="AX640" t="str">
        <f t="shared" si="187"/>
        <v/>
      </c>
      <c r="AY640" t="str">
        <f t="shared" si="187"/>
        <v/>
      </c>
      <c r="BA640">
        <v>640</v>
      </c>
      <c r="BB640">
        <f t="shared" si="184"/>
        <v>81</v>
      </c>
    </row>
    <row r="641" spans="1:54">
      <c r="A641" s="77"/>
      <c r="E641" s="78"/>
      <c r="F641" s="78"/>
      <c r="G641" t="str" cm="1">
        <f t="array" aca="1" ref="G641" ca="1">IFERROR(IF(INDIRECT("'"&amp;B641&amp;"'!Z"&amp;MATCH(INT(BA641/8)+1,INDIRECT("'"&amp;B641&amp;"'!B4:B15"),0)+3)=1,15,IF(INDIRECT("'"&amp;B641&amp;"'!X"&amp;MATCH(INT(BA641/8)+1,INDIRECT("'"&amp;B641&amp;"'!B4:B15"),0)+3)=1,10,IF(INDIRECT("'"&amp;B641&amp;"'!V"&amp;MATCH(INT(BA641/8)+1,INDIRECT("'"&amp;B641&amp;"'!B4:B15"),0)+3)=1,6,IF(INDIRECT("'"&amp;B641&amp;"'!V"&amp;MATCH(INT(BA641/8)+1,INDIRECT("'"&amp;B641&amp;"'!B4:B15"),0)+3)=1,4,0)))),"")</f>
        <v/>
      </c>
      <c r="H641" t="str" cm="1">
        <f t="array" aca="1" ref="H641" ca="1">IFERROR(IFERROR(INDIRECT("'"&amp;B641&amp;"'!AE"&amp;MATCH(INT(BA641/8)+1,INDIRECT("'"&amp;B641&amp;"'!B4:B15"),0)+3),0)-G641,"")</f>
        <v/>
      </c>
      <c r="K641" t="str" cm="1">
        <f t="array" aca="1" ref="K641" ca="1">IFERROR(INDIRECT("'"&amp;B641&amp;"'!AG"&amp;MATCH(INT(BA641/8)+1,INDIRECT("'"&amp;B641&amp;"'!B4:B15"),0)+3),"")</f>
        <v/>
      </c>
      <c r="M641" t="str">
        <f t="shared" ca="1" si="186"/>
        <v/>
      </c>
      <c r="N641" t="str">
        <f t="shared" si="186"/>
        <v/>
      </c>
      <c r="O641" t="str">
        <f t="shared" si="186"/>
        <v/>
      </c>
      <c r="P641" t="str">
        <f t="shared" si="186"/>
        <v/>
      </c>
      <c r="Q641" t="str">
        <f t="shared" si="186"/>
        <v/>
      </c>
      <c r="R641" t="str">
        <f t="shared" si="186"/>
        <v/>
      </c>
      <c r="S641" t="str">
        <f t="shared" si="186"/>
        <v/>
      </c>
      <c r="T641" t="str">
        <f t="shared" si="186"/>
        <v/>
      </c>
      <c r="U641" t="str">
        <f t="shared" si="186"/>
        <v/>
      </c>
      <c r="V641" t="str">
        <f t="shared" si="186"/>
        <v/>
      </c>
      <c r="W641" t="str">
        <f t="shared" si="186"/>
        <v/>
      </c>
      <c r="X641" t="str">
        <f t="shared" si="186"/>
        <v/>
      </c>
      <c r="Y641" t="str">
        <f t="shared" si="186"/>
        <v/>
      </c>
      <c r="Z641" t="str">
        <f t="shared" si="186"/>
        <v/>
      </c>
      <c r="AA641" t="str">
        <f t="shared" si="186"/>
        <v/>
      </c>
      <c r="AB641" t="str">
        <f t="shared" si="186"/>
        <v/>
      </c>
      <c r="AC641" t="str">
        <f t="shared" si="185"/>
        <v/>
      </c>
      <c r="AD641" t="str">
        <f t="shared" si="185"/>
        <v/>
      </c>
      <c r="AE641" t="str">
        <f t="shared" si="185"/>
        <v/>
      </c>
      <c r="AF641" t="str">
        <f t="shared" si="185"/>
        <v/>
      </c>
      <c r="AG641" t="str">
        <f t="shared" si="185"/>
        <v/>
      </c>
      <c r="AH641" t="str">
        <f t="shared" si="185"/>
        <v/>
      </c>
      <c r="AI641" t="str">
        <f t="shared" si="185"/>
        <v/>
      </c>
      <c r="AJ641" t="str">
        <f t="shared" si="185"/>
        <v/>
      </c>
      <c r="AK641" t="str">
        <f t="shared" si="185"/>
        <v/>
      </c>
      <c r="AL641" t="str">
        <f t="shared" si="185"/>
        <v/>
      </c>
      <c r="AM641" t="str">
        <f t="shared" si="185"/>
        <v/>
      </c>
      <c r="AN641" t="str">
        <f t="shared" si="185"/>
        <v/>
      </c>
      <c r="AO641" t="str">
        <f t="shared" si="185"/>
        <v/>
      </c>
      <c r="AP641" t="str">
        <f t="shared" si="185"/>
        <v/>
      </c>
      <c r="AQ641" t="str">
        <f t="shared" si="185"/>
        <v/>
      </c>
      <c r="AR641" t="str">
        <f t="shared" si="187"/>
        <v/>
      </c>
      <c r="AS641" t="str">
        <f t="shared" si="187"/>
        <v/>
      </c>
      <c r="AT641" t="str">
        <f t="shared" si="187"/>
        <v/>
      </c>
      <c r="AU641" t="str">
        <f t="shared" si="187"/>
        <v/>
      </c>
      <c r="AV641" t="str">
        <f t="shared" si="187"/>
        <v/>
      </c>
      <c r="AW641" t="str">
        <f t="shared" si="187"/>
        <v/>
      </c>
      <c r="AX641" t="str">
        <f t="shared" si="187"/>
        <v/>
      </c>
      <c r="AY641" t="str">
        <f t="shared" si="187"/>
        <v/>
      </c>
      <c r="BA641">
        <v>641</v>
      </c>
      <c r="BB641">
        <f t="shared" si="184"/>
        <v>81</v>
      </c>
    </row>
    <row r="642" spans="1:54">
      <c r="A642" s="77"/>
      <c r="E642" s="78"/>
      <c r="F642" s="78"/>
      <c r="G642" t="str" cm="1">
        <f t="array" aca="1" ref="G642" ca="1">IFERROR(IF(INDIRECT("'"&amp;B642&amp;"'!Z"&amp;MATCH(INT(BA642/8)+1,INDIRECT("'"&amp;B642&amp;"'!B4:B15"),0)+3)=1,15,IF(INDIRECT("'"&amp;B642&amp;"'!X"&amp;MATCH(INT(BA642/8)+1,INDIRECT("'"&amp;B642&amp;"'!B4:B15"),0)+3)=1,10,IF(INDIRECT("'"&amp;B642&amp;"'!V"&amp;MATCH(INT(BA642/8)+1,INDIRECT("'"&amp;B642&amp;"'!B4:B15"),0)+3)=1,6,IF(INDIRECT("'"&amp;B642&amp;"'!V"&amp;MATCH(INT(BA642/8)+1,INDIRECT("'"&amp;B642&amp;"'!B4:B15"),0)+3)=1,4,0)))),"")</f>
        <v/>
      </c>
      <c r="H642" t="str" cm="1">
        <f t="array" aca="1" ref="H642" ca="1">IFERROR(IFERROR(INDIRECT("'"&amp;B642&amp;"'!AE"&amp;MATCH(INT(BA642/8)+1,INDIRECT("'"&amp;B642&amp;"'!B4:B15"),0)+3),0)-G642,"")</f>
        <v/>
      </c>
      <c r="I642" t="e">
        <f ca="1">H642+H643+H644</f>
        <v>#VALUE!</v>
      </c>
      <c r="J642" t="str">
        <f ca="1">IFERROR(ABS(SUM(I642,-F643,-E643))+ABS(SUM(IF(D642="Traversal",15,IF(D642="High",10,IF(D642="Mid",6,IF(D642="Low",4,0))))-G642)),"")</f>
        <v/>
      </c>
      <c r="K642" t="str" cm="1">
        <f t="array" aca="1" ref="K642" ca="1">IFERROR(INDIRECT("'"&amp;B642&amp;"'!AG"&amp;MATCH(INT(BA642/8)+1,INDIRECT("'"&amp;B642&amp;"'!B4:B15"),0)+3),"")</f>
        <v/>
      </c>
      <c r="M642" t="str">
        <f t="shared" ca="1" si="186"/>
        <v/>
      </c>
      <c r="N642" t="str">
        <f t="shared" si="186"/>
        <v/>
      </c>
      <c r="O642" t="str">
        <f t="shared" si="186"/>
        <v/>
      </c>
      <c r="P642" t="str">
        <f t="shared" si="186"/>
        <v/>
      </c>
      <c r="Q642" t="str">
        <f t="shared" si="186"/>
        <v/>
      </c>
      <c r="R642" t="str">
        <f t="shared" si="186"/>
        <v/>
      </c>
      <c r="S642" t="str">
        <f t="shared" si="186"/>
        <v/>
      </c>
      <c r="T642" t="str">
        <f t="shared" si="186"/>
        <v/>
      </c>
      <c r="U642" t="str">
        <f t="shared" si="186"/>
        <v/>
      </c>
      <c r="V642" t="str">
        <f t="shared" si="186"/>
        <v/>
      </c>
      <c r="W642" t="str">
        <f t="shared" si="186"/>
        <v/>
      </c>
      <c r="X642" t="str">
        <f t="shared" si="186"/>
        <v/>
      </c>
      <c r="Y642" t="str">
        <f t="shared" si="186"/>
        <v/>
      </c>
      <c r="Z642" t="str">
        <f t="shared" si="186"/>
        <v/>
      </c>
      <c r="AA642" t="str">
        <f t="shared" si="186"/>
        <v/>
      </c>
      <c r="AB642" t="str">
        <f t="shared" si="186"/>
        <v/>
      </c>
      <c r="AC642" t="str">
        <f t="shared" si="185"/>
        <v/>
      </c>
      <c r="AD642" t="str">
        <f t="shared" si="185"/>
        <v/>
      </c>
      <c r="AE642" t="str">
        <f t="shared" si="185"/>
        <v/>
      </c>
      <c r="AF642" t="str">
        <f t="shared" si="185"/>
        <v/>
      </c>
      <c r="AG642" t="str">
        <f t="shared" si="185"/>
        <v/>
      </c>
      <c r="AH642" t="str">
        <f t="shared" si="185"/>
        <v/>
      </c>
      <c r="AI642" t="str">
        <f t="shared" si="185"/>
        <v/>
      </c>
      <c r="AJ642" t="str">
        <f t="shared" si="185"/>
        <v/>
      </c>
      <c r="AK642" t="str">
        <f t="shared" si="185"/>
        <v/>
      </c>
      <c r="AL642" t="str">
        <f t="shared" si="185"/>
        <v/>
      </c>
      <c r="AM642" t="str">
        <f t="shared" si="185"/>
        <v/>
      </c>
      <c r="AN642" t="str">
        <f t="shared" si="185"/>
        <v/>
      </c>
      <c r="AO642" t="str">
        <f t="shared" si="185"/>
        <v/>
      </c>
      <c r="AP642" t="str">
        <f t="shared" si="185"/>
        <v/>
      </c>
      <c r="AQ642" t="str">
        <f t="shared" si="185"/>
        <v/>
      </c>
      <c r="AR642" t="str">
        <f t="shared" si="187"/>
        <v/>
      </c>
      <c r="AS642" t="str">
        <f t="shared" si="187"/>
        <v/>
      </c>
      <c r="AT642" t="str">
        <f t="shared" si="187"/>
        <v/>
      </c>
      <c r="AU642" t="str">
        <f t="shared" si="187"/>
        <v/>
      </c>
      <c r="AV642" t="str">
        <f t="shared" si="187"/>
        <v/>
      </c>
      <c r="AW642" t="str">
        <f t="shared" si="187"/>
        <v/>
      </c>
      <c r="AX642" t="str">
        <f t="shared" si="187"/>
        <v/>
      </c>
      <c r="AY642" t="str">
        <f t="shared" si="187"/>
        <v/>
      </c>
      <c r="BA642">
        <v>642</v>
      </c>
      <c r="BB642">
        <f t="shared" si="184"/>
        <v>81</v>
      </c>
    </row>
    <row r="643" spans="1:54">
      <c r="A643" s="77"/>
      <c r="E643" s="78"/>
      <c r="F643" s="78"/>
      <c r="G643" t="str" cm="1">
        <f t="array" aca="1" ref="G643" ca="1">IFERROR(IF(INDIRECT("'"&amp;B643&amp;"'!Z"&amp;MATCH(INT(BA643/8)+1,INDIRECT("'"&amp;B643&amp;"'!B4:B15"),0)+3)=1,15,IF(INDIRECT("'"&amp;B643&amp;"'!X"&amp;MATCH(INT(BA643/8)+1,INDIRECT("'"&amp;B643&amp;"'!B4:B15"),0)+3)=1,10,IF(INDIRECT("'"&amp;B643&amp;"'!V"&amp;MATCH(INT(BA643/8)+1,INDIRECT("'"&amp;B643&amp;"'!B4:B15"),0)+3)=1,6,IF(INDIRECT("'"&amp;B643&amp;"'!V"&amp;MATCH(INT(BA643/8)+1,INDIRECT("'"&amp;B643&amp;"'!B4:B15"),0)+3)=1,4,0)))),"")</f>
        <v/>
      </c>
      <c r="H643" t="str" cm="1">
        <f t="array" aca="1" ref="H643" ca="1">IFERROR(IFERROR(INDIRECT("'"&amp;B643&amp;"'!AE"&amp;MATCH(INT(BA643/8)+1,INDIRECT("'"&amp;B643&amp;"'!B4:B15"),0)+3),0)-G643,"")</f>
        <v/>
      </c>
      <c r="I643" t="e">
        <f ca="1">H642+H643+H644</f>
        <v>#VALUE!</v>
      </c>
      <c r="J643" t="str">
        <f ca="1">IFERROR(ABS(SUM(I643,-F643,-E643))+ABS(SUM(IF(D643="Traversal",15,IF(D643="High",10,IF(D643="Mid",6,IF(D643="Low",4,0))))-G643)),"")</f>
        <v/>
      </c>
      <c r="K643" t="str" cm="1">
        <f t="array" aca="1" ref="K643" ca="1">IFERROR(INDIRECT("'"&amp;B643&amp;"'!AG"&amp;MATCH(INT(BA643/8)+1,INDIRECT("'"&amp;B643&amp;"'!B4:B15"),0)+3),"")</f>
        <v/>
      </c>
      <c r="M643" t="str">
        <f t="shared" ca="1" si="186"/>
        <v/>
      </c>
      <c r="N643" t="str">
        <f t="shared" si="186"/>
        <v/>
      </c>
      <c r="O643" t="str">
        <f t="shared" si="186"/>
        <v/>
      </c>
      <c r="P643" t="str">
        <f t="shared" si="186"/>
        <v/>
      </c>
      <c r="Q643" t="str">
        <f t="shared" si="186"/>
        <v/>
      </c>
      <c r="R643" t="str">
        <f t="shared" si="186"/>
        <v/>
      </c>
      <c r="S643" t="str">
        <f t="shared" si="186"/>
        <v/>
      </c>
      <c r="T643" t="str">
        <f t="shared" si="186"/>
        <v/>
      </c>
      <c r="U643" t="str">
        <f t="shared" si="186"/>
        <v/>
      </c>
      <c r="V643" t="str">
        <f t="shared" si="186"/>
        <v/>
      </c>
      <c r="W643" t="str">
        <f t="shared" si="186"/>
        <v/>
      </c>
      <c r="X643" t="str">
        <f t="shared" si="186"/>
        <v/>
      </c>
      <c r="Y643" t="str">
        <f t="shared" si="186"/>
        <v/>
      </c>
      <c r="Z643" t="str">
        <f t="shared" si="186"/>
        <v/>
      </c>
      <c r="AA643" t="str">
        <f t="shared" si="186"/>
        <v/>
      </c>
      <c r="AB643" t="str">
        <f t="shared" si="186"/>
        <v/>
      </c>
      <c r="AC643" t="str">
        <f t="shared" si="185"/>
        <v/>
      </c>
      <c r="AD643" t="str">
        <f t="shared" si="185"/>
        <v/>
      </c>
      <c r="AE643" t="str">
        <f t="shared" si="185"/>
        <v/>
      </c>
      <c r="AF643" t="str">
        <f t="shared" si="185"/>
        <v/>
      </c>
      <c r="AG643" t="str">
        <f t="shared" si="185"/>
        <v/>
      </c>
      <c r="AH643" t="str">
        <f t="shared" si="185"/>
        <v/>
      </c>
      <c r="AI643" t="str">
        <f t="shared" si="185"/>
        <v/>
      </c>
      <c r="AJ643" t="str">
        <f t="shared" si="185"/>
        <v/>
      </c>
      <c r="AK643" t="str">
        <f t="shared" si="185"/>
        <v/>
      </c>
      <c r="AL643" t="str">
        <f t="shared" si="185"/>
        <v/>
      </c>
      <c r="AM643" t="str">
        <f t="shared" si="185"/>
        <v/>
      </c>
      <c r="AN643" t="str">
        <f t="shared" si="185"/>
        <v/>
      </c>
      <c r="AO643" t="str">
        <f t="shared" si="185"/>
        <v/>
      </c>
      <c r="AP643" t="str">
        <f t="shared" si="185"/>
        <v/>
      </c>
      <c r="AQ643" t="str">
        <f t="shared" si="185"/>
        <v/>
      </c>
      <c r="AR643" t="str">
        <f t="shared" si="187"/>
        <v/>
      </c>
      <c r="AS643" t="str">
        <f t="shared" si="187"/>
        <v/>
      </c>
      <c r="AT643" t="str">
        <f t="shared" si="187"/>
        <v/>
      </c>
      <c r="AU643" t="str">
        <f t="shared" si="187"/>
        <v/>
      </c>
      <c r="AV643" t="str">
        <f t="shared" si="187"/>
        <v/>
      </c>
      <c r="AW643" t="str">
        <f t="shared" si="187"/>
        <v/>
      </c>
      <c r="AX643" t="str">
        <f t="shared" si="187"/>
        <v/>
      </c>
      <c r="AY643" t="str">
        <f t="shared" si="187"/>
        <v/>
      </c>
      <c r="BA643">
        <v>643</v>
      </c>
      <c r="BB643">
        <f t="shared" si="184"/>
        <v>81</v>
      </c>
    </row>
    <row r="644" spans="1:54">
      <c r="A644" s="77"/>
      <c r="E644" s="78"/>
      <c r="F644" s="78"/>
      <c r="G644" t="str" cm="1">
        <f t="array" aca="1" ref="G644" ca="1">IFERROR(IF(INDIRECT("'"&amp;B644&amp;"'!Z"&amp;MATCH(INT(BA644/8)+1,INDIRECT("'"&amp;B644&amp;"'!B4:B15"),0)+3)=1,15,IF(INDIRECT("'"&amp;B644&amp;"'!X"&amp;MATCH(INT(BA644/8)+1,INDIRECT("'"&amp;B644&amp;"'!B4:B15"),0)+3)=1,10,IF(INDIRECT("'"&amp;B644&amp;"'!V"&amp;MATCH(INT(BA644/8)+1,INDIRECT("'"&amp;B644&amp;"'!B4:B15"),0)+3)=1,6,IF(INDIRECT("'"&amp;B644&amp;"'!V"&amp;MATCH(INT(BA644/8)+1,INDIRECT("'"&amp;B644&amp;"'!B4:B15"),0)+3)=1,4,0)))),"")</f>
        <v/>
      </c>
      <c r="H644" t="str" cm="1">
        <f t="array" aca="1" ref="H644" ca="1">IFERROR(IFERROR(INDIRECT("'"&amp;B644&amp;"'!AE"&amp;MATCH(INT(BA644/8)+1,INDIRECT("'"&amp;B644&amp;"'!B4:B15"),0)+3),0)-G644,"")</f>
        <v/>
      </c>
      <c r="I644" t="e">
        <f ca="1">H642+H643+H644</f>
        <v>#VALUE!</v>
      </c>
      <c r="J644" t="str">
        <f ca="1">IFERROR(ABS(SUM(I644,-F643,-E643))+ABS(SUM(IF(D644="Traversal",15,IF(D644="High",10,IF(D644="Mid",6,IF(D644="Low",4,0))))-G644)),"")</f>
        <v/>
      </c>
      <c r="K644" t="str" cm="1">
        <f t="array" aca="1" ref="K644" ca="1">IFERROR(INDIRECT("'"&amp;B644&amp;"'!AG"&amp;MATCH(INT(BA644/8)+1,INDIRECT("'"&amp;B644&amp;"'!B4:B15"),0)+3),"")</f>
        <v/>
      </c>
      <c r="M644" t="str">
        <f t="shared" ca="1" si="186"/>
        <v/>
      </c>
      <c r="N644" t="str">
        <f t="shared" si="186"/>
        <v/>
      </c>
      <c r="O644" t="str">
        <f t="shared" si="186"/>
        <v/>
      </c>
      <c r="P644" t="str">
        <f t="shared" si="186"/>
        <v/>
      </c>
      <c r="Q644" t="str">
        <f t="shared" si="186"/>
        <v/>
      </c>
      <c r="R644" t="str">
        <f t="shared" si="186"/>
        <v/>
      </c>
      <c r="S644" t="str">
        <f t="shared" si="186"/>
        <v/>
      </c>
      <c r="T644" t="str">
        <f t="shared" si="186"/>
        <v/>
      </c>
      <c r="U644" t="str">
        <f t="shared" si="186"/>
        <v/>
      </c>
      <c r="V644" t="str">
        <f t="shared" si="186"/>
        <v/>
      </c>
      <c r="W644" t="str">
        <f t="shared" si="186"/>
        <v/>
      </c>
      <c r="X644" t="str">
        <f t="shared" si="186"/>
        <v/>
      </c>
      <c r="Y644" t="str">
        <f t="shared" si="186"/>
        <v/>
      </c>
      <c r="Z644" t="str">
        <f t="shared" si="186"/>
        <v/>
      </c>
      <c r="AA644" t="str">
        <f t="shared" si="186"/>
        <v/>
      </c>
      <c r="AB644" t="str">
        <f t="shared" si="186"/>
        <v/>
      </c>
      <c r="AC644" t="str">
        <f t="shared" si="185"/>
        <v/>
      </c>
      <c r="AD644" t="str">
        <f t="shared" si="185"/>
        <v/>
      </c>
      <c r="AE644" t="str">
        <f t="shared" si="185"/>
        <v/>
      </c>
      <c r="AF644" t="str">
        <f t="shared" si="185"/>
        <v/>
      </c>
      <c r="AG644" t="str">
        <f t="shared" si="185"/>
        <v/>
      </c>
      <c r="AH644" t="str">
        <f t="shared" si="185"/>
        <v/>
      </c>
      <c r="AI644" t="str">
        <f t="shared" si="185"/>
        <v/>
      </c>
      <c r="AJ644" t="str">
        <f t="shared" si="185"/>
        <v/>
      </c>
      <c r="AK644" t="str">
        <f t="shared" si="185"/>
        <v/>
      </c>
      <c r="AL644" t="str">
        <f t="shared" si="185"/>
        <v/>
      </c>
      <c r="AM644" t="str">
        <f t="shared" si="185"/>
        <v/>
      </c>
      <c r="AN644" t="str">
        <f t="shared" si="185"/>
        <v/>
      </c>
      <c r="AO644" t="str">
        <f t="shared" si="185"/>
        <v/>
      </c>
      <c r="AP644" t="str">
        <f t="shared" si="185"/>
        <v/>
      </c>
      <c r="AQ644" t="str">
        <f t="shared" si="185"/>
        <v/>
      </c>
      <c r="AR644" t="str">
        <f t="shared" si="187"/>
        <v/>
      </c>
      <c r="AS644" t="str">
        <f t="shared" si="187"/>
        <v/>
      </c>
      <c r="AT644" t="str">
        <f t="shared" si="187"/>
        <v/>
      </c>
      <c r="AU644" t="str">
        <f t="shared" si="187"/>
        <v/>
      </c>
      <c r="AV644" t="str">
        <f t="shared" si="187"/>
        <v/>
      </c>
      <c r="AW644" t="str">
        <f t="shared" si="187"/>
        <v/>
      </c>
      <c r="AX644" t="str">
        <f t="shared" si="187"/>
        <v/>
      </c>
      <c r="AY644" t="str">
        <f t="shared" si="187"/>
        <v/>
      </c>
      <c r="BA644">
        <v>644</v>
      </c>
      <c r="BB644">
        <f t="shared" si="184"/>
        <v>81</v>
      </c>
    </row>
    <row r="645" spans="1:54">
      <c r="A645" s="77"/>
      <c r="E645" s="78"/>
      <c r="F645" s="78"/>
      <c r="G645" t="str" cm="1">
        <f t="array" aca="1" ref="G645" ca="1">IFERROR(IF(INDIRECT("'"&amp;B645&amp;"'!Z"&amp;MATCH(INT(BA645/8)+1,INDIRECT("'"&amp;B645&amp;"'!B4:B15"),0)+3)=1,15,IF(INDIRECT("'"&amp;B645&amp;"'!X"&amp;MATCH(INT(BA645/8)+1,INDIRECT("'"&amp;B645&amp;"'!B4:B15"),0)+3)=1,10,IF(INDIRECT("'"&amp;B645&amp;"'!V"&amp;MATCH(INT(BA645/8)+1,INDIRECT("'"&amp;B645&amp;"'!B4:B15"),0)+3)=1,6,IF(INDIRECT("'"&amp;B645&amp;"'!V"&amp;MATCH(INT(BA645/8)+1,INDIRECT("'"&amp;B645&amp;"'!B4:B15"),0)+3)=1,4,0)))),"")</f>
        <v/>
      </c>
      <c r="H645" t="str" cm="1">
        <f t="array" aca="1" ref="H645" ca="1">IFERROR(IFERROR(INDIRECT("'"&amp;B645&amp;"'!AE"&amp;MATCH(INT(BA645/8)+1,INDIRECT("'"&amp;B645&amp;"'!B4:B15"),0)+3),0)-G645,"")</f>
        <v/>
      </c>
      <c r="I645" t="e">
        <f ca="1">H645+H646+H647</f>
        <v>#VALUE!</v>
      </c>
      <c r="J645" t="str">
        <f ca="1">IFERROR(ABS(SUM(I645,-F646,-E646))+ABS(SUM(IF(D645="Traversal",15,IF(D645="High",10,IF(D645="Mid",6,IF(D645="Low",4,0))))-G645)),"")</f>
        <v/>
      </c>
      <c r="K645" t="str" cm="1">
        <f t="array" aca="1" ref="K645" ca="1">IFERROR(INDIRECT("'"&amp;B645&amp;"'!AG"&amp;MATCH(INT(BA645/8)+1,INDIRECT("'"&amp;B645&amp;"'!B4:B15"),0)+3),"")</f>
        <v/>
      </c>
      <c r="M645" t="str">
        <f t="shared" ca="1" si="186"/>
        <v/>
      </c>
      <c r="N645" t="str">
        <f t="shared" si="186"/>
        <v/>
      </c>
      <c r="O645" t="str">
        <f t="shared" si="186"/>
        <v/>
      </c>
      <c r="P645" t="str">
        <f t="shared" si="186"/>
        <v/>
      </c>
      <c r="Q645" t="str">
        <f t="shared" si="186"/>
        <v/>
      </c>
      <c r="R645" t="str">
        <f t="shared" si="186"/>
        <v/>
      </c>
      <c r="S645" t="str">
        <f t="shared" si="186"/>
        <v/>
      </c>
      <c r="T645" t="str">
        <f t="shared" si="186"/>
        <v/>
      </c>
      <c r="U645" t="str">
        <f t="shared" si="186"/>
        <v/>
      </c>
      <c r="V645" t="str">
        <f t="shared" si="186"/>
        <v/>
      </c>
      <c r="W645" t="str">
        <f t="shared" si="186"/>
        <v/>
      </c>
      <c r="X645" t="str">
        <f t="shared" si="186"/>
        <v/>
      </c>
      <c r="Y645" t="str">
        <f t="shared" si="186"/>
        <v/>
      </c>
      <c r="Z645" t="str">
        <f t="shared" si="186"/>
        <v/>
      </c>
      <c r="AA645" t="str">
        <f t="shared" si="186"/>
        <v/>
      </c>
      <c r="AB645" t="str">
        <f t="shared" si="186"/>
        <v/>
      </c>
      <c r="AC645" t="str">
        <f t="shared" si="185"/>
        <v/>
      </c>
      <c r="AD645" t="str">
        <f t="shared" si="185"/>
        <v/>
      </c>
      <c r="AE645" t="str">
        <f t="shared" si="185"/>
        <v/>
      </c>
      <c r="AF645" t="str">
        <f t="shared" si="185"/>
        <v/>
      </c>
      <c r="AG645" t="str">
        <f t="shared" si="185"/>
        <v/>
      </c>
      <c r="AH645" t="str">
        <f t="shared" si="185"/>
        <v/>
      </c>
      <c r="AI645" t="str">
        <f t="shared" si="185"/>
        <v/>
      </c>
      <c r="AJ645" t="str">
        <f t="shared" si="185"/>
        <v/>
      </c>
      <c r="AK645" t="str">
        <f t="shared" si="185"/>
        <v/>
      </c>
      <c r="AL645" t="str">
        <f t="shared" si="185"/>
        <v/>
      </c>
      <c r="AM645" t="str">
        <f t="shared" si="185"/>
        <v/>
      </c>
      <c r="AN645" t="str">
        <f t="shared" si="185"/>
        <v/>
      </c>
      <c r="AO645" t="str">
        <f t="shared" si="185"/>
        <v/>
      </c>
      <c r="AP645" t="str">
        <f t="shared" si="185"/>
        <v/>
      </c>
      <c r="AQ645" t="str">
        <f t="shared" si="185"/>
        <v/>
      </c>
      <c r="AR645" t="str">
        <f t="shared" si="187"/>
        <v/>
      </c>
      <c r="AS645" t="str">
        <f t="shared" si="187"/>
        <v/>
      </c>
      <c r="AT645" t="str">
        <f t="shared" si="187"/>
        <v/>
      </c>
      <c r="AU645" t="str">
        <f t="shared" si="187"/>
        <v/>
      </c>
      <c r="AV645" t="str">
        <f t="shared" si="187"/>
        <v/>
      </c>
      <c r="AW645" t="str">
        <f t="shared" si="187"/>
        <v/>
      </c>
      <c r="AX645" t="str">
        <f t="shared" si="187"/>
        <v/>
      </c>
      <c r="AY645" t="str">
        <f t="shared" si="187"/>
        <v/>
      </c>
      <c r="BA645">
        <v>645</v>
      </c>
      <c r="BB645">
        <f t="shared" si="184"/>
        <v>81</v>
      </c>
    </row>
    <row r="646" spans="1:54">
      <c r="A646" s="77"/>
      <c r="E646" s="78"/>
      <c r="F646" s="78"/>
      <c r="G646" t="str" cm="1">
        <f t="array" aca="1" ref="G646" ca="1">IFERROR(IF(INDIRECT("'"&amp;B646&amp;"'!Z"&amp;MATCH(INT(BA646/8)+1,INDIRECT("'"&amp;B646&amp;"'!B4:B15"),0)+3)=1,15,IF(INDIRECT("'"&amp;B646&amp;"'!X"&amp;MATCH(INT(BA646/8)+1,INDIRECT("'"&amp;B646&amp;"'!B4:B15"),0)+3)=1,10,IF(INDIRECT("'"&amp;B646&amp;"'!V"&amp;MATCH(INT(BA646/8)+1,INDIRECT("'"&amp;B646&amp;"'!B4:B15"),0)+3)=1,6,IF(INDIRECT("'"&amp;B646&amp;"'!V"&amp;MATCH(INT(BA646/8)+1,INDIRECT("'"&amp;B646&amp;"'!B4:B15"),0)+3)=1,4,0)))),"")</f>
        <v/>
      </c>
      <c r="H646" t="str" cm="1">
        <f t="array" aca="1" ref="H646" ca="1">IFERROR(IFERROR(INDIRECT("'"&amp;B646&amp;"'!AE"&amp;MATCH(INT(BA646/8)+1,INDIRECT("'"&amp;B646&amp;"'!B4:B15"),0)+3),0)-G646,"")</f>
        <v/>
      </c>
      <c r="I646" t="e">
        <f ca="1">H645+H646+H647</f>
        <v>#VALUE!</v>
      </c>
      <c r="J646" t="str">
        <f ca="1">IFERROR(ABS(SUM(I646,-F646,-E646))+ABS(SUM(IF(D646="Traversal",15,IF(D646="High",10,IF(D646="Mid",6,IF(D646="Low",4,0))))-G646)),"")</f>
        <v/>
      </c>
      <c r="K646" t="str" cm="1">
        <f t="array" aca="1" ref="K646" ca="1">IFERROR(INDIRECT("'"&amp;B646&amp;"'!AG"&amp;MATCH(INT(BA646/8)+1,INDIRECT("'"&amp;B646&amp;"'!B4:B15"),0)+3),"")</f>
        <v/>
      </c>
      <c r="M646" t="str">
        <f t="shared" ca="1" si="186"/>
        <v/>
      </c>
      <c r="N646" t="str">
        <f t="shared" si="186"/>
        <v/>
      </c>
      <c r="O646" t="str">
        <f t="shared" si="186"/>
        <v/>
      </c>
      <c r="P646" t="str">
        <f t="shared" si="186"/>
        <v/>
      </c>
      <c r="Q646" t="str">
        <f t="shared" si="186"/>
        <v/>
      </c>
      <c r="R646" t="str">
        <f t="shared" si="186"/>
        <v/>
      </c>
      <c r="S646" t="str">
        <f t="shared" si="186"/>
        <v/>
      </c>
      <c r="T646" t="str">
        <f t="shared" si="186"/>
        <v/>
      </c>
      <c r="U646" t="str">
        <f t="shared" si="186"/>
        <v/>
      </c>
      <c r="V646" t="str">
        <f t="shared" si="186"/>
        <v/>
      </c>
      <c r="W646" t="str">
        <f t="shared" si="186"/>
        <v/>
      </c>
      <c r="X646" t="str">
        <f t="shared" si="186"/>
        <v/>
      </c>
      <c r="Y646" t="str">
        <f t="shared" si="186"/>
        <v/>
      </c>
      <c r="Z646" t="str">
        <f t="shared" si="186"/>
        <v/>
      </c>
      <c r="AA646" t="str">
        <f t="shared" si="186"/>
        <v/>
      </c>
      <c r="AB646" t="str">
        <f t="shared" si="186"/>
        <v/>
      </c>
      <c r="AC646" t="str">
        <f t="shared" si="185"/>
        <v/>
      </c>
      <c r="AD646" t="str">
        <f t="shared" si="185"/>
        <v/>
      </c>
      <c r="AE646" t="str">
        <f t="shared" si="185"/>
        <v/>
      </c>
      <c r="AF646" t="str">
        <f t="shared" si="185"/>
        <v/>
      </c>
      <c r="AG646" t="str">
        <f t="shared" si="185"/>
        <v/>
      </c>
      <c r="AH646" t="str">
        <f t="shared" si="185"/>
        <v/>
      </c>
      <c r="AI646" t="str">
        <f t="shared" si="185"/>
        <v/>
      </c>
      <c r="AJ646" t="str">
        <f t="shared" si="185"/>
        <v/>
      </c>
      <c r="AK646" t="str">
        <f t="shared" si="185"/>
        <v/>
      </c>
      <c r="AL646" t="str">
        <f t="shared" si="185"/>
        <v/>
      </c>
      <c r="AM646" t="str">
        <f t="shared" si="185"/>
        <v/>
      </c>
      <c r="AN646" t="str">
        <f t="shared" si="185"/>
        <v/>
      </c>
      <c r="AO646" t="str">
        <f t="shared" si="185"/>
        <v/>
      </c>
      <c r="AP646" t="str">
        <f t="shared" si="185"/>
        <v/>
      </c>
      <c r="AQ646" t="str">
        <f t="shared" si="185"/>
        <v/>
      </c>
      <c r="AR646" t="str">
        <f t="shared" si="187"/>
        <v/>
      </c>
      <c r="AS646" t="str">
        <f t="shared" si="187"/>
        <v/>
      </c>
      <c r="AT646" t="str">
        <f t="shared" si="187"/>
        <v/>
      </c>
      <c r="AU646" t="str">
        <f t="shared" si="187"/>
        <v/>
      </c>
      <c r="AV646" t="str">
        <f t="shared" si="187"/>
        <v/>
      </c>
      <c r="AW646" t="str">
        <f t="shared" si="187"/>
        <v/>
      </c>
      <c r="AX646" t="str">
        <f t="shared" si="187"/>
        <v/>
      </c>
      <c r="AY646" t="str">
        <f t="shared" si="187"/>
        <v/>
      </c>
      <c r="BA646">
        <v>646</v>
      </c>
      <c r="BB646">
        <f t="shared" si="184"/>
        <v>81</v>
      </c>
    </row>
    <row r="647" spans="1:54">
      <c r="A647" s="77"/>
      <c r="E647" s="78"/>
      <c r="F647" s="78"/>
      <c r="G647" t="str" cm="1">
        <f t="array" aca="1" ref="G647" ca="1">IFERROR(IF(INDIRECT("'"&amp;B647&amp;"'!Z"&amp;MATCH(INT(BA647/8)+1,INDIRECT("'"&amp;B647&amp;"'!B4:B15"),0)+3)=1,15,IF(INDIRECT("'"&amp;B647&amp;"'!X"&amp;MATCH(INT(BA647/8)+1,INDIRECT("'"&amp;B647&amp;"'!B4:B15"),0)+3)=1,10,IF(INDIRECT("'"&amp;B647&amp;"'!V"&amp;MATCH(INT(BA647/8)+1,INDIRECT("'"&amp;B647&amp;"'!B4:B15"),0)+3)=1,6,IF(INDIRECT("'"&amp;B647&amp;"'!V"&amp;MATCH(INT(BA647/8)+1,INDIRECT("'"&amp;B647&amp;"'!B4:B15"),0)+3)=1,4,0)))),"")</f>
        <v/>
      </c>
      <c r="H647" t="str" cm="1">
        <f t="array" aca="1" ref="H647" ca="1">IFERROR(IFERROR(INDIRECT("'"&amp;B647&amp;"'!AE"&amp;MATCH(INT(BA647/8)+1,INDIRECT("'"&amp;B647&amp;"'!B4:B15"),0)+3),0)-G647,"")</f>
        <v/>
      </c>
      <c r="I647" t="e">
        <f ca="1">H645+H646+H647</f>
        <v>#VALUE!</v>
      </c>
      <c r="J647" t="str">
        <f ca="1">IFERROR(ABS(SUM(I647,-F646,-E646))+ABS(SUM(IF(D647="Traversal",15,IF(D647="High",10,IF(D647="Mid",6,IF(D647="Low",4,0))))-G647)),"")</f>
        <v/>
      </c>
      <c r="K647" t="str" cm="1">
        <f t="array" aca="1" ref="K647" ca="1">IFERROR(INDIRECT("'"&amp;B647&amp;"'!AG"&amp;MATCH(INT(BA647/8)+1,INDIRECT("'"&amp;B647&amp;"'!B4:B15"),0)+3),"")</f>
        <v/>
      </c>
      <c r="M647" t="str">
        <f t="shared" ca="1" si="186"/>
        <v/>
      </c>
      <c r="N647" t="str">
        <f t="shared" si="186"/>
        <v/>
      </c>
      <c r="O647" t="str">
        <f t="shared" si="186"/>
        <v/>
      </c>
      <c r="P647" t="str">
        <f t="shared" si="186"/>
        <v/>
      </c>
      <c r="Q647" t="str">
        <f t="shared" si="186"/>
        <v/>
      </c>
      <c r="R647" t="str">
        <f t="shared" si="186"/>
        <v/>
      </c>
      <c r="S647" t="str">
        <f t="shared" si="186"/>
        <v/>
      </c>
      <c r="T647" t="str">
        <f t="shared" si="186"/>
        <v/>
      </c>
      <c r="U647" t="str">
        <f t="shared" si="186"/>
        <v/>
      </c>
      <c r="V647" t="str">
        <f t="shared" si="186"/>
        <v/>
      </c>
      <c r="W647" t="str">
        <f t="shared" si="186"/>
        <v/>
      </c>
      <c r="X647" t="str">
        <f t="shared" si="186"/>
        <v/>
      </c>
      <c r="Y647" t="str">
        <f t="shared" si="186"/>
        <v/>
      </c>
      <c r="Z647" t="str">
        <f t="shared" si="186"/>
        <v/>
      </c>
      <c r="AA647" t="str">
        <f t="shared" si="186"/>
        <v/>
      </c>
      <c r="AB647" t="str">
        <f t="shared" si="186"/>
        <v/>
      </c>
      <c r="AC647" t="str">
        <f t="shared" si="185"/>
        <v/>
      </c>
      <c r="AD647" t="str">
        <f t="shared" si="185"/>
        <v/>
      </c>
      <c r="AE647" t="str">
        <f t="shared" si="185"/>
        <v/>
      </c>
      <c r="AF647" t="str">
        <f t="shared" si="185"/>
        <v/>
      </c>
      <c r="AG647" t="str">
        <f t="shared" si="185"/>
        <v/>
      </c>
      <c r="AH647" t="str">
        <f t="shared" si="185"/>
        <v/>
      </c>
      <c r="AI647" t="str">
        <f t="shared" si="185"/>
        <v/>
      </c>
      <c r="AJ647" t="str">
        <f t="shared" si="185"/>
        <v/>
      </c>
      <c r="AK647" t="str">
        <f t="shared" si="185"/>
        <v/>
      </c>
      <c r="AL647" t="str">
        <f t="shared" si="185"/>
        <v/>
      </c>
      <c r="AM647" t="str">
        <f t="shared" si="185"/>
        <v/>
      </c>
      <c r="AN647" t="str">
        <f t="shared" si="185"/>
        <v/>
      </c>
      <c r="AO647" t="str">
        <f t="shared" si="185"/>
        <v/>
      </c>
      <c r="AP647" t="str">
        <f t="shared" si="185"/>
        <v/>
      </c>
      <c r="AQ647" t="str">
        <f t="shared" si="185"/>
        <v/>
      </c>
      <c r="AR647" t="str">
        <f t="shared" si="187"/>
        <v/>
      </c>
      <c r="AS647" t="str">
        <f t="shared" si="187"/>
        <v/>
      </c>
      <c r="AT647" t="str">
        <f t="shared" si="187"/>
        <v/>
      </c>
      <c r="AU647" t="str">
        <f t="shared" si="187"/>
        <v/>
      </c>
      <c r="AV647" t="str">
        <f t="shared" si="187"/>
        <v/>
      </c>
      <c r="AW647" t="str">
        <f t="shared" si="187"/>
        <v/>
      </c>
      <c r="AX647" t="str">
        <f t="shared" si="187"/>
        <v/>
      </c>
      <c r="AY647" t="str">
        <f t="shared" si="187"/>
        <v/>
      </c>
      <c r="BA647">
        <v>647</v>
      </c>
      <c r="BB647">
        <f t="shared" si="184"/>
        <v>81</v>
      </c>
    </row>
    <row r="648" spans="1:54">
      <c r="A648" s="77"/>
      <c r="E648" s="78"/>
      <c r="F648" s="78"/>
      <c r="G648" t="str" cm="1">
        <f t="array" aca="1" ref="G648" ca="1">IFERROR(IF(INDIRECT("'"&amp;B648&amp;"'!Z"&amp;MATCH(INT(BA648/8)+1,INDIRECT("'"&amp;B648&amp;"'!B4:B15"),0)+3)=1,15,IF(INDIRECT("'"&amp;B648&amp;"'!X"&amp;MATCH(INT(BA648/8)+1,INDIRECT("'"&amp;B648&amp;"'!B4:B15"),0)+3)=1,10,IF(INDIRECT("'"&amp;B648&amp;"'!V"&amp;MATCH(INT(BA648/8)+1,INDIRECT("'"&amp;B648&amp;"'!B4:B15"),0)+3)=1,6,IF(INDIRECT("'"&amp;B648&amp;"'!V"&amp;MATCH(INT(BA648/8)+1,INDIRECT("'"&amp;B648&amp;"'!B4:B15"),0)+3)=1,4,0)))),"")</f>
        <v/>
      </c>
      <c r="H648" t="str" cm="1">
        <f t="array" aca="1" ref="H648" ca="1">IFERROR(IFERROR(INDIRECT("'"&amp;B648&amp;"'!AE"&amp;MATCH(INT(BA648/8)+1,INDIRECT("'"&amp;B648&amp;"'!B4:B15"),0)+3),0)-G648,"")</f>
        <v/>
      </c>
      <c r="K648" t="str" cm="1">
        <f t="array" aca="1" ref="K648" ca="1">IFERROR(INDIRECT("'"&amp;B648&amp;"'!AG"&amp;MATCH(INT(BA648/8)+1,INDIRECT("'"&amp;B648&amp;"'!B4:B15"),0)+3),"")</f>
        <v/>
      </c>
      <c r="M648" t="str">
        <f t="shared" ca="1" si="186"/>
        <v/>
      </c>
      <c r="N648" t="str">
        <f t="shared" si="186"/>
        <v/>
      </c>
      <c r="O648" t="str">
        <f t="shared" si="186"/>
        <v/>
      </c>
      <c r="P648" t="str">
        <f t="shared" si="186"/>
        <v/>
      </c>
      <c r="Q648" t="str">
        <f t="shared" si="186"/>
        <v/>
      </c>
      <c r="R648" t="str">
        <f t="shared" si="186"/>
        <v/>
      </c>
      <c r="S648" t="str">
        <f t="shared" si="186"/>
        <v/>
      </c>
      <c r="T648" t="str">
        <f t="shared" si="186"/>
        <v/>
      </c>
      <c r="U648" t="str">
        <f t="shared" si="186"/>
        <v/>
      </c>
      <c r="V648" t="str">
        <f t="shared" si="186"/>
        <v/>
      </c>
      <c r="W648" t="str">
        <f t="shared" si="186"/>
        <v/>
      </c>
      <c r="X648" t="str">
        <f t="shared" si="186"/>
        <v/>
      </c>
      <c r="Y648" t="str">
        <f t="shared" si="186"/>
        <v/>
      </c>
      <c r="Z648" t="str">
        <f t="shared" si="186"/>
        <v/>
      </c>
      <c r="AA648" t="str">
        <f t="shared" si="186"/>
        <v/>
      </c>
      <c r="AB648" t="str">
        <f t="shared" ref="AB648:AQ663" si="188">IF(AB$1="","",IF($K648=AB$1,$J648,""))</f>
        <v/>
      </c>
      <c r="AC648" t="str">
        <f t="shared" si="188"/>
        <v/>
      </c>
      <c r="AD648" t="str">
        <f t="shared" si="188"/>
        <v/>
      </c>
      <c r="AE648" t="str">
        <f t="shared" si="188"/>
        <v/>
      </c>
      <c r="AF648" t="str">
        <f t="shared" si="188"/>
        <v/>
      </c>
      <c r="AG648" t="str">
        <f t="shared" si="188"/>
        <v/>
      </c>
      <c r="AH648" t="str">
        <f t="shared" si="188"/>
        <v/>
      </c>
      <c r="AI648" t="str">
        <f t="shared" si="188"/>
        <v/>
      </c>
      <c r="AJ648" t="str">
        <f t="shared" si="188"/>
        <v/>
      </c>
      <c r="AK648" t="str">
        <f t="shared" si="188"/>
        <v/>
      </c>
      <c r="AL648" t="str">
        <f t="shared" si="188"/>
        <v/>
      </c>
      <c r="AM648" t="str">
        <f t="shared" si="188"/>
        <v/>
      </c>
      <c r="AN648" t="str">
        <f t="shared" si="188"/>
        <v/>
      </c>
      <c r="AO648" t="str">
        <f t="shared" si="188"/>
        <v/>
      </c>
      <c r="AP648" t="str">
        <f t="shared" si="188"/>
        <v/>
      </c>
      <c r="AQ648" t="str">
        <f t="shared" si="188"/>
        <v/>
      </c>
      <c r="AR648" t="str">
        <f t="shared" si="187"/>
        <v/>
      </c>
      <c r="AS648" t="str">
        <f t="shared" si="187"/>
        <v/>
      </c>
      <c r="AT648" t="str">
        <f t="shared" si="187"/>
        <v/>
      </c>
      <c r="AU648" t="str">
        <f t="shared" si="187"/>
        <v/>
      </c>
      <c r="AV648" t="str">
        <f t="shared" si="187"/>
        <v/>
      </c>
      <c r="AW648" t="str">
        <f t="shared" si="187"/>
        <v/>
      </c>
      <c r="AX648" t="str">
        <f t="shared" si="187"/>
        <v/>
      </c>
      <c r="AY648" t="str">
        <f t="shared" si="187"/>
        <v/>
      </c>
      <c r="BA648">
        <v>648</v>
      </c>
      <c r="BB648">
        <f t="shared" si="184"/>
        <v>82</v>
      </c>
    </row>
    <row r="649" spans="1:54">
      <c r="A649" s="77"/>
      <c r="E649" s="78"/>
      <c r="F649" s="78"/>
      <c r="G649" t="str" cm="1">
        <f t="array" aca="1" ref="G649" ca="1">IFERROR(IF(INDIRECT("'"&amp;B649&amp;"'!Z"&amp;MATCH(INT(BA649/8)+1,INDIRECT("'"&amp;B649&amp;"'!B4:B15"),0)+3)=1,15,IF(INDIRECT("'"&amp;B649&amp;"'!X"&amp;MATCH(INT(BA649/8)+1,INDIRECT("'"&amp;B649&amp;"'!B4:B15"),0)+3)=1,10,IF(INDIRECT("'"&amp;B649&amp;"'!V"&amp;MATCH(INT(BA649/8)+1,INDIRECT("'"&amp;B649&amp;"'!B4:B15"),0)+3)=1,6,IF(INDIRECT("'"&amp;B649&amp;"'!V"&amp;MATCH(INT(BA649/8)+1,INDIRECT("'"&amp;B649&amp;"'!B4:B15"),0)+3)=1,4,0)))),"")</f>
        <v/>
      </c>
      <c r="H649" t="str" cm="1">
        <f t="array" aca="1" ref="H649" ca="1">IFERROR(IFERROR(INDIRECT("'"&amp;B649&amp;"'!AE"&amp;MATCH(INT(BA649/8)+1,INDIRECT("'"&amp;B649&amp;"'!B4:B15"),0)+3),0)-G649,"")</f>
        <v/>
      </c>
      <c r="K649" t="str" cm="1">
        <f t="array" aca="1" ref="K649" ca="1">IFERROR(INDIRECT("'"&amp;B649&amp;"'!AG"&amp;MATCH(INT(BA649/8)+1,INDIRECT("'"&amp;B649&amp;"'!B4:B15"),0)+3),"")</f>
        <v/>
      </c>
      <c r="M649" t="str">
        <f t="shared" ref="M649:AB664" ca="1" si="189">IF(M$1="","",IF($K649=M$1,$J649,""))</f>
        <v/>
      </c>
      <c r="N649" t="str">
        <f t="shared" si="189"/>
        <v/>
      </c>
      <c r="O649" t="str">
        <f t="shared" si="189"/>
        <v/>
      </c>
      <c r="P649" t="str">
        <f t="shared" si="189"/>
        <v/>
      </c>
      <c r="Q649" t="str">
        <f t="shared" si="189"/>
        <v/>
      </c>
      <c r="R649" t="str">
        <f t="shared" si="189"/>
        <v/>
      </c>
      <c r="S649" t="str">
        <f t="shared" si="189"/>
        <v/>
      </c>
      <c r="T649" t="str">
        <f t="shared" si="189"/>
        <v/>
      </c>
      <c r="U649" t="str">
        <f t="shared" si="189"/>
        <v/>
      </c>
      <c r="V649" t="str">
        <f t="shared" si="189"/>
        <v/>
      </c>
      <c r="W649" t="str">
        <f t="shared" si="189"/>
        <v/>
      </c>
      <c r="X649" t="str">
        <f t="shared" si="189"/>
        <v/>
      </c>
      <c r="Y649" t="str">
        <f t="shared" si="189"/>
        <v/>
      </c>
      <c r="Z649" t="str">
        <f t="shared" si="189"/>
        <v/>
      </c>
      <c r="AA649" t="str">
        <f t="shared" si="189"/>
        <v/>
      </c>
      <c r="AB649" t="str">
        <f t="shared" si="189"/>
        <v/>
      </c>
      <c r="AC649" t="str">
        <f t="shared" si="188"/>
        <v/>
      </c>
      <c r="AD649" t="str">
        <f t="shared" si="188"/>
        <v/>
      </c>
      <c r="AE649" t="str">
        <f t="shared" si="188"/>
        <v/>
      </c>
      <c r="AF649" t="str">
        <f t="shared" si="188"/>
        <v/>
      </c>
      <c r="AG649" t="str">
        <f t="shared" si="188"/>
        <v/>
      </c>
      <c r="AH649" t="str">
        <f t="shared" si="188"/>
        <v/>
      </c>
      <c r="AI649" t="str">
        <f t="shared" si="188"/>
        <v/>
      </c>
      <c r="AJ649" t="str">
        <f t="shared" si="188"/>
        <v/>
      </c>
      <c r="AK649" t="str">
        <f t="shared" si="188"/>
        <v/>
      </c>
      <c r="AL649" t="str">
        <f t="shared" si="188"/>
        <v/>
      </c>
      <c r="AM649" t="str">
        <f t="shared" si="188"/>
        <v/>
      </c>
      <c r="AN649" t="str">
        <f t="shared" si="188"/>
        <v/>
      </c>
      <c r="AO649" t="str">
        <f t="shared" si="188"/>
        <v/>
      </c>
      <c r="AP649" t="str">
        <f t="shared" si="188"/>
        <v/>
      </c>
      <c r="AQ649" t="str">
        <f t="shared" si="188"/>
        <v/>
      </c>
      <c r="AR649" t="str">
        <f t="shared" ref="AR649:AY664" si="190">IF(AR$1="","",IF($K649=AR$1,$J649,""))</f>
        <v/>
      </c>
      <c r="AS649" t="str">
        <f t="shared" si="190"/>
        <v/>
      </c>
      <c r="AT649" t="str">
        <f t="shared" si="190"/>
        <v/>
      </c>
      <c r="AU649" t="str">
        <f t="shared" si="190"/>
        <v/>
      </c>
      <c r="AV649" t="str">
        <f t="shared" si="190"/>
        <v/>
      </c>
      <c r="AW649" t="str">
        <f t="shared" si="190"/>
        <v/>
      </c>
      <c r="AX649" t="str">
        <f t="shared" si="190"/>
        <v/>
      </c>
      <c r="AY649" t="str">
        <f t="shared" si="190"/>
        <v/>
      </c>
      <c r="BA649">
        <v>649</v>
      </c>
      <c r="BB649">
        <f t="shared" si="184"/>
        <v>82</v>
      </c>
    </row>
    <row r="650" spans="1:54">
      <c r="A650" s="77"/>
      <c r="E650" s="78"/>
      <c r="F650" s="78"/>
      <c r="G650" t="str" cm="1">
        <f t="array" aca="1" ref="G650" ca="1">IFERROR(IF(INDIRECT("'"&amp;B650&amp;"'!Z"&amp;MATCH(INT(BA650/8)+1,INDIRECT("'"&amp;B650&amp;"'!B4:B15"),0)+3)=1,15,IF(INDIRECT("'"&amp;B650&amp;"'!X"&amp;MATCH(INT(BA650/8)+1,INDIRECT("'"&amp;B650&amp;"'!B4:B15"),0)+3)=1,10,IF(INDIRECT("'"&amp;B650&amp;"'!V"&amp;MATCH(INT(BA650/8)+1,INDIRECT("'"&amp;B650&amp;"'!B4:B15"),0)+3)=1,6,IF(INDIRECT("'"&amp;B650&amp;"'!V"&amp;MATCH(INT(BA650/8)+1,INDIRECT("'"&amp;B650&amp;"'!B4:B15"),0)+3)=1,4,0)))),"")</f>
        <v/>
      </c>
      <c r="H650" t="str" cm="1">
        <f t="array" aca="1" ref="H650" ca="1">IFERROR(IFERROR(INDIRECT("'"&amp;B650&amp;"'!AE"&amp;MATCH(INT(BA650/8)+1,INDIRECT("'"&amp;B650&amp;"'!B4:B15"),0)+3),0)-G650,"")</f>
        <v/>
      </c>
      <c r="I650" t="e">
        <f ca="1">H650+H651+H652</f>
        <v>#VALUE!</v>
      </c>
      <c r="J650" t="str">
        <f ca="1">IFERROR(ABS(SUM(I650,-F651,-E651))+ABS(SUM(IF(D650="Traversal",15,IF(D650="High",10,IF(D650="Mid",6,IF(D650="Low",4,0))))-G650)),"")</f>
        <v/>
      </c>
      <c r="K650" t="str" cm="1">
        <f t="array" aca="1" ref="K650" ca="1">IFERROR(INDIRECT("'"&amp;B650&amp;"'!AG"&amp;MATCH(INT(BA650/8)+1,INDIRECT("'"&amp;B650&amp;"'!B4:B15"),0)+3),"")</f>
        <v/>
      </c>
      <c r="M650" t="str">
        <f t="shared" ca="1" si="189"/>
        <v/>
      </c>
      <c r="N650" t="str">
        <f t="shared" si="189"/>
        <v/>
      </c>
      <c r="O650" t="str">
        <f t="shared" si="189"/>
        <v/>
      </c>
      <c r="P650" t="str">
        <f t="shared" si="189"/>
        <v/>
      </c>
      <c r="Q650" t="str">
        <f t="shared" si="189"/>
        <v/>
      </c>
      <c r="R650" t="str">
        <f t="shared" si="189"/>
        <v/>
      </c>
      <c r="S650" t="str">
        <f t="shared" si="189"/>
        <v/>
      </c>
      <c r="T650" t="str">
        <f t="shared" si="189"/>
        <v/>
      </c>
      <c r="U650" t="str">
        <f t="shared" si="189"/>
        <v/>
      </c>
      <c r="V650" t="str">
        <f t="shared" si="189"/>
        <v/>
      </c>
      <c r="W650" t="str">
        <f t="shared" si="189"/>
        <v/>
      </c>
      <c r="X650" t="str">
        <f t="shared" si="189"/>
        <v/>
      </c>
      <c r="Y650" t="str">
        <f t="shared" si="189"/>
        <v/>
      </c>
      <c r="Z650" t="str">
        <f t="shared" si="189"/>
        <v/>
      </c>
      <c r="AA650" t="str">
        <f t="shared" si="189"/>
        <v/>
      </c>
      <c r="AB650" t="str">
        <f t="shared" si="189"/>
        <v/>
      </c>
      <c r="AC650" t="str">
        <f t="shared" si="188"/>
        <v/>
      </c>
      <c r="AD650" t="str">
        <f t="shared" si="188"/>
        <v/>
      </c>
      <c r="AE650" t="str">
        <f t="shared" si="188"/>
        <v/>
      </c>
      <c r="AF650" t="str">
        <f t="shared" si="188"/>
        <v/>
      </c>
      <c r="AG650" t="str">
        <f t="shared" si="188"/>
        <v/>
      </c>
      <c r="AH650" t="str">
        <f t="shared" si="188"/>
        <v/>
      </c>
      <c r="AI650" t="str">
        <f t="shared" si="188"/>
        <v/>
      </c>
      <c r="AJ650" t="str">
        <f t="shared" si="188"/>
        <v/>
      </c>
      <c r="AK650" t="str">
        <f t="shared" si="188"/>
        <v/>
      </c>
      <c r="AL650" t="str">
        <f t="shared" si="188"/>
        <v/>
      </c>
      <c r="AM650" t="str">
        <f t="shared" si="188"/>
        <v/>
      </c>
      <c r="AN650" t="str">
        <f t="shared" si="188"/>
        <v/>
      </c>
      <c r="AO650" t="str">
        <f t="shared" si="188"/>
        <v/>
      </c>
      <c r="AP650" t="str">
        <f t="shared" si="188"/>
        <v/>
      </c>
      <c r="AQ650" t="str">
        <f t="shared" si="188"/>
        <v/>
      </c>
      <c r="AR650" t="str">
        <f t="shared" si="190"/>
        <v/>
      </c>
      <c r="AS650" t="str">
        <f t="shared" si="190"/>
        <v/>
      </c>
      <c r="AT650" t="str">
        <f t="shared" si="190"/>
        <v/>
      </c>
      <c r="AU650" t="str">
        <f t="shared" si="190"/>
        <v/>
      </c>
      <c r="AV650" t="str">
        <f t="shared" si="190"/>
        <v/>
      </c>
      <c r="AW650" t="str">
        <f t="shared" si="190"/>
        <v/>
      </c>
      <c r="AX650" t="str">
        <f t="shared" si="190"/>
        <v/>
      </c>
      <c r="AY650" t="str">
        <f t="shared" si="190"/>
        <v/>
      </c>
      <c r="BA650">
        <v>650</v>
      </c>
      <c r="BB650">
        <f t="shared" si="184"/>
        <v>82</v>
      </c>
    </row>
    <row r="651" spans="1:54">
      <c r="A651" s="77"/>
      <c r="E651" s="78"/>
      <c r="F651" s="78"/>
      <c r="G651" t="str" cm="1">
        <f t="array" aca="1" ref="G651" ca="1">IFERROR(IF(INDIRECT("'"&amp;B651&amp;"'!Z"&amp;MATCH(INT(BA651/8)+1,INDIRECT("'"&amp;B651&amp;"'!B4:B15"),0)+3)=1,15,IF(INDIRECT("'"&amp;B651&amp;"'!X"&amp;MATCH(INT(BA651/8)+1,INDIRECT("'"&amp;B651&amp;"'!B4:B15"),0)+3)=1,10,IF(INDIRECT("'"&amp;B651&amp;"'!V"&amp;MATCH(INT(BA651/8)+1,INDIRECT("'"&amp;B651&amp;"'!B4:B15"),0)+3)=1,6,IF(INDIRECT("'"&amp;B651&amp;"'!V"&amp;MATCH(INT(BA651/8)+1,INDIRECT("'"&amp;B651&amp;"'!B4:B15"),0)+3)=1,4,0)))),"")</f>
        <v/>
      </c>
      <c r="H651" t="str" cm="1">
        <f t="array" aca="1" ref="H651" ca="1">IFERROR(IFERROR(INDIRECT("'"&amp;B651&amp;"'!AE"&amp;MATCH(INT(BA651/8)+1,INDIRECT("'"&amp;B651&amp;"'!B4:B15"),0)+3),0)-G651,"")</f>
        <v/>
      </c>
      <c r="I651" t="e">
        <f ca="1">H650+H651+H652</f>
        <v>#VALUE!</v>
      </c>
      <c r="J651" t="str">
        <f ca="1">IFERROR(ABS(SUM(I651,-F651,-E651))+ABS(SUM(IF(D651="Traversal",15,IF(D651="High",10,IF(D651="Mid",6,IF(D651="Low",4,0))))-G651)),"")</f>
        <v/>
      </c>
      <c r="K651" t="str" cm="1">
        <f t="array" aca="1" ref="K651" ca="1">IFERROR(INDIRECT("'"&amp;B651&amp;"'!AG"&amp;MATCH(INT(BA651/8)+1,INDIRECT("'"&amp;B651&amp;"'!B4:B15"),0)+3),"")</f>
        <v/>
      </c>
      <c r="M651" t="str">
        <f t="shared" ca="1" si="189"/>
        <v/>
      </c>
      <c r="N651" t="str">
        <f t="shared" si="189"/>
        <v/>
      </c>
      <c r="O651" t="str">
        <f t="shared" si="189"/>
        <v/>
      </c>
      <c r="P651" t="str">
        <f t="shared" si="189"/>
        <v/>
      </c>
      <c r="Q651" t="str">
        <f t="shared" si="189"/>
        <v/>
      </c>
      <c r="R651" t="str">
        <f t="shared" si="189"/>
        <v/>
      </c>
      <c r="S651" t="str">
        <f t="shared" si="189"/>
        <v/>
      </c>
      <c r="T651" t="str">
        <f t="shared" si="189"/>
        <v/>
      </c>
      <c r="U651" t="str">
        <f t="shared" si="189"/>
        <v/>
      </c>
      <c r="V651" t="str">
        <f t="shared" si="189"/>
        <v/>
      </c>
      <c r="W651" t="str">
        <f t="shared" si="189"/>
        <v/>
      </c>
      <c r="X651" t="str">
        <f t="shared" si="189"/>
        <v/>
      </c>
      <c r="Y651" t="str">
        <f t="shared" si="189"/>
        <v/>
      </c>
      <c r="Z651" t="str">
        <f t="shared" si="189"/>
        <v/>
      </c>
      <c r="AA651" t="str">
        <f t="shared" si="189"/>
        <v/>
      </c>
      <c r="AB651" t="str">
        <f t="shared" si="189"/>
        <v/>
      </c>
      <c r="AC651" t="str">
        <f t="shared" si="188"/>
        <v/>
      </c>
      <c r="AD651" t="str">
        <f t="shared" si="188"/>
        <v/>
      </c>
      <c r="AE651" t="str">
        <f t="shared" si="188"/>
        <v/>
      </c>
      <c r="AF651" t="str">
        <f t="shared" si="188"/>
        <v/>
      </c>
      <c r="AG651" t="str">
        <f t="shared" si="188"/>
        <v/>
      </c>
      <c r="AH651" t="str">
        <f t="shared" si="188"/>
        <v/>
      </c>
      <c r="AI651" t="str">
        <f t="shared" si="188"/>
        <v/>
      </c>
      <c r="AJ651" t="str">
        <f t="shared" si="188"/>
        <v/>
      </c>
      <c r="AK651" t="str">
        <f t="shared" si="188"/>
        <v/>
      </c>
      <c r="AL651" t="str">
        <f t="shared" si="188"/>
        <v/>
      </c>
      <c r="AM651" t="str">
        <f t="shared" si="188"/>
        <v/>
      </c>
      <c r="AN651" t="str">
        <f t="shared" si="188"/>
        <v/>
      </c>
      <c r="AO651" t="str">
        <f t="shared" si="188"/>
        <v/>
      </c>
      <c r="AP651" t="str">
        <f t="shared" si="188"/>
        <v/>
      </c>
      <c r="AQ651" t="str">
        <f t="shared" si="188"/>
        <v/>
      </c>
      <c r="AR651" t="str">
        <f t="shared" si="190"/>
        <v/>
      </c>
      <c r="AS651" t="str">
        <f t="shared" si="190"/>
        <v/>
      </c>
      <c r="AT651" t="str">
        <f t="shared" si="190"/>
        <v/>
      </c>
      <c r="AU651" t="str">
        <f t="shared" si="190"/>
        <v/>
      </c>
      <c r="AV651" t="str">
        <f t="shared" si="190"/>
        <v/>
      </c>
      <c r="AW651" t="str">
        <f t="shared" si="190"/>
        <v/>
      </c>
      <c r="AX651" t="str">
        <f t="shared" si="190"/>
        <v/>
      </c>
      <c r="AY651" t="str">
        <f t="shared" si="190"/>
        <v/>
      </c>
      <c r="BA651">
        <v>651</v>
      </c>
      <c r="BB651">
        <f t="shared" si="184"/>
        <v>82</v>
      </c>
    </row>
    <row r="652" spans="1:54">
      <c r="A652" s="77"/>
      <c r="E652" s="78"/>
      <c r="F652" s="78"/>
      <c r="G652" t="str" cm="1">
        <f t="array" aca="1" ref="G652" ca="1">IFERROR(IF(INDIRECT("'"&amp;B652&amp;"'!Z"&amp;MATCH(INT(BA652/8)+1,INDIRECT("'"&amp;B652&amp;"'!B4:B15"),0)+3)=1,15,IF(INDIRECT("'"&amp;B652&amp;"'!X"&amp;MATCH(INT(BA652/8)+1,INDIRECT("'"&amp;B652&amp;"'!B4:B15"),0)+3)=1,10,IF(INDIRECT("'"&amp;B652&amp;"'!V"&amp;MATCH(INT(BA652/8)+1,INDIRECT("'"&amp;B652&amp;"'!B4:B15"),0)+3)=1,6,IF(INDIRECT("'"&amp;B652&amp;"'!V"&amp;MATCH(INT(BA652/8)+1,INDIRECT("'"&amp;B652&amp;"'!B4:B15"),0)+3)=1,4,0)))),"")</f>
        <v/>
      </c>
      <c r="H652" t="str" cm="1">
        <f t="array" aca="1" ref="H652" ca="1">IFERROR(IFERROR(INDIRECT("'"&amp;B652&amp;"'!AE"&amp;MATCH(INT(BA652/8)+1,INDIRECT("'"&amp;B652&amp;"'!B4:B15"),0)+3),0)-G652,"")</f>
        <v/>
      </c>
      <c r="I652" t="e">
        <f ca="1">H650+H651+H652</f>
        <v>#VALUE!</v>
      </c>
      <c r="J652" t="str">
        <f ca="1">IFERROR(ABS(SUM(I652,-F651,-E651))+ABS(SUM(IF(D652="Traversal",15,IF(D652="High",10,IF(D652="Mid",6,IF(D652="Low",4,0))))-G652)),"")</f>
        <v/>
      </c>
      <c r="K652" t="str" cm="1">
        <f t="array" aca="1" ref="K652" ca="1">IFERROR(INDIRECT("'"&amp;B652&amp;"'!AG"&amp;MATCH(INT(BA652/8)+1,INDIRECT("'"&amp;B652&amp;"'!B4:B15"),0)+3),"")</f>
        <v/>
      </c>
      <c r="M652" t="str">
        <f t="shared" ca="1" si="189"/>
        <v/>
      </c>
      <c r="N652" t="str">
        <f t="shared" si="189"/>
        <v/>
      </c>
      <c r="O652" t="str">
        <f t="shared" si="189"/>
        <v/>
      </c>
      <c r="P652" t="str">
        <f t="shared" si="189"/>
        <v/>
      </c>
      <c r="Q652" t="str">
        <f t="shared" si="189"/>
        <v/>
      </c>
      <c r="R652" t="str">
        <f t="shared" si="189"/>
        <v/>
      </c>
      <c r="S652" t="str">
        <f t="shared" si="189"/>
        <v/>
      </c>
      <c r="T652" t="str">
        <f t="shared" si="189"/>
        <v/>
      </c>
      <c r="U652" t="str">
        <f t="shared" si="189"/>
        <v/>
      </c>
      <c r="V652" t="str">
        <f t="shared" si="189"/>
        <v/>
      </c>
      <c r="W652" t="str">
        <f t="shared" si="189"/>
        <v/>
      </c>
      <c r="X652" t="str">
        <f t="shared" si="189"/>
        <v/>
      </c>
      <c r="Y652" t="str">
        <f t="shared" si="189"/>
        <v/>
      </c>
      <c r="Z652" t="str">
        <f t="shared" si="189"/>
        <v/>
      </c>
      <c r="AA652" t="str">
        <f t="shared" si="189"/>
        <v/>
      </c>
      <c r="AB652" t="str">
        <f t="shared" si="189"/>
        <v/>
      </c>
      <c r="AC652" t="str">
        <f t="shared" si="188"/>
        <v/>
      </c>
      <c r="AD652" t="str">
        <f t="shared" si="188"/>
        <v/>
      </c>
      <c r="AE652" t="str">
        <f t="shared" si="188"/>
        <v/>
      </c>
      <c r="AF652" t="str">
        <f t="shared" si="188"/>
        <v/>
      </c>
      <c r="AG652" t="str">
        <f t="shared" si="188"/>
        <v/>
      </c>
      <c r="AH652" t="str">
        <f t="shared" si="188"/>
        <v/>
      </c>
      <c r="AI652" t="str">
        <f t="shared" si="188"/>
        <v/>
      </c>
      <c r="AJ652" t="str">
        <f t="shared" si="188"/>
        <v/>
      </c>
      <c r="AK652" t="str">
        <f t="shared" si="188"/>
        <v/>
      </c>
      <c r="AL652" t="str">
        <f t="shared" si="188"/>
        <v/>
      </c>
      <c r="AM652" t="str">
        <f t="shared" si="188"/>
        <v/>
      </c>
      <c r="AN652" t="str">
        <f t="shared" si="188"/>
        <v/>
      </c>
      <c r="AO652" t="str">
        <f t="shared" si="188"/>
        <v/>
      </c>
      <c r="AP652" t="str">
        <f t="shared" si="188"/>
        <v/>
      </c>
      <c r="AQ652" t="str">
        <f t="shared" si="188"/>
        <v/>
      </c>
      <c r="AR652" t="str">
        <f t="shared" si="190"/>
        <v/>
      </c>
      <c r="AS652" t="str">
        <f t="shared" si="190"/>
        <v/>
      </c>
      <c r="AT652" t="str">
        <f t="shared" si="190"/>
        <v/>
      </c>
      <c r="AU652" t="str">
        <f t="shared" si="190"/>
        <v/>
      </c>
      <c r="AV652" t="str">
        <f t="shared" si="190"/>
        <v/>
      </c>
      <c r="AW652" t="str">
        <f t="shared" si="190"/>
        <v/>
      </c>
      <c r="AX652" t="str">
        <f t="shared" si="190"/>
        <v/>
      </c>
      <c r="AY652" t="str">
        <f t="shared" si="190"/>
        <v/>
      </c>
      <c r="BA652">
        <v>652</v>
      </c>
      <c r="BB652">
        <f t="shared" si="184"/>
        <v>82</v>
      </c>
    </row>
    <row r="653" spans="1:54">
      <c r="A653" s="77"/>
      <c r="E653" s="78"/>
      <c r="F653" s="78"/>
      <c r="G653" t="str" cm="1">
        <f t="array" aca="1" ref="G653" ca="1">IFERROR(IF(INDIRECT("'"&amp;B653&amp;"'!Z"&amp;MATCH(INT(BA653/8)+1,INDIRECT("'"&amp;B653&amp;"'!B4:B15"),0)+3)=1,15,IF(INDIRECT("'"&amp;B653&amp;"'!X"&amp;MATCH(INT(BA653/8)+1,INDIRECT("'"&amp;B653&amp;"'!B4:B15"),0)+3)=1,10,IF(INDIRECT("'"&amp;B653&amp;"'!V"&amp;MATCH(INT(BA653/8)+1,INDIRECT("'"&amp;B653&amp;"'!B4:B15"),0)+3)=1,6,IF(INDIRECT("'"&amp;B653&amp;"'!V"&amp;MATCH(INT(BA653/8)+1,INDIRECT("'"&amp;B653&amp;"'!B4:B15"),0)+3)=1,4,0)))),"")</f>
        <v/>
      </c>
      <c r="H653" t="str" cm="1">
        <f t="array" aca="1" ref="H653" ca="1">IFERROR(IFERROR(INDIRECT("'"&amp;B653&amp;"'!AE"&amp;MATCH(INT(BA653/8)+1,INDIRECT("'"&amp;B653&amp;"'!B4:B15"),0)+3),0)-G653,"")</f>
        <v/>
      </c>
      <c r="I653" t="e">
        <f ca="1">H653+H654+H655</f>
        <v>#VALUE!</v>
      </c>
      <c r="J653" t="str">
        <f ca="1">IFERROR(ABS(SUM(I653,-F654,-E654))+ABS(SUM(IF(D653="Traversal",15,IF(D653="High",10,IF(D653="Mid",6,IF(D653="Low",4,0))))-G653)),"")</f>
        <v/>
      </c>
      <c r="K653" t="str" cm="1">
        <f t="array" aca="1" ref="K653" ca="1">IFERROR(INDIRECT("'"&amp;B653&amp;"'!AG"&amp;MATCH(INT(BA653/8)+1,INDIRECT("'"&amp;B653&amp;"'!B4:B15"),0)+3),"")</f>
        <v/>
      </c>
      <c r="M653" t="str">
        <f t="shared" ca="1" si="189"/>
        <v/>
      </c>
      <c r="N653" t="str">
        <f t="shared" si="189"/>
        <v/>
      </c>
      <c r="O653" t="str">
        <f t="shared" si="189"/>
        <v/>
      </c>
      <c r="P653" t="str">
        <f t="shared" si="189"/>
        <v/>
      </c>
      <c r="Q653" t="str">
        <f t="shared" si="189"/>
        <v/>
      </c>
      <c r="R653" t="str">
        <f t="shared" si="189"/>
        <v/>
      </c>
      <c r="S653" t="str">
        <f t="shared" si="189"/>
        <v/>
      </c>
      <c r="T653" t="str">
        <f t="shared" si="189"/>
        <v/>
      </c>
      <c r="U653" t="str">
        <f t="shared" si="189"/>
        <v/>
      </c>
      <c r="V653" t="str">
        <f t="shared" si="189"/>
        <v/>
      </c>
      <c r="W653" t="str">
        <f t="shared" si="189"/>
        <v/>
      </c>
      <c r="X653" t="str">
        <f t="shared" si="189"/>
        <v/>
      </c>
      <c r="Y653" t="str">
        <f t="shared" si="189"/>
        <v/>
      </c>
      <c r="Z653" t="str">
        <f t="shared" si="189"/>
        <v/>
      </c>
      <c r="AA653" t="str">
        <f t="shared" si="189"/>
        <v/>
      </c>
      <c r="AB653" t="str">
        <f t="shared" si="189"/>
        <v/>
      </c>
      <c r="AC653" t="str">
        <f t="shared" si="188"/>
        <v/>
      </c>
      <c r="AD653" t="str">
        <f t="shared" si="188"/>
        <v/>
      </c>
      <c r="AE653" t="str">
        <f t="shared" si="188"/>
        <v/>
      </c>
      <c r="AF653" t="str">
        <f t="shared" si="188"/>
        <v/>
      </c>
      <c r="AG653" t="str">
        <f t="shared" si="188"/>
        <v/>
      </c>
      <c r="AH653" t="str">
        <f t="shared" si="188"/>
        <v/>
      </c>
      <c r="AI653" t="str">
        <f t="shared" si="188"/>
        <v/>
      </c>
      <c r="AJ653" t="str">
        <f t="shared" si="188"/>
        <v/>
      </c>
      <c r="AK653" t="str">
        <f t="shared" si="188"/>
        <v/>
      </c>
      <c r="AL653" t="str">
        <f t="shared" si="188"/>
        <v/>
      </c>
      <c r="AM653" t="str">
        <f t="shared" si="188"/>
        <v/>
      </c>
      <c r="AN653" t="str">
        <f t="shared" si="188"/>
        <v/>
      </c>
      <c r="AO653" t="str">
        <f t="shared" si="188"/>
        <v/>
      </c>
      <c r="AP653" t="str">
        <f t="shared" si="188"/>
        <v/>
      </c>
      <c r="AQ653" t="str">
        <f t="shared" si="188"/>
        <v/>
      </c>
      <c r="AR653" t="str">
        <f t="shared" si="190"/>
        <v/>
      </c>
      <c r="AS653" t="str">
        <f t="shared" si="190"/>
        <v/>
      </c>
      <c r="AT653" t="str">
        <f t="shared" si="190"/>
        <v/>
      </c>
      <c r="AU653" t="str">
        <f t="shared" si="190"/>
        <v/>
      </c>
      <c r="AV653" t="str">
        <f t="shared" si="190"/>
        <v/>
      </c>
      <c r="AW653" t="str">
        <f t="shared" si="190"/>
        <v/>
      </c>
      <c r="AX653" t="str">
        <f t="shared" si="190"/>
        <v/>
      </c>
      <c r="AY653" t="str">
        <f t="shared" si="190"/>
        <v/>
      </c>
      <c r="BA653">
        <v>653</v>
      </c>
      <c r="BB653">
        <f t="shared" si="184"/>
        <v>82</v>
      </c>
    </row>
    <row r="654" spans="1:54">
      <c r="A654" s="77"/>
      <c r="E654" s="78"/>
      <c r="F654" s="78"/>
      <c r="G654" t="str" cm="1">
        <f t="array" aca="1" ref="G654" ca="1">IFERROR(IF(INDIRECT("'"&amp;B654&amp;"'!Z"&amp;MATCH(INT(BA654/8)+1,INDIRECT("'"&amp;B654&amp;"'!B4:B15"),0)+3)=1,15,IF(INDIRECT("'"&amp;B654&amp;"'!X"&amp;MATCH(INT(BA654/8)+1,INDIRECT("'"&amp;B654&amp;"'!B4:B15"),0)+3)=1,10,IF(INDIRECT("'"&amp;B654&amp;"'!V"&amp;MATCH(INT(BA654/8)+1,INDIRECT("'"&amp;B654&amp;"'!B4:B15"),0)+3)=1,6,IF(INDIRECT("'"&amp;B654&amp;"'!V"&amp;MATCH(INT(BA654/8)+1,INDIRECT("'"&amp;B654&amp;"'!B4:B15"),0)+3)=1,4,0)))),"")</f>
        <v/>
      </c>
      <c r="H654" t="str" cm="1">
        <f t="array" aca="1" ref="H654" ca="1">IFERROR(IFERROR(INDIRECT("'"&amp;B654&amp;"'!AE"&amp;MATCH(INT(BA654/8)+1,INDIRECT("'"&amp;B654&amp;"'!B4:B15"),0)+3),0)-G654,"")</f>
        <v/>
      </c>
      <c r="I654" t="e">
        <f ca="1">H653+H654+H655</f>
        <v>#VALUE!</v>
      </c>
      <c r="J654" t="str">
        <f ca="1">IFERROR(ABS(SUM(I654,-F654,-E654))+ABS(SUM(IF(D654="Traversal",15,IF(D654="High",10,IF(D654="Mid",6,IF(D654="Low",4,0))))-G654)),"")</f>
        <v/>
      </c>
      <c r="K654" t="str" cm="1">
        <f t="array" aca="1" ref="K654" ca="1">IFERROR(INDIRECT("'"&amp;B654&amp;"'!AG"&amp;MATCH(INT(BA654/8)+1,INDIRECT("'"&amp;B654&amp;"'!B4:B15"),0)+3),"")</f>
        <v/>
      </c>
      <c r="M654" t="str">
        <f t="shared" ca="1" si="189"/>
        <v/>
      </c>
      <c r="N654" t="str">
        <f t="shared" si="189"/>
        <v/>
      </c>
      <c r="O654" t="str">
        <f t="shared" si="189"/>
        <v/>
      </c>
      <c r="P654" t="str">
        <f t="shared" si="189"/>
        <v/>
      </c>
      <c r="Q654" t="str">
        <f t="shared" si="189"/>
        <v/>
      </c>
      <c r="R654" t="str">
        <f t="shared" si="189"/>
        <v/>
      </c>
      <c r="S654" t="str">
        <f t="shared" si="189"/>
        <v/>
      </c>
      <c r="T654" t="str">
        <f t="shared" si="189"/>
        <v/>
      </c>
      <c r="U654" t="str">
        <f t="shared" si="189"/>
        <v/>
      </c>
      <c r="V654" t="str">
        <f t="shared" si="189"/>
        <v/>
      </c>
      <c r="W654" t="str">
        <f t="shared" si="189"/>
        <v/>
      </c>
      <c r="X654" t="str">
        <f t="shared" si="189"/>
        <v/>
      </c>
      <c r="Y654" t="str">
        <f t="shared" si="189"/>
        <v/>
      </c>
      <c r="Z654" t="str">
        <f t="shared" si="189"/>
        <v/>
      </c>
      <c r="AA654" t="str">
        <f t="shared" si="189"/>
        <v/>
      </c>
      <c r="AB654" t="str">
        <f t="shared" si="189"/>
        <v/>
      </c>
      <c r="AC654" t="str">
        <f t="shared" si="188"/>
        <v/>
      </c>
      <c r="AD654" t="str">
        <f t="shared" si="188"/>
        <v/>
      </c>
      <c r="AE654" t="str">
        <f t="shared" si="188"/>
        <v/>
      </c>
      <c r="AF654" t="str">
        <f t="shared" si="188"/>
        <v/>
      </c>
      <c r="AG654" t="str">
        <f t="shared" si="188"/>
        <v/>
      </c>
      <c r="AH654" t="str">
        <f t="shared" si="188"/>
        <v/>
      </c>
      <c r="AI654" t="str">
        <f t="shared" si="188"/>
        <v/>
      </c>
      <c r="AJ654" t="str">
        <f t="shared" si="188"/>
        <v/>
      </c>
      <c r="AK654" t="str">
        <f t="shared" si="188"/>
        <v/>
      </c>
      <c r="AL654" t="str">
        <f t="shared" si="188"/>
        <v/>
      </c>
      <c r="AM654" t="str">
        <f t="shared" si="188"/>
        <v/>
      </c>
      <c r="AN654" t="str">
        <f t="shared" si="188"/>
        <v/>
      </c>
      <c r="AO654" t="str">
        <f t="shared" si="188"/>
        <v/>
      </c>
      <c r="AP654" t="str">
        <f t="shared" si="188"/>
        <v/>
      </c>
      <c r="AQ654" t="str">
        <f t="shared" si="188"/>
        <v/>
      </c>
      <c r="AR654" t="str">
        <f t="shared" si="190"/>
        <v/>
      </c>
      <c r="AS654" t="str">
        <f t="shared" si="190"/>
        <v/>
      </c>
      <c r="AT654" t="str">
        <f t="shared" si="190"/>
        <v/>
      </c>
      <c r="AU654" t="str">
        <f t="shared" si="190"/>
        <v/>
      </c>
      <c r="AV654" t="str">
        <f t="shared" si="190"/>
        <v/>
      </c>
      <c r="AW654" t="str">
        <f t="shared" si="190"/>
        <v/>
      </c>
      <c r="AX654" t="str">
        <f t="shared" si="190"/>
        <v/>
      </c>
      <c r="AY654" t="str">
        <f t="shared" si="190"/>
        <v/>
      </c>
      <c r="BA654">
        <v>654</v>
      </c>
      <c r="BB654">
        <f t="shared" si="184"/>
        <v>82</v>
      </c>
    </row>
    <row r="655" spans="1:54">
      <c r="A655" s="77"/>
      <c r="E655" s="78"/>
      <c r="F655" s="78"/>
      <c r="G655" t="str" cm="1">
        <f t="array" aca="1" ref="G655" ca="1">IFERROR(IF(INDIRECT("'"&amp;B655&amp;"'!Z"&amp;MATCH(INT(BA655/8)+1,INDIRECT("'"&amp;B655&amp;"'!B4:B15"),0)+3)=1,15,IF(INDIRECT("'"&amp;B655&amp;"'!X"&amp;MATCH(INT(BA655/8)+1,INDIRECT("'"&amp;B655&amp;"'!B4:B15"),0)+3)=1,10,IF(INDIRECT("'"&amp;B655&amp;"'!V"&amp;MATCH(INT(BA655/8)+1,INDIRECT("'"&amp;B655&amp;"'!B4:B15"),0)+3)=1,6,IF(INDIRECT("'"&amp;B655&amp;"'!V"&amp;MATCH(INT(BA655/8)+1,INDIRECT("'"&amp;B655&amp;"'!B4:B15"),0)+3)=1,4,0)))),"")</f>
        <v/>
      </c>
      <c r="H655" t="str" cm="1">
        <f t="array" aca="1" ref="H655" ca="1">IFERROR(IFERROR(INDIRECT("'"&amp;B655&amp;"'!AE"&amp;MATCH(INT(BA655/8)+1,INDIRECT("'"&amp;B655&amp;"'!B4:B15"),0)+3),0)-G655,"")</f>
        <v/>
      </c>
      <c r="I655" t="e">
        <f ca="1">H653+H654+H655</f>
        <v>#VALUE!</v>
      </c>
      <c r="J655" t="str">
        <f ca="1">IFERROR(ABS(SUM(I655,-F654,-E654))+ABS(SUM(IF(D655="Traversal",15,IF(D655="High",10,IF(D655="Mid",6,IF(D655="Low",4,0))))-G655)),"")</f>
        <v/>
      </c>
      <c r="K655" t="str" cm="1">
        <f t="array" aca="1" ref="K655" ca="1">IFERROR(INDIRECT("'"&amp;B655&amp;"'!AG"&amp;MATCH(INT(BA655/8)+1,INDIRECT("'"&amp;B655&amp;"'!B4:B15"),0)+3),"")</f>
        <v/>
      </c>
      <c r="M655" t="str">
        <f t="shared" ca="1" si="189"/>
        <v/>
      </c>
      <c r="N655" t="str">
        <f t="shared" si="189"/>
        <v/>
      </c>
      <c r="O655" t="str">
        <f t="shared" si="189"/>
        <v/>
      </c>
      <c r="P655" t="str">
        <f t="shared" si="189"/>
        <v/>
      </c>
      <c r="Q655" t="str">
        <f t="shared" si="189"/>
        <v/>
      </c>
      <c r="R655" t="str">
        <f t="shared" si="189"/>
        <v/>
      </c>
      <c r="S655" t="str">
        <f t="shared" si="189"/>
        <v/>
      </c>
      <c r="T655" t="str">
        <f t="shared" si="189"/>
        <v/>
      </c>
      <c r="U655" t="str">
        <f t="shared" si="189"/>
        <v/>
      </c>
      <c r="V655" t="str">
        <f t="shared" si="189"/>
        <v/>
      </c>
      <c r="W655" t="str">
        <f t="shared" si="189"/>
        <v/>
      </c>
      <c r="X655" t="str">
        <f t="shared" si="189"/>
        <v/>
      </c>
      <c r="Y655" t="str">
        <f t="shared" si="189"/>
        <v/>
      </c>
      <c r="Z655" t="str">
        <f t="shared" si="189"/>
        <v/>
      </c>
      <c r="AA655" t="str">
        <f t="shared" si="189"/>
        <v/>
      </c>
      <c r="AB655" t="str">
        <f t="shared" si="189"/>
        <v/>
      </c>
      <c r="AC655" t="str">
        <f t="shared" si="188"/>
        <v/>
      </c>
      <c r="AD655" t="str">
        <f t="shared" si="188"/>
        <v/>
      </c>
      <c r="AE655" t="str">
        <f t="shared" si="188"/>
        <v/>
      </c>
      <c r="AF655" t="str">
        <f t="shared" si="188"/>
        <v/>
      </c>
      <c r="AG655" t="str">
        <f t="shared" si="188"/>
        <v/>
      </c>
      <c r="AH655" t="str">
        <f t="shared" si="188"/>
        <v/>
      </c>
      <c r="AI655" t="str">
        <f t="shared" si="188"/>
        <v/>
      </c>
      <c r="AJ655" t="str">
        <f t="shared" si="188"/>
        <v/>
      </c>
      <c r="AK655" t="str">
        <f t="shared" si="188"/>
        <v/>
      </c>
      <c r="AL655" t="str">
        <f t="shared" si="188"/>
        <v/>
      </c>
      <c r="AM655" t="str">
        <f t="shared" si="188"/>
        <v/>
      </c>
      <c r="AN655" t="str">
        <f t="shared" si="188"/>
        <v/>
      </c>
      <c r="AO655" t="str">
        <f t="shared" si="188"/>
        <v/>
      </c>
      <c r="AP655" t="str">
        <f t="shared" si="188"/>
        <v/>
      </c>
      <c r="AQ655" t="str">
        <f t="shared" si="188"/>
        <v/>
      </c>
      <c r="AR655" t="str">
        <f t="shared" si="190"/>
        <v/>
      </c>
      <c r="AS655" t="str">
        <f t="shared" si="190"/>
        <v/>
      </c>
      <c r="AT655" t="str">
        <f t="shared" si="190"/>
        <v/>
      </c>
      <c r="AU655" t="str">
        <f t="shared" si="190"/>
        <v/>
      </c>
      <c r="AV655" t="str">
        <f t="shared" si="190"/>
        <v/>
      </c>
      <c r="AW655" t="str">
        <f t="shared" si="190"/>
        <v/>
      </c>
      <c r="AX655" t="str">
        <f t="shared" si="190"/>
        <v/>
      </c>
      <c r="AY655" t="str">
        <f t="shared" si="190"/>
        <v/>
      </c>
      <c r="BA655">
        <v>655</v>
      </c>
      <c r="BB655">
        <f t="shared" si="184"/>
        <v>82</v>
      </c>
    </row>
    <row r="656" spans="1:54">
      <c r="A656" s="77"/>
      <c r="E656" s="78"/>
      <c r="F656" s="78"/>
      <c r="G656" t="str" cm="1">
        <f t="array" aca="1" ref="G656" ca="1">IFERROR(IF(INDIRECT("'"&amp;B656&amp;"'!Z"&amp;MATCH(INT(BA656/8)+1,INDIRECT("'"&amp;B656&amp;"'!B4:B15"),0)+3)=1,15,IF(INDIRECT("'"&amp;B656&amp;"'!X"&amp;MATCH(INT(BA656/8)+1,INDIRECT("'"&amp;B656&amp;"'!B4:B15"),0)+3)=1,10,IF(INDIRECT("'"&amp;B656&amp;"'!V"&amp;MATCH(INT(BA656/8)+1,INDIRECT("'"&amp;B656&amp;"'!B4:B15"),0)+3)=1,6,IF(INDIRECT("'"&amp;B656&amp;"'!V"&amp;MATCH(INT(BA656/8)+1,INDIRECT("'"&amp;B656&amp;"'!B4:B15"),0)+3)=1,4,0)))),"")</f>
        <v/>
      </c>
      <c r="H656" t="str" cm="1">
        <f t="array" aca="1" ref="H656" ca="1">IFERROR(IFERROR(INDIRECT("'"&amp;B656&amp;"'!AE"&amp;MATCH(INT(BA656/8)+1,INDIRECT("'"&amp;B656&amp;"'!B4:B15"),0)+3),0)-G656,"")</f>
        <v/>
      </c>
      <c r="K656" t="str" cm="1">
        <f t="array" aca="1" ref="K656" ca="1">IFERROR(INDIRECT("'"&amp;B656&amp;"'!AG"&amp;MATCH(INT(BA656/8)+1,INDIRECT("'"&amp;B656&amp;"'!B4:B15"),0)+3),"")</f>
        <v/>
      </c>
      <c r="M656" t="str">
        <f t="shared" ca="1" si="189"/>
        <v/>
      </c>
      <c r="N656" t="str">
        <f t="shared" si="189"/>
        <v/>
      </c>
      <c r="O656" t="str">
        <f t="shared" si="189"/>
        <v/>
      </c>
      <c r="P656" t="str">
        <f t="shared" si="189"/>
        <v/>
      </c>
      <c r="Q656" t="str">
        <f t="shared" si="189"/>
        <v/>
      </c>
      <c r="R656" t="str">
        <f t="shared" si="189"/>
        <v/>
      </c>
      <c r="S656" t="str">
        <f t="shared" si="189"/>
        <v/>
      </c>
      <c r="T656" t="str">
        <f t="shared" si="189"/>
        <v/>
      </c>
      <c r="U656" t="str">
        <f t="shared" si="189"/>
        <v/>
      </c>
      <c r="V656" t="str">
        <f t="shared" si="189"/>
        <v/>
      </c>
      <c r="W656" t="str">
        <f t="shared" si="189"/>
        <v/>
      </c>
      <c r="X656" t="str">
        <f t="shared" si="189"/>
        <v/>
      </c>
      <c r="Y656" t="str">
        <f t="shared" si="189"/>
        <v/>
      </c>
      <c r="Z656" t="str">
        <f t="shared" si="189"/>
        <v/>
      </c>
      <c r="AA656" t="str">
        <f t="shared" si="189"/>
        <v/>
      </c>
      <c r="AB656" t="str">
        <f t="shared" si="189"/>
        <v/>
      </c>
      <c r="AC656" t="str">
        <f t="shared" si="188"/>
        <v/>
      </c>
      <c r="AD656" t="str">
        <f t="shared" si="188"/>
        <v/>
      </c>
      <c r="AE656" t="str">
        <f t="shared" si="188"/>
        <v/>
      </c>
      <c r="AF656" t="str">
        <f t="shared" si="188"/>
        <v/>
      </c>
      <c r="AG656" t="str">
        <f t="shared" si="188"/>
        <v/>
      </c>
      <c r="AH656" t="str">
        <f t="shared" si="188"/>
        <v/>
      </c>
      <c r="AI656" t="str">
        <f t="shared" si="188"/>
        <v/>
      </c>
      <c r="AJ656" t="str">
        <f t="shared" si="188"/>
        <v/>
      </c>
      <c r="AK656" t="str">
        <f t="shared" si="188"/>
        <v/>
      </c>
      <c r="AL656" t="str">
        <f t="shared" si="188"/>
        <v/>
      </c>
      <c r="AM656" t="str">
        <f t="shared" si="188"/>
        <v/>
      </c>
      <c r="AN656" t="str">
        <f t="shared" si="188"/>
        <v/>
      </c>
      <c r="AO656" t="str">
        <f t="shared" si="188"/>
        <v/>
      </c>
      <c r="AP656" t="str">
        <f t="shared" si="188"/>
        <v/>
      </c>
      <c r="AQ656" t="str">
        <f t="shared" si="188"/>
        <v/>
      </c>
      <c r="AR656" t="str">
        <f t="shared" si="190"/>
        <v/>
      </c>
      <c r="AS656" t="str">
        <f t="shared" si="190"/>
        <v/>
      </c>
      <c r="AT656" t="str">
        <f t="shared" si="190"/>
        <v/>
      </c>
      <c r="AU656" t="str">
        <f t="shared" si="190"/>
        <v/>
      </c>
      <c r="AV656" t="str">
        <f t="shared" si="190"/>
        <v/>
      </c>
      <c r="AW656" t="str">
        <f t="shared" si="190"/>
        <v/>
      </c>
      <c r="AX656" t="str">
        <f t="shared" si="190"/>
        <v/>
      </c>
      <c r="AY656" t="str">
        <f t="shared" si="190"/>
        <v/>
      </c>
      <c r="BA656">
        <v>656</v>
      </c>
      <c r="BB656">
        <f t="shared" si="184"/>
        <v>83</v>
      </c>
    </row>
    <row r="657" spans="1:54">
      <c r="A657" s="77"/>
      <c r="E657" s="78"/>
      <c r="F657" s="78"/>
      <c r="G657" t="str" cm="1">
        <f t="array" aca="1" ref="G657" ca="1">IFERROR(IF(INDIRECT("'"&amp;B657&amp;"'!Z"&amp;MATCH(INT(BA657/8)+1,INDIRECT("'"&amp;B657&amp;"'!B4:B15"),0)+3)=1,15,IF(INDIRECT("'"&amp;B657&amp;"'!X"&amp;MATCH(INT(BA657/8)+1,INDIRECT("'"&amp;B657&amp;"'!B4:B15"),0)+3)=1,10,IF(INDIRECT("'"&amp;B657&amp;"'!V"&amp;MATCH(INT(BA657/8)+1,INDIRECT("'"&amp;B657&amp;"'!B4:B15"),0)+3)=1,6,IF(INDIRECT("'"&amp;B657&amp;"'!V"&amp;MATCH(INT(BA657/8)+1,INDIRECT("'"&amp;B657&amp;"'!B4:B15"),0)+3)=1,4,0)))),"")</f>
        <v/>
      </c>
      <c r="H657" t="str" cm="1">
        <f t="array" aca="1" ref="H657" ca="1">IFERROR(IFERROR(INDIRECT("'"&amp;B657&amp;"'!AE"&amp;MATCH(INT(BA657/8)+1,INDIRECT("'"&amp;B657&amp;"'!B4:B15"),0)+3),0)-G657,"")</f>
        <v/>
      </c>
      <c r="K657" t="str" cm="1">
        <f t="array" aca="1" ref="K657" ca="1">IFERROR(INDIRECT("'"&amp;B657&amp;"'!AG"&amp;MATCH(INT(BA657/8)+1,INDIRECT("'"&amp;B657&amp;"'!B4:B15"),0)+3),"")</f>
        <v/>
      </c>
      <c r="M657" t="str">
        <f t="shared" ca="1" si="189"/>
        <v/>
      </c>
      <c r="N657" t="str">
        <f t="shared" si="189"/>
        <v/>
      </c>
      <c r="O657" t="str">
        <f t="shared" si="189"/>
        <v/>
      </c>
      <c r="P657" t="str">
        <f t="shared" si="189"/>
        <v/>
      </c>
      <c r="Q657" t="str">
        <f t="shared" si="189"/>
        <v/>
      </c>
      <c r="R657" t="str">
        <f t="shared" si="189"/>
        <v/>
      </c>
      <c r="S657" t="str">
        <f t="shared" si="189"/>
        <v/>
      </c>
      <c r="T657" t="str">
        <f t="shared" si="189"/>
        <v/>
      </c>
      <c r="U657" t="str">
        <f t="shared" si="189"/>
        <v/>
      </c>
      <c r="V657" t="str">
        <f t="shared" si="189"/>
        <v/>
      </c>
      <c r="W657" t="str">
        <f t="shared" si="189"/>
        <v/>
      </c>
      <c r="X657" t="str">
        <f t="shared" si="189"/>
        <v/>
      </c>
      <c r="Y657" t="str">
        <f t="shared" si="189"/>
        <v/>
      </c>
      <c r="Z657" t="str">
        <f t="shared" si="189"/>
        <v/>
      </c>
      <c r="AA657" t="str">
        <f t="shared" si="189"/>
        <v/>
      </c>
      <c r="AB657" t="str">
        <f t="shared" si="189"/>
        <v/>
      </c>
      <c r="AC657" t="str">
        <f t="shared" si="188"/>
        <v/>
      </c>
      <c r="AD657" t="str">
        <f t="shared" si="188"/>
        <v/>
      </c>
      <c r="AE657" t="str">
        <f t="shared" si="188"/>
        <v/>
      </c>
      <c r="AF657" t="str">
        <f t="shared" si="188"/>
        <v/>
      </c>
      <c r="AG657" t="str">
        <f t="shared" si="188"/>
        <v/>
      </c>
      <c r="AH657" t="str">
        <f t="shared" si="188"/>
        <v/>
      </c>
      <c r="AI657" t="str">
        <f t="shared" si="188"/>
        <v/>
      </c>
      <c r="AJ657" t="str">
        <f t="shared" si="188"/>
        <v/>
      </c>
      <c r="AK657" t="str">
        <f t="shared" si="188"/>
        <v/>
      </c>
      <c r="AL657" t="str">
        <f t="shared" si="188"/>
        <v/>
      </c>
      <c r="AM657" t="str">
        <f t="shared" si="188"/>
        <v/>
      </c>
      <c r="AN657" t="str">
        <f t="shared" si="188"/>
        <v/>
      </c>
      <c r="AO657" t="str">
        <f t="shared" si="188"/>
        <v/>
      </c>
      <c r="AP657" t="str">
        <f t="shared" si="188"/>
        <v/>
      </c>
      <c r="AQ657" t="str">
        <f t="shared" si="188"/>
        <v/>
      </c>
      <c r="AR657" t="str">
        <f t="shared" si="190"/>
        <v/>
      </c>
      <c r="AS657" t="str">
        <f t="shared" si="190"/>
        <v/>
      </c>
      <c r="AT657" t="str">
        <f t="shared" si="190"/>
        <v/>
      </c>
      <c r="AU657" t="str">
        <f t="shared" si="190"/>
        <v/>
      </c>
      <c r="AV657" t="str">
        <f t="shared" si="190"/>
        <v/>
      </c>
      <c r="AW657" t="str">
        <f t="shared" si="190"/>
        <v/>
      </c>
      <c r="AX657" t="str">
        <f t="shared" si="190"/>
        <v/>
      </c>
      <c r="AY657" t="str">
        <f t="shared" si="190"/>
        <v/>
      </c>
      <c r="BA657">
        <v>657</v>
      </c>
      <c r="BB657">
        <f t="shared" si="184"/>
        <v>83</v>
      </c>
    </row>
    <row r="658" spans="1:54">
      <c r="A658" s="77"/>
      <c r="E658" s="78"/>
      <c r="F658" s="78"/>
      <c r="G658" t="str" cm="1">
        <f t="array" aca="1" ref="G658" ca="1">IFERROR(IF(INDIRECT("'"&amp;B658&amp;"'!Z"&amp;MATCH(INT(BA658/8)+1,INDIRECT("'"&amp;B658&amp;"'!B4:B15"),0)+3)=1,15,IF(INDIRECT("'"&amp;B658&amp;"'!X"&amp;MATCH(INT(BA658/8)+1,INDIRECT("'"&amp;B658&amp;"'!B4:B15"),0)+3)=1,10,IF(INDIRECT("'"&amp;B658&amp;"'!V"&amp;MATCH(INT(BA658/8)+1,INDIRECT("'"&amp;B658&amp;"'!B4:B15"),0)+3)=1,6,IF(INDIRECT("'"&amp;B658&amp;"'!V"&amp;MATCH(INT(BA658/8)+1,INDIRECT("'"&amp;B658&amp;"'!B4:B15"),0)+3)=1,4,0)))),"")</f>
        <v/>
      </c>
      <c r="H658" t="str" cm="1">
        <f t="array" aca="1" ref="H658" ca="1">IFERROR(IFERROR(INDIRECT("'"&amp;B658&amp;"'!AE"&amp;MATCH(INT(BA658/8)+1,INDIRECT("'"&amp;B658&amp;"'!B4:B15"),0)+3),0)-G658,"")</f>
        <v/>
      </c>
      <c r="I658" t="e">
        <f ca="1">H658+H659+H660</f>
        <v>#VALUE!</v>
      </c>
      <c r="J658" t="str">
        <f ca="1">IFERROR(ABS(SUM(I658,-F659,-E659))+ABS(SUM(IF(D658="Traversal",15,IF(D658="High",10,IF(D658="Mid",6,IF(D658="Low",4,0))))-G658)),"")</f>
        <v/>
      </c>
      <c r="K658" t="str" cm="1">
        <f t="array" aca="1" ref="K658" ca="1">IFERROR(INDIRECT("'"&amp;B658&amp;"'!AG"&amp;MATCH(INT(BA658/8)+1,INDIRECT("'"&amp;B658&amp;"'!B4:B15"),0)+3),"")</f>
        <v/>
      </c>
      <c r="M658" t="str">
        <f t="shared" ca="1" si="189"/>
        <v/>
      </c>
      <c r="N658" t="str">
        <f t="shared" si="189"/>
        <v/>
      </c>
      <c r="O658" t="str">
        <f t="shared" si="189"/>
        <v/>
      </c>
      <c r="P658" t="str">
        <f t="shared" si="189"/>
        <v/>
      </c>
      <c r="Q658" t="str">
        <f t="shared" si="189"/>
        <v/>
      </c>
      <c r="R658" t="str">
        <f t="shared" si="189"/>
        <v/>
      </c>
      <c r="S658" t="str">
        <f t="shared" si="189"/>
        <v/>
      </c>
      <c r="T658" t="str">
        <f t="shared" si="189"/>
        <v/>
      </c>
      <c r="U658" t="str">
        <f t="shared" si="189"/>
        <v/>
      </c>
      <c r="V658" t="str">
        <f t="shared" si="189"/>
        <v/>
      </c>
      <c r="W658" t="str">
        <f t="shared" si="189"/>
        <v/>
      </c>
      <c r="X658" t="str">
        <f t="shared" si="189"/>
        <v/>
      </c>
      <c r="Y658" t="str">
        <f t="shared" si="189"/>
        <v/>
      </c>
      <c r="Z658" t="str">
        <f t="shared" si="189"/>
        <v/>
      </c>
      <c r="AA658" t="str">
        <f t="shared" si="189"/>
        <v/>
      </c>
      <c r="AB658" t="str">
        <f t="shared" si="189"/>
        <v/>
      </c>
      <c r="AC658" t="str">
        <f t="shared" si="188"/>
        <v/>
      </c>
      <c r="AD658" t="str">
        <f t="shared" si="188"/>
        <v/>
      </c>
      <c r="AE658" t="str">
        <f t="shared" si="188"/>
        <v/>
      </c>
      <c r="AF658" t="str">
        <f t="shared" si="188"/>
        <v/>
      </c>
      <c r="AG658" t="str">
        <f t="shared" si="188"/>
        <v/>
      </c>
      <c r="AH658" t="str">
        <f t="shared" si="188"/>
        <v/>
      </c>
      <c r="AI658" t="str">
        <f t="shared" si="188"/>
        <v/>
      </c>
      <c r="AJ658" t="str">
        <f t="shared" si="188"/>
        <v/>
      </c>
      <c r="AK658" t="str">
        <f t="shared" si="188"/>
        <v/>
      </c>
      <c r="AL658" t="str">
        <f t="shared" si="188"/>
        <v/>
      </c>
      <c r="AM658" t="str">
        <f t="shared" si="188"/>
        <v/>
      </c>
      <c r="AN658" t="str">
        <f t="shared" si="188"/>
        <v/>
      </c>
      <c r="AO658" t="str">
        <f t="shared" si="188"/>
        <v/>
      </c>
      <c r="AP658" t="str">
        <f t="shared" si="188"/>
        <v/>
      </c>
      <c r="AQ658" t="str">
        <f t="shared" si="188"/>
        <v/>
      </c>
      <c r="AR658" t="str">
        <f t="shared" si="190"/>
        <v/>
      </c>
      <c r="AS658" t="str">
        <f t="shared" si="190"/>
        <v/>
      </c>
      <c r="AT658" t="str">
        <f t="shared" si="190"/>
        <v/>
      </c>
      <c r="AU658" t="str">
        <f t="shared" si="190"/>
        <v/>
      </c>
      <c r="AV658" t="str">
        <f t="shared" si="190"/>
        <v/>
      </c>
      <c r="AW658" t="str">
        <f t="shared" si="190"/>
        <v/>
      </c>
      <c r="AX658" t="str">
        <f t="shared" si="190"/>
        <v/>
      </c>
      <c r="AY658" t="str">
        <f t="shared" si="190"/>
        <v/>
      </c>
      <c r="BA658">
        <v>658</v>
      </c>
      <c r="BB658">
        <f t="shared" si="184"/>
        <v>83</v>
      </c>
    </row>
    <row r="659" spans="1:54">
      <c r="A659" s="77"/>
      <c r="E659" s="78"/>
      <c r="F659" s="78"/>
      <c r="G659" t="str" cm="1">
        <f t="array" aca="1" ref="G659" ca="1">IFERROR(IF(INDIRECT("'"&amp;B659&amp;"'!Z"&amp;MATCH(INT(BA659/8)+1,INDIRECT("'"&amp;B659&amp;"'!B4:B15"),0)+3)=1,15,IF(INDIRECT("'"&amp;B659&amp;"'!X"&amp;MATCH(INT(BA659/8)+1,INDIRECT("'"&amp;B659&amp;"'!B4:B15"),0)+3)=1,10,IF(INDIRECT("'"&amp;B659&amp;"'!V"&amp;MATCH(INT(BA659/8)+1,INDIRECT("'"&amp;B659&amp;"'!B4:B15"),0)+3)=1,6,IF(INDIRECT("'"&amp;B659&amp;"'!V"&amp;MATCH(INT(BA659/8)+1,INDIRECT("'"&amp;B659&amp;"'!B4:B15"),0)+3)=1,4,0)))),"")</f>
        <v/>
      </c>
      <c r="H659" t="str" cm="1">
        <f t="array" aca="1" ref="H659" ca="1">IFERROR(IFERROR(INDIRECT("'"&amp;B659&amp;"'!AE"&amp;MATCH(INT(BA659/8)+1,INDIRECT("'"&amp;B659&amp;"'!B4:B15"),0)+3),0)-G659,"")</f>
        <v/>
      </c>
      <c r="I659" t="e">
        <f ca="1">H658+H659+H660</f>
        <v>#VALUE!</v>
      </c>
      <c r="J659" t="str">
        <f ca="1">IFERROR(ABS(SUM(I659,-F659,-E659))+ABS(SUM(IF(D659="Traversal",15,IF(D659="High",10,IF(D659="Mid",6,IF(D659="Low",4,0))))-G659)),"")</f>
        <v/>
      </c>
      <c r="K659" t="str" cm="1">
        <f t="array" aca="1" ref="K659" ca="1">IFERROR(INDIRECT("'"&amp;B659&amp;"'!AG"&amp;MATCH(INT(BA659/8)+1,INDIRECT("'"&amp;B659&amp;"'!B4:B15"),0)+3),"")</f>
        <v/>
      </c>
      <c r="M659" t="str">
        <f t="shared" ca="1" si="189"/>
        <v/>
      </c>
      <c r="N659" t="str">
        <f t="shared" si="189"/>
        <v/>
      </c>
      <c r="O659" t="str">
        <f t="shared" si="189"/>
        <v/>
      </c>
      <c r="P659" t="str">
        <f t="shared" si="189"/>
        <v/>
      </c>
      <c r="Q659" t="str">
        <f t="shared" si="189"/>
        <v/>
      </c>
      <c r="R659" t="str">
        <f t="shared" si="189"/>
        <v/>
      </c>
      <c r="S659" t="str">
        <f t="shared" si="189"/>
        <v/>
      </c>
      <c r="T659" t="str">
        <f t="shared" si="189"/>
        <v/>
      </c>
      <c r="U659" t="str">
        <f t="shared" si="189"/>
        <v/>
      </c>
      <c r="V659" t="str">
        <f t="shared" si="189"/>
        <v/>
      </c>
      <c r="W659" t="str">
        <f t="shared" si="189"/>
        <v/>
      </c>
      <c r="X659" t="str">
        <f t="shared" si="189"/>
        <v/>
      </c>
      <c r="Y659" t="str">
        <f t="shared" si="189"/>
        <v/>
      </c>
      <c r="Z659" t="str">
        <f t="shared" si="189"/>
        <v/>
      </c>
      <c r="AA659" t="str">
        <f t="shared" si="189"/>
        <v/>
      </c>
      <c r="AB659" t="str">
        <f t="shared" si="189"/>
        <v/>
      </c>
      <c r="AC659" t="str">
        <f t="shared" si="188"/>
        <v/>
      </c>
      <c r="AD659" t="str">
        <f t="shared" si="188"/>
        <v/>
      </c>
      <c r="AE659" t="str">
        <f t="shared" si="188"/>
        <v/>
      </c>
      <c r="AF659" t="str">
        <f t="shared" si="188"/>
        <v/>
      </c>
      <c r="AG659" t="str">
        <f t="shared" si="188"/>
        <v/>
      </c>
      <c r="AH659" t="str">
        <f t="shared" si="188"/>
        <v/>
      </c>
      <c r="AI659" t="str">
        <f t="shared" si="188"/>
        <v/>
      </c>
      <c r="AJ659" t="str">
        <f t="shared" si="188"/>
        <v/>
      </c>
      <c r="AK659" t="str">
        <f t="shared" si="188"/>
        <v/>
      </c>
      <c r="AL659" t="str">
        <f t="shared" si="188"/>
        <v/>
      </c>
      <c r="AM659" t="str">
        <f t="shared" si="188"/>
        <v/>
      </c>
      <c r="AN659" t="str">
        <f t="shared" si="188"/>
        <v/>
      </c>
      <c r="AO659" t="str">
        <f t="shared" si="188"/>
        <v/>
      </c>
      <c r="AP659" t="str">
        <f t="shared" si="188"/>
        <v/>
      </c>
      <c r="AQ659" t="str">
        <f t="shared" si="188"/>
        <v/>
      </c>
      <c r="AR659" t="str">
        <f t="shared" si="190"/>
        <v/>
      </c>
      <c r="AS659" t="str">
        <f t="shared" si="190"/>
        <v/>
      </c>
      <c r="AT659" t="str">
        <f t="shared" si="190"/>
        <v/>
      </c>
      <c r="AU659" t="str">
        <f t="shared" si="190"/>
        <v/>
      </c>
      <c r="AV659" t="str">
        <f t="shared" si="190"/>
        <v/>
      </c>
      <c r="AW659" t="str">
        <f t="shared" si="190"/>
        <v/>
      </c>
      <c r="AX659" t="str">
        <f t="shared" si="190"/>
        <v/>
      </c>
      <c r="AY659" t="str">
        <f t="shared" si="190"/>
        <v/>
      </c>
      <c r="BA659">
        <v>659</v>
      </c>
      <c r="BB659">
        <f t="shared" si="184"/>
        <v>83</v>
      </c>
    </row>
    <row r="660" spans="1:54">
      <c r="A660" s="77"/>
      <c r="E660" s="78"/>
      <c r="F660" s="78"/>
      <c r="G660" t="str" cm="1">
        <f t="array" aca="1" ref="G660" ca="1">IFERROR(IF(INDIRECT("'"&amp;B660&amp;"'!Z"&amp;MATCH(INT(BA660/8)+1,INDIRECT("'"&amp;B660&amp;"'!B4:B15"),0)+3)=1,15,IF(INDIRECT("'"&amp;B660&amp;"'!X"&amp;MATCH(INT(BA660/8)+1,INDIRECT("'"&amp;B660&amp;"'!B4:B15"),0)+3)=1,10,IF(INDIRECT("'"&amp;B660&amp;"'!V"&amp;MATCH(INT(BA660/8)+1,INDIRECT("'"&amp;B660&amp;"'!B4:B15"),0)+3)=1,6,IF(INDIRECT("'"&amp;B660&amp;"'!V"&amp;MATCH(INT(BA660/8)+1,INDIRECT("'"&amp;B660&amp;"'!B4:B15"),0)+3)=1,4,0)))),"")</f>
        <v/>
      </c>
      <c r="H660" t="str" cm="1">
        <f t="array" aca="1" ref="H660" ca="1">IFERROR(IFERROR(INDIRECT("'"&amp;B660&amp;"'!AE"&amp;MATCH(INT(BA660/8)+1,INDIRECT("'"&amp;B660&amp;"'!B4:B15"),0)+3),0)-G660,"")</f>
        <v/>
      </c>
      <c r="I660" t="e">
        <f ca="1">H658+H659+H660</f>
        <v>#VALUE!</v>
      </c>
      <c r="J660" t="str">
        <f ca="1">IFERROR(ABS(SUM(I660,-F659,-E659))+ABS(SUM(IF(D660="Traversal",15,IF(D660="High",10,IF(D660="Mid",6,IF(D660="Low",4,0))))-G660)),"")</f>
        <v/>
      </c>
      <c r="K660" t="str" cm="1">
        <f t="array" aca="1" ref="K660" ca="1">IFERROR(INDIRECT("'"&amp;B660&amp;"'!AG"&amp;MATCH(INT(BA660/8)+1,INDIRECT("'"&amp;B660&amp;"'!B4:B15"),0)+3),"")</f>
        <v/>
      </c>
      <c r="M660" t="str">
        <f t="shared" ca="1" si="189"/>
        <v/>
      </c>
      <c r="N660" t="str">
        <f t="shared" si="189"/>
        <v/>
      </c>
      <c r="O660" t="str">
        <f t="shared" si="189"/>
        <v/>
      </c>
      <c r="P660" t="str">
        <f t="shared" si="189"/>
        <v/>
      </c>
      <c r="Q660" t="str">
        <f t="shared" si="189"/>
        <v/>
      </c>
      <c r="R660" t="str">
        <f t="shared" si="189"/>
        <v/>
      </c>
      <c r="S660" t="str">
        <f t="shared" si="189"/>
        <v/>
      </c>
      <c r="T660" t="str">
        <f t="shared" si="189"/>
        <v/>
      </c>
      <c r="U660" t="str">
        <f t="shared" si="189"/>
        <v/>
      </c>
      <c r="V660" t="str">
        <f t="shared" si="189"/>
        <v/>
      </c>
      <c r="W660" t="str">
        <f t="shared" si="189"/>
        <v/>
      </c>
      <c r="X660" t="str">
        <f t="shared" si="189"/>
        <v/>
      </c>
      <c r="Y660" t="str">
        <f t="shared" si="189"/>
        <v/>
      </c>
      <c r="Z660" t="str">
        <f t="shared" si="189"/>
        <v/>
      </c>
      <c r="AA660" t="str">
        <f t="shared" si="189"/>
        <v/>
      </c>
      <c r="AB660" t="str">
        <f t="shared" si="189"/>
        <v/>
      </c>
      <c r="AC660" t="str">
        <f t="shared" si="188"/>
        <v/>
      </c>
      <c r="AD660" t="str">
        <f t="shared" si="188"/>
        <v/>
      </c>
      <c r="AE660" t="str">
        <f t="shared" si="188"/>
        <v/>
      </c>
      <c r="AF660" t="str">
        <f t="shared" si="188"/>
        <v/>
      </c>
      <c r="AG660" t="str">
        <f t="shared" si="188"/>
        <v/>
      </c>
      <c r="AH660" t="str">
        <f t="shared" si="188"/>
        <v/>
      </c>
      <c r="AI660" t="str">
        <f t="shared" si="188"/>
        <v/>
      </c>
      <c r="AJ660" t="str">
        <f t="shared" si="188"/>
        <v/>
      </c>
      <c r="AK660" t="str">
        <f t="shared" si="188"/>
        <v/>
      </c>
      <c r="AL660" t="str">
        <f t="shared" si="188"/>
        <v/>
      </c>
      <c r="AM660" t="str">
        <f t="shared" si="188"/>
        <v/>
      </c>
      <c r="AN660" t="str">
        <f t="shared" si="188"/>
        <v/>
      </c>
      <c r="AO660" t="str">
        <f t="shared" si="188"/>
        <v/>
      </c>
      <c r="AP660" t="str">
        <f t="shared" si="188"/>
        <v/>
      </c>
      <c r="AQ660" t="str">
        <f t="shared" si="188"/>
        <v/>
      </c>
      <c r="AR660" t="str">
        <f t="shared" si="190"/>
        <v/>
      </c>
      <c r="AS660" t="str">
        <f t="shared" si="190"/>
        <v/>
      </c>
      <c r="AT660" t="str">
        <f t="shared" si="190"/>
        <v/>
      </c>
      <c r="AU660" t="str">
        <f t="shared" si="190"/>
        <v/>
      </c>
      <c r="AV660" t="str">
        <f t="shared" si="190"/>
        <v/>
      </c>
      <c r="AW660" t="str">
        <f t="shared" si="190"/>
        <v/>
      </c>
      <c r="AX660" t="str">
        <f t="shared" si="190"/>
        <v/>
      </c>
      <c r="AY660" t="str">
        <f t="shared" si="190"/>
        <v/>
      </c>
      <c r="BA660">
        <v>660</v>
      </c>
      <c r="BB660">
        <f t="shared" si="184"/>
        <v>83</v>
      </c>
    </row>
    <row r="661" spans="1:54">
      <c r="A661" s="77"/>
      <c r="E661" s="78"/>
      <c r="F661" s="78"/>
      <c r="G661" t="str" cm="1">
        <f t="array" aca="1" ref="G661" ca="1">IFERROR(IF(INDIRECT("'"&amp;B661&amp;"'!Z"&amp;MATCH(INT(BA661/8)+1,INDIRECT("'"&amp;B661&amp;"'!B4:B15"),0)+3)=1,15,IF(INDIRECT("'"&amp;B661&amp;"'!X"&amp;MATCH(INT(BA661/8)+1,INDIRECT("'"&amp;B661&amp;"'!B4:B15"),0)+3)=1,10,IF(INDIRECT("'"&amp;B661&amp;"'!V"&amp;MATCH(INT(BA661/8)+1,INDIRECT("'"&amp;B661&amp;"'!B4:B15"),0)+3)=1,6,IF(INDIRECT("'"&amp;B661&amp;"'!V"&amp;MATCH(INT(BA661/8)+1,INDIRECT("'"&amp;B661&amp;"'!B4:B15"),0)+3)=1,4,0)))),"")</f>
        <v/>
      </c>
      <c r="H661" t="str" cm="1">
        <f t="array" aca="1" ref="H661" ca="1">IFERROR(IFERROR(INDIRECT("'"&amp;B661&amp;"'!AE"&amp;MATCH(INT(BA661/8)+1,INDIRECT("'"&amp;B661&amp;"'!B4:B15"),0)+3),0)-G661,"")</f>
        <v/>
      </c>
      <c r="I661" t="e">
        <f ca="1">H661+H662+H663</f>
        <v>#VALUE!</v>
      </c>
      <c r="J661" t="str">
        <f ca="1">IFERROR(ABS(SUM(I661,-F662,-E662))+ABS(SUM(IF(D661="Traversal",15,IF(D661="High",10,IF(D661="Mid",6,IF(D661="Low",4,0))))-G661)),"")</f>
        <v/>
      </c>
      <c r="K661" t="str" cm="1">
        <f t="array" aca="1" ref="K661" ca="1">IFERROR(INDIRECT("'"&amp;B661&amp;"'!AG"&amp;MATCH(INT(BA661/8)+1,INDIRECT("'"&amp;B661&amp;"'!B4:B15"),0)+3),"")</f>
        <v/>
      </c>
      <c r="M661" t="str">
        <f t="shared" ca="1" si="189"/>
        <v/>
      </c>
      <c r="N661" t="str">
        <f t="shared" si="189"/>
        <v/>
      </c>
      <c r="O661" t="str">
        <f t="shared" si="189"/>
        <v/>
      </c>
      <c r="P661" t="str">
        <f t="shared" si="189"/>
        <v/>
      </c>
      <c r="Q661" t="str">
        <f t="shared" si="189"/>
        <v/>
      </c>
      <c r="R661" t="str">
        <f t="shared" si="189"/>
        <v/>
      </c>
      <c r="S661" t="str">
        <f t="shared" si="189"/>
        <v/>
      </c>
      <c r="T661" t="str">
        <f t="shared" si="189"/>
        <v/>
      </c>
      <c r="U661" t="str">
        <f t="shared" si="189"/>
        <v/>
      </c>
      <c r="V661" t="str">
        <f t="shared" si="189"/>
        <v/>
      </c>
      <c r="W661" t="str">
        <f t="shared" si="189"/>
        <v/>
      </c>
      <c r="X661" t="str">
        <f t="shared" si="189"/>
        <v/>
      </c>
      <c r="Y661" t="str">
        <f t="shared" si="189"/>
        <v/>
      </c>
      <c r="Z661" t="str">
        <f t="shared" si="189"/>
        <v/>
      </c>
      <c r="AA661" t="str">
        <f t="shared" si="189"/>
        <v/>
      </c>
      <c r="AB661" t="str">
        <f t="shared" si="189"/>
        <v/>
      </c>
      <c r="AC661" t="str">
        <f t="shared" si="188"/>
        <v/>
      </c>
      <c r="AD661" t="str">
        <f t="shared" si="188"/>
        <v/>
      </c>
      <c r="AE661" t="str">
        <f t="shared" si="188"/>
        <v/>
      </c>
      <c r="AF661" t="str">
        <f t="shared" si="188"/>
        <v/>
      </c>
      <c r="AG661" t="str">
        <f t="shared" si="188"/>
        <v/>
      </c>
      <c r="AH661" t="str">
        <f t="shared" si="188"/>
        <v/>
      </c>
      <c r="AI661" t="str">
        <f t="shared" si="188"/>
        <v/>
      </c>
      <c r="AJ661" t="str">
        <f t="shared" si="188"/>
        <v/>
      </c>
      <c r="AK661" t="str">
        <f t="shared" si="188"/>
        <v/>
      </c>
      <c r="AL661" t="str">
        <f t="shared" si="188"/>
        <v/>
      </c>
      <c r="AM661" t="str">
        <f t="shared" si="188"/>
        <v/>
      </c>
      <c r="AN661" t="str">
        <f t="shared" si="188"/>
        <v/>
      </c>
      <c r="AO661" t="str">
        <f t="shared" si="188"/>
        <v/>
      </c>
      <c r="AP661" t="str">
        <f t="shared" si="188"/>
        <v/>
      </c>
      <c r="AQ661" t="str">
        <f t="shared" si="188"/>
        <v/>
      </c>
      <c r="AR661" t="str">
        <f t="shared" si="190"/>
        <v/>
      </c>
      <c r="AS661" t="str">
        <f t="shared" si="190"/>
        <v/>
      </c>
      <c r="AT661" t="str">
        <f t="shared" si="190"/>
        <v/>
      </c>
      <c r="AU661" t="str">
        <f t="shared" si="190"/>
        <v/>
      </c>
      <c r="AV661" t="str">
        <f t="shared" si="190"/>
        <v/>
      </c>
      <c r="AW661" t="str">
        <f t="shared" si="190"/>
        <v/>
      </c>
      <c r="AX661" t="str">
        <f t="shared" si="190"/>
        <v/>
      </c>
      <c r="AY661" t="str">
        <f t="shared" si="190"/>
        <v/>
      </c>
      <c r="BA661">
        <v>661</v>
      </c>
      <c r="BB661">
        <f t="shared" si="184"/>
        <v>83</v>
      </c>
    </row>
    <row r="662" spans="1:54">
      <c r="A662" s="77"/>
      <c r="E662" s="78"/>
      <c r="F662" s="78"/>
      <c r="G662" t="str" cm="1">
        <f t="array" aca="1" ref="G662" ca="1">IFERROR(IF(INDIRECT("'"&amp;B662&amp;"'!Z"&amp;MATCH(INT(BA662/8)+1,INDIRECT("'"&amp;B662&amp;"'!B4:B15"),0)+3)=1,15,IF(INDIRECT("'"&amp;B662&amp;"'!X"&amp;MATCH(INT(BA662/8)+1,INDIRECT("'"&amp;B662&amp;"'!B4:B15"),0)+3)=1,10,IF(INDIRECT("'"&amp;B662&amp;"'!V"&amp;MATCH(INT(BA662/8)+1,INDIRECT("'"&amp;B662&amp;"'!B4:B15"),0)+3)=1,6,IF(INDIRECT("'"&amp;B662&amp;"'!V"&amp;MATCH(INT(BA662/8)+1,INDIRECT("'"&amp;B662&amp;"'!B4:B15"),0)+3)=1,4,0)))),"")</f>
        <v/>
      </c>
      <c r="H662" t="str" cm="1">
        <f t="array" aca="1" ref="H662" ca="1">IFERROR(IFERROR(INDIRECT("'"&amp;B662&amp;"'!AE"&amp;MATCH(INT(BA662/8)+1,INDIRECT("'"&amp;B662&amp;"'!B4:B15"),0)+3),0)-G662,"")</f>
        <v/>
      </c>
      <c r="I662" t="e">
        <f ca="1">H661+H662+H663</f>
        <v>#VALUE!</v>
      </c>
      <c r="J662" t="str">
        <f ca="1">IFERROR(ABS(SUM(I662,-F662,-E662))+ABS(SUM(IF(D662="Traversal",15,IF(D662="High",10,IF(D662="Mid",6,IF(D662="Low",4,0))))-G662)),"")</f>
        <v/>
      </c>
      <c r="K662" t="str" cm="1">
        <f t="array" aca="1" ref="K662" ca="1">IFERROR(INDIRECT("'"&amp;B662&amp;"'!AG"&amp;MATCH(INT(BA662/8)+1,INDIRECT("'"&amp;B662&amp;"'!B4:B15"),0)+3),"")</f>
        <v/>
      </c>
      <c r="M662" t="str">
        <f t="shared" ca="1" si="189"/>
        <v/>
      </c>
      <c r="N662" t="str">
        <f t="shared" si="189"/>
        <v/>
      </c>
      <c r="O662" t="str">
        <f t="shared" si="189"/>
        <v/>
      </c>
      <c r="P662" t="str">
        <f t="shared" si="189"/>
        <v/>
      </c>
      <c r="Q662" t="str">
        <f t="shared" si="189"/>
        <v/>
      </c>
      <c r="R662" t="str">
        <f t="shared" si="189"/>
        <v/>
      </c>
      <c r="S662" t="str">
        <f t="shared" si="189"/>
        <v/>
      </c>
      <c r="T662" t="str">
        <f t="shared" si="189"/>
        <v/>
      </c>
      <c r="U662" t="str">
        <f t="shared" si="189"/>
        <v/>
      </c>
      <c r="V662" t="str">
        <f t="shared" si="189"/>
        <v/>
      </c>
      <c r="W662" t="str">
        <f t="shared" si="189"/>
        <v/>
      </c>
      <c r="X662" t="str">
        <f t="shared" si="189"/>
        <v/>
      </c>
      <c r="Y662" t="str">
        <f t="shared" si="189"/>
        <v/>
      </c>
      <c r="Z662" t="str">
        <f t="shared" si="189"/>
        <v/>
      </c>
      <c r="AA662" t="str">
        <f t="shared" si="189"/>
        <v/>
      </c>
      <c r="AB662" t="str">
        <f t="shared" si="189"/>
        <v/>
      </c>
      <c r="AC662" t="str">
        <f t="shared" si="188"/>
        <v/>
      </c>
      <c r="AD662" t="str">
        <f t="shared" si="188"/>
        <v/>
      </c>
      <c r="AE662" t="str">
        <f t="shared" si="188"/>
        <v/>
      </c>
      <c r="AF662" t="str">
        <f t="shared" si="188"/>
        <v/>
      </c>
      <c r="AG662" t="str">
        <f t="shared" si="188"/>
        <v/>
      </c>
      <c r="AH662" t="str">
        <f t="shared" si="188"/>
        <v/>
      </c>
      <c r="AI662" t="str">
        <f t="shared" si="188"/>
        <v/>
      </c>
      <c r="AJ662" t="str">
        <f t="shared" si="188"/>
        <v/>
      </c>
      <c r="AK662" t="str">
        <f t="shared" si="188"/>
        <v/>
      </c>
      <c r="AL662" t="str">
        <f t="shared" si="188"/>
        <v/>
      </c>
      <c r="AM662" t="str">
        <f t="shared" si="188"/>
        <v/>
      </c>
      <c r="AN662" t="str">
        <f t="shared" si="188"/>
        <v/>
      </c>
      <c r="AO662" t="str">
        <f t="shared" si="188"/>
        <v/>
      </c>
      <c r="AP662" t="str">
        <f t="shared" si="188"/>
        <v/>
      </c>
      <c r="AQ662" t="str">
        <f t="shared" si="188"/>
        <v/>
      </c>
      <c r="AR662" t="str">
        <f t="shared" si="190"/>
        <v/>
      </c>
      <c r="AS662" t="str">
        <f t="shared" si="190"/>
        <v/>
      </c>
      <c r="AT662" t="str">
        <f t="shared" si="190"/>
        <v/>
      </c>
      <c r="AU662" t="str">
        <f t="shared" si="190"/>
        <v/>
      </c>
      <c r="AV662" t="str">
        <f t="shared" si="190"/>
        <v/>
      </c>
      <c r="AW662" t="str">
        <f t="shared" si="190"/>
        <v/>
      </c>
      <c r="AX662" t="str">
        <f t="shared" si="190"/>
        <v/>
      </c>
      <c r="AY662" t="str">
        <f t="shared" si="190"/>
        <v/>
      </c>
      <c r="BA662">
        <v>662</v>
      </c>
      <c r="BB662">
        <f t="shared" si="184"/>
        <v>83</v>
      </c>
    </row>
    <row r="663" spans="1:54">
      <c r="A663" s="77"/>
      <c r="E663" s="78"/>
      <c r="F663" s="78"/>
      <c r="G663" t="str" cm="1">
        <f t="array" aca="1" ref="G663" ca="1">IFERROR(IF(INDIRECT("'"&amp;B663&amp;"'!Z"&amp;MATCH(INT(BA663/8)+1,INDIRECT("'"&amp;B663&amp;"'!B4:B15"),0)+3)=1,15,IF(INDIRECT("'"&amp;B663&amp;"'!X"&amp;MATCH(INT(BA663/8)+1,INDIRECT("'"&amp;B663&amp;"'!B4:B15"),0)+3)=1,10,IF(INDIRECT("'"&amp;B663&amp;"'!V"&amp;MATCH(INT(BA663/8)+1,INDIRECT("'"&amp;B663&amp;"'!B4:B15"),0)+3)=1,6,IF(INDIRECT("'"&amp;B663&amp;"'!V"&amp;MATCH(INT(BA663/8)+1,INDIRECT("'"&amp;B663&amp;"'!B4:B15"),0)+3)=1,4,0)))),"")</f>
        <v/>
      </c>
      <c r="H663" t="str" cm="1">
        <f t="array" aca="1" ref="H663" ca="1">IFERROR(IFERROR(INDIRECT("'"&amp;B663&amp;"'!AE"&amp;MATCH(INT(BA663/8)+1,INDIRECT("'"&amp;B663&amp;"'!B4:B15"),0)+3),0)-G663,"")</f>
        <v/>
      </c>
      <c r="I663" t="e">
        <f ca="1">H661+H662+H663</f>
        <v>#VALUE!</v>
      </c>
      <c r="J663" t="str">
        <f ca="1">IFERROR(ABS(SUM(I663,-F662,-E662))+ABS(SUM(IF(D663="Traversal",15,IF(D663="High",10,IF(D663="Mid",6,IF(D663="Low",4,0))))-G663)),"")</f>
        <v/>
      </c>
      <c r="K663" t="str" cm="1">
        <f t="array" aca="1" ref="K663" ca="1">IFERROR(INDIRECT("'"&amp;B663&amp;"'!AG"&amp;MATCH(INT(BA663/8)+1,INDIRECT("'"&amp;B663&amp;"'!B4:B15"),0)+3),"")</f>
        <v/>
      </c>
      <c r="M663" t="str">
        <f t="shared" ca="1" si="189"/>
        <v/>
      </c>
      <c r="N663" t="str">
        <f t="shared" si="189"/>
        <v/>
      </c>
      <c r="O663" t="str">
        <f t="shared" si="189"/>
        <v/>
      </c>
      <c r="P663" t="str">
        <f t="shared" si="189"/>
        <v/>
      </c>
      <c r="Q663" t="str">
        <f t="shared" si="189"/>
        <v/>
      </c>
      <c r="R663" t="str">
        <f t="shared" si="189"/>
        <v/>
      </c>
      <c r="S663" t="str">
        <f t="shared" si="189"/>
        <v/>
      </c>
      <c r="T663" t="str">
        <f t="shared" si="189"/>
        <v/>
      </c>
      <c r="U663" t="str">
        <f t="shared" si="189"/>
        <v/>
      </c>
      <c r="V663" t="str">
        <f t="shared" si="189"/>
        <v/>
      </c>
      <c r="W663" t="str">
        <f t="shared" si="189"/>
        <v/>
      </c>
      <c r="X663" t="str">
        <f t="shared" si="189"/>
        <v/>
      </c>
      <c r="Y663" t="str">
        <f t="shared" si="189"/>
        <v/>
      </c>
      <c r="Z663" t="str">
        <f t="shared" si="189"/>
        <v/>
      </c>
      <c r="AA663" t="str">
        <f t="shared" si="189"/>
        <v/>
      </c>
      <c r="AB663" t="str">
        <f t="shared" si="189"/>
        <v/>
      </c>
      <c r="AC663" t="str">
        <f t="shared" si="188"/>
        <v/>
      </c>
      <c r="AD663" t="str">
        <f t="shared" si="188"/>
        <v/>
      </c>
      <c r="AE663" t="str">
        <f t="shared" si="188"/>
        <v/>
      </c>
      <c r="AF663" t="str">
        <f t="shared" si="188"/>
        <v/>
      </c>
      <c r="AG663" t="str">
        <f t="shared" si="188"/>
        <v/>
      </c>
      <c r="AH663" t="str">
        <f t="shared" si="188"/>
        <v/>
      </c>
      <c r="AI663" t="str">
        <f t="shared" si="188"/>
        <v/>
      </c>
      <c r="AJ663" t="str">
        <f t="shared" si="188"/>
        <v/>
      </c>
      <c r="AK663" t="str">
        <f t="shared" si="188"/>
        <v/>
      </c>
      <c r="AL663" t="str">
        <f t="shared" si="188"/>
        <v/>
      </c>
      <c r="AM663" t="str">
        <f t="shared" si="188"/>
        <v/>
      </c>
      <c r="AN663" t="str">
        <f t="shared" si="188"/>
        <v/>
      </c>
      <c r="AO663" t="str">
        <f t="shared" si="188"/>
        <v/>
      </c>
      <c r="AP663" t="str">
        <f t="shared" si="188"/>
        <v/>
      </c>
      <c r="AQ663" t="str">
        <f t="shared" si="188"/>
        <v/>
      </c>
      <c r="AR663" t="str">
        <f t="shared" si="190"/>
        <v/>
      </c>
      <c r="AS663" t="str">
        <f t="shared" si="190"/>
        <v/>
      </c>
      <c r="AT663" t="str">
        <f t="shared" si="190"/>
        <v/>
      </c>
      <c r="AU663" t="str">
        <f t="shared" si="190"/>
        <v/>
      </c>
      <c r="AV663" t="str">
        <f t="shared" si="190"/>
        <v/>
      </c>
      <c r="AW663" t="str">
        <f t="shared" si="190"/>
        <v/>
      </c>
      <c r="AX663" t="str">
        <f t="shared" si="190"/>
        <v/>
      </c>
      <c r="AY663" t="str">
        <f t="shared" si="190"/>
        <v/>
      </c>
      <c r="BA663">
        <v>663</v>
      </c>
      <c r="BB663">
        <f t="shared" si="184"/>
        <v>83</v>
      </c>
    </row>
    <row r="664" spans="1:54">
      <c r="A664" s="77"/>
      <c r="E664" s="78"/>
      <c r="F664" s="78"/>
      <c r="G664" t="str" cm="1">
        <f t="array" aca="1" ref="G664" ca="1">IFERROR(IF(INDIRECT("'"&amp;B664&amp;"'!Z"&amp;MATCH(INT(BA664/8)+1,INDIRECT("'"&amp;B664&amp;"'!B4:B15"),0)+3)=1,15,IF(INDIRECT("'"&amp;B664&amp;"'!X"&amp;MATCH(INT(BA664/8)+1,INDIRECT("'"&amp;B664&amp;"'!B4:B15"),0)+3)=1,10,IF(INDIRECT("'"&amp;B664&amp;"'!V"&amp;MATCH(INT(BA664/8)+1,INDIRECT("'"&amp;B664&amp;"'!B4:B15"),0)+3)=1,6,IF(INDIRECT("'"&amp;B664&amp;"'!V"&amp;MATCH(INT(BA664/8)+1,INDIRECT("'"&amp;B664&amp;"'!B4:B15"),0)+3)=1,4,0)))),"")</f>
        <v/>
      </c>
      <c r="H664" t="str" cm="1">
        <f t="array" aca="1" ref="H664" ca="1">IFERROR(IFERROR(INDIRECT("'"&amp;B664&amp;"'!AE"&amp;MATCH(INT(BA664/8)+1,INDIRECT("'"&amp;B664&amp;"'!B4:B15"),0)+3),0)-G664,"")</f>
        <v/>
      </c>
      <c r="K664" t="str" cm="1">
        <f t="array" aca="1" ref="K664" ca="1">IFERROR(INDIRECT("'"&amp;B664&amp;"'!AG"&amp;MATCH(INT(BA664/8)+1,INDIRECT("'"&amp;B664&amp;"'!B4:B15"),0)+3),"")</f>
        <v/>
      </c>
      <c r="M664" t="str">
        <f t="shared" ca="1" si="189"/>
        <v/>
      </c>
      <c r="N664" t="str">
        <f t="shared" si="189"/>
        <v/>
      </c>
      <c r="O664" t="str">
        <f t="shared" si="189"/>
        <v/>
      </c>
      <c r="P664" t="str">
        <f t="shared" si="189"/>
        <v/>
      </c>
      <c r="Q664" t="str">
        <f t="shared" si="189"/>
        <v/>
      </c>
      <c r="R664" t="str">
        <f t="shared" si="189"/>
        <v/>
      </c>
      <c r="S664" t="str">
        <f t="shared" si="189"/>
        <v/>
      </c>
      <c r="T664" t="str">
        <f t="shared" si="189"/>
        <v/>
      </c>
      <c r="U664" t="str">
        <f t="shared" si="189"/>
        <v/>
      </c>
      <c r="V664" t="str">
        <f t="shared" si="189"/>
        <v/>
      </c>
      <c r="W664" t="str">
        <f t="shared" si="189"/>
        <v/>
      </c>
      <c r="X664" t="str">
        <f t="shared" si="189"/>
        <v/>
      </c>
      <c r="Y664" t="str">
        <f t="shared" si="189"/>
        <v/>
      </c>
      <c r="Z664" t="str">
        <f t="shared" si="189"/>
        <v/>
      </c>
      <c r="AA664" t="str">
        <f t="shared" si="189"/>
        <v/>
      </c>
      <c r="AB664" t="str">
        <f t="shared" ref="AB664:AQ679" si="191">IF(AB$1="","",IF($K664=AB$1,$J664,""))</f>
        <v/>
      </c>
      <c r="AC664" t="str">
        <f t="shared" si="191"/>
        <v/>
      </c>
      <c r="AD664" t="str">
        <f t="shared" si="191"/>
        <v/>
      </c>
      <c r="AE664" t="str">
        <f t="shared" si="191"/>
        <v/>
      </c>
      <c r="AF664" t="str">
        <f t="shared" si="191"/>
        <v/>
      </c>
      <c r="AG664" t="str">
        <f t="shared" si="191"/>
        <v/>
      </c>
      <c r="AH664" t="str">
        <f t="shared" si="191"/>
        <v/>
      </c>
      <c r="AI664" t="str">
        <f t="shared" si="191"/>
        <v/>
      </c>
      <c r="AJ664" t="str">
        <f t="shared" si="191"/>
        <v/>
      </c>
      <c r="AK664" t="str">
        <f t="shared" si="191"/>
        <v/>
      </c>
      <c r="AL664" t="str">
        <f t="shared" si="191"/>
        <v/>
      </c>
      <c r="AM664" t="str">
        <f t="shared" si="191"/>
        <v/>
      </c>
      <c r="AN664" t="str">
        <f t="shared" si="191"/>
        <v/>
      </c>
      <c r="AO664" t="str">
        <f t="shared" si="191"/>
        <v/>
      </c>
      <c r="AP664" t="str">
        <f t="shared" si="191"/>
        <v/>
      </c>
      <c r="AQ664" t="str">
        <f t="shared" si="191"/>
        <v/>
      </c>
      <c r="AR664" t="str">
        <f t="shared" si="190"/>
        <v/>
      </c>
      <c r="AS664" t="str">
        <f t="shared" si="190"/>
        <v/>
      </c>
      <c r="AT664" t="str">
        <f t="shared" si="190"/>
        <v/>
      </c>
      <c r="AU664" t="str">
        <f t="shared" si="190"/>
        <v/>
      </c>
      <c r="AV664" t="str">
        <f t="shared" si="190"/>
        <v/>
      </c>
      <c r="AW664" t="str">
        <f t="shared" si="190"/>
        <v/>
      </c>
      <c r="AX664" t="str">
        <f t="shared" si="190"/>
        <v/>
      </c>
      <c r="AY664" t="str">
        <f t="shared" si="190"/>
        <v/>
      </c>
      <c r="BA664">
        <v>664</v>
      </c>
      <c r="BB664">
        <f t="shared" si="184"/>
        <v>84</v>
      </c>
    </row>
    <row r="665" spans="1:54">
      <c r="A665" s="77"/>
      <c r="E665" s="78"/>
      <c r="F665" s="78"/>
      <c r="G665" t="str" cm="1">
        <f t="array" aca="1" ref="G665" ca="1">IFERROR(IF(INDIRECT("'"&amp;B665&amp;"'!Z"&amp;MATCH(INT(BA665/8)+1,INDIRECT("'"&amp;B665&amp;"'!B4:B15"),0)+3)=1,15,IF(INDIRECT("'"&amp;B665&amp;"'!X"&amp;MATCH(INT(BA665/8)+1,INDIRECT("'"&amp;B665&amp;"'!B4:B15"),0)+3)=1,10,IF(INDIRECT("'"&amp;B665&amp;"'!V"&amp;MATCH(INT(BA665/8)+1,INDIRECT("'"&amp;B665&amp;"'!B4:B15"),0)+3)=1,6,IF(INDIRECT("'"&amp;B665&amp;"'!V"&amp;MATCH(INT(BA665/8)+1,INDIRECT("'"&amp;B665&amp;"'!B4:B15"),0)+3)=1,4,0)))),"")</f>
        <v/>
      </c>
      <c r="H665" t="str" cm="1">
        <f t="array" aca="1" ref="H665" ca="1">IFERROR(IFERROR(INDIRECT("'"&amp;B665&amp;"'!AE"&amp;MATCH(INT(BA665/8)+1,INDIRECT("'"&amp;B665&amp;"'!B4:B15"),0)+3),0)-G665,"")</f>
        <v/>
      </c>
      <c r="K665" t="str" cm="1">
        <f t="array" aca="1" ref="K665" ca="1">IFERROR(INDIRECT("'"&amp;B665&amp;"'!AG"&amp;MATCH(INT(BA665/8)+1,INDIRECT("'"&amp;B665&amp;"'!B4:B15"),0)+3),"")</f>
        <v/>
      </c>
      <c r="M665" t="str">
        <f t="shared" ref="M665:AB680" ca="1" si="192">IF(M$1="","",IF($K665=M$1,$J665,""))</f>
        <v/>
      </c>
      <c r="N665" t="str">
        <f t="shared" si="192"/>
        <v/>
      </c>
      <c r="O665" t="str">
        <f t="shared" si="192"/>
        <v/>
      </c>
      <c r="P665" t="str">
        <f t="shared" si="192"/>
        <v/>
      </c>
      <c r="Q665" t="str">
        <f t="shared" si="192"/>
        <v/>
      </c>
      <c r="R665" t="str">
        <f t="shared" si="192"/>
        <v/>
      </c>
      <c r="S665" t="str">
        <f t="shared" si="192"/>
        <v/>
      </c>
      <c r="T665" t="str">
        <f t="shared" si="192"/>
        <v/>
      </c>
      <c r="U665" t="str">
        <f t="shared" si="192"/>
        <v/>
      </c>
      <c r="V665" t="str">
        <f t="shared" si="192"/>
        <v/>
      </c>
      <c r="W665" t="str">
        <f t="shared" si="192"/>
        <v/>
      </c>
      <c r="X665" t="str">
        <f t="shared" si="192"/>
        <v/>
      </c>
      <c r="Y665" t="str">
        <f t="shared" si="192"/>
        <v/>
      </c>
      <c r="Z665" t="str">
        <f t="shared" si="192"/>
        <v/>
      </c>
      <c r="AA665" t="str">
        <f t="shared" si="192"/>
        <v/>
      </c>
      <c r="AB665" t="str">
        <f t="shared" si="192"/>
        <v/>
      </c>
      <c r="AC665" t="str">
        <f t="shared" si="191"/>
        <v/>
      </c>
      <c r="AD665" t="str">
        <f t="shared" si="191"/>
        <v/>
      </c>
      <c r="AE665" t="str">
        <f t="shared" si="191"/>
        <v/>
      </c>
      <c r="AF665" t="str">
        <f t="shared" si="191"/>
        <v/>
      </c>
      <c r="AG665" t="str">
        <f t="shared" si="191"/>
        <v/>
      </c>
      <c r="AH665" t="str">
        <f t="shared" si="191"/>
        <v/>
      </c>
      <c r="AI665" t="str">
        <f t="shared" si="191"/>
        <v/>
      </c>
      <c r="AJ665" t="str">
        <f t="shared" si="191"/>
        <v/>
      </c>
      <c r="AK665" t="str">
        <f t="shared" si="191"/>
        <v/>
      </c>
      <c r="AL665" t="str">
        <f t="shared" si="191"/>
        <v/>
      </c>
      <c r="AM665" t="str">
        <f t="shared" si="191"/>
        <v/>
      </c>
      <c r="AN665" t="str">
        <f t="shared" si="191"/>
        <v/>
      </c>
      <c r="AO665" t="str">
        <f t="shared" si="191"/>
        <v/>
      </c>
      <c r="AP665" t="str">
        <f t="shared" si="191"/>
        <v/>
      </c>
      <c r="AQ665" t="str">
        <f t="shared" si="191"/>
        <v/>
      </c>
      <c r="AR665" t="str">
        <f t="shared" ref="AR665:AY680" si="193">IF(AR$1="","",IF($K665=AR$1,$J665,""))</f>
        <v/>
      </c>
      <c r="AS665" t="str">
        <f t="shared" si="193"/>
        <v/>
      </c>
      <c r="AT665" t="str">
        <f t="shared" si="193"/>
        <v/>
      </c>
      <c r="AU665" t="str">
        <f t="shared" si="193"/>
        <v/>
      </c>
      <c r="AV665" t="str">
        <f t="shared" si="193"/>
        <v/>
      </c>
      <c r="AW665" t="str">
        <f t="shared" si="193"/>
        <v/>
      </c>
      <c r="AX665" t="str">
        <f t="shared" si="193"/>
        <v/>
      </c>
      <c r="AY665" t="str">
        <f t="shared" si="193"/>
        <v/>
      </c>
      <c r="BA665">
        <v>665</v>
      </c>
      <c r="BB665">
        <f t="shared" si="184"/>
        <v>84</v>
      </c>
    </row>
    <row r="666" spans="1:54">
      <c r="A666" s="77"/>
      <c r="E666" s="78"/>
      <c r="F666" s="78"/>
      <c r="G666" t="str" cm="1">
        <f t="array" aca="1" ref="G666" ca="1">IFERROR(IF(INDIRECT("'"&amp;B666&amp;"'!Z"&amp;MATCH(INT(BA666/8)+1,INDIRECT("'"&amp;B666&amp;"'!B4:B15"),0)+3)=1,15,IF(INDIRECT("'"&amp;B666&amp;"'!X"&amp;MATCH(INT(BA666/8)+1,INDIRECT("'"&amp;B666&amp;"'!B4:B15"),0)+3)=1,10,IF(INDIRECT("'"&amp;B666&amp;"'!V"&amp;MATCH(INT(BA666/8)+1,INDIRECT("'"&amp;B666&amp;"'!B4:B15"),0)+3)=1,6,IF(INDIRECT("'"&amp;B666&amp;"'!V"&amp;MATCH(INT(BA666/8)+1,INDIRECT("'"&amp;B666&amp;"'!B4:B15"),0)+3)=1,4,0)))),"")</f>
        <v/>
      </c>
      <c r="H666" t="str" cm="1">
        <f t="array" aca="1" ref="H666" ca="1">IFERROR(IFERROR(INDIRECT("'"&amp;B666&amp;"'!AE"&amp;MATCH(INT(BA666/8)+1,INDIRECT("'"&amp;B666&amp;"'!B4:B15"),0)+3),0)-G666,"")</f>
        <v/>
      </c>
      <c r="I666" t="e">
        <f ca="1">H666+H667+H668</f>
        <v>#VALUE!</v>
      </c>
      <c r="J666" t="str">
        <f ca="1">IFERROR(ABS(SUM(I666,-F667,-E667))+ABS(SUM(IF(D666="Traversal",15,IF(D666="High",10,IF(D666="Mid",6,IF(D666="Low",4,0))))-G666)),"")</f>
        <v/>
      </c>
      <c r="K666" t="str" cm="1">
        <f t="array" aca="1" ref="K666" ca="1">IFERROR(INDIRECT("'"&amp;B666&amp;"'!AG"&amp;MATCH(INT(BA666/8)+1,INDIRECT("'"&amp;B666&amp;"'!B4:B15"),0)+3),"")</f>
        <v/>
      </c>
      <c r="M666" t="str">
        <f t="shared" ca="1" si="192"/>
        <v/>
      </c>
      <c r="N666" t="str">
        <f t="shared" si="192"/>
        <v/>
      </c>
      <c r="O666" t="str">
        <f t="shared" si="192"/>
        <v/>
      </c>
      <c r="P666" t="str">
        <f t="shared" si="192"/>
        <v/>
      </c>
      <c r="Q666" t="str">
        <f t="shared" si="192"/>
        <v/>
      </c>
      <c r="R666" t="str">
        <f t="shared" si="192"/>
        <v/>
      </c>
      <c r="S666" t="str">
        <f t="shared" si="192"/>
        <v/>
      </c>
      <c r="T666" t="str">
        <f t="shared" si="192"/>
        <v/>
      </c>
      <c r="U666" t="str">
        <f t="shared" si="192"/>
        <v/>
      </c>
      <c r="V666" t="str">
        <f t="shared" si="192"/>
        <v/>
      </c>
      <c r="W666" t="str">
        <f t="shared" si="192"/>
        <v/>
      </c>
      <c r="X666" t="str">
        <f t="shared" si="192"/>
        <v/>
      </c>
      <c r="Y666" t="str">
        <f t="shared" si="192"/>
        <v/>
      </c>
      <c r="Z666" t="str">
        <f t="shared" si="192"/>
        <v/>
      </c>
      <c r="AA666" t="str">
        <f t="shared" si="192"/>
        <v/>
      </c>
      <c r="AB666" t="str">
        <f t="shared" si="192"/>
        <v/>
      </c>
      <c r="AC666" t="str">
        <f t="shared" si="191"/>
        <v/>
      </c>
      <c r="AD666" t="str">
        <f t="shared" si="191"/>
        <v/>
      </c>
      <c r="AE666" t="str">
        <f t="shared" si="191"/>
        <v/>
      </c>
      <c r="AF666" t="str">
        <f t="shared" si="191"/>
        <v/>
      </c>
      <c r="AG666" t="str">
        <f t="shared" si="191"/>
        <v/>
      </c>
      <c r="AH666" t="str">
        <f t="shared" si="191"/>
        <v/>
      </c>
      <c r="AI666" t="str">
        <f t="shared" si="191"/>
        <v/>
      </c>
      <c r="AJ666" t="str">
        <f t="shared" si="191"/>
        <v/>
      </c>
      <c r="AK666" t="str">
        <f t="shared" si="191"/>
        <v/>
      </c>
      <c r="AL666" t="str">
        <f t="shared" si="191"/>
        <v/>
      </c>
      <c r="AM666" t="str">
        <f t="shared" si="191"/>
        <v/>
      </c>
      <c r="AN666" t="str">
        <f t="shared" si="191"/>
        <v/>
      </c>
      <c r="AO666" t="str">
        <f t="shared" si="191"/>
        <v/>
      </c>
      <c r="AP666" t="str">
        <f t="shared" si="191"/>
        <v/>
      </c>
      <c r="AQ666" t="str">
        <f t="shared" si="191"/>
        <v/>
      </c>
      <c r="AR666" t="str">
        <f t="shared" si="193"/>
        <v/>
      </c>
      <c r="AS666" t="str">
        <f t="shared" si="193"/>
        <v/>
      </c>
      <c r="AT666" t="str">
        <f t="shared" si="193"/>
        <v/>
      </c>
      <c r="AU666" t="str">
        <f t="shared" si="193"/>
        <v/>
      </c>
      <c r="AV666" t="str">
        <f t="shared" si="193"/>
        <v/>
      </c>
      <c r="AW666" t="str">
        <f t="shared" si="193"/>
        <v/>
      </c>
      <c r="AX666" t="str">
        <f t="shared" si="193"/>
        <v/>
      </c>
      <c r="AY666" t="str">
        <f t="shared" si="193"/>
        <v/>
      </c>
      <c r="BA666">
        <v>666</v>
      </c>
      <c r="BB666">
        <f t="shared" si="184"/>
        <v>84</v>
      </c>
    </row>
    <row r="667" spans="1:54">
      <c r="A667" s="77"/>
      <c r="E667" s="78"/>
      <c r="F667" s="78"/>
      <c r="G667" t="str" cm="1">
        <f t="array" aca="1" ref="G667" ca="1">IFERROR(IF(INDIRECT("'"&amp;B667&amp;"'!Z"&amp;MATCH(INT(BA667/8)+1,INDIRECT("'"&amp;B667&amp;"'!B4:B15"),0)+3)=1,15,IF(INDIRECT("'"&amp;B667&amp;"'!X"&amp;MATCH(INT(BA667/8)+1,INDIRECT("'"&amp;B667&amp;"'!B4:B15"),0)+3)=1,10,IF(INDIRECT("'"&amp;B667&amp;"'!V"&amp;MATCH(INT(BA667/8)+1,INDIRECT("'"&amp;B667&amp;"'!B4:B15"),0)+3)=1,6,IF(INDIRECT("'"&amp;B667&amp;"'!V"&amp;MATCH(INT(BA667/8)+1,INDIRECT("'"&amp;B667&amp;"'!B4:B15"),0)+3)=1,4,0)))),"")</f>
        <v/>
      </c>
      <c r="H667" t="str" cm="1">
        <f t="array" aca="1" ref="H667" ca="1">IFERROR(IFERROR(INDIRECT("'"&amp;B667&amp;"'!AE"&amp;MATCH(INT(BA667/8)+1,INDIRECT("'"&amp;B667&amp;"'!B4:B15"),0)+3),0)-G667,"")</f>
        <v/>
      </c>
      <c r="I667" t="e">
        <f ca="1">H666+H667+H668</f>
        <v>#VALUE!</v>
      </c>
      <c r="J667" t="str">
        <f ca="1">IFERROR(ABS(SUM(I667,-F667,-E667))+ABS(SUM(IF(D667="Traversal",15,IF(D667="High",10,IF(D667="Mid",6,IF(D667="Low",4,0))))-G667)),"")</f>
        <v/>
      </c>
      <c r="K667" t="str" cm="1">
        <f t="array" aca="1" ref="K667" ca="1">IFERROR(INDIRECT("'"&amp;B667&amp;"'!AG"&amp;MATCH(INT(BA667/8)+1,INDIRECT("'"&amp;B667&amp;"'!B4:B15"),0)+3),"")</f>
        <v/>
      </c>
      <c r="M667" t="str">
        <f t="shared" ca="1" si="192"/>
        <v/>
      </c>
      <c r="N667" t="str">
        <f t="shared" si="192"/>
        <v/>
      </c>
      <c r="O667" t="str">
        <f t="shared" si="192"/>
        <v/>
      </c>
      <c r="P667" t="str">
        <f t="shared" si="192"/>
        <v/>
      </c>
      <c r="Q667" t="str">
        <f t="shared" si="192"/>
        <v/>
      </c>
      <c r="R667" t="str">
        <f t="shared" si="192"/>
        <v/>
      </c>
      <c r="S667" t="str">
        <f t="shared" si="192"/>
        <v/>
      </c>
      <c r="T667" t="str">
        <f t="shared" si="192"/>
        <v/>
      </c>
      <c r="U667" t="str">
        <f t="shared" si="192"/>
        <v/>
      </c>
      <c r="V667" t="str">
        <f t="shared" si="192"/>
        <v/>
      </c>
      <c r="W667" t="str">
        <f t="shared" si="192"/>
        <v/>
      </c>
      <c r="X667" t="str">
        <f t="shared" si="192"/>
        <v/>
      </c>
      <c r="Y667" t="str">
        <f t="shared" si="192"/>
        <v/>
      </c>
      <c r="Z667" t="str">
        <f t="shared" si="192"/>
        <v/>
      </c>
      <c r="AA667" t="str">
        <f t="shared" si="192"/>
        <v/>
      </c>
      <c r="AB667" t="str">
        <f t="shared" si="192"/>
        <v/>
      </c>
      <c r="AC667" t="str">
        <f t="shared" si="191"/>
        <v/>
      </c>
      <c r="AD667" t="str">
        <f t="shared" si="191"/>
        <v/>
      </c>
      <c r="AE667" t="str">
        <f t="shared" si="191"/>
        <v/>
      </c>
      <c r="AF667" t="str">
        <f t="shared" si="191"/>
        <v/>
      </c>
      <c r="AG667" t="str">
        <f t="shared" si="191"/>
        <v/>
      </c>
      <c r="AH667" t="str">
        <f t="shared" si="191"/>
        <v/>
      </c>
      <c r="AI667" t="str">
        <f t="shared" si="191"/>
        <v/>
      </c>
      <c r="AJ667" t="str">
        <f t="shared" si="191"/>
        <v/>
      </c>
      <c r="AK667" t="str">
        <f t="shared" si="191"/>
        <v/>
      </c>
      <c r="AL667" t="str">
        <f t="shared" si="191"/>
        <v/>
      </c>
      <c r="AM667" t="str">
        <f t="shared" si="191"/>
        <v/>
      </c>
      <c r="AN667" t="str">
        <f t="shared" si="191"/>
        <v/>
      </c>
      <c r="AO667" t="str">
        <f t="shared" si="191"/>
        <v/>
      </c>
      <c r="AP667" t="str">
        <f t="shared" si="191"/>
        <v/>
      </c>
      <c r="AQ667" t="str">
        <f t="shared" si="191"/>
        <v/>
      </c>
      <c r="AR667" t="str">
        <f t="shared" si="193"/>
        <v/>
      </c>
      <c r="AS667" t="str">
        <f t="shared" si="193"/>
        <v/>
      </c>
      <c r="AT667" t="str">
        <f t="shared" si="193"/>
        <v/>
      </c>
      <c r="AU667" t="str">
        <f t="shared" si="193"/>
        <v/>
      </c>
      <c r="AV667" t="str">
        <f t="shared" si="193"/>
        <v/>
      </c>
      <c r="AW667" t="str">
        <f t="shared" si="193"/>
        <v/>
      </c>
      <c r="AX667" t="str">
        <f t="shared" si="193"/>
        <v/>
      </c>
      <c r="AY667" t="str">
        <f t="shared" si="193"/>
        <v/>
      </c>
      <c r="BA667">
        <v>667</v>
      </c>
      <c r="BB667">
        <f t="shared" si="184"/>
        <v>84</v>
      </c>
    </row>
    <row r="668" spans="1:54">
      <c r="A668" s="77"/>
      <c r="E668" s="78"/>
      <c r="F668" s="78"/>
      <c r="G668" t="str" cm="1">
        <f t="array" aca="1" ref="G668" ca="1">IFERROR(IF(INDIRECT("'"&amp;B668&amp;"'!Z"&amp;MATCH(INT(BA668/8)+1,INDIRECT("'"&amp;B668&amp;"'!B4:B15"),0)+3)=1,15,IF(INDIRECT("'"&amp;B668&amp;"'!X"&amp;MATCH(INT(BA668/8)+1,INDIRECT("'"&amp;B668&amp;"'!B4:B15"),0)+3)=1,10,IF(INDIRECT("'"&amp;B668&amp;"'!V"&amp;MATCH(INT(BA668/8)+1,INDIRECT("'"&amp;B668&amp;"'!B4:B15"),0)+3)=1,6,IF(INDIRECT("'"&amp;B668&amp;"'!V"&amp;MATCH(INT(BA668/8)+1,INDIRECT("'"&amp;B668&amp;"'!B4:B15"),0)+3)=1,4,0)))),"")</f>
        <v/>
      </c>
      <c r="H668" t="str" cm="1">
        <f t="array" aca="1" ref="H668" ca="1">IFERROR(IFERROR(INDIRECT("'"&amp;B668&amp;"'!AE"&amp;MATCH(INT(BA668/8)+1,INDIRECT("'"&amp;B668&amp;"'!B4:B15"),0)+3),0)-G668,"")</f>
        <v/>
      </c>
      <c r="I668" t="e">
        <f ca="1">H666+H667+H668</f>
        <v>#VALUE!</v>
      </c>
      <c r="J668" t="str">
        <f ca="1">IFERROR(ABS(SUM(I668,-F667,-E667))+ABS(SUM(IF(D668="Traversal",15,IF(D668="High",10,IF(D668="Mid",6,IF(D668="Low",4,0))))-G668)),"")</f>
        <v/>
      </c>
      <c r="K668" t="str" cm="1">
        <f t="array" aca="1" ref="K668" ca="1">IFERROR(INDIRECT("'"&amp;B668&amp;"'!AG"&amp;MATCH(INT(BA668/8)+1,INDIRECT("'"&amp;B668&amp;"'!B4:B15"),0)+3),"")</f>
        <v/>
      </c>
      <c r="M668" t="str">
        <f t="shared" ca="1" si="192"/>
        <v/>
      </c>
      <c r="N668" t="str">
        <f t="shared" si="192"/>
        <v/>
      </c>
      <c r="O668" t="str">
        <f t="shared" si="192"/>
        <v/>
      </c>
      <c r="P668" t="str">
        <f t="shared" si="192"/>
        <v/>
      </c>
      <c r="Q668" t="str">
        <f t="shared" si="192"/>
        <v/>
      </c>
      <c r="R668" t="str">
        <f t="shared" si="192"/>
        <v/>
      </c>
      <c r="S668" t="str">
        <f t="shared" si="192"/>
        <v/>
      </c>
      <c r="T668" t="str">
        <f t="shared" si="192"/>
        <v/>
      </c>
      <c r="U668" t="str">
        <f t="shared" si="192"/>
        <v/>
      </c>
      <c r="V668" t="str">
        <f t="shared" si="192"/>
        <v/>
      </c>
      <c r="W668" t="str">
        <f t="shared" si="192"/>
        <v/>
      </c>
      <c r="X668" t="str">
        <f t="shared" si="192"/>
        <v/>
      </c>
      <c r="Y668" t="str">
        <f t="shared" si="192"/>
        <v/>
      </c>
      <c r="Z668" t="str">
        <f t="shared" si="192"/>
        <v/>
      </c>
      <c r="AA668" t="str">
        <f t="shared" si="192"/>
        <v/>
      </c>
      <c r="AB668" t="str">
        <f t="shared" si="192"/>
        <v/>
      </c>
      <c r="AC668" t="str">
        <f t="shared" si="191"/>
        <v/>
      </c>
      <c r="AD668" t="str">
        <f t="shared" si="191"/>
        <v/>
      </c>
      <c r="AE668" t="str">
        <f t="shared" si="191"/>
        <v/>
      </c>
      <c r="AF668" t="str">
        <f t="shared" si="191"/>
        <v/>
      </c>
      <c r="AG668" t="str">
        <f t="shared" si="191"/>
        <v/>
      </c>
      <c r="AH668" t="str">
        <f t="shared" si="191"/>
        <v/>
      </c>
      <c r="AI668" t="str">
        <f t="shared" si="191"/>
        <v/>
      </c>
      <c r="AJ668" t="str">
        <f t="shared" si="191"/>
        <v/>
      </c>
      <c r="AK668" t="str">
        <f t="shared" si="191"/>
        <v/>
      </c>
      <c r="AL668" t="str">
        <f t="shared" si="191"/>
        <v/>
      </c>
      <c r="AM668" t="str">
        <f t="shared" si="191"/>
        <v/>
      </c>
      <c r="AN668" t="str">
        <f t="shared" si="191"/>
        <v/>
      </c>
      <c r="AO668" t="str">
        <f t="shared" si="191"/>
        <v/>
      </c>
      <c r="AP668" t="str">
        <f t="shared" si="191"/>
        <v/>
      </c>
      <c r="AQ668" t="str">
        <f t="shared" si="191"/>
        <v/>
      </c>
      <c r="AR668" t="str">
        <f t="shared" si="193"/>
        <v/>
      </c>
      <c r="AS668" t="str">
        <f t="shared" si="193"/>
        <v/>
      </c>
      <c r="AT668" t="str">
        <f t="shared" si="193"/>
        <v/>
      </c>
      <c r="AU668" t="str">
        <f t="shared" si="193"/>
        <v/>
      </c>
      <c r="AV668" t="str">
        <f t="shared" si="193"/>
        <v/>
      </c>
      <c r="AW668" t="str">
        <f t="shared" si="193"/>
        <v/>
      </c>
      <c r="AX668" t="str">
        <f t="shared" si="193"/>
        <v/>
      </c>
      <c r="AY668" t="str">
        <f t="shared" si="193"/>
        <v/>
      </c>
      <c r="BA668">
        <v>668</v>
      </c>
      <c r="BB668">
        <f t="shared" si="184"/>
        <v>84</v>
      </c>
    </row>
    <row r="669" spans="1:54">
      <c r="A669" s="77"/>
      <c r="E669" s="78"/>
      <c r="F669" s="78"/>
      <c r="G669" t="str" cm="1">
        <f t="array" aca="1" ref="G669" ca="1">IFERROR(IF(INDIRECT("'"&amp;B669&amp;"'!Z"&amp;MATCH(INT(BA669/8)+1,INDIRECT("'"&amp;B669&amp;"'!B4:B15"),0)+3)=1,15,IF(INDIRECT("'"&amp;B669&amp;"'!X"&amp;MATCH(INT(BA669/8)+1,INDIRECT("'"&amp;B669&amp;"'!B4:B15"),0)+3)=1,10,IF(INDIRECT("'"&amp;B669&amp;"'!V"&amp;MATCH(INT(BA669/8)+1,INDIRECT("'"&amp;B669&amp;"'!B4:B15"),0)+3)=1,6,IF(INDIRECT("'"&amp;B669&amp;"'!V"&amp;MATCH(INT(BA669/8)+1,INDIRECT("'"&amp;B669&amp;"'!B4:B15"),0)+3)=1,4,0)))),"")</f>
        <v/>
      </c>
      <c r="H669" t="str" cm="1">
        <f t="array" aca="1" ref="H669" ca="1">IFERROR(IFERROR(INDIRECT("'"&amp;B669&amp;"'!AE"&amp;MATCH(INT(BA669/8)+1,INDIRECT("'"&amp;B669&amp;"'!B4:B15"),0)+3),0)-G669,"")</f>
        <v/>
      </c>
      <c r="I669" t="e">
        <f ca="1">H669+H670+H671</f>
        <v>#VALUE!</v>
      </c>
      <c r="J669" t="str">
        <f ca="1">IFERROR(ABS(SUM(I669,-F670,-E670))+ABS(SUM(IF(D669="Traversal",15,IF(D669="High",10,IF(D669="Mid",6,IF(D669="Low",4,0))))-G669)),"")</f>
        <v/>
      </c>
      <c r="K669" t="str" cm="1">
        <f t="array" aca="1" ref="K669" ca="1">IFERROR(INDIRECT("'"&amp;B669&amp;"'!AG"&amp;MATCH(INT(BA669/8)+1,INDIRECT("'"&amp;B669&amp;"'!B4:B15"),0)+3),"")</f>
        <v/>
      </c>
      <c r="M669" t="str">
        <f t="shared" ca="1" si="192"/>
        <v/>
      </c>
      <c r="N669" t="str">
        <f t="shared" si="192"/>
        <v/>
      </c>
      <c r="O669" t="str">
        <f t="shared" si="192"/>
        <v/>
      </c>
      <c r="P669" t="str">
        <f t="shared" si="192"/>
        <v/>
      </c>
      <c r="Q669" t="str">
        <f t="shared" si="192"/>
        <v/>
      </c>
      <c r="R669" t="str">
        <f t="shared" si="192"/>
        <v/>
      </c>
      <c r="S669" t="str">
        <f t="shared" si="192"/>
        <v/>
      </c>
      <c r="T669" t="str">
        <f t="shared" si="192"/>
        <v/>
      </c>
      <c r="U669" t="str">
        <f t="shared" si="192"/>
        <v/>
      </c>
      <c r="V669" t="str">
        <f t="shared" si="192"/>
        <v/>
      </c>
      <c r="W669" t="str">
        <f t="shared" si="192"/>
        <v/>
      </c>
      <c r="X669" t="str">
        <f t="shared" si="192"/>
        <v/>
      </c>
      <c r="Y669" t="str">
        <f t="shared" si="192"/>
        <v/>
      </c>
      <c r="Z669" t="str">
        <f t="shared" si="192"/>
        <v/>
      </c>
      <c r="AA669" t="str">
        <f t="shared" si="192"/>
        <v/>
      </c>
      <c r="AB669" t="str">
        <f t="shared" si="192"/>
        <v/>
      </c>
      <c r="AC669" t="str">
        <f t="shared" si="191"/>
        <v/>
      </c>
      <c r="AD669" t="str">
        <f t="shared" si="191"/>
        <v/>
      </c>
      <c r="AE669" t="str">
        <f t="shared" si="191"/>
        <v/>
      </c>
      <c r="AF669" t="str">
        <f t="shared" si="191"/>
        <v/>
      </c>
      <c r="AG669" t="str">
        <f t="shared" si="191"/>
        <v/>
      </c>
      <c r="AH669" t="str">
        <f t="shared" si="191"/>
        <v/>
      </c>
      <c r="AI669" t="str">
        <f t="shared" si="191"/>
        <v/>
      </c>
      <c r="AJ669" t="str">
        <f t="shared" si="191"/>
        <v/>
      </c>
      <c r="AK669" t="str">
        <f t="shared" si="191"/>
        <v/>
      </c>
      <c r="AL669" t="str">
        <f t="shared" si="191"/>
        <v/>
      </c>
      <c r="AM669" t="str">
        <f t="shared" si="191"/>
        <v/>
      </c>
      <c r="AN669" t="str">
        <f t="shared" si="191"/>
        <v/>
      </c>
      <c r="AO669" t="str">
        <f t="shared" si="191"/>
        <v/>
      </c>
      <c r="AP669" t="str">
        <f t="shared" si="191"/>
        <v/>
      </c>
      <c r="AQ669" t="str">
        <f t="shared" si="191"/>
        <v/>
      </c>
      <c r="AR669" t="str">
        <f t="shared" si="193"/>
        <v/>
      </c>
      <c r="AS669" t="str">
        <f t="shared" si="193"/>
        <v/>
      </c>
      <c r="AT669" t="str">
        <f t="shared" si="193"/>
        <v/>
      </c>
      <c r="AU669" t="str">
        <f t="shared" si="193"/>
        <v/>
      </c>
      <c r="AV669" t="str">
        <f t="shared" si="193"/>
        <v/>
      </c>
      <c r="AW669" t="str">
        <f t="shared" si="193"/>
        <v/>
      </c>
      <c r="AX669" t="str">
        <f t="shared" si="193"/>
        <v/>
      </c>
      <c r="AY669" t="str">
        <f t="shared" si="193"/>
        <v/>
      </c>
      <c r="BA669">
        <v>669</v>
      </c>
      <c r="BB669">
        <f t="shared" si="184"/>
        <v>84</v>
      </c>
    </row>
    <row r="670" spans="1:54">
      <c r="A670" s="77"/>
      <c r="E670" s="78"/>
      <c r="F670" s="78"/>
      <c r="G670" t="str" cm="1">
        <f t="array" aca="1" ref="G670" ca="1">IFERROR(IF(INDIRECT("'"&amp;B670&amp;"'!Z"&amp;MATCH(INT(BA670/8)+1,INDIRECT("'"&amp;B670&amp;"'!B4:B15"),0)+3)=1,15,IF(INDIRECT("'"&amp;B670&amp;"'!X"&amp;MATCH(INT(BA670/8)+1,INDIRECT("'"&amp;B670&amp;"'!B4:B15"),0)+3)=1,10,IF(INDIRECT("'"&amp;B670&amp;"'!V"&amp;MATCH(INT(BA670/8)+1,INDIRECT("'"&amp;B670&amp;"'!B4:B15"),0)+3)=1,6,IF(INDIRECT("'"&amp;B670&amp;"'!V"&amp;MATCH(INT(BA670/8)+1,INDIRECT("'"&amp;B670&amp;"'!B4:B15"),0)+3)=1,4,0)))),"")</f>
        <v/>
      </c>
      <c r="H670" t="str" cm="1">
        <f t="array" aca="1" ref="H670" ca="1">IFERROR(IFERROR(INDIRECT("'"&amp;B670&amp;"'!AE"&amp;MATCH(INT(BA670/8)+1,INDIRECT("'"&amp;B670&amp;"'!B4:B15"),0)+3),0)-G670,"")</f>
        <v/>
      </c>
      <c r="I670" t="e">
        <f ca="1">H669+H670+H671</f>
        <v>#VALUE!</v>
      </c>
      <c r="J670" t="str">
        <f ca="1">IFERROR(ABS(SUM(I670,-F670,-E670))+ABS(SUM(IF(D670="Traversal",15,IF(D670="High",10,IF(D670="Mid",6,IF(D670="Low",4,0))))-G670)),"")</f>
        <v/>
      </c>
      <c r="K670" t="str" cm="1">
        <f t="array" aca="1" ref="K670" ca="1">IFERROR(INDIRECT("'"&amp;B670&amp;"'!AG"&amp;MATCH(INT(BA670/8)+1,INDIRECT("'"&amp;B670&amp;"'!B4:B15"),0)+3),"")</f>
        <v/>
      </c>
      <c r="M670" t="str">
        <f t="shared" ca="1" si="192"/>
        <v/>
      </c>
      <c r="N670" t="str">
        <f t="shared" si="192"/>
        <v/>
      </c>
      <c r="O670" t="str">
        <f t="shared" si="192"/>
        <v/>
      </c>
      <c r="P670" t="str">
        <f t="shared" si="192"/>
        <v/>
      </c>
      <c r="Q670" t="str">
        <f t="shared" si="192"/>
        <v/>
      </c>
      <c r="R670" t="str">
        <f t="shared" si="192"/>
        <v/>
      </c>
      <c r="S670" t="str">
        <f t="shared" si="192"/>
        <v/>
      </c>
      <c r="T670" t="str">
        <f t="shared" si="192"/>
        <v/>
      </c>
      <c r="U670" t="str">
        <f t="shared" si="192"/>
        <v/>
      </c>
      <c r="V670" t="str">
        <f t="shared" si="192"/>
        <v/>
      </c>
      <c r="W670" t="str">
        <f t="shared" si="192"/>
        <v/>
      </c>
      <c r="X670" t="str">
        <f t="shared" si="192"/>
        <v/>
      </c>
      <c r="Y670" t="str">
        <f t="shared" si="192"/>
        <v/>
      </c>
      <c r="Z670" t="str">
        <f t="shared" si="192"/>
        <v/>
      </c>
      <c r="AA670" t="str">
        <f t="shared" si="192"/>
        <v/>
      </c>
      <c r="AB670" t="str">
        <f t="shared" si="192"/>
        <v/>
      </c>
      <c r="AC670" t="str">
        <f t="shared" si="191"/>
        <v/>
      </c>
      <c r="AD670" t="str">
        <f t="shared" si="191"/>
        <v/>
      </c>
      <c r="AE670" t="str">
        <f t="shared" si="191"/>
        <v/>
      </c>
      <c r="AF670" t="str">
        <f t="shared" si="191"/>
        <v/>
      </c>
      <c r="AG670" t="str">
        <f t="shared" si="191"/>
        <v/>
      </c>
      <c r="AH670" t="str">
        <f t="shared" si="191"/>
        <v/>
      </c>
      <c r="AI670" t="str">
        <f t="shared" si="191"/>
        <v/>
      </c>
      <c r="AJ670" t="str">
        <f t="shared" si="191"/>
        <v/>
      </c>
      <c r="AK670" t="str">
        <f t="shared" si="191"/>
        <v/>
      </c>
      <c r="AL670" t="str">
        <f t="shared" si="191"/>
        <v/>
      </c>
      <c r="AM670" t="str">
        <f t="shared" si="191"/>
        <v/>
      </c>
      <c r="AN670" t="str">
        <f t="shared" si="191"/>
        <v/>
      </c>
      <c r="AO670" t="str">
        <f t="shared" si="191"/>
        <v/>
      </c>
      <c r="AP670" t="str">
        <f t="shared" si="191"/>
        <v/>
      </c>
      <c r="AQ670" t="str">
        <f t="shared" si="191"/>
        <v/>
      </c>
      <c r="AR670" t="str">
        <f t="shared" si="193"/>
        <v/>
      </c>
      <c r="AS670" t="str">
        <f t="shared" si="193"/>
        <v/>
      </c>
      <c r="AT670" t="str">
        <f t="shared" si="193"/>
        <v/>
      </c>
      <c r="AU670" t="str">
        <f t="shared" si="193"/>
        <v/>
      </c>
      <c r="AV670" t="str">
        <f t="shared" si="193"/>
        <v/>
      </c>
      <c r="AW670" t="str">
        <f t="shared" si="193"/>
        <v/>
      </c>
      <c r="AX670" t="str">
        <f t="shared" si="193"/>
        <v/>
      </c>
      <c r="AY670" t="str">
        <f t="shared" si="193"/>
        <v/>
      </c>
      <c r="BA670">
        <v>670</v>
      </c>
      <c r="BB670">
        <f t="shared" si="184"/>
        <v>84</v>
      </c>
    </row>
    <row r="671" spans="1:54">
      <c r="A671" s="77"/>
      <c r="E671" s="78"/>
      <c r="F671" s="78"/>
      <c r="G671" t="str" cm="1">
        <f t="array" aca="1" ref="G671" ca="1">IFERROR(IF(INDIRECT("'"&amp;B671&amp;"'!Z"&amp;MATCH(INT(BA671/8)+1,INDIRECT("'"&amp;B671&amp;"'!B4:B15"),0)+3)=1,15,IF(INDIRECT("'"&amp;B671&amp;"'!X"&amp;MATCH(INT(BA671/8)+1,INDIRECT("'"&amp;B671&amp;"'!B4:B15"),0)+3)=1,10,IF(INDIRECT("'"&amp;B671&amp;"'!V"&amp;MATCH(INT(BA671/8)+1,INDIRECT("'"&amp;B671&amp;"'!B4:B15"),0)+3)=1,6,IF(INDIRECT("'"&amp;B671&amp;"'!V"&amp;MATCH(INT(BA671/8)+1,INDIRECT("'"&amp;B671&amp;"'!B4:B15"),0)+3)=1,4,0)))),"")</f>
        <v/>
      </c>
      <c r="H671" t="str" cm="1">
        <f t="array" aca="1" ref="H671" ca="1">IFERROR(IFERROR(INDIRECT("'"&amp;B671&amp;"'!AE"&amp;MATCH(INT(BA671/8)+1,INDIRECT("'"&amp;B671&amp;"'!B4:B15"),0)+3),0)-G671,"")</f>
        <v/>
      </c>
      <c r="I671" t="e">
        <f ca="1">H669+H670+H671</f>
        <v>#VALUE!</v>
      </c>
      <c r="J671" t="str">
        <f ca="1">IFERROR(ABS(SUM(I671,-F670,-E670))+ABS(SUM(IF(D671="Traversal",15,IF(D671="High",10,IF(D671="Mid",6,IF(D671="Low",4,0))))-G671)),"")</f>
        <v/>
      </c>
      <c r="K671" t="str" cm="1">
        <f t="array" aca="1" ref="K671" ca="1">IFERROR(INDIRECT("'"&amp;B671&amp;"'!AG"&amp;MATCH(INT(BA671/8)+1,INDIRECT("'"&amp;B671&amp;"'!B4:B15"),0)+3),"")</f>
        <v/>
      </c>
      <c r="M671" t="str">
        <f t="shared" ca="1" si="192"/>
        <v/>
      </c>
      <c r="N671" t="str">
        <f t="shared" si="192"/>
        <v/>
      </c>
      <c r="O671" t="str">
        <f t="shared" si="192"/>
        <v/>
      </c>
      <c r="P671" t="str">
        <f t="shared" si="192"/>
        <v/>
      </c>
      <c r="Q671" t="str">
        <f t="shared" si="192"/>
        <v/>
      </c>
      <c r="R671" t="str">
        <f t="shared" si="192"/>
        <v/>
      </c>
      <c r="S671" t="str">
        <f t="shared" si="192"/>
        <v/>
      </c>
      <c r="T671" t="str">
        <f t="shared" si="192"/>
        <v/>
      </c>
      <c r="U671" t="str">
        <f t="shared" si="192"/>
        <v/>
      </c>
      <c r="V671" t="str">
        <f t="shared" si="192"/>
        <v/>
      </c>
      <c r="W671" t="str">
        <f t="shared" si="192"/>
        <v/>
      </c>
      <c r="X671" t="str">
        <f t="shared" si="192"/>
        <v/>
      </c>
      <c r="Y671" t="str">
        <f t="shared" si="192"/>
        <v/>
      </c>
      <c r="Z671" t="str">
        <f t="shared" si="192"/>
        <v/>
      </c>
      <c r="AA671" t="str">
        <f t="shared" si="192"/>
        <v/>
      </c>
      <c r="AB671" t="str">
        <f t="shared" si="192"/>
        <v/>
      </c>
      <c r="AC671" t="str">
        <f t="shared" si="191"/>
        <v/>
      </c>
      <c r="AD671" t="str">
        <f t="shared" si="191"/>
        <v/>
      </c>
      <c r="AE671" t="str">
        <f t="shared" si="191"/>
        <v/>
      </c>
      <c r="AF671" t="str">
        <f t="shared" si="191"/>
        <v/>
      </c>
      <c r="AG671" t="str">
        <f t="shared" si="191"/>
        <v/>
      </c>
      <c r="AH671" t="str">
        <f t="shared" si="191"/>
        <v/>
      </c>
      <c r="AI671" t="str">
        <f t="shared" si="191"/>
        <v/>
      </c>
      <c r="AJ671" t="str">
        <f t="shared" si="191"/>
        <v/>
      </c>
      <c r="AK671" t="str">
        <f t="shared" si="191"/>
        <v/>
      </c>
      <c r="AL671" t="str">
        <f t="shared" si="191"/>
        <v/>
      </c>
      <c r="AM671" t="str">
        <f t="shared" si="191"/>
        <v/>
      </c>
      <c r="AN671" t="str">
        <f t="shared" si="191"/>
        <v/>
      </c>
      <c r="AO671" t="str">
        <f t="shared" si="191"/>
        <v/>
      </c>
      <c r="AP671" t="str">
        <f t="shared" si="191"/>
        <v/>
      </c>
      <c r="AQ671" t="str">
        <f t="shared" si="191"/>
        <v/>
      </c>
      <c r="AR671" t="str">
        <f t="shared" si="193"/>
        <v/>
      </c>
      <c r="AS671" t="str">
        <f t="shared" si="193"/>
        <v/>
      </c>
      <c r="AT671" t="str">
        <f t="shared" si="193"/>
        <v/>
      </c>
      <c r="AU671" t="str">
        <f t="shared" si="193"/>
        <v/>
      </c>
      <c r="AV671" t="str">
        <f t="shared" si="193"/>
        <v/>
      </c>
      <c r="AW671" t="str">
        <f t="shared" si="193"/>
        <v/>
      </c>
      <c r="AX671" t="str">
        <f t="shared" si="193"/>
        <v/>
      </c>
      <c r="AY671" t="str">
        <f t="shared" si="193"/>
        <v/>
      </c>
      <c r="BA671">
        <v>671</v>
      </c>
      <c r="BB671">
        <f t="shared" si="184"/>
        <v>84</v>
      </c>
    </row>
    <row r="672" spans="1:54">
      <c r="A672" s="77"/>
      <c r="E672" s="78"/>
      <c r="F672" s="78"/>
      <c r="G672" t="str" cm="1">
        <f t="array" aca="1" ref="G672" ca="1">IFERROR(IF(INDIRECT("'"&amp;B672&amp;"'!Z"&amp;MATCH(INT(BA672/8)+1,INDIRECT("'"&amp;B672&amp;"'!B4:B15"),0)+3)=1,15,IF(INDIRECT("'"&amp;B672&amp;"'!X"&amp;MATCH(INT(BA672/8)+1,INDIRECT("'"&amp;B672&amp;"'!B4:B15"),0)+3)=1,10,IF(INDIRECT("'"&amp;B672&amp;"'!V"&amp;MATCH(INT(BA672/8)+1,INDIRECT("'"&amp;B672&amp;"'!B4:B15"),0)+3)=1,6,IF(INDIRECT("'"&amp;B672&amp;"'!V"&amp;MATCH(INT(BA672/8)+1,INDIRECT("'"&amp;B672&amp;"'!B4:B15"),0)+3)=1,4,0)))),"")</f>
        <v/>
      </c>
      <c r="H672" t="str" cm="1">
        <f t="array" aca="1" ref="H672" ca="1">IFERROR(IFERROR(INDIRECT("'"&amp;B672&amp;"'!AE"&amp;MATCH(INT(BA672/8)+1,INDIRECT("'"&amp;B672&amp;"'!B4:B15"),0)+3),0)-G672,"")</f>
        <v/>
      </c>
      <c r="K672" t="str" cm="1">
        <f t="array" aca="1" ref="K672" ca="1">IFERROR(INDIRECT("'"&amp;B672&amp;"'!AG"&amp;MATCH(INT(BA672/8)+1,INDIRECT("'"&amp;B672&amp;"'!B4:B15"),0)+3),"")</f>
        <v/>
      </c>
      <c r="M672" t="str">
        <f t="shared" ca="1" si="192"/>
        <v/>
      </c>
      <c r="N672" t="str">
        <f t="shared" si="192"/>
        <v/>
      </c>
      <c r="O672" t="str">
        <f t="shared" si="192"/>
        <v/>
      </c>
      <c r="P672" t="str">
        <f t="shared" si="192"/>
        <v/>
      </c>
      <c r="Q672" t="str">
        <f t="shared" si="192"/>
        <v/>
      </c>
      <c r="R672" t="str">
        <f t="shared" si="192"/>
        <v/>
      </c>
      <c r="S672" t="str">
        <f t="shared" si="192"/>
        <v/>
      </c>
      <c r="T672" t="str">
        <f t="shared" si="192"/>
        <v/>
      </c>
      <c r="U672" t="str">
        <f t="shared" si="192"/>
        <v/>
      </c>
      <c r="V672" t="str">
        <f t="shared" si="192"/>
        <v/>
      </c>
      <c r="W672" t="str">
        <f t="shared" si="192"/>
        <v/>
      </c>
      <c r="X672" t="str">
        <f t="shared" si="192"/>
        <v/>
      </c>
      <c r="Y672" t="str">
        <f t="shared" si="192"/>
        <v/>
      </c>
      <c r="Z672" t="str">
        <f t="shared" si="192"/>
        <v/>
      </c>
      <c r="AA672" t="str">
        <f t="shared" si="192"/>
        <v/>
      </c>
      <c r="AB672" t="str">
        <f t="shared" si="192"/>
        <v/>
      </c>
      <c r="AC672" t="str">
        <f t="shared" si="191"/>
        <v/>
      </c>
      <c r="AD672" t="str">
        <f t="shared" si="191"/>
        <v/>
      </c>
      <c r="AE672" t="str">
        <f t="shared" si="191"/>
        <v/>
      </c>
      <c r="AF672" t="str">
        <f t="shared" si="191"/>
        <v/>
      </c>
      <c r="AG672" t="str">
        <f t="shared" si="191"/>
        <v/>
      </c>
      <c r="AH672" t="str">
        <f t="shared" si="191"/>
        <v/>
      </c>
      <c r="AI672" t="str">
        <f t="shared" si="191"/>
        <v/>
      </c>
      <c r="AJ672" t="str">
        <f t="shared" si="191"/>
        <v/>
      </c>
      <c r="AK672" t="str">
        <f t="shared" si="191"/>
        <v/>
      </c>
      <c r="AL672" t="str">
        <f t="shared" si="191"/>
        <v/>
      </c>
      <c r="AM672" t="str">
        <f t="shared" si="191"/>
        <v/>
      </c>
      <c r="AN672" t="str">
        <f t="shared" si="191"/>
        <v/>
      </c>
      <c r="AO672" t="str">
        <f t="shared" si="191"/>
        <v/>
      </c>
      <c r="AP672" t="str">
        <f t="shared" si="191"/>
        <v/>
      </c>
      <c r="AQ672" t="str">
        <f t="shared" si="191"/>
        <v/>
      </c>
      <c r="AR672" t="str">
        <f t="shared" si="193"/>
        <v/>
      </c>
      <c r="AS672" t="str">
        <f t="shared" si="193"/>
        <v/>
      </c>
      <c r="AT672" t="str">
        <f t="shared" si="193"/>
        <v/>
      </c>
      <c r="AU672" t="str">
        <f t="shared" si="193"/>
        <v/>
      </c>
      <c r="AV672" t="str">
        <f t="shared" si="193"/>
        <v/>
      </c>
      <c r="AW672" t="str">
        <f t="shared" si="193"/>
        <v/>
      </c>
      <c r="AX672" t="str">
        <f t="shared" si="193"/>
        <v/>
      </c>
      <c r="AY672" t="str">
        <f t="shared" si="193"/>
        <v/>
      </c>
      <c r="BA672">
        <v>672</v>
      </c>
      <c r="BB672">
        <f t="shared" si="184"/>
        <v>85</v>
      </c>
    </row>
    <row r="673" spans="1:54">
      <c r="A673" s="77"/>
      <c r="E673" s="78"/>
      <c r="F673" s="78"/>
      <c r="G673" t="str" cm="1">
        <f t="array" aca="1" ref="G673" ca="1">IFERROR(IF(INDIRECT("'"&amp;B673&amp;"'!Z"&amp;MATCH(INT(BA673/8)+1,INDIRECT("'"&amp;B673&amp;"'!B4:B15"),0)+3)=1,15,IF(INDIRECT("'"&amp;B673&amp;"'!X"&amp;MATCH(INT(BA673/8)+1,INDIRECT("'"&amp;B673&amp;"'!B4:B15"),0)+3)=1,10,IF(INDIRECT("'"&amp;B673&amp;"'!V"&amp;MATCH(INT(BA673/8)+1,INDIRECT("'"&amp;B673&amp;"'!B4:B15"),0)+3)=1,6,IF(INDIRECT("'"&amp;B673&amp;"'!V"&amp;MATCH(INT(BA673/8)+1,INDIRECT("'"&amp;B673&amp;"'!B4:B15"),0)+3)=1,4,0)))),"")</f>
        <v/>
      </c>
      <c r="H673" t="str" cm="1">
        <f t="array" aca="1" ref="H673" ca="1">IFERROR(IFERROR(INDIRECT("'"&amp;B673&amp;"'!AE"&amp;MATCH(INT(BA673/8)+1,INDIRECT("'"&amp;B673&amp;"'!B4:B15"),0)+3),0)-G673,"")</f>
        <v/>
      </c>
      <c r="K673" t="str" cm="1">
        <f t="array" aca="1" ref="K673" ca="1">IFERROR(INDIRECT("'"&amp;B673&amp;"'!AG"&amp;MATCH(INT(BA673/8)+1,INDIRECT("'"&amp;B673&amp;"'!B4:B15"),0)+3),"")</f>
        <v/>
      </c>
      <c r="M673" t="str">
        <f t="shared" ca="1" si="192"/>
        <v/>
      </c>
      <c r="N673" t="str">
        <f t="shared" si="192"/>
        <v/>
      </c>
      <c r="O673" t="str">
        <f t="shared" si="192"/>
        <v/>
      </c>
      <c r="P673" t="str">
        <f t="shared" si="192"/>
        <v/>
      </c>
      <c r="Q673" t="str">
        <f t="shared" si="192"/>
        <v/>
      </c>
      <c r="R673" t="str">
        <f t="shared" si="192"/>
        <v/>
      </c>
      <c r="S673" t="str">
        <f t="shared" si="192"/>
        <v/>
      </c>
      <c r="T673" t="str">
        <f t="shared" si="192"/>
        <v/>
      </c>
      <c r="U673" t="str">
        <f t="shared" si="192"/>
        <v/>
      </c>
      <c r="V673" t="str">
        <f t="shared" si="192"/>
        <v/>
      </c>
      <c r="W673" t="str">
        <f t="shared" si="192"/>
        <v/>
      </c>
      <c r="X673" t="str">
        <f t="shared" si="192"/>
        <v/>
      </c>
      <c r="Y673" t="str">
        <f t="shared" si="192"/>
        <v/>
      </c>
      <c r="Z673" t="str">
        <f t="shared" si="192"/>
        <v/>
      </c>
      <c r="AA673" t="str">
        <f t="shared" si="192"/>
        <v/>
      </c>
      <c r="AB673" t="str">
        <f t="shared" si="192"/>
        <v/>
      </c>
      <c r="AC673" t="str">
        <f t="shared" si="191"/>
        <v/>
      </c>
      <c r="AD673" t="str">
        <f t="shared" si="191"/>
        <v/>
      </c>
      <c r="AE673" t="str">
        <f t="shared" si="191"/>
        <v/>
      </c>
      <c r="AF673" t="str">
        <f t="shared" si="191"/>
        <v/>
      </c>
      <c r="AG673" t="str">
        <f t="shared" si="191"/>
        <v/>
      </c>
      <c r="AH673" t="str">
        <f t="shared" si="191"/>
        <v/>
      </c>
      <c r="AI673" t="str">
        <f t="shared" si="191"/>
        <v/>
      </c>
      <c r="AJ673" t="str">
        <f t="shared" si="191"/>
        <v/>
      </c>
      <c r="AK673" t="str">
        <f t="shared" si="191"/>
        <v/>
      </c>
      <c r="AL673" t="str">
        <f t="shared" si="191"/>
        <v/>
      </c>
      <c r="AM673" t="str">
        <f t="shared" si="191"/>
        <v/>
      </c>
      <c r="AN673" t="str">
        <f t="shared" si="191"/>
        <v/>
      </c>
      <c r="AO673" t="str">
        <f t="shared" si="191"/>
        <v/>
      </c>
      <c r="AP673" t="str">
        <f t="shared" si="191"/>
        <v/>
      </c>
      <c r="AQ673" t="str">
        <f t="shared" si="191"/>
        <v/>
      </c>
      <c r="AR673" t="str">
        <f t="shared" si="193"/>
        <v/>
      </c>
      <c r="AS673" t="str">
        <f t="shared" si="193"/>
        <v/>
      </c>
      <c r="AT673" t="str">
        <f t="shared" si="193"/>
        <v/>
      </c>
      <c r="AU673" t="str">
        <f t="shared" si="193"/>
        <v/>
      </c>
      <c r="AV673" t="str">
        <f t="shared" si="193"/>
        <v/>
      </c>
      <c r="AW673" t="str">
        <f t="shared" si="193"/>
        <v/>
      </c>
      <c r="AX673" t="str">
        <f t="shared" si="193"/>
        <v/>
      </c>
      <c r="AY673" t="str">
        <f t="shared" si="193"/>
        <v/>
      </c>
      <c r="BA673">
        <v>673</v>
      </c>
      <c r="BB673">
        <f t="shared" si="184"/>
        <v>85</v>
      </c>
    </row>
    <row r="674" spans="1:54">
      <c r="A674" s="77"/>
      <c r="E674" s="78"/>
      <c r="F674" s="78"/>
      <c r="G674" t="str" cm="1">
        <f t="array" aca="1" ref="G674" ca="1">IFERROR(IF(INDIRECT("'"&amp;B674&amp;"'!Z"&amp;MATCH(INT(BA674/8)+1,INDIRECT("'"&amp;B674&amp;"'!B4:B15"),0)+3)=1,15,IF(INDIRECT("'"&amp;B674&amp;"'!X"&amp;MATCH(INT(BA674/8)+1,INDIRECT("'"&amp;B674&amp;"'!B4:B15"),0)+3)=1,10,IF(INDIRECT("'"&amp;B674&amp;"'!V"&amp;MATCH(INT(BA674/8)+1,INDIRECT("'"&amp;B674&amp;"'!B4:B15"),0)+3)=1,6,IF(INDIRECT("'"&amp;B674&amp;"'!V"&amp;MATCH(INT(BA674/8)+1,INDIRECT("'"&amp;B674&amp;"'!B4:B15"),0)+3)=1,4,0)))),"")</f>
        <v/>
      </c>
      <c r="H674" t="str" cm="1">
        <f t="array" aca="1" ref="H674" ca="1">IFERROR(IFERROR(INDIRECT("'"&amp;B674&amp;"'!AE"&amp;MATCH(INT(BA674/8)+1,INDIRECT("'"&amp;B674&amp;"'!B4:B15"),0)+3),0)-G674,"")</f>
        <v/>
      </c>
      <c r="I674" t="e">
        <f ca="1">H674+H675+H676</f>
        <v>#VALUE!</v>
      </c>
      <c r="J674" t="str">
        <f ca="1">IFERROR(ABS(SUM(I674,-F675,-E675))+ABS(SUM(IF(D674="Traversal",15,IF(D674="High",10,IF(D674="Mid",6,IF(D674="Low",4,0))))-G674)),"")</f>
        <v/>
      </c>
      <c r="K674" t="str" cm="1">
        <f t="array" aca="1" ref="K674" ca="1">IFERROR(INDIRECT("'"&amp;B674&amp;"'!AG"&amp;MATCH(INT(BA674/8)+1,INDIRECT("'"&amp;B674&amp;"'!B4:B15"),0)+3),"")</f>
        <v/>
      </c>
      <c r="M674" t="str">
        <f t="shared" ca="1" si="192"/>
        <v/>
      </c>
      <c r="N674" t="str">
        <f t="shared" si="192"/>
        <v/>
      </c>
      <c r="O674" t="str">
        <f t="shared" si="192"/>
        <v/>
      </c>
      <c r="P674" t="str">
        <f t="shared" si="192"/>
        <v/>
      </c>
      <c r="Q674" t="str">
        <f t="shared" si="192"/>
        <v/>
      </c>
      <c r="R674" t="str">
        <f t="shared" si="192"/>
        <v/>
      </c>
      <c r="S674" t="str">
        <f t="shared" si="192"/>
        <v/>
      </c>
      <c r="T674" t="str">
        <f t="shared" si="192"/>
        <v/>
      </c>
      <c r="U674" t="str">
        <f t="shared" si="192"/>
        <v/>
      </c>
      <c r="V674" t="str">
        <f t="shared" si="192"/>
        <v/>
      </c>
      <c r="W674" t="str">
        <f t="shared" si="192"/>
        <v/>
      </c>
      <c r="X674" t="str">
        <f t="shared" si="192"/>
        <v/>
      </c>
      <c r="Y674" t="str">
        <f t="shared" si="192"/>
        <v/>
      </c>
      <c r="Z674" t="str">
        <f t="shared" si="192"/>
        <v/>
      </c>
      <c r="AA674" t="str">
        <f t="shared" si="192"/>
        <v/>
      </c>
      <c r="AB674" t="str">
        <f t="shared" si="192"/>
        <v/>
      </c>
      <c r="AC674" t="str">
        <f t="shared" si="191"/>
        <v/>
      </c>
      <c r="AD674" t="str">
        <f t="shared" si="191"/>
        <v/>
      </c>
      <c r="AE674" t="str">
        <f t="shared" si="191"/>
        <v/>
      </c>
      <c r="AF674" t="str">
        <f t="shared" si="191"/>
        <v/>
      </c>
      <c r="AG674" t="str">
        <f t="shared" si="191"/>
        <v/>
      </c>
      <c r="AH674" t="str">
        <f t="shared" si="191"/>
        <v/>
      </c>
      <c r="AI674" t="str">
        <f t="shared" si="191"/>
        <v/>
      </c>
      <c r="AJ674" t="str">
        <f t="shared" si="191"/>
        <v/>
      </c>
      <c r="AK674" t="str">
        <f t="shared" si="191"/>
        <v/>
      </c>
      <c r="AL674" t="str">
        <f t="shared" si="191"/>
        <v/>
      </c>
      <c r="AM674" t="str">
        <f t="shared" si="191"/>
        <v/>
      </c>
      <c r="AN674" t="str">
        <f t="shared" si="191"/>
        <v/>
      </c>
      <c r="AO674" t="str">
        <f t="shared" si="191"/>
        <v/>
      </c>
      <c r="AP674" t="str">
        <f t="shared" si="191"/>
        <v/>
      </c>
      <c r="AQ674" t="str">
        <f t="shared" si="191"/>
        <v/>
      </c>
      <c r="AR674" t="str">
        <f t="shared" si="193"/>
        <v/>
      </c>
      <c r="AS674" t="str">
        <f t="shared" si="193"/>
        <v/>
      </c>
      <c r="AT674" t="str">
        <f t="shared" si="193"/>
        <v/>
      </c>
      <c r="AU674" t="str">
        <f t="shared" si="193"/>
        <v/>
      </c>
      <c r="AV674" t="str">
        <f t="shared" si="193"/>
        <v/>
      </c>
      <c r="AW674" t="str">
        <f t="shared" si="193"/>
        <v/>
      </c>
      <c r="AX674" t="str">
        <f t="shared" si="193"/>
        <v/>
      </c>
      <c r="AY674" t="str">
        <f t="shared" si="193"/>
        <v/>
      </c>
      <c r="BA674">
        <v>674</v>
      </c>
      <c r="BB674">
        <f t="shared" si="184"/>
        <v>85</v>
      </c>
    </row>
    <row r="675" spans="1:54">
      <c r="A675" s="77"/>
      <c r="E675" s="78"/>
      <c r="F675" s="78"/>
      <c r="G675" t="str" cm="1">
        <f t="array" aca="1" ref="G675" ca="1">IFERROR(IF(INDIRECT("'"&amp;B675&amp;"'!Z"&amp;MATCH(INT(BA675/8)+1,INDIRECT("'"&amp;B675&amp;"'!B4:B15"),0)+3)=1,15,IF(INDIRECT("'"&amp;B675&amp;"'!X"&amp;MATCH(INT(BA675/8)+1,INDIRECT("'"&amp;B675&amp;"'!B4:B15"),0)+3)=1,10,IF(INDIRECT("'"&amp;B675&amp;"'!V"&amp;MATCH(INT(BA675/8)+1,INDIRECT("'"&amp;B675&amp;"'!B4:B15"),0)+3)=1,6,IF(INDIRECT("'"&amp;B675&amp;"'!V"&amp;MATCH(INT(BA675/8)+1,INDIRECT("'"&amp;B675&amp;"'!B4:B15"),0)+3)=1,4,0)))),"")</f>
        <v/>
      </c>
      <c r="H675" t="str" cm="1">
        <f t="array" aca="1" ref="H675" ca="1">IFERROR(IFERROR(INDIRECT("'"&amp;B675&amp;"'!AE"&amp;MATCH(INT(BA675/8)+1,INDIRECT("'"&amp;B675&amp;"'!B4:B15"),0)+3),0)-G675,"")</f>
        <v/>
      </c>
      <c r="I675" t="e">
        <f ca="1">H674+H675+H676</f>
        <v>#VALUE!</v>
      </c>
      <c r="J675" t="str">
        <f ca="1">IFERROR(ABS(SUM(I675,-F675,-E675))+ABS(SUM(IF(D675="Traversal",15,IF(D675="High",10,IF(D675="Mid",6,IF(D675="Low",4,0))))-G675)),"")</f>
        <v/>
      </c>
      <c r="K675" t="str" cm="1">
        <f t="array" aca="1" ref="K675" ca="1">IFERROR(INDIRECT("'"&amp;B675&amp;"'!AG"&amp;MATCH(INT(BA675/8)+1,INDIRECT("'"&amp;B675&amp;"'!B4:B15"),0)+3),"")</f>
        <v/>
      </c>
      <c r="M675" t="str">
        <f t="shared" ca="1" si="192"/>
        <v/>
      </c>
      <c r="N675" t="str">
        <f t="shared" si="192"/>
        <v/>
      </c>
      <c r="O675" t="str">
        <f t="shared" si="192"/>
        <v/>
      </c>
      <c r="P675" t="str">
        <f t="shared" si="192"/>
        <v/>
      </c>
      <c r="Q675" t="str">
        <f t="shared" si="192"/>
        <v/>
      </c>
      <c r="R675" t="str">
        <f t="shared" si="192"/>
        <v/>
      </c>
      <c r="S675" t="str">
        <f t="shared" si="192"/>
        <v/>
      </c>
      <c r="T675" t="str">
        <f t="shared" si="192"/>
        <v/>
      </c>
      <c r="U675" t="str">
        <f t="shared" si="192"/>
        <v/>
      </c>
      <c r="V675" t="str">
        <f t="shared" si="192"/>
        <v/>
      </c>
      <c r="W675" t="str">
        <f t="shared" si="192"/>
        <v/>
      </c>
      <c r="X675" t="str">
        <f t="shared" si="192"/>
        <v/>
      </c>
      <c r="Y675" t="str">
        <f t="shared" si="192"/>
        <v/>
      </c>
      <c r="Z675" t="str">
        <f t="shared" si="192"/>
        <v/>
      </c>
      <c r="AA675" t="str">
        <f t="shared" si="192"/>
        <v/>
      </c>
      <c r="AB675" t="str">
        <f t="shared" si="192"/>
        <v/>
      </c>
      <c r="AC675" t="str">
        <f t="shared" si="191"/>
        <v/>
      </c>
      <c r="AD675" t="str">
        <f t="shared" si="191"/>
        <v/>
      </c>
      <c r="AE675" t="str">
        <f t="shared" si="191"/>
        <v/>
      </c>
      <c r="AF675" t="str">
        <f t="shared" si="191"/>
        <v/>
      </c>
      <c r="AG675" t="str">
        <f t="shared" si="191"/>
        <v/>
      </c>
      <c r="AH675" t="str">
        <f t="shared" si="191"/>
        <v/>
      </c>
      <c r="AI675" t="str">
        <f t="shared" si="191"/>
        <v/>
      </c>
      <c r="AJ675" t="str">
        <f t="shared" si="191"/>
        <v/>
      </c>
      <c r="AK675" t="str">
        <f t="shared" si="191"/>
        <v/>
      </c>
      <c r="AL675" t="str">
        <f t="shared" si="191"/>
        <v/>
      </c>
      <c r="AM675" t="str">
        <f t="shared" si="191"/>
        <v/>
      </c>
      <c r="AN675" t="str">
        <f t="shared" si="191"/>
        <v/>
      </c>
      <c r="AO675" t="str">
        <f t="shared" si="191"/>
        <v/>
      </c>
      <c r="AP675" t="str">
        <f t="shared" si="191"/>
        <v/>
      </c>
      <c r="AQ675" t="str">
        <f t="shared" si="191"/>
        <v/>
      </c>
      <c r="AR675" t="str">
        <f t="shared" si="193"/>
        <v/>
      </c>
      <c r="AS675" t="str">
        <f t="shared" si="193"/>
        <v/>
      </c>
      <c r="AT675" t="str">
        <f t="shared" si="193"/>
        <v/>
      </c>
      <c r="AU675" t="str">
        <f t="shared" si="193"/>
        <v/>
      </c>
      <c r="AV675" t="str">
        <f t="shared" si="193"/>
        <v/>
      </c>
      <c r="AW675" t="str">
        <f t="shared" si="193"/>
        <v/>
      </c>
      <c r="AX675" t="str">
        <f t="shared" si="193"/>
        <v/>
      </c>
      <c r="AY675" t="str">
        <f t="shared" si="193"/>
        <v/>
      </c>
      <c r="BA675">
        <v>675</v>
      </c>
      <c r="BB675">
        <f t="shared" si="184"/>
        <v>85</v>
      </c>
    </row>
    <row r="676" spans="1:54">
      <c r="A676" s="77"/>
      <c r="E676" s="78"/>
      <c r="F676" s="78"/>
      <c r="G676" t="str" cm="1">
        <f t="array" aca="1" ref="G676" ca="1">IFERROR(IF(INDIRECT("'"&amp;B676&amp;"'!Z"&amp;MATCH(INT(BA676/8)+1,INDIRECT("'"&amp;B676&amp;"'!B4:B15"),0)+3)=1,15,IF(INDIRECT("'"&amp;B676&amp;"'!X"&amp;MATCH(INT(BA676/8)+1,INDIRECT("'"&amp;B676&amp;"'!B4:B15"),0)+3)=1,10,IF(INDIRECT("'"&amp;B676&amp;"'!V"&amp;MATCH(INT(BA676/8)+1,INDIRECT("'"&amp;B676&amp;"'!B4:B15"),0)+3)=1,6,IF(INDIRECT("'"&amp;B676&amp;"'!V"&amp;MATCH(INT(BA676/8)+1,INDIRECT("'"&amp;B676&amp;"'!B4:B15"),0)+3)=1,4,0)))),"")</f>
        <v/>
      </c>
      <c r="H676" t="str" cm="1">
        <f t="array" aca="1" ref="H676" ca="1">IFERROR(IFERROR(INDIRECT("'"&amp;B676&amp;"'!AE"&amp;MATCH(INT(BA676/8)+1,INDIRECT("'"&amp;B676&amp;"'!B4:B15"),0)+3),0)-G676,"")</f>
        <v/>
      </c>
      <c r="I676" t="e">
        <f ca="1">H674+H675+H676</f>
        <v>#VALUE!</v>
      </c>
      <c r="J676" t="str">
        <f ca="1">IFERROR(ABS(SUM(I676,-F675,-E675))+ABS(SUM(IF(D676="Traversal",15,IF(D676="High",10,IF(D676="Mid",6,IF(D676="Low",4,0))))-G676)),"")</f>
        <v/>
      </c>
      <c r="K676" t="str" cm="1">
        <f t="array" aca="1" ref="K676" ca="1">IFERROR(INDIRECT("'"&amp;B676&amp;"'!AG"&amp;MATCH(INT(BA676/8)+1,INDIRECT("'"&amp;B676&amp;"'!B4:B15"),0)+3),"")</f>
        <v/>
      </c>
      <c r="M676" t="str">
        <f t="shared" ca="1" si="192"/>
        <v/>
      </c>
      <c r="N676" t="str">
        <f t="shared" si="192"/>
        <v/>
      </c>
      <c r="O676" t="str">
        <f t="shared" si="192"/>
        <v/>
      </c>
      <c r="P676" t="str">
        <f t="shared" si="192"/>
        <v/>
      </c>
      <c r="Q676" t="str">
        <f t="shared" si="192"/>
        <v/>
      </c>
      <c r="R676" t="str">
        <f t="shared" si="192"/>
        <v/>
      </c>
      <c r="S676" t="str">
        <f t="shared" si="192"/>
        <v/>
      </c>
      <c r="T676" t="str">
        <f t="shared" si="192"/>
        <v/>
      </c>
      <c r="U676" t="str">
        <f t="shared" si="192"/>
        <v/>
      </c>
      <c r="V676" t="str">
        <f t="shared" si="192"/>
        <v/>
      </c>
      <c r="W676" t="str">
        <f t="shared" si="192"/>
        <v/>
      </c>
      <c r="X676" t="str">
        <f t="shared" si="192"/>
        <v/>
      </c>
      <c r="Y676" t="str">
        <f t="shared" si="192"/>
        <v/>
      </c>
      <c r="Z676" t="str">
        <f t="shared" si="192"/>
        <v/>
      </c>
      <c r="AA676" t="str">
        <f t="shared" si="192"/>
        <v/>
      </c>
      <c r="AB676" t="str">
        <f t="shared" si="192"/>
        <v/>
      </c>
      <c r="AC676" t="str">
        <f t="shared" si="191"/>
        <v/>
      </c>
      <c r="AD676" t="str">
        <f t="shared" si="191"/>
        <v/>
      </c>
      <c r="AE676" t="str">
        <f t="shared" si="191"/>
        <v/>
      </c>
      <c r="AF676" t="str">
        <f t="shared" si="191"/>
        <v/>
      </c>
      <c r="AG676" t="str">
        <f t="shared" si="191"/>
        <v/>
      </c>
      <c r="AH676" t="str">
        <f t="shared" si="191"/>
        <v/>
      </c>
      <c r="AI676" t="str">
        <f t="shared" si="191"/>
        <v/>
      </c>
      <c r="AJ676" t="str">
        <f t="shared" si="191"/>
        <v/>
      </c>
      <c r="AK676" t="str">
        <f t="shared" si="191"/>
        <v/>
      </c>
      <c r="AL676" t="str">
        <f t="shared" si="191"/>
        <v/>
      </c>
      <c r="AM676" t="str">
        <f t="shared" si="191"/>
        <v/>
      </c>
      <c r="AN676" t="str">
        <f t="shared" si="191"/>
        <v/>
      </c>
      <c r="AO676" t="str">
        <f t="shared" si="191"/>
        <v/>
      </c>
      <c r="AP676" t="str">
        <f t="shared" si="191"/>
        <v/>
      </c>
      <c r="AQ676" t="str">
        <f t="shared" si="191"/>
        <v/>
      </c>
      <c r="AR676" t="str">
        <f t="shared" si="193"/>
        <v/>
      </c>
      <c r="AS676" t="str">
        <f t="shared" si="193"/>
        <v/>
      </c>
      <c r="AT676" t="str">
        <f t="shared" si="193"/>
        <v/>
      </c>
      <c r="AU676" t="str">
        <f t="shared" si="193"/>
        <v/>
      </c>
      <c r="AV676" t="str">
        <f t="shared" si="193"/>
        <v/>
      </c>
      <c r="AW676" t="str">
        <f t="shared" si="193"/>
        <v/>
      </c>
      <c r="AX676" t="str">
        <f t="shared" si="193"/>
        <v/>
      </c>
      <c r="AY676" t="str">
        <f t="shared" si="193"/>
        <v/>
      </c>
      <c r="BA676">
        <v>676</v>
      </c>
      <c r="BB676">
        <f t="shared" si="184"/>
        <v>85</v>
      </c>
    </row>
    <row r="677" spans="1:54">
      <c r="A677" s="77"/>
      <c r="E677" s="78"/>
      <c r="F677" s="78"/>
      <c r="G677" t="str" cm="1">
        <f t="array" aca="1" ref="G677" ca="1">IFERROR(IF(INDIRECT("'"&amp;B677&amp;"'!Z"&amp;MATCH(INT(BA677/8)+1,INDIRECT("'"&amp;B677&amp;"'!B4:B15"),0)+3)=1,15,IF(INDIRECT("'"&amp;B677&amp;"'!X"&amp;MATCH(INT(BA677/8)+1,INDIRECT("'"&amp;B677&amp;"'!B4:B15"),0)+3)=1,10,IF(INDIRECT("'"&amp;B677&amp;"'!V"&amp;MATCH(INT(BA677/8)+1,INDIRECT("'"&amp;B677&amp;"'!B4:B15"),0)+3)=1,6,IF(INDIRECT("'"&amp;B677&amp;"'!V"&amp;MATCH(INT(BA677/8)+1,INDIRECT("'"&amp;B677&amp;"'!B4:B15"),0)+3)=1,4,0)))),"")</f>
        <v/>
      </c>
      <c r="H677" t="str" cm="1">
        <f t="array" aca="1" ref="H677" ca="1">IFERROR(IFERROR(INDIRECT("'"&amp;B677&amp;"'!AE"&amp;MATCH(INT(BA677/8)+1,INDIRECT("'"&amp;B677&amp;"'!B4:B15"),0)+3),0)-G677,"")</f>
        <v/>
      </c>
      <c r="I677" t="e">
        <f ca="1">H677+H678+H679</f>
        <v>#VALUE!</v>
      </c>
      <c r="J677" t="str">
        <f ca="1">IFERROR(ABS(SUM(I677,-F678,-E678))+ABS(SUM(IF(D677="Traversal",15,IF(D677="High",10,IF(D677="Mid",6,IF(D677="Low",4,0))))-G677)),"")</f>
        <v/>
      </c>
      <c r="K677" t="str" cm="1">
        <f t="array" aca="1" ref="K677" ca="1">IFERROR(INDIRECT("'"&amp;B677&amp;"'!AG"&amp;MATCH(INT(BA677/8)+1,INDIRECT("'"&amp;B677&amp;"'!B4:B15"),0)+3),"")</f>
        <v/>
      </c>
      <c r="M677" t="str">
        <f t="shared" ca="1" si="192"/>
        <v/>
      </c>
      <c r="N677" t="str">
        <f t="shared" si="192"/>
        <v/>
      </c>
      <c r="O677" t="str">
        <f t="shared" si="192"/>
        <v/>
      </c>
      <c r="P677" t="str">
        <f t="shared" si="192"/>
        <v/>
      </c>
      <c r="Q677" t="str">
        <f t="shared" si="192"/>
        <v/>
      </c>
      <c r="R677" t="str">
        <f t="shared" si="192"/>
        <v/>
      </c>
      <c r="S677" t="str">
        <f t="shared" si="192"/>
        <v/>
      </c>
      <c r="T677" t="str">
        <f t="shared" si="192"/>
        <v/>
      </c>
      <c r="U677" t="str">
        <f t="shared" si="192"/>
        <v/>
      </c>
      <c r="V677" t="str">
        <f t="shared" si="192"/>
        <v/>
      </c>
      <c r="W677" t="str">
        <f t="shared" si="192"/>
        <v/>
      </c>
      <c r="X677" t="str">
        <f t="shared" si="192"/>
        <v/>
      </c>
      <c r="Y677" t="str">
        <f t="shared" si="192"/>
        <v/>
      </c>
      <c r="Z677" t="str">
        <f t="shared" si="192"/>
        <v/>
      </c>
      <c r="AA677" t="str">
        <f t="shared" si="192"/>
        <v/>
      </c>
      <c r="AB677" t="str">
        <f t="shared" si="192"/>
        <v/>
      </c>
      <c r="AC677" t="str">
        <f t="shared" si="191"/>
        <v/>
      </c>
      <c r="AD677" t="str">
        <f t="shared" si="191"/>
        <v/>
      </c>
      <c r="AE677" t="str">
        <f t="shared" si="191"/>
        <v/>
      </c>
      <c r="AF677" t="str">
        <f t="shared" si="191"/>
        <v/>
      </c>
      <c r="AG677" t="str">
        <f t="shared" si="191"/>
        <v/>
      </c>
      <c r="AH677" t="str">
        <f t="shared" si="191"/>
        <v/>
      </c>
      <c r="AI677" t="str">
        <f t="shared" si="191"/>
        <v/>
      </c>
      <c r="AJ677" t="str">
        <f t="shared" si="191"/>
        <v/>
      </c>
      <c r="AK677" t="str">
        <f t="shared" si="191"/>
        <v/>
      </c>
      <c r="AL677" t="str">
        <f t="shared" si="191"/>
        <v/>
      </c>
      <c r="AM677" t="str">
        <f t="shared" si="191"/>
        <v/>
      </c>
      <c r="AN677" t="str">
        <f t="shared" si="191"/>
        <v/>
      </c>
      <c r="AO677" t="str">
        <f t="shared" si="191"/>
        <v/>
      </c>
      <c r="AP677" t="str">
        <f t="shared" si="191"/>
        <v/>
      </c>
      <c r="AQ677" t="str">
        <f t="shared" si="191"/>
        <v/>
      </c>
      <c r="AR677" t="str">
        <f t="shared" si="193"/>
        <v/>
      </c>
      <c r="AS677" t="str">
        <f t="shared" si="193"/>
        <v/>
      </c>
      <c r="AT677" t="str">
        <f t="shared" si="193"/>
        <v/>
      </c>
      <c r="AU677" t="str">
        <f t="shared" si="193"/>
        <v/>
      </c>
      <c r="AV677" t="str">
        <f t="shared" si="193"/>
        <v/>
      </c>
      <c r="AW677" t="str">
        <f t="shared" si="193"/>
        <v/>
      </c>
      <c r="AX677" t="str">
        <f t="shared" si="193"/>
        <v/>
      </c>
      <c r="AY677" t="str">
        <f t="shared" si="193"/>
        <v/>
      </c>
      <c r="BA677">
        <v>677</v>
      </c>
      <c r="BB677">
        <f t="shared" si="184"/>
        <v>85</v>
      </c>
    </row>
    <row r="678" spans="1:54">
      <c r="A678" s="77"/>
      <c r="E678" s="78"/>
      <c r="F678" s="78"/>
      <c r="G678" t="str" cm="1">
        <f t="array" aca="1" ref="G678" ca="1">IFERROR(IF(INDIRECT("'"&amp;B678&amp;"'!Z"&amp;MATCH(INT(BA678/8)+1,INDIRECT("'"&amp;B678&amp;"'!B4:B15"),0)+3)=1,15,IF(INDIRECT("'"&amp;B678&amp;"'!X"&amp;MATCH(INT(BA678/8)+1,INDIRECT("'"&amp;B678&amp;"'!B4:B15"),0)+3)=1,10,IF(INDIRECT("'"&amp;B678&amp;"'!V"&amp;MATCH(INT(BA678/8)+1,INDIRECT("'"&amp;B678&amp;"'!B4:B15"),0)+3)=1,6,IF(INDIRECT("'"&amp;B678&amp;"'!V"&amp;MATCH(INT(BA678/8)+1,INDIRECT("'"&amp;B678&amp;"'!B4:B15"),0)+3)=1,4,0)))),"")</f>
        <v/>
      </c>
      <c r="H678" t="str" cm="1">
        <f t="array" aca="1" ref="H678" ca="1">IFERROR(IFERROR(INDIRECT("'"&amp;B678&amp;"'!AE"&amp;MATCH(INT(BA678/8)+1,INDIRECT("'"&amp;B678&amp;"'!B4:B15"),0)+3),0)-G678,"")</f>
        <v/>
      </c>
      <c r="I678" t="e">
        <f ca="1">H677+H678+H679</f>
        <v>#VALUE!</v>
      </c>
      <c r="J678" t="str">
        <f ca="1">IFERROR(ABS(SUM(I678,-F678,-E678))+ABS(SUM(IF(D678="Traversal",15,IF(D678="High",10,IF(D678="Mid",6,IF(D678="Low",4,0))))-G678)),"")</f>
        <v/>
      </c>
      <c r="K678" t="str" cm="1">
        <f t="array" aca="1" ref="K678" ca="1">IFERROR(INDIRECT("'"&amp;B678&amp;"'!AG"&amp;MATCH(INT(BA678/8)+1,INDIRECT("'"&amp;B678&amp;"'!B4:B15"),0)+3),"")</f>
        <v/>
      </c>
      <c r="M678" t="str">
        <f t="shared" ca="1" si="192"/>
        <v/>
      </c>
      <c r="N678" t="str">
        <f t="shared" si="192"/>
        <v/>
      </c>
      <c r="O678" t="str">
        <f t="shared" si="192"/>
        <v/>
      </c>
      <c r="P678" t="str">
        <f t="shared" si="192"/>
        <v/>
      </c>
      <c r="Q678" t="str">
        <f t="shared" si="192"/>
        <v/>
      </c>
      <c r="R678" t="str">
        <f t="shared" si="192"/>
        <v/>
      </c>
      <c r="S678" t="str">
        <f t="shared" si="192"/>
        <v/>
      </c>
      <c r="T678" t="str">
        <f t="shared" si="192"/>
        <v/>
      </c>
      <c r="U678" t="str">
        <f t="shared" si="192"/>
        <v/>
      </c>
      <c r="V678" t="str">
        <f t="shared" si="192"/>
        <v/>
      </c>
      <c r="W678" t="str">
        <f t="shared" si="192"/>
        <v/>
      </c>
      <c r="X678" t="str">
        <f t="shared" si="192"/>
        <v/>
      </c>
      <c r="Y678" t="str">
        <f t="shared" si="192"/>
        <v/>
      </c>
      <c r="Z678" t="str">
        <f t="shared" si="192"/>
        <v/>
      </c>
      <c r="AA678" t="str">
        <f t="shared" si="192"/>
        <v/>
      </c>
      <c r="AB678" t="str">
        <f t="shared" si="192"/>
        <v/>
      </c>
      <c r="AC678" t="str">
        <f t="shared" si="191"/>
        <v/>
      </c>
      <c r="AD678" t="str">
        <f t="shared" si="191"/>
        <v/>
      </c>
      <c r="AE678" t="str">
        <f t="shared" si="191"/>
        <v/>
      </c>
      <c r="AF678" t="str">
        <f t="shared" si="191"/>
        <v/>
      </c>
      <c r="AG678" t="str">
        <f t="shared" si="191"/>
        <v/>
      </c>
      <c r="AH678" t="str">
        <f t="shared" si="191"/>
        <v/>
      </c>
      <c r="AI678" t="str">
        <f t="shared" si="191"/>
        <v/>
      </c>
      <c r="AJ678" t="str">
        <f t="shared" si="191"/>
        <v/>
      </c>
      <c r="AK678" t="str">
        <f t="shared" si="191"/>
        <v/>
      </c>
      <c r="AL678" t="str">
        <f t="shared" si="191"/>
        <v/>
      </c>
      <c r="AM678" t="str">
        <f t="shared" si="191"/>
        <v/>
      </c>
      <c r="AN678" t="str">
        <f t="shared" si="191"/>
        <v/>
      </c>
      <c r="AO678" t="str">
        <f t="shared" si="191"/>
        <v/>
      </c>
      <c r="AP678" t="str">
        <f t="shared" si="191"/>
        <v/>
      </c>
      <c r="AQ678" t="str">
        <f t="shared" si="191"/>
        <v/>
      </c>
      <c r="AR678" t="str">
        <f t="shared" si="193"/>
        <v/>
      </c>
      <c r="AS678" t="str">
        <f t="shared" si="193"/>
        <v/>
      </c>
      <c r="AT678" t="str">
        <f t="shared" si="193"/>
        <v/>
      </c>
      <c r="AU678" t="str">
        <f t="shared" si="193"/>
        <v/>
      </c>
      <c r="AV678" t="str">
        <f t="shared" si="193"/>
        <v/>
      </c>
      <c r="AW678" t="str">
        <f t="shared" si="193"/>
        <v/>
      </c>
      <c r="AX678" t="str">
        <f t="shared" si="193"/>
        <v/>
      </c>
      <c r="AY678" t="str">
        <f t="shared" si="193"/>
        <v/>
      </c>
      <c r="BA678">
        <v>678</v>
      </c>
      <c r="BB678">
        <f t="shared" si="184"/>
        <v>85</v>
      </c>
    </row>
    <row r="679" spans="1:54">
      <c r="A679" s="77"/>
      <c r="E679" s="78"/>
      <c r="F679" s="78"/>
      <c r="G679" t="str" cm="1">
        <f t="array" aca="1" ref="G679" ca="1">IFERROR(IF(INDIRECT("'"&amp;B679&amp;"'!Z"&amp;MATCH(INT(BA679/8)+1,INDIRECT("'"&amp;B679&amp;"'!B4:B15"),0)+3)=1,15,IF(INDIRECT("'"&amp;B679&amp;"'!X"&amp;MATCH(INT(BA679/8)+1,INDIRECT("'"&amp;B679&amp;"'!B4:B15"),0)+3)=1,10,IF(INDIRECT("'"&amp;B679&amp;"'!V"&amp;MATCH(INT(BA679/8)+1,INDIRECT("'"&amp;B679&amp;"'!B4:B15"),0)+3)=1,6,IF(INDIRECT("'"&amp;B679&amp;"'!V"&amp;MATCH(INT(BA679/8)+1,INDIRECT("'"&amp;B679&amp;"'!B4:B15"),0)+3)=1,4,0)))),"")</f>
        <v/>
      </c>
      <c r="H679" t="str" cm="1">
        <f t="array" aca="1" ref="H679" ca="1">IFERROR(IFERROR(INDIRECT("'"&amp;B679&amp;"'!AE"&amp;MATCH(INT(BA679/8)+1,INDIRECT("'"&amp;B679&amp;"'!B4:B15"),0)+3),0)-G679,"")</f>
        <v/>
      </c>
      <c r="I679" t="e">
        <f ca="1">H677+H678+H679</f>
        <v>#VALUE!</v>
      </c>
      <c r="J679" t="str">
        <f ca="1">IFERROR(ABS(SUM(I679,-F678,-E678))+ABS(SUM(IF(D679="Traversal",15,IF(D679="High",10,IF(D679="Mid",6,IF(D679="Low",4,0))))-G679)),"")</f>
        <v/>
      </c>
      <c r="K679" t="str" cm="1">
        <f t="array" aca="1" ref="K679" ca="1">IFERROR(INDIRECT("'"&amp;B679&amp;"'!AG"&amp;MATCH(INT(BA679/8)+1,INDIRECT("'"&amp;B679&amp;"'!B4:B15"),0)+3),"")</f>
        <v/>
      </c>
      <c r="M679" t="str">
        <f t="shared" ca="1" si="192"/>
        <v/>
      </c>
      <c r="N679" t="str">
        <f t="shared" si="192"/>
        <v/>
      </c>
      <c r="O679" t="str">
        <f t="shared" si="192"/>
        <v/>
      </c>
      <c r="P679" t="str">
        <f t="shared" si="192"/>
        <v/>
      </c>
      <c r="Q679" t="str">
        <f t="shared" si="192"/>
        <v/>
      </c>
      <c r="R679" t="str">
        <f t="shared" si="192"/>
        <v/>
      </c>
      <c r="S679" t="str">
        <f t="shared" si="192"/>
        <v/>
      </c>
      <c r="T679" t="str">
        <f t="shared" si="192"/>
        <v/>
      </c>
      <c r="U679" t="str">
        <f t="shared" si="192"/>
        <v/>
      </c>
      <c r="V679" t="str">
        <f t="shared" si="192"/>
        <v/>
      </c>
      <c r="W679" t="str">
        <f t="shared" si="192"/>
        <v/>
      </c>
      <c r="X679" t="str">
        <f t="shared" si="192"/>
        <v/>
      </c>
      <c r="Y679" t="str">
        <f t="shared" si="192"/>
        <v/>
      </c>
      <c r="Z679" t="str">
        <f t="shared" si="192"/>
        <v/>
      </c>
      <c r="AA679" t="str">
        <f t="shared" si="192"/>
        <v/>
      </c>
      <c r="AB679" t="str">
        <f t="shared" si="192"/>
        <v/>
      </c>
      <c r="AC679" t="str">
        <f t="shared" si="191"/>
        <v/>
      </c>
      <c r="AD679" t="str">
        <f t="shared" si="191"/>
        <v/>
      </c>
      <c r="AE679" t="str">
        <f t="shared" si="191"/>
        <v/>
      </c>
      <c r="AF679" t="str">
        <f t="shared" si="191"/>
        <v/>
      </c>
      <c r="AG679" t="str">
        <f t="shared" si="191"/>
        <v/>
      </c>
      <c r="AH679" t="str">
        <f t="shared" si="191"/>
        <v/>
      </c>
      <c r="AI679" t="str">
        <f t="shared" si="191"/>
        <v/>
      </c>
      <c r="AJ679" t="str">
        <f t="shared" si="191"/>
        <v/>
      </c>
      <c r="AK679" t="str">
        <f t="shared" si="191"/>
        <v/>
      </c>
      <c r="AL679" t="str">
        <f t="shared" si="191"/>
        <v/>
      </c>
      <c r="AM679" t="str">
        <f t="shared" si="191"/>
        <v/>
      </c>
      <c r="AN679" t="str">
        <f t="shared" si="191"/>
        <v/>
      </c>
      <c r="AO679" t="str">
        <f t="shared" si="191"/>
        <v/>
      </c>
      <c r="AP679" t="str">
        <f t="shared" si="191"/>
        <v/>
      </c>
      <c r="AQ679" t="str">
        <f t="shared" si="191"/>
        <v/>
      </c>
      <c r="AR679" t="str">
        <f t="shared" si="193"/>
        <v/>
      </c>
      <c r="AS679" t="str">
        <f t="shared" si="193"/>
        <v/>
      </c>
      <c r="AT679" t="str">
        <f t="shared" si="193"/>
        <v/>
      </c>
      <c r="AU679" t="str">
        <f t="shared" si="193"/>
        <v/>
      </c>
      <c r="AV679" t="str">
        <f t="shared" si="193"/>
        <v/>
      </c>
      <c r="AW679" t="str">
        <f t="shared" si="193"/>
        <v/>
      </c>
      <c r="AX679" t="str">
        <f t="shared" si="193"/>
        <v/>
      </c>
      <c r="AY679" t="str">
        <f t="shared" si="193"/>
        <v/>
      </c>
      <c r="BA679">
        <v>679</v>
      </c>
      <c r="BB679">
        <f t="shared" si="184"/>
        <v>85</v>
      </c>
    </row>
    <row r="680" spans="1:54">
      <c r="A680" s="77"/>
      <c r="E680" s="78"/>
      <c r="F680" s="78"/>
      <c r="G680" t="str" cm="1">
        <f t="array" aca="1" ref="G680" ca="1">IFERROR(IF(INDIRECT("'"&amp;B680&amp;"'!Z"&amp;MATCH(INT(BA680/8)+1,INDIRECT("'"&amp;B680&amp;"'!B4:B15"),0)+3)=1,15,IF(INDIRECT("'"&amp;B680&amp;"'!X"&amp;MATCH(INT(BA680/8)+1,INDIRECT("'"&amp;B680&amp;"'!B4:B15"),0)+3)=1,10,IF(INDIRECT("'"&amp;B680&amp;"'!V"&amp;MATCH(INT(BA680/8)+1,INDIRECT("'"&amp;B680&amp;"'!B4:B15"),0)+3)=1,6,IF(INDIRECT("'"&amp;B680&amp;"'!V"&amp;MATCH(INT(BA680/8)+1,INDIRECT("'"&amp;B680&amp;"'!B4:B15"),0)+3)=1,4,0)))),"")</f>
        <v/>
      </c>
      <c r="H680" t="str" cm="1">
        <f t="array" aca="1" ref="H680" ca="1">IFERROR(IFERROR(INDIRECT("'"&amp;B680&amp;"'!AE"&amp;MATCH(INT(BA680/8)+1,INDIRECT("'"&amp;B680&amp;"'!B4:B15"),0)+3),0)-G680,"")</f>
        <v/>
      </c>
      <c r="K680" t="str" cm="1">
        <f t="array" aca="1" ref="K680" ca="1">IFERROR(INDIRECT("'"&amp;B680&amp;"'!AG"&amp;MATCH(INT(BA680/8)+1,INDIRECT("'"&amp;B680&amp;"'!B4:B15"),0)+3),"")</f>
        <v/>
      </c>
      <c r="M680" t="str">
        <f t="shared" ca="1" si="192"/>
        <v/>
      </c>
      <c r="N680" t="str">
        <f t="shared" si="192"/>
        <v/>
      </c>
      <c r="O680" t="str">
        <f t="shared" si="192"/>
        <v/>
      </c>
      <c r="P680" t="str">
        <f t="shared" si="192"/>
        <v/>
      </c>
      <c r="Q680" t="str">
        <f t="shared" si="192"/>
        <v/>
      </c>
      <c r="R680" t="str">
        <f t="shared" si="192"/>
        <v/>
      </c>
      <c r="S680" t="str">
        <f t="shared" si="192"/>
        <v/>
      </c>
      <c r="T680" t="str">
        <f t="shared" si="192"/>
        <v/>
      </c>
      <c r="U680" t="str">
        <f t="shared" si="192"/>
        <v/>
      </c>
      <c r="V680" t="str">
        <f t="shared" si="192"/>
        <v/>
      </c>
      <c r="W680" t="str">
        <f t="shared" si="192"/>
        <v/>
      </c>
      <c r="X680" t="str">
        <f t="shared" si="192"/>
        <v/>
      </c>
      <c r="Y680" t="str">
        <f t="shared" si="192"/>
        <v/>
      </c>
      <c r="Z680" t="str">
        <f t="shared" si="192"/>
        <v/>
      </c>
      <c r="AA680" t="str">
        <f t="shared" si="192"/>
        <v/>
      </c>
      <c r="AB680" t="str">
        <f t="shared" ref="AB680:AQ695" si="194">IF(AB$1="","",IF($K680=AB$1,$J680,""))</f>
        <v/>
      </c>
      <c r="AC680" t="str">
        <f t="shared" si="194"/>
        <v/>
      </c>
      <c r="AD680" t="str">
        <f t="shared" si="194"/>
        <v/>
      </c>
      <c r="AE680" t="str">
        <f t="shared" si="194"/>
        <v/>
      </c>
      <c r="AF680" t="str">
        <f t="shared" si="194"/>
        <v/>
      </c>
      <c r="AG680" t="str">
        <f t="shared" si="194"/>
        <v/>
      </c>
      <c r="AH680" t="str">
        <f t="shared" si="194"/>
        <v/>
      </c>
      <c r="AI680" t="str">
        <f t="shared" si="194"/>
        <v/>
      </c>
      <c r="AJ680" t="str">
        <f t="shared" si="194"/>
        <v/>
      </c>
      <c r="AK680" t="str">
        <f t="shared" si="194"/>
        <v/>
      </c>
      <c r="AL680" t="str">
        <f t="shared" si="194"/>
        <v/>
      </c>
      <c r="AM680" t="str">
        <f t="shared" si="194"/>
        <v/>
      </c>
      <c r="AN680" t="str">
        <f t="shared" si="194"/>
        <v/>
      </c>
      <c r="AO680" t="str">
        <f t="shared" si="194"/>
        <v/>
      </c>
      <c r="AP680" t="str">
        <f t="shared" si="194"/>
        <v/>
      </c>
      <c r="AQ680" t="str">
        <f t="shared" si="194"/>
        <v/>
      </c>
      <c r="AR680" t="str">
        <f t="shared" si="193"/>
        <v/>
      </c>
      <c r="AS680" t="str">
        <f t="shared" si="193"/>
        <v/>
      </c>
      <c r="AT680" t="str">
        <f t="shared" si="193"/>
        <v/>
      </c>
      <c r="AU680" t="str">
        <f t="shared" si="193"/>
        <v/>
      </c>
      <c r="AV680" t="str">
        <f t="shared" si="193"/>
        <v/>
      </c>
      <c r="AW680" t="str">
        <f t="shared" si="193"/>
        <v/>
      </c>
      <c r="AX680" t="str">
        <f t="shared" si="193"/>
        <v/>
      </c>
      <c r="AY680" t="str">
        <f t="shared" si="193"/>
        <v/>
      </c>
      <c r="BA680">
        <v>680</v>
      </c>
      <c r="BB680">
        <f t="shared" si="184"/>
        <v>86</v>
      </c>
    </row>
    <row r="681" spans="1:54">
      <c r="A681" s="77"/>
      <c r="E681" s="78"/>
      <c r="F681" s="78"/>
      <c r="G681" t="str" cm="1">
        <f t="array" aca="1" ref="G681" ca="1">IFERROR(IF(INDIRECT("'"&amp;B681&amp;"'!Z"&amp;MATCH(INT(BA681/8)+1,INDIRECT("'"&amp;B681&amp;"'!B4:B15"),0)+3)=1,15,IF(INDIRECT("'"&amp;B681&amp;"'!X"&amp;MATCH(INT(BA681/8)+1,INDIRECT("'"&amp;B681&amp;"'!B4:B15"),0)+3)=1,10,IF(INDIRECT("'"&amp;B681&amp;"'!V"&amp;MATCH(INT(BA681/8)+1,INDIRECT("'"&amp;B681&amp;"'!B4:B15"),0)+3)=1,6,IF(INDIRECT("'"&amp;B681&amp;"'!V"&amp;MATCH(INT(BA681/8)+1,INDIRECT("'"&amp;B681&amp;"'!B4:B15"),0)+3)=1,4,0)))),"")</f>
        <v/>
      </c>
      <c r="H681" t="str" cm="1">
        <f t="array" aca="1" ref="H681" ca="1">IFERROR(IFERROR(INDIRECT("'"&amp;B681&amp;"'!AE"&amp;MATCH(INT(BA681/8)+1,INDIRECT("'"&amp;B681&amp;"'!B4:B15"),0)+3),0)-G681,"")</f>
        <v/>
      </c>
      <c r="K681" t="str" cm="1">
        <f t="array" aca="1" ref="K681" ca="1">IFERROR(INDIRECT("'"&amp;B681&amp;"'!AG"&amp;MATCH(INT(BA681/8)+1,INDIRECT("'"&amp;B681&amp;"'!B4:B15"),0)+3),"")</f>
        <v/>
      </c>
      <c r="M681" t="str">
        <f t="shared" ref="M681:AB696" ca="1" si="195">IF(M$1="","",IF($K681=M$1,$J681,""))</f>
        <v/>
      </c>
      <c r="N681" t="str">
        <f t="shared" si="195"/>
        <v/>
      </c>
      <c r="O681" t="str">
        <f t="shared" si="195"/>
        <v/>
      </c>
      <c r="P681" t="str">
        <f t="shared" si="195"/>
        <v/>
      </c>
      <c r="Q681" t="str">
        <f t="shared" si="195"/>
        <v/>
      </c>
      <c r="R681" t="str">
        <f t="shared" si="195"/>
        <v/>
      </c>
      <c r="S681" t="str">
        <f t="shared" si="195"/>
        <v/>
      </c>
      <c r="T681" t="str">
        <f t="shared" si="195"/>
        <v/>
      </c>
      <c r="U681" t="str">
        <f t="shared" si="195"/>
        <v/>
      </c>
      <c r="V681" t="str">
        <f t="shared" si="195"/>
        <v/>
      </c>
      <c r="W681" t="str">
        <f t="shared" si="195"/>
        <v/>
      </c>
      <c r="X681" t="str">
        <f t="shared" si="195"/>
        <v/>
      </c>
      <c r="Y681" t="str">
        <f t="shared" si="195"/>
        <v/>
      </c>
      <c r="Z681" t="str">
        <f t="shared" si="195"/>
        <v/>
      </c>
      <c r="AA681" t="str">
        <f t="shared" si="195"/>
        <v/>
      </c>
      <c r="AB681" t="str">
        <f t="shared" si="195"/>
        <v/>
      </c>
      <c r="AC681" t="str">
        <f t="shared" si="194"/>
        <v/>
      </c>
      <c r="AD681" t="str">
        <f t="shared" si="194"/>
        <v/>
      </c>
      <c r="AE681" t="str">
        <f t="shared" si="194"/>
        <v/>
      </c>
      <c r="AF681" t="str">
        <f t="shared" si="194"/>
        <v/>
      </c>
      <c r="AG681" t="str">
        <f t="shared" si="194"/>
        <v/>
      </c>
      <c r="AH681" t="str">
        <f t="shared" si="194"/>
        <v/>
      </c>
      <c r="AI681" t="str">
        <f t="shared" si="194"/>
        <v/>
      </c>
      <c r="AJ681" t="str">
        <f t="shared" si="194"/>
        <v/>
      </c>
      <c r="AK681" t="str">
        <f t="shared" si="194"/>
        <v/>
      </c>
      <c r="AL681" t="str">
        <f t="shared" si="194"/>
        <v/>
      </c>
      <c r="AM681" t="str">
        <f t="shared" si="194"/>
        <v/>
      </c>
      <c r="AN681" t="str">
        <f t="shared" si="194"/>
        <v/>
      </c>
      <c r="AO681" t="str">
        <f t="shared" si="194"/>
        <v/>
      </c>
      <c r="AP681" t="str">
        <f t="shared" si="194"/>
        <v/>
      </c>
      <c r="AQ681" t="str">
        <f t="shared" si="194"/>
        <v/>
      </c>
      <c r="AR681" t="str">
        <f t="shared" ref="AR681:AY696" si="196">IF(AR$1="","",IF($K681=AR$1,$J681,""))</f>
        <v/>
      </c>
      <c r="AS681" t="str">
        <f t="shared" si="196"/>
        <v/>
      </c>
      <c r="AT681" t="str">
        <f t="shared" si="196"/>
        <v/>
      </c>
      <c r="AU681" t="str">
        <f t="shared" si="196"/>
        <v/>
      </c>
      <c r="AV681" t="str">
        <f t="shared" si="196"/>
        <v/>
      </c>
      <c r="AW681" t="str">
        <f t="shared" si="196"/>
        <v/>
      </c>
      <c r="AX681" t="str">
        <f t="shared" si="196"/>
        <v/>
      </c>
      <c r="AY681" t="str">
        <f t="shared" si="196"/>
        <v/>
      </c>
      <c r="BA681">
        <v>681</v>
      </c>
      <c r="BB681">
        <f t="shared" ref="BB681:BB744" si="197">ROUNDDOWN(BA681/8,0)+1</f>
        <v>86</v>
      </c>
    </row>
    <row r="682" spans="1:54">
      <c r="A682" s="77"/>
      <c r="E682" s="78"/>
      <c r="F682" s="78"/>
      <c r="G682" t="str" cm="1">
        <f t="array" aca="1" ref="G682" ca="1">IFERROR(IF(INDIRECT("'"&amp;B682&amp;"'!Z"&amp;MATCH(INT(BA682/8)+1,INDIRECT("'"&amp;B682&amp;"'!B4:B15"),0)+3)=1,15,IF(INDIRECT("'"&amp;B682&amp;"'!X"&amp;MATCH(INT(BA682/8)+1,INDIRECT("'"&amp;B682&amp;"'!B4:B15"),0)+3)=1,10,IF(INDIRECT("'"&amp;B682&amp;"'!V"&amp;MATCH(INT(BA682/8)+1,INDIRECT("'"&amp;B682&amp;"'!B4:B15"),0)+3)=1,6,IF(INDIRECT("'"&amp;B682&amp;"'!V"&amp;MATCH(INT(BA682/8)+1,INDIRECT("'"&amp;B682&amp;"'!B4:B15"),0)+3)=1,4,0)))),"")</f>
        <v/>
      </c>
      <c r="H682" t="str" cm="1">
        <f t="array" aca="1" ref="H682" ca="1">IFERROR(IFERROR(INDIRECT("'"&amp;B682&amp;"'!AE"&amp;MATCH(INT(BA682/8)+1,INDIRECT("'"&amp;B682&amp;"'!B4:B15"),0)+3),0)-G682,"")</f>
        <v/>
      </c>
      <c r="I682" t="e">
        <f ca="1">H682+H683+H684</f>
        <v>#VALUE!</v>
      </c>
      <c r="J682" t="str">
        <f ca="1">IFERROR(ABS(SUM(I682,-F683,-E683))+ABS(SUM(IF(D682="Traversal",15,IF(D682="High",10,IF(D682="Mid",6,IF(D682="Low",4,0))))-G682)),"")</f>
        <v/>
      </c>
      <c r="K682" t="str" cm="1">
        <f t="array" aca="1" ref="K682" ca="1">IFERROR(INDIRECT("'"&amp;B682&amp;"'!AG"&amp;MATCH(INT(BA682/8)+1,INDIRECT("'"&amp;B682&amp;"'!B4:B15"),0)+3),"")</f>
        <v/>
      </c>
      <c r="M682" t="str">
        <f t="shared" ca="1" si="195"/>
        <v/>
      </c>
      <c r="N682" t="str">
        <f t="shared" si="195"/>
        <v/>
      </c>
      <c r="O682" t="str">
        <f t="shared" si="195"/>
        <v/>
      </c>
      <c r="P682" t="str">
        <f t="shared" si="195"/>
        <v/>
      </c>
      <c r="Q682" t="str">
        <f t="shared" si="195"/>
        <v/>
      </c>
      <c r="R682" t="str">
        <f t="shared" si="195"/>
        <v/>
      </c>
      <c r="S682" t="str">
        <f t="shared" si="195"/>
        <v/>
      </c>
      <c r="T682" t="str">
        <f t="shared" si="195"/>
        <v/>
      </c>
      <c r="U682" t="str">
        <f t="shared" si="195"/>
        <v/>
      </c>
      <c r="V682" t="str">
        <f t="shared" si="195"/>
        <v/>
      </c>
      <c r="W682" t="str">
        <f t="shared" si="195"/>
        <v/>
      </c>
      <c r="X682" t="str">
        <f t="shared" si="195"/>
        <v/>
      </c>
      <c r="Y682" t="str">
        <f t="shared" si="195"/>
        <v/>
      </c>
      <c r="Z682" t="str">
        <f t="shared" si="195"/>
        <v/>
      </c>
      <c r="AA682" t="str">
        <f t="shared" si="195"/>
        <v/>
      </c>
      <c r="AB682" t="str">
        <f t="shared" si="195"/>
        <v/>
      </c>
      <c r="AC682" t="str">
        <f t="shared" si="194"/>
        <v/>
      </c>
      <c r="AD682" t="str">
        <f t="shared" si="194"/>
        <v/>
      </c>
      <c r="AE682" t="str">
        <f t="shared" si="194"/>
        <v/>
      </c>
      <c r="AF682" t="str">
        <f t="shared" si="194"/>
        <v/>
      </c>
      <c r="AG682" t="str">
        <f t="shared" si="194"/>
        <v/>
      </c>
      <c r="AH682" t="str">
        <f t="shared" si="194"/>
        <v/>
      </c>
      <c r="AI682" t="str">
        <f t="shared" si="194"/>
        <v/>
      </c>
      <c r="AJ682" t="str">
        <f t="shared" si="194"/>
        <v/>
      </c>
      <c r="AK682" t="str">
        <f t="shared" si="194"/>
        <v/>
      </c>
      <c r="AL682" t="str">
        <f t="shared" si="194"/>
        <v/>
      </c>
      <c r="AM682" t="str">
        <f t="shared" si="194"/>
        <v/>
      </c>
      <c r="AN682" t="str">
        <f t="shared" si="194"/>
        <v/>
      </c>
      <c r="AO682" t="str">
        <f t="shared" si="194"/>
        <v/>
      </c>
      <c r="AP682" t="str">
        <f t="shared" si="194"/>
        <v/>
      </c>
      <c r="AQ682" t="str">
        <f t="shared" si="194"/>
        <v/>
      </c>
      <c r="AR682" t="str">
        <f t="shared" si="196"/>
        <v/>
      </c>
      <c r="AS682" t="str">
        <f t="shared" si="196"/>
        <v/>
      </c>
      <c r="AT682" t="str">
        <f t="shared" si="196"/>
        <v/>
      </c>
      <c r="AU682" t="str">
        <f t="shared" si="196"/>
        <v/>
      </c>
      <c r="AV682" t="str">
        <f t="shared" si="196"/>
        <v/>
      </c>
      <c r="AW682" t="str">
        <f t="shared" si="196"/>
        <v/>
      </c>
      <c r="AX682" t="str">
        <f t="shared" si="196"/>
        <v/>
      </c>
      <c r="AY682" t="str">
        <f t="shared" si="196"/>
        <v/>
      </c>
      <c r="BA682">
        <v>682</v>
      </c>
      <c r="BB682">
        <f t="shared" si="197"/>
        <v>86</v>
      </c>
    </row>
    <row r="683" spans="1:54">
      <c r="A683" s="77"/>
      <c r="E683" s="78"/>
      <c r="F683" s="78"/>
      <c r="G683" t="str" cm="1">
        <f t="array" aca="1" ref="G683" ca="1">IFERROR(IF(INDIRECT("'"&amp;B683&amp;"'!Z"&amp;MATCH(INT(BA683/8)+1,INDIRECT("'"&amp;B683&amp;"'!B4:B15"),0)+3)=1,15,IF(INDIRECT("'"&amp;B683&amp;"'!X"&amp;MATCH(INT(BA683/8)+1,INDIRECT("'"&amp;B683&amp;"'!B4:B15"),0)+3)=1,10,IF(INDIRECT("'"&amp;B683&amp;"'!V"&amp;MATCH(INT(BA683/8)+1,INDIRECT("'"&amp;B683&amp;"'!B4:B15"),0)+3)=1,6,IF(INDIRECT("'"&amp;B683&amp;"'!V"&amp;MATCH(INT(BA683/8)+1,INDIRECT("'"&amp;B683&amp;"'!B4:B15"),0)+3)=1,4,0)))),"")</f>
        <v/>
      </c>
      <c r="H683" t="str" cm="1">
        <f t="array" aca="1" ref="H683" ca="1">IFERROR(IFERROR(INDIRECT("'"&amp;B683&amp;"'!AE"&amp;MATCH(INT(BA683/8)+1,INDIRECT("'"&amp;B683&amp;"'!B4:B15"),0)+3),0)-G683,"")</f>
        <v/>
      </c>
      <c r="I683" t="e">
        <f ca="1">H682+H683+H684</f>
        <v>#VALUE!</v>
      </c>
      <c r="J683" t="str">
        <f ca="1">IFERROR(ABS(SUM(I683,-F683,-E683))+ABS(SUM(IF(D683="Traversal",15,IF(D683="High",10,IF(D683="Mid",6,IF(D683="Low",4,0))))-G683)),"")</f>
        <v/>
      </c>
      <c r="K683" t="str" cm="1">
        <f t="array" aca="1" ref="K683" ca="1">IFERROR(INDIRECT("'"&amp;B683&amp;"'!AG"&amp;MATCH(INT(BA683/8)+1,INDIRECT("'"&amp;B683&amp;"'!B4:B15"),0)+3),"")</f>
        <v/>
      </c>
      <c r="M683" t="str">
        <f t="shared" ca="1" si="195"/>
        <v/>
      </c>
      <c r="N683" t="str">
        <f t="shared" si="195"/>
        <v/>
      </c>
      <c r="O683" t="str">
        <f t="shared" si="195"/>
        <v/>
      </c>
      <c r="P683" t="str">
        <f t="shared" si="195"/>
        <v/>
      </c>
      <c r="Q683" t="str">
        <f t="shared" si="195"/>
        <v/>
      </c>
      <c r="R683" t="str">
        <f t="shared" si="195"/>
        <v/>
      </c>
      <c r="S683" t="str">
        <f t="shared" si="195"/>
        <v/>
      </c>
      <c r="T683" t="str">
        <f t="shared" si="195"/>
        <v/>
      </c>
      <c r="U683" t="str">
        <f t="shared" si="195"/>
        <v/>
      </c>
      <c r="V683" t="str">
        <f t="shared" si="195"/>
        <v/>
      </c>
      <c r="W683" t="str">
        <f t="shared" si="195"/>
        <v/>
      </c>
      <c r="X683" t="str">
        <f t="shared" si="195"/>
        <v/>
      </c>
      <c r="Y683" t="str">
        <f t="shared" si="195"/>
        <v/>
      </c>
      <c r="Z683" t="str">
        <f t="shared" si="195"/>
        <v/>
      </c>
      <c r="AA683" t="str">
        <f t="shared" si="195"/>
        <v/>
      </c>
      <c r="AB683" t="str">
        <f t="shared" si="195"/>
        <v/>
      </c>
      <c r="AC683" t="str">
        <f t="shared" si="194"/>
        <v/>
      </c>
      <c r="AD683" t="str">
        <f t="shared" si="194"/>
        <v/>
      </c>
      <c r="AE683" t="str">
        <f t="shared" si="194"/>
        <v/>
      </c>
      <c r="AF683" t="str">
        <f t="shared" si="194"/>
        <v/>
      </c>
      <c r="AG683" t="str">
        <f t="shared" si="194"/>
        <v/>
      </c>
      <c r="AH683" t="str">
        <f t="shared" si="194"/>
        <v/>
      </c>
      <c r="AI683" t="str">
        <f t="shared" si="194"/>
        <v/>
      </c>
      <c r="AJ683" t="str">
        <f t="shared" si="194"/>
        <v/>
      </c>
      <c r="AK683" t="str">
        <f t="shared" si="194"/>
        <v/>
      </c>
      <c r="AL683" t="str">
        <f t="shared" si="194"/>
        <v/>
      </c>
      <c r="AM683" t="str">
        <f t="shared" si="194"/>
        <v/>
      </c>
      <c r="AN683" t="str">
        <f t="shared" si="194"/>
        <v/>
      </c>
      <c r="AO683" t="str">
        <f t="shared" si="194"/>
        <v/>
      </c>
      <c r="AP683" t="str">
        <f t="shared" si="194"/>
        <v/>
      </c>
      <c r="AQ683" t="str">
        <f t="shared" si="194"/>
        <v/>
      </c>
      <c r="AR683" t="str">
        <f t="shared" si="196"/>
        <v/>
      </c>
      <c r="AS683" t="str">
        <f t="shared" si="196"/>
        <v/>
      </c>
      <c r="AT683" t="str">
        <f t="shared" si="196"/>
        <v/>
      </c>
      <c r="AU683" t="str">
        <f t="shared" si="196"/>
        <v/>
      </c>
      <c r="AV683" t="str">
        <f t="shared" si="196"/>
        <v/>
      </c>
      <c r="AW683" t="str">
        <f t="shared" si="196"/>
        <v/>
      </c>
      <c r="AX683" t="str">
        <f t="shared" si="196"/>
        <v/>
      </c>
      <c r="AY683" t="str">
        <f t="shared" si="196"/>
        <v/>
      </c>
      <c r="BA683">
        <v>683</v>
      </c>
      <c r="BB683">
        <f t="shared" si="197"/>
        <v>86</v>
      </c>
    </row>
    <row r="684" spans="1:54">
      <c r="A684" s="77"/>
      <c r="E684" s="78"/>
      <c r="F684" s="78"/>
      <c r="G684" t="str" cm="1">
        <f t="array" aca="1" ref="G684" ca="1">IFERROR(IF(INDIRECT("'"&amp;B684&amp;"'!Z"&amp;MATCH(INT(BA684/8)+1,INDIRECT("'"&amp;B684&amp;"'!B4:B15"),0)+3)=1,15,IF(INDIRECT("'"&amp;B684&amp;"'!X"&amp;MATCH(INT(BA684/8)+1,INDIRECT("'"&amp;B684&amp;"'!B4:B15"),0)+3)=1,10,IF(INDIRECT("'"&amp;B684&amp;"'!V"&amp;MATCH(INT(BA684/8)+1,INDIRECT("'"&amp;B684&amp;"'!B4:B15"),0)+3)=1,6,IF(INDIRECT("'"&amp;B684&amp;"'!V"&amp;MATCH(INT(BA684/8)+1,INDIRECT("'"&amp;B684&amp;"'!B4:B15"),0)+3)=1,4,0)))),"")</f>
        <v/>
      </c>
      <c r="H684" t="str" cm="1">
        <f t="array" aca="1" ref="H684" ca="1">IFERROR(IFERROR(INDIRECT("'"&amp;B684&amp;"'!AE"&amp;MATCH(INT(BA684/8)+1,INDIRECT("'"&amp;B684&amp;"'!B4:B15"),0)+3),0)-G684,"")</f>
        <v/>
      </c>
      <c r="I684" t="e">
        <f ca="1">H682+H683+H684</f>
        <v>#VALUE!</v>
      </c>
      <c r="J684" t="str">
        <f ca="1">IFERROR(ABS(SUM(I684,-F683,-E683))+ABS(SUM(IF(D684="Traversal",15,IF(D684="High",10,IF(D684="Mid",6,IF(D684="Low",4,0))))-G684)),"")</f>
        <v/>
      </c>
      <c r="K684" t="str" cm="1">
        <f t="array" aca="1" ref="K684" ca="1">IFERROR(INDIRECT("'"&amp;B684&amp;"'!AG"&amp;MATCH(INT(BA684/8)+1,INDIRECT("'"&amp;B684&amp;"'!B4:B15"),0)+3),"")</f>
        <v/>
      </c>
      <c r="M684" t="str">
        <f t="shared" ca="1" si="195"/>
        <v/>
      </c>
      <c r="N684" t="str">
        <f t="shared" si="195"/>
        <v/>
      </c>
      <c r="O684" t="str">
        <f t="shared" si="195"/>
        <v/>
      </c>
      <c r="P684" t="str">
        <f t="shared" si="195"/>
        <v/>
      </c>
      <c r="Q684" t="str">
        <f t="shared" si="195"/>
        <v/>
      </c>
      <c r="R684" t="str">
        <f t="shared" si="195"/>
        <v/>
      </c>
      <c r="S684" t="str">
        <f t="shared" si="195"/>
        <v/>
      </c>
      <c r="T684" t="str">
        <f t="shared" si="195"/>
        <v/>
      </c>
      <c r="U684" t="str">
        <f t="shared" si="195"/>
        <v/>
      </c>
      <c r="V684" t="str">
        <f t="shared" si="195"/>
        <v/>
      </c>
      <c r="W684" t="str">
        <f t="shared" si="195"/>
        <v/>
      </c>
      <c r="X684" t="str">
        <f t="shared" si="195"/>
        <v/>
      </c>
      <c r="Y684" t="str">
        <f t="shared" si="195"/>
        <v/>
      </c>
      <c r="Z684" t="str">
        <f t="shared" si="195"/>
        <v/>
      </c>
      <c r="AA684" t="str">
        <f t="shared" si="195"/>
        <v/>
      </c>
      <c r="AB684" t="str">
        <f t="shared" si="195"/>
        <v/>
      </c>
      <c r="AC684" t="str">
        <f t="shared" si="194"/>
        <v/>
      </c>
      <c r="AD684" t="str">
        <f t="shared" si="194"/>
        <v/>
      </c>
      <c r="AE684" t="str">
        <f t="shared" si="194"/>
        <v/>
      </c>
      <c r="AF684" t="str">
        <f t="shared" si="194"/>
        <v/>
      </c>
      <c r="AG684" t="str">
        <f t="shared" si="194"/>
        <v/>
      </c>
      <c r="AH684" t="str">
        <f t="shared" si="194"/>
        <v/>
      </c>
      <c r="AI684" t="str">
        <f t="shared" si="194"/>
        <v/>
      </c>
      <c r="AJ684" t="str">
        <f t="shared" si="194"/>
        <v/>
      </c>
      <c r="AK684" t="str">
        <f t="shared" si="194"/>
        <v/>
      </c>
      <c r="AL684" t="str">
        <f t="shared" si="194"/>
        <v/>
      </c>
      <c r="AM684" t="str">
        <f t="shared" si="194"/>
        <v/>
      </c>
      <c r="AN684" t="str">
        <f t="shared" si="194"/>
        <v/>
      </c>
      <c r="AO684" t="str">
        <f t="shared" si="194"/>
        <v/>
      </c>
      <c r="AP684" t="str">
        <f t="shared" si="194"/>
        <v/>
      </c>
      <c r="AQ684" t="str">
        <f t="shared" si="194"/>
        <v/>
      </c>
      <c r="AR684" t="str">
        <f t="shared" si="196"/>
        <v/>
      </c>
      <c r="AS684" t="str">
        <f t="shared" si="196"/>
        <v/>
      </c>
      <c r="AT684" t="str">
        <f t="shared" si="196"/>
        <v/>
      </c>
      <c r="AU684" t="str">
        <f t="shared" si="196"/>
        <v/>
      </c>
      <c r="AV684" t="str">
        <f t="shared" si="196"/>
        <v/>
      </c>
      <c r="AW684" t="str">
        <f t="shared" si="196"/>
        <v/>
      </c>
      <c r="AX684" t="str">
        <f t="shared" si="196"/>
        <v/>
      </c>
      <c r="AY684" t="str">
        <f t="shared" si="196"/>
        <v/>
      </c>
      <c r="BA684">
        <v>684</v>
      </c>
      <c r="BB684">
        <f t="shared" si="197"/>
        <v>86</v>
      </c>
    </row>
    <row r="685" spans="1:54">
      <c r="A685" s="77"/>
      <c r="E685" s="78"/>
      <c r="F685" s="78"/>
      <c r="G685" t="str" cm="1">
        <f t="array" aca="1" ref="G685" ca="1">IFERROR(IF(INDIRECT("'"&amp;B685&amp;"'!Z"&amp;MATCH(INT(BA685/8)+1,INDIRECT("'"&amp;B685&amp;"'!B4:B15"),0)+3)=1,15,IF(INDIRECT("'"&amp;B685&amp;"'!X"&amp;MATCH(INT(BA685/8)+1,INDIRECT("'"&amp;B685&amp;"'!B4:B15"),0)+3)=1,10,IF(INDIRECT("'"&amp;B685&amp;"'!V"&amp;MATCH(INT(BA685/8)+1,INDIRECT("'"&amp;B685&amp;"'!B4:B15"),0)+3)=1,6,IF(INDIRECT("'"&amp;B685&amp;"'!V"&amp;MATCH(INT(BA685/8)+1,INDIRECT("'"&amp;B685&amp;"'!B4:B15"),0)+3)=1,4,0)))),"")</f>
        <v/>
      </c>
      <c r="H685" t="str" cm="1">
        <f t="array" aca="1" ref="H685" ca="1">IFERROR(IFERROR(INDIRECT("'"&amp;B685&amp;"'!AE"&amp;MATCH(INT(BA685/8)+1,INDIRECT("'"&amp;B685&amp;"'!B4:B15"),0)+3),0)-G685,"")</f>
        <v/>
      </c>
      <c r="I685" t="e">
        <f ca="1">H685+H686+H687</f>
        <v>#VALUE!</v>
      </c>
      <c r="J685" t="str">
        <f ca="1">IFERROR(ABS(SUM(I685,-F686,-E686))+ABS(SUM(IF(D685="Traversal",15,IF(D685="High",10,IF(D685="Mid",6,IF(D685="Low",4,0))))-G685)),"")</f>
        <v/>
      </c>
      <c r="K685" t="str" cm="1">
        <f t="array" aca="1" ref="K685" ca="1">IFERROR(INDIRECT("'"&amp;B685&amp;"'!AG"&amp;MATCH(INT(BA685/8)+1,INDIRECT("'"&amp;B685&amp;"'!B4:B15"),0)+3),"")</f>
        <v/>
      </c>
      <c r="M685" t="str">
        <f t="shared" ca="1" si="195"/>
        <v/>
      </c>
      <c r="N685" t="str">
        <f t="shared" si="195"/>
        <v/>
      </c>
      <c r="O685" t="str">
        <f t="shared" si="195"/>
        <v/>
      </c>
      <c r="P685" t="str">
        <f t="shared" si="195"/>
        <v/>
      </c>
      <c r="Q685" t="str">
        <f t="shared" si="195"/>
        <v/>
      </c>
      <c r="R685" t="str">
        <f t="shared" si="195"/>
        <v/>
      </c>
      <c r="S685" t="str">
        <f t="shared" si="195"/>
        <v/>
      </c>
      <c r="T685" t="str">
        <f t="shared" si="195"/>
        <v/>
      </c>
      <c r="U685" t="str">
        <f t="shared" si="195"/>
        <v/>
      </c>
      <c r="V685" t="str">
        <f t="shared" si="195"/>
        <v/>
      </c>
      <c r="W685" t="str">
        <f t="shared" si="195"/>
        <v/>
      </c>
      <c r="X685" t="str">
        <f t="shared" si="195"/>
        <v/>
      </c>
      <c r="Y685" t="str">
        <f t="shared" si="195"/>
        <v/>
      </c>
      <c r="Z685" t="str">
        <f t="shared" si="195"/>
        <v/>
      </c>
      <c r="AA685" t="str">
        <f t="shared" si="195"/>
        <v/>
      </c>
      <c r="AB685" t="str">
        <f t="shared" si="195"/>
        <v/>
      </c>
      <c r="AC685" t="str">
        <f t="shared" si="194"/>
        <v/>
      </c>
      <c r="AD685" t="str">
        <f t="shared" si="194"/>
        <v/>
      </c>
      <c r="AE685" t="str">
        <f t="shared" si="194"/>
        <v/>
      </c>
      <c r="AF685" t="str">
        <f t="shared" si="194"/>
        <v/>
      </c>
      <c r="AG685" t="str">
        <f t="shared" si="194"/>
        <v/>
      </c>
      <c r="AH685" t="str">
        <f t="shared" si="194"/>
        <v/>
      </c>
      <c r="AI685" t="str">
        <f t="shared" si="194"/>
        <v/>
      </c>
      <c r="AJ685" t="str">
        <f t="shared" si="194"/>
        <v/>
      </c>
      <c r="AK685" t="str">
        <f t="shared" si="194"/>
        <v/>
      </c>
      <c r="AL685" t="str">
        <f t="shared" si="194"/>
        <v/>
      </c>
      <c r="AM685" t="str">
        <f t="shared" si="194"/>
        <v/>
      </c>
      <c r="AN685" t="str">
        <f t="shared" si="194"/>
        <v/>
      </c>
      <c r="AO685" t="str">
        <f t="shared" si="194"/>
        <v/>
      </c>
      <c r="AP685" t="str">
        <f t="shared" si="194"/>
        <v/>
      </c>
      <c r="AQ685" t="str">
        <f t="shared" si="194"/>
        <v/>
      </c>
      <c r="AR685" t="str">
        <f t="shared" si="196"/>
        <v/>
      </c>
      <c r="AS685" t="str">
        <f t="shared" si="196"/>
        <v/>
      </c>
      <c r="AT685" t="str">
        <f t="shared" si="196"/>
        <v/>
      </c>
      <c r="AU685" t="str">
        <f t="shared" si="196"/>
        <v/>
      </c>
      <c r="AV685" t="str">
        <f t="shared" si="196"/>
        <v/>
      </c>
      <c r="AW685" t="str">
        <f t="shared" si="196"/>
        <v/>
      </c>
      <c r="AX685" t="str">
        <f t="shared" si="196"/>
        <v/>
      </c>
      <c r="AY685" t="str">
        <f t="shared" si="196"/>
        <v/>
      </c>
      <c r="BA685">
        <v>685</v>
      </c>
      <c r="BB685">
        <f t="shared" si="197"/>
        <v>86</v>
      </c>
    </row>
    <row r="686" spans="1:54">
      <c r="A686" s="77"/>
      <c r="E686" s="78"/>
      <c r="F686" s="78"/>
      <c r="G686" t="str" cm="1">
        <f t="array" aca="1" ref="G686" ca="1">IFERROR(IF(INDIRECT("'"&amp;B686&amp;"'!Z"&amp;MATCH(INT(BA686/8)+1,INDIRECT("'"&amp;B686&amp;"'!B4:B15"),0)+3)=1,15,IF(INDIRECT("'"&amp;B686&amp;"'!X"&amp;MATCH(INT(BA686/8)+1,INDIRECT("'"&amp;B686&amp;"'!B4:B15"),0)+3)=1,10,IF(INDIRECT("'"&amp;B686&amp;"'!V"&amp;MATCH(INT(BA686/8)+1,INDIRECT("'"&amp;B686&amp;"'!B4:B15"),0)+3)=1,6,IF(INDIRECT("'"&amp;B686&amp;"'!V"&amp;MATCH(INT(BA686/8)+1,INDIRECT("'"&amp;B686&amp;"'!B4:B15"),0)+3)=1,4,0)))),"")</f>
        <v/>
      </c>
      <c r="H686" t="str" cm="1">
        <f t="array" aca="1" ref="H686" ca="1">IFERROR(IFERROR(INDIRECT("'"&amp;B686&amp;"'!AE"&amp;MATCH(INT(BA686/8)+1,INDIRECT("'"&amp;B686&amp;"'!B4:B15"),0)+3),0)-G686,"")</f>
        <v/>
      </c>
      <c r="I686" t="e">
        <f ca="1">H685+H686+H687</f>
        <v>#VALUE!</v>
      </c>
      <c r="J686" t="str">
        <f ca="1">IFERROR(ABS(SUM(I686,-F686,-E686))+ABS(SUM(IF(D686="Traversal",15,IF(D686="High",10,IF(D686="Mid",6,IF(D686="Low",4,0))))-G686)),"")</f>
        <v/>
      </c>
      <c r="K686" t="str" cm="1">
        <f t="array" aca="1" ref="K686" ca="1">IFERROR(INDIRECT("'"&amp;B686&amp;"'!AG"&amp;MATCH(INT(BA686/8)+1,INDIRECT("'"&amp;B686&amp;"'!B4:B15"),0)+3),"")</f>
        <v/>
      </c>
      <c r="M686" t="str">
        <f t="shared" ca="1" si="195"/>
        <v/>
      </c>
      <c r="N686" t="str">
        <f t="shared" si="195"/>
        <v/>
      </c>
      <c r="O686" t="str">
        <f t="shared" si="195"/>
        <v/>
      </c>
      <c r="P686" t="str">
        <f t="shared" si="195"/>
        <v/>
      </c>
      <c r="Q686" t="str">
        <f t="shared" si="195"/>
        <v/>
      </c>
      <c r="R686" t="str">
        <f t="shared" si="195"/>
        <v/>
      </c>
      <c r="S686" t="str">
        <f t="shared" si="195"/>
        <v/>
      </c>
      <c r="T686" t="str">
        <f t="shared" si="195"/>
        <v/>
      </c>
      <c r="U686" t="str">
        <f t="shared" si="195"/>
        <v/>
      </c>
      <c r="V686" t="str">
        <f t="shared" si="195"/>
        <v/>
      </c>
      <c r="W686" t="str">
        <f t="shared" si="195"/>
        <v/>
      </c>
      <c r="X686" t="str">
        <f t="shared" si="195"/>
        <v/>
      </c>
      <c r="Y686" t="str">
        <f t="shared" si="195"/>
        <v/>
      </c>
      <c r="Z686" t="str">
        <f t="shared" si="195"/>
        <v/>
      </c>
      <c r="AA686" t="str">
        <f t="shared" si="195"/>
        <v/>
      </c>
      <c r="AB686" t="str">
        <f t="shared" si="195"/>
        <v/>
      </c>
      <c r="AC686" t="str">
        <f t="shared" si="194"/>
        <v/>
      </c>
      <c r="AD686" t="str">
        <f t="shared" si="194"/>
        <v/>
      </c>
      <c r="AE686" t="str">
        <f t="shared" si="194"/>
        <v/>
      </c>
      <c r="AF686" t="str">
        <f t="shared" si="194"/>
        <v/>
      </c>
      <c r="AG686" t="str">
        <f t="shared" si="194"/>
        <v/>
      </c>
      <c r="AH686" t="str">
        <f t="shared" si="194"/>
        <v/>
      </c>
      <c r="AI686" t="str">
        <f t="shared" si="194"/>
        <v/>
      </c>
      <c r="AJ686" t="str">
        <f t="shared" si="194"/>
        <v/>
      </c>
      <c r="AK686" t="str">
        <f t="shared" si="194"/>
        <v/>
      </c>
      <c r="AL686" t="str">
        <f t="shared" si="194"/>
        <v/>
      </c>
      <c r="AM686" t="str">
        <f t="shared" si="194"/>
        <v/>
      </c>
      <c r="AN686" t="str">
        <f t="shared" si="194"/>
        <v/>
      </c>
      <c r="AO686" t="str">
        <f t="shared" si="194"/>
        <v/>
      </c>
      <c r="AP686" t="str">
        <f t="shared" si="194"/>
        <v/>
      </c>
      <c r="AQ686" t="str">
        <f t="shared" si="194"/>
        <v/>
      </c>
      <c r="AR686" t="str">
        <f t="shared" si="196"/>
        <v/>
      </c>
      <c r="AS686" t="str">
        <f t="shared" si="196"/>
        <v/>
      </c>
      <c r="AT686" t="str">
        <f t="shared" si="196"/>
        <v/>
      </c>
      <c r="AU686" t="str">
        <f t="shared" si="196"/>
        <v/>
      </c>
      <c r="AV686" t="str">
        <f t="shared" si="196"/>
        <v/>
      </c>
      <c r="AW686" t="str">
        <f t="shared" si="196"/>
        <v/>
      </c>
      <c r="AX686" t="str">
        <f t="shared" si="196"/>
        <v/>
      </c>
      <c r="AY686" t="str">
        <f t="shared" si="196"/>
        <v/>
      </c>
      <c r="BA686">
        <v>686</v>
      </c>
      <c r="BB686">
        <f t="shared" si="197"/>
        <v>86</v>
      </c>
    </row>
    <row r="687" spans="1:54">
      <c r="A687" s="77"/>
      <c r="E687" s="78"/>
      <c r="F687" s="78"/>
      <c r="G687" t="str" cm="1">
        <f t="array" aca="1" ref="G687" ca="1">IFERROR(IF(INDIRECT("'"&amp;B687&amp;"'!Z"&amp;MATCH(INT(BA687/8)+1,INDIRECT("'"&amp;B687&amp;"'!B4:B15"),0)+3)=1,15,IF(INDIRECT("'"&amp;B687&amp;"'!X"&amp;MATCH(INT(BA687/8)+1,INDIRECT("'"&amp;B687&amp;"'!B4:B15"),0)+3)=1,10,IF(INDIRECT("'"&amp;B687&amp;"'!V"&amp;MATCH(INT(BA687/8)+1,INDIRECT("'"&amp;B687&amp;"'!B4:B15"),0)+3)=1,6,IF(INDIRECT("'"&amp;B687&amp;"'!V"&amp;MATCH(INT(BA687/8)+1,INDIRECT("'"&amp;B687&amp;"'!B4:B15"),0)+3)=1,4,0)))),"")</f>
        <v/>
      </c>
      <c r="H687" t="str" cm="1">
        <f t="array" aca="1" ref="H687" ca="1">IFERROR(IFERROR(INDIRECT("'"&amp;B687&amp;"'!AE"&amp;MATCH(INT(BA687/8)+1,INDIRECT("'"&amp;B687&amp;"'!B4:B15"),0)+3),0)-G687,"")</f>
        <v/>
      </c>
      <c r="I687" t="e">
        <f ca="1">H685+H686+H687</f>
        <v>#VALUE!</v>
      </c>
      <c r="J687" t="str">
        <f ca="1">IFERROR(ABS(SUM(I687,-F686,-E686))+ABS(SUM(IF(D687="Traversal",15,IF(D687="High",10,IF(D687="Mid",6,IF(D687="Low",4,0))))-G687)),"")</f>
        <v/>
      </c>
      <c r="K687" t="str" cm="1">
        <f t="array" aca="1" ref="K687" ca="1">IFERROR(INDIRECT("'"&amp;B687&amp;"'!AG"&amp;MATCH(INT(BA687/8)+1,INDIRECT("'"&amp;B687&amp;"'!B4:B15"),0)+3),"")</f>
        <v/>
      </c>
      <c r="M687" t="str">
        <f t="shared" ca="1" si="195"/>
        <v/>
      </c>
      <c r="N687" t="str">
        <f t="shared" si="195"/>
        <v/>
      </c>
      <c r="O687" t="str">
        <f t="shared" si="195"/>
        <v/>
      </c>
      <c r="P687" t="str">
        <f t="shared" si="195"/>
        <v/>
      </c>
      <c r="Q687" t="str">
        <f t="shared" si="195"/>
        <v/>
      </c>
      <c r="R687" t="str">
        <f t="shared" si="195"/>
        <v/>
      </c>
      <c r="S687" t="str">
        <f t="shared" si="195"/>
        <v/>
      </c>
      <c r="T687" t="str">
        <f t="shared" si="195"/>
        <v/>
      </c>
      <c r="U687" t="str">
        <f t="shared" si="195"/>
        <v/>
      </c>
      <c r="V687" t="str">
        <f t="shared" si="195"/>
        <v/>
      </c>
      <c r="W687" t="str">
        <f t="shared" si="195"/>
        <v/>
      </c>
      <c r="X687" t="str">
        <f t="shared" si="195"/>
        <v/>
      </c>
      <c r="Y687" t="str">
        <f t="shared" si="195"/>
        <v/>
      </c>
      <c r="Z687" t="str">
        <f t="shared" si="195"/>
        <v/>
      </c>
      <c r="AA687" t="str">
        <f t="shared" si="195"/>
        <v/>
      </c>
      <c r="AB687" t="str">
        <f t="shared" si="195"/>
        <v/>
      </c>
      <c r="AC687" t="str">
        <f t="shared" si="194"/>
        <v/>
      </c>
      <c r="AD687" t="str">
        <f t="shared" si="194"/>
        <v/>
      </c>
      <c r="AE687" t="str">
        <f t="shared" si="194"/>
        <v/>
      </c>
      <c r="AF687" t="str">
        <f t="shared" si="194"/>
        <v/>
      </c>
      <c r="AG687" t="str">
        <f t="shared" si="194"/>
        <v/>
      </c>
      <c r="AH687" t="str">
        <f t="shared" si="194"/>
        <v/>
      </c>
      <c r="AI687" t="str">
        <f t="shared" si="194"/>
        <v/>
      </c>
      <c r="AJ687" t="str">
        <f t="shared" si="194"/>
        <v/>
      </c>
      <c r="AK687" t="str">
        <f t="shared" si="194"/>
        <v/>
      </c>
      <c r="AL687" t="str">
        <f t="shared" si="194"/>
        <v/>
      </c>
      <c r="AM687" t="str">
        <f t="shared" si="194"/>
        <v/>
      </c>
      <c r="AN687" t="str">
        <f t="shared" si="194"/>
        <v/>
      </c>
      <c r="AO687" t="str">
        <f t="shared" si="194"/>
        <v/>
      </c>
      <c r="AP687" t="str">
        <f t="shared" si="194"/>
        <v/>
      </c>
      <c r="AQ687" t="str">
        <f t="shared" si="194"/>
        <v/>
      </c>
      <c r="AR687" t="str">
        <f t="shared" si="196"/>
        <v/>
      </c>
      <c r="AS687" t="str">
        <f t="shared" si="196"/>
        <v/>
      </c>
      <c r="AT687" t="str">
        <f t="shared" si="196"/>
        <v/>
      </c>
      <c r="AU687" t="str">
        <f t="shared" si="196"/>
        <v/>
      </c>
      <c r="AV687" t="str">
        <f t="shared" si="196"/>
        <v/>
      </c>
      <c r="AW687" t="str">
        <f t="shared" si="196"/>
        <v/>
      </c>
      <c r="AX687" t="str">
        <f t="shared" si="196"/>
        <v/>
      </c>
      <c r="AY687" t="str">
        <f t="shared" si="196"/>
        <v/>
      </c>
      <c r="BA687">
        <v>687</v>
      </c>
      <c r="BB687">
        <f t="shared" si="197"/>
        <v>86</v>
      </c>
    </row>
    <row r="688" spans="1:54">
      <c r="A688" s="77"/>
      <c r="E688" s="78"/>
      <c r="F688" s="78"/>
      <c r="G688" t="str" cm="1">
        <f t="array" aca="1" ref="G688" ca="1">IFERROR(IF(INDIRECT("'"&amp;B688&amp;"'!Z"&amp;MATCH(INT(BA688/8)+1,INDIRECT("'"&amp;B688&amp;"'!B4:B15"),0)+3)=1,15,IF(INDIRECT("'"&amp;B688&amp;"'!X"&amp;MATCH(INT(BA688/8)+1,INDIRECT("'"&amp;B688&amp;"'!B4:B15"),0)+3)=1,10,IF(INDIRECT("'"&amp;B688&amp;"'!V"&amp;MATCH(INT(BA688/8)+1,INDIRECT("'"&amp;B688&amp;"'!B4:B15"),0)+3)=1,6,IF(INDIRECT("'"&amp;B688&amp;"'!V"&amp;MATCH(INT(BA688/8)+1,INDIRECT("'"&amp;B688&amp;"'!B4:B15"),0)+3)=1,4,0)))),"")</f>
        <v/>
      </c>
      <c r="H688" t="str" cm="1">
        <f t="array" aca="1" ref="H688" ca="1">IFERROR(IFERROR(INDIRECT("'"&amp;B688&amp;"'!AE"&amp;MATCH(INT(BA688/8)+1,INDIRECT("'"&amp;B688&amp;"'!B4:B15"),0)+3),0)-G688,"")</f>
        <v/>
      </c>
      <c r="K688" t="str" cm="1">
        <f t="array" aca="1" ref="K688" ca="1">IFERROR(INDIRECT("'"&amp;B688&amp;"'!AG"&amp;MATCH(INT(BA688/8)+1,INDIRECT("'"&amp;B688&amp;"'!B4:B15"),0)+3),"")</f>
        <v/>
      </c>
      <c r="M688" t="str">
        <f t="shared" ca="1" si="195"/>
        <v/>
      </c>
      <c r="N688" t="str">
        <f t="shared" si="195"/>
        <v/>
      </c>
      <c r="O688" t="str">
        <f t="shared" si="195"/>
        <v/>
      </c>
      <c r="P688" t="str">
        <f t="shared" si="195"/>
        <v/>
      </c>
      <c r="Q688" t="str">
        <f t="shared" si="195"/>
        <v/>
      </c>
      <c r="R688" t="str">
        <f t="shared" si="195"/>
        <v/>
      </c>
      <c r="S688" t="str">
        <f t="shared" si="195"/>
        <v/>
      </c>
      <c r="T688" t="str">
        <f t="shared" si="195"/>
        <v/>
      </c>
      <c r="U688" t="str">
        <f t="shared" si="195"/>
        <v/>
      </c>
      <c r="V688" t="str">
        <f t="shared" si="195"/>
        <v/>
      </c>
      <c r="W688" t="str">
        <f t="shared" si="195"/>
        <v/>
      </c>
      <c r="X688" t="str">
        <f t="shared" si="195"/>
        <v/>
      </c>
      <c r="Y688" t="str">
        <f t="shared" si="195"/>
        <v/>
      </c>
      <c r="Z688" t="str">
        <f t="shared" si="195"/>
        <v/>
      </c>
      <c r="AA688" t="str">
        <f t="shared" si="195"/>
        <v/>
      </c>
      <c r="AB688" t="str">
        <f t="shared" si="195"/>
        <v/>
      </c>
      <c r="AC688" t="str">
        <f t="shared" si="194"/>
        <v/>
      </c>
      <c r="AD688" t="str">
        <f t="shared" si="194"/>
        <v/>
      </c>
      <c r="AE688" t="str">
        <f t="shared" si="194"/>
        <v/>
      </c>
      <c r="AF688" t="str">
        <f t="shared" si="194"/>
        <v/>
      </c>
      <c r="AG688" t="str">
        <f t="shared" si="194"/>
        <v/>
      </c>
      <c r="AH688" t="str">
        <f t="shared" si="194"/>
        <v/>
      </c>
      <c r="AI688" t="str">
        <f t="shared" si="194"/>
        <v/>
      </c>
      <c r="AJ688" t="str">
        <f t="shared" si="194"/>
        <v/>
      </c>
      <c r="AK688" t="str">
        <f t="shared" si="194"/>
        <v/>
      </c>
      <c r="AL688" t="str">
        <f t="shared" si="194"/>
        <v/>
      </c>
      <c r="AM688" t="str">
        <f t="shared" si="194"/>
        <v/>
      </c>
      <c r="AN688" t="str">
        <f t="shared" si="194"/>
        <v/>
      </c>
      <c r="AO688" t="str">
        <f t="shared" si="194"/>
        <v/>
      </c>
      <c r="AP688" t="str">
        <f t="shared" si="194"/>
        <v/>
      </c>
      <c r="AQ688" t="str">
        <f t="shared" si="194"/>
        <v/>
      </c>
      <c r="AR688" t="str">
        <f t="shared" si="196"/>
        <v/>
      </c>
      <c r="AS688" t="str">
        <f t="shared" si="196"/>
        <v/>
      </c>
      <c r="AT688" t="str">
        <f t="shared" si="196"/>
        <v/>
      </c>
      <c r="AU688" t="str">
        <f t="shared" si="196"/>
        <v/>
      </c>
      <c r="AV688" t="str">
        <f t="shared" si="196"/>
        <v/>
      </c>
      <c r="AW688" t="str">
        <f t="shared" si="196"/>
        <v/>
      </c>
      <c r="AX688" t="str">
        <f t="shared" si="196"/>
        <v/>
      </c>
      <c r="AY688" t="str">
        <f t="shared" si="196"/>
        <v/>
      </c>
      <c r="BA688">
        <v>688</v>
      </c>
      <c r="BB688">
        <f t="shared" si="197"/>
        <v>87</v>
      </c>
    </row>
    <row r="689" spans="1:54">
      <c r="A689" s="77"/>
      <c r="E689" s="78"/>
      <c r="F689" s="78"/>
      <c r="G689" t="str" cm="1">
        <f t="array" aca="1" ref="G689" ca="1">IFERROR(IF(INDIRECT("'"&amp;B689&amp;"'!Z"&amp;MATCH(INT(BA689/8)+1,INDIRECT("'"&amp;B689&amp;"'!B4:B15"),0)+3)=1,15,IF(INDIRECT("'"&amp;B689&amp;"'!X"&amp;MATCH(INT(BA689/8)+1,INDIRECT("'"&amp;B689&amp;"'!B4:B15"),0)+3)=1,10,IF(INDIRECT("'"&amp;B689&amp;"'!V"&amp;MATCH(INT(BA689/8)+1,INDIRECT("'"&amp;B689&amp;"'!B4:B15"),0)+3)=1,6,IF(INDIRECT("'"&amp;B689&amp;"'!V"&amp;MATCH(INT(BA689/8)+1,INDIRECT("'"&amp;B689&amp;"'!B4:B15"),0)+3)=1,4,0)))),"")</f>
        <v/>
      </c>
      <c r="H689" t="str" cm="1">
        <f t="array" aca="1" ref="H689" ca="1">IFERROR(IFERROR(INDIRECT("'"&amp;B689&amp;"'!AE"&amp;MATCH(INT(BA689/8)+1,INDIRECT("'"&amp;B689&amp;"'!B4:B15"),0)+3),0)-G689,"")</f>
        <v/>
      </c>
      <c r="K689" t="str" cm="1">
        <f t="array" aca="1" ref="K689" ca="1">IFERROR(INDIRECT("'"&amp;B689&amp;"'!AG"&amp;MATCH(INT(BA689/8)+1,INDIRECT("'"&amp;B689&amp;"'!B4:B15"),0)+3),"")</f>
        <v/>
      </c>
      <c r="M689" t="str">
        <f t="shared" ca="1" si="195"/>
        <v/>
      </c>
      <c r="N689" t="str">
        <f t="shared" si="195"/>
        <v/>
      </c>
      <c r="O689" t="str">
        <f t="shared" si="195"/>
        <v/>
      </c>
      <c r="P689" t="str">
        <f t="shared" si="195"/>
        <v/>
      </c>
      <c r="Q689" t="str">
        <f t="shared" si="195"/>
        <v/>
      </c>
      <c r="R689" t="str">
        <f t="shared" si="195"/>
        <v/>
      </c>
      <c r="S689" t="str">
        <f t="shared" si="195"/>
        <v/>
      </c>
      <c r="T689" t="str">
        <f t="shared" si="195"/>
        <v/>
      </c>
      <c r="U689" t="str">
        <f t="shared" si="195"/>
        <v/>
      </c>
      <c r="V689" t="str">
        <f t="shared" si="195"/>
        <v/>
      </c>
      <c r="W689" t="str">
        <f t="shared" si="195"/>
        <v/>
      </c>
      <c r="X689" t="str">
        <f t="shared" si="195"/>
        <v/>
      </c>
      <c r="Y689" t="str">
        <f t="shared" si="195"/>
        <v/>
      </c>
      <c r="Z689" t="str">
        <f t="shared" si="195"/>
        <v/>
      </c>
      <c r="AA689" t="str">
        <f t="shared" si="195"/>
        <v/>
      </c>
      <c r="AB689" t="str">
        <f t="shared" si="195"/>
        <v/>
      </c>
      <c r="AC689" t="str">
        <f t="shared" si="194"/>
        <v/>
      </c>
      <c r="AD689" t="str">
        <f t="shared" si="194"/>
        <v/>
      </c>
      <c r="AE689" t="str">
        <f t="shared" si="194"/>
        <v/>
      </c>
      <c r="AF689" t="str">
        <f t="shared" si="194"/>
        <v/>
      </c>
      <c r="AG689" t="str">
        <f t="shared" si="194"/>
        <v/>
      </c>
      <c r="AH689" t="str">
        <f t="shared" si="194"/>
        <v/>
      </c>
      <c r="AI689" t="str">
        <f t="shared" si="194"/>
        <v/>
      </c>
      <c r="AJ689" t="str">
        <f t="shared" si="194"/>
        <v/>
      </c>
      <c r="AK689" t="str">
        <f t="shared" si="194"/>
        <v/>
      </c>
      <c r="AL689" t="str">
        <f t="shared" si="194"/>
        <v/>
      </c>
      <c r="AM689" t="str">
        <f t="shared" si="194"/>
        <v/>
      </c>
      <c r="AN689" t="str">
        <f t="shared" si="194"/>
        <v/>
      </c>
      <c r="AO689" t="str">
        <f t="shared" si="194"/>
        <v/>
      </c>
      <c r="AP689" t="str">
        <f t="shared" si="194"/>
        <v/>
      </c>
      <c r="AQ689" t="str">
        <f t="shared" si="194"/>
        <v/>
      </c>
      <c r="AR689" t="str">
        <f t="shared" si="196"/>
        <v/>
      </c>
      <c r="AS689" t="str">
        <f t="shared" si="196"/>
        <v/>
      </c>
      <c r="AT689" t="str">
        <f t="shared" si="196"/>
        <v/>
      </c>
      <c r="AU689" t="str">
        <f t="shared" si="196"/>
        <v/>
      </c>
      <c r="AV689" t="str">
        <f t="shared" si="196"/>
        <v/>
      </c>
      <c r="AW689" t="str">
        <f t="shared" si="196"/>
        <v/>
      </c>
      <c r="AX689" t="str">
        <f t="shared" si="196"/>
        <v/>
      </c>
      <c r="AY689" t="str">
        <f t="shared" si="196"/>
        <v/>
      </c>
      <c r="BA689">
        <v>689</v>
      </c>
      <c r="BB689">
        <f t="shared" si="197"/>
        <v>87</v>
      </c>
    </row>
    <row r="690" spans="1:54">
      <c r="A690" s="77"/>
      <c r="E690" s="78"/>
      <c r="F690" s="78"/>
      <c r="G690" t="str" cm="1">
        <f t="array" aca="1" ref="G690" ca="1">IFERROR(IF(INDIRECT("'"&amp;B690&amp;"'!Z"&amp;MATCH(INT(BA690/8)+1,INDIRECT("'"&amp;B690&amp;"'!B4:B15"),0)+3)=1,15,IF(INDIRECT("'"&amp;B690&amp;"'!X"&amp;MATCH(INT(BA690/8)+1,INDIRECT("'"&amp;B690&amp;"'!B4:B15"),0)+3)=1,10,IF(INDIRECT("'"&amp;B690&amp;"'!V"&amp;MATCH(INT(BA690/8)+1,INDIRECT("'"&amp;B690&amp;"'!B4:B15"),0)+3)=1,6,IF(INDIRECT("'"&amp;B690&amp;"'!V"&amp;MATCH(INT(BA690/8)+1,INDIRECT("'"&amp;B690&amp;"'!B4:B15"),0)+3)=1,4,0)))),"")</f>
        <v/>
      </c>
      <c r="H690" t="str" cm="1">
        <f t="array" aca="1" ref="H690" ca="1">IFERROR(IFERROR(INDIRECT("'"&amp;B690&amp;"'!AE"&amp;MATCH(INT(BA690/8)+1,INDIRECT("'"&amp;B690&amp;"'!B4:B15"),0)+3),0)-G690,"")</f>
        <v/>
      </c>
      <c r="I690" t="e">
        <f ca="1">H690+H691+H692</f>
        <v>#VALUE!</v>
      </c>
      <c r="J690" t="str">
        <f ca="1">IFERROR(ABS(SUM(I690,-F691,-E691))+ABS(SUM(IF(D690="Traversal",15,IF(D690="High",10,IF(D690="Mid",6,IF(D690="Low",4,0))))-G690)),"")</f>
        <v/>
      </c>
      <c r="K690" t="str" cm="1">
        <f t="array" aca="1" ref="K690" ca="1">IFERROR(INDIRECT("'"&amp;B690&amp;"'!AG"&amp;MATCH(INT(BA690/8)+1,INDIRECT("'"&amp;B690&amp;"'!B4:B15"),0)+3),"")</f>
        <v/>
      </c>
      <c r="M690" t="str">
        <f t="shared" ca="1" si="195"/>
        <v/>
      </c>
      <c r="N690" t="str">
        <f t="shared" si="195"/>
        <v/>
      </c>
      <c r="O690" t="str">
        <f t="shared" si="195"/>
        <v/>
      </c>
      <c r="P690" t="str">
        <f t="shared" si="195"/>
        <v/>
      </c>
      <c r="Q690" t="str">
        <f t="shared" si="195"/>
        <v/>
      </c>
      <c r="R690" t="str">
        <f t="shared" si="195"/>
        <v/>
      </c>
      <c r="S690" t="str">
        <f t="shared" si="195"/>
        <v/>
      </c>
      <c r="T690" t="str">
        <f t="shared" si="195"/>
        <v/>
      </c>
      <c r="U690" t="str">
        <f t="shared" si="195"/>
        <v/>
      </c>
      <c r="V690" t="str">
        <f t="shared" si="195"/>
        <v/>
      </c>
      <c r="W690" t="str">
        <f t="shared" si="195"/>
        <v/>
      </c>
      <c r="X690" t="str">
        <f t="shared" si="195"/>
        <v/>
      </c>
      <c r="Y690" t="str">
        <f t="shared" si="195"/>
        <v/>
      </c>
      <c r="Z690" t="str">
        <f t="shared" si="195"/>
        <v/>
      </c>
      <c r="AA690" t="str">
        <f t="shared" si="195"/>
        <v/>
      </c>
      <c r="AB690" t="str">
        <f t="shared" si="195"/>
        <v/>
      </c>
      <c r="AC690" t="str">
        <f t="shared" si="194"/>
        <v/>
      </c>
      <c r="AD690" t="str">
        <f t="shared" si="194"/>
        <v/>
      </c>
      <c r="AE690" t="str">
        <f t="shared" si="194"/>
        <v/>
      </c>
      <c r="AF690" t="str">
        <f t="shared" si="194"/>
        <v/>
      </c>
      <c r="AG690" t="str">
        <f t="shared" si="194"/>
        <v/>
      </c>
      <c r="AH690" t="str">
        <f t="shared" si="194"/>
        <v/>
      </c>
      <c r="AI690" t="str">
        <f t="shared" si="194"/>
        <v/>
      </c>
      <c r="AJ690" t="str">
        <f t="shared" si="194"/>
        <v/>
      </c>
      <c r="AK690" t="str">
        <f t="shared" si="194"/>
        <v/>
      </c>
      <c r="AL690" t="str">
        <f t="shared" si="194"/>
        <v/>
      </c>
      <c r="AM690" t="str">
        <f t="shared" si="194"/>
        <v/>
      </c>
      <c r="AN690" t="str">
        <f t="shared" si="194"/>
        <v/>
      </c>
      <c r="AO690" t="str">
        <f t="shared" si="194"/>
        <v/>
      </c>
      <c r="AP690" t="str">
        <f t="shared" si="194"/>
        <v/>
      </c>
      <c r="AQ690" t="str">
        <f t="shared" si="194"/>
        <v/>
      </c>
      <c r="AR690" t="str">
        <f t="shared" si="196"/>
        <v/>
      </c>
      <c r="AS690" t="str">
        <f t="shared" si="196"/>
        <v/>
      </c>
      <c r="AT690" t="str">
        <f t="shared" si="196"/>
        <v/>
      </c>
      <c r="AU690" t="str">
        <f t="shared" si="196"/>
        <v/>
      </c>
      <c r="AV690" t="str">
        <f t="shared" si="196"/>
        <v/>
      </c>
      <c r="AW690" t="str">
        <f t="shared" si="196"/>
        <v/>
      </c>
      <c r="AX690" t="str">
        <f t="shared" si="196"/>
        <v/>
      </c>
      <c r="AY690" t="str">
        <f t="shared" si="196"/>
        <v/>
      </c>
      <c r="BA690">
        <v>690</v>
      </c>
      <c r="BB690">
        <f t="shared" si="197"/>
        <v>87</v>
      </c>
    </row>
    <row r="691" spans="1:54">
      <c r="A691" s="77"/>
      <c r="E691" s="78"/>
      <c r="F691" s="78"/>
      <c r="G691" t="str" cm="1">
        <f t="array" aca="1" ref="G691" ca="1">IFERROR(IF(INDIRECT("'"&amp;B691&amp;"'!Z"&amp;MATCH(INT(BA691/8)+1,INDIRECT("'"&amp;B691&amp;"'!B4:B15"),0)+3)=1,15,IF(INDIRECT("'"&amp;B691&amp;"'!X"&amp;MATCH(INT(BA691/8)+1,INDIRECT("'"&amp;B691&amp;"'!B4:B15"),0)+3)=1,10,IF(INDIRECT("'"&amp;B691&amp;"'!V"&amp;MATCH(INT(BA691/8)+1,INDIRECT("'"&amp;B691&amp;"'!B4:B15"),0)+3)=1,6,IF(INDIRECT("'"&amp;B691&amp;"'!V"&amp;MATCH(INT(BA691/8)+1,INDIRECT("'"&amp;B691&amp;"'!B4:B15"),0)+3)=1,4,0)))),"")</f>
        <v/>
      </c>
      <c r="H691" t="str" cm="1">
        <f t="array" aca="1" ref="H691" ca="1">IFERROR(IFERROR(INDIRECT("'"&amp;B691&amp;"'!AE"&amp;MATCH(INT(BA691/8)+1,INDIRECT("'"&amp;B691&amp;"'!B4:B15"),0)+3),0)-G691,"")</f>
        <v/>
      </c>
      <c r="I691" t="e">
        <f ca="1">H690+H691+H692</f>
        <v>#VALUE!</v>
      </c>
      <c r="J691" t="str">
        <f ca="1">IFERROR(ABS(SUM(I691,-F691,-E691))+ABS(SUM(IF(D691="Traversal",15,IF(D691="High",10,IF(D691="Mid",6,IF(D691="Low",4,0))))-G691)),"")</f>
        <v/>
      </c>
      <c r="K691" t="str" cm="1">
        <f t="array" aca="1" ref="K691" ca="1">IFERROR(INDIRECT("'"&amp;B691&amp;"'!AG"&amp;MATCH(INT(BA691/8)+1,INDIRECT("'"&amp;B691&amp;"'!B4:B15"),0)+3),"")</f>
        <v/>
      </c>
      <c r="M691" t="str">
        <f t="shared" ca="1" si="195"/>
        <v/>
      </c>
      <c r="N691" t="str">
        <f t="shared" si="195"/>
        <v/>
      </c>
      <c r="O691" t="str">
        <f t="shared" si="195"/>
        <v/>
      </c>
      <c r="P691" t="str">
        <f t="shared" si="195"/>
        <v/>
      </c>
      <c r="Q691" t="str">
        <f t="shared" si="195"/>
        <v/>
      </c>
      <c r="R691" t="str">
        <f t="shared" si="195"/>
        <v/>
      </c>
      <c r="S691" t="str">
        <f t="shared" si="195"/>
        <v/>
      </c>
      <c r="T691" t="str">
        <f t="shared" si="195"/>
        <v/>
      </c>
      <c r="U691" t="str">
        <f t="shared" si="195"/>
        <v/>
      </c>
      <c r="V691" t="str">
        <f t="shared" si="195"/>
        <v/>
      </c>
      <c r="W691" t="str">
        <f t="shared" si="195"/>
        <v/>
      </c>
      <c r="X691" t="str">
        <f t="shared" si="195"/>
        <v/>
      </c>
      <c r="Y691" t="str">
        <f t="shared" si="195"/>
        <v/>
      </c>
      <c r="Z691" t="str">
        <f t="shared" si="195"/>
        <v/>
      </c>
      <c r="AA691" t="str">
        <f t="shared" si="195"/>
        <v/>
      </c>
      <c r="AB691" t="str">
        <f t="shared" si="195"/>
        <v/>
      </c>
      <c r="AC691" t="str">
        <f t="shared" si="194"/>
        <v/>
      </c>
      <c r="AD691" t="str">
        <f t="shared" si="194"/>
        <v/>
      </c>
      <c r="AE691" t="str">
        <f t="shared" si="194"/>
        <v/>
      </c>
      <c r="AF691" t="str">
        <f t="shared" si="194"/>
        <v/>
      </c>
      <c r="AG691" t="str">
        <f t="shared" si="194"/>
        <v/>
      </c>
      <c r="AH691" t="str">
        <f t="shared" si="194"/>
        <v/>
      </c>
      <c r="AI691" t="str">
        <f t="shared" si="194"/>
        <v/>
      </c>
      <c r="AJ691" t="str">
        <f t="shared" si="194"/>
        <v/>
      </c>
      <c r="AK691" t="str">
        <f t="shared" si="194"/>
        <v/>
      </c>
      <c r="AL691" t="str">
        <f t="shared" si="194"/>
        <v/>
      </c>
      <c r="AM691" t="str">
        <f t="shared" si="194"/>
        <v/>
      </c>
      <c r="AN691" t="str">
        <f t="shared" si="194"/>
        <v/>
      </c>
      <c r="AO691" t="str">
        <f t="shared" si="194"/>
        <v/>
      </c>
      <c r="AP691" t="str">
        <f t="shared" si="194"/>
        <v/>
      </c>
      <c r="AQ691" t="str">
        <f t="shared" si="194"/>
        <v/>
      </c>
      <c r="AR691" t="str">
        <f t="shared" si="196"/>
        <v/>
      </c>
      <c r="AS691" t="str">
        <f t="shared" si="196"/>
        <v/>
      </c>
      <c r="AT691" t="str">
        <f t="shared" si="196"/>
        <v/>
      </c>
      <c r="AU691" t="str">
        <f t="shared" si="196"/>
        <v/>
      </c>
      <c r="AV691" t="str">
        <f t="shared" si="196"/>
        <v/>
      </c>
      <c r="AW691" t="str">
        <f t="shared" si="196"/>
        <v/>
      </c>
      <c r="AX691" t="str">
        <f t="shared" si="196"/>
        <v/>
      </c>
      <c r="AY691" t="str">
        <f t="shared" si="196"/>
        <v/>
      </c>
      <c r="BA691">
        <v>691</v>
      </c>
      <c r="BB691">
        <f t="shared" si="197"/>
        <v>87</v>
      </c>
    </row>
    <row r="692" spans="1:54">
      <c r="A692" s="77"/>
      <c r="E692" s="78"/>
      <c r="F692" s="78"/>
      <c r="G692" t="str" cm="1">
        <f t="array" aca="1" ref="G692" ca="1">IFERROR(IF(INDIRECT("'"&amp;B692&amp;"'!Z"&amp;MATCH(INT(BA692/8)+1,INDIRECT("'"&amp;B692&amp;"'!B4:B15"),0)+3)=1,15,IF(INDIRECT("'"&amp;B692&amp;"'!X"&amp;MATCH(INT(BA692/8)+1,INDIRECT("'"&amp;B692&amp;"'!B4:B15"),0)+3)=1,10,IF(INDIRECT("'"&amp;B692&amp;"'!V"&amp;MATCH(INT(BA692/8)+1,INDIRECT("'"&amp;B692&amp;"'!B4:B15"),0)+3)=1,6,IF(INDIRECT("'"&amp;B692&amp;"'!V"&amp;MATCH(INT(BA692/8)+1,INDIRECT("'"&amp;B692&amp;"'!B4:B15"),0)+3)=1,4,0)))),"")</f>
        <v/>
      </c>
      <c r="H692" t="str" cm="1">
        <f t="array" aca="1" ref="H692" ca="1">IFERROR(IFERROR(INDIRECT("'"&amp;B692&amp;"'!AE"&amp;MATCH(INT(BA692/8)+1,INDIRECT("'"&amp;B692&amp;"'!B4:B15"),0)+3),0)-G692,"")</f>
        <v/>
      </c>
      <c r="I692" t="e">
        <f ca="1">H690+H691+H692</f>
        <v>#VALUE!</v>
      </c>
      <c r="J692" t="str">
        <f ca="1">IFERROR(ABS(SUM(I692,-F691,-E691))+ABS(SUM(IF(D692="Traversal",15,IF(D692="High",10,IF(D692="Mid",6,IF(D692="Low",4,0))))-G692)),"")</f>
        <v/>
      </c>
      <c r="K692" t="str" cm="1">
        <f t="array" aca="1" ref="K692" ca="1">IFERROR(INDIRECT("'"&amp;B692&amp;"'!AG"&amp;MATCH(INT(BA692/8)+1,INDIRECT("'"&amp;B692&amp;"'!B4:B15"),0)+3),"")</f>
        <v/>
      </c>
      <c r="M692" t="str">
        <f t="shared" ca="1" si="195"/>
        <v/>
      </c>
      <c r="N692" t="str">
        <f t="shared" si="195"/>
        <v/>
      </c>
      <c r="O692" t="str">
        <f t="shared" si="195"/>
        <v/>
      </c>
      <c r="P692" t="str">
        <f t="shared" si="195"/>
        <v/>
      </c>
      <c r="Q692" t="str">
        <f t="shared" si="195"/>
        <v/>
      </c>
      <c r="R692" t="str">
        <f t="shared" si="195"/>
        <v/>
      </c>
      <c r="S692" t="str">
        <f t="shared" si="195"/>
        <v/>
      </c>
      <c r="T692" t="str">
        <f t="shared" si="195"/>
        <v/>
      </c>
      <c r="U692" t="str">
        <f t="shared" si="195"/>
        <v/>
      </c>
      <c r="V692" t="str">
        <f t="shared" si="195"/>
        <v/>
      </c>
      <c r="W692" t="str">
        <f t="shared" si="195"/>
        <v/>
      </c>
      <c r="X692" t="str">
        <f t="shared" si="195"/>
        <v/>
      </c>
      <c r="Y692" t="str">
        <f t="shared" si="195"/>
        <v/>
      </c>
      <c r="Z692" t="str">
        <f t="shared" si="195"/>
        <v/>
      </c>
      <c r="AA692" t="str">
        <f t="shared" si="195"/>
        <v/>
      </c>
      <c r="AB692" t="str">
        <f t="shared" si="195"/>
        <v/>
      </c>
      <c r="AC692" t="str">
        <f t="shared" si="194"/>
        <v/>
      </c>
      <c r="AD692" t="str">
        <f t="shared" si="194"/>
        <v/>
      </c>
      <c r="AE692" t="str">
        <f t="shared" si="194"/>
        <v/>
      </c>
      <c r="AF692" t="str">
        <f t="shared" si="194"/>
        <v/>
      </c>
      <c r="AG692" t="str">
        <f t="shared" si="194"/>
        <v/>
      </c>
      <c r="AH692" t="str">
        <f t="shared" si="194"/>
        <v/>
      </c>
      <c r="AI692" t="str">
        <f t="shared" si="194"/>
        <v/>
      </c>
      <c r="AJ692" t="str">
        <f t="shared" si="194"/>
        <v/>
      </c>
      <c r="AK692" t="str">
        <f t="shared" si="194"/>
        <v/>
      </c>
      <c r="AL692" t="str">
        <f t="shared" si="194"/>
        <v/>
      </c>
      <c r="AM692" t="str">
        <f t="shared" si="194"/>
        <v/>
      </c>
      <c r="AN692" t="str">
        <f t="shared" si="194"/>
        <v/>
      </c>
      <c r="AO692" t="str">
        <f t="shared" si="194"/>
        <v/>
      </c>
      <c r="AP692" t="str">
        <f t="shared" si="194"/>
        <v/>
      </c>
      <c r="AQ692" t="str">
        <f t="shared" si="194"/>
        <v/>
      </c>
      <c r="AR692" t="str">
        <f t="shared" si="196"/>
        <v/>
      </c>
      <c r="AS692" t="str">
        <f t="shared" si="196"/>
        <v/>
      </c>
      <c r="AT692" t="str">
        <f t="shared" si="196"/>
        <v/>
      </c>
      <c r="AU692" t="str">
        <f t="shared" si="196"/>
        <v/>
      </c>
      <c r="AV692" t="str">
        <f t="shared" si="196"/>
        <v/>
      </c>
      <c r="AW692" t="str">
        <f t="shared" si="196"/>
        <v/>
      </c>
      <c r="AX692" t="str">
        <f t="shared" si="196"/>
        <v/>
      </c>
      <c r="AY692" t="str">
        <f t="shared" si="196"/>
        <v/>
      </c>
      <c r="BA692">
        <v>692</v>
      </c>
      <c r="BB692">
        <f t="shared" si="197"/>
        <v>87</v>
      </c>
    </row>
    <row r="693" spans="1:54">
      <c r="A693" s="77"/>
      <c r="E693" s="78"/>
      <c r="F693" s="78"/>
      <c r="G693" t="str" cm="1">
        <f t="array" aca="1" ref="G693" ca="1">IFERROR(IF(INDIRECT("'"&amp;B693&amp;"'!Z"&amp;MATCH(INT(BA693/8)+1,INDIRECT("'"&amp;B693&amp;"'!B4:B15"),0)+3)=1,15,IF(INDIRECT("'"&amp;B693&amp;"'!X"&amp;MATCH(INT(BA693/8)+1,INDIRECT("'"&amp;B693&amp;"'!B4:B15"),0)+3)=1,10,IF(INDIRECT("'"&amp;B693&amp;"'!V"&amp;MATCH(INT(BA693/8)+1,INDIRECT("'"&amp;B693&amp;"'!B4:B15"),0)+3)=1,6,IF(INDIRECT("'"&amp;B693&amp;"'!V"&amp;MATCH(INT(BA693/8)+1,INDIRECT("'"&amp;B693&amp;"'!B4:B15"),0)+3)=1,4,0)))),"")</f>
        <v/>
      </c>
      <c r="H693" t="str" cm="1">
        <f t="array" aca="1" ref="H693" ca="1">IFERROR(IFERROR(INDIRECT("'"&amp;B693&amp;"'!AE"&amp;MATCH(INT(BA693/8)+1,INDIRECT("'"&amp;B693&amp;"'!B4:B15"),0)+3),0)-G693,"")</f>
        <v/>
      </c>
      <c r="I693" t="e">
        <f ca="1">H693+H694+H695</f>
        <v>#VALUE!</v>
      </c>
      <c r="J693" t="str">
        <f ca="1">IFERROR(ABS(SUM(I693,-F694,-E694))+ABS(SUM(IF(D693="Traversal",15,IF(D693="High",10,IF(D693="Mid",6,IF(D693="Low",4,0))))-G693)),"")</f>
        <v/>
      </c>
      <c r="K693" t="str" cm="1">
        <f t="array" aca="1" ref="K693" ca="1">IFERROR(INDIRECT("'"&amp;B693&amp;"'!AG"&amp;MATCH(INT(BA693/8)+1,INDIRECT("'"&amp;B693&amp;"'!B4:B15"),0)+3),"")</f>
        <v/>
      </c>
      <c r="M693" t="str">
        <f t="shared" ca="1" si="195"/>
        <v/>
      </c>
      <c r="N693" t="str">
        <f t="shared" si="195"/>
        <v/>
      </c>
      <c r="O693" t="str">
        <f t="shared" si="195"/>
        <v/>
      </c>
      <c r="P693" t="str">
        <f t="shared" si="195"/>
        <v/>
      </c>
      <c r="Q693" t="str">
        <f t="shared" si="195"/>
        <v/>
      </c>
      <c r="R693" t="str">
        <f t="shared" si="195"/>
        <v/>
      </c>
      <c r="S693" t="str">
        <f t="shared" si="195"/>
        <v/>
      </c>
      <c r="T693" t="str">
        <f t="shared" si="195"/>
        <v/>
      </c>
      <c r="U693" t="str">
        <f t="shared" si="195"/>
        <v/>
      </c>
      <c r="V693" t="str">
        <f t="shared" si="195"/>
        <v/>
      </c>
      <c r="W693" t="str">
        <f t="shared" si="195"/>
        <v/>
      </c>
      <c r="X693" t="str">
        <f t="shared" si="195"/>
        <v/>
      </c>
      <c r="Y693" t="str">
        <f t="shared" si="195"/>
        <v/>
      </c>
      <c r="Z693" t="str">
        <f t="shared" si="195"/>
        <v/>
      </c>
      <c r="AA693" t="str">
        <f t="shared" si="195"/>
        <v/>
      </c>
      <c r="AB693" t="str">
        <f t="shared" si="195"/>
        <v/>
      </c>
      <c r="AC693" t="str">
        <f t="shared" si="194"/>
        <v/>
      </c>
      <c r="AD693" t="str">
        <f t="shared" si="194"/>
        <v/>
      </c>
      <c r="AE693" t="str">
        <f t="shared" si="194"/>
        <v/>
      </c>
      <c r="AF693" t="str">
        <f t="shared" si="194"/>
        <v/>
      </c>
      <c r="AG693" t="str">
        <f t="shared" si="194"/>
        <v/>
      </c>
      <c r="AH693" t="str">
        <f t="shared" si="194"/>
        <v/>
      </c>
      <c r="AI693" t="str">
        <f t="shared" si="194"/>
        <v/>
      </c>
      <c r="AJ693" t="str">
        <f t="shared" si="194"/>
        <v/>
      </c>
      <c r="AK693" t="str">
        <f t="shared" si="194"/>
        <v/>
      </c>
      <c r="AL693" t="str">
        <f t="shared" si="194"/>
        <v/>
      </c>
      <c r="AM693" t="str">
        <f t="shared" si="194"/>
        <v/>
      </c>
      <c r="AN693" t="str">
        <f t="shared" si="194"/>
        <v/>
      </c>
      <c r="AO693" t="str">
        <f t="shared" si="194"/>
        <v/>
      </c>
      <c r="AP693" t="str">
        <f t="shared" si="194"/>
        <v/>
      </c>
      <c r="AQ693" t="str">
        <f t="shared" si="194"/>
        <v/>
      </c>
      <c r="AR693" t="str">
        <f t="shared" si="196"/>
        <v/>
      </c>
      <c r="AS693" t="str">
        <f t="shared" si="196"/>
        <v/>
      </c>
      <c r="AT693" t="str">
        <f t="shared" si="196"/>
        <v/>
      </c>
      <c r="AU693" t="str">
        <f t="shared" si="196"/>
        <v/>
      </c>
      <c r="AV693" t="str">
        <f t="shared" si="196"/>
        <v/>
      </c>
      <c r="AW693" t="str">
        <f t="shared" si="196"/>
        <v/>
      </c>
      <c r="AX693" t="str">
        <f t="shared" si="196"/>
        <v/>
      </c>
      <c r="AY693" t="str">
        <f t="shared" si="196"/>
        <v/>
      </c>
      <c r="BA693">
        <v>693</v>
      </c>
      <c r="BB693">
        <f t="shared" si="197"/>
        <v>87</v>
      </c>
    </row>
    <row r="694" spans="1:54">
      <c r="A694" s="77"/>
      <c r="E694" s="78"/>
      <c r="F694" s="78"/>
      <c r="G694" t="str" cm="1">
        <f t="array" aca="1" ref="G694" ca="1">IFERROR(IF(INDIRECT("'"&amp;B694&amp;"'!Z"&amp;MATCH(INT(BA694/8)+1,INDIRECT("'"&amp;B694&amp;"'!B4:B15"),0)+3)=1,15,IF(INDIRECT("'"&amp;B694&amp;"'!X"&amp;MATCH(INT(BA694/8)+1,INDIRECT("'"&amp;B694&amp;"'!B4:B15"),0)+3)=1,10,IF(INDIRECT("'"&amp;B694&amp;"'!V"&amp;MATCH(INT(BA694/8)+1,INDIRECT("'"&amp;B694&amp;"'!B4:B15"),0)+3)=1,6,IF(INDIRECT("'"&amp;B694&amp;"'!V"&amp;MATCH(INT(BA694/8)+1,INDIRECT("'"&amp;B694&amp;"'!B4:B15"),0)+3)=1,4,0)))),"")</f>
        <v/>
      </c>
      <c r="H694" t="str" cm="1">
        <f t="array" aca="1" ref="H694" ca="1">IFERROR(IFERROR(INDIRECT("'"&amp;B694&amp;"'!AE"&amp;MATCH(INT(BA694/8)+1,INDIRECT("'"&amp;B694&amp;"'!B4:B15"),0)+3),0)-G694,"")</f>
        <v/>
      </c>
      <c r="I694" t="e">
        <f ca="1">H693+H694+H695</f>
        <v>#VALUE!</v>
      </c>
      <c r="J694" t="str">
        <f ca="1">IFERROR(ABS(SUM(I694,-F694,-E694))+ABS(SUM(IF(D694="Traversal",15,IF(D694="High",10,IF(D694="Mid",6,IF(D694="Low",4,0))))-G694)),"")</f>
        <v/>
      </c>
      <c r="K694" t="str" cm="1">
        <f t="array" aca="1" ref="K694" ca="1">IFERROR(INDIRECT("'"&amp;B694&amp;"'!AG"&amp;MATCH(INT(BA694/8)+1,INDIRECT("'"&amp;B694&amp;"'!B4:B15"),0)+3),"")</f>
        <v/>
      </c>
      <c r="M694" t="str">
        <f t="shared" ca="1" si="195"/>
        <v/>
      </c>
      <c r="N694" t="str">
        <f t="shared" si="195"/>
        <v/>
      </c>
      <c r="O694" t="str">
        <f t="shared" si="195"/>
        <v/>
      </c>
      <c r="P694" t="str">
        <f t="shared" si="195"/>
        <v/>
      </c>
      <c r="Q694" t="str">
        <f t="shared" si="195"/>
        <v/>
      </c>
      <c r="R694" t="str">
        <f t="shared" si="195"/>
        <v/>
      </c>
      <c r="S694" t="str">
        <f t="shared" si="195"/>
        <v/>
      </c>
      <c r="T694" t="str">
        <f t="shared" si="195"/>
        <v/>
      </c>
      <c r="U694" t="str">
        <f t="shared" si="195"/>
        <v/>
      </c>
      <c r="V694" t="str">
        <f t="shared" si="195"/>
        <v/>
      </c>
      <c r="W694" t="str">
        <f t="shared" si="195"/>
        <v/>
      </c>
      <c r="X694" t="str">
        <f t="shared" si="195"/>
        <v/>
      </c>
      <c r="Y694" t="str">
        <f t="shared" si="195"/>
        <v/>
      </c>
      <c r="Z694" t="str">
        <f t="shared" si="195"/>
        <v/>
      </c>
      <c r="AA694" t="str">
        <f t="shared" si="195"/>
        <v/>
      </c>
      <c r="AB694" t="str">
        <f t="shared" si="195"/>
        <v/>
      </c>
      <c r="AC694" t="str">
        <f t="shared" si="194"/>
        <v/>
      </c>
      <c r="AD694" t="str">
        <f t="shared" si="194"/>
        <v/>
      </c>
      <c r="AE694" t="str">
        <f t="shared" si="194"/>
        <v/>
      </c>
      <c r="AF694" t="str">
        <f t="shared" si="194"/>
        <v/>
      </c>
      <c r="AG694" t="str">
        <f t="shared" si="194"/>
        <v/>
      </c>
      <c r="AH694" t="str">
        <f t="shared" si="194"/>
        <v/>
      </c>
      <c r="AI694" t="str">
        <f t="shared" si="194"/>
        <v/>
      </c>
      <c r="AJ694" t="str">
        <f t="shared" si="194"/>
        <v/>
      </c>
      <c r="AK694" t="str">
        <f t="shared" si="194"/>
        <v/>
      </c>
      <c r="AL694" t="str">
        <f t="shared" si="194"/>
        <v/>
      </c>
      <c r="AM694" t="str">
        <f t="shared" si="194"/>
        <v/>
      </c>
      <c r="AN694" t="str">
        <f t="shared" si="194"/>
        <v/>
      </c>
      <c r="AO694" t="str">
        <f t="shared" si="194"/>
        <v/>
      </c>
      <c r="AP694" t="str">
        <f t="shared" si="194"/>
        <v/>
      </c>
      <c r="AQ694" t="str">
        <f t="shared" si="194"/>
        <v/>
      </c>
      <c r="AR694" t="str">
        <f t="shared" si="196"/>
        <v/>
      </c>
      <c r="AS694" t="str">
        <f t="shared" si="196"/>
        <v/>
      </c>
      <c r="AT694" t="str">
        <f t="shared" si="196"/>
        <v/>
      </c>
      <c r="AU694" t="str">
        <f t="shared" si="196"/>
        <v/>
      </c>
      <c r="AV694" t="str">
        <f t="shared" si="196"/>
        <v/>
      </c>
      <c r="AW694" t="str">
        <f t="shared" si="196"/>
        <v/>
      </c>
      <c r="AX694" t="str">
        <f t="shared" si="196"/>
        <v/>
      </c>
      <c r="AY694" t="str">
        <f t="shared" si="196"/>
        <v/>
      </c>
      <c r="BA694">
        <v>694</v>
      </c>
      <c r="BB694">
        <f t="shared" si="197"/>
        <v>87</v>
      </c>
    </row>
    <row r="695" spans="1:54">
      <c r="A695" s="77"/>
      <c r="E695" s="78"/>
      <c r="F695" s="78"/>
      <c r="G695" t="str" cm="1">
        <f t="array" aca="1" ref="G695" ca="1">IFERROR(IF(INDIRECT("'"&amp;B695&amp;"'!Z"&amp;MATCH(INT(BA695/8)+1,INDIRECT("'"&amp;B695&amp;"'!B4:B15"),0)+3)=1,15,IF(INDIRECT("'"&amp;B695&amp;"'!X"&amp;MATCH(INT(BA695/8)+1,INDIRECT("'"&amp;B695&amp;"'!B4:B15"),0)+3)=1,10,IF(INDIRECT("'"&amp;B695&amp;"'!V"&amp;MATCH(INT(BA695/8)+1,INDIRECT("'"&amp;B695&amp;"'!B4:B15"),0)+3)=1,6,IF(INDIRECT("'"&amp;B695&amp;"'!V"&amp;MATCH(INT(BA695/8)+1,INDIRECT("'"&amp;B695&amp;"'!B4:B15"),0)+3)=1,4,0)))),"")</f>
        <v/>
      </c>
      <c r="H695" t="str" cm="1">
        <f t="array" aca="1" ref="H695" ca="1">IFERROR(IFERROR(INDIRECT("'"&amp;B695&amp;"'!AE"&amp;MATCH(INT(BA695/8)+1,INDIRECT("'"&amp;B695&amp;"'!B4:B15"),0)+3),0)-G695,"")</f>
        <v/>
      </c>
      <c r="I695" t="e">
        <f ca="1">H693+H694+H695</f>
        <v>#VALUE!</v>
      </c>
      <c r="J695" t="str">
        <f ca="1">IFERROR(ABS(SUM(I695,-F694,-E694))+ABS(SUM(IF(D695="Traversal",15,IF(D695="High",10,IF(D695="Mid",6,IF(D695="Low",4,0))))-G695)),"")</f>
        <v/>
      </c>
      <c r="K695" t="str" cm="1">
        <f t="array" aca="1" ref="K695" ca="1">IFERROR(INDIRECT("'"&amp;B695&amp;"'!AG"&amp;MATCH(INT(BA695/8)+1,INDIRECT("'"&amp;B695&amp;"'!B4:B15"),0)+3),"")</f>
        <v/>
      </c>
      <c r="M695" t="str">
        <f t="shared" ca="1" si="195"/>
        <v/>
      </c>
      <c r="N695" t="str">
        <f t="shared" si="195"/>
        <v/>
      </c>
      <c r="O695" t="str">
        <f t="shared" si="195"/>
        <v/>
      </c>
      <c r="P695" t="str">
        <f t="shared" si="195"/>
        <v/>
      </c>
      <c r="Q695" t="str">
        <f t="shared" si="195"/>
        <v/>
      </c>
      <c r="R695" t="str">
        <f t="shared" si="195"/>
        <v/>
      </c>
      <c r="S695" t="str">
        <f t="shared" si="195"/>
        <v/>
      </c>
      <c r="T695" t="str">
        <f t="shared" si="195"/>
        <v/>
      </c>
      <c r="U695" t="str">
        <f t="shared" si="195"/>
        <v/>
      </c>
      <c r="V695" t="str">
        <f t="shared" si="195"/>
        <v/>
      </c>
      <c r="W695" t="str">
        <f t="shared" si="195"/>
        <v/>
      </c>
      <c r="X695" t="str">
        <f t="shared" si="195"/>
        <v/>
      </c>
      <c r="Y695" t="str">
        <f t="shared" si="195"/>
        <v/>
      </c>
      <c r="Z695" t="str">
        <f t="shared" si="195"/>
        <v/>
      </c>
      <c r="AA695" t="str">
        <f t="shared" si="195"/>
        <v/>
      </c>
      <c r="AB695" t="str">
        <f t="shared" si="195"/>
        <v/>
      </c>
      <c r="AC695" t="str">
        <f t="shared" si="194"/>
        <v/>
      </c>
      <c r="AD695" t="str">
        <f t="shared" si="194"/>
        <v/>
      </c>
      <c r="AE695" t="str">
        <f t="shared" si="194"/>
        <v/>
      </c>
      <c r="AF695" t="str">
        <f t="shared" si="194"/>
        <v/>
      </c>
      <c r="AG695" t="str">
        <f t="shared" si="194"/>
        <v/>
      </c>
      <c r="AH695" t="str">
        <f t="shared" si="194"/>
        <v/>
      </c>
      <c r="AI695" t="str">
        <f t="shared" si="194"/>
        <v/>
      </c>
      <c r="AJ695" t="str">
        <f t="shared" si="194"/>
        <v/>
      </c>
      <c r="AK695" t="str">
        <f t="shared" si="194"/>
        <v/>
      </c>
      <c r="AL695" t="str">
        <f t="shared" si="194"/>
        <v/>
      </c>
      <c r="AM695" t="str">
        <f t="shared" si="194"/>
        <v/>
      </c>
      <c r="AN695" t="str">
        <f t="shared" si="194"/>
        <v/>
      </c>
      <c r="AO695" t="str">
        <f t="shared" si="194"/>
        <v/>
      </c>
      <c r="AP695" t="str">
        <f t="shared" si="194"/>
        <v/>
      </c>
      <c r="AQ695" t="str">
        <f t="shared" si="194"/>
        <v/>
      </c>
      <c r="AR695" t="str">
        <f t="shared" si="196"/>
        <v/>
      </c>
      <c r="AS695" t="str">
        <f t="shared" si="196"/>
        <v/>
      </c>
      <c r="AT695" t="str">
        <f t="shared" si="196"/>
        <v/>
      </c>
      <c r="AU695" t="str">
        <f t="shared" si="196"/>
        <v/>
      </c>
      <c r="AV695" t="str">
        <f t="shared" si="196"/>
        <v/>
      </c>
      <c r="AW695" t="str">
        <f t="shared" si="196"/>
        <v/>
      </c>
      <c r="AX695" t="str">
        <f t="shared" si="196"/>
        <v/>
      </c>
      <c r="AY695" t="str">
        <f t="shared" si="196"/>
        <v/>
      </c>
      <c r="BA695">
        <v>695</v>
      </c>
      <c r="BB695">
        <f t="shared" si="197"/>
        <v>87</v>
      </c>
    </row>
    <row r="696" spans="1:54">
      <c r="A696" s="77"/>
      <c r="E696" s="78"/>
      <c r="F696" s="78"/>
      <c r="G696" t="str" cm="1">
        <f t="array" aca="1" ref="G696" ca="1">IFERROR(IF(INDIRECT("'"&amp;B696&amp;"'!Z"&amp;MATCH(INT(BA696/8)+1,INDIRECT("'"&amp;B696&amp;"'!B4:B15"),0)+3)=1,15,IF(INDIRECT("'"&amp;B696&amp;"'!X"&amp;MATCH(INT(BA696/8)+1,INDIRECT("'"&amp;B696&amp;"'!B4:B15"),0)+3)=1,10,IF(INDIRECT("'"&amp;B696&amp;"'!V"&amp;MATCH(INT(BA696/8)+1,INDIRECT("'"&amp;B696&amp;"'!B4:B15"),0)+3)=1,6,IF(INDIRECT("'"&amp;B696&amp;"'!V"&amp;MATCH(INT(BA696/8)+1,INDIRECT("'"&amp;B696&amp;"'!B4:B15"),0)+3)=1,4,0)))),"")</f>
        <v/>
      </c>
      <c r="H696" t="str" cm="1">
        <f t="array" aca="1" ref="H696" ca="1">IFERROR(IFERROR(INDIRECT("'"&amp;B696&amp;"'!AE"&amp;MATCH(INT(BA696/8)+1,INDIRECT("'"&amp;B696&amp;"'!B4:B15"),0)+3),0)-G696,"")</f>
        <v/>
      </c>
      <c r="K696" t="str" cm="1">
        <f t="array" aca="1" ref="K696" ca="1">IFERROR(INDIRECT("'"&amp;B696&amp;"'!AG"&amp;MATCH(INT(BA696/8)+1,INDIRECT("'"&amp;B696&amp;"'!B4:B15"),0)+3),"")</f>
        <v/>
      </c>
      <c r="M696" t="str">
        <f t="shared" ca="1" si="195"/>
        <v/>
      </c>
      <c r="N696" t="str">
        <f t="shared" si="195"/>
        <v/>
      </c>
      <c r="O696" t="str">
        <f t="shared" si="195"/>
        <v/>
      </c>
      <c r="P696" t="str">
        <f t="shared" si="195"/>
        <v/>
      </c>
      <c r="Q696" t="str">
        <f t="shared" si="195"/>
        <v/>
      </c>
      <c r="R696" t="str">
        <f t="shared" si="195"/>
        <v/>
      </c>
      <c r="S696" t="str">
        <f t="shared" si="195"/>
        <v/>
      </c>
      <c r="T696" t="str">
        <f t="shared" si="195"/>
        <v/>
      </c>
      <c r="U696" t="str">
        <f t="shared" si="195"/>
        <v/>
      </c>
      <c r="V696" t="str">
        <f t="shared" si="195"/>
        <v/>
      </c>
      <c r="W696" t="str">
        <f t="shared" si="195"/>
        <v/>
      </c>
      <c r="X696" t="str">
        <f t="shared" si="195"/>
        <v/>
      </c>
      <c r="Y696" t="str">
        <f t="shared" si="195"/>
        <v/>
      </c>
      <c r="Z696" t="str">
        <f t="shared" si="195"/>
        <v/>
      </c>
      <c r="AA696" t="str">
        <f t="shared" si="195"/>
        <v/>
      </c>
      <c r="AB696" t="str">
        <f t="shared" ref="AB696:AQ711" si="198">IF(AB$1="","",IF($K696=AB$1,$J696,""))</f>
        <v/>
      </c>
      <c r="AC696" t="str">
        <f t="shared" si="198"/>
        <v/>
      </c>
      <c r="AD696" t="str">
        <f t="shared" si="198"/>
        <v/>
      </c>
      <c r="AE696" t="str">
        <f t="shared" si="198"/>
        <v/>
      </c>
      <c r="AF696" t="str">
        <f t="shared" si="198"/>
        <v/>
      </c>
      <c r="AG696" t="str">
        <f t="shared" si="198"/>
        <v/>
      </c>
      <c r="AH696" t="str">
        <f t="shared" si="198"/>
        <v/>
      </c>
      <c r="AI696" t="str">
        <f t="shared" si="198"/>
        <v/>
      </c>
      <c r="AJ696" t="str">
        <f t="shared" si="198"/>
        <v/>
      </c>
      <c r="AK696" t="str">
        <f t="shared" si="198"/>
        <v/>
      </c>
      <c r="AL696" t="str">
        <f t="shared" si="198"/>
        <v/>
      </c>
      <c r="AM696" t="str">
        <f t="shared" si="198"/>
        <v/>
      </c>
      <c r="AN696" t="str">
        <f t="shared" si="198"/>
        <v/>
      </c>
      <c r="AO696" t="str">
        <f t="shared" si="198"/>
        <v/>
      </c>
      <c r="AP696" t="str">
        <f t="shared" si="198"/>
        <v/>
      </c>
      <c r="AQ696" t="str">
        <f t="shared" si="198"/>
        <v/>
      </c>
      <c r="AR696" t="str">
        <f t="shared" si="196"/>
        <v/>
      </c>
      <c r="AS696" t="str">
        <f t="shared" si="196"/>
        <v/>
      </c>
      <c r="AT696" t="str">
        <f t="shared" si="196"/>
        <v/>
      </c>
      <c r="AU696" t="str">
        <f t="shared" si="196"/>
        <v/>
      </c>
      <c r="AV696" t="str">
        <f t="shared" si="196"/>
        <v/>
      </c>
      <c r="AW696" t="str">
        <f t="shared" si="196"/>
        <v/>
      </c>
      <c r="AX696" t="str">
        <f t="shared" si="196"/>
        <v/>
      </c>
      <c r="AY696" t="str">
        <f t="shared" si="196"/>
        <v/>
      </c>
      <c r="BA696">
        <v>696</v>
      </c>
      <c r="BB696">
        <f t="shared" si="197"/>
        <v>88</v>
      </c>
    </row>
    <row r="697" spans="1:54">
      <c r="A697" s="77"/>
      <c r="E697" s="78"/>
      <c r="F697" s="78"/>
      <c r="G697" t="str" cm="1">
        <f t="array" aca="1" ref="G697" ca="1">IFERROR(IF(INDIRECT("'"&amp;B697&amp;"'!Z"&amp;MATCH(INT(BA697/8)+1,INDIRECT("'"&amp;B697&amp;"'!B4:B15"),0)+3)=1,15,IF(INDIRECT("'"&amp;B697&amp;"'!X"&amp;MATCH(INT(BA697/8)+1,INDIRECT("'"&amp;B697&amp;"'!B4:B15"),0)+3)=1,10,IF(INDIRECT("'"&amp;B697&amp;"'!V"&amp;MATCH(INT(BA697/8)+1,INDIRECT("'"&amp;B697&amp;"'!B4:B15"),0)+3)=1,6,IF(INDIRECT("'"&amp;B697&amp;"'!V"&amp;MATCH(INT(BA697/8)+1,INDIRECT("'"&amp;B697&amp;"'!B4:B15"),0)+3)=1,4,0)))),"")</f>
        <v/>
      </c>
      <c r="H697" t="str" cm="1">
        <f t="array" aca="1" ref="H697" ca="1">IFERROR(IFERROR(INDIRECT("'"&amp;B697&amp;"'!AE"&amp;MATCH(INT(BA697/8)+1,INDIRECT("'"&amp;B697&amp;"'!B4:B15"),0)+3),0)-G697,"")</f>
        <v/>
      </c>
      <c r="K697" t="str" cm="1">
        <f t="array" aca="1" ref="K697" ca="1">IFERROR(INDIRECT("'"&amp;B697&amp;"'!AG"&amp;MATCH(INT(BA697/8)+1,INDIRECT("'"&amp;B697&amp;"'!B4:B15"),0)+3),"")</f>
        <v/>
      </c>
      <c r="M697" t="str">
        <f t="shared" ref="M697:AB712" ca="1" si="199">IF(M$1="","",IF($K697=M$1,$J697,""))</f>
        <v/>
      </c>
      <c r="N697" t="str">
        <f t="shared" si="199"/>
        <v/>
      </c>
      <c r="O697" t="str">
        <f t="shared" si="199"/>
        <v/>
      </c>
      <c r="P697" t="str">
        <f t="shared" si="199"/>
        <v/>
      </c>
      <c r="Q697" t="str">
        <f t="shared" si="199"/>
        <v/>
      </c>
      <c r="R697" t="str">
        <f t="shared" si="199"/>
        <v/>
      </c>
      <c r="S697" t="str">
        <f t="shared" si="199"/>
        <v/>
      </c>
      <c r="T697" t="str">
        <f t="shared" si="199"/>
        <v/>
      </c>
      <c r="U697" t="str">
        <f t="shared" si="199"/>
        <v/>
      </c>
      <c r="V697" t="str">
        <f t="shared" si="199"/>
        <v/>
      </c>
      <c r="W697" t="str">
        <f t="shared" si="199"/>
        <v/>
      </c>
      <c r="X697" t="str">
        <f t="shared" si="199"/>
        <v/>
      </c>
      <c r="Y697" t="str">
        <f t="shared" si="199"/>
        <v/>
      </c>
      <c r="Z697" t="str">
        <f t="shared" si="199"/>
        <v/>
      </c>
      <c r="AA697" t="str">
        <f t="shared" si="199"/>
        <v/>
      </c>
      <c r="AB697" t="str">
        <f t="shared" si="199"/>
        <v/>
      </c>
      <c r="AC697" t="str">
        <f t="shared" si="198"/>
        <v/>
      </c>
      <c r="AD697" t="str">
        <f t="shared" si="198"/>
        <v/>
      </c>
      <c r="AE697" t="str">
        <f t="shared" si="198"/>
        <v/>
      </c>
      <c r="AF697" t="str">
        <f t="shared" si="198"/>
        <v/>
      </c>
      <c r="AG697" t="str">
        <f t="shared" si="198"/>
        <v/>
      </c>
      <c r="AH697" t="str">
        <f t="shared" si="198"/>
        <v/>
      </c>
      <c r="AI697" t="str">
        <f t="shared" si="198"/>
        <v/>
      </c>
      <c r="AJ697" t="str">
        <f t="shared" si="198"/>
        <v/>
      </c>
      <c r="AK697" t="str">
        <f t="shared" si="198"/>
        <v/>
      </c>
      <c r="AL697" t="str">
        <f t="shared" si="198"/>
        <v/>
      </c>
      <c r="AM697" t="str">
        <f t="shared" si="198"/>
        <v/>
      </c>
      <c r="AN697" t="str">
        <f t="shared" si="198"/>
        <v/>
      </c>
      <c r="AO697" t="str">
        <f t="shared" si="198"/>
        <v/>
      </c>
      <c r="AP697" t="str">
        <f t="shared" si="198"/>
        <v/>
      </c>
      <c r="AQ697" t="str">
        <f t="shared" si="198"/>
        <v/>
      </c>
      <c r="AR697" t="str">
        <f t="shared" ref="AR697:AY712" si="200">IF(AR$1="","",IF($K697=AR$1,$J697,""))</f>
        <v/>
      </c>
      <c r="AS697" t="str">
        <f t="shared" si="200"/>
        <v/>
      </c>
      <c r="AT697" t="str">
        <f t="shared" si="200"/>
        <v/>
      </c>
      <c r="AU697" t="str">
        <f t="shared" si="200"/>
        <v/>
      </c>
      <c r="AV697" t="str">
        <f t="shared" si="200"/>
        <v/>
      </c>
      <c r="AW697" t="str">
        <f t="shared" si="200"/>
        <v/>
      </c>
      <c r="AX697" t="str">
        <f t="shared" si="200"/>
        <v/>
      </c>
      <c r="AY697" t="str">
        <f t="shared" si="200"/>
        <v/>
      </c>
      <c r="BA697">
        <v>697</v>
      </c>
      <c r="BB697">
        <f t="shared" si="197"/>
        <v>88</v>
      </c>
    </row>
    <row r="698" spans="1:54">
      <c r="A698" s="77"/>
      <c r="E698" s="78"/>
      <c r="F698" s="78"/>
      <c r="G698" t="str" cm="1">
        <f t="array" aca="1" ref="G698" ca="1">IFERROR(IF(INDIRECT("'"&amp;B698&amp;"'!Z"&amp;MATCH(INT(BA698/8)+1,INDIRECT("'"&amp;B698&amp;"'!B4:B15"),0)+3)=1,15,IF(INDIRECT("'"&amp;B698&amp;"'!X"&amp;MATCH(INT(BA698/8)+1,INDIRECT("'"&amp;B698&amp;"'!B4:B15"),0)+3)=1,10,IF(INDIRECT("'"&amp;B698&amp;"'!V"&amp;MATCH(INT(BA698/8)+1,INDIRECT("'"&amp;B698&amp;"'!B4:B15"),0)+3)=1,6,IF(INDIRECT("'"&amp;B698&amp;"'!V"&amp;MATCH(INT(BA698/8)+1,INDIRECT("'"&amp;B698&amp;"'!B4:B15"),0)+3)=1,4,0)))),"")</f>
        <v/>
      </c>
      <c r="H698" t="str" cm="1">
        <f t="array" aca="1" ref="H698" ca="1">IFERROR(IFERROR(INDIRECT("'"&amp;B698&amp;"'!AE"&amp;MATCH(INT(BA698/8)+1,INDIRECT("'"&amp;B698&amp;"'!B4:B15"),0)+3),0)-G698,"")</f>
        <v/>
      </c>
      <c r="I698" t="e">
        <f ca="1">H698+H699+H700</f>
        <v>#VALUE!</v>
      </c>
      <c r="J698" t="str">
        <f ca="1">IFERROR(ABS(SUM(I698,-F699,-E699))+ABS(SUM(IF(D698="Traversal",15,IF(D698="High",10,IF(D698="Mid",6,IF(D698="Low",4,0))))-G698)),"")</f>
        <v/>
      </c>
      <c r="K698" t="str" cm="1">
        <f t="array" aca="1" ref="K698" ca="1">IFERROR(INDIRECT("'"&amp;B698&amp;"'!AG"&amp;MATCH(INT(BA698/8)+1,INDIRECT("'"&amp;B698&amp;"'!B4:B15"),0)+3),"")</f>
        <v/>
      </c>
      <c r="M698" t="str">
        <f t="shared" ca="1" si="199"/>
        <v/>
      </c>
      <c r="N698" t="str">
        <f t="shared" si="199"/>
        <v/>
      </c>
      <c r="O698" t="str">
        <f t="shared" si="199"/>
        <v/>
      </c>
      <c r="P698" t="str">
        <f t="shared" si="199"/>
        <v/>
      </c>
      <c r="Q698" t="str">
        <f t="shared" si="199"/>
        <v/>
      </c>
      <c r="R698" t="str">
        <f t="shared" si="199"/>
        <v/>
      </c>
      <c r="S698" t="str">
        <f t="shared" si="199"/>
        <v/>
      </c>
      <c r="T698" t="str">
        <f t="shared" si="199"/>
        <v/>
      </c>
      <c r="U698" t="str">
        <f t="shared" si="199"/>
        <v/>
      </c>
      <c r="V698" t="str">
        <f t="shared" si="199"/>
        <v/>
      </c>
      <c r="W698" t="str">
        <f t="shared" si="199"/>
        <v/>
      </c>
      <c r="X698" t="str">
        <f t="shared" si="199"/>
        <v/>
      </c>
      <c r="Y698" t="str">
        <f t="shared" si="199"/>
        <v/>
      </c>
      <c r="Z698" t="str">
        <f t="shared" si="199"/>
        <v/>
      </c>
      <c r="AA698" t="str">
        <f t="shared" si="199"/>
        <v/>
      </c>
      <c r="AB698" t="str">
        <f t="shared" si="199"/>
        <v/>
      </c>
      <c r="AC698" t="str">
        <f t="shared" si="198"/>
        <v/>
      </c>
      <c r="AD698" t="str">
        <f t="shared" si="198"/>
        <v/>
      </c>
      <c r="AE698" t="str">
        <f t="shared" si="198"/>
        <v/>
      </c>
      <c r="AF698" t="str">
        <f t="shared" si="198"/>
        <v/>
      </c>
      <c r="AG698" t="str">
        <f t="shared" si="198"/>
        <v/>
      </c>
      <c r="AH698" t="str">
        <f t="shared" si="198"/>
        <v/>
      </c>
      <c r="AI698" t="str">
        <f t="shared" si="198"/>
        <v/>
      </c>
      <c r="AJ698" t="str">
        <f t="shared" si="198"/>
        <v/>
      </c>
      <c r="AK698" t="str">
        <f t="shared" si="198"/>
        <v/>
      </c>
      <c r="AL698" t="str">
        <f t="shared" si="198"/>
        <v/>
      </c>
      <c r="AM698" t="str">
        <f t="shared" si="198"/>
        <v/>
      </c>
      <c r="AN698" t="str">
        <f t="shared" si="198"/>
        <v/>
      </c>
      <c r="AO698" t="str">
        <f t="shared" si="198"/>
        <v/>
      </c>
      <c r="AP698" t="str">
        <f t="shared" si="198"/>
        <v/>
      </c>
      <c r="AQ698" t="str">
        <f t="shared" si="198"/>
        <v/>
      </c>
      <c r="AR698" t="str">
        <f t="shared" si="200"/>
        <v/>
      </c>
      <c r="AS698" t="str">
        <f t="shared" si="200"/>
        <v/>
      </c>
      <c r="AT698" t="str">
        <f t="shared" si="200"/>
        <v/>
      </c>
      <c r="AU698" t="str">
        <f t="shared" si="200"/>
        <v/>
      </c>
      <c r="AV698" t="str">
        <f t="shared" si="200"/>
        <v/>
      </c>
      <c r="AW698" t="str">
        <f t="shared" si="200"/>
        <v/>
      </c>
      <c r="AX698" t="str">
        <f t="shared" si="200"/>
        <v/>
      </c>
      <c r="AY698" t="str">
        <f t="shared" si="200"/>
        <v/>
      </c>
      <c r="BA698">
        <v>698</v>
      </c>
      <c r="BB698">
        <f t="shared" si="197"/>
        <v>88</v>
      </c>
    </row>
    <row r="699" spans="1:54">
      <c r="A699" s="77"/>
      <c r="E699" s="78"/>
      <c r="F699" s="78"/>
      <c r="G699" t="str" cm="1">
        <f t="array" aca="1" ref="G699" ca="1">IFERROR(IF(INDIRECT("'"&amp;B699&amp;"'!Z"&amp;MATCH(INT(BA699/8)+1,INDIRECT("'"&amp;B699&amp;"'!B4:B15"),0)+3)=1,15,IF(INDIRECT("'"&amp;B699&amp;"'!X"&amp;MATCH(INT(BA699/8)+1,INDIRECT("'"&amp;B699&amp;"'!B4:B15"),0)+3)=1,10,IF(INDIRECT("'"&amp;B699&amp;"'!V"&amp;MATCH(INT(BA699/8)+1,INDIRECT("'"&amp;B699&amp;"'!B4:B15"),0)+3)=1,6,IF(INDIRECT("'"&amp;B699&amp;"'!V"&amp;MATCH(INT(BA699/8)+1,INDIRECT("'"&amp;B699&amp;"'!B4:B15"),0)+3)=1,4,0)))),"")</f>
        <v/>
      </c>
      <c r="H699" t="str" cm="1">
        <f t="array" aca="1" ref="H699" ca="1">IFERROR(IFERROR(INDIRECT("'"&amp;B699&amp;"'!AE"&amp;MATCH(INT(BA699/8)+1,INDIRECT("'"&amp;B699&amp;"'!B4:B15"),0)+3),0)-G699,"")</f>
        <v/>
      </c>
      <c r="I699" t="e">
        <f ca="1">H698+H699+H700</f>
        <v>#VALUE!</v>
      </c>
      <c r="J699" t="str">
        <f ca="1">IFERROR(ABS(SUM(I699,-F699,-E699))+ABS(SUM(IF(D699="Traversal",15,IF(D699="High",10,IF(D699="Mid",6,IF(D699="Low",4,0))))-G699)),"")</f>
        <v/>
      </c>
      <c r="K699" t="str" cm="1">
        <f t="array" aca="1" ref="K699" ca="1">IFERROR(INDIRECT("'"&amp;B699&amp;"'!AG"&amp;MATCH(INT(BA699/8)+1,INDIRECT("'"&amp;B699&amp;"'!B4:B15"),0)+3),"")</f>
        <v/>
      </c>
      <c r="M699" t="str">
        <f t="shared" ca="1" si="199"/>
        <v/>
      </c>
      <c r="N699" t="str">
        <f t="shared" si="199"/>
        <v/>
      </c>
      <c r="O699" t="str">
        <f t="shared" si="199"/>
        <v/>
      </c>
      <c r="P699" t="str">
        <f t="shared" si="199"/>
        <v/>
      </c>
      <c r="Q699" t="str">
        <f t="shared" si="199"/>
        <v/>
      </c>
      <c r="R699" t="str">
        <f t="shared" si="199"/>
        <v/>
      </c>
      <c r="S699" t="str">
        <f t="shared" si="199"/>
        <v/>
      </c>
      <c r="T699" t="str">
        <f t="shared" si="199"/>
        <v/>
      </c>
      <c r="U699" t="str">
        <f t="shared" si="199"/>
        <v/>
      </c>
      <c r="V699" t="str">
        <f t="shared" si="199"/>
        <v/>
      </c>
      <c r="W699" t="str">
        <f t="shared" si="199"/>
        <v/>
      </c>
      <c r="X699" t="str">
        <f t="shared" si="199"/>
        <v/>
      </c>
      <c r="Y699" t="str">
        <f t="shared" si="199"/>
        <v/>
      </c>
      <c r="Z699" t="str">
        <f t="shared" si="199"/>
        <v/>
      </c>
      <c r="AA699" t="str">
        <f t="shared" si="199"/>
        <v/>
      </c>
      <c r="AB699" t="str">
        <f t="shared" si="199"/>
        <v/>
      </c>
      <c r="AC699" t="str">
        <f t="shared" si="198"/>
        <v/>
      </c>
      <c r="AD699" t="str">
        <f t="shared" si="198"/>
        <v/>
      </c>
      <c r="AE699" t="str">
        <f t="shared" si="198"/>
        <v/>
      </c>
      <c r="AF699" t="str">
        <f t="shared" si="198"/>
        <v/>
      </c>
      <c r="AG699" t="str">
        <f t="shared" si="198"/>
        <v/>
      </c>
      <c r="AH699" t="str">
        <f t="shared" si="198"/>
        <v/>
      </c>
      <c r="AI699" t="str">
        <f t="shared" si="198"/>
        <v/>
      </c>
      <c r="AJ699" t="str">
        <f t="shared" si="198"/>
        <v/>
      </c>
      <c r="AK699" t="str">
        <f t="shared" si="198"/>
        <v/>
      </c>
      <c r="AL699" t="str">
        <f t="shared" si="198"/>
        <v/>
      </c>
      <c r="AM699" t="str">
        <f t="shared" si="198"/>
        <v/>
      </c>
      <c r="AN699" t="str">
        <f t="shared" si="198"/>
        <v/>
      </c>
      <c r="AO699" t="str">
        <f t="shared" si="198"/>
        <v/>
      </c>
      <c r="AP699" t="str">
        <f t="shared" si="198"/>
        <v/>
      </c>
      <c r="AQ699" t="str">
        <f t="shared" si="198"/>
        <v/>
      </c>
      <c r="AR699" t="str">
        <f t="shared" si="200"/>
        <v/>
      </c>
      <c r="AS699" t="str">
        <f t="shared" si="200"/>
        <v/>
      </c>
      <c r="AT699" t="str">
        <f t="shared" si="200"/>
        <v/>
      </c>
      <c r="AU699" t="str">
        <f t="shared" si="200"/>
        <v/>
      </c>
      <c r="AV699" t="str">
        <f t="shared" si="200"/>
        <v/>
      </c>
      <c r="AW699" t="str">
        <f t="shared" si="200"/>
        <v/>
      </c>
      <c r="AX699" t="str">
        <f t="shared" si="200"/>
        <v/>
      </c>
      <c r="AY699" t="str">
        <f t="shared" si="200"/>
        <v/>
      </c>
      <c r="BA699">
        <v>699</v>
      </c>
      <c r="BB699">
        <f t="shared" si="197"/>
        <v>88</v>
      </c>
    </row>
    <row r="700" spans="1:54">
      <c r="A700" s="77"/>
      <c r="E700" s="78"/>
      <c r="F700" s="78"/>
      <c r="G700" t="str" cm="1">
        <f t="array" aca="1" ref="G700" ca="1">IFERROR(IF(INDIRECT("'"&amp;B700&amp;"'!Z"&amp;MATCH(INT(BA700/8)+1,INDIRECT("'"&amp;B700&amp;"'!B4:B15"),0)+3)=1,15,IF(INDIRECT("'"&amp;B700&amp;"'!X"&amp;MATCH(INT(BA700/8)+1,INDIRECT("'"&amp;B700&amp;"'!B4:B15"),0)+3)=1,10,IF(INDIRECT("'"&amp;B700&amp;"'!V"&amp;MATCH(INT(BA700/8)+1,INDIRECT("'"&amp;B700&amp;"'!B4:B15"),0)+3)=1,6,IF(INDIRECT("'"&amp;B700&amp;"'!V"&amp;MATCH(INT(BA700/8)+1,INDIRECT("'"&amp;B700&amp;"'!B4:B15"),0)+3)=1,4,0)))),"")</f>
        <v/>
      </c>
      <c r="H700" t="str" cm="1">
        <f t="array" aca="1" ref="H700" ca="1">IFERROR(IFERROR(INDIRECT("'"&amp;B700&amp;"'!AE"&amp;MATCH(INT(BA700/8)+1,INDIRECT("'"&amp;B700&amp;"'!B4:B15"),0)+3),0)-G700,"")</f>
        <v/>
      </c>
      <c r="I700" t="e">
        <f ca="1">H698+H699+H700</f>
        <v>#VALUE!</v>
      </c>
      <c r="J700" t="str">
        <f ca="1">IFERROR(ABS(SUM(I700,-F699,-E699))+ABS(SUM(IF(D700="Traversal",15,IF(D700="High",10,IF(D700="Mid",6,IF(D700="Low",4,0))))-G700)),"")</f>
        <v/>
      </c>
      <c r="K700" t="str" cm="1">
        <f t="array" aca="1" ref="K700" ca="1">IFERROR(INDIRECT("'"&amp;B700&amp;"'!AG"&amp;MATCH(INT(BA700/8)+1,INDIRECT("'"&amp;B700&amp;"'!B4:B15"),0)+3),"")</f>
        <v/>
      </c>
      <c r="M700" t="str">
        <f t="shared" ca="1" si="199"/>
        <v/>
      </c>
      <c r="N700" t="str">
        <f t="shared" si="199"/>
        <v/>
      </c>
      <c r="O700" t="str">
        <f t="shared" si="199"/>
        <v/>
      </c>
      <c r="P700" t="str">
        <f t="shared" si="199"/>
        <v/>
      </c>
      <c r="Q700" t="str">
        <f t="shared" si="199"/>
        <v/>
      </c>
      <c r="R700" t="str">
        <f t="shared" si="199"/>
        <v/>
      </c>
      <c r="S700" t="str">
        <f t="shared" si="199"/>
        <v/>
      </c>
      <c r="T700" t="str">
        <f t="shared" si="199"/>
        <v/>
      </c>
      <c r="U700" t="str">
        <f t="shared" si="199"/>
        <v/>
      </c>
      <c r="V700" t="str">
        <f t="shared" si="199"/>
        <v/>
      </c>
      <c r="W700" t="str">
        <f t="shared" si="199"/>
        <v/>
      </c>
      <c r="X700" t="str">
        <f t="shared" si="199"/>
        <v/>
      </c>
      <c r="Y700" t="str">
        <f t="shared" si="199"/>
        <v/>
      </c>
      <c r="Z700" t="str">
        <f t="shared" si="199"/>
        <v/>
      </c>
      <c r="AA700" t="str">
        <f t="shared" si="199"/>
        <v/>
      </c>
      <c r="AB700" t="str">
        <f t="shared" si="199"/>
        <v/>
      </c>
      <c r="AC700" t="str">
        <f t="shared" si="198"/>
        <v/>
      </c>
      <c r="AD700" t="str">
        <f t="shared" si="198"/>
        <v/>
      </c>
      <c r="AE700" t="str">
        <f t="shared" si="198"/>
        <v/>
      </c>
      <c r="AF700" t="str">
        <f t="shared" si="198"/>
        <v/>
      </c>
      <c r="AG700" t="str">
        <f t="shared" si="198"/>
        <v/>
      </c>
      <c r="AH700" t="str">
        <f t="shared" si="198"/>
        <v/>
      </c>
      <c r="AI700" t="str">
        <f t="shared" si="198"/>
        <v/>
      </c>
      <c r="AJ700" t="str">
        <f t="shared" si="198"/>
        <v/>
      </c>
      <c r="AK700" t="str">
        <f t="shared" si="198"/>
        <v/>
      </c>
      <c r="AL700" t="str">
        <f t="shared" si="198"/>
        <v/>
      </c>
      <c r="AM700" t="str">
        <f t="shared" si="198"/>
        <v/>
      </c>
      <c r="AN700" t="str">
        <f t="shared" si="198"/>
        <v/>
      </c>
      <c r="AO700" t="str">
        <f t="shared" si="198"/>
        <v/>
      </c>
      <c r="AP700" t="str">
        <f t="shared" si="198"/>
        <v/>
      </c>
      <c r="AQ700" t="str">
        <f t="shared" si="198"/>
        <v/>
      </c>
      <c r="AR700" t="str">
        <f t="shared" si="200"/>
        <v/>
      </c>
      <c r="AS700" t="str">
        <f t="shared" si="200"/>
        <v/>
      </c>
      <c r="AT700" t="str">
        <f t="shared" si="200"/>
        <v/>
      </c>
      <c r="AU700" t="str">
        <f t="shared" si="200"/>
        <v/>
      </c>
      <c r="AV700" t="str">
        <f t="shared" si="200"/>
        <v/>
      </c>
      <c r="AW700" t="str">
        <f t="shared" si="200"/>
        <v/>
      </c>
      <c r="AX700" t="str">
        <f t="shared" si="200"/>
        <v/>
      </c>
      <c r="AY700" t="str">
        <f t="shared" si="200"/>
        <v/>
      </c>
      <c r="BA700">
        <v>700</v>
      </c>
      <c r="BB700">
        <f t="shared" si="197"/>
        <v>88</v>
      </c>
    </row>
    <row r="701" spans="1:54">
      <c r="A701" s="77"/>
      <c r="E701" s="78"/>
      <c r="F701" s="78"/>
      <c r="G701" t="str" cm="1">
        <f t="array" aca="1" ref="G701" ca="1">IFERROR(IF(INDIRECT("'"&amp;B701&amp;"'!Z"&amp;MATCH(INT(BA701/8)+1,INDIRECT("'"&amp;B701&amp;"'!B4:B15"),0)+3)=1,15,IF(INDIRECT("'"&amp;B701&amp;"'!X"&amp;MATCH(INT(BA701/8)+1,INDIRECT("'"&amp;B701&amp;"'!B4:B15"),0)+3)=1,10,IF(INDIRECT("'"&amp;B701&amp;"'!V"&amp;MATCH(INT(BA701/8)+1,INDIRECT("'"&amp;B701&amp;"'!B4:B15"),0)+3)=1,6,IF(INDIRECT("'"&amp;B701&amp;"'!V"&amp;MATCH(INT(BA701/8)+1,INDIRECT("'"&amp;B701&amp;"'!B4:B15"),0)+3)=1,4,0)))),"")</f>
        <v/>
      </c>
      <c r="H701" t="str" cm="1">
        <f t="array" aca="1" ref="H701" ca="1">IFERROR(IFERROR(INDIRECT("'"&amp;B701&amp;"'!AE"&amp;MATCH(INT(BA701/8)+1,INDIRECT("'"&amp;B701&amp;"'!B4:B15"),0)+3),0)-G701,"")</f>
        <v/>
      </c>
      <c r="I701" t="e">
        <f ca="1">H701+H702+H703</f>
        <v>#VALUE!</v>
      </c>
      <c r="J701" t="str">
        <f ca="1">IFERROR(ABS(SUM(I701,-F702,-E702))+ABS(SUM(IF(D701="Traversal",15,IF(D701="High",10,IF(D701="Mid",6,IF(D701="Low",4,0))))-G701)),"")</f>
        <v/>
      </c>
      <c r="K701" t="str" cm="1">
        <f t="array" aca="1" ref="K701" ca="1">IFERROR(INDIRECT("'"&amp;B701&amp;"'!AG"&amp;MATCH(INT(BA701/8)+1,INDIRECT("'"&amp;B701&amp;"'!B4:B15"),0)+3),"")</f>
        <v/>
      </c>
      <c r="M701" t="str">
        <f t="shared" ca="1" si="199"/>
        <v/>
      </c>
      <c r="N701" t="str">
        <f t="shared" si="199"/>
        <v/>
      </c>
      <c r="O701" t="str">
        <f t="shared" si="199"/>
        <v/>
      </c>
      <c r="P701" t="str">
        <f t="shared" si="199"/>
        <v/>
      </c>
      <c r="Q701" t="str">
        <f t="shared" si="199"/>
        <v/>
      </c>
      <c r="R701" t="str">
        <f t="shared" si="199"/>
        <v/>
      </c>
      <c r="S701" t="str">
        <f t="shared" si="199"/>
        <v/>
      </c>
      <c r="T701" t="str">
        <f t="shared" si="199"/>
        <v/>
      </c>
      <c r="U701" t="str">
        <f t="shared" si="199"/>
        <v/>
      </c>
      <c r="V701" t="str">
        <f t="shared" si="199"/>
        <v/>
      </c>
      <c r="W701" t="str">
        <f t="shared" si="199"/>
        <v/>
      </c>
      <c r="X701" t="str">
        <f t="shared" si="199"/>
        <v/>
      </c>
      <c r="Y701" t="str">
        <f t="shared" si="199"/>
        <v/>
      </c>
      <c r="Z701" t="str">
        <f t="shared" si="199"/>
        <v/>
      </c>
      <c r="AA701" t="str">
        <f t="shared" si="199"/>
        <v/>
      </c>
      <c r="AB701" t="str">
        <f t="shared" si="199"/>
        <v/>
      </c>
      <c r="AC701" t="str">
        <f t="shared" si="198"/>
        <v/>
      </c>
      <c r="AD701" t="str">
        <f t="shared" si="198"/>
        <v/>
      </c>
      <c r="AE701" t="str">
        <f t="shared" si="198"/>
        <v/>
      </c>
      <c r="AF701" t="str">
        <f t="shared" si="198"/>
        <v/>
      </c>
      <c r="AG701" t="str">
        <f t="shared" si="198"/>
        <v/>
      </c>
      <c r="AH701" t="str">
        <f t="shared" si="198"/>
        <v/>
      </c>
      <c r="AI701" t="str">
        <f t="shared" si="198"/>
        <v/>
      </c>
      <c r="AJ701" t="str">
        <f t="shared" si="198"/>
        <v/>
      </c>
      <c r="AK701" t="str">
        <f t="shared" si="198"/>
        <v/>
      </c>
      <c r="AL701" t="str">
        <f t="shared" si="198"/>
        <v/>
      </c>
      <c r="AM701" t="str">
        <f t="shared" si="198"/>
        <v/>
      </c>
      <c r="AN701" t="str">
        <f t="shared" si="198"/>
        <v/>
      </c>
      <c r="AO701" t="str">
        <f t="shared" si="198"/>
        <v/>
      </c>
      <c r="AP701" t="str">
        <f t="shared" si="198"/>
        <v/>
      </c>
      <c r="AQ701" t="str">
        <f t="shared" si="198"/>
        <v/>
      </c>
      <c r="AR701" t="str">
        <f t="shared" si="200"/>
        <v/>
      </c>
      <c r="AS701" t="str">
        <f t="shared" si="200"/>
        <v/>
      </c>
      <c r="AT701" t="str">
        <f t="shared" si="200"/>
        <v/>
      </c>
      <c r="AU701" t="str">
        <f t="shared" si="200"/>
        <v/>
      </c>
      <c r="AV701" t="str">
        <f t="shared" si="200"/>
        <v/>
      </c>
      <c r="AW701" t="str">
        <f t="shared" si="200"/>
        <v/>
      </c>
      <c r="AX701" t="str">
        <f t="shared" si="200"/>
        <v/>
      </c>
      <c r="AY701" t="str">
        <f t="shared" si="200"/>
        <v/>
      </c>
      <c r="BA701">
        <v>701</v>
      </c>
      <c r="BB701">
        <f t="shared" si="197"/>
        <v>88</v>
      </c>
    </row>
    <row r="702" spans="1:54">
      <c r="A702" s="77"/>
      <c r="E702" s="78"/>
      <c r="F702" s="78"/>
      <c r="G702" t="str" cm="1">
        <f t="array" aca="1" ref="G702" ca="1">IFERROR(IF(INDIRECT("'"&amp;B702&amp;"'!Z"&amp;MATCH(INT(BA702/8)+1,INDIRECT("'"&amp;B702&amp;"'!B4:B15"),0)+3)=1,15,IF(INDIRECT("'"&amp;B702&amp;"'!X"&amp;MATCH(INT(BA702/8)+1,INDIRECT("'"&amp;B702&amp;"'!B4:B15"),0)+3)=1,10,IF(INDIRECT("'"&amp;B702&amp;"'!V"&amp;MATCH(INT(BA702/8)+1,INDIRECT("'"&amp;B702&amp;"'!B4:B15"),0)+3)=1,6,IF(INDIRECT("'"&amp;B702&amp;"'!V"&amp;MATCH(INT(BA702/8)+1,INDIRECT("'"&amp;B702&amp;"'!B4:B15"),0)+3)=1,4,0)))),"")</f>
        <v/>
      </c>
      <c r="H702" t="str" cm="1">
        <f t="array" aca="1" ref="H702" ca="1">IFERROR(IFERROR(INDIRECT("'"&amp;B702&amp;"'!AE"&amp;MATCH(INT(BA702/8)+1,INDIRECT("'"&amp;B702&amp;"'!B4:B15"),0)+3),0)-G702,"")</f>
        <v/>
      </c>
      <c r="I702" t="e">
        <f ca="1">H701+H702+H703</f>
        <v>#VALUE!</v>
      </c>
      <c r="J702" t="str">
        <f ca="1">IFERROR(ABS(SUM(I702,-F702,-E702))+ABS(SUM(IF(D702="Traversal",15,IF(D702="High",10,IF(D702="Mid",6,IF(D702="Low",4,0))))-G702)),"")</f>
        <v/>
      </c>
      <c r="K702" t="str" cm="1">
        <f t="array" aca="1" ref="K702" ca="1">IFERROR(INDIRECT("'"&amp;B702&amp;"'!AG"&amp;MATCH(INT(BA702/8)+1,INDIRECT("'"&amp;B702&amp;"'!B4:B15"),0)+3),"")</f>
        <v/>
      </c>
      <c r="M702" t="str">
        <f t="shared" ca="1" si="199"/>
        <v/>
      </c>
      <c r="N702" t="str">
        <f t="shared" si="199"/>
        <v/>
      </c>
      <c r="O702" t="str">
        <f t="shared" si="199"/>
        <v/>
      </c>
      <c r="P702" t="str">
        <f t="shared" si="199"/>
        <v/>
      </c>
      <c r="Q702" t="str">
        <f t="shared" si="199"/>
        <v/>
      </c>
      <c r="R702" t="str">
        <f t="shared" si="199"/>
        <v/>
      </c>
      <c r="S702" t="str">
        <f t="shared" si="199"/>
        <v/>
      </c>
      <c r="T702" t="str">
        <f t="shared" si="199"/>
        <v/>
      </c>
      <c r="U702" t="str">
        <f t="shared" si="199"/>
        <v/>
      </c>
      <c r="V702" t="str">
        <f t="shared" si="199"/>
        <v/>
      </c>
      <c r="W702" t="str">
        <f t="shared" si="199"/>
        <v/>
      </c>
      <c r="X702" t="str">
        <f t="shared" si="199"/>
        <v/>
      </c>
      <c r="Y702" t="str">
        <f t="shared" si="199"/>
        <v/>
      </c>
      <c r="Z702" t="str">
        <f t="shared" si="199"/>
        <v/>
      </c>
      <c r="AA702" t="str">
        <f t="shared" si="199"/>
        <v/>
      </c>
      <c r="AB702" t="str">
        <f t="shared" si="199"/>
        <v/>
      </c>
      <c r="AC702" t="str">
        <f t="shared" si="198"/>
        <v/>
      </c>
      <c r="AD702" t="str">
        <f t="shared" si="198"/>
        <v/>
      </c>
      <c r="AE702" t="str">
        <f t="shared" si="198"/>
        <v/>
      </c>
      <c r="AF702" t="str">
        <f t="shared" si="198"/>
        <v/>
      </c>
      <c r="AG702" t="str">
        <f t="shared" si="198"/>
        <v/>
      </c>
      <c r="AH702" t="str">
        <f t="shared" si="198"/>
        <v/>
      </c>
      <c r="AI702" t="str">
        <f t="shared" si="198"/>
        <v/>
      </c>
      <c r="AJ702" t="str">
        <f t="shared" si="198"/>
        <v/>
      </c>
      <c r="AK702" t="str">
        <f t="shared" si="198"/>
        <v/>
      </c>
      <c r="AL702" t="str">
        <f t="shared" si="198"/>
        <v/>
      </c>
      <c r="AM702" t="str">
        <f t="shared" si="198"/>
        <v/>
      </c>
      <c r="AN702" t="str">
        <f t="shared" si="198"/>
        <v/>
      </c>
      <c r="AO702" t="str">
        <f t="shared" si="198"/>
        <v/>
      </c>
      <c r="AP702" t="str">
        <f t="shared" si="198"/>
        <v/>
      </c>
      <c r="AQ702" t="str">
        <f t="shared" si="198"/>
        <v/>
      </c>
      <c r="AR702" t="str">
        <f t="shared" si="200"/>
        <v/>
      </c>
      <c r="AS702" t="str">
        <f t="shared" si="200"/>
        <v/>
      </c>
      <c r="AT702" t="str">
        <f t="shared" si="200"/>
        <v/>
      </c>
      <c r="AU702" t="str">
        <f t="shared" si="200"/>
        <v/>
      </c>
      <c r="AV702" t="str">
        <f t="shared" si="200"/>
        <v/>
      </c>
      <c r="AW702" t="str">
        <f t="shared" si="200"/>
        <v/>
      </c>
      <c r="AX702" t="str">
        <f t="shared" si="200"/>
        <v/>
      </c>
      <c r="AY702" t="str">
        <f t="shared" si="200"/>
        <v/>
      </c>
      <c r="BA702">
        <v>702</v>
      </c>
      <c r="BB702">
        <f t="shared" si="197"/>
        <v>88</v>
      </c>
    </row>
    <row r="703" spans="1:54">
      <c r="A703" s="77"/>
      <c r="E703" s="78"/>
      <c r="F703" s="78"/>
      <c r="G703" t="str" cm="1">
        <f t="array" aca="1" ref="G703" ca="1">IFERROR(IF(INDIRECT("'"&amp;B703&amp;"'!Z"&amp;MATCH(INT(BA703/8)+1,INDIRECT("'"&amp;B703&amp;"'!B4:B15"),0)+3)=1,15,IF(INDIRECT("'"&amp;B703&amp;"'!X"&amp;MATCH(INT(BA703/8)+1,INDIRECT("'"&amp;B703&amp;"'!B4:B15"),0)+3)=1,10,IF(INDIRECT("'"&amp;B703&amp;"'!V"&amp;MATCH(INT(BA703/8)+1,INDIRECT("'"&amp;B703&amp;"'!B4:B15"),0)+3)=1,6,IF(INDIRECT("'"&amp;B703&amp;"'!V"&amp;MATCH(INT(BA703/8)+1,INDIRECT("'"&amp;B703&amp;"'!B4:B15"),0)+3)=1,4,0)))),"")</f>
        <v/>
      </c>
      <c r="H703" t="str" cm="1">
        <f t="array" aca="1" ref="H703" ca="1">IFERROR(IFERROR(INDIRECT("'"&amp;B703&amp;"'!AE"&amp;MATCH(INT(BA703/8)+1,INDIRECT("'"&amp;B703&amp;"'!B4:B15"),0)+3),0)-G703,"")</f>
        <v/>
      </c>
      <c r="I703" t="e">
        <f ca="1">H701+H702+H703</f>
        <v>#VALUE!</v>
      </c>
      <c r="J703" t="str">
        <f ca="1">IFERROR(ABS(SUM(I703,-F702,-E702))+ABS(SUM(IF(D703="Traversal",15,IF(D703="High",10,IF(D703="Mid",6,IF(D703="Low",4,0))))-G703)),"")</f>
        <v/>
      </c>
      <c r="K703" t="str" cm="1">
        <f t="array" aca="1" ref="K703" ca="1">IFERROR(INDIRECT("'"&amp;B703&amp;"'!AG"&amp;MATCH(INT(BA703/8)+1,INDIRECT("'"&amp;B703&amp;"'!B4:B15"),0)+3),"")</f>
        <v/>
      </c>
      <c r="M703" t="str">
        <f t="shared" ca="1" si="199"/>
        <v/>
      </c>
      <c r="N703" t="str">
        <f t="shared" si="199"/>
        <v/>
      </c>
      <c r="O703" t="str">
        <f t="shared" si="199"/>
        <v/>
      </c>
      <c r="P703" t="str">
        <f t="shared" si="199"/>
        <v/>
      </c>
      <c r="Q703" t="str">
        <f t="shared" si="199"/>
        <v/>
      </c>
      <c r="R703" t="str">
        <f t="shared" si="199"/>
        <v/>
      </c>
      <c r="S703" t="str">
        <f t="shared" si="199"/>
        <v/>
      </c>
      <c r="T703" t="str">
        <f t="shared" si="199"/>
        <v/>
      </c>
      <c r="U703" t="str">
        <f t="shared" si="199"/>
        <v/>
      </c>
      <c r="V703" t="str">
        <f t="shared" si="199"/>
        <v/>
      </c>
      <c r="W703" t="str">
        <f t="shared" si="199"/>
        <v/>
      </c>
      <c r="X703" t="str">
        <f t="shared" si="199"/>
        <v/>
      </c>
      <c r="Y703" t="str">
        <f t="shared" si="199"/>
        <v/>
      </c>
      <c r="Z703" t="str">
        <f t="shared" si="199"/>
        <v/>
      </c>
      <c r="AA703" t="str">
        <f t="shared" si="199"/>
        <v/>
      </c>
      <c r="AB703" t="str">
        <f t="shared" si="199"/>
        <v/>
      </c>
      <c r="AC703" t="str">
        <f t="shared" si="198"/>
        <v/>
      </c>
      <c r="AD703" t="str">
        <f t="shared" si="198"/>
        <v/>
      </c>
      <c r="AE703" t="str">
        <f t="shared" si="198"/>
        <v/>
      </c>
      <c r="AF703" t="str">
        <f t="shared" si="198"/>
        <v/>
      </c>
      <c r="AG703" t="str">
        <f t="shared" si="198"/>
        <v/>
      </c>
      <c r="AH703" t="str">
        <f t="shared" si="198"/>
        <v/>
      </c>
      <c r="AI703" t="str">
        <f t="shared" si="198"/>
        <v/>
      </c>
      <c r="AJ703" t="str">
        <f t="shared" si="198"/>
        <v/>
      </c>
      <c r="AK703" t="str">
        <f t="shared" si="198"/>
        <v/>
      </c>
      <c r="AL703" t="str">
        <f t="shared" si="198"/>
        <v/>
      </c>
      <c r="AM703" t="str">
        <f t="shared" si="198"/>
        <v/>
      </c>
      <c r="AN703" t="str">
        <f t="shared" si="198"/>
        <v/>
      </c>
      <c r="AO703" t="str">
        <f t="shared" si="198"/>
        <v/>
      </c>
      <c r="AP703" t="str">
        <f t="shared" si="198"/>
        <v/>
      </c>
      <c r="AQ703" t="str">
        <f t="shared" si="198"/>
        <v/>
      </c>
      <c r="AR703" t="str">
        <f t="shared" si="200"/>
        <v/>
      </c>
      <c r="AS703" t="str">
        <f t="shared" si="200"/>
        <v/>
      </c>
      <c r="AT703" t="str">
        <f t="shared" si="200"/>
        <v/>
      </c>
      <c r="AU703" t="str">
        <f t="shared" si="200"/>
        <v/>
      </c>
      <c r="AV703" t="str">
        <f t="shared" si="200"/>
        <v/>
      </c>
      <c r="AW703" t="str">
        <f t="shared" si="200"/>
        <v/>
      </c>
      <c r="AX703" t="str">
        <f t="shared" si="200"/>
        <v/>
      </c>
      <c r="AY703" t="str">
        <f t="shared" si="200"/>
        <v/>
      </c>
      <c r="BA703">
        <v>703</v>
      </c>
      <c r="BB703">
        <f t="shared" si="197"/>
        <v>88</v>
      </c>
    </row>
    <row r="704" spans="1:54">
      <c r="A704" s="77"/>
      <c r="E704" s="78"/>
      <c r="F704" s="78"/>
      <c r="G704" t="str" cm="1">
        <f t="array" aca="1" ref="G704" ca="1">IFERROR(IF(INDIRECT("'"&amp;B704&amp;"'!Z"&amp;MATCH(INT(BA704/8)+1,INDIRECT("'"&amp;B704&amp;"'!B4:B15"),0)+3)=1,15,IF(INDIRECT("'"&amp;B704&amp;"'!X"&amp;MATCH(INT(BA704/8)+1,INDIRECT("'"&amp;B704&amp;"'!B4:B15"),0)+3)=1,10,IF(INDIRECT("'"&amp;B704&amp;"'!V"&amp;MATCH(INT(BA704/8)+1,INDIRECT("'"&amp;B704&amp;"'!B4:B15"),0)+3)=1,6,IF(INDIRECT("'"&amp;B704&amp;"'!V"&amp;MATCH(INT(BA704/8)+1,INDIRECT("'"&amp;B704&amp;"'!B4:B15"),0)+3)=1,4,0)))),"")</f>
        <v/>
      </c>
      <c r="H704" t="str" cm="1">
        <f t="array" aca="1" ref="H704" ca="1">IFERROR(IFERROR(INDIRECT("'"&amp;B704&amp;"'!AE"&amp;MATCH(INT(BA704/8)+1,INDIRECT("'"&amp;B704&amp;"'!B4:B15"),0)+3),0)-G704,"")</f>
        <v/>
      </c>
      <c r="K704" t="str" cm="1">
        <f t="array" aca="1" ref="K704" ca="1">IFERROR(INDIRECT("'"&amp;B704&amp;"'!AG"&amp;MATCH(INT(BA704/8)+1,INDIRECT("'"&amp;B704&amp;"'!B4:B15"),0)+3),"")</f>
        <v/>
      </c>
      <c r="M704" t="str">
        <f t="shared" ca="1" si="199"/>
        <v/>
      </c>
      <c r="N704" t="str">
        <f t="shared" si="199"/>
        <v/>
      </c>
      <c r="O704" t="str">
        <f t="shared" si="199"/>
        <v/>
      </c>
      <c r="P704" t="str">
        <f t="shared" si="199"/>
        <v/>
      </c>
      <c r="Q704" t="str">
        <f t="shared" si="199"/>
        <v/>
      </c>
      <c r="R704" t="str">
        <f t="shared" si="199"/>
        <v/>
      </c>
      <c r="S704" t="str">
        <f t="shared" si="199"/>
        <v/>
      </c>
      <c r="T704" t="str">
        <f t="shared" si="199"/>
        <v/>
      </c>
      <c r="U704" t="str">
        <f t="shared" si="199"/>
        <v/>
      </c>
      <c r="V704" t="str">
        <f t="shared" si="199"/>
        <v/>
      </c>
      <c r="W704" t="str">
        <f t="shared" si="199"/>
        <v/>
      </c>
      <c r="X704" t="str">
        <f t="shared" si="199"/>
        <v/>
      </c>
      <c r="Y704" t="str">
        <f t="shared" si="199"/>
        <v/>
      </c>
      <c r="Z704" t="str">
        <f t="shared" si="199"/>
        <v/>
      </c>
      <c r="AA704" t="str">
        <f t="shared" si="199"/>
        <v/>
      </c>
      <c r="AB704" t="str">
        <f t="shared" si="199"/>
        <v/>
      </c>
      <c r="AC704" t="str">
        <f t="shared" si="198"/>
        <v/>
      </c>
      <c r="AD704" t="str">
        <f t="shared" si="198"/>
        <v/>
      </c>
      <c r="AE704" t="str">
        <f t="shared" si="198"/>
        <v/>
      </c>
      <c r="AF704" t="str">
        <f t="shared" si="198"/>
        <v/>
      </c>
      <c r="AG704" t="str">
        <f t="shared" si="198"/>
        <v/>
      </c>
      <c r="AH704" t="str">
        <f t="shared" si="198"/>
        <v/>
      </c>
      <c r="AI704" t="str">
        <f t="shared" si="198"/>
        <v/>
      </c>
      <c r="AJ704" t="str">
        <f t="shared" si="198"/>
        <v/>
      </c>
      <c r="AK704" t="str">
        <f t="shared" si="198"/>
        <v/>
      </c>
      <c r="AL704" t="str">
        <f t="shared" si="198"/>
        <v/>
      </c>
      <c r="AM704" t="str">
        <f t="shared" si="198"/>
        <v/>
      </c>
      <c r="AN704" t="str">
        <f t="shared" si="198"/>
        <v/>
      </c>
      <c r="AO704" t="str">
        <f t="shared" si="198"/>
        <v/>
      </c>
      <c r="AP704" t="str">
        <f t="shared" si="198"/>
        <v/>
      </c>
      <c r="AQ704" t="str">
        <f t="shared" si="198"/>
        <v/>
      </c>
      <c r="AR704" t="str">
        <f t="shared" si="200"/>
        <v/>
      </c>
      <c r="AS704" t="str">
        <f t="shared" si="200"/>
        <v/>
      </c>
      <c r="AT704" t="str">
        <f t="shared" si="200"/>
        <v/>
      </c>
      <c r="AU704" t="str">
        <f t="shared" si="200"/>
        <v/>
      </c>
      <c r="AV704" t="str">
        <f t="shared" si="200"/>
        <v/>
      </c>
      <c r="AW704" t="str">
        <f t="shared" si="200"/>
        <v/>
      </c>
      <c r="AX704" t="str">
        <f t="shared" si="200"/>
        <v/>
      </c>
      <c r="AY704" t="str">
        <f t="shared" si="200"/>
        <v/>
      </c>
      <c r="BA704">
        <v>704</v>
      </c>
      <c r="BB704">
        <f t="shared" si="197"/>
        <v>89</v>
      </c>
    </row>
    <row r="705" spans="1:54">
      <c r="A705" s="77"/>
      <c r="E705" s="78"/>
      <c r="F705" s="78"/>
      <c r="G705" t="str" cm="1">
        <f t="array" aca="1" ref="G705" ca="1">IFERROR(IF(INDIRECT("'"&amp;B705&amp;"'!Z"&amp;MATCH(INT(BA705/8)+1,INDIRECT("'"&amp;B705&amp;"'!B4:B15"),0)+3)=1,15,IF(INDIRECT("'"&amp;B705&amp;"'!X"&amp;MATCH(INT(BA705/8)+1,INDIRECT("'"&amp;B705&amp;"'!B4:B15"),0)+3)=1,10,IF(INDIRECT("'"&amp;B705&amp;"'!V"&amp;MATCH(INT(BA705/8)+1,INDIRECT("'"&amp;B705&amp;"'!B4:B15"),0)+3)=1,6,IF(INDIRECT("'"&amp;B705&amp;"'!V"&amp;MATCH(INT(BA705/8)+1,INDIRECT("'"&amp;B705&amp;"'!B4:B15"),0)+3)=1,4,0)))),"")</f>
        <v/>
      </c>
      <c r="H705" t="str" cm="1">
        <f t="array" aca="1" ref="H705" ca="1">IFERROR(IFERROR(INDIRECT("'"&amp;B705&amp;"'!AE"&amp;MATCH(INT(BA705/8)+1,INDIRECT("'"&amp;B705&amp;"'!B4:B15"),0)+3),0)-G705,"")</f>
        <v/>
      </c>
      <c r="K705" t="str" cm="1">
        <f t="array" aca="1" ref="K705" ca="1">IFERROR(INDIRECT("'"&amp;B705&amp;"'!AG"&amp;MATCH(INT(BA705/8)+1,INDIRECT("'"&amp;B705&amp;"'!B4:B15"),0)+3),"")</f>
        <v/>
      </c>
      <c r="M705" t="str">
        <f t="shared" ca="1" si="199"/>
        <v/>
      </c>
      <c r="N705" t="str">
        <f t="shared" si="199"/>
        <v/>
      </c>
      <c r="O705" t="str">
        <f t="shared" si="199"/>
        <v/>
      </c>
      <c r="P705" t="str">
        <f t="shared" si="199"/>
        <v/>
      </c>
      <c r="Q705" t="str">
        <f t="shared" si="199"/>
        <v/>
      </c>
      <c r="R705" t="str">
        <f t="shared" si="199"/>
        <v/>
      </c>
      <c r="S705" t="str">
        <f t="shared" si="199"/>
        <v/>
      </c>
      <c r="T705" t="str">
        <f t="shared" si="199"/>
        <v/>
      </c>
      <c r="U705" t="str">
        <f t="shared" si="199"/>
        <v/>
      </c>
      <c r="V705" t="str">
        <f t="shared" si="199"/>
        <v/>
      </c>
      <c r="W705" t="str">
        <f t="shared" si="199"/>
        <v/>
      </c>
      <c r="X705" t="str">
        <f t="shared" si="199"/>
        <v/>
      </c>
      <c r="Y705" t="str">
        <f t="shared" si="199"/>
        <v/>
      </c>
      <c r="Z705" t="str">
        <f t="shared" si="199"/>
        <v/>
      </c>
      <c r="AA705" t="str">
        <f t="shared" si="199"/>
        <v/>
      </c>
      <c r="AB705" t="str">
        <f t="shared" si="199"/>
        <v/>
      </c>
      <c r="AC705" t="str">
        <f t="shared" si="198"/>
        <v/>
      </c>
      <c r="AD705" t="str">
        <f t="shared" si="198"/>
        <v/>
      </c>
      <c r="AE705" t="str">
        <f t="shared" si="198"/>
        <v/>
      </c>
      <c r="AF705" t="str">
        <f t="shared" si="198"/>
        <v/>
      </c>
      <c r="AG705" t="str">
        <f t="shared" si="198"/>
        <v/>
      </c>
      <c r="AH705" t="str">
        <f t="shared" si="198"/>
        <v/>
      </c>
      <c r="AI705" t="str">
        <f t="shared" si="198"/>
        <v/>
      </c>
      <c r="AJ705" t="str">
        <f t="shared" si="198"/>
        <v/>
      </c>
      <c r="AK705" t="str">
        <f t="shared" si="198"/>
        <v/>
      </c>
      <c r="AL705" t="str">
        <f t="shared" si="198"/>
        <v/>
      </c>
      <c r="AM705" t="str">
        <f t="shared" si="198"/>
        <v/>
      </c>
      <c r="AN705" t="str">
        <f t="shared" si="198"/>
        <v/>
      </c>
      <c r="AO705" t="str">
        <f t="shared" si="198"/>
        <v/>
      </c>
      <c r="AP705" t="str">
        <f t="shared" si="198"/>
        <v/>
      </c>
      <c r="AQ705" t="str">
        <f t="shared" si="198"/>
        <v/>
      </c>
      <c r="AR705" t="str">
        <f t="shared" si="200"/>
        <v/>
      </c>
      <c r="AS705" t="str">
        <f t="shared" si="200"/>
        <v/>
      </c>
      <c r="AT705" t="str">
        <f t="shared" si="200"/>
        <v/>
      </c>
      <c r="AU705" t="str">
        <f t="shared" si="200"/>
        <v/>
      </c>
      <c r="AV705" t="str">
        <f t="shared" si="200"/>
        <v/>
      </c>
      <c r="AW705" t="str">
        <f t="shared" si="200"/>
        <v/>
      </c>
      <c r="AX705" t="str">
        <f t="shared" si="200"/>
        <v/>
      </c>
      <c r="AY705" t="str">
        <f t="shared" si="200"/>
        <v/>
      </c>
      <c r="BA705">
        <v>705</v>
      </c>
      <c r="BB705">
        <f t="shared" si="197"/>
        <v>89</v>
      </c>
    </row>
    <row r="706" spans="1:54">
      <c r="A706" s="77"/>
      <c r="E706" s="78"/>
      <c r="F706" s="78"/>
      <c r="G706" t="str" cm="1">
        <f t="array" aca="1" ref="G706" ca="1">IFERROR(IF(INDIRECT("'"&amp;B706&amp;"'!Z"&amp;MATCH(INT(BA706/8)+1,INDIRECT("'"&amp;B706&amp;"'!B4:B15"),0)+3)=1,15,IF(INDIRECT("'"&amp;B706&amp;"'!X"&amp;MATCH(INT(BA706/8)+1,INDIRECT("'"&amp;B706&amp;"'!B4:B15"),0)+3)=1,10,IF(INDIRECT("'"&amp;B706&amp;"'!V"&amp;MATCH(INT(BA706/8)+1,INDIRECT("'"&amp;B706&amp;"'!B4:B15"),0)+3)=1,6,IF(INDIRECT("'"&amp;B706&amp;"'!V"&amp;MATCH(INT(BA706/8)+1,INDIRECT("'"&amp;B706&amp;"'!B4:B15"),0)+3)=1,4,0)))),"")</f>
        <v/>
      </c>
      <c r="H706" t="str" cm="1">
        <f t="array" aca="1" ref="H706" ca="1">IFERROR(IFERROR(INDIRECT("'"&amp;B706&amp;"'!AE"&amp;MATCH(INT(BA706/8)+1,INDIRECT("'"&amp;B706&amp;"'!B4:B15"),0)+3),0)-G706,"")</f>
        <v/>
      </c>
      <c r="I706" t="e">
        <f ca="1">H706+H707+H708</f>
        <v>#VALUE!</v>
      </c>
      <c r="J706" t="str">
        <f ca="1">IFERROR(ABS(SUM(I706,-F707,-E707))+ABS(SUM(IF(D706="Traversal",15,IF(D706="High",10,IF(D706="Mid",6,IF(D706="Low",4,0))))-G706)),"")</f>
        <v/>
      </c>
      <c r="K706" t="str" cm="1">
        <f t="array" aca="1" ref="K706" ca="1">IFERROR(INDIRECT("'"&amp;B706&amp;"'!AG"&amp;MATCH(INT(BA706/8)+1,INDIRECT("'"&amp;B706&amp;"'!B4:B15"),0)+3),"")</f>
        <v/>
      </c>
      <c r="M706" t="str">
        <f t="shared" ca="1" si="199"/>
        <v/>
      </c>
      <c r="N706" t="str">
        <f t="shared" si="199"/>
        <v/>
      </c>
      <c r="O706" t="str">
        <f t="shared" si="199"/>
        <v/>
      </c>
      <c r="P706" t="str">
        <f t="shared" si="199"/>
        <v/>
      </c>
      <c r="Q706" t="str">
        <f t="shared" si="199"/>
        <v/>
      </c>
      <c r="R706" t="str">
        <f t="shared" si="199"/>
        <v/>
      </c>
      <c r="S706" t="str">
        <f t="shared" si="199"/>
        <v/>
      </c>
      <c r="T706" t="str">
        <f t="shared" si="199"/>
        <v/>
      </c>
      <c r="U706" t="str">
        <f t="shared" si="199"/>
        <v/>
      </c>
      <c r="V706" t="str">
        <f t="shared" si="199"/>
        <v/>
      </c>
      <c r="W706" t="str">
        <f t="shared" si="199"/>
        <v/>
      </c>
      <c r="X706" t="str">
        <f t="shared" si="199"/>
        <v/>
      </c>
      <c r="Y706" t="str">
        <f t="shared" si="199"/>
        <v/>
      </c>
      <c r="Z706" t="str">
        <f t="shared" si="199"/>
        <v/>
      </c>
      <c r="AA706" t="str">
        <f t="shared" si="199"/>
        <v/>
      </c>
      <c r="AB706" t="str">
        <f t="shared" si="199"/>
        <v/>
      </c>
      <c r="AC706" t="str">
        <f t="shared" si="198"/>
        <v/>
      </c>
      <c r="AD706" t="str">
        <f t="shared" si="198"/>
        <v/>
      </c>
      <c r="AE706" t="str">
        <f t="shared" si="198"/>
        <v/>
      </c>
      <c r="AF706" t="str">
        <f t="shared" si="198"/>
        <v/>
      </c>
      <c r="AG706" t="str">
        <f t="shared" si="198"/>
        <v/>
      </c>
      <c r="AH706" t="str">
        <f t="shared" si="198"/>
        <v/>
      </c>
      <c r="AI706" t="str">
        <f t="shared" si="198"/>
        <v/>
      </c>
      <c r="AJ706" t="str">
        <f t="shared" si="198"/>
        <v/>
      </c>
      <c r="AK706" t="str">
        <f t="shared" si="198"/>
        <v/>
      </c>
      <c r="AL706" t="str">
        <f t="shared" si="198"/>
        <v/>
      </c>
      <c r="AM706" t="str">
        <f t="shared" si="198"/>
        <v/>
      </c>
      <c r="AN706" t="str">
        <f t="shared" si="198"/>
        <v/>
      </c>
      <c r="AO706" t="str">
        <f t="shared" si="198"/>
        <v/>
      </c>
      <c r="AP706" t="str">
        <f t="shared" si="198"/>
        <v/>
      </c>
      <c r="AQ706" t="str">
        <f t="shared" si="198"/>
        <v/>
      </c>
      <c r="AR706" t="str">
        <f t="shared" si="200"/>
        <v/>
      </c>
      <c r="AS706" t="str">
        <f t="shared" si="200"/>
        <v/>
      </c>
      <c r="AT706" t="str">
        <f t="shared" si="200"/>
        <v/>
      </c>
      <c r="AU706" t="str">
        <f t="shared" si="200"/>
        <v/>
      </c>
      <c r="AV706" t="str">
        <f t="shared" si="200"/>
        <v/>
      </c>
      <c r="AW706" t="str">
        <f t="shared" si="200"/>
        <v/>
      </c>
      <c r="AX706" t="str">
        <f t="shared" si="200"/>
        <v/>
      </c>
      <c r="AY706" t="str">
        <f t="shared" si="200"/>
        <v/>
      </c>
      <c r="BA706">
        <v>706</v>
      </c>
      <c r="BB706">
        <f t="shared" si="197"/>
        <v>89</v>
      </c>
    </row>
    <row r="707" spans="1:54">
      <c r="A707" s="77"/>
      <c r="E707" s="78"/>
      <c r="F707" s="78"/>
      <c r="G707" t="str" cm="1">
        <f t="array" aca="1" ref="G707" ca="1">IFERROR(IF(INDIRECT("'"&amp;B707&amp;"'!Z"&amp;MATCH(INT(BA707/8)+1,INDIRECT("'"&amp;B707&amp;"'!B4:B15"),0)+3)=1,15,IF(INDIRECT("'"&amp;B707&amp;"'!X"&amp;MATCH(INT(BA707/8)+1,INDIRECT("'"&amp;B707&amp;"'!B4:B15"),0)+3)=1,10,IF(INDIRECT("'"&amp;B707&amp;"'!V"&amp;MATCH(INT(BA707/8)+1,INDIRECT("'"&amp;B707&amp;"'!B4:B15"),0)+3)=1,6,IF(INDIRECT("'"&amp;B707&amp;"'!V"&amp;MATCH(INT(BA707/8)+1,INDIRECT("'"&amp;B707&amp;"'!B4:B15"),0)+3)=1,4,0)))),"")</f>
        <v/>
      </c>
      <c r="H707" t="str" cm="1">
        <f t="array" aca="1" ref="H707" ca="1">IFERROR(IFERROR(INDIRECT("'"&amp;B707&amp;"'!AE"&amp;MATCH(INT(BA707/8)+1,INDIRECT("'"&amp;B707&amp;"'!B4:B15"),0)+3),0)-G707,"")</f>
        <v/>
      </c>
      <c r="I707" t="e">
        <f ca="1">H706+H707+H708</f>
        <v>#VALUE!</v>
      </c>
      <c r="J707" t="str">
        <f ca="1">IFERROR(ABS(SUM(I707,-F707,-E707))+ABS(SUM(IF(D707="Traversal",15,IF(D707="High",10,IF(D707="Mid",6,IF(D707="Low",4,0))))-G707)),"")</f>
        <v/>
      </c>
      <c r="K707" t="str" cm="1">
        <f t="array" aca="1" ref="K707" ca="1">IFERROR(INDIRECT("'"&amp;B707&amp;"'!AG"&amp;MATCH(INT(BA707/8)+1,INDIRECT("'"&amp;B707&amp;"'!B4:B15"),0)+3),"")</f>
        <v/>
      </c>
      <c r="M707" t="str">
        <f t="shared" ca="1" si="199"/>
        <v/>
      </c>
      <c r="N707" t="str">
        <f t="shared" si="199"/>
        <v/>
      </c>
      <c r="O707" t="str">
        <f t="shared" si="199"/>
        <v/>
      </c>
      <c r="P707" t="str">
        <f t="shared" si="199"/>
        <v/>
      </c>
      <c r="Q707" t="str">
        <f t="shared" si="199"/>
        <v/>
      </c>
      <c r="R707" t="str">
        <f t="shared" si="199"/>
        <v/>
      </c>
      <c r="S707" t="str">
        <f t="shared" si="199"/>
        <v/>
      </c>
      <c r="T707" t="str">
        <f t="shared" si="199"/>
        <v/>
      </c>
      <c r="U707" t="str">
        <f t="shared" si="199"/>
        <v/>
      </c>
      <c r="V707" t="str">
        <f t="shared" si="199"/>
        <v/>
      </c>
      <c r="W707" t="str">
        <f t="shared" si="199"/>
        <v/>
      </c>
      <c r="X707" t="str">
        <f t="shared" si="199"/>
        <v/>
      </c>
      <c r="Y707" t="str">
        <f t="shared" si="199"/>
        <v/>
      </c>
      <c r="Z707" t="str">
        <f t="shared" si="199"/>
        <v/>
      </c>
      <c r="AA707" t="str">
        <f t="shared" si="199"/>
        <v/>
      </c>
      <c r="AB707" t="str">
        <f t="shared" si="199"/>
        <v/>
      </c>
      <c r="AC707" t="str">
        <f t="shared" si="198"/>
        <v/>
      </c>
      <c r="AD707" t="str">
        <f t="shared" si="198"/>
        <v/>
      </c>
      <c r="AE707" t="str">
        <f t="shared" si="198"/>
        <v/>
      </c>
      <c r="AF707" t="str">
        <f t="shared" si="198"/>
        <v/>
      </c>
      <c r="AG707" t="str">
        <f t="shared" si="198"/>
        <v/>
      </c>
      <c r="AH707" t="str">
        <f t="shared" si="198"/>
        <v/>
      </c>
      <c r="AI707" t="str">
        <f t="shared" si="198"/>
        <v/>
      </c>
      <c r="AJ707" t="str">
        <f t="shared" si="198"/>
        <v/>
      </c>
      <c r="AK707" t="str">
        <f t="shared" si="198"/>
        <v/>
      </c>
      <c r="AL707" t="str">
        <f t="shared" si="198"/>
        <v/>
      </c>
      <c r="AM707" t="str">
        <f t="shared" si="198"/>
        <v/>
      </c>
      <c r="AN707" t="str">
        <f t="shared" si="198"/>
        <v/>
      </c>
      <c r="AO707" t="str">
        <f t="shared" si="198"/>
        <v/>
      </c>
      <c r="AP707" t="str">
        <f t="shared" si="198"/>
        <v/>
      </c>
      <c r="AQ707" t="str">
        <f t="shared" si="198"/>
        <v/>
      </c>
      <c r="AR707" t="str">
        <f t="shared" si="200"/>
        <v/>
      </c>
      <c r="AS707" t="str">
        <f t="shared" si="200"/>
        <v/>
      </c>
      <c r="AT707" t="str">
        <f t="shared" si="200"/>
        <v/>
      </c>
      <c r="AU707" t="str">
        <f t="shared" si="200"/>
        <v/>
      </c>
      <c r="AV707" t="str">
        <f t="shared" si="200"/>
        <v/>
      </c>
      <c r="AW707" t="str">
        <f t="shared" si="200"/>
        <v/>
      </c>
      <c r="AX707" t="str">
        <f t="shared" si="200"/>
        <v/>
      </c>
      <c r="AY707" t="str">
        <f t="shared" si="200"/>
        <v/>
      </c>
      <c r="BA707">
        <v>707</v>
      </c>
      <c r="BB707">
        <f t="shared" si="197"/>
        <v>89</v>
      </c>
    </row>
    <row r="708" spans="1:54">
      <c r="A708" s="77"/>
      <c r="E708" s="78"/>
      <c r="F708" s="78"/>
      <c r="G708" t="str" cm="1">
        <f t="array" aca="1" ref="G708" ca="1">IFERROR(IF(INDIRECT("'"&amp;B708&amp;"'!Z"&amp;MATCH(INT(BA708/8)+1,INDIRECT("'"&amp;B708&amp;"'!B4:B15"),0)+3)=1,15,IF(INDIRECT("'"&amp;B708&amp;"'!X"&amp;MATCH(INT(BA708/8)+1,INDIRECT("'"&amp;B708&amp;"'!B4:B15"),0)+3)=1,10,IF(INDIRECT("'"&amp;B708&amp;"'!V"&amp;MATCH(INT(BA708/8)+1,INDIRECT("'"&amp;B708&amp;"'!B4:B15"),0)+3)=1,6,IF(INDIRECT("'"&amp;B708&amp;"'!V"&amp;MATCH(INT(BA708/8)+1,INDIRECT("'"&amp;B708&amp;"'!B4:B15"),0)+3)=1,4,0)))),"")</f>
        <v/>
      </c>
      <c r="H708" t="str" cm="1">
        <f t="array" aca="1" ref="H708" ca="1">IFERROR(IFERROR(INDIRECT("'"&amp;B708&amp;"'!AE"&amp;MATCH(INT(BA708/8)+1,INDIRECT("'"&amp;B708&amp;"'!B4:B15"),0)+3),0)-G708,"")</f>
        <v/>
      </c>
      <c r="I708" t="e">
        <f ca="1">H706+H707+H708</f>
        <v>#VALUE!</v>
      </c>
      <c r="J708" t="str">
        <f ca="1">IFERROR(ABS(SUM(I708,-F707,-E707))+ABS(SUM(IF(D708="Traversal",15,IF(D708="High",10,IF(D708="Mid",6,IF(D708="Low",4,0))))-G708)),"")</f>
        <v/>
      </c>
      <c r="K708" t="str" cm="1">
        <f t="array" aca="1" ref="K708" ca="1">IFERROR(INDIRECT("'"&amp;B708&amp;"'!AG"&amp;MATCH(INT(BA708/8)+1,INDIRECT("'"&amp;B708&amp;"'!B4:B15"),0)+3),"")</f>
        <v/>
      </c>
      <c r="M708" t="str">
        <f t="shared" ca="1" si="199"/>
        <v/>
      </c>
      <c r="N708" t="str">
        <f t="shared" si="199"/>
        <v/>
      </c>
      <c r="O708" t="str">
        <f t="shared" si="199"/>
        <v/>
      </c>
      <c r="P708" t="str">
        <f t="shared" si="199"/>
        <v/>
      </c>
      <c r="Q708" t="str">
        <f t="shared" si="199"/>
        <v/>
      </c>
      <c r="R708" t="str">
        <f t="shared" si="199"/>
        <v/>
      </c>
      <c r="S708" t="str">
        <f t="shared" si="199"/>
        <v/>
      </c>
      <c r="T708" t="str">
        <f t="shared" si="199"/>
        <v/>
      </c>
      <c r="U708" t="str">
        <f t="shared" si="199"/>
        <v/>
      </c>
      <c r="V708" t="str">
        <f t="shared" si="199"/>
        <v/>
      </c>
      <c r="W708" t="str">
        <f t="shared" si="199"/>
        <v/>
      </c>
      <c r="X708" t="str">
        <f t="shared" si="199"/>
        <v/>
      </c>
      <c r="Y708" t="str">
        <f t="shared" si="199"/>
        <v/>
      </c>
      <c r="Z708" t="str">
        <f t="shared" si="199"/>
        <v/>
      </c>
      <c r="AA708" t="str">
        <f t="shared" si="199"/>
        <v/>
      </c>
      <c r="AB708" t="str">
        <f t="shared" si="199"/>
        <v/>
      </c>
      <c r="AC708" t="str">
        <f t="shared" si="198"/>
        <v/>
      </c>
      <c r="AD708" t="str">
        <f t="shared" si="198"/>
        <v/>
      </c>
      <c r="AE708" t="str">
        <f t="shared" si="198"/>
        <v/>
      </c>
      <c r="AF708" t="str">
        <f t="shared" si="198"/>
        <v/>
      </c>
      <c r="AG708" t="str">
        <f t="shared" si="198"/>
        <v/>
      </c>
      <c r="AH708" t="str">
        <f t="shared" si="198"/>
        <v/>
      </c>
      <c r="AI708" t="str">
        <f t="shared" si="198"/>
        <v/>
      </c>
      <c r="AJ708" t="str">
        <f t="shared" si="198"/>
        <v/>
      </c>
      <c r="AK708" t="str">
        <f t="shared" si="198"/>
        <v/>
      </c>
      <c r="AL708" t="str">
        <f t="shared" si="198"/>
        <v/>
      </c>
      <c r="AM708" t="str">
        <f t="shared" si="198"/>
        <v/>
      </c>
      <c r="AN708" t="str">
        <f t="shared" si="198"/>
        <v/>
      </c>
      <c r="AO708" t="str">
        <f t="shared" si="198"/>
        <v/>
      </c>
      <c r="AP708" t="str">
        <f t="shared" si="198"/>
        <v/>
      </c>
      <c r="AQ708" t="str">
        <f t="shared" si="198"/>
        <v/>
      </c>
      <c r="AR708" t="str">
        <f t="shared" si="200"/>
        <v/>
      </c>
      <c r="AS708" t="str">
        <f t="shared" si="200"/>
        <v/>
      </c>
      <c r="AT708" t="str">
        <f t="shared" si="200"/>
        <v/>
      </c>
      <c r="AU708" t="str">
        <f t="shared" si="200"/>
        <v/>
      </c>
      <c r="AV708" t="str">
        <f t="shared" si="200"/>
        <v/>
      </c>
      <c r="AW708" t="str">
        <f t="shared" si="200"/>
        <v/>
      </c>
      <c r="AX708" t="str">
        <f t="shared" si="200"/>
        <v/>
      </c>
      <c r="AY708" t="str">
        <f t="shared" si="200"/>
        <v/>
      </c>
      <c r="BA708">
        <v>708</v>
      </c>
      <c r="BB708">
        <f t="shared" si="197"/>
        <v>89</v>
      </c>
    </row>
    <row r="709" spans="1:54">
      <c r="A709" s="77"/>
      <c r="E709" s="78"/>
      <c r="F709" s="78"/>
      <c r="G709" t="str" cm="1">
        <f t="array" aca="1" ref="G709" ca="1">IFERROR(IF(INDIRECT("'"&amp;B709&amp;"'!Z"&amp;MATCH(INT(BA709/8)+1,INDIRECT("'"&amp;B709&amp;"'!B4:B15"),0)+3)=1,15,IF(INDIRECT("'"&amp;B709&amp;"'!X"&amp;MATCH(INT(BA709/8)+1,INDIRECT("'"&amp;B709&amp;"'!B4:B15"),0)+3)=1,10,IF(INDIRECT("'"&amp;B709&amp;"'!V"&amp;MATCH(INT(BA709/8)+1,INDIRECT("'"&amp;B709&amp;"'!B4:B15"),0)+3)=1,6,IF(INDIRECT("'"&amp;B709&amp;"'!V"&amp;MATCH(INT(BA709/8)+1,INDIRECT("'"&amp;B709&amp;"'!B4:B15"),0)+3)=1,4,0)))),"")</f>
        <v/>
      </c>
      <c r="H709" t="str" cm="1">
        <f t="array" aca="1" ref="H709" ca="1">IFERROR(IFERROR(INDIRECT("'"&amp;B709&amp;"'!AE"&amp;MATCH(INT(BA709/8)+1,INDIRECT("'"&amp;B709&amp;"'!B4:B15"),0)+3),0)-G709,"")</f>
        <v/>
      </c>
      <c r="I709" t="e">
        <f ca="1">H709+H710+H711</f>
        <v>#VALUE!</v>
      </c>
      <c r="J709" t="str">
        <f ca="1">IFERROR(ABS(SUM(I709,-F710,-E710))+ABS(SUM(IF(D709="Traversal",15,IF(D709="High",10,IF(D709="Mid",6,IF(D709="Low",4,0))))-G709)),"")</f>
        <v/>
      </c>
      <c r="K709" t="str" cm="1">
        <f t="array" aca="1" ref="K709" ca="1">IFERROR(INDIRECT("'"&amp;B709&amp;"'!AG"&amp;MATCH(INT(BA709/8)+1,INDIRECT("'"&amp;B709&amp;"'!B4:B15"),0)+3),"")</f>
        <v/>
      </c>
      <c r="M709" t="str">
        <f t="shared" ca="1" si="199"/>
        <v/>
      </c>
      <c r="N709" t="str">
        <f t="shared" si="199"/>
        <v/>
      </c>
      <c r="O709" t="str">
        <f t="shared" si="199"/>
        <v/>
      </c>
      <c r="P709" t="str">
        <f t="shared" si="199"/>
        <v/>
      </c>
      <c r="Q709" t="str">
        <f t="shared" si="199"/>
        <v/>
      </c>
      <c r="R709" t="str">
        <f t="shared" si="199"/>
        <v/>
      </c>
      <c r="S709" t="str">
        <f t="shared" si="199"/>
        <v/>
      </c>
      <c r="T709" t="str">
        <f t="shared" si="199"/>
        <v/>
      </c>
      <c r="U709" t="str">
        <f t="shared" si="199"/>
        <v/>
      </c>
      <c r="V709" t="str">
        <f t="shared" si="199"/>
        <v/>
      </c>
      <c r="W709" t="str">
        <f t="shared" si="199"/>
        <v/>
      </c>
      <c r="X709" t="str">
        <f t="shared" si="199"/>
        <v/>
      </c>
      <c r="Y709" t="str">
        <f t="shared" si="199"/>
        <v/>
      </c>
      <c r="Z709" t="str">
        <f t="shared" si="199"/>
        <v/>
      </c>
      <c r="AA709" t="str">
        <f t="shared" si="199"/>
        <v/>
      </c>
      <c r="AB709" t="str">
        <f t="shared" si="199"/>
        <v/>
      </c>
      <c r="AC709" t="str">
        <f t="shared" si="198"/>
        <v/>
      </c>
      <c r="AD709" t="str">
        <f t="shared" si="198"/>
        <v/>
      </c>
      <c r="AE709" t="str">
        <f t="shared" si="198"/>
        <v/>
      </c>
      <c r="AF709" t="str">
        <f t="shared" si="198"/>
        <v/>
      </c>
      <c r="AG709" t="str">
        <f t="shared" si="198"/>
        <v/>
      </c>
      <c r="AH709" t="str">
        <f t="shared" si="198"/>
        <v/>
      </c>
      <c r="AI709" t="str">
        <f t="shared" si="198"/>
        <v/>
      </c>
      <c r="AJ709" t="str">
        <f t="shared" si="198"/>
        <v/>
      </c>
      <c r="AK709" t="str">
        <f t="shared" si="198"/>
        <v/>
      </c>
      <c r="AL709" t="str">
        <f t="shared" si="198"/>
        <v/>
      </c>
      <c r="AM709" t="str">
        <f t="shared" si="198"/>
        <v/>
      </c>
      <c r="AN709" t="str">
        <f t="shared" si="198"/>
        <v/>
      </c>
      <c r="AO709" t="str">
        <f t="shared" si="198"/>
        <v/>
      </c>
      <c r="AP709" t="str">
        <f t="shared" si="198"/>
        <v/>
      </c>
      <c r="AQ709" t="str">
        <f t="shared" si="198"/>
        <v/>
      </c>
      <c r="AR709" t="str">
        <f t="shared" si="200"/>
        <v/>
      </c>
      <c r="AS709" t="str">
        <f t="shared" si="200"/>
        <v/>
      </c>
      <c r="AT709" t="str">
        <f t="shared" si="200"/>
        <v/>
      </c>
      <c r="AU709" t="str">
        <f t="shared" si="200"/>
        <v/>
      </c>
      <c r="AV709" t="str">
        <f t="shared" si="200"/>
        <v/>
      </c>
      <c r="AW709" t="str">
        <f t="shared" si="200"/>
        <v/>
      </c>
      <c r="AX709" t="str">
        <f t="shared" si="200"/>
        <v/>
      </c>
      <c r="AY709" t="str">
        <f t="shared" si="200"/>
        <v/>
      </c>
      <c r="BA709">
        <v>709</v>
      </c>
      <c r="BB709">
        <f t="shared" si="197"/>
        <v>89</v>
      </c>
    </row>
    <row r="710" spans="1:54">
      <c r="A710" s="77"/>
      <c r="E710" s="78"/>
      <c r="F710" s="78"/>
      <c r="G710" t="str" cm="1">
        <f t="array" aca="1" ref="G710" ca="1">IFERROR(IF(INDIRECT("'"&amp;B710&amp;"'!Z"&amp;MATCH(INT(BA710/8)+1,INDIRECT("'"&amp;B710&amp;"'!B4:B15"),0)+3)=1,15,IF(INDIRECT("'"&amp;B710&amp;"'!X"&amp;MATCH(INT(BA710/8)+1,INDIRECT("'"&amp;B710&amp;"'!B4:B15"),0)+3)=1,10,IF(INDIRECT("'"&amp;B710&amp;"'!V"&amp;MATCH(INT(BA710/8)+1,INDIRECT("'"&amp;B710&amp;"'!B4:B15"),0)+3)=1,6,IF(INDIRECT("'"&amp;B710&amp;"'!V"&amp;MATCH(INT(BA710/8)+1,INDIRECT("'"&amp;B710&amp;"'!B4:B15"),0)+3)=1,4,0)))),"")</f>
        <v/>
      </c>
      <c r="H710" t="str" cm="1">
        <f t="array" aca="1" ref="H710" ca="1">IFERROR(IFERROR(INDIRECT("'"&amp;B710&amp;"'!AE"&amp;MATCH(INT(BA710/8)+1,INDIRECT("'"&amp;B710&amp;"'!B4:B15"),0)+3),0)-G710,"")</f>
        <v/>
      </c>
      <c r="I710" t="e">
        <f ca="1">H709+H710+H711</f>
        <v>#VALUE!</v>
      </c>
      <c r="J710" t="str">
        <f ca="1">IFERROR(ABS(SUM(I710,-F710,-E710))+ABS(SUM(IF(D710="Traversal",15,IF(D710="High",10,IF(D710="Mid",6,IF(D710="Low",4,0))))-G710)),"")</f>
        <v/>
      </c>
      <c r="K710" t="str" cm="1">
        <f t="array" aca="1" ref="K710" ca="1">IFERROR(INDIRECT("'"&amp;B710&amp;"'!AG"&amp;MATCH(INT(BA710/8)+1,INDIRECT("'"&amp;B710&amp;"'!B4:B15"),0)+3),"")</f>
        <v/>
      </c>
      <c r="M710" t="str">
        <f t="shared" ca="1" si="199"/>
        <v/>
      </c>
      <c r="N710" t="str">
        <f t="shared" si="199"/>
        <v/>
      </c>
      <c r="O710" t="str">
        <f t="shared" si="199"/>
        <v/>
      </c>
      <c r="P710" t="str">
        <f t="shared" si="199"/>
        <v/>
      </c>
      <c r="Q710" t="str">
        <f t="shared" si="199"/>
        <v/>
      </c>
      <c r="R710" t="str">
        <f t="shared" si="199"/>
        <v/>
      </c>
      <c r="S710" t="str">
        <f t="shared" si="199"/>
        <v/>
      </c>
      <c r="T710" t="str">
        <f t="shared" si="199"/>
        <v/>
      </c>
      <c r="U710" t="str">
        <f t="shared" si="199"/>
        <v/>
      </c>
      <c r="V710" t="str">
        <f t="shared" si="199"/>
        <v/>
      </c>
      <c r="W710" t="str">
        <f t="shared" si="199"/>
        <v/>
      </c>
      <c r="X710" t="str">
        <f t="shared" si="199"/>
        <v/>
      </c>
      <c r="Y710" t="str">
        <f t="shared" si="199"/>
        <v/>
      </c>
      <c r="Z710" t="str">
        <f t="shared" si="199"/>
        <v/>
      </c>
      <c r="AA710" t="str">
        <f t="shared" si="199"/>
        <v/>
      </c>
      <c r="AB710" t="str">
        <f t="shared" si="199"/>
        <v/>
      </c>
      <c r="AC710" t="str">
        <f t="shared" si="198"/>
        <v/>
      </c>
      <c r="AD710" t="str">
        <f t="shared" si="198"/>
        <v/>
      </c>
      <c r="AE710" t="str">
        <f t="shared" si="198"/>
        <v/>
      </c>
      <c r="AF710" t="str">
        <f t="shared" si="198"/>
        <v/>
      </c>
      <c r="AG710" t="str">
        <f t="shared" si="198"/>
        <v/>
      </c>
      <c r="AH710" t="str">
        <f t="shared" si="198"/>
        <v/>
      </c>
      <c r="AI710" t="str">
        <f t="shared" si="198"/>
        <v/>
      </c>
      <c r="AJ710" t="str">
        <f t="shared" si="198"/>
        <v/>
      </c>
      <c r="AK710" t="str">
        <f t="shared" si="198"/>
        <v/>
      </c>
      <c r="AL710" t="str">
        <f t="shared" si="198"/>
        <v/>
      </c>
      <c r="AM710" t="str">
        <f t="shared" si="198"/>
        <v/>
      </c>
      <c r="AN710" t="str">
        <f t="shared" si="198"/>
        <v/>
      </c>
      <c r="AO710" t="str">
        <f t="shared" si="198"/>
        <v/>
      </c>
      <c r="AP710" t="str">
        <f t="shared" si="198"/>
        <v/>
      </c>
      <c r="AQ710" t="str">
        <f t="shared" si="198"/>
        <v/>
      </c>
      <c r="AR710" t="str">
        <f t="shared" si="200"/>
        <v/>
      </c>
      <c r="AS710" t="str">
        <f t="shared" si="200"/>
        <v/>
      </c>
      <c r="AT710" t="str">
        <f t="shared" si="200"/>
        <v/>
      </c>
      <c r="AU710" t="str">
        <f t="shared" si="200"/>
        <v/>
      </c>
      <c r="AV710" t="str">
        <f t="shared" si="200"/>
        <v/>
      </c>
      <c r="AW710" t="str">
        <f t="shared" si="200"/>
        <v/>
      </c>
      <c r="AX710" t="str">
        <f t="shared" si="200"/>
        <v/>
      </c>
      <c r="AY710" t="str">
        <f t="shared" si="200"/>
        <v/>
      </c>
      <c r="BA710">
        <v>710</v>
      </c>
      <c r="BB710">
        <f t="shared" si="197"/>
        <v>89</v>
      </c>
    </row>
    <row r="711" spans="1:54">
      <c r="A711" s="77"/>
      <c r="E711" s="78"/>
      <c r="F711" s="78"/>
      <c r="G711" t="str" cm="1">
        <f t="array" aca="1" ref="G711" ca="1">IFERROR(IF(INDIRECT("'"&amp;B711&amp;"'!Z"&amp;MATCH(INT(BA711/8)+1,INDIRECT("'"&amp;B711&amp;"'!B4:B15"),0)+3)=1,15,IF(INDIRECT("'"&amp;B711&amp;"'!X"&amp;MATCH(INT(BA711/8)+1,INDIRECT("'"&amp;B711&amp;"'!B4:B15"),0)+3)=1,10,IF(INDIRECT("'"&amp;B711&amp;"'!V"&amp;MATCH(INT(BA711/8)+1,INDIRECT("'"&amp;B711&amp;"'!B4:B15"),0)+3)=1,6,IF(INDIRECT("'"&amp;B711&amp;"'!V"&amp;MATCH(INT(BA711/8)+1,INDIRECT("'"&amp;B711&amp;"'!B4:B15"),0)+3)=1,4,0)))),"")</f>
        <v/>
      </c>
      <c r="H711" t="str" cm="1">
        <f t="array" aca="1" ref="H711" ca="1">IFERROR(IFERROR(INDIRECT("'"&amp;B711&amp;"'!AE"&amp;MATCH(INT(BA711/8)+1,INDIRECT("'"&amp;B711&amp;"'!B4:B15"),0)+3),0)-G711,"")</f>
        <v/>
      </c>
      <c r="I711" t="e">
        <f ca="1">H709+H710+H711</f>
        <v>#VALUE!</v>
      </c>
      <c r="J711" t="str">
        <f ca="1">IFERROR(ABS(SUM(I711,-F710,-E710))+ABS(SUM(IF(D711="Traversal",15,IF(D711="High",10,IF(D711="Mid",6,IF(D711="Low",4,0))))-G711)),"")</f>
        <v/>
      </c>
      <c r="K711" t="str" cm="1">
        <f t="array" aca="1" ref="K711" ca="1">IFERROR(INDIRECT("'"&amp;B711&amp;"'!AG"&amp;MATCH(INT(BA711/8)+1,INDIRECT("'"&amp;B711&amp;"'!B4:B15"),0)+3),"")</f>
        <v/>
      </c>
      <c r="M711" t="str">
        <f t="shared" ca="1" si="199"/>
        <v/>
      </c>
      <c r="N711" t="str">
        <f t="shared" si="199"/>
        <v/>
      </c>
      <c r="O711" t="str">
        <f t="shared" si="199"/>
        <v/>
      </c>
      <c r="P711" t="str">
        <f t="shared" si="199"/>
        <v/>
      </c>
      <c r="Q711" t="str">
        <f t="shared" si="199"/>
        <v/>
      </c>
      <c r="R711" t="str">
        <f t="shared" si="199"/>
        <v/>
      </c>
      <c r="S711" t="str">
        <f t="shared" si="199"/>
        <v/>
      </c>
      <c r="T711" t="str">
        <f t="shared" si="199"/>
        <v/>
      </c>
      <c r="U711" t="str">
        <f t="shared" si="199"/>
        <v/>
      </c>
      <c r="V711" t="str">
        <f t="shared" si="199"/>
        <v/>
      </c>
      <c r="W711" t="str">
        <f t="shared" si="199"/>
        <v/>
      </c>
      <c r="X711" t="str">
        <f t="shared" si="199"/>
        <v/>
      </c>
      <c r="Y711" t="str">
        <f t="shared" si="199"/>
        <v/>
      </c>
      <c r="Z711" t="str">
        <f t="shared" si="199"/>
        <v/>
      </c>
      <c r="AA711" t="str">
        <f t="shared" si="199"/>
        <v/>
      </c>
      <c r="AB711" t="str">
        <f t="shared" si="199"/>
        <v/>
      </c>
      <c r="AC711" t="str">
        <f t="shared" si="198"/>
        <v/>
      </c>
      <c r="AD711" t="str">
        <f t="shared" si="198"/>
        <v/>
      </c>
      <c r="AE711" t="str">
        <f t="shared" si="198"/>
        <v/>
      </c>
      <c r="AF711" t="str">
        <f t="shared" si="198"/>
        <v/>
      </c>
      <c r="AG711" t="str">
        <f t="shared" si="198"/>
        <v/>
      </c>
      <c r="AH711" t="str">
        <f t="shared" si="198"/>
        <v/>
      </c>
      <c r="AI711" t="str">
        <f t="shared" si="198"/>
        <v/>
      </c>
      <c r="AJ711" t="str">
        <f t="shared" si="198"/>
        <v/>
      </c>
      <c r="AK711" t="str">
        <f t="shared" si="198"/>
        <v/>
      </c>
      <c r="AL711" t="str">
        <f t="shared" si="198"/>
        <v/>
      </c>
      <c r="AM711" t="str">
        <f t="shared" si="198"/>
        <v/>
      </c>
      <c r="AN711" t="str">
        <f t="shared" si="198"/>
        <v/>
      </c>
      <c r="AO711" t="str">
        <f t="shared" si="198"/>
        <v/>
      </c>
      <c r="AP711" t="str">
        <f t="shared" si="198"/>
        <v/>
      </c>
      <c r="AQ711" t="str">
        <f t="shared" si="198"/>
        <v/>
      </c>
      <c r="AR711" t="str">
        <f t="shared" si="200"/>
        <v/>
      </c>
      <c r="AS711" t="str">
        <f t="shared" si="200"/>
        <v/>
      </c>
      <c r="AT711" t="str">
        <f t="shared" si="200"/>
        <v/>
      </c>
      <c r="AU711" t="str">
        <f t="shared" si="200"/>
        <v/>
      </c>
      <c r="AV711" t="str">
        <f t="shared" si="200"/>
        <v/>
      </c>
      <c r="AW711" t="str">
        <f t="shared" si="200"/>
        <v/>
      </c>
      <c r="AX711" t="str">
        <f t="shared" si="200"/>
        <v/>
      </c>
      <c r="AY711" t="str">
        <f t="shared" si="200"/>
        <v/>
      </c>
      <c r="BA711">
        <v>711</v>
      </c>
      <c r="BB711">
        <f t="shared" si="197"/>
        <v>89</v>
      </c>
    </row>
    <row r="712" spans="1:54">
      <c r="A712" s="77"/>
      <c r="E712" s="78"/>
      <c r="F712" s="78"/>
      <c r="G712" t="str" cm="1">
        <f t="array" aca="1" ref="G712" ca="1">IFERROR(IF(INDIRECT("'"&amp;B712&amp;"'!Z"&amp;MATCH(INT(BA712/8)+1,INDIRECT("'"&amp;B712&amp;"'!B4:B15"),0)+3)=1,15,IF(INDIRECT("'"&amp;B712&amp;"'!X"&amp;MATCH(INT(BA712/8)+1,INDIRECT("'"&amp;B712&amp;"'!B4:B15"),0)+3)=1,10,IF(INDIRECT("'"&amp;B712&amp;"'!V"&amp;MATCH(INT(BA712/8)+1,INDIRECT("'"&amp;B712&amp;"'!B4:B15"),0)+3)=1,6,IF(INDIRECT("'"&amp;B712&amp;"'!V"&amp;MATCH(INT(BA712/8)+1,INDIRECT("'"&amp;B712&amp;"'!B4:B15"),0)+3)=1,4,0)))),"")</f>
        <v/>
      </c>
      <c r="H712" t="str" cm="1">
        <f t="array" aca="1" ref="H712" ca="1">IFERROR(IFERROR(INDIRECT("'"&amp;B712&amp;"'!AE"&amp;MATCH(INT(BA712/8)+1,INDIRECT("'"&amp;B712&amp;"'!B4:B15"),0)+3),0)-G712,"")</f>
        <v/>
      </c>
      <c r="K712" t="str" cm="1">
        <f t="array" aca="1" ref="K712" ca="1">IFERROR(INDIRECT("'"&amp;B712&amp;"'!AG"&amp;MATCH(INT(BA712/8)+1,INDIRECT("'"&amp;B712&amp;"'!B4:B15"),0)+3),"")</f>
        <v/>
      </c>
      <c r="M712" t="str">
        <f t="shared" ca="1" si="199"/>
        <v/>
      </c>
      <c r="N712" t="str">
        <f t="shared" si="199"/>
        <v/>
      </c>
      <c r="O712" t="str">
        <f t="shared" si="199"/>
        <v/>
      </c>
      <c r="P712" t="str">
        <f t="shared" si="199"/>
        <v/>
      </c>
      <c r="Q712" t="str">
        <f t="shared" si="199"/>
        <v/>
      </c>
      <c r="R712" t="str">
        <f t="shared" si="199"/>
        <v/>
      </c>
      <c r="S712" t="str">
        <f t="shared" si="199"/>
        <v/>
      </c>
      <c r="T712" t="str">
        <f t="shared" si="199"/>
        <v/>
      </c>
      <c r="U712" t="str">
        <f t="shared" si="199"/>
        <v/>
      </c>
      <c r="V712" t="str">
        <f t="shared" si="199"/>
        <v/>
      </c>
      <c r="W712" t="str">
        <f t="shared" si="199"/>
        <v/>
      </c>
      <c r="X712" t="str">
        <f t="shared" si="199"/>
        <v/>
      </c>
      <c r="Y712" t="str">
        <f t="shared" si="199"/>
        <v/>
      </c>
      <c r="Z712" t="str">
        <f t="shared" si="199"/>
        <v/>
      </c>
      <c r="AA712" t="str">
        <f t="shared" si="199"/>
        <v/>
      </c>
      <c r="AB712" t="str">
        <f t="shared" ref="AB712:AQ727" si="201">IF(AB$1="","",IF($K712=AB$1,$J712,""))</f>
        <v/>
      </c>
      <c r="AC712" t="str">
        <f t="shared" si="201"/>
        <v/>
      </c>
      <c r="AD712" t="str">
        <f t="shared" si="201"/>
        <v/>
      </c>
      <c r="AE712" t="str">
        <f t="shared" si="201"/>
        <v/>
      </c>
      <c r="AF712" t="str">
        <f t="shared" si="201"/>
        <v/>
      </c>
      <c r="AG712" t="str">
        <f t="shared" si="201"/>
        <v/>
      </c>
      <c r="AH712" t="str">
        <f t="shared" si="201"/>
        <v/>
      </c>
      <c r="AI712" t="str">
        <f t="shared" si="201"/>
        <v/>
      </c>
      <c r="AJ712" t="str">
        <f t="shared" si="201"/>
        <v/>
      </c>
      <c r="AK712" t="str">
        <f t="shared" si="201"/>
        <v/>
      </c>
      <c r="AL712" t="str">
        <f t="shared" si="201"/>
        <v/>
      </c>
      <c r="AM712" t="str">
        <f t="shared" si="201"/>
        <v/>
      </c>
      <c r="AN712" t="str">
        <f t="shared" si="201"/>
        <v/>
      </c>
      <c r="AO712" t="str">
        <f t="shared" si="201"/>
        <v/>
      </c>
      <c r="AP712" t="str">
        <f t="shared" si="201"/>
        <v/>
      </c>
      <c r="AQ712" t="str">
        <f t="shared" si="201"/>
        <v/>
      </c>
      <c r="AR712" t="str">
        <f t="shared" si="200"/>
        <v/>
      </c>
      <c r="AS712" t="str">
        <f t="shared" si="200"/>
        <v/>
      </c>
      <c r="AT712" t="str">
        <f t="shared" si="200"/>
        <v/>
      </c>
      <c r="AU712" t="str">
        <f t="shared" si="200"/>
        <v/>
      </c>
      <c r="AV712" t="str">
        <f t="shared" si="200"/>
        <v/>
      </c>
      <c r="AW712" t="str">
        <f t="shared" si="200"/>
        <v/>
      </c>
      <c r="AX712" t="str">
        <f t="shared" si="200"/>
        <v/>
      </c>
      <c r="AY712" t="str">
        <f t="shared" si="200"/>
        <v/>
      </c>
      <c r="BA712">
        <v>712</v>
      </c>
      <c r="BB712">
        <f t="shared" si="197"/>
        <v>90</v>
      </c>
    </row>
    <row r="713" spans="1:54">
      <c r="A713" s="77"/>
      <c r="E713" s="78"/>
      <c r="F713" s="78"/>
      <c r="G713" t="str" cm="1">
        <f t="array" aca="1" ref="G713" ca="1">IFERROR(IF(INDIRECT("'"&amp;B713&amp;"'!Z"&amp;MATCH(INT(BA713/8)+1,INDIRECT("'"&amp;B713&amp;"'!B4:B15"),0)+3)=1,15,IF(INDIRECT("'"&amp;B713&amp;"'!X"&amp;MATCH(INT(BA713/8)+1,INDIRECT("'"&amp;B713&amp;"'!B4:B15"),0)+3)=1,10,IF(INDIRECT("'"&amp;B713&amp;"'!V"&amp;MATCH(INT(BA713/8)+1,INDIRECT("'"&amp;B713&amp;"'!B4:B15"),0)+3)=1,6,IF(INDIRECT("'"&amp;B713&amp;"'!V"&amp;MATCH(INT(BA713/8)+1,INDIRECT("'"&amp;B713&amp;"'!B4:B15"),0)+3)=1,4,0)))),"")</f>
        <v/>
      </c>
      <c r="H713" t="str" cm="1">
        <f t="array" aca="1" ref="H713" ca="1">IFERROR(IFERROR(INDIRECT("'"&amp;B713&amp;"'!AE"&amp;MATCH(INT(BA713/8)+1,INDIRECT("'"&amp;B713&amp;"'!B4:B15"),0)+3),0)-G713,"")</f>
        <v/>
      </c>
      <c r="K713" t="str" cm="1">
        <f t="array" aca="1" ref="K713" ca="1">IFERROR(INDIRECT("'"&amp;B713&amp;"'!AG"&amp;MATCH(INT(BA713/8)+1,INDIRECT("'"&amp;B713&amp;"'!B4:B15"),0)+3),"")</f>
        <v/>
      </c>
      <c r="M713" t="str">
        <f t="shared" ref="M713:AB728" ca="1" si="202">IF(M$1="","",IF($K713=M$1,$J713,""))</f>
        <v/>
      </c>
      <c r="N713" t="str">
        <f t="shared" si="202"/>
        <v/>
      </c>
      <c r="O713" t="str">
        <f t="shared" si="202"/>
        <v/>
      </c>
      <c r="P713" t="str">
        <f t="shared" si="202"/>
        <v/>
      </c>
      <c r="Q713" t="str">
        <f t="shared" si="202"/>
        <v/>
      </c>
      <c r="R713" t="str">
        <f t="shared" si="202"/>
        <v/>
      </c>
      <c r="S713" t="str">
        <f t="shared" si="202"/>
        <v/>
      </c>
      <c r="T713" t="str">
        <f t="shared" si="202"/>
        <v/>
      </c>
      <c r="U713" t="str">
        <f t="shared" si="202"/>
        <v/>
      </c>
      <c r="V713" t="str">
        <f t="shared" si="202"/>
        <v/>
      </c>
      <c r="W713" t="str">
        <f t="shared" si="202"/>
        <v/>
      </c>
      <c r="X713" t="str">
        <f t="shared" si="202"/>
        <v/>
      </c>
      <c r="Y713" t="str">
        <f t="shared" si="202"/>
        <v/>
      </c>
      <c r="Z713" t="str">
        <f t="shared" si="202"/>
        <v/>
      </c>
      <c r="AA713" t="str">
        <f t="shared" si="202"/>
        <v/>
      </c>
      <c r="AB713" t="str">
        <f t="shared" si="202"/>
        <v/>
      </c>
      <c r="AC713" t="str">
        <f t="shared" si="201"/>
        <v/>
      </c>
      <c r="AD713" t="str">
        <f t="shared" si="201"/>
        <v/>
      </c>
      <c r="AE713" t="str">
        <f t="shared" si="201"/>
        <v/>
      </c>
      <c r="AF713" t="str">
        <f t="shared" si="201"/>
        <v/>
      </c>
      <c r="AG713" t="str">
        <f t="shared" si="201"/>
        <v/>
      </c>
      <c r="AH713" t="str">
        <f t="shared" si="201"/>
        <v/>
      </c>
      <c r="AI713" t="str">
        <f t="shared" si="201"/>
        <v/>
      </c>
      <c r="AJ713" t="str">
        <f t="shared" si="201"/>
        <v/>
      </c>
      <c r="AK713" t="str">
        <f t="shared" si="201"/>
        <v/>
      </c>
      <c r="AL713" t="str">
        <f t="shared" si="201"/>
        <v/>
      </c>
      <c r="AM713" t="str">
        <f t="shared" si="201"/>
        <v/>
      </c>
      <c r="AN713" t="str">
        <f t="shared" si="201"/>
        <v/>
      </c>
      <c r="AO713" t="str">
        <f t="shared" si="201"/>
        <v/>
      </c>
      <c r="AP713" t="str">
        <f t="shared" si="201"/>
        <v/>
      </c>
      <c r="AQ713" t="str">
        <f t="shared" si="201"/>
        <v/>
      </c>
      <c r="AR713" t="str">
        <f t="shared" ref="AR713:AY728" si="203">IF(AR$1="","",IF($K713=AR$1,$J713,""))</f>
        <v/>
      </c>
      <c r="AS713" t="str">
        <f t="shared" si="203"/>
        <v/>
      </c>
      <c r="AT713" t="str">
        <f t="shared" si="203"/>
        <v/>
      </c>
      <c r="AU713" t="str">
        <f t="shared" si="203"/>
        <v/>
      </c>
      <c r="AV713" t="str">
        <f t="shared" si="203"/>
        <v/>
      </c>
      <c r="AW713" t="str">
        <f t="shared" si="203"/>
        <v/>
      </c>
      <c r="AX713" t="str">
        <f t="shared" si="203"/>
        <v/>
      </c>
      <c r="AY713" t="str">
        <f t="shared" si="203"/>
        <v/>
      </c>
      <c r="BA713">
        <v>713</v>
      </c>
      <c r="BB713">
        <f t="shared" si="197"/>
        <v>90</v>
      </c>
    </row>
    <row r="714" spans="1:54">
      <c r="A714" s="77"/>
      <c r="E714" s="78"/>
      <c r="F714" s="78"/>
      <c r="G714" t="str" cm="1">
        <f t="array" aca="1" ref="G714" ca="1">IFERROR(IF(INDIRECT("'"&amp;B714&amp;"'!Z"&amp;MATCH(INT(BA714/8)+1,INDIRECT("'"&amp;B714&amp;"'!B4:B15"),0)+3)=1,15,IF(INDIRECT("'"&amp;B714&amp;"'!X"&amp;MATCH(INT(BA714/8)+1,INDIRECT("'"&amp;B714&amp;"'!B4:B15"),0)+3)=1,10,IF(INDIRECT("'"&amp;B714&amp;"'!V"&amp;MATCH(INT(BA714/8)+1,INDIRECT("'"&amp;B714&amp;"'!B4:B15"),0)+3)=1,6,IF(INDIRECT("'"&amp;B714&amp;"'!V"&amp;MATCH(INT(BA714/8)+1,INDIRECT("'"&amp;B714&amp;"'!B4:B15"),0)+3)=1,4,0)))),"")</f>
        <v/>
      </c>
      <c r="H714" t="str" cm="1">
        <f t="array" aca="1" ref="H714" ca="1">IFERROR(IFERROR(INDIRECT("'"&amp;B714&amp;"'!AE"&amp;MATCH(INT(BA714/8)+1,INDIRECT("'"&amp;B714&amp;"'!B4:B15"),0)+3),0)-G714,"")</f>
        <v/>
      </c>
      <c r="I714" t="e">
        <f ca="1">H714+H715+H716</f>
        <v>#VALUE!</v>
      </c>
      <c r="J714" t="str">
        <f ca="1">IFERROR(ABS(SUM(I714,-F715,-E715))+ABS(SUM(IF(D714="Traversal",15,IF(D714="High",10,IF(D714="Mid",6,IF(D714="Low",4,0))))-G714)),"")</f>
        <v/>
      </c>
      <c r="K714" t="str" cm="1">
        <f t="array" aca="1" ref="K714" ca="1">IFERROR(INDIRECT("'"&amp;B714&amp;"'!AG"&amp;MATCH(INT(BA714/8)+1,INDIRECT("'"&amp;B714&amp;"'!B4:B15"),0)+3),"")</f>
        <v/>
      </c>
      <c r="M714" t="str">
        <f t="shared" ca="1" si="202"/>
        <v/>
      </c>
      <c r="N714" t="str">
        <f t="shared" si="202"/>
        <v/>
      </c>
      <c r="O714" t="str">
        <f t="shared" si="202"/>
        <v/>
      </c>
      <c r="P714" t="str">
        <f t="shared" si="202"/>
        <v/>
      </c>
      <c r="Q714" t="str">
        <f t="shared" si="202"/>
        <v/>
      </c>
      <c r="R714" t="str">
        <f t="shared" si="202"/>
        <v/>
      </c>
      <c r="S714" t="str">
        <f t="shared" si="202"/>
        <v/>
      </c>
      <c r="T714" t="str">
        <f t="shared" si="202"/>
        <v/>
      </c>
      <c r="U714" t="str">
        <f t="shared" si="202"/>
        <v/>
      </c>
      <c r="V714" t="str">
        <f t="shared" si="202"/>
        <v/>
      </c>
      <c r="W714" t="str">
        <f t="shared" si="202"/>
        <v/>
      </c>
      <c r="X714" t="str">
        <f t="shared" si="202"/>
        <v/>
      </c>
      <c r="Y714" t="str">
        <f t="shared" si="202"/>
        <v/>
      </c>
      <c r="Z714" t="str">
        <f t="shared" si="202"/>
        <v/>
      </c>
      <c r="AA714" t="str">
        <f t="shared" si="202"/>
        <v/>
      </c>
      <c r="AB714" t="str">
        <f t="shared" si="202"/>
        <v/>
      </c>
      <c r="AC714" t="str">
        <f t="shared" si="201"/>
        <v/>
      </c>
      <c r="AD714" t="str">
        <f t="shared" si="201"/>
        <v/>
      </c>
      <c r="AE714" t="str">
        <f t="shared" si="201"/>
        <v/>
      </c>
      <c r="AF714" t="str">
        <f t="shared" si="201"/>
        <v/>
      </c>
      <c r="AG714" t="str">
        <f t="shared" si="201"/>
        <v/>
      </c>
      <c r="AH714" t="str">
        <f t="shared" si="201"/>
        <v/>
      </c>
      <c r="AI714" t="str">
        <f t="shared" si="201"/>
        <v/>
      </c>
      <c r="AJ714" t="str">
        <f t="shared" si="201"/>
        <v/>
      </c>
      <c r="AK714" t="str">
        <f t="shared" si="201"/>
        <v/>
      </c>
      <c r="AL714" t="str">
        <f t="shared" si="201"/>
        <v/>
      </c>
      <c r="AM714" t="str">
        <f t="shared" si="201"/>
        <v/>
      </c>
      <c r="AN714" t="str">
        <f t="shared" si="201"/>
        <v/>
      </c>
      <c r="AO714" t="str">
        <f t="shared" si="201"/>
        <v/>
      </c>
      <c r="AP714" t="str">
        <f t="shared" si="201"/>
        <v/>
      </c>
      <c r="AQ714" t="str">
        <f t="shared" si="201"/>
        <v/>
      </c>
      <c r="AR714" t="str">
        <f t="shared" si="203"/>
        <v/>
      </c>
      <c r="AS714" t="str">
        <f t="shared" si="203"/>
        <v/>
      </c>
      <c r="AT714" t="str">
        <f t="shared" si="203"/>
        <v/>
      </c>
      <c r="AU714" t="str">
        <f t="shared" si="203"/>
        <v/>
      </c>
      <c r="AV714" t="str">
        <f t="shared" si="203"/>
        <v/>
      </c>
      <c r="AW714" t="str">
        <f t="shared" si="203"/>
        <v/>
      </c>
      <c r="AX714" t="str">
        <f t="shared" si="203"/>
        <v/>
      </c>
      <c r="AY714" t="str">
        <f t="shared" si="203"/>
        <v/>
      </c>
      <c r="BA714">
        <v>714</v>
      </c>
      <c r="BB714">
        <f t="shared" si="197"/>
        <v>90</v>
      </c>
    </row>
    <row r="715" spans="1:54">
      <c r="A715" s="77"/>
      <c r="E715" s="78"/>
      <c r="F715" s="78"/>
      <c r="G715" t="str" cm="1">
        <f t="array" aca="1" ref="G715" ca="1">IFERROR(IF(INDIRECT("'"&amp;B715&amp;"'!Z"&amp;MATCH(INT(BA715/8)+1,INDIRECT("'"&amp;B715&amp;"'!B4:B15"),0)+3)=1,15,IF(INDIRECT("'"&amp;B715&amp;"'!X"&amp;MATCH(INT(BA715/8)+1,INDIRECT("'"&amp;B715&amp;"'!B4:B15"),0)+3)=1,10,IF(INDIRECT("'"&amp;B715&amp;"'!V"&amp;MATCH(INT(BA715/8)+1,INDIRECT("'"&amp;B715&amp;"'!B4:B15"),0)+3)=1,6,IF(INDIRECT("'"&amp;B715&amp;"'!V"&amp;MATCH(INT(BA715/8)+1,INDIRECT("'"&amp;B715&amp;"'!B4:B15"),0)+3)=1,4,0)))),"")</f>
        <v/>
      </c>
      <c r="H715" t="str" cm="1">
        <f t="array" aca="1" ref="H715" ca="1">IFERROR(IFERROR(INDIRECT("'"&amp;B715&amp;"'!AE"&amp;MATCH(INT(BA715/8)+1,INDIRECT("'"&amp;B715&amp;"'!B4:B15"),0)+3),0)-G715,"")</f>
        <v/>
      </c>
      <c r="I715" t="e">
        <f ca="1">H714+H715+H716</f>
        <v>#VALUE!</v>
      </c>
      <c r="J715" t="str">
        <f ca="1">IFERROR(ABS(SUM(I715,-F715,-E715))+ABS(SUM(IF(D715="Traversal",15,IF(D715="High",10,IF(D715="Mid",6,IF(D715="Low",4,0))))-G715)),"")</f>
        <v/>
      </c>
      <c r="K715" t="str" cm="1">
        <f t="array" aca="1" ref="K715" ca="1">IFERROR(INDIRECT("'"&amp;B715&amp;"'!AG"&amp;MATCH(INT(BA715/8)+1,INDIRECT("'"&amp;B715&amp;"'!B4:B15"),0)+3),"")</f>
        <v/>
      </c>
      <c r="M715" t="str">
        <f t="shared" ca="1" si="202"/>
        <v/>
      </c>
      <c r="N715" t="str">
        <f t="shared" si="202"/>
        <v/>
      </c>
      <c r="O715" t="str">
        <f t="shared" si="202"/>
        <v/>
      </c>
      <c r="P715" t="str">
        <f t="shared" si="202"/>
        <v/>
      </c>
      <c r="Q715" t="str">
        <f t="shared" si="202"/>
        <v/>
      </c>
      <c r="R715" t="str">
        <f t="shared" si="202"/>
        <v/>
      </c>
      <c r="S715" t="str">
        <f t="shared" si="202"/>
        <v/>
      </c>
      <c r="T715" t="str">
        <f t="shared" si="202"/>
        <v/>
      </c>
      <c r="U715" t="str">
        <f t="shared" si="202"/>
        <v/>
      </c>
      <c r="V715" t="str">
        <f t="shared" si="202"/>
        <v/>
      </c>
      <c r="W715" t="str">
        <f t="shared" si="202"/>
        <v/>
      </c>
      <c r="X715" t="str">
        <f t="shared" si="202"/>
        <v/>
      </c>
      <c r="Y715" t="str">
        <f t="shared" si="202"/>
        <v/>
      </c>
      <c r="Z715" t="str">
        <f t="shared" si="202"/>
        <v/>
      </c>
      <c r="AA715" t="str">
        <f t="shared" si="202"/>
        <v/>
      </c>
      <c r="AB715" t="str">
        <f t="shared" si="202"/>
        <v/>
      </c>
      <c r="AC715" t="str">
        <f t="shared" si="201"/>
        <v/>
      </c>
      <c r="AD715" t="str">
        <f t="shared" si="201"/>
        <v/>
      </c>
      <c r="AE715" t="str">
        <f t="shared" si="201"/>
        <v/>
      </c>
      <c r="AF715" t="str">
        <f t="shared" si="201"/>
        <v/>
      </c>
      <c r="AG715" t="str">
        <f t="shared" si="201"/>
        <v/>
      </c>
      <c r="AH715" t="str">
        <f t="shared" si="201"/>
        <v/>
      </c>
      <c r="AI715" t="str">
        <f t="shared" si="201"/>
        <v/>
      </c>
      <c r="AJ715" t="str">
        <f t="shared" si="201"/>
        <v/>
      </c>
      <c r="AK715" t="str">
        <f t="shared" si="201"/>
        <v/>
      </c>
      <c r="AL715" t="str">
        <f t="shared" si="201"/>
        <v/>
      </c>
      <c r="AM715" t="str">
        <f t="shared" si="201"/>
        <v/>
      </c>
      <c r="AN715" t="str">
        <f t="shared" si="201"/>
        <v/>
      </c>
      <c r="AO715" t="str">
        <f t="shared" si="201"/>
        <v/>
      </c>
      <c r="AP715" t="str">
        <f t="shared" si="201"/>
        <v/>
      </c>
      <c r="AQ715" t="str">
        <f t="shared" si="201"/>
        <v/>
      </c>
      <c r="AR715" t="str">
        <f t="shared" si="203"/>
        <v/>
      </c>
      <c r="AS715" t="str">
        <f t="shared" si="203"/>
        <v/>
      </c>
      <c r="AT715" t="str">
        <f t="shared" si="203"/>
        <v/>
      </c>
      <c r="AU715" t="str">
        <f t="shared" si="203"/>
        <v/>
      </c>
      <c r="AV715" t="str">
        <f t="shared" si="203"/>
        <v/>
      </c>
      <c r="AW715" t="str">
        <f t="shared" si="203"/>
        <v/>
      </c>
      <c r="AX715" t="str">
        <f t="shared" si="203"/>
        <v/>
      </c>
      <c r="AY715" t="str">
        <f t="shared" si="203"/>
        <v/>
      </c>
      <c r="BA715">
        <v>715</v>
      </c>
      <c r="BB715">
        <f t="shared" si="197"/>
        <v>90</v>
      </c>
    </row>
    <row r="716" spans="1:54">
      <c r="A716" s="77"/>
      <c r="E716" s="78"/>
      <c r="F716" s="78"/>
      <c r="G716" t="str" cm="1">
        <f t="array" aca="1" ref="G716" ca="1">IFERROR(IF(INDIRECT("'"&amp;B716&amp;"'!Z"&amp;MATCH(INT(BA716/8)+1,INDIRECT("'"&amp;B716&amp;"'!B4:B15"),0)+3)=1,15,IF(INDIRECT("'"&amp;B716&amp;"'!X"&amp;MATCH(INT(BA716/8)+1,INDIRECT("'"&amp;B716&amp;"'!B4:B15"),0)+3)=1,10,IF(INDIRECT("'"&amp;B716&amp;"'!V"&amp;MATCH(INT(BA716/8)+1,INDIRECT("'"&amp;B716&amp;"'!B4:B15"),0)+3)=1,6,IF(INDIRECT("'"&amp;B716&amp;"'!V"&amp;MATCH(INT(BA716/8)+1,INDIRECT("'"&amp;B716&amp;"'!B4:B15"),0)+3)=1,4,0)))),"")</f>
        <v/>
      </c>
      <c r="H716" t="str" cm="1">
        <f t="array" aca="1" ref="H716" ca="1">IFERROR(IFERROR(INDIRECT("'"&amp;B716&amp;"'!AE"&amp;MATCH(INT(BA716/8)+1,INDIRECT("'"&amp;B716&amp;"'!B4:B15"),0)+3),0)-G716,"")</f>
        <v/>
      </c>
      <c r="I716" t="e">
        <f ca="1">H714+H715+H716</f>
        <v>#VALUE!</v>
      </c>
      <c r="J716" t="str">
        <f ca="1">IFERROR(ABS(SUM(I716,-F715,-E715))+ABS(SUM(IF(D716="Traversal",15,IF(D716="High",10,IF(D716="Mid",6,IF(D716="Low",4,0))))-G716)),"")</f>
        <v/>
      </c>
      <c r="K716" t="str" cm="1">
        <f t="array" aca="1" ref="K716" ca="1">IFERROR(INDIRECT("'"&amp;B716&amp;"'!AG"&amp;MATCH(INT(BA716/8)+1,INDIRECT("'"&amp;B716&amp;"'!B4:B15"),0)+3),"")</f>
        <v/>
      </c>
      <c r="M716" t="str">
        <f t="shared" ca="1" si="202"/>
        <v/>
      </c>
      <c r="N716" t="str">
        <f t="shared" si="202"/>
        <v/>
      </c>
      <c r="O716" t="str">
        <f t="shared" si="202"/>
        <v/>
      </c>
      <c r="P716" t="str">
        <f t="shared" si="202"/>
        <v/>
      </c>
      <c r="Q716" t="str">
        <f t="shared" si="202"/>
        <v/>
      </c>
      <c r="R716" t="str">
        <f t="shared" si="202"/>
        <v/>
      </c>
      <c r="S716" t="str">
        <f t="shared" si="202"/>
        <v/>
      </c>
      <c r="T716" t="str">
        <f t="shared" si="202"/>
        <v/>
      </c>
      <c r="U716" t="str">
        <f t="shared" si="202"/>
        <v/>
      </c>
      <c r="V716" t="str">
        <f t="shared" si="202"/>
        <v/>
      </c>
      <c r="W716" t="str">
        <f t="shared" si="202"/>
        <v/>
      </c>
      <c r="X716" t="str">
        <f t="shared" si="202"/>
        <v/>
      </c>
      <c r="Y716" t="str">
        <f t="shared" si="202"/>
        <v/>
      </c>
      <c r="Z716" t="str">
        <f t="shared" si="202"/>
        <v/>
      </c>
      <c r="AA716" t="str">
        <f t="shared" si="202"/>
        <v/>
      </c>
      <c r="AB716" t="str">
        <f t="shared" si="202"/>
        <v/>
      </c>
      <c r="AC716" t="str">
        <f t="shared" si="201"/>
        <v/>
      </c>
      <c r="AD716" t="str">
        <f t="shared" si="201"/>
        <v/>
      </c>
      <c r="AE716" t="str">
        <f t="shared" si="201"/>
        <v/>
      </c>
      <c r="AF716" t="str">
        <f t="shared" si="201"/>
        <v/>
      </c>
      <c r="AG716" t="str">
        <f t="shared" si="201"/>
        <v/>
      </c>
      <c r="AH716" t="str">
        <f t="shared" si="201"/>
        <v/>
      </c>
      <c r="AI716" t="str">
        <f t="shared" si="201"/>
        <v/>
      </c>
      <c r="AJ716" t="str">
        <f t="shared" si="201"/>
        <v/>
      </c>
      <c r="AK716" t="str">
        <f t="shared" si="201"/>
        <v/>
      </c>
      <c r="AL716" t="str">
        <f t="shared" si="201"/>
        <v/>
      </c>
      <c r="AM716" t="str">
        <f t="shared" si="201"/>
        <v/>
      </c>
      <c r="AN716" t="str">
        <f t="shared" si="201"/>
        <v/>
      </c>
      <c r="AO716" t="str">
        <f t="shared" si="201"/>
        <v/>
      </c>
      <c r="AP716" t="str">
        <f t="shared" si="201"/>
        <v/>
      </c>
      <c r="AQ716" t="str">
        <f t="shared" si="201"/>
        <v/>
      </c>
      <c r="AR716" t="str">
        <f t="shared" si="203"/>
        <v/>
      </c>
      <c r="AS716" t="str">
        <f t="shared" si="203"/>
        <v/>
      </c>
      <c r="AT716" t="str">
        <f t="shared" si="203"/>
        <v/>
      </c>
      <c r="AU716" t="str">
        <f t="shared" si="203"/>
        <v/>
      </c>
      <c r="AV716" t="str">
        <f t="shared" si="203"/>
        <v/>
      </c>
      <c r="AW716" t="str">
        <f t="shared" si="203"/>
        <v/>
      </c>
      <c r="AX716" t="str">
        <f t="shared" si="203"/>
        <v/>
      </c>
      <c r="AY716" t="str">
        <f t="shared" si="203"/>
        <v/>
      </c>
      <c r="BA716">
        <v>716</v>
      </c>
      <c r="BB716">
        <f t="shared" si="197"/>
        <v>90</v>
      </c>
    </row>
    <row r="717" spans="1:54">
      <c r="A717" s="77"/>
      <c r="E717" s="78"/>
      <c r="F717" s="78"/>
      <c r="G717" t="str" cm="1">
        <f t="array" aca="1" ref="G717" ca="1">IFERROR(IF(INDIRECT("'"&amp;B717&amp;"'!Z"&amp;MATCH(INT(BA717/8)+1,INDIRECT("'"&amp;B717&amp;"'!B4:B15"),0)+3)=1,15,IF(INDIRECT("'"&amp;B717&amp;"'!X"&amp;MATCH(INT(BA717/8)+1,INDIRECT("'"&amp;B717&amp;"'!B4:B15"),0)+3)=1,10,IF(INDIRECT("'"&amp;B717&amp;"'!V"&amp;MATCH(INT(BA717/8)+1,INDIRECT("'"&amp;B717&amp;"'!B4:B15"),0)+3)=1,6,IF(INDIRECT("'"&amp;B717&amp;"'!V"&amp;MATCH(INT(BA717/8)+1,INDIRECT("'"&amp;B717&amp;"'!B4:B15"),0)+3)=1,4,0)))),"")</f>
        <v/>
      </c>
      <c r="H717" t="str" cm="1">
        <f t="array" aca="1" ref="H717" ca="1">IFERROR(IFERROR(INDIRECT("'"&amp;B717&amp;"'!AE"&amp;MATCH(INT(BA717/8)+1,INDIRECT("'"&amp;B717&amp;"'!B4:B15"),0)+3),0)-G717,"")</f>
        <v/>
      </c>
      <c r="I717" t="e">
        <f ca="1">H717+H718+H719</f>
        <v>#VALUE!</v>
      </c>
      <c r="J717" t="str">
        <f ca="1">IFERROR(ABS(SUM(I717,-F718,-E718))+ABS(SUM(IF(D717="Traversal",15,IF(D717="High",10,IF(D717="Mid",6,IF(D717="Low",4,0))))-G717)),"")</f>
        <v/>
      </c>
      <c r="K717" t="str" cm="1">
        <f t="array" aca="1" ref="K717" ca="1">IFERROR(INDIRECT("'"&amp;B717&amp;"'!AG"&amp;MATCH(INT(BA717/8)+1,INDIRECT("'"&amp;B717&amp;"'!B4:B15"),0)+3),"")</f>
        <v/>
      </c>
      <c r="M717" t="str">
        <f t="shared" ca="1" si="202"/>
        <v/>
      </c>
      <c r="N717" t="str">
        <f t="shared" si="202"/>
        <v/>
      </c>
      <c r="O717" t="str">
        <f t="shared" si="202"/>
        <v/>
      </c>
      <c r="P717" t="str">
        <f t="shared" si="202"/>
        <v/>
      </c>
      <c r="Q717" t="str">
        <f t="shared" si="202"/>
        <v/>
      </c>
      <c r="R717" t="str">
        <f t="shared" si="202"/>
        <v/>
      </c>
      <c r="S717" t="str">
        <f t="shared" si="202"/>
        <v/>
      </c>
      <c r="T717" t="str">
        <f t="shared" si="202"/>
        <v/>
      </c>
      <c r="U717" t="str">
        <f t="shared" si="202"/>
        <v/>
      </c>
      <c r="V717" t="str">
        <f t="shared" si="202"/>
        <v/>
      </c>
      <c r="W717" t="str">
        <f t="shared" si="202"/>
        <v/>
      </c>
      <c r="X717" t="str">
        <f t="shared" si="202"/>
        <v/>
      </c>
      <c r="Y717" t="str">
        <f t="shared" si="202"/>
        <v/>
      </c>
      <c r="Z717" t="str">
        <f t="shared" si="202"/>
        <v/>
      </c>
      <c r="AA717" t="str">
        <f t="shared" si="202"/>
        <v/>
      </c>
      <c r="AB717" t="str">
        <f t="shared" si="202"/>
        <v/>
      </c>
      <c r="AC717" t="str">
        <f t="shared" si="201"/>
        <v/>
      </c>
      <c r="AD717" t="str">
        <f t="shared" si="201"/>
        <v/>
      </c>
      <c r="AE717" t="str">
        <f t="shared" si="201"/>
        <v/>
      </c>
      <c r="AF717" t="str">
        <f t="shared" si="201"/>
        <v/>
      </c>
      <c r="AG717" t="str">
        <f t="shared" si="201"/>
        <v/>
      </c>
      <c r="AH717" t="str">
        <f t="shared" si="201"/>
        <v/>
      </c>
      <c r="AI717" t="str">
        <f t="shared" si="201"/>
        <v/>
      </c>
      <c r="AJ717" t="str">
        <f t="shared" si="201"/>
        <v/>
      </c>
      <c r="AK717" t="str">
        <f t="shared" si="201"/>
        <v/>
      </c>
      <c r="AL717" t="str">
        <f t="shared" si="201"/>
        <v/>
      </c>
      <c r="AM717" t="str">
        <f t="shared" si="201"/>
        <v/>
      </c>
      <c r="AN717" t="str">
        <f t="shared" si="201"/>
        <v/>
      </c>
      <c r="AO717" t="str">
        <f t="shared" si="201"/>
        <v/>
      </c>
      <c r="AP717" t="str">
        <f t="shared" si="201"/>
        <v/>
      </c>
      <c r="AQ717" t="str">
        <f t="shared" si="201"/>
        <v/>
      </c>
      <c r="AR717" t="str">
        <f t="shared" si="203"/>
        <v/>
      </c>
      <c r="AS717" t="str">
        <f t="shared" si="203"/>
        <v/>
      </c>
      <c r="AT717" t="str">
        <f t="shared" si="203"/>
        <v/>
      </c>
      <c r="AU717" t="str">
        <f t="shared" si="203"/>
        <v/>
      </c>
      <c r="AV717" t="str">
        <f t="shared" si="203"/>
        <v/>
      </c>
      <c r="AW717" t="str">
        <f t="shared" si="203"/>
        <v/>
      </c>
      <c r="AX717" t="str">
        <f t="shared" si="203"/>
        <v/>
      </c>
      <c r="AY717" t="str">
        <f t="shared" si="203"/>
        <v/>
      </c>
      <c r="BA717">
        <v>717</v>
      </c>
      <c r="BB717">
        <f t="shared" si="197"/>
        <v>90</v>
      </c>
    </row>
    <row r="718" spans="1:54">
      <c r="A718" s="77"/>
      <c r="E718" s="78"/>
      <c r="F718" s="78"/>
      <c r="G718" t="str" cm="1">
        <f t="array" aca="1" ref="G718" ca="1">IFERROR(IF(INDIRECT("'"&amp;B718&amp;"'!Z"&amp;MATCH(INT(BA718/8)+1,INDIRECT("'"&amp;B718&amp;"'!B4:B15"),0)+3)=1,15,IF(INDIRECT("'"&amp;B718&amp;"'!X"&amp;MATCH(INT(BA718/8)+1,INDIRECT("'"&amp;B718&amp;"'!B4:B15"),0)+3)=1,10,IF(INDIRECT("'"&amp;B718&amp;"'!V"&amp;MATCH(INT(BA718/8)+1,INDIRECT("'"&amp;B718&amp;"'!B4:B15"),0)+3)=1,6,IF(INDIRECT("'"&amp;B718&amp;"'!V"&amp;MATCH(INT(BA718/8)+1,INDIRECT("'"&amp;B718&amp;"'!B4:B15"),0)+3)=1,4,0)))),"")</f>
        <v/>
      </c>
      <c r="H718" t="str" cm="1">
        <f t="array" aca="1" ref="H718" ca="1">IFERROR(IFERROR(INDIRECT("'"&amp;B718&amp;"'!AE"&amp;MATCH(INT(BA718/8)+1,INDIRECT("'"&amp;B718&amp;"'!B4:B15"),0)+3),0)-G718,"")</f>
        <v/>
      </c>
      <c r="I718" t="e">
        <f ca="1">H717+H718+H719</f>
        <v>#VALUE!</v>
      </c>
      <c r="J718" t="str">
        <f ca="1">IFERROR(ABS(SUM(I718,-F718,-E718))+ABS(SUM(IF(D718="Traversal",15,IF(D718="High",10,IF(D718="Mid",6,IF(D718="Low",4,0))))-G718)),"")</f>
        <v/>
      </c>
      <c r="K718" t="str" cm="1">
        <f t="array" aca="1" ref="K718" ca="1">IFERROR(INDIRECT("'"&amp;B718&amp;"'!AG"&amp;MATCH(INT(BA718/8)+1,INDIRECT("'"&amp;B718&amp;"'!B4:B15"),0)+3),"")</f>
        <v/>
      </c>
      <c r="M718" t="str">
        <f t="shared" ca="1" si="202"/>
        <v/>
      </c>
      <c r="N718" t="str">
        <f t="shared" si="202"/>
        <v/>
      </c>
      <c r="O718" t="str">
        <f t="shared" si="202"/>
        <v/>
      </c>
      <c r="P718" t="str">
        <f t="shared" si="202"/>
        <v/>
      </c>
      <c r="Q718" t="str">
        <f t="shared" si="202"/>
        <v/>
      </c>
      <c r="R718" t="str">
        <f t="shared" si="202"/>
        <v/>
      </c>
      <c r="S718" t="str">
        <f t="shared" si="202"/>
        <v/>
      </c>
      <c r="T718" t="str">
        <f t="shared" si="202"/>
        <v/>
      </c>
      <c r="U718" t="str">
        <f t="shared" si="202"/>
        <v/>
      </c>
      <c r="V718" t="str">
        <f t="shared" si="202"/>
        <v/>
      </c>
      <c r="W718" t="str">
        <f t="shared" si="202"/>
        <v/>
      </c>
      <c r="X718" t="str">
        <f t="shared" si="202"/>
        <v/>
      </c>
      <c r="Y718" t="str">
        <f t="shared" si="202"/>
        <v/>
      </c>
      <c r="Z718" t="str">
        <f t="shared" si="202"/>
        <v/>
      </c>
      <c r="AA718" t="str">
        <f t="shared" si="202"/>
        <v/>
      </c>
      <c r="AB718" t="str">
        <f t="shared" si="202"/>
        <v/>
      </c>
      <c r="AC718" t="str">
        <f t="shared" si="201"/>
        <v/>
      </c>
      <c r="AD718" t="str">
        <f t="shared" si="201"/>
        <v/>
      </c>
      <c r="AE718" t="str">
        <f t="shared" si="201"/>
        <v/>
      </c>
      <c r="AF718" t="str">
        <f t="shared" si="201"/>
        <v/>
      </c>
      <c r="AG718" t="str">
        <f t="shared" si="201"/>
        <v/>
      </c>
      <c r="AH718" t="str">
        <f t="shared" si="201"/>
        <v/>
      </c>
      <c r="AI718" t="str">
        <f t="shared" si="201"/>
        <v/>
      </c>
      <c r="AJ718" t="str">
        <f t="shared" si="201"/>
        <v/>
      </c>
      <c r="AK718" t="str">
        <f t="shared" si="201"/>
        <v/>
      </c>
      <c r="AL718" t="str">
        <f t="shared" si="201"/>
        <v/>
      </c>
      <c r="AM718" t="str">
        <f t="shared" si="201"/>
        <v/>
      </c>
      <c r="AN718" t="str">
        <f t="shared" si="201"/>
        <v/>
      </c>
      <c r="AO718" t="str">
        <f t="shared" si="201"/>
        <v/>
      </c>
      <c r="AP718" t="str">
        <f t="shared" si="201"/>
        <v/>
      </c>
      <c r="AQ718" t="str">
        <f t="shared" si="201"/>
        <v/>
      </c>
      <c r="AR718" t="str">
        <f t="shared" si="203"/>
        <v/>
      </c>
      <c r="AS718" t="str">
        <f t="shared" si="203"/>
        <v/>
      </c>
      <c r="AT718" t="str">
        <f t="shared" si="203"/>
        <v/>
      </c>
      <c r="AU718" t="str">
        <f t="shared" si="203"/>
        <v/>
      </c>
      <c r="AV718" t="str">
        <f t="shared" si="203"/>
        <v/>
      </c>
      <c r="AW718" t="str">
        <f t="shared" si="203"/>
        <v/>
      </c>
      <c r="AX718" t="str">
        <f t="shared" si="203"/>
        <v/>
      </c>
      <c r="AY718" t="str">
        <f t="shared" si="203"/>
        <v/>
      </c>
      <c r="BA718">
        <v>718</v>
      </c>
      <c r="BB718">
        <f t="shared" si="197"/>
        <v>90</v>
      </c>
    </row>
    <row r="719" spans="1:54">
      <c r="A719" s="77"/>
      <c r="E719" s="78"/>
      <c r="F719" s="78"/>
      <c r="G719" t="str" cm="1">
        <f t="array" aca="1" ref="G719" ca="1">IFERROR(IF(INDIRECT("'"&amp;B719&amp;"'!Z"&amp;MATCH(INT(BA719/8)+1,INDIRECT("'"&amp;B719&amp;"'!B4:B15"),0)+3)=1,15,IF(INDIRECT("'"&amp;B719&amp;"'!X"&amp;MATCH(INT(BA719/8)+1,INDIRECT("'"&amp;B719&amp;"'!B4:B15"),0)+3)=1,10,IF(INDIRECT("'"&amp;B719&amp;"'!V"&amp;MATCH(INT(BA719/8)+1,INDIRECT("'"&amp;B719&amp;"'!B4:B15"),0)+3)=1,6,IF(INDIRECT("'"&amp;B719&amp;"'!V"&amp;MATCH(INT(BA719/8)+1,INDIRECT("'"&amp;B719&amp;"'!B4:B15"),0)+3)=1,4,0)))),"")</f>
        <v/>
      </c>
      <c r="H719" t="str" cm="1">
        <f t="array" aca="1" ref="H719" ca="1">IFERROR(IFERROR(INDIRECT("'"&amp;B719&amp;"'!AE"&amp;MATCH(INT(BA719/8)+1,INDIRECT("'"&amp;B719&amp;"'!B4:B15"),0)+3),0)-G719,"")</f>
        <v/>
      </c>
      <c r="I719" t="e">
        <f ca="1">H717+H718+H719</f>
        <v>#VALUE!</v>
      </c>
      <c r="J719" t="str">
        <f ca="1">IFERROR(ABS(SUM(I719,-F718,-E718))+ABS(SUM(IF(D719="Traversal",15,IF(D719="High",10,IF(D719="Mid",6,IF(D719="Low",4,0))))-G719)),"")</f>
        <v/>
      </c>
      <c r="K719" t="str" cm="1">
        <f t="array" aca="1" ref="K719" ca="1">IFERROR(INDIRECT("'"&amp;B719&amp;"'!AG"&amp;MATCH(INT(BA719/8)+1,INDIRECT("'"&amp;B719&amp;"'!B4:B15"),0)+3),"")</f>
        <v/>
      </c>
      <c r="M719" t="str">
        <f t="shared" ca="1" si="202"/>
        <v/>
      </c>
      <c r="N719" t="str">
        <f t="shared" si="202"/>
        <v/>
      </c>
      <c r="O719" t="str">
        <f t="shared" si="202"/>
        <v/>
      </c>
      <c r="P719" t="str">
        <f t="shared" si="202"/>
        <v/>
      </c>
      <c r="Q719" t="str">
        <f t="shared" si="202"/>
        <v/>
      </c>
      <c r="R719" t="str">
        <f t="shared" si="202"/>
        <v/>
      </c>
      <c r="S719" t="str">
        <f t="shared" si="202"/>
        <v/>
      </c>
      <c r="T719" t="str">
        <f t="shared" si="202"/>
        <v/>
      </c>
      <c r="U719" t="str">
        <f t="shared" si="202"/>
        <v/>
      </c>
      <c r="V719" t="str">
        <f t="shared" si="202"/>
        <v/>
      </c>
      <c r="W719" t="str">
        <f t="shared" si="202"/>
        <v/>
      </c>
      <c r="X719" t="str">
        <f t="shared" si="202"/>
        <v/>
      </c>
      <c r="Y719" t="str">
        <f t="shared" si="202"/>
        <v/>
      </c>
      <c r="Z719" t="str">
        <f t="shared" si="202"/>
        <v/>
      </c>
      <c r="AA719" t="str">
        <f t="shared" si="202"/>
        <v/>
      </c>
      <c r="AB719" t="str">
        <f t="shared" si="202"/>
        <v/>
      </c>
      <c r="AC719" t="str">
        <f t="shared" si="201"/>
        <v/>
      </c>
      <c r="AD719" t="str">
        <f t="shared" si="201"/>
        <v/>
      </c>
      <c r="AE719" t="str">
        <f t="shared" si="201"/>
        <v/>
      </c>
      <c r="AF719" t="str">
        <f t="shared" si="201"/>
        <v/>
      </c>
      <c r="AG719" t="str">
        <f t="shared" si="201"/>
        <v/>
      </c>
      <c r="AH719" t="str">
        <f t="shared" si="201"/>
        <v/>
      </c>
      <c r="AI719" t="str">
        <f t="shared" si="201"/>
        <v/>
      </c>
      <c r="AJ719" t="str">
        <f t="shared" si="201"/>
        <v/>
      </c>
      <c r="AK719" t="str">
        <f t="shared" si="201"/>
        <v/>
      </c>
      <c r="AL719" t="str">
        <f t="shared" si="201"/>
        <v/>
      </c>
      <c r="AM719" t="str">
        <f t="shared" si="201"/>
        <v/>
      </c>
      <c r="AN719" t="str">
        <f t="shared" si="201"/>
        <v/>
      </c>
      <c r="AO719" t="str">
        <f t="shared" si="201"/>
        <v/>
      </c>
      <c r="AP719" t="str">
        <f t="shared" si="201"/>
        <v/>
      </c>
      <c r="AQ719" t="str">
        <f t="shared" si="201"/>
        <v/>
      </c>
      <c r="AR719" t="str">
        <f t="shared" si="203"/>
        <v/>
      </c>
      <c r="AS719" t="str">
        <f t="shared" si="203"/>
        <v/>
      </c>
      <c r="AT719" t="str">
        <f t="shared" si="203"/>
        <v/>
      </c>
      <c r="AU719" t="str">
        <f t="shared" si="203"/>
        <v/>
      </c>
      <c r="AV719" t="str">
        <f t="shared" si="203"/>
        <v/>
      </c>
      <c r="AW719" t="str">
        <f t="shared" si="203"/>
        <v/>
      </c>
      <c r="AX719" t="str">
        <f t="shared" si="203"/>
        <v/>
      </c>
      <c r="AY719" t="str">
        <f t="shared" si="203"/>
        <v/>
      </c>
      <c r="BA719">
        <v>719</v>
      </c>
      <c r="BB719">
        <f t="shared" si="197"/>
        <v>90</v>
      </c>
    </row>
    <row r="720" spans="1:54">
      <c r="A720" s="77"/>
      <c r="E720" s="78"/>
      <c r="F720" s="78"/>
      <c r="G720" t="str" cm="1">
        <f t="array" aca="1" ref="G720" ca="1">IFERROR(IF(INDIRECT("'"&amp;B720&amp;"'!Z"&amp;MATCH(INT(BA720/8)+1,INDIRECT("'"&amp;B720&amp;"'!B4:B15"),0)+3)=1,15,IF(INDIRECT("'"&amp;B720&amp;"'!X"&amp;MATCH(INT(BA720/8)+1,INDIRECT("'"&amp;B720&amp;"'!B4:B15"),0)+3)=1,10,IF(INDIRECT("'"&amp;B720&amp;"'!V"&amp;MATCH(INT(BA720/8)+1,INDIRECT("'"&amp;B720&amp;"'!B4:B15"),0)+3)=1,6,IF(INDIRECT("'"&amp;B720&amp;"'!V"&amp;MATCH(INT(BA720/8)+1,INDIRECT("'"&amp;B720&amp;"'!B4:B15"),0)+3)=1,4,0)))),"")</f>
        <v/>
      </c>
      <c r="H720" t="str" cm="1">
        <f t="array" aca="1" ref="H720" ca="1">IFERROR(IFERROR(INDIRECT("'"&amp;B720&amp;"'!AE"&amp;MATCH(INT(BA720/8)+1,INDIRECT("'"&amp;B720&amp;"'!B4:B15"),0)+3),0)-G720,"")</f>
        <v/>
      </c>
      <c r="K720" t="str" cm="1">
        <f t="array" aca="1" ref="K720" ca="1">IFERROR(INDIRECT("'"&amp;B720&amp;"'!AG"&amp;MATCH(INT(BA720/8)+1,INDIRECT("'"&amp;B720&amp;"'!B4:B15"),0)+3),"")</f>
        <v/>
      </c>
      <c r="M720" t="str">
        <f t="shared" ca="1" si="202"/>
        <v/>
      </c>
      <c r="N720" t="str">
        <f t="shared" si="202"/>
        <v/>
      </c>
      <c r="O720" t="str">
        <f t="shared" si="202"/>
        <v/>
      </c>
      <c r="P720" t="str">
        <f t="shared" si="202"/>
        <v/>
      </c>
      <c r="Q720" t="str">
        <f t="shared" si="202"/>
        <v/>
      </c>
      <c r="R720" t="str">
        <f t="shared" si="202"/>
        <v/>
      </c>
      <c r="S720" t="str">
        <f t="shared" si="202"/>
        <v/>
      </c>
      <c r="T720" t="str">
        <f t="shared" si="202"/>
        <v/>
      </c>
      <c r="U720" t="str">
        <f t="shared" si="202"/>
        <v/>
      </c>
      <c r="V720" t="str">
        <f t="shared" si="202"/>
        <v/>
      </c>
      <c r="W720" t="str">
        <f t="shared" si="202"/>
        <v/>
      </c>
      <c r="X720" t="str">
        <f t="shared" si="202"/>
        <v/>
      </c>
      <c r="Y720" t="str">
        <f t="shared" si="202"/>
        <v/>
      </c>
      <c r="Z720" t="str">
        <f t="shared" si="202"/>
        <v/>
      </c>
      <c r="AA720" t="str">
        <f t="shared" si="202"/>
        <v/>
      </c>
      <c r="AB720" t="str">
        <f t="shared" si="202"/>
        <v/>
      </c>
      <c r="AC720" t="str">
        <f t="shared" si="201"/>
        <v/>
      </c>
      <c r="AD720" t="str">
        <f t="shared" si="201"/>
        <v/>
      </c>
      <c r="AE720" t="str">
        <f t="shared" si="201"/>
        <v/>
      </c>
      <c r="AF720" t="str">
        <f t="shared" si="201"/>
        <v/>
      </c>
      <c r="AG720" t="str">
        <f t="shared" si="201"/>
        <v/>
      </c>
      <c r="AH720" t="str">
        <f t="shared" si="201"/>
        <v/>
      </c>
      <c r="AI720" t="str">
        <f t="shared" si="201"/>
        <v/>
      </c>
      <c r="AJ720" t="str">
        <f t="shared" si="201"/>
        <v/>
      </c>
      <c r="AK720" t="str">
        <f t="shared" si="201"/>
        <v/>
      </c>
      <c r="AL720" t="str">
        <f t="shared" si="201"/>
        <v/>
      </c>
      <c r="AM720" t="str">
        <f t="shared" si="201"/>
        <v/>
      </c>
      <c r="AN720" t="str">
        <f t="shared" si="201"/>
        <v/>
      </c>
      <c r="AO720" t="str">
        <f t="shared" si="201"/>
        <v/>
      </c>
      <c r="AP720" t="str">
        <f t="shared" si="201"/>
        <v/>
      </c>
      <c r="AQ720" t="str">
        <f t="shared" si="201"/>
        <v/>
      </c>
      <c r="AR720" t="str">
        <f t="shared" si="203"/>
        <v/>
      </c>
      <c r="AS720" t="str">
        <f t="shared" si="203"/>
        <v/>
      </c>
      <c r="AT720" t="str">
        <f t="shared" si="203"/>
        <v/>
      </c>
      <c r="AU720" t="str">
        <f t="shared" si="203"/>
        <v/>
      </c>
      <c r="AV720" t="str">
        <f t="shared" si="203"/>
        <v/>
      </c>
      <c r="AW720" t="str">
        <f t="shared" si="203"/>
        <v/>
      </c>
      <c r="AX720" t="str">
        <f t="shared" si="203"/>
        <v/>
      </c>
      <c r="AY720" t="str">
        <f t="shared" si="203"/>
        <v/>
      </c>
      <c r="BA720">
        <v>720</v>
      </c>
      <c r="BB720">
        <f t="shared" si="197"/>
        <v>91</v>
      </c>
    </row>
    <row r="721" spans="1:54">
      <c r="A721" s="77"/>
      <c r="E721" s="78"/>
      <c r="F721" s="78"/>
      <c r="G721" t="str" cm="1">
        <f t="array" aca="1" ref="G721" ca="1">IFERROR(IF(INDIRECT("'"&amp;B721&amp;"'!Z"&amp;MATCH(INT(BA721/8)+1,INDIRECT("'"&amp;B721&amp;"'!B4:B15"),0)+3)=1,15,IF(INDIRECT("'"&amp;B721&amp;"'!X"&amp;MATCH(INT(BA721/8)+1,INDIRECT("'"&amp;B721&amp;"'!B4:B15"),0)+3)=1,10,IF(INDIRECT("'"&amp;B721&amp;"'!V"&amp;MATCH(INT(BA721/8)+1,INDIRECT("'"&amp;B721&amp;"'!B4:B15"),0)+3)=1,6,IF(INDIRECT("'"&amp;B721&amp;"'!V"&amp;MATCH(INT(BA721/8)+1,INDIRECT("'"&amp;B721&amp;"'!B4:B15"),0)+3)=1,4,0)))),"")</f>
        <v/>
      </c>
      <c r="H721" t="str" cm="1">
        <f t="array" aca="1" ref="H721" ca="1">IFERROR(IFERROR(INDIRECT("'"&amp;B721&amp;"'!AE"&amp;MATCH(INT(BA721/8)+1,INDIRECT("'"&amp;B721&amp;"'!B4:B15"),0)+3),0)-G721,"")</f>
        <v/>
      </c>
      <c r="K721" t="str" cm="1">
        <f t="array" aca="1" ref="K721" ca="1">IFERROR(INDIRECT("'"&amp;B721&amp;"'!AG"&amp;MATCH(INT(BA721/8)+1,INDIRECT("'"&amp;B721&amp;"'!B4:B15"),0)+3),"")</f>
        <v/>
      </c>
      <c r="M721" t="str">
        <f t="shared" ca="1" si="202"/>
        <v/>
      </c>
      <c r="N721" t="str">
        <f t="shared" si="202"/>
        <v/>
      </c>
      <c r="O721" t="str">
        <f t="shared" si="202"/>
        <v/>
      </c>
      <c r="P721" t="str">
        <f t="shared" si="202"/>
        <v/>
      </c>
      <c r="Q721" t="str">
        <f t="shared" si="202"/>
        <v/>
      </c>
      <c r="R721" t="str">
        <f t="shared" si="202"/>
        <v/>
      </c>
      <c r="S721" t="str">
        <f t="shared" si="202"/>
        <v/>
      </c>
      <c r="T721" t="str">
        <f t="shared" si="202"/>
        <v/>
      </c>
      <c r="U721" t="str">
        <f t="shared" si="202"/>
        <v/>
      </c>
      <c r="V721" t="str">
        <f t="shared" si="202"/>
        <v/>
      </c>
      <c r="W721" t="str">
        <f t="shared" si="202"/>
        <v/>
      </c>
      <c r="X721" t="str">
        <f t="shared" si="202"/>
        <v/>
      </c>
      <c r="Y721" t="str">
        <f t="shared" si="202"/>
        <v/>
      </c>
      <c r="Z721" t="str">
        <f t="shared" si="202"/>
        <v/>
      </c>
      <c r="AA721" t="str">
        <f t="shared" si="202"/>
        <v/>
      </c>
      <c r="AB721" t="str">
        <f t="shared" si="202"/>
        <v/>
      </c>
      <c r="AC721" t="str">
        <f t="shared" si="201"/>
        <v/>
      </c>
      <c r="AD721" t="str">
        <f t="shared" si="201"/>
        <v/>
      </c>
      <c r="AE721" t="str">
        <f t="shared" si="201"/>
        <v/>
      </c>
      <c r="AF721" t="str">
        <f t="shared" si="201"/>
        <v/>
      </c>
      <c r="AG721" t="str">
        <f t="shared" si="201"/>
        <v/>
      </c>
      <c r="AH721" t="str">
        <f t="shared" si="201"/>
        <v/>
      </c>
      <c r="AI721" t="str">
        <f t="shared" si="201"/>
        <v/>
      </c>
      <c r="AJ721" t="str">
        <f t="shared" si="201"/>
        <v/>
      </c>
      <c r="AK721" t="str">
        <f t="shared" si="201"/>
        <v/>
      </c>
      <c r="AL721" t="str">
        <f t="shared" si="201"/>
        <v/>
      </c>
      <c r="AM721" t="str">
        <f t="shared" si="201"/>
        <v/>
      </c>
      <c r="AN721" t="str">
        <f t="shared" si="201"/>
        <v/>
      </c>
      <c r="AO721" t="str">
        <f t="shared" si="201"/>
        <v/>
      </c>
      <c r="AP721" t="str">
        <f t="shared" si="201"/>
        <v/>
      </c>
      <c r="AQ721" t="str">
        <f t="shared" si="201"/>
        <v/>
      </c>
      <c r="AR721" t="str">
        <f t="shared" si="203"/>
        <v/>
      </c>
      <c r="AS721" t="str">
        <f t="shared" si="203"/>
        <v/>
      </c>
      <c r="AT721" t="str">
        <f t="shared" si="203"/>
        <v/>
      </c>
      <c r="AU721" t="str">
        <f t="shared" si="203"/>
        <v/>
      </c>
      <c r="AV721" t="str">
        <f t="shared" si="203"/>
        <v/>
      </c>
      <c r="AW721" t="str">
        <f t="shared" si="203"/>
        <v/>
      </c>
      <c r="AX721" t="str">
        <f t="shared" si="203"/>
        <v/>
      </c>
      <c r="AY721" t="str">
        <f t="shared" si="203"/>
        <v/>
      </c>
      <c r="BA721">
        <v>721</v>
      </c>
      <c r="BB721">
        <f t="shared" si="197"/>
        <v>91</v>
      </c>
    </row>
    <row r="722" spans="1:54">
      <c r="A722" s="77"/>
      <c r="E722" s="78"/>
      <c r="F722" s="78"/>
      <c r="G722" t="str" cm="1">
        <f t="array" aca="1" ref="G722" ca="1">IFERROR(IF(INDIRECT("'"&amp;B722&amp;"'!Z"&amp;MATCH(INT(BA722/8)+1,INDIRECT("'"&amp;B722&amp;"'!B4:B15"),0)+3)=1,15,IF(INDIRECT("'"&amp;B722&amp;"'!X"&amp;MATCH(INT(BA722/8)+1,INDIRECT("'"&amp;B722&amp;"'!B4:B15"),0)+3)=1,10,IF(INDIRECT("'"&amp;B722&amp;"'!V"&amp;MATCH(INT(BA722/8)+1,INDIRECT("'"&amp;B722&amp;"'!B4:B15"),0)+3)=1,6,IF(INDIRECT("'"&amp;B722&amp;"'!V"&amp;MATCH(INT(BA722/8)+1,INDIRECT("'"&amp;B722&amp;"'!B4:B15"),0)+3)=1,4,0)))),"")</f>
        <v/>
      </c>
      <c r="H722" t="str" cm="1">
        <f t="array" aca="1" ref="H722" ca="1">IFERROR(IFERROR(INDIRECT("'"&amp;B722&amp;"'!AE"&amp;MATCH(INT(BA722/8)+1,INDIRECT("'"&amp;B722&amp;"'!B4:B15"),0)+3),0)-G722,"")</f>
        <v/>
      </c>
      <c r="I722" t="e">
        <f ca="1">H722+H723+H724</f>
        <v>#VALUE!</v>
      </c>
      <c r="J722" t="str">
        <f ca="1">IFERROR(ABS(SUM(I722,-F723,-E723))+ABS(SUM(IF(D722="Traversal",15,IF(D722="High",10,IF(D722="Mid",6,IF(D722="Low",4,0))))-G722)),"")</f>
        <v/>
      </c>
      <c r="K722" t="str" cm="1">
        <f t="array" aca="1" ref="K722" ca="1">IFERROR(INDIRECT("'"&amp;B722&amp;"'!AG"&amp;MATCH(INT(BA722/8)+1,INDIRECT("'"&amp;B722&amp;"'!B4:B15"),0)+3),"")</f>
        <v/>
      </c>
      <c r="M722" t="str">
        <f t="shared" ca="1" si="202"/>
        <v/>
      </c>
      <c r="N722" t="str">
        <f t="shared" si="202"/>
        <v/>
      </c>
      <c r="O722" t="str">
        <f t="shared" si="202"/>
        <v/>
      </c>
      <c r="P722" t="str">
        <f t="shared" si="202"/>
        <v/>
      </c>
      <c r="Q722" t="str">
        <f t="shared" si="202"/>
        <v/>
      </c>
      <c r="R722" t="str">
        <f t="shared" si="202"/>
        <v/>
      </c>
      <c r="S722" t="str">
        <f t="shared" si="202"/>
        <v/>
      </c>
      <c r="T722" t="str">
        <f t="shared" si="202"/>
        <v/>
      </c>
      <c r="U722" t="str">
        <f t="shared" si="202"/>
        <v/>
      </c>
      <c r="V722" t="str">
        <f t="shared" si="202"/>
        <v/>
      </c>
      <c r="W722" t="str">
        <f t="shared" si="202"/>
        <v/>
      </c>
      <c r="X722" t="str">
        <f t="shared" si="202"/>
        <v/>
      </c>
      <c r="Y722" t="str">
        <f t="shared" si="202"/>
        <v/>
      </c>
      <c r="Z722" t="str">
        <f t="shared" si="202"/>
        <v/>
      </c>
      <c r="AA722" t="str">
        <f t="shared" si="202"/>
        <v/>
      </c>
      <c r="AB722" t="str">
        <f t="shared" si="202"/>
        <v/>
      </c>
      <c r="AC722" t="str">
        <f t="shared" si="201"/>
        <v/>
      </c>
      <c r="AD722" t="str">
        <f t="shared" si="201"/>
        <v/>
      </c>
      <c r="AE722" t="str">
        <f t="shared" si="201"/>
        <v/>
      </c>
      <c r="AF722" t="str">
        <f t="shared" si="201"/>
        <v/>
      </c>
      <c r="AG722" t="str">
        <f t="shared" si="201"/>
        <v/>
      </c>
      <c r="AH722" t="str">
        <f t="shared" si="201"/>
        <v/>
      </c>
      <c r="AI722" t="str">
        <f t="shared" si="201"/>
        <v/>
      </c>
      <c r="AJ722" t="str">
        <f t="shared" si="201"/>
        <v/>
      </c>
      <c r="AK722" t="str">
        <f t="shared" si="201"/>
        <v/>
      </c>
      <c r="AL722" t="str">
        <f t="shared" si="201"/>
        <v/>
      </c>
      <c r="AM722" t="str">
        <f t="shared" si="201"/>
        <v/>
      </c>
      <c r="AN722" t="str">
        <f t="shared" si="201"/>
        <v/>
      </c>
      <c r="AO722" t="str">
        <f t="shared" si="201"/>
        <v/>
      </c>
      <c r="AP722" t="str">
        <f t="shared" si="201"/>
        <v/>
      </c>
      <c r="AQ722" t="str">
        <f t="shared" si="201"/>
        <v/>
      </c>
      <c r="AR722" t="str">
        <f t="shared" si="203"/>
        <v/>
      </c>
      <c r="AS722" t="str">
        <f t="shared" si="203"/>
        <v/>
      </c>
      <c r="AT722" t="str">
        <f t="shared" si="203"/>
        <v/>
      </c>
      <c r="AU722" t="str">
        <f t="shared" si="203"/>
        <v/>
      </c>
      <c r="AV722" t="str">
        <f t="shared" si="203"/>
        <v/>
      </c>
      <c r="AW722" t="str">
        <f t="shared" si="203"/>
        <v/>
      </c>
      <c r="AX722" t="str">
        <f t="shared" si="203"/>
        <v/>
      </c>
      <c r="AY722" t="str">
        <f t="shared" si="203"/>
        <v/>
      </c>
      <c r="BA722">
        <v>722</v>
      </c>
      <c r="BB722">
        <f t="shared" si="197"/>
        <v>91</v>
      </c>
    </row>
    <row r="723" spans="1:54">
      <c r="A723" s="77"/>
      <c r="E723" s="78"/>
      <c r="F723" s="78"/>
      <c r="G723" t="str" cm="1">
        <f t="array" aca="1" ref="G723" ca="1">IFERROR(IF(INDIRECT("'"&amp;B723&amp;"'!Z"&amp;MATCH(INT(BA723/8)+1,INDIRECT("'"&amp;B723&amp;"'!B4:B15"),0)+3)=1,15,IF(INDIRECT("'"&amp;B723&amp;"'!X"&amp;MATCH(INT(BA723/8)+1,INDIRECT("'"&amp;B723&amp;"'!B4:B15"),0)+3)=1,10,IF(INDIRECT("'"&amp;B723&amp;"'!V"&amp;MATCH(INT(BA723/8)+1,INDIRECT("'"&amp;B723&amp;"'!B4:B15"),0)+3)=1,6,IF(INDIRECT("'"&amp;B723&amp;"'!V"&amp;MATCH(INT(BA723/8)+1,INDIRECT("'"&amp;B723&amp;"'!B4:B15"),0)+3)=1,4,0)))),"")</f>
        <v/>
      </c>
      <c r="H723" t="str" cm="1">
        <f t="array" aca="1" ref="H723" ca="1">IFERROR(IFERROR(INDIRECT("'"&amp;B723&amp;"'!AE"&amp;MATCH(INT(BA723/8)+1,INDIRECT("'"&amp;B723&amp;"'!B4:B15"),0)+3),0)-G723,"")</f>
        <v/>
      </c>
      <c r="I723" t="e">
        <f ca="1">H722+H723+H724</f>
        <v>#VALUE!</v>
      </c>
      <c r="J723" t="str">
        <f ca="1">IFERROR(ABS(SUM(I723,-F723,-E723))+ABS(SUM(IF(D723="Traversal",15,IF(D723="High",10,IF(D723="Mid",6,IF(D723="Low",4,0))))-G723)),"")</f>
        <v/>
      </c>
      <c r="K723" t="str" cm="1">
        <f t="array" aca="1" ref="K723" ca="1">IFERROR(INDIRECT("'"&amp;B723&amp;"'!AG"&amp;MATCH(INT(BA723/8)+1,INDIRECT("'"&amp;B723&amp;"'!B4:B15"),0)+3),"")</f>
        <v/>
      </c>
      <c r="M723" t="str">
        <f t="shared" ca="1" si="202"/>
        <v/>
      </c>
      <c r="N723" t="str">
        <f t="shared" si="202"/>
        <v/>
      </c>
      <c r="O723" t="str">
        <f t="shared" si="202"/>
        <v/>
      </c>
      <c r="P723" t="str">
        <f t="shared" si="202"/>
        <v/>
      </c>
      <c r="Q723" t="str">
        <f t="shared" si="202"/>
        <v/>
      </c>
      <c r="R723" t="str">
        <f t="shared" si="202"/>
        <v/>
      </c>
      <c r="S723" t="str">
        <f t="shared" si="202"/>
        <v/>
      </c>
      <c r="T723" t="str">
        <f t="shared" si="202"/>
        <v/>
      </c>
      <c r="U723" t="str">
        <f t="shared" si="202"/>
        <v/>
      </c>
      <c r="V723" t="str">
        <f t="shared" si="202"/>
        <v/>
      </c>
      <c r="W723" t="str">
        <f t="shared" si="202"/>
        <v/>
      </c>
      <c r="X723" t="str">
        <f t="shared" si="202"/>
        <v/>
      </c>
      <c r="Y723" t="str">
        <f t="shared" si="202"/>
        <v/>
      </c>
      <c r="Z723" t="str">
        <f t="shared" si="202"/>
        <v/>
      </c>
      <c r="AA723" t="str">
        <f t="shared" si="202"/>
        <v/>
      </c>
      <c r="AB723" t="str">
        <f t="shared" si="202"/>
        <v/>
      </c>
      <c r="AC723" t="str">
        <f t="shared" si="201"/>
        <v/>
      </c>
      <c r="AD723" t="str">
        <f t="shared" si="201"/>
        <v/>
      </c>
      <c r="AE723" t="str">
        <f t="shared" si="201"/>
        <v/>
      </c>
      <c r="AF723" t="str">
        <f t="shared" si="201"/>
        <v/>
      </c>
      <c r="AG723" t="str">
        <f t="shared" si="201"/>
        <v/>
      </c>
      <c r="AH723" t="str">
        <f t="shared" si="201"/>
        <v/>
      </c>
      <c r="AI723" t="str">
        <f t="shared" si="201"/>
        <v/>
      </c>
      <c r="AJ723" t="str">
        <f t="shared" si="201"/>
        <v/>
      </c>
      <c r="AK723" t="str">
        <f t="shared" si="201"/>
        <v/>
      </c>
      <c r="AL723" t="str">
        <f t="shared" si="201"/>
        <v/>
      </c>
      <c r="AM723" t="str">
        <f t="shared" si="201"/>
        <v/>
      </c>
      <c r="AN723" t="str">
        <f t="shared" si="201"/>
        <v/>
      </c>
      <c r="AO723" t="str">
        <f t="shared" si="201"/>
        <v/>
      </c>
      <c r="AP723" t="str">
        <f t="shared" si="201"/>
        <v/>
      </c>
      <c r="AQ723" t="str">
        <f t="shared" si="201"/>
        <v/>
      </c>
      <c r="AR723" t="str">
        <f t="shared" si="203"/>
        <v/>
      </c>
      <c r="AS723" t="str">
        <f t="shared" si="203"/>
        <v/>
      </c>
      <c r="AT723" t="str">
        <f t="shared" si="203"/>
        <v/>
      </c>
      <c r="AU723" t="str">
        <f t="shared" si="203"/>
        <v/>
      </c>
      <c r="AV723" t="str">
        <f t="shared" si="203"/>
        <v/>
      </c>
      <c r="AW723" t="str">
        <f t="shared" si="203"/>
        <v/>
      </c>
      <c r="AX723" t="str">
        <f t="shared" si="203"/>
        <v/>
      </c>
      <c r="AY723" t="str">
        <f t="shared" si="203"/>
        <v/>
      </c>
      <c r="BA723">
        <v>723</v>
      </c>
      <c r="BB723">
        <f t="shared" si="197"/>
        <v>91</v>
      </c>
    </row>
    <row r="724" spans="1:54">
      <c r="A724" s="77"/>
      <c r="E724" s="78"/>
      <c r="F724" s="78"/>
      <c r="G724" t="str" cm="1">
        <f t="array" aca="1" ref="G724" ca="1">IFERROR(IF(INDIRECT("'"&amp;B724&amp;"'!Z"&amp;MATCH(INT(BA724/8)+1,INDIRECT("'"&amp;B724&amp;"'!B4:B15"),0)+3)=1,15,IF(INDIRECT("'"&amp;B724&amp;"'!X"&amp;MATCH(INT(BA724/8)+1,INDIRECT("'"&amp;B724&amp;"'!B4:B15"),0)+3)=1,10,IF(INDIRECT("'"&amp;B724&amp;"'!V"&amp;MATCH(INT(BA724/8)+1,INDIRECT("'"&amp;B724&amp;"'!B4:B15"),0)+3)=1,6,IF(INDIRECT("'"&amp;B724&amp;"'!V"&amp;MATCH(INT(BA724/8)+1,INDIRECT("'"&amp;B724&amp;"'!B4:B15"),0)+3)=1,4,0)))),"")</f>
        <v/>
      </c>
      <c r="H724" t="str" cm="1">
        <f t="array" aca="1" ref="H724" ca="1">IFERROR(IFERROR(INDIRECT("'"&amp;B724&amp;"'!AE"&amp;MATCH(INT(BA724/8)+1,INDIRECT("'"&amp;B724&amp;"'!B4:B15"),0)+3),0)-G724,"")</f>
        <v/>
      </c>
      <c r="I724" t="e">
        <f ca="1">H722+H723+H724</f>
        <v>#VALUE!</v>
      </c>
      <c r="J724" t="str">
        <f ca="1">IFERROR(ABS(SUM(I724,-F723,-E723))+ABS(SUM(IF(D724="Traversal",15,IF(D724="High",10,IF(D724="Mid",6,IF(D724="Low",4,0))))-G724)),"")</f>
        <v/>
      </c>
      <c r="K724" t="str" cm="1">
        <f t="array" aca="1" ref="K724" ca="1">IFERROR(INDIRECT("'"&amp;B724&amp;"'!AG"&amp;MATCH(INT(BA724/8)+1,INDIRECT("'"&amp;B724&amp;"'!B4:B15"),0)+3),"")</f>
        <v/>
      </c>
      <c r="M724" t="str">
        <f t="shared" ca="1" si="202"/>
        <v/>
      </c>
      <c r="N724" t="str">
        <f t="shared" si="202"/>
        <v/>
      </c>
      <c r="O724" t="str">
        <f t="shared" si="202"/>
        <v/>
      </c>
      <c r="P724" t="str">
        <f t="shared" si="202"/>
        <v/>
      </c>
      <c r="Q724" t="str">
        <f t="shared" si="202"/>
        <v/>
      </c>
      <c r="R724" t="str">
        <f t="shared" si="202"/>
        <v/>
      </c>
      <c r="S724" t="str">
        <f t="shared" si="202"/>
        <v/>
      </c>
      <c r="T724" t="str">
        <f t="shared" si="202"/>
        <v/>
      </c>
      <c r="U724" t="str">
        <f t="shared" si="202"/>
        <v/>
      </c>
      <c r="V724" t="str">
        <f t="shared" si="202"/>
        <v/>
      </c>
      <c r="W724" t="str">
        <f t="shared" si="202"/>
        <v/>
      </c>
      <c r="X724" t="str">
        <f t="shared" si="202"/>
        <v/>
      </c>
      <c r="Y724" t="str">
        <f t="shared" si="202"/>
        <v/>
      </c>
      <c r="Z724" t="str">
        <f t="shared" si="202"/>
        <v/>
      </c>
      <c r="AA724" t="str">
        <f t="shared" si="202"/>
        <v/>
      </c>
      <c r="AB724" t="str">
        <f t="shared" si="202"/>
        <v/>
      </c>
      <c r="AC724" t="str">
        <f t="shared" si="201"/>
        <v/>
      </c>
      <c r="AD724" t="str">
        <f t="shared" si="201"/>
        <v/>
      </c>
      <c r="AE724" t="str">
        <f t="shared" si="201"/>
        <v/>
      </c>
      <c r="AF724" t="str">
        <f t="shared" si="201"/>
        <v/>
      </c>
      <c r="AG724" t="str">
        <f t="shared" si="201"/>
        <v/>
      </c>
      <c r="AH724" t="str">
        <f t="shared" si="201"/>
        <v/>
      </c>
      <c r="AI724" t="str">
        <f t="shared" si="201"/>
        <v/>
      </c>
      <c r="AJ724" t="str">
        <f t="shared" si="201"/>
        <v/>
      </c>
      <c r="AK724" t="str">
        <f t="shared" si="201"/>
        <v/>
      </c>
      <c r="AL724" t="str">
        <f t="shared" si="201"/>
        <v/>
      </c>
      <c r="AM724" t="str">
        <f t="shared" si="201"/>
        <v/>
      </c>
      <c r="AN724" t="str">
        <f t="shared" si="201"/>
        <v/>
      </c>
      <c r="AO724" t="str">
        <f t="shared" si="201"/>
        <v/>
      </c>
      <c r="AP724" t="str">
        <f t="shared" si="201"/>
        <v/>
      </c>
      <c r="AQ724" t="str">
        <f t="shared" si="201"/>
        <v/>
      </c>
      <c r="AR724" t="str">
        <f t="shared" si="203"/>
        <v/>
      </c>
      <c r="AS724" t="str">
        <f t="shared" si="203"/>
        <v/>
      </c>
      <c r="AT724" t="str">
        <f t="shared" si="203"/>
        <v/>
      </c>
      <c r="AU724" t="str">
        <f t="shared" si="203"/>
        <v/>
      </c>
      <c r="AV724" t="str">
        <f t="shared" si="203"/>
        <v/>
      </c>
      <c r="AW724" t="str">
        <f t="shared" si="203"/>
        <v/>
      </c>
      <c r="AX724" t="str">
        <f t="shared" si="203"/>
        <v/>
      </c>
      <c r="AY724" t="str">
        <f t="shared" si="203"/>
        <v/>
      </c>
      <c r="BA724">
        <v>724</v>
      </c>
      <c r="BB724">
        <f t="shared" si="197"/>
        <v>91</v>
      </c>
    </row>
    <row r="725" spans="1:54">
      <c r="A725" s="77"/>
      <c r="E725" s="78"/>
      <c r="F725" s="78"/>
      <c r="G725" t="str" cm="1">
        <f t="array" aca="1" ref="G725" ca="1">IFERROR(IF(INDIRECT("'"&amp;B725&amp;"'!Z"&amp;MATCH(INT(BA725/8)+1,INDIRECT("'"&amp;B725&amp;"'!B4:B15"),0)+3)=1,15,IF(INDIRECT("'"&amp;B725&amp;"'!X"&amp;MATCH(INT(BA725/8)+1,INDIRECT("'"&amp;B725&amp;"'!B4:B15"),0)+3)=1,10,IF(INDIRECT("'"&amp;B725&amp;"'!V"&amp;MATCH(INT(BA725/8)+1,INDIRECT("'"&amp;B725&amp;"'!B4:B15"),0)+3)=1,6,IF(INDIRECT("'"&amp;B725&amp;"'!V"&amp;MATCH(INT(BA725/8)+1,INDIRECT("'"&amp;B725&amp;"'!B4:B15"),0)+3)=1,4,0)))),"")</f>
        <v/>
      </c>
      <c r="H725" t="str" cm="1">
        <f t="array" aca="1" ref="H725" ca="1">IFERROR(IFERROR(INDIRECT("'"&amp;B725&amp;"'!AE"&amp;MATCH(INT(BA725/8)+1,INDIRECT("'"&amp;B725&amp;"'!B4:B15"),0)+3),0)-G725,"")</f>
        <v/>
      </c>
      <c r="I725" t="e">
        <f ca="1">H725+H726+H727</f>
        <v>#VALUE!</v>
      </c>
      <c r="J725" t="str">
        <f ca="1">IFERROR(ABS(SUM(I725,-F726,-E726))+ABS(SUM(IF(D725="Traversal",15,IF(D725="High",10,IF(D725="Mid",6,IF(D725="Low",4,0))))-G725)),"")</f>
        <v/>
      </c>
      <c r="K725" t="str" cm="1">
        <f t="array" aca="1" ref="K725" ca="1">IFERROR(INDIRECT("'"&amp;B725&amp;"'!AG"&amp;MATCH(INT(BA725/8)+1,INDIRECT("'"&amp;B725&amp;"'!B4:B15"),0)+3),"")</f>
        <v/>
      </c>
      <c r="M725" t="str">
        <f t="shared" ca="1" si="202"/>
        <v/>
      </c>
      <c r="N725" t="str">
        <f t="shared" si="202"/>
        <v/>
      </c>
      <c r="O725" t="str">
        <f t="shared" si="202"/>
        <v/>
      </c>
      <c r="P725" t="str">
        <f t="shared" si="202"/>
        <v/>
      </c>
      <c r="Q725" t="str">
        <f t="shared" si="202"/>
        <v/>
      </c>
      <c r="R725" t="str">
        <f t="shared" si="202"/>
        <v/>
      </c>
      <c r="S725" t="str">
        <f t="shared" si="202"/>
        <v/>
      </c>
      <c r="T725" t="str">
        <f t="shared" si="202"/>
        <v/>
      </c>
      <c r="U725" t="str">
        <f t="shared" si="202"/>
        <v/>
      </c>
      <c r="V725" t="str">
        <f t="shared" si="202"/>
        <v/>
      </c>
      <c r="W725" t="str">
        <f t="shared" si="202"/>
        <v/>
      </c>
      <c r="X725" t="str">
        <f t="shared" si="202"/>
        <v/>
      </c>
      <c r="Y725" t="str">
        <f t="shared" si="202"/>
        <v/>
      </c>
      <c r="Z725" t="str">
        <f t="shared" si="202"/>
        <v/>
      </c>
      <c r="AA725" t="str">
        <f t="shared" si="202"/>
        <v/>
      </c>
      <c r="AB725" t="str">
        <f t="shared" si="202"/>
        <v/>
      </c>
      <c r="AC725" t="str">
        <f t="shared" si="201"/>
        <v/>
      </c>
      <c r="AD725" t="str">
        <f t="shared" si="201"/>
        <v/>
      </c>
      <c r="AE725" t="str">
        <f t="shared" si="201"/>
        <v/>
      </c>
      <c r="AF725" t="str">
        <f t="shared" si="201"/>
        <v/>
      </c>
      <c r="AG725" t="str">
        <f t="shared" si="201"/>
        <v/>
      </c>
      <c r="AH725" t="str">
        <f t="shared" si="201"/>
        <v/>
      </c>
      <c r="AI725" t="str">
        <f t="shared" si="201"/>
        <v/>
      </c>
      <c r="AJ725" t="str">
        <f t="shared" si="201"/>
        <v/>
      </c>
      <c r="AK725" t="str">
        <f t="shared" si="201"/>
        <v/>
      </c>
      <c r="AL725" t="str">
        <f t="shared" si="201"/>
        <v/>
      </c>
      <c r="AM725" t="str">
        <f t="shared" si="201"/>
        <v/>
      </c>
      <c r="AN725" t="str">
        <f t="shared" si="201"/>
        <v/>
      </c>
      <c r="AO725" t="str">
        <f t="shared" si="201"/>
        <v/>
      </c>
      <c r="AP725" t="str">
        <f t="shared" si="201"/>
        <v/>
      </c>
      <c r="AQ725" t="str">
        <f t="shared" si="201"/>
        <v/>
      </c>
      <c r="AR725" t="str">
        <f t="shared" si="203"/>
        <v/>
      </c>
      <c r="AS725" t="str">
        <f t="shared" si="203"/>
        <v/>
      </c>
      <c r="AT725" t="str">
        <f t="shared" si="203"/>
        <v/>
      </c>
      <c r="AU725" t="str">
        <f t="shared" si="203"/>
        <v/>
      </c>
      <c r="AV725" t="str">
        <f t="shared" si="203"/>
        <v/>
      </c>
      <c r="AW725" t="str">
        <f t="shared" si="203"/>
        <v/>
      </c>
      <c r="AX725" t="str">
        <f t="shared" si="203"/>
        <v/>
      </c>
      <c r="AY725" t="str">
        <f t="shared" si="203"/>
        <v/>
      </c>
      <c r="BA725">
        <v>725</v>
      </c>
      <c r="BB725">
        <f t="shared" si="197"/>
        <v>91</v>
      </c>
    </row>
    <row r="726" spans="1:54">
      <c r="A726" s="77"/>
      <c r="E726" s="78"/>
      <c r="F726" s="78"/>
      <c r="G726" t="str" cm="1">
        <f t="array" aca="1" ref="G726" ca="1">IFERROR(IF(INDIRECT("'"&amp;B726&amp;"'!Z"&amp;MATCH(INT(BA726/8)+1,INDIRECT("'"&amp;B726&amp;"'!B4:B15"),0)+3)=1,15,IF(INDIRECT("'"&amp;B726&amp;"'!X"&amp;MATCH(INT(BA726/8)+1,INDIRECT("'"&amp;B726&amp;"'!B4:B15"),0)+3)=1,10,IF(INDIRECT("'"&amp;B726&amp;"'!V"&amp;MATCH(INT(BA726/8)+1,INDIRECT("'"&amp;B726&amp;"'!B4:B15"),0)+3)=1,6,IF(INDIRECT("'"&amp;B726&amp;"'!V"&amp;MATCH(INT(BA726/8)+1,INDIRECT("'"&amp;B726&amp;"'!B4:B15"),0)+3)=1,4,0)))),"")</f>
        <v/>
      </c>
      <c r="H726" t="str" cm="1">
        <f t="array" aca="1" ref="H726" ca="1">IFERROR(IFERROR(INDIRECT("'"&amp;B726&amp;"'!AE"&amp;MATCH(INT(BA726/8)+1,INDIRECT("'"&amp;B726&amp;"'!B4:B15"),0)+3),0)-G726,"")</f>
        <v/>
      </c>
      <c r="I726" t="e">
        <f ca="1">H725+H726+H727</f>
        <v>#VALUE!</v>
      </c>
      <c r="J726" t="str">
        <f ca="1">IFERROR(ABS(SUM(I726,-F726,-E726))+ABS(SUM(IF(D726="Traversal",15,IF(D726="High",10,IF(D726="Mid",6,IF(D726="Low",4,0))))-G726)),"")</f>
        <v/>
      </c>
      <c r="K726" t="str" cm="1">
        <f t="array" aca="1" ref="K726" ca="1">IFERROR(INDIRECT("'"&amp;B726&amp;"'!AG"&amp;MATCH(INT(BA726/8)+1,INDIRECT("'"&amp;B726&amp;"'!B4:B15"),0)+3),"")</f>
        <v/>
      </c>
      <c r="M726" t="str">
        <f t="shared" ca="1" si="202"/>
        <v/>
      </c>
      <c r="N726" t="str">
        <f t="shared" si="202"/>
        <v/>
      </c>
      <c r="O726" t="str">
        <f t="shared" si="202"/>
        <v/>
      </c>
      <c r="P726" t="str">
        <f t="shared" si="202"/>
        <v/>
      </c>
      <c r="Q726" t="str">
        <f t="shared" si="202"/>
        <v/>
      </c>
      <c r="R726" t="str">
        <f t="shared" si="202"/>
        <v/>
      </c>
      <c r="S726" t="str">
        <f t="shared" si="202"/>
        <v/>
      </c>
      <c r="T726" t="str">
        <f t="shared" si="202"/>
        <v/>
      </c>
      <c r="U726" t="str">
        <f t="shared" si="202"/>
        <v/>
      </c>
      <c r="V726" t="str">
        <f t="shared" si="202"/>
        <v/>
      </c>
      <c r="W726" t="str">
        <f t="shared" si="202"/>
        <v/>
      </c>
      <c r="X726" t="str">
        <f t="shared" si="202"/>
        <v/>
      </c>
      <c r="Y726" t="str">
        <f t="shared" si="202"/>
        <v/>
      </c>
      <c r="Z726" t="str">
        <f t="shared" si="202"/>
        <v/>
      </c>
      <c r="AA726" t="str">
        <f t="shared" si="202"/>
        <v/>
      </c>
      <c r="AB726" t="str">
        <f t="shared" si="202"/>
        <v/>
      </c>
      <c r="AC726" t="str">
        <f t="shared" si="201"/>
        <v/>
      </c>
      <c r="AD726" t="str">
        <f t="shared" si="201"/>
        <v/>
      </c>
      <c r="AE726" t="str">
        <f t="shared" si="201"/>
        <v/>
      </c>
      <c r="AF726" t="str">
        <f t="shared" si="201"/>
        <v/>
      </c>
      <c r="AG726" t="str">
        <f t="shared" si="201"/>
        <v/>
      </c>
      <c r="AH726" t="str">
        <f t="shared" si="201"/>
        <v/>
      </c>
      <c r="AI726" t="str">
        <f t="shared" si="201"/>
        <v/>
      </c>
      <c r="AJ726" t="str">
        <f t="shared" si="201"/>
        <v/>
      </c>
      <c r="AK726" t="str">
        <f t="shared" si="201"/>
        <v/>
      </c>
      <c r="AL726" t="str">
        <f t="shared" si="201"/>
        <v/>
      </c>
      <c r="AM726" t="str">
        <f t="shared" si="201"/>
        <v/>
      </c>
      <c r="AN726" t="str">
        <f t="shared" si="201"/>
        <v/>
      </c>
      <c r="AO726" t="str">
        <f t="shared" si="201"/>
        <v/>
      </c>
      <c r="AP726" t="str">
        <f t="shared" si="201"/>
        <v/>
      </c>
      <c r="AQ726" t="str">
        <f t="shared" si="201"/>
        <v/>
      </c>
      <c r="AR726" t="str">
        <f t="shared" si="203"/>
        <v/>
      </c>
      <c r="AS726" t="str">
        <f t="shared" si="203"/>
        <v/>
      </c>
      <c r="AT726" t="str">
        <f t="shared" si="203"/>
        <v/>
      </c>
      <c r="AU726" t="str">
        <f t="shared" si="203"/>
        <v/>
      </c>
      <c r="AV726" t="str">
        <f t="shared" si="203"/>
        <v/>
      </c>
      <c r="AW726" t="str">
        <f t="shared" si="203"/>
        <v/>
      </c>
      <c r="AX726" t="str">
        <f t="shared" si="203"/>
        <v/>
      </c>
      <c r="AY726" t="str">
        <f t="shared" si="203"/>
        <v/>
      </c>
      <c r="BA726">
        <v>726</v>
      </c>
      <c r="BB726">
        <f t="shared" si="197"/>
        <v>91</v>
      </c>
    </row>
    <row r="727" spans="1:54">
      <c r="A727" s="77"/>
      <c r="E727" s="78"/>
      <c r="F727" s="78"/>
      <c r="G727" t="str" cm="1">
        <f t="array" aca="1" ref="G727" ca="1">IFERROR(IF(INDIRECT("'"&amp;B727&amp;"'!Z"&amp;MATCH(INT(BA727/8)+1,INDIRECT("'"&amp;B727&amp;"'!B4:B15"),0)+3)=1,15,IF(INDIRECT("'"&amp;B727&amp;"'!X"&amp;MATCH(INT(BA727/8)+1,INDIRECT("'"&amp;B727&amp;"'!B4:B15"),0)+3)=1,10,IF(INDIRECT("'"&amp;B727&amp;"'!V"&amp;MATCH(INT(BA727/8)+1,INDIRECT("'"&amp;B727&amp;"'!B4:B15"),0)+3)=1,6,IF(INDIRECT("'"&amp;B727&amp;"'!V"&amp;MATCH(INT(BA727/8)+1,INDIRECT("'"&amp;B727&amp;"'!B4:B15"),0)+3)=1,4,0)))),"")</f>
        <v/>
      </c>
      <c r="H727" t="str" cm="1">
        <f t="array" aca="1" ref="H727" ca="1">IFERROR(IFERROR(INDIRECT("'"&amp;B727&amp;"'!AE"&amp;MATCH(INT(BA727/8)+1,INDIRECT("'"&amp;B727&amp;"'!B4:B15"),0)+3),0)-G727,"")</f>
        <v/>
      </c>
      <c r="I727" t="e">
        <f ca="1">H725+H726+H727</f>
        <v>#VALUE!</v>
      </c>
      <c r="J727" t="str">
        <f ca="1">IFERROR(ABS(SUM(I727,-F726,-E726))+ABS(SUM(IF(D727="Traversal",15,IF(D727="High",10,IF(D727="Mid",6,IF(D727="Low",4,0))))-G727)),"")</f>
        <v/>
      </c>
      <c r="K727" t="str" cm="1">
        <f t="array" aca="1" ref="K727" ca="1">IFERROR(INDIRECT("'"&amp;B727&amp;"'!AG"&amp;MATCH(INT(BA727/8)+1,INDIRECT("'"&amp;B727&amp;"'!B4:B15"),0)+3),"")</f>
        <v/>
      </c>
      <c r="M727" t="str">
        <f t="shared" ca="1" si="202"/>
        <v/>
      </c>
      <c r="N727" t="str">
        <f t="shared" si="202"/>
        <v/>
      </c>
      <c r="O727" t="str">
        <f t="shared" si="202"/>
        <v/>
      </c>
      <c r="P727" t="str">
        <f t="shared" si="202"/>
        <v/>
      </c>
      <c r="Q727" t="str">
        <f t="shared" si="202"/>
        <v/>
      </c>
      <c r="R727" t="str">
        <f t="shared" si="202"/>
        <v/>
      </c>
      <c r="S727" t="str">
        <f t="shared" si="202"/>
        <v/>
      </c>
      <c r="T727" t="str">
        <f t="shared" si="202"/>
        <v/>
      </c>
      <c r="U727" t="str">
        <f t="shared" si="202"/>
        <v/>
      </c>
      <c r="V727" t="str">
        <f t="shared" si="202"/>
        <v/>
      </c>
      <c r="W727" t="str">
        <f t="shared" si="202"/>
        <v/>
      </c>
      <c r="X727" t="str">
        <f t="shared" si="202"/>
        <v/>
      </c>
      <c r="Y727" t="str">
        <f t="shared" si="202"/>
        <v/>
      </c>
      <c r="Z727" t="str">
        <f t="shared" si="202"/>
        <v/>
      </c>
      <c r="AA727" t="str">
        <f t="shared" si="202"/>
        <v/>
      </c>
      <c r="AB727" t="str">
        <f t="shared" si="202"/>
        <v/>
      </c>
      <c r="AC727" t="str">
        <f t="shared" si="201"/>
        <v/>
      </c>
      <c r="AD727" t="str">
        <f t="shared" si="201"/>
        <v/>
      </c>
      <c r="AE727" t="str">
        <f t="shared" si="201"/>
        <v/>
      </c>
      <c r="AF727" t="str">
        <f t="shared" si="201"/>
        <v/>
      </c>
      <c r="AG727" t="str">
        <f t="shared" si="201"/>
        <v/>
      </c>
      <c r="AH727" t="str">
        <f t="shared" si="201"/>
        <v/>
      </c>
      <c r="AI727" t="str">
        <f t="shared" si="201"/>
        <v/>
      </c>
      <c r="AJ727" t="str">
        <f t="shared" si="201"/>
        <v/>
      </c>
      <c r="AK727" t="str">
        <f t="shared" si="201"/>
        <v/>
      </c>
      <c r="AL727" t="str">
        <f t="shared" si="201"/>
        <v/>
      </c>
      <c r="AM727" t="str">
        <f t="shared" si="201"/>
        <v/>
      </c>
      <c r="AN727" t="str">
        <f t="shared" si="201"/>
        <v/>
      </c>
      <c r="AO727" t="str">
        <f t="shared" si="201"/>
        <v/>
      </c>
      <c r="AP727" t="str">
        <f t="shared" si="201"/>
        <v/>
      </c>
      <c r="AQ727" t="str">
        <f t="shared" si="201"/>
        <v/>
      </c>
      <c r="AR727" t="str">
        <f t="shared" si="203"/>
        <v/>
      </c>
      <c r="AS727" t="str">
        <f t="shared" si="203"/>
        <v/>
      </c>
      <c r="AT727" t="str">
        <f t="shared" si="203"/>
        <v/>
      </c>
      <c r="AU727" t="str">
        <f t="shared" si="203"/>
        <v/>
      </c>
      <c r="AV727" t="str">
        <f t="shared" si="203"/>
        <v/>
      </c>
      <c r="AW727" t="str">
        <f t="shared" si="203"/>
        <v/>
      </c>
      <c r="AX727" t="str">
        <f t="shared" si="203"/>
        <v/>
      </c>
      <c r="AY727" t="str">
        <f t="shared" si="203"/>
        <v/>
      </c>
      <c r="BA727">
        <v>727</v>
      </c>
      <c r="BB727">
        <f t="shared" si="197"/>
        <v>91</v>
      </c>
    </row>
    <row r="728" spans="1:54">
      <c r="A728" s="77"/>
      <c r="E728" s="78"/>
      <c r="F728" s="78"/>
      <c r="G728" t="str" cm="1">
        <f t="array" aca="1" ref="G728" ca="1">IFERROR(IF(INDIRECT("'"&amp;B728&amp;"'!Z"&amp;MATCH(INT(BA728/8)+1,INDIRECT("'"&amp;B728&amp;"'!B4:B15"),0)+3)=1,15,IF(INDIRECT("'"&amp;B728&amp;"'!X"&amp;MATCH(INT(BA728/8)+1,INDIRECT("'"&amp;B728&amp;"'!B4:B15"),0)+3)=1,10,IF(INDIRECT("'"&amp;B728&amp;"'!V"&amp;MATCH(INT(BA728/8)+1,INDIRECT("'"&amp;B728&amp;"'!B4:B15"),0)+3)=1,6,IF(INDIRECT("'"&amp;B728&amp;"'!V"&amp;MATCH(INT(BA728/8)+1,INDIRECT("'"&amp;B728&amp;"'!B4:B15"),0)+3)=1,4,0)))),"")</f>
        <v/>
      </c>
      <c r="H728" t="str" cm="1">
        <f t="array" aca="1" ref="H728" ca="1">IFERROR(IFERROR(INDIRECT("'"&amp;B728&amp;"'!AE"&amp;MATCH(INT(BA728/8)+1,INDIRECT("'"&amp;B728&amp;"'!B4:B15"),0)+3),0)-G728,"")</f>
        <v/>
      </c>
      <c r="K728" t="str" cm="1">
        <f t="array" aca="1" ref="K728" ca="1">IFERROR(INDIRECT("'"&amp;B728&amp;"'!AG"&amp;MATCH(INT(BA728/8)+1,INDIRECT("'"&amp;B728&amp;"'!B4:B15"),0)+3),"")</f>
        <v/>
      </c>
      <c r="M728" t="str">
        <f t="shared" ca="1" si="202"/>
        <v/>
      </c>
      <c r="N728" t="str">
        <f t="shared" si="202"/>
        <v/>
      </c>
      <c r="O728" t="str">
        <f t="shared" si="202"/>
        <v/>
      </c>
      <c r="P728" t="str">
        <f t="shared" si="202"/>
        <v/>
      </c>
      <c r="Q728" t="str">
        <f t="shared" si="202"/>
        <v/>
      </c>
      <c r="R728" t="str">
        <f t="shared" si="202"/>
        <v/>
      </c>
      <c r="S728" t="str">
        <f t="shared" si="202"/>
        <v/>
      </c>
      <c r="T728" t="str">
        <f t="shared" si="202"/>
        <v/>
      </c>
      <c r="U728" t="str">
        <f t="shared" si="202"/>
        <v/>
      </c>
      <c r="V728" t="str">
        <f t="shared" si="202"/>
        <v/>
      </c>
      <c r="W728" t="str">
        <f t="shared" si="202"/>
        <v/>
      </c>
      <c r="X728" t="str">
        <f t="shared" si="202"/>
        <v/>
      </c>
      <c r="Y728" t="str">
        <f t="shared" si="202"/>
        <v/>
      </c>
      <c r="Z728" t="str">
        <f t="shared" si="202"/>
        <v/>
      </c>
      <c r="AA728" t="str">
        <f t="shared" si="202"/>
        <v/>
      </c>
      <c r="AB728" t="str">
        <f t="shared" ref="AB728:AQ743" si="204">IF(AB$1="","",IF($K728=AB$1,$J728,""))</f>
        <v/>
      </c>
      <c r="AC728" t="str">
        <f t="shared" si="204"/>
        <v/>
      </c>
      <c r="AD728" t="str">
        <f t="shared" si="204"/>
        <v/>
      </c>
      <c r="AE728" t="str">
        <f t="shared" si="204"/>
        <v/>
      </c>
      <c r="AF728" t="str">
        <f t="shared" si="204"/>
        <v/>
      </c>
      <c r="AG728" t="str">
        <f t="shared" si="204"/>
        <v/>
      </c>
      <c r="AH728" t="str">
        <f t="shared" si="204"/>
        <v/>
      </c>
      <c r="AI728" t="str">
        <f t="shared" si="204"/>
        <v/>
      </c>
      <c r="AJ728" t="str">
        <f t="shared" si="204"/>
        <v/>
      </c>
      <c r="AK728" t="str">
        <f t="shared" si="204"/>
        <v/>
      </c>
      <c r="AL728" t="str">
        <f t="shared" si="204"/>
        <v/>
      </c>
      <c r="AM728" t="str">
        <f t="shared" si="204"/>
        <v/>
      </c>
      <c r="AN728" t="str">
        <f t="shared" si="204"/>
        <v/>
      </c>
      <c r="AO728" t="str">
        <f t="shared" si="204"/>
        <v/>
      </c>
      <c r="AP728" t="str">
        <f t="shared" si="204"/>
        <v/>
      </c>
      <c r="AQ728" t="str">
        <f t="shared" si="204"/>
        <v/>
      </c>
      <c r="AR728" t="str">
        <f t="shared" si="203"/>
        <v/>
      </c>
      <c r="AS728" t="str">
        <f t="shared" si="203"/>
        <v/>
      </c>
      <c r="AT728" t="str">
        <f t="shared" si="203"/>
        <v/>
      </c>
      <c r="AU728" t="str">
        <f t="shared" si="203"/>
        <v/>
      </c>
      <c r="AV728" t="str">
        <f t="shared" si="203"/>
        <v/>
      </c>
      <c r="AW728" t="str">
        <f t="shared" si="203"/>
        <v/>
      </c>
      <c r="AX728" t="str">
        <f t="shared" si="203"/>
        <v/>
      </c>
      <c r="AY728" t="str">
        <f t="shared" si="203"/>
        <v/>
      </c>
      <c r="BA728">
        <v>728</v>
      </c>
      <c r="BB728">
        <f t="shared" si="197"/>
        <v>92</v>
      </c>
    </row>
    <row r="729" spans="1:54">
      <c r="A729" s="77"/>
      <c r="E729" s="78"/>
      <c r="F729" s="78"/>
      <c r="G729" t="str" cm="1">
        <f t="array" aca="1" ref="G729" ca="1">IFERROR(IF(INDIRECT("'"&amp;B729&amp;"'!Z"&amp;MATCH(INT(BA729/8)+1,INDIRECT("'"&amp;B729&amp;"'!B4:B15"),0)+3)=1,15,IF(INDIRECT("'"&amp;B729&amp;"'!X"&amp;MATCH(INT(BA729/8)+1,INDIRECT("'"&amp;B729&amp;"'!B4:B15"),0)+3)=1,10,IF(INDIRECT("'"&amp;B729&amp;"'!V"&amp;MATCH(INT(BA729/8)+1,INDIRECT("'"&amp;B729&amp;"'!B4:B15"),0)+3)=1,6,IF(INDIRECT("'"&amp;B729&amp;"'!V"&amp;MATCH(INT(BA729/8)+1,INDIRECT("'"&amp;B729&amp;"'!B4:B15"),0)+3)=1,4,0)))),"")</f>
        <v/>
      </c>
      <c r="H729" t="str" cm="1">
        <f t="array" aca="1" ref="H729" ca="1">IFERROR(IFERROR(INDIRECT("'"&amp;B729&amp;"'!AE"&amp;MATCH(INT(BA729/8)+1,INDIRECT("'"&amp;B729&amp;"'!B4:B15"),0)+3),0)-G729,"")</f>
        <v/>
      </c>
      <c r="K729" t="str" cm="1">
        <f t="array" aca="1" ref="K729" ca="1">IFERROR(INDIRECT("'"&amp;B729&amp;"'!AG"&amp;MATCH(INT(BA729/8)+1,INDIRECT("'"&amp;B729&amp;"'!B4:B15"),0)+3),"")</f>
        <v/>
      </c>
      <c r="M729" t="str">
        <f t="shared" ref="M729:AB744" ca="1" si="205">IF(M$1="","",IF($K729=M$1,$J729,""))</f>
        <v/>
      </c>
      <c r="N729" t="str">
        <f t="shared" si="205"/>
        <v/>
      </c>
      <c r="O729" t="str">
        <f t="shared" si="205"/>
        <v/>
      </c>
      <c r="P729" t="str">
        <f t="shared" si="205"/>
        <v/>
      </c>
      <c r="Q729" t="str">
        <f t="shared" si="205"/>
        <v/>
      </c>
      <c r="R729" t="str">
        <f t="shared" si="205"/>
        <v/>
      </c>
      <c r="S729" t="str">
        <f t="shared" si="205"/>
        <v/>
      </c>
      <c r="T729" t="str">
        <f t="shared" si="205"/>
        <v/>
      </c>
      <c r="U729" t="str">
        <f t="shared" si="205"/>
        <v/>
      </c>
      <c r="V729" t="str">
        <f t="shared" si="205"/>
        <v/>
      </c>
      <c r="W729" t="str">
        <f t="shared" si="205"/>
        <v/>
      </c>
      <c r="X729" t="str">
        <f t="shared" si="205"/>
        <v/>
      </c>
      <c r="Y729" t="str">
        <f t="shared" si="205"/>
        <v/>
      </c>
      <c r="Z729" t="str">
        <f t="shared" si="205"/>
        <v/>
      </c>
      <c r="AA729" t="str">
        <f t="shared" si="205"/>
        <v/>
      </c>
      <c r="AB729" t="str">
        <f t="shared" si="205"/>
        <v/>
      </c>
      <c r="AC729" t="str">
        <f t="shared" si="204"/>
        <v/>
      </c>
      <c r="AD729" t="str">
        <f t="shared" si="204"/>
        <v/>
      </c>
      <c r="AE729" t="str">
        <f t="shared" si="204"/>
        <v/>
      </c>
      <c r="AF729" t="str">
        <f t="shared" si="204"/>
        <v/>
      </c>
      <c r="AG729" t="str">
        <f t="shared" si="204"/>
        <v/>
      </c>
      <c r="AH729" t="str">
        <f t="shared" si="204"/>
        <v/>
      </c>
      <c r="AI729" t="str">
        <f t="shared" si="204"/>
        <v/>
      </c>
      <c r="AJ729" t="str">
        <f t="shared" si="204"/>
        <v/>
      </c>
      <c r="AK729" t="str">
        <f t="shared" si="204"/>
        <v/>
      </c>
      <c r="AL729" t="str">
        <f t="shared" si="204"/>
        <v/>
      </c>
      <c r="AM729" t="str">
        <f t="shared" si="204"/>
        <v/>
      </c>
      <c r="AN729" t="str">
        <f t="shared" si="204"/>
        <v/>
      </c>
      <c r="AO729" t="str">
        <f t="shared" si="204"/>
        <v/>
      </c>
      <c r="AP729" t="str">
        <f t="shared" si="204"/>
        <v/>
      </c>
      <c r="AQ729" t="str">
        <f t="shared" si="204"/>
        <v/>
      </c>
      <c r="AR729" t="str">
        <f t="shared" ref="AR729:AY744" si="206">IF(AR$1="","",IF($K729=AR$1,$J729,""))</f>
        <v/>
      </c>
      <c r="AS729" t="str">
        <f t="shared" si="206"/>
        <v/>
      </c>
      <c r="AT729" t="str">
        <f t="shared" si="206"/>
        <v/>
      </c>
      <c r="AU729" t="str">
        <f t="shared" si="206"/>
        <v/>
      </c>
      <c r="AV729" t="str">
        <f t="shared" si="206"/>
        <v/>
      </c>
      <c r="AW729" t="str">
        <f t="shared" si="206"/>
        <v/>
      </c>
      <c r="AX729" t="str">
        <f t="shared" si="206"/>
        <v/>
      </c>
      <c r="AY729" t="str">
        <f t="shared" si="206"/>
        <v/>
      </c>
      <c r="BA729">
        <v>729</v>
      </c>
      <c r="BB729">
        <f t="shared" si="197"/>
        <v>92</v>
      </c>
    </row>
    <row r="730" spans="1:54">
      <c r="A730" s="77"/>
      <c r="E730" s="78"/>
      <c r="F730" s="78"/>
      <c r="G730" t="str" cm="1">
        <f t="array" aca="1" ref="G730" ca="1">IFERROR(IF(INDIRECT("'"&amp;B730&amp;"'!Z"&amp;MATCH(INT(BA730/8)+1,INDIRECT("'"&amp;B730&amp;"'!B4:B15"),0)+3)=1,15,IF(INDIRECT("'"&amp;B730&amp;"'!X"&amp;MATCH(INT(BA730/8)+1,INDIRECT("'"&amp;B730&amp;"'!B4:B15"),0)+3)=1,10,IF(INDIRECT("'"&amp;B730&amp;"'!V"&amp;MATCH(INT(BA730/8)+1,INDIRECT("'"&amp;B730&amp;"'!B4:B15"),0)+3)=1,6,IF(INDIRECT("'"&amp;B730&amp;"'!V"&amp;MATCH(INT(BA730/8)+1,INDIRECT("'"&amp;B730&amp;"'!B4:B15"),0)+3)=1,4,0)))),"")</f>
        <v/>
      </c>
      <c r="H730" t="str" cm="1">
        <f t="array" aca="1" ref="H730" ca="1">IFERROR(IFERROR(INDIRECT("'"&amp;B730&amp;"'!AE"&amp;MATCH(INT(BA730/8)+1,INDIRECT("'"&amp;B730&amp;"'!B4:B15"),0)+3),0)-G730,"")</f>
        <v/>
      </c>
      <c r="I730" t="e">
        <f ca="1">H730+H731+H732</f>
        <v>#VALUE!</v>
      </c>
      <c r="J730" t="str">
        <f ca="1">IFERROR(ABS(SUM(I730,-F731,-E731))+ABS(SUM(IF(D730="Traversal",15,IF(D730="High",10,IF(D730="Mid",6,IF(D730="Low",4,0))))-G730)),"")</f>
        <v/>
      </c>
      <c r="K730" t="str" cm="1">
        <f t="array" aca="1" ref="K730" ca="1">IFERROR(INDIRECT("'"&amp;B730&amp;"'!AG"&amp;MATCH(INT(BA730/8)+1,INDIRECT("'"&amp;B730&amp;"'!B4:B15"),0)+3),"")</f>
        <v/>
      </c>
      <c r="M730" t="str">
        <f t="shared" ca="1" si="205"/>
        <v/>
      </c>
      <c r="N730" t="str">
        <f t="shared" si="205"/>
        <v/>
      </c>
      <c r="O730" t="str">
        <f t="shared" si="205"/>
        <v/>
      </c>
      <c r="P730" t="str">
        <f t="shared" si="205"/>
        <v/>
      </c>
      <c r="Q730" t="str">
        <f t="shared" si="205"/>
        <v/>
      </c>
      <c r="R730" t="str">
        <f t="shared" si="205"/>
        <v/>
      </c>
      <c r="S730" t="str">
        <f t="shared" si="205"/>
        <v/>
      </c>
      <c r="T730" t="str">
        <f t="shared" si="205"/>
        <v/>
      </c>
      <c r="U730" t="str">
        <f t="shared" si="205"/>
        <v/>
      </c>
      <c r="V730" t="str">
        <f t="shared" si="205"/>
        <v/>
      </c>
      <c r="W730" t="str">
        <f t="shared" si="205"/>
        <v/>
      </c>
      <c r="X730" t="str">
        <f t="shared" si="205"/>
        <v/>
      </c>
      <c r="Y730" t="str">
        <f t="shared" si="205"/>
        <v/>
      </c>
      <c r="Z730" t="str">
        <f t="shared" si="205"/>
        <v/>
      </c>
      <c r="AA730" t="str">
        <f t="shared" si="205"/>
        <v/>
      </c>
      <c r="AB730" t="str">
        <f t="shared" si="205"/>
        <v/>
      </c>
      <c r="AC730" t="str">
        <f t="shared" si="204"/>
        <v/>
      </c>
      <c r="AD730" t="str">
        <f t="shared" si="204"/>
        <v/>
      </c>
      <c r="AE730" t="str">
        <f t="shared" si="204"/>
        <v/>
      </c>
      <c r="AF730" t="str">
        <f t="shared" si="204"/>
        <v/>
      </c>
      <c r="AG730" t="str">
        <f t="shared" si="204"/>
        <v/>
      </c>
      <c r="AH730" t="str">
        <f t="shared" si="204"/>
        <v/>
      </c>
      <c r="AI730" t="str">
        <f t="shared" si="204"/>
        <v/>
      </c>
      <c r="AJ730" t="str">
        <f t="shared" si="204"/>
        <v/>
      </c>
      <c r="AK730" t="str">
        <f t="shared" si="204"/>
        <v/>
      </c>
      <c r="AL730" t="str">
        <f t="shared" si="204"/>
        <v/>
      </c>
      <c r="AM730" t="str">
        <f t="shared" si="204"/>
        <v/>
      </c>
      <c r="AN730" t="str">
        <f t="shared" si="204"/>
        <v/>
      </c>
      <c r="AO730" t="str">
        <f t="shared" si="204"/>
        <v/>
      </c>
      <c r="AP730" t="str">
        <f t="shared" si="204"/>
        <v/>
      </c>
      <c r="AQ730" t="str">
        <f t="shared" si="204"/>
        <v/>
      </c>
      <c r="AR730" t="str">
        <f t="shared" si="206"/>
        <v/>
      </c>
      <c r="AS730" t="str">
        <f t="shared" si="206"/>
        <v/>
      </c>
      <c r="AT730" t="str">
        <f t="shared" si="206"/>
        <v/>
      </c>
      <c r="AU730" t="str">
        <f t="shared" si="206"/>
        <v/>
      </c>
      <c r="AV730" t="str">
        <f t="shared" si="206"/>
        <v/>
      </c>
      <c r="AW730" t="str">
        <f t="shared" si="206"/>
        <v/>
      </c>
      <c r="AX730" t="str">
        <f t="shared" si="206"/>
        <v/>
      </c>
      <c r="AY730" t="str">
        <f t="shared" si="206"/>
        <v/>
      </c>
      <c r="BA730">
        <v>730</v>
      </c>
      <c r="BB730">
        <f t="shared" si="197"/>
        <v>92</v>
      </c>
    </row>
    <row r="731" spans="1:54">
      <c r="A731" s="77"/>
      <c r="E731" s="78"/>
      <c r="F731" s="78"/>
      <c r="G731" t="str" cm="1">
        <f t="array" aca="1" ref="G731" ca="1">IFERROR(IF(INDIRECT("'"&amp;B731&amp;"'!Z"&amp;MATCH(INT(BA731/8)+1,INDIRECT("'"&amp;B731&amp;"'!B4:B15"),0)+3)=1,15,IF(INDIRECT("'"&amp;B731&amp;"'!X"&amp;MATCH(INT(BA731/8)+1,INDIRECT("'"&amp;B731&amp;"'!B4:B15"),0)+3)=1,10,IF(INDIRECT("'"&amp;B731&amp;"'!V"&amp;MATCH(INT(BA731/8)+1,INDIRECT("'"&amp;B731&amp;"'!B4:B15"),0)+3)=1,6,IF(INDIRECT("'"&amp;B731&amp;"'!V"&amp;MATCH(INT(BA731/8)+1,INDIRECT("'"&amp;B731&amp;"'!B4:B15"),0)+3)=1,4,0)))),"")</f>
        <v/>
      </c>
      <c r="H731" t="str" cm="1">
        <f t="array" aca="1" ref="H731" ca="1">IFERROR(IFERROR(INDIRECT("'"&amp;B731&amp;"'!AE"&amp;MATCH(INT(BA731/8)+1,INDIRECT("'"&amp;B731&amp;"'!B4:B15"),0)+3),0)-G731,"")</f>
        <v/>
      </c>
      <c r="I731" t="e">
        <f ca="1">H730+H731+H732</f>
        <v>#VALUE!</v>
      </c>
      <c r="J731" t="str">
        <f ca="1">IFERROR(ABS(SUM(I731,-F731,-E731))+ABS(SUM(IF(D731="Traversal",15,IF(D731="High",10,IF(D731="Mid",6,IF(D731="Low",4,0))))-G731)),"")</f>
        <v/>
      </c>
      <c r="K731" t="str" cm="1">
        <f t="array" aca="1" ref="K731" ca="1">IFERROR(INDIRECT("'"&amp;B731&amp;"'!AG"&amp;MATCH(INT(BA731/8)+1,INDIRECT("'"&amp;B731&amp;"'!B4:B15"),0)+3),"")</f>
        <v/>
      </c>
      <c r="M731" t="str">
        <f t="shared" ca="1" si="205"/>
        <v/>
      </c>
      <c r="N731" t="str">
        <f t="shared" si="205"/>
        <v/>
      </c>
      <c r="O731" t="str">
        <f t="shared" si="205"/>
        <v/>
      </c>
      <c r="P731" t="str">
        <f t="shared" si="205"/>
        <v/>
      </c>
      <c r="Q731" t="str">
        <f t="shared" si="205"/>
        <v/>
      </c>
      <c r="R731" t="str">
        <f t="shared" si="205"/>
        <v/>
      </c>
      <c r="S731" t="str">
        <f t="shared" si="205"/>
        <v/>
      </c>
      <c r="T731" t="str">
        <f t="shared" si="205"/>
        <v/>
      </c>
      <c r="U731" t="str">
        <f t="shared" si="205"/>
        <v/>
      </c>
      <c r="V731" t="str">
        <f t="shared" si="205"/>
        <v/>
      </c>
      <c r="W731" t="str">
        <f t="shared" si="205"/>
        <v/>
      </c>
      <c r="X731" t="str">
        <f t="shared" si="205"/>
        <v/>
      </c>
      <c r="Y731" t="str">
        <f t="shared" si="205"/>
        <v/>
      </c>
      <c r="Z731" t="str">
        <f t="shared" si="205"/>
        <v/>
      </c>
      <c r="AA731" t="str">
        <f t="shared" si="205"/>
        <v/>
      </c>
      <c r="AB731" t="str">
        <f t="shared" si="205"/>
        <v/>
      </c>
      <c r="AC731" t="str">
        <f t="shared" si="204"/>
        <v/>
      </c>
      <c r="AD731" t="str">
        <f t="shared" si="204"/>
        <v/>
      </c>
      <c r="AE731" t="str">
        <f t="shared" si="204"/>
        <v/>
      </c>
      <c r="AF731" t="str">
        <f t="shared" si="204"/>
        <v/>
      </c>
      <c r="AG731" t="str">
        <f t="shared" si="204"/>
        <v/>
      </c>
      <c r="AH731" t="str">
        <f t="shared" si="204"/>
        <v/>
      </c>
      <c r="AI731" t="str">
        <f t="shared" si="204"/>
        <v/>
      </c>
      <c r="AJ731" t="str">
        <f t="shared" si="204"/>
        <v/>
      </c>
      <c r="AK731" t="str">
        <f t="shared" si="204"/>
        <v/>
      </c>
      <c r="AL731" t="str">
        <f t="shared" si="204"/>
        <v/>
      </c>
      <c r="AM731" t="str">
        <f t="shared" si="204"/>
        <v/>
      </c>
      <c r="AN731" t="str">
        <f t="shared" si="204"/>
        <v/>
      </c>
      <c r="AO731" t="str">
        <f t="shared" si="204"/>
        <v/>
      </c>
      <c r="AP731" t="str">
        <f t="shared" si="204"/>
        <v/>
      </c>
      <c r="AQ731" t="str">
        <f t="shared" si="204"/>
        <v/>
      </c>
      <c r="AR731" t="str">
        <f t="shared" si="206"/>
        <v/>
      </c>
      <c r="AS731" t="str">
        <f t="shared" si="206"/>
        <v/>
      </c>
      <c r="AT731" t="str">
        <f t="shared" si="206"/>
        <v/>
      </c>
      <c r="AU731" t="str">
        <f t="shared" si="206"/>
        <v/>
      </c>
      <c r="AV731" t="str">
        <f t="shared" si="206"/>
        <v/>
      </c>
      <c r="AW731" t="str">
        <f t="shared" si="206"/>
        <v/>
      </c>
      <c r="AX731" t="str">
        <f t="shared" si="206"/>
        <v/>
      </c>
      <c r="AY731" t="str">
        <f t="shared" si="206"/>
        <v/>
      </c>
      <c r="BA731">
        <v>731</v>
      </c>
      <c r="BB731">
        <f t="shared" si="197"/>
        <v>92</v>
      </c>
    </row>
    <row r="732" spans="1:54">
      <c r="A732" s="77"/>
      <c r="E732" s="78"/>
      <c r="F732" s="78"/>
      <c r="G732" t="str" cm="1">
        <f t="array" aca="1" ref="G732" ca="1">IFERROR(IF(INDIRECT("'"&amp;B732&amp;"'!Z"&amp;MATCH(INT(BA732/8)+1,INDIRECT("'"&amp;B732&amp;"'!B4:B15"),0)+3)=1,15,IF(INDIRECT("'"&amp;B732&amp;"'!X"&amp;MATCH(INT(BA732/8)+1,INDIRECT("'"&amp;B732&amp;"'!B4:B15"),0)+3)=1,10,IF(INDIRECT("'"&amp;B732&amp;"'!V"&amp;MATCH(INT(BA732/8)+1,INDIRECT("'"&amp;B732&amp;"'!B4:B15"),0)+3)=1,6,IF(INDIRECT("'"&amp;B732&amp;"'!V"&amp;MATCH(INT(BA732/8)+1,INDIRECT("'"&amp;B732&amp;"'!B4:B15"),0)+3)=1,4,0)))),"")</f>
        <v/>
      </c>
      <c r="H732" t="str" cm="1">
        <f t="array" aca="1" ref="H732" ca="1">IFERROR(IFERROR(INDIRECT("'"&amp;B732&amp;"'!AE"&amp;MATCH(INT(BA732/8)+1,INDIRECT("'"&amp;B732&amp;"'!B4:B15"),0)+3),0)-G732,"")</f>
        <v/>
      </c>
      <c r="I732" t="e">
        <f ca="1">H730+H731+H732</f>
        <v>#VALUE!</v>
      </c>
      <c r="J732" t="str">
        <f ca="1">IFERROR(ABS(SUM(I732,-F731,-E731))+ABS(SUM(IF(D732="Traversal",15,IF(D732="High",10,IF(D732="Mid",6,IF(D732="Low",4,0))))-G732)),"")</f>
        <v/>
      </c>
      <c r="K732" t="str" cm="1">
        <f t="array" aca="1" ref="K732" ca="1">IFERROR(INDIRECT("'"&amp;B732&amp;"'!AG"&amp;MATCH(INT(BA732/8)+1,INDIRECT("'"&amp;B732&amp;"'!B4:B15"),0)+3),"")</f>
        <v/>
      </c>
      <c r="M732" t="str">
        <f t="shared" ca="1" si="205"/>
        <v/>
      </c>
      <c r="N732" t="str">
        <f t="shared" si="205"/>
        <v/>
      </c>
      <c r="O732" t="str">
        <f t="shared" si="205"/>
        <v/>
      </c>
      <c r="P732" t="str">
        <f t="shared" si="205"/>
        <v/>
      </c>
      <c r="Q732" t="str">
        <f t="shared" si="205"/>
        <v/>
      </c>
      <c r="R732" t="str">
        <f t="shared" si="205"/>
        <v/>
      </c>
      <c r="S732" t="str">
        <f t="shared" si="205"/>
        <v/>
      </c>
      <c r="T732" t="str">
        <f t="shared" si="205"/>
        <v/>
      </c>
      <c r="U732" t="str">
        <f t="shared" si="205"/>
        <v/>
      </c>
      <c r="V732" t="str">
        <f t="shared" si="205"/>
        <v/>
      </c>
      <c r="W732" t="str">
        <f t="shared" si="205"/>
        <v/>
      </c>
      <c r="X732" t="str">
        <f t="shared" si="205"/>
        <v/>
      </c>
      <c r="Y732" t="str">
        <f t="shared" si="205"/>
        <v/>
      </c>
      <c r="Z732" t="str">
        <f t="shared" si="205"/>
        <v/>
      </c>
      <c r="AA732" t="str">
        <f t="shared" si="205"/>
        <v/>
      </c>
      <c r="AB732" t="str">
        <f t="shared" si="205"/>
        <v/>
      </c>
      <c r="AC732" t="str">
        <f t="shared" si="204"/>
        <v/>
      </c>
      <c r="AD732" t="str">
        <f t="shared" si="204"/>
        <v/>
      </c>
      <c r="AE732" t="str">
        <f t="shared" si="204"/>
        <v/>
      </c>
      <c r="AF732" t="str">
        <f t="shared" si="204"/>
        <v/>
      </c>
      <c r="AG732" t="str">
        <f t="shared" si="204"/>
        <v/>
      </c>
      <c r="AH732" t="str">
        <f t="shared" si="204"/>
        <v/>
      </c>
      <c r="AI732" t="str">
        <f t="shared" si="204"/>
        <v/>
      </c>
      <c r="AJ732" t="str">
        <f t="shared" si="204"/>
        <v/>
      </c>
      <c r="AK732" t="str">
        <f t="shared" si="204"/>
        <v/>
      </c>
      <c r="AL732" t="str">
        <f t="shared" si="204"/>
        <v/>
      </c>
      <c r="AM732" t="str">
        <f t="shared" si="204"/>
        <v/>
      </c>
      <c r="AN732" t="str">
        <f t="shared" si="204"/>
        <v/>
      </c>
      <c r="AO732" t="str">
        <f t="shared" si="204"/>
        <v/>
      </c>
      <c r="AP732" t="str">
        <f t="shared" si="204"/>
        <v/>
      </c>
      <c r="AQ732" t="str">
        <f t="shared" si="204"/>
        <v/>
      </c>
      <c r="AR732" t="str">
        <f t="shared" si="206"/>
        <v/>
      </c>
      <c r="AS732" t="str">
        <f t="shared" si="206"/>
        <v/>
      </c>
      <c r="AT732" t="str">
        <f t="shared" si="206"/>
        <v/>
      </c>
      <c r="AU732" t="str">
        <f t="shared" si="206"/>
        <v/>
      </c>
      <c r="AV732" t="str">
        <f t="shared" si="206"/>
        <v/>
      </c>
      <c r="AW732" t="str">
        <f t="shared" si="206"/>
        <v/>
      </c>
      <c r="AX732" t="str">
        <f t="shared" si="206"/>
        <v/>
      </c>
      <c r="AY732" t="str">
        <f t="shared" si="206"/>
        <v/>
      </c>
      <c r="BA732">
        <v>732</v>
      </c>
      <c r="BB732">
        <f t="shared" si="197"/>
        <v>92</v>
      </c>
    </row>
    <row r="733" spans="1:54">
      <c r="A733" s="77"/>
      <c r="E733" s="78"/>
      <c r="F733" s="78"/>
      <c r="G733" t="str" cm="1">
        <f t="array" aca="1" ref="G733" ca="1">IFERROR(IF(INDIRECT("'"&amp;B733&amp;"'!Z"&amp;MATCH(INT(BA733/8)+1,INDIRECT("'"&amp;B733&amp;"'!B4:B15"),0)+3)=1,15,IF(INDIRECT("'"&amp;B733&amp;"'!X"&amp;MATCH(INT(BA733/8)+1,INDIRECT("'"&amp;B733&amp;"'!B4:B15"),0)+3)=1,10,IF(INDIRECT("'"&amp;B733&amp;"'!V"&amp;MATCH(INT(BA733/8)+1,INDIRECT("'"&amp;B733&amp;"'!B4:B15"),0)+3)=1,6,IF(INDIRECT("'"&amp;B733&amp;"'!V"&amp;MATCH(INT(BA733/8)+1,INDIRECT("'"&amp;B733&amp;"'!B4:B15"),0)+3)=1,4,0)))),"")</f>
        <v/>
      </c>
      <c r="H733" t="str" cm="1">
        <f t="array" aca="1" ref="H733" ca="1">IFERROR(IFERROR(INDIRECT("'"&amp;B733&amp;"'!AE"&amp;MATCH(INT(BA733/8)+1,INDIRECT("'"&amp;B733&amp;"'!B4:B15"),0)+3),0)-G733,"")</f>
        <v/>
      </c>
      <c r="I733" t="e">
        <f ca="1">H733+H734+H735</f>
        <v>#VALUE!</v>
      </c>
      <c r="J733" t="str">
        <f ca="1">IFERROR(ABS(SUM(I733,-F734,-E734))+ABS(SUM(IF(D733="Traversal",15,IF(D733="High",10,IF(D733="Mid",6,IF(D733="Low",4,0))))-G733)),"")</f>
        <v/>
      </c>
      <c r="K733" t="str" cm="1">
        <f t="array" aca="1" ref="K733" ca="1">IFERROR(INDIRECT("'"&amp;B733&amp;"'!AG"&amp;MATCH(INT(BA733/8)+1,INDIRECT("'"&amp;B733&amp;"'!B4:B15"),0)+3),"")</f>
        <v/>
      </c>
      <c r="M733" t="str">
        <f t="shared" ca="1" si="205"/>
        <v/>
      </c>
      <c r="N733" t="str">
        <f t="shared" si="205"/>
        <v/>
      </c>
      <c r="O733" t="str">
        <f t="shared" si="205"/>
        <v/>
      </c>
      <c r="P733" t="str">
        <f t="shared" si="205"/>
        <v/>
      </c>
      <c r="Q733" t="str">
        <f t="shared" si="205"/>
        <v/>
      </c>
      <c r="R733" t="str">
        <f t="shared" si="205"/>
        <v/>
      </c>
      <c r="S733" t="str">
        <f t="shared" si="205"/>
        <v/>
      </c>
      <c r="T733" t="str">
        <f t="shared" si="205"/>
        <v/>
      </c>
      <c r="U733" t="str">
        <f t="shared" si="205"/>
        <v/>
      </c>
      <c r="V733" t="str">
        <f t="shared" si="205"/>
        <v/>
      </c>
      <c r="W733" t="str">
        <f t="shared" si="205"/>
        <v/>
      </c>
      <c r="X733" t="str">
        <f t="shared" si="205"/>
        <v/>
      </c>
      <c r="Y733" t="str">
        <f t="shared" si="205"/>
        <v/>
      </c>
      <c r="Z733" t="str">
        <f t="shared" si="205"/>
        <v/>
      </c>
      <c r="AA733" t="str">
        <f t="shared" si="205"/>
        <v/>
      </c>
      <c r="AB733" t="str">
        <f t="shared" si="205"/>
        <v/>
      </c>
      <c r="AC733" t="str">
        <f t="shared" si="204"/>
        <v/>
      </c>
      <c r="AD733" t="str">
        <f t="shared" si="204"/>
        <v/>
      </c>
      <c r="AE733" t="str">
        <f t="shared" si="204"/>
        <v/>
      </c>
      <c r="AF733" t="str">
        <f t="shared" si="204"/>
        <v/>
      </c>
      <c r="AG733" t="str">
        <f t="shared" si="204"/>
        <v/>
      </c>
      <c r="AH733" t="str">
        <f t="shared" si="204"/>
        <v/>
      </c>
      <c r="AI733" t="str">
        <f t="shared" si="204"/>
        <v/>
      </c>
      <c r="AJ733" t="str">
        <f t="shared" si="204"/>
        <v/>
      </c>
      <c r="AK733" t="str">
        <f t="shared" si="204"/>
        <v/>
      </c>
      <c r="AL733" t="str">
        <f t="shared" si="204"/>
        <v/>
      </c>
      <c r="AM733" t="str">
        <f t="shared" si="204"/>
        <v/>
      </c>
      <c r="AN733" t="str">
        <f t="shared" si="204"/>
        <v/>
      </c>
      <c r="AO733" t="str">
        <f t="shared" si="204"/>
        <v/>
      </c>
      <c r="AP733" t="str">
        <f t="shared" si="204"/>
        <v/>
      </c>
      <c r="AQ733" t="str">
        <f t="shared" si="204"/>
        <v/>
      </c>
      <c r="AR733" t="str">
        <f t="shared" si="206"/>
        <v/>
      </c>
      <c r="AS733" t="str">
        <f t="shared" si="206"/>
        <v/>
      </c>
      <c r="AT733" t="str">
        <f t="shared" si="206"/>
        <v/>
      </c>
      <c r="AU733" t="str">
        <f t="shared" si="206"/>
        <v/>
      </c>
      <c r="AV733" t="str">
        <f t="shared" si="206"/>
        <v/>
      </c>
      <c r="AW733" t="str">
        <f t="shared" si="206"/>
        <v/>
      </c>
      <c r="AX733" t="str">
        <f t="shared" si="206"/>
        <v/>
      </c>
      <c r="AY733" t="str">
        <f t="shared" si="206"/>
        <v/>
      </c>
      <c r="BA733">
        <v>733</v>
      </c>
      <c r="BB733">
        <f t="shared" si="197"/>
        <v>92</v>
      </c>
    </row>
    <row r="734" spans="1:54">
      <c r="A734" s="77"/>
      <c r="E734" s="78"/>
      <c r="F734" s="78"/>
      <c r="G734" t="str" cm="1">
        <f t="array" aca="1" ref="G734" ca="1">IFERROR(IF(INDIRECT("'"&amp;B734&amp;"'!Z"&amp;MATCH(INT(BA734/8)+1,INDIRECT("'"&amp;B734&amp;"'!B4:B15"),0)+3)=1,15,IF(INDIRECT("'"&amp;B734&amp;"'!X"&amp;MATCH(INT(BA734/8)+1,INDIRECT("'"&amp;B734&amp;"'!B4:B15"),0)+3)=1,10,IF(INDIRECT("'"&amp;B734&amp;"'!V"&amp;MATCH(INT(BA734/8)+1,INDIRECT("'"&amp;B734&amp;"'!B4:B15"),0)+3)=1,6,IF(INDIRECT("'"&amp;B734&amp;"'!V"&amp;MATCH(INT(BA734/8)+1,INDIRECT("'"&amp;B734&amp;"'!B4:B15"),0)+3)=1,4,0)))),"")</f>
        <v/>
      </c>
      <c r="H734" t="str" cm="1">
        <f t="array" aca="1" ref="H734" ca="1">IFERROR(IFERROR(INDIRECT("'"&amp;B734&amp;"'!AE"&amp;MATCH(INT(BA734/8)+1,INDIRECT("'"&amp;B734&amp;"'!B4:B15"),0)+3),0)-G734,"")</f>
        <v/>
      </c>
      <c r="I734" t="e">
        <f ca="1">H733+H734+H735</f>
        <v>#VALUE!</v>
      </c>
      <c r="J734" t="str">
        <f ca="1">IFERROR(ABS(SUM(I734,-F734,-E734))+ABS(SUM(IF(D734="Traversal",15,IF(D734="High",10,IF(D734="Mid",6,IF(D734="Low",4,0))))-G734)),"")</f>
        <v/>
      </c>
      <c r="K734" t="str" cm="1">
        <f t="array" aca="1" ref="K734" ca="1">IFERROR(INDIRECT("'"&amp;B734&amp;"'!AG"&amp;MATCH(INT(BA734/8)+1,INDIRECT("'"&amp;B734&amp;"'!B4:B15"),0)+3),"")</f>
        <v/>
      </c>
      <c r="M734" t="str">
        <f t="shared" ca="1" si="205"/>
        <v/>
      </c>
      <c r="N734" t="str">
        <f t="shared" si="205"/>
        <v/>
      </c>
      <c r="O734" t="str">
        <f t="shared" si="205"/>
        <v/>
      </c>
      <c r="P734" t="str">
        <f t="shared" si="205"/>
        <v/>
      </c>
      <c r="Q734" t="str">
        <f t="shared" si="205"/>
        <v/>
      </c>
      <c r="R734" t="str">
        <f t="shared" si="205"/>
        <v/>
      </c>
      <c r="S734" t="str">
        <f t="shared" si="205"/>
        <v/>
      </c>
      <c r="T734" t="str">
        <f t="shared" si="205"/>
        <v/>
      </c>
      <c r="U734" t="str">
        <f t="shared" si="205"/>
        <v/>
      </c>
      <c r="V734" t="str">
        <f t="shared" si="205"/>
        <v/>
      </c>
      <c r="W734" t="str">
        <f t="shared" si="205"/>
        <v/>
      </c>
      <c r="X734" t="str">
        <f t="shared" si="205"/>
        <v/>
      </c>
      <c r="Y734" t="str">
        <f t="shared" si="205"/>
        <v/>
      </c>
      <c r="Z734" t="str">
        <f t="shared" si="205"/>
        <v/>
      </c>
      <c r="AA734" t="str">
        <f t="shared" si="205"/>
        <v/>
      </c>
      <c r="AB734" t="str">
        <f t="shared" si="205"/>
        <v/>
      </c>
      <c r="AC734" t="str">
        <f t="shared" si="204"/>
        <v/>
      </c>
      <c r="AD734" t="str">
        <f t="shared" si="204"/>
        <v/>
      </c>
      <c r="AE734" t="str">
        <f t="shared" si="204"/>
        <v/>
      </c>
      <c r="AF734" t="str">
        <f t="shared" si="204"/>
        <v/>
      </c>
      <c r="AG734" t="str">
        <f t="shared" si="204"/>
        <v/>
      </c>
      <c r="AH734" t="str">
        <f t="shared" si="204"/>
        <v/>
      </c>
      <c r="AI734" t="str">
        <f t="shared" si="204"/>
        <v/>
      </c>
      <c r="AJ734" t="str">
        <f t="shared" si="204"/>
        <v/>
      </c>
      <c r="AK734" t="str">
        <f t="shared" si="204"/>
        <v/>
      </c>
      <c r="AL734" t="str">
        <f t="shared" si="204"/>
        <v/>
      </c>
      <c r="AM734" t="str">
        <f t="shared" si="204"/>
        <v/>
      </c>
      <c r="AN734" t="str">
        <f t="shared" si="204"/>
        <v/>
      </c>
      <c r="AO734" t="str">
        <f t="shared" si="204"/>
        <v/>
      </c>
      <c r="AP734" t="str">
        <f t="shared" si="204"/>
        <v/>
      </c>
      <c r="AQ734" t="str">
        <f t="shared" si="204"/>
        <v/>
      </c>
      <c r="AR734" t="str">
        <f t="shared" si="206"/>
        <v/>
      </c>
      <c r="AS734" t="str">
        <f t="shared" si="206"/>
        <v/>
      </c>
      <c r="AT734" t="str">
        <f t="shared" si="206"/>
        <v/>
      </c>
      <c r="AU734" t="str">
        <f t="shared" si="206"/>
        <v/>
      </c>
      <c r="AV734" t="str">
        <f t="shared" si="206"/>
        <v/>
      </c>
      <c r="AW734" t="str">
        <f t="shared" si="206"/>
        <v/>
      </c>
      <c r="AX734" t="str">
        <f t="shared" si="206"/>
        <v/>
      </c>
      <c r="AY734" t="str">
        <f t="shared" si="206"/>
        <v/>
      </c>
      <c r="BA734">
        <v>734</v>
      </c>
      <c r="BB734">
        <f t="shared" si="197"/>
        <v>92</v>
      </c>
    </row>
    <row r="735" spans="1:54">
      <c r="A735" s="77"/>
      <c r="E735" s="78"/>
      <c r="F735" s="78"/>
      <c r="G735" t="str" cm="1">
        <f t="array" aca="1" ref="G735" ca="1">IFERROR(IF(INDIRECT("'"&amp;B735&amp;"'!Z"&amp;MATCH(INT(BA735/8)+1,INDIRECT("'"&amp;B735&amp;"'!B4:B15"),0)+3)=1,15,IF(INDIRECT("'"&amp;B735&amp;"'!X"&amp;MATCH(INT(BA735/8)+1,INDIRECT("'"&amp;B735&amp;"'!B4:B15"),0)+3)=1,10,IF(INDIRECT("'"&amp;B735&amp;"'!V"&amp;MATCH(INT(BA735/8)+1,INDIRECT("'"&amp;B735&amp;"'!B4:B15"),0)+3)=1,6,IF(INDIRECT("'"&amp;B735&amp;"'!V"&amp;MATCH(INT(BA735/8)+1,INDIRECT("'"&amp;B735&amp;"'!B4:B15"),0)+3)=1,4,0)))),"")</f>
        <v/>
      </c>
      <c r="H735" t="str" cm="1">
        <f t="array" aca="1" ref="H735" ca="1">IFERROR(IFERROR(INDIRECT("'"&amp;B735&amp;"'!AE"&amp;MATCH(INT(BA735/8)+1,INDIRECT("'"&amp;B735&amp;"'!B4:B15"),0)+3),0)-G735,"")</f>
        <v/>
      </c>
      <c r="I735" t="e">
        <f ca="1">H733+H734+H735</f>
        <v>#VALUE!</v>
      </c>
      <c r="J735" t="str">
        <f ca="1">IFERROR(ABS(SUM(I735,-F734,-E734))+ABS(SUM(IF(D735="Traversal",15,IF(D735="High",10,IF(D735="Mid",6,IF(D735="Low",4,0))))-G735)),"")</f>
        <v/>
      </c>
      <c r="K735" t="str" cm="1">
        <f t="array" aca="1" ref="K735" ca="1">IFERROR(INDIRECT("'"&amp;B735&amp;"'!AG"&amp;MATCH(INT(BA735/8)+1,INDIRECT("'"&amp;B735&amp;"'!B4:B15"),0)+3),"")</f>
        <v/>
      </c>
      <c r="M735" t="str">
        <f t="shared" ca="1" si="205"/>
        <v/>
      </c>
      <c r="N735" t="str">
        <f t="shared" si="205"/>
        <v/>
      </c>
      <c r="O735" t="str">
        <f t="shared" si="205"/>
        <v/>
      </c>
      <c r="P735" t="str">
        <f t="shared" si="205"/>
        <v/>
      </c>
      <c r="Q735" t="str">
        <f t="shared" si="205"/>
        <v/>
      </c>
      <c r="R735" t="str">
        <f t="shared" si="205"/>
        <v/>
      </c>
      <c r="S735" t="str">
        <f t="shared" si="205"/>
        <v/>
      </c>
      <c r="T735" t="str">
        <f t="shared" si="205"/>
        <v/>
      </c>
      <c r="U735" t="str">
        <f t="shared" si="205"/>
        <v/>
      </c>
      <c r="V735" t="str">
        <f t="shared" si="205"/>
        <v/>
      </c>
      <c r="W735" t="str">
        <f t="shared" si="205"/>
        <v/>
      </c>
      <c r="X735" t="str">
        <f t="shared" si="205"/>
        <v/>
      </c>
      <c r="Y735" t="str">
        <f t="shared" si="205"/>
        <v/>
      </c>
      <c r="Z735" t="str">
        <f t="shared" si="205"/>
        <v/>
      </c>
      <c r="AA735" t="str">
        <f t="shared" si="205"/>
        <v/>
      </c>
      <c r="AB735" t="str">
        <f t="shared" si="205"/>
        <v/>
      </c>
      <c r="AC735" t="str">
        <f t="shared" si="204"/>
        <v/>
      </c>
      <c r="AD735" t="str">
        <f t="shared" si="204"/>
        <v/>
      </c>
      <c r="AE735" t="str">
        <f t="shared" si="204"/>
        <v/>
      </c>
      <c r="AF735" t="str">
        <f t="shared" si="204"/>
        <v/>
      </c>
      <c r="AG735" t="str">
        <f t="shared" si="204"/>
        <v/>
      </c>
      <c r="AH735" t="str">
        <f t="shared" si="204"/>
        <v/>
      </c>
      <c r="AI735" t="str">
        <f t="shared" si="204"/>
        <v/>
      </c>
      <c r="AJ735" t="str">
        <f t="shared" si="204"/>
        <v/>
      </c>
      <c r="AK735" t="str">
        <f t="shared" si="204"/>
        <v/>
      </c>
      <c r="AL735" t="str">
        <f t="shared" si="204"/>
        <v/>
      </c>
      <c r="AM735" t="str">
        <f t="shared" si="204"/>
        <v/>
      </c>
      <c r="AN735" t="str">
        <f t="shared" si="204"/>
        <v/>
      </c>
      <c r="AO735" t="str">
        <f t="shared" si="204"/>
        <v/>
      </c>
      <c r="AP735" t="str">
        <f t="shared" si="204"/>
        <v/>
      </c>
      <c r="AQ735" t="str">
        <f t="shared" si="204"/>
        <v/>
      </c>
      <c r="AR735" t="str">
        <f t="shared" si="206"/>
        <v/>
      </c>
      <c r="AS735" t="str">
        <f t="shared" si="206"/>
        <v/>
      </c>
      <c r="AT735" t="str">
        <f t="shared" si="206"/>
        <v/>
      </c>
      <c r="AU735" t="str">
        <f t="shared" si="206"/>
        <v/>
      </c>
      <c r="AV735" t="str">
        <f t="shared" si="206"/>
        <v/>
      </c>
      <c r="AW735" t="str">
        <f t="shared" si="206"/>
        <v/>
      </c>
      <c r="AX735" t="str">
        <f t="shared" si="206"/>
        <v/>
      </c>
      <c r="AY735" t="str">
        <f t="shared" si="206"/>
        <v/>
      </c>
      <c r="BA735">
        <v>735</v>
      </c>
      <c r="BB735">
        <f t="shared" si="197"/>
        <v>92</v>
      </c>
    </row>
    <row r="736" spans="1:54">
      <c r="A736" s="77"/>
      <c r="E736" s="78"/>
      <c r="F736" s="78"/>
      <c r="G736" t="str" cm="1">
        <f t="array" aca="1" ref="G736" ca="1">IFERROR(IF(INDIRECT("'"&amp;B736&amp;"'!Z"&amp;MATCH(INT(BA736/8)+1,INDIRECT("'"&amp;B736&amp;"'!B4:B15"),0)+3)=1,15,IF(INDIRECT("'"&amp;B736&amp;"'!X"&amp;MATCH(INT(BA736/8)+1,INDIRECT("'"&amp;B736&amp;"'!B4:B15"),0)+3)=1,10,IF(INDIRECT("'"&amp;B736&amp;"'!V"&amp;MATCH(INT(BA736/8)+1,INDIRECT("'"&amp;B736&amp;"'!B4:B15"),0)+3)=1,6,IF(INDIRECT("'"&amp;B736&amp;"'!V"&amp;MATCH(INT(BA736/8)+1,INDIRECT("'"&amp;B736&amp;"'!B4:B15"),0)+3)=1,4,0)))),"")</f>
        <v/>
      </c>
      <c r="H736" t="str" cm="1">
        <f t="array" aca="1" ref="H736" ca="1">IFERROR(IFERROR(INDIRECT("'"&amp;B736&amp;"'!AE"&amp;MATCH(INT(BA736/8)+1,INDIRECT("'"&amp;B736&amp;"'!B4:B15"),0)+3),0)-G736,"")</f>
        <v/>
      </c>
      <c r="K736" t="str" cm="1">
        <f t="array" aca="1" ref="K736" ca="1">IFERROR(INDIRECT("'"&amp;B736&amp;"'!AG"&amp;MATCH(INT(BA736/8)+1,INDIRECT("'"&amp;B736&amp;"'!B4:B15"),0)+3),"")</f>
        <v/>
      </c>
      <c r="M736" t="str">
        <f t="shared" ca="1" si="205"/>
        <v/>
      </c>
      <c r="N736" t="str">
        <f t="shared" si="205"/>
        <v/>
      </c>
      <c r="O736" t="str">
        <f t="shared" si="205"/>
        <v/>
      </c>
      <c r="P736" t="str">
        <f t="shared" si="205"/>
        <v/>
      </c>
      <c r="Q736" t="str">
        <f t="shared" si="205"/>
        <v/>
      </c>
      <c r="R736" t="str">
        <f t="shared" si="205"/>
        <v/>
      </c>
      <c r="S736" t="str">
        <f t="shared" si="205"/>
        <v/>
      </c>
      <c r="T736" t="str">
        <f t="shared" si="205"/>
        <v/>
      </c>
      <c r="U736" t="str">
        <f t="shared" si="205"/>
        <v/>
      </c>
      <c r="V736" t="str">
        <f t="shared" si="205"/>
        <v/>
      </c>
      <c r="W736" t="str">
        <f t="shared" si="205"/>
        <v/>
      </c>
      <c r="X736" t="str">
        <f t="shared" si="205"/>
        <v/>
      </c>
      <c r="Y736" t="str">
        <f t="shared" si="205"/>
        <v/>
      </c>
      <c r="Z736" t="str">
        <f t="shared" si="205"/>
        <v/>
      </c>
      <c r="AA736" t="str">
        <f t="shared" si="205"/>
        <v/>
      </c>
      <c r="AB736" t="str">
        <f t="shared" si="205"/>
        <v/>
      </c>
      <c r="AC736" t="str">
        <f t="shared" si="204"/>
        <v/>
      </c>
      <c r="AD736" t="str">
        <f t="shared" si="204"/>
        <v/>
      </c>
      <c r="AE736" t="str">
        <f t="shared" si="204"/>
        <v/>
      </c>
      <c r="AF736" t="str">
        <f t="shared" si="204"/>
        <v/>
      </c>
      <c r="AG736" t="str">
        <f t="shared" si="204"/>
        <v/>
      </c>
      <c r="AH736" t="str">
        <f t="shared" si="204"/>
        <v/>
      </c>
      <c r="AI736" t="str">
        <f t="shared" si="204"/>
        <v/>
      </c>
      <c r="AJ736" t="str">
        <f t="shared" si="204"/>
        <v/>
      </c>
      <c r="AK736" t="str">
        <f t="shared" si="204"/>
        <v/>
      </c>
      <c r="AL736" t="str">
        <f t="shared" si="204"/>
        <v/>
      </c>
      <c r="AM736" t="str">
        <f t="shared" si="204"/>
        <v/>
      </c>
      <c r="AN736" t="str">
        <f t="shared" si="204"/>
        <v/>
      </c>
      <c r="AO736" t="str">
        <f t="shared" si="204"/>
        <v/>
      </c>
      <c r="AP736" t="str">
        <f t="shared" si="204"/>
        <v/>
      </c>
      <c r="AQ736" t="str">
        <f t="shared" si="204"/>
        <v/>
      </c>
      <c r="AR736" t="str">
        <f t="shared" si="206"/>
        <v/>
      </c>
      <c r="AS736" t="str">
        <f t="shared" si="206"/>
        <v/>
      </c>
      <c r="AT736" t="str">
        <f t="shared" si="206"/>
        <v/>
      </c>
      <c r="AU736" t="str">
        <f t="shared" si="206"/>
        <v/>
      </c>
      <c r="AV736" t="str">
        <f t="shared" si="206"/>
        <v/>
      </c>
      <c r="AW736" t="str">
        <f t="shared" si="206"/>
        <v/>
      </c>
      <c r="AX736" t="str">
        <f t="shared" si="206"/>
        <v/>
      </c>
      <c r="AY736" t="str">
        <f t="shared" si="206"/>
        <v/>
      </c>
      <c r="BA736">
        <v>736</v>
      </c>
      <c r="BB736">
        <f t="shared" si="197"/>
        <v>93</v>
      </c>
    </row>
    <row r="737" spans="1:54">
      <c r="A737" s="77"/>
      <c r="E737" s="78"/>
      <c r="F737" s="78"/>
      <c r="G737" t="str" cm="1">
        <f t="array" aca="1" ref="G737" ca="1">IFERROR(IF(INDIRECT("'"&amp;B737&amp;"'!Z"&amp;MATCH(INT(BA737/8)+1,INDIRECT("'"&amp;B737&amp;"'!B4:B15"),0)+3)=1,15,IF(INDIRECT("'"&amp;B737&amp;"'!X"&amp;MATCH(INT(BA737/8)+1,INDIRECT("'"&amp;B737&amp;"'!B4:B15"),0)+3)=1,10,IF(INDIRECT("'"&amp;B737&amp;"'!V"&amp;MATCH(INT(BA737/8)+1,INDIRECT("'"&amp;B737&amp;"'!B4:B15"),0)+3)=1,6,IF(INDIRECT("'"&amp;B737&amp;"'!V"&amp;MATCH(INT(BA737/8)+1,INDIRECT("'"&amp;B737&amp;"'!B4:B15"),0)+3)=1,4,0)))),"")</f>
        <v/>
      </c>
      <c r="H737" t="str" cm="1">
        <f t="array" aca="1" ref="H737" ca="1">IFERROR(IFERROR(INDIRECT("'"&amp;B737&amp;"'!AE"&amp;MATCH(INT(BA737/8)+1,INDIRECT("'"&amp;B737&amp;"'!B4:B15"),0)+3),0)-G737,"")</f>
        <v/>
      </c>
      <c r="K737" t="str" cm="1">
        <f t="array" aca="1" ref="K737" ca="1">IFERROR(INDIRECT("'"&amp;B737&amp;"'!AG"&amp;MATCH(INT(BA737/8)+1,INDIRECT("'"&amp;B737&amp;"'!B4:B15"),0)+3),"")</f>
        <v/>
      </c>
      <c r="M737" t="str">
        <f t="shared" ca="1" si="205"/>
        <v/>
      </c>
      <c r="N737" t="str">
        <f t="shared" si="205"/>
        <v/>
      </c>
      <c r="O737" t="str">
        <f t="shared" si="205"/>
        <v/>
      </c>
      <c r="P737" t="str">
        <f t="shared" si="205"/>
        <v/>
      </c>
      <c r="Q737" t="str">
        <f t="shared" si="205"/>
        <v/>
      </c>
      <c r="R737" t="str">
        <f t="shared" si="205"/>
        <v/>
      </c>
      <c r="S737" t="str">
        <f t="shared" si="205"/>
        <v/>
      </c>
      <c r="T737" t="str">
        <f t="shared" si="205"/>
        <v/>
      </c>
      <c r="U737" t="str">
        <f t="shared" si="205"/>
        <v/>
      </c>
      <c r="V737" t="str">
        <f t="shared" si="205"/>
        <v/>
      </c>
      <c r="W737" t="str">
        <f t="shared" si="205"/>
        <v/>
      </c>
      <c r="X737" t="str">
        <f t="shared" si="205"/>
        <v/>
      </c>
      <c r="Y737" t="str">
        <f t="shared" si="205"/>
        <v/>
      </c>
      <c r="Z737" t="str">
        <f t="shared" si="205"/>
        <v/>
      </c>
      <c r="AA737" t="str">
        <f t="shared" si="205"/>
        <v/>
      </c>
      <c r="AB737" t="str">
        <f t="shared" si="205"/>
        <v/>
      </c>
      <c r="AC737" t="str">
        <f t="shared" si="204"/>
        <v/>
      </c>
      <c r="AD737" t="str">
        <f t="shared" si="204"/>
        <v/>
      </c>
      <c r="AE737" t="str">
        <f t="shared" si="204"/>
        <v/>
      </c>
      <c r="AF737" t="str">
        <f t="shared" si="204"/>
        <v/>
      </c>
      <c r="AG737" t="str">
        <f t="shared" si="204"/>
        <v/>
      </c>
      <c r="AH737" t="str">
        <f t="shared" si="204"/>
        <v/>
      </c>
      <c r="AI737" t="str">
        <f t="shared" si="204"/>
        <v/>
      </c>
      <c r="AJ737" t="str">
        <f t="shared" si="204"/>
        <v/>
      </c>
      <c r="AK737" t="str">
        <f t="shared" si="204"/>
        <v/>
      </c>
      <c r="AL737" t="str">
        <f t="shared" si="204"/>
        <v/>
      </c>
      <c r="AM737" t="str">
        <f t="shared" si="204"/>
        <v/>
      </c>
      <c r="AN737" t="str">
        <f t="shared" si="204"/>
        <v/>
      </c>
      <c r="AO737" t="str">
        <f t="shared" si="204"/>
        <v/>
      </c>
      <c r="AP737" t="str">
        <f t="shared" si="204"/>
        <v/>
      </c>
      <c r="AQ737" t="str">
        <f t="shared" si="204"/>
        <v/>
      </c>
      <c r="AR737" t="str">
        <f t="shared" si="206"/>
        <v/>
      </c>
      <c r="AS737" t="str">
        <f t="shared" si="206"/>
        <v/>
      </c>
      <c r="AT737" t="str">
        <f t="shared" si="206"/>
        <v/>
      </c>
      <c r="AU737" t="str">
        <f t="shared" si="206"/>
        <v/>
      </c>
      <c r="AV737" t="str">
        <f t="shared" si="206"/>
        <v/>
      </c>
      <c r="AW737" t="str">
        <f t="shared" si="206"/>
        <v/>
      </c>
      <c r="AX737" t="str">
        <f t="shared" si="206"/>
        <v/>
      </c>
      <c r="AY737" t="str">
        <f t="shared" si="206"/>
        <v/>
      </c>
      <c r="BA737">
        <v>737</v>
      </c>
      <c r="BB737">
        <f t="shared" si="197"/>
        <v>93</v>
      </c>
    </row>
    <row r="738" spans="1:54">
      <c r="A738" s="77"/>
      <c r="E738" s="78"/>
      <c r="F738" s="78"/>
      <c r="G738" t="str" cm="1">
        <f t="array" aca="1" ref="G738" ca="1">IFERROR(IF(INDIRECT("'"&amp;B738&amp;"'!Z"&amp;MATCH(INT(BA738/8)+1,INDIRECT("'"&amp;B738&amp;"'!B4:B15"),0)+3)=1,15,IF(INDIRECT("'"&amp;B738&amp;"'!X"&amp;MATCH(INT(BA738/8)+1,INDIRECT("'"&amp;B738&amp;"'!B4:B15"),0)+3)=1,10,IF(INDIRECT("'"&amp;B738&amp;"'!V"&amp;MATCH(INT(BA738/8)+1,INDIRECT("'"&amp;B738&amp;"'!B4:B15"),0)+3)=1,6,IF(INDIRECT("'"&amp;B738&amp;"'!V"&amp;MATCH(INT(BA738/8)+1,INDIRECT("'"&amp;B738&amp;"'!B4:B15"),0)+3)=1,4,0)))),"")</f>
        <v/>
      </c>
      <c r="H738" t="str" cm="1">
        <f t="array" aca="1" ref="H738" ca="1">IFERROR(IFERROR(INDIRECT("'"&amp;B738&amp;"'!AE"&amp;MATCH(INT(BA738/8)+1,INDIRECT("'"&amp;B738&amp;"'!B4:B15"),0)+3),0)-G738,"")</f>
        <v/>
      </c>
      <c r="I738" t="e">
        <f ca="1">H738+H739+H740</f>
        <v>#VALUE!</v>
      </c>
      <c r="J738" t="str">
        <f ca="1">IFERROR(ABS(SUM(I738,-F739,-E739))+ABS(SUM(IF(D738="Traversal",15,IF(D738="High",10,IF(D738="Mid",6,IF(D738="Low",4,0))))-G738)),"")</f>
        <v/>
      </c>
      <c r="K738" t="str" cm="1">
        <f t="array" aca="1" ref="K738" ca="1">IFERROR(INDIRECT("'"&amp;B738&amp;"'!AG"&amp;MATCH(INT(BA738/8)+1,INDIRECT("'"&amp;B738&amp;"'!B4:B15"),0)+3),"")</f>
        <v/>
      </c>
      <c r="M738" t="str">
        <f t="shared" ca="1" si="205"/>
        <v/>
      </c>
      <c r="N738" t="str">
        <f t="shared" si="205"/>
        <v/>
      </c>
      <c r="O738" t="str">
        <f t="shared" si="205"/>
        <v/>
      </c>
      <c r="P738" t="str">
        <f t="shared" si="205"/>
        <v/>
      </c>
      <c r="Q738" t="str">
        <f t="shared" si="205"/>
        <v/>
      </c>
      <c r="R738" t="str">
        <f t="shared" si="205"/>
        <v/>
      </c>
      <c r="S738" t="str">
        <f t="shared" si="205"/>
        <v/>
      </c>
      <c r="T738" t="str">
        <f t="shared" si="205"/>
        <v/>
      </c>
      <c r="U738" t="str">
        <f t="shared" si="205"/>
        <v/>
      </c>
      <c r="V738" t="str">
        <f t="shared" si="205"/>
        <v/>
      </c>
      <c r="W738" t="str">
        <f t="shared" si="205"/>
        <v/>
      </c>
      <c r="X738" t="str">
        <f t="shared" si="205"/>
        <v/>
      </c>
      <c r="Y738" t="str">
        <f t="shared" si="205"/>
        <v/>
      </c>
      <c r="Z738" t="str">
        <f t="shared" si="205"/>
        <v/>
      </c>
      <c r="AA738" t="str">
        <f t="shared" si="205"/>
        <v/>
      </c>
      <c r="AB738" t="str">
        <f t="shared" si="205"/>
        <v/>
      </c>
      <c r="AC738" t="str">
        <f t="shared" si="204"/>
        <v/>
      </c>
      <c r="AD738" t="str">
        <f t="shared" si="204"/>
        <v/>
      </c>
      <c r="AE738" t="str">
        <f t="shared" si="204"/>
        <v/>
      </c>
      <c r="AF738" t="str">
        <f t="shared" si="204"/>
        <v/>
      </c>
      <c r="AG738" t="str">
        <f t="shared" si="204"/>
        <v/>
      </c>
      <c r="AH738" t="str">
        <f t="shared" si="204"/>
        <v/>
      </c>
      <c r="AI738" t="str">
        <f t="shared" si="204"/>
        <v/>
      </c>
      <c r="AJ738" t="str">
        <f t="shared" si="204"/>
        <v/>
      </c>
      <c r="AK738" t="str">
        <f t="shared" si="204"/>
        <v/>
      </c>
      <c r="AL738" t="str">
        <f t="shared" si="204"/>
        <v/>
      </c>
      <c r="AM738" t="str">
        <f t="shared" si="204"/>
        <v/>
      </c>
      <c r="AN738" t="str">
        <f t="shared" si="204"/>
        <v/>
      </c>
      <c r="AO738" t="str">
        <f t="shared" si="204"/>
        <v/>
      </c>
      <c r="AP738" t="str">
        <f t="shared" si="204"/>
        <v/>
      </c>
      <c r="AQ738" t="str">
        <f t="shared" si="204"/>
        <v/>
      </c>
      <c r="AR738" t="str">
        <f t="shared" si="206"/>
        <v/>
      </c>
      <c r="AS738" t="str">
        <f t="shared" si="206"/>
        <v/>
      </c>
      <c r="AT738" t="str">
        <f t="shared" si="206"/>
        <v/>
      </c>
      <c r="AU738" t="str">
        <f t="shared" si="206"/>
        <v/>
      </c>
      <c r="AV738" t="str">
        <f t="shared" si="206"/>
        <v/>
      </c>
      <c r="AW738" t="str">
        <f t="shared" si="206"/>
        <v/>
      </c>
      <c r="AX738" t="str">
        <f t="shared" si="206"/>
        <v/>
      </c>
      <c r="AY738" t="str">
        <f t="shared" si="206"/>
        <v/>
      </c>
      <c r="BA738">
        <v>738</v>
      </c>
      <c r="BB738">
        <f t="shared" si="197"/>
        <v>93</v>
      </c>
    </row>
    <row r="739" spans="1:54">
      <c r="A739" s="77"/>
      <c r="E739" s="78"/>
      <c r="F739" s="78"/>
      <c r="G739" t="str" cm="1">
        <f t="array" aca="1" ref="G739" ca="1">IFERROR(IF(INDIRECT("'"&amp;B739&amp;"'!Z"&amp;MATCH(INT(BA739/8)+1,INDIRECT("'"&amp;B739&amp;"'!B4:B15"),0)+3)=1,15,IF(INDIRECT("'"&amp;B739&amp;"'!X"&amp;MATCH(INT(BA739/8)+1,INDIRECT("'"&amp;B739&amp;"'!B4:B15"),0)+3)=1,10,IF(INDIRECT("'"&amp;B739&amp;"'!V"&amp;MATCH(INT(BA739/8)+1,INDIRECT("'"&amp;B739&amp;"'!B4:B15"),0)+3)=1,6,IF(INDIRECT("'"&amp;B739&amp;"'!V"&amp;MATCH(INT(BA739/8)+1,INDIRECT("'"&amp;B739&amp;"'!B4:B15"),0)+3)=1,4,0)))),"")</f>
        <v/>
      </c>
      <c r="H739" t="str" cm="1">
        <f t="array" aca="1" ref="H739" ca="1">IFERROR(IFERROR(INDIRECT("'"&amp;B739&amp;"'!AE"&amp;MATCH(INT(BA739/8)+1,INDIRECT("'"&amp;B739&amp;"'!B4:B15"),0)+3),0)-G739,"")</f>
        <v/>
      </c>
      <c r="I739" t="e">
        <f ca="1">H738+H739+H740</f>
        <v>#VALUE!</v>
      </c>
      <c r="J739" t="str">
        <f ca="1">IFERROR(ABS(SUM(I739,-F739,-E739))+ABS(SUM(IF(D739="Traversal",15,IF(D739="High",10,IF(D739="Mid",6,IF(D739="Low",4,0))))-G739)),"")</f>
        <v/>
      </c>
      <c r="K739" t="str" cm="1">
        <f t="array" aca="1" ref="K739" ca="1">IFERROR(INDIRECT("'"&amp;B739&amp;"'!AG"&amp;MATCH(INT(BA739/8)+1,INDIRECT("'"&amp;B739&amp;"'!B4:B15"),0)+3),"")</f>
        <v/>
      </c>
      <c r="M739" t="str">
        <f t="shared" ca="1" si="205"/>
        <v/>
      </c>
      <c r="N739" t="str">
        <f t="shared" si="205"/>
        <v/>
      </c>
      <c r="O739" t="str">
        <f t="shared" si="205"/>
        <v/>
      </c>
      <c r="P739" t="str">
        <f t="shared" si="205"/>
        <v/>
      </c>
      <c r="Q739" t="str">
        <f t="shared" si="205"/>
        <v/>
      </c>
      <c r="R739" t="str">
        <f t="shared" si="205"/>
        <v/>
      </c>
      <c r="S739" t="str">
        <f t="shared" si="205"/>
        <v/>
      </c>
      <c r="T739" t="str">
        <f t="shared" si="205"/>
        <v/>
      </c>
      <c r="U739" t="str">
        <f t="shared" si="205"/>
        <v/>
      </c>
      <c r="V739" t="str">
        <f t="shared" si="205"/>
        <v/>
      </c>
      <c r="W739" t="str">
        <f t="shared" si="205"/>
        <v/>
      </c>
      <c r="X739" t="str">
        <f t="shared" si="205"/>
        <v/>
      </c>
      <c r="Y739" t="str">
        <f t="shared" si="205"/>
        <v/>
      </c>
      <c r="Z739" t="str">
        <f t="shared" si="205"/>
        <v/>
      </c>
      <c r="AA739" t="str">
        <f t="shared" si="205"/>
        <v/>
      </c>
      <c r="AB739" t="str">
        <f t="shared" si="205"/>
        <v/>
      </c>
      <c r="AC739" t="str">
        <f t="shared" si="204"/>
        <v/>
      </c>
      <c r="AD739" t="str">
        <f t="shared" si="204"/>
        <v/>
      </c>
      <c r="AE739" t="str">
        <f t="shared" si="204"/>
        <v/>
      </c>
      <c r="AF739" t="str">
        <f t="shared" si="204"/>
        <v/>
      </c>
      <c r="AG739" t="str">
        <f t="shared" si="204"/>
        <v/>
      </c>
      <c r="AH739" t="str">
        <f t="shared" si="204"/>
        <v/>
      </c>
      <c r="AI739" t="str">
        <f t="shared" si="204"/>
        <v/>
      </c>
      <c r="AJ739" t="str">
        <f t="shared" si="204"/>
        <v/>
      </c>
      <c r="AK739" t="str">
        <f t="shared" si="204"/>
        <v/>
      </c>
      <c r="AL739" t="str">
        <f t="shared" si="204"/>
        <v/>
      </c>
      <c r="AM739" t="str">
        <f t="shared" si="204"/>
        <v/>
      </c>
      <c r="AN739" t="str">
        <f t="shared" si="204"/>
        <v/>
      </c>
      <c r="AO739" t="str">
        <f t="shared" si="204"/>
        <v/>
      </c>
      <c r="AP739" t="str">
        <f t="shared" si="204"/>
        <v/>
      </c>
      <c r="AQ739" t="str">
        <f t="shared" si="204"/>
        <v/>
      </c>
      <c r="AR739" t="str">
        <f t="shared" si="206"/>
        <v/>
      </c>
      <c r="AS739" t="str">
        <f t="shared" si="206"/>
        <v/>
      </c>
      <c r="AT739" t="str">
        <f t="shared" si="206"/>
        <v/>
      </c>
      <c r="AU739" t="str">
        <f t="shared" si="206"/>
        <v/>
      </c>
      <c r="AV739" t="str">
        <f t="shared" si="206"/>
        <v/>
      </c>
      <c r="AW739" t="str">
        <f t="shared" si="206"/>
        <v/>
      </c>
      <c r="AX739" t="str">
        <f t="shared" si="206"/>
        <v/>
      </c>
      <c r="AY739" t="str">
        <f t="shared" si="206"/>
        <v/>
      </c>
      <c r="BA739">
        <v>739</v>
      </c>
      <c r="BB739">
        <f t="shared" si="197"/>
        <v>93</v>
      </c>
    </row>
    <row r="740" spans="1:54">
      <c r="A740" s="77"/>
      <c r="E740" s="78"/>
      <c r="F740" s="78"/>
      <c r="G740" t="str" cm="1">
        <f t="array" aca="1" ref="G740" ca="1">IFERROR(IF(INDIRECT("'"&amp;B740&amp;"'!Z"&amp;MATCH(INT(BA740/8)+1,INDIRECT("'"&amp;B740&amp;"'!B4:B15"),0)+3)=1,15,IF(INDIRECT("'"&amp;B740&amp;"'!X"&amp;MATCH(INT(BA740/8)+1,INDIRECT("'"&amp;B740&amp;"'!B4:B15"),0)+3)=1,10,IF(INDIRECT("'"&amp;B740&amp;"'!V"&amp;MATCH(INT(BA740/8)+1,INDIRECT("'"&amp;B740&amp;"'!B4:B15"),0)+3)=1,6,IF(INDIRECT("'"&amp;B740&amp;"'!V"&amp;MATCH(INT(BA740/8)+1,INDIRECT("'"&amp;B740&amp;"'!B4:B15"),0)+3)=1,4,0)))),"")</f>
        <v/>
      </c>
      <c r="H740" t="str" cm="1">
        <f t="array" aca="1" ref="H740" ca="1">IFERROR(IFERROR(INDIRECT("'"&amp;B740&amp;"'!AE"&amp;MATCH(INT(BA740/8)+1,INDIRECT("'"&amp;B740&amp;"'!B4:B15"),0)+3),0)-G740,"")</f>
        <v/>
      </c>
      <c r="I740" t="e">
        <f ca="1">H738+H739+H740</f>
        <v>#VALUE!</v>
      </c>
      <c r="J740" t="str">
        <f ca="1">IFERROR(ABS(SUM(I740,-F739,-E739))+ABS(SUM(IF(D740="Traversal",15,IF(D740="High",10,IF(D740="Mid",6,IF(D740="Low",4,0))))-G740)),"")</f>
        <v/>
      </c>
      <c r="K740" t="str" cm="1">
        <f t="array" aca="1" ref="K740" ca="1">IFERROR(INDIRECT("'"&amp;B740&amp;"'!AG"&amp;MATCH(INT(BA740/8)+1,INDIRECT("'"&amp;B740&amp;"'!B4:B15"),0)+3),"")</f>
        <v/>
      </c>
      <c r="M740" t="str">
        <f t="shared" ca="1" si="205"/>
        <v/>
      </c>
      <c r="N740" t="str">
        <f t="shared" si="205"/>
        <v/>
      </c>
      <c r="O740" t="str">
        <f t="shared" si="205"/>
        <v/>
      </c>
      <c r="P740" t="str">
        <f t="shared" si="205"/>
        <v/>
      </c>
      <c r="Q740" t="str">
        <f t="shared" si="205"/>
        <v/>
      </c>
      <c r="R740" t="str">
        <f t="shared" si="205"/>
        <v/>
      </c>
      <c r="S740" t="str">
        <f t="shared" si="205"/>
        <v/>
      </c>
      <c r="T740" t="str">
        <f t="shared" si="205"/>
        <v/>
      </c>
      <c r="U740" t="str">
        <f t="shared" si="205"/>
        <v/>
      </c>
      <c r="V740" t="str">
        <f t="shared" si="205"/>
        <v/>
      </c>
      <c r="W740" t="str">
        <f t="shared" si="205"/>
        <v/>
      </c>
      <c r="X740" t="str">
        <f t="shared" si="205"/>
        <v/>
      </c>
      <c r="Y740" t="str">
        <f t="shared" si="205"/>
        <v/>
      </c>
      <c r="Z740" t="str">
        <f t="shared" si="205"/>
        <v/>
      </c>
      <c r="AA740" t="str">
        <f t="shared" si="205"/>
        <v/>
      </c>
      <c r="AB740" t="str">
        <f t="shared" si="205"/>
        <v/>
      </c>
      <c r="AC740" t="str">
        <f t="shared" si="204"/>
        <v/>
      </c>
      <c r="AD740" t="str">
        <f t="shared" si="204"/>
        <v/>
      </c>
      <c r="AE740" t="str">
        <f t="shared" si="204"/>
        <v/>
      </c>
      <c r="AF740" t="str">
        <f t="shared" si="204"/>
        <v/>
      </c>
      <c r="AG740" t="str">
        <f t="shared" si="204"/>
        <v/>
      </c>
      <c r="AH740" t="str">
        <f t="shared" si="204"/>
        <v/>
      </c>
      <c r="AI740" t="str">
        <f t="shared" si="204"/>
        <v/>
      </c>
      <c r="AJ740" t="str">
        <f t="shared" si="204"/>
        <v/>
      </c>
      <c r="AK740" t="str">
        <f t="shared" si="204"/>
        <v/>
      </c>
      <c r="AL740" t="str">
        <f t="shared" si="204"/>
        <v/>
      </c>
      <c r="AM740" t="str">
        <f t="shared" si="204"/>
        <v/>
      </c>
      <c r="AN740" t="str">
        <f t="shared" si="204"/>
        <v/>
      </c>
      <c r="AO740" t="str">
        <f t="shared" si="204"/>
        <v/>
      </c>
      <c r="AP740" t="str">
        <f t="shared" si="204"/>
        <v/>
      </c>
      <c r="AQ740" t="str">
        <f t="shared" si="204"/>
        <v/>
      </c>
      <c r="AR740" t="str">
        <f t="shared" si="206"/>
        <v/>
      </c>
      <c r="AS740" t="str">
        <f t="shared" si="206"/>
        <v/>
      </c>
      <c r="AT740" t="str">
        <f t="shared" si="206"/>
        <v/>
      </c>
      <c r="AU740" t="str">
        <f t="shared" si="206"/>
        <v/>
      </c>
      <c r="AV740" t="str">
        <f t="shared" si="206"/>
        <v/>
      </c>
      <c r="AW740" t="str">
        <f t="shared" si="206"/>
        <v/>
      </c>
      <c r="AX740" t="str">
        <f t="shared" si="206"/>
        <v/>
      </c>
      <c r="AY740" t="str">
        <f t="shared" si="206"/>
        <v/>
      </c>
      <c r="BA740">
        <v>740</v>
      </c>
      <c r="BB740">
        <f t="shared" si="197"/>
        <v>93</v>
      </c>
    </row>
    <row r="741" spans="1:54">
      <c r="A741" s="77"/>
      <c r="E741" s="78"/>
      <c r="F741" s="78"/>
      <c r="G741" t="str" cm="1">
        <f t="array" aca="1" ref="G741" ca="1">IFERROR(IF(INDIRECT("'"&amp;B741&amp;"'!Z"&amp;MATCH(INT(BA741/8)+1,INDIRECT("'"&amp;B741&amp;"'!B4:B15"),0)+3)=1,15,IF(INDIRECT("'"&amp;B741&amp;"'!X"&amp;MATCH(INT(BA741/8)+1,INDIRECT("'"&amp;B741&amp;"'!B4:B15"),0)+3)=1,10,IF(INDIRECT("'"&amp;B741&amp;"'!V"&amp;MATCH(INT(BA741/8)+1,INDIRECT("'"&amp;B741&amp;"'!B4:B15"),0)+3)=1,6,IF(INDIRECT("'"&amp;B741&amp;"'!V"&amp;MATCH(INT(BA741/8)+1,INDIRECT("'"&amp;B741&amp;"'!B4:B15"),0)+3)=1,4,0)))),"")</f>
        <v/>
      </c>
      <c r="H741" t="str" cm="1">
        <f t="array" aca="1" ref="H741" ca="1">IFERROR(IFERROR(INDIRECT("'"&amp;B741&amp;"'!AE"&amp;MATCH(INT(BA741/8)+1,INDIRECT("'"&amp;B741&amp;"'!B4:B15"),0)+3),0)-G741,"")</f>
        <v/>
      </c>
      <c r="I741" t="e">
        <f ca="1">H741+H742+H743</f>
        <v>#VALUE!</v>
      </c>
      <c r="J741" t="str">
        <f ca="1">IFERROR(ABS(SUM(I741,-F742,-E742))+ABS(SUM(IF(D741="Traversal",15,IF(D741="High",10,IF(D741="Mid",6,IF(D741="Low",4,0))))-G741)),"")</f>
        <v/>
      </c>
      <c r="K741" t="str" cm="1">
        <f t="array" aca="1" ref="K741" ca="1">IFERROR(INDIRECT("'"&amp;B741&amp;"'!AG"&amp;MATCH(INT(BA741/8)+1,INDIRECT("'"&amp;B741&amp;"'!B4:B15"),0)+3),"")</f>
        <v/>
      </c>
      <c r="M741" t="str">
        <f t="shared" ca="1" si="205"/>
        <v/>
      </c>
      <c r="N741" t="str">
        <f t="shared" si="205"/>
        <v/>
      </c>
      <c r="O741" t="str">
        <f t="shared" si="205"/>
        <v/>
      </c>
      <c r="P741" t="str">
        <f t="shared" si="205"/>
        <v/>
      </c>
      <c r="Q741" t="str">
        <f t="shared" si="205"/>
        <v/>
      </c>
      <c r="R741" t="str">
        <f t="shared" si="205"/>
        <v/>
      </c>
      <c r="S741" t="str">
        <f t="shared" si="205"/>
        <v/>
      </c>
      <c r="T741" t="str">
        <f t="shared" si="205"/>
        <v/>
      </c>
      <c r="U741" t="str">
        <f t="shared" si="205"/>
        <v/>
      </c>
      <c r="V741" t="str">
        <f t="shared" si="205"/>
        <v/>
      </c>
      <c r="W741" t="str">
        <f t="shared" si="205"/>
        <v/>
      </c>
      <c r="X741" t="str">
        <f t="shared" si="205"/>
        <v/>
      </c>
      <c r="Y741" t="str">
        <f t="shared" si="205"/>
        <v/>
      </c>
      <c r="Z741" t="str">
        <f t="shared" si="205"/>
        <v/>
      </c>
      <c r="AA741" t="str">
        <f t="shared" si="205"/>
        <v/>
      </c>
      <c r="AB741" t="str">
        <f t="shared" si="205"/>
        <v/>
      </c>
      <c r="AC741" t="str">
        <f t="shared" si="204"/>
        <v/>
      </c>
      <c r="AD741" t="str">
        <f t="shared" si="204"/>
        <v/>
      </c>
      <c r="AE741" t="str">
        <f t="shared" si="204"/>
        <v/>
      </c>
      <c r="AF741" t="str">
        <f t="shared" si="204"/>
        <v/>
      </c>
      <c r="AG741" t="str">
        <f t="shared" si="204"/>
        <v/>
      </c>
      <c r="AH741" t="str">
        <f t="shared" si="204"/>
        <v/>
      </c>
      <c r="AI741" t="str">
        <f t="shared" si="204"/>
        <v/>
      </c>
      <c r="AJ741" t="str">
        <f t="shared" si="204"/>
        <v/>
      </c>
      <c r="AK741" t="str">
        <f t="shared" si="204"/>
        <v/>
      </c>
      <c r="AL741" t="str">
        <f t="shared" si="204"/>
        <v/>
      </c>
      <c r="AM741" t="str">
        <f t="shared" si="204"/>
        <v/>
      </c>
      <c r="AN741" t="str">
        <f t="shared" si="204"/>
        <v/>
      </c>
      <c r="AO741" t="str">
        <f t="shared" si="204"/>
        <v/>
      </c>
      <c r="AP741" t="str">
        <f t="shared" si="204"/>
        <v/>
      </c>
      <c r="AQ741" t="str">
        <f t="shared" si="204"/>
        <v/>
      </c>
      <c r="AR741" t="str">
        <f t="shared" si="206"/>
        <v/>
      </c>
      <c r="AS741" t="str">
        <f t="shared" si="206"/>
        <v/>
      </c>
      <c r="AT741" t="str">
        <f t="shared" si="206"/>
        <v/>
      </c>
      <c r="AU741" t="str">
        <f t="shared" si="206"/>
        <v/>
      </c>
      <c r="AV741" t="str">
        <f t="shared" si="206"/>
        <v/>
      </c>
      <c r="AW741" t="str">
        <f t="shared" si="206"/>
        <v/>
      </c>
      <c r="AX741" t="str">
        <f t="shared" si="206"/>
        <v/>
      </c>
      <c r="AY741" t="str">
        <f t="shared" si="206"/>
        <v/>
      </c>
      <c r="BA741">
        <v>741</v>
      </c>
      <c r="BB741">
        <f t="shared" si="197"/>
        <v>93</v>
      </c>
    </row>
    <row r="742" spans="1:54">
      <c r="A742" s="77"/>
      <c r="E742" s="78"/>
      <c r="F742" s="78"/>
      <c r="G742" t="str" cm="1">
        <f t="array" aca="1" ref="G742" ca="1">IFERROR(IF(INDIRECT("'"&amp;B742&amp;"'!Z"&amp;MATCH(INT(BA742/8)+1,INDIRECT("'"&amp;B742&amp;"'!B4:B15"),0)+3)=1,15,IF(INDIRECT("'"&amp;B742&amp;"'!X"&amp;MATCH(INT(BA742/8)+1,INDIRECT("'"&amp;B742&amp;"'!B4:B15"),0)+3)=1,10,IF(INDIRECT("'"&amp;B742&amp;"'!V"&amp;MATCH(INT(BA742/8)+1,INDIRECT("'"&amp;B742&amp;"'!B4:B15"),0)+3)=1,6,IF(INDIRECT("'"&amp;B742&amp;"'!V"&amp;MATCH(INT(BA742/8)+1,INDIRECT("'"&amp;B742&amp;"'!B4:B15"),0)+3)=1,4,0)))),"")</f>
        <v/>
      </c>
      <c r="H742" t="str" cm="1">
        <f t="array" aca="1" ref="H742" ca="1">IFERROR(IFERROR(INDIRECT("'"&amp;B742&amp;"'!AE"&amp;MATCH(INT(BA742/8)+1,INDIRECT("'"&amp;B742&amp;"'!B4:B15"),0)+3),0)-G742,"")</f>
        <v/>
      </c>
      <c r="I742" t="e">
        <f ca="1">H741+H742+H743</f>
        <v>#VALUE!</v>
      </c>
      <c r="J742" t="str">
        <f ca="1">IFERROR(ABS(SUM(I742,-F742,-E742))+ABS(SUM(IF(D742="Traversal",15,IF(D742="High",10,IF(D742="Mid",6,IF(D742="Low",4,0))))-G742)),"")</f>
        <v/>
      </c>
      <c r="K742" t="str" cm="1">
        <f t="array" aca="1" ref="K742" ca="1">IFERROR(INDIRECT("'"&amp;B742&amp;"'!AG"&amp;MATCH(INT(BA742/8)+1,INDIRECT("'"&amp;B742&amp;"'!B4:B15"),0)+3),"")</f>
        <v/>
      </c>
      <c r="M742" t="str">
        <f t="shared" ca="1" si="205"/>
        <v/>
      </c>
      <c r="N742" t="str">
        <f t="shared" si="205"/>
        <v/>
      </c>
      <c r="O742" t="str">
        <f t="shared" si="205"/>
        <v/>
      </c>
      <c r="P742" t="str">
        <f t="shared" si="205"/>
        <v/>
      </c>
      <c r="Q742" t="str">
        <f t="shared" si="205"/>
        <v/>
      </c>
      <c r="R742" t="str">
        <f t="shared" si="205"/>
        <v/>
      </c>
      <c r="S742" t="str">
        <f t="shared" si="205"/>
        <v/>
      </c>
      <c r="T742" t="str">
        <f t="shared" si="205"/>
        <v/>
      </c>
      <c r="U742" t="str">
        <f t="shared" si="205"/>
        <v/>
      </c>
      <c r="V742" t="str">
        <f t="shared" si="205"/>
        <v/>
      </c>
      <c r="W742" t="str">
        <f t="shared" si="205"/>
        <v/>
      </c>
      <c r="X742" t="str">
        <f t="shared" si="205"/>
        <v/>
      </c>
      <c r="Y742" t="str">
        <f t="shared" si="205"/>
        <v/>
      </c>
      <c r="Z742" t="str">
        <f t="shared" si="205"/>
        <v/>
      </c>
      <c r="AA742" t="str">
        <f t="shared" si="205"/>
        <v/>
      </c>
      <c r="AB742" t="str">
        <f t="shared" si="205"/>
        <v/>
      </c>
      <c r="AC742" t="str">
        <f t="shared" si="204"/>
        <v/>
      </c>
      <c r="AD742" t="str">
        <f t="shared" si="204"/>
        <v/>
      </c>
      <c r="AE742" t="str">
        <f t="shared" si="204"/>
        <v/>
      </c>
      <c r="AF742" t="str">
        <f t="shared" si="204"/>
        <v/>
      </c>
      <c r="AG742" t="str">
        <f t="shared" si="204"/>
        <v/>
      </c>
      <c r="AH742" t="str">
        <f t="shared" si="204"/>
        <v/>
      </c>
      <c r="AI742" t="str">
        <f t="shared" si="204"/>
        <v/>
      </c>
      <c r="AJ742" t="str">
        <f t="shared" si="204"/>
        <v/>
      </c>
      <c r="AK742" t="str">
        <f t="shared" si="204"/>
        <v/>
      </c>
      <c r="AL742" t="str">
        <f t="shared" si="204"/>
        <v/>
      </c>
      <c r="AM742" t="str">
        <f t="shared" si="204"/>
        <v/>
      </c>
      <c r="AN742" t="str">
        <f t="shared" si="204"/>
        <v/>
      </c>
      <c r="AO742" t="str">
        <f t="shared" si="204"/>
        <v/>
      </c>
      <c r="AP742" t="str">
        <f t="shared" si="204"/>
        <v/>
      </c>
      <c r="AQ742" t="str">
        <f t="shared" si="204"/>
        <v/>
      </c>
      <c r="AR742" t="str">
        <f t="shared" si="206"/>
        <v/>
      </c>
      <c r="AS742" t="str">
        <f t="shared" si="206"/>
        <v/>
      </c>
      <c r="AT742" t="str">
        <f t="shared" si="206"/>
        <v/>
      </c>
      <c r="AU742" t="str">
        <f t="shared" si="206"/>
        <v/>
      </c>
      <c r="AV742" t="str">
        <f t="shared" si="206"/>
        <v/>
      </c>
      <c r="AW742" t="str">
        <f t="shared" si="206"/>
        <v/>
      </c>
      <c r="AX742" t="str">
        <f t="shared" si="206"/>
        <v/>
      </c>
      <c r="AY742" t="str">
        <f t="shared" si="206"/>
        <v/>
      </c>
      <c r="BA742">
        <v>742</v>
      </c>
      <c r="BB742">
        <f t="shared" si="197"/>
        <v>93</v>
      </c>
    </row>
    <row r="743" spans="1:54">
      <c r="A743" s="77"/>
      <c r="E743" s="78"/>
      <c r="F743" s="78"/>
      <c r="G743" t="str" cm="1">
        <f t="array" aca="1" ref="G743" ca="1">IFERROR(IF(INDIRECT("'"&amp;B743&amp;"'!Z"&amp;MATCH(INT(BA743/8)+1,INDIRECT("'"&amp;B743&amp;"'!B4:B15"),0)+3)=1,15,IF(INDIRECT("'"&amp;B743&amp;"'!X"&amp;MATCH(INT(BA743/8)+1,INDIRECT("'"&amp;B743&amp;"'!B4:B15"),0)+3)=1,10,IF(INDIRECT("'"&amp;B743&amp;"'!V"&amp;MATCH(INT(BA743/8)+1,INDIRECT("'"&amp;B743&amp;"'!B4:B15"),0)+3)=1,6,IF(INDIRECT("'"&amp;B743&amp;"'!V"&amp;MATCH(INT(BA743/8)+1,INDIRECT("'"&amp;B743&amp;"'!B4:B15"),0)+3)=1,4,0)))),"")</f>
        <v/>
      </c>
      <c r="H743" t="str" cm="1">
        <f t="array" aca="1" ref="H743" ca="1">IFERROR(IFERROR(INDIRECT("'"&amp;B743&amp;"'!AE"&amp;MATCH(INT(BA743/8)+1,INDIRECT("'"&amp;B743&amp;"'!B4:B15"),0)+3),0)-G743,"")</f>
        <v/>
      </c>
      <c r="I743" t="e">
        <f ca="1">H741+H742+H743</f>
        <v>#VALUE!</v>
      </c>
      <c r="J743" t="str">
        <f ca="1">IFERROR(ABS(SUM(I743,-F742,-E742))+ABS(SUM(IF(D743="Traversal",15,IF(D743="High",10,IF(D743="Mid",6,IF(D743="Low",4,0))))-G743)),"")</f>
        <v/>
      </c>
      <c r="K743" t="str" cm="1">
        <f t="array" aca="1" ref="K743" ca="1">IFERROR(INDIRECT("'"&amp;B743&amp;"'!AG"&amp;MATCH(INT(BA743/8)+1,INDIRECT("'"&amp;B743&amp;"'!B4:B15"),0)+3),"")</f>
        <v/>
      </c>
      <c r="M743" t="str">
        <f t="shared" ca="1" si="205"/>
        <v/>
      </c>
      <c r="N743" t="str">
        <f t="shared" si="205"/>
        <v/>
      </c>
      <c r="O743" t="str">
        <f t="shared" si="205"/>
        <v/>
      </c>
      <c r="P743" t="str">
        <f t="shared" si="205"/>
        <v/>
      </c>
      <c r="Q743" t="str">
        <f t="shared" si="205"/>
        <v/>
      </c>
      <c r="R743" t="str">
        <f t="shared" si="205"/>
        <v/>
      </c>
      <c r="S743" t="str">
        <f t="shared" si="205"/>
        <v/>
      </c>
      <c r="T743" t="str">
        <f t="shared" si="205"/>
        <v/>
      </c>
      <c r="U743" t="str">
        <f t="shared" si="205"/>
        <v/>
      </c>
      <c r="V743" t="str">
        <f t="shared" si="205"/>
        <v/>
      </c>
      <c r="W743" t="str">
        <f t="shared" si="205"/>
        <v/>
      </c>
      <c r="X743" t="str">
        <f t="shared" si="205"/>
        <v/>
      </c>
      <c r="Y743" t="str">
        <f t="shared" si="205"/>
        <v/>
      </c>
      <c r="Z743" t="str">
        <f t="shared" si="205"/>
        <v/>
      </c>
      <c r="AA743" t="str">
        <f t="shared" si="205"/>
        <v/>
      </c>
      <c r="AB743" t="str">
        <f t="shared" si="205"/>
        <v/>
      </c>
      <c r="AC743" t="str">
        <f t="shared" si="204"/>
        <v/>
      </c>
      <c r="AD743" t="str">
        <f t="shared" si="204"/>
        <v/>
      </c>
      <c r="AE743" t="str">
        <f t="shared" si="204"/>
        <v/>
      </c>
      <c r="AF743" t="str">
        <f t="shared" si="204"/>
        <v/>
      </c>
      <c r="AG743" t="str">
        <f t="shared" si="204"/>
        <v/>
      </c>
      <c r="AH743" t="str">
        <f t="shared" si="204"/>
        <v/>
      </c>
      <c r="AI743" t="str">
        <f t="shared" si="204"/>
        <v/>
      </c>
      <c r="AJ743" t="str">
        <f t="shared" si="204"/>
        <v/>
      </c>
      <c r="AK743" t="str">
        <f t="shared" si="204"/>
        <v/>
      </c>
      <c r="AL743" t="str">
        <f t="shared" si="204"/>
        <v/>
      </c>
      <c r="AM743" t="str">
        <f t="shared" si="204"/>
        <v/>
      </c>
      <c r="AN743" t="str">
        <f t="shared" si="204"/>
        <v/>
      </c>
      <c r="AO743" t="str">
        <f t="shared" si="204"/>
        <v/>
      </c>
      <c r="AP743" t="str">
        <f t="shared" si="204"/>
        <v/>
      </c>
      <c r="AQ743" t="str">
        <f t="shared" si="204"/>
        <v/>
      </c>
      <c r="AR743" t="str">
        <f t="shared" si="206"/>
        <v/>
      </c>
      <c r="AS743" t="str">
        <f t="shared" si="206"/>
        <v/>
      </c>
      <c r="AT743" t="str">
        <f t="shared" si="206"/>
        <v/>
      </c>
      <c r="AU743" t="str">
        <f t="shared" si="206"/>
        <v/>
      </c>
      <c r="AV743" t="str">
        <f t="shared" si="206"/>
        <v/>
      </c>
      <c r="AW743" t="str">
        <f t="shared" si="206"/>
        <v/>
      </c>
      <c r="AX743" t="str">
        <f t="shared" si="206"/>
        <v/>
      </c>
      <c r="AY743" t="str">
        <f t="shared" si="206"/>
        <v/>
      </c>
      <c r="BA743">
        <v>743</v>
      </c>
      <c r="BB743">
        <f t="shared" si="197"/>
        <v>93</v>
      </c>
    </row>
    <row r="744" spans="1:54">
      <c r="A744" s="77"/>
      <c r="E744" s="78"/>
      <c r="F744" s="78"/>
      <c r="G744" t="str" cm="1">
        <f t="array" aca="1" ref="G744" ca="1">IFERROR(IF(INDIRECT("'"&amp;B744&amp;"'!Z"&amp;MATCH(INT(BA744/8)+1,INDIRECT("'"&amp;B744&amp;"'!B4:B15"),0)+3)=1,15,IF(INDIRECT("'"&amp;B744&amp;"'!X"&amp;MATCH(INT(BA744/8)+1,INDIRECT("'"&amp;B744&amp;"'!B4:B15"),0)+3)=1,10,IF(INDIRECT("'"&amp;B744&amp;"'!V"&amp;MATCH(INT(BA744/8)+1,INDIRECT("'"&amp;B744&amp;"'!B4:B15"),0)+3)=1,6,IF(INDIRECT("'"&amp;B744&amp;"'!V"&amp;MATCH(INT(BA744/8)+1,INDIRECT("'"&amp;B744&amp;"'!B4:B15"),0)+3)=1,4,0)))),"")</f>
        <v/>
      </c>
      <c r="H744" t="str" cm="1">
        <f t="array" aca="1" ref="H744" ca="1">IFERROR(IFERROR(INDIRECT("'"&amp;B744&amp;"'!AE"&amp;MATCH(INT(BA744/8)+1,INDIRECT("'"&amp;B744&amp;"'!B4:B15"),0)+3),0)-G744,"")</f>
        <v/>
      </c>
      <c r="K744" t="str" cm="1">
        <f t="array" aca="1" ref="K744" ca="1">IFERROR(INDIRECT("'"&amp;B744&amp;"'!AG"&amp;MATCH(INT(BA744/8)+1,INDIRECT("'"&amp;B744&amp;"'!B4:B15"),0)+3),"")</f>
        <v/>
      </c>
      <c r="M744" t="str">
        <f t="shared" ca="1" si="205"/>
        <v/>
      </c>
      <c r="N744" t="str">
        <f t="shared" si="205"/>
        <v/>
      </c>
      <c r="O744" t="str">
        <f t="shared" si="205"/>
        <v/>
      </c>
      <c r="P744" t="str">
        <f t="shared" si="205"/>
        <v/>
      </c>
      <c r="Q744" t="str">
        <f t="shared" si="205"/>
        <v/>
      </c>
      <c r="R744" t="str">
        <f t="shared" si="205"/>
        <v/>
      </c>
      <c r="S744" t="str">
        <f t="shared" si="205"/>
        <v/>
      </c>
      <c r="T744" t="str">
        <f t="shared" si="205"/>
        <v/>
      </c>
      <c r="U744" t="str">
        <f t="shared" si="205"/>
        <v/>
      </c>
      <c r="V744" t="str">
        <f t="shared" si="205"/>
        <v/>
      </c>
      <c r="W744" t="str">
        <f t="shared" si="205"/>
        <v/>
      </c>
      <c r="X744" t="str">
        <f t="shared" si="205"/>
        <v/>
      </c>
      <c r="Y744" t="str">
        <f t="shared" si="205"/>
        <v/>
      </c>
      <c r="Z744" t="str">
        <f t="shared" si="205"/>
        <v/>
      </c>
      <c r="AA744" t="str">
        <f t="shared" si="205"/>
        <v/>
      </c>
      <c r="AB744" t="str">
        <f t="shared" ref="AB744:AQ759" si="207">IF(AB$1="","",IF($K744=AB$1,$J744,""))</f>
        <v/>
      </c>
      <c r="AC744" t="str">
        <f t="shared" si="207"/>
        <v/>
      </c>
      <c r="AD744" t="str">
        <f t="shared" si="207"/>
        <v/>
      </c>
      <c r="AE744" t="str">
        <f t="shared" si="207"/>
        <v/>
      </c>
      <c r="AF744" t="str">
        <f t="shared" si="207"/>
        <v/>
      </c>
      <c r="AG744" t="str">
        <f t="shared" si="207"/>
        <v/>
      </c>
      <c r="AH744" t="str">
        <f t="shared" si="207"/>
        <v/>
      </c>
      <c r="AI744" t="str">
        <f t="shared" si="207"/>
        <v/>
      </c>
      <c r="AJ744" t="str">
        <f t="shared" si="207"/>
        <v/>
      </c>
      <c r="AK744" t="str">
        <f t="shared" si="207"/>
        <v/>
      </c>
      <c r="AL744" t="str">
        <f t="shared" si="207"/>
        <v/>
      </c>
      <c r="AM744" t="str">
        <f t="shared" si="207"/>
        <v/>
      </c>
      <c r="AN744" t="str">
        <f t="shared" si="207"/>
        <v/>
      </c>
      <c r="AO744" t="str">
        <f t="shared" si="207"/>
        <v/>
      </c>
      <c r="AP744" t="str">
        <f t="shared" si="207"/>
        <v/>
      </c>
      <c r="AQ744" t="str">
        <f t="shared" si="207"/>
        <v/>
      </c>
      <c r="AR744" t="str">
        <f t="shared" si="206"/>
        <v/>
      </c>
      <c r="AS744" t="str">
        <f t="shared" si="206"/>
        <v/>
      </c>
      <c r="AT744" t="str">
        <f t="shared" si="206"/>
        <v/>
      </c>
      <c r="AU744" t="str">
        <f t="shared" si="206"/>
        <v/>
      </c>
      <c r="AV744" t="str">
        <f t="shared" si="206"/>
        <v/>
      </c>
      <c r="AW744" t="str">
        <f t="shared" si="206"/>
        <v/>
      </c>
      <c r="AX744" t="str">
        <f t="shared" si="206"/>
        <v/>
      </c>
      <c r="AY744" t="str">
        <f t="shared" si="206"/>
        <v/>
      </c>
      <c r="BA744">
        <v>744</v>
      </c>
      <c r="BB744">
        <f t="shared" si="197"/>
        <v>94</v>
      </c>
    </row>
    <row r="745" spans="1:54">
      <c r="A745" s="77"/>
      <c r="E745" s="78"/>
      <c r="F745" s="78"/>
      <c r="G745" t="str" cm="1">
        <f t="array" aca="1" ref="G745" ca="1">IFERROR(IF(INDIRECT("'"&amp;B745&amp;"'!Z"&amp;MATCH(INT(BA745/8)+1,INDIRECT("'"&amp;B745&amp;"'!B4:B15"),0)+3)=1,15,IF(INDIRECT("'"&amp;B745&amp;"'!X"&amp;MATCH(INT(BA745/8)+1,INDIRECT("'"&amp;B745&amp;"'!B4:B15"),0)+3)=1,10,IF(INDIRECT("'"&amp;B745&amp;"'!V"&amp;MATCH(INT(BA745/8)+1,INDIRECT("'"&amp;B745&amp;"'!B4:B15"),0)+3)=1,6,IF(INDIRECT("'"&amp;B745&amp;"'!V"&amp;MATCH(INT(BA745/8)+1,INDIRECT("'"&amp;B745&amp;"'!B4:B15"),0)+3)=1,4,0)))),"")</f>
        <v/>
      </c>
      <c r="H745" t="str" cm="1">
        <f t="array" aca="1" ref="H745" ca="1">IFERROR(IFERROR(INDIRECT("'"&amp;B745&amp;"'!AE"&amp;MATCH(INT(BA745/8)+1,INDIRECT("'"&amp;B745&amp;"'!B4:B15"),0)+3),0)-G745,"")</f>
        <v/>
      </c>
      <c r="K745" t="str" cm="1">
        <f t="array" aca="1" ref="K745" ca="1">IFERROR(INDIRECT("'"&amp;B745&amp;"'!AG"&amp;MATCH(INT(BA745/8)+1,INDIRECT("'"&amp;B745&amp;"'!B4:B15"),0)+3),"")</f>
        <v/>
      </c>
      <c r="M745" t="str">
        <f t="shared" ref="M745:AB760" ca="1" si="208">IF(M$1="","",IF($K745=M$1,$J745,""))</f>
        <v/>
      </c>
      <c r="N745" t="str">
        <f t="shared" si="208"/>
        <v/>
      </c>
      <c r="O745" t="str">
        <f t="shared" si="208"/>
        <v/>
      </c>
      <c r="P745" t="str">
        <f t="shared" si="208"/>
        <v/>
      </c>
      <c r="Q745" t="str">
        <f t="shared" si="208"/>
        <v/>
      </c>
      <c r="R745" t="str">
        <f t="shared" si="208"/>
        <v/>
      </c>
      <c r="S745" t="str">
        <f t="shared" si="208"/>
        <v/>
      </c>
      <c r="T745" t="str">
        <f t="shared" si="208"/>
        <v/>
      </c>
      <c r="U745" t="str">
        <f t="shared" si="208"/>
        <v/>
      </c>
      <c r="V745" t="str">
        <f t="shared" si="208"/>
        <v/>
      </c>
      <c r="W745" t="str">
        <f t="shared" si="208"/>
        <v/>
      </c>
      <c r="X745" t="str">
        <f t="shared" si="208"/>
        <v/>
      </c>
      <c r="Y745" t="str">
        <f t="shared" si="208"/>
        <v/>
      </c>
      <c r="Z745" t="str">
        <f t="shared" si="208"/>
        <v/>
      </c>
      <c r="AA745" t="str">
        <f t="shared" si="208"/>
        <v/>
      </c>
      <c r="AB745" t="str">
        <f t="shared" si="208"/>
        <v/>
      </c>
      <c r="AC745" t="str">
        <f t="shared" si="207"/>
        <v/>
      </c>
      <c r="AD745" t="str">
        <f t="shared" si="207"/>
        <v/>
      </c>
      <c r="AE745" t="str">
        <f t="shared" si="207"/>
        <v/>
      </c>
      <c r="AF745" t="str">
        <f t="shared" si="207"/>
        <v/>
      </c>
      <c r="AG745" t="str">
        <f t="shared" si="207"/>
        <v/>
      </c>
      <c r="AH745" t="str">
        <f t="shared" si="207"/>
        <v/>
      </c>
      <c r="AI745" t="str">
        <f t="shared" si="207"/>
        <v/>
      </c>
      <c r="AJ745" t="str">
        <f t="shared" si="207"/>
        <v/>
      </c>
      <c r="AK745" t="str">
        <f t="shared" si="207"/>
        <v/>
      </c>
      <c r="AL745" t="str">
        <f t="shared" si="207"/>
        <v/>
      </c>
      <c r="AM745" t="str">
        <f t="shared" si="207"/>
        <v/>
      </c>
      <c r="AN745" t="str">
        <f t="shared" si="207"/>
        <v/>
      </c>
      <c r="AO745" t="str">
        <f t="shared" si="207"/>
        <v/>
      </c>
      <c r="AP745" t="str">
        <f t="shared" si="207"/>
        <v/>
      </c>
      <c r="AQ745" t="str">
        <f t="shared" si="207"/>
        <v/>
      </c>
      <c r="AR745" t="str">
        <f t="shared" ref="AR745:AY760" si="209">IF(AR$1="","",IF($K745=AR$1,$J745,""))</f>
        <v/>
      </c>
      <c r="AS745" t="str">
        <f t="shared" si="209"/>
        <v/>
      </c>
      <c r="AT745" t="str">
        <f t="shared" si="209"/>
        <v/>
      </c>
      <c r="AU745" t="str">
        <f t="shared" si="209"/>
        <v/>
      </c>
      <c r="AV745" t="str">
        <f t="shared" si="209"/>
        <v/>
      </c>
      <c r="AW745" t="str">
        <f t="shared" si="209"/>
        <v/>
      </c>
      <c r="AX745" t="str">
        <f t="shared" si="209"/>
        <v/>
      </c>
      <c r="AY745" t="str">
        <f t="shared" si="209"/>
        <v/>
      </c>
      <c r="BA745">
        <v>745</v>
      </c>
      <c r="BB745">
        <f t="shared" ref="BB745:BB808" si="210">ROUNDDOWN(BA745/8,0)+1</f>
        <v>94</v>
      </c>
    </row>
    <row r="746" spans="1:54">
      <c r="A746" s="77"/>
      <c r="E746" s="78"/>
      <c r="F746" s="78"/>
      <c r="G746" t="str" cm="1">
        <f t="array" aca="1" ref="G746" ca="1">IFERROR(IF(INDIRECT("'"&amp;B746&amp;"'!Z"&amp;MATCH(INT(BA746/8)+1,INDIRECT("'"&amp;B746&amp;"'!B4:B15"),0)+3)=1,15,IF(INDIRECT("'"&amp;B746&amp;"'!X"&amp;MATCH(INT(BA746/8)+1,INDIRECT("'"&amp;B746&amp;"'!B4:B15"),0)+3)=1,10,IF(INDIRECT("'"&amp;B746&amp;"'!V"&amp;MATCH(INT(BA746/8)+1,INDIRECT("'"&amp;B746&amp;"'!B4:B15"),0)+3)=1,6,IF(INDIRECT("'"&amp;B746&amp;"'!V"&amp;MATCH(INT(BA746/8)+1,INDIRECT("'"&amp;B746&amp;"'!B4:B15"),0)+3)=1,4,0)))),"")</f>
        <v/>
      </c>
      <c r="H746" t="str" cm="1">
        <f t="array" aca="1" ref="H746" ca="1">IFERROR(IFERROR(INDIRECT("'"&amp;B746&amp;"'!AE"&amp;MATCH(INT(BA746/8)+1,INDIRECT("'"&amp;B746&amp;"'!B4:B15"),0)+3),0)-G746,"")</f>
        <v/>
      </c>
      <c r="I746" t="e">
        <f ca="1">H746+H747+H748</f>
        <v>#VALUE!</v>
      </c>
      <c r="J746" t="str">
        <f ca="1">IFERROR(ABS(SUM(I746,-F747,-E747))+ABS(SUM(IF(D746="Traversal",15,IF(D746="High",10,IF(D746="Mid",6,IF(D746="Low",4,0))))-G746)),"")</f>
        <v/>
      </c>
      <c r="K746" t="str" cm="1">
        <f t="array" aca="1" ref="K746" ca="1">IFERROR(INDIRECT("'"&amp;B746&amp;"'!AG"&amp;MATCH(INT(BA746/8)+1,INDIRECT("'"&amp;B746&amp;"'!B4:B15"),0)+3),"")</f>
        <v/>
      </c>
      <c r="M746" t="str">
        <f t="shared" ca="1" si="208"/>
        <v/>
      </c>
      <c r="N746" t="str">
        <f t="shared" si="208"/>
        <v/>
      </c>
      <c r="O746" t="str">
        <f t="shared" si="208"/>
        <v/>
      </c>
      <c r="P746" t="str">
        <f t="shared" si="208"/>
        <v/>
      </c>
      <c r="Q746" t="str">
        <f t="shared" si="208"/>
        <v/>
      </c>
      <c r="R746" t="str">
        <f t="shared" si="208"/>
        <v/>
      </c>
      <c r="S746" t="str">
        <f t="shared" si="208"/>
        <v/>
      </c>
      <c r="T746" t="str">
        <f t="shared" si="208"/>
        <v/>
      </c>
      <c r="U746" t="str">
        <f t="shared" si="208"/>
        <v/>
      </c>
      <c r="V746" t="str">
        <f t="shared" si="208"/>
        <v/>
      </c>
      <c r="W746" t="str">
        <f t="shared" si="208"/>
        <v/>
      </c>
      <c r="X746" t="str">
        <f t="shared" si="208"/>
        <v/>
      </c>
      <c r="Y746" t="str">
        <f t="shared" si="208"/>
        <v/>
      </c>
      <c r="Z746" t="str">
        <f t="shared" si="208"/>
        <v/>
      </c>
      <c r="AA746" t="str">
        <f t="shared" si="208"/>
        <v/>
      </c>
      <c r="AB746" t="str">
        <f t="shared" si="208"/>
        <v/>
      </c>
      <c r="AC746" t="str">
        <f t="shared" si="207"/>
        <v/>
      </c>
      <c r="AD746" t="str">
        <f t="shared" si="207"/>
        <v/>
      </c>
      <c r="AE746" t="str">
        <f t="shared" si="207"/>
        <v/>
      </c>
      <c r="AF746" t="str">
        <f t="shared" si="207"/>
        <v/>
      </c>
      <c r="AG746" t="str">
        <f t="shared" si="207"/>
        <v/>
      </c>
      <c r="AH746" t="str">
        <f t="shared" si="207"/>
        <v/>
      </c>
      <c r="AI746" t="str">
        <f t="shared" si="207"/>
        <v/>
      </c>
      <c r="AJ746" t="str">
        <f t="shared" si="207"/>
        <v/>
      </c>
      <c r="AK746" t="str">
        <f t="shared" si="207"/>
        <v/>
      </c>
      <c r="AL746" t="str">
        <f t="shared" si="207"/>
        <v/>
      </c>
      <c r="AM746" t="str">
        <f t="shared" si="207"/>
        <v/>
      </c>
      <c r="AN746" t="str">
        <f t="shared" si="207"/>
        <v/>
      </c>
      <c r="AO746" t="str">
        <f t="shared" si="207"/>
        <v/>
      </c>
      <c r="AP746" t="str">
        <f t="shared" si="207"/>
        <v/>
      </c>
      <c r="AQ746" t="str">
        <f t="shared" si="207"/>
        <v/>
      </c>
      <c r="AR746" t="str">
        <f t="shared" si="209"/>
        <v/>
      </c>
      <c r="AS746" t="str">
        <f t="shared" si="209"/>
        <v/>
      </c>
      <c r="AT746" t="str">
        <f t="shared" si="209"/>
        <v/>
      </c>
      <c r="AU746" t="str">
        <f t="shared" si="209"/>
        <v/>
      </c>
      <c r="AV746" t="str">
        <f t="shared" si="209"/>
        <v/>
      </c>
      <c r="AW746" t="str">
        <f t="shared" si="209"/>
        <v/>
      </c>
      <c r="AX746" t="str">
        <f t="shared" si="209"/>
        <v/>
      </c>
      <c r="AY746" t="str">
        <f t="shared" si="209"/>
        <v/>
      </c>
      <c r="BA746">
        <v>746</v>
      </c>
      <c r="BB746">
        <f t="shared" si="210"/>
        <v>94</v>
      </c>
    </row>
    <row r="747" spans="1:54">
      <c r="A747" s="77"/>
      <c r="E747" s="78"/>
      <c r="F747" s="78"/>
      <c r="G747" t="str" cm="1">
        <f t="array" aca="1" ref="G747" ca="1">IFERROR(IF(INDIRECT("'"&amp;B747&amp;"'!Z"&amp;MATCH(INT(BA747/8)+1,INDIRECT("'"&amp;B747&amp;"'!B4:B15"),0)+3)=1,15,IF(INDIRECT("'"&amp;B747&amp;"'!X"&amp;MATCH(INT(BA747/8)+1,INDIRECT("'"&amp;B747&amp;"'!B4:B15"),0)+3)=1,10,IF(INDIRECT("'"&amp;B747&amp;"'!V"&amp;MATCH(INT(BA747/8)+1,INDIRECT("'"&amp;B747&amp;"'!B4:B15"),0)+3)=1,6,IF(INDIRECT("'"&amp;B747&amp;"'!V"&amp;MATCH(INT(BA747/8)+1,INDIRECT("'"&amp;B747&amp;"'!B4:B15"),0)+3)=1,4,0)))),"")</f>
        <v/>
      </c>
      <c r="H747" t="str" cm="1">
        <f t="array" aca="1" ref="H747" ca="1">IFERROR(IFERROR(INDIRECT("'"&amp;B747&amp;"'!AE"&amp;MATCH(INT(BA747/8)+1,INDIRECT("'"&amp;B747&amp;"'!B4:B15"),0)+3),0)-G747,"")</f>
        <v/>
      </c>
      <c r="I747" t="e">
        <f ca="1">H746+H747+H748</f>
        <v>#VALUE!</v>
      </c>
      <c r="J747" t="str">
        <f ca="1">IFERROR(ABS(SUM(I747,-F747,-E747))+ABS(SUM(IF(D747="Traversal",15,IF(D747="High",10,IF(D747="Mid",6,IF(D747="Low",4,0))))-G747)),"")</f>
        <v/>
      </c>
      <c r="K747" t="str" cm="1">
        <f t="array" aca="1" ref="K747" ca="1">IFERROR(INDIRECT("'"&amp;B747&amp;"'!AG"&amp;MATCH(INT(BA747/8)+1,INDIRECT("'"&amp;B747&amp;"'!B4:B15"),0)+3),"")</f>
        <v/>
      </c>
      <c r="M747" t="str">
        <f t="shared" ca="1" si="208"/>
        <v/>
      </c>
      <c r="N747" t="str">
        <f t="shared" si="208"/>
        <v/>
      </c>
      <c r="O747" t="str">
        <f t="shared" si="208"/>
        <v/>
      </c>
      <c r="P747" t="str">
        <f t="shared" si="208"/>
        <v/>
      </c>
      <c r="Q747" t="str">
        <f t="shared" si="208"/>
        <v/>
      </c>
      <c r="R747" t="str">
        <f t="shared" si="208"/>
        <v/>
      </c>
      <c r="S747" t="str">
        <f t="shared" si="208"/>
        <v/>
      </c>
      <c r="T747" t="str">
        <f t="shared" si="208"/>
        <v/>
      </c>
      <c r="U747" t="str">
        <f t="shared" si="208"/>
        <v/>
      </c>
      <c r="V747" t="str">
        <f t="shared" si="208"/>
        <v/>
      </c>
      <c r="W747" t="str">
        <f t="shared" si="208"/>
        <v/>
      </c>
      <c r="X747" t="str">
        <f t="shared" si="208"/>
        <v/>
      </c>
      <c r="Y747" t="str">
        <f t="shared" si="208"/>
        <v/>
      </c>
      <c r="Z747" t="str">
        <f t="shared" si="208"/>
        <v/>
      </c>
      <c r="AA747" t="str">
        <f t="shared" si="208"/>
        <v/>
      </c>
      <c r="AB747" t="str">
        <f t="shared" si="208"/>
        <v/>
      </c>
      <c r="AC747" t="str">
        <f t="shared" si="207"/>
        <v/>
      </c>
      <c r="AD747" t="str">
        <f t="shared" si="207"/>
        <v/>
      </c>
      <c r="AE747" t="str">
        <f t="shared" si="207"/>
        <v/>
      </c>
      <c r="AF747" t="str">
        <f t="shared" si="207"/>
        <v/>
      </c>
      <c r="AG747" t="str">
        <f t="shared" si="207"/>
        <v/>
      </c>
      <c r="AH747" t="str">
        <f t="shared" si="207"/>
        <v/>
      </c>
      <c r="AI747" t="str">
        <f t="shared" si="207"/>
        <v/>
      </c>
      <c r="AJ747" t="str">
        <f t="shared" si="207"/>
        <v/>
      </c>
      <c r="AK747" t="str">
        <f t="shared" si="207"/>
        <v/>
      </c>
      <c r="AL747" t="str">
        <f t="shared" si="207"/>
        <v/>
      </c>
      <c r="AM747" t="str">
        <f t="shared" si="207"/>
        <v/>
      </c>
      <c r="AN747" t="str">
        <f t="shared" si="207"/>
        <v/>
      </c>
      <c r="AO747" t="str">
        <f t="shared" si="207"/>
        <v/>
      </c>
      <c r="AP747" t="str">
        <f t="shared" si="207"/>
        <v/>
      </c>
      <c r="AQ747" t="str">
        <f t="shared" si="207"/>
        <v/>
      </c>
      <c r="AR747" t="str">
        <f t="shared" si="209"/>
        <v/>
      </c>
      <c r="AS747" t="str">
        <f t="shared" si="209"/>
        <v/>
      </c>
      <c r="AT747" t="str">
        <f t="shared" si="209"/>
        <v/>
      </c>
      <c r="AU747" t="str">
        <f t="shared" si="209"/>
        <v/>
      </c>
      <c r="AV747" t="str">
        <f t="shared" si="209"/>
        <v/>
      </c>
      <c r="AW747" t="str">
        <f t="shared" si="209"/>
        <v/>
      </c>
      <c r="AX747" t="str">
        <f t="shared" si="209"/>
        <v/>
      </c>
      <c r="AY747" t="str">
        <f t="shared" si="209"/>
        <v/>
      </c>
      <c r="BA747">
        <v>747</v>
      </c>
      <c r="BB747">
        <f t="shared" si="210"/>
        <v>94</v>
      </c>
    </row>
    <row r="748" spans="1:54">
      <c r="A748" s="77"/>
      <c r="E748" s="78"/>
      <c r="F748" s="78"/>
      <c r="G748" t="str" cm="1">
        <f t="array" aca="1" ref="G748" ca="1">IFERROR(IF(INDIRECT("'"&amp;B748&amp;"'!Z"&amp;MATCH(INT(BA748/8)+1,INDIRECT("'"&amp;B748&amp;"'!B4:B15"),0)+3)=1,15,IF(INDIRECT("'"&amp;B748&amp;"'!X"&amp;MATCH(INT(BA748/8)+1,INDIRECT("'"&amp;B748&amp;"'!B4:B15"),0)+3)=1,10,IF(INDIRECT("'"&amp;B748&amp;"'!V"&amp;MATCH(INT(BA748/8)+1,INDIRECT("'"&amp;B748&amp;"'!B4:B15"),0)+3)=1,6,IF(INDIRECT("'"&amp;B748&amp;"'!V"&amp;MATCH(INT(BA748/8)+1,INDIRECT("'"&amp;B748&amp;"'!B4:B15"),0)+3)=1,4,0)))),"")</f>
        <v/>
      </c>
      <c r="H748" t="str" cm="1">
        <f t="array" aca="1" ref="H748" ca="1">IFERROR(IFERROR(INDIRECT("'"&amp;B748&amp;"'!AE"&amp;MATCH(INT(BA748/8)+1,INDIRECT("'"&amp;B748&amp;"'!B4:B15"),0)+3),0)-G748,"")</f>
        <v/>
      </c>
      <c r="I748" t="e">
        <f ca="1">H746+H747+H748</f>
        <v>#VALUE!</v>
      </c>
      <c r="J748" t="str">
        <f ca="1">IFERROR(ABS(SUM(I748,-F747,-E747))+ABS(SUM(IF(D748="Traversal",15,IF(D748="High",10,IF(D748="Mid",6,IF(D748="Low",4,0))))-G748)),"")</f>
        <v/>
      </c>
      <c r="K748" t="str" cm="1">
        <f t="array" aca="1" ref="K748" ca="1">IFERROR(INDIRECT("'"&amp;B748&amp;"'!AG"&amp;MATCH(INT(BA748/8)+1,INDIRECT("'"&amp;B748&amp;"'!B4:B15"),0)+3),"")</f>
        <v/>
      </c>
      <c r="M748" t="str">
        <f t="shared" ca="1" si="208"/>
        <v/>
      </c>
      <c r="N748" t="str">
        <f t="shared" si="208"/>
        <v/>
      </c>
      <c r="O748" t="str">
        <f t="shared" si="208"/>
        <v/>
      </c>
      <c r="P748" t="str">
        <f t="shared" si="208"/>
        <v/>
      </c>
      <c r="Q748" t="str">
        <f t="shared" si="208"/>
        <v/>
      </c>
      <c r="R748" t="str">
        <f t="shared" si="208"/>
        <v/>
      </c>
      <c r="S748" t="str">
        <f t="shared" si="208"/>
        <v/>
      </c>
      <c r="T748" t="str">
        <f t="shared" si="208"/>
        <v/>
      </c>
      <c r="U748" t="str">
        <f t="shared" si="208"/>
        <v/>
      </c>
      <c r="V748" t="str">
        <f t="shared" si="208"/>
        <v/>
      </c>
      <c r="W748" t="str">
        <f t="shared" si="208"/>
        <v/>
      </c>
      <c r="X748" t="str">
        <f t="shared" si="208"/>
        <v/>
      </c>
      <c r="Y748" t="str">
        <f t="shared" si="208"/>
        <v/>
      </c>
      <c r="Z748" t="str">
        <f t="shared" si="208"/>
        <v/>
      </c>
      <c r="AA748" t="str">
        <f t="shared" si="208"/>
        <v/>
      </c>
      <c r="AB748" t="str">
        <f t="shared" si="208"/>
        <v/>
      </c>
      <c r="AC748" t="str">
        <f t="shared" si="207"/>
        <v/>
      </c>
      <c r="AD748" t="str">
        <f t="shared" si="207"/>
        <v/>
      </c>
      <c r="AE748" t="str">
        <f t="shared" si="207"/>
        <v/>
      </c>
      <c r="AF748" t="str">
        <f t="shared" si="207"/>
        <v/>
      </c>
      <c r="AG748" t="str">
        <f t="shared" si="207"/>
        <v/>
      </c>
      <c r="AH748" t="str">
        <f t="shared" si="207"/>
        <v/>
      </c>
      <c r="AI748" t="str">
        <f t="shared" si="207"/>
        <v/>
      </c>
      <c r="AJ748" t="str">
        <f t="shared" si="207"/>
        <v/>
      </c>
      <c r="AK748" t="str">
        <f t="shared" si="207"/>
        <v/>
      </c>
      <c r="AL748" t="str">
        <f t="shared" si="207"/>
        <v/>
      </c>
      <c r="AM748" t="str">
        <f t="shared" si="207"/>
        <v/>
      </c>
      <c r="AN748" t="str">
        <f t="shared" si="207"/>
        <v/>
      </c>
      <c r="AO748" t="str">
        <f t="shared" si="207"/>
        <v/>
      </c>
      <c r="AP748" t="str">
        <f t="shared" si="207"/>
        <v/>
      </c>
      <c r="AQ748" t="str">
        <f t="shared" si="207"/>
        <v/>
      </c>
      <c r="AR748" t="str">
        <f t="shared" si="209"/>
        <v/>
      </c>
      <c r="AS748" t="str">
        <f t="shared" si="209"/>
        <v/>
      </c>
      <c r="AT748" t="str">
        <f t="shared" si="209"/>
        <v/>
      </c>
      <c r="AU748" t="str">
        <f t="shared" si="209"/>
        <v/>
      </c>
      <c r="AV748" t="str">
        <f t="shared" si="209"/>
        <v/>
      </c>
      <c r="AW748" t="str">
        <f t="shared" si="209"/>
        <v/>
      </c>
      <c r="AX748" t="str">
        <f t="shared" si="209"/>
        <v/>
      </c>
      <c r="AY748" t="str">
        <f t="shared" si="209"/>
        <v/>
      </c>
      <c r="BA748">
        <v>748</v>
      </c>
      <c r="BB748">
        <f t="shared" si="210"/>
        <v>94</v>
      </c>
    </row>
    <row r="749" spans="1:54">
      <c r="A749" s="77"/>
      <c r="E749" s="78"/>
      <c r="F749" s="78"/>
      <c r="G749" t="str" cm="1">
        <f t="array" aca="1" ref="G749" ca="1">IFERROR(IF(INDIRECT("'"&amp;B749&amp;"'!Z"&amp;MATCH(INT(BA749/8)+1,INDIRECT("'"&amp;B749&amp;"'!B4:B15"),0)+3)=1,15,IF(INDIRECT("'"&amp;B749&amp;"'!X"&amp;MATCH(INT(BA749/8)+1,INDIRECT("'"&amp;B749&amp;"'!B4:B15"),0)+3)=1,10,IF(INDIRECT("'"&amp;B749&amp;"'!V"&amp;MATCH(INT(BA749/8)+1,INDIRECT("'"&amp;B749&amp;"'!B4:B15"),0)+3)=1,6,IF(INDIRECT("'"&amp;B749&amp;"'!V"&amp;MATCH(INT(BA749/8)+1,INDIRECT("'"&amp;B749&amp;"'!B4:B15"),0)+3)=1,4,0)))),"")</f>
        <v/>
      </c>
      <c r="H749" t="str" cm="1">
        <f t="array" aca="1" ref="H749" ca="1">IFERROR(IFERROR(INDIRECT("'"&amp;B749&amp;"'!AE"&amp;MATCH(INT(BA749/8)+1,INDIRECT("'"&amp;B749&amp;"'!B4:B15"),0)+3),0)-G749,"")</f>
        <v/>
      </c>
      <c r="I749" t="e">
        <f ca="1">H749+H750+H751</f>
        <v>#VALUE!</v>
      </c>
      <c r="J749" t="str">
        <f ca="1">IFERROR(ABS(SUM(I749,-F750,-E750))+ABS(SUM(IF(D749="Traversal",15,IF(D749="High",10,IF(D749="Mid",6,IF(D749="Low",4,0))))-G749)),"")</f>
        <v/>
      </c>
      <c r="K749" t="str" cm="1">
        <f t="array" aca="1" ref="K749" ca="1">IFERROR(INDIRECT("'"&amp;B749&amp;"'!AG"&amp;MATCH(INT(BA749/8)+1,INDIRECT("'"&amp;B749&amp;"'!B4:B15"),0)+3),"")</f>
        <v/>
      </c>
      <c r="M749" t="str">
        <f t="shared" ca="1" si="208"/>
        <v/>
      </c>
      <c r="N749" t="str">
        <f t="shared" si="208"/>
        <v/>
      </c>
      <c r="O749" t="str">
        <f t="shared" si="208"/>
        <v/>
      </c>
      <c r="P749" t="str">
        <f t="shared" si="208"/>
        <v/>
      </c>
      <c r="Q749" t="str">
        <f t="shared" si="208"/>
        <v/>
      </c>
      <c r="R749" t="str">
        <f t="shared" si="208"/>
        <v/>
      </c>
      <c r="S749" t="str">
        <f t="shared" si="208"/>
        <v/>
      </c>
      <c r="T749" t="str">
        <f t="shared" si="208"/>
        <v/>
      </c>
      <c r="U749" t="str">
        <f t="shared" si="208"/>
        <v/>
      </c>
      <c r="V749" t="str">
        <f t="shared" si="208"/>
        <v/>
      </c>
      <c r="W749" t="str">
        <f t="shared" si="208"/>
        <v/>
      </c>
      <c r="X749" t="str">
        <f t="shared" si="208"/>
        <v/>
      </c>
      <c r="Y749" t="str">
        <f t="shared" si="208"/>
        <v/>
      </c>
      <c r="Z749" t="str">
        <f t="shared" si="208"/>
        <v/>
      </c>
      <c r="AA749" t="str">
        <f t="shared" si="208"/>
        <v/>
      </c>
      <c r="AB749" t="str">
        <f t="shared" si="208"/>
        <v/>
      </c>
      <c r="AC749" t="str">
        <f t="shared" si="207"/>
        <v/>
      </c>
      <c r="AD749" t="str">
        <f t="shared" si="207"/>
        <v/>
      </c>
      <c r="AE749" t="str">
        <f t="shared" si="207"/>
        <v/>
      </c>
      <c r="AF749" t="str">
        <f t="shared" si="207"/>
        <v/>
      </c>
      <c r="AG749" t="str">
        <f t="shared" si="207"/>
        <v/>
      </c>
      <c r="AH749" t="str">
        <f t="shared" si="207"/>
        <v/>
      </c>
      <c r="AI749" t="str">
        <f t="shared" si="207"/>
        <v/>
      </c>
      <c r="AJ749" t="str">
        <f t="shared" si="207"/>
        <v/>
      </c>
      <c r="AK749" t="str">
        <f t="shared" si="207"/>
        <v/>
      </c>
      <c r="AL749" t="str">
        <f t="shared" si="207"/>
        <v/>
      </c>
      <c r="AM749" t="str">
        <f t="shared" si="207"/>
        <v/>
      </c>
      <c r="AN749" t="str">
        <f t="shared" si="207"/>
        <v/>
      </c>
      <c r="AO749" t="str">
        <f t="shared" si="207"/>
        <v/>
      </c>
      <c r="AP749" t="str">
        <f t="shared" si="207"/>
        <v/>
      </c>
      <c r="AQ749" t="str">
        <f t="shared" si="207"/>
        <v/>
      </c>
      <c r="AR749" t="str">
        <f t="shared" si="209"/>
        <v/>
      </c>
      <c r="AS749" t="str">
        <f t="shared" si="209"/>
        <v/>
      </c>
      <c r="AT749" t="str">
        <f t="shared" si="209"/>
        <v/>
      </c>
      <c r="AU749" t="str">
        <f t="shared" si="209"/>
        <v/>
      </c>
      <c r="AV749" t="str">
        <f t="shared" si="209"/>
        <v/>
      </c>
      <c r="AW749" t="str">
        <f t="shared" si="209"/>
        <v/>
      </c>
      <c r="AX749" t="str">
        <f t="shared" si="209"/>
        <v/>
      </c>
      <c r="AY749" t="str">
        <f t="shared" si="209"/>
        <v/>
      </c>
      <c r="BA749">
        <v>749</v>
      </c>
      <c r="BB749">
        <f t="shared" si="210"/>
        <v>94</v>
      </c>
    </row>
    <row r="750" spans="1:54">
      <c r="A750" s="77"/>
      <c r="E750" s="78"/>
      <c r="F750" s="78"/>
      <c r="G750" t="str" cm="1">
        <f t="array" aca="1" ref="G750" ca="1">IFERROR(IF(INDIRECT("'"&amp;B750&amp;"'!Z"&amp;MATCH(INT(BA750/8)+1,INDIRECT("'"&amp;B750&amp;"'!B4:B15"),0)+3)=1,15,IF(INDIRECT("'"&amp;B750&amp;"'!X"&amp;MATCH(INT(BA750/8)+1,INDIRECT("'"&amp;B750&amp;"'!B4:B15"),0)+3)=1,10,IF(INDIRECT("'"&amp;B750&amp;"'!V"&amp;MATCH(INT(BA750/8)+1,INDIRECT("'"&amp;B750&amp;"'!B4:B15"),0)+3)=1,6,IF(INDIRECT("'"&amp;B750&amp;"'!V"&amp;MATCH(INT(BA750/8)+1,INDIRECT("'"&amp;B750&amp;"'!B4:B15"),0)+3)=1,4,0)))),"")</f>
        <v/>
      </c>
      <c r="H750" t="str" cm="1">
        <f t="array" aca="1" ref="H750" ca="1">IFERROR(IFERROR(INDIRECT("'"&amp;B750&amp;"'!AE"&amp;MATCH(INT(BA750/8)+1,INDIRECT("'"&amp;B750&amp;"'!B4:B15"),0)+3),0)-G750,"")</f>
        <v/>
      </c>
      <c r="I750" t="e">
        <f ca="1">H749+H750+H751</f>
        <v>#VALUE!</v>
      </c>
      <c r="J750" t="str">
        <f ca="1">IFERROR(ABS(SUM(I750,-F750,-E750))+ABS(SUM(IF(D750="Traversal",15,IF(D750="High",10,IF(D750="Mid",6,IF(D750="Low",4,0))))-G750)),"")</f>
        <v/>
      </c>
      <c r="K750" t="str" cm="1">
        <f t="array" aca="1" ref="K750" ca="1">IFERROR(INDIRECT("'"&amp;B750&amp;"'!AG"&amp;MATCH(INT(BA750/8)+1,INDIRECT("'"&amp;B750&amp;"'!B4:B15"),0)+3),"")</f>
        <v/>
      </c>
      <c r="M750" t="str">
        <f t="shared" ca="1" si="208"/>
        <v/>
      </c>
      <c r="N750" t="str">
        <f t="shared" si="208"/>
        <v/>
      </c>
      <c r="O750" t="str">
        <f t="shared" si="208"/>
        <v/>
      </c>
      <c r="P750" t="str">
        <f t="shared" si="208"/>
        <v/>
      </c>
      <c r="Q750" t="str">
        <f t="shared" si="208"/>
        <v/>
      </c>
      <c r="R750" t="str">
        <f t="shared" si="208"/>
        <v/>
      </c>
      <c r="S750" t="str">
        <f t="shared" si="208"/>
        <v/>
      </c>
      <c r="T750" t="str">
        <f t="shared" si="208"/>
        <v/>
      </c>
      <c r="U750" t="str">
        <f t="shared" si="208"/>
        <v/>
      </c>
      <c r="V750" t="str">
        <f t="shared" si="208"/>
        <v/>
      </c>
      <c r="W750" t="str">
        <f t="shared" si="208"/>
        <v/>
      </c>
      <c r="X750" t="str">
        <f t="shared" si="208"/>
        <v/>
      </c>
      <c r="Y750" t="str">
        <f t="shared" si="208"/>
        <v/>
      </c>
      <c r="Z750" t="str">
        <f t="shared" si="208"/>
        <v/>
      </c>
      <c r="AA750" t="str">
        <f t="shared" si="208"/>
        <v/>
      </c>
      <c r="AB750" t="str">
        <f t="shared" si="208"/>
        <v/>
      </c>
      <c r="AC750" t="str">
        <f t="shared" si="207"/>
        <v/>
      </c>
      <c r="AD750" t="str">
        <f t="shared" si="207"/>
        <v/>
      </c>
      <c r="AE750" t="str">
        <f t="shared" si="207"/>
        <v/>
      </c>
      <c r="AF750" t="str">
        <f t="shared" si="207"/>
        <v/>
      </c>
      <c r="AG750" t="str">
        <f t="shared" si="207"/>
        <v/>
      </c>
      <c r="AH750" t="str">
        <f t="shared" si="207"/>
        <v/>
      </c>
      <c r="AI750" t="str">
        <f t="shared" si="207"/>
        <v/>
      </c>
      <c r="AJ750" t="str">
        <f t="shared" si="207"/>
        <v/>
      </c>
      <c r="AK750" t="str">
        <f t="shared" si="207"/>
        <v/>
      </c>
      <c r="AL750" t="str">
        <f t="shared" si="207"/>
        <v/>
      </c>
      <c r="AM750" t="str">
        <f t="shared" si="207"/>
        <v/>
      </c>
      <c r="AN750" t="str">
        <f t="shared" si="207"/>
        <v/>
      </c>
      <c r="AO750" t="str">
        <f t="shared" si="207"/>
        <v/>
      </c>
      <c r="AP750" t="str">
        <f t="shared" si="207"/>
        <v/>
      </c>
      <c r="AQ750" t="str">
        <f t="shared" si="207"/>
        <v/>
      </c>
      <c r="AR750" t="str">
        <f t="shared" si="209"/>
        <v/>
      </c>
      <c r="AS750" t="str">
        <f t="shared" si="209"/>
        <v/>
      </c>
      <c r="AT750" t="str">
        <f t="shared" si="209"/>
        <v/>
      </c>
      <c r="AU750" t="str">
        <f t="shared" si="209"/>
        <v/>
      </c>
      <c r="AV750" t="str">
        <f t="shared" si="209"/>
        <v/>
      </c>
      <c r="AW750" t="str">
        <f t="shared" si="209"/>
        <v/>
      </c>
      <c r="AX750" t="str">
        <f t="shared" si="209"/>
        <v/>
      </c>
      <c r="AY750" t="str">
        <f t="shared" si="209"/>
        <v/>
      </c>
      <c r="BA750">
        <v>750</v>
      </c>
      <c r="BB750">
        <f t="shared" si="210"/>
        <v>94</v>
      </c>
    </row>
    <row r="751" spans="1:54">
      <c r="A751" s="77"/>
      <c r="E751" s="78"/>
      <c r="F751" s="78"/>
      <c r="G751" t="str" cm="1">
        <f t="array" aca="1" ref="G751" ca="1">IFERROR(IF(INDIRECT("'"&amp;B751&amp;"'!Z"&amp;MATCH(INT(BA751/8)+1,INDIRECT("'"&amp;B751&amp;"'!B4:B15"),0)+3)=1,15,IF(INDIRECT("'"&amp;B751&amp;"'!X"&amp;MATCH(INT(BA751/8)+1,INDIRECT("'"&amp;B751&amp;"'!B4:B15"),0)+3)=1,10,IF(INDIRECT("'"&amp;B751&amp;"'!V"&amp;MATCH(INT(BA751/8)+1,INDIRECT("'"&amp;B751&amp;"'!B4:B15"),0)+3)=1,6,IF(INDIRECT("'"&amp;B751&amp;"'!V"&amp;MATCH(INT(BA751/8)+1,INDIRECT("'"&amp;B751&amp;"'!B4:B15"),0)+3)=1,4,0)))),"")</f>
        <v/>
      </c>
      <c r="H751" t="str" cm="1">
        <f t="array" aca="1" ref="H751" ca="1">IFERROR(IFERROR(INDIRECT("'"&amp;B751&amp;"'!AE"&amp;MATCH(INT(BA751/8)+1,INDIRECT("'"&amp;B751&amp;"'!B4:B15"),0)+3),0)-G751,"")</f>
        <v/>
      </c>
      <c r="I751" t="e">
        <f ca="1">H749+H750+H751</f>
        <v>#VALUE!</v>
      </c>
      <c r="J751" t="str">
        <f ca="1">IFERROR(ABS(SUM(I751,-F750,-E750))+ABS(SUM(IF(D751="Traversal",15,IF(D751="High",10,IF(D751="Mid",6,IF(D751="Low",4,0))))-G751)),"")</f>
        <v/>
      </c>
      <c r="K751" t="str" cm="1">
        <f t="array" aca="1" ref="K751" ca="1">IFERROR(INDIRECT("'"&amp;B751&amp;"'!AG"&amp;MATCH(INT(BA751/8)+1,INDIRECT("'"&amp;B751&amp;"'!B4:B15"),0)+3),"")</f>
        <v/>
      </c>
      <c r="M751" t="str">
        <f t="shared" ca="1" si="208"/>
        <v/>
      </c>
      <c r="N751" t="str">
        <f t="shared" si="208"/>
        <v/>
      </c>
      <c r="O751" t="str">
        <f t="shared" si="208"/>
        <v/>
      </c>
      <c r="P751" t="str">
        <f t="shared" si="208"/>
        <v/>
      </c>
      <c r="Q751" t="str">
        <f t="shared" si="208"/>
        <v/>
      </c>
      <c r="R751" t="str">
        <f t="shared" si="208"/>
        <v/>
      </c>
      <c r="S751" t="str">
        <f t="shared" si="208"/>
        <v/>
      </c>
      <c r="T751" t="str">
        <f t="shared" si="208"/>
        <v/>
      </c>
      <c r="U751" t="str">
        <f t="shared" si="208"/>
        <v/>
      </c>
      <c r="V751" t="str">
        <f t="shared" si="208"/>
        <v/>
      </c>
      <c r="W751" t="str">
        <f t="shared" si="208"/>
        <v/>
      </c>
      <c r="X751" t="str">
        <f t="shared" si="208"/>
        <v/>
      </c>
      <c r="Y751" t="str">
        <f t="shared" si="208"/>
        <v/>
      </c>
      <c r="Z751" t="str">
        <f t="shared" si="208"/>
        <v/>
      </c>
      <c r="AA751" t="str">
        <f t="shared" si="208"/>
        <v/>
      </c>
      <c r="AB751" t="str">
        <f t="shared" si="208"/>
        <v/>
      </c>
      <c r="AC751" t="str">
        <f t="shared" si="207"/>
        <v/>
      </c>
      <c r="AD751" t="str">
        <f t="shared" si="207"/>
        <v/>
      </c>
      <c r="AE751" t="str">
        <f t="shared" si="207"/>
        <v/>
      </c>
      <c r="AF751" t="str">
        <f t="shared" si="207"/>
        <v/>
      </c>
      <c r="AG751" t="str">
        <f t="shared" si="207"/>
        <v/>
      </c>
      <c r="AH751" t="str">
        <f t="shared" si="207"/>
        <v/>
      </c>
      <c r="AI751" t="str">
        <f t="shared" si="207"/>
        <v/>
      </c>
      <c r="AJ751" t="str">
        <f t="shared" si="207"/>
        <v/>
      </c>
      <c r="AK751" t="str">
        <f t="shared" si="207"/>
        <v/>
      </c>
      <c r="AL751" t="str">
        <f t="shared" si="207"/>
        <v/>
      </c>
      <c r="AM751" t="str">
        <f t="shared" si="207"/>
        <v/>
      </c>
      <c r="AN751" t="str">
        <f t="shared" si="207"/>
        <v/>
      </c>
      <c r="AO751" t="str">
        <f t="shared" si="207"/>
        <v/>
      </c>
      <c r="AP751" t="str">
        <f t="shared" si="207"/>
        <v/>
      </c>
      <c r="AQ751" t="str">
        <f t="shared" si="207"/>
        <v/>
      </c>
      <c r="AR751" t="str">
        <f t="shared" si="209"/>
        <v/>
      </c>
      <c r="AS751" t="str">
        <f t="shared" si="209"/>
        <v/>
      </c>
      <c r="AT751" t="str">
        <f t="shared" si="209"/>
        <v/>
      </c>
      <c r="AU751" t="str">
        <f t="shared" si="209"/>
        <v/>
      </c>
      <c r="AV751" t="str">
        <f t="shared" si="209"/>
        <v/>
      </c>
      <c r="AW751" t="str">
        <f t="shared" si="209"/>
        <v/>
      </c>
      <c r="AX751" t="str">
        <f t="shared" si="209"/>
        <v/>
      </c>
      <c r="AY751" t="str">
        <f t="shared" si="209"/>
        <v/>
      </c>
      <c r="BA751">
        <v>751</v>
      </c>
      <c r="BB751">
        <f t="shared" si="210"/>
        <v>94</v>
      </c>
    </row>
    <row r="752" spans="1:54">
      <c r="A752" s="77"/>
      <c r="E752" s="78"/>
      <c r="F752" s="78"/>
      <c r="G752" t="str" cm="1">
        <f t="array" aca="1" ref="G752" ca="1">IFERROR(IF(INDIRECT("'"&amp;B752&amp;"'!Z"&amp;MATCH(INT(BA752/8)+1,INDIRECT("'"&amp;B752&amp;"'!B4:B15"),0)+3)=1,15,IF(INDIRECT("'"&amp;B752&amp;"'!X"&amp;MATCH(INT(BA752/8)+1,INDIRECT("'"&amp;B752&amp;"'!B4:B15"),0)+3)=1,10,IF(INDIRECT("'"&amp;B752&amp;"'!V"&amp;MATCH(INT(BA752/8)+1,INDIRECT("'"&amp;B752&amp;"'!B4:B15"),0)+3)=1,6,IF(INDIRECT("'"&amp;B752&amp;"'!V"&amp;MATCH(INT(BA752/8)+1,INDIRECT("'"&amp;B752&amp;"'!B4:B15"),0)+3)=1,4,0)))),"")</f>
        <v/>
      </c>
      <c r="H752" t="str" cm="1">
        <f t="array" aca="1" ref="H752" ca="1">IFERROR(IFERROR(INDIRECT("'"&amp;B752&amp;"'!AE"&amp;MATCH(INT(BA752/8)+1,INDIRECT("'"&amp;B752&amp;"'!B4:B15"),0)+3),0)-G752,"")</f>
        <v/>
      </c>
      <c r="K752" t="str" cm="1">
        <f t="array" aca="1" ref="K752" ca="1">IFERROR(INDIRECT("'"&amp;B752&amp;"'!AG"&amp;MATCH(INT(BA752/8)+1,INDIRECT("'"&amp;B752&amp;"'!B4:B15"),0)+3),"")</f>
        <v/>
      </c>
      <c r="M752" t="str">
        <f t="shared" ca="1" si="208"/>
        <v/>
      </c>
      <c r="N752" t="str">
        <f t="shared" si="208"/>
        <v/>
      </c>
      <c r="O752" t="str">
        <f t="shared" si="208"/>
        <v/>
      </c>
      <c r="P752" t="str">
        <f t="shared" si="208"/>
        <v/>
      </c>
      <c r="Q752" t="str">
        <f t="shared" si="208"/>
        <v/>
      </c>
      <c r="R752" t="str">
        <f t="shared" si="208"/>
        <v/>
      </c>
      <c r="S752" t="str">
        <f t="shared" si="208"/>
        <v/>
      </c>
      <c r="T752" t="str">
        <f t="shared" si="208"/>
        <v/>
      </c>
      <c r="U752" t="str">
        <f t="shared" si="208"/>
        <v/>
      </c>
      <c r="V752" t="str">
        <f t="shared" si="208"/>
        <v/>
      </c>
      <c r="W752" t="str">
        <f t="shared" si="208"/>
        <v/>
      </c>
      <c r="X752" t="str">
        <f t="shared" si="208"/>
        <v/>
      </c>
      <c r="Y752" t="str">
        <f t="shared" si="208"/>
        <v/>
      </c>
      <c r="Z752" t="str">
        <f t="shared" si="208"/>
        <v/>
      </c>
      <c r="AA752" t="str">
        <f t="shared" si="208"/>
        <v/>
      </c>
      <c r="AB752" t="str">
        <f t="shared" si="208"/>
        <v/>
      </c>
      <c r="AC752" t="str">
        <f t="shared" si="207"/>
        <v/>
      </c>
      <c r="AD752" t="str">
        <f t="shared" si="207"/>
        <v/>
      </c>
      <c r="AE752" t="str">
        <f t="shared" si="207"/>
        <v/>
      </c>
      <c r="AF752" t="str">
        <f t="shared" si="207"/>
        <v/>
      </c>
      <c r="AG752" t="str">
        <f t="shared" si="207"/>
        <v/>
      </c>
      <c r="AH752" t="str">
        <f t="shared" si="207"/>
        <v/>
      </c>
      <c r="AI752" t="str">
        <f t="shared" si="207"/>
        <v/>
      </c>
      <c r="AJ752" t="str">
        <f t="shared" si="207"/>
        <v/>
      </c>
      <c r="AK752" t="str">
        <f t="shared" si="207"/>
        <v/>
      </c>
      <c r="AL752" t="str">
        <f t="shared" si="207"/>
        <v/>
      </c>
      <c r="AM752" t="str">
        <f t="shared" si="207"/>
        <v/>
      </c>
      <c r="AN752" t="str">
        <f t="shared" si="207"/>
        <v/>
      </c>
      <c r="AO752" t="str">
        <f t="shared" si="207"/>
        <v/>
      </c>
      <c r="AP752" t="str">
        <f t="shared" si="207"/>
        <v/>
      </c>
      <c r="AQ752" t="str">
        <f t="shared" si="207"/>
        <v/>
      </c>
      <c r="AR752" t="str">
        <f t="shared" si="209"/>
        <v/>
      </c>
      <c r="AS752" t="str">
        <f t="shared" si="209"/>
        <v/>
      </c>
      <c r="AT752" t="str">
        <f t="shared" si="209"/>
        <v/>
      </c>
      <c r="AU752" t="str">
        <f t="shared" si="209"/>
        <v/>
      </c>
      <c r="AV752" t="str">
        <f t="shared" si="209"/>
        <v/>
      </c>
      <c r="AW752" t="str">
        <f t="shared" si="209"/>
        <v/>
      </c>
      <c r="AX752" t="str">
        <f t="shared" si="209"/>
        <v/>
      </c>
      <c r="AY752" t="str">
        <f t="shared" si="209"/>
        <v/>
      </c>
      <c r="BA752">
        <v>752</v>
      </c>
      <c r="BB752">
        <f t="shared" si="210"/>
        <v>95</v>
      </c>
    </row>
    <row r="753" spans="1:54">
      <c r="A753" s="77"/>
      <c r="E753" s="78"/>
      <c r="F753" s="78"/>
      <c r="G753" t="str" cm="1">
        <f t="array" aca="1" ref="G753" ca="1">IFERROR(IF(INDIRECT("'"&amp;B753&amp;"'!Z"&amp;MATCH(INT(BA753/8)+1,INDIRECT("'"&amp;B753&amp;"'!B4:B15"),0)+3)=1,15,IF(INDIRECT("'"&amp;B753&amp;"'!X"&amp;MATCH(INT(BA753/8)+1,INDIRECT("'"&amp;B753&amp;"'!B4:B15"),0)+3)=1,10,IF(INDIRECT("'"&amp;B753&amp;"'!V"&amp;MATCH(INT(BA753/8)+1,INDIRECT("'"&amp;B753&amp;"'!B4:B15"),0)+3)=1,6,IF(INDIRECT("'"&amp;B753&amp;"'!V"&amp;MATCH(INT(BA753/8)+1,INDIRECT("'"&amp;B753&amp;"'!B4:B15"),0)+3)=1,4,0)))),"")</f>
        <v/>
      </c>
      <c r="H753" t="str" cm="1">
        <f t="array" aca="1" ref="H753" ca="1">IFERROR(IFERROR(INDIRECT("'"&amp;B753&amp;"'!AE"&amp;MATCH(INT(BA753/8)+1,INDIRECT("'"&amp;B753&amp;"'!B4:B15"),0)+3),0)-G753,"")</f>
        <v/>
      </c>
      <c r="K753" t="str" cm="1">
        <f t="array" aca="1" ref="K753" ca="1">IFERROR(INDIRECT("'"&amp;B753&amp;"'!AG"&amp;MATCH(INT(BA753/8)+1,INDIRECT("'"&amp;B753&amp;"'!B4:B15"),0)+3),"")</f>
        <v/>
      </c>
      <c r="M753" t="str">
        <f t="shared" ca="1" si="208"/>
        <v/>
      </c>
      <c r="N753" t="str">
        <f t="shared" si="208"/>
        <v/>
      </c>
      <c r="O753" t="str">
        <f t="shared" si="208"/>
        <v/>
      </c>
      <c r="P753" t="str">
        <f t="shared" si="208"/>
        <v/>
      </c>
      <c r="Q753" t="str">
        <f t="shared" si="208"/>
        <v/>
      </c>
      <c r="R753" t="str">
        <f t="shared" si="208"/>
        <v/>
      </c>
      <c r="S753" t="str">
        <f t="shared" si="208"/>
        <v/>
      </c>
      <c r="T753" t="str">
        <f t="shared" si="208"/>
        <v/>
      </c>
      <c r="U753" t="str">
        <f t="shared" si="208"/>
        <v/>
      </c>
      <c r="V753" t="str">
        <f t="shared" si="208"/>
        <v/>
      </c>
      <c r="W753" t="str">
        <f t="shared" si="208"/>
        <v/>
      </c>
      <c r="X753" t="str">
        <f t="shared" si="208"/>
        <v/>
      </c>
      <c r="Y753" t="str">
        <f t="shared" si="208"/>
        <v/>
      </c>
      <c r="Z753" t="str">
        <f t="shared" si="208"/>
        <v/>
      </c>
      <c r="AA753" t="str">
        <f t="shared" si="208"/>
        <v/>
      </c>
      <c r="AB753" t="str">
        <f t="shared" si="208"/>
        <v/>
      </c>
      <c r="AC753" t="str">
        <f t="shared" si="207"/>
        <v/>
      </c>
      <c r="AD753" t="str">
        <f t="shared" si="207"/>
        <v/>
      </c>
      <c r="AE753" t="str">
        <f t="shared" si="207"/>
        <v/>
      </c>
      <c r="AF753" t="str">
        <f t="shared" si="207"/>
        <v/>
      </c>
      <c r="AG753" t="str">
        <f t="shared" si="207"/>
        <v/>
      </c>
      <c r="AH753" t="str">
        <f t="shared" si="207"/>
        <v/>
      </c>
      <c r="AI753" t="str">
        <f t="shared" si="207"/>
        <v/>
      </c>
      <c r="AJ753" t="str">
        <f t="shared" si="207"/>
        <v/>
      </c>
      <c r="AK753" t="str">
        <f t="shared" si="207"/>
        <v/>
      </c>
      <c r="AL753" t="str">
        <f t="shared" si="207"/>
        <v/>
      </c>
      <c r="AM753" t="str">
        <f t="shared" si="207"/>
        <v/>
      </c>
      <c r="AN753" t="str">
        <f t="shared" si="207"/>
        <v/>
      </c>
      <c r="AO753" t="str">
        <f t="shared" si="207"/>
        <v/>
      </c>
      <c r="AP753" t="str">
        <f t="shared" si="207"/>
        <v/>
      </c>
      <c r="AQ753" t="str">
        <f t="shared" si="207"/>
        <v/>
      </c>
      <c r="AR753" t="str">
        <f t="shared" si="209"/>
        <v/>
      </c>
      <c r="AS753" t="str">
        <f t="shared" si="209"/>
        <v/>
      </c>
      <c r="AT753" t="str">
        <f t="shared" si="209"/>
        <v/>
      </c>
      <c r="AU753" t="str">
        <f t="shared" si="209"/>
        <v/>
      </c>
      <c r="AV753" t="str">
        <f t="shared" si="209"/>
        <v/>
      </c>
      <c r="AW753" t="str">
        <f t="shared" si="209"/>
        <v/>
      </c>
      <c r="AX753" t="str">
        <f t="shared" si="209"/>
        <v/>
      </c>
      <c r="AY753" t="str">
        <f t="shared" si="209"/>
        <v/>
      </c>
      <c r="BA753">
        <v>753</v>
      </c>
      <c r="BB753">
        <f t="shared" si="210"/>
        <v>95</v>
      </c>
    </row>
    <row r="754" spans="1:54">
      <c r="A754" s="77"/>
      <c r="E754" s="78"/>
      <c r="F754" s="78"/>
      <c r="G754" t="str" cm="1">
        <f t="array" aca="1" ref="G754" ca="1">IFERROR(IF(INDIRECT("'"&amp;B754&amp;"'!Z"&amp;MATCH(INT(BA754/8)+1,INDIRECT("'"&amp;B754&amp;"'!B4:B15"),0)+3)=1,15,IF(INDIRECT("'"&amp;B754&amp;"'!X"&amp;MATCH(INT(BA754/8)+1,INDIRECT("'"&amp;B754&amp;"'!B4:B15"),0)+3)=1,10,IF(INDIRECT("'"&amp;B754&amp;"'!V"&amp;MATCH(INT(BA754/8)+1,INDIRECT("'"&amp;B754&amp;"'!B4:B15"),0)+3)=1,6,IF(INDIRECT("'"&amp;B754&amp;"'!V"&amp;MATCH(INT(BA754/8)+1,INDIRECT("'"&amp;B754&amp;"'!B4:B15"),0)+3)=1,4,0)))),"")</f>
        <v/>
      </c>
      <c r="H754" t="str" cm="1">
        <f t="array" aca="1" ref="H754" ca="1">IFERROR(IFERROR(INDIRECT("'"&amp;B754&amp;"'!AE"&amp;MATCH(INT(BA754/8)+1,INDIRECT("'"&amp;B754&amp;"'!B4:B15"),0)+3),0)-G754,"")</f>
        <v/>
      </c>
      <c r="I754" t="e">
        <f ca="1">H754+H755+H756</f>
        <v>#VALUE!</v>
      </c>
      <c r="J754" t="str">
        <f ca="1">IFERROR(ABS(SUM(I754,-F755,-E755))+ABS(SUM(IF(D754="Traversal",15,IF(D754="High",10,IF(D754="Mid",6,IF(D754="Low",4,0))))-G754)),"")</f>
        <v/>
      </c>
      <c r="K754" t="str" cm="1">
        <f t="array" aca="1" ref="K754" ca="1">IFERROR(INDIRECT("'"&amp;B754&amp;"'!AG"&amp;MATCH(INT(BA754/8)+1,INDIRECT("'"&amp;B754&amp;"'!B4:B15"),0)+3),"")</f>
        <v/>
      </c>
      <c r="M754" t="str">
        <f t="shared" ca="1" si="208"/>
        <v/>
      </c>
      <c r="N754" t="str">
        <f t="shared" si="208"/>
        <v/>
      </c>
      <c r="O754" t="str">
        <f t="shared" si="208"/>
        <v/>
      </c>
      <c r="P754" t="str">
        <f t="shared" si="208"/>
        <v/>
      </c>
      <c r="Q754" t="str">
        <f t="shared" si="208"/>
        <v/>
      </c>
      <c r="R754" t="str">
        <f t="shared" si="208"/>
        <v/>
      </c>
      <c r="S754" t="str">
        <f t="shared" si="208"/>
        <v/>
      </c>
      <c r="T754" t="str">
        <f t="shared" si="208"/>
        <v/>
      </c>
      <c r="U754" t="str">
        <f t="shared" si="208"/>
        <v/>
      </c>
      <c r="V754" t="str">
        <f t="shared" si="208"/>
        <v/>
      </c>
      <c r="W754" t="str">
        <f t="shared" si="208"/>
        <v/>
      </c>
      <c r="X754" t="str">
        <f t="shared" si="208"/>
        <v/>
      </c>
      <c r="Y754" t="str">
        <f t="shared" si="208"/>
        <v/>
      </c>
      <c r="Z754" t="str">
        <f t="shared" si="208"/>
        <v/>
      </c>
      <c r="AA754" t="str">
        <f t="shared" si="208"/>
        <v/>
      </c>
      <c r="AB754" t="str">
        <f t="shared" si="208"/>
        <v/>
      </c>
      <c r="AC754" t="str">
        <f t="shared" si="207"/>
        <v/>
      </c>
      <c r="AD754" t="str">
        <f t="shared" si="207"/>
        <v/>
      </c>
      <c r="AE754" t="str">
        <f t="shared" si="207"/>
        <v/>
      </c>
      <c r="AF754" t="str">
        <f t="shared" si="207"/>
        <v/>
      </c>
      <c r="AG754" t="str">
        <f t="shared" si="207"/>
        <v/>
      </c>
      <c r="AH754" t="str">
        <f t="shared" si="207"/>
        <v/>
      </c>
      <c r="AI754" t="str">
        <f t="shared" si="207"/>
        <v/>
      </c>
      <c r="AJ754" t="str">
        <f t="shared" si="207"/>
        <v/>
      </c>
      <c r="AK754" t="str">
        <f t="shared" si="207"/>
        <v/>
      </c>
      <c r="AL754" t="str">
        <f t="shared" si="207"/>
        <v/>
      </c>
      <c r="AM754" t="str">
        <f t="shared" si="207"/>
        <v/>
      </c>
      <c r="AN754" t="str">
        <f t="shared" si="207"/>
        <v/>
      </c>
      <c r="AO754" t="str">
        <f t="shared" si="207"/>
        <v/>
      </c>
      <c r="AP754" t="str">
        <f t="shared" si="207"/>
        <v/>
      </c>
      <c r="AQ754" t="str">
        <f t="shared" si="207"/>
        <v/>
      </c>
      <c r="AR754" t="str">
        <f t="shared" si="209"/>
        <v/>
      </c>
      <c r="AS754" t="str">
        <f t="shared" si="209"/>
        <v/>
      </c>
      <c r="AT754" t="str">
        <f t="shared" si="209"/>
        <v/>
      </c>
      <c r="AU754" t="str">
        <f t="shared" si="209"/>
        <v/>
      </c>
      <c r="AV754" t="str">
        <f t="shared" si="209"/>
        <v/>
      </c>
      <c r="AW754" t="str">
        <f t="shared" si="209"/>
        <v/>
      </c>
      <c r="AX754" t="str">
        <f t="shared" si="209"/>
        <v/>
      </c>
      <c r="AY754" t="str">
        <f t="shared" si="209"/>
        <v/>
      </c>
      <c r="BA754">
        <v>754</v>
      </c>
      <c r="BB754">
        <f t="shared" si="210"/>
        <v>95</v>
      </c>
    </row>
    <row r="755" spans="1:54">
      <c r="A755" s="77"/>
      <c r="E755" s="78"/>
      <c r="F755" s="78"/>
      <c r="G755" t="str" cm="1">
        <f t="array" aca="1" ref="G755" ca="1">IFERROR(IF(INDIRECT("'"&amp;B755&amp;"'!Z"&amp;MATCH(INT(BA755/8)+1,INDIRECT("'"&amp;B755&amp;"'!B4:B15"),0)+3)=1,15,IF(INDIRECT("'"&amp;B755&amp;"'!X"&amp;MATCH(INT(BA755/8)+1,INDIRECT("'"&amp;B755&amp;"'!B4:B15"),0)+3)=1,10,IF(INDIRECT("'"&amp;B755&amp;"'!V"&amp;MATCH(INT(BA755/8)+1,INDIRECT("'"&amp;B755&amp;"'!B4:B15"),0)+3)=1,6,IF(INDIRECT("'"&amp;B755&amp;"'!V"&amp;MATCH(INT(BA755/8)+1,INDIRECT("'"&amp;B755&amp;"'!B4:B15"),0)+3)=1,4,0)))),"")</f>
        <v/>
      </c>
      <c r="H755" t="str" cm="1">
        <f t="array" aca="1" ref="H755" ca="1">IFERROR(IFERROR(INDIRECT("'"&amp;B755&amp;"'!AE"&amp;MATCH(INT(BA755/8)+1,INDIRECT("'"&amp;B755&amp;"'!B4:B15"),0)+3),0)-G755,"")</f>
        <v/>
      </c>
      <c r="I755" t="e">
        <f ca="1">H754+H755+H756</f>
        <v>#VALUE!</v>
      </c>
      <c r="J755" t="str">
        <f ca="1">IFERROR(ABS(SUM(I755,-F755,-E755))+ABS(SUM(IF(D755="Traversal",15,IF(D755="High",10,IF(D755="Mid",6,IF(D755="Low",4,0))))-G755)),"")</f>
        <v/>
      </c>
      <c r="K755" t="str" cm="1">
        <f t="array" aca="1" ref="K755" ca="1">IFERROR(INDIRECT("'"&amp;B755&amp;"'!AG"&amp;MATCH(INT(BA755/8)+1,INDIRECT("'"&amp;B755&amp;"'!B4:B15"),0)+3),"")</f>
        <v/>
      </c>
      <c r="M755" t="str">
        <f t="shared" ca="1" si="208"/>
        <v/>
      </c>
      <c r="N755" t="str">
        <f t="shared" si="208"/>
        <v/>
      </c>
      <c r="O755" t="str">
        <f t="shared" si="208"/>
        <v/>
      </c>
      <c r="P755" t="str">
        <f t="shared" si="208"/>
        <v/>
      </c>
      <c r="Q755" t="str">
        <f t="shared" si="208"/>
        <v/>
      </c>
      <c r="R755" t="str">
        <f t="shared" si="208"/>
        <v/>
      </c>
      <c r="S755" t="str">
        <f t="shared" si="208"/>
        <v/>
      </c>
      <c r="T755" t="str">
        <f t="shared" si="208"/>
        <v/>
      </c>
      <c r="U755" t="str">
        <f t="shared" si="208"/>
        <v/>
      </c>
      <c r="V755" t="str">
        <f t="shared" si="208"/>
        <v/>
      </c>
      <c r="W755" t="str">
        <f t="shared" si="208"/>
        <v/>
      </c>
      <c r="X755" t="str">
        <f t="shared" si="208"/>
        <v/>
      </c>
      <c r="Y755" t="str">
        <f t="shared" si="208"/>
        <v/>
      </c>
      <c r="Z755" t="str">
        <f t="shared" si="208"/>
        <v/>
      </c>
      <c r="AA755" t="str">
        <f t="shared" si="208"/>
        <v/>
      </c>
      <c r="AB755" t="str">
        <f t="shared" si="208"/>
        <v/>
      </c>
      <c r="AC755" t="str">
        <f t="shared" si="207"/>
        <v/>
      </c>
      <c r="AD755" t="str">
        <f t="shared" si="207"/>
        <v/>
      </c>
      <c r="AE755" t="str">
        <f t="shared" si="207"/>
        <v/>
      </c>
      <c r="AF755" t="str">
        <f t="shared" si="207"/>
        <v/>
      </c>
      <c r="AG755" t="str">
        <f t="shared" si="207"/>
        <v/>
      </c>
      <c r="AH755" t="str">
        <f t="shared" si="207"/>
        <v/>
      </c>
      <c r="AI755" t="str">
        <f t="shared" si="207"/>
        <v/>
      </c>
      <c r="AJ755" t="str">
        <f t="shared" si="207"/>
        <v/>
      </c>
      <c r="AK755" t="str">
        <f t="shared" si="207"/>
        <v/>
      </c>
      <c r="AL755" t="str">
        <f t="shared" si="207"/>
        <v/>
      </c>
      <c r="AM755" t="str">
        <f t="shared" si="207"/>
        <v/>
      </c>
      <c r="AN755" t="str">
        <f t="shared" si="207"/>
        <v/>
      </c>
      <c r="AO755" t="str">
        <f t="shared" si="207"/>
        <v/>
      </c>
      <c r="AP755" t="str">
        <f t="shared" si="207"/>
        <v/>
      </c>
      <c r="AQ755" t="str">
        <f t="shared" si="207"/>
        <v/>
      </c>
      <c r="AR755" t="str">
        <f t="shared" si="209"/>
        <v/>
      </c>
      <c r="AS755" t="str">
        <f t="shared" si="209"/>
        <v/>
      </c>
      <c r="AT755" t="str">
        <f t="shared" si="209"/>
        <v/>
      </c>
      <c r="AU755" t="str">
        <f t="shared" si="209"/>
        <v/>
      </c>
      <c r="AV755" t="str">
        <f t="shared" si="209"/>
        <v/>
      </c>
      <c r="AW755" t="str">
        <f t="shared" si="209"/>
        <v/>
      </c>
      <c r="AX755" t="str">
        <f t="shared" si="209"/>
        <v/>
      </c>
      <c r="AY755" t="str">
        <f t="shared" si="209"/>
        <v/>
      </c>
      <c r="BA755">
        <v>755</v>
      </c>
      <c r="BB755">
        <f t="shared" si="210"/>
        <v>95</v>
      </c>
    </row>
    <row r="756" spans="1:54">
      <c r="A756" s="77"/>
      <c r="E756" s="78"/>
      <c r="F756" s="78"/>
      <c r="G756" t="str" cm="1">
        <f t="array" aca="1" ref="G756" ca="1">IFERROR(IF(INDIRECT("'"&amp;B756&amp;"'!Z"&amp;MATCH(INT(BA756/8)+1,INDIRECT("'"&amp;B756&amp;"'!B4:B15"),0)+3)=1,15,IF(INDIRECT("'"&amp;B756&amp;"'!X"&amp;MATCH(INT(BA756/8)+1,INDIRECT("'"&amp;B756&amp;"'!B4:B15"),0)+3)=1,10,IF(INDIRECT("'"&amp;B756&amp;"'!V"&amp;MATCH(INT(BA756/8)+1,INDIRECT("'"&amp;B756&amp;"'!B4:B15"),0)+3)=1,6,IF(INDIRECT("'"&amp;B756&amp;"'!V"&amp;MATCH(INT(BA756/8)+1,INDIRECT("'"&amp;B756&amp;"'!B4:B15"),0)+3)=1,4,0)))),"")</f>
        <v/>
      </c>
      <c r="H756" t="str" cm="1">
        <f t="array" aca="1" ref="H756" ca="1">IFERROR(IFERROR(INDIRECT("'"&amp;B756&amp;"'!AE"&amp;MATCH(INT(BA756/8)+1,INDIRECT("'"&amp;B756&amp;"'!B4:B15"),0)+3),0)-G756,"")</f>
        <v/>
      </c>
      <c r="I756" t="e">
        <f ca="1">H754+H755+H756</f>
        <v>#VALUE!</v>
      </c>
      <c r="J756" t="str">
        <f ca="1">IFERROR(ABS(SUM(I756,-F755,-E755))+ABS(SUM(IF(D756="Traversal",15,IF(D756="High",10,IF(D756="Mid",6,IF(D756="Low",4,0))))-G756)),"")</f>
        <v/>
      </c>
      <c r="K756" t="str" cm="1">
        <f t="array" aca="1" ref="K756" ca="1">IFERROR(INDIRECT("'"&amp;B756&amp;"'!AG"&amp;MATCH(INT(BA756/8)+1,INDIRECT("'"&amp;B756&amp;"'!B4:B15"),0)+3),"")</f>
        <v/>
      </c>
      <c r="M756" t="str">
        <f t="shared" ca="1" si="208"/>
        <v/>
      </c>
      <c r="N756" t="str">
        <f t="shared" si="208"/>
        <v/>
      </c>
      <c r="O756" t="str">
        <f t="shared" si="208"/>
        <v/>
      </c>
      <c r="P756" t="str">
        <f t="shared" si="208"/>
        <v/>
      </c>
      <c r="Q756" t="str">
        <f t="shared" si="208"/>
        <v/>
      </c>
      <c r="R756" t="str">
        <f t="shared" si="208"/>
        <v/>
      </c>
      <c r="S756" t="str">
        <f t="shared" si="208"/>
        <v/>
      </c>
      <c r="T756" t="str">
        <f t="shared" si="208"/>
        <v/>
      </c>
      <c r="U756" t="str">
        <f t="shared" si="208"/>
        <v/>
      </c>
      <c r="V756" t="str">
        <f t="shared" si="208"/>
        <v/>
      </c>
      <c r="W756" t="str">
        <f t="shared" si="208"/>
        <v/>
      </c>
      <c r="X756" t="str">
        <f t="shared" si="208"/>
        <v/>
      </c>
      <c r="Y756" t="str">
        <f t="shared" si="208"/>
        <v/>
      </c>
      <c r="Z756" t="str">
        <f t="shared" si="208"/>
        <v/>
      </c>
      <c r="AA756" t="str">
        <f t="shared" si="208"/>
        <v/>
      </c>
      <c r="AB756" t="str">
        <f t="shared" si="208"/>
        <v/>
      </c>
      <c r="AC756" t="str">
        <f t="shared" si="207"/>
        <v/>
      </c>
      <c r="AD756" t="str">
        <f t="shared" si="207"/>
        <v/>
      </c>
      <c r="AE756" t="str">
        <f t="shared" si="207"/>
        <v/>
      </c>
      <c r="AF756" t="str">
        <f t="shared" si="207"/>
        <v/>
      </c>
      <c r="AG756" t="str">
        <f t="shared" si="207"/>
        <v/>
      </c>
      <c r="AH756" t="str">
        <f t="shared" si="207"/>
        <v/>
      </c>
      <c r="AI756" t="str">
        <f t="shared" si="207"/>
        <v/>
      </c>
      <c r="AJ756" t="str">
        <f t="shared" si="207"/>
        <v/>
      </c>
      <c r="AK756" t="str">
        <f t="shared" si="207"/>
        <v/>
      </c>
      <c r="AL756" t="str">
        <f t="shared" si="207"/>
        <v/>
      </c>
      <c r="AM756" t="str">
        <f t="shared" si="207"/>
        <v/>
      </c>
      <c r="AN756" t="str">
        <f t="shared" si="207"/>
        <v/>
      </c>
      <c r="AO756" t="str">
        <f t="shared" si="207"/>
        <v/>
      </c>
      <c r="AP756" t="str">
        <f t="shared" si="207"/>
        <v/>
      </c>
      <c r="AQ756" t="str">
        <f t="shared" si="207"/>
        <v/>
      </c>
      <c r="AR756" t="str">
        <f t="shared" si="209"/>
        <v/>
      </c>
      <c r="AS756" t="str">
        <f t="shared" si="209"/>
        <v/>
      </c>
      <c r="AT756" t="str">
        <f t="shared" si="209"/>
        <v/>
      </c>
      <c r="AU756" t="str">
        <f t="shared" si="209"/>
        <v/>
      </c>
      <c r="AV756" t="str">
        <f t="shared" si="209"/>
        <v/>
      </c>
      <c r="AW756" t="str">
        <f t="shared" si="209"/>
        <v/>
      </c>
      <c r="AX756" t="str">
        <f t="shared" si="209"/>
        <v/>
      </c>
      <c r="AY756" t="str">
        <f t="shared" si="209"/>
        <v/>
      </c>
      <c r="BA756">
        <v>756</v>
      </c>
      <c r="BB756">
        <f t="shared" si="210"/>
        <v>95</v>
      </c>
    </row>
    <row r="757" spans="1:54">
      <c r="A757" s="77"/>
      <c r="E757" s="78"/>
      <c r="F757" s="78"/>
      <c r="G757" t="str" cm="1">
        <f t="array" aca="1" ref="G757" ca="1">IFERROR(IF(INDIRECT("'"&amp;B757&amp;"'!Z"&amp;MATCH(INT(BA757/8)+1,INDIRECT("'"&amp;B757&amp;"'!B4:B15"),0)+3)=1,15,IF(INDIRECT("'"&amp;B757&amp;"'!X"&amp;MATCH(INT(BA757/8)+1,INDIRECT("'"&amp;B757&amp;"'!B4:B15"),0)+3)=1,10,IF(INDIRECT("'"&amp;B757&amp;"'!V"&amp;MATCH(INT(BA757/8)+1,INDIRECT("'"&amp;B757&amp;"'!B4:B15"),0)+3)=1,6,IF(INDIRECT("'"&amp;B757&amp;"'!V"&amp;MATCH(INT(BA757/8)+1,INDIRECT("'"&amp;B757&amp;"'!B4:B15"),0)+3)=1,4,0)))),"")</f>
        <v/>
      </c>
      <c r="H757" t="str" cm="1">
        <f t="array" aca="1" ref="H757" ca="1">IFERROR(IFERROR(INDIRECT("'"&amp;B757&amp;"'!AE"&amp;MATCH(INT(BA757/8)+1,INDIRECT("'"&amp;B757&amp;"'!B4:B15"),0)+3),0)-G757,"")</f>
        <v/>
      </c>
      <c r="I757" t="e">
        <f ca="1">H757+H758+H759</f>
        <v>#VALUE!</v>
      </c>
      <c r="J757" t="str">
        <f ca="1">IFERROR(ABS(SUM(I757,-F758,-E758))+ABS(SUM(IF(D757="Traversal",15,IF(D757="High",10,IF(D757="Mid",6,IF(D757="Low",4,0))))-G757)),"")</f>
        <v/>
      </c>
      <c r="K757" t="str" cm="1">
        <f t="array" aca="1" ref="K757" ca="1">IFERROR(INDIRECT("'"&amp;B757&amp;"'!AG"&amp;MATCH(INT(BA757/8)+1,INDIRECT("'"&amp;B757&amp;"'!B4:B15"),0)+3),"")</f>
        <v/>
      </c>
      <c r="M757" t="str">
        <f t="shared" ca="1" si="208"/>
        <v/>
      </c>
      <c r="N757" t="str">
        <f t="shared" si="208"/>
        <v/>
      </c>
      <c r="O757" t="str">
        <f t="shared" si="208"/>
        <v/>
      </c>
      <c r="P757" t="str">
        <f t="shared" si="208"/>
        <v/>
      </c>
      <c r="Q757" t="str">
        <f t="shared" si="208"/>
        <v/>
      </c>
      <c r="R757" t="str">
        <f t="shared" si="208"/>
        <v/>
      </c>
      <c r="S757" t="str">
        <f t="shared" si="208"/>
        <v/>
      </c>
      <c r="T757" t="str">
        <f t="shared" si="208"/>
        <v/>
      </c>
      <c r="U757" t="str">
        <f t="shared" si="208"/>
        <v/>
      </c>
      <c r="V757" t="str">
        <f t="shared" si="208"/>
        <v/>
      </c>
      <c r="W757" t="str">
        <f t="shared" si="208"/>
        <v/>
      </c>
      <c r="X757" t="str">
        <f t="shared" si="208"/>
        <v/>
      </c>
      <c r="Y757" t="str">
        <f t="shared" si="208"/>
        <v/>
      </c>
      <c r="Z757" t="str">
        <f t="shared" si="208"/>
        <v/>
      </c>
      <c r="AA757" t="str">
        <f t="shared" si="208"/>
        <v/>
      </c>
      <c r="AB757" t="str">
        <f t="shared" si="208"/>
        <v/>
      </c>
      <c r="AC757" t="str">
        <f t="shared" si="207"/>
        <v/>
      </c>
      <c r="AD757" t="str">
        <f t="shared" si="207"/>
        <v/>
      </c>
      <c r="AE757" t="str">
        <f t="shared" si="207"/>
        <v/>
      </c>
      <c r="AF757" t="str">
        <f t="shared" si="207"/>
        <v/>
      </c>
      <c r="AG757" t="str">
        <f t="shared" si="207"/>
        <v/>
      </c>
      <c r="AH757" t="str">
        <f t="shared" si="207"/>
        <v/>
      </c>
      <c r="AI757" t="str">
        <f t="shared" si="207"/>
        <v/>
      </c>
      <c r="AJ757" t="str">
        <f t="shared" si="207"/>
        <v/>
      </c>
      <c r="AK757" t="str">
        <f t="shared" si="207"/>
        <v/>
      </c>
      <c r="AL757" t="str">
        <f t="shared" si="207"/>
        <v/>
      </c>
      <c r="AM757" t="str">
        <f t="shared" si="207"/>
        <v/>
      </c>
      <c r="AN757" t="str">
        <f t="shared" si="207"/>
        <v/>
      </c>
      <c r="AO757" t="str">
        <f t="shared" si="207"/>
        <v/>
      </c>
      <c r="AP757" t="str">
        <f t="shared" si="207"/>
        <v/>
      </c>
      <c r="AQ757" t="str">
        <f t="shared" si="207"/>
        <v/>
      </c>
      <c r="AR757" t="str">
        <f t="shared" si="209"/>
        <v/>
      </c>
      <c r="AS757" t="str">
        <f t="shared" si="209"/>
        <v/>
      </c>
      <c r="AT757" t="str">
        <f t="shared" si="209"/>
        <v/>
      </c>
      <c r="AU757" t="str">
        <f t="shared" si="209"/>
        <v/>
      </c>
      <c r="AV757" t="str">
        <f t="shared" si="209"/>
        <v/>
      </c>
      <c r="AW757" t="str">
        <f t="shared" si="209"/>
        <v/>
      </c>
      <c r="AX757" t="str">
        <f t="shared" si="209"/>
        <v/>
      </c>
      <c r="AY757" t="str">
        <f t="shared" si="209"/>
        <v/>
      </c>
      <c r="BA757">
        <v>757</v>
      </c>
      <c r="BB757">
        <f t="shared" si="210"/>
        <v>95</v>
      </c>
    </row>
    <row r="758" spans="1:54">
      <c r="A758" s="77"/>
      <c r="E758" s="78"/>
      <c r="F758" s="78"/>
      <c r="G758" t="str" cm="1">
        <f t="array" aca="1" ref="G758" ca="1">IFERROR(IF(INDIRECT("'"&amp;B758&amp;"'!Z"&amp;MATCH(INT(BA758/8)+1,INDIRECT("'"&amp;B758&amp;"'!B4:B15"),0)+3)=1,15,IF(INDIRECT("'"&amp;B758&amp;"'!X"&amp;MATCH(INT(BA758/8)+1,INDIRECT("'"&amp;B758&amp;"'!B4:B15"),0)+3)=1,10,IF(INDIRECT("'"&amp;B758&amp;"'!V"&amp;MATCH(INT(BA758/8)+1,INDIRECT("'"&amp;B758&amp;"'!B4:B15"),0)+3)=1,6,IF(INDIRECT("'"&amp;B758&amp;"'!V"&amp;MATCH(INT(BA758/8)+1,INDIRECT("'"&amp;B758&amp;"'!B4:B15"),0)+3)=1,4,0)))),"")</f>
        <v/>
      </c>
      <c r="H758" t="str" cm="1">
        <f t="array" aca="1" ref="H758" ca="1">IFERROR(IFERROR(INDIRECT("'"&amp;B758&amp;"'!AE"&amp;MATCH(INT(BA758/8)+1,INDIRECT("'"&amp;B758&amp;"'!B4:B15"),0)+3),0)-G758,"")</f>
        <v/>
      </c>
      <c r="I758" t="e">
        <f ca="1">H757+H758+H759</f>
        <v>#VALUE!</v>
      </c>
      <c r="J758" t="str">
        <f ca="1">IFERROR(ABS(SUM(I758,-F758,-E758))+ABS(SUM(IF(D758="Traversal",15,IF(D758="High",10,IF(D758="Mid",6,IF(D758="Low",4,0))))-G758)),"")</f>
        <v/>
      </c>
      <c r="K758" t="str" cm="1">
        <f t="array" aca="1" ref="K758" ca="1">IFERROR(INDIRECT("'"&amp;B758&amp;"'!AG"&amp;MATCH(INT(BA758/8)+1,INDIRECT("'"&amp;B758&amp;"'!B4:B15"),0)+3),"")</f>
        <v/>
      </c>
      <c r="M758" t="str">
        <f t="shared" ca="1" si="208"/>
        <v/>
      </c>
      <c r="N758" t="str">
        <f t="shared" si="208"/>
        <v/>
      </c>
      <c r="O758" t="str">
        <f t="shared" si="208"/>
        <v/>
      </c>
      <c r="P758" t="str">
        <f t="shared" si="208"/>
        <v/>
      </c>
      <c r="Q758" t="str">
        <f t="shared" si="208"/>
        <v/>
      </c>
      <c r="R758" t="str">
        <f t="shared" si="208"/>
        <v/>
      </c>
      <c r="S758" t="str">
        <f t="shared" si="208"/>
        <v/>
      </c>
      <c r="T758" t="str">
        <f t="shared" si="208"/>
        <v/>
      </c>
      <c r="U758" t="str">
        <f t="shared" si="208"/>
        <v/>
      </c>
      <c r="V758" t="str">
        <f t="shared" si="208"/>
        <v/>
      </c>
      <c r="W758" t="str">
        <f t="shared" si="208"/>
        <v/>
      </c>
      <c r="X758" t="str">
        <f t="shared" si="208"/>
        <v/>
      </c>
      <c r="Y758" t="str">
        <f t="shared" si="208"/>
        <v/>
      </c>
      <c r="Z758" t="str">
        <f t="shared" si="208"/>
        <v/>
      </c>
      <c r="AA758" t="str">
        <f t="shared" si="208"/>
        <v/>
      </c>
      <c r="AB758" t="str">
        <f t="shared" si="208"/>
        <v/>
      </c>
      <c r="AC758" t="str">
        <f t="shared" si="207"/>
        <v/>
      </c>
      <c r="AD758" t="str">
        <f t="shared" si="207"/>
        <v/>
      </c>
      <c r="AE758" t="str">
        <f t="shared" si="207"/>
        <v/>
      </c>
      <c r="AF758" t="str">
        <f t="shared" si="207"/>
        <v/>
      </c>
      <c r="AG758" t="str">
        <f t="shared" si="207"/>
        <v/>
      </c>
      <c r="AH758" t="str">
        <f t="shared" si="207"/>
        <v/>
      </c>
      <c r="AI758" t="str">
        <f t="shared" si="207"/>
        <v/>
      </c>
      <c r="AJ758" t="str">
        <f t="shared" si="207"/>
        <v/>
      </c>
      <c r="AK758" t="str">
        <f t="shared" si="207"/>
        <v/>
      </c>
      <c r="AL758" t="str">
        <f t="shared" si="207"/>
        <v/>
      </c>
      <c r="AM758" t="str">
        <f t="shared" si="207"/>
        <v/>
      </c>
      <c r="AN758" t="str">
        <f t="shared" si="207"/>
        <v/>
      </c>
      <c r="AO758" t="str">
        <f t="shared" si="207"/>
        <v/>
      </c>
      <c r="AP758" t="str">
        <f t="shared" si="207"/>
        <v/>
      </c>
      <c r="AQ758" t="str">
        <f t="shared" si="207"/>
        <v/>
      </c>
      <c r="AR758" t="str">
        <f t="shared" si="209"/>
        <v/>
      </c>
      <c r="AS758" t="str">
        <f t="shared" si="209"/>
        <v/>
      </c>
      <c r="AT758" t="str">
        <f t="shared" si="209"/>
        <v/>
      </c>
      <c r="AU758" t="str">
        <f t="shared" si="209"/>
        <v/>
      </c>
      <c r="AV758" t="str">
        <f t="shared" si="209"/>
        <v/>
      </c>
      <c r="AW758" t="str">
        <f t="shared" si="209"/>
        <v/>
      </c>
      <c r="AX758" t="str">
        <f t="shared" si="209"/>
        <v/>
      </c>
      <c r="AY758" t="str">
        <f t="shared" si="209"/>
        <v/>
      </c>
      <c r="BA758">
        <v>758</v>
      </c>
      <c r="BB758">
        <f t="shared" si="210"/>
        <v>95</v>
      </c>
    </row>
    <row r="759" spans="1:54">
      <c r="A759" s="77"/>
      <c r="E759" s="78"/>
      <c r="F759" s="78"/>
      <c r="G759" t="str" cm="1">
        <f t="array" aca="1" ref="G759" ca="1">IFERROR(IF(INDIRECT("'"&amp;B759&amp;"'!Z"&amp;MATCH(INT(BA759/8)+1,INDIRECT("'"&amp;B759&amp;"'!B4:B15"),0)+3)=1,15,IF(INDIRECT("'"&amp;B759&amp;"'!X"&amp;MATCH(INT(BA759/8)+1,INDIRECT("'"&amp;B759&amp;"'!B4:B15"),0)+3)=1,10,IF(INDIRECT("'"&amp;B759&amp;"'!V"&amp;MATCH(INT(BA759/8)+1,INDIRECT("'"&amp;B759&amp;"'!B4:B15"),0)+3)=1,6,IF(INDIRECT("'"&amp;B759&amp;"'!V"&amp;MATCH(INT(BA759/8)+1,INDIRECT("'"&amp;B759&amp;"'!B4:B15"),0)+3)=1,4,0)))),"")</f>
        <v/>
      </c>
      <c r="H759" t="str" cm="1">
        <f t="array" aca="1" ref="H759" ca="1">IFERROR(IFERROR(INDIRECT("'"&amp;B759&amp;"'!AE"&amp;MATCH(INT(BA759/8)+1,INDIRECT("'"&amp;B759&amp;"'!B4:B15"),0)+3),0)-G759,"")</f>
        <v/>
      </c>
      <c r="I759" t="e">
        <f ca="1">H757+H758+H759</f>
        <v>#VALUE!</v>
      </c>
      <c r="J759" t="str">
        <f ca="1">IFERROR(ABS(SUM(I759,-F758,-E758))+ABS(SUM(IF(D759="Traversal",15,IF(D759="High",10,IF(D759="Mid",6,IF(D759="Low",4,0))))-G759)),"")</f>
        <v/>
      </c>
      <c r="K759" t="str" cm="1">
        <f t="array" aca="1" ref="K759" ca="1">IFERROR(INDIRECT("'"&amp;B759&amp;"'!AG"&amp;MATCH(INT(BA759/8)+1,INDIRECT("'"&amp;B759&amp;"'!B4:B15"),0)+3),"")</f>
        <v/>
      </c>
      <c r="M759" t="str">
        <f t="shared" ca="1" si="208"/>
        <v/>
      </c>
      <c r="N759" t="str">
        <f t="shared" si="208"/>
        <v/>
      </c>
      <c r="O759" t="str">
        <f t="shared" si="208"/>
        <v/>
      </c>
      <c r="P759" t="str">
        <f t="shared" si="208"/>
        <v/>
      </c>
      <c r="Q759" t="str">
        <f t="shared" si="208"/>
        <v/>
      </c>
      <c r="R759" t="str">
        <f t="shared" si="208"/>
        <v/>
      </c>
      <c r="S759" t="str">
        <f t="shared" si="208"/>
        <v/>
      </c>
      <c r="T759" t="str">
        <f t="shared" si="208"/>
        <v/>
      </c>
      <c r="U759" t="str">
        <f t="shared" si="208"/>
        <v/>
      </c>
      <c r="V759" t="str">
        <f t="shared" si="208"/>
        <v/>
      </c>
      <c r="W759" t="str">
        <f t="shared" si="208"/>
        <v/>
      </c>
      <c r="X759" t="str">
        <f t="shared" si="208"/>
        <v/>
      </c>
      <c r="Y759" t="str">
        <f t="shared" si="208"/>
        <v/>
      </c>
      <c r="Z759" t="str">
        <f t="shared" si="208"/>
        <v/>
      </c>
      <c r="AA759" t="str">
        <f t="shared" si="208"/>
        <v/>
      </c>
      <c r="AB759" t="str">
        <f t="shared" si="208"/>
        <v/>
      </c>
      <c r="AC759" t="str">
        <f t="shared" si="207"/>
        <v/>
      </c>
      <c r="AD759" t="str">
        <f t="shared" si="207"/>
        <v/>
      </c>
      <c r="AE759" t="str">
        <f t="shared" si="207"/>
        <v/>
      </c>
      <c r="AF759" t="str">
        <f t="shared" si="207"/>
        <v/>
      </c>
      <c r="AG759" t="str">
        <f t="shared" si="207"/>
        <v/>
      </c>
      <c r="AH759" t="str">
        <f t="shared" si="207"/>
        <v/>
      </c>
      <c r="AI759" t="str">
        <f t="shared" si="207"/>
        <v/>
      </c>
      <c r="AJ759" t="str">
        <f t="shared" si="207"/>
        <v/>
      </c>
      <c r="AK759" t="str">
        <f t="shared" si="207"/>
        <v/>
      </c>
      <c r="AL759" t="str">
        <f t="shared" si="207"/>
        <v/>
      </c>
      <c r="AM759" t="str">
        <f t="shared" si="207"/>
        <v/>
      </c>
      <c r="AN759" t="str">
        <f t="shared" si="207"/>
        <v/>
      </c>
      <c r="AO759" t="str">
        <f t="shared" si="207"/>
        <v/>
      </c>
      <c r="AP759" t="str">
        <f t="shared" si="207"/>
        <v/>
      </c>
      <c r="AQ759" t="str">
        <f t="shared" si="207"/>
        <v/>
      </c>
      <c r="AR759" t="str">
        <f t="shared" si="209"/>
        <v/>
      </c>
      <c r="AS759" t="str">
        <f t="shared" si="209"/>
        <v/>
      </c>
      <c r="AT759" t="str">
        <f t="shared" si="209"/>
        <v/>
      </c>
      <c r="AU759" t="str">
        <f t="shared" si="209"/>
        <v/>
      </c>
      <c r="AV759" t="str">
        <f t="shared" si="209"/>
        <v/>
      </c>
      <c r="AW759" t="str">
        <f t="shared" si="209"/>
        <v/>
      </c>
      <c r="AX759" t="str">
        <f t="shared" si="209"/>
        <v/>
      </c>
      <c r="AY759" t="str">
        <f t="shared" si="209"/>
        <v/>
      </c>
      <c r="BA759">
        <v>759</v>
      </c>
      <c r="BB759">
        <f t="shared" si="210"/>
        <v>95</v>
      </c>
    </row>
    <row r="760" spans="1:54">
      <c r="A760" s="77"/>
      <c r="E760" s="78"/>
      <c r="F760" s="78"/>
      <c r="G760" t="str" cm="1">
        <f t="array" aca="1" ref="G760" ca="1">IFERROR(IF(INDIRECT("'"&amp;B760&amp;"'!Z"&amp;MATCH(INT(BA760/8)+1,INDIRECT("'"&amp;B760&amp;"'!B4:B15"),0)+3)=1,15,IF(INDIRECT("'"&amp;B760&amp;"'!X"&amp;MATCH(INT(BA760/8)+1,INDIRECT("'"&amp;B760&amp;"'!B4:B15"),0)+3)=1,10,IF(INDIRECT("'"&amp;B760&amp;"'!V"&amp;MATCH(INT(BA760/8)+1,INDIRECT("'"&amp;B760&amp;"'!B4:B15"),0)+3)=1,6,IF(INDIRECT("'"&amp;B760&amp;"'!V"&amp;MATCH(INT(BA760/8)+1,INDIRECT("'"&amp;B760&amp;"'!B4:B15"),0)+3)=1,4,0)))),"")</f>
        <v/>
      </c>
      <c r="H760" t="str" cm="1">
        <f t="array" aca="1" ref="H760" ca="1">IFERROR(IFERROR(INDIRECT("'"&amp;B760&amp;"'!AE"&amp;MATCH(INT(BA760/8)+1,INDIRECT("'"&amp;B760&amp;"'!B4:B15"),0)+3),0)-G760,"")</f>
        <v/>
      </c>
      <c r="K760" t="str" cm="1">
        <f t="array" aca="1" ref="K760" ca="1">IFERROR(INDIRECT("'"&amp;B760&amp;"'!AG"&amp;MATCH(INT(BA760/8)+1,INDIRECT("'"&amp;B760&amp;"'!B4:B15"),0)+3),"")</f>
        <v/>
      </c>
      <c r="M760" t="str">
        <f t="shared" ca="1" si="208"/>
        <v/>
      </c>
      <c r="N760" t="str">
        <f t="shared" si="208"/>
        <v/>
      </c>
      <c r="O760" t="str">
        <f t="shared" si="208"/>
        <v/>
      </c>
      <c r="P760" t="str">
        <f t="shared" si="208"/>
        <v/>
      </c>
      <c r="Q760" t="str">
        <f t="shared" si="208"/>
        <v/>
      </c>
      <c r="R760" t="str">
        <f t="shared" si="208"/>
        <v/>
      </c>
      <c r="S760" t="str">
        <f t="shared" si="208"/>
        <v/>
      </c>
      <c r="T760" t="str">
        <f t="shared" si="208"/>
        <v/>
      </c>
      <c r="U760" t="str">
        <f t="shared" si="208"/>
        <v/>
      </c>
      <c r="V760" t="str">
        <f t="shared" si="208"/>
        <v/>
      </c>
      <c r="W760" t="str">
        <f t="shared" si="208"/>
        <v/>
      </c>
      <c r="X760" t="str">
        <f t="shared" si="208"/>
        <v/>
      </c>
      <c r="Y760" t="str">
        <f t="shared" si="208"/>
        <v/>
      </c>
      <c r="Z760" t="str">
        <f t="shared" si="208"/>
        <v/>
      </c>
      <c r="AA760" t="str">
        <f t="shared" si="208"/>
        <v/>
      </c>
      <c r="AB760" t="str">
        <f t="shared" ref="AB760:AQ775" si="211">IF(AB$1="","",IF($K760=AB$1,$J760,""))</f>
        <v/>
      </c>
      <c r="AC760" t="str">
        <f t="shared" si="211"/>
        <v/>
      </c>
      <c r="AD760" t="str">
        <f t="shared" si="211"/>
        <v/>
      </c>
      <c r="AE760" t="str">
        <f t="shared" si="211"/>
        <v/>
      </c>
      <c r="AF760" t="str">
        <f t="shared" si="211"/>
        <v/>
      </c>
      <c r="AG760" t="str">
        <f t="shared" si="211"/>
        <v/>
      </c>
      <c r="AH760" t="str">
        <f t="shared" si="211"/>
        <v/>
      </c>
      <c r="AI760" t="str">
        <f t="shared" si="211"/>
        <v/>
      </c>
      <c r="AJ760" t="str">
        <f t="shared" si="211"/>
        <v/>
      </c>
      <c r="AK760" t="str">
        <f t="shared" si="211"/>
        <v/>
      </c>
      <c r="AL760" t="str">
        <f t="shared" si="211"/>
        <v/>
      </c>
      <c r="AM760" t="str">
        <f t="shared" si="211"/>
        <v/>
      </c>
      <c r="AN760" t="str">
        <f t="shared" si="211"/>
        <v/>
      </c>
      <c r="AO760" t="str">
        <f t="shared" si="211"/>
        <v/>
      </c>
      <c r="AP760" t="str">
        <f t="shared" si="211"/>
        <v/>
      </c>
      <c r="AQ760" t="str">
        <f t="shared" si="211"/>
        <v/>
      </c>
      <c r="AR760" t="str">
        <f t="shared" si="209"/>
        <v/>
      </c>
      <c r="AS760" t="str">
        <f t="shared" si="209"/>
        <v/>
      </c>
      <c r="AT760" t="str">
        <f t="shared" si="209"/>
        <v/>
      </c>
      <c r="AU760" t="str">
        <f t="shared" si="209"/>
        <v/>
      </c>
      <c r="AV760" t="str">
        <f t="shared" si="209"/>
        <v/>
      </c>
      <c r="AW760" t="str">
        <f t="shared" si="209"/>
        <v/>
      </c>
      <c r="AX760" t="str">
        <f t="shared" si="209"/>
        <v/>
      </c>
      <c r="AY760" t="str">
        <f t="shared" si="209"/>
        <v/>
      </c>
      <c r="BA760">
        <v>760</v>
      </c>
      <c r="BB760">
        <f t="shared" si="210"/>
        <v>96</v>
      </c>
    </row>
    <row r="761" spans="1:54">
      <c r="A761" s="77"/>
      <c r="E761" s="78"/>
      <c r="F761" s="78"/>
      <c r="G761" t="str" cm="1">
        <f t="array" aca="1" ref="G761" ca="1">IFERROR(IF(INDIRECT("'"&amp;B761&amp;"'!Z"&amp;MATCH(INT(BA761/8)+1,INDIRECT("'"&amp;B761&amp;"'!B4:B15"),0)+3)=1,15,IF(INDIRECT("'"&amp;B761&amp;"'!X"&amp;MATCH(INT(BA761/8)+1,INDIRECT("'"&amp;B761&amp;"'!B4:B15"),0)+3)=1,10,IF(INDIRECT("'"&amp;B761&amp;"'!V"&amp;MATCH(INT(BA761/8)+1,INDIRECT("'"&amp;B761&amp;"'!B4:B15"),0)+3)=1,6,IF(INDIRECT("'"&amp;B761&amp;"'!V"&amp;MATCH(INT(BA761/8)+1,INDIRECT("'"&amp;B761&amp;"'!B4:B15"),0)+3)=1,4,0)))),"")</f>
        <v/>
      </c>
      <c r="H761" t="str" cm="1">
        <f t="array" aca="1" ref="H761" ca="1">IFERROR(IFERROR(INDIRECT("'"&amp;B761&amp;"'!AE"&amp;MATCH(INT(BA761/8)+1,INDIRECT("'"&amp;B761&amp;"'!B4:B15"),0)+3),0)-G761,"")</f>
        <v/>
      </c>
      <c r="K761" t="str" cm="1">
        <f t="array" aca="1" ref="K761" ca="1">IFERROR(INDIRECT("'"&amp;B761&amp;"'!AG"&amp;MATCH(INT(BA761/8)+1,INDIRECT("'"&amp;B761&amp;"'!B4:B15"),0)+3),"")</f>
        <v/>
      </c>
      <c r="M761" t="str">
        <f t="shared" ref="M761:AB776" ca="1" si="212">IF(M$1="","",IF($K761=M$1,$J761,""))</f>
        <v/>
      </c>
      <c r="N761" t="str">
        <f t="shared" si="212"/>
        <v/>
      </c>
      <c r="O761" t="str">
        <f t="shared" si="212"/>
        <v/>
      </c>
      <c r="P761" t="str">
        <f t="shared" si="212"/>
        <v/>
      </c>
      <c r="Q761" t="str">
        <f t="shared" si="212"/>
        <v/>
      </c>
      <c r="R761" t="str">
        <f t="shared" si="212"/>
        <v/>
      </c>
      <c r="S761" t="str">
        <f t="shared" si="212"/>
        <v/>
      </c>
      <c r="T761" t="str">
        <f t="shared" si="212"/>
        <v/>
      </c>
      <c r="U761" t="str">
        <f t="shared" si="212"/>
        <v/>
      </c>
      <c r="V761" t="str">
        <f t="shared" si="212"/>
        <v/>
      </c>
      <c r="W761" t="str">
        <f t="shared" si="212"/>
        <v/>
      </c>
      <c r="X761" t="str">
        <f t="shared" si="212"/>
        <v/>
      </c>
      <c r="Y761" t="str">
        <f t="shared" si="212"/>
        <v/>
      </c>
      <c r="Z761" t="str">
        <f t="shared" si="212"/>
        <v/>
      </c>
      <c r="AA761" t="str">
        <f t="shared" si="212"/>
        <v/>
      </c>
      <c r="AB761" t="str">
        <f t="shared" si="212"/>
        <v/>
      </c>
      <c r="AC761" t="str">
        <f t="shared" si="211"/>
        <v/>
      </c>
      <c r="AD761" t="str">
        <f t="shared" si="211"/>
        <v/>
      </c>
      <c r="AE761" t="str">
        <f t="shared" si="211"/>
        <v/>
      </c>
      <c r="AF761" t="str">
        <f t="shared" si="211"/>
        <v/>
      </c>
      <c r="AG761" t="str">
        <f t="shared" si="211"/>
        <v/>
      </c>
      <c r="AH761" t="str">
        <f t="shared" si="211"/>
        <v/>
      </c>
      <c r="AI761" t="str">
        <f t="shared" si="211"/>
        <v/>
      </c>
      <c r="AJ761" t="str">
        <f t="shared" si="211"/>
        <v/>
      </c>
      <c r="AK761" t="str">
        <f t="shared" si="211"/>
        <v/>
      </c>
      <c r="AL761" t="str">
        <f t="shared" si="211"/>
        <v/>
      </c>
      <c r="AM761" t="str">
        <f t="shared" si="211"/>
        <v/>
      </c>
      <c r="AN761" t="str">
        <f t="shared" si="211"/>
        <v/>
      </c>
      <c r="AO761" t="str">
        <f t="shared" si="211"/>
        <v/>
      </c>
      <c r="AP761" t="str">
        <f t="shared" si="211"/>
        <v/>
      </c>
      <c r="AQ761" t="str">
        <f t="shared" si="211"/>
        <v/>
      </c>
      <c r="AR761" t="str">
        <f t="shared" ref="AR761:AY776" si="213">IF(AR$1="","",IF($K761=AR$1,$J761,""))</f>
        <v/>
      </c>
      <c r="AS761" t="str">
        <f t="shared" si="213"/>
        <v/>
      </c>
      <c r="AT761" t="str">
        <f t="shared" si="213"/>
        <v/>
      </c>
      <c r="AU761" t="str">
        <f t="shared" si="213"/>
        <v/>
      </c>
      <c r="AV761" t="str">
        <f t="shared" si="213"/>
        <v/>
      </c>
      <c r="AW761" t="str">
        <f t="shared" si="213"/>
        <v/>
      </c>
      <c r="AX761" t="str">
        <f t="shared" si="213"/>
        <v/>
      </c>
      <c r="AY761" t="str">
        <f t="shared" si="213"/>
        <v/>
      </c>
      <c r="BA761">
        <v>761</v>
      </c>
      <c r="BB761">
        <f t="shared" si="210"/>
        <v>96</v>
      </c>
    </row>
    <row r="762" spans="1:54">
      <c r="A762" s="77"/>
      <c r="E762" s="78"/>
      <c r="F762" s="78"/>
      <c r="G762" t="str" cm="1">
        <f t="array" aca="1" ref="G762" ca="1">IFERROR(IF(INDIRECT("'"&amp;B762&amp;"'!Z"&amp;MATCH(INT(BA762/8)+1,INDIRECT("'"&amp;B762&amp;"'!B4:B15"),0)+3)=1,15,IF(INDIRECT("'"&amp;B762&amp;"'!X"&amp;MATCH(INT(BA762/8)+1,INDIRECT("'"&amp;B762&amp;"'!B4:B15"),0)+3)=1,10,IF(INDIRECT("'"&amp;B762&amp;"'!V"&amp;MATCH(INT(BA762/8)+1,INDIRECT("'"&amp;B762&amp;"'!B4:B15"),0)+3)=1,6,IF(INDIRECT("'"&amp;B762&amp;"'!V"&amp;MATCH(INT(BA762/8)+1,INDIRECT("'"&amp;B762&amp;"'!B4:B15"),0)+3)=1,4,0)))),"")</f>
        <v/>
      </c>
      <c r="H762" t="str" cm="1">
        <f t="array" aca="1" ref="H762" ca="1">IFERROR(IFERROR(INDIRECT("'"&amp;B762&amp;"'!AE"&amp;MATCH(INT(BA762/8)+1,INDIRECT("'"&amp;B762&amp;"'!B4:B15"),0)+3),0)-G762,"")</f>
        <v/>
      </c>
      <c r="I762" t="e">
        <f ca="1">H762+H763+H764</f>
        <v>#VALUE!</v>
      </c>
      <c r="J762" t="str">
        <f ca="1">IFERROR(ABS(SUM(I762,-F763,-E763))+ABS(SUM(IF(D762="Traversal",15,IF(D762="High",10,IF(D762="Mid",6,IF(D762="Low",4,0))))-G762)),"")</f>
        <v/>
      </c>
      <c r="K762" t="str" cm="1">
        <f t="array" aca="1" ref="K762" ca="1">IFERROR(INDIRECT("'"&amp;B762&amp;"'!AG"&amp;MATCH(INT(BA762/8)+1,INDIRECT("'"&amp;B762&amp;"'!B4:B15"),0)+3),"")</f>
        <v/>
      </c>
      <c r="M762" t="str">
        <f t="shared" ca="1" si="212"/>
        <v/>
      </c>
      <c r="N762" t="str">
        <f t="shared" si="212"/>
        <v/>
      </c>
      <c r="O762" t="str">
        <f t="shared" si="212"/>
        <v/>
      </c>
      <c r="P762" t="str">
        <f t="shared" si="212"/>
        <v/>
      </c>
      <c r="Q762" t="str">
        <f t="shared" si="212"/>
        <v/>
      </c>
      <c r="R762" t="str">
        <f t="shared" si="212"/>
        <v/>
      </c>
      <c r="S762" t="str">
        <f t="shared" si="212"/>
        <v/>
      </c>
      <c r="T762" t="str">
        <f t="shared" si="212"/>
        <v/>
      </c>
      <c r="U762" t="str">
        <f t="shared" si="212"/>
        <v/>
      </c>
      <c r="V762" t="str">
        <f t="shared" si="212"/>
        <v/>
      </c>
      <c r="W762" t="str">
        <f t="shared" si="212"/>
        <v/>
      </c>
      <c r="X762" t="str">
        <f t="shared" si="212"/>
        <v/>
      </c>
      <c r="Y762" t="str">
        <f t="shared" si="212"/>
        <v/>
      </c>
      <c r="Z762" t="str">
        <f t="shared" si="212"/>
        <v/>
      </c>
      <c r="AA762" t="str">
        <f t="shared" si="212"/>
        <v/>
      </c>
      <c r="AB762" t="str">
        <f t="shared" si="212"/>
        <v/>
      </c>
      <c r="AC762" t="str">
        <f t="shared" si="211"/>
        <v/>
      </c>
      <c r="AD762" t="str">
        <f t="shared" si="211"/>
        <v/>
      </c>
      <c r="AE762" t="str">
        <f t="shared" si="211"/>
        <v/>
      </c>
      <c r="AF762" t="str">
        <f t="shared" si="211"/>
        <v/>
      </c>
      <c r="AG762" t="str">
        <f t="shared" si="211"/>
        <v/>
      </c>
      <c r="AH762" t="str">
        <f t="shared" si="211"/>
        <v/>
      </c>
      <c r="AI762" t="str">
        <f t="shared" si="211"/>
        <v/>
      </c>
      <c r="AJ762" t="str">
        <f t="shared" si="211"/>
        <v/>
      </c>
      <c r="AK762" t="str">
        <f t="shared" si="211"/>
        <v/>
      </c>
      <c r="AL762" t="str">
        <f t="shared" si="211"/>
        <v/>
      </c>
      <c r="AM762" t="str">
        <f t="shared" si="211"/>
        <v/>
      </c>
      <c r="AN762" t="str">
        <f t="shared" si="211"/>
        <v/>
      </c>
      <c r="AO762" t="str">
        <f t="shared" si="211"/>
        <v/>
      </c>
      <c r="AP762" t="str">
        <f t="shared" si="211"/>
        <v/>
      </c>
      <c r="AQ762" t="str">
        <f t="shared" si="211"/>
        <v/>
      </c>
      <c r="AR762" t="str">
        <f t="shared" si="213"/>
        <v/>
      </c>
      <c r="AS762" t="str">
        <f t="shared" si="213"/>
        <v/>
      </c>
      <c r="AT762" t="str">
        <f t="shared" si="213"/>
        <v/>
      </c>
      <c r="AU762" t="str">
        <f t="shared" si="213"/>
        <v/>
      </c>
      <c r="AV762" t="str">
        <f t="shared" si="213"/>
        <v/>
      </c>
      <c r="AW762" t="str">
        <f t="shared" si="213"/>
        <v/>
      </c>
      <c r="AX762" t="str">
        <f t="shared" si="213"/>
        <v/>
      </c>
      <c r="AY762" t="str">
        <f t="shared" si="213"/>
        <v/>
      </c>
      <c r="BA762">
        <v>762</v>
      </c>
      <c r="BB762">
        <f t="shared" si="210"/>
        <v>96</v>
      </c>
    </row>
    <row r="763" spans="1:54">
      <c r="A763" s="77"/>
      <c r="E763" s="78"/>
      <c r="F763" s="78"/>
      <c r="G763" t="str" cm="1">
        <f t="array" aca="1" ref="G763" ca="1">IFERROR(IF(INDIRECT("'"&amp;B763&amp;"'!Z"&amp;MATCH(INT(BA763/8)+1,INDIRECT("'"&amp;B763&amp;"'!B4:B15"),0)+3)=1,15,IF(INDIRECT("'"&amp;B763&amp;"'!X"&amp;MATCH(INT(BA763/8)+1,INDIRECT("'"&amp;B763&amp;"'!B4:B15"),0)+3)=1,10,IF(INDIRECT("'"&amp;B763&amp;"'!V"&amp;MATCH(INT(BA763/8)+1,INDIRECT("'"&amp;B763&amp;"'!B4:B15"),0)+3)=1,6,IF(INDIRECT("'"&amp;B763&amp;"'!V"&amp;MATCH(INT(BA763/8)+1,INDIRECT("'"&amp;B763&amp;"'!B4:B15"),0)+3)=1,4,0)))),"")</f>
        <v/>
      </c>
      <c r="H763" t="str" cm="1">
        <f t="array" aca="1" ref="H763" ca="1">IFERROR(IFERROR(INDIRECT("'"&amp;B763&amp;"'!AE"&amp;MATCH(INT(BA763/8)+1,INDIRECT("'"&amp;B763&amp;"'!B4:B15"),0)+3),0)-G763,"")</f>
        <v/>
      </c>
      <c r="I763" t="e">
        <f ca="1">H762+H763+H764</f>
        <v>#VALUE!</v>
      </c>
      <c r="J763" t="str">
        <f ca="1">IFERROR(ABS(SUM(I763,-F763,-E763))+ABS(SUM(IF(D763="Traversal",15,IF(D763="High",10,IF(D763="Mid",6,IF(D763="Low",4,0))))-G763)),"")</f>
        <v/>
      </c>
      <c r="K763" t="str" cm="1">
        <f t="array" aca="1" ref="K763" ca="1">IFERROR(INDIRECT("'"&amp;B763&amp;"'!AG"&amp;MATCH(INT(BA763/8)+1,INDIRECT("'"&amp;B763&amp;"'!B4:B15"),0)+3),"")</f>
        <v/>
      </c>
      <c r="M763" t="str">
        <f t="shared" ca="1" si="212"/>
        <v/>
      </c>
      <c r="N763" t="str">
        <f t="shared" si="212"/>
        <v/>
      </c>
      <c r="O763" t="str">
        <f t="shared" si="212"/>
        <v/>
      </c>
      <c r="P763" t="str">
        <f t="shared" si="212"/>
        <v/>
      </c>
      <c r="Q763" t="str">
        <f t="shared" si="212"/>
        <v/>
      </c>
      <c r="R763" t="str">
        <f t="shared" si="212"/>
        <v/>
      </c>
      <c r="S763" t="str">
        <f t="shared" si="212"/>
        <v/>
      </c>
      <c r="T763" t="str">
        <f t="shared" si="212"/>
        <v/>
      </c>
      <c r="U763" t="str">
        <f t="shared" si="212"/>
        <v/>
      </c>
      <c r="V763" t="str">
        <f t="shared" si="212"/>
        <v/>
      </c>
      <c r="W763" t="str">
        <f t="shared" si="212"/>
        <v/>
      </c>
      <c r="X763" t="str">
        <f t="shared" si="212"/>
        <v/>
      </c>
      <c r="Y763" t="str">
        <f t="shared" si="212"/>
        <v/>
      </c>
      <c r="Z763" t="str">
        <f t="shared" si="212"/>
        <v/>
      </c>
      <c r="AA763" t="str">
        <f t="shared" si="212"/>
        <v/>
      </c>
      <c r="AB763" t="str">
        <f t="shared" si="212"/>
        <v/>
      </c>
      <c r="AC763" t="str">
        <f t="shared" si="211"/>
        <v/>
      </c>
      <c r="AD763" t="str">
        <f t="shared" si="211"/>
        <v/>
      </c>
      <c r="AE763" t="str">
        <f t="shared" si="211"/>
        <v/>
      </c>
      <c r="AF763" t="str">
        <f t="shared" si="211"/>
        <v/>
      </c>
      <c r="AG763" t="str">
        <f t="shared" si="211"/>
        <v/>
      </c>
      <c r="AH763" t="str">
        <f t="shared" si="211"/>
        <v/>
      </c>
      <c r="AI763" t="str">
        <f t="shared" si="211"/>
        <v/>
      </c>
      <c r="AJ763" t="str">
        <f t="shared" si="211"/>
        <v/>
      </c>
      <c r="AK763" t="str">
        <f t="shared" si="211"/>
        <v/>
      </c>
      <c r="AL763" t="str">
        <f t="shared" si="211"/>
        <v/>
      </c>
      <c r="AM763" t="str">
        <f t="shared" si="211"/>
        <v/>
      </c>
      <c r="AN763" t="str">
        <f t="shared" si="211"/>
        <v/>
      </c>
      <c r="AO763" t="str">
        <f t="shared" si="211"/>
        <v/>
      </c>
      <c r="AP763" t="str">
        <f t="shared" si="211"/>
        <v/>
      </c>
      <c r="AQ763" t="str">
        <f t="shared" si="211"/>
        <v/>
      </c>
      <c r="AR763" t="str">
        <f t="shared" si="213"/>
        <v/>
      </c>
      <c r="AS763" t="str">
        <f t="shared" si="213"/>
        <v/>
      </c>
      <c r="AT763" t="str">
        <f t="shared" si="213"/>
        <v/>
      </c>
      <c r="AU763" t="str">
        <f t="shared" si="213"/>
        <v/>
      </c>
      <c r="AV763" t="str">
        <f t="shared" si="213"/>
        <v/>
      </c>
      <c r="AW763" t="str">
        <f t="shared" si="213"/>
        <v/>
      </c>
      <c r="AX763" t="str">
        <f t="shared" si="213"/>
        <v/>
      </c>
      <c r="AY763" t="str">
        <f t="shared" si="213"/>
        <v/>
      </c>
      <c r="BA763">
        <v>763</v>
      </c>
      <c r="BB763">
        <f t="shared" si="210"/>
        <v>96</v>
      </c>
    </row>
    <row r="764" spans="1:54">
      <c r="A764" s="77"/>
      <c r="E764" s="78"/>
      <c r="F764" s="78"/>
      <c r="G764" t="str" cm="1">
        <f t="array" aca="1" ref="G764" ca="1">IFERROR(IF(INDIRECT("'"&amp;B764&amp;"'!Z"&amp;MATCH(INT(BA764/8)+1,INDIRECT("'"&amp;B764&amp;"'!B4:B15"),0)+3)=1,15,IF(INDIRECT("'"&amp;B764&amp;"'!X"&amp;MATCH(INT(BA764/8)+1,INDIRECT("'"&amp;B764&amp;"'!B4:B15"),0)+3)=1,10,IF(INDIRECT("'"&amp;B764&amp;"'!V"&amp;MATCH(INT(BA764/8)+1,INDIRECT("'"&amp;B764&amp;"'!B4:B15"),0)+3)=1,6,IF(INDIRECT("'"&amp;B764&amp;"'!V"&amp;MATCH(INT(BA764/8)+1,INDIRECT("'"&amp;B764&amp;"'!B4:B15"),0)+3)=1,4,0)))),"")</f>
        <v/>
      </c>
      <c r="H764" t="str" cm="1">
        <f t="array" aca="1" ref="H764" ca="1">IFERROR(IFERROR(INDIRECT("'"&amp;B764&amp;"'!AE"&amp;MATCH(INT(BA764/8)+1,INDIRECT("'"&amp;B764&amp;"'!B4:B15"),0)+3),0)-G764,"")</f>
        <v/>
      </c>
      <c r="I764" t="e">
        <f ca="1">H762+H763+H764</f>
        <v>#VALUE!</v>
      </c>
      <c r="J764" t="str">
        <f ca="1">IFERROR(ABS(SUM(I764,-F763,-E763))+ABS(SUM(IF(D764="Traversal",15,IF(D764="High",10,IF(D764="Mid",6,IF(D764="Low",4,0))))-G764)),"")</f>
        <v/>
      </c>
      <c r="K764" t="str" cm="1">
        <f t="array" aca="1" ref="K764" ca="1">IFERROR(INDIRECT("'"&amp;B764&amp;"'!AG"&amp;MATCH(INT(BA764/8)+1,INDIRECT("'"&amp;B764&amp;"'!B4:B15"),0)+3),"")</f>
        <v/>
      </c>
      <c r="M764" t="str">
        <f t="shared" ca="1" si="212"/>
        <v/>
      </c>
      <c r="N764" t="str">
        <f t="shared" si="212"/>
        <v/>
      </c>
      <c r="O764" t="str">
        <f t="shared" si="212"/>
        <v/>
      </c>
      <c r="P764" t="str">
        <f t="shared" si="212"/>
        <v/>
      </c>
      <c r="Q764" t="str">
        <f t="shared" si="212"/>
        <v/>
      </c>
      <c r="R764" t="str">
        <f t="shared" si="212"/>
        <v/>
      </c>
      <c r="S764" t="str">
        <f t="shared" si="212"/>
        <v/>
      </c>
      <c r="T764" t="str">
        <f t="shared" si="212"/>
        <v/>
      </c>
      <c r="U764" t="str">
        <f t="shared" si="212"/>
        <v/>
      </c>
      <c r="V764" t="str">
        <f t="shared" si="212"/>
        <v/>
      </c>
      <c r="W764" t="str">
        <f t="shared" si="212"/>
        <v/>
      </c>
      <c r="X764" t="str">
        <f t="shared" si="212"/>
        <v/>
      </c>
      <c r="Y764" t="str">
        <f t="shared" si="212"/>
        <v/>
      </c>
      <c r="Z764" t="str">
        <f t="shared" si="212"/>
        <v/>
      </c>
      <c r="AA764" t="str">
        <f t="shared" si="212"/>
        <v/>
      </c>
      <c r="AB764" t="str">
        <f t="shared" si="212"/>
        <v/>
      </c>
      <c r="AC764" t="str">
        <f t="shared" si="211"/>
        <v/>
      </c>
      <c r="AD764" t="str">
        <f t="shared" si="211"/>
        <v/>
      </c>
      <c r="AE764" t="str">
        <f t="shared" si="211"/>
        <v/>
      </c>
      <c r="AF764" t="str">
        <f t="shared" si="211"/>
        <v/>
      </c>
      <c r="AG764" t="str">
        <f t="shared" si="211"/>
        <v/>
      </c>
      <c r="AH764" t="str">
        <f t="shared" si="211"/>
        <v/>
      </c>
      <c r="AI764" t="str">
        <f t="shared" si="211"/>
        <v/>
      </c>
      <c r="AJ764" t="str">
        <f t="shared" si="211"/>
        <v/>
      </c>
      <c r="AK764" t="str">
        <f t="shared" si="211"/>
        <v/>
      </c>
      <c r="AL764" t="str">
        <f t="shared" si="211"/>
        <v/>
      </c>
      <c r="AM764" t="str">
        <f t="shared" si="211"/>
        <v/>
      </c>
      <c r="AN764" t="str">
        <f t="shared" si="211"/>
        <v/>
      </c>
      <c r="AO764" t="str">
        <f t="shared" si="211"/>
        <v/>
      </c>
      <c r="AP764" t="str">
        <f t="shared" si="211"/>
        <v/>
      </c>
      <c r="AQ764" t="str">
        <f t="shared" si="211"/>
        <v/>
      </c>
      <c r="AR764" t="str">
        <f t="shared" si="213"/>
        <v/>
      </c>
      <c r="AS764" t="str">
        <f t="shared" si="213"/>
        <v/>
      </c>
      <c r="AT764" t="str">
        <f t="shared" si="213"/>
        <v/>
      </c>
      <c r="AU764" t="str">
        <f t="shared" si="213"/>
        <v/>
      </c>
      <c r="AV764" t="str">
        <f t="shared" si="213"/>
        <v/>
      </c>
      <c r="AW764" t="str">
        <f t="shared" si="213"/>
        <v/>
      </c>
      <c r="AX764" t="str">
        <f t="shared" si="213"/>
        <v/>
      </c>
      <c r="AY764" t="str">
        <f t="shared" si="213"/>
        <v/>
      </c>
      <c r="BA764">
        <v>764</v>
      </c>
      <c r="BB764">
        <f t="shared" si="210"/>
        <v>96</v>
      </c>
    </row>
    <row r="765" spans="1:54">
      <c r="A765" s="77"/>
      <c r="E765" s="78"/>
      <c r="F765" s="78"/>
      <c r="G765" t="str" cm="1">
        <f t="array" aca="1" ref="G765" ca="1">IFERROR(IF(INDIRECT("'"&amp;B765&amp;"'!Z"&amp;MATCH(INT(BA765/8)+1,INDIRECT("'"&amp;B765&amp;"'!B4:B15"),0)+3)=1,15,IF(INDIRECT("'"&amp;B765&amp;"'!X"&amp;MATCH(INT(BA765/8)+1,INDIRECT("'"&amp;B765&amp;"'!B4:B15"),0)+3)=1,10,IF(INDIRECT("'"&amp;B765&amp;"'!V"&amp;MATCH(INT(BA765/8)+1,INDIRECT("'"&amp;B765&amp;"'!B4:B15"),0)+3)=1,6,IF(INDIRECT("'"&amp;B765&amp;"'!V"&amp;MATCH(INT(BA765/8)+1,INDIRECT("'"&amp;B765&amp;"'!B4:B15"),0)+3)=1,4,0)))),"")</f>
        <v/>
      </c>
      <c r="H765" t="str" cm="1">
        <f t="array" aca="1" ref="H765" ca="1">IFERROR(IFERROR(INDIRECT("'"&amp;B765&amp;"'!AE"&amp;MATCH(INT(BA765/8)+1,INDIRECT("'"&amp;B765&amp;"'!B4:B15"),0)+3),0)-G765,"")</f>
        <v/>
      </c>
      <c r="I765" t="e">
        <f ca="1">H765+H766+H767</f>
        <v>#VALUE!</v>
      </c>
      <c r="J765" t="str">
        <f ca="1">IFERROR(ABS(SUM(I765,-F766,-E766))+ABS(SUM(IF(D765="Traversal",15,IF(D765="High",10,IF(D765="Mid",6,IF(D765="Low",4,0))))-G765)),"")</f>
        <v/>
      </c>
      <c r="K765" t="str" cm="1">
        <f t="array" aca="1" ref="K765" ca="1">IFERROR(INDIRECT("'"&amp;B765&amp;"'!AG"&amp;MATCH(INT(BA765/8)+1,INDIRECT("'"&amp;B765&amp;"'!B4:B15"),0)+3),"")</f>
        <v/>
      </c>
      <c r="M765" t="str">
        <f t="shared" ca="1" si="212"/>
        <v/>
      </c>
      <c r="N765" t="str">
        <f t="shared" si="212"/>
        <v/>
      </c>
      <c r="O765" t="str">
        <f t="shared" si="212"/>
        <v/>
      </c>
      <c r="P765" t="str">
        <f t="shared" si="212"/>
        <v/>
      </c>
      <c r="Q765" t="str">
        <f t="shared" si="212"/>
        <v/>
      </c>
      <c r="R765" t="str">
        <f t="shared" si="212"/>
        <v/>
      </c>
      <c r="S765" t="str">
        <f t="shared" si="212"/>
        <v/>
      </c>
      <c r="T765" t="str">
        <f t="shared" si="212"/>
        <v/>
      </c>
      <c r="U765" t="str">
        <f t="shared" si="212"/>
        <v/>
      </c>
      <c r="V765" t="str">
        <f t="shared" si="212"/>
        <v/>
      </c>
      <c r="W765" t="str">
        <f t="shared" si="212"/>
        <v/>
      </c>
      <c r="X765" t="str">
        <f t="shared" si="212"/>
        <v/>
      </c>
      <c r="Y765" t="str">
        <f t="shared" si="212"/>
        <v/>
      </c>
      <c r="Z765" t="str">
        <f t="shared" si="212"/>
        <v/>
      </c>
      <c r="AA765" t="str">
        <f t="shared" si="212"/>
        <v/>
      </c>
      <c r="AB765" t="str">
        <f t="shared" si="212"/>
        <v/>
      </c>
      <c r="AC765" t="str">
        <f t="shared" si="211"/>
        <v/>
      </c>
      <c r="AD765" t="str">
        <f t="shared" si="211"/>
        <v/>
      </c>
      <c r="AE765" t="str">
        <f t="shared" si="211"/>
        <v/>
      </c>
      <c r="AF765" t="str">
        <f t="shared" si="211"/>
        <v/>
      </c>
      <c r="AG765" t="str">
        <f t="shared" si="211"/>
        <v/>
      </c>
      <c r="AH765" t="str">
        <f t="shared" si="211"/>
        <v/>
      </c>
      <c r="AI765" t="str">
        <f t="shared" si="211"/>
        <v/>
      </c>
      <c r="AJ765" t="str">
        <f t="shared" si="211"/>
        <v/>
      </c>
      <c r="AK765" t="str">
        <f t="shared" si="211"/>
        <v/>
      </c>
      <c r="AL765" t="str">
        <f t="shared" si="211"/>
        <v/>
      </c>
      <c r="AM765" t="str">
        <f t="shared" si="211"/>
        <v/>
      </c>
      <c r="AN765" t="str">
        <f t="shared" si="211"/>
        <v/>
      </c>
      <c r="AO765" t="str">
        <f t="shared" si="211"/>
        <v/>
      </c>
      <c r="AP765" t="str">
        <f t="shared" si="211"/>
        <v/>
      </c>
      <c r="AQ765" t="str">
        <f t="shared" si="211"/>
        <v/>
      </c>
      <c r="AR765" t="str">
        <f t="shared" si="213"/>
        <v/>
      </c>
      <c r="AS765" t="str">
        <f t="shared" si="213"/>
        <v/>
      </c>
      <c r="AT765" t="str">
        <f t="shared" si="213"/>
        <v/>
      </c>
      <c r="AU765" t="str">
        <f t="shared" si="213"/>
        <v/>
      </c>
      <c r="AV765" t="str">
        <f t="shared" si="213"/>
        <v/>
      </c>
      <c r="AW765" t="str">
        <f t="shared" si="213"/>
        <v/>
      </c>
      <c r="AX765" t="str">
        <f t="shared" si="213"/>
        <v/>
      </c>
      <c r="AY765" t="str">
        <f t="shared" si="213"/>
        <v/>
      </c>
      <c r="BA765">
        <v>765</v>
      </c>
      <c r="BB765">
        <f t="shared" si="210"/>
        <v>96</v>
      </c>
    </row>
    <row r="766" spans="1:54">
      <c r="A766" s="77"/>
      <c r="E766" s="78"/>
      <c r="F766" s="78"/>
      <c r="G766" t="str" cm="1">
        <f t="array" aca="1" ref="G766" ca="1">IFERROR(IF(INDIRECT("'"&amp;B766&amp;"'!Z"&amp;MATCH(INT(BA766/8)+1,INDIRECT("'"&amp;B766&amp;"'!B4:B15"),0)+3)=1,15,IF(INDIRECT("'"&amp;B766&amp;"'!X"&amp;MATCH(INT(BA766/8)+1,INDIRECT("'"&amp;B766&amp;"'!B4:B15"),0)+3)=1,10,IF(INDIRECT("'"&amp;B766&amp;"'!V"&amp;MATCH(INT(BA766/8)+1,INDIRECT("'"&amp;B766&amp;"'!B4:B15"),0)+3)=1,6,IF(INDIRECT("'"&amp;B766&amp;"'!V"&amp;MATCH(INT(BA766/8)+1,INDIRECT("'"&amp;B766&amp;"'!B4:B15"),0)+3)=1,4,0)))),"")</f>
        <v/>
      </c>
      <c r="H766" t="str" cm="1">
        <f t="array" aca="1" ref="H766" ca="1">IFERROR(IFERROR(INDIRECT("'"&amp;B766&amp;"'!AE"&amp;MATCH(INT(BA766/8)+1,INDIRECT("'"&amp;B766&amp;"'!B4:B15"),0)+3),0)-G766,"")</f>
        <v/>
      </c>
      <c r="I766" t="e">
        <f ca="1">H765+H766+H767</f>
        <v>#VALUE!</v>
      </c>
      <c r="J766" t="str">
        <f ca="1">IFERROR(ABS(SUM(I766,-F766,-E766))+ABS(SUM(IF(D766="Traversal",15,IF(D766="High",10,IF(D766="Mid",6,IF(D766="Low",4,0))))-G766)),"")</f>
        <v/>
      </c>
      <c r="K766" t="str" cm="1">
        <f t="array" aca="1" ref="K766" ca="1">IFERROR(INDIRECT("'"&amp;B766&amp;"'!AG"&amp;MATCH(INT(BA766/8)+1,INDIRECT("'"&amp;B766&amp;"'!B4:B15"),0)+3),"")</f>
        <v/>
      </c>
      <c r="M766" t="str">
        <f t="shared" ca="1" si="212"/>
        <v/>
      </c>
      <c r="N766" t="str">
        <f t="shared" si="212"/>
        <v/>
      </c>
      <c r="O766" t="str">
        <f t="shared" si="212"/>
        <v/>
      </c>
      <c r="P766" t="str">
        <f t="shared" si="212"/>
        <v/>
      </c>
      <c r="Q766" t="str">
        <f t="shared" si="212"/>
        <v/>
      </c>
      <c r="R766" t="str">
        <f t="shared" si="212"/>
        <v/>
      </c>
      <c r="S766" t="str">
        <f t="shared" si="212"/>
        <v/>
      </c>
      <c r="T766" t="str">
        <f t="shared" si="212"/>
        <v/>
      </c>
      <c r="U766" t="str">
        <f t="shared" si="212"/>
        <v/>
      </c>
      <c r="V766" t="str">
        <f t="shared" si="212"/>
        <v/>
      </c>
      <c r="W766" t="str">
        <f t="shared" si="212"/>
        <v/>
      </c>
      <c r="X766" t="str">
        <f t="shared" si="212"/>
        <v/>
      </c>
      <c r="Y766" t="str">
        <f t="shared" si="212"/>
        <v/>
      </c>
      <c r="Z766" t="str">
        <f t="shared" si="212"/>
        <v/>
      </c>
      <c r="AA766" t="str">
        <f t="shared" si="212"/>
        <v/>
      </c>
      <c r="AB766" t="str">
        <f t="shared" si="212"/>
        <v/>
      </c>
      <c r="AC766" t="str">
        <f t="shared" si="211"/>
        <v/>
      </c>
      <c r="AD766" t="str">
        <f t="shared" si="211"/>
        <v/>
      </c>
      <c r="AE766" t="str">
        <f t="shared" si="211"/>
        <v/>
      </c>
      <c r="AF766" t="str">
        <f t="shared" si="211"/>
        <v/>
      </c>
      <c r="AG766" t="str">
        <f t="shared" si="211"/>
        <v/>
      </c>
      <c r="AH766" t="str">
        <f t="shared" si="211"/>
        <v/>
      </c>
      <c r="AI766" t="str">
        <f t="shared" si="211"/>
        <v/>
      </c>
      <c r="AJ766" t="str">
        <f t="shared" si="211"/>
        <v/>
      </c>
      <c r="AK766" t="str">
        <f t="shared" si="211"/>
        <v/>
      </c>
      <c r="AL766" t="str">
        <f t="shared" si="211"/>
        <v/>
      </c>
      <c r="AM766" t="str">
        <f t="shared" si="211"/>
        <v/>
      </c>
      <c r="AN766" t="str">
        <f t="shared" si="211"/>
        <v/>
      </c>
      <c r="AO766" t="str">
        <f t="shared" si="211"/>
        <v/>
      </c>
      <c r="AP766" t="str">
        <f t="shared" si="211"/>
        <v/>
      </c>
      <c r="AQ766" t="str">
        <f t="shared" si="211"/>
        <v/>
      </c>
      <c r="AR766" t="str">
        <f t="shared" si="213"/>
        <v/>
      </c>
      <c r="AS766" t="str">
        <f t="shared" si="213"/>
        <v/>
      </c>
      <c r="AT766" t="str">
        <f t="shared" si="213"/>
        <v/>
      </c>
      <c r="AU766" t="str">
        <f t="shared" si="213"/>
        <v/>
      </c>
      <c r="AV766" t="str">
        <f t="shared" si="213"/>
        <v/>
      </c>
      <c r="AW766" t="str">
        <f t="shared" si="213"/>
        <v/>
      </c>
      <c r="AX766" t="str">
        <f t="shared" si="213"/>
        <v/>
      </c>
      <c r="AY766" t="str">
        <f t="shared" si="213"/>
        <v/>
      </c>
      <c r="BA766">
        <v>766</v>
      </c>
      <c r="BB766">
        <f t="shared" si="210"/>
        <v>96</v>
      </c>
    </row>
    <row r="767" spans="1:54">
      <c r="A767" s="77"/>
      <c r="E767" s="78"/>
      <c r="F767" s="78"/>
      <c r="G767" t="str" cm="1">
        <f t="array" aca="1" ref="G767" ca="1">IFERROR(IF(INDIRECT("'"&amp;B767&amp;"'!Z"&amp;MATCH(INT(BA767/8)+1,INDIRECT("'"&amp;B767&amp;"'!B4:B15"),0)+3)=1,15,IF(INDIRECT("'"&amp;B767&amp;"'!X"&amp;MATCH(INT(BA767/8)+1,INDIRECT("'"&amp;B767&amp;"'!B4:B15"),0)+3)=1,10,IF(INDIRECT("'"&amp;B767&amp;"'!V"&amp;MATCH(INT(BA767/8)+1,INDIRECT("'"&amp;B767&amp;"'!B4:B15"),0)+3)=1,6,IF(INDIRECT("'"&amp;B767&amp;"'!V"&amp;MATCH(INT(BA767/8)+1,INDIRECT("'"&amp;B767&amp;"'!B4:B15"),0)+3)=1,4,0)))),"")</f>
        <v/>
      </c>
      <c r="H767" t="str" cm="1">
        <f t="array" aca="1" ref="H767" ca="1">IFERROR(IFERROR(INDIRECT("'"&amp;B767&amp;"'!AE"&amp;MATCH(INT(BA767/8)+1,INDIRECT("'"&amp;B767&amp;"'!B4:B15"),0)+3),0)-G767,"")</f>
        <v/>
      </c>
      <c r="I767" t="e">
        <f ca="1">H765+H766+H767</f>
        <v>#VALUE!</v>
      </c>
      <c r="J767" t="str">
        <f ca="1">IFERROR(ABS(SUM(I767,-F766,-E766))+ABS(SUM(IF(D767="Traversal",15,IF(D767="High",10,IF(D767="Mid",6,IF(D767="Low",4,0))))-G767)),"")</f>
        <v/>
      </c>
      <c r="K767" t="str" cm="1">
        <f t="array" aca="1" ref="K767" ca="1">IFERROR(INDIRECT("'"&amp;B767&amp;"'!AG"&amp;MATCH(INT(BA767/8)+1,INDIRECT("'"&amp;B767&amp;"'!B4:B15"),0)+3),"")</f>
        <v/>
      </c>
      <c r="M767" t="str">
        <f t="shared" ca="1" si="212"/>
        <v/>
      </c>
      <c r="N767" t="str">
        <f t="shared" si="212"/>
        <v/>
      </c>
      <c r="O767" t="str">
        <f t="shared" si="212"/>
        <v/>
      </c>
      <c r="P767" t="str">
        <f t="shared" si="212"/>
        <v/>
      </c>
      <c r="Q767" t="str">
        <f t="shared" si="212"/>
        <v/>
      </c>
      <c r="R767" t="str">
        <f t="shared" si="212"/>
        <v/>
      </c>
      <c r="S767" t="str">
        <f t="shared" si="212"/>
        <v/>
      </c>
      <c r="T767" t="str">
        <f t="shared" si="212"/>
        <v/>
      </c>
      <c r="U767" t="str">
        <f t="shared" si="212"/>
        <v/>
      </c>
      <c r="V767" t="str">
        <f t="shared" si="212"/>
        <v/>
      </c>
      <c r="W767" t="str">
        <f t="shared" si="212"/>
        <v/>
      </c>
      <c r="X767" t="str">
        <f t="shared" si="212"/>
        <v/>
      </c>
      <c r="Y767" t="str">
        <f t="shared" si="212"/>
        <v/>
      </c>
      <c r="Z767" t="str">
        <f t="shared" si="212"/>
        <v/>
      </c>
      <c r="AA767" t="str">
        <f t="shared" si="212"/>
        <v/>
      </c>
      <c r="AB767" t="str">
        <f t="shared" si="212"/>
        <v/>
      </c>
      <c r="AC767" t="str">
        <f t="shared" si="211"/>
        <v/>
      </c>
      <c r="AD767" t="str">
        <f t="shared" si="211"/>
        <v/>
      </c>
      <c r="AE767" t="str">
        <f t="shared" si="211"/>
        <v/>
      </c>
      <c r="AF767" t="str">
        <f t="shared" si="211"/>
        <v/>
      </c>
      <c r="AG767" t="str">
        <f t="shared" si="211"/>
        <v/>
      </c>
      <c r="AH767" t="str">
        <f t="shared" si="211"/>
        <v/>
      </c>
      <c r="AI767" t="str">
        <f t="shared" si="211"/>
        <v/>
      </c>
      <c r="AJ767" t="str">
        <f t="shared" si="211"/>
        <v/>
      </c>
      <c r="AK767" t="str">
        <f t="shared" si="211"/>
        <v/>
      </c>
      <c r="AL767" t="str">
        <f t="shared" si="211"/>
        <v/>
      </c>
      <c r="AM767" t="str">
        <f t="shared" si="211"/>
        <v/>
      </c>
      <c r="AN767" t="str">
        <f t="shared" si="211"/>
        <v/>
      </c>
      <c r="AO767" t="str">
        <f t="shared" si="211"/>
        <v/>
      </c>
      <c r="AP767" t="str">
        <f t="shared" si="211"/>
        <v/>
      </c>
      <c r="AQ767" t="str">
        <f t="shared" si="211"/>
        <v/>
      </c>
      <c r="AR767" t="str">
        <f t="shared" si="213"/>
        <v/>
      </c>
      <c r="AS767" t="str">
        <f t="shared" si="213"/>
        <v/>
      </c>
      <c r="AT767" t="str">
        <f t="shared" si="213"/>
        <v/>
      </c>
      <c r="AU767" t="str">
        <f t="shared" si="213"/>
        <v/>
      </c>
      <c r="AV767" t="str">
        <f t="shared" si="213"/>
        <v/>
      </c>
      <c r="AW767" t="str">
        <f t="shared" si="213"/>
        <v/>
      </c>
      <c r="AX767" t="str">
        <f t="shared" si="213"/>
        <v/>
      </c>
      <c r="AY767" t="str">
        <f t="shared" si="213"/>
        <v/>
      </c>
      <c r="BA767">
        <v>767</v>
      </c>
      <c r="BB767">
        <f t="shared" si="210"/>
        <v>96</v>
      </c>
    </row>
    <row r="768" spans="1:54">
      <c r="A768" s="77"/>
      <c r="E768" s="78"/>
      <c r="F768" s="78"/>
      <c r="G768" t="str" cm="1">
        <f t="array" aca="1" ref="G768" ca="1">IFERROR(IF(INDIRECT("'"&amp;B768&amp;"'!Z"&amp;MATCH(INT(BA768/8)+1,INDIRECT("'"&amp;B768&amp;"'!B4:B15"),0)+3)=1,15,IF(INDIRECT("'"&amp;B768&amp;"'!X"&amp;MATCH(INT(BA768/8)+1,INDIRECT("'"&amp;B768&amp;"'!B4:B15"),0)+3)=1,10,IF(INDIRECT("'"&amp;B768&amp;"'!V"&amp;MATCH(INT(BA768/8)+1,INDIRECT("'"&amp;B768&amp;"'!B4:B15"),0)+3)=1,6,IF(INDIRECT("'"&amp;B768&amp;"'!V"&amp;MATCH(INT(BA768/8)+1,INDIRECT("'"&amp;B768&amp;"'!B4:B15"),0)+3)=1,4,0)))),"")</f>
        <v/>
      </c>
      <c r="H768" t="str" cm="1">
        <f t="array" aca="1" ref="H768" ca="1">IFERROR(IFERROR(INDIRECT("'"&amp;B768&amp;"'!AE"&amp;MATCH(INT(BA768/8)+1,INDIRECT("'"&amp;B768&amp;"'!B4:B15"),0)+3),0)-G768,"")</f>
        <v/>
      </c>
      <c r="K768" t="str" cm="1">
        <f t="array" aca="1" ref="K768" ca="1">IFERROR(INDIRECT("'"&amp;B768&amp;"'!AG"&amp;MATCH(INT(BA768/8)+1,INDIRECT("'"&amp;B768&amp;"'!B4:B15"),0)+3),"")</f>
        <v/>
      </c>
      <c r="M768" t="str">
        <f t="shared" ca="1" si="212"/>
        <v/>
      </c>
      <c r="N768" t="str">
        <f t="shared" si="212"/>
        <v/>
      </c>
      <c r="O768" t="str">
        <f t="shared" si="212"/>
        <v/>
      </c>
      <c r="P768" t="str">
        <f t="shared" si="212"/>
        <v/>
      </c>
      <c r="Q768" t="str">
        <f t="shared" si="212"/>
        <v/>
      </c>
      <c r="R768" t="str">
        <f t="shared" si="212"/>
        <v/>
      </c>
      <c r="S768" t="str">
        <f t="shared" si="212"/>
        <v/>
      </c>
      <c r="T768" t="str">
        <f t="shared" si="212"/>
        <v/>
      </c>
      <c r="U768" t="str">
        <f t="shared" si="212"/>
        <v/>
      </c>
      <c r="V768" t="str">
        <f t="shared" si="212"/>
        <v/>
      </c>
      <c r="W768" t="str">
        <f t="shared" si="212"/>
        <v/>
      </c>
      <c r="X768" t="str">
        <f t="shared" si="212"/>
        <v/>
      </c>
      <c r="Y768" t="str">
        <f t="shared" si="212"/>
        <v/>
      </c>
      <c r="Z768" t="str">
        <f t="shared" si="212"/>
        <v/>
      </c>
      <c r="AA768" t="str">
        <f t="shared" si="212"/>
        <v/>
      </c>
      <c r="AB768" t="str">
        <f t="shared" si="212"/>
        <v/>
      </c>
      <c r="AC768" t="str">
        <f t="shared" si="211"/>
        <v/>
      </c>
      <c r="AD768" t="str">
        <f t="shared" si="211"/>
        <v/>
      </c>
      <c r="AE768" t="str">
        <f t="shared" si="211"/>
        <v/>
      </c>
      <c r="AF768" t="str">
        <f t="shared" si="211"/>
        <v/>
      </c>
      <c r="AG768" t="str">
        <f t="shared" si="211"/>
        <v/>
      </c>
      <c r="AH768" t="str">
        <f t="shared" si="211"/>
        <v/>
      </c>
      <c r="AI768" t="str">
        <f t="shared" si="211"/>
        <v/>
      </c>
      <c r="AJ768" t="str">
        <f t="shared" si="211"/>
        <v/>
      </c>
      <c r="AK768" t="str">
        <f t="shared" si="211"/>
        <v/>
      </c>
      <c r="AL768" t="str">
        <f t="shared" si="211"/>
        <v/>
      </c>
      <c r="AM768" t="str">
        <f t="shared" si="211"/>
        <v/>
      </c>
      <c r="AN768" t="str">
        <f t="shared" si="211"/>
        <v/>
      </c>
      <c r="AO768" t="str">
        <f t="shared" si="211"/>
        <v/>
      </c>
      <c r="AP768" t="str">
        <f t="shared" si="211"/>
        <v/>
      </c>
      <c r="AQ768" t="str">
        <f t="shared" si="211"/>
        <v/>
      </c>
      <c r="AR768" t="str">
        <f t="shared" si="213"/>
        <v/>
      </c>
      <c r="AS768" t="str">
        <f t="shared" si="213"/>
        <v/>
      </c>
      <c r="AT768" t="str">
        <f t="shared" si="213"/>
        <v/>
      </c>
      <c r="AU768" t="str">
        <f t="shared" si="213"/>
        <v/>
      </c>
      <c r="AV768" t="str">
        <f t="shared" si="213"/>
        <v/>
      </c>
      <c r="AW768" t="str">
        <f t="shared" si="213"/>
        <v/>
      </c>
      <c r="AX768" t="str">
        <f t="shared" si="213"/>
        <v/>
      </c>
      <c r="AY768" t="str">
        <f t="shared" si="213"/>
        <v/>
      </c>
      <c r="BA768">
        <v>768</v>
      </c>
      <c r="BB768">
        <f t="shared" si="210"/>
        <v>97</v>
      </c>
    </row>
    <row r="769" spans="1:54">
      <c r="A769" s="77"/>
      <c r="E769" s="78"/>
      <c r="F769" s="78"/>
      <c r="G769" t="str" cm="1">
        <f t="array" aca="1" ref="G769" ca="1">IFERROR(IF(INDIRECT("'"&amp;B769&amp;"'!Z"&amp;MATCH(INT(BA769/8)+1,INDIRECT("'"&amp;B769&amp;"'!B4:B15"),0)+3)=1,15,IF(INDIRECT("'"&amp;B769&amp;"'!X"&amp;MATCH(INT(BA769/8)+1,INDIRECT("'"&amp;B769&amp;"'!B4:B15"),0)+3)=1,10,IF(INDIRECT("'"&amp;B769&amp;"'!V"&amp;MATCH(INT(BA769/8)+1,INDIRECT("'"&amp;B769&amp;"'!B4:B15"),0)+3)=1,6,IF(INDIRECT("'"&amp;B769&amp;"'!V"&amp;MATCH(INT(BA769/8)+1,INDIRECT("'"&amp;B769&amp;"'!B4:B15"),0)+3)=1,4,0)))),"")</f>
        <v/>
      </c>
      <c r="H769" t="str" cm="1">
        <f t="array" aca="1" ref="H769" ca="1">IFERROR(IFERROR(INDIRECT("'"&amp;B769&amp;"'!AE"&amp;MATCH(INT(BA769/8)+1,INDIRECT("'"&amp;B769&amp;"'!B4:B15"),0)+3),0)-G769,"")</f>
        <v/>
      </c>
      <c r="K769" t="str" cm="1">
        <f t="array" aca="1" ref="K769" ca="1">IFERROR(INDIRECT("'"&amp;B769&amp;"'!AG"&amp;MATCH(INT(BA769/8)+1,INDIRECT("'"&amp;B769&amp;"'!B4:B15"),0)+3),"")</f>
        <v/>
      </c>
      <c r="M769" t="str">
        <f t="shared" ca="1" si="212"/>
        <v/>
      </c>
      <c r="N769" t="str">
        <f t="shared" si="212"/>
        <v/>
      </c>
      <c r="O769" t="str">
        <f t="shared" si="212"/>
        <v/>
      </c>
      <c r="P769" t="str">
        <f t="shared" si="212"/>
        <v/>
      </c>
      <c r="Q769" t="str">
        <f t="shared" si="212"/>
        <v/>
      </c>
      <c r="R769" t="str">
        <f t="shared" si="212"/>
        <v/>
      </c>
      <c r="S769" t="str">
        <f t="shared" si="212"/>
        <v/>
      </c>
      <c r="T769" t="str">
        <f t="shared" si="212"/>
        <v/>
      </c>
      <c r="U769" t="str">
        <f t="shared" si="212"/>
        <v/>
      </c>
      <c r="V769" t="str">
        <f t="shared" si="212"/>
        <v/>
      </c>
      <c r="W769" t="str">
        <f t="shared" si="212"/>
        <v/>
      </c>
      <c r="X769" t="str">
        <f t="shared" si="212"/>
        <v/>
      </c>
      <c r="Y769" t="str">
        <f t="shared" si="212"/>
        <v/>
      </c>
      <c r="Z769" t="str">
        <f t="shared" si="212"/>
        <v/>
      </c>
      <c r="AA769" t="str">
        <f t="shared" si="212"/>
        <v/>
      </c>
      <c r="AB769" t="str">
        <f t="shared" si="212"/>
        <v/>
      </c>
      <c r="AC769" t="str">
        <f t="shared" si="211"/>
        <v/>
      </c>
      <c r="AD769" t="str">
        <f t="shared" si="211"/>
        <v/>
      </c>
      <c r="AE769" t="str">
        <f t="shared" si="211"/>
        <v/>
      </c>
      <c r="AF769" t="str">
        <f t="shared" si="211"/>
        <v/>
      </c>
      <c r="AG769" t="str">
        <f t="shared" si="211"/>
        <v/>
      </c>
      <c r="AH769" t="str">
        <f t="shared" si="211"/>
        <v/>
      </c>
      <c r="AI769" t="str">
        <f t="shared" si="211"/>
        <v/>
      </c>
      <c r="AJ769" t="str">
        <f t="shared" si="211"/>
        <v/>
      </c>
      <c r="AK769" t="str">
        <f t="shared" si="211"/>
        <v/>
      </c>
      <c r="AL769" t="str">
        <f t="shared" si="211"/>
        <v/>
      </c>
      <c r="AM769" t="str">
        <f t="shared" si="211"/>
        <v/>
      </c>
      <c r="AN769" t="str">
        <f t="shared" si="211"/>
        <v/>
      </c>
      <c r="AO769" t="str">
        <f t="shared" si="211"/>
        <v/>
      </c>
      <c r="AP769" t="str">
        <f t="shared" si="211"/>
        <v/>
      </c>
      <c r="AQ769" t="str">
        <f t="shared" si="211"/>
        <v/>
      </c>
      <c r="AR769" t="str">
        <f t="shared" si="213"/>
        <v/>
      </c>
      <c r="AS769" t="str">
        <f t="shared" si="213"/>
        <v/>
      </c>
      <c r="AT769" t="str">
        <f t="shared" si="213"/>
        <v/>
      </c>
      <c r="AU769" t="str">
        <f t="shared" si="213"/>
        <v/>
      </c>
      <c r="AV769" t="str">
        <f t="shared" si="213"/>
        <v/>
      </c>
      <c r="AW769" t="str">
        <f t="shared" si="213"/>
        <v/>
      </c>
      <c r="AX769" t="str">
        <f t="shared" si="213"/>
        <v/>
      </c>
      <c r="AY769" t="str">
        <f t="shared" si="213"/>
        <v/>
      </c>
      <c r="BA769">
        <v>769</v>
      </c>
      <c r="BB769">
        <f t="shared" si="210"/>
        <v>97</v>
      </c>
    </row>
    <row r="770" spans="1:54">
      <c r="A770" s="77"/>
      <c r="E770" s="78"/>
      <c r="F770" s="78"/>
      <c r="G770" t="str" cm="1">
        <f t="array" aca="1" ref="G770" ca="1">IFERROR(IF(INDIRECT("'"&amp;B770&amp;"'!Z"&amp;MATCH(INT(BA770/8)+1,INDIRECT("'"&amp;B770&amp;"'!B4:B15"),0)+3)=1,15,IF(INDIRECT("'"&amp;B770&amp;"'!X"&amp;MATCH(INT(BA770/8)+1,INDIRECT("'"&amp;B770&amp;"'!B4:B15"),0)+3)=1,10,IF(INDIRECT("'"&amp;B770&amp;"'!V"&amp;MATCH(INT(BA770/8)+1,INDIRECT("'"&amp;B770&amp;"'!B4:B15"),0)+3)=1,6,IF(INDIRECT("'"&amp;B770&amp;"'!V"&amp;MATCH(INT(BA770/8)+1,INDIRECT("'"&amp;B770&amp;"'!B4:B15"),0)+3)=1,4,0)))),"")</f>
        <v/>
      </c>
      <c r="H770" t="str" cm="1">
        <f t="array" aca="1" ref="H770" ca="1">IFERROR(IFERROR(INDIRECT("'"&amp;B770&amp;"'!AE"&amp;MATCH(INT(BA770/8)+1,INDIRECT("'"&amp;B770&amp;"'!B4:B15"),0)+3),0)-G770,"")</f>
        <v/>
      </c>
      <c r="I770" t="e">
        <f ca="1">H770+H771+H772</f>
        <v>#VALUE!</v>
      </c>
      <c r="J770" t="str">
        <f ca="1">IFERROR(ABS(SUM(I770,-F771,-E771))+ABS(SUM(IF(D770="Traversal",15,IF(D770="High",10,IF(D770="Mid",6,IF(D770="Low",4,0))))-G770)),"")</f>
        <v/>
      </c>
      <c r="K770" t="str" cm="1">
        <f t="array" aca="1" ref="K770" ca="1">IFERROR(INDIRECT("'"&amp;B770&amp;"'!AG"&amp;MATCH(INT(BA770/8)+1,INDIRECT("'"&amp;B770&amp;"'!B4:B15"),0)+3),"")</f>
        <v/>
      </c>
      <c r="M770" t="str">
        <f t="shared" ca="1" si="212"/>
        <v/>
      </c>
      <c r="N770" t="str">
        <f t="shared" si="212"/>
        <v/>
      </c>
      <c r="O770" t="str">
        <f t="shared" si="212"/>
        <v/>
      </c>
      <c r="P770" t="str">
        <f t="shared" si="212"/>
        <v/>
      </c>
      <c r="Q770" t="str">
        <f t="shared" si="212"/>
        <v/>
      </c>
      <c r="R770" t="str">
        <f t="shared" si="212"/>
        <v/>
      </c>
      <c r="S770" t="str">
        <f t="shared" si="212"/>
        <v/>
      </c>
      <c r="T770" t="str">
        <f t="shared" si="212"/>
        <v/>
      </c>
      <c r="U770" t="str">
        <f t="shared" si="212"/>
        <v/>
      </c>
      <c r="V770" t="str">
        <f t="shared" si="212"/>
        <v/>
      </c>
      <c r="W770" t="str">
        <f t="shared" si="212"/>
        <v/>
      </c>
      <c r="X770" t="str">
        <f t="shared" si="212"/>
        <v/>
      </c>
      <c r="Y770" t="str">
        <f t="shared" si="212"/>
        <v/>
      </c>
      <c r="Z770" t="str">
        <f t="shared" si="212"/>
        <v/>
      </c>
      <c r="AA770" t="str">
        <f t="shared" si="212"/>
        <v/>
      </c>
      <c r="AB770" t="str">
        <f t="shared" si="212"/>
        <v/>
      </c>
      <c r="AC770" t="str">
        <f t="shared" si="211"/>
        <v/>
      </c>
      <c r="AD770" t="str">
        <f t="shared" si="211"/>
        <v/>
      </c>
      <c r="AE770" t="str">
        <f t="shared" si="211"/>
        <v/>
      </c>
      <c r="AF770" t="str">
        <f t="shared" si="211"/>
        <v/>
      </c>
      <c r="AG770" t="str">
        <f t="shared" si="211"/>
        <v/>
      </c>
      <c r="AH770" t="str">
        <f t="shared" si="211"/>
        <v/>
      </c>
      <c r="AI770" t="str">
        <f t="shared" si="211"/>
        <v/>
      </c>
      <c r="AJ770" t="str">
        <f t="shared" si="211"/>
        <v/>
      </c>
      <c r="AK770" t="str">
        <f t="shared" si="211"/>
        <v/>
      </c>
      <c r="AL770" t="str">
        <f t="shared" si="211"/>
        <v/>
      </c>
      <c r="AM770" t="str">
        <f t="shared" si="211"/>
        <v/>
      </c>
      <c r="AN770" t="str">
        <f t="shared" si="211"/>
        <v/>
      </c>
      <c r="AO770" t="str">
        <f t="shared" si="211"/>
        <v/>
      </c>
      <c r="AP770" t="str">
        <f t="shared" si="211"/>
        <v/>
      </c>
      <c r="AQ770" t="str">
        <f t="shared" si="211"/>
        <v/>
      </c>
      <c r="AR770" t="str">
        <f t="shared" si="213"/>
        <v/>
      </c>
      <c r="AS770" t="str">
        <f t="shared" si="213"/>
        <v/>
      </c>
      <c r="AT770" t="str">
        <f t="shared" si="213"/>
        <v/>
      </c>
      <c r="AU770" t="str">
        <f t="shared" si="213"/>
        <v/>
      </c>
      <c r="AV770" t="str">
        <f t="shared" si="213"/>
        <v/>
      </c>
      <c r="AW770" t="str">
        <f t="shared" si="213"/>
        <v/>
      </c>
      <c r="AX770" t="str">
        <f t="shared" si="213"/>
        <v/>
      </c>
      <c r="AY770" t="str">
        <f t="shared" si="213"/>
        <v/>
      </c>
      <c r="BA770">
        <v>770</v>
      </c>
      <c r="BB770">
        <f t="shared" si="210"/>
        <v>97</v>
      </c>
    </row>
    <row r="771" spans="1:54">
      <c r="A771" s="77"/>
      <c r="E771" s="78"/>
      <c r="F771" s="78"/>
      <c r="G771" t="str" cm="1">
        <f t="array" aca="1" ref="G771" ca="1">IFERROR(IF(INDIRECT("'"&amp;B771&amp;"'!Z"&amp;MATCH(INT(BA771/8)+1,INDIRECT("'"&amp;B771&amp;"'!B4:B15"),0)+3)=1,15,IF(INDIRECT("'"&amp;B771&amp;"'!X"&amp;MATCH(INT(BA771/8)+1,INDIRECT("'"&amp;B771&amp;"'!B4:B15"),0)+3)=1,10,IF(INDIRECT("'"&amp;B771&amp;"'!V"&amp;MATCH(INT(BA771/8)+1,INDIRECT("'"&amp;B771&amp;"'!B4:B15"),0)+3)=1,6,IF(INDIRECT("'"&amp;B771&amp;"'!V"&amp;MATCH(INT(BA771/8)+1,INDIRECT("'"&amp;B771&amp;"'!B4:B15"),0)+3)=1,4,0)))),"")</f>
        <v/>
      </c>
      <c r="H771" t="str" cm="1">
        <f t="array" aca="1" ref="H771" ca="1">IFERROR(IFERROR(INDIRECT("'"&amp;B771&amp;"'!AE"&amp;MATCH(INT(BA771/8)+1,INDIRECT("'"&amp;B771&amp;"'!B4:B15"),0)+3),0)-G771,"")</f>
        <v/>
      </c>
      <c r="I771" t="e">
        <f ca="1">H770+H771+H772</f>
        <v>#VALUE!</v>
      </c>
      <c r="J771" t="str">
        <f ca="1">IFERROR(ABS(SUM(I771,-F771,-E771))+ABS(SUM(IF(D771="Traversal",15,IF(D771="High",10,IF(D771="Mid",6,IF(D771="Low",4,0))))-G771)),"")</f>
        <v/>
      </c>
      <c r="K771" t="str" cm="1">
        <f t="array" aca="1" ref="K771" ca="1">IFERROR(INDIRECT("'"&amp;B771&amp;"'!AG"&amp;MATCH(INT(BA771/8)+1,INDIRECT("'"&amp;B771&amp;"'!B4:B15"),0)+3),"")</f>
        <v/>
      </c>
      <c r="M771" t="str">
        <f t="shared" ca="1" si="212"/>
        <v/>
      </c>
      <c r="N771" t="str">
        <f t="shared" si="212"/>
        <v/>
      </c>
      <c r="O771" t="str">
        <f t="shared" si="212"/>
        <v/>
      </c>
      <c r="P771" t="str">
        <f t="shared" si="212"/>
        <v/>
      </c>
      <c r="Q771" t="str">
        <f t="shared" si="212"/>
        <v/>
      </c>
      <c r="R771" t="str">
        <f t="shared" si="212"/>
        <v/>
      </c>
      <c r="S771" t="str">
        <f t="shared" si="212"/>
        <v/>
      </c>
      <c r="T771" t="str">
        <f t="shared" si="212"/>
        <v/>
      </c>
      <c r="U771" t="str">
        <f t="shared" si="212"/>
        <v/>
      </c>
      <c r="V771" t="str">
        <f t="shared" si="212"/>
        <v/>
      </c>
      <c r="W771" t="str">
        <f t="shared" si="212"/>
        <v/>
      </c>
      <c r="X771" t="str">
        <f t="shared" si="212"/>
        <v/>
      </c>
      <c r="Y771" t="str">
        <f t="shared" si="212"/>
        <v/>
      </c>
      <c r="Z771" t="str">
        <f t="shared" si="212"/>
        <v/>
      </c>
      <c r="AA771" t="str">
        <f t="shared" si="212"/>
        <v/>
      </c>
      <c r="AB771" t="str">
        <f t="shared" si="212"/>
        <v/>
      </c>
      <c r="AC771" t="str">
        <f t="shared" si="211"/>
        <v/>
      </c>
      <c r="AD771" t="str">
        <f t="shared" si="211"/>
        <v/>
      </c>
      <c r="AE771" t="str">
        <f t="shared" si="211"/>
        <v/>
      </c>
      <c r="AF771" t="str">
        <f t="shared" si="211"/>
        <v/>
      </c>
      <c r="AG771" t="str">
        <f t="shared" si="211"/>
        <v/>
      </c>
      <c r="AH771" t="str">
        <f t="shared" si="211"/>
        <v/>
      </c>
      <c r="AI771" t="str">
        <f t="shared" si="211"/>
        <v/>
      </c>
      <c r="AJ771" t="str">
        <f t="shared" si="211"/>
        <v/>
      </c>
      <c r="AK771" t="str">
        <f t="shared" si="211"/>
        <v/>
      </c>
      <c r="AL771" t="str">
        <f t="shared" si="211"/>
        <v/>
      </c>
      <c r="AM771" t="str">
        <f t="shared" si="211"/>
        <v/>
      </c>
      <c r="AN771" t="str">
        <f t="shared" si="211"/>
        <v/>
      </c>
      <c r="AO771" t="str">
        <f t="shared" si="211"/>
        <v/>
      </c>
      <c r="AP771" t="str">
        <f t="shared" si="211"/>
        <v/>
      </c>
      <c r="AQ771" t="str">
        <f t="shared" si="211"/>
        <v/>
      </c>
      <c r="AR771" t="str">
        <f t="shared" si="213"/>
        <v/>
      </c>
      <c r="AS771" t="str">
        <f t="shared" si="213"/>
        <v/>
      </c>
      <c r="AT771" t="str">
        <f t="shared" si="213"/>
        <v/>
      </c>
      <c r="AU771" t="str">
        <f t="shared" si="213"/>
        <v/>
      </c>
      <c r="AV771" t="str">
        <f t="shared" si="213"/>
        <v/>
      </c>
      <c r="AW771" t="str">
        <f t="shared" si="213"/>
        <v/>
      </c>
      <c r="AX771" t="str">
        <f t="shared" si="213"/>
        <v/>
      </c>
      <c r="AY771" t="str">
        <f t="shared" si="213"/>
        <v/>
      </c>
      <c r="BA771">
        <v>771</v>
      </c>
      <c r="BB771">
        <f t="shared" si="210"/>
        <v>97</v>
      </c>
    </row>
    <row r="772" spans="1:54">
      <c r="A772" s="77"/>
      <c r="E772" s="78"/>
      <c r="F772" s="78"/>
      <c r="G772" t="str" cm="1">
        <f t="array" aca="1" ref="G772" ca="1">IFERROR(IF(INDIRECT("'"&amp;B772&amp;"'!Z"&amp;MATCH(INT(BA772/8)+1,INDIRECT("'"&amp;B772&amp;"'!B4:B15"),0)+3)=1,15,IF(INDIRECT("'"&amp;B772&amp;"'!X"&amp;MATCH(INT(BA772/8)+1,INDIRECT("'"&amp;B772&amp;"'!B4:B15"),0)+3)=1,10,IF(INDIRECT("'"&amp;B772&amp;"'!V"&amp;MATCH(INT(BA772/8)+1,INDIRECT("'"&amp;B772&amp;"'!B4:B15"),0)+3)=1,6,IF(INDIRECT("'"&amp;B772&amp;"'!V"&amp;MATCH(INT(BA772/8)+1,INDIRECT("'"&amp;B772&amp;"'!B4:B15"),0)+3)=1,4,0)))),"")</f>
        <v/>
      </c>
      <c r="H772" t="str" cm="1">
        <f t="array" aca="1" ref="H772" ca="1">IFERROR(IFERROR(INDIRECT("'"&amp;B772&amp;"'!AE"&amp;MATCH(INT(BA772/8)+1,INDIRECT("'"&amp;B772&amp;"'!B4:B15"),0)+3),0)-G772,"")</f>
        <v/>
      </c>
      <c r="I772" t="e">
        <f ca="1">H770+H771+H772</f>
        <v>#VALUE!</v>
      </c>
      <c r="J772" t="str">
        <f ca="1">IFERROR(ABS(SUM(I772,-F771,-E771))+ABS(SUM(IF(D772="Traversal",15,IF(D772="High",10,IF(D772="Mid",6,IF(D772="Low",4,0))))-G772)),"")</f>
        <v/>
      </c>
      <c r="K772" t="str" cm="1">
        <f t="array" aca="1" ref="K772" ca="1">IFERROR(INDIRECT("'"&amp;B772&amp;"'!AG"&amp;MATCH(INT(BA772/8)+1,INDIRECT("'"&amp;B772&amp;"'!B4:B15"),0)+3),"")</f>
        <v/>
      </c>
      <c r="M772" t="str">
        <f t="shared" ca="1" si="212"/>
        <v/>
      </c>
      <c r="N772" t="str">
        <f t="shared" si="212"/>
        <v/>
      </c>
      <c r="O772" t="str">
        <f t="shared" si="212"/>
        <v/>
      </c>
      <c r="P772" t="str">
        <f t="shared" si="212"/>
        <v/>
      </c>
      <c r="Q772" t="str">
        <f t="shared" si="212"/>
        <v/>
      </c>
      <c r="R772" t="str">
        <f t="shared" si="212"/>
        <v/>
      </c>
      <c r="S772" t="str">
        <f t="shared" si="212"/>
        <v/>
      </c>
      <c r="T772" t="str">
        <f t="shared" si="212"/>
        <v/>
      </c>
      <c r="U772" t="str">
        <f t="shared" si="212"/>
        <v/>
      </c>
      <c r="V772" t="str">
        <f t="shared" si="212"/>
        <v/>
      </c>
      <c r="W772" t="str">
        <f t="shared" si="212"/>
        <v/>
      </c>
      <c r="X772" t="str">
        <f t="shared" si="212"/>
        <v/>
      </c>
      <c r="Y772" t="str">
        <f t="shared" si="212"/>
        <v/>
      </c>
      <c r="Z772" t="str">
        <f t="shared" si="212"/>
        <v/>
      </c>
      <c r="AA772" t="str">
        <f t="shared" si="212"/>
        <v/>
      </c>
      <c r="AB772" t="str">
        <f t="shared" si="212"/>
        <v/>
      </c>
      <c r="AC772" t="str">
        <f t="shared" si="211"/>
        <v/>
      </c>
      <c r="AD772" t="str">
        <f t="shared" si="211"/>
        <v/>
      </c>
      <c r="AE772" t="str">
        <f t="shared" si="211"/>
        <v/>
      </c>
      <c r="AF772" t="str">
        <f t="shared" si="211"/>
        <v/>
      </c>
      <c r="AG772" t="str">
        <f t="shared" si="211"/>
        <v/>
      </c>
      <c r="AH772" t="str">
        <f t="shared" si="211"/>
        <v/>
      </c>
      <c r="AI772" t="str">
        <f t="shared" si="211"/>
        <v/>
      </c>
      <c r="AJ772" t="str">
        <f t="shared" si="211"/>
        <v/>
      </c>
      <c r="AK772" t="str">
        <f t="shared" si="211"/>
        <v/>
      </c>
      <c r="AL772" t="str">
        <f t="shared" si="211"/>
        <v/>
      </c>
      <c r="AM772" t="str">
        <f t="shared" si="211"/>
        <v/>
      </c>
      <c r="AN772" t="str">
        <f t="shared" si="211"/>
        <v/>
      </c>
      <c r="AO772" t="str">
        <f t="shared" si="211"/>
        <v/>
      </c>
      <c r="AP772" t="str">
        <f t="shared" si="211"/>
        <v/>
      </c>
      <c r="AQ772" t="str">
        <f t="shared" si="211"/>
        <v/>
      </c>
      <c r="AR772" t="str">
        <f t="shared" si="213"/>
        <v/>
      </c>
      <c r="AS772" t="str">
        <f t="shared" si="213"/>
        <v/>
      </c>
      <c r="AT772" t="str">
        <f t="shared" si="213"/>
        <v/>
      </c>
      <c r="AU772" t="str">
        <f t="shared" si="213"/>
        <v/>
      </c>
      <c r="AV772" t="str">
        <f t="shared" si="213"/>
        <v/>
      </c>
      <c r="AW772" t="str">
        <f t="shared" si="213"/>
        <v/>
      </c>
      <c r="AX772" t="str">
        <f t="shared" si="213"/>
        <v/>
      </c>
      <c r="AY772" t="str">
        <f t="shared" si="213"/>
        <v/>
      </c>
      <c r="BA772">
        <v>772</v>
      </c>
      <c r="BB772">
        <f t="shared" si="210"/>
        <v>97</v>
      </c>
    </row>
    <row r="773" spans="1:54">
      <c r="A773" s="77"/>
      <c r="E773" s="78"/>
      <c r="F773" s="78"/>
      <c r="G773" t="str" cm="1">
        <f t="array" aca="1" ref="G773" ca="1">IFERROR(IF(INDIRECT("'"&amp;B773&amp;"'!Z"&amp;MATCH(INT(BA773/8)+1,INDIRECT("'"&amp;B773&amp;"'!B4:B15"),0)+3)=1,15,IF(INDIRECT("'"&amp;B773&amp;"'!X"&amp;MATCH(INT(BA773/8)+1,INDIRECT("'"&amp;B773&amp;"'!B4:B15"),0)+3)=1,10,IF(INDIRECT("'"&amp;B773&amp;"'!V"&amp;MATCH(INT(BA773/8)+1,INDIRECT("'"&amp;B773&amp;"'!B4:B15"),0)+3)=1,6,IF(INDIRECT("'"&amp;B773&amp;"'!V"&amp;MATCH(INT(BA773/8)+1,INDIRECT("'"&amp;B773&amp;"'!B4:B15"),0)+3)=1,4,0)))),"")</f>
        <v/>
      </c>
      <c r="H773" t="str" cm="1">
        <f t="array" aca="1" ref="H773" ca="1">IFERROR(IFERROR(INDIRECT("'"&amp;B773&amp;"'!AE"&amp;MATCH(INT(BA773/8)+1,INDIRECT("'"&amp;B773&amp;"'!B4:B15"),0)+3),0)-G773,"")</f>
        <v/>
      </c>
      <c r="I773" t="e">
        <f ca="1">H773+H774+H775</f>
        <v>#VALUE!</v>
      </c>
      <c r="J773" t="str">
        <f ca="1">IFERROR(ABS(SUM(I773,-F774,-E774))+ABS(SUM(IF(D773="Traversal",15,IF(D773="High",10,IF(D773="Mid",6,IF(D773="Low",4,0))))-G773)),"")</f>
        <v/>
      </c>
      <c r="K773" t="str" cm="1">
        <f t="array" aca="1" ref="K773" ca="1">IFERROR(INDIRECT("'"&amp;B773&amp;"'!AG"&amp;MATCH(INT(BA773/8)+1,INDIRECT("'"&amp;B773&amp;"'!B4:B15"),0)+3),"")</f>
        <v/>
      </c>
      <c r="M773" t="str">
        <f t="shared" ca="1" si="212"/>
        <v/>
      </c>
      <c r="N773" t="str">
        <f t="shared" si="212"/>
        <v/>
      </c>
      <c r="O773" t="str">
        <f t="shared" si="212"/>
        <v/>
      </c>
      <c r="P773" t="str">
        <f t="shared" si="212"/>
        <v/>
      </c>
      <c r="Q773" t="str">
        <f t="shared" si="212"/>
        <v/>
      </c>
      <c r="R773" t="str">
        <f t="shared" si="212"/>
        <v/>
      </c>
      <c r="S773" t="str">
        <f t="shared" si="212"/>
        <v/>
      </c>
      <c r="T773" t="str">
        <f t="shared" si="212"/>
        <v/>
      </c>
      <c r="U773" t="str">
        <f t="shared" si="212"/>
        <v/>
      </c>
      <c r="V773" t="str">
        <f t="shared" si="212"/>
        <v/>
      </c>
      <c r="W773" t="str">
        <f t="shared" si="212"/>
        <v/>
      </c>
      <c r="X773" t="str">
        <f t="shared" si="212"/>
        <v/>
      </c>
      <c r="Y773" t="str">
        <f t="shared" si="212"/>
        <v/>
      </c>
      <c r="Z773" t="str">
        <f t="shared" si="212"/>
        <v/>
      </c>
      <c r="AA773" t="str">
        <f t="shared" si="212"/>
        <v/>
      </c>
      <c r="AB773" t="str">
        <f t="shared" si="212"/>
        <v/>
      </c>
      <c r="AC773" t="str">
        <f t="shared" si="211"/>
        <v/>
      </c>
      <c r="AD773" t="str">
        <f t="shared" si="211"/>
        <v/>
      </c>
      <c r="AE773" t="str">
        <f t="shared" si="211"/>
        <v/>
      </c>
      <c r="AF773" t="str">
        <f t="shared" si="211"/>
        <v/>
      </c>
      <c r="AG773" t="str">
        <f t="shared" si="211"/>
        <v/>
      </c>
      <c r="AH773" t="str">
        <f t="shared" si="211"/>
        <v/>
      </c>
      <c r="AI773" t="str">
        <f t="shared" si="211"/>
        <v/>
      </c>
      <c r="AJ773" t="str">
        <f t="shared" si="211"/>
        <v/>
      </c>
      <c r="AK773" t="str">
        <f t="shared" si="211"/>
        <v/>
      </c>
      <c r="AL773" t="str">
        <f t="shared" si="211"/>
        <v/>
      </c>
      <c r="AM773" t="str">
        <f t="shared" si="211"/>
        <v/>
      </c>
      <c r="AN773" t="str">
        <f t="shared" si="211"/>
        <v/>
      </c>
      <c r="AO773" t="str">
        <f t="shared" si="211"/>
        <v/>
      </c>
      <c r="AP773" t="str">
        <f t="shared" si="211"/>
        <v/>
      </c>
      <c r="AQ773" t="str">
        <f t="shared" si="211"/>
        <v/>
      </c>
      <c r="AR773" t="str">
        <f t="shared" si="213"/>
        <v/>
      </c>
      <c r="AS773" t="str">
        <f t="shared" si="213"/>
        <v/>
      </c>
      <c r="AT773" t="str">
        <f t="shared" si="213"/>
        <v/>
      </c>
      <c r="AU773" t="str">
        <f t="shared" si="213"/>
        <v/>
      </c>
      <c r="AV773" t="str">
        <f t="shared" si="213"/>
        <v/>
      </c>
      <c r="AW773" t="str">
        <f t="shared" si="213"/>
        <v/>
      </c>
      <c r="AX773" t="str">
        <f t="shared" si="213"/>
        <v/>
      </c>
      <c r="AY773" t="str">
        <f t="shared" si="213"/>
        <v/>
      </c>
      <c r="BA773">
        <v>773</v>
      </c>
      <c r="BB773">
        <f t="shared" si="210"/>
        <v>97</v>
      </c>
    </row>
    <row r="774" spans="1:54">
      <c r="A774" s="77"/>
      <c r="E774" s="78"/>
      <c r="F774" s="78"/>
      <c r="G774" t="str" cm="1">
        <f t="array" aca="1" ref="G774" ca="1">IFERROR(IF(INDIRECT("'"&amp;B774&amp;"'!Z"&amp;MATCH(INT(BA774/8)+1,INDIRECT("'"&amp;B774&amp;"'!B4:B15"),0)+3)=1,15,IF(INDIRECT("'"&amp;B774&amp;"'!X"&amp;MATCH(INT(BA774/8)+1,INDIRECT("'"&amp;B774&amp;"'!B4:B15"),0)+3)=1,10,IF(INDIRECT("'"&amp;B774&amp;"'!V"&amp;MATCH(INT(BA774/8)+1,INDIRECT("'"&amp;B774&amp;"'!B4:B15"),0)+3)=1,6,IF(INDIRECT("'"&amp;B774&amp;"'!V"&amp;MATCH(INT(BA774/8)+1,INDIRECT("'"&amp;B774&amp;"'!B4:B15"),0)+3)=1,4,0)))),"")</f>
        <v/>
      </c>
      <c r="H774" t="str" cm="1">
        <f t="array" aca="1" ref="H774" ca="1">IFERROR(IFERROR(INDIRECT("'"&amp;B774&amp;"'!AE"&amp;MATCH(INT(BA774/8)+1,INDIRECT("'"&amp;B774&amp;"'!B4:B15"),0)+3),0)-G774,"")</f>
        <v/>
      </c>
      <c r="I774" t="e">
        <f ca="1">H773+H774+H775</f>
        <v>#VALUE!</v>
      </c>
      <c r="J774" t="str">
        <f ca="1">IFERROR(ABS(SUM(I774,-F774,-E774))+ABS(SUM(IF(D774="Traversal",15,IF(D774="High",10,IF(D774="Mid",6,IF(D774="Low",4,0))))-G774)),"")</f>
        <v/>
      </c>
      <c r="K774" t="str" cm="1">
        <f t="array" aca="1" ref="K774" ca="1">IFERROR(INDIRECT("'"&amp;B774&amp;"'!AG"&amp;MATCH(INT(BA774/8)+1,INDIRECT("'"&amp;B774&amp;"'!B4:B15"),0)+3),"")</f>
        <v/>
      </c>
      <c r="M774" t="str">
        <f t="shared" ca="1" si="212"/>
        <v/>
      </c>
      <c r="N774" t="str">
        <f t="shared" si="212"/>
        <v/>
      </c>
      <c r="O774" t="str">
        <f t="shared" si="212"/>
        <v/>
      </c>
      <c r="P774" t="str">
        <f t="shared" si="212"/>
        <v/>
      </c>
      <c r="Q774" t="str">
        <f t="shared" si="212"/>
        <v/>
      </c>
      <c r="R774" t="str">
        <f t="shared" si="212"/>
        <v/>
      </c>
      <c r="S774" t="str">
        <f t="shared" si="212"/>
        <v/>
      </c>
      <c r="T774" t="str">
        <f t="shared" si="212"/>
        <v/>
      </c>
      <c r="U774" t="str">
        <f t="shared" si="212"/>
        <v/>
      </c>
      <c r="V774" t="str">
        <f t="shared" si="212"/>
        <v/>
      </c>
      <c r="W774" t="str">
        <f t="shared" si="212"/>
        <v/>
      </c>
      <c r="X774" t="str">
        <f t="shared" si="212"/>
        <v/>
      </c>
      <c r="Y774" t="str">
        <f t="shared" si="212"/>
        <v/>
      </c>
      <c r="Z774" t="str">
        <f t="shared" si="212"/>
        <v/>
      </c>
      <c r="AA774" t="str">
        <f t="shared" si="212"/>
        <v/>
      </c>
      <c r="AB774" t="str">
        <f t="shared" si="212"/>
        <v/>
      </c>
      <c r="AC774" t="str">
        <f t="shared" si="211"/>
        <v/>
      </c>
      <c r="AD774" t="str">
        <f t="shared" si="211"/>
        <v/>
      </c>
      <c r="AE774" t="str">
        <f t="shared" si="211"/>
        <v/>
      </c>
      <c r="AF774" t="str">
        <f t="shared" si="211"/>
        <v/>
      </c>
      <c r="AG774" t="str">
        <f t="shared" si="211"/>
        <v/>
      </c>
      <c r="AH774" t="str">
        <f t="shared" si="211"/>
        <v/>
      </c>
      <c r="AI774" t="str">
        <f t="shared" si="211"/>
        <v/>
      </c>
      <c r="AJ774" t="str">
        <f t="shared" si="211"/>
        <v/>
      </c>
      <c r="AK774" t="str">
        <f t="shared" si="211"/>
        <v/>
      </c>
      <c r="AL774" t="str">
        <f t="shared" si="211"/>
        <v/>
      </c>
      <c r="AM774" t="str">
        <f t="shared" si="211"/>
        <v/>
      </c>
      <c r="AN774" t="str">
        <f t="shared" si="211"/>
        <v/>
      </c>
      <c r="AO774" t="str">
        <f t="shared" si="211"/>
        <v/>
      </c>
      <c r="AP774" t="str">
        <f t="shared" si="211"/>
        <v/>
      </c>
      <c r="AQ774" t="str">
        <f t="shared" si="211"/>
        <v/>
      </c>
      <c r="AR774" t="str">
        <f t="shared" si="213"/>
        <v/>
      </c>
      <c r="AS774" t="str">
        <f t="shared" si="213"/>
        <v/>
      </c>
      <c r="AT774" t="str">
        <f t="shared" si="213"/>
        <v/>
      </c>
      <c r="AU774" t="str">
        <f t="shared" si="213"/>
        <v/>
      </c>
      <c r="AV774" t="str">
        <f t="shared" si="213"/>
        <v/>
      </c>
      <c r="AW774" t="str">
        <f t="shared" si="213"/>
        <v/>
      </c>
      <c r="AX774" t="str">
        <f t="shared" si="213"/>
        <v/>
      </c>
      <c r="AY774" t="str">
        <f t="shared" si="213"/>
        <v/>
      </c>
      <c r="BA774">
        <v>774</v>
      </c>
      <c r="BB774">
        <f t="shared" si="210"/>
        <v>97</v>
      </c>
    </row>
    <row r="775" spans="1:54">
      <c r="A775" s="77"/>
      <c r="E775" s="78"/>
      <c r="F775" s="78"/>
      <c r="G775" t="str" cm="1">
        <f t="array" aca="1" ref="G775" ca="1">IFERROR(IF(INDIRECT("'"&amp;B775&amp;"'!Z"&amp;MATCH(INT(BA775/8)+1,INDIRECT("'"&amp;B775&amp;"'!B4:B15"),0)+3)=1,15,IF(INDIRECT("'"&amp;B775&amp;"'!X"&amp;MATCH(INT(BA775/8)+1,INDIRECT("'"&amp;B775&amp;"'!B4:B15"),0)+3)=1,10,IF(INDIRECT("'"&amp;B775&amp;"'!V"&amp;MATCH(INT(BA775/8)+1,INDIRECT("'"&amp;B775&amp;"'!B4:B15"),0)+3)=1,6,IF(INDIRECT("'"&amp;B775&amp;"'!V"&amp;MATCH(INT(BA775/8)+1,INDIRECT("'"&amp;B775&amp;"'!B4:B15"),0)+3)=1,4,0)))),"")</f>
        <v/>
      </c>
      <c r="H775" t="str" cm="1">
        <f t="array" aca="1" ref="H775" ca="1">IFERROR(IFERROR(INDIRECT("'"&amp;B775&amp;"'!AE"&amp;MATCH(INT(BA775/8)+1,INDIRECT("'"&amp;B775&amp;"'!B4:B15"),0)+3),0)-G775,"")</f>
        <v/>
      </c>
      <c r="I775" t="e">
        <f ca="1">H773+H774+H775</f>
        <v>#VALUE!</v>
      </c>
      <c r="J775" t="str">
        <f ca="1">IFERROR(ABS(SUM(I775,-F774,-E774))+ABS(SUM(IF(D775="Traversal",15,IF(D775="High",10,IF(D775="Mid",6,IF(D775="Low",4,0))))-G775)),"")</f>
        <v/>
      </c>
      <c r="K775" t="str" cm="1">
        <f t="array" aca="1" ref="K775" ca="1">IFERROR(INDIRECT("'"&amp;B775&amp;"'!AG"&amp;MATCH(INT(BA775/8)+1,INDIRECT("'"&amp;B775&amp;"'!B4:B15"),0)+3),"")</f>
        <v/>
      </c>
      <c r="M775" t="str">
        <f t="shared" ca="1" si="212"/>
        <v/>
      </c>
      <c r="N775" t="str">
        <f t="shared" si="212"/>
        <v/>
      </c>
      <c r="O775" t="str">
        <f t="shared" si="212"/>
        <v/>
      </c>
      <c r="P775" t="str">
        <f t="shared" si="212"/>
        <v/>
      </c>
      <c r="Q775" t="str">
        <f t="shared" si="212"/>
        <v/>
      </c>
      <c r="R775" t="str">
        <f t="shared" si="212"/>
        <v/>
      </c>
      <c r="S775" t="str">
        <f t="shared" si="212"/>
        <v/>
      </c>
      <c r="T775" t="str">
        <f t="shared" si="212"/>
        <v/>
      </c>
      <c r="U775" t="str">
        <f t="shared" si="212"/>
        <v/>
      </c>
      <c r="V775" t="str">
        <f t="shared" si="212"/>
        <v/>
      </c>
      <c r="W775" t="str">
        <f t="shared" si="212"/>
        <v/>
      </c>
      <c r="X775" t="str">
        <f t="shared" si="212"/>
        <v/>
      </c>
      <c r="Y775" t="str">
        <f t="shared" si="212"/>
        <v/>
      </c>
      <c r="Z775" t="str">
        <f t="shared" si="212"/>
        <v/>
      </c>
      <c r="AA775" t="str">
        <f t="shared" si="212"/>
        <v/>
      </c>
      <c r="AB775" t="str">
        <f t="shared" si="212"/>
        <v/>
      </c>
      <c r="AC775" t="str">
        <f t="shared" si="211"/>
        <v/>
      </c>
      <c r="AD775" t="str">
        <f t="shared" si="211"/>
        <v/>
      </c>
      <c r="AE775" t="str">
        <f t="shared" si="211"/>
        <v/>
      </c>
      <c r="AF775" t="str">
        <f t="shared" si="211"/>
        <v/>
      </c>
      <c r="AG775" t="str">
        <f t="shared" si="211"/>
        <v/>
      </c>
      <c r="AH775" t="str">
        <f t="shared" si="211"/>
        <v/>
      </c>
      <c r="AI775" t="str">
        <f t="shared" si="211"/>
        <v/>
      </c>
      <c r="AJ775" t="str">
        <f t="shared" si="211"/>
        <v/>
      </c>
      <c r="AK775" t="str">
        <f t="shared" si="211"/>
        <v/>
      </c>
      <c r="AL775" t="str">
        <f t="shared" si="211"/>
        <v/>
      </c>
      <c r="AM775" t="str">
        <f t="shared" si="211"/>
        <v/>
      </c>
      <c r="AN775" t="str">
        <f t="shared" si="211"/>
        <v/>
      </c>
      <c r="AO775" t="str">
        <f t="shared" si="211"/>
        <v/>
      </c>
      <c r="AP775" t="str">
        <f t="shared" si="211"/>
        <v/>
      </c>
      <c r="AQ775" t="str">
        <f t="shared" si="211"/>
        <v/>
      </c>
      <c r="AR775" t="str">
        <f t="shared" si="213"/>
        <v/>
      </c>
      <c r="AS775" t="str">
        <f t="shared" si="213"/>
        <v/>
      </c>
      <c r="AT775" t="str">
        <f t="shared" si="213"/>
        <v/>
      </c>
      <c r="AU775" t="str">
        <f t="shared" si="213"/>
        <v/>
      </c>
      <c r="AV775" t="str">
        <f t="shared" si="213"/>
        <v/>
      </c>
      <c r="AW775" t="str">
        <f t="shared" si="213"/>
        <v/>
      </c>
      <c r="AX775" t="str">
        <f t="shared" si="213"/>
        <v/>
      </c>
      <c r="AY775" t="str">
        <f t="shared" si="213"/>
        <v/>
      </c>
      <c r="BA775">
        <v>775</v>
      </c>
      <c r="BB775">
        <f t="shared" si="210"/>
        <v>97</v>
      </c>
    </row>
    <row r="776" spans="1:54">
      <c r="A776" s="77"/>
      <c r="E776" s="78"/>
      <c r="F776" s="78"/>
      <c r="G776" t="str" cm="1">
        <f t="array" aca="1" ref="G776" ca="1">IFERROR(IF(INDIRECT("'"&amp;B776&amp;"'!Z"&amp;MATCH(INT(BA776/8)+1,INDIRECT("'"&amp;B776&amp;"'!B4:B15"),0)+3)=1,15,IF(INDIRECT("'"&amp;B776&amp;"'!X"&amp;MATCH(INT(BA776/8)+1,INDIRECT("'"&amp;B776&amp;"'!B4:B15"),0)+3)=1,10,IF(INDIRECT("'"&amp;B776&amp;"'!V"&amp;MATCH(INT(BA776/8)+1,INDIRECT("'"&amp;B776&amp;"'!B4:B15"),0)+3)=1,6,IF(INDIRECT("'"&amp;B776&amp;"'!V"&amp;MATCH(INT(BA776/8)+1,INDIRECT("'"&amp;B776&amp;"'!B4:B15"),0)+3)=1,4,0)))),"")</f>
        <v/>
      </c>
      <c r="H776" t="str" cm="1">
        <f t="array" aca="1" ref="H776" ca="1">IFERROR(IFERROR(INDIRECT("'"&amp;B776&amp;"'!AE"&amp;MATCH(INT(BA776/8)+1,INDIRECT("'"&amp;B776&amp;"'!B4:B15"),0)+3),0)-G776,"")</f>
        <v/>
      </c>
      <c r="K776" t="str" cm="1">
        <f t="array" aca="1" ref="K776" ca="1">IFERROR(INDIRECT("'"&amp;B776&amp;"'!AG"&amp;MATCH(INT(BA776/8)+1,INDIRECT("'"&amp;B776&amp;"'!B4:B15"),0)+3),"")</f>
        <v/>
      </c>
      <c r="M776" t="str">
        <f t="shared" ca="1" si="212"/>
        <v/>
      </c>
      <c r="N776" t="str">
        <f t="shared" si="212"/>
        <v/>
      </c>
      <c r="O776" t="str">
        <f t="shared" si="212"/>
        <v/>
      </c>
      <c r="P776" t="str">
        <f t="shared" si="212"/>
        <v/>
      </c>
      <c r="Q776" t="str">
        <f t="shared" si="212"/>
        <v/>
      </c>
      <c r="R776" t="str">
        <f t="shared" si="212"/>
        <v/>
      </c>
      <c r="S776" t="str">
        <f t="shared" si="212"/>
        <v/>
      </c>
      <c r="T776" t="str">
        <f t="shared" si="212"/>
        <v/>
      </c>
      <c r="U776" t="str">
        <f t="shared" si="212"/>
        <v/>
      </c>
      <c r="V776" t="str">
        <f t="shared" si="212"/>
        <v/>
      </c>
      <c r="W776" t="str">
        <f t="shared" si="212"/>
        <v/>
      </c>
      <c r="X776" t="str">
        <f t="shared" si="212"/>
        <v/>
      </c>
      <c r="Y776" t="str">
        <f t="shared" si="212"/>
        <v/>
      </c>
      <c r="Z776" t="str">
        <f t="shared" si="212"/>
        <v/>
      </c>
      <c r="AA776" t="str">
        <f t="shared" si="212"/>
        <v/>
      </c>
      <c r="AB776" t="str">
        <f t="shared" ref="AB776:AQ791" si="214">IF(AB$1="","",IF($K776=AB$1,$J776,""))</f>
        <v/>
      </c>
      <c r="AC776" t="str">
        <f t="shared" si="214"/>
        <v/>
      </c>
      <c r="AD776" t="str">
        <f t="shared" si="214"/>
        <v/>
      </c>
      <c r="AE776" t="str">
        <f t="shared" si="214"/>
        <v/>
      </c>
      <c r="AF776" t="str">
        <f t="shared" si="214"/>
        <v/>
      </c>
      <c r="AG776" t="str">
        <f t="shared" si="214"/>
        <v/>
      </c>
      <c r="AH776" t="str">
        <f t="shared" si="214"/>
        <v/>
      </c>
      <c r="AI776" t="str">
        <f t="shared" si="214"/>
        <v/>
      </c>
      <c r="AJ776" t="str">
        <f t="shared" si="214"/>
        <v/>
      </c>
      <c r="AK776" t="str">
        <f t="shared" si="214"/>
        <v/>
      </c>
      <c r="AL776" t="str">
        <f t="shared" si="214"/>
        <v/>
      </c>
      <c r="AM776" t="str">
        <f t="shared" si="214"/>
        <v/>
      </c>
      <c r="AN776" t="str">
        <f t="shared" si="214"/>
        <v/>
      </c>
      <c r="AO776" t="str">
        <f t="shared" si="214"/>
        <v/>
      </c>
      <c r="AP776" t="str">
        <f t="shared" si="214"/>
        <v/>
      </c>
      <c r="AQ776" t="str">
        <f t="shared" si="214"/>
        <v/>
      </c>
      <c r="AR776" t="str">
        <f t="shared" si="213"/>
        <v/>
      </c>
      <c r="AS776" t="str">
        <f t="shared" si="213"/>
        <v/>
      </c>
      <c r="AT776" t="str">
        <f t="shared" si="213"/>
        <v/>
      </c>
      <c r="AU776" t="str">
        <f t="shared" si="213"/>
        <v/>
      </c>
      <c r="AV776" t="str">
        <f t="shared" si="213"/>
        <v/>
      </c>
      <c r="AW776" t="str">
        <f t="shared" si="213"/>
        <v/>
      </c>
      <c r="AX776" t="str">
        <f t="shared" si="213"/>
        <v/>
      </c>
      <c r="AY776" t="str">
        <f t="shared" si="213"/>
        <v/>
      </c>
      <c r="BA776">
        <v>776</v>
      </c>
      <c r="BB776">
        <f t="shared" si="210"/>
        <v>98</v>
      </c>
    </row>
    <row r="777" spans="1:54">
      <c r="A777" s="77"/>
      <c r="E777" s="78"/>
      <c r="F777" s="78"/>
      <c r="G777" t="str" cm="1">
        <f t="array" aca="1" ref="G777" ca="1">IFERROR(IF(INDIRECT("'"&amp;B777&amp;"'!Z"&amp;MATCH(INT(BA777/8)+1,INDIRECT("'"&amp;B777&amp;"'!B4:B15"),0)+3)=1,15,IF(INDIRECT("'"&amp;B777&amp;"'!X"&amp;MATCH(INT(BA777/8)+1,INDIRECT("'"&amp;B777&amp;"'!B4:B15"),0)+3)=1,10,IF(INDIRECT("'"&amp;B777&amp;"'!V"&amp;MATCH(INT(BA777/8)+1,INDIRECT("'"&amp;B777&amp;"'!B4:B15"),0)+3)=1,6,IF(INDIRECT("'"&amp;B777&amp;"'!V"&amp;MATCH(INT(BA777/8)+1,INDIRECT("'"&amp;B777&amp;"'!B4:B15"),0)+3)=1,4,0)))),"")</f>
        <v/>
      </c>
      <c r="H777" t="str" cm="1">
        <f t="array" aca="1" ref="H777" ca="1">IFERROR(IFERROR(INDIRECT("'"&amp;B777&amp;"'!AE"&amp;MATCH(INT(BA777/8)+1,INDIRECT("'"&amp;B777&amp;"'!B4:B15"),0)+3),0)-G777,"")</f>
        <v/>
      </c>
      <c r="K777" t="str" cm="1">
        <f t="array" aca="1" ref="K777" ca="1">IFERROR(INDIRECT("'"&amp;B777&amp;"'!AG"&amp;MATCH(INT(BA777/8)+1,INDIRECT("'"&amp;B777&amp;"'!B4:B15"),0)+3),"")</f>
        <v/>
      </c>
      <c r="M777" t="str">
        <f t="shared" ref="M777:AB792" ca="1" si="215">IF(M$1="","",IF($K777=M$1,$J777,""))</f>
        <v/>
      </c>
      <c r="N777" t="str">
        <f t="shared" si="215"/>
        <v/>
      </c>
      <c r="O777" t="str">
        <f t="shared" si="215"/>
        <v/>
      </c>
      <c r="P777" t="str">
        <f t="shared" si="215"/>
        <v/>
      </c>
      <c r="Q777" t="str">
        <f t="shared" si="215"/>
        <v/>
      </c>
      <c r="R777" t="str">
        <f t="shared" si="215"/>
        <v/>
      </c>
      <c r="S777" t="str">
        <f t="shared" si="215"/>
        <v/>
      </c>
      <c r="T777" t="str">
        <f t="shared" si="215"/>
        <v/>
      </c>
      <c r="U777" t="str">
        <f t="shared" si="215"/>
        <v/>
      </c>
      <c r="V777" t="str">
        <f t="shared" si="215"/>
        <v/>
      </c>
      <c r="W777" t="str">
        <f t="shared" si="215"/>
        <v/>
      </c>
      <c r="X777" t="str">
        <f t="shared" si="215"/>
        <v/>
      </c>
      <c r="Y777" t="str">
        <f t="shared" si="215"/>
        <v/>
      </c>
      <c r="Z777" t="str">
        <f t="shared" si="215"/>
        <v/>
      </c>
      <c r="AA777" t="str">
        <f t="shared" si="215"/>
        <v/>
      </c>
      <c r="AB777" t="str">
        <f t="shared" si="215"/>
        <v/>
      </c>
      <c r="AC777" t="str">
        <f t="shared" si="214"/>
        <v/>
      </c>
      <c r="AD777" t="str">
        <f t="shared" si="214"/>
        <v/>
      </c>
      <c r="AE777" t="str">
        <f t="shared" si="214"/>
        <v/>
      </c>
      <c r="AF777" t="str">
        <f t="shared" si="214"/>
        <v/>
      </c>
      <c r="AG777" t="str">
        <f t="shared" si="214"/>
        <v/>
      </c>
      <c r="AH777" t="str">
        <f t="shared" si="214"/>
        <v/>
      </c>
      <c r="AI777" t="str">
        <f t="shared" si="214"/>
        <v/>
      </c>
      <c r="AJ777" t="str">
        <f t="shared" si="214"/>
        <v/>
      </c>
      <c r="AK777" t="str">
        <f t="shared" si="214"/>
        <v/>
      </c>
      <c r="AL777" t="str">
        <f t="shared" si="214"/>
        <v/>
      </c>
      <c r="AM777" t="str">
        <f t="shared" si="214"/>
        <v/>
      </c>
      <c r="AN777" t="str">
        <f t="shared" si="214"/>
        <v/>
      </c>
      <c r="AO777" t="str">
        <f t="shared" si="214"/>
        <v/>
      </c>
      <c r="AP777" t="str">
        <f t="shared" si="214"/>
        <v/>
      </c>
      <c r="AQ777" t="str">
        <f t="shared" si="214"/>
        <v/>
      </c>
      <c r="AR777" t="str">
        <f t="shared" ref="AR777:AY792" si="216">IF(AR$1="","",IF($K777=AR$1,$J777,""))</f>
        <v/>
      </c>
      <c r="AS777" t="str">
        <f t="shared" si="216"/>
        <v/>
      </c>
      <c r="AT777" t="str">
        <f t="shared" si="216"/>
        <v/>
      </c>
      <c r="AU777" t="str">
        <f t="shared" si="216"/>
        <v/>
      </c>
      <c r="AV777" t="str">
        <f t="shared" si="216"/>
        <v/>
      </c>
      <c r="AW777" t="str">
        <f t="shared" si="216"/>
        <v/>
      </c>
      <c r="AX777" t="str">
        <f t="shared" si="216"/>
        <v/>
      </c>
      <c r="AY777" t="str">
        <f t="shared" si="216"/>
        <v/>
      </c>
      <c r="BA777">
        <v>777</v>
      </c>
      <c r="BB777">
        <f t="shared" si="210"/>
        <v>98</v>
      </c>
    </row>
    <row r="778" spans="1:54">
      <c r="A778" s="77"/>
      <c r="E778" s="78"/>
      <c r="F778" s="78"/>
      <c r="G778" t="str" cm="1">
        <f t="array" aca="1" ref="G778" ca="1">IFERROR(IF(INDIRECT("'"&amp;B778&amp;"'!Z"&amp;MATCH(INT(BA778/8)+1,INDIRECT("'"&amp;B778&amp;"'!B4:B15"),0)+3)=1,15,IF(INDIRECT("'"&amp;B778&amp;"'!X"&amp;MATCH(INT(BA778/8)+1,INDIRECT("'"&amp;B778&amp;"'!B4:B15"),0)+3)=1,10,IF(INDIRECT("'"&amp;B778&amp;"'!V"&amp;MATCH(INT(BA778/8)+1,INDIRECT("'"&amp;B778&amp;"'!B4:B15"),0)+3)=1,6,IF(INDIRECT("'"&amp;B778&amp;"'!V"&amp;MATCH(INT(BA778/8)+1,INDIRECT("'"&amp;B778&amp;"'!B4:B15"),0)+3)=1,4,0)))),"")</f>
        <v/>
      </c>
      <c r="H778" t="str" cm="1">
        <f t="array" aca="1" ref="H778" ca="1">IFERROR(IFERROR(INDIRECT("'"&amp;B778&amp;"'!AE"&amp;MATCH(INT(BA778/8)+1,INDIRECT("'"&amp;B778&amp;"'!B4:B15"),0)+3),0)-G778,"")</f>
        <v/>
      </c>
      <c r="I778" t="e">
        <f ca="1">H778+H779+H780</f>
        <v>#VALUE!</v>
      </c>
      <c r="J778" t="str">
        <f ca="1">IFERROR(ABS(SUM(I778,-F779,-E779))+ABS(SUM(IF(D778="Traversal",15,IF(D778="High",10,IF(D778="Mid",6,IF(D778="Low",4,0))))-G778)),"")</f>
        <v/>
      </c>
      <c r="K778" t="str" cm="1">
        <f t="array" aca="1" ref="K778" ca="1">IFERROR(INDIRECT("'"&amp;B778&amp;"'!AG"&amp;MATCH(INT(BA778/8)+1,INDIRECT("'"&amp;B778&amp;"'!B4:B15"),0)+3),"")</f>
        <v/>
      </c>
      <c r="M778" t="str">
        <f t="shared" ca="1" si="215"/>
        <v/>
      </c>
      <c r="N778" t="str">
        <f t="shared" si="215"/>
        <v/>
      </c>
      <c r="O778" t="str">
        <f t="shared" si="215"/>
        <v/>
      </c>
      <c r="P778" t="str">
        <f t="shared" si="215"/>
        <v/>
      </c>
      <c r="Q778" t="str">
        <f t="shared" si="215"/>
        <v/>
      </c>
      <c r="R778" t="str">
        <f t="shared" si="215"/>
        <v/>
      </c>
      <c r="S778" t="str">
        <f t="shared" si="215"/>
        <v/>
      </c>
      <c r="T778" t="str">
        <f t="shared" si="215"/>
        <v/>
      </c>
      <c r="U778" t="str">
        <f t="shared" si="215"/>
        <v/>
      </c>
      <c r="V778" t="str">
        <f t="shared" si="215"/>
        <v/>
      </c>
      <c r="W778" t="str">
        <f t="shared" si="215"/>
        <v/>
      </c>
      <c r="X778" t="str">
        <f t="shared" si="215"/>
        <v/>
      </c>
      <c r="Y778" t="str">
        <f t="shared" si="215"/>
        <v/>
      </c>
      <c r="Z778" t="str">
        <f t="shared" si="215"/>
        <v/>
      </c>
      <c r="AA778" t="str">
        <f t="shared" si="215"/>
        <v/>
      </c>
      <c r="AB778" t="str">
        <f t="shared" si="215"/>
        <v/>
      </c>
      <c r="AC778" t="str">
        <f t="shared" si="214"/>
        <v/>
      </c>
      <c r="AD778" t="str">
        <f t="shared" si="214"/>
        <v/>
      </c>
      <c r="AE778" t="str">
        <f t="shared" si="214"/>
        <v/>
      </c>
      <c r="AF778" t="str">
        <f t="shared" si="214"/>
        <v/>
      </c>
      <c r="AG778" t="str">
        <f t="shared" si="214"/>
        <v/>
      </c>
      <c r="AH778" t="str">
        <f t="shared" si="214"/>
        <v/>
      </c>
      <c r="AI778" t="str">
        <f t="shared" si="214"/>
        <v/>
      </c>
      <c r="AJ778" t="str">
        <f t="shared" si="214"/>
        <v/>
      </c>
      <c r="AK778" t="str">
        <f t="shared" si="214"/>
        <v/>
      </c>
      <c r="AL778" t="str">
        <f t="shared" si="214"/>
        <v/>
      </c>
      <c r="AM778" t="str">
        <f t="shared" si="214"/>
        <v/>
      </c>
      <c r="AN778" t="str">
        <f t="shared" si="214"/>
        <v/>
      </c>
      <c r="AO778" t="str">
        <f t="shared" si="214"/>
        <v/>
      </c>
      <c r="AP778" t="str">
        <f t="shared" si="214"/>
        <v/>
      </c>
      <c r="AQ778" t="str">
        <f t="shared" si="214"/>
        <v/>
      </c>
      <c r="AR778" t="str">
        <f t="shared" si="216"/>
        <v/>
      </c>
      <c r="AS778" t="str">
        <f t="shared" si="216"/>
        <v/>
      </c>
      <c r="AT778" t="str">
        <f t="shared" si="216"/>
        <v/>
      </c>
      <c r="AU778" t="str">
        <f t="shared" si="216"/>
        <v/>
      </c>
      <c r="AV778" t="str">
        <f t="shared" si="216"/>
        <v/>
      </c>
      <c r="AW778" t="str">
        <f t="shared" si="216"/>
        <v/>
      </c>
      <c r="AX778" t="str">
        <f t="shared" si="216"/>
        <v/>
      </c>
      <c r="AY778" t="str">
        <f t="shared" si="216"/>
        <v/>
      </c>
      <c r="BA778">
        <v>778</v>
      </c>
      <c r="BB778">
        <f t="shared" si="210"/>
        <v>98</v>
      </c>
    </row>
    <row r="779" spans="1:54">
      <c r="A779" s="77"/>
      <c r="E779" s="78"/>
      <c r="F779" s="78"/>
      <c r="G779" t="str" cm="1">
        <f t="array" aca="1" ref="G779" ca="1">IFERROR(IF(INDIRECT("'"&amp;B779&amp;"'!Z"&amp;MATCH(INT(BA779/8)+1,INDIRECT("'"&amp;B779&amp;"'!B4:B15"),0)+3)=1,15,IF(INDIRECT("'"&amp;B779&amp;"'!X"&amp;MATCH(INT(BA779/8)+1,INDIRECT("'"&amp;B779&amp;"'!B4:B15"),0)+3)=1,10,IF(INDIRECT("'"&amp;B779&amp;"'!V"&amp;MATCH(INT(BA779/8)+1,INDIRECT("'"&amp;B779&amp;"'!B4:B15"),0)+3)=1,6,IF(INDIRECT("'"&amp;B779&amp;"'!V"&amp;MATCH(INT(BA779/8)+1,INDIRECT("'"&amp;B779&amp;"'!B4:B15"),0)+3)=1,4,0)))),"")</f>
        <v/>
      </c>
      <c r="H779" t="str" cm="1">
        <f t="array" aca="1" ref="H779" ca="1">IFERROR(IFERROR(INDIRECT("'"&amp;B779&amp;"'!AE"&amp;MATCH(INT(BA779/8)+1,INDIRECT("'"&amp;B779&amp;"'!B4:B15"),0)+3),0)-G779,"")</f>
        <v/>
      </c>
      <c r="I779" t="e">
        <f ca="1">H778+H779+H780</f>
        <v>#VALUE!</v>
      </c>
      <c r="J779" t="str">
        <f ca="1">IFERROR(ABS(SUM(I779,-F779,-E779))+ABS(SUM(IF(D779="Traversal",15,IF(D779="High",10,IF(D779="Mid",6,IF(D779="Low",4,0))))-G779)),"")</f>
        <v/>
      </c>
      <c r="K779" t="str" cm="1">
        <f t="array" aca="1" ref="K779" ca="1">IFERROR(INDIRECT("'"&amp;B779&amp;"'!AG"&amp;MATCH(INT(BA779/8)+1,INDIRECT("'"&amp;B779&amp;"'!B4:B15"),0)+3),"")</f>
        <v/>
      </c>
      <c r="M779" t="str">
        <f t="shared" ca="1" si="215"/>
        <v/>
      </c>
      <c r="N779" t="str">
        <f t="shared" si="215"/>
        <v/>
      </c>
      <c r="O779" t="str">
        <f t="shared" si="215"/>
        <v/>
      </c>
      <c r="P779" t="str">
        <f t="shared" si="215"/>
        <v/>
      </c>
      <c r="Q779" t="str">
        <f t="shared" si="215"/>
        <v/>
      </c>
      <c r="R779" t="str">
        <f t="shared" si="215"/>
        <v/>
      </c>
      <c r="S779" t="str">
        <f t="shared" si="215"/>
        <v/>
      </c>
      <c r="T779" t="str">
        <f t="shared" si="215"/>
        <v/>
      </c>
      <c r="U779" t="str">
        <f t="shared" si="215"/>
        <v/>
      </c>
      <c r="V779" t="str">
        <f t="shared" si="215"/>
        <v/>
      </c>
      <c r="W779" t="str">
        <f t="shared" si="215"/>
        <v/>
      </c>
      <c r="X779" t="str">
        <f t="shared" si="215"/>
        <v/>
      </c>
      <c r="Y779" t="str">
        <f t="shared" si="215"/>
        <v/>
      </c>
      <c r="Z779" t="str">
        <f t="shared" si="215"/>
        <v/>
      </c>
      <c r="AA779" t="str">
        <f t="shared" si="215"/>
        <v/>
      </c>
      <c r="AB779" t="str">
        <f t="shared" si="215"/>
        <v/>
      </c>
      <c r="AC779" t="str">
        <f t="shared" si="214"/>
        <v/>
      </c>
      <c r="AD779" t="str">
        <f t="shared" si="214"/>
        <v/>
      </c>
      <c r="AE779" t="str">
        <f t="shared" si="214"/>
        <v/>
      </c>
      <c r="AF779" t="str">
        <f t="shared" si="214"/>
        <v/>
      </c>
      <c r="AG779" t="str">
        <f t="shared" si="214"/>
        <v/>
      </c>
      <c r="AH779" t="str">
        <f t="shared" si="214"/>
        <v/>
      </c>
      <c r="AI779" t="str">
        <f t="shared" si="214"/>
        <v/>
      </c>
      <c r="AJ779" t="str">
        <f t="shared" si="214"/>
        <v/>
      </c>
      <c r="AK779" t="str">
        <f t="shared" si="214"/>
        <v/>
      </c>
      <c r="AL779" t="str">
        <f t="shared" si="214"/>
        <v/>
      </c>
      <c r="AM779" t="str">
        <f t="shared" si="214"/>
        <v/>
      </c>
      <c r="AN779" t="str">
        <f t="shared" si="214"/>
        <v/>
      </c>
      <c r="AO779" t="str">
        <f t="shared" si="214"/>
        <v/>
      </c>
      <c r="AP779" t="str">
        <f t="shared" si="214"/>
        <v/>
      </c>
      <c r="AQ779" t="str">
        <f t="shared" si="214"/>
        <v/>
      </c>
      <c r="AR779" t="str">
        <f t="shared" si="216"/>
        <v/>
      </c>
      <c r="AS779" t="str">
        <f t="shared" si="216"/>
        <v/>
      </c>
      <c r="AT779" t="str">
        <f t="shared" si="216"/>
        <v/>
      </c>
      <c r="AU779" t="str">
        <f t="shared" si="216"/>
        <v/>
      </c>
      <c r="AV779" t="str">
        <f t="shared" si="216"/>
        <v/>
      </c>
      <c r="AW779" t="str">
        <f t="shared" si="216"/>
        <v/>
      </c>
      <c r="AX779" t="str">
        <f t="shared" si="216"/>
        <v/>
      </c>
      <c r="AY779" t="str">
        <f t="shared" si="216"/>
        <v/>
      </c>
      <c r="BA779">
        <v>779</v>
      </c>
      <c r="BB779">
        <f t="shared" si="210"/>
        <v>98</v>
      </c>
    </row>
    <row r="780" spans="1:54">
      <c r="A780" s="77"/>
      <c r="E780" s="78"/>
      <c r="F780" s="78"/>
      <c r="G780" t="str" cm="1">
        <f t="array" aca="1" ref="G780" ca="1">IFERROR(IF(INDIRECT("'"&amp;B780&amp;"'!Z"&amp;MATCH(INT(BA780/8)+1,INDIRECT("'"&amp;B780&amp;"'!B4:B15"),0)+3)=1,15,IF(INDIRECT("'"&amp;B780&amp;"'!X"&amp;MATCH(INT(BA780/8)+1,INDIRECT("'"&amp;B780&amp;"'!B4:B15"),0)+3)=1,10,IF(INDIRECT("'"&amp;B780&amp;"'!V"&amp;MATCH(INT(BA780/8)+1,INDIRECT("'"&amp;B780&amp;"'!B4:B15"),0)+3)=1,6,IF(INDIRECT("'"&amp;B780&amp;"'!V"&amp;MATCH(INT(BA780/8)+1,INDIRECT("'"&amp;B780&amp;"'!B4:B15"),0)+3)=1,4,0)))),"")</f>
        <v/>
      </c>
      <c r="H780" t="str" cm="1">
        <f t="array" aca="1" ref="H780" ca="1">IFERROR(IFERROR(INDIRECT("'"&amp;B780&amp;"'!AE"&amp;MATCH(INT(BA780/8)+1,INDIRECT("'"&amp;B780&amp;"'!B4:B15"),0)+3),0)-G780,"")</f>
        <v/>
      </c>
      <c r="I780" t="e">
        <f ca="1">H778+H779+H780</f>
        <v>#VALUE!</v>
      </c>
      <c r="J780" t="str">
        <f ca="1">IFERROR(ABS(SUM(I780,-F779,-E779))+ABS(SUM(IF(D780="Traversal",15,IF(D780="High",10,IF(D780="Mid",6,IF(D780="Low",4,0))))-G780)),"")</f>
        <v/>
      </c>
      <c r="K780" t="str" cm="1">
        <f t="array" aca="1" ref="K780" ca="1">IFERROR(INDIRECT("'"&amp;B780&amp;"'!AG"&amp;MATCH(INT(BA780/8)+1,INDIRECT("'"&amp;B780&amp;"'!B4:B15"),0)+3),"")</f>
        <v/>
      </c>
      <c r="M780" t="str">
        <f t="shared" ca="1" si="215"/>
        <v/>
      </c>
      <c r="N780" t="str">
        <f t="shared" si="215"/>
        <v/>
      </c>
      <c r="O780" t="str">
        <f t="shared" si="215"/>
        <v/>
      </c>
      <c r="P780" t="str">
        <f t="shared" si="215"/>
        <v/>
      </c>
      <c r="Q780" t="str">
        <f t="shared" si="215"/>
        <v/>
      </c>
      <c r="R780" t="str">
        <f t="shared" si="215"/>
        <v/>
      </c>
      <c r="S780" t="str">
        <f t="shared" si="215"/>
        <v/>
      </c>
      <c r="T780" t="str">
        <f t="shared" si="215"/>
        <v/>
      </c>
      <c r="U780" t="str">
        <f t="shared" si="215"/>
        <v/>
      </c>
      <c r="V780" t="str">
        <f t="shared" si="215"/>
        <v/>
      </c>
      <c r="W780" t="str">
        <f t="shared" si="215"/>
        <v/>
      </c>
      <c r="X780" t="str">
        <f t="shared" si="215"/>
        <v/>
      </c>
      <c r="Y780" t="str">
        <f t="shared" si="215"/>
        <v/>
      </c>
      <c r="Z780" t="str">
        <f t="shared" si="215"/>
        <v/>
      </c>
      <c r="AA780" t="str">
        <f t="shared" si="215"/>
        <v/>
      </c>
      <c r="AB780" t="str">
        <f t="shared" si="215"/>
        <v/>
      </c>
      <c r="AC780" t="str">
        <f t="shared" si="214"/>
        <v/>
      </c>
      <c r="AD780" t="str">
        <f t="shared" si="214"/>
        <v/>
      </c>
      <c r="AE780" t="str">
        <f t="shared" si="214"/>
        <v/>
      </c>
      <c r="AF780" t="str">
        <f t="shared" si="214"/>
        <v/>
      </c>
      <c r="AG780" t="str">
        <f t="shared" si="214"/>
        <v/>
      </c>
      <c r="AH780" t="str">
        <f t="shared" si="214"/>
        <v/>
      </c>
      <c r="AI780" t="str">
        <f t="shared" si="214"/>
        <v/>
      </c>
      <c r="AJ780" t="str">
        <f t="shared" si="214"/>
        <v/>
      </c>
      <c r="AK780" t="str">
        <f t="shared" si="214"/>
        <v/>
      </c>
      <c r="AL780" t="str">
        <f t="shared" si="214"/>
        <v/>
      </c>
      <c r="AM780" t="str">
        <f t="shared" si="214"/>
        <v/>
      </c>
      <c r="AN780" t="str">
        <f t="shared" si="214"/>
        <v/>
      </c>
      <c r="AO780" t="str">
        <f t="shared" si="214"/>
        <v/>
      </c>
      <c r="AP780" t="str">
        <f t="shared" si="214"/>
        <v/>
      </c>
      <c r="AQ780" t="str">
        <f t="shared" si="214"/>
        <v/>
      </c>
      <c r="AR780" t="str">
        <f t="shared" si="216"/>
        <v/>
      </c>
      <c r="AS780" t="str">
        <f t="shared" si="216"/>
        <v/>
      </c>
      <c r="AT780" t="str">
        <f t="shared" si="216"/>
        <v/>
      </c>
      <c r="AU780" t="str">
        <f t="shared" si="216"/>
        <v/>
      </c>
      <c r="AV780" t="str">
        <f t="shared" si="216"/>
        <v/>
      </c>
      <c r="AW780" t="str">
        <f t="shared" si="216"/>
        <v/>
      </c>
      <c r="AX780" t="str">
        <f t="shared" si="216"/>
        <v/>
      </c>
      <c r="AY780" t="str">
        <f t="shared" si="216"/>
        <v/>
      </c>
      <c r="BA780">
        <v>780</v>
      </c>
      <c r="BB780">
        <f t="shared" si="210"/>
        <v>98</v>
      </c>
    </row>
    <row r="781" spans="1:54">
      <c r="A781" s="77"/>
      <c r="E781" s="78"/>
      <c r="F781" s="78"/>
      <c r="G781" t="str" cm="1">
        <f t="array" aca="1" ref="G781" ca="1">IFERROR(IF(INDIRECT("'"&amp;B781&amp;"'!Z"&amp;MATCH(INT(BA781/8)+1,INDIRECT("'"&amp;B781&amp;"'!B4:B15"),0)+3)=1,15,IF(INDIRECT("'"&amp;B781&amp;"'!X"&amp;MATCH(INT(BA781/8)+1,INDIRECT("'"&amp;B781&amp;"'!B4:B15"),0)+3)=1,10,IF(INDIRECT("'"&amp;B781&amp;"'!V"&amp;MATCH(INT(BA781/8)+1,INDIRECT("'"&amp;B781&amp;"'!B4:B15"),0)+3)=1,6,IF(INDIRECT("'"&amp;B781&amp;"'!V"&amp;MATCH(INT(BA781/8)+1,INDIRECT("'"&amp;B781&amp;"'!B4:B15"),0)+3)=1,4,0)))),"")</f>
        <v/>
      </c>
      <c r="H781" t="str" cm="1">
        <f t="array" aca="1" ref="H781" ca="1">IFERROR(IFERROR(INDIRECT("'"&amp;B781&amp;"'!AE"&amp;MATCH(INT(BA781/8)+1,INDIRECT("'"&amp;B781&amp;"'!B4:B15"),0)+3),0)-G781,"")</f>
        <v/>
      </c>
      <c r="I781" t="e">
        <f ca="1">H781+H782+H783</f>
        <v>#VALUE!</v>
      </c>
      <c r="J781" t="str">
        <f ca="1">IFERROR(ABS(SUM(I781,-F782,-E782))+ABS(SUM(IF(D781="Traversal",15,IF(D781="High",10,IF(D781="Mid",6,IF(D781="Low",4,0))))-G781)),"")</f>
        <v/>
      </c>
      <c r="K781" t="str" cm="1">
        <f t="array" aca="1" ref="K781" ca="1">IFERROR(INDIRECT("'"&amp;B781&amp;"'!AG"&amp;MATCH(INT(BA781/8)+1,INDIRECT("'"&amp;B781&amp;"'!B4:B15"),0)+3),"")</f>
        <v/>
      </c>
      <c r="M781" t="str">
        <f t="shared" ca="1" si="215"/>
        <v/>
      </c>
      <c r="N781" t="str">
        <f t="shared" si="215"/>
        <v/>
      </c>
      <c r="O781" t="str">
        <f t="shared" si="215"/>
        <v/>
      </c>
      <c r="P781" t="str">
        <f t="shared" si="215"/>
        <v/>
      </c>
      <c r="Q781" t="str">
        <f t="shared" si="215"/>
        <v/>
      </c>
      <c r="R781" t="str">
        <f t="shared" si="215"/>
        <v/>
      </c>
      <c r="S781" t="str">
        <f t="shared" si="215"/>
        <v/>
      </c>
      <c r="T781" t="str">
        <f t="shared" si="215"/>
        <v/>
      </c>
      <c r="U781" t="str">
        <f t="shared" si="215"/>
        <v/>
      </c>
      <c r="V781" t="str">
        <f t="shared" si="215"/>
        <v/>
      </c>
      <c r="W781" t="str">
        <f t="shared" si="215"/>
        <v/>
      </c>
      <c r="X781" t="str">
        <f t="shared" si="215"/>
        <v/>
      </c>
      <c r="Y781" t="str">
        <f t="shared" si="215"/>
        <v/>
      </c>
      <c r="Z781" t="str">
        <f t="shared" si="215"/>
        <v/>
      </c>
      <c r="AA781" t="str">
        <f t="shared" si="215"/>
        <v/>
      </c>
      <c r="AB781" t="str">
        <f t="shared" si="215"/>
        <v/>
      </c>
      <c r="AC781" t="str">
        <f t="shared" si="214"/>
        <v/>
      </c>
      <c r="AD781" t="str">
        <f t="shared" si="214"/>
        <v/>
      </c>
      <c r="AE781" t="str">
        <f t="shared" si="214"/>
        <v/>
      </c>
      <c r="AF781" t="str">
        <f t="shared" si="214"/>
        <v/>
      </c>
      <c r="AG781" t="str">
        <f t="shared" si="214"/>
        <v/>
      </c>
      <c r="AH781" t="str">
        <f t="shared" si="214"/>
        <v/>
      </c>
      <c r="AI781" t="str">
        <f t="shared" si="214"/>
        <v/>
      </c>
      <c r="AJ781" t="str">
        <f t="shared" si="214"/>
        <v/>
      </c>
      <c r="AK781" t="str">
        <f t="shared" si="214"/>
        <v/>
      </c>
      <c r="AL781" t="str">
        <f t="shared" si="214"/>
        <v/>
      </c>
      <c r="AM781" t="str">
        <f t="shared" si="214"/>
        <v/>
      </c>
      <c r="AN781" t="str">
        <f t="shared" si="214"/>
        <v/>
      </c>
      <c r="AO781" t="str">
        <f t="shared" si="214"/>
        <v/>
      </c>
      <c r="AP781" t="str">
        <f t="shared" si="214"/>
        <v/>
      </c>
      <c r="AQ781" t="str">
        <f t="shared" si="214"/>
        <v/>
      </c>
      <c r="AR781" t="str">
        <f t="shared" si="216"/>
        <v/>
      </c>
      <c r="AS781" t="str">
        <f t="shared" si="216"/>
        <v/>
      </c>
      <c r="AT781" t="str">
        <f t="shared" si="216"/>
        <v/>
      </c>
      <c r="AU781" t="str">
        <f t="shared" si="216"/>
        <v/>
      </c>
      <c r="AV781" t="str">
        <f t="shared" si="216"/>
        <v/>
      </c>
      <c r="AW781" t="str">
        <f t="shared" si="216"/>
        <v/>
      </c>
      <c r="AX781" t="str">
        <f t="shared" si="216"/>
        <v/>
      </c>
      <c r="AY781" t="str">
        <f t="shared" si="216"/>
        <v/>
      </c>
      <c r="BA781">
        <v>781</v>
      </c>
      <c r="BB781">
        <f t="shared" si="210"/>
        <v>98</v>
      </c>
    </row>
    <row r="782" spans="1:54">
      <c r="A782" s="77"/>
      <c r="E782" s="78"/>
      <c r="F782" s="78"/>
      <c r="G782" t="str" cm="1">
        <f t="array" aca="1" ref="G782" ca="1">IFERROR(IF(INDIRECT("'"&amp;B782&amp;"'!Z"&amp;MATCH(INT(BA782/8)+1,INDIRECT("'"&amp;B782&amp;"'!B4:B15"),0)+3)=1,15,IF(INDIRECT("'"&amp;B782&amp;"'!X"&amp;MATCH(INT(BA782/8)+1,INDIRECT("'"&amp;B782&amp;"'!B4:B15"),0)+3)=1,10,IF(INDIRECT("'"&amp;B782&amp;"'!V"&amp;MATCH(INT(BA782/8)+1,INDIRECT("'"&amp;B782&amp;"'!B4:B15"),0)+3)=1,6,IF(INDIRECT("'"&amp;B782&amp;"'!V"&amp;MATCH(INT(BA782/8)+1,INDIRECT("'"&amp;B782&amp;"'!B4:B15"),0)+3)=1,4,0)))),"")</f>
        <v/>
      </c>
      <c r="H782" t="str" cm="1">
        <f t="array" aca="1" ref="H782" ca="1">IFERROR(IFERROR(INDIRECT("'"&amp;B782&amp;"'!AE"&amp;MATCH(INT(BA782/8)+1,INDIRECT("'"&amp;B782&amp;"'!B4:B15"),0)+3),0)-G782,"")</f>
        <v/>
      </c>
      <c r="I782" t="e">
        <f ca="1">H781+H782+H783</f>
        <v>#VALUE!</v>
      </c>
      <c r="J782" t="str">
        <f ca="1">IFERROR(ABS(SUM(I782,-F782,-E782))+ABS(SUM(IF(D782="Traversal",15,IF(D782="High",10,IF(D782="Mid",6,IF(D782="Low",4,0))))-G782)),"")</f>
        <v/>
      </c>
      <c r="K782" t="str" cm="1">
        <f t="array" aca="1" ref="K782" ca="1">IFERROR(INDIRECT("'"&amp;B782&amp;"'!AG"&amp;MATCH(INT(BA782/8)+1,INDIRECT("'"&amp;B782&amp;"'!B4:B15"),0)+3),"")</f>
        <v/>
      </c>
      <c r="M782" t="str">
        <f t="shared" ca="1" si="215"/>
        <v/>
      </c>
      <c r="N782" t="str">
        <f t="shared" si="215"/>
        <v/>
      </c>
      <c r="O782" t="str">
        <f t="shared" si="215"/>
        <v/>
      </c>
      <c r="P782" t="str">
        <f t="shared" si="215"/>
        <v/>
      </c>
      <c r="Q782" t="str">
        <f t="shared" si="215"/>
        <v/>
      </c>
      <c r="R782" t="str">
        <f t="shared" si="215"/>
        <v/>
      </c>
      <c r="S782" t="str">
        <f t="shared" si="215"/>
        <v/>
      </c>
      <c r="T782" t="str">
        <f t="shared" si="215"/>
        <v/>
      </c>
      <c r="U782" t="str">
        <f t="shared" si="215"/>
        <v/>
      </c>
      <c r="V782" t="str">
        <f t="shared" si="215"/>
        <v/>
      </c>
      <c r="W782" t="str">
        <f t="shared" si="215"/>
        <v/>
      </c>
      <c r="X782" t="str">
        <f t="shared" si="215"/>
        <v/>
      </c>
      <c r="Y782" t="str">
        <f t="shared" si="215"/>
        <v/>
      </c>
      <c r="Z782" t="str">
        <f t="shared" si="215"/>
        <v/>
      </c>
      <c r="AA782" t="str">
        <f t="shared" si="215"/>
        <v/>
      </c>
      <c r="AB782" t="str">
        <f t="shared" si="215"/>
        <v/>
      </c>
      <c r="AC782" t="str">
        <f t="shared" si="214"/>
        <v/>
      </c>
      <c r="AD782" t="str">
        <f t="shared" si="214"/>
        <v/>
      </c>
      <c r="AE782" t="str">
        <f t="shared" si="214"/>
        <v/>
      </c>
      <c r="AF782" t="str">
        <f t="shared" si="214"/>
        <v/>
      </c>
      <c r="AG782" t="str">
        <f t="shared" si="214"/>
        <v/>
      </c>
      <c r="AH782" t="str">
        <f t="shared" si="214"/>
        <v/>
      </c>
      <c r="AI782" t="str">
        <f t="shared" si="214"/>
        <v/>
      </c>
      <c r="AJ782" t="str">
        <f t="shared" si="214"/>
        <v/>
      </c>
      <c r="AK782" t="str">
        <f t="shared" si="214"/>
        <v/>
      </c>
      <c r="AL782" t="str">
        <f t="shared" si="214"/>
        <v/>
      </c>
      <c r="AM782" t="str">
        <f t="shared" si="214"/>
        <v/>
      </c>
      <c r="AN782" t="str">
        <f t="shared" si="214"/>
        <v/>
      </c>
      <c r="AO782" t="str">
        <f t="shared" si="214"/>
        <v/>
      </c>
      <c r="AP782" t="str">
        <f t="shared" si="214"/>
        <v/>
      </c>
      <c r="AQ782" t="str">
        <f t="shared" si="214"/>
        <v/>
      </c>
      <c r="AR782" t="str">
        <f t="shared" si="216"/>
        <v/>
      </c>
      <c r="AS782" t="str">
        <f t="shared" si="216"/>
        <v/>
      </c>
      <c r="AT782" t="str">
        <f t="shared" si="216"/>
        <v/>
      </c>
      <c r="AU782" t="str">
        <f t="shared" si="216"/>
        <v/>
      </c>
      <c r="AV782" t="str">
        <f t="shared" si="216"/>
        <v/>
      </c>
      <c r="AW782" t="str">
        <f t="shared" si="216"/>
        <v/>
      </c>
      <c r="AX782" t="str">
        <f t="shared" si="216"/>
        <v/>
      </c>
      <c r="AY782" t="str">
        <f t="shared" si="216"/>
        <v/>
      </c>
      <c r="BA782">
        <v>782</v>
      </c>
      <c r="BB782">
        <f t="shared" si="210"/>
        <v>98</v>
      </c>
    </row>
    <row r="783" spans="1:54">
      <c r="A783" s="77"/>
      <c r="E783" s="78"/>
      <c r="F783" s="78"/>
      <c r="G783" t="str" cm="1">
        <f t="array" aca="1" ref="G783" ca="1">IFERROR(IF(INDIRECT("'"&amp;B783&amp;"'!Z"&amp;MATCH(INT(BA783/8)+1,INDIRECT("'"&amp;B783&amp;"'!B4:B15"),0)+3)=1,15,IF(INDIRECT("'"&amp;B783&amp;"'!X"&amp;MATCH(INT(BA783/8)+1,INDIRECT("'"&amp;B783&amp;"'!B4:B15"),0)+3)=1,10,IF(INDIRECT("'"&amp;B783&amp;"'!V"&amp;MATCH(INT(BA783/8)+1,INDIRECT("'"&amp;B783&amp;"'!B4:B15"),0)+3)=1,6,IF(INDIRECT("'"&amp;B783&amp;"'!V"&amp;MATCH(INT(BA783/8)+1,INDIRECT("'"&amp;B783&amp;"'!B4:B15"),0)+3)=1,4,0)))),"")</f>
        <v/>
      </c>
      <c r="H783" t="str" cm="1">
        <f t="array" aca="1" ref="H783" ca="1">IFERROR(IFERROR(INDIRECT("'"&amp;B783&amp;"'!AE"&amp;MATCH(INT(BA783/8)+1,INDIRECT("'"&amp;B783&amp;"'!B4:B15"),0)+3),0)-G783,"")</f>
        <v/>
      </c>
      <c r="I783" t="e">
        <f ca="1">H781+H782+H783</f>
        <v>#VALUE!</v>
      </c>
      <c r="J783" t="str">
        <f ca="1">IFERROR(ABS(SUM(I783,-F782,-E782))+ABS(SUM(IF(D783="Traversal",15,IF(D783="High",10,IF(D783="Mid",6,IF(D783="Low",4,0))))-G783)),"")</f>
        <v/>
      </c>
      <c r="K783" t="str" cm="1">
        <f t="array" aca="1" ref="K783" ca="1">IFERROR(INDIRECT("'"&amp;B783&amp;"'!AG"&amp;MATCH(INT(BA783/8)+1,INDIRECT("'"&amp;B783&amp;"'!B4:B15"),0)+3),"")</f>
        <v/>
      </c>
      <c r="M783" t="str">
        <f t="shared" ca="1" si="215"/>
        <v/>
      </c>
      <c r="N783" t="str">
        <f t="shared" si="215"/>
        <v/>
      </c>
      <c r="O783" t="str">
        <f t="shared" si="215"/>
        <v/>
      </c>
      <c r="P783" t="str">
        <f t="shared" si="215"/>
        <v/>
      </c>
      <c r="Q783" t="str">
        <f t="shared" si="215"/>
        <v/>
      </c>
      <c r="R783" t="str">
        <f t="shared" si="215"/>
        <v/>
      </c>
      <c r="S783" t="str">
        <f t="shared" si="215"/>
        <v/>
      </c>
      <c r="T783" t="str">
        <f t="shared" si="215"/>
        <v/>
      </c>
      <c r="U783" t="str">
        <f t="shared" si="215"/>
        <v/>
      </c>
      <c r="V783" t="str">
        <f t="shared" si="215"/>
        <v/>
      </c>
      <c r="W783" t="str">
        <f t="shared" si="215"/>
        <v/>
      </c>
      <c r="X783" t="str">
        <f t="shared" si="215"/>
        <v/>
      </c>
      <c r="Y783" t="str">
        <f t="shared" si="215"/>
        <v/>
      </c>
      <c r="Z783" t="str">
        <f t="shared" si="215"/>
        <v/>
      </c>
      <c r="AA783" t="str">
        <f t="shared" si="215"/>
        <v/>
      </c>
      <c r="AB783" t="str">
        <f t="shared" si="215"/>
        <v/>
      </c>
      <c r="AC783" t="str">
        <f t="shared" si="214"/>
        <v/>
      </c>
      <c r="AD783" t="str">
        <f t="shared" si="214"/>
        <v/>
      </c>
      <c r="AE783" t="str">
        <f t="shared" si="214"/>
        <v/>
      </c>
      <c r="AF783" t="str">
        <f t="shared" si="214"/>
        <v/>
      </c>
      <c r="AG783" t="str">
        <f t="shared" si="214"/>
        <v/>
      </c>
      <c r="AH783" t="str">
        <f t="shared" si="214"/>
        <v/>
      </c>
      <c r="AI783" t="str">
        <f t="shared" si="214"/>
        <v/>
      </c>
      <c r="AJ783" t="str">
        <f t="shared" si="214"/>
        <v/>
      </c>
      <c r="AK783" t="str">
        <f t="shared" si="214"/>
        <v/>
      </c>
      <c r="AL783" t="str">
        <f t="shared" si="214"/>
        <v/>
      </c>
      <c r="AM783" t="str">
        <f t="shared" si="214"/>
        <v/>
      </c>
      <c r="AN783" t="str">
        <f t="shared" si="214"/>
        <v/>
      </c>
      <c r="AO783" t="str">
        <f t="shared" si="214"/>
        <v/>
      </c>
      <c r="AP783" t="str">
        <f t="shared" si="214"/>
        <v/>
      </c>
      <c r="AQ783" t="str">
        <f t="shared" si="214"/>
        <v/>
      </c>
      <c r="AR783" t="str">
        <f t="shared" si="216"/>
        <v/>
      </c>
      <c r="AS783" t="str">
        <f t="shared" si="216"/>
        <v/>
      </c>
      <c r="AT783" t="str">
        <f t="shared" si="216"/>
        <v/>
      </c>
      <c r="AU783" t="str">
        <f t="shared" si="216"/>
        <v/>
      </c>
      <c r="AV783" t="str">
        <f t="shared" si="216"/>
        <v/>
      </c>
      <c r="AW783" t="str">
        <f t="shared" si="216"/>
        <v/>
      </c>
      <c r="AX783" t="str">
        <f t="shared" si="216"/>
        <v/>
      </c>
      <c r="AY783" t="str">
        <f t="shared" si="216"/>
        <v/>
      </c>
      <c r="BA783">
        <v>783</v>
      </c>
      <c r="BB783">
        <f t="shared" si="210"/>
        <v>98</v>
      </c>
    </row>
    <row r="784" spans="1:54">
      <c r="A784" s="77"/>
      <c r="E784" s="78"/>
      <c r="F784" s="78"/>
      <c r="G784" t="str" cm="1">
        <f t="array" aca="1" ref="G784" ca="1">IFERROR(IF(INDIRECT("'"&amp;B784&amp;"'!Z"&amp;MATCH(INT(BA784/8)+1,INDIRECT("'"&amp;B784&amp;"'!B4:B15"),0)+3)=1,15,IF(INDIRECT("'"&amp;B784&amp;"'!X"&amp;MATCH(INT(BA784/8)+1,INDIRECT("'"&amp;B784&amp;"'!B4:B15"),0)+3)=1,10,IF(INDIRECT("'"&amp;B784&amp;"'!V"&amp;MATCH(INT(BA784/8)+1,INDIRECT("'"&amp;B784&amp;"'!B4:B15"),0)+3)=1,6,IF(INDIRECT("'"&amp;B784&amp;"'!V"&amp;MATCH(INT(BA784/8)+1,INDIRECT("'"&amp;B784&amp;"'!B4:B15"),0)+3)=1,4,0)))),"")</f>
        <v/>
      </c>
      <c r="H784" t="str" cm="1">
        <f t="array" aca="1" ref="H784" ca="1">IFERROR(IFERROR(INDIRECT("'"&amp;B784&amp;"'!AE"&amp;MATCH(INT(BA784/8)+1,INDIRECT("'"&amp;B784&amp;"'!B4:B15"),0)+3),0)-G784,"")</f>
        <v/>
      </c>
      <c r="K784" t="str" cm="1">
        <f t="array" aca="1" ref="K784" ca="1">IFERROR(INDIRECT("'"&amp;B784&amp;"'!AG"&amp;MATCH(INT(BA784/8)+1,INDIRECT("'"&amp;B784&amp;"'!B4:B15"),0)+3),"")</f>
        <v/>
      </c>
      <c r="M784" t="str">
        <f t="shared" ca="1" si="215"/>
        <v/>
      </c>
      <c r="N784" t="str">
        <f t="shared" si="215"/>
        <v/>
      </c>
      <c r="O784" t="str">
        <f t="shared" si="215"/>
        <v/>
      </c>
      <c r="P784" t="str">
        <f t="shared" si="215"/>
        <v/>
      </c>
      <c r="Q784" t="str">
        <f t="shared" si="215"/>
        <v/>
      </c>
      <c r="R784" t="str">
        <f t="shared" si="215"/>
        <v/>
      </c>
      <c r="S784" t="str">
        <f t="shared" si="215"/>
        <v/>
      </c>
      <c r="T784" t="str">
        <f t="shared" si="215"/>
        <v/>
      </c>
      <c r="U784" t="str">
        <f t="shared" si="215"/>
        <v/>
      </c>
      <c r="V784" t="str">
        <f t="shared" si="215"/>
        <v/>
      </c>
      <c r="W784" t="str">
        <f t="shared" si="215"/>
        <v/>
      </c>
      <c r="X784" t="str">
        <f t="shared" si="215"/>
        <v/>
      </c>
      <c r="Y784" t="str">
        <f t="shared" si="215"/>
        <v/>
      </c>
      <c r="Z784" t="str">
        <f t="shared" si="215"/>
        <v/>
      </c>
      <c r="AA784" t="str">
        <f t="shared" si="215"/>
        <v/>
      </c>
      <c r="AB784" t="str">
        <f t="shared" si="215"/>
        <v/>
      </c>
      <c r="AC784" t="str">
        <f t="shared" si="214"/>
        <v/>
      </c>
      <c r="AD784" t="str">
        <f t="shared" si="214"/>
        <v/>
      </c>
      <c r="AE784" t="str">
        <f t="shared" si="214"/>
        <v/>
      </c>
      <c r="AF784" t="str">
        <f t="shared" si="214"/>
        <v/>
      </c>
      <c r="AG784" t="str">
        <f t="shared" si="214"/>
        <v/>
      </c>
      <c r="AH784" t="str">
        <f t="shared" si="214"/>
        <v/>
      </c>
      <c r="AI784" t="str">
        <f t="shared" si="214"/>
        <v/>
      </c>
      <c r="AJ784" t="str">
        <f t="shared" si="214"/>
        <v/>
      </c>
      <c r="AK784" t="str">
        <f t="shared" si="214"/>
        <v/>
      </c>
      <c r="AL784" t="str">
        <f t="shared" si="214"/>
        <v/>
      </c>
      <c r="AM784" t="str">
        <f t="shared" si="214"/>
        <v/>
      </c>
      <c r="AN784" t="str">
        <f t="shared" si="214"/>
        <v/>
      </c>
      <c r="AO784" t="str">
        <f t="shared" si="214"/>
        <v/>
      </c>
      <c r="AP784" t="str">
        <f t="shared" si="214"/>
        <v/>
      </c>
      <c r="AQ784" t="str">
        <f t="shared" si="214"/>
        <v/>
      </c>
      <c r="AR784" t="str">
        <f t="shared" si="216"/>
        <v/>
      </c>
      <c r="AS784" t="str">
        <f t="shared" si="216"/>
        <v/>
      </c>
      <c r="AT784" t="str">
        <f t="shared" si="216"/>
        <v/>
      </c>
      <c r="AU784" t="str">
        <f t="shared" si="216"/>
        <v/>
      </c>
      <c r="AV784" t="str">
        <f t="shared" si="216"/>
        <v/>
      </c>
      <c r="AW784" t="str">
        <f t="shared" si="216"/>
        <v/>
      </c>
      <c r="AX784" t="str">
        <f t="shared" si="216"/>
        <v/>
      </c>
      <c r="AY784" t="str">
        <f t="shared" si="216"/>
        <v/>
      </c>
      <c r="BA784">
        <v>784</v>
      </c>
      <c r="BB784">
        <f t="shared" si="210"/>
        <v>99</v>
      </c>
    </row>
    <row r="785" spans="1:54">
      <c r="A785" s="77"/>
      <c r="E785" s="78"/>
      <c r="F785" s="78"/>
      <c r="G785" t="str" cm="1">
        <f t="array" aca="1" ref="G785" ca="1">IFERROR(IF(INDIRECT("'"&amp;B785&amp;"'!Z"&amp;MATCH(INT(BA785/8)+1,INDIRECT("'"&amp;B785&amp;"'!B4:B15"),0)+3)=1,15,IF(INDIRECT("'"&amp;B785&amp;"'!X"&amp;MATCH(INT(BA785/8)+1,INDIRECT("'"&amp;B785&amp;"'!B4:B15"),0)+3)=1,10,IF(INDIRECT("'"&amp;B785&amp;"'!V"&amp;MATCH(INT(BA785/8)+1,INDIRECT("'"&amp;B785&amp;"'!B4:B15"),0)+3)=1,6,IF(INDIRECT("'"&amp;B785&amp;"'!V"&amp;MATCH(INT(BA785/8)+1,INDIRECT("'"&amp;B785&amp;"'!B4:B15"),0)+3)=1,4,0)))),"")</f>
        <v/>
      </c>
      <c r="H785" t="str" cm="1">
        <f t="array" aca="1" ref="H785" ca="1">IFERROR(IFERROR(INDIRECT("'"&amp;B785&amp;"'!AE"&amp;MATCH(INT(BA785/8)+1,INDIRECT("'"&amp;B785&amp;"'!B4:B15"),0)+3),0)-G785,"")</f>
        <v/>
      </c>
      <c r="K785" t="str" cm="1">
        <f t="array" aca="1" ref="K785" ca="1">IFERROR(INDIRECT("'"&amp;B785&amp;"'!AG"&amp;MATCH(INT(BA785/8)+1,INDIRECT("'"&amp;B785&amp;"'!B4:B15"),0)+3),"")</f>
        <v/>
      </c>
      <c r="M785" t="str">
        <f t="shared" ca="1" si="215"/>
        <v/>
      </c>
      <c r="N785" t="str">
        <f t="shared" si="215"/>
        <v/>
      </c>
      <c r="O785" t="str">
        <f t="shared" si="215"/>
        <v/>
      </c>
      <c r="P785" t="str">
        <f t="shared" si="215"/>
        <v/>
      </c>
      <c r="Q785" t="str">
        <f t="shared" si="215"/>
        <v/>
      </c>
      <c r="R785" t="str">
        <f t="shared" si="215"/>
        <v/>
      </c>
      <c r="S785" t="str">
        <f t="shared" si="215"/>
        <v/>
      </c>
      <c r="T785" t="str">
        <f t="shared" si="215"/>
        <v/>
      </c>
      <c r="U785" t="str">
        <f t="shared" si="215"/>
        <v/>
      </c>
      <c r="V785" t="str">
        <f t="shared" si="215"/>
        <v/>
      </c>
      <c r="W785" t="str">
        <f t="shared" si="215"/>
        <v/>
      </c>
      <c r="X785" t="str">
        <f t="shared" si="215"/>
        <v/>
      </c>
      <c r="Y785" t="str">
        <f t="shared" si="215"/>
        <v/>
      </c>
      <c r="Z785" t="str">
        <f t="shared" si="215"/>
        <v/>
      </c>
      <c r="AA785" t="str">
        <f t="shared" si="215"/>
        <v/>
      </c>
      <c r="AB785" t="str">
        <f t="shared" si="215"/>
        <v/>
      </c>
      <c r="AC785" t="str">
        <f t="shared" si="214"/>
        <v/>
      </c>
      <c r="AD785" t="str">
        <f t="shared" si="214"/>
        <v/>
      </c>
      <c r="AE785" t="str">
        <f t="shared" si="214"/>
        <v/>
      </c>
      <c r="AF785" t="str">
        <f t="shared" si="214"/>
        <v/>
      </c>
      <c r="AG785" t="str">
        <f t="shared" si="214"/>
        <v/>
      </c>
      <c r="AH785" t="str">
        <f t="shared" si="214"/>
        <v/>
      </c>
      <c r="AI785" t="str">
        <f t="shared" si="214"/>
        <v/>
      </c>
      <c r="AJ785" t="str">
        <f t="shared" si="214"/>
        <v/>
      </c>
      <c r="AK785" t="str">
        <f t="shared" si="214"/>
        <v/>
      </c>
      <c r="AL785" t="str">
        <f t="shared" si="214"/>
        <v/>
      </c>
      <c r="AM785" t="str">
        <f t="shared" si="214"/>
        <v/>
      </c>
      <c r="AN785" t="str">
        <f t="shared" si="214"/>
        <v/>
      </c>
      <c r="AO785" t="str">
        <f t="shared" si="214"/>
        <v/>
      </c>
      <c r="AP785" t="str">
        <f t="shared" si="214"/>
        <v/>
      </c>
      <c r="AQ785" t="str">
        <f t="shared" si="214"/>
        <v/>
      </c>
      <c r="AR785" t="str">
        <f t="shared" si="216"/>
        <v/>
      </c>
      <c r="AS785" t="str">
        <f t="shared" si="216"/>
        <v/>
      </c>
      <c r="AT785" t="str">
        <f t="shared" si="216"/>
        <v/>
      </c>
      <c r="AU785" t="str">
        <f t="shared" si="216"/>
        <v/>
      </c>
      <c r="AV785" t="str">
        <f t="shared" si="216"/>
        <v/>
      </c>
      <c r="AW785" t="str">
        <f t="shared" si="216"/>
        <v/>
      </c>
      <c r="AX785" t="str">
        <f t="shared" si="216"/>
        <v/>
      </c>
      <c r="AY785" t="str">
        <f t="shared" si="216"/>
        <v/>
      </c>
      <c r="BA785">
        <v>785</v>
      </c>
      <c r="BB785">
        <f t="shared" si="210"/>
        <v>99</v>
      </c>
    </row>
    <row r="786" spans="1:54">
      <c r="A786" s="77"/>
      <c r="E786" s="78"/>
      <c r="F786" s="78"/>
      <c r="G786" t="str" cm="1">
        <f t="array" aca="1" ref="G786" ca="1">IFERROR(IF(INDIRECT("'"&amp;B786&amp;"'!Z"&amp;MATCH(INT(BA786/8)+1,INDIRECT("'"&amp;B786&amp;"'!B4:B15"),0)+3)=1,15,IF(INDIRECT("'"&amp;B786&amp;"'!X"&amp;MATCH(INT(BA786/8)+1,INDIRECT("'"&amp;B786&amp;"'!B4:B15"),0)+3)=1,10,IF(INDIRECT("'"&amp;B786&amp;"'!V"&amp;MATCH(INT(BA786/8)+1,INDIRECT("'"&amp;B786&amp;"'!B4:B15"),0)+3)=1,6,IF(INDIRECT("'"&amp;B786&amp;"'!V"&amp;MATCH(INT(BA786/8)+1,INDIRECT("'"&amp;B786&amp;"'!B4:B15"),0)+3)=1,4,0)))),"")</f>
        <v/>
      </c>
      <c r="H786" t="str" cm="1">
        <f t="array" aca="1" ref="H786" ca="1">IFERROR(IFERROR(INDIRECT("'"&amp;B786&amp;"'!AE"&amp;MATCH(INT(BA786/8)+1,INDIRECT("'"&amp;B786&amp;"'!B4:B15"),0)+3),0)-G786,"")</f>
        <v/>
      </c>
      <c r="I786" t="e">
        <f ca="1">H786+H787+H788</f>
        <v>#VALUE!</v>
      </c>
      <c r="J786" t="str">
        <f ca="1">IFERROR(ABS(SUM(I786,-F787,-E787))+ABS(SUM(IF(D786="Traversal",15,IF(D786="High",10,IF(D786="Mid",6,IF(D786="Low",4,0))))-G786)),"")</f>
        <v/>
      </c>
      <c r="K786" t="str" cm="1">
        <f t="array" aca="1" ref="K786" ca="1">IFERROR(INDIRECT("'"&amp;B786&amp;"'!AG"&amp;MATCH(INT(BA786/8)+1,INDIRECT("'"&amp;B786&amp;"'!B4:B15"),0)+3),"")</f>
        <v/>
      </c>
      <c r="M786" t="str">
        <f t="shared" ca="1" si="215"/>
        <v/>
      </c>
      <c r="N786" t="str">
        <f t="shared" si="215"/>
        <v/>
      </c>
      <c r="O786" t="str">
        <f t="shared" si="215"/>
        <v/>
      </c>
      <c r="P786" t="str">
        <f t="shared" si="215"/>
        <v/>
      </c>
      <c r="Q786" t="str">
        <f t="shared" si="215"/>
        <v/>
      </c>
      <c r="R786" t="str">
        <f t="shared" si="215"/>
        <v/>
      </c>
      <c r="S786" t="str">
        <f t="shared" si="215"/>
        <v/>
      </c>
      <c r="T786" t="str">
        <f t="shared" si="215"/>
        <v/>
      </c>
      <c r="U786" t="str">
        <f t="shared" si="215"/>
        <v/>
      </c>
      <c r="V786" t="str">
        <f t="shared" si="215"/>
        <v/>
      </c>
      <c r="W786" t="str">
        <f t="shared" si="215"/>
        <v/>
      </c>
      <c r="X786" t="str">
        <f t="shared" si="215"/>
        <v/>
      </c>
      <c r="Y786" t="str">
        <f t="shared" si="215"/>
        <v/>
      </c>
      <c r="Z786" t="str">
        <f t="shared" si="215"/>
        <v/>
      </c>
      <c r="AA786" t="str">
        <f t="shared" si="215"/>
        <v/>
      </c>
      <c r="AB786" t="str">
        <f t="shared" si="215"/>
        <v/>
      </c>
      <c r="AC786" t="str">
        <f t="shared" si="214"/>
        <v/>
      </c>
      <c r="AD786" t="str">
        <f t="shared" si="214"/>
        <v/>
      </c>
      <c r="AE786" t="str">
        <f t="shared" si="214"/>
        <v/>
      </c>
      <c r="AF786" t="str">
        <f t="shared" si="214"/>
        <v/>
      </c>
      <c r="AG786" t="str">
        <f t="shared" si="214"/>
        <v/>
      </c>
      <c r="AH786" t="str">
        <f t="shared" si="214"/>
        <v/>
      </c>
      <c r="AI786" t="str">
        <f t="shared" si="214"/>
        <v/>
      </c>
      <c r="AJ786" t="str">
        <f t="shared" si="214"/>
        <v/>
      </c>
      <c r="AK786" t="str">
        <f t="shared" si="214"/>
        <v/>
      </c>
      <c r="AL786" t="str">
        <f t="shared" si="214"/>
        <v/>
      </c>
      <c r="AM786" t="str">
        <f t="shared" si="214"/>
        <v/>
      </c>
      <c r="AN786" t="str">
        <f t="shared" si="214"/>
        <v/>
      </c>
      <c r="AO786" t="str">
        <f t="shared" si="214"/>
        <v/>
      </c>
      <c r="AP786" t="str">
        <f t="shared" si="214"/>
        <v/>
      </c>
      <c r="AQ786" t="str">
        <f t="shared" si="214"/>
        <v/>
      </c>
      <c r="AR786" t="str">
        <f t="shared" si="216"/>
        <v/>
      </c>
      <c r="AS786" t="str">
        <f t="shared" si="216"/>
        <v/>
      </c>
      <c r="AT786" t="str">
        <f t="shared" si="216"/>
        <v/>
      </c>
      <c r="AU786" t="str">
        <f t="shared" si="216"/>
        <v/>
      </c>
      <c r="AV786" t="str">
        <f t="shared" si="216"/>
        <v/>
      </c>
      <c r="AW786" t="str">
        <f t="shared" si="216"/>
        <v/>
      </c>
      <c r="AX786" t="str">
        <f t="shared" si="216"/>
        <v/>
      </c>
      <c r="AY786" t="str">
        <f t="shared" si="216"/>
        <v/>
      </c>
      <c r="BA786">
        <v>786</v>
      </c>
      <c r="BB786">
        <f t="shared" si="210"/>
        <v>99</v>
      </c>
    </row>
    <row r="787" spans="1:54">
      <c r="A787" s="77"/>
      <c r="E787" s="78"/>
      <c r="F787" s="78"/>
      <c r="G787" t="str" cm="1">
        <f t="array" aca="1" ref="G787" ca="1">IFERROR(IF(INDIRECT("'"&amp;B787&amp;"'!Z"&amp;MATCH(INT(BA787/8)+1,INDIRECT("'"&amp;B787&amp;"'!B4:B15"),0)+3)=1,15,IF(INDIRECT("'"&amp;B787&amp;"'!X"&amp;MATCH(INT(BA787/8)+1,INDIRECT("'"&amp;B787&amp;"'!B4:B15"),0)+3)=1,10,IF(INDIRECT("'"&amp;B787&amp;"'!V"&amp;MATCH(INT(BA787/8)+1,INDIRECT("'"&amp;B787&amp;"'!B4:B15"),0)+3)=1,6,IF(INDIRECT("'"&amp;B787&amp;"'!V"&amp;MATCH(INT(BA787/8)+1,INDIRECT("'"&amp;B787&amp;"'!B4:B15"),0)+3)=1,4,0)))),"")</f>
        <v/>
      </c>
      <c r="H787" t="str" cm="1">
        <f t="array" aca="1" ref="H787" ca="1">IFERROR(IFERROR(INDIRECT("'"&amp;B787&amp;"'!AE"&amp;MATCH(INT(BA787/8)+1,INDIRECT("'"&amp;B787&amp;"'!B4:B15"),0)+3),0)-G787,"")</f>
        <v/>
      </c>
      <c r="I787" t="e">
        <f ca="1">H786+H787+H788</f>
        <v>#VALUE!</v>
      </c>
      <c r="J787" t="str">
        <f ca="1">IFERROR(ABS(SUM(I787,-F787,-E787))+ABS(SUM(IF(D787="Traversal",15,IF(D787="High",10,IF(D787="Mid",6,IF(D787="Low",4,0))))-G787)),"")</f>
        <v/>
      </c>
      <c r="K787" t="str" cm="1">
        <f t="array" aca="1" ref="K787" ca="1">IFERROR(INDIRECT("'"&amp;B787&amp;"'!AG"&amp;MATCH(INT(BA787/8)+1,INDIRECT("'"&amp;B787&amp;"'!B4:B15"),0)+3),"")</f>
        <v/>
      </c>
      <c r="M787" t="str">
        <f t="shared" ca="1" si="215"/>
        <v/>
      </c>
      <c r="N787" t="str">
        <f t="shared" si="215"/>
        <v/>
      </c>
      <c r="O787" t="str">
        <f t="shared" si="215"/>
        <v/>
      </c>
      <c r="P787" t="str">
        <f t="shared" si="215"/>
        <v/>
      </c>
      <c r="Q787" t="str">
        <f t="shared" si="215"/>
        <v/>
      </c>
      <c r="R787" t="str">
        <f t="shared" si="215"/>
        <v/>
      </c>
      <c r="S787" t="str">
        <f t="shared" si="215"/>
        <v/>
      </c>
      <c r="T787" t="str">
        <f t="shared" si="215"/>
        <v/>
      </c>
      <c r="U787" t="str">
        <f t="shared" si="215"/>
        <v/>
      </c>
      <c r="V787" t="str">
        <f t="shared" si="215"/>
        <v/>
      </c>
      <c r="W787" t="str">
        <f t="shared" si="215"/>
        <v/>
      </c>
      <c r="X787" t="str">
        <f t="shared" si="215"/>
        <v/>
      </c>
      <c r="Y787" t="str">
        <f t="shared" si="215"/>
        <v/>
      </c>
      <c r="Z787" t="str">
        <f t="shared" si="215"/>
        <v/>
      </c>
      <c r="AA787" t="str">
        <f t="shared" si="215"/>
        <v/>
      </c>
      <c r="AB787" t="str">
        <f t="shared" si="215"/>
        <v/>
      </c>
      <c r="AC787" t="str">
        <f t="shared" si="214"/>
        <v/>
      </c>
      <c r="AD787" t="str">
        <f t="shared" si="214"/>
        <v/>
      </c>
      <c r="AE787" t="str">
        <f t="shared" si="214"/>
        <v/>
      </c>
      <c r="AF787" t="str">
        <f t="shared" si="214"/>
        <v/>
      </c>
      <c r="AG787" t="str">
        <f t="shared" si="214"/>
        <v/>
      </c>
      <c r="AH787" t="str">
        <f t="shared" si="214"/>
        <v/>
      </c>
      <c r="AI787" t="str">
        <f t="shared" si="214"/>
        <v/>
      </c>
      <c r="AJ787" t="str">
        <f t="shared" si="214"/>
        <v/>
      </c>
      <c r="AK787" t="str">
        <f t="shared" si="214"/>
        <v/>
      </c>
      <c r="AL787" t="str">
        <f t="shared" si="214"/>
        <v/>
      </c>
      <c r="AM787" t="str">
        <f t="shared" si="214"/>
        <v/>
      </c>
      <c r="AN787" t="str">
        <f t="shared" si="214"/>
        <v/>
      </c>
      <c r="AO787" t="str">
        <f t="shared" si="214"/>
        <v/>
      </c>
      <c r="AP787" t="str">
        <f t="shared" si="214"/>
        <v/>
      </c>
      <c r="AQ787" t="str">
        <f t="shared" si="214"/>
        <v/>
      </c>
      <c r="AR787" t="str">
        <f t="shared" si="216"/>
        <v/>
      </c>
      <c r="AS787" t="str">
        <f t="shared" si="216"/>
        <v/>
      </c>
      <c r="AT787" t="str">
        <f t="shared" si="216"/>
        <v/>
      </c>
      <c r="AU787" t="str">
        <f t="shared" si="216"/>
        <v/>
      </c>
      <c r="AV787" t="str">
        <f t="shared" si="216"/>
        <v/>
      </c>
      <c r="AW787" t="str">
        <f t="shared" si="216"/>
        <v/>
      </c>
      <c r="AX787" t="str">
        <f t="shared" si="216"/>
        <v/>
      </c>
      <c r="AY787" t="str">
        <f t="shared" si="216"/>
        <v/>
      </c>
      <c r="BA787">
        <v>787</v>
      </c>
      <c r="BB787">
        <f t="shared" si="210"/>
        <v>99</v>
      </c>
    </row>
    <row r="788" spans="1:54">
      <c r="A788" s="77"/>
      <c r="E788" s="78"/>
      <c r="F788" s="78"/>
      <c r="G788" t="str" cm="1">
        <f t="array" aca="1" ref="G788" ca="1">IFERROR(IF(INDIRECT("'"&amp;B788&amp;"'!Z"&amp;MATCH(INT(BA788/8)+1,INDIRECT("'"&amp;B788&amp;"'!B4:B15"),0)+3)=1,15,IF(INDIRECT("'"&amp;B788&amp;"'!X"&amp;MATCH(INT(BA788/8)+1,INDIRECT("'"&amp;B788&amp;"'!B4:B15"),0)+3)=1,10,IF(INDIRECT("'"&amp;B788&amp;"'!V"&amp;MATCH(INT(BA788/8)+1,INDIRECT("'"&amp;B788&amp;"'!B4:B15"),0)+3)=1,6,IF(INDIRECT("'"&amp;B788&amp;"'!V"&amp;MATCH(INT(BA788/8)+1,INDIRECT("'"&amp;B788&amp;"'!B4:B15"),0)+3)=1,4,0)))),"")</f>
        <v/>
      </c>
      <c r="H788" t="str" cm="1">
        <f t="array" aca="1" ref="H788" ca="1">IFERROR(IFERROR(INDIRECT("'"&amp;B788&amp;"'!AE"&amp;MATCH(INT(BA788/8)+1,INDIRECT("'"&amp;B788&amp;"'!B4:B15"),0)+3),0)-G788,"")</f>
        <v/>
      </c>
      <c r="I788" t="e">
        <f ca="1">H786+H787+H788</f>
        <v>#VALUE!</v>
      </c>
      <c r="J788" t="str">
        <f ca="1">IFERROR(ABS(SUM(I788,-F787,-E787))+ABS(SUM(IF(D788="Traversal",15,IF(D788="High",10,IF(D788="Mid",6,IF(D788="Low",4,0))))-G788)),"")</f>
        <v/>
      </c>
      <c r="K788" t="str" cm="1">
        <f t="array" aca="1" ref="K788" ca="1">IFERROR(INDIRECT("'"&amp;B788&amp;"'!AG"&amp;MATCH(INT(BA788/8)+1,INDIRECT("'"&amp;B788&amp;"'!B4:B15"),0)+3),"")</f>
        <v/>
      </c>
      <c r="M788" t="str">
        <f t="shared" ca="1" si="215"/>
        <v/>
      </c>
      <c r="N788" t="str">
        <f t="shared" si="215"/>
        <v/>
      </c>
      <c r="O788" t="str">
        <f t="shared" si="215"/>
        <v/>
      </c>
      <c r="P788" t="str">
        <f t="shared" si="215"/>
        <v/>
      </c>
      <c r="Q788" t="str">
        <f t="shared" si="215"/>
        <v/>
      </c>
      <c r="R788" t="str">
        <f t="shared" si="215"/>
        <v/>
      </c>
      <c r="S788" t="str">
        <f t="shared" si="215"/>
        <v/>
      </c>
      <c r="T788" t="str">
        <f t="shared" si="215"/>
        <v/>
      </c>
      <c r="U788" t="str">
        <f t="shared" si="215"/>
        <v/>
      </c>
      <c r="V788" t="str">
        <f t="shared" si="215"/>
        <v/>
      </c>
      <c r="W788" t="str">
        <f t="shared" si="215"/>
        <v/>
      </c>
      <c r="X788" t="str">
        <f t="shared" si="215"/>
        <v/>
      </c>
      <c r="Y788" t="str">
        <f t="shared" si="215"/>
        <v/>
      </c>
      <c r="Z788" t="str">
        <f t="shared" si="215"/>
        <v/>
      </c>
      <c r="AA788" t="str">
        <f t="shared" si="215"/>
        <v/>
      </c>
      <c r="AB788" t="str">
        <f t="shared" si="215"/>
        <v/>
      </c>
      <c r="AC788" t="str">
        <f t="shared" si="214"/>
        <v/>
      </c>
      <c r="AD788" t="str">
        <f t="shared" si="214"/>
        <v/>
      </c>
      <c r="AE788" t="str">
        <f t="shared" si="214"/>
        <v/>
      </c>
      <c r="AF788" t="str">
        <f t="shared" si="214"/>
        <v/>
      </c>
      <c r="AG788" t="str">
        <f t="shared" si="214"/>
        <v/>
      </c>
      <c r="AH788" t="str">
        <f t="shared" si="214"/>
        <v/>
      </c>
      <c r="AI788" t="str">
        <f t="shared" si="214"/>
        <v/>
      </c>
      <c r="AJ788" t="str">
        <f t="shared" si="214"/>
        <v/>
      </c>
      <c r="AK788" t="str">
        <f t="shared" si="214"/>
        <v/>
      </c>
      <c r="AL788" t="str">
        <f t="shared" si="214"/>
        <v/>
      </c>
      <c r="AM788" t="str">
        <f t="shared" si="214"/>
        <v/>
      </c>
      <c r="AN788" t="str">
        <f t="shared" si="214"/>
        <v/>
      </c>
      <c r="AO788" t="str">
        <f t="shared" si="214"/>
        <v/>
      </c>
      <c r="AP788" t="str">
        <f t="shared" si="214"/>
        <v/>
      </c>
      <c r="AQ788" t="str">
        <f t="shared" si="214"/>
        <v/>
      </c>
      <c r="AR788" t="str">
        <f t="shared" si="216"/>
        <v/>
      </c>
      <c r="AS788" t="str">
        <f t="shared" si="216"/>
        <v/>
      </c>
      <c r="AT788" t="str">
        <f t="shared" si="216"/>
        <v/>
      </c>
      <c r="AU788" t="str">
        <f t="shared" si="216"/>
        <v/>
      </c>
      <c r="AV788" t="str">
        <f t="shared" si="216"/>
        <v/>
      </c>
      <c r="AW788" t="str">
        <f t="shared" si="216"/>
        <v/>
      </c>
      <c r="AX788" t="str">
        <f t="shared" si="216"/>
        <v/>
      </c>
      <c r="AY788" t="str">
        <f t="shared" si="216"/>
        <v/>
      </c>
      <c r="BA788">
        <v>788</v>
      </c>
      <c r="BB788">
        <f t="shared" si="210"/>
        <v>99</v>
      </c>
    </row>
    <row r="789" spans="1:54">
      <c r="A789" s="77"/>
      <c r="E789" s="78"/>
      <c r="F789" s="78"/>
      <c r="G789" t="str" cm="1">
        <f t="array" aca="1" ref="G789" ca="1">IFERROR(IF(INDIRECT("'"&amp;B789&amp;"'!Z"&amp;MATCH(INT(BA789/8)+1,INDIRECT("'"&amp;B789&amp;"'!B4:B15"),0)+3)=1,15,IF(INDIRECT("'"&amp;B789&amp;"'!X"&amp;MATCH(INT(BA789/8)+1,INDIRECT("'"&amp;B789&amp;"'!B4:B15"),0)+3)=1,10,IF(INDIRECT("'"&amp;B789&amp;"'!V"&amp;MATCH(INT(BA789/8)+1,INDIRECT("'"&amp;B789&amp;"'!B4:B15"),0)+3)=1,6,IF(INDIRECT("'"&amp;B789&amp;"'!V"&amp;MATCH(INT(BA789/8)+1,INDIRECT("'"&amp;B789&amp;"'!B4:B15"),0)+3)=1,4,0)))),"")</f>
        <v/>
      </c>
      <c r="H789" t="str" cm="1">
        <f t="array" aca="1" ref="H789" ca="1">IFERROR(IFERROR(INDIRECT("'"&amp;B789&amp;"'!AE"&amp;MATCH(INT(BA789/8)+1,INDIRECT("'"&amp;B789&amp;"'!B4:B15"),0)+3),0)-G789,"")</f>
        <v/>
      </c>
      <c r="I789" t="e">
        <f ca="1">H789+H790+H791</f>
        <v>#VALUE!</v>
      </c>
      <c r="J789" t="str">
        <f ca="1">IFERROR(ABS(SUM(I789,-F790,-E790))+ABS(SUM(IF(D789="Traversal",15,IF(D789="High",10,IF(D789="Mid",6,IF(D789="Low",4,0))))-G789)),"")</f>
        <v/>
      </c>
      <c r="K789" t="str" cm="1">
        <f t="array" aca="1" ref="K789" ca="1">IFERROR(INDIRECT("'"&amp;B789&amp;"'!AG"&amp;MATCH(INT(BA789/8)+1,INDIRECT("'"&amp;B789&amp;"'!B4:B15"),0)+3),"")</f>
        <v/>
      </c>
      <c r="M789" t="str">
        <f t="shared" ca="1" si="215"/>
        <v/>
      </c>
      <c r="N789" t="str">
        <f t="shared" si="215"/>
        <v/>
      </c>
      <c r="O789" t="str">
        <f t="shared" si="215"/>
        <v/>
      </c>
      <c r="P789" t="str">
        <f t="shared" si="215"/>
        <v/>
      </c>
      <c r="Q789" t="str">
        <f t="shared" si="215"/>
        <v/>
      </c>
      <c r="R789" t="str">
        <f t="shared" si="215"/>
        <v/>
      </c>
      <c r="S789" t="str">
        <f t="shared" si="215"/>
        <v/>
      </c>
      <c r="T789" t="str">
        <f t="shared" si="215"/>
        <v/>
      </c>
      <c r="U789" t="str">
        <f t="shared" si="215"/>
        <v/>
      </c>
      <c r="V789" t="str">
        <f t="shared" si="215"/>
        <v/>
      </c>
      <c r="W789" t="str">
        <f t="shared" si="215"/>
        <v/>
      </c>
      <c r="X789" t="str">
        <f t="shared" si="215"/>
        <v/>
      </c>
      <c r="Y789" t="str">
        <f t="shared" si="215"/>
        <v/>
      </c>
      <c r="Z789" t="str">
        <f t="shared" si="215"/>
        <v/>
      </c>
      <c r="AA789" t="str">
        <f t="shared" si="215"/>
        <v/>
      </c>
      <c r="AB789" t="str">
        <f t="shared" si="215"/>
        <v/>
      </c>
      <c r="AC789" t="str">
        <f t="shared" si="214"/>
        <v/>
      </c>
      <c r="AD789" t="str">
        <f t="shared" si="214"/>
        <v/>
      </c>
      <c r="AE789" t="str">
        <f t="shared" si="214"/>
        <v/>
      </c>
      <c r="AF789" t="str">
        <f t="shared" si="214"/>
        <v/>
      </c>
      <c r="AG789" t="str">
        <f t="shared" si="214"/>
        <v/>
      </c>
      <c r="AH789" t="str">
        <f t="shared" si="214"/>
        <v/>
      </c>
      <c r="AI789" t="str">
        <f t="shared" si="214"/>
        <v/>
      </c>
      <c r="AJ789" t="str">
        <f t="shared" si="214"/>
        <v/>
      </c>
      <c r="AK789" t="str">
        <f t="shared" si="214"/>
        <v/>
      </c>
      <c r="AL789" t="str">
        <f t="shared" si="214"/>
        <v/>
      </c>
      <c r="AM789" t="str">
        <f t="shared" si="214"/>
        <v/>
      </c>
      <c r="AN789" t="str">
        <f t="shared" si="214"/>
        <v/>
      </c>
      <c r="AO789" t="str">
        <f t="shared" si="214"/>
        <v/>
      </c>
      <c r="AP789" t="str">
        <f t="shared" si="214"/>
        <v/>
      </c>
      <c r="AQ789" t="str">
        <f t="shared" si="214"/>
        <v/>
      </c>
      <c r="AR789" t="str">
        <f t="shared" si="216"/>
        <v/>
      </c>
      <c r="AS789" t="str">
        <f t="shared" si="216"/>
        <v/>
      </c>
      <c r="AT789" t="str">
        <f t="shared" si="216"/>
        <v/>
      </c>
      <c r="AU789" t="str">
        <f t="shared" si="216"/>
        <v/>
      </c>
      <c r="AV789" t="str">
        <f t="shared" si="216"/>
        <v/>
      </c>
      <c r="AW789" t="str">
        <f t="shared" si="216"/>
        <v/>
      </c>
      <c r="AX789" t="str">
        <f t="shared" si="216"/>
        <v/>
      </c>
      <c r="AY789" t="str">
        <f t="shared" si="216"/>
        <v/>
      </c>
      <c r="BA789">
        <v>789</v>
      </c>
      <c r="BB789">
        <f t="shared" si="210"/>
        <v>99</v>
      </c>
    </row>
    <row r="790" spans="1:54">
      <c r="A790" s="77"/>
      <c r="E790" s="78"/>
      <c r="F790" s="78"/>
      <c r="G790" t="str" cm="1">
        <f t="array" aca="1" ref="G790" ca="1">IFERROR(IF(INDIRECT("'"&amp;B790&amp;"'!Z"&amp;MATCH(INT(BA790/8)+1,INDIRECT("'"&amp;B790&amp;"'!B4:B15"),0)+3)=1,15,IF(INDIRECT("'"&amp;B790&amp;"'!X"&amp;MATCH(INT(BA790/8)+1,INDIRECT("'"&amp;B790&amp;"'!B4:B15"),0)+3)=1,10,IF(INDIRECT("'"&amp;B790&amp;"'!V"&amp;MATCH(INT(BA790/8)+1,INDIRECT("'"&amp;B790&amp;"'!B4:B15"),0)+3)=1,6,IF(INDIRECT("'"&amp;B790&amp;"'!V"&amp;MATCH(INT(BA790/8)+1,INDIRECT("'"&amp;B790&amp;"'!B4:B15"),0)+3)=1,4,0)))),"")</f>
        <v/>
      </c>
      <c r="H790" t="str" cm="1">
        <f t="array" aca="1" ref="H790" ca="1">IFERROR(IFERROR(INDIRECT("'"&amp;B790&amp;"'!AE"&amp;MATCH(INT(BA790/8)+1,INDIRECT("'"&amp;B790&amp;"'!B4:B15"),0)+3),0)-G790,"")</f>
        <v/>
      </c>
      <c r="I790" t="e">
        <f ca="1">H789+H790+H791</f>
        <v>#VALUE!</v>
      </c>
      <c r="J790" t="str">
        <f ca="1">IFERROR(ABS(SUM(I790,-F790,-E790))+ABS(SUM(IF(D790="Traversal",15,IF(D790="High",10,IF(D790="Mid",6,IF(D790="Low",4,0))))-G790)),"")</f>
        <v/>
      </c>
      <c r="K790" t="str" cm="1">
        <f t="array" aca="1" ref="K790" ca="1">IFERROR(INDIRECT("'"&amp;B790&amp;"'!AG"&amp;MATCH(INT(BA790/8)+1,INDIRECT("'"&amp;B790&amp;"'!B4:B15"),0)+3),"")</f>
        <v/>
      </c>
      <c r="M790" t="str">
        <f t="shared" ca="1" si="215"/>
        <v/>
      </c>
      <c r="N790" t="str">
        <f t="shared" si="215"/>
        <v/>
      </c>
      <c r="O790" t="str">
        <f t="shared" si="215"/>
        <v/>
      </c>
      <c r="P790" t="str">
        <f t="shared" si="215"/>
        <v/>
      </c>
      <c r="Q790" t="str">
        <f t="shared" si="215"/>
        <v/>
      </c>
      <c r="R790" t="str">
        <f t="shared" si="215"/>
        <v/>
      </c>
      <c r="S790" t="str">
        <f t="shared" si="215"/>
        <v/>
      </c>
      <c r="T790" t="str">
        <f t="shared" si="215"/>
        <v/>
      </c>
      <c r="U790" t="str">
        <f t="shared" si="215"/>
        <v/>
      </c>
      <c r="V790" t="str">
        <f t="shared" si="215"/>
        <v/>
      </c>
      <c r="W790" t="str">
        <f t="shared" si="215"/>
        <v/>
      </c>
      <c r="X790" t="str">
        <f t="shared" si="215"/>
        <v/>
      </c>
      <c r="Y790" t="str">
        <f t="shared" si="215"/>
        <v/>
      </c>
      <c r="Z790" t="str">
        <f t="shared" si="215"/>
        <v/>
      </c>
      <c r="AA790" t="str">
        <f t="shared" si="215"/>
        <v/>
      </c>
      <c r="AB790" t="str">
        <f t="shared" si="215"/>
        <v/>
      </c>
      <c r="AC790" t="str">
        <f t="shared" si="214"/>
        <v/>
      </c>
      <c r="AD790" t="str">
        <f t="shared" si="214"/>
        <v/>
      </c>
      <c r="AE790" t="str">
        <f t="shared" si="214"/>
        <v/>
      </c>
      <c r="AF790" t="str">
        <f t="shared" si="214"/>
        <v/>
      </c>
      <c r="AG790" t="str">
        <f t="shared" si="214"/>
        <v/>
      </c>
      <c r="AH790" t="str">
        <f t="shared" si="214"/>
        <v/>
      </c>
      <c r="AI790" t="str">
        <f t="shared" si="214"/>
        <v/>
      </c>
      <c r="AJ790" t="str">
        <f t="shared" si="214"/>
        <v/>
      </c>
      <c r="AK790" t="str">
        <f t="shared" si="214"/>
        <v/>
      </c>
      <c r="AL790" t="str">
        <f t="shared" si="214"/>
        <v/>
      </c>
      <c r="AM790" t="str">
        <f t="shared" si="214"/>
        <v/>
      </c>
      <c r="AN790" t="str">
        <f t="shared" si="214"/>
        <v/>
      </c>
      <c r="AO790" t="str">
        <f t="shared" si="214"/>
        <v/>
      </c>
      <c r="AP790" t="str">
        <f t="shared" si="214"/>
        <v/>
      </c>
      <c r="AQ790" t="str">
        <f t="shared" si="214"/>
        <v/>
      </c>
      <c r="AR790" t="str">
        <f t="shared" si="216"/>
        <v/>
      </c>
      <c r="AS790" t="str">
        <f t="shared" si="216"/>
        <v/>
      </c>
      <c r="AT790" t="str">
        <f t="shared" si="216"/>
        <v/>
      </c>
      <c r="AU790" t="str">
        <f t="shared" si="216"/>
        <v/>
      </c>
      <c r="AV790" t="str">
        <f t="shared" si="216"/>
        <v/>
      </c>
      <c r="AW790" t="str">
        <f t="shared" si="216"/>
        <v/>
      </c>
      <c r="AX790" t="str">
        <f t="shared" si="216"/>
        <v/>
      </c>
      <c r="AY790" t="str">
        <f t="shared" si="216"/>
        <v/>
      </c>
      <c r="BA790">
        <v>790</v>
      </c>
      <c r="BB790">
        <f t="shared" si="210"/>
        <v>99</v>
      </c>
    </row>
    <row r="791" spans="1:54">
      <c r="A791" s="77"/>
      <c r="E791" s="78"/>
      <c r="F791" s="78"/>
      <c r="G791" t="str" cm="1">
        <f t="array" aca="1" ref="G791" ca="1">IFERROR(IF(INDIRECT("'"&amp;B791&amp;"'!Z"&amp;MATCH(INT(BA791/8)+1,INDIRECT("'"&amp;B791&amp;"'!B4:B15"),0)+3)=1,15,IF(INDIRECT("'"&amp;B791&amp;"'!X"&amp;MATCH(INT(BA791/8)+1,INDIRECT("'"&amp;B791&amp;"'!B4:B15"),0)+3)=1,10,IF(INDIRECT("'"&amp;B791&amp;"'!V"&amp;MATCH(INT(BA791/8)+1,INDIRECT("'"&amp;B791&amp;"'!B4:B15"),0)+3)=1,6,IF(INDIRECT("'"&amp;B791&amp;"'!V"&amp;MATCH(INT(BA791/8)+1,INDIRECT("'"&amp;B791&amp;"'!B4:B15"),0)+3)=1,4,0)))),"")</f>
        <v/>
      </c>
      <c r="H791" t="str" cm="1">
        <f t="array" aca="1" ref="H791" ca="1">IFERROR(IFERROR(INDIRECT("'"&amp;B791&amp;"'!AE"&amp;MATCH(INT(BA791/8)+1,INDIRECT("'"&amp;B791&amp;"'!B4:B15"),0)+3),0)-G791,"")</f>
        <v/>
      </c>
      <c r="I791" t="e">
        <f ca="1">H789+H790+H791</f>
        <v>#VALUE!</v>
      </c>
      <c r="J791" t="str">
        <f ca="1">IFERROR(ABS(SUM(I791,-F790,-E790))+ABS(SUM(IF(D791="Traversal",15,IF(D791="High",10,IF(D791="Mid",6,IF(D791="Low",4,0))))-G791)),"")</f>
        <v/>
      </c>
      <c r="K791" t="str" cm="1">
        <f t="array" aca="1" ref="K791" ca="1">IFERROR(INDIRECT("'"&amp;B791&amp;"'!AG"&amp;MATCH(INT(BA791/8)+1,INDIRECT("'"&amp;B791&amp;"'!B4:B15"),0)+3),"")</f>
        <v/>
      </c>
      <c r="M791" t="str">
        <f t="shared" ca="1" si="215"/>
        <v/>
      </c>
      <c r="N791" t="str">
        <f t="shared" si="215"/>
        <v/>
      </c>
      <c r="O791" t="str">
        <f t="shared" si="215"/>
        <v/>
      </c>
      <c r="P791" t="str">
        <f t="shared" si="215"/>
        <v/>
      </c>
      <c r="Q791" t="str">
        <f t="shared" si="215"/>
        <v/>
      </c>
      <c r="R791" t="str">
        <f t="shared" si="215"/>
        <v/>
      </c>
      <c r="S791" t="str">
        <f t="shared" si="215"/>
        <v/>
      </c>
      <c r="T791" t="str">
        <f t="shared" si="215"/>
        <v/>
      </c>
      <c r="U791" t="str">
        <f t="shared" si="215"/>
        <v/>
      </c>
      <c r="V791" t="str">
        <f t="shared" si="215"/>
        <v/>
      </c>
      <c r="W791" t="str">
        <f t="shared" si="215"/>
        <v/>
      </c>
      <c r="X791" t="str">
        <f t="shared" si="215"/>
        <v/>
      </c>
      <c r="Y791" t="str">
        <f t="shared" si="215"/>
        <v/>
      </c>
      <c r="Z791" t="str">
        <f t="shared" si="215"/>
        <v/>
      </c>
      <c r="AA791" t="str">
        <f t="shared" si="215"/>
        <v/>
      </c>
      <c r="AB791" t="str">
        <f t="shared" si="215"/>
        <v/>
      </c>
      <c r="AC791" t="str">
        <f t="shared" si="214"/>
        <v/>
      </c>
      <c r="AD791" t="str">
        <f t="shared" si="214"/>
        <v/>
      </c>
      <c r="AE791" t="str">
        <f t="shared" si="214"/>
        <v/>
      </c>
      <c r="AF791" t="str">
        <f t="shared" si="214"/>
        <v/>
      </c>
      <c r="AG791" t="str">
        <f t="shared" si="214"/>
        <v/>
      </c>
      <c r="AH791" t="str">
        <f t="shared" si="214"/>
        <v/>
      </c>
      <c r="AI791" t="str">
        <f t="shared" si="214"/>
        <v/>
      </c>
      <c r="AJ791" t="str">
        <f t="shared" si="214"/>
        <v/>
      </c>
      <c r="AK791" t="str">
        <f t="shared" si="214"/>
        <v/>
      </c>
      <c r="AL791" t="str">
        <f t="shared" si="214"/>
        <v/>
      </c>
      <c r="AM791" t="str">
        <f t="shared" si="214"/>
        <v/>
      </c>
      <c r="AN791" t="str">
        <f t="shared" si="214"/>
        <v/>
      </c>
      <c r="AO791" t="str">
        <f t="shared" si="214"/>
        <v/>
      </c>
      <c r="AP791" t="str">
        <f t="shared" si="214"/>
        <v/>
      </c>
      <c r="AQ791" t="str">
        <f t="shared" si="214"/>
        <v/>
      </c>
      <c r="AR791" t="str">
        <f t="shared" si="216"/>
        <v/>
      </c>
      <c r="AS791" t="str">
        <f t="shared" si="216"/>
        <v/>
      </c>
      <c r="AT791" t="str">
        <f t="shared" si="216"/>
        <v/>
      </c>
      <c r="AU791" t="str">
        <f t="shared" si="216"/>
        <v/>
      </c>
      <c r="AV791" t="str">
        <f t="shared" si="216"/>
        <v/>
      </c>
      <c r="AW791" t="str">
        <f t="shared" si="216"/>
        <v/>
      </c>
      <c r="AX791" t="str">
        <f t="shared" si="216"/>
        <v/>
      </c>
      <c r="AY791" t="str">
        <f t="shared" si="216"/>
        <v/>
      </c>
      <c r="BA791">
        <v>791</v>
      </c>
      <c r="BB791">
        <f t="shared" si="210"/>
        <v>99</v>
      </c>
    </row>
    <row r="792" spans="1:54">
      <c r="A792" s="77"/>
      <c r="E792" s="78"/>
      <c r="F792" s="78"/>
      <c r="G792" t="str" cm="1">
        <f t="array" aca="1" ref="G792" ca="1">IFERROR(IF(INDIRECT("'"&amp;B792&amp;"'!Z"&amp;MATCH(INT(BA792/8)+1,INDIRECT("'"&amp;B792&amp;"'!B4:B15"),0)+3)=1,15,IF(INDIRECT("'"&amp;B792&amp;"'!X"&amp;MATCH(INT(BA792/8)+1,INDIRECT("'"&amp;B792&amp;"'!B4:B15"),0)+3)=1,10,IF(INDIRECT("'"&amp;B792&amp;"'!V"&amp;MATCH(INT(BA792/8)+1,INDIRECT("'"&amp;B792&amp;"'!B4:B15"),0)+3)=1,6,IF(INDIRECT("'"&amp;B792&amp;"'!V"&amp;MATCH(INT(BA792/8)+1,INDIRECT("'"&amp;B792&amp;"'!B4:B15"),0)+3)=1,4,0)))),"")</f>
        <v/>
      </c>
      <c r="H792" t="str" cm="1">
        <f t="array" aca="1" ref="H792" ca="1">IFERROR(IFERROR(INDIRECT("'"&amp;B792&amp;"'!AE"&amp;MATCH(INT(BA792/8)+1,INDIRECT("'"&amp;B792&amp;"'!B4:B15"),0)+3),0)-G792,"")</f>
        <v/>
      </c>
      <c r="K792" t="str" cm="1">
        <f t="array" aca="1" ref="K792" ca="1">IFERROR(INDIRECT("'"&amp;B792&amp;"'!AG"&amp;MATCH(INT(BA792/8)+1,INDIRECT("'"&amp;B792&amp;"'!B4:B15"),0)+3),"")</f>
        <v/>
      </c>
      <c r="M792" t="str">
        <f t="shared" ca="1" si="215"/>
        <v/>
      </c>
      <c r="N792" t="str">
        <f t="shared" si="215"/>
        <v/>
      </c>
      <c r="O792" t="str">
        <f t="shared" si="215"/>
        <v/>
      </c>
      <c r="P792" t="str">
        <f t="shared" si="215"/>
        <v/>
      </c>
      <c r="Q792" t="str">
        <f t="shared" si="215"/>
        <v/>
      </c>
      <c r="R792" t="str">
        <f t="shared" si="215"/>
        <v/>
      </c>
      <c r="S792" t="str">
        <f t="shared" si="215"/>
        <v/>
      </c>
      <c r="T792" t="str">
        <f t="shared" si="215"/>
        <v/>
      </c>
      <c r="U792" t="str">
        <f t="shared" si="215"/>
        <v/>
      </c>
      <c r="V792" t="str">
        <f t="shared" si="215"/>
        <v/>
      </c>
      <c r="W792" t="str">
        <f t="shared" si="215"/>
        <v/>
      </c>
      <c r="X792" t="str">
        <f t="shared" si="215"/>
        <v/>
      </c>
      <c r="Y792" t="str">
        <f t="shared" si="215"/>
        <v/>
      </c>
      <c r="Z792" t="str">
        <f t="shared" si="215"/>
        <v/>
      </c>
      <c r="AA792" t="str">
        <f t="shared" si="215"/>
        <v/>
      </c>
      <c r="AB792" t="str">
        <f t="shared" ref="AB792:AQ807" si="217">IF(AB$1="","",IF($K792=AB$1,$J792,""))</f>
        <v/>
      </c>
      <c r="AC792" t="str">
        <f t="shared" si="217"/>
        <v/>
      </c>
      <c r="AD792" t="str">
        <f t="shared" si="217"/>
        <v/>
      </c>
      <c r="AE792" t="str">
        <f t="shared" si="217"/>
        <v/>
      </c>
      <c r="AF792" t="str">
        <f t="shared" si="217"/>
        <v/>
      </c>
      <c r="AG792" t="str">
        <f t="shared" si="217"/>
        <v/>
      </c>
      <c r="AH792" t="str">
        <f t="shared" si="217"/>
        <v/>
      </c>
      <c r="AI792" t="str">
        <f t="shared" si="217"/>
        <v/>
      </c>
      <c r="AJ792" t="str">
        <f t="shared" si="217"/>
        <v/>
      </c>
      <c r="AK792" t="str">
        <f t="shared" si="217"/>
        <v/>
      </c>
      <c r="AL792" t="str">
        <f t="shared" si="217"/>
        <v/>
      </c>
      <c r="AM792" t="str">
        <f t="shared" si="217"/>
        <v/>
      </c>
      <c r="AN792" t="str">
        <f t="shared" si="217"/>
        <v/>
      </c>
      <c r="AO792" t="str">
        <f t="shared" si="217"/>
        <v/>
      </c>
      <c r="AP792" t="str">
        <f t="shared" si="217"/>
        <v/>
      </c>
      <c r="AQ792" t="str">
        <f t="shared" si="217"/>
        <v/>
      </c>
      <c r="AR792" t="str">
        <f t="shared" si="216"/>
        <v/>
      </c>
      <c r="AS792" t="str">
        <f t="shared" si="216"/>
        <v/>
      </c>
      <c r="AT792" t="str">
        <f t="shared" si="216"/>
        <v/>
      </c>
      <c r="AU792" t="str">
        <f t="shared" si="216"/>
        <v/>
      </c>
      <c r="AV792" t="str">
        <f t="shared" si="216"/>
        <v/>
      </c>
      <c r="AW792" t="str">
        <f t="shared" si="216"/>
        <v/>
      </c>
      <c r="AX792" t="str">
        <f t="shared" si="216"/>
        <v/>
      </c>
      <c r="AY792" t="str">
        <f t="shared" si="216"/>
        <v/>
      </c>
      <c r="BA792">
        <v>792</v>
      </c>
      <c r="BB792">
        <f t="shared" si="210"/>
        <v>100</v>
      </c>
    </row>
    <row r="793" spans="1:54">
      <c r="A793" s="77"/>
      <c r="E793" s="78"/>
      <c r="F793" s="78"/>
      <c r="G793" t="str" cm="1">
        <f t="array" aca="1" ref="G793" ca="1">IFERROR(IF(INDIRECT("'"&amp;B793&amp;"'!Z"&amp;MATCH(INT(BA793/8)+1,INDIRECT("'"&amp;B793&amp;"'!B4:B15"),0)+3)=1,15,IF(INDIRECT("'"&amp;B793&amp;"'!X"&amp;MATCH(INT(BA793/8)+1,INDIRECT("'"&amp;B793&amp;"'!B4:B15"),0)+3)=1,10,IF(INDIRECT("'"&amp;B793&amp;"'!V"&amp;MATCH(INT(BA793/8)+1,INDIRECT("'"&amp;B793&amp;"'!B4:B15"),0)+3)=1,6,IF(INDIRECT("'"&amp;B793&amp;"'!V"&amp;MATCH(INT(BA793/8)+1,INDIRECT("'"&amp;B793&amp;"'!B4:B15"),0)+3)=1,4,0)))),"")</f>
        <v/>
      </c>
      <c r="H793" t="str" cm="1">
        <f t="array" aca="1" ref="H793" ca="1">IFERROR(IFERROR(INDIRECT("'"&amp;B793&amp;"'!AE"&amp;MATCH(INT(BA793/8)+1,INDIRECT("'"&amp;B793&amp;"'!B4:B15"),0)+3),0)-G793,"")</f>
        <v/>
      </c>
      <c r="K793" t="str" cm="1">
        <f t="array" aca="1" ref="K793" ca="1">IFERROR(INDIRECT("'"&amp;B793&amp;"'!AG"&amp;MATCH(INT(BA793/8)+1,INDIRECT("'"&amp;B793&amp;"'!B4:B15"),0)+3),"")</f>
        <v/>
      </c>
      <c r="M793" t="str">
        <f t="shared" ref="M793:AB808" ca="1" si="218">IF(M$1="","",IF($K793=M$1,$J793,""))</f>
        <v/>
      </c>
      <c r="N793" t="str">
        <f t="shared" si="218"/>
        <v/>
      </c>
      <c r="O793" t="str">
        <f t="shared" si="218"/>
        <v/>
      </c>
      <c r="P793" t="str">
        <f t="shared" si="218"/>
        <v/>
      </c>
      <c r="Q793" t="str">
        <f t="shared" si="218"/>
        <v/>
      </c>
      <c r="R793" t="str">
        <f t="shared" si="218"/>
        <v/>
      </c>
      <c r="S793" t="str">
        <f t="shared" si="218"/>
        <v/>
      </c>
      <c r="T793" t="str">
        <f t="shared" si="218"/>
        <v/>
      </c>
      <c r="U793" t="str">
        <f t="shared" si="218"/>
        <v/>
      </c>
      <c r="V793" t="str">
        <f t="shared" si="218"/>
        <v/>
      </c>
      <c r="W793" t="str">
        <f t="shared" si="218"/>
        <v/>
      </c>
      <c r="X793" t="str">
        <f t="shared" si="218"/>
        <v/>
      </c>
      <c r="Y793" t="str">
        <f t="shared" si="218"/>
        <v/>
      </c>
      <c r="Z793" t="str">
        <f t="shared" si="218"/>
        <v/>
      </c>
      <c r="AA793" t="str">
        <f t="shared" si="218"/>
        <v/>
      </c>
      <c r="AB793" t="str">
        <f t="shared" si="218"/>
        <v/>
      </c>
      <c r="AC793" t="str">
        <f t="shared" si="217"/>
        <v/>
      </c>
      <c r="AD793" t="str">
        <f t="shared" si="217"/>
        <v/>
      </c>
      <c r="AE793" t="str">
        <f t="shared" si="217"/>
        <v/>
      </c>
      <c r="AF793" t="str">
        <f t="shared" si="217"/>
        <v/>
      </c>
      <c r="AG793" t="str">
        <f t="shared" si="217"/>
        <v/>
      </c>
      <c r="AH793" t="str">
        <f t="shared" si="217"/>
        <v/>
      </c>
      <c r="AI793" t="str">
        <f t="shared" si="217"/>
        <v/>
      </c>
      <c r="AJ793" t="str">
        <f t="shared" si="217"/>
        <v/>
      </c>
      <c r="AK793" t="str">
        <f t="shared" si="217"/>
        <v/>
      </c>
      <c r="AL793" t="str">
        <f t="shared" si="217"/>
        <v/>
      </c>
      <c r="AM793" t="str">
        <f t="shared" si="217"/>
        <v/>
      </c>
      <c r="AN793" t="str">
        <f t="shared" si="217"/>
        <v/>
      </c>
      <c r="AO793" t="str">
        <f t="shared" si="217"/>
        <v/>
      </c>
      <c r="AP793" t="str">
        <f t="shared" si="217"/>
        <v/>
      </c>
      <c r="AQ793" t="str">
        <f t="shared" si="217"/>
        <v/>
      </c>
      <c r="AR793" t="str">
        <f t="shared" ref="AR793:AY808" si="219">IF(AR$1="","",IF($K793=AR$1,$J793,""))</f>
        <v/>
      </c>
      <c r="AS793" t="str">
        <f t="shared" si="219"/>
        <v/>
      </c>
      <c r="AT793" t="str">
        <f t="shared" si="219"/>
        <v/>
      </c>
      <c r="AU793" t="str">
        <f t="shared" si="219"/>
        <v/>
      </c>
      <c r="AV793" t="str">
        <f t="shared" si="219"/>
        <v/>
      </c>
      <c r="AW793" t="str">
        <f t="shared" si="219"/>
        <v/>
      </c>
      <c r="AX793" t="str">
        <f t="shared" si="219"/>
        <v/>
      </c>
      <c r="AY793" t="str">
        <f t="shared" si="219"/>
        <v/>
      </c>
      <c r="BA793">
        <v>793</v>
      </c>
      <c r="BB793">
        <f t="shared" si="210"/>
        <v>100</v>
      </c>
    </row>
    <row r="794" spans="1:54">
      <c r="A794" s="77"/>
      <c r="E794" s="78"/>
      <c r="F794" s="78"/>
      <c r="G794" t="str" cm="1">
        <f t="array" aca="1" ref="G794" ca="1">IFERROR(IF(INDIRECT("'"&amp;B794&amp;"'!Z"&amp;MATCH(INT(BA794/8)+1,INDIRECT("'"&amp;B794&amp;"'!B4:B15"),0)+3)=1,15,IF(INDIRECT("'"&amp;B794&amp;"'!X"&amp;MATCH(INT(BA794/8)+1,INDIRECT("'"&amp;B794&amp;"'!B4:B15"),0)+3)=1,10,IF(INDIRECT("'"&amp;B794&amp;"'!V"&amp;MATCH(INT(BA794/8)+1,INDIRECT("'"&amp;B794&amp;"'!B4:B15"),0)+3)=1,6,IF(INDIRECT("'"&amp;B794&amp;"'!V"&amp;MATCH(INT(BA794/8)+1,INDIRECT("'"&amp;B794&amp;"'!B4:B15"),0)+3)=1,4,0)))),"")</f>
        <v/>
      </c>
      <c r="H794" t="str" cm="1">
        <f t="array" aca="1" ref="H794" ca="1">IFERROR(IFERROR(INDIRECT("'"&amp;B794&amp;"'!AE"&amp;MATCH(INT(BA794/8)+1,INDIRECT("'"&amp;B794&amp;"'!B4:B15"),0)+3),0)-G794,"")</f>
        <v/>
      </c>
      <c r="I794" t="e">
        <f ca="1">H794+H795+H796</f>
        <v>#VALUE!</v>
      </c>
      <c r="J794" t="str">
        <f ca="1">IFERROR(ABS(SUM(I794,-F795,-E795))+ABS(SUM(IF(D794="Traversal",15,IF(D794="High",10,IF(D794="Mid",6,IF(D794="Low",4,0))))-G794)),"")</f>
        <v/>
      </c>
      <c r="K794" t="str" cm="1">
        <f t="array" aca="1" ref="K794" ca="1">IFERROR(INDIRECT("'"&amp;B794&amp;"'!AG"&amp;MATCH(INT(BA794/8)+1,INDIRECT("'"&amp;B794&amp;"'!B4:B15"),0)+3),"")</f>
        <v/>
      </c>
      <c r="M794" t="str">
        <f t="shared" ca="1" si="218"/>
        <v/>
      </c>
      <c r="N794" t="str">
        <f t="shared" si="218"/>
        <v/>
      </c>
      <c r="O794" t="str">
        <f t="shared" si="218"/>
        <v/>
      </c>
      <c r="P794" t="str">
        <f t="shared" si="218"/>
        <v/>
      </c>
      <c r="Q794" t="str">
        <f t="shared" si="218"/>
        <v/>
      </c>
      <c r="R794" t="str">
        <f t="shared" si="218"/>
        <v/>
      </c>
      <c r="S794" t="str">
        <f t="shared" si="218"/>
        <v/>
      </c>
      <c r="T794" t="str">
        <f t="shared" si="218"/>
        <v/>
      </c>
      <c r="U794" t="str">
        <f t="shared" si="218"/>
        <v/>
      </c>
      <c r="V794" t="str">
        <f t="shared" si="218"/>
        <v/>
      </c>
      <c r="W794" t="str">
        <f t="shared" si="218"/>
        <v/>
      </c>
      <c r="X794" t="str">
        <f t="shared" si="218"/>
        <v/>
      </c>
      <c r="Y794" t="str">
        <f t="shared" si="218"/>
        <v/>
      </c>
      <c r="Z794" t="str">
        <f t="shared" si="218"/>
        <v/>
      </c>
      <c r="AA794" t="str">
        <f t="shared" si="218"/>
        <v/>
      </c>
      <c r="AB794" t="str">
        <f t="shared" si="218"/>
        <v/>
      </c>
      <c r="AC794" t="str">
        <f t="shared" si="217"/>
        <v/>
      </c>
      <c r="AD794" t="str">
        <f t="shared" si="217"/>
        <v/>
      </c>
      <c r="AE794" t="str">
        <f t="shared" si="217"/>
        <v/>
      </c>
      <c r="AF794" t="str">
        <f t="shared" si="217"/>
        <v/>
      </c>
      <c r="AG794" t="str">
        <f t="shared" si="217"/>
        <v/>
      </c>
      <c r="AH794" t="str">
        <f t="shared" si="217"/>
        <v/>
      </c>
      <c r="AI794" t="str">
        <f t="shared" si="217"/>
        <v/>
      </c>
      <c r="AJ794" t="str">
        <f t="shared" si="217"/>
        <v/>
      </c>
      <c r="AK794" t="str">
        <f t="shared" si="217"/>
        <v/>
      </c>
      <c r="AL794" t="str">
        <f t="shared" si="217"/>
        <v/>
      </c>
      <c r="AM794" t="str">
        <f t="shared" si="217"/>
        <v/>
      </c>
      <c r="AN794" t="str">
        <f t="shared" si="217"/>
        <v/>
      </c>
      <c r="AO794" t="str">
        <f t="shared" si="217"/>
        <v/>
      </c>
      <c r="AP794" t="str">
        <f t="shared" si="217"/>
        <v/>
      </c>
      <c r="AQ794" t="str">
        <f t="shared" si="217"/>
        <v/>
      </c>
      <c r="AR794" t="str">
        <f t="shared" si="219"/>
        <v/>
      </c>
      <c r="AS794" t="str">
        <f t="shared" si="219"/>
        <v/>
      </c>
      <c r="AT794" t="str">
        <f t="shared" si="219"/>
        <v/>
      </c>
      <c r="AU794" t="str">
        <f t="shared" si="219"/>
        <v/>
      </c>
      <c r="AV794" t="str">
        <f t="shared" si="219"/>
        <v/>
      </c>
      <c r="AW794" t="str">
        <f t="shared" si="219"/>
        <v/>
      </c>
      <c r="AX794" t="str">
        <f t="shared" si="219"/>
        <v/>
      </c>
      <c r="AY794" t="str">
        <f t="shared" si="219"/>
        <v/>
      </c>
      <c r="BA794">
        <v>794</v>
      </c>
      <c r="BB794">
        <f t="shared" si="210"/>
        <v>100</v>
      </c>
    </row>
    <row r="795" spans="1:54">
      <c r="A795" s="77"/>
      <c r="E795" s="78"/>
      <c r="F795" s="78"/>
      <c r="G795" t="str" cm="1">
        <f t="array" aca="1" ref="G795" ca="1">IFERROR(IF(INDIRECT("'"&amp;B795&amp;"'!Z"&amp;MATCH(INT(BA795/8)+1,INDIRECT("'"&amp;B795&amp;"'!B4:B15"),0)+3)=1,15,IF(INDIRECT("'"&amp;B795&amp;"'!X"&amp;MATCH(INT(BA795/8)+1,INDIRECT("'"&amp;B795&amp;"'!B4:B15"),0)+3)=1,10,IF(INDIRECT("'"&amp;B795&amp;"'!V"&amp;MATCH(INT(BA795/8)+1,INDIRECT("'"&amp;B795&amp;"'!B4:B15"),0)+3)=1,6,IF(INDIRECT("'"&amp;B795&amp;"'!V"&amp;MATCH(INT(BA795/8)+1,INDIRECT("'"&amp;B795&amp;"'!B4:B15"),0)+3)=1,4,0)))),"")</f>
        <v/>
      </c>
      <c r="H795" t="str" cm="1">
        <f t="array" aca="1" ref="H795" ca="1">IFERROR(IFERROR(INDIRECT("'"&amp;B795&amp;"'!AE"&amp;MATCH(INT(BA795/8)+1,INDIRECT("'"&amp;B795&amp;"'!B4:B15"),0)+3),0)-G795,"")</f>
        <v/>
      </c>
      <c r="I795" t="e">
        <f ca="1">H794+H795+H796</f>
        <v>#VALUE!</v>
      </c>
      <c r="J795" t="str">
        <f ca="1">IFERROR(ABS(SUM(I795,-F795,-E795))+ABS(SUM(IF(D795="Traversal",15,IF(D795="High",10,IF(D795="Mid",6,IF(D795="Low",4,0))))-G795)),"")</f>
        <v/>
      </c>
      <c r="K795" t="str" cm="1">
        <f t="array" aca="1" ref="K795" ca="1">IFERROR(INDIRECT("'"&amp;B795&amp;"'!AG"&amp;MATCH(INT(BA795/8)+1,INDIRECT("'"&amp;B795&amp;"'!B4:B15"),0)+3),"")</f>
        <v/>
      </c>
      <c r="M795" t="str">
        <f t="shared" ca="1" si="218"/>
        <v/>
      </c>
      <c r="N795" t="str">
        <f t="shared" si="218"/>
        <v/>
      </c>
      <c r="O795" t="str">
        <f t="shared" si="218"/>
        <v/>
      </c>
      <c r="P795" t="str">
        <f t="shared" si="218"/>
        <v/>
      </c>
      <c r="Q795" t="str">
        <f t="shared" si="218"/>
        <v/>
      </c>
      <c r="R795" t="str">
        <f t="shared" si="218"/>
        <v/>
      </c>
      <c r="S795" t="str">
        <f t="shared" si="218"/>
        <v/>
      </c>
      <c r="T795" t="str">
        <f t="shared" si="218"/>
        <v/>
      </c>
      <c r="U795" t="str">
        <f t="shared" si="218"/>
        <v/>
      </c>
      <c r="V795" t="str">
        <f t="shared" si="218"/>
        <v/>
      </c>
      <c r="W795" t="str">
        <f t="shared" si="218"/>
        <v/>
      </c>
      <c r="X795" t="str">
        <f t="shared" si="218"/>
        <v/>
      </c>
      <c r="Y795" t="str">
        <f t="shared" si="218"/>
        <v/>
      </c>
      <c r="Z795" t="str">
        <f t="shared" si="218"/>
        <v/>
      </c>
      <c r="AA795" t="str">
        <f t="shared" si="218"/>
        <v/>
      </c>
      <c r="AB795" t="str">
        <f t="shared" si="218"/>
        <v/>
      </c>
      <c r="AC795" t="str">
        <f t="shared" si="217"/>
        <v/>
      </c>
      <c r="AD795" t="str">
        <f t="shared" si="217"/>
        <v/>
      </c>
      <c r="AE795" t="str">
        <f t="shared" si="217"/>
        <v/>
      </c>
      <c r="AF795" t="str">
        <f t="shared" si="217"/>
        <v/>
      </c>
      <c r="AG795" t="str">
        <f t="shared" si="217"/>
        <v/>
      </c>
      <c r="AH795" t="str">
        <f t="shared" si="217"/>
        <v/>
      </c>
      <c r="AI795" t="str">
        <f t="shared" si="217"/>
        <v/>
      </c>
      <c r="AJ795" t="str">
        <f t="shared" si="217"/>
        <v/>
      </c>
      <c r="AK795" t="str">
        <f t="shared" si="217"/>
        <v/>
      </c>
      <c r="AL795" t="str">
        <f t="shared" si="217"/>
        <v/>
      </c>
      <c r="AM795" t="str">
        <f t="shared" si="217"/>
        <v/>
      </c>
      <c r="AN795" t="str">
        <f t="shared" si="217"/>
        <v/>
      </c>
      <c r="AO795" t="str">
        <f t="shared" si="217"/>
        <v/>
      </c>
      <c r="AP795" t="str">
        <f t="shared" si="217"/>
        <v/>
      </c>
      <c r="AQ795" t="str">
        <f t="shared" si="217"/>
        <v/>
      </c>
      <c r="AR795" t="str">
        <f t="shared" si="219"/>
        <v/>
      </c>
      <c r="AS795" t="str">
        <f t="shared" si="219"/>
        <v/>
      </c>
      <c r="AT795" t="str">
        <f t="shared" si="219"/>
        <v/>
      </c>
      <c r="AU795" t="str">
        <f t="shared" si="219"/>
        <v/>
      </c>
      <c r="AV795" t="str">
        <f t="shared" si="219"/>
        <v/>
      </c>
      <c r="AW795" t="str">
        <f t="shared" si="219"/>
        <v/>
      </c>
      <c r="AX795" t="str">
        <f t="shared" si="219"/>
        <v/>
      </c>
      <c r="AY795" t="str">
        <f t="shared" si="219"/>
        <v/>
      </c>
      <c r="BA795">
        <v>795</v>
      </c>
      <c r="BB795">
        <f t="shared" si="210"/>
        <v>100</v>
      </c>
    </row>
    <row r="796" spans="1:54">
      <c r="A796" s="77"/>
      <c r="E796" s="78"/>
      <c r="F796" s="78"/>
      <c r="G796" t="str" cm="1">
        <f t="array" aca="1" ref="G796" ca="1">IFERROR(IF(INDIRECT("'"&amp;B796&amp;"'!Z"&amp;MATCH(INT(BA796/8)+1,INDIRECT("'"&amp;B796&amp;"'!B4:B15"),0)+3)=1,15,IF(INDIRECT("'"&amp;B796&amp;"'!X"&amp;MATCH(INT(BA796/8)+1,INDIRECT("'"&amp;B796&amp;"'!B4:B15"),0)+3)=1,10,IF(INDIRECT("'"&amp;B796&amp;"'!V"&amp;MATCH(INT(BA796/8)+1,INDIRECT("'"&amp;B796&amp;"'!B4:B15"),0)+3)=1,6,IF(INDIRECT("'"&amp;B796&amp;"'!V"&amp;MATCH(INT(BA796/8)+1,INDIRECT("'"&amp;B796&amp;"'!B4:B15"),0)+3)=1,4,0)))),"")</f>
        <v/>
      </c>
      <c r="H796" t="str" cm="1">
        <f t="array" aca="1" ref="H796" ca="1">IFERROR(IFERROR(INDIRECT("'"&amp;B796&amp;"'!AE"&amp;MATCH(INT(BA796/8)+1,INDIRECT("'"&amp;B796&amp;"'!B4:B15"),0)+3),0)-G796,"")</f>
        <v/>
      </c>
      <c r="I796" t="e">
        <f ca="1">H794+H795+H796</f>
        <v>#VALUE!</v>
      </c>
      <c r="J796" t="str">
        <f ca="1">IFERROR(ABS(SUM(I796,-F795,-E795))+ABS(SUM(IF(D796="Traversal",15,IF(D796="High",10,IF(D796="Mid",6,IF(D796="Low",4,0))))-G796)),"")</f>
        <v/>
      </c>
      <c r="K796" t="str" cm="1">
        <f t="array" aca="1" ref="K796" ca="1">IFERROR(INDIRECT("'"&amp;B796&amp;"'!AG"&amp;MATCH(INT(BA796/8)+1,INDIRECT("'"&amp;B796&amp;"'!B4:B15"),0)+3),"")</f>
        <v/>
      </c>
      <c r="M796" t="str">
        <f t="shared" ca="1" si="218"/>
        <v/>
      </c>
      <c r="N796" t="str">
        <f t="shared" si="218"/>
        <v/>
      </c>
      <c r="O796" t="str">
        <f t="shared" si="218"/>
        <v/>
      </c>
      <c r="P796" t="str">
        <f t="shared" si="218"/>
        <v/>
      </c>
      <c r="Q796" t="str">
        <f t="shared" si="218"/>
        <v/>
      </c>
      <c r="R796" t="str">
        <f t="shared" si="218"/>
        <v/>
      </c>
      <c r="S796" t="str">
        <f t="shared" si="218"/>
        <v/>
      </c>
      <c r="T796" t="str">
        <f t="shared" si="218"/>
        <v/>
      </c>
      <c r="U796" t="str">
        <f t="shared" si="218"/>
        <v/>
      </c>
      <c r="V796" t="str">
        <f t="shared" si="218"/>
        <v/>
      </c>
      <c r="W796" t="str">
        <f t="shared" si="218"/>
        <v/>
      </c>
      <c r="X796" t="str">
        <f t="shared" si="218"/>
        <v/>
      </c>
      <c r="Y796" t="str">
        <f t="shared" si="218"/>
        <v/>
      </c>
      <c r="Z796" t="str">
        <f t="shared" si="218"/>
        <v/>
      </c>
      <c r="AA796" t="str">
        <f t="shared" si="218"/>
        <v/>
      </c>
      <c r="AB796" t="str">
        <f t="shared" si="218"/>
        <v/>
      </c>
      <c r="AC796" t="str">
        <f t="shared" si="217"/>
        <v/>
      </c>
      <c r="AD796" t="str">
        <f t="shared" si="217"/>
        <v/>
      </c>
      <c r="AE796" t="str">
        <f t="shared" si="217"/>
        <v/>
      </c>
      <c r="AF796" t="str">
        <f t="shared" si="217"/>
        <v/>
      </c>
      <c r="AG796" t="str">
        <f t="shared" si="217"/>
        <v/>
      </c>
      <c r="AH796" t="str">
        <f t="shared" si="217"/>
        <v/>
      </c>
      <c r="AI796" t="str">
        <f t="shared" si="217"/>
        <v/>
      </c>
      <c r="AJ796" t="str">
        <f t="shared" si="217"/>
        <v/>
      </c>
      <c r="AK796" t="str">
        <f t="shared" si="217"/>
        <v/>
      </c>
      <c r="AL796" t="str">
        <f t="shared" si="217"/>
        <v/>
      </c>
      <c r="AM796" t="str">
        <f t="shared" si="217"/>
        <v/>
      </c>
      <c r="AN796" t="str">
        <f t="shared" si="217"/>
        <v/>
      </c>
      <c r="AO796" t="str">
        <f t="shared" si="217"/>
        <v/>
      </c>
      <c r="AP796" t="str">
        <f t="shared" si="217"/>
        <v/>
      </c>
      <c r="AQ796" t="str">
        <f t="shared" si="217"/>
        <v/>
      </c>
      <c r="AR796" t="str">
        <f t="shared" si="219"/>
        <v/>
      </c>
      <c r="AS796" t="str">
        <f t="shared" si="219"/>
        <v/>
      </c>
      <c r="AT796" t="str">
        <f t="shared" si="219"/>
        <v/>
      </c>
      <c r="AU796" t="str">
        <f t="shared" si="219"/>
        <v/>
      </c>
      <c r="AV796" t="str">
        <f t="shared" si="219"/>
        <v/>
      </c>
      <c r="AW796" t="str">
        <f t="shared" si="219"/>
        <v/>
      </c>
      <c r="AX796" t="str">
        <f t="shared" si="219"/>
        <v/>
      </c>
      <c r="AY796" t="str">
        <f t="shared" si="219"/>
        <v/>
      </c>
      <c r="BA796">
        <v>796</v>
      </c>
      <c r="BB796">
        <f t="shared" si="210"/>
        <v>100</v>
      </c>
    </row>
    <row r="797" spans="1:54">
      <c r="A797" s="77"/>
      <c r="E797" s="78"/>
      <c r="F797" s="78"/>
      <c r="G797" t="str" cm="1">
        <f t="array" aca="1" ref="G797" ca="1">IFERROR(IF(INDIRECT("'"&amp;B797&amp;"'!Z"&amp;MATCH(INT(BA797/8)+1,INDIRECT("'"&amp;B797&amp;"'!B4:B15"),0)+3)=1,15,IF(INDIRECT("'"&amp;B797&amp;"'!X"&amp;MATCH(INT(BA797/8)+1,INDIRECT("'"&amp;B797&amp;"'!B4:B15"),0)+3)=1,10,IF(INDIRECT("'"&amp;B797&amp;"'!V"&amp;MATCH(INT(BA797/8)+1,INDIRECT("'"&amp;B797&amp;"'!B4:B15"),0)+3)=1,6,IF(INDIRECT("'"&amp;B797&amp;"'!V"&amp;MATCH(INT(BA797/8)+1,INDIRECT("'"&amp;B797&amp;"'!B4:B15"),0)+3)=1,4,0)))),"")</f>
        <v/>
      </c>
      <c r="H797" t="str" cm="1">
        <f t="array" aca="1" ref="H797" ca="1">IFERROR(IFERROR(INDIRECT("'"&amp;B797&amp;"'!AE"&amp;MATCH(INT(BA797/8)+1,INDIRECT("'"&amp;B797&amp;"'!B4:B15"),0)+3),0)-G797,"")</f>
        <v/>
      </c>
      <c r="I797" t="e">
        <f ca="1">H797+H798+H799</f>
        <v>#VALUE!</v>
      </c>
      <c r="J797" t="str">
        <f ca="1">IFERROR(ABS(SUM(I797,-F798,-E798))+ABS(SUM(IF(D797="Traversal",15,IF(D797="High",10,IF(D797="Mid",6,IF(D797="Low",4,0))))-G797)),"")</f>
        <v/>
      </c>
      <c r="K797" t="str" cm="1">
        <f t="array" aca="1" ref="K797" ca="1">IFERROR(INDIRECT("'"&amp;B797&amp;"'!AG"&amp;MATCH(INT(BA797/8)+1,INDIRECT("'"&amp;B797&amp;"'!B4:B15"),0)+3),"")</f>
        <v/>
      </c>
      <c r="M797" t="str">
        <f t="shared" ca="1" si="218"/>
        <v/>
      </c>
      <c r="N797" t="str">
        <f t="shared" si="218"/>
        <v/>
      </c>
      <c r="O797" t="str">
        <f t="shared" si="218"/>
        <v/>
      </c>
      <c r="P797" t="str">
        <f t="shared" si="218"/>
        <v/>
      </c>
      <c r="Q797" t="str">
        <f t="shared" si="218"/>
        <v/>
      </c>
      <c r="R797" t="str">
        <f t="shared" si="218"/>
        <v/>
      </c>
      <c r="S797" t="str">
        <f t="shared" si="218"/>
        <v/>
      </c>
      <c r="T797" t="str">
        <f t="shared" si="218"/>
        <v/>
      </c>
      <c r="U797" t="str">
        <f t="shared" si="218"/>
        <v/>
      </c>
      <c r="V797" t="str">
        <f t="shared" si="218"/>
        <v/>
      </c>
      <c r="W797" t="str">
        <f t="shared" si="218"/>
        <v/>
      </c>
      <c r="X797" t="str">
        <f t="shared" si="218"/>
        <v/>
      </c>
      <c r="Y797" t="str">
        <f t="shared" si="218"/>
        <v/>
      </c>
      <c r="Z797" t="str">
        <f t="shared" si="218"/>
        <v/>
      </c>
      <c r="AA797" t="str">
        <f t="shared" si="218"/>
        <v/>
      </c>
      <c r="AB797" t="str">
        <f t="shared" si="218"/>
        <v/>
      </c>
      <c r="AC797" t="str">
        <f t="shared" si="217"/>
        <v/>
      </c>
      <c r="AD797" t="str">
        <f t="shared" si="217"/>
        <v/>
      </c>
      <c r="AE797" t="str">
        <f t="shared" si="217"/>
        <v/>
      </c>
      <c r="AF797" t="str">
        <f t="shared" si="217"/>
        <v/>
      </c>
      <c r="AG797" t="str">
        <f t="shared" si="217"/>
        <v/>
      </c>
      <c r="AH797" t="str">
        <f t="shared" si="217"/>
        <v/>
      </c>
      <c r="AI797" t="str">
        <f t="shared" si="217"/>
        <v/>
      </c>
      <c r="AJ797" t="str">
        <f t="shared" si="217"/>
        <v/>
      </c>
      <c r="AK797" t="str">
        <f t="shared" si="217"/>
        <v/>
      </c>
      <c r="AL797" t="str">
        <f t="shared" si="217"/>
        <v/>
      </c>
      <c r="AM797" t="str">
        <f t="shared" si="217"/>
        <v/>
      </c>
      <c r="AN797" t="str">
        <f t="shared" si="217"/>
        <v/>
      </c>
      <c r="AO797" t="str">
        <f t="shared" si="217"/>
        <v/>
      </c>
      <c r="AP797" t="str">
        <f t="shared" si="217"/>
        <v/>
      </c>
      <c r="AQ797" t="str">
        <f t="shared" si="217"/>
        <v/>
      </c>
      <c r="AR797" t="str">
        <f t="shared" si="219"/>
        <v/>
      </c>
      <c r="AS797" t="str">
        <f t="shared" si="219"/>
        <v/>
      </c>
      <c r="AT797" t="str">
        <f t="shared" si="219"/>
        <v/>
      </c>
      <c r="AU797" t="str">
        <f t="shared" si="219"/>
        <v/>
      </c>
      <c r="AV797" t="str">
        <f t="shared" si="219"/>
        <v/>
      </c>
      <c r="AW797" t="str">
        <f t="shared" si="219"/>
        <v/>
      </c>
      <c r="AX797" t="str">
        <f t="shared" si="219"/>
        <v/>
      </c>
      <c r="AY797" t="str">
        <f t="shared" si="219"/>
        <v/>
      </c>
      <c r="BA797">
        <v>797</v>
      </c>
      <c r="BB797">
        <f t="shared" si="210"/>
        <v>100</v>
      </c>
    </row>
    <row r="798" spans="1:54">
      <c r="A798" s="77"/>
      <c r="E798" s="78"/>
      <c r="F798" s="78"/>
      <c r="G798" t="str" cm="1">
        <f t="array" aca="1" ref="G798" ca="1">IFERROR(IF(INDIRECT("'"&amp;B798&amp;"'!Z"&amp;MATCH(INT(BA798/8)+1,INDIRECT("'"&amp;B798&amp;"'!B4:B15"),0)+3)=1,15,IF(INDIRECT("'"&amp;B798&amp;"'!X"&amp;MATCH(INT(BA798/8)+1,INDIRECT("'"&amp;B798&amp;"'!B4:B15"),0)+3)=1,10,IF(INDIRECT("'"&amp;B798&amp;"'!V"&amp;MATCH(INT(BA798/8)+1,INDIRECT("'"&amp;B798&amp;"'!B4:B15"),0)+3)=1,6,IF(INDIRECT("'"&amp;B798&amp;"'!V"&amp;MATCH(INT(BA798/8)+1,INDIRECT("'"&amp;B798&amp;"'!B4:B15"),0)+3)=1,4,0)))),"")</f>
        <v/>
      </c>
      <c r="H798" t="str" cm="1">
        <f t="array" aca="1" ref="H798" ca="1">IFERROR(IFERROR(INDIRECT("'"&amp;B798&amp;"'!AE"&amp;MATCH(INT(BA798/8)+1,INDIRECT("'"&amp;B798&amp;"'!B4:B15"),0)+3),0)-G798,"")</f>
        <v/>
      </c>
      <c r="I798" t="e">
        <f ca="1">H797+H798+H799</f>
        <v>#VALUE!</v>
      </c>
      <c r="J798" t="str">
        <f ca="1">IFERROR(ABS(SUM(I798,-F798,-E798))+ABS(SUM(IF(D798="Traversal",15,IF(D798="High",10,IF(D798="Mid",6,IF(D798="Low",4,0))))-G798)),"")</f>
        <v/>
      </c>
      <c r="K798" t="str" cm="1">
        <f t="array" aca="1" ref="K798" ca="1">IFERROR(INDIRECT("'"&amp;B798&amp;"'!AG"&amp;MATCH(INT(BA798/8)+1,INDIRECT("'"&amp;B798&amp;"'!B4:B15"),0)+3),"")</f>
        <v/>
      </c>
      <c r="M798" t="str">
        <f t="shared" ca="1" si="218"/>
        <v/>
      </c>
      <c r="N798" t="str">
        <f t="shared" si="218"/>
        <v/>
      </c>
      <c r="O798" t="str">
        <f t="shared" si="218"/>
        <v/>
      </c>
      <c r="P798" t="str">
        <f t="shared" si="218"/>
        <v/>
      </c>
      <c r="Q798" t="str">
        <f t="shared" si="218"/>
        <v/>
      </c>
      <c r="R798" t="str">
        <f t="shared" si="218"/>
        <v/>
      </c>
      <c r="S798" t="str">
        <f t="shared" si="218"/>
        <v/>
      </c>
      <c r="T798" t="str">
        <f t="shared" si="218"/>
        <v/>
      </c>
      <c r="U798" t="str">
        <f t="shared" si="218"/>
        <v/>
      </c>
      <c r="V798" t="str">
        <f t="shared" si="218"/>
        <v/>
      </c>
      <c r="W798" t="str">
        <f t="shared" si="218"/>
        <v/>
      </c>
      <c r="X798" t="str">
        <f t="shared" si="218"/>
        <v/>
      </c>
      <c r="Y798" t="str">
        <f t="shared" si="218"/>
        <v/>
      </c>
      <c r="Z798" t="str">
        <f t="shared" si="218"/>
        <v/>
      </c>
      <c r="AA798" t="str">
        <f t="shared" si="218"/>
        <v/>
      </c>
      <c r="AB798" t="str">
        <f t="shared" si="218"/>
        <v/>
      </c>
      <c r="AC798" t="str">
        <f t="shared" si="217"/>
        <v/>
      </c>
      <c r="AD798" t="str">
        <f t="shared" si="217"/>
        <v/>
      </c>
      <c r="AE798" t="str">
        <f t="shared" si="217"/>
        <v/>
      </c>
      <c r="AF798" t="str">
        <f t="shared" si="217"/>
        <v/>
      </c>
      <c r="AG798" t="str">
        <f t="shared" si="217"/>
        <v/>
      </c>
      <c r="AH798" t="str">
        <f t="shared" si="217"/>
        <v/>
      </c>
      <c r="AI798" t="str">
        <f t="shared" si="217"/>
        <v/>
      </c>
      <c r="AJ798" t="str">
        <f t="shared" si="217"/>
        <v/>
      </c>
      <c r="AK798" t="str">
        <f t="shared" si="217"/>
        <v/>
      </c>
      <c r="AL798" t="str">
        <f t="shared" si="217"/>
        <v/>
      </c>
      <c r="AM798" t="str">
        <f t="shared" si="217"/>
        <v/>
      </c>
      <c r="AN798" t="str">
        <f t="shared" si="217"/>
        <v/>
      </c>
      <c r="AO798" t="str">
        <f t="shared" si="217"/>
        <v/>
      </c>
      <c r="AP798" t="str">
        <f t="shared" si="217"/>
        <v/>
      </c>
      <c r="AQ798" t="str">
        <f t="shared" si="217"/>
        <v/>
      </c>
      <c r="AR798" t="str">
        <f t="shared" si="219"/>
        <v/>
      </c>
      <c r="AS798" t="str">
        <f t="shared" si="219"/>
        <v/>
      </c>
      <c r="AT798" t="str">
        <f t="shared" si="219"/>
        <v/>
      </c>
      <c r="AU798" t="str">
        <f t="shared" si="219"/>
        <v/>
      </c>
      <c r="AV798" t="str">
        <f t="shared" si="219"/>
        <v/>
      </c>
      <c r="AW798" t="str">
        <f t="shared" si="219"/>
        <v/>
      </c>
      <c r="AX798" t="str">
        <f t="shared" si="219"/>
        <v/>
      </c>
      <c r="AY798" t="str">
        <f t="shared" si="219"/>
        <v/>
      </c>
      <c r="BA798">
        <v>798</v>
      </c>
      <c r="BB798">
        <f t="shared" si="210"/>
        <v>100</v>
      </c>
    </row>
    <row r="799" spans="1:54">
      <c r="A799" s="77"/>
      <c r="E799" s="78"/>
      <c r="F799" s="78"/>
      <c r="G799" t="str" cm="1">
        <f t="array" aca="1" ref="G799" ca="1">IFERROR(IF(INDIRECT("'"&amp;B799&amp;"'!Z"&amp;MATCH(INT(BA799/8)+1,INDIRECT("'"&amp;B799&amp;"'!B4:B15"),0)+3)=1,15,IF(INDIRECT("'"&amp;B799&amp;"'!X"&amp;MATCH(INT(BA799/8)+1,INDIRECT("'"&amp;B799&amp;"'!B4:B15"),0)+3)=1,10,IF(INDIRECT("'"&amp;B799&amp;"'!V"&amp;MATCH(INT(BA799/8)+1,INDIRECT("'"&amp;B799&amp;"'!B4:B15"),0)+3)=1,6,IF(INDIRECT("'"&amp;B799&amp;"'!V"&amp;MATCH(INT(BA799/8)+1,INDIRECT("'"&amp;B799&amp;"'!B4:B15"),0)+3)=1,4,0)))),"")</f>
        <v/>
      </c>
      <c r="H799" t="str" cm="1">
        <f t="array" aca="1" ref="H799" ca="1">IFERROR(IFERROR(INDIRECT("'"&amp;B799&amp;"'!AE"&amp;MATCH(INT(BA799/8)+1,INDIRECT("'"&amp;B799&amp;"'!B4:B15"),0)+3),0)-G799,"")</f>
        <v/>
      </c>
      <c r="I799" t="e">
        <f ca="1">H797+H798+H799</f>
        <v>#VALUE!</v>
      </c>
      <c r="J799" t="str">
        <f ca="1">IFERROR(ABS(SUM(I799,-F798,-E798))+ABS(SUM(IF(D799="Traversal",15,IF(D799="High",10,IF(D799="Mid",6,IF(D799="Low",4,0))))-G799)),"")</f>
        <v/>
      </c>
      <c r="K799" t="str" cm="1">
        <f t="array" aca="1" ref="K799" ca="1">IFERROR(INDIRECT("'"&amp;B799&amp;"'!AG"&amp;MATCH(INT(BA799/8)+1,INDIRECT("'"&amp;B799&amp;"'!B4:B15"),0)+3),"")</f>
        <v/>
      </c>
      <c r="M799" t="str">
        <f t="shared" ca="1" si="218"/>
        <v/>
      </c>
      <c r="N799" t="str">
        <f t="shared" si="218"/>
        <v/>
      </c>
      <c r="O799" t="str">
        <f t="shared" si="218"/>
        <v/>
      </c>
      <c r="P799" t="str">
        <f t="shared" si="218"/>
        <v/>
      </c>
      <c r="Q799" t="str">
        <f t="shared" si="218"/>
        <v/>
      </c>
      <c r="R799" t="str">
        <f t="shared" si="218"/>
        <v/>
      </c>
      <c r="S799" t="str">
        <f t="shared" si="218"/>
        <v/>
      </c>
      <c r="T799" t="str">
        <f t="shared" si="218"/>
        <v/>
      </c>
      <c r="U799" t="str">
        <f t="shared" si="218"/>
        <v/>
      </c>
      <c r="V799" t="str">
        <f t="shared" si="218"/>
        <v/>
      </c>
      <c r="W799" t="str">
        <f t="shared" si="218"/>
        <v/>
      </c>
      <c r="X799" t="str">
        <f t="shared" si="218"/>
        <v/>
      </c>
      <c r="Y799" t="str">
        <f t="shared" si="218"/>
        <v/>
      </c>
      <c r="Z799" t="str">
        <f t="shared" si="218"/>
        <v/>
      </c>
      <c r="AA799" t="str">
        <f t="shared" si="218"/>
        <v/>
      </c>
      <c r="AB799" t="str">
        <f t="shared" si="218"/>
        <v/>
      </c>
      <c r="AC799" t="str">
        <f t="shared" si="217"/>
        <v/>
      </c>
      <c r="AD799" t="str">
        <f t="shared" si="217"/>
        <v/>
      </c>
      <c r="AE799" t="str">
        <f t="shared" si="217"/>
        <v/>
      </c>
      <c r="AF799" t="str">
        <f t="shared" si="217"/>
        <v/>
      </c>
      <c r="AG799" t="str">
        <f t="shared" si="217"/>
        <v/>
      </c>
      <c r="AH799" t="str">
        <f t="shared" si="217"/>
        <v/>
      </c>
      <c r="AI799" t="str">
        <f t="shared" si="217"/>
        <v/>
      </c>
      <c r="AJ799" t="str">
        <f t="shared" si="217"/>
        <v/>
      </c>
      <c r="AK799" t="str">
        <f t="shared" si="217"/>
        <v/>
      </c>
      <c r="AL799" t="str">
        <f t="shared" si="217"/>
        <v/>
      </c>
      <c r="AM799" t="str">
        <f t="shared" si="217"/>
        <v/>
      </c>
      <c r="AN799" t="str">
        <f t="shared" si="217"/>
        <v/>
      </c>
      <c r="AO799" t="str">
        <f t="shared" si="217"/>
        <v/>
      </c>
      <c r="AP799" t="str">
        <f t="shared" si="217"/>
        <v/>
      </c>
      <c r="AQ799" t="str">
        <f t="shared" si="217"/>
        <v/>
      </c>
      <c r="AR799" t="str">
        <f t="shared" si="219"/>
        <v/>
      </c>
      <c r="AS799" t="str">
        <f t="shared" si="219"/>
        <v/>
      </c>
      <c r="AT799" t="str">
        <f t="shared" si="219"/>
        <v/>
      </c>
      <c r="AU799" t="str">
        <f t="shared" si="219"/>
        <v/>
      </c>
      <c r="AV799" t="str">
        <f t="shared" si="219"/>
        <v/>
      </c>
      <c r="AW799" t="str">
        <f t="shared" si="219"/>
        <v/>
      </c>
      <c r="AX799" t="str">
        <f t="shared" si="219"/>
        <v/>
      </c>
      <c r="AY799" t="str">
        <f t="shared" si="219"/>
        <v/>
      </c>
      <c r="BA799">
        <v>799</v>
      </c>
      <c r="BB799">
        <f t="shared" si="210"/>
        <v>100</v>
      </c>
    </row>
    <row r="800" spans="1:54">
      <c r="A800" s="77"/>
      <c r="E800" s="78"/>
      <c r="F800" s="78"/>
      <c r="G800" t="str" cm="1">
        <f t="array" aca="1" ref="G800" ca="1">IFERROR(IF(INDIRECT("'"&amp;B800&amp;"'!Z"&amp;MATCH(INT(BA800/8)+1,INDIRECT("'"&amp;B800&amp;"'!B4:B15"),0)+3)=1,15,IF(INDIRECT("'"&amp;B800&amp;"'!X"&amp;MATCH(INT(BA800/8)+1,INDIRECT("'"&amp;B800&amp;"'!B4:B15"),0)+3)=1,10,IF(INDIRECT("'"&amp;B800&amp;"'!V"&amp;MATCH(INT(BA800/8)+1,INDIRECT("'"&amp;B800&amp;"'!B4:B15"),0)+3)=1,6,IF(INDIRECT("'"&amp;B800&amp;"'!V"&amp;MATCH(INT(BA800/8)+1,INDIRECT("'"&amp;B800&amp;"'!B4:B15"),0)+3)=1,4,0)))),"")</f>
        <v/>
      </c>
      <c r="H800" t="str" cm="1">
        <f t="array" aca="1" ref="H800" ca="1">IFERROR(IFERROR(INDIRECT("'"&amp;B800&amp;"'!AE"&amp;MATCH(INT(BA800/8)+1,INDIRECT("'"&amp;B800&amp;"'!B4:B15"),0)+3),0)-G800,"")</f>
        <v/>
      </c>
      <c r="K800" t="str" cm="1">
        <f t="array" aca="1" ref="K800" ca="1">IFERROR(INDIRECT("'"&amp;B800&amp;"'!AG"&amp;MATCH(INT(BA800/8)+1,INDIRECT("'"&amp;B800&amp;"'!B4:B15"),0)+3),"")</f>
        <v/>
      </c>
      <c r="M800" t="str">
        <f t="shared" ca="1" si="218"/>
        <v/>
      </c>
      <c r="N800" t="str">
        <f t="shared" si="218"/>
        <v/>
      </c>
      <c r="O800" t="str">
        <f t="shared" si="218"/>
        <v/>
      </c>
      <c r="P800" t="str">
        <f t="shared" si="218"/>
        <v/>
      </c>
      <c r="Q800" t="str">
        <f t="shared" si="218"/>
        <v/>
      </c>
      <c r="R800" t="str">
        <f t="shared" si="218"/>
        <v/>
      </c>
      <c r="S800" t="str">
        <f t="shared" si="218"/>
        <v/>
      </c>
      <c r="T800" t="str">
        <f t="shared" si="218"/>
        <v/>
      </c>
      <c r="U800" t="str">
        <f t="shared" si="218"/>
        <v/>
      </c>
      <c r="V800" t="str">
        <f t="shared" si="218"/>
        <v/>
      </c>
      <c r="W800" t="str">
        <f t="shared" si="218"/>
        <v/>
      </c>
      <c r="X800" t="str">
        <f t="shared" si="218"/>
        <v/>
      </c>
      <c r="Y800" t="str">
        <f t="shared" si="218"/>
        <v/>
      </c>
      <c r="Z800" t="str">
        <f t="shared" si="218"/>
        <v/>
      </c>
      <c r="AA800" t="str">
        <f t="shared" si="218"/>
        <v/>
      </c>
      <c r="AB800" t="str">
        <f t="shared" si="218"/>
        <v/>
      </c>
      <c r="AC800" t="str">
        <f t="shared" si="217"/>
        <v/>
      </c>
      <c r="AD800" t="str">
        <f t="shared" si="217"/>
        <v/>
      </c>
      <c r="AE800" t="str">
        <f t="shared" si="217"/>
        <v/>
      </c>
      <c r="AF800" t="str">
        <f t="shared" si="217"/>
        <v/>
      </c>
      <c r="AG800" t="str">
        <f t="shared" si="217"/>
        <v/>
      </c>
      <c r="AH800" t="str">
        <f t="shared" si="217"/>
        <v/>
      </c>
      <c r="AI800" t="str">
        <f t="shared" si="217"/>
        <v/>
      </c>
      <c r="AJ800" t="str">
        <f t="shared" si="217"/>
        <v/>
      </c>
      <c r="AK800" t="str">
        <f t="shared" si="217"/>
        <v/>
      </c>
      <c r="AL800" t="str">
        <f t="shared" si="217"/>
        <v/>
      </c>
      <c r="AM800" t="str">
        <f t="shared" si="217"/>
        <v/>
      </c>
      <c r="AN800" t="str">
        <f t="shared" si="217"/>
        <v/>
      </c>
      <c r="AO800" t="str">
        <f t="shared" si="217"/>
        <v/>
      </c>
      <c r="AP800" t="str">
        <f t="shared" si="217"/>
        <v/>
      </c>
      <c r="AQ800" t="str">
        <f t="shared" si="217"/>
        <v/>
      </c>
      <c r="AR800" t="str">
        <f t="shared" si="219"/>
        <v/>
      </c>
      <c r="AS800" t="str">
        <f t="shared" si="219"/>
        <v/>
      </c>
      <c r="AT800" t="str">
        <f t="shared" si="219"/>
        <v/>
      </c>
      <c r="AU800" t="str">
        <f t="shared" si="219"/>
        <v/>
      </c>
      <c r="AV800" t="str">
        <f t="shared" si="219"/>
        <v/>
      </c>
      <c r="AW800" t="str">
        <f t="shared" si="219"/>
        <v/>
      </c>
      <c r="AX800" t="str">
        <f t="shared" si="219"/>
        <v/>
      </c>
      <c r="AY800" t="str">
        <f t="shared" si="219"/>
        <v/>
      </c>
      <c r="BA800">
        <v>800</v>
      </c>
      <c r="BB800">
        <f t="shared" si="210"/>
        <v>101</v>
      </c>
    </row>
    <row r="801" spans="1:54">
      <c r="A801" s="77"/>
      <c r="E801" s="78"/>
      <c r="F801" s="78"/>
      <c r="G801" t="str" cm="1">
        <f t="array" aca="1" ref="G801" ca="1">IFERROR(IF(INDIRECT("'"&amp;B801&amp;"'!Z"&amp;MATCH(INT(BA801/8)+1,INDIRECT("'"&amp;B801&amp;"'!B4:B15"),0)+3)=1,15,IF(INDIRECT("'"&amp;B801&amp;"'!X"&amp;MATCH(INT(BA801/8)+1,INDIRECT("'"&amp;B801&amp;"'!B4:B15"),0)+3)=1,10,IF(INDIRECT("'"&amp;B801&amp;"'!V"&amp;MATCH(INT(BA801/8)+1,INDIRECT("'"&amp;B801&amp;"'!B4:B15"),0)+3)=1,6,IF(INDIRECT("'"&amp;B801&amp;"'!V"&amp;MATCH(INT(BA801/8)+1,INDIRECT("'"&amp;B801&amp;"'!B4:B15"),0)+3)=1,4,0)))),"")</f>
        <v/>
      </c>
      <c r="H801" t="str" cm="1">
        <f t="array" aca="1" ref="H801" ca="1">IFERROR(IFERROR(INDIRECT("'"&amp;B801&amp;"'!AE"&amp;MATCH(INT(BA801/8)+1,INDIRECT("'"&amp;B801&amp;"'!B4:B15"),0)+3),0)-G801,"")</f>
        <v/>
      </c>
      <c r="K801" t="str" cm="1">
        <f t="array" aca="1" ref="K801" ca="1">IFERROR(INDIRECT("'"&amp;B801&amp;"'!AG"&amp;MATCH(INT(BA801/8)+1,INDIRECT("'"&amp;B801&amp;"'!B4:B15"),0)+3),"")</f>
        <v/>
      </c>
      <c r="M801" t="str">
        <f t="shared" ca="1" si="218"/>
        <v/>
      </c>
      <c r="N801" t="str">
        <f t="shared" si="218"/>
        <v/>
      </c>
      <c r="O801" t="str">
        <f t="shared" si="218"/>
        <v/>
      </c>
      <c r="P801" t="str">
        <f t="shared" si="218"/>
        <v/>
      </c>
      <c r="Q801" t="str">
        <f t="shared" si="218"/>
        <v/>
      </c>
      <c r="R801" t="str">
        <f t="shared" si="218"/>
        <v/>
      </c>
      <c r="S801" t="str">
        <f t="shared" si="218"/>
        <v/>
      </c>
      <c r="T801" t="str">
        <f t="shared" si="218"/>
        <v/>
      </c>
      <c r="U801" t="str">
        <f t="shared" si="218"/>
        <v/>
      </c>
      <c r="V801" t="str">
        <f t="shared" si="218"/>
        <v/>
      </c>
      <c r="W801" t="str">
        <f t="shared" si="218"/>
        <v/>
      </c>
      <c r="X801" t="str">
        <f t="shared" si="218"/>
        <v/>
      </c>
      <c r="Y801" t="str">
        <f t="shared" si="218"/>
        <v/>
      </c>
      <c r="Z801" t="str">
        <f t="shared" si="218"/>
        <v/>
      </c>
      <c r="AA801" t="str">
        <f t="shared" si="218"/>
        <v/>
      </c>
      <c r="AB801" t="str">
        <f t="shared" si="218"/>
        <v/>
      </c>
      <c r="AC801" t="str">
        <f t="shared" si="217"/>
        <v/>
      </c>
      <c r="AD801" t="str">
        <f t="shared" si="217"/>
        <v/>
      </c>
      <c r="AE801" t="str">
        <f t="shared" si="217"/>
        <v/>
      </c>
      <c r="AF801" t="str">
        <f t="shared" si="217"/>
        <v/>
      </c>
      <c r="AG801" t="str">
        <f t="shared" si="217"/>
        <v/>
      </c>
      <c r="AH801" t="str">
        <f t="shared" si="217"/>
        <v/>
      </c>
      <c r="AI801" t="str">
        <f t="shared" si="217"/>
        <v/>
      </c>
      <c r="AJ801" t="str">
        <f t="shared" si="217"/>
        <v/>
      </c>
      <c r="AK801" t="str">
        <f t="shared" si="217"/>
        <v/>
      </c>
      <c r="AL801" t="str">
        <f t="shared" si="217"/>
        <v/>
      </c>
      <c r="AM801" t="str">
        <f t="shared" si="217"/>
        <v/>
      </c>
      <c r="AN801" t="str">
        <f t="shared" si="217"/>
        <v/>
      </c>
      <c r="AO801" t="str">
        <f t="shared" si="217"/>
        <v/>
      </c>
      <c r="AP801" t="str">
        <f t="shared" si="217"/>
        <v/>
      </c>
      <c r="AQ801" t="str">
        <f t="shared" si="217"/>
        <v/>
      </c>
      <c r="AR801" t="str">
        <f t="shared" si="219"/>
        <v/>
      </c>
      <c r="AS801" t="str">
        <f t="shared" si="219"/>
        <v/>
      </c>
      <c r="AT801" t="str">
        <f t="shared" si="219"/>
        <v/>
      </c>
      <c r="AU801" t="str">
        <f t="shared" si="219"/>
        <v/>
      </c>
      <c r="AV801" t="str">
        <f t="shared" si="219"/>
        <v/>
      </c>
      <c r="AW801" t="str">
        <f t="shared" si="219"/>
        <v/>
      </c>
      <c r="AX801" t="str">
        <f t="shared" si="219"/>
        <v/>
      </c>
      <c r="AY801" t="str">
        <f t="shared" si="219"/>
        <v/>
      </c>
      <c r="BA801">
        <v>801</v>
      </c>
      <c r="BB801">
        <f t="shared" si="210"/>
        <v>101</v>
      </c>
    </row>
    <row r="802" spans="1:54">
      <c r="A802" s="77"/>
      <c r="E802" s="78"/>
      <c r="F802" s="78"/>
      <c r="G802" t="str" cm="1">
        <f t="array" aca="1" ref="G802" ca="1">IFERROR(IF(INDIRECT("'"&amp;B802&amp;"'!Z"&amp;MATCH(INT(BA802/8)+1,INDIRECT("'"&amp;B802&amp;"'!B4:B15"),0)+3)=1,15,IF(INDIRECT("'"&amp;B802&amp;"'!X"&amp;MATCH(INT(BA802/8)+1,INDIRECT("'"&amp;B802&amp;"'!B4:B15"),0)+3)=1,10,IF(INDIRECT("'"&amp;B802&amp;"'!V"&amp;MATCH(INT(BA802/8)+1,INDIRECT("'"&amp;B802&amp;"'!B4:B15"),0)+3)=1,6,IF(INDIRECT("'"&amp;B802&amp;"'!V"&amp;MATCH(INT(BA802/8)+1,INDIRECT("'"&amp;B802&amp;"'!B4:B15"),0)+3)=1,4,0)))),"")</f>
        <v/>
      </c>
      <c r="H802" t="str" cm="1">
        <f t="array" aca="1" ref="H802" ca="1">IFERROR(IFERROR(INDIRECT("'"&amp;B802&amp;"'!AE"&amp;MATCH(INT(BA802/8)+1,INDIRECT("'"&amp;B802&amp;"'!B4:B15"),0)+3),0)-G802,"")</f>
        <v/>
      </c>
      <c r="I802" t="e">
        <f ca="1">H802+H803+H804</f>
        <v>#VALUE!</v>
      </c>
      <c r="J802" t="str">
        <f ca="1">IFERROR(ABS(SUM(I802,-F803,-E803))+ABS(SUM(IF(D802="Traversal",15,IF(D802="High",10,IF(D802="Mid",6,IF(D802="Low",4,0))))-G802)),"")</f>
        <v/>
      </c>
      <c r="K802" t="str" cm="1">
        <f t="array" aca="1" ref="K802" ca="1">IFERROR(INDIRECT("'"&amp;B802&amp;"'!AG"&amp;MATCH(INT(BA802/8)+1,INDIRECT("'"&amp;B802&amp;"'!B4:B15"),0)+3),"")</f>
        <v/>
      </c>
      <c r="M802" t="str">
        <f t="shared" ca="1" si="218"/>
        <v/>
      </c>
      <c r="N802" t="str">
        <f t="shared" si="218"/>
        <v/>
      </c>
      <c r="O802" t="str">
        <f t="shared" si="218"/>
        <v/>
      </c>
      <c r="P802" t="str">
        <f t="shared" si="218"/>
        <v/>
      </c>
      <c r="Q802" t="str">
        <f t="shared" si="218"/>
        <v/>
      </c>
      <c r="R802" t="str">
        <f t="shared" si="218"/>
        <v/>
      </c>
      <c r="S802" t="str">
        <f t="shared" si="218"/>
        <v/>
      </c>
      <c r="T802" t="str">
        <f t="shared" si="218"/>
        <v/>
      </c>
      <c r="U802" t="str">
        <f t="shared" si="218"/>
        <v/>
      </c>
      <c r="V802" t="str">
        <f t="shared" si="218"/>
        <v/>
      </c>
      <c r="W802" t="str">
        <f t="shared" si="218"/>
        <v/>
      </c>
      <c r="X802" t="str">
        <f t="shared" si="218"/>
        <v/>
      </c>
      <c r="Y802" t="str">
        <f t="shared" si="218"/>
        <v/>
      </c>
      <c r="Z802" t="str">
        <f t="shared" si="218"/>
        <v/>
      </c>
      <c r="AA802" t="str">
        <f t="shared" si="218"/>
        <v/>
      </c>
      <c r="AB802" t="str">
        <f t="shared" si="218"/>
        <v/>
      </c>
      <c r="AC802" t="str">
        <f t="shared" si="217"/>
        <v/>
      </c>
      <c r="AD802" t="str">
        <f t="shared" si="217"/>
        <v/>
      </c>
      <c r="AE802" t="str">
        <f t="shared" si="217"/>
        <v/>
      </c>
      <c r="AF802" t="str">
        <f t="shared" si="217"/>
        <v/>
      </c>
      <c r="AG802" t="str">
        <f t="shared" si="217"/>
        <v/>
      </c>
      <c r="AH802" t="str">
        <f t="shared" si="217"/>
        <v/>
      </c>
      <c r="AI802" t="str">
        <f t="shared" si="217"/>
        <v/>
      </c>
      <c r="AJ802" t="str">
        <f t="shared" si="217"/>
        <v/>
      </c>
      <c r="AK802" t="str">
        <f t="shared" si="217"/>
        <v/>
      </c>
      <c r="AL802" t="str">
        <f t="shared" si="217"/>
        <v/>
      </c>
      <c r="AM802" t="str">
        <f t="shared" si="217"/>
        <v/>
      </c>
      <c r="AN802" t="str">
        <f t="shared" si="217"/>
        <v/>
      </c>
      <c r="AO802" t="str">
        <f t="shared" si="217"/>
        <v/>
      </c>
      <c r="AP802" t="str">
        <f t="shared" si="217"/>
        <v/>
      </c>
      <c r="AQ802" t="str">
        <f t="shared" si="217"/>
        <v/>
      </c>
      <c r="AR802" t="str">
        <f t="shared" si="219"/>
        <v/>
      </c>
      <c r="AS802" t="str">
        <f t="shared" si="219"/>
        <v/>
      </c>
      <c r="AT802" t="str">
        <f t="shared" si="219"/>
        <v/>
      </c>
      <c r="AU802" t="str">
        <f t="shared" si="219"/>
        <v/>
      </c>
      <c r="AV802" t="str">
        <f t="shared" si="219"/>
        <v/>
      </c>
      <c r="AW802" t="str">
        <f t="shared" si="219"/>
        <v/>
      </c>
      <c r="AX802" t="str">
        <f t="shared" si="219"/>
        <v/>
      </c>
      <c r="AY802" t="str">
        <f t="shared" si="219"/>
        <v/>
      </c>
      <c r="BA802">
        <v>802</v>
      </c>
      <c r="BB802">
        <f t="shared" si="210"/>
        <v>101</v>
      </c>
    </row>
    <row r="803" spans="1:54">
      <c r="A803" s="77"/>
      <c r="E803" s="78"/>
      <c r="F803" s="78"/>
      <c r="G803" t="str" cm="1">
        <f t="array" aca="1" ref="G803" ca="1">IFERROR(IF(INDIRECT("'"&amp;B803&amp;"'!Z"&amp;MATCH(INT(BA803/8)+1,INDIRECT("'"&amp;B803&amp;"'!B4:B15"),0)+3)=1,15,IF(INDIRECT("'"&amp;B803&amp;"'!X"&amp;MATCH(INT(BA803/8)+1,INDIRECT("'"&amp;B803&amp;"'!B4:B15"),0)+3)=1,10,IF(INDIRECT("'"&amp;B803&amp;"'!V"&amp;MATCH(INT(BA803/8)+1,INDIRECT("'"&amp;B803&amp;"'!B4:B15"),0)+3)=1,6,IF(INDIRECT("'"&amp;B803&amp;"'!V"&amp;MATCH(INT(BA803/8)+1,INDIRECT("'"&amp;B803&amp;"'!B4:B15"),0)+3)=1,4,0)))),"")</f>
        <v/>
      </c>
      <c r="H803" t="str" cm="1">
        <f t="array" aca="1" ref="H803" ca="1">IFERROR(IFERROR(INDIRECT("'"&amp;B803&amp;"'!AE"&amp;MATCH(INT(BA803/8)+1,INDIRECT("'"&amp;B803&amp;"'!B4:B15"),0)+3),0)-G803,"")</f>
        <v/>
      </c>
      <c r="I803" t="e">
        <f ca="1">H802+H803+H804</f>
        <v>#VALUE!</v>
      </c>
      <c r="J803" t="str">
        <f ca="1">IFERROR(ABS(SUM(I803,-F803,-E803))+ABS(SUM(IF(D803="Traversal",15,IF(D803="High",10,IF(D803="Mid",6,IF(D803="Low",4,0))))-G803)),"")</f>
        <v/>
      </c>
      <c r="K803" t="str" cm="1">
        <f t="array" aca="1" ref="K803" ca="1">IFERROR(INDIRECT("'"&amp;B803&amp;"'!AG"&amp;MATCH(INT(BA803/8)+1,INDIRECT("'"&amp;B803&amp;"'!B4:B15"),0)+3),"")</f>
        <v/>
      </c>
      <c r="M803" t="str">
        <f t="shared" ca="1" si="218"/>
        <v/>
      </c>
      <c r="N803" t="str">
        <f t="shared" si="218"/>
        <v/>
      </c>
      <c r="O803" t="str">
        <f t="shared" si="218"/>
        <v/>
      </c>
      <c r="P803" t="str">
        <f t="shared" si="218"/>
        <v/>
      </c>
      <c r="Q803" t="str">
        <f t="shared" si="218"/>
        <v/>
      </c>
      <c r="R803" t="str">
        <f t="shared" si="218"/>
        <v/>
      </c>
      <c r="S803" t="str">
        <f t="shared" si="218"/>
        <v/>
      </c>
      <c r="T803" t="str">
        <f t="shared" si="218"/>
        <v/>
      </c>
      <c r="U803" t="str">
        <f t="shared" si="218"/>
        <v/>
      </c>
      <c r="V803" t="str">
        <f t="shared" si="218"/>
        <v/>
      </c>
      <c r="W803" t="str">
        <f t="shared" si="218"/>
        <v/>
      </c>
      <c r="X803" t="str">
        <f t="shared" si="218"/>
        <v/>
      </c>
      <c r="Y803" t="str">
        <f t="shared" si="218"/>
        <v/>
      </c>
      <c r="Z803" t="str">
        <f t="shared" si="218"/>
        <v/>
      </c>
      <c r="AA803" t="str">
        <f t="shared" si="218"/>
        <v/>
      </c>
      <c r="AB803" t="str">
        <f t="shared" si="218"/>
        <v/>
      </c>
      <c r="AC803" t="str">
        <f t="shared" si="217"/>
        <v/>
      </c>
      <c r="AD803" t="str">
        <f t="shared" si="217"/>
        <v/>
      </c>
      <c r="AE803" t="str">
        <f t="shared" si="217"/>
        <v/>
      </c>
      <c r="AF803" t="str">
        <f t="shared" si="217"/>
        <v/>
      </c>
      <c r="AG803" t="str">
        <f t="shared" si="217"/>
        <v/>
      </c>
      <c r="AH803" t="str">
        <f t="shared" si="217"/>
        <v/>
      </c>
      <c r="AI803" t="str">
        <f t="shared" si="217"/>
        <v/>
      </c>
      <c r="AJ803" t="str">
        <f t="shared" si="217"/>
        <v/>
      </c>
      <c r="AK803" t="str">
        <f t="shared" si="217"/>
        <v/>
      </c>
      <c r="AL803" t="str">
        <f t="shared" si="217"/>
        <v/>
      </c>
      <c r="AM803" t="str">
        <f t="shared" si="217"/>
        <v/>
      </c>
      <c r="AN803" t="str">
        <f t="shared" si="217"/>
        <v/>
      </c>
      <c r="AO803" t="str">
        <f t="shared" si="217"/>
        <v/>
      </c>
      <c r="AP803" t="str">
        <f t="shared" si="217"/>
        <v/>
      </c>
      <c r="AQ803" t="str">
        <f t="shared" si="217"/>
        <v/>
      </c>
      <c r="AR803" t="str">
        <f t="shared" si="219"/>
        <v/>
      </c>
      <c r="AS803" t="str">
        <f t="shared" si="219"/>
        <v/>
      </c>
      <c r="AT803" t="str">
        <f t="shared" si="219"/>
        <v/>
      </c>
      <c r="AU803" t="str">
        <f t="shared" si="219"/>
        <v/>
      </c>
      <c r="AV803" t="str">
        <f t="shared" si="219"/>
        <v/>
      </c>
      <c r="AW803" t="str">
        <f t="shared" si="219"/>
        <v/>
      </c>
      <c r="AX803" t="str">
        <f t="shared" si="219"/>
        <v/>
      </c>
      <c r="AY803" t="str">
        <f t="shared" si="219"/>
        <v/>
      </c>
      <c r="BA803">
        <v>803</v>
      </c>
      <c r="BB803">
        <f t="shared" si="210"/>
        <v>101</v>
      </c>
    </row>
    <row r="804" spans="1:54">
      <c r="A804" s="77"/>
      <c r="E804" s="78"/>
      <c r="F804" s="78"/>
      <c r="G804" t="str" cm="1">
        <f t="array" aca="1" ref="G804" ca="1">IFERROR(IF(INDIRECT("'"&amp;B804&amp;"'!Z"&amp;MATCH(INT(BA804/8)+1,INDIRECT("'"&amp;B804&amp;"'!B4:B15"),0)+3)=1,15,IF(INDIRECT("'"&amp;B804&amp;"'!X"&amp;MATCH(INT(BA804/8)+1,INDIRECT("'"&amp;B804&amp;"'!B4:B15"),0)+3)=1,10,IF(INDIRECT("'"&amp;B804&amp;"'!V"&amp;MATCH(INT(BA804/8)+1,INDIRECT("'"&amp;B804&amp;"'!B4:B15"),0)+3)=1,6,IF(INDIRECT("'"&amp;B804&amp;"'!V"&amp;MATCH(INT(BA804/8)+1,INDIRECT("'"&amp;B804&amp;"'!B4:B15"),0)+3)=1,4,0)))),"")</f>
        <v/>
      </c>
      <c r="H804" t="str" cm="1">
        <f t="array" aca="1" ref="H804" ca="1">IFERROR(IFERROR(INDIRECT("'"&amp;B804&amp;"'!AE"&amp;MATCH(INT(BA804/8)+1,INDIRECT("'"&amp;B804&amp;"'!B4:B15"),0)+3),0)-G804,"")</f>
        <v/>
      </c>
      <c r="I804" t="e">
        <f ca="1">H802+H803+H804</f>
        <v>#VALUE!</v>
      </c>
      <c r="J804" t="str">
        <f ca="1">IFERROR(ABS(SUM(I804,-F803,-E803))+ABS(SUM(IF(D804="Traversal",15,IF(D804="High",10,IF(D804="Mid",6,IF(D804="Low",4,0))))-G804)),"")</f>
        <v/>
      </c>
      <c r="K804" t="str" cm="1">
        <f t="array" aca="1" ref="K804" ca="1">IFERROR(INDIRECT("'"&amp;B804&amp;"'!AG"&amp;MATCH(INT(BA804/8)+1,INDIRECT("'"&amp;B804&amp;"'!B4:B15"),0)+3),"")</f>
        <v/>
      </c>
      <c r="M804" t="str">
        <f t="shared" ca="1" si="218"/>
        <v/>
      </c>
      <c r="N804" t="str">
        <f t="shared" si="218"/>
        <v/>
      </c>
      <c r="O804" t="str">
        <f t="shared" si="218"/>
        <v/>
      </c>
      <c r="P804" t="str">
        <f t="shared" si="218"/>
        <v/>
      </c>
      <c r="Q804" t="str">
        <f t="shared" si="218"/>
        <v/>
      </c>
      <c r="R804" t="str">
        <f t="shared" si="218"/>
        <v/>
      </c>
      <c r="S804" t="str">
        <f t="shared" si="218"/>
        <v/>
      </c>
      <c r="T804" t="str">
        <f t="shared" si="218"/>
        <v/>
      </c>
      <c r="U804" t="str">
        <f t="shared" si="218"/>
        <v/>
      </c>
      <c r="V804" t="str">
        <f t="shared" si="218"/>
        <v/>
      </c>
      <c r="W804" t="str">
        <f t="shared" si="218"/>
        <v/>
      </c>
      <c r="X804" t="str">
        <f t="shared" si="218"/>
        <v/>
      </c>
      <c r="Y804" t="str">
        <f t="shared" si="218"/>
        <v/>
      </c>
      <c r="Z804" t="str">
        <f t="shared" si="218"/>
        <v/>
      </c>
      <c r="AA804" t="str">
        <f t="shared" si="218"/>
        <v/>
      </c>
      <c r="AB804" t="str">
        <f t="shared" si="218"/>
        <v/>
      </c>
      <c r="AC804" t="str">
        <f t="shared" si="217"/>
        <v/>
      </c>
      <c r="AD804" t="str">
        <f t="shared" si="217"/>
        <v/>
      </c>
      <c r="AE804" t="str">
        <f t="shared" si="217"/>
        <v/>
      </c>
      <c r="AF804" t="str">
        <f t="shared" si="217"/>
        <v/>
      </c>
      <c r="AG804" t="str">
        <f t="shared" si="217"/>
        <v/>
      </c>
      <c r="AH804" t="str">
        <f t="shared" si="217"/>
        <v/>
      </c>
      <c r="AI804" t="str">
        <f t="shared" si="217"/>
        <v/>
      </c>
      <c r="AJ804" t="str">
        <f t="shared" si="217"/>
        <v/>
      </c>
      <c r="AK804" t="str">
        <f t="shared" si="217"/>
        <v/>
      </c>
      <c r="AL804" t="str">
        <f t="shared" si="217"/>
        <v/>
      </c>
      <c r="AM804" t="str">
        <f t="shared" si="217"/>
        <v/>
      </c>
      <c r="AN804" t="str">
        <f t="shared" si="217"/>
        <v/>
      </c>
      <c r="AO804" t="str">
        <f t="shared" si="217"/>
        <v/>
      </c>
      <c r="AP804" t="str">
        <f t="shared" si="217"/>
        <v/>
      </c>
      <c r="AQ804" t="str">
        <f t="shared" si="217"/>
        <v/>
      </c>
      <c r="AR804" t="str">
        <f t="shared" si="219"/>
        <v/>
      </c>
      <c r="AS804" t="str">
        <f t="shared" si="219"/>
        <v/>
      </c>
      <c r="AT804" t="str">
        <f t="shared" si="219"/>
        <v/>
      </c>
      <c r="AU804" t="str">
        <f t="shared" si="219"/>
        <v/>
      </c>
      <c r="AV804" t="str">
        <f t="shared" si="219"/>
        <v/>
      </c>
      <c r="AW804" t="str">
        <f t="shared" si="219"/>
        <v/>
      </c>
      <c r="AX804" t="str">
        <f t="shared" si="219"/>
        <v/>
      </c>
      <c r="AY804" t="str">
        <f t="shared" si="219"/>
        <v/>
      </c>
      <c r="BA804">
        <v>804</v>
      </c>
      <c r="BB804">
        <f t="shared" si="210"/>
        <v>101</v>
      </c>
    </row>
    <row r="805" spans="1:54">
      <c r="A805" s="77"/>
      <c r="E805" s="78"/>
      <c r="F805" s="78"/>
      <c r="G805" t="str" cm="1">
        <f t="array" aca="1" ref="G805" ca="1">IFERROR(IF(INDIRECT("'"&amp;B805&amp;"'!Z"&amp;MATCH(INT(BA805/8)+1,INDIRECT("'"&amp;B805&amp;"'!B4:B15"),0)+3)=1,15,IF(INDIRECT("'"&amp;B805&amp;"'!X"&amp;MATCH(INT(BA805/8)+1,INDIRECT("'"&amp;B805&amp;"'!B4:B15"),0)+3)=1,10,IF(INDIRECT("'"&amp;B805&amp;"'!V"&amp;MATCH(INT(BA805/8)+1,INDIRECT("'"&amp;B805&amp;"'!B4:B15"),0)+3)=1,6,IF(INDIRECT("'"&amp;B805&amp;"'!V"&amp;MATCH(INT(BA805/8)+1,INDIRECT("'"&amp;B805&amp;"'!B4:B15"),0)+3)=1,4,0)))),"")</f>
        <v/>
      </c>
      <c r="H805" t="str" cm="1">
        <f t="array" aca="1" ref="H805" ca="1">IFERROR(IFERROR(INDIRECT("'"&amp;B805&amp;"'!AE"&amp;MATCH(INT(BA805/8)+1,INDIRECT("'"&amp;B805&amp;"'!B4:B15"),0)+3),0)-G805,"")</f>
        <v/>
      </c>
      <c r="I805" t="e">
        <f ca="1">H805+H806+H807</f>
        <v>#VALUE!</v>
      </c>
      <c r="J805" t="str">
        <f ca="1">IFERROR(ABS(SUM(I805,-F806,-E806))+ABS(SUM(IF(D805="Traversal",15,IF(D805="High",10,IF(D805="Mid",6,IF(D805="Low",4,0))))-G805)),"")</f>
        <v/>
      </c>
      <c r="K805" t="str" cm="1">
        <f t="array" aca="1" ref="K805" ca="1">IFERROR(INDIRECT("'"&amp;B805&amp;"'!AG"&amp;MATCH(INT(BA805/8)+1,INDIRECT("'"&amp;B805&amp;"'!B4:B15"),0)+3),"")</f>
        <v/>
      </c>
      <c r="M805" t="str">
        <f t="shared" ca="1" si="218"/>
        <v/>
      </c>
      <c r="N805" t="str">
        <f t="shared" si="218"/>
        <v/>
      </c>
      <c r="O805" t="str">
        <f t="shared" si="218"/>
        <v/>
      </c>
      <c r="P805" t="str">
        <f t="shared" si="218"/>
        <v/>
      </c>
      <c r="Q805" t="str">
        <f t="shared" si="218"/>
        <v/>
      </c>
      <c r="R805" t="str">
        <f t="shared" si="218"/>
        <v/>
      </c>
      <c r="S805" t="str">
        <f t="shared" si="218"/>
        <v/>
      </c>
      <c r="T805" t="str">
        <f t="shared" si="218"/>
        <v/>
      </c>
      <c r="U805" t="str">
        <f t="shared" si="218"/>
        <v/>
      </c>
      <c r="V805" t="str">
        <f t="shared" si="218"/>
        <v/>
      </c>
      <c r="W805" t="str">
        <f t="shared" si="218"/>
        <v/>
      </c>
      <c r="X805" t="str">
        <f t="shared" si="218"/>
        <v/>
      </c>
      <c r="Y805" t="str">
        <f t="shared" si="218"/>
        <v/>
      </c>
      <c r="Z805" t="str">
        <f t="shared" si="218"/>
        <v/>
      </c>
      <c r="AA805" t="str">
        <f t="shared" si="218"/>
        <v/>
      </c>
      <c r="AB805" t="str">
        <f t="shared" si="218"/>
        <v/>
      </c>
      <c r="AC805" t="str">
        <f t="shared" si="217"/>
        <v/>
      </c>
      <c r="AD805" t="str">
        <f t="shared" si="217"/>
        <v/>
      </c>
      <c r="AE805" t="str">
        <f t="shared" si="217"/>
        <v/>
      </c>
      <c r="AF805" t="str">
        <f t="shared" si="217"/>
        <v/>
      </c>
      <c r="AG805" t="str">
        <f t="shared" si="217"/>
        <v/>
      </c>
      <c r="AH805" t="str">
        <f t="shared" si="217"/>
        <v/>
      </c>
      <c r="AI805" t="str">
        <f t="shared" si="217"/>
        <v/>
      </c>
      <c r="AJ805" t="str">
        <f t="shared" si="217"/>
        <v/>
      </c>
      <c r="AK805" t="str">
        <f t="shared" si="217"/>
        <v/>
      </c>
      <c r="AL805" t="str">
        <f t="shared" si="217"/>
        <v/>
      </c>
      <c r="AM805" t="str">
        <f t="shared" si="217"/>
        <v/>
      </c>
      <c r="AN805" t="str">
        <f t="shared" si="217"/>
        <v/>
      </c>
      <c r="AO805" t="str">
        <f t="shared" si="217"/>
        <v/>
      </c>
      <c r="AP805" t="str">
        <f t="shared" si="217"/>
        <v/>
      </c>
      <c r="AQ805" t="str">
        <f t="shared" si="217"/>
        <v/>
      </c>
      <c r="AR805" t="str">
        <f t="shared" si="219"/>
        <v/>
      </c>
      <c r="AS805" t="str">
        <f t="shared" si="219"/>
        <v/>
      </c>
      <c r="AT805" t="str">
        <f t="shared" si="219"/>
        <v/>
      </c>
      <c r="AU805" t="str">
        <f t="shared" si="219"/>
        <v/>
      </c>
      <c r="AV805" t="str">
        <f t="shared" si="219"/>
        <v/>
      </c>
      <c r="AW805" t="str">
        <f t="shared" si="219"/>
        <v/>
      </c>
      <c r="AX805" t="str">
        <f t="shared" si="219"/>
        <v/>
      </c>
      <c r="AY805" t="str">
        <f t="shared" si="219"/>
        <v/>
      </c>
      <c r="BA805">
        <v>805</v>
      </c>
      <c r="BB805">
        <f t="shared" si="210"/>
        <v>101</v>
      </c>
    </row>
    <row r="806" spans="1:54">
      <c r="A806" s="77"/>
      <c r="E806" s="78"/>
      <c r="F806" s="78"/>
      <c r="G806" t="str" cm="1">
        <f t="array" aca="1" ref="G806" ca="1">IFERROR(IF(INDIRECT("'"&amp;B806&amp;"'!Z"&amp;MATCH(INT(BA806/8)+1,INDIRECT("'"&amp;B806&amp;"'!B4:B15"),0)+3)=1,15,IF(INDIRECT("'"&amp;B806&amp;"'!X"&amp;MATCH(INT(BA806/8)+1,INDIRECT("'"&amp;B806&amp;"'!B4:B15"),0)+3)=1,10,IF(INDIRECT("'"&amp;B806&amp;"'!V"&amp;MATCH(INT(BA806/8)+1,INDIRECT("'"&amp;B806&amp;"'!B4:B15"),0)+3)=1,6,IF(INDIRECT("'"&amp;B806&amp;"'!V"&amp;MATCH(INT(BA806/8)+1,INDIRECT("'"&amp;B806&amp;"'!B4:B15"),0)+3)=1,4,0)))),"")</f>
        <v/>
      </c>
      <c r="H806" t="str" cm="1">
        <f t="array" aca="1" ref="H806" ca="1">IFERROR(IFERROR(INDIRECT("'"&amp;B806&amp;"'!AE"&amp;MATCH(INT(BA806/8)+1,INDIRECT("'"&amp;B806&amp;"'!B4:B15"),0)+3),0)-G806,"")</f>
        <v/>
      </c>
      <c r="I806" t="e">
        <f ca="1">H805+H806+H807</f>
        <v>#VALUE!</v>
      </c>
      <c r="J806" t="str">
        <f ca="1">IFERROR(ABS(SUM(I806,-F806,-E806))+ABS(SUM(IF(D806="Traversal",15,IF(D806="High",10,IF(D806="Mid",6,IF(D806="Low",4,0))))-G806)),"")</f>
        <v/>
      </c>
      <c r="K806" t="str" cm="1">
        <f t="array" aca="1" ref="K806" ca="1">IFERROR(INDIRECT("'"&amp;B806&amp;"'!AG"&amp;MATCH(INT(BA806/8)+1,INDIRECT("'"&amp;B806&amp;"'!B4:B15"),0)+3),"")</f>
        <v/>
      </c>
      <c r="M806" t="str">
        <f t="shared" ca="1" si="218"/>
        <v/>
      </c>
      <c r="N806" t="str">
        <f t="shared" si="218"/>
        <v/>
      </c>
      <c r="O806" t="str">
        <f t="shared" si="218"/>
        <v/>
      </c>
      <c r="P806" t="str">
        <f t="shared" si="218"/>
        <v/>
      </c>
      <c r="Q806" t="str">
        <f t="shared" si="218"/>
        <v/>
      </c>
      <c r="R806" t="str">
        <f t="shared" si="218"/>
        <v/>
      </c>
      <c r="S806" t="str">
        <f t="shared" si="218"/>
        <v/>
      </c>
      <c r="T806" t="str">
        <f t="shared" si="218"/>
        <v/>
      </c>
      <c r="U806" t="str">
        <f t="shared" si="218"/>
        <v/>
      </c>
      <c r="V806" t="str">
        <f t="shared" si="218"/>
        <v/>
      </c>
      <c r="W806" t="str">
        <f t="shared" si="218"/>
        <v/>
      </c>
      <c r="X806" t="str">
        <f t="shared" si="218"/>
        <v/>
      </c>
      <c r="Y806" t="str">
        <f t="shared" si="218"/>
        <v/>
      </c>
      <c r="Z806" t="str">
        <f t="shared" si="218"/>
        <v/>
      </c>
      <c r="AA806" t="str">
        <f t="shared" si="218"/>
        <v/>
      </c>
      <c r="AB806" t="str">
        <f t="shared" si="218"/>
        <v/>
      </c>
      <c r="AC806" t="str">
        <f t="shared" si="217"/>
        <v/>
      </c>
      <c r="AD806" t="str">
        <f t="shared" si="217"/>
        <v/>
      </c>
      <c r="AE806" t="str">
        <f t="shared" si="217"/>
        <v/>
      </c>
      <c r="AF806" t="str">
        <f t="shared" si="217"/>
        <v/>
      </c>
      <c r="AG806" t="str">
        <f t="shared" si="217"/>
        <v/>
      </c>
      <c r="AH806" t="str">
        <f t="shared" si="217"/>
        <v/>
      </c>
      <c r="AI806" t="str">
        <f t="shared" si="217"/>
        <v/>
      </c>
      <c r="AJ806" t="str">
        <f t="shared" si="217"/>
        <v/>
      </c>
      <c r="AK806" t="str">
        <f t="shared" si="217"/>
        <v/>
      </c>
      <c r="AL806" t="str">
        <f t="shared" si="217"/>
        <v/>
      </c>
      <c r="AM806" t="str">
        <f t="shared" si="217"/>
        <v/>
      </c>
      <c r="AN806" t="str">
        <f t="shared" si="217"/>
        <v/>
      </c>
      <c r="AO806" t="str">
        <f t="shared" si="217"/>
        <v/>
      </c>
      <c r="AP806" t="str">
        <f t="shared" si="217"/>
        <v/>
      </c>
      <c r="AQ806" t="str">
        <f t="shared" si="217"/>
        <v/>
      </c>
      <c r="AR806" t="str">
        <f t="shared" si="219"/>
        <v/>
      </c>
      <c r="AS806" t="str">
        <f t="shared" si="219"/>
        <v/>
      </c>
      <c r="AT806" t="str">
        <f t="shared" si="219"/>
        <v/>
      </c>
      <c r="AU806" t="str">
        <f t="shared" si="219"/>
        <v/>
      </c>
      <c r="AV806" t="str">
        <f t="shared" si="219"/>
        <v/>
      </c>
      <c r="AW806" t="str">
        <f t="shared" si="219"/>
        <v/>
      </c>
      <c r="AX806" t="str">
        <f t="shared" si="219"/>
        <v/>
      </c>
      <c r="AY806" t="str">
        <f t="shared" si="219"/>
        <v/>
      </c>
      <c r="BA806">
        <v>806</v>
      </c>
      <c r="BB806">
        <f t="shared" si="210"/>
        <v>101</v>
      </c>
    </row>
    <row r="807" spans="1:54">
      <c r="A807" s="77"/>
      <c r="E807" s="78"/>
      <c r="F807" s="78"/>
      <c r="G807" t="str" cm="1">
        <f t="array" aca="1" ref="G807" ca="1">IFERROR(IF(INDIRECT("'"&amp;B807&amp;"'!Z"&amp;MATCH(INT(BA807/8)+1,INDIRECT("'"&amp;B807&amp;"'!B4:B15"),0)+3)=1,15,IF(INDIRECT("'"&amp;B807&amp;"'!X"&amp;MATCH(INT(BA807/8)+1,INDIRECT("'"&amp;B807&amp;"'!B4:B15"),0)+3)=1,10,IF(INDIRECT("'"&amp;B807&amp;"'!V"&amp;MATCH(INT(BA807/8)+1,INDIRECT("'"&amp;B807&amp;"'!B4:B15"),0)+3)=1,6,IF(INDIRECT("'"&amp;B807&amp;"'!V"&amp;MATCH(INT(BA807/8)+1,INDIRECT("'"&amp;B807&amp;"'!B4:B15"),0)+3)=1,4,0)))),"")</f>
        <v/>
      </c>
      <c r="H807" t="str" cm="1">
        <f t="array" aca="1" ref="H807" ca="1">IFERROR(IFERROR(INDIRECT("'"&amp;B807&amp;"'!AE"&amp;MATCH(INT(BA807/8)+1,INDIRECT("'"&amp;B807&amp;"'!B4:B15"),0)+3),0)-G807,"")</f>
        <v/>
      </c>
      <c r="I807" t="e">
        <f ca="1">H805+H806+H807</f>
        <v>#VALUE!</v>
      </c>
      <c r="J807" t="str">
        <f ca="1">IFERROR(ABS(SUM(I807,-F806,-E806))+ABS(SUM(IF(D807="Traversal",15,IF(D807="High",10,IF(D807="Mid",6,IF(D807="Low",4,0))))-G807)),"")</f>
        <v/>
      </c>
      <c r="K807" t="str" cm="1">
        <f t="array" aca="1" ref="K807" ca="1">IFERROR(INDIRECT("'"&amp;B807&amp;"'!AG"&amp;MATCH(INT(BA807/8)+1,INDIRECT("'"&amp;B807&amp;"'!B4:B15"),0)+3),"")</f>
        <v/>
      </c>
      <c r="M807" t="str">
        <f t="shared" ca="1" si="218"/>
        <v/>
      </c>
      <c r="N807" t="str">
        <f t="shared" si="218"/>
        <v/>
      </c>
      <c r="O807" t="str">
        <f t="shared" si="218"/>
        <v/>
      </c>
      <c r="P807" t="str">
        <f t="shared" si="218"/>
        <v/>
      </c>
      <c r="Q807" t="str">
        <f t="shared" si="218"/>
        <v/>
      </c>
      <c r="R807" t="str">
        <f t="shared" si="218"/>
        <v/>
      </c>
      <c r="S807" t="str">
        <f t="shared" si="218"/>
        <v/>
      </c>
      <c r="T807" t="str">
        <f t="shared" si="218"/>
        <v/>
      </c>
      <c r="U807" t="str">
        <f t="shared" si="218"/>
        <v/>
      </c>
      <c r="V807" t="str">
        <f t="shared" si="218"/>
        <v/>
      </c>
      <c r="W807" t="str">
        <f t="shared" si="218"/>
        <v/>
      </c>
      <c r="X807" t="str">
        <f t="shared" si="218"/>
        <v/>
      </c>
      <c r="Y807" t="str">
        <f t="shared" si="218"/>
        <v/>
      </c>
      <c r="Z807" t="str">
        <f t="shared" si="218"/>
        <v/>
      </c>
      <c r="AA807" t="str">
        <f t="shared" si="218"/>
        <v/>
      </c>
      <c r="AB807" t="str">
        <f t="shared" si="218"/>
        <v/>
      </c>
      <c r="AC807" t="str">
        <f t="shared" si="217"/>
        <v/>
      </c>
      <c r="AD807" t="str">
        <f t="shared" si="217"/>
        <v/>
      </c>
      <c r="AE807" t="str">
        <f t="shared" si="217"/>
        <v/>
      </c>
      <c r="AF807" t="str">
        <f t="shared" si="217"/>
        <v/>
      </c>
      <c r="AG807" t="str">
        <f t="shared" si="217"/>
        <v/>
      </c>
      <c r="AH807" t="str">
        <f t="shared" si="217"/>
        <v/>
      </c>
      <c r="AI807" t="str">
        <f t="shared" si="217"/>
        <v/>
      </c>
      <c r="AJ807" t="str">
        <f t="shared" si="217"/>
        <v/>
      </c>
      <c r="AK807" t="str">
        <f t="shared" si="217"/>
        <v/>
      </c>
      <c r="AL807" t="str">
        <f t="shared" si="217"/>
        <v/>
      </c>
      <c r="AM807" t="str">
        <f t="shared" si="217"/>
        <v/>
      </c>
      <c r="AN807" t="str">
        <f t="shared" si="217"/>
        <v/>
      </c>
      <c r="AO807" t="str">
        <f t="shared" si="217"/>
        <v/>
      </c>
      <c r="AP807" t="str">
        <f t="shared" si="217"/>
        <v/>
      </c>
      <c r="AQ807" t="str">
        <f t="shared" si="217"/>
        <v/>
      </c>
      <c r="AR807" t="str">
        <f t="shared" si="219"/>
        <v/>
      </c>
      <c r="AS807" t="str">
        <f t="shared" si="219"/>
        <v/>
      </c>
      <c r="AT807" t="str">
        <f t="shared" si="219"/>
        <v/>
      </c>
      <c r="AU807" t="str">
        <f t="shared" si="219"/>
        <v/>
      </c>
      <c r="AV807" t="str">
        <f t="shared" si="219"/>
        <v/>
      </c>
      <c r="AW807" t="str">
        <f t="shared" si="219"/>
        <v/>
      </c>
      <c r="AX807" t="str">
        <f t="shared" si="219"/>
        <v/>
      </c>
      <c r="AY807" t="str">
        <f t="shared" si="219"/>
        <v/>
      </c>
      <c r="BA807">
        <v>807</v>
      </c>
      <c r="BB807">
        <f t="shared" si="210"/>
        <v>101</v>
      </c>
    </row>
    <row r="808" spans="1:54">
      <c r="A808" s="77"/>
      <c r="E808" s="78"/>
      <c r="F808" s="78"/>
      <c r="G808" t="str" cm="1">
        <f t="array" aca="1" ref="G808" ca="1">IFERROR(IF(INDIRECT("'"&amp;B808&amp;"'!Z"&amp;MATCH(INT(BA808/8)+1,INDIRECT("'"&amp;B808&amp;"'!B4:B15"),0)+3)=1,15,IF(INDIRECT("'"&amp;B808&amp;"'!X"&amp;MATCH(INT(BA808/8)+1,INDIRECT("'"&amp;B808&amp;"'!B4:B15"),0)+3)=1,10,IF(INDIRECT("'"&amp;B808&amp;"'!V"&amp;MATCH(INT(BA808/8)+1,INDIRECT("'"&amp;B808&amp;"'!B4:B15"),0)+3)=1,6,IF(INDIRECT("'"&amp;B808&amp;"'!V"&amp;MATCH(INT(BA808/8)+1,INDIRECT("'"&amp;B808&amp;"'!B4:B15"),0)+3)=1,4,0)))),"")</f>
        <v/>
      </c>
      <c r="H808" t="str" cm="1">
        <f t="array" aca="1" ref="H808" ca="1">IFERROR(IFERROR(INDIRECT("'"&amp;B808&amp;"'!AE"&amp;MATCH(INT(BA808/8)+1,INDIRECT("'"&amp;B808&amp;"'!B4:B15"),0)+3),0)-G808,"")</f>
        <v/>
      </c>
      <c r="K808" t="str" cm="1">
        <f t="array" aca="1" ref="K808" ca="1">IFERROR(INDIRECT("'"&amp;B808&amp;"'!AG"&amp;MATCH(INT(BA808/8)+1,INDIRECT("'"&amp;B808&amp;"'!B4:B15"),0)+3),"")</f>
        <v/>
      </c>
      <c r="M808" t="str">
        <f t="shared" ca="1" si="218"/>
        <v/>
      </c>
      <c r="N808" t="str">
        <f t="shared" si="218"/>
        <v/>
      </c>
      <c r="O808" t="str">
        <f t="shared" si="218"/>
        <v/>
      </c>
      <c r="P808" t="str">
        <f t="shared" si="218"/>
        <v/>
      </c>
      <c r="Q808" t="str">
        <f t="shared" si="218"/>
        <v/>
      </c>
      <c r="R808" t="str">
        <f t="shared" si="218"/>
        <v/>
      </c>
      <c r="S808" t="str">
        <f t="shared" si="218"/>
        <v/>
      </c>
      <c r="T808" t="str">
        <f t="shared" si="218"/>
        <v/>
      </c>
      <c r="U808" t="str">
        <f t="shared" si="218"/>
        <v/>
      </c>
      <c r="V808" t="str">
        <f t="shared" si="218"/>
        <v/>
      </c>
      <c r="W808" t="str">
        <f t="shared" si="218"/>
        <v/>
      </c>
      <c r="X808" t="str">
        <f t="shared" si="218"/>
        <v/>
      </c>
      <c r="Y808" t="str">
        <f t="shared" si="218"/>
        <v/>
      </c>
      <c r="Z808" t="str">
        <f t="shared" si="218"/>
        <v/>
      </c>
      <c r="AA808" t="str">
        <f t="shared" si="218"/>
        <v/>
      </c>
      <c r="AB808" t="str">
        <f t="shared" ref="AB808:AQ823" si="220">IF(AB$1="","",IF($K808=AB$1,$J808,""))</f>
        <v/>
      </c>
      <c r="AC808" t="str">
        <f t="shared" si="220"/>
        <v/>
      </c>
      <c r="AD808" t="str">
        <f t="shared" si="220"/>
        <v/>
      </c>
      <c r="AE808" t="str">
        <f t="shared" si="220"/>
        <v/>
      </c>
      <c r="AF808" t="str">
        <f t="shared" si="220"/>
        <v/>
      </c>
      <c r="AG808" t="str">
        <f t="shared" si="220"/>
        <v/>
      </c>
      <c r="AH808" t="str">
        <f t="shared" si="220"/>
        <v/>
      </c>
      <c r="AI808" t="str">
        <f t="shared" si="220"/>
        <v/>
      </c>
      <c r="AJ808" t="str">
        <f t="shared" si="220"/>
        <v/>
      </c>
      <c r="AK808" t="str">
        <f t="shared" si="220"/>
        <v/>
      </c>
      <c r="AL808" t="str">
        <f t="shared" si="220"/>
        <v/>
      </c>
      <c r="AM808" t="str">
        <f t="shared" si="220"/>
        <v/>
      </c>
      <c r="AN808" t="str">
        <f t="shared" si="220"/>
        <v/>
      </c>
      <c r="AO808" t="str">
        <f t="shared" si="220"/>
        <v/>
      </c>
      <c r="AP808" t="str">
        <f t="shared" si="220"/>
        <v/>
      </c>
      <c r="AQ808" t="str">
        <f t="shared" si="220"/>
        <v/>
      </c>
      <c r="AR808" t="str">
        <f t="shared" si="219"/>
        <v/>
      </c>
      <c r="AS808" t="str">
        <f t="shared" si="219"/>
        <v/>
      </c>
      <c r="AT808" t="str">
        <f t="shared" si="219"/>
        <v/>
      </c>
      <c r="AU808" t="str">
        <f t="shared" si="219"/>
        <v/>
      </c>
      <c r="AV808" t="str">
        <f t="shared" si="219"/>
        <v/>
      </c>
      <c r="AW808" t="str">
        <f t="shared" si="219"/>
        <v/>
      </c>
      <c r="AX808" t="str">
        <f t="shared" si="219"/>
        <v/>
      </c>
      <c r="AY808" t="str">
        <f t="shared" si="219"/>
        <v/>
      </c>
      <c r="BA808">
        <v>808</v>
      </c>
      <c r="BB808">
        <f t="shared" si="210"/>
        <v>102</v>
      </c>
    </row>
    <row r="809" spans="1:54">
      <c r="A809" s="77"/>
      <c r="E809" s="78"/>
      <c r="F809" s="78"/>
      <c r="G809" t="str" cm="1">
        <f t="array" aca="1" ref="G809" ca="1">IFERROR(IF(INDIRECT("'"&amp;B809&amp;"'!Z"&amp;MATCH(INT(BA809/8)+1,INDIRECT("'"&amp;B809&amp;"'!B4:B15"),0)+3)=1,15,IF(INDIRECT("'"&amp;B809&amp;"'!X"&amp;MATCH(INT(BA809/8)+1,INDIRECT("'"&amp;B809&amp;"'!B4:B15"),0)+3)=1,10,IF(INDIRECT("'"&amp;B809&amp;"'!V"&amp;MATCH(INT(BA809/8)+1,INDIRECT("'"&amp;B809&amp;"'!B4:B15"),0)+3)=1,6,IF(INDIRECT("'"&amp;B809&amp;"'!V"&amp;MATCH(INT(BA809/8)+1,INDIRECT("'"&amp;B809&amp;"'!B4:B15"),0)+3)=1,4,0)))),"")</f>
        <v/>
      </c>
      <c r="H809" t="str" cm="1">
        <f t="array" aca="1" ref="H809" ca="1">IFERROR(IFERROR(INDIRECT("'"&amp;B809&amp;"'!AE"&amp;MATCH(INT(BA809/8)+1,INDIRECT("'"&amp;B809&amp;"'!B4:B15"),0)+3),0)-G809,"")</f>
        <v/>
      </c>
      <c r="K809" t="str" cm="1">
        <f t="array" aca="1" ref="K809" ca="1">IFERROR(INDIRECT("'"&amp;B809&amp;"'!AG"&amp;MATCH(INT(BA809/8)+1,INDIRECT("'"&amp;B809&amp;"'!B4:B15"),0)+3),"")</f>
        <v/>
      </c>
      <c r="M809" t="str">
        <f t="shared" ref="M809:AB824" ca="1" si="221">IF(M$1="","",IF($K809=M$1,$J809,""))</f>
        <v/>
      </c>
      <c r="N809" t="str">
        <f t="shared" si="221"/>
        <v/>
      </c>
      <c r="O809" t="str">
        <f t="shared" si="221"/>
        <v/>
      </c>
      <c r="P809" t="str">
        <f t="shared" si="221"/>
        <v/>
      </c>
      <c r="Q809" t="str">
        <f t="shared" si="221"/>
        <v/>
      </c>
      <c r="R809" t="str">
        <f t="shared" si="221"/>
        <v/>
      </c>
      <c r="S809" t="str">
        <f t="shared" si="221"/>
        <v/>
      </c>
      <c r="T809" t="str">
        <f t="shared" si="221"/>
        <v/>
      </c>
      <c r="U809" t="str">
        <f t="shared" si="221"/>
        <v/>
      </c>
      <c r="V809" t="str">
        <f t="shared" si="221"/>
        <v/>
      </c>
      <c r="W809" t="str">
        <f t="shared" si="221"/>
        <v/>
      </c>
      <c r="X809" t="str">
        <f t="shared" si="221"/>
        <v/>
      </c>
      <c r="Y809" t="str">
        <f t="shared" si="221"/>
        <v/>
      </c>
      <c r="Z809" t="str">
        <f t="shared" si="221"/>
        <v/>
      </c>
      <c r="AA809" t="str">
        <f t="shared" si="221"/>
        <v/>
      </c>
      <c r="AB809" t="str">
        <f t="shared" si="221"/>
        <v/>
      </c>
      <c r="AC809" t="str">
        <f t="shared" si="220"/>
        <v/>
      </c>
      <c r="AD809" t="str">
        <f t="shared" si="220"/>
        <v/>
      </c>
      <c r="AE809" t="str">
        <f t="shared" si="220"/>
        <v/>
      </c>
      <c r="AF809" t="str">
        <f t="shared" si="220"/>
        <v/>
      </c>
      <c r="AG809" t="str">
        <f t="shared" si="220"/>
        <v/>
      </c>
      <c r="AH809" t="str">
        <f t="shared" si="220"/>
        <v/>
      </c>
      <c r="AI809" t="str">
        <f t="shared" si="220"/>
        <v/>
      </c>
      <c r="AJ809" t="str">
        <f t="shared" si="220"/>
        <v/>
      </c>
      <c r="AK809" t="str">
        <f t="shared" si="220"/>
        <v/>
      </c>
      <c r="AL809" t="str">
        <f t="shared" si="220"/>
        <v/>
      </c>
      <c r="AM809" t="str">
        <f t="shared" si="220"/>
        <v/>
      </c>
      <c r="AN809" t="str">
        <f t="shared" si="220"/>
        <v/>
      </c>
      <c r="AO809" t="str">
        <f t="shared" si="220"/>
        <v/>
      </c>
      <c r="AP809" t="str">
        <f t="shared" si="220"/>
        <v/>
      </c>
      <c r="AQ809" t="str">
        <f t="shared" si="220"/>
        <v/>
      </c>
      <c r="AR809" t="str">
        <f t="shared" ref="AR809:AY824" si="222">IF(AR$1="","",IF($K809=AR$1,$J809,""))</f>
        <v/>
      </c>
      <c r="AS809" t="str">
        <f t="shared" si="222"/>
        <v/>
      </c>
      <c r="AT809" t="str">
        <f t="shared" si="222"/>
        <v/>
      </c>
      <c r="AU809" t="str">
        <f t="shared" si="222"/>
        <v/>
      </c>
      <c r="AV809" t="str">
        <f t="shared" si="222"/>
        <v/>
      </c>
      <c r="AW809" t="str">
        <f t="shared" si="222"/>
        <v/>
      </c>
      <c r="AX809" t="str">
        <f t="shared" si="222"/>
        <v/>
      </c>
      <c r="AY809" t="str">
        <f t="shared" si="222"/>
        <v/>
      </c>
      <c r="BA809">
        <v>809</v>
      </c>
      <c r="BB809">
        <f t="shared" ref="BB809:BB872" si="223">ROUNDDOWN(BA809/8,0)+1</f>
        <v>102</v>
      </c>
    </row>
    <row r="810" spans="1:54">
      <c r="A810" s="77"/>
      <c r="E810" s="78"/>
      <c r="F810" s="78"/>
      <c r="G810" t="str" cm="1">
        <f t="array" aca="1" ref="G810" ca="1">IFERROR(IF(INDIRECT("'"&amp;B810&amp;"'!Z"&amp;MATCH(INT(BA810/8)+1,INDIRECT("'"&amp;B810&amp;"'!B4:B15"),0)+3)=1,15,IF(INDIRECT("'"&amp;B810&amp;"'!X"&amp;MATCH(INT(BA810/8)+1,INDIRECT("'"&amp;B810&amp;"'!B4:B15"),0)+3)=1,10,IF(INDIRECT("'"&amp;B810&amp;"'!V"&amp;MATCH(INT(BA810/8)+1,INDIRECT("'"&amp;B810&amp;"'!B4:B15"),0)+3)=1,6,IF(INDIRECT("'"&amp;B810&amp;"'!V"&amp;MATCH(INT(BA810/8)+1,INDIRECT("'"&amp;B810&amp;"'!B4:B15"),0)+3)=1,4,0)))),"")</f>
        <v/>
      </c>
      <c r="H810" t="str" cm="1">
        <f t="array" aca="1" ref="H810" ca="1">IFERROR(IFERROR(INDIRECT("'"&amp;B810&amp;"'!AE"&amp;MATCH(INT(BA810/8)+1,INDIRECT("'"&amp;B810&amp;"'!B4:B15"),0)+3),0)-G810,"")</f>
        <v/>
      </c>
      <c r="I810" t="e">
        <f ca="1">H810+H811+H812</f>
        <v>#VALUE!</v>
      </c>
      <c r="J810" t="str">
        <f ca="1">IFERROR(ABS(SUM(I810,-F811,-E811))+ABS(SUM(IF(D810="Traversal",15,IF(D810="High",10,IF(D810="Mid",6,IF(D810="Low",4,0))))-G810)),"")</f>
        <v/>
      </c>
      <c r="K810" t="str" cm="1">
        <f t="array" aca="1" ref="K810" ca="1">IFERROR(INDIRECT("'"&amp;B810&amp;"'!AG"&amp;MATCH(INT(BA810/8)+1,INDIRECT("'"&amp;B810&amp;"'!B4:B15"),0)+3),"")</f>
        <v/>
      </c>
      <c r="M810" t="str">
        <f t="shared" ca="1" si="221"/>
        <v/>
      </c>
      <c r="N810" t="str">
        <f t="shared" si="221"/>
        <v/>
      </c>
      <c r="O810" t="str">
        <f t="shared" si="221"/>
        <v/>
      </c>
      <c r="P810" t="str">
        <f t="shared" si="221"/>
        <v/>
      </c>
      <c r="Q810" t="str">
        <f t="shared" si="221"/>
        <v/>
      </c>
      <c r="R810" t="str">
        <f t="shared" si="221"/>
        <v/>
      </c>
      <c r="S810" t="str">
        <f t="shared" si="221"/>
        <v/>
      </c>
      <c r="T810" t="str">
        <f t="shared" si="221"/>
        <v/>
      </c>
      <c r="U810" t="str">
        <f t="shared" si="221"/>
        <v/>
      </c>
      <c r="V810" t="str">
        <f t="shared" si="221"/>
        <v/>
      </c>
      <c r="W810" t="str">
        <f t="shared" si="221"/>
        <v/>
      </c>
      <c r="X810" t="str">
        <f t="shared" si="221"/>
        <v/>
      </c>
      <c r="Y810" t="str">
        <f t="shared" si="221"/>
        <v/>
      </c>
      <c r="Z810" t="str">
        <f t="shared" si="221"/>
        <v/>
      </c>
      <c r="AA810" t="str">
        <f t="shared" si="221"/>
        <v/>
      </c>
      <c r="AB810" t="str">
        <f t="shared" si="221"/>
        <v/>
      </c>
      <c r="AC810" t="str">
        <f t="shared" si="220"/>
        <v/>
      </c>
      <c r="AD810" t="str">
        <f t="shared" si="220"/>
        <v/>
      </c>
      <c r="AE810" t="str">
        <f t="shared" si="220"/>
        <v/>
      </c>
      <c r="AF810" t="str">
        <f t="shared" si="220"/>
        <v/>
      </c>
      <c r="AG810" t="str">
        <f t="shared" si="220"/>
        <v/>
      </c>
      <c r="AH810" t="str">
        <f t="shared" si="220"/>
        <v/>
      </c>
      <c r="AI810" t="str">
        <f t="shared" si="220"/>
        <v/>
      </c>
      <c r="AJ810" t="str">
        <f t="shared" si="220"/>
        <v/>
      </c>
      <c r="AK810" t="str">
        <f t="shared" si="220"/>
        <v/>
      </c>
      <c r="AL810" t="str">
        <f t="shared" si="220"/>
        <v/>
      </c>
      <c r="AM810" t="str">
        <f t="shared" si="220"/>
        <v/>
      </c>
      <c r="AN810" t="str">
        <f t="shared" si="220"/>
        <v/>
      </c>
      <c r="AO810" t="str">
        <f t="shared" si="220"/>
        <v/>
      </c>
      <c r="AP810" t="str">
        <f t="shared" si="220"/>
        <v/>
      </c>
      <c r="AQ810" t="str">
        <f t="shared" si="220"/>
        <v/>
      </c>
      <c r="AR810" t="str">
        <f t="shared" si="222"/>
        <v/>
      </c>
      <c r="AS810" t="str">
        <f t="shared" si="222"/>
        <v/>
      </c>
      <c r="AT810" t="str">
        <f t="shared" si="222"/>
        <v/>
      </c>
      <c r="AU810" t="str">
        <f t="shared" si="222"/>
        <v/>
      </c>
      <c r="AV810" t="str">
        <f t="shared" si="222"/>
        <v/>
      </c>
      <c r="AW810" t="str">
        <f t="shared" si="222"/>
        <v/>
      </c>
      <c r="AX810" t="str">
        <f t="shared" si="222"/>
        <v/>
      </c>
      <c r="AY810" t="str">
        <f t="shared" si="222"/>
        <v/>
      </c>
      <c r="BA810">
        <v>810</v>
      </c>
      <c r="BB810">
        <f t="shared" si="223"/>
        <v>102</v>
      </c>
    </row>
    <row r="811" spans="1:54">
      <c r="A811" s="77"/>
      <c r="E811" s="78"/>
      <c r="F811" s="78"/>
      <c r="G811" t="str" cm="1">
        <f t="array" aca="1" ref="G811" ca="1">IFERROR(IF(INDIRECT("'"&amp;B811&amp;"'!Z"&amp;MATCH(INT(BA811/8)+1,INDIRECT("'"&amp;B811&amp;"'!B4:B15"),0)+3)=1,15,IF(INDIRECT("'"&amp;B811&amp;"'!X"&amp;MATCH(INT(BA811/8)+1,INDIRECT("'"&amp;B811&amp;"'!B4:B15"),0)+3)=1,10,IF(INDIRECT("'"&amp;B811&amp;"'!V"&amp;MATCH(INT(BA811/8)+1,INDIRECT("'"&amp;B811&amp;"'!B4:B15"),0)+3)=1,6,IF(INDIRECT("'"&amp;B811&amp;"'!V"&amp;MATCH(INT(BA811/8)+1,INDIRECT("'"&amp;B811&amp;"'!B4:B15"),0)+3)=1,4,0)))),"")</f>
        <v/>
      </c>
      <c r="H811" t="str" cm="1">
        <f t="array" aca="1" ref="H811" ca="1">IFERROR(IFERROR(INDIRECT("'"&amp;B811&amp;"'!AE"&amp;MATCH(INT(BA811/8)+1,INDIRECT("'"&amp;B811&amp;"'!B4:B15"),0)+3),0)-G811,"")</f>
        <v/>
      </c>
      <c r="I811" t="e">
        <f ca="1">H810+H811+H812</f>
        <v>#VALUE!</v>
      </c>
      <c r="J811" t="str">
        <f ca="1">IFERROR(ABS(SUM(I811,-F811,-E811))+ABS(SUM(IF(D811="Traversal",15,IF(D811="High",10,IF(D811="Mid",6,IF(D811="Low",4,0))))-G811)),"")</f>
        <v/>
      </c>
      <c r="K811" t="str" cm="1">
        <f t="array" aca="1" ref="K811" ca="1">IFERROR(INDIRECT("'"&amp;B811&amp;"'!AG"&amp;MATCH(INT(BA811/8)+1,INDIRECT("'"&amp;B811&amp;"'!B4:B15"),0)+3),"")</f>
        <v/>
      </c>
      <c r="M811" t="str">
        <f t="shared" ca="1" si="221"/>
        <v/>
      </c>
      <c r="N811" t="str">
        <f t="shared" si="221"/>
        <v/>
      </c>
      <c r="O811" t="str">
        <f t="shared" si="221"/>
        <v/>
      </c>
      <c r="P811" t="str">
        <f t="shared" si="221"/>
        <v/>
      </c>
      <c r="Q811" t="str">
        <f t="shared" si="221"/>
        <v/>
      </c>
      <c r="R811" t="str">
        <f t="shared" si="221"/>
        <v/>
      </c>
      <c r="S811" t="str">
        <f t="shared" si="221"/>
        <v/>
      </c>
      <c r="T811" t="str">
        <f t="shared" si="221"/>
        <v/>
      </c>
      <c r="U811" t="str">
        <f t="shared" si="221"/>
        <v/>
      </c>
      <c r="V811" t="str">
        <f t="shared" si="221"/>
        <v/>
      </c>
      <c r="W811" t="str">
        <f t="shared" si="221"/>
        <v/>
      </c>
      <c r="X811" t="str">
        <f t="shared" si="221"/>
        <v/>
      </c>
      <c r="Y811" t="str">
        <f t="shared" si="221"/>
        <v/>
      </c>
      <c r="Z811" t="str">
        <f t="shared" si="221"/>
        <v/>
      </c>
      <c r="AA811" t="str">
        <f t="shared" si="221"/>
        <v/>
      </c>
      <c r="AB811" t="str">
        <f t="shared" si="221"/>
        <v/>
      </c>
      <c r="AC811" t="str">
        <f t="shared" si="220"/>
        <v/>
      </c>
      <c r="AD811" t="str">
        <f t="shared" si="220"/>
        <v/>
      </c>
      <c r="AE811" t="str">
        <f t="shared" si="220"/>
        <v/>
      </c>
      <c r="AF811" t="str">
        <f t="shared" si="220"/>
        <v/>
      </c>
      <c r="AG811" t="str">
        <f t="shared" si="220"/>
        <v/>
      </c>
      <c r="AH811" t="str">
        <f t="shared" si="220"/>
        <v/>
      </c>
      <c r="AI811" t="str">
        <f t="shared" si="220"/>
        <v/>
      </c>
      <c r="AJ811" t="str">
        <f t="shared" si="220"/>
        <v/>
      </c>
      <c r="AK811" t="str">
        <f t="shared" si="220"/>
        <v/>
      </c>
      <c r="AL811" t="str">
        <f t="shared" si="220"/>
        <v/>
      </c>
      <c r="AM811" t="str">
        <f t="shared" si="220"/>
        <v/>
      </c>
      <c r="AN811" t="str">
        <f t="shared" si="220"/>
        <v/>
      </c>
      <c r="AO811" t="str">
        <f t="shared" si="220"/>
        <v/>
      </c>
      <c r="AP811" t="str">
        <f t="shared" si="220"/>
        <v/>
      </c>
      <c r="AQ811" t="str">
        <f t="shared" si="220"/>
        <v/>
      </c>
      <c r="AR811" t="str">
        <f t="shared" si="222"/>
        <v/>
      </c>
      <c r="AS811" t="str">
        <f t="shared" si="222"/>
        <v/>
      </c>
      <c r="AT811" t="str">
        <f t="shared" si="222"/>
        <v/>
      </c>
      <c r="AU811" t="str">
        <f t="shared" si="222"/>
        <v/>
      </c>
      <c r="AV811" t="str">
        <f t="shared" si="222"/>
        <v/>
      </c>
      <c r="AW811" t="str">
        <f t="shared" si="222"/>
        <v/>
      </c>
      <c r="AX811" t="str">
        <f t="shared" si="222"/>
        <v/>
      </c>
      <c r="AY811" t="str">
        <f t="shared" si="222"/>
        <v/>
      </c>
      <c r="BA811">
        <v>811</v>
      </c>
      <c r="BB811">
        <f t="shared" si="223"/>
        <v>102</v>
      </c>
    </row>
    <row r="812" spans="1:54">
      <c r="A812" s="77"/>
      <c r="E812" s="78"/>
      <c r="F812" s="78"/>
      <c r="G812" t="str" cm="1">
        <f t="array" aca="1" ref="G812" ca="1">IFERROR(IF(INDIRECT("'"&amp;B812&amp;"'!Z"&amp;MATCH(INT(BA812/8)+1,INDIRECT("'"&amp;B812&amp;"'!B4:B15"),0)+3)=1,15,IF(INDIRECT("'"&amp;B812&amp;"'!X"&amp;MATCH(INT(BA812/8)+1,INDIRECT("'"&amp;B812&amp;"'!B4:B15"),0)+3)=1,10,IF(INDIRECT("'"&amp;B812&amp;"'!V"&amp;MATCH(INT(BA812/8)+1,INDIRECT("'"&amp;B812&amp;"'!B4:B15"),0)+3)=1,6,IF(INDIRECT("'"&amp;B812&amp;"'!V"&amp;MATCH(INT(BA812/8)+1,INDIRECT("'"&amp;B812&amp;"'!B4:B15"),0)+3)=1,4,0)))),"")</f>
        <v/>
      </c>
      <c r="H812" t="str" cm="1">
        <f t="array" aca="1" ref="H812" ca="1">IFERROR(IFERROR(INDIRECT("'"&amp;B812&amp;"'!AE"&amp;MATCH(INT(BA812/8)+1,INDIRECT("'"&amp;B812&amp;"'!B4:B15"),0)+3),0)-G812,"")</f>
        <v/>
      </c>
      <c r="I812" t="e">
        <f ca="1">H810+H811+H812</f>
        <v>#VALUE!</v>
      </c>
      <c r="J812" t="str">
        <f ca="1">IFERROR(ABS(SUM(I812,-F811,-E811))+ABS(SUM(IF(D812="Traversal",15,IF(D812="High",10,IF(D812="Mid",6,IF(D812="Low",4,0))))-G812)),"")</f>
        <v/>
      </c>
      <c r="K812" t="str" cm="1">
        <f t="array" aca="1" ref="K812" ca="1">IFERROR(INDIRECT("'"&amp;B812&amp;"'!AG"&amp;MATCH(INT(BA812/8)+1,INDIRECT("'"&amp;B812&amp;"'!B4:B15"),0)+3),"")</f>
        <v/>
      </c>
      <c r="M812" t="str">
        <f t="shared" ca="1" si="221"/>
        <v/>
      </c>
      <c r="N812" t="str">
        <f t="shared" si="221"/>
        <v/>
      </c>
      <c r="O812" t="str">
        <f t="shared" si="221"/>
        <v/>
      </c>
      <c r="P812" t="str">
        <f t="shared" si="221"/>
        <v/>
      </c>
      <c r="Q812" t="str">
        <f t="shared" si="221"/>
        <v/>
      </c>
      <c r="R812" t="str">
        <f t="shared" si="221"/>
        <v/>
      </c>
      <c r="S812" t="str">
        <f t="shared" si="221"/>
        <v/>
      </c>
      <c r="T812" t="str">
        <f t="shared" si="221"/>
        <v/>
      </c>
      <c r="U812" t="str">
        <f t="shared" si="221"/>
        <v/>
      </c>
      <c r="V812" t="str">
        <f t="shared" si="221"/>
        <v/>
      </c>
      <c r="W812" t="str">
        <f t="shared" si="221"/>
        <v/>
      </c>
      <c r="X812" t="str">
        <f t="shared" si="221"/>
        <v/>
      </c>
      <c r="Y812" t="str">
        <f t="shared" si="221"/>
        <v/>
      </c>
      <c r="Z812" t="str">
        <f t="shared" si="221"/>
        <v/>
      </c>
      <c r="AA812" t="str">
        <f t="shared" si="221"/>
        <v/>
      </c>
      <c r="AB812" t="str">
        <f t="shared" si="221"/>
        <v/>
      </c>
      <c r="AC812" t="str">
        <f t="shared" si="220"/>
        <v/>
      </c>
      <c r="AD812" t="str">
        <f t="shared" si="220"/>
        <v/>
      </c>
      <c r="AE812" t="str">
        <f t="shared" si="220"/>
        <v/>
      </c>
      <c r="AF812" t="str">
        <f t="shared" si="220"/>
        <v/>
      </c>
      <c r="AG812" t="str">
        <f t="shared" si="220"/>
        <v/>
      </c>
      <c r="AH812" t="str">
        <f t="shared" si="220"/>
        <v/>
      </c>
      <c r="AI812" t="str">
        <f t="shared" si="220"/>
        <v/>
      </c>
      <c r="AJ812" t="str">
        <f t="shared" si="220"/>
        <v/>
      </c>
      <c r="AK812" t="str">
        <f t="shared" si="220"/>
        <v/>
      </c>
      <c r="AL812" t="str">
        <f t="shared" si="220"/>
        <v/>
      </c>
      <c r="AM812" t="str">
        <f t="shared" si="220"/>
        <v/>
      </c>
      <c r="AN812" t="str">
        <f t="shared" si="220"/>
        <v/>
      </c>
      <c r="AO812" t="str">
        <f t="shared" si="220"/>
        <v/>
      </c>
      <c r="AP812" t="str">
        <f t="shared" si="220"/>
        <v/>
      </c>
      <c r="AQ812" t="str">
        <f t="shared" si="220"/>
        <v/>
      </c>
      <c r="AR812" t="str">
        <f t="shared" si="222"/>
        <v/>
      </c>
      <c r="AS812" t="str">
        <f t="shared" si="222"/>
        <v/>
      </c>
      <c r="AT812" t="str">
        <f t="shared" si="222"/>
        <v/>
      </c>
      <c r="AU812" t="str">
        <f t="shared" si="222"/>
        <v/>
      </c>
      <c r="AV812" t="str">
        <f t="shared" si="222"/>
        <v/>
      </c>
      <c r="AW812" t="str">
        <f t="shared" si="222"/>
        <v/>
      </c>
      <c r="AX812" t="str">
        <f t="shared" si="222"/>
        <v/>
      </c>
      <c r="AY812" t="str">
        <f t="shared" si="222"/>
        <v/>
      </c>
      <c r="BA812">
        <v>812</v>
      </c>
      <c r="BB812">
        <f t="shared" si="223"/>
        <v>102</v>
      </c>
    </row>
    <row r="813" spans="1:54">
      <c r="A813" s="77"/>
      <c r="E813" s="78"/>
      <c r="F813" s="78"/>
      <c r="G813" t="str" cm="1">
        <f t="array" aca="1" ref="G813" ca="1">IFERROR(IF(INDIRECT("'"&amp;B813&amp;"'!Z"&amp;MATCH(INT(BA813/8)+1,INDIRECT("'"&amp;B813&amp;"'!B4:B15"),0)+3)=1,15,IF(INDIRECT("'"&amp;B813&amp;"'!X"&amp;MATCH(INT(BA813/8)+1,INDIRECT("'"&amp;B813&amp;"'!B4:B15"),0)+3)=1,10,IF(INDIRECT("'"&amp;B813&amp;"'!V"&amp;MATCH(INT(BA813/8)+1,INDIRECT("'"&amp;B813&amp;"'!B4:B15"),0)+3)=1,6,IF(INDIRECT("'"&amp;B813&amp;"'!V"&amp;MATCH(INT(BA813/8)+1,INDIRECT("'"&amp;B813&amp;"'!B4:B15"),0)+3)=1,4,0)))),"")</f>
        <v/>
      </c>
      <c r="H813" t="str" cm="1">
        <f t="array" aca="1" ref="H813" ca="1">IFERROR(IFERROR(INDIRECT("'"&amp;B813&amp;"'!AE"&amp;MATCH(INT(BA813/8)+1,INDIRECT("'"&amp;B813&amp;"'!B4:B15"),0)+3),0)-G813,"")</f>
        <v/>
      </c>
      <c r="I813" t="e">
        <f ca="1">H813+H814+H815</f>
        <v>#VALUE!</v>
      </c>
      <c r="J813" t="str">
        <f ca="1">IFERROR(ABS(SUM(I813,-F814,-E814))+ABS(SUM(IF(D813="Traversal",15,IF(D813="High",10,IF(D813="Mid",6,IF(D813="Low",4,0))))-G813)),"")</f>
        <v/>
      </c>
      <c r="K813" t="str" cm="1">
        <f t="array" aca="1" ref="K813" ca="1">IFERROR(INDIRECT("'"&amp;B813&amp;"'!AG"&amp;MATCH(INT(BA813/8)+1,INDIRECT("'"&amp;B813&amp;"'!B4:B15"),0)+3),"")</f>
        <v/>
      </c>
      <c r="M813" t="str">
        <f t="shared" ca="1" si="221"/>
        <v/>
      </c>
      <c r="N813" t="str">
        <f t="shared" si="221"/>
        <v/>
      </c>
      <c r="O813" t="str">
        <f t="shared" si="221"/>
        <v/>
      </c>
      <c r="P813" t="str">
        <f t="shared" si="221"/>
        <v/>
      </c>
      <c r="Q813" t="str">
        <f t="shared" si="221"/>
        <v/>
      </c>
      <c r="R813" t="str">
        <f t="shared" si="221"/>
        <v/>
      </c>
      <c r="S813" t="str">
        <f t="shared" si="221"/>
        <v/>
      </c>
      <c r="T813" t="str">
        <f t="shared" si="221"/>
        <v/>
      </c>
      <c r="U813" t="str">
        <f t="shared" si="221"/>
        <v/>
      </c>
      <c r="V813" t="str">
        <f t="shared" si="221"/>
        <v/>
      </c>
      <c r="W813" t="str">
        <f t="shared" si="221"/>
        <v/>
      </c>
      <c r="X813" t="str">
        <f t="shared" si="221"/>
        <v/>
      </c>
      <c r="Y813" t="str">
        <f t="shared" si="221"/>
        <v/>
      </c>
      <c r="Z813" t="str">
        <f t="shared" si="221"/>
        <v/>
      </c>
      <c r="AA813" t="str">
        <f t="shared" si="221"/>
        <v/>
      </c>
      <c r="AB813" t="str">
        <f t="shared" si="221"/>
        <v/>
      </c>
      <c r="AC813" t="str">
        <f t="shared" si="220"/>
        <v/>
      </c>
      <c r="AD813" t="str">
        <f t="shared" si="220"/>
        <v/>
      </c>
      <c r="AE813" t="str">
        <f t="shared" si="220"/>
        <v/>
      </c>
      <c r="AF813" t="str">
        <f t="shared" si="220"/>
        <v/>
      </c>
      <c r="AG813" t="str">
        <f t="shared" si="220"/>
        <v/>
      </c>
      <c r="AH813" t="str">
        <f t="shared" si="220"/>
        <v/>
      </c>
      <c r="AI813" t="str">
        <f t="shared" si="220"/>
        <v/>
      </c>
      <c r="AJ813" t="str">
        <f t="shared" si="220"/>
        <v/>
      </c>
      <c r="AK813" t="str">
        <f t="shared" si="220"/>
        <v/>
      </c>
      <c r="AL813" t="str">
        <f t="shared" si="220"/>
        <v/>
      </c>
      <c r="AM813" t="str">
        <f t="shared" si="220"/>
        <v/>
      </c>
      <c r="AN813" t="str">
        <f t="shared" si="220"/>
        <v/>
      </c>
      <c r="AO813" t="str">
        <f t="shared" si="220"/>
        <v/>
      </c>
      <c r="AP813" t="str">
        <f t="shared" si="220"/>
        <v/>
      </c>
      <c r="AQ813" t="str">
        <f t="shared" si="220"/>
        <v/>
      </c>
      <c r="AR813" t="str">
        <f t="shared" si="222"/>
        <v/>
      </c>
      <c r="AS813" t="str">
        <f t="shared" si="222"/>
        <v/>
      </c>
      <c r="AT813" t="str">
        <f t="shared" si="222"/>
        <v/>
      </c>
      <c r="AU813" t="str">
        <f t="shared" si="222"/>
        <v/>
      </c>
      <c r="AV813" t="str">
        <f t="shared" si="222"/>
        <v/>
      </c>
      <c r="AW813" t="str">
        <f t="shared" si="222"/>
        <v/>
      </c>
      <c r="AX813" t="str">
        <f t="shared" si="222"/>
        <v/>
      </c>
      <c r="AY813" t="str">
        <f t="shared" si="222"/>
        <v/>
      </c>
      <c r="BA813">
        <v>813</v>
      </c>
      <c r="BB813">
        <f t="shared" si="223"/>
        <v>102</v>
      </c>
    </row>
    <row r="814" spans="1:54">
      <c r="A814" s="77"/>
      <c r="E814" s="78"/>
      <c r="F814" s="78"/>
      <c r="G814" t="str" cm="1">
        <f t="array" aca="1" ref="G814" ca="1">IFERROR(IF(INDIRECT("'"&amp;B814&amp;"'!Z"&amp;MATCH(INT(BA814/8)+1,INDIRECT("'"&amp;B814&amp;"'!B4:B15"),0)+3)=1,15,IF(INDIRECT("'"&amp;B814&amp;"'!X"&amp;MATCH(INT(BA814/8)+1,INDIRECT("'"&amp;B814&amp;"'!B4:B15"),0)+3)=1,10,IF(INDIRECT("'"&amp;B814&amp;"'!V"&amp;MATCH(INT(BA814/8)+1,INDIRECT("'"&amp;B814&amp;"'!B4:B15"),0)+3)=1,6,IF(INDIRECT("'"&amp;B814&amp;"'!V"&amp;MATCH(INT(BA814/8)+1,INDIRECT("'"&amp;B814&amp;"'!B4:B15"),0)+3)=1,4,0)))),"")</f>
        <v/>
      </c>
      <c r="H814" t="str" cm="1">
        <f t="array" aca="1" ref="H814" ca="1">IFERROR(IFERROR(INDIRECT("'"&amp;B814&amp;"'!AE"&amp;MATCH(INT(BA814/8)+1,INDIRECT("'"&amp;B814&amp;"'!B4:B15"),0)+3),0)-G814,"")</f>
        <v/>
      </c>
      <c r="I814" t="e">
        <f ca="1">H813+H814+H815</f>
        <v>#VALUE!</v>
      </c>
      <c r="J814" t="str">
        <f ca="1">IFERROR(ABS(SUM(I814,-F814,-E814))+ABS(SUM(IF(D814="Traversal",15,IF(D814="High",10,IF(D814="Mid",6,IF(D814="Low",4,0))))-G814)),"")</f>
        <v/>
      </c>
      <c r="K814" t="str" cm="1">
        <f t="array" aca="1" ref="K814" ca="1">IFERROR(INDIRECT("'"&amp;B814&amp;"'!AG"&amp;MATCH(INT(BA814/8)+1,INDIRECT("'"&amp;B814&amp;"'!B4:B15"),0)+3),"")</f>
        <v/>
      </c>
      <c r="M814" t="str">
        <f t="shared" ca="1" si="221"/>
        <v/>
      </c>
      <c r="N814" t="str">
        <f t="shared" si="221"/>
        <v/>
      </c>
      <c r="O814" t="str">
        <f t="shared" si="221"/>
        <v/>
      </c>
      <c r="P814" t="str">
        <f t="shared" si="221"/>
        <v/>
      </c>
      <c r="Q814" t="str">
        <f t="shared" si="221"/>
        <v/>
      </c>
      <c r="R814" t="str">
        <f t="shared" si="221"/>
        <v/>
      </c>
      <c r="S814" t="str">
        <f t="shared" si="221"/>
        <v/>
      </c>
      <c r="T814" t="str">
        <f t="shared" si="221"/>
        <v/>
      </c>
      <c r="U814" t="str">
        <f t="shared" si="221"/>
        <v/>
      </c>
      <c r="V814" t="str">
        <f t="shared" si="221"/>
        <v/>
      </c>
      <c r="W814" t="str">
        <f t="shared" si="221"/>
        <v/>
      </c>
      <c r="X814" t="str">
        <f t="shared" si="221"/>
        <v/>
      </c>
      <c r="Y814" t="str">
        <f t="shared" si="221"/>
        <v/>
      </c>
      <c r="Z814" t="str">
        <f t="shared" si="221"/>
        <v/>
      </c>
      <c r="AA814" t="str">
        <f t="shared" si="221"/>
        <v/>
      </c>
      <c r="AB814" t="str">
        <f t="shared" si="221"/>
        <v/>
      </c>
      <c r="AC814" t="str">
        <f t="shared" si="220"/>
        <v/>
      </c>
      <c r="AD814" t="str">
        <f t="shared" si="220"/>
        <v/>
      </c>
      <c r="AE814" t="str">
        <f t="shared" si="220"/>
        <v/>
      </c>
      <c r="AF814" t="str">
        <f t="shared" si="220"/>
        <v/>
      </c>
      <c r="AG814" t="str">
        <f t="shared" si="220"/>
        <v/>
      </c>
      <c r="AH814" t="str">
        <f t="shared" si="220"/>
        <v/>
      </c>
      <c r="AI814" t="str">
        <f t="shared" si="220"/>
        <v/>
      </c>
      <c r="AJ814" t="str">
        <f t="shared" si="220"/>
        <v/>
      </c>
      <c r="AK814" t="str">
        <f t="shared" si="220"/>
        <v/>
      </c>
      <c r="AL814" t="str">
        <f t="shared" si="220"/>
        <v/>
      </c>
      <c r="AM814" t="str">
        <f t="shared" si="220"/>
        <v/>
      </c>
      <c r="AN814" t="str">
        <f t="shared" si="220"/>
        <v/>
      </c>
      <c r="AO814" t="str">
        <f t="shared" si="220"/>
        <v/>
      </c>
      <c r="AP814" t="str">
        <f t="shared" si="220"/>
        <v/>
      </c>
      <c r="AQ814" t="str">
        <f t="shared" si="220"/>
        <v/>
      </c>
      <c r="AR814" t="str">
        <f t="shared" si="222"/>
        <v/>
      </c>
      <c r="AS814" t="str">
        <f t="shared" si="222"/>
        <v/>
      </c>
      <c r="AT814" t="str">
        <f t="shared" si="222"/>
        <v/>
      </c>
      <c r="AU814" t="str">
        <f t="shared" si="222"/>
        <v/>
      </c>
      <c r="AV814" t="str">
        <f t="shared" si="222"/>
        <v/>
      </c>
      <c r="AW814" t="str">
        <f t="shared" si="222"/>
        <v/>
      </c>
      <c r="AX814" t="str">
        <f t="shared" si="222"/>
        <v/>
      </c>
      <c r="AY814" t="str">
        <f t="shared" si="222"/>
        <v/>
      </c>
      <c r="BA814">
        <v>814</v>
      </c>
      <c r="BB814">
        <f t="shared" si="223"/>
        <v>102</v>
      </c>
    </row>
    <row r="815" spans="1:54">
      <c r="A815" s="77"/>
      <c r="E815" s="78"/>
      <c r="F815" s="78"/>
      <c r="G815" t="str" cm="1">
        <f t="array" aca="1" ref="G815" ca="1">IFERROR(IF(INDIRECT("'"&amp;B815&amp;"'!Z"&amp;MATCH(INT(BA815/8)+1,INDIRECT("'"&amp;B815&amp;"'!B4:B15"),0)+3)=1,15,IF(INDIRECT("'"&amp;B815&amp;"'!X"&amp;MATCH(INT(BA815/8)+1,INDIRECT("'"&amp;B815&amp;"'!B4:B15"),0)+3)=1,10,IF(INDIRECT("'"&amp;B815&amp;"'!V"&amp;MATCH(INT(BA815/8)+1,INDIRECT("'"&amp;B815&amp;"'!B4:B15"),0)+3)=1,6,IF(INDIRECT("'"&amp;B815&amp;"'!V"&amp;MATCH(INT(BA815/8)+1,INDIRECT("'"&amp;B815&amp;"'!B4:B15"),0)+3)=1,4,0)))),"")</f>
        <v/>
      </c>
      <c r="H815" t="str" cm="1">
        <f t="array" aca="1" ref="H815" ca="1">IFERROR(IFERROR(INDIRECT("'"&amp;B815&amp;"'!AE"&amp;MATCH(INT(BA815/8)+1,INDIRECT("'"&amp;B815&amp;"'!B4:B15"),0)+3),0)-G815,"")</f>
        <v/>
      </c>
      <c r="I815" t="e">
        <f ca="1">H813+H814+H815</f>
        <v>#VALUE!</v>
      </c>
      <c r="J815" t="str">
        <f ca="1">IFERROR(ABS(SUM(I815,-F814,-E814))+ABS(SUM(IF(D815="Traversal",15,IF(D815="High",10,IF(D815="Mid",6,IF(D815="Low",4,0))))-G815)),"")</f>
        <v/>
      </c>
      <c r="K815" t="str" cm="1">
        <f t="array" aca="1" ref="K815" ca="1">IFERROR(INDIRECT("'"&amp;B815&amp;"'!AG"&amp;MATCH(INT(BA815/8)+1,INDIRECT("'"&amp;B815&amp;"'!B4:B15"),0)+3),"")</f>
        <v/>
      </c>
      <c r="M815" t="str">
        <f t="shared" ca="1" si="221"/>
        <v/>
      </c>
      <c r="N815" t="str">
        <f t="shared" si="221"/>
        <v/>
      </c>
      <c r="O815" t="str">
        <f t="shared" si="221"/>
        <v/>
      </c>
      <c r="P815" t="str">
        <f t="shared" si="221"/>
        <v/>
      </c>
      <c r="Q815" t="str">
        <f t="shared" si="221"/>
        <v/>
      </c>
      <c r="R815" t="str">
        <f t="shared" si="221"/>
        <v/>
      </c>
      <c r="S815" t="str">
        <f t="shared" si="221"/>
        <v/>
      </c>
      <c r="T815" t="str">
        <f t="shared" si="221"/>
        <v/>
      </c>
      <c r="U815" t="str">
        <f t="shared" si="221"/>
        <v/>
      </c>
      <c r="V815" t="str">
        <f t="shared" si="221"/>
        <v/>
      </c>
      <c r="W815" t="str">
        <f t="shared" si="221"/>
        <v/>
      </c>
      <c r="X815" t="str">
        <f t="shared" si="221"/>
        <v/>
      </c>
      <c r="Y815" t="str">
        <f t="shared" si="221"/>
        <v/>
      </c>
      <c r="Z815" t="str">
        <f t="shared" si="221"/>
        <v/>
      </c>
      <c r="AA815" t="str">
        <f t="shared" si="221"/>
        <v/>
      </c>
      <c r="AB815" t="str">
        <f t="shared" si="221"/>
        <v/>
      </c>
      <c r="AC815" t="str">
        <f t="shared" si="220"/>
        <v/>
      </c>
      <c r="AD815" t="str">
        <f t="shared" si="220"/>
        <v/>
      </c>
      <c r="AE815" t="str">
        <f t="shared" si="220"/>
        <v/>
      </c>
      <c r="AF815" t="str">
        <f t="shared" si="220"/>
        <v/>
      </c>
      <c r="AG815" t="str">
        <f t="shared" si="220"/>
        <v/>
      </c>
      <c r="AH815" t="str">
        <f t="shared" si="220"/>
        <v/>
      </c>
      <c r="AI815" t="str">
        <f t="shared" si="220"/>
        <v/>
      </c>
      <c r="AJ815" t="str">
        <f t="shared" si="220"/>
        <v/>
      </c>
      <c r="AK815" t="str">
        <f t="shared" si="220"/>
        <v/>
      </c>
      <c r="AL815" t="str">
        <f t="shared" si="220"/>
        <v/>
      </c>
      <c r="AM815" t="str">
        <f t="shared" si="220"/>
        <v/>
      </c>
      <c r="AN815" t="str">
        <f t="shared" si="220"/>
        <v/>
      </c>
      <c r="AO815" t="str">
        <f t="shared" si="220"/>
        <v/>
      </c>
      <c r="AP815" t="str">
        <f t="shared" si="220"/>
        <v/>
      </c>
      <c r="AQ815" t="str">
        <f t="shared" si="220"/>
        <v/>
      </c>
      <c r="AR815" t="str">
        <f t="shared" si="222"/>
        <v/>
      </c>
      <c r="AS815" t="str">
        <f t="shared" si="222"/>
        <v/>
      </c>
      <c r="AT815" t="str">
        <f t="shared" si="222"/>
        <v/>
      </c>
      <c r="AU815" t="str">
        <f t="shared" si="222"/>
        <v/>
      </c>
      <c r="AV815" t="str">
        <f t="shared" si="222"/>
        <v/>
      </c>
      <c r="AW815" t="str">
        <f t="shared" si="222"/>
        <v/>
      </c>
      <c r="AX815" t="str">
        <f t="shared" si="222"/>
        <v/>
      </c>
      <c r="AY815" t="str">
        <f t="shared" si="222"/>
        <v/>
      </c>
      <c r="BA815">
        <v>815</v>
      </c>
      <c r="BB815">
        <f t="shared" si="223"/>
        <v>102</v>
      </c>
    </row>
    <row r="816" spans="1:54">
      <c r="A816" s="77"/>
      <c r="E816" s="78"/>
      <c r="F816" s="78"/>
      <c r="G816" t="str" cm="1">
        <f t="array" aca="1" ref="G816" ca="1">IFERROR(IF(INDIRECT("'"&amp;B816&amp;"'!Z"&amp;MATCH(INT(BA816/8)+1,INDIRECT("'"&amp;B816&amp;"'!B4:B15"),0)+3)=1,15,IF(INDIRECT("'"&amp;B816&amp;"'!X"&amp;MATCH(INT(BA816/8)+1,INDIRECT("'"&amp;B816&amp;"'!B4:B15"),0)+3)=1,10,IF(INDIRECT("'"&amp;B816&amp;"'!V"&amp;MATCH(INT(BA816/8)+1,INDIRECT("'"&amp;B816&amp;"'!B4:B15"),0)+3)=1,6,IF(INDIRECT("'"&amp;B816&amp;"'!V"&amp;MATCH(INT(BA816/8)+1,INDIRECT("'"&amp;B816&amp;"'!B4:B15"),0)+3)=1,4,0)))),"")</f>
        <v/>
      </c>
      <c r="H816" t="str" cm="1">
        <f t="array" aca="1" ref="H816" ca="1">IFERROR(IFERROR(INDIRECT("'"&amp;B816&amp;"'!AE"&amp;MATCH(INT(BA816/8)+1,INDIRECT("'"&amp;B816&amp;"'!B4:B15"),0)+3),0)-G816,"")</f>
        <v/>
      </c>
      <c r="K816" t="str" cm="1">
        <f t="array" aca="1" ref="K816" ca="1">IFERROR(INDIRECT("'"&amp;B816&amp;"'!AG"&amp;MATCH(INT(BA816/8)+1,INDIRECT("'"&amp;B816&amp;"'!B4:B15"),0)+3),"")</f>
        <v/>
      </c>
      <c r="M816" t="str">
        <f t="shared" ca="1" si="221"/>
        <v/>
      </c>
      <c r="N816" t="str">
        <f t="shared" si="221"/>
        <v/>
      </c>
      <c r="O816" t="str">
        <f t="shared" si="221"/>
        <v/>
      </c>
      <c r="P816" t="str">
        <f t="shared" si="221"/>
        <v/>
      </c>
      <c r="Q816" t="str">
        <f t="shared" si="221"/>
        <v/>
      </c>
      <c r="R816" t="str">
        <f t="shared" si="221"/>
        <v/>
      </c>
      <c r="S816" t="str">
        <f t="shared" si="221"/>
        <v/>
      </c>
      <c r="T816" t="str">
        <f t="shared" si="221"/>
        <v/>
      </c>
      <c r="U816" t="str">
        <f t="shared" si="221"/>
        <v/>
      </c>
      <c r="V816" t="str">
        <f t="shared" si="221"/>
        <v/>
      </c>
      <c r="W816" t="str">
        <f t="shared" si="221"/>
        <v/>
      </c>
      <c r="X816" t="str">
        <f t="shared" si="221"/>
        <v/>
      </c>
      <c r="Y816" t="str">
        <f t="shared" si="221"/>
        <v/>
      </c>
      <c r="Z816" t="str">
        <f t="shared" si="221"/>
        <v/>
      </c>
      <c r="AA816" t="str">
        <f t="shared" si="221"/>
        <v/>
      </c>
      <c r="AB816" t="str">
        <f t="shared" si="221"/>
        <v/>
      </c>
      <c r="AC816" t="str">
        <f t="shared" si="220"/>
        <v/>
      </c>
      <c r="AD816" t="str">
        <f t="shared" si="220"/>
        <v/>
      </c>
      <c r="AE816" t="str">
        <f t="shared" si="220"/>
        <v/>
      </c>
      <c r="AF816" t="str">
        <f t="shared" si="220"/>
        <v/>
      </c>
      <c r="AG816" t="str">
        <f t="shared" si="220"/>
        <v/>
      </c>
      <c r="AH816" t="str">
        <f t="shared" si="220"/>
        <v/>
      </c>
      <c r="AI816" t="str">
        <f t="shared" si="220"/>
        <v/>
      </c>
      <c r="AJ816" t="str">
        <f t="shared" si="220"/>
        <v/>
      </c>
      <c r="AK816" t="str">
        <f t="shared" si="220"/>
        <v/>
      </c>
      <c r="AL816" t="str">
        <f t="shared" si="220"/>
        <v/>
      </c>
      <c r="AM816" t="str">
        <f t="shared" si="220"/>
        <v/>
      </c>
      <c r="AN816" t="str">
        <f t="shared" si="220"/>
        <v/>
      </c>
      <c r="AO816" t="str">
        <f t="shared" si="220"/>
        <v/>
      </c>
      <c r="AP816" t="str">
        <f t="shared" si="220"/>
        <v/>
      </c>
      <c r="AQ816" t="str">
        <f t="shared" si="220"/>
        <v/>
      </c>
      <c r="AR816" t="str">
        <f t="shared" si="222"/>
        <v/>
      </c>
      <c r="AS816" t="str">
        <f t="shared" si="222"/>
        <v/>
      </c>
      <c r="AT816" t="str">
        <f t="shared" si="222"/>
        <v/>
      </c>
      <c r="AU816" t="str">
        <f t="shared" si="222"/>
        <v/>
      </c>
      <c r="AV816" t="str">
        <f t="shared" si="222"/>
        <v/>
      </c>
      <c r="AW816" t="str">
        <f t="shared" si="222"/>
        <v/>
      </c>
      <c r="AX816" t="str">
        <f t="shared" si="222"/>
        <v/>
      </c>
      <c r="AY816" t="str">
        <f t="shared" si="222"/>
        <v/>
      </c>
      <c r="BA816">
        <v>816</v>
      </c>
      <c r="BB816">
        <f t="shared" si="223"/>
        <v>103</v>
      </c>
    </row>
    <row r="817" spans="1:54">
      <c r="A817" s="77"/>
      <c r="E817" s="78"/>
      <c r="F817" s="78"/>
      <c r="G817" t="str" cm="1">
        <f t="array" aca="1" ref="G817" ca="1">IFERROR(IF(INDIRECT("'"&amp;B817&amp;"'!Z"&amp;MATCH(INT(BA817/8)+1,INDIRECT("'"&amp;B817&amp;"'!B4:B15"),0)+3)=1,15,IF(INDIRECT("'"&amp;B817&amp;"'!X"&amp;MATCH(INT(BA817/8)+1,INDIRECT("'"&amp;B817&amp;"'!B4:B15"),0)+3)=1,10,IF(INDIRECT("'"&amp;B817&amp;"'!V"&amp;MATCH(INT(BA817/8)+1,INDIRECT("'"&amp;B817&amp;"'!B4:B15"),0)+3)=1,6,IF(INDIRECT("'"&amp;B817&amp;"'!V"&amp;MATCH(INT(BA817/8)+1,INDIRECT("'"&amp;B817&amp;"'!B4:B15"),0)+3)=1,4,0)))),"")</f>
        <v/>
      </c>
      <c r="H817" t="str" cm="1">
        <f t="array" aca="1" ref="H817" ca="1">IFERROR(IFERROR(INDIRECT("'"&amp;B817&amp;"'!AE"&amp;MATCH(INT(BA817/8)+1,INDIRECT("'"&amp;B817&amp;"'!B4:B15"),0)+3),0)-G817,"")</f>
        <v/>
      </c>
      <c r="K817" t="str" cm="1">
        <f t="array" aca="1" ref="K817" ca="1">IFERROR(INDIRECT("'"&amp;B817&amp;"'!AG"&amp;MATCH(INT(BA817/8)+1,INDIRECT("'"&amp;B817&amp;"'!B4:B15"),0)+3),"")</f>
        <v/>
      </c>
      <c r="M817" t="str">
        <f t="shared" ca="1" si="221"/>
        <v/>
      </c>
      <c r="N817" t="str">
        <f t="shared" si="221"/>
        <v/>
      </c>
      <c r="O817" t="str">
        <f t="shared" si="221"/>
        <v/>
      </c>
      <c r="P817" t="str">
        <f t="shared" si="221"/>
        <v/>
      </c>
      <c r="Q817" t="str">
        <f t="shared" si="221"/>
        <v/>
      </c>
      <c r="R817" t="str">
        <f t="shared" si="221"/>
        <v/>
      </c>
      <c r="S817" t="str">
        <f t="shared" si="221"/>
        <v/>
      </c>
      <c r="T817" t="str">
        <f t="shared" si="221"/>
        <v/>
      </c>
      <c r="U817" t="str">
        <f t="shared" si="221"/>
        <v/>
      </c>
      <c r="V817" t="str">
        <f t="shared" si="221"/>
        <v/>
      </c>
      <c r="W817" t="str">
        <f t="shared" si="221"/>
        <v/>
      </c>
      <c r="X817" t="str">
        <f t="shared" si="221"/>
        <v/>
      </c>
      <c r="Y817" t="str">
        <f t="shared" si="221"/>
        <v/>
      </c>
      <c r="Z817" t="str">
        <f t="shared" si="221"/>
        <v/>
      </c>
      <c r="AA817" t="str">
        <f t="shared" si="221"/>
        <v/>
      </c>
      <c r="AB817" t="str">
        <f t="shared" si="221"/>
        <v/>
      </c>
      <c r="AC817" t="str">
        <f t="shared" si="220"/>
        <v/>
      </c>
      <c r="AD817" t="str">
        <f t="shared" si="220"/>
        <v/>
      </c>
      <c r="AE817" t="str">
        <f t="shared" si="220"/>
        <v/>
      </c>
      <c r="AF817" t="str">
        <f t="shared" si="220"/>
        <v/>
      </c>
      <c r="AG817" t="str">
        <f t="shared" si="220"/>
        <v/>
      </c>
      <c r="AH817" t="str">
        <f t="shared" si="220"/>
        <v/>
      </c>
      <c r="AI817" t="str">
        <f t="shared" si="220"/>
        <v/>
      </c>
      <c r="AJ817" t="str">
        <f t="shared" si="220"/>
        <v/>
      </c>
      <c r="AK817" t="str">
        <f t="shared" si="220"/>
        <v/>
      </c>
      <c r="AL817" t="str">
        <f t="shared" si="220"/>
        <v/>
      </c>
      <c r="AM817" t="str">
        <f t="shared" si="220"/>
        <v/>
      </c>
      <c r="AN817" t="str">
        <f t="shared" si="220"/>
        <v/>
      </c>
      <c r="AO817" t="str">
        <f t="shared" si="220"/>
        <v/>
      </c>
      <c r="AP817" t="str">
        <f t="shared" si="220"/>
        <v/>
      </c>
      <c r="AQ817" t="str">
        <f t="shared" si="220"/>
        <v/>
      </c>
      <c r="AR817" t="str">
        <f t="shared" si="222"/>
        <v/>
      </c>
      <c r="AS817" t="str">
        <f t="shared" si="222"/>
        <v/>
      </c>
      <c r="AT817" t="str">
        <f t="shared" si="222"/>
        <v/>
      </c>
      <c r="AU817" t="str">
        <f t="shared" si="222"/>
        <v/>
      </c>
      <c r="AV817" t="str">
        <f t="shared" si="222"/>
        <v/>
      </c>
      <c r="AW817" t="str">
        <f t="shared" si="222"/>
        <v/>
      </c>
      <c r="AX817" t="str">
        <f t="shared" si="222"/>
        <v/>
      </c>
      <c r="AY817" t="str">
        <f t="shared" si="222"/>
        <v/>
      </c>
      <c r="BA817">
        <v>817</v>
      </c>
      <c r="BB817">
        <f t="shared" si="223"/>
        <v>103</v>
      </c>
    </row>
    <row r="818" spans="1:54">
      <c r="A818" s="77"/>
      <c r="E818" s="78"/>
      <c r="F818" s="78"/>
      <c r="G818" t="str" cm="1">
        <f t="array" aca="1" ref="G818" ca="1">IFERROR(IF(INDIRECT("'"&amp;B818&amp;"'!Z"&amp;MATCH(INT(BA818/8)+1,INDIRECT("'"&amp;B818&amp;"'!B4:B15"),0)+3)=1,15,IF(INDIRECT("'"&amp;B818&amp;"'!X"&amp;MATCH(INT(BA818/8)+1,INDIRECT("'"&amp;B818&amp;"'!B4:B15"),0)+3)=1,10,IF(INDIRECT("'"&amp;B818&amp;"'!V"&amp;MATCH(INT(BA818/8)+1,INDIRECT("'"&amp;B818&amp;"'!B4:B15"),0)+3)=1,6,IF(INDIRECT("'"&amp;B818&amp;"'!V"&amp;MATCH(INT(BA818/8)+1,INDIRECT("'"&amp;B818&amp;"'!B4:B15"),0)+3)=1,4,0)))),"")</f>
        <v/>
      </c>
      <c r="H818" t="str" cm="1">
        <f t="array" aca="1" ref="H818" ca="1">IFERROR(IFERROR(INDIRECT("'"&amp;B818&amp;"'!AE"&amp;MATCH(INT(BA818/8)+1,INDIRECT("'"&amp;B818&amp;"'!B4:B15"),0)+3),0)-G818,"")</f>
        <v/>
      </c>
      <c r="I818" t="e">
        <f ca="1">H818+H819+H820</f>
        <v>#VALUE!</v>
      </c>
      <c r="J818" t="str">
        <f ca="1">IFERROR(ABS(SUM(I818,-F819,-E819))+ABS(SUM(IF(D818="Traversal",15,IF(D818="High",10,IF(D818="Mid",6,IF(D818="Low",4,0))))-G818)),"")</f>
        <v/>
      </c>
      <c r="K818" t="str" cm="1">
        <f t="array" aca="1" ref="K818" ca="1">IFERROR(INDIRECT("'"&amp;B818&amp;"'!AG"&amp;MATCH(INT(BA818/8)+1,INDIRECT("'"&amp;B818&amp;"'!B4:B15"),0)+3),"")</f>
        <v/>
      </c>
      <c r="M818" t="str">
        <f t="shared" ca="1" si="221"/>
        <v/>
      </c>
      <c r="N818" t="str">
        <f t="shared" si="221"/>
        <v/>
      </c>
      <c r="O818" t="str">
        <f t="shared" si="221"/>
        <v/>
      </c>
      <c r="P818" t="str">
        <f t="shared" si="221"/>
        <v/>
      </c>
      <c r="Q818" t="str">
        <f t="shared" si="221"/>
        <v/>
      </c>
      <c r="R818" t="str">
        <f t="shared" si="221"/>
        <v/>
      </c>
      <c r="S818" t="str">
        <f t="shared" si="221"/>
        <v/>
      </c>
      <c r="T818" t="str">
        <f t="shared" si="221"/>
        <v/>
      </c>
      <c r="U818" t="str">
        <f t="shared" si="221"/>
        <v/>
      </c>
      <c r="V818" t="str">
        <f t="shared" si="221"/>
        <v/>
      </c>
      <c r="W818" t="str">
        <f t="shared" si="221"/>
        <v/>
      </c>
      <c r="X818" t="str">
        <f t="shared" si="221"/>
        <v/>
      </c>
      <c r="Y818" t="str">
        <f t="shared" si="221"/>
        <v/>
      </c>
      <c r="Z818" t="str">
        <f t="shared" si="221"/>
        <v/>
      </c>
      <c r="AA818" t="str">
        <f t="shared" si="221"/>
        <v/>
      </c>
      <c r="AB818" t="str">
        <f t="shared" si="221"/>
        <v/>
      </c>
      <c r="AC818" t="str">
        <f t="shared" si="220"/>
        <v/>
      </c>
      <c r="AD818" t="str">
        <f t="shared" si="220"/>
        <v/>
      </c>
      <c r="AE818" t="str">
        <f t="shared" si="220"/>
        <v/>
      </c>
      <c r="AF818" t="str">
        <f t="shared" si="220"/>
        <v/>
      </c>
      <c r="AG818" t="str">
        <f t="shared" si="220"/>
        <v/>
      </c>
      <c r="AH818" t="str">
        <f t="shared" si="220"/>
        <v/>
      </c>
      <c r="AI818" t="str">
        <f t="shared" si="220"/>
        <v/>
      </c>
      <c r="AJ818" t="str">
        <f t="shared" si="220"/>
        <v/>
      </c>
      <c r="AK818" t="str">
        <f t="shared" si="220"/>
        <v/>
      </c>
      <c r="AL818" t="str">
        <f t="shared" si="220"/>
        <v/>
      </c>
      <c r="AM818" t="str">
        <f t="shared" si="220"/>
        <v/>
      </c>
      <c r="AN818" t="str">
        <f t="shared" si="220"/>
        <v/>
      </c>
      <c r="AO818" t="str">
        <f t="shared" si="220"/>
        <v/>
      </c>
      <c r="AP818" t="str">
        <f t="shared" si="220"/>
        <v/>
      </c>
      <c r="AQ818" t="str">
        <f t="shared" si="220"/>
        <v/>
      </c>
      <c r="AR818" t="str">
        <f t="shared" si="222"/>
        <v/>
      </c>
      <c r="AS818" t="str">
        <f t="shared" si="222"/>
        <v/>
      </c>
      <c r="AT818" t="str">
        <f t="shared" si="222"/>
        <v/>
      </c>
      <c r="AU818" t="str">
        <f t="shared" si="222"/>
        <v/>
      </c>
      <c r="AV818" t="str">
        <f t="shared" si="222"/>
        <v/>
      </c>
      <c r="AW818" t="str">
        <f t="shared" si="222"/>
        <v/>
      </c>
      <c r="AX818" t="str">
        <f t="shared" si="222"/>
        <v/>
      </c>
      <c r="AY818" t="str">
        <f t="shared" si="222"/>
        <v/>
      </c>
      <c r="BA818">
        <v>818</v>
      </c>
      <c r="BB818">
        <f t="shared" si="223"/>
        <v>103</v>
      </c>
    </row>
    <row r="819" spans="1:54">
      <c r="A819" s="77"/>
      <c r="E819" s="78"/>
      <c r="F819" s="78"/>
      <c r="G819" t="str" cm="1">
        <f t="array" aca="1" ref="G819" ca="1">IFERROR(IF(INDIRECT("'"&amp;B819&amp;"'!Z"&amp;MATCH(INT(BA819/8)+1,INDIRECT("'"&amp;B819&amp;"'!B4:B15"),0)+3)=1,15,IF(INDIRECT("'"&amp;B819&amp;"'!X"&amp;MATCH(INT(BA819/8)+1,INDIRECT("'"&amp;B819&amp;"'!B4:B15"),0)+3)=1,10,IF(INDIRECT("'"&amp;B819&amp;"'!V"&amp;MATCH(INT(BA819/8)+1,INDIRECT("'"&amp;B819&amp;"'!B4:B15"),0)+3)=1,6,IF(INDIRECT("'"&amp;B819&amp;"'!V"&amp;MATCH(INT(BA819/8)+1,INDIRECT("'"&amp;B819&amp;"'!B4:B15"),0)+3)=1,4,0)))),"")</f>
        <v/>
      </c>
      <c r="H819" t="str" cm="1">
        <f t="array" aca="1" ref="H819" ca="1">IFERROR(IFERROR(INDIRECT("'"&amp;B819&amp;"'!AE"&amp;MATCH(INT(BA819/8)+1,INDIRECT("'"&amp;B819&amp;"'!B4:B15"),0)+3),0)-G819,"")</f>
        <v/>
      </c>
      <c r="I819" t="e">
        <f ca="1">H818+H819+H820</f>
        <v>#VALUE!</v>
      </c>
      <c r="J819" t="str">
        <f ca="1">IFERROR(ABS(SUM(I819,-F819,-E819))+ABS(SUM(IF(D819="Traversal",15,IF(D819="High",10,IF(D819="Mid",6,IF(D819="Low",4,0))))-G819)),"")</f>
        <v/>
      </c>
      <c r="K819" t="str" cm="1">
        <f t="array" aca="1" ref="K819" ca="1">IFERROR(INDIRECT("'"&amp;B819&amp;"'!AG"&amp;MATCH(INT(BA819/8)+1,INDIRECT("'"&amp;B819&amp;"'!B4:B15"),0)+3),"")</f>
        <v/>
      </c>
      <c r="M819" t="str">
        <f t="shared" ca="1" si="221"/>
        <v/>
      </c>
      <c r="N819" t="str">
        <f t="shared" si="221"/>
        <v/>
      </c>
      <c r="O819" t="str">
        <f t="shared" si="221"/>
        <v/>
      </c>
      <c r="P819" t="str">
        <f t="shared" si="221"/>
        <v/>
      </c>
      <c r="Q819" t="str">
        <f t="shared" si="221"/>
        <v/>
      </c>
      <c r="R819" t="str">
        <f t="shared" si="221"/>
        <v/>
      </c>
      <c r="S819" t="str">
        <f t="shared" si="221"/>
        <v/>
      </c>
      <c r="T819" t="str">
        <f t="shared" si="221"/>
        <v/>
      </c>
      <c r="U819" t="str">
        <f t="shared" si="221"/>
        <v/>
      </c>
      <c r="V819" t="str">
        <f t="shared" si="221"/>
        <v/>
      </c>
      <c r="W819" t="str">
        <f t="shared" si="221"/>
        <v/>
      </c>
      <c r="X819" t="str">
        <f t="shared" si="221"/>
        <v/>
      </c>
      <c r="Y819" t="str">
        <f t="shared" si="221"/>
        <v/>
      </c>
      <c r="Z819" t="str">
        <f t="shared" si="221"/>
        <v/>
      </c>
      <c r="AA819" t="str">
        <f t="shared" si="221"/>
        <v/>
      </c>
      <c r="AB819" t="str">
        <f t="shared" si="221"/>
        <v/>
      </c>
      <c r="AC819" t="str">
        <f t="shared" si="220"/>
        <v/>
      </c>
      <c r="AD819" t="str">
        <f t="shared" si="220"/>
        <v/>
      </c>
      <c r="AE819" t="str">
        <f t="shared" si="220"/>
        <v/>
      </c>
      <c r="AF819" t="str">
        <f t="shared" si="220"/>
        <v/>
      </c>
      <c r="AG819" t="str">
        <f t="shared" si="220"/>
        <v/>
      </c>
      <c r="AH819" t="str">
        <f t="shared" si="220"/>
        <v/>
      </c>
      <c r="AI819" t="str">
        <f t="shared" si="220"/>
        <v/>
      </c>
      <c r="AJ819" t="str">
        <f t="shared" si="220"/>
        <v/>
      </c>
      <c r="AK819" t="str">
        <f t="shared" si="220"/>
        <v/>
      </c>
      <c r="AL819" t="str">
        <f t="shared" si="220"/>
        <v/>
      </c>
      <c r="AM819" t="str">
        <f t="shared" si="220"/>
        <v/>
      </c>
      <c r="AN819" t="str">
        <f t="shared" si="220"/>
        <v/>
      </c>
      <c r="AO819" t="str">
        <f t="shared" si="220"/>
        <v/>
      </c>
      <c r="AP819" t="str">
        <f t="shared" si="220"/>
        <v/>
      </c>
      <c r="AQ819" t="str">
        <f t="shared" si="220"/>
        <v/>
      </c>
      <c r="AR819" t="str">
        <f t="shared" si="222"/>
        <v/>
      </c>
      <c r="AS819" t="str">
        <f t="shared" si="222"/>
        <v/>
      </c>
      <c r="AT819" t="str">
        <f t="shared" si="222"/>
        <v/>
      </c>
      <c r="AU819" t="str">
        <f t="shared" si="222"/>
        <v/>
      </c>
      <c r="AV819" t="str">
        <f t="shared" si="222"/>
        <v/>
      </c>
      <c r="AW819" t="str">
        <f t="shared" si="222"/>
        <v/>
      </c>
      <c r="AX819" t="str">
        <f t="shared" si="222"/>
        <v/>
      </c>
      <c r="AY819" t="str">
        <f t="shared" si="222"/>
        <v/>
      </c>
      <c r="BA819">
        <v>819</v>
      </c>
      <c r="BB819">
        <f t="shared" si="223"/>
        <v>103</v>
      </c>
    </row>
    <row r="820" spans="1:54">
      <c r="A820" s="77"/>
      <c r="E820" s="78"/>
      <c r="F820" s="78"/>
      <c r="G820" t="str" cm="1">
        <f t="array" aca="1" ref="G820" ca="1">IFERROR(IF(INDIRECT("'"&amp;B820&amp;"'!Z"&amp;MATCH(INT(BA820/8)+1,INDIRECT("'"&amp;B820&amp;"'!B4:B15"),0)+3)=1,15,IF(INDIRECT("'"&amp;B820&amp;"'!X"&amp;MATCH(INT(BA820/8)+1,INDIRECT("'"&amp;B820&amp;"'!B4:B15"),0)+3)=1,10,IF(INDIRECT("'"&amp;B820&amp;"'!V"&amp;MATCH(INT(BA820/8)+1,INDIRECT("'"&amp;B820&amp;"'!B4:B15"),0)+3)=1,6,IF(INDIRECT("'"&amp;B820&amp;"'!V"&amp;MATCH(INT(BA820/8)+1,INDIRECT("'"&amp;B820&amp;"'!B4:B15"),0)+3)=1,4,0)))),"")</f>
        <v/>
      </c>
      <c r="H820" t="str" cm="1">
        <f t="array" aca="1" ref="H820" ca="1">IFERROR(IFERROR(INDIRECT("'"&amp;B820&amp;"'!AE"&amp;MATCH(INT(BA820/8)+1,INDIRECT("'"&amp;B820&amp;"'!B4:B15"),0)+3),0)-G820,"")</f>
        <v/>
      </c>
      <c r="I820" t="e">
        <f ca="1">H818+H819+H820</f>
        <v>#VALUE!</v>
      </c>
      <c r="J820" t="str">
        <f ca="1">IFERROR(ABS(SUM(I820,-F819,-E819))+ABS(SUM(IF(D820="Traversal",15,IF(D820="High",10,IF(D820="Mid",6,IF(D820="Low",4,0))))-G820)),"")</f>
        <v/>
      </c>
      <c r="K820" t="str" cm="1">
        <f t="array" aca="1" ref="K820" ca="1">IFERROR(INDIRECT("'"&amp;B820&amp;"'!AG"&amp;MATCH(INT(BA820/8)+1,INDIRECT("'"&amp;B820&amp;"'!B4:B15"),0)+3),"")</f>
        <v/>
      </c>
      <c r="M820" t="str">
        <f t="shared" ca="1" si="221"/>
        <v/>
      </c>
      <c r="N820" t="str">
        <f t="shared" si="221"/>
        <v/>
      </c>
      <c r="O820" t="str">
        <f t="shared" si="221"/>
        <v/>
      </c>
      <c r="P820" t="str">
        <f t="shared" si="221"/>
        <v/>
      </c>
      <c r="Q820" t="str">
        <f t="shared" si="221"/>
        <v/>
      </c>
      <c r="R820" t="str">
        <f t="shared" si="221"/>
        <v/>
      </c>
      <c r="S820" t="str">
        <f t="shared" si="221"/>
        <v/>
      </c>
      <c r="T820" t="str">
        <f t="shared" si="221"/>
        <v/>
      </c>
      <c r="U820" t="str">
        <f t="shared" si="221"/>
        <v/>
      </c>
      <c r="V820" t="str">
        <f t="shared" si="221"/>
        <v/>
      </c>
      <c r="W820" t="str">
        <f t="shared" si="221"/>
        <v/>
      </c>
      <c r="X820" t="str">
        <f t="shared" si="221"/>
        <v/>
      </c>
      <c r="Y820" t="str">
        <f t="shared" si="221"/>
        <v/>
      </c>
      <c r="Z820" t="str">
        <f t="shared" si="221"/>
        <v/>
      </c>
      <c r="AA820" t="str">
        <f t="shared" si="221"/>
        <v/>
      </c>
      <c r="AB820" t="str">
        <f t="shared" si="221"/>
        <v/>
      </c>
      <c r="AC820" t="str">
        <f t="shared" si="220"/>
        <v/>
      </c>
      <c r="AD820" t="str">
        <f t="shared" si="220"/>
        <v/>
      </c>
      <c r="AE820" t="str">
        <f t="shared" si="220"/>
        <v/>
      </c>
      <c r="AF820" t="str">
        <f t="shared" si="220"/>
        <v/>
      </c>
      <c r="AG820" t="str">
        <f t="shared" si="220"/>
        <v/>
      </c>
      <c r="AH820" t="str">
        <f t="shared" si="220"/>
        <v/>
      </c>
      <c r="AI820" t="str">
        <f t="shared" si="220"/>
        <v/>
      </c>
      <c r="AJ820" t="str">
        <f t="shared" si="220"/>
        <v/>
      </c>
      <c r="AK820" t="str">
        <f t="shared" si="220"/>
        <v/>
      </c>
      <c r="AL820" t="str">
        <f t="shared" si="220"/>
        <v/>
      </c>
      <c r="AM820" t="str">
        <f t="shared" si="220"/>
        <v/>
      </c>
      <c r="AN820" t="str">
        <f t="shared" si="220"/>
        <v/>
      </c>
      <c r="AO820" t="str">
        <f t="shared" si="220"/>
        <v/>
      </c>
      <c r="AP820" t="str">
        <f t="shared" si="220"/>
        <v/>
      </c>
      <c r="AQ820" t="str">
        <f t="shared" si="220"/>
        <v/>
      </c>
      <c r="AR820" t="str">
        <f t="shared" si="222"/>
        <v/>
      </c>
      <c r="AS820" t="str">
        <f t="shared" si="222"/>
        <v/>
      </c>
      <c r="AT820" t="str">
        <f t="shared" si="222"/>
        <v/>
      </c>
      <c r="AU820" t="str">
        <f t="shared" si="222"/>
        <v/>
      </c>
      <c r="AV820" t="str">
        <f t="shared" si="222"/>
        <v/>
      </c>
      <c r="AW820" t="str">
        <f t="shared" si="222"/>
        <v/>
      </c>
      <c r="AX820" t="str">
        <f t="shared" si="222"/>
        <v/>
      </c>
      <c r="AY820" t="str">
        <f t="shared" si="222"/>
        <v/>
      </c>
      <c r="BA820">
        <v>820</v>
      </c>
      <c r="BB820">
        <f t="shared" si="223"/>
        <v>103</v>
      </c>
    </row>
    <row r="821" spans="1:54">
      <c r="A821" s="77"/>
      <c r="E821" s="78"/>
      <c r="F821" s="78"/>
      <c r="G821" t="str" cm="1">
        <f t="array" aca="1" ref="G821" ca="1">IFERROR(IF(INDIRECT("'"&amp;B821&amp;"'!Z"&amp;MATCH(INT(BA821/8)+1,INDIRECT("'"&amp;B821&amp;"'!B4:B15"),0)+3)=1,15,IF(INDIRECT("'"&amp;B821&amp;"'!X"&amp;MATCH(INT(BA821/8)+1,INDIRECT("'"&amp;B821&amp;"'!B4:B15"),0)+3)=1,10,IF(INDIRECT("'"&amp;B821&amp;"'!V"&amp;MATCH(INT(BA821/8)+1,INDIRECT("'"&amp;B821&amp;"'!B4:B15"),0)+3)=1,6,IF(INDIRECT("'"&amp;B821&amp;"'!V"&amp;MATCH(INT(BA821/8)+1,INDIRECT("'"&amp;B821&amp;"'!B4:B15"),0)+3)=1,4,0)))),"")</f>
        <v/>
      </c>
      <c r="H821" t="str" cm="1">
        <f t="array" aca="1" ref="H821" ca="1">IFERROR(IFERROR(INDIRECT("'"&amp;B821&amp;"'!AE"&amp;MATCH(INT(BA821/8)+1,INDIRECT("'"&amp;B821&amp;"'!B4:B15"),0)+3),0)-G821,"")</f>
        <v/>
      </c>
      <c r="I821" t="e">
        <f ca="1">H821+H822+H823</f>
        <v>#VALUE!</v>
      </c>
      <c r="J821" t="str">
        <f ca="1">IFERROR(ABS(SUM(I821,-F822,-E822))+ABS(SUM(IF(D821="Traversal",15,IF(D821="High",10,IF(D821="Mid",6,IF(D821="Low",4,0))))-G821)),"")</f>
        <v/>
      </c>
      <c r="K821" t="str" cm="1">
        <f t="array" aca="1" ref="K821" ca="1">IFERROR(INDIRECT("'"&amp;B821&amp;"'!AG"&amp;MATCH(INT(BA821/8)+1,INDIRECT("'"&amp;B821&amp;"'!B4:B15"),0)+3),"")</f>
        <v/>
      </c>
      <c r="M821" t="str">
        <f t="shared" ca="1" si="221"/>
        <v/>
      </c>
      <c r="N821" t="str">
        <f t="shared" si="221"/>
        <v/>
      </c>
      <c r="O821" t="str">
        <f t="shared" si="221"/>
        <v/>
      </c>
      <c r="P821" t="str">
        <f t="shared" si="221"/>
        <v/>
      </c>
      <c r="Q821" t="str">
        <f t="shared" si="221"/>
        <v/>
      </c>
      <c r="R821" t="str">
        <f t="shared" si="221"/>
        <v/>
      </c>
      <c r="S821" t="str">
        <f t="shared" si="221"/>
        <v/>
      </c>
      <c r="T821" t="str">
        <f t="shared" si="221"/>
        <v/>
      </c>
      <c r="U821" t="str">
        <f t="shared" si="221"/>
        <v/>
      </c>
      <c r="V821" t="str">
        <f t="shared" si="221"/>
        <v/>
      </c>
      <c r="W821" t="str">
        <f t="shared" si="221"/>
        <v/>
      </c>
      <c r="X821" t="str">
        <f t="shared" si="221"/>
        <v/>
      </c>
      <c r="Y821" t="str">
        <f t="shared" si="221"/>
        <v/>
      </c>
      <c r="Z821" t="str">
        <f t="shared" si="221"/>
        <v/>
      </c>
      <c r="AA821" t="str">
        <f t="shared" si="221"/>
        <v/>
      </c>
      <c r="AB821" t="str">
        <f t="shared" si="221"/>
        <v/>
      </c>
      <c r="AC821" t="str">
        <f t="shared" si="220"/>
        <v/>
      </c>
      <c r="AD821" t="str">
        <f t="shared" si="220"/>
        <v/>
      </c>
      <c r="AE821" t="str">
        <f t="shared" si="220"/>
        <v/>
      </c>
      <c r="AF821" t="str">
        <f t="shared" si="220"/>
        <v/>
      </c>
      <c r="AG821" t="str">
        <f t="shared" si="220"/>
        <v/>
      </c>
      <c r="AH821" t="str">
        <f t="shared" si="220"/>
        <v/>
      </c>
      <c r="AI821" t="str">
        <f t="shared" si="220"/>
        <v/>
      </c>
      <c r="AJ821" t="str">
        <f t="shared" si="220"/>
        <v/>
      </c>
      <c r="AK821" t="str">
        <f t="shared" si="220"/>
        <v/>
      </c>
      <c r="AL821" t="str">
        <f t="shared" si="220"/>
        <v/>
      </c>
      <c r="AM821" t="str">
        <f t="shared" si="220"/>
        <v/>
      </c>
      <c r="AN821" t="str">
        <f t="shared" si="220"/>
        <v/>
      </c>
      <c r="AO821" t="str">
        <f t="shared" si="220"/>
        <v/>
      </c>
      <c r="AP821" t="str">
        <f t="shared" si="220"/>
        <v/>
      </c>
      <c r="AQ821" t="str">
        <f t="shared" si="220"/>
        <v/>
      </c>
      <c r="AR821" t="str">
        <f t="shared" si="222"/>
        <v/>
      </c>
      <c r="AS821" t="str">
        <f t="shared" si="222"/>
        <v/>
      </c>
      <c r="AT821" t="str">
        <f t="shared" si="222"/>
        <v/>
      </c>
      <c r="AU821" t="str">
        <f t="shared" si="222"/>
        <v/>
      </c>
      <c r="AV821" t="str">
        <f t="shared" si="222"/>
        <v/>
      </c>
      <c r="AW821" t="str">
        <f t="shared" si="222"/>
        <v/>
      </c>
      <c r="AX821" t="str">
        <f t="shared" si="222"/>
        <v/>
      </c>
      <c r="AY821" t="str">
        <f t="shared" si="222"/>
        <v/>
      </c>
      <c r="BA821">
        <v>821</v>
      </c>
      <c r="BB821">
        <f t="shared" si="223"/>
        <v>103</v>
      </c>
    </row>
    <row r="822" spans="1:54">
      <c r="A822" s="77"/>
      <c r="E822" s="78"/>
      <c r="F822" s="78"/>
      <c r="G822" t="str" cm="1">
        <f t="array" aca="1" ref="G822" ca="1">IFERROR(IF(INDIRECT("'"&amp;B822&amp;"'!Z"&amp;MATCH(INT(BA822/8)+1,INDIRECT("'"&amp;B822&amp;"'!B4:B15"),0)+3)=1,15,IF(INDIRECT("'"&amp;B822&amp;"'!X"&amp;MATCH(INT(BA822/8)+1,INDIRECT("'"&amp;B822&amp;"'!B4:B15"),0)+3)=1,10,IF(INDIRECT("'"&amp;B822&amp;"'!V"&amp;MATCH(INT(BA822/8)+1,INDIRECT("'"&amp;B822&amp;"'!B4:B15"),0)+3)=1,6,IF(INDIRECT("'"&amp;B822&amp;"'!V"&amp;MATCH(INT(BA822/8)+1,INDIRECT("'"&amp;B822&amp;"'!B4:B15"),0)+3)=1,4,0)))),"")</f>
        <v/>
      </c>
      <c r="H822" t="str" cm="1">
        <f t="array" aca="1" ref="H822" ca="1">IFERROR(IFERROR(INDIRECT("'"&amp;B822&amp;"'!AE"&amp;MATCH(INT(BA822/8)+1,INDIRECT("'"&amp;B822&amp;"'!B4:B15"),0)+3),0)-G822,"")</f>
        <v/>
      </c>
      <c r="I822" t="e">
        <f ca="1">H821+H822+H823</f>
        <v>#VALUE!</v>
      </c>
      <c r="J822" t="str">
        <f ca="1">IFERROR(ABS(SUM(I822,-F822,-E822))+ABS(SUM(IF(D822="Traversal",15,IF(D822="High",10,IF(D822="Mid",6,IF(D822="Low",4,0))))-G822)),"")</f>
        <v/>
      </c>
      <c r="K822" t="str" cm="1">
        <f t="array" aca="1" ref="K822" ca="1">IFERROR(INDIRECT("'"&amp;B822&amp;"'!AG"&amp;MATCH(INT(BA822/8)+1,INDIRECT("'"&amp;B822&amp;"'!B4:B15"),0)+3),"")</f>
        <v/>
      </c>
      <c r="M822" t="str">
        <f t="shared" ca="1" si="221"/>
        <v/>
      </c>
      <c r="N822" t="str">
        <f t="shared" si="221"/>
        <v/>
      </c>
      <c r="O822" t="str">
        <f t="shared" si="221"/>
        <v/>
      </c>
      <c r="P822" t="str">
        <f t="shared" si="221"/>
        <v/>
      </c>
      <c r="Q822" t="str">
        <f t="shared" si="221"/>
        <v/>
      </c>
      <c r="R822" t="str">
        <f t="shared" si="221"/>
        <v/>
      </c>
      <c r="S822" t="str">
        <f t="shared" si="221"/>
        <v/>
      </c>
      <c r="T822" t="str">
        <f t="shared" si="221"/>
        <v/>
      </c>
      <c r="U822" t="str">
        <f t="shared" si="221"/>
        <v/>
      </c>
      <c r="V822" t="str">
        <f t="shared" si="221"/>
        <v/>
      </c>
      <c r="W822" t="str">
        <f t="shared" si="221"/>
        <v/>
      </c>
      <c r="X822" t="str">
        <f t="shared" si="221"/>
        <v/>
      </c>
      <c r="Y822" t="str">
        <f t="shared" si="221"/>
        <v/>
      </c>
      <c r="Z822" t="str">
        <f t="shared" si="221"/>
        <v/>
      </c>
      <c r="AA822" t="str">
        <f t="shared" si="221"/>
        <v/>
      </c>
      <c r="AB822" t="str">
        <f t="shared" si="221"/>
        <v/>
      </c>
      <c r="AC822" t="str">
        <f t="shared" si="220"/>
        <v/>
      </c>
      <c r="AD822" t="str">
        <f t="shared" si="220"/>
        <v/>
      </c>
      <c r="AE822" t="str">
        <f t="shared" si="220"/>
        <v/>
      </c>
      <c r="AF822" t="str">
        <f t="shared" si="220"/>
        <v/>
      </c>
      <c r="AG822" t="str">
        <f t="shared" si="220"/>
        <v/>
      </c>
      <c r="AH822" t="str">
        <f t="shared" si="220"/>
        <v/>
      </c>
      <c r="AI822" t="str">
        <f t="shared" si="220"/>
        <v/>
      </c>
      <c r="AJ822" t="str">
        <f t="shared" si="220"/>
        <v/>
      </c>
      <c r="AK822" t="str">
        <f t="shared" si="220"/>
        <v/>
      </c>
      <c r="AL822" t="str">
        <f t="shared" si="220"/>
        <v/>
      </c>
      <c r="AM822" t="str">
        <f t="shared" si="220"/>
        <v/>
      </c>
      <c r="AN822" t="str">
        <f t="shared" si="220"/>
        <v/>
      </c>
      <c r="AO822" t="str">
        <f t="shared" si="220"/>
        <v/>
      </c>
      <c r="AP822" t="str">
        <f t="shared" si="220"/>
        <v/>
      </c>
      <c r="AQ822" t="str">
        <f t="shared" si="220"/>
        <v/>
      </c>
      <c r="AR822" t="str">
        <f t="shared" si="222"/>
        <v/>
      </c>
      <c r="AS822" t="str">
        <f t="shared" si="222"/>
        <v/>
      </c>
      <c r="AT822" t="str">
        <f t="shared" si="222"/>
        <v/>
      </c>
      <c r="AU822" t="str">
        <f t="shared" si="222"/>
        <v/>
      </c>
      <c r="AV822" t="str">
        <f t="shared" si="222"/>
        <v/>
      </c>
      <c r="AW822" t="str">
        <f t="shared" si="222"/>
        <v/>
      </c>
      <c r="AX822" t="str">
        <f t="shared" si="222"/>
        <v/>
      </c>
      <c r="AY822" t="str">
        <f t="shared" si="222"/>
        <v/>
      </c>
      <c r="BA822">
        <v>822</v>
      </c>
      <c r="BB822">
        <f t="shared" si="223"/>
        <v>103</v>
      </c>
    </row>
    <row r="823" spans="1:54">
      <c r="A823" s="77"/>
      <c r="E823" s="78"/>
      <c r="F823" s="78"/>
      <c r="G823" t="str" cm="1">
        <f t="array" aca="1" ref="G823" ca="1">IFERROR(IF(INDIRECT("'"&amp;B823&amp;"'!Z"&amp;MATCH(INT(BA823/8)+1,INDIRECT("'"&amp;B823&amp;"'!B4:B15"),0)+3)=1,15,IF(INDIRECT("'"&amp;B823&amp;"'!X"&amp;MATCH(INT(BA823/8)+1,INDIRECT("'"&amp;B823&amp;"'!B4:B15"),0)+3)=1,10,IF(INDIRECT("'"&amp;B823&amp;"'!V"&amp;MATCH(INT(BA823/8)+1,INDIRECT("'"&amp;B823&amp;"'!B4:B15"),0)+3)=1,6,IF(INDIRECT("'"&amp;B823&amp;"'!V"&amp;MATCH(INT(BA823/8)+1,INDIRECT("'"&amp;B823&amp;"'!B4:B15"),0)+3)=1,4,0)))),"")</f>
        <v/>
      </c>
      <c r="H823" t="str" cm="1">
        <f t="array" aca="1" ref="H823" ca="1">IFERROR(IFERROR(INDIRECT("'"&amp;B823&amp;"'!AE"&amp;MATCH(INT(BA823/8)+1,INDIRECT("'"&amp;B823&amp;"'!B4:B15"),0)+3),0)-G823,"")</f>
        <v/>
      </c>
      <c r="I823" t="e">
        <f ca="1">H821+H822+H823</f>
        <v>#VALUE!</v>
      </c>
      <c r="J823" t="str">
        <f ca="1">IFERROR(ABS(SUM(I823,-F822,-E822))+ABS(SUM(IF(D823="Traversal",15,IF(D823="High",10,IF(D823="Mid",6,IF(D823="Low",4,0))))-G823)),"")</f>
        <v/>
      </c>
      <c r="K823" t="str" cm="1">
        <f t="array" aca="1" ref="K823" ca="1">IFERROR(INDIRECT("'"&amp;B823&amp;"'!AG"&amp;MATCH(INT(BA823/8)+1,INDIRECT("'"&amp;B823&amp;"'!B4:B15"),0)+3),"")</f>
        <v/>
      </c>
      <c r="M823" t="str">
        <f t="shared" ca="1" si="221"/>
        <v/>
      </c>
      <c r="N823" t="str">
        <f t="shared" si="221"/>
        <v/>
      </c>
      <c r="O823" t="str">
        <f t="shared" si="221"/>
        <v/>
      </c>
      <c r="P823" t="str">
        <f t="shared" si="221"/>
        <v/>
      </c>
      <c r="Q823" t="str">
        <f t="shared" si="221"/>
        <v/>
      </c>
      <c r="R823" t="str">
        <f t="shared" si="221"/>
        <v/>
      </c>
      <c r="S823" t="str">
        <f t="shared" si="221"/>
        <v/>
      </c>
      <c r="T823" t="str">
        <f t="shared" si="221"/>
        <v/>
      </c>
      <c r="U823" t="str">
        <f t="shared" si="221"/>
        <v/>
      </c>
      <c r="V823" t="str">
        <f t="shared" si="221"/>
        <v/>
      </c>
      <c r="W823" t="str">
        <f t="shared" si="221"/>
        <v/>
      </c>
      <c r="X823" t="str">
        <f t="shared" si="221"/>
        <v/>
      </c>
      <c r="Y823" t="str">
        <f t="shared" si="221"/>
        <v/>
      </c>
      <c r="Z823" t="str">
        <f t="shared" si="221"/>
        <v/>
      </c>
      <c r="AA823" t="str">
        <f t="shared" si="221"/>
        <v/>
      </c>
      <c r="AB823" t="str">
        <f t="shared" si="221"/>
        <v/>
      </c>
      <c r="AC823" t="str">
        <f t="shared" si="220"/>
        <v/>
      </c>
      <c r="AD823" t="str">
        <f t="shared" si="220"/>
        <v/>
      </c>
      <c r="AE823" t="str">
        <f t="shared" si="220"/>
        <v/>
      </c>
      <c r="AF823" t="str">
        <f t="shared" si="220"/>
        <v/>
      </c>
      <c r="AG823" t="str">
        <f t="shared" si="220"/>
        <v/>
      </c>
      <c r="AH823" t="str">
        <f t="shared" si="220"/>
        <v/>
      </c>
      <c r="AI823" t="str">
        <f t="shared" si="220"/>
        <v/>
      </c>
      <c r="AJ823" t="str">
        <f t="shared" si="220"/>
        <v/>
      </c>
      <c r="AK823" t="str">
        <f t="shared" si="220"/>
        <v/>
      </c>
      <c r="AL823" t="str">
        <f t="shared" si="220"/>
        <v/>
      </c>
      <c r="AM823" t="str">
        <f t="shared" si="220"/>
        <v/>
      </c>
      <c r="AN823" t="str">
        <f t="shared" si="220"/>
        <v/>
      </c>
      <c r="AO823" t="str">
        <f t="shared" si="220"/>
        <v/>
      </c>
      <c r="AP823" t="str">
        <f t="shared" si="220"/>
        <v/>
      </c>
      <c r="AQ823" t="str">
        <f t="shared" si="220"/>
        <v/>
      </c>
      <c r="AR823" t="str">
        <f t="shared" si="222"/>
        <v/>
      </c>
      <c r="AS823" t="str">
        <f t="shared" si="222"/>
        <v/>
      </c>
      <c r="AT823" t="str">
        <f t="shared" si="222"/>
        <v/>
      </c>
      <c r="AU823" t="str">
        <f t="shared" si="222"/>
        <v/>
      </c>
      <c r="AV823" t="str">
        <f t="shared" si="222"/>
        <v/>
      </c>
      <c r="AW823" t="str">
        <f t="shared" si="222"/>
        <v/>
      </c>
      <c r="AX823" t="str">
        <f t="shared" si="222"/>
        <v/>
      </c>
      <c r="AY823" t="str">
        <f t="shared" si="222"/>
        <v/>
      </c>
      <c r="BA823">
        <v>823</v>
      </c>
      <c r="BB823">
        <f t="shared" si="223"/>
        <v>103</v>
      </c>
    </row>
    <row r="824" spans="1:54">
      <c r="A824" s="77"/>
      <c r="E824" s="78"/>
      <c r="F824" s="78"/>
      <c r="G824" t="str" cm="1">
        <f t="array" aca="1" ref="G824" ca="1">IFERROR(IF(INDIRECT("'"&amp;B824&amp;"'!Z"&amp;MATCH(INT(BA824/8)+1,INDIRECT("'"&amp;B824&amp;"'!B4:B15"),0)+3)=1,15,IF(INDIRECT("'"&amp;B824&amp;"'!X"&amp;MATCH(INT(BA824/8)+1,INDIRECT("'"&amp;B824&amp;"'!B4:B15"),0)+3)=1,10,IF(INDIRECT("'"&amp;B824&amp;"'!V"&amp;MATCH(INT(BA824/8)+1,INDIRECT("'"&amp;B824&amp;"'!B4:B15"),0)+3)=1,6,IF(INDIRECT("'"&amp;B824&amp;"'!V"&amp;MATCH(INT(BA824/8)+1,INDIRECT("'"&amp;B824&amp;"'!B4:B15"),0)+3)=1,4,0)))),"")</f>
        <v/>
      </c>
      <c r="H824" t="str" cm="1">
        <f t="array" aca="1" ref="H824" ca="1">IFERROR(IFERROR(INDIRECT("'"&amp;B824&amp;"'!AE"&amp;MATCH(INT(BA824/8)+1,INDIRECT("'"&amp;B824&amp;"'!B4:B15"),0)+3),0)-G824,"")</f>
        <v/>
      </c>
      <c r="K824" t="str" cm="1">
        <f t="array" aca="1" ref="K824" ca="1">IFERROR(INDIRECT("'"&amp;B824&amp;"'!AG"&amp;MATCH(INT(BA824/8)+1,INDIRECT("'"&amp;B824&amp;"'!B4:B15"),0)+3),"")</f>
        <v/>
      </c>
      <c r="M824" t="str">
        <f t="shared" ca="1" si="221"/>
        <v/>
      </c>
      <c r="N824" t="str">
        <f t="shared" si="221"/>
        <v/>
      </c>
      <c r="O824" t="str">
        <f t="shared" si="221"/>
        <v/>
      </c>
      <c r="P824" t="str">
        <f t="shared" si="221"/>
        <v/>
      </c>
      <c r="Q824" t="str">
        <f t="shared" si="221"/>
        <v/>
      </c>
      <c r="R824" t="str">
        <f t="shared" si="221"/>
        <v/>
      </c>
      <c r="S824" t="str">
        <f t="shared" si="221"/>
        <v/>
      </c>
      <c r="T824" t="str">
        <f t="shared" si="221"/>
        <v/>
      </c>
      <c r="U824" t="str">
        <f t="shared" si="221"/>
        <v/>
      </c>
      <c r="V824" t="str">
        <f t="shared" si="221"/>
        <v/>
      </c>
      <c r="W824" t="str">
        <f t="shared" si="221"/>
        <v/>
      </c>
      <c r="X824" t="str">
        <f t="shared" si="221"/>
        <v/>
      </c>
      <c r="Y824" t="str">
        <f t="shared" si="221"/>
        <v/>
      </c>
      <c r="Z824" t="str">
        <f t="shared" si="221"/>
        <v/>
      </c>
      <c r="AA824" t="str">
        <f t="shared" si="221"/>
        <v/>
      </c>
      <c r="AB824" t="str">
        <f t="shared" ref="AB824:AQ839" si="224">IF(AB$1="","",IF($K824=AB$1,$J824,""))</f>
        <v/>
      </c>
      <c r="AC824" t="str">
        <f t="shared" si="224"/>
        <v/>
      </c>
      <c r="AD824" t="str">
        <f t="shared" si="224"/>
        <v/>
      </c>
      <c r="AE824" t="str">
        <f t="shared" si="224"/>
        <v/>
      </c>
      <c r="AF824" t="str">
        <f t="shared" si="224"/>
        <v/>
      </c>
      <c r="AG824" t="str">
        <f t="shared" si="224"/>
        <v/>
      </c>
      <c r="AH824" t="str">
        <f t="shared" si="224"/>
        <v/>
      </c>
      <c r="AI824" t="str">
        <f t="shared" si="224"/>
        <v/>
      </c>
      <c r="AJ824" t="str">
        <f t="shared" si="224"/>
        <v/>
      </c>
      <c r="AK824" t="str">
        <f t="shared" si="224"/>
        <v/>
      </c>
      <c r="AL824" t="str">
        <f t="shared" si="224"/>
        <v/>
      </c>
      <c r="AM824" t="str">
        <f t="shared" si="224"/>
        <v/>
      </c>
      <c r="AN824" t="str">
        <f t="shared" si="224"/>
        <v/>
      </c>
      <c r="AO824" t="str">
        <f t="shared" si="224"/>
        <v/>
      </c>
      <c r="AP824" t="str">
        <f t="shared" si="224"/>
        <v/>
      </c>
      <c r="AQ824" t="str">
        <f t="shared" si="224"/>
        <v/>
      </c>
      <c r="AR824" t="str">
        <f t="shared" si="222"/>
        <v/>
      </c>
      <c r="AS824" t="str">
        <f t="shared" si="222"/>
        <v/>
      </c>
      <c r="AT824" t="str">
        <f t="shared" si="222"/>
        <v/>
      </c>
      <c r="AU824" t="str">
        <f t="shared" si="222"/>
        <v/>
      </c>
      <c r="AV824" t="str">
        <f t="shared" si="222"/>
        <v/>
      </c>
      <c r="AW824" t="str">
        <f t="shared" si="222"/>
        <v/>
      </c>
      <c r="AX824" t="str">
        <f t="shared" si="222"/>
        <v/>
      </c>
      <c r="AY824" t="str">
        <f t="shared" si="222"/>
        <v/>
      </c>
      <c r="BA824">
        <v>824</v>
      </c>
      <c r="BB824">
        <f t="shared" si="223"/>
        <v>104</v>
      </c>
    </row>
    <row r="825" spans="1:54">
      <c r="A825" s="77"/>
      <c r="E825" s="78"/>
      <c r="F825" s="78"/>
      <c r="G825" t="str" cm="1">
        <f t="array" aca="1" ref="G825" ca="1">IFERROR(IF(INDIRECT("'"&amp;B825&amp;"'!Z"&amp;MATCH(INT(BA825/8)+1,INDIRECT("'"&amp;B825&amp;"'!B4:B15"),0)+3)=1,15,IF(INDIRECT("'"&amp;B825&amp;"'!X"&amp;MATCH(INT(BA825/8)+1,INDIRECT("'"&amp;B825&amp;"'!B4:B15"),0)+3)=1,10,IF(INDIRECT("'"&amp;B825&amp;"'!V"&amp;MATCH(INT(BA825/8)+1,INDIRECT("'"&amp;B825&amp;"'!B4:B15"),0)+3)=1,6,IF(INDIRECT("'"&amp;B825&amp;"'!V"&amp;MATCH(INT(BA825/8)+1,INDIRECT("'"&amp;B825&amp;"'!B4:B15"),0)+3)=1,4,0)))),"")</f>
        <v/>
      </c>
      <c r="H825" t="str" cm="1">
        <f t="array" aca="1" ref="H825" ca="1">IFERROR(IFERROR(INDIRECT("'"&amp;B825&amp;"'!AE"&amp;MATCH(INT(BA825/8)+1,INDIRECT("'"&amp;B825&amp;"'!B4:B15"),0)+3),0)-G825,"")</f>
        <v/>
      </c>
      <c r="K825" t="str" cm="1">
        <f t="array" aca="1" ref="K825" ca="1">IFERROR(INDIRECT("'"&amp;B825&amp;"'!AG"&amp;MATCH(INT(BA825/8)+1,INDIRECT("'"&amp;B825&amp;"'!B4:B15"),0)+3),"")</f>
        <v/>
      </c>
      <c r="M825" t="str">
        <f t="shared" ref="M825:AB840" ca="1" si="225">IF(M$1="","",IF($K825=M$1,$J825,""))</f>
        <v/>
      </c>
      <c r="N825" t="str">
        <f t="shared" si="225"/>
        <v/>
      </c>
      <c r="O825" t="str">
        <f t="shared" si="225"/>
        <v/>
      </c>
      <c r="P825" t="str">
        <f t="shared" si="225"/>
        <v/>
      </c>
      <c r="Q825" t="str">
        <f t="shared" si="225"/>
        <v/>
      </c>
      <c r="R825" t="str">
        <f t="shared" si="225"/>
        <v/>
      </c>
      <c r="S825" t="str">
        <f t="shared" si="225"/>
        <v/>
      </c>
      <c r="T825" t="str">
        <f t="shared" si="225"/>
        <v/>
      </c>
      <c r="U825" t="str">
        <f t="shared" si="225"/>
        <v/>
      </c>
      <c r="V825" t="str">
        <f t="shared" si="225"/>
        <v/>
      </c>
      <c r="W825" t="str">
        <f t="shared" si="225"/>
        <v/>
      </c>
      <c r="X825" t="str">
        <f t="shared" si="225"/>
        <v/>
      </c>
      <c r="Y825" t="str">
        <f t="shared" si="225"/>
        <v/>
      </c>
      <c r="Z825" t="str">
        <f t="shared" si="225"/>
        <v/>
      </c>
      <c r="AA825" t="str">
        <f t="shared" si="225"/>
        <v/>
      </c>
      <c r="AB825" t="str">
        <f t="shared" si="225"/>
        <v/>
      </c>
      <c r="AC825" t="str">
        <f t="shared" si="224"/>
        <v/>
      </c>
      <c r="AD825" t="str">
        <f t="shared" si="224"/>
        <v/>
      </c>
      <c r="AE825" t="str">
        <f t="shared" si="224"/>
        <v/>
      </c>
      <c r="AF825" t="str">
        <f t="shared" si="224"/>
        <v/>
      </c>
      <c r="AG825" t="str">
        <f t="shared" si="224"/>
        <v/>
      </c>
      <c r="AH825" t="str">
        <f t="shared" si="224"/>
        <v/>
      </c>
      <c r="AI825" t="str">
        <f t="shared" si="224"/>
        <v/>
      </c>
      <c r="AJ825" t="str">
        <f t="shared" si="224"/>
        <v/>
      </c>
      <c r="AK825" t="str">
        <f t="shared" si="224"/>
        <v/>
      </c>
      <c r="AL825" t="str">
        <f t="shared" si="224"/>
        <v/>
      </c>
      <c r="AM825" t="str">
        <f t="shared" si="224"/>
        <v/>
      </c>
      <c r="AN825" t="str">
        <f t="shared" si="224"/>
        <v/>
      </c>
      <c r="AO825" t="str">
        <f t="shared" si="224"/>
        <v/>
      </c>
      <c r="AP825" t="str">
        <f t="shared" si="224"/>
        <v/>
      </c>
      <c r="AQ825" t="str">
        <f t="shared" si="224"/>
        <v/>
      </c>
      <c r="AR825" t="str">
        <f t="shared" ref="AR825:AY840" si="226">IF(AR$1="","",IF($K825=AR$1,$J825,""))</f>
        <v/>
      </c>
      <c r="AS825" t="str">
        <f t="shared" si="226"/>
        <v/>
      </c>
      <c r="AT825" t="str">
        <f t="shared" si="226"/>
        <v/>
      </c>
      <c r="AU825" t="str">
        <f t="shared" si="226"/>
        <v/>
      </c>
      <c r="AV825" t="str">
        <f t="shared" si="226"/>
        <v/>
      </c>
      <c r="AW825" t="str">
        <f t="shared" si="226"/>
        <v/>
      </c>
      <c r="AX825" t="str">
        <f t="shared" si="226"/>
        <v/>
      </c>
      <c r="AY825" t="str">
        <f t="shared" si="226"/>
        <v/>
      </c>
      <c r="BA825">
        <v>825</v>
      </c>
      <c r="BB825">
        <f t="shared" si="223"/>
        <v>104</v>
      </c>
    </row>
    <row r="826" spans="1:54">
      <c r="A826" s="77"/>
      <c r="E826" s="78"/>
      <c r="F826" s="78"/>
      <c r="G826" t="str" cm="1">
        <f t="array" aca="1" ref="G826" ca="1">IFERROR(IF(INDIRECT("'"&amp;B826&amp;"'!Z"&amp;MATCH(INT(BA826/8)+1,INDIRECT("'"&amp;B826&amp;"'!B4:B15"),0)+3)=1,15,IF(INDIRECT("'"&amp;B826&amp;"'!X"&amp;MATCH(INT(BA826/8)+1,INDIRECT("'"&amp;B826&amp;"'!B4:B15"),0)+3)=1,10,IF(INDIRECT("'"&amp;B826&amp;"'!V"&amp;MATCH(INT(BA826/8)+1,INDIRECT("'"&amp;B826&amp;"'!B4:B15"),0)+3)=1,6,IF(INDIRECT("'"&amp;B826&amp;"'!V"&amp;MATCH(INT(BA826/8)+1,INDIRECT("'"&amp;B826&amp;"'!B4:B15"),0)+3)=1,4,0)))),"")</f>
        <v/>
      </c>
      <c r="H826" t="str" cm="1">
        <f t="array" aca="1" ref="H826" ca="1">IFERROR(IFERROR(INDIRECT("'"&amp;B826&amp;"'!AE"&amp;MATCH(INT(BA826/8)+1,INDIRECT("'"&amp;B826&amp;"'!B4:B15"),0)+3),0)-G826,"")</f>
        <v/>
      </c>
      <c r="I826" t="e">
        <f ca="1">H826+H827+H828</f>
        <v>#VALUE!</v>
      </c>
      <c r="J826" t="str">
        <f ca="1">IFERROR(ABS(SUM(I826,-F827,-E827))+ABS(SUM(IF(D826="Traversal",15,IF(D826="High",10,IF(D826="Mid",6,IF(D826="Low",4,0))))-G826)),"")</f>
        <v/>
      </c>
      <c r="K826" t="str" cm="1">
        <f t="array" aca="1" ref="K826" ca="1">IFERROR(INDIRECT("'"&amp;B826&amp;"'!AG"&amp;MATCH(INT(BA826/8)+1,INDIRECT("'"&amp;B826&amp;"'!B4:B15"),0)+3),"")</f>
        <v/>
      </c>
      <c r="M826" t="str">
        <f t="shared" ca="1" si="225"/>
        <v/>
      </c>
      <c r="N826" t="str">
        <f t="shared" si="225"/>
        <v/>
      </c>
      <c r="O826" t="str">
        <f t="shared" si="225"/>
        <v/>
      </c>
      <c r="P826" t="str">
        <f t="shared" si="225"/>
        <v/>
      </c>
      <c r="Q826" t="str">
        <f t="shared" si="225"/>
        <v/>
      </c>
      <c r="R826" t="str">
        <f t="shared" si="225"/>
        <v/>
      </c>
      <c r="S826" t="str">
        <f t="shared" si="225"/>
        <v/>
      </c>
      <c r="T826" t="str">
        <f t="shared" si="225"/>
        <v/>
      </c>
      <c r="U826" t="str">
        <f t="shared" si="225"/>
        <v/>
      </c>
      <c r="V826" t="str">
        <f t="shared" si="225"/>
        <v/>
      </c>
      <c r="W826" t="str">
        <f t="shared" si="225"/>
        <v/>
      </c>
      <c r="X826" t="str">
        <f t="shared" si="225"/>
        <v/>
      </c>
      <c r="Y826" t="str">
        <f t="shared" si="225"/>
        <v/>
      </c>
      <c r="Z826" t="str">
        <f t="shared" si="225"/>
        <v/>
      </c>
      <c r="AA826" t="str">
        <f t="shared" si="225"/>
        <v/>
      </c>
      <c r="AB826" t="str">
        <f t="shared" si="225"/>
        <v/>
      </c>
      <c r="AC826" t="str">
        <f t="shared" si="224"/>
        <v/>
      </c>
      <c r="AD826" t="str">
        <f t="shared" si="224"/>
        <v/>
      </c>
      <c r="AE826" t="str">
        <f t="shared" si="224"/>
        <v/>
      </c>
      <c r="AF826" t="str">
        <f t="shared" si="224"/>
        <v/>
      </c>
      <c r="AG826" t="str">
        <f t="shared" si="224"/>
        <v/>
      </c>
      <c r="AH826" t="str">
        <f t="shared" si="224"/>
        <v/>
      </c>
      <c r="AI826" t="str">
        <f t="shared" si="224"/>
        <v/>
      </c>
      <c r="AJ826" t="str">
        <f t="shared" si="224"/>
        <v/>
      </c>
      <c r="AK826" t="str">
        <f t="shared" si="224"/>
        <v/>
      </c>
      <c r="AL826" t="str">
        <f t="shared" si="224"/>
        <v/>
      </c>
      <c r="AM826" t="str">
        <f t="shared" si="224"/>
        <v/>
      </c>
      <c r="AN826" t="str">
        <f t="shared" si="224"/>
        <v/>
      </c>
      <c r="AO826" t="str">
        <f t="shared" si="224"/>
        <v/>
      </c>
      <c r="AP826" t="str">
        <f t="shared" si="224"/>
        <v/>
      </c>
      <c r="AQ826" t="str">
        <f t="shared" si="224"/>
        <v/>
      </c>
      <c r="AR826" t="str">
        <f t="shared" si="226"/>
        <v/>
      </c>
      <c r="AS826" t="str">
        <f t="shared" si="226"/>
        <v/>
      </c>
      <c r="AT826" t="str">
        <f t="shared" si="226"/>
        <v/>
      </c>
      <c r="AU826" t="str">
        <f t="shared" si="226"/>
        <v/>
      </c>
      <c r="AV826" t="str">
        <f t="shared" si="226"/>
        <v/>
      </c>
      <c r="AW826" t="str">
        <f t="shared" si="226"/>
        <v/>
      </c>
      <c r="AX826" t="str">
        <f t="shared" si="226"/>
        <v/>
      </c>
      <c r="AY826" t="str">
        <f t="shared" si="226"/>
        <v/>
      </c>
      <c r="BA826">
        <v>826</v>
      </c>
      <c r="BB826">
        <f t="shared" si="223"/>
        <v>104</v>
      </c>
    </row>
    <row r="827" spans="1:54">
      <c r="A827" s="77"/>
      <c r="E827" s="78"/>
      <c r="F827" s="78"/>
      <c r="G827" t="str" cm="1">
        <f t="array" aca="1" ref="G827" ca="1">IFERROR(IF(INDIRECT("'"&amp;B827&amp;"'!Z"&amp;MATCH(INT(BA827/8)+1,INDIRECT("'"&amp;B827&amp;"'!B4:B15"),0)+3)=1,15,IF(INDIRECT("'"&amp;B827&amp;"'!X"&amp;MATCH(INT(BA827/8)+1,INDIRECT("'"&amp;B827&amp;"'!B4:B15"),0)+3)=1,10,IF(INDIRECT("'"&amp;B827&amp;"'!V"&amp;MATCH(INT(BA827/8)+1,INDIRECT("'"&amp;B827&amp;"'!B4:B15"),0)+3)=1,6,IF(INDIRECT("'"&amp;B827&amp;"'!V"&amp;MATCH(INT(BA827/8)+1,INDIRECT("'"&amp;B827&amp;"'!B4:B15"),0)+3)=1,4,0)))),"")</f>
        <v/>
      </c>
      <c r="H827" t="str" cm="1">
        <f t="array" aca="1" ref="H827" ca="1">IFERROR(IFERROR(INDIRECT("'"&amp;B827&amp;"'!AE"&amp;MATCH(INT(BA827/8)+1,INDIRECT("'"&amp;B827&amp;"'!B4:B15"),0)+3),0)-G827,"")</f>
        <v/>
      </c>
      <c r="I827" t="e">
        <f ca="1">H826+H827+H828</f>
        <v>#VALUE!</v>
      </c>
      <c r="J827" t="str">
        <f ca="1">IFERROR(ABS(SUM(I827,-F827,-E827))+ABS(SUM(IF(D827="Traversal",15,IF(D827="High",10,IF(D827="Mid",6,IF(D827="Low",4,0))))-G827)),"")</f>
        <v/>
      </c>
      <c r="K827" t="str" cm="1">
        <f t="array" aca="1" ref="K827" ca="1">IFERROR(INDIRECT("'"&amp;B827&amp;"'!AG"&amp;MATCH(INT(BA827/8)+1,INDIRECT("'"&amp;B827&amp;"'!B4:B15"),0)+3),"")</f>
        <v/>
      </c>
      <c r="M827" t="str">
        <f t="shared" ca="1" si="225"/>
        <v/>
      </c>
      <c r="N827" t="str">
        <f t="shared" si="225"/>
        <v/>
      </c>
      <c r="O827" t="str">
        <f t="shared" si="225"/>
        <v/>
      </c>
      <c r="P827" t="str">
        <f t="shared" si="225"/>
        <v/>
      </c>
      <c r="Q827" t="str">
        <f t="shared" si="225"/>
        <v/>
      </c>
      <c r="R827" t="str">
        <f t="shared" si="225"/>
        <v/>
      </c>
      <c r="S827" t="str">
        <f t="shared" si="225"/>
        <v/>
      </c>
      <c r="T827" t="str">
        <f t="shared" si="225"/>
        <v/>
      </c>
      <c r="U827" t="str">
        <f t="shared" si="225"/>
        <v/>
      </c>
      <c r="V827" t="str">
        <f t="shared" si="225"/>
        <v/>
      </c>
      <c r="W827" t="str">
        <f t="shared" si="225"/>
        <v/>
      </c>
      <c r="X827" t="str">
        <f t="shared" si="225"/>
        <v/>
      </c>
      <c r="Y827" t="str">
        <f t="shared" si="225"/>
        <v/>
      </c>
      <c r="Z827" t="str">
        <f t="shared" si="225"/>
        <v/>
      </c>
      <c r="AA827" t="str">
        <f t="shared" si="225"/>
        <v/>
      </c>
      <c r="AB827" t="str">
        <f t="shared" si="225"/>
        <v/>
      </c>
      <c r="AC827" t="str">
        <f t="shared" si="224"/>
        <v/>
      </c>
      <c r="AD827" t="str">
        <f t="shared" si="224"/>
        <v/>
      </c>
      <c r="AE827" t="str">
        <f t="shared" si="224"/>
        <v/>
      </c>
      <c r="AF827" t="str">
        <f t="shared" si="224"/>
        <v/>
      </c>
      <c r="AG827" t="str">
        <f t="shared" si="224"/>
        <v/>
      </c>
      <c r="AH827" t="str">
        <f t="shared" si="224"/>
        <v/>
      </c>
      <c r="AI827" t="str">
        <f t="shared" si="224"/>
        <v/>
      </c>
      <c r="AJ827" t="str">
        <f t="shared" si="224"/>
        <v/>
      </c>
      <c r="AK827" t="str">
        <f t="shared" si="224"/>
        <v/>
      </c>
      <c r="AL827" t="str">
        <f t="shared" si="224"/>
        <v/>
      </c>
      <c r="AM827" t="str">
        <f t="shared" si="224"/>
        <v/>
      </c>
      <c r="AN827" t="str">
        <f t="shared" si="224"/>
        <v/>
      </c>
      <c r="AO827" t="str">
        <f t="shared" si="224"/>
        <v/>
      </c>
      <c r="AP827" t="str">
        <f t="shared" si="224"/>
        <v/>
      </c>
      <c r="AQ827" t="str">
        <f t="shared" si="224"/>
        <v/>
      </c>
      <c r="AR827" t="str">
        <f t="shared" si="226"/>
        <v/>
      </c>
      <c r="AS827" t="str">
        <f t="shared" si="226"/>
        <v/>
      </c>
      <c r="AT827" t="str">
        <f t="shared" si="226"/>
        <v/>
      </c>
      <c r="AU827" t="str">
        <f t="shared" si="226"/>
        <v/>
      </c>
      <c r="AV827" t="str">
        <f t="shared" si="226"/>
        <v/>
      </c>
      <c r="AW827" t="str">
        <f t="shared" si="226"/>
        <v/>
      </c>
      <c r="AX827" t="str">
        <f t="shared" si="226"/>
        <v/>
      </c>
      <c r="AY827" t="str">
        <f t="shared" si="226"/>
        <v/>
      </c>
      <c r="BA827">
        <v>827</v>
      </c>
      <c r="BB827">
        <f t="shared" si="223"/>
        <v>104</v>
      </c>
    </row>
    <row r="828" spans="1:54">
      <c r="A828" s="77"/>
      <c r="E828" s="78"/>
      <c r="F828" s="78"/>
      <c r="G828" t="str" cm="1">
        <f t="array" aca="1" ref="G828" ca="1">IFERROR(IF(INDIRECT("'"&amp;B828&amp;"'!Z"&amp;MATCH(INT(BA828/8)+1,INDIRECT("'"&amp;B828&amp;"'!B4:B15"),0)+3)=1,15,IF(INDIRECT("'"&amp;B828&amp;"'!X"&amp;MATCH(INT(BA828/8)+1,INDIRECT("'"&amp;B828&amp;"'!B4:B15"),0)+3)=1,10,IF(INDIRECT("'"&amp;B828&amp;"'!V"&amp;MATCH(INT(BA828/8)+1,INDIRECT("'"&amp;B828&amp;"'!B4:B15"),0)+3)=1,6,IF(INDIRECT("'"&amp;B828&amp;"'!V"&amp;MATCH(INT(BA828/8)+1,INDIRECT("'"&amp;B828&amp;"'!B4:B15"),0)+3)=1,4,0)))),"")</f>
        <v/>
      </c>
      <c r="H828" t="str" cm="1">
        <f t="array" aca="1" ref="H828" ca="1">IFERROR(IFERROR(INDIRECT("'"&amp;B828&amp;"'!AE"&amp;MATCH(INT(BA828/8)+1,INDIRECT("'"&amp;B828&amp;"'!B4:B15"),0)+3),0)-G828,"")</f>
        <v/>
      </c>
      <c r="I828" t="e">
        <f ca="1">H826+H827+H828</f>
        <v>#VALUE!</v>
      </c>
      <c r="J828" t="str">
        <f ca="1">IFERROR(ABS(SUM(I828,-F827,-E827))+ABS(SUM(IF(D828="Traversal",15,IF(D828="High",10,IF(D828="Mid",6,IF(D828="Low",4,0))))-G828)),"")</f>
        <v/>
      </c>
      <c r="K828" t="str" cm="1">
        <f t="array" aca="1" ref="K828" ca="1">IFERROR(INDIRECT("'"&amp;B828&amp;"'!AG"&amp;MATCH(INT(BA828/8)+1,INDIRECT("'"&amp;B828&amp;"'!B4:B15"),0)+3),"")</f>
        <v/>
      </c>
      <c r="M828" t="str">
        <f t="shared" ca="1" si="225"/>
        <v/>
      </c>
      <c r="N828" t="str">
        <f t="shared" si="225"/>
        <v/>
      </c>
      <c r="O828" t="str">
        <f t="shared" si="225"/>
        <v/>
      </c>
      <c r="P828" t="str">
        <f t="shared" si="225"/>
        <v/>
      </c>
      <c r="Q828" t="str">
        <f t="shared" si="225"/>
        <v/>
      </c>
      <c r="R828" t="str">
        <f t="shared" si="225"/>
        <v/>
      </c>
      <c r="S828" t="str">
        <f t="shared" si="225"/>
        <v/>
      </c>
      <c r="T828" t="str">
        <f t="shared" si="225"/>
        <v/>
      </c>
      <c r="U828" t="str">
        <f t="shared" si="225"/>
        <v/>
      </c>
      <c r="V828" t="str">
        <f t="shared" si="225"/>
        <v/>
      </c>
      <c r="W828" t="str">
        <f t="shared" si="225"/>
        <v/>
      </c>
      <c r="X828" t="str">
        <f t="shared" si="225"/>
        <v/>
      </c>
      <c r="Y828" t="str">
        <f t="shared" si="225"/>
        <v/>
      </c>
      <c r="Z828" t="str">
        <f t="shared" si="225"/>
        <v/>
      </c>
      <c r="AA828" t="str">
        <f t="shared" si="225"/>
        <v/>
      </c>
      <c r="AB828" t="str">
        <f t="shared" si="225"/>
        <v/>
      </c>
      <c r="AC828" t="str">
        <f t="shared" si="224"/>
        <v/>
      </c>
      <c r="AD828" t="str">
        <f t="shared" si="224"/>
        <v/>
      </c>
      <c r="AE828" t="str">
        <f t="shared" si="224"/>
        <v/>
      </c>
      <c r="AF828" t="str">
        <f t="shared" si="224"/>
        <v/>
      </c>
      <c r="AG828" t="str">
        <f t="shared" si="224"/>
        <v/>
      </c>
      <c r="AH828" t="str">
        <f t="shared" si="224"/>
        <v/>
      </c>
      <c r="AI828" t="str">
        <f t="shared" si="224"/>
        <v/>
      </c>
      <c r="AJ828" t="str">
        <f t="shared" si="224"/>
        <v/>
      </c>
      <c r="AK828" t="str">
        <f t="shared" si="224"/>
        <v/>
      </c>
      <c r="AL828" t="str">
        <f t="shared" si="224"/>
        <v/>
      </c>
      <c r="AM828" t="str">
        <f t="shared" si="224"/>
        <v/>
      </c>
      <c r="AN828" t="str">
        <f t="shared" si="224"/>
        <v/>
      </c>
      <c r="AO828" t="str">
        <f t="shared" si="224"/>
        <v/>
      </c>
      <c r="AP828" t="str">
        <f t="shared" si="224"/>
        <v/>
      </c>
      <c r="AQ828" t="str">
        <f t="shared" si="224"/>
        <v/>
      </c>
      <c r="AR828" t="str">
        <f t="shared" si="226"/>
        <v/>
      </c>
      <c r="AS828" t="str">
        <f t="shared" si="226"/>
        <v/>
      </c>
      <c r="AT828" t="str">
        <f t="shared" si="226"/>
        <v/>
      </c>
      <c r="AU828" t="str">
        <f t="shared" si="226"/>
        <v/>
      </c>
      <c r="AV828" t="str">
        <f t="shared" si="226"/>
        <v/>
      </c>
      <c r="AW828" t="str">
        <f t="shared" si="226"/>
        <v/>
      </c>
      <c r="AX828" t="str">
        <f t="shared" si="226"/>
        <v/>
      </c>
      <c r="AY828" t="str">
        <f t="shared" si="226"/>
        <v/>
      </c>
      <c r="BA828">
        <v>828</v>
      </c>
      <c r="BB828">
        <f t="shared" si="223"/>
        <v>104</v>
      </c>
    </row>
    <row r="829" spans="1:54">
      <c r="A829" s="77"/>
      <c r="E829" s="78"/>
      <c r="F829" s="78"/>
      <c r="G829" t="str" cm="1">
        <f t="array" aca="1" ref="G829" ca="1">IFERROR(IF(INDIRECT("'"&amp;B829&amp;"'!Z"&amp;MATCH(INT(BA829/8)+1,INDIRECT("'"&amp;B829&amp;"'!B4:B15"),0)+3)=1,15,IF(INDIRECT("'"&amp;B829&amp;"'!X"&amp;MATCH(INT(BA829/8)+1,INDIRECT("'"&amp;B829&amp;"'!B4:B15"),0)+3)=1,10,IF(INDIRECT("'"&amp;B829&amp;"'!V"&amp;MATCH(INT(BA829/8)+1,INDIRECT("'"&amp;B829&amp;"'!B4:B15"),0)+3)=1,6,IF(INDIRECT("'"&amp;B829&amp;"'!V"&amp;MATCH(INT(BA829/8)+1,INDIRECT("'"&amp;B829&amp;"'!B4:B15"),0)+3)=1,4,0)))),"")</f>
        <v/>
      </c>
      <c r="H829" t="str" cm="1">
        <f t="array" aca="1" ref="H829" ca="1">IFERROR(IFERROR(INDIRECT("'"&amp;B829&amp;"'!AE"&amp;MATCH(INT(BA829/8)+1,INDIRECT("'"&amp;B829&amp;"'!B4:B15"),0)+3),0)-G829,"")</f>
        <v/>
      </c>
      <c r="I829" t="e">
        <f ca="1">H829+H830+H831</f>
        <v>#VALUE!</v>
      </c>
      <c r="J829" t="str">
        <f ca="1">IFERROR(ABS(SUM(I829,-F830,-E830))+ABS(SUM(IF(D829="Traversal",15,IF(D829="High",10,IF(D829="Mid",6,IF(D829="Low",4,0))))-G829)),"")</f>
        <v/>
      </c>
      <c r="K829" t="str" cm="1">
        <f t="array" aca="1" ref="K829" ca="1">IFERROR(INDIRECT("'"&amp;B829&amp;"'!AG"&amp;MATCH(INT(BA829/8)+1,INDIRECT("'"&amp;B829&amp;"'!B4:B15"),0)+3),"")</f>
        <v/>
      </c>
      <c r="M829" t="str">
        <f t="shared" ca="1" si="225"/>
        <v/>
      </c>
      <c r="N829" t="str">
        <f t="shared" si="225"/>
        <v/>
      </c>
      <c r="O829" t="str">
        <f t="shared" si="225"/>
        <v/>
      </c>
      <c r="P829" t="str">
        <f t="shared" si="225"/>
        <v/>
      </c>
      <c r="Q829" t="str">
        <f t="shared" si="225"/>
        <v/>
      </c>
      <c r="R829" t="str">
        <f t="shared" si="225"/>
        <v/>
      </c>
      <c r="S829" t="str">
        <f t="shared" si="225"/>
        <v/>
      </c>
      <c r="T829" t="str">
        <f t="shared" si="225"/>
        <v/>
      </c>
      <c r="U829" t="str">
        <f t="shared" si="225"/>
        <v/>
      </c>
      <c r="V829" t="str">
        <f t="shared" si="225"/>
        <v/>
      </c>
      <c r="W829" t="str">
        <f t="shared" si="225"/>
        <v/>
      </c>
      <c r="X829" t="str">
        <f t="shared" si="225"/>
        <v/>
      </c>
      <c r="Y829" t="str">
        <f t="shared" si="225"/>
        <v/>
      </c>
      <c r="Z829" t="str">
        <f t="shared" si="225"/>
        <v/>
      </c>
      <c r="AA829" t="str">
        <f t="shared" si="225"/>
        <v/>
      </c>
      <c r="AB829" t="str">
        <f t="shared" si="225"/>
        <v/>
      </c>
      <c r="AC829" t="str">
        <f t="shared" si="224"/>
        <v/>
      </c>
      <c r="AD829" t="str">
        <f t="shared" si="224"/>
        <v/>
      </c>
      <c r="AE829" t="str">
        <f t="shared" si="224"/>
        <v/>
      </c>
      <c r="AF829" t="str">
        <f t="shared" si="224"/>
        <v/>
      </c>
      <c r="AG829" t="str">
        <f t="shared" si="224"/>
        <v/>
      </c>
      <c r="AH829" t="str">
        <f t="shared" si="224"/>
        <v/>
      </c>
      <c r="AI829" t="str">
        <f t="shared" si="224"/>
        <v/>
      </c>
      <c r="AJ829" t="str">
        <f t="shared" si="224"/>
        <v/>
      </c>
      <c r="AK829" t="str">
        <f t="shared" si="224"/>
        <v/>
      </c>
      <c r="AL829" t="str">
        <f t="shared" si="224"/>
        <v/>
      </c>
      <c r="AM829" t="str">
        <f t="shared" si="224"/>
        <v/>
      </c>
      <c r="AN829" t="str">
        <f t="shared" si="224"/>
        <v/>
      </c>
      <c r="AO829" t="str">
        <f t="shared" si="224"/>
        <v/>
      </c>
      <c r="AP829" t="str">
        <f t="shared" si="224"/>
        <v/>
      </c>
      <c r="AQ829" t="str">
        <f t="shared" si="224"/>
        <v/>
      </c>
      <c r="AR829" t="str">
        <f t="shared" si="226"/>
        <v/>
      </c>
      <c r="AS829" t="str">
        <f t="shared" si="226"/>
        <v/>
      </c>
      <c r="AT829" t="str">
        <f t="shared" si="226"/>
        <v/>
      </c>
      <c r="AU829" t="str">
        <f t="shared" si="226"/>
        <v/>
      </c>
      <c r="AV829" t="str">
        <f t="shared" si="226"/>
        <v/>
      </c>
      <c r="AW829" t="str">
        <f t="shared" si="226"/>
        <v/>
      </c>
      <c r="AX829" t="str">
        <f t="shared" si="226"/>
        <v/>
      </c>
      <c r="AY829" t="str">
        <f t="shared" si="226"/>
        <v/>
      </c>
      <c r="BA829">
        <v>829</v>
      </c>
      <c r="BB829">
        <f t="shared" si="223"/>
        <v>104</v>
      </c>
    </row>
    <row r="830" spans="1:54">
      <c r="A830" s="77"/>
      <c r="E830" s="78"/>
      <c r="F830" s="78"/>
      <c r="G830" t="str" cm="1">
        <f t="array" aca="1" ref="G830" ca="1">IFERROR(IF(INDIRECT("'"&amp;B830&amp;"'!Z"&amp;MATCH(INT(BA830/8)+1,INDIRECT("'"&amp;B830&amp;"'!B4:B15"),0)+3)=1,15,IF(INDIRECT("'"&amp;B830&amp;"'!X"&amp;MATCH(INT(BA830/8)+1,INDIRECT("'"&amp;B830&amp;"'!B4:B15"),0)+3)=1,10,IF(INDIRECT("'"&amp;B830&amp;"'!V"&amp;MATCH(INT(BA830/8)+1,INDIRECT("'"&amp;B830&amp;"'!B4:B15"),0)+3)=1,6,IF(INDIRECT("'"&amp;B830&amp;"'!V"&amp;MATCH(INT(BA830/8)+1,INDIRECT("'"&amp;B830&amp;"'!B4:B15"),0)+3)=1,4,0)))),"")</f>
        <v/>
      </c>
      <c r="H830" t="str" cm="1">
        <f t="array" aca="1" ref="H830" ca="1">IFERROR(IFERROR(INDIRECT("'"&amp;B830&amp;"'!AE"&amp;MATCH(INT(BA830/8)+1,INDIRECT("'"&amp;B830&amp;"'!B4:B15"),0)+3),0)-G830,"")</f>
        <v/>
      </c>
      <c r="I830" t="e">
        <f ca="1">H829+H830+H831</f>
        <v>#VALUE!</v>
      </c>
      <c r="J830" t="str">
        <f ca="1">IFERROR(ABS(SUM(I830,-F830,-E830))+ABS(SUM(IF(D830="Traversal",15,IF(D830="High",10,IF(D830="Mid",6,IF(D830="Low",4,0))))-G830)),"")</f>
        <v/>
      </c>
      <c r="K830" t="str" cm="1">
        <f t="array" aca="1" ref="K830" ca="1">IFERROR(INDIRECT("'"&amp;B830&amp;"'!AG"&amp;MATCH(INT(BA830/8)+1,INDIRECT("'"&amp;B830&amp;"'!B4:B15"),0)+3),"")</f>
        <v/>
      </c>
      <c r="M830" t="str">
        <f t="shared" ca="1" si="225"/>
        <v/>
      </c>
      <c r="N830" t="str">
        <f t="shared" si="225"/>
        <v/>
      </c>
      <c r="O830" t="str">
        <f t="shared" si="225"/>
        <v/>
      </c>
      <c r="P830" t="str">
        <f t="shared" si="225"/>
        <v/>
      </c>
      <c r="Q830" t="str">
        <f t="shared" si="225"/>
        <v/>
      </c>
      <c r="R830" t="str">
        <f t="shared" si="225"/>
        <v/>
      </c>
      <c r="S830" t="str">
        <f t="shared" si="225"/>
        <v/>
      </c>
      <c r="T830" t="str">
        <f t="shared" si="225"/>
        <v/>
      </c>
      <c r="U830" t="str">
        <f t="shared" si="225"/>
        <v/>
      </c>
      <c r="V830" t="str">
        <f t="shared" si="225"/>
        <v/>
      </c>
      <c r="W830" t="str">
        <f t="shared" si="225"/>
        <v/>
      </c>
      <c r="X830" t="str">
        <f t="shared" si="225"/>
        <v/>
      </c>
      <c r="Y830" t="str">
        <f t="shared" si="225"/>
        <v/>
      </c>
      <c r="Z830" t="str">
        <f t="shared" si="225"/>
        <v/>
      </c>
      <c r="AA830" t="str">
        <f t="shared" si="225"/>
        <v/>
      </c>
      <c r="AB830" t="str">
        <f t="shared" si="225"/>
        <v/>
      </c>
      <c r="AC830" t="str">
        <f t="shared" si="224"/>
        <v/>
      </c>
      <c r="AD830" t="str">
        <f t="shared" si="224"/>
        <v/>
      </c>
      <c r="AE830" t="str">
        <f t="shared" si="224"/>
        <v/>
      </c>
      <c r="AF830" t="str">
        <f t="shared" si="224"/>
        <v/>
      </c>
      <c r="AG830" t="str">
        <f t="shared" si="224"/>
        <v/>
      </c>
      <c r="AH830" t="str">
        <f t="shared" si="224"/>
        <v/>
      </c>
      <c r="AI830" t="str">
        <f t="shared" si="224"/>
        <v/>
      </c>
      <c r="AJ830" t="str">
        <f t="shared" si="224"/>
        <v/>
      </c>
      <c r="AK830" t="str">
        <f t="shared" si="224"/>
        <v/>
      </c>
      <c r="AL830" t="str">
        <f t="shared" si="224"/>
        <v/>
      </c>
      <c r="AM830" t="str">
        <f t="shared" si="224"/>
        <v/>
      </c>
      <c r="AN830" t="str">
        <f t="shared" si="224"/>
        <v/>
      </c>
      <c r="AO830" t="str">
        <f t="shared" si="224"/>
        <v/>
      </c>
      <c r="AP830" t="str">
        <f t="shared" si="224"/>
        <v/>
      </c>
      <c r="AQ830" t="str">
        <f t="shared" si="224"/>
        <v/>
      </c>
      <c r="AR830" t="str">
        <f t="shared" si="226"/>
        <v/>
      </c>
      <c r="AS830" t="str">
        <f t="shared" si="226"/>
        <v/>
      </c>
      <c r="AT830" t="str">
        <f t="shared" si="226"/>
        <v/>
      </c>
      <c r="AU830" t="str">
        <f t="shared" si="226"/>
        <v/>
      </c>
      <c r="AV830" t="str">
        <f t="shared" si="226"/>
        <v/>
      </c>
      <c r="AW830" t="str">
        <f t="shared" si="226"/>
        <v/>
      </c>
      <c r="AX830" t="str">
        <f t="shared" si="226"/>
        <v/>
      </c>
      <c r="AY830" t="str">
        <f t="shared" si="226"/>
        <v/>
      </c>
      <c r="BA830">
        <v>830</v>
      </c>
      <c r="BB830">
        <f t="shared" si="223"/>
        <v>104</v>
      </c>
    </row>
    <row r="831" spans="1:54">
      <c r="A831" s="77"/>
      <c r="E831" s="78"/>
      <c r="F831" s="78"/>
      <c r="G831" t="str" cm="1">
        <f t="array" aca="1" ref="G831" ca="1">IFERROR(IF(INDIRECT("'"&amp;B831&amp;"'!Z"&amp;MATCH(INT(BA831/8)+1,INDIRECT("'"&amp;B831&amp;"'!B4:B15"),0)+3)=1,15,IF(INDIRECT("'"&amp;B831&amp;"'!X"&amp;MATCH(INT(BA831/8)+1,INDIRECT("'"&amp;B831&amp;"'!B4:B15"),0)+3)=1,10,IF(INDIRECT("'"&amp;B831&amp;"'!V"&amp;MATCH(INT(BA831/8)+1,INDIRECT("'"&amp;B831&amp;"'!B4:B15"),0)+3)=1,6,IF(INDIRECT("'"&amp;B831&amp;"'!V"&amp;MATCH(INT(BA831/8)+1,INDIRECT("'"&amp;B831&amp;"'!B4:B15"),0)+3)=1,4,0)))),"")</f>
        <v/>
      </c>
      <c r="H831" t="str" cm="1">
        <f t="array" aca="1" ref="H831" ca="1">IFERROR(IFERROR(INDIRECT("'"&amp;B831&amp;"'!AE"&amp;MATCH(INT(BA831/8)+1,INDIRECT("'"&amp;B831&amp;"'!B4:B15"),0)+3),0)-G831,"")</f>
        <v/>
      </c>
      <c r="I831" t="e">
        <f ca="1">H829+H830+H831</f>
        <v>#VALUE!</v>
      </c>
      <c r="J831" t="str">
        <f ca="1">IFERROR(ABS(SUM(I831,-F830,-E830))+ABS(SUM(IF(D831="Traversal",15,IF(D831="High",10,IF(D831="Mid",6,IF(D831="Low",4,0))))-G831)),"")</f>
        <v/>
      </c>
      <c r="K831" t="str" cm="1">
        <f t="array" aca="1" ref="K831" ca="1">IFERROR(INDIRECT("'"&amp;B831&amp;"'!AG"&amp;MATCH(INT(BA831/8)+1,INDIRECT("'"&amp;B831&amp;"'!B4:B15"),0)+3),"")</f>
        <v/>
      </c>
      <c r="M831" t="str">
        <f t="shared" ca="1" si="225"/>
        <v/>
      </c>
      <c r="N831" t="str">
        <f t="shared" si="225"/>
        <v/>
      </c>
      <c r="O831" t="str">
        <f t="shared" si="225"/>
        <v/>
      </c>
      <c r="P831" t="str">
        <f t="shared" si="225"/>
        <v/>
      </c>
      <c r="Q831" t="str">
        <f t="shared" si="225"/>
        <v/>
      </c>
      <c r="R831" t="str">
        <f t="shared" si="225"/>
        <v/>
      </c>
      <c r="S831" t="str">
        <f t="shared" si="225"/>
        <v/>
      </c>
      <c r="T831" t="str">
        <f t="shared" si="225"/>
        <v/>
      </c>
      <c r="U831" t="str">
        <f t="shared" si="225"/>
        <v/>
      </c>
      <c r="V831" t="str">
        <f t="shared" si="225"/>
        <v/>
      </c>
      <c r="W831" t="str">
        <f t="shared" si="225"/>
        <v/>
      </c>
      <c r="X831" t="str">
        <f t="shared" si="225"/>
        <v/>
      </c>
      <c r="Y831" t="str">
        <f t="shared" si="225"/>
        <v/>
      </c>
      <c r="Z831" t="str">
        <f t="shared" si="225"/>
        <v/>
      </c>
      <c r="AA831" t="str">
        <f t="shared" si="225"/>
        <v/>
      </c>
      <c r="AB831" t="str">
        <f t="shared" si="225"/>
        <v/>
      </c>
      <c r="AC831" t="str">
        <f t="shared" si="224"/>
        <v/>
      </c>
      <c r="AD831" t="str">
        <f t="shared" si="224"/>
        <v/>
      </c>
      <c r="AE831" t="str">
        <f t="shared" si="224"/>
        <v/>
      </c>
      <c r="AF831" t="str">
        <f t="shared" si="224"/>
        <v/>
      </c>
      <c r="AG831" t="str">
        <f t="shared" si="224"/>
        <v/>
      </c>
      <c r="AH831" t="str">
        <f t="shared" si="224"/>
        <v/>
      </c>
      <c r="AI831" t="str">
        <f t="shared" si="224"/>
        <v/>
      </c>
      <c r="AJ831" t="str">
        <f t="shared" si="224"/>
        <v/>
      </c>
      <c r="AK831" t="str">
        <f t="shared" si="224"/>
        <v/>
      </c>
      <c r="AL831" t="str">
        <f t="shared" si="224"/>
        <v/>
      </c>
      <c r="AM831" t="str">
        <f t="shared" si="224"/>
        <v/>
      </c>
      <c r="AN831" t="str">
        <f t="shared" si="224"/>
        <v/>
      </c>
      <c r="AO831" t="str">
        <f t="shared" si="224"/>
        <v/>
      </c>
      <c r="AP831" t="str">
        <f t="shared" si="224"/>
        <v/>
      </c>
      <c r="AQ831" t="str">
        <f t="shared" si="224"/>
        <v/>
      </c>
      <c r="AR831" t="str">
        <f t="shared" si="226"/>
        <v/>
      </c>
      <c r="AS831" t="str">
        <f t="shared" si="226"/>
        <v/>
      </c>
      <c r="AT831" t="str">
        <f t="shared" si="226"/>
        <v/>
      </c>
      <c r="AU831" t="str">
        <f t="shared" si="226"/>
        <v/>
      </c>
      <c r="AV831" t="str">
        <f t="shared" si="226"/>
        <v/>
      </c>
      <c r="AW831" t="str">
        <f t="shared" si="226"/>
        <v/>
      </c>
      <c r="AX831" t="str">
        <f t="shared" si="226"/>
        <v/>
      </c>
      <c r="AY831" t="str">
        <f t="shared" si="226"/>
        <v/>
      </c>
      <c r="BA831">
        <v>831</v>
      </c>
      <c r="BB831">
        <f t="shared" si="223"/>
        <v>104</v>
      </c>
    </row>
    <row r="832" spans="1:54">
      <c r="A832" s="77"/>
      <c r="E832" s="78"/>
      <c r="F832" s="78"/>
      <c r="G832" t="str" cm="1">
        <f t="array" aca="1" ref="G832" ca="1">IFERROR(IF(INDIRECT("'"&amp;B832&amp;"'!Z"&amp;MATCH(INT(BA832/8)+1,INDIRECT("'"&amp;B832&amp;"'!B4:B15"),0)+3)=1,15,IF(INDIRECT("'"&amp;B832&amp;"'!X"&amp;MATCH(INT(BA832/8)+1,INDIRECT("'"&amp;B832&amp;"'!B4:B15"),0)+3)=1,10,IF(INDIRECT("'"&amp;B832&amp;"'!V"&amp;MATCH(INT(BA832/8)+1,INDIRECT("'"&amp;B832&amp;"'!B4:B15"),0)+3)=1,6,IF(INDIRECT("'"&amp;B832&amp;"'!V"&amp;MATCH(INT(BA832/8)+1,INDIRECT("'"&amp;B832&amp;"'!B4:B15"),0)+3)=1,4,0)))),"")</f>
        <v/>
      </c>
      <c r="H832" t="str" cm="1">
        <f t="array" aca="1" ref="H832" ca="1">IFERROR(IFERROR(INDIRECT("'"&amp;B832&amp;"'!AE"&amp;MATCH(INT(BA832/8)+1,INDIRECT("'"&amp;B832&amp;"'!B4:B15"),0)+3),0)-G832,"")</f>
        <v/>
      </c>
      <c r="K832" t="str" cm="1">
        <f t="array" aca="1" ref="K832" ca="1">IFERROR(INDIRECT("'"&amp;B832&amp;"'!AG"&amp;MATCH(INT(BA832/8)+1,INDIRECT("'"&amp;B832&amp;"'!B4:B15"),0)+3),"")</f>
        <v/>
      </c>
      <c r="M832" t="str">
        <f t="shared" ca="1" si="225"/>
        <v/>
      </c>
      <c r="N832" t="str">
        <f t="shared" si="225"/>
        <v/>
      </c>
      <c r="O832" t="str">
        <f t="shared" si="225"/>
        <v/>
      </c>
      <c r="P832" t="str">
        <f t="shared" si="225"/>
        <v/>
      </c>
      <c r="Q832" t="str">
        <f t="shared" si="225"/>
        <v/>
      </c>
      <c r="R832" t="str">
        <f t="shared" si="225"/>
        <v/>
      </c>
      <c r="S832" t="str">
        <f t="shared" si="225"/>
        <v/>
      </c>
      <c r="T832" t="str">
        <f t="shared" si="225"/>
        <v/>
      </c>
      <c r="U832" t="str">
        <f t="shared" si="225"/>
        <v/>
      </c>
      <c r="V832" t="str">
        <f t="shared" si="225"/>
        <v/>
      </c>
      <c r="W832" t="str">
        <f t="shared" si="225"/>
        <v/>
      </c>
      <c r="X832" t="str">
        <f t="shared" si="225"/>
        <v/>
      </c>
      <c r="Y832" t="str">
        <f t="shared" si="225"/>
        <v/>
      </c>
      <c r="Z832" t="str">
        <f t="shared" si="225"/>
        <v/>
      </c>
      <c r="AA832" t="str">
        <f t="shared" si="225"/>
        <v/>
      </c>
      <c r="AB832" t="str">
        <f t="shared" si="225"/>
        <v/>
      </c>
      <c r="AC832" t="str">
        <f t="shared" si="224"/>
        <v/>
      </c>
      <c r="AD832" t="str">
        <f t="shared" si="224"/>
        <v/>
      </c>
      <c r="AE832" t="str">
        <f t="shared" si="224"/>
        <v/>
      </c>
      <c r="AF832" t="str">
        <f t="shared" si="224"/>
        <v/>
      </c>
      <c r="AG832" t="str">
        <f t="shared" si="224"/>
        <v/>
      </c>
      <c r="AH832" t="str">
        <f t="shared" si="224"/>
        <v/>
      </c>
      <c r="AI832" t="str">
        <f t="shared" si="224"/>
        <v/>
      </c>
      <c r="AJ832" t="str">
        <f t="shared" si="224"/>
        <v/>
      </c>
      <c r="AK832" t="str">
        <f t="shared" si="224"/>
        <v/>
      </c>
      <c r="AL832" t="str">
        <f t="shared" si="224"/>
        <v/>
      </c>
      <c r="AM832" t="str">
        <f t="shared" si="224"/>
        <v/>
      </c>
      <c r="AN832" t="str">
        <f t="shared" si="224"/>
        <v/>
      </c>
      <c r="AO832" t="str">
        <f t="shared" si="224"/>
        <v/>
      </c>
      <c r="AP832" t="str">
        <f t="shared" si="224"/>
        <v/>
      </c>
      <c r="AQ832" t="str">
        <f t="shared" si="224"/>
        <v/>
      </c>
      <c r="AR832" t="str">
        <f t="shared" si="226"/>
        <v/>
      </c>
      <c r="AS832" t="str">
        <f t="shared" si="226"/>
        <v/>
      </c>
      <c r="AT832" t="str">
        <f t="shared" si="226"/>
        <v/>
      </c>
      <c r="AU832" t="str">
        <f t="shared" si="226"/>
        <v/>
      </c>
      <c r="AV832" t="str">
        <f t="shared" si="226"/>
        <v/>
      </c>
      <c r="AW832" t="str">
        <f t="shared" si="226"/>
        <v/>
      </c>
      <c r="AX832" t="str">
        <f t="shared" si="226"/>
        <v/>
      </c>
      <c r="AY832" t="str">
        <f t="shared" si="226"/>
        <v/>
      </c>
      <c r="BA832">
        <v>832</v>
      </c>
      <c r="BB832">
        <f t="shared" si="223"/>
        <v>105</v>
      </c>
    </row>
    <row r="833" spans="1:54">
      <c r="A833" s="77"/>
      <c r="E833" s="78"/>
      <c r="F833" s="78"/>
      <c r="G833" t="str" cm="1">
        <f t="array" aca="1" ref="G833" ca="1">IFERROR(IF(INDIRECT("'"&amp;B833&amp;"'!Z"&amp;MATCH(INT(BA833/8)+1,INDIRECT("'"&amp;B833&amp;"'!B4:B15"),0)+3)=1,15,IF(INDIRECT("'"&amp;B833&amp;"'!X"&amp;MATCH(INT(BA833/8)+1,INDIRECT("'"&amp;B833&amp;"'!B4:B15"),0)+3)=1,10,IF(INDIRECT("'"&amp;B833&amp;"'!V"&amp;MATCH(INT(BA833/8)+1,INDIRECT("'"&amp;B833&amp;"'!B4:B15"),0)+3)=1,6,IF(INDIRECT("'"&amp;B833&amp;"'!V"&amp;MATCH(INT(BA833/8)+1,INDIRECT("'"&amp;B833&amp;"'!B4:B15"),0)+3)=1,4,0)))),"")</f>
        <v/>
      </c>
      <c r="H833" t="str" cm="1">
        <f t="array" aca="1" ref="H833" ca="1">IFERROR(IFERROR(INDIRECT("'"&amp;B833&amp;"'!AE"&amp;MATCH(INT(BA833/8)+1,INDIRECT("'"&amp;B833&amp;"'!B4:B15"),0)+3),0)-G833,"")</f>
        <v/>
      </c>
      <c r="K833" t="str" cm="1">
        <f t="array" aca="1" ref="K833" ca="1">IFERROR(INDIRECT("'"&amp;B833&amp;"'!AG"&amp;MATCH(INT(BA833/8)+1,INDIRECT("'"&amp;B833&amp;"'!B4:B15"),0)+3),"")</f>
        <v/>
      </c>
      <c r="M833" t="str">
        <f t="shared" ca="1" si="225"/>
        <v/>
      </c>
      <c r="N833" t="str">
        <f t="shared" si="225"/>
        <v/>
      </c>
      <c r="O833" t="str">
        <f t="shared" si="225"/>
        <v/>
      </c>
      <c r="P833" t="str">
        <f t="shared" si="225"/>
        <v/>
      </c>
      <c r="Q833" t="str">
        <f t="shared" si="225"/>
        <v/>
      </c>
      <c r="R833" t="str">
        <f t="shared" si="225"/>
        <v/>
      </c>
      <c r="S833" t="str">
        <f t="shared" si="225"/>
        <v/>
      </c>
      <c r="T833" t="str">
        <f t="shared" si="225"/>
        <v/>
      </c>
      <c r="U833" t="str">
        <f t="shared" si="225"/>
        <v/>
      </c>
      <c r="V833" t="str">
        <f t="shared" si="225"/>
        <v/>
      </c>
      <c r="W833" t="str">
        <f t="shared" si="225"/>
        <v/>
      </c>
      <c r="X833" t="str">
        <f t="shared" si="225"/>
        <v/>
      </c>
      <c r="Y833" t="str">
        <f t="shared" si="225"/>
        <v/>
      </c>
      <c r="Z833" t="str">
        <f t="shared" si="225"/>
        <v/>
      </c>
      <c r="AA833" t="str">
        <f t="shared" si="225"/>
        <v/>
      </c>
      <c r="AB833" t="str">
        <f t="shared" si="225"/>
        <v/>
      </c>
      <c r="AC833" t="str">
        <f t="shared" si="224"/>
        <v/>
      </c>
      <c r="AD833" t="str">
        <f t="shared" si="224"/>
        <v/>
      </c>
      <c r="AE833" t="str">
        <f t="shared" si="224"/>
        <v/>
      </c>
      <c r="AF833" t="str">
        <f t="shared" si="224"/>
        <v/>
      </c>
      <c r="AG833" t="str">
        <f t="shared" si="224"/>
        <v/>
      </c>
      <c r="AH833" t="str">
        <f t="shared" si="224"/>
        <v/>
      </c>
      <c r="AI833" t="str">
        <f t="shared" si="224"/>
        <v/>
      </c>
      <c r="AJ833" t="str">
        <f t="shared" si="224"/>
        <v/>
      </c>
      <c r="AK833" t="str">
        <f t="shared" si="224"/>
        <v/>
      </c>
      <c r="AL833" t="str">
        <f t="shared" si="224"/>
        <v/>
      </c>
      <c r="AM833" t="str">
        <f t="shared" si="224"/>
        <v/>
      </c>
      <c r="AN833" t="str">
        <f t="shared" si="224"/>
        <v/>
      </c>
      <c r="AO833" t="str">
        <f t="shared" si="224"/>
        <v/>
      </c>
      <c r="AP833" t="str">
        <f t="shared" si="224"/>
        <v/>
      </c>
      <c r="AQ833" t="str">
        <f t="shared" si="224"/>
        <v/>
      </c>
      <c r="AR833" t="str">
        <f t="shared" si="226"/>
        <v/>
      </c>
      <c r="AS833" t="str">
        <f t="shared" si="226"/>
        <v/>
      </c>
      <c r="AT833" t="str">
        <f t="shared" si="226"/>
        <v/>
      </c>
      <c r="AU833" t="str">
        <f t="shared" si="226"/>
        <v/>
      </c>
      <c r="AV833" t="str">
        <f t="shared" si="226"/>
        <v/>
      </c>
      <c r="AW833" t="str">
        <f t="shared" si="226"/>
        <v/>
      </c>
      <c r="AX833" t="str">
        <f t="shared" si="226"/>
        <v/>
      </c>
      <c r="AY833" t="str">
        <f t="shared" si="226"/>
        <v/>
      </c>
      <c r="BA833">
        <v>833</v>
      </c>
      <c r="BB833">
        <f t="shared" si="223"/>
        <v>105</v>
      </c>
    </row>
    <row r="834" spans="1:54">
      <c r="A834" s="77"/>
      <c r="E834" s="78"/>
      <c r="F834" s="78"/>
      <c r="G834" t="str" cm="1">
        <f t="array" aca="1" ref="G834" ca="1">IFERROR(IF(INDIRECT("'"&amp;B834&amp;"'!Z"&amp;MATCH(INT(BA834/8)+1,INDIRECT("'"&amp;B834&amp;"'!B4:B15"),0)+3)=1,15,IF(INDIRECT("'"&amp;B834&amp;"'!X"&amp;MATCH(INT(BA834/8)+1,INDIRECT("'"&amp;B834&amp;"'!B4:B15"),0)+3)=1,10,IF(INDIRECT("'"&amp;B834&amp;"'!V"&amp;MATCH(INT(BA834/8)+1,INDIRECT("'"&amp;B834&amp;"'!B4:B15"),0)+3)=1,6,IF(INDIRECT("'"&amp;B834&amp;"'!V"&amp;MATCH(INT(BA834/8)+1,INDIRECT("'"&amp;B834&amp;"'!B4:B15"),0)+3)=1,4,0)))),"")</f>
        <v/>
      </c>
      <c r="H834" t="str" cm="1">
        <f t="array" aca="1" ref="H834" ca="1">IFERROR(IFERROR(INDIRECT("'"&amp;B834&amp;"'!AE"&amp;MATCH(INT(BA834/8)+1,INDIRECT("'"&amp;B834&amp;"'!B4:B15"),0)+3),0)-G834,"")</f>
        <v/>
      </c>
      <c r="I834" t="e">
        <f ca="1">H834+H835+H836</f>
        <v>#VALUE!</v>
      </c>
      <c r="J834" t="str">
        <f ca="1">IFERROR(ABS(SUM(I834,-F835,-E835))+ABS(SUM(IF(D834="Traversal",15,IF(D834="High",10,IF(D834="Mid",6,IF(D834="Low",4,0))))-G834)),"")</f>
        <v/>
      </c>
      <c r="K834" t="str" cm="1">
        <f t="array" aca="1" ref="K834" ca="1">IFERROR(INDIRECT("'"&amp;B834&amp;"'!AG"&amp;MATCH(INT(BA834/8)+1,INDIRECT("'"&amp;B834&amp;"'!B4:B15"),0)+3),"")</f>
        <v/>
      </c>
      <c r="M834" t="str">
        <f t="shared" ca="1" si="225"/>
        <v/>
      </c>
      <c r="N834" t="str">
        <f t="shared" si="225"/>
        <v/>
      </c>
      <c r="O834" t="str">
        <f t="shared" si="225"/>
        <v/>
      </c>
      <c r="P834" t="str">
        <f t="shared" si="225"/>
        <v/>
      </c>
      <c r="Q834" t="str">
        <f t="shared" si="225"/>
        <v/>
      </c>
      <c r="R834" t="str">
        <f t="shared" si="225"/>
        <v/>
      </c>
      <c r="S834" t="str">
        <f t="shared" si="225"/>
        <v/>
      </c>
      <c r="T834" t="str">
        <f t="shared" si="225"/>
        <v/>
      </c>
      <c r="U834" t="str">
        <f t="shared" si="225"/>
        <v/>
      </c>
      <c r="V834" t="str">
        <f t="shared" si="225"/>
        <v/>
      </c>
      <c r="W834" t="str">
        <f t="shared" si="225"/>
        <v/>
      </c>
      <c r="X834" t="str">
        <f t="shared" si="225"/>
        <v/>
      </c>
      <c r="Y834" t="str">
        <f t="shared" si="225"/>
        <v/>
      </c>
      <c r="Z834" t="str">
        <f t="shared" si="225"/>
        <v/>
      </c>
      <c r="AA834" t="str">
        <f t="shared" si="225"/>
        <v/>
      </c>
      <c r="AB834" t="str">
        <f t="shared" si="225"/>
        <v/>
      </c>
      <c r="AC834" t="str">
        <f t="shared" si="224"/>
        <v/>
      </c>
      <c r="AD834" t="str">
        <f t="shared" si="224"/>
        <v/>
      </c>
      <c r="AE834" t="str">
        <f t="shared" si="224"/>
        <v/>
      </c>
      <c r="AF834" t="str">
        <f t="shared" si="224"/>
        <v/>
      </c>
      <c r="AG834" t="str">
        <f t="shared" si="224"/>
        <v/>
      </c>
      <c r="AH834" t="str">
        <f t="shared" si="224"/>
        <v/>
      </c>
      <c r="AI834" t="str">
        <f t="shared" si="224"/>
        <v/>
      </c>
      <c r="AJ834" t="str">
        <f t="shared" si="224"/>
        <v/>
      </c>
      <c r="AK834" t="str">
        <f t="shared" si="224"/>
        <v/>
      </c>
      <c r="AL834" t="str">
        <f t="shared" si="224"/>
        <v/>
      </c>
      <c r="AM834" t="str">
        <f t="shared" si="224"/>
        <v/>
      </c>
      <c r="AN834" t="str">
        <f t="shared" si="224"/>
        <v/>
      </c>
      <c r="AO834" t="str">
        <f t="shared" si="224"/>
        <v/>
      </c>
      <c r="AP834" t="str">
        <f t="shared" si="224"/>
        <v/>
      </c>
      <c r="AQ834" t="str">
        <f t="shared" si="224"/>
        <v/>
      </c>
      <c r="AR834" t="str">
        <f t="shared" si="226"/>
        <v/>
      </c>
      <c r="AS834" t="str">
        <f t="shared" si="226"/>
        <v/>
      </c>
      <c r="AT834" t="str">
        <f t="shared" si="226"/>
        <v/>
      </c>
      <c r="AU834" t="str">
        <f t="shared" si="226"/>
        <v/>
      </c>
      <c r="AV834" t="str">
        <f t="shared" si="226"/>
        <v/>
      </c>
      <c r="AW834" t="str">
        <f t="shared" si="226"/>
        <v/>
      </c>
      <c r="AX834" t="str">
        <f t="shared" si="226"/>
        <v/>
      </c>
      <c r="AY834" t="str">
        <f t="shared" si="226"/>
        <v/>
      </c>
      <c r="BA834">
        <v>834</v>
      </c>
      <c r="BB834">
        <f t="shared" si="223"/>
        <v>105</v>
      </c>
    </row>
    <row r="835" spans="1:54">
      <c r="A835" s="77"/>
      <c r="E835" s="78"/>
      <c r="F835" s="78"/>
      <c r="G835" t="str" cm="1">
        <f t="array" aca="1" ref="G835" ca="1">IFERROR(IF(INDIRECT("'"&amp;B835&amp;"'!Z"&amp;MATCH(INT(BA835/8)+1,INDIRECT("'"&amp;B835&amp;"'!B4:B15"),0)+3)=1,15,IF(INDIRECT("'"&amp;B835&amp;"'!X"&amp;MATCH(INT(BA835/8)+1,INDIRECT("'"&amp;B835&amp;"'!B4:B15"),0)+3)=1,10,IF(INDIRECT("'"&amp;B835&amp;"'!V"&amp;MATCH(INT(BA835/8)+1,INDIRECT("'"&amp;B835&amp;"'!B4:B15"),0)+3)=1,6,IF(INDIRECT("'"&amp;B835&amp;"'!V"&amp;MATCH(INT(BA835/8)+1,INDIRECT("'"&amp;B835&amp;"'!B4:B15"),0)+3)=1,4,0)))),"")</f>
        <v/>
      </c>
      <c r="H835" t="str" cm="1">
        <f t="array" aca="1" ref="H835" ca="1">IFERROR(IFERROR(INDIRECT("'"&amp;B835&amp;"'!AE"&amp;MATCH(INT(BA835/8)+1,INDIRECT("'"&amp;B835&amp;"'!B4:B15"),0)+3),0)-G835,"")</f>
        <v/>
      </c>
      <c r="I835" t="e">
        <f ca="1">H834+H835+H836</f>
        <v>#VALUE!</v>
      </c>
      <c r="J835" t="str">
        <f ca="1">IFERROR(ABS(SUM(I835,-F835,-E835))+ABS(SUM(IF(D835="Traversal",15,IF(D835="High",10,IF(D835="Mid",6,IF(D835="Low",4,0))))-G835)),"")</f>
        <v/>
      </c>
      <c r="K835" t="str" cm="1">
        <f t="array" aca="1" ref="K835" ca="1">IFERROR(INDIRECT("'"&amp;B835&amp;"'!AG"&amp;MATCH(INT(BA835/8)+1,INDIRECT("'"&amp;B835&amp;"'!B4:B15"),0)+3),"")</f>
        <v/>
      </c>
      <c r="M835" t="str">
        <f t="shared" ca="1" si="225"/>
        <v/>
      </c>
      <c r="N835" t="str">
        <f t="shared" si="225"/>
        <v/>
      </c>
      <c r="O835" t="str">
        <f t="shared" si="225"/>
        <v/>
      </c>
      <c r="P835" t="str">
        <f t="shared" si="225"/>
        <v/>
      </c>
      <c r="Q835" t="str">
        <f t="shared" si="225"/>
        <v/>
      </c>
      <c r="R835" t="str">
        <f t="shared" si="225"/>
        <v/>
      </c>
      <c r="S835" t="str">
        <f t="shared" si="225"/>
        <v/>
      </c>
      <c r="T835" t="str">
        <f t="shared" si="225"/>
        <v/>
      </c>
      <c r="U835" t="str">
        <f t="shared" si="225"/>
        <v/>
      </c>
      <c r="V835" t="str">
        <f t="shared" si="225"/>
        <v/>
      </c>
      <c r="W835" t="str">
        <f t="shared" si="225"/>
        <v/>
      </c>
      <c r="X835" t="str">
        <f t="shared" si="225"/>
        <v/>
      </c>
      <c r="Y835" t="str">
        <f t="shared" si="225"/>
        <v/>
      </c>
      <c r="Z835" t="str">
        <f t="shared" si="225"/>
        <v/>
      </c>
      <c r="AA835" t="str">
        <f t="shared" si="225"/>
        <v/>
      </c>
      <c r="AB835" t="str">
        <f t="shared" si="225"/>
        <v/>
      </c>
      <c r="AC835" t="str">
        <f t="shared" si="224"/>
        <v/>
      </c>
      <c r="AD835" t="str">
        <f t="shared" si="224"/>
        <v/>
      </c>
      <c r="AE835" t="str">
        <f t="shared" si="224"/>
        <v/>
      </c>
      <c r="AF835" t="str">
        <f t="shared" si="224"/>
        <v/>
      </c>
      <c r="AG835" t="str">
        <f t="shared" si="224"/>
        <v/>
      </c>
      <c r="AH835" t="str">
        <f t="shared" si="224"/>
        <v/>
      </c>
      <c r="AI835" t="str">
        <f t="shared" si="224"/>
        <v/>
      </c>
      <c r="AJ835" t="str">
        <f t="shared" si="224"/>
        <v/>
      </c>
      <c r="AK835" t="str">
        <f t="shared" si="224"/>
        <v/>
      </c>
      <c r="AL835" t="str">
        <f t="shared" si="224"/>
        <v/>
      </c>
      <c r="AM835" t="str">
        <f t="shared" si="224"/>
        <v/>
      </c>
      <c r="AN835" t="str">
        <f t="shared" si="224"/>
        <v/>
      </c>
      <c r="AO835" t="str">
        <f t="shared" si="224"/>
        <v/>
      </c>
      <c r="AP835" t="str">
        <f t="shared" si="224"/>
        <v/>
      </c>
      <c r="AQ835" t="str">
        <f t="shared" si="224"/>
        <v/>
      </c>
      <c r="AR835" t="str">
        <f t="shared" si="226"/>
        <v/>
      </c>
      <c r="AS835" t="str">
        <f t="shared" si="226"/>
        <v/>
      </c>
      <c r="AT835" t="str">
        <f t="shared" si="226"/>
        <v/>
      </c>
      <c r="AU835" t="str">
        <f t="shared" si="226"/>
        <v/>
      </c>
      <c r="AV835" t="str">
        <f t="shared" si="226"/>
        <v/>
      </c>
      <c r="AW835" t="str">
        <f t="shared" si="226"/>
        <v/>
      </c>
      <c r="AX835" t="str">
        <f t="shared" si="226"/>
        <v/>
      </c>
      <c r="AY835" t="str">
        <f t="shared" si="226"/>
        <v/>
      </c>
      <c r="BA835">
        <v>835</v>
      </c>
      <c r="BB835">
        <f t="shared" si="223"/>
        <v>105</v>
      </c>
    </row>
    <row r="836" spans="1:54">
      <c r="A836" s="77"/>
      <c r="E836" s="78"/>
      <c r="F836" s="78"/>
      <c r="G836" t="str" cm="1">
        <f t="array" aca="1" ref="G836" ca="1">IFERROR(IF(INDIRECT("'"&amp;B836&amp;"'!Z"&amp;MATCH(INT(BA836/8)+1,INDIRECT("'"&amp;B836&amp;"'!B4:B15"),0)+3)=1,15,IF(INDIRECT("'"&amp;B836&amp;"'!X"&amp;MATCH(INT(BA836/8)+1,INDIRECT("'"&amp;B836&amp;"'!B4:B15"),0)+3)=1,10,IF(INDIRECT("'"&amp;B836&amp;"'!V"&amp;MATCH(INT(BA836/8)+1,INDIRECT("'"&amp;B836&amp;"'!B4:B15"),0)+3)=1,6,IF(INDIRECT("'"&amp;B836&amp;"'!V"&amp;MATCH(INT(BA836/8)+1,INDIRECT("'"&amp;B836&amp;"'!B4:B15"),0)+3)=1,4,0)))),"")</f>
        <v/>
      </c>
      <c r="H836" t="str" cm="1">
        <f t="array" aca="1" ref="H836" ca="1">IFERROR(IFERROR(INDIRECT("'"&amp;B836&amp;"'!AE"&amp;MATCH(INT(BA836/8)+1,INDIRECT("'"&amp;B836&amp;"'!B4:B15"),0)+3),0)-G836,"")</f>
        <v/>
      </c>
      <c r="I836" t="e">
        <f ca="1">H834+H835+H836</f>
        <v>#VALUE!</v>
      </c>
      <c r="J836" t="str">
        <f ca="1">IFERROR(ABS(SUM(I836,-F835,-E835))+ABS(SUM(IF(D836="Traversal",15,IF(D836="High",10,IF(D836="Mid",6,IF(D836="Low",4,0))))-G836)),"")</f>
        <v/>
      </c>
      <c r="K836" t="str" cm="1">
        <f t="array" aca="1" ref="K836" ca="1">IFERROR(INDIRECT("'"&amp;B836&amp;"'!AG"&amp;MATCH(INT(BA836/8)+1,INDIRECT("'"&amp;B836&amp;"'!B4:B15"),0)+3),"")</f>
        <v/>
      </c>
      <c r="M836" t="str">
        <f t="shared" ca="1" si="225"/>
        <v/>
      </c>
      <c r="N836" t="str">
        <f t="shared" si="225"/>
        <v/>
      </c>
      <c r="O836" t="str">
        <f t="shared" si="225"/>
        <v/>
      </c>
      <c r="P836" t="str">
        <f t="shared" si="225"/>
        <v/>
      </c>
      <c r="Q836" t="str">
        <f t="shared" si="225"/>
        <v/>
      </c>
      <c r="R836" t="str">
        <f t="shared" si="225"/>
        <v/>
      </c>
      <c r="S836" t="str">
        <f t="shared" si="225"/>
        <v/>
      </c>
      <c r="T836" t="str">
        <f t="shared" si="225"/>
        <v/>
      </c>
      <c r="U836" t="str">
        <f t="shared" si="225"/>
        <v/>
      </c>
      <c r="V836" t="str">
        <f t="shared" si="225"/>
        <v/>
      </c>
      <c r="W836" t="str">
        <f t="shared" si="225"/>
        <v/>
      </c>
      <c r="X836" t="str">
        <f t="shared" si="225"/>
        <v/>
      </c>
      <c r="Y836" t="str">
        <f t="shared" si="225"/>
        <v/>
      </c>
      <c r="Z836" t="str">
        <f t="shared" si="225"/>
        <v/>
      </c>
      <c r="AA836" t="str">
        <f t="shared" si="225"/>
        <v/>
      </c>
      <c r="AB836" t="str">
        <f t="shared" si="225"/>
        <v/>
      </c>
      <c r="AC836" t="str">
        <f t="shared" si="224"/>
        <v/>
      </c>
      <c r="AD836" t="str">
        <f t="shared" si="224"/>
        <v/>
      </c>
      <c r="AE836" t="str">
        <f t="shared" si="224"/>
        <v/>
      </c>
      <c r="AF836" t="str">
        <f t="shared" si="224"/>
        <v/>
      </c>
      <c r="AG836" t="str">
        <f t="shared" si="224"/>
        <v/>
      </c>
      <c r="AH836" t="str">
        <f t="shared" si="224"/>
        <v/>
      </c>
      <c r="AI836" t="str">
        <f t="shared" si="224"/>
        <v/>
      </c>
      <c r="AJ836" t="str">
        <f t="shared" si="224"/>
        <v/>
      </c>
      <c r="AK836" t="str">
        <f t="shared" si="224"/>
        <v/>
      </c>
      <c r="AL836" t="str">
        <f t="shared" si="224"/>
        <v/>
      </c>
      <c r="AM836" t="str">
        <f t="shared" si="224"/>
        <v/>
      </c>
      <c r="AN836" t="str">
        <f t="shared" si="224"/>
        <v/>
      </c>
      <c r="AO836" t="str">
        <f t="shared" si="224"/>
        <v/>
      </c>
      <c r="AP836" t="str">
        <f t="shared" si="224"/>
        <v/>
      </c>
      <c r="AQ836" t="str">
        <f t="shared" si="224"/>
        <v/>
      </c>
      <c r="AR836" t="str">
        <f t="shared" si="226"/>
        <v/>
      </c>
      <c r="AS836" t="str">
        <f t="shared" si="226"/>
        <v/>
      </c>
      <c r="AT836" t="str">
        <f t="shared" si="226"/>
        <v/>
      </c>
      <c r="AU836" t="str">
        <f t="shared" si="226"/>
        <v/>
      </c>
      <c r="AV836" t="str">
        <f t="shared" si="226"/>
        <v/>
      </c>
      <c r="AW836" t="str">
        <f t="shared" si="226"/>
        <v/>
      </c>
      <c r="AX836" t="str">
        <f t="shared" si="226"/>
        <v/>
      </c>
      <c r="AY836" t="str">
        <f t="shared" si="226"/>
        <v/>
      </c>
      <c r="BA836">
        <v>836</v>
      </c>
      <c r="BB836">
        <f t="shared" si="223"/>
        <v>105</v>
      </c>
    </row>
    <row r="837" spans="1:54">
      <c r="A837" s="77"/>
      <c r="E837" s="78"/>
      <c r="F837" s="78"/>
      <c r="G837" t="str" cm="1">
        <f t="array" aca="1" ref="G837" ca="1">IFERROR(IF(INDIRECT("'"&amp;B837&amp;"'!Z"&amp;MATCH(INT(BA837/8)+1,INDIRECT("'"&amp;B837&amp;"'!B4:B15"),0)+3)=1,15,IF(INDIRECT("'"&amp;B837&amp;"'!X"&amp;MATCH(INT(BA837/8)+1,INDIRECT("'"&amp;B837&amp;"'!B4:B15"),0)+3)=1,10,IF(INDIRECT("'"&amp;B837&amp;"'!V"&amp;MATCH(INT(BA837/8)+1,INDIRECT("'"&amp;B837&amp;"'!B4:B15"),0)+3)=1,6,IF(INDIRECT("'"&amp;B837&amp;"'!V"&amp;MATCH(INT(BA837/8)+1,INDIRECT("'"&amp;B837&amp;"'!B4:B15"),0)+3)=1,4,0)))),"")</f>
        <v/>
      </c>
      <c r="H837" t="str" cm="1">
        <f t="array" aca="1" ref="H837" ca="1">IFERROR(IFERROR(INDIRECT("'"&amp;B837&amp;"'!AE"&amp;MATCH(INT(BA837/8)+1,INDIRECT("'"&amp;B837&amp;"'!B4:B15"),0)+3),0)-G837,"")</f>
        <v/>
      </c>
      <c r="I837" t="e">
        <f ca="1">H837+H838+H839</f>
        <v>#VALUE!</v>
      </c>
      <c r="J837" t="str">
        <f ca="1">IFERROR(ABS(SUM(I837,-F838,-E838))+ABS(SUM(IF(D837="Traversal",15,IF(D837="High",10,IF(D837="Mid",6,IF(D837="Low",4,0))))-G837)),"")</f>
        <v/>
      </c>
      <c r="K837" t="str" cm="1">
        <f t="array" aca="1" ref="K837" ca="1">IFERROR(INDIRECT("'"&amp;B837&amp;"'!AG"&amp;MATCH(INT(BA837/8)+1,INDIRECT("'"&amp;B837&amp;"'!B4:B15"),0)+3),"")</f>
        <v/>
      </c>
      <c r="M837" t="str">
        <f t="shared" ca="1" si="225"/>
        <v/>
      </c>
      <c r="N837" t="str">
        <f t="shared" si="225"/>
        <v/>
      </c>
      <c r="O837" t="str">
        <f t="shared" si="225"/>
        <v/>
      </c>
      <c r="P837" t="str">
        <f t="shared" si="225"/>
        <v/>
      </c>
      <c r="Q837" t="str">
        <f t="shared" si="225"/>
        <v/>
      </c>
      <c r="R837" t="str">
        <f t="shared" si="225"/>
        <v/>
      </c>
      <c r="S837" t="str">
        <f t="shared" si="225"/>
        <v/>
      </c>
      <c r="T837" t="str">
        <f t="shared" si="225"/>
        <v/>
      </c>
      <c r="U837" t="str">
        <f t="shared" si="225"/>
        <v/>
      </c>
      <c r="V837" t="str">
        <f t="shared" si="225"/>
        <v/>
      </c>
      <c r="W837" t="str">
        <f t="shared" si="225"/>
        <v/>
      </c>
      <c r="X837" t="str">
        <f t="shared" si="225"/>
        <v/>
      </c>
      <c r="Y837" t="str">
        <f t="shared" si="225"/>
        <v/>
      </c>
      <c r="Z837" t="str">
        <f t="shared" si="225"/>
        <v/>
      </c>
      <c r="AA837" t="str">
        <f t="shared" si="225"/>
        <v/>
      </c>
      <c r="AB837" t="str">
        <f t="shared" si="225"/>
        <v/>
      </c>
      <c r="AC837" t="str">
        <f t="shared" si="224"/>
        <v/>
      </c>
      <c r="AD837" t="str">
        <f t="shared" si="224"/>
        <v/>
      </c>
      <c r="AE837" t="str">
        <f t="shared" si="224"/>
        <v/>
      </c>
      <c r="AF837" t="str">
        <f t="shared" si="224"/>
        <v/>
      </c>
      <c r="AG837" t="str">
        <f t="shared" si="224"/>
        <v/>
      </c>
      <c r="AH837" t="str">
        <f t="shared" si="224"/>
        <v/>
      </c>
      <c r="AI837" t="str">
        <f t="shared" si="224"/>
        <v/>
      </c>
      <c r="AJ837" t="str">
        <f t="shared" si="224"/>
        <v/>
      </c>
      <c r="AK837" t="str">
        <f t="shared" si="224"/>
        <v/>
      </c>
      <c r="AL837" t="str">
        <f t="shared" si="224"/>
        <v/>
      </c>
      <c r="AM837" t="str">
        <f t="shared" si="224"/>
        <v/>
      </c>
      <c r="AN837" t="str">
        <f t="shared" si="224"/>
        <v/>
      </c>
      <c r="AO837" t="str">
        <f t="shared" si="224"/>
        <v/>
      </c>
      <c r="AP837" t="str">
        <f t="shared" si="224"/>
        <v/>
      </c>
      <c r="AQ837" t="str">
        <f t="shared" si="224"/>
        <v/>
      </c>
      <c r="AR837" t="str">
        <f t="shared" si="226"/>
        <v/>
      </c>
      <c r="AS837" t="str">
        <f t="shared" si="226"/>
        <v/>
      </c>
      <c r="AT837" t="str">
        <f t="shared" si="226"/>
        <v/>
      </c>
      <c r="AU837" t="str">
        <f t="shared" si="226"/>
        <v/>
      </c>
      <c r="AV837" t="str">
        <f t="shared" si="226"/>
        <v/>
      </c>
      <c r="AW837" t="str">
        <f t="shared" si="226"/>
        <v/>
      </c>
      <c r="AX837" t="str">
        <f t="shared" si="226"/>
        <v/>
      </c>
      <c r="AY837" t="str">
        <f t="shared" si="226"/>
        <v/>
      </c>
      <c r="BA837">
        <v>837</v>
      </c>
      <c r="BB837">
        <f t="shared" si="223"/>
        <v>105</v>
      </c>
    </row>
    <row r="838" spans="1:54">
      <c r="A838" s="77"/>
      <c r="E838" s="78"/>
      <c r="F838" s="78"/>
      <c r="G838" t="str" cm="1">
        <f t="array" aca="1" ref="G838" ca="1">IFERROR(IF(INDIRECT("'"&amp;B838&amp;"'!Z"&amp;MATCH(INT(BA838/8)+1,INDIRECT("'"&amp;B838&amp;"'!B4:B15"),0)+3)=1,15,IF(INDIRECT("'"&amp;B838&amp;"'!X"&amp;MATCH(INT(BA838/8)+1,INDIRECT("'"&amp;B838&amp;"'!B4:B15"),0)+3)=1,10,IF(INDIRECT("'"&amp;B838&amp;"'!V"&amp;MATCH(INT(BA838/8)+1,INDIRECT("'"&amp;B838&amp;"'!B4:B15"),0)+3)=1,6,IF(INDIRECT("'"&amp;B838&amp;"'!V"&amp;MATCH(INT(BA838/8)+1,INDIRECT("'"&amp;B838&amp;"'!B4:B15"),0)+3)=1,4,0)))),"")</f>
        <v/>
      </c>
      <c r="H838" t="str" cm="1">
        <f t="array" aca="1" ref="H838" ca="1">IFERROR(IFERROR(INDIRECT("'"&amp;B838&amp;"'!AE"&amp;MATCH(INT(BA838/8)+1,INDIRECT("'"&amp;B838&amp;"'!B4:B15"),0)+3),0)-G838,"")</f>
        <v/>
      </c>
      <c r="I838" t="e">
        <f ca="1">H837+H838+H839</f>
        <v>#VALUE!</v>
      </c>
      <c r="J838" t="str">
        <f ca="1">IFERROR(ABS(SUM(I838,-F838,-E838))+ABS(SUM(IF(D838="Traversal",15,IF(D838="High",10,IF(D838="Mid",6,IF(D838="Low",4,0))))-G838)),"")</f>
        <v/>
      </c>
      <c r="K838" t="str" cm="1">
        <f t="array" aca="1" ref="K838" ca="1">IFERROR(INDIRECT("'"&amp;B838&amp;"'!AG"&amp;MATCH(INT(BA838/8)+1,INDIRECT("'"&amp;B838&amp;"'!B4:B15"),0)+3),"")</f>
        <v/>
      </c>
      <c r="M838" t="str">
        <f t="shared" ca="1" si="225"/>
        <v/>
      </c>
      <c r="N838" t="str">
        <f t="shared" si="225"/>
        <v/>
      </c>
      <c r="O838" t="str">
        <f t="shared" si="225"/>
        <v/>
      </c>
      <c r="P838" t="str">
        <f t="shared" si="225"/>
        <v/>
      </c>
      <c r="Q838" t="str">
        <f t="shared" si="225"/>
        <v/>
      </c>
      <c r="R838" t="str">
        <f t="shared" si="225"/>
        <v/>
      </c>
      <c r="S838" t="str">
        <f t="shared" si="225"/>
        <v/>
      </c>
      <c r="T838" t="str">
        <f t="shared" si="225"/>
        <v/>
      </c>
      <c r="U838" t="str">
        <f t="shared" si="225"/>
        <v/>
      </c>
      <c r="V838" t="str">
        <f t="shared" si="225"/>
        <v/>
      </c>
      <c r="W838" t="str">
        <f t="shared" si="225"/>
        <v/>
      </c>
      <c r="X838" t="str">
        <f t="shared" si="225"/>
        <v/>
      </c>
      <c r="Y838" t="str">
        <f t="shared" si="225"/>
        <v/>
      </c>
      <c r="Z838" t="str">
        <f t="shared" si="225"/>
        <v/>
      </c>
      <c r="AA838" t="str">
        <f t="shared" si="225"/>
        <v/>
      </c>
      <c r="AB838" t="str">
        <f t="shared" si="225"/>
        <v/>
      </c>
      <c r="AC838" t="str">
        <f t="shared" si="224"/>
        <v/>
      </c>
      <c r="AD838" t="str">
        <f t="shared" si="224"/>
        <v/>
      </c>
      <c r="AE838" t="str">
        <f t="shared" si="224"/>
        <v/>
      </c>
      <c r="AF838" t="str">
        <f t="shared" si="224"/>
        <v/>
      </c>
      <c r="AG838" t="str">
        <f t="shared" si="224"/>
        <v/>
      </c>
      <c r="AH838" t="str">
        <f t="shared" si="224"/>
        <v/>
      </c>
      <c r="AI838" t="str">
        <f t="shared" si="224"/>
        <v/>
      </c>
      <c r="AJ838" t="str">
        <f t="shared" si="224"/>
        <v/>
      </c>
      <c r="AK838" t="str">
        <f t="shared" si="224"/>
        <v/>
      </c>
      <c r="AL838" t="str">
        <f t="shared" si="224"/>
        <v/>
      </c>
      <c r="AM838" t="str">
        <f t="shared" si="224"/>
        <v/>
      </c>
      <c r="AN838" t="str">
        <f t="shared" si="224"/>
        <v/>
      </c>
      <c r="AO838" t="str">
        <f t="shared" si="224"/>
        <v/>
      </c>
      <c r="AP838" t="str">
        <f t="shared" si="224"/>
        <v/>
      </c>
      <c r="AQ838" t="str">
        <f t="shared" si="224"/>
        <v/>
      </c>
      <c r="AR838" t="str">
        <f t="shared" si="226"/>
        <v/>
      </c>
      <c r="AS838" t="str">
        <f t="shared" si="226"/>
        <v/>
      </c>
      <c r="AT838" t="str">
        <f t="shared" si="226"/>
        <v/>
      </c>
      <c r="AU838" t="str">
        <f t="shared" si="226"/>
        <v/>
      </c>
      <c r="AV838" t="str">
        <f t="shared" si="226"/>
        <v/>
      </c>
      <c r="AW838" t="str">
        <f t="shared" si="226"/>
        <v/>
      </c>
      <c r="AX838" t="str">
        <f t="shared" si="226"/>
        <v/>
      </c>
      <c r="AY838" t="str">
        <f t="shared" si="226"/>
        <v/>
      </c>
      <c r="BA838">
        <v>838</v>
      </c>
      <c r="BB838">
        <f t="shared" si="223"/>
        <v>105</v>
      </c>
    </row>
    <row r="839" spans="1:54">
      <c r="A839" s="77"/>
      <c r="E839" s="78"/>
      <c r="F839" s="78"/>
      <c r="G839" t="str" cm="1">
        <f t="array" aca="1" ref="G839" ca="1">IFERROR(IF(INDIRECT("'"&amp;B839&amp;"'!Z"&amp;MATCH(INT(BA839/8)+1,INDIRECT("'"&amp;B839&amp;"'!B4:B15"),0)+3)=1,15,IF(INDIRECT("'"&amp;B839&amp;"'!X"&amp;MATCH(INT(BA839/8)+1,INDIRECT("'"&amp;B839&amp;"'!B4:B15"),0)+3)=1,10,IF(INDIRECT("'"&amp;B839&amp;"'!V"&amp;MATCH(INT(BA839/8)+1,INDIRECT("'"&amp;B839&amp;"'!B4:B15"),0)+3)=1,6,IF(INDIRECT("'"&amp;B839&amp;"'!V"&amp;MATCH(INT(BA839/8)+1,INDIRECT("'"&amp;B839&amp;"'!B4:B15"),0)+3)=1,4,0)))),"")</f>
        <v/>
      </c>
      <c r="H839" t="str" cm="1">
        <f t="array" aca="1" ref="H839" ca="1">IFERROR(IFERROR(INDIRECT("'"&amp;B839&amp;"'!AE"&amp;MATCH(INT(BA839/8)+1,INDIRECT("'"&amp;B839&amp;"'!B4:B15"),0)+3),0)-G839,"")</f>
        <v/>
      </c>
      <c r="I839" t="e">
        <f ca="1">H837+H838+H839</f>
        <v>#VALUE!</v>
      </c>
      <c r="J839" t="str">
        <f ca="1">IFERROR(ABS(SUM(I839,-F838,-E838))+ABS(SUM(IF(D839="Traversal",15,IF(D839="High",10,IF(D839="Mid",6,IF(D839="Low",4,0))))-G839)),"")</f>
        <v/>
      </c>
      <c r="K839" t="str" cm="1">
        <f t="array" aca="1" ref="K839" ca="1">IFERROR(INDIRECT("'"&amp;B839&amp;"'!AG"&amp;MATCH(INT(BA839/8)+1,INDIRECT("'"&amp;B839&amp;"'!B4:B15"),0)+3),"")</f>
        <v/>
      </c>
      <c r="M839" t="str">
        <f t="shared" ca="1" si="225"/>
        <v/>
      </c>
      <c r="N839" t="str">
        <f t="shared" si="225"/>
        <v/>
      </c>
      <c r="O839" t="str">
        <f t="shared" si="225"/>
        <v/>
      </c>
      <c r="P839" t="str">
        <f t="shared" si="225"/>
        <v/>
      </c>
      <c r="Q839" t="str">
        <f t="shared" si="225"/>
        <v/>
      </c>
      <c r="R839" t="str">
        <f t="shared" si="225"/>
        <v/>
      </c>
      <c r="S839" t="str">
        <f t="shared" si="225"/>
        <v/>
      </c>
      <c r="T839" t="str">
        <f t="shared" si="225"/>
        <v/>
      </c>
      <c r="U839" t="str">
        <f t="shared" si="225"/>
        <v/>
      </c>
      <c r="V839" t="str">
        <f t="shared" si="225"/>
        <v/>
      </c>
      <c r="W839" t="str">
        <f t="shared" si="225"/>
        <v/>
      </c>
      <c r="X839" t="str">
        <f t="shared" si="225"/>
        <v/>
      </c>
      <c r="Y839" t="str">
        <f t="shared" si="225"/>
        <v/>
      </c>
      <c r="Z839" t="str">
        <f t="shared" si="225"/>
        <v/>
      </c>
      <c r="AA839" t="str">
        <f t="shared" si="225"/>
        <v/>
      </c>
      <c r="AB839" t="str">
        <f t="shared" si="225"/>
        <v/>
      </c>
      <c r="AC839" t="str">
        <f t="shared" si="224"/>
        <v/>
      </c>
      <c r="AD839" t="str">
        <f t="shared" si="224"/>
        <v/>
      </c>
      <c r="AE839" t="str">
        <f t="shared" si="224"/>
        <v/>
      </c>
      <c r="AF839" t="str">
        <f t="shared" si="224"/>
        <v/>
      </c>
      <c r="AG839" t="str">
        <f t="shared" si="224"/>
        <v/>
      </c>
      <c r="AH839" t="str">
        <f t="shared" si="224"/>
        <v/>
      </c>
      <c r="AI839" t="str">
        <f t="shared" si="224"/>
        <v/>
      </c>
      <c r="AJ839" t="str">
        <f t="shared" si="224"/>
        <v/>
      </c>
      <c r="AK839" t="str">
        <f t="shared" si="224"/>
        <v/>
      </c>
      <c r="AL839" t="str">
        <f t="shared" si="224"/>
        <v/>
      </c>
      <c r="AM839" t="str">
        <f t="shared" si="224"/>
        <v/>
      </c>
      <c r="AN839" t="str">
        <f t="shared" si="224"/>
        <v/>
      </c>
      <c r="AO839" t="str">
        <f t="shared" si="224"/>
        <v/>
      </c>
      <c r="AP839" t="str">
        <f t="shared" si="224"/>
        <v/>
      </c>
      <c r="AQ839" t="str">
        <f t="shared" si="224"/>
        <v/>
      </c>
      <c r="AR839" t="str">
        <f t="shared" si="226"/>
        <v/>
      </c>
      <c r="AS839" t="str">
        <f t="shared" si="226"/>
        <v/>
      </c>
      <c r="AT839" t="str">
        <f t="shared" si="226"/>
        <v/>
      </c>
      <c r="AU839" t="str">
        <f t="shared" si="226"/>
        <v/>
      </c>
      <c r="AV839" t="str">
        <f t="shared" si="226"/>
        <v/>
      </c>
      <c r="AW839" t="str">
        <f t="shared" si="226"/>
        <v/>
      </c>
      <c r="AX839" t="str">
        <f t="shared" si="226"/>
        <v/>
      </c>
      <c r="AY839" t="str">
        <f t="shared" si="226"/>
        <v/>
      </c>
      <c r="BA839">
        <v>839</v>
      </c>
      <c r="BB839">
        <f t="shared" si="223"/>
        <v>105</v>
      </c>
    </row>
    <row r="840" spans="1:54">
      <c r="A840" s="77"/>
      <c r="E840" s="78"/>
      <c r="F840" s="78"/>
      <c r="G840" t="str" cm="1">
        <f t="array" aca="1" ref="G840" ca="1">IFERROR(IF(INDIRECT("'"&amp;B840&amp;"'!Z"&amp;MATCH(INT(BA840/8)+1,INDIRECT("'"&amp;B840&amp;"'!B4:B15"),0)+3)=1,15,IF(INDIRECT("'"&amp;B840&amp;"'!X"&amp;MATCH(INT(BA840/8)+1,INDIRECT("'"&amp;B840&amp;"'!B4:B15"),0)+3)=1,10,IF(INDIRECT("'"&amp;B840&amp;"'!V"&amp;MATCH(INT(BA840/8)+1,INDIRECT("'"&amp;B840&amp;"'!B4:B15"),0)+3)=1,6,IF(INDIRECT("'"&amp;B840&amp;"'!V"&amp;MATCH(INT(BA840/8)+1,INDIRECT("'"&amp;B840&amp;"'!B4:B15"),0)+3)=1,4,0)))),"")</f>
        <v/>
      </c>
      <c r="H840" t="str" cm="1">
        <f t="array" aca="1" ref="H840" ca="1">IFERROR(IFERROR(INDIRECT("'"&amp;B840&amp;"'!AE"&amp;MATCH(INT(BA840/8)+1,INDIRECT("'"&amp;B840&amp;"'!B4:B15"),0)+3),0)-G840,"")</f>
        <v/>
      </c>
      <c r="K840" t="str" cm="1">
        <f t="array" aca="1" ref="K840" ca="1">IFERROR(INDIRECT("'"&amp;B840&amp;"'!AG"&amp;MATCH(INT(BA840/8)+1,INDIRECT("'"&amp;B840&amp;"'!B4:B15"),0)+3),"")</f>
        <v/>
      </c>
      <c r="M840" t="str">
        <f t="shared" ca="1" si="225"/>
        <v/>
      </c>
      <c r="N840" t="str">
        <f t="shared" si="225"/>
        <v/>
      </c>
      <c r="O840" t="str">
        <f t="shared" si="225"/>
        <v/>
      </c>
      <c r="P840" t="str">
        <f t="shared" si="225"/>
        <v/>
      </c>
      <c r="Q840" t="str">
        <f t="shared" si="225"/>
        <v/>
      </c>
      <c r="R840" t="str">
        <f t="shared" si="225"/>
        <v/>
      </c>
      <c r="S840" t="str">
        <f t="shared" si="225"/>
        <v/>
      </c>
      <c r="T840" t="str">
        <f t="shared" si="225"/>
        <v/>
      </c>
      <c r="U840" t="str">
        <f t="shared" si="225"/>
        <v/>
      </c>
      <c r="V840" t="str">
        <f t="shared" si="225"/>
        <v/>
      </c>
      <c r="W840" t="str">
        <f t="shared" si="225"/>
        <v/>
      </c>
      <c r="X840" t="str">
        <f t="shared" si="225"/>
        <v/>
      </c>
      <c r="Y840" t="str">
        <f t="shared" si="225"/>
        <v/>
      </c>
      <c r="Z840" t="str">
        <f t="shared" si="225"/>
        <v/>
      </c>
      <c r="AA840" t="str">
        <f t="shared" si="225"/>
        <v/>
      </c>
      <c r="AB840" t="str">
        <f t="shared" ref="AB840:AQ855" si="227">IF(AB$1="","",IF($K840=AB$1,$J840,""))</f>
        <v/>
      </c>
      <c r="AC840" t="str">
        <f t="shared" si="227"/>
        <v/>
      </c>
      <c r="AD840" t="str">
        <f t="shared" si="227"/>
        <v/>
      </c>
      <c r="AE840" t="str">
        <f t="shared" si="227"/>
        <v/>
      </c>
      <c r="AF840" t="str">
        <f t="shared" si="227"/>
        <v/>
      </c>
      <c r="AG840" t="str">
        <f t="shared" si="227"/>
        <v/>
      </c>
      <c r="AH840" t="str">
        <f t="shared" si="227"/>
        <v/>
      </c>
      <c r="AI840" t="str">
        <f t="shared" si="227"/>
        <v/>
      </c>
      <c r="AJ840" t="str">
        <f t="shared" si="227"/>
        <v/>
      </c>
      <c r="AK840" t="str">
        <f t="shared" si="227"/>
        <v/>
      </c>
      <c r="AL840" t="str">
        <f t="shared" si="227"/>
        <v/>
      </c>
      <c r="AM840" t="str">
        <f t="shared" si="227"/>
        <v/>
      </c>
      <c r="AN840" t="str">
        <f t="shared" si="227"/>
        <v/>
      </c>
      <c r="AO840" t="str">
        <f t="shared" si="227"/>
        <v/>
      </c>
      <c r="AP840" t="str">
        <f t="shared" si="227"/>
        <v/>
      </c>
      <c r="AQ840" t="str">
        <f t="shared" si="227"/>
        <v/>
      </c>
      <c r="AR840" t="str">
        <f t="shared" si="226"/>
        <v/>
      </c>
      <c r="AS840" t="str">
        <f t="shared" si="226"/>
        <v/>
      </c>
      <c r="AT840" t="str">
        <f t="shared" si="226"/>
        <v/>
      </c>
      <c r="AU840" t="str">
        <f t="shared" si="226"/>
        <v/>
      </c>
      <c r="AV840" t="str">
        <f t="shared" si="226"/>
        <v/>
      </c>
      <c r="AW840" t="str">
        <f t="shared" si="226"/>
        <v/>
      </c>
      <c r="AX840" t="str">
        <f t="shared" si="226"/>
        <v/>
      </c>
      <c r="AY840" t="str">
        <f t="shared" si="226"/>
        <v/>
      </c>
      <c r="BA840">
        <v>840</v>
      </c>
      <c r="BB840">
        <f t="shared" si="223"/>
        <v>106</v>
      </c>
    </row>
    <row r="841" spans="1:54">
      <c r="A841" s="77"/>
      <c r="E841" s="78"/>
      <c r="F841" s="78"/>
      <c r="G841" t="str" cm="1">
        <f t="array" aca="1" ref="G841" ca="1">IFERROR(IF(INDIRECT("'"&amp;B841&amp;"'!Z"&amp;MATCH(INT(BA841/8)+1,INDIRECT("'"&amp;B841&amp;"'!B4:B15"),0)+3)=1,15,IF(INDIRECT("'"&amp;B841&amp;"'!X"&amp;MATCH(INT(BA841/8)+1,INDIRECT("'"&amp;B841&amp;"'!B4:B15"),0)+3)=1,10,IF(INDIRECT("'"&amp;B841&amp;"'!V"&amp;MATCH(INT(BA841/8)+1,INDIRECT("'"&amp;B841&amp;"'!B4:B15"),0)+3)=1,6,IF(INDIRECT("'"&amp;B841&amp;"'!V"&amp;MATCH(INT(BA841/8)+1,INDIRECT("'"&amp;B841&amp;"'!B4:B15"),0)+3)=1,4,0)))),"")</f>
        <v/>
      </c>
      <c r="H841" t="str" cm="1">
        <f t="array" aca="1" ref="H841" ca="1">IFERROR(IFERROR(INDIRECT("'"&amp;B841&amp;"'!AE"&amp;MATCH(INT(BA841/8)+1,INDIRECT("'"&amp;B841&amp;"'!B4:B15"),0)+3),0)-G841,"")</f>
        <v/>
      </c>
      <c r="K841" t="str" cm="1">
        <f t="array" aca="1" ref="K841" ca="1">IFERROR(INDIRECT("'"&amp;B841&amp;"'!AG"&amp;MATCH(INT(BA841/8)+1,INDIRECT("'"&amp;B841&amp;"'!B4:B15"),0)+3),"")</f>
        <v/>
      </c>
      <c r="M841" t="str">
        <f t="shared" ref="M841:AB856" ca="1" si="228">IF(M$1="","",IF($K841=M$1,$J841,""))</f>
        <v/>
      </c>
      <c r="N841" t="str">
        <f t="shared" si="228"/>
        <v/>
      </c>
      <c r="O841" t="str">
        <f t="shared" si="228"/>
        <v/>
      </c>
      <c r="P841" t="str">
        <f t="shared" si="228"/>
        <v/>
      </c>
      <c r="Q841" t="str">
        <f t="shared" si="228"/>
        <v/>
      </c>
      <c r="R841" t="str">
        <f t="shared" si="228"/>
        <v/>
      </c>
      <c r="S841" t="str">
        <f t="shared" si="228"/>
        <v/>
      </c>
      <c r="T841" t="str">
        <f t="shared" si="228"/>
        <v/>
      </c>
      <c r="U841" t="str">
        <f t="shared" si="228"/>
        <v/>
      </c>
      <c r="V841" t="str">
        <f t="shared" si="228"/>
        <v/>
      </c>
      <c r="W841" t="str">
        <f t="shared" si="228"/>
        <v/>
      </c>
      <c r="X841" t="str">
        <f t="shared" si="228"/>
        <v/>
      </c>
      <c r="Y841" t="str">
        <f t="shared" si="228"/>
        <v/>
      </c>
      <c r="Z841" t="str">
        <f t="shared" si="228"/>
        <v/>
      </c>
      <c r="AA841" t="str">
        <f t="shared" si="228"/>
        <v/>
      </c>
      <c r="AB841" t="str">
        <f t="shared" si="228"/>
        <v/>
      </c>
      <c r="AC841" t="str">
        <f t="shared" si="227"/>
        <v/>
      </c>
      <c r="AD841" t="str">
        <f t="shared" si="227"/>
        <v/>
      </c>
      <c r="AE841" t="str">
        <f t="shared" si="227"/>
        <v/>
      </c>
      <c r="AF841" t="str">
        <f t="shared" si="227"/>
        <v/>
      </c>
      <c r="AG841" t="str">
        <f t="shared" si="227"/>
        <v/>
      </c>
      <c r="AH841" t="str">
        <f t="shared" si="227"/>
        <v/>
      </c>
      <c r="AI841" t="str">
        <f t="shared" si="227"/>
        <v/>
      </c>
      <c r="AJ841" t="str">
        <f t="shared" si="227"/>
        <v/>
      </c>
      <c r="AK841" t="str">
        <f t="shared" si="227"/>
        <v/>
      </c>
      <c r="AL841" t="str">
        <f t="shared" si="227"/>
        <v/>
      </c>
      <c r="AM841" t="str">
        <f t="shared" si="227"/>
        <v/>
      </c>
      <c r="AN841" t="str">
        <f t="shared" si="227"/>
        <v/>
      </c>
      <c r="AO841" t="str">
        <f t="shared" si="227"/>
        <v/>
      </c>
      <c r="AP841" t="str">
        <f t="shared" si="227"/>
        <v/>
      </c>
      <c r="AQ841" t="str">
        <f t="shared" si="227"/>
        <v/>
      </c>
      <c r="AR841" t="str">
        <f t="shared" ref="AR841:AY856" si="229">IF(AR$1="","",IF($K841=AR$1,$J841,""))</f>
        <v/>
      </c>
      <c r="AS841" t="str">
        <f t="shared" si="229"/>
        <v/>
      </c>
      <c r="AT841" t="str">
        <f t="shared" si="229"/>
        <v/>
      </c>
      <c r="AU841" t="str">
        <f t="shared" si="229"/>
        <v/>
      </c>
      <c r="AV841" t="str">
        <f t="shared" si="229"/>
        <v/>
      </c>
      <c r="AW841" t="str">
        <f t="shared" si="229"/>
        <v/>
      </c>
      <c r="AX841" t="str">
        <f t="shared" si="229"/>
        <v/>
      </c>
      <c r="AY841" t="str">
        <f t="shared" si="229"/>
        <v/>
      </c>
      <c r="BA841">
        <v>841</v>
      </c>
      <c r="BB841">
        <f t="shared" si="223"/>
        <v>106</v>
      </c>
    </row>
    <row r="842" spans="1:54">
      <c r="A842" s="77"/>
      <c r="E842" s="78"/>
      <c r="F842" s="78"/>
      <c r="G842" t="str" cm="1">
        <f t="array" aca="1" ref="G842" ca="1">IFERROR(IF(INDIRECT("'"&amp;B842&amp;"'!Z"&amp;MATCH(INT(BA842/8)+1,INDIRECT("'"&amp;B842&amp;"'!B4:B15"),0)+3)=1,15,IF(INDIRECT("'"&amp;B842&amp;"'!X"&amp;MATCH(INT(BA842/8)+1,INDIRECT("'"&amp;B842&amp;"'!B4:B15"),0)+3)=1,10,IF(INDIRECT("'"&amp;B842&amp;"'!V"&amp;MATCH(INT(BA842/8)+1,INDIRECT("'"&amp;B842&amp;"'!B4:B15"),0)+3)=1,6,IF(INDIRECT("'"&amp;B842&amp;"'!V"&amp;MATCH(INT(BA842/8)+1,INDIRECT("'"&amp;B842&amp;"'!B4:B15"),0)+3)=1,4,0)))),"")</f>
        <v/>
      </c>
      <c r="H842" t="str" cm="1">
        <f t="array" aca="1" ref="H842" ca="1">IFERROR(IFERROR(INDIRECT("'"&amp;B842&amp;"'!AE"&amp;MATCH(INT(BA842/8)+1,INDIRECT("'"&amp;B842&amp;"'!B4:B15"),0)+3),0)-G842,"")</f>
        <v/>
      </c>
      <c r="I842" t="e">
        <f ca="1">H842+H843+H844</f>
        <v>#VALUE!</v>
      </c>
      <c r="J842" t="str">
        <f ca="1">IFERROR(ABS(SUM(I842,-F843,-E843))+ABS(SUM(IF(D842="Traversal",15,IF(D842="High",10,IF(D842="Mid",6,IF(D842="Low",4,0))))-G842)),"")</f>
        <v/>
      </c>
      <c r="K842" t="str" cm="1">
        <f t="array" aca="1" ref="K842" ca="1">IFERROR(INDIRECT("'"&amp;B842&amp;"'!AG"&amp;MATCH(INT(BA842/8)+1,INDIRECT("'"&amp;B842&amp;"'!B4:B15"),0)+3),"")</f>
        <v/>
      </c>
      <c r="M842" t="str">
        <f t="shared" ca="1" si="228"/>
        <v/>
      </c>
      <c r="N842" t="str">
        <f t="shared" si="228"/>
        <v/>
      </c>
      <c r="O842" t="str">
        <f t="shared" si="228"/>
        <v/>
      </c>
      <c r="P842" t="str">
        <f t="shared" si="228"/>
        <v/>
      </c>
      <c r="Q842" t="str">
        <f t="shared" si="228"/>
        <v/>
      </c>
      <c r="R842" t="str">
        <f t="shared" si="228"/>
        <v/>
      </c>
      <c r="S842" t="str">
        <f t="shared" si="228"/>
        <v/>
      </c>
      <c r="T842" t="str">
        <f t="shared" si="228"/>
        <v/>
      </c>
      <c r="U842" t="str">
        <f t="shared" si="228"/>
        <v/>
      </c>
      <c r="V842" t="str">
        <f t="shared" si="228"/>
        <v/>
      </c>
      <c r="W842" t="str">
        <f t="shared" si="228"/>
        <v/>
      </c>
      <c r="X842" t="str">
        <f t="shared" si="228"/>
        <v/>
      </c>
      <c r="Y842" t="str">
        <f t="shared" si="228"/>
        <v/>
      </c>
      <c r="Z842" t="str">
        <f t="shared" si="228"/>
        <v/>
      </c>
      <c r="AA842" t="str">
        <f t="shared" si="228"/>
        <v/>
      </c>
      <c r="AB842" t="str">
        <f t="shared" si="228"/>
        <v/>
      </c>
      <c r="AC842" t="str">
        <f t="shared" si="227"/>
        <v/>
      </c>
      <c r="AD842" t="str">
        <f t="shared" si="227"/>
        <v/>
      </c>
      <c r="AE842" t="str">
        <f t="shared" si="227"/>
        <v/>
      </c>
      <c r="AF842" t="str">
        <f t="shared" si="227"/>
        <v/>
      </c>
      <c r="AG842" t="str">
        <f t="shared" si="227"/>
        <v/>
      </c>
      <c r="AH842" t="str">
        <f t="shared" si="227"/>
        <v/>
      </c>
      <c r="AI842" t="str">
        <f t="shared" si="227"/>
        <v/>
      </c>
      <c r="AJ842" t="str">
        <f t="shared" si="227"/>
        <v/>
      </c>
      <c r="AK842" t="str">
        <f t="shared" si="227"/>
        <v/>
      </c>
      <c r="AL842" t="str">
        <f t="shared" si="227"/>
        <v/>
      </c>
      <c r="AM842" t="str">
        <f t="shared" si="227"/>
        <v/>
      </c>
      <c r="AN842" t="str">
        <f t="shared" si="227"/>
        <v/>
      </c>
      <c r="AO842" t="str">
        <f t="shared" si="227"/>
        <v/>
      </c>
      <c r="AP842" t="str">
        <f t="shared" si="227"/>
        <v/>
      </c>
      <c r="AQ842" t="str">
        <f t="shared" si="227"/>
        <v/>
      </c>
      <c r="AR842" t="str">
        <f t="shared" si="229"/>
        <v/>
      </c>
      <c r="AS842" t="str">
        <f t="shared" si="229"/>
        <v/>
      </c>
      <c r="AT842" t="str">
        <f t="shared" si="229"/>
        <v/>
      </c>
      <c r="AU842" t="str">
        <f t="shared" si="229"/>
        <v/>
      </c>
      <c r="AV842" t="str">
        <f t="shared" si="229"/>
        <v/>
      </c>
      <c r="AW842" t="str">
        <f t="shared" si="229"/>
        <v/>
      </c>
      <c r="AX842" t="str">
        <f t="shared" si="229"/>
        <v/>
      </c>
      <c r="AY842" t="str">
        <f t="shared" si="229"/>
        <v/>
      </c>
      <c r="BA842">
        <v>842</v>
      </c>
      <c r="BB842">
        <f t="shared" si="223"/>
        <v>106</v>
      </c>
    </row>
    <row r="843" spans="1:54">
      <c r="A843" s="77"/>
      <c r="E843" s="78"/>
      <c r="F843" s="78"/>
      <c r="G843" t="str" cm="1">
        <f t="array" aca="1" ref="G843" ca="1">IFERROR(IF(INDIRECT("'"&amp;B843&amp;"'!Z"&amp;MATCH(INT(BA843/8)+1,INDIRECT("'"&amp;B843&amp;"'!B4:B15"),0)+3)=1,15,IF(INDIRECT("'"&amp;B843&amp;"'!X"&amp;MATCH(INT(BA843/8)+1,INDIRECT("'"&amp;B843&amp;"'!B4:B15"),0)+3)=1,10,IF(INDIRECT("'"&amp;B843&amp;"'!V"&amp;MATCH(INT(BA843/8)+1,INDIRECT("'"&amp;B843&amp;"'!B4:B15"),0)+3)=1,6,IF(INDIRECT("'"&amp;B843&amp;"'!V"&amp;MATCH(INT(BA843/8)+1,INDIRECT("'"&amp;B843&amp;"'!B4:B15"),0)+3)=1,4,0)))),"")</f>
        <v/>
      </c>
      <c r="H843" t="str" cm="1">
        <f t="array" aca="1" ref="H843" ca="1">IFERROR(IFERROR(INDIRECT("'"&amp;B843&amp;"'!AE"&amp;MATCH(INT(BA843/8)+1,INDIRECT("'"&amp;B843&amp;"'!B4:B15"),0)+3),0)-G843,"")</f>
        <v/>
      </c>
      <c r="I843" t="e">
        <f ca="1">H842+H843+H844</f>
        <v>#VALUE!</v>
      </c>
      <c r="J843" t="str">
        <f ca="1">IFERROR(ABS(SUM(I843,-F843,-E843))+ABS(SUM(IF(D843="Traversal",15,IF(D843="High",10,IF(D843="Mid",6,IF(D843="Low",4,0))))-G843)),"")</f>
        <v/>
      </c>
      <c r="K843" t="str" cm="1">
        <f t="array" aca="1" ref="K843" ca="1">IFERROR(INDIRECT("'"&amp;B843&amp;"'!AG"&amp;MATCH(INT(BA843/8)+1,INDIRECT("'"&amp;B843&amp;"'!B4:B15"),0)+3),"")</f>
        <v/>
      </c>
      <c r="M843" t="str">
        <f t="shared" ca="1" si="228"/>
        <v/>
      </c>
      <c r="N843" t="str">
        <f t="shared" si="228"/>
        <v/>
      </c>
      <c r="O843" t="str">
        <f t="shared" si="228"/>
        <v/>
      </c>
      <c r="P843" t="str">
        <f t="shared" si="228"/>
        <v/>
      </c>
      <c r="Q843" t="str">
        <f t="shared" si="228"/>
        <v/>
      </c>
      <c r="R843" t="str">
        <f t="shared" si="228"/>
        <v/>
      </c>
      <c r="S843" t="str">
        <f t="shared" si="228"/>
        <v/>
      </c>
      <c r="T843" t="str">
        <f t="shared" si="228"/>
        <v/>
      </c>
      <c r="U843" t="str">
        <f t="shared" si="228"/>
        <v/>
      </c>
      <c r="V843" t="str">
        <f t="shared" si="228"/>
        <v/>
      </c>
      <c r="W843" t="str">
        <f t="shared" si="228"/>
        <v/>
      </c>
      <c r="X843" t="str">
        <f t="shared" si="228"/>
        <v/>
      </c>
      <c r="Y843" t="str">
        <f t="shared" si="228"/>
        <v/>
      </c>
      <c r="Z843" t="str">
        <f t="shared" si="228"/>
        <v/>
      </c>
      <c r="AA843" t="str">
        <f t="shared" si="228"/>
        <v/>
      </c>
      <c r="AB843" t="str">
        <f t="shared" si="228"/>
        <v/>
      </c>
      <c r="AC843" t="str">
        <f t="shared" si="227"/>
        <v/>
      </c>
      <c r="AD843" t="str">
        <f t="shared" si="227"/>
        <v/>
      </c>
      <c r="AE843" t="str">
        <f t="shared" si="227"/>
        <v/>
      </c>
      <c r="AF843" t="str">
        <f t="shared" si="227"/>
        <v/>
      </c>
      <c r="AG843" t="str">
        <f t="shared" si="227"/>
        <v/>
      </c>
      <c r="AH843" t="str">
        <f t="shared" si="227"/>
        <v/>
      </c>
      <c r="AI843" t="str">
        <f t="shared" si="227"/>
        <v/>
      </c>
      <c r="AJ843" t="str">
        <f t="shared" si="227"/>
        <v/>
      </c>
      <c r="AK843" t="str">
        <f t="shared" si="227"/>
        <v/>
      </c>
      <c r="AL843" t="str">
        <f t="shared" si="227"/>
        <v/>
      </c>
      <c r="AM843" t="str">
        <f t="shared" si="227"/>
        <v/>
      </c>
      <c r="AN843" t="str">
        <f t="shared" si="227"/>
        <v/>
      </c>
      <c r="AO843" t="str">
        <f t="shared" si="227"/>
        <v/>
      </c>
      <c r="AP843" t="str">
        <f t="shared" si="227"/>
        <v/>
      </c>
      <c r="AQ843" t="str">
        <f t="shared" si="227"/>
        <v/>
      </c>
      <c r="AR843" t="str">
        <f t="shared" si="229"/>
        <v/>
      </c>
      <c r="AS843" t="str">
        <f t="shared" si="229"/>
        <v/>
      </c>
      <c r="AT843" t="str">
        <f t="shared" si="229"/>
        <v/>
      </c>
      <c r="AU843" t="str">
        <f t="shared" si="229"/>
        <v/>
      </c>
      <c r="AV843" t="str">
        <f t="shared" si="229"/>
        <v/>
      </c>
      <c r="AW843" t="str">
        <f t="shared" si="229"/>
        <v/>
      </c>
      <c r="AX843" t="str">
        <f t="shared" si="229"/>
        <v/>
      </c>
      <c r="AY843" t="str">
        <f t="shared" si="229"/>
        <v/>
      </c>
      <c r="BA843">
        <v>843</v>
      </c>
      <c r="BB843">
        <f t="shared" si="223"/>
        <v>106</v>
      </c>
    </row>
    <row r="844" spans="1:54">
      <c r="A844" s="77"/>
      <c r="E844" s="78"/>
      <c r="F844" s="78"/>
      <c r="G844" t="str" cm="1">
        <f t="array" aca="1" ref="G844" ca="1">IFERROR(IF(INDIRECT("'"&amp;B844&amp;"'!Z"&amp;MATCH(INT(BA844/8)+1,INDIRECT("'"&amp;B844&amp;"'!B4:B15"),0)+3)=1,15,IF(INDIRECT("'"&amp;B844&amp;"'!X"&amp;MATCH(INT(BA844/8)+1,INDIRECT("'"&amp;B844&amp;"'!B4:B15"),0)+3)=1,10,IF(INDIRECT("'"&amp;B844&amp;"'!V"&amp;MATCH(INT(BA844/8)+1,INDIRECT("'"&amp;B844&amp;"'!B4:B15"),0)+3)=1,6,IF(INDIRECT("'"&amp;B844&amp;"'!V"&amp;MATCH(INT(BA844/8)+1,INDIRECT("'"&amp;B844&amp;"'!B4:B15"),0)+3)=1,4,0)))),"")</f>
        <v/>
      </c>
      <c r="H844" t="str" cm="1">
        <f t="array" aca="1" ref="H844" ca="1">IFERROR(IFERROR(INDIRECT("'"&amp;B844&amp;"'!AE"&amp;MATCH(INT(BA844/8)+1,INDIRECT("'"&amp;B844&amp;"'!B4:B15"),0)+3),0)-G844,"")</f>
        <v/>
      </c>
      <c r="I844" t="e">
        <f ca="1">H842+H843+H844</f>
        <v>#VALUE!</v>
      </c>
      <c r="J844" t="str">
        <f ca="1">IFERROR(ABS(SUM(I844,-F843,-E843))+ABS(SUM(IF(D844="Traversal",15,IF(D844="High",10,IF(D844="Mid",6,IF(D844="Low",4,0))))-G844)),"")</f>
        <v/>
      </c>
      <c r="K844" t="str" cm="1">
        <f t="array" aca="1" ref="K844" ca="1">IFERROR(INDIRECT("'"&amp;B844&amp;"'!AG"&amp;MATCH(INT(BA844/8)+1,INDIRECT("'"&amp;B844&amp;"'!B4:B15"),0)+3),"")</f>
        <v/>
      </c>
      <c r="M844" t="str">
        <f t="shared" ca="1" si="228"/>
        <v/>
      </c>
      <c r="N844" t="str">
        <f t="shared" si="228"/>
        <v/>
      </c>
      <c r="O844" t="str">
        <f t="shared" si="228"/>
        <v/>
      </c>
      <c r="P844" t="str">
        <f t="shared" si="228"/>
        <v/>
      </c>
      <c r="Q844" t="str">
        <f t="shared" si="228"/>
        <v/>
      </c>
      <c r="R844" t="str">
        <f t="shared" si="228"/>
        <v/>
      </c>
      <c r="S844" t="str">
        <f t="shared" si="228"/>
        <v/>
      </c>
      <c r="T844" t="str">
        <f t="shared" si="228"/>
        <v/>
      </c>
      <c r="U844" t="str">
        <f t="shared" si="228"/>
        <v/>
      </c>
      <c r="V844" t="str">
        <f t="shared" si="228"/>
        <v/>
      </c>
      <c r="W844" t="str">
        <f t="shared" si="228"/>
        <v/>
      </c>
      <c r="X844" t="str">
        <f t="shared" si="228"/>
        <v/>
      </c>
      <c r="Y844" t="str">
        <f t="shared" si="228"/>
        <v/>
      </c>
      <c r="Z844" t="str">
        <f t="shared" si="228"/>
        <v/>
      </c>
      <c r="AA844" t="str">
        <f t="shared" si="228"/>
        <v/>
      </c>
      <c r="AB844" t="str">
        <f t="shared" si="228"/>
        <v/>
      </c>
      <c r="AC844" t="str">
        <f t="shared" si="227"/>
        <v/>
      </c>
      <c r="AD844" t="str">
        <f t="shared" si="227"/>
        <v/>
      </c>
      <c r="AE844" t="str">
        <f t="shared" si="227"/>
        <v/>
      </c>
      <c r="AF844" t="str">
        <f t="shared" si="227"/>
        <v/>
      </c>
      <c r="AG844" t="str">
        <f t="shared" si="227"/>
        <v/>
      </c>
      <c r="AH844" t="str">
        <f t="shared" si="227"/>
        <v/>
      </c>
      <c r="AI844" t="str">
        <f t="shared" si="227"/>
        <v/>
      </c>
      <c r="AJ844" t="str">
        <f t="shared" si="227"/>
        <v/>
      </c>
      <c r="AK844" t="str">
        <f t="shared" si="227"/>
        <v/>
      </c>
      <c r="AL844" t="str">
        <f t="shared" si="227"/>
        <v/>
      </c>
      <c r="AM844" t="str">
        <f t="shared" si="227"/>
        <v/>
      </c>
      <c r="AN844" t="str">
        <f t="shared" si="227"/>
        <v/>
      </c>
      <c r="AO844" t="str">
        <f t="shared" si="227"/>
        <v/>
      </c>
      <c r="AP844" t="str">
        <f t="shared" si="227"/>
        <v/>
      </c>
      <c r="AQ844" t="str">
        <f t="shared" si="227"/>
        <v/>
      </c>
      <c r="AR844" t="str">
        <f t="shared" si="229"/>
        <v/>
      </c>
      <c r="AS844" t="str">
        <f t="shared" si="229"/>
        <v/>
      </c>
      <c r="AT844" t="str">
        <f t="shared" si="229"/>
        <v/>
      </c>
      <c r="AU844" t="str">
        <f t="shared" si="229"/>
        <v/>
      </c>
      <c r="AV844" t="str">
        <f t="shared" si="229"/>
        <v/>
      </c>
      <c r="AW844" t="str">
        <f t="shared" si="229"/>
        <v/>
      </c>
      <c r="AX844" t="str">
        <f t="shared" si="229"/>
        <v/>
      </c>
      <c r="AY844" t="str">
        <f t="shared" si="229"/>
        <v/>
      </c>
      <c r="BA844">
        <v>844</v>
      </c>
      <c r="BB844">
        <f t="shared" si="223"/>
        <v>106</v>
      </c>
    </row>
    <row r="845" spans="1:54">
      <c r="A845" s="77"/>
      <c r="E845" s="78"/>
      <c r="F845" s="78"/>
      <c r="G845" t="str" cm="1">
        <f t="array" aca="1" ref="G845" ca="1">IFERROR(IF(INDIRECT("'"&amp;B845&amp;"'!Z"&amp;MATCH(INT(BA845/8)+1,INDIRECT("'"&amp;B845&amp;"'!B4:B15"),0)+3)=1,15,IF(INDIRECT("'"&amp;B845&amp;"'!X"&amp;MATCH(INT(BA845/8)+1,INDIRECT("'"&amp;B845&amp;"'!B4:B15"),0)+3)=1,10,IF(INDIRECT("'"&amp;B845&amp;"'!V"&amp;MATCH(INT(BA845/8)+1,INDIRECT("'"&amp;B845&amp;"'!B4:B15"),0)+3)=1,6,IF(INDIRECT("'"&amp;B845&amp;"'!V"&amp;MATCH(INT(BA845/8)+1,INDIRECT("'"&amp;B845&amp;"'!B4:B15"),0)+3)=1,4,0)))),"")</f>
        <v/>
      </c>
      <c r="H845" t="str" cm="1">
        <f t="array" aca="1" ref="H845" ca="1">IFERROR(IFERROR(INDIRECT("'"&amp;B845&amp;"'!AE"&amp;MATCH(INT(BA845/8)+1,INDIRECT("'"&amp;B845&amp;"'!B4:B15"),0)+3),0)-G845,"")</f>
        <v/>
      </c>
      <c r="I845" t="e">
        <f ca="1">H845+H846+H847</f>
        <v>#VALUE!</v>
      </c>
      <c r="J845" t="str">
        <f ca="1">IFERROR(ABS(SUM(I845,-F846,-E846))+ABS(SUM(IF(D845="Traversal",15,IF(D845="High",10,IF(D845="Mid",6,IF(D845="Low",4,0))))-G845)),"")</f>
        <v/>
      </c>
      <c r="K845" t="str" cm="1">
        <f t="array" aca="1" ref="K845" ca="1">IFERROR(INDIRECT("'"&amp;B845&amp;"'!AG"&amp;MATCH(INT(BA845/8)+1,INDIRECT("'"&amp;B845&amp;"'!B4:B15"),0)+3),"")</f>
        <v/>
      </c>
      <c r="M845" t="str">
        <f t="shared" ca="1" si="228"/>
        <v/>
      </c>
      <c r="N845" t="str">
        <f t="shared" si="228"/>
        <v/>
      </c>
      <c r="O845" t="str">
        <f t="shared" si="228"/>
        <v/>
      </c>
      <c r="P845" t="str">
        <f t="shared" si="228"/>
        <v/>
      </c>
      <c r="Q845" t="str">
        <f t="shared" si="228"/>
        <v/>
      </c>
      <c r="R845" t="str">
        <f t="shared" si="228"/>
        <v/>
      </c>
      <c r="S845" t="str">
        <f t="shared" si="228"/>
        <v/>
      </c>
      <c r="T845" t="str">
        <f t="shared" si="228"/>
        <v/>
      </c>
      <c r="U845" t="str">
        <f t="shared" si="228"/>
        <v/>
      </c>
      <c r="V845" t="str">
        <f t="shared" si="228"/>
        <v/>
      </c>
      <c r="W845" t="str">
        <f t="shared" si="228"/>
        <v/>
      </c>
      <c r="X845" t="str">
        <f t="shared" si="228"/>
        <v/>
      </c>
      <c r="Y845" t="str">
        <f t="shared" si="228"/>
        <v/>
      </c>
      <c r="Z845" t="str">
        <f t="shared" si="228"/>
        <v/>
      </c>
      <c r="AA845" t="str">
        <f t="shared" si="228"/>
        <v/>
      </c>
      <c r="AB845" t="str">
        <f t="shared" si="228"/>
        <v/>
      </c>
      <c r="AC845" t="str">
        <f t="shared" si="227"/>
        <v/>
      </c>
      <c r="AD845" t="str">
        <f t="shared" si="227"/>
        <v/>
      </c>
      <c r="AE845" t="str">
        <f t="shared" si="227"/>
        <v/>
      </c>
      <c r="AF845" t="str">
        <f t="shared" si="227"/>
        <v/>
      </c>
      <c r="AG845" t="str">
        <f t="shared" si="227"/>
        <v/>
      </c>
      <c r="AH845" t="str">
        <f t="shared" si="227"/>
        <v/>
      </c>
      <c r="AI845" t="str">
        <f t="shared" si="227"/>
        <v/>
      </c>
      <c r="AJ845" t="str">
        <f t="shared" si="227"/>
        <v/>
      </c>
      <c r="AK845" t="str">
        <f t="shared" si="227"/>
        <v/>
      </c>
      <c r="AL845" t="str">
        <f t="shared" si="227"/>
        <v/>
      </c>
      <c r="AM845" t="str">
        <f t="shared" si="227"/>
        <v/>
      </c>
      <c r="AN845" t="str">
        <f t="shared" si="227"/>
        <v/>
      </c>
      <c r="AO845" t="str">
        <f t="shared" si="227"/>
        <v/>
      </c>
      <c r="AP845" t="str">
        <f t="shared" si="227"/>
        <v/>
      </c>
      <c r="AQ845" t="str">
        <f t="shared" si="227"/>
        <v/>
      </c>
      <c r="AR845" t="str">
        <f t="shared" si="229"/>
        <v/>
      </c>
      <c r="AS845" t="str">
        <f t="shared" si="229"/>
        <v/>
      </c>
      <c r="AT845" t="str">
        <f t="shared" si="229"/>
        <v/>
      </c>
      <c r="AU845" t="str">
        <f t="shared" si="229"/>
        <v/>
      </c>
      <c r="AV845" t="str">
        <f t="shared" si="229"/>
        <v/>
      </c>
      <c r="AW845" t="str">
        <f t="shared" si="229"/>
        <v/>
      </c>
      <c r="AX845" t="str">
        <f t="shared" si="229"/>
        <v/>
      </c>
      <c r="AY845" t="str">
        <f t="shared" si="229"/>
        <v/>
      </c>
      <c r="BA845">
        <v>845</v>
      </c>
      <c r="BB845">
        <f t="shared" si="223"/>
        <v>106</v>
      </c>
    </row>
    <row r="846" spans="1:54">
      <c r="A846" s="77"/>
      <c r="E846" s="78"/>
      <c r="F846" s="78"/>
      <c r="G846" t="str" cm="1">
        <f t="array" aca="1" ref="G846" ca="1">IFERROR(IF(INDIRECT("'"&amp;B846&amp;"'!Z"&amp;MATCH(INT(BA846/8)+1,INDIRECT("'"&amp;B846&amp;"'!B4:B15"),0)+3)=1,15,IF(INDIRECT("'"&amp;B846&amp;"'!X"&amp;MATCH(INT(BA846/8)+1,INDIRECT("'"&amp;B846&amp;"'!B4:B15"),0)+3)=1,10,IF(INDIRECT("'"&amp;B846&amp;"'!V"&amp;MATCH(INT(BA846/8)+1,INDIRECT("'"&amp;B846&amp;"'!B4:B15"),0)+3)=1,6,IF(INDIRECT("'"&amp;B846&amp;"'!V"&amp;MATCH(INT(BA846/8)+1,INDIRECT("'"&amp;B846&amp;"'!B4:B15"),0)+3)=1,4,0)))),"")</f>
        <v/>
      </c>
      <c r="H846" t="str" cm="1">
        <f t="array" aca="1" ref="H846" ca="1">IFERROR(IFERROR(INDIRECT("'"&amp;B846&amp;"'!AE"&amp;MATCH(INT(BA846/8)+1,INDIRECT("'"&amp;B846&amp;"'!B4:B15"),0)+3),0)-G846,"")</f>
        <v/>
      </c>
      <c r="I846" t="e">
        <f ca="1">H845+H846+H847</f>
        <v>#VALUE!</v>
      </c>
      <c r="J846" t="str">
        <f ca="1">IFERROR(ABS(SUM(I846,-F846,-E846))+ABS(SUM(IF(D846="Traversal",15,IF(D846="High",10,IF(D846="Mid",6,IF(D846="Low",4,0))))-G846)),"")</f>
        <v/>
      </c>
      <c r="K846" t="str" cm="1">
        <f t="array" aca="1" ref="K846" ca="1">IFERROR(INDIRECT("'"&amp;B846&amp;"'!AG"&amp;MATCH(INT(BA846/8)+1,INDIRECT("'"&amp;B846&amp;"'!B4:B15"),0)+3),"")</f>
        <v/>
      </c>
      <c r="M846" t="str">
        <f t="shared" ca="1" si="228"/>
        <v/>
      </c>
      <c r="N846" t="str">
        <f t="shared" si="228"/>
        <v/>
      </c>
      <c r="O846" t="str">
        <f t="shared" si="228"/>
        <v/>
      </c>
      <c r="P846" t="str">
        <f t="shared" si="228"/>
        <v/>
      </c>
      <c r="Q846" t="str">
        <f t="shared" si="228"/>
        <v/>
      </c>
      <c r="R846" t="str">
        <f t="shared" si="228"/>
        <v/>
      </c>
      <c r="S846" t="str">
        <f t="shared" si="228"/>
        <v/>
      </c>
      <c r="T846" t="str">
        <f t="shared" si="228"/>
        <v/>
      </c>
      <c r="U846" t="str">
        <f t="shared" si="228"/>
        <v/>
      </c>
      <c r="V846" t="str">
        <f t="shared" si="228"/>
        <v/>
      </c>
      <c r="W846" t="str">
        <f t="shared" si="228"/>
        <v/>
      </c>
      <c r="X846" t="str">
        <f t="shared" si="228"/>
        <v/>
      </c>
      <c r="Y846" t="str">
        <f t="shared" si="228"/>
        <v/>
      </c>
      <c r="Z846" t="str">
        <f t="shared" si="228"/>
        <v/>
      </c>
      <c r="AA846" t="str">
        <f t="shared" si="228"/>
        <v/>
      </c>
      <c r="AB846" t="str">
        <f t="shared" si="228"/>
        <v/>
      </c>
      <c r="AC846" t="str">
        <f t="shared" si="227"/>
        <v/>
      </c>
      <c r="AD846" t="str">
        <f t="shared" si="227"/>
        <v/>
      </c>
      <c r="AE846" t="str">
        <f t="shared" si="227"/>
        <v/>
      </c>
      <c r="AF846" t="str">
        <f t="shared" si="227"/>
        <v/>
      </c>
      <c r="AG846" t="str">
        <f t="shared" si="227"/>
        <v/>
      </c>
      <c r="AH846" t="str">
        <f t="shared" si="227"/>
        <v/>
      </c>
      <c r="AI846" t="str">
        <f t="shared" si="227"/>
        <v/>
      </c>
      <c r="AJ846" t="str">
        <f t="shared" si="227"/>
        <v/>
      </c>
      <c r="AK846" t="str">
        <f t="shared" si="227"/>
        <v/>
      </c>
      <c r="AL846" t="str">
        <f t="shared" si="227"/>
        <v/>
      </c>
      <c r="AM846" t="str">
        <f t="shared" si="227"/>
        <v/>
      </c>
      <c r="AN846" t="str">
        <f t="shared" si="227"/>
        <v/>
      </c>
      <c r="AO846" t="str">
        <f t="shared" si="227"/>
        <v/>
      </c>
      <c r="AP846" t="str">
        <f t="shared" si="227"/>
        <v/>
      </c>
      <c r="AQ846" t="str">
        <f t="shared" si="227"/>
        <v/>
      </c>
      <c r="AR846" t="str">
        <f t="shared" si="229"/>
        <v/>
      </c>
      <c r="AS846" t="str">
        <f t="shared" si="229"/>
        <v/>
      </c>
      <c r="AT846" t="str">
        <f t="shared" si="229"/>
        <v/>
      </c>
      <c r="AU846" t="str">
        <f t="shared" si="229"/>
        <v/>
      </c>
      <c r="AV846" t="str">
        <f t="shared" si="229"/>
        <v/>
      </c>
      <c r="AW846" t="str">
        <f t="shared" si="229"/>
        <v/>
      </c>
      <c r="AX846" t="str">
        <f t="shared" si="229"/>
        <v/>
      </c>
      <c r="AY846" t="str">
        <f t="shared" si="229"/>
        <v/>
      </c>
      <c r="BA846">
        <v>846</v>
      </c>
      <c r="BB846">
        <f t="shared" si="223"/>
        <v>106</v>
      </c>
    </row>
    <row r="847" spans="1:54">
      <c r="A847" s="77"/>
      <c r="E847" s="78"/>
      <c r="F847" s="78"/>
      <c r="G847" t="str" cm="1">
        <f t="array" aca="1" ref="G847" ca="1">IFERROR(IF(INDIRECT("'"&amp;B847&amp;"'!Z"&amp;MATCH(INT(BA847/8)+1,INDIRECT("'"&amp;B847&amp;"'!B4:B15"),0)+3)=1,15,IF(INDIRECT("'"&amp;B847&amp;"'!X"&amp;MATCH(INT(BA847/8)+1,INDIRECT("'"&amp;B847&amp;"'!B4:B15"),0)+3)=1,10,IF(INDIRECT("'"&amp;B847&amp;"'!V"&amp;MATCH(INT(BA847/8)+1,INDIRECT("'"&amp;B847&amp;"'!B4:B15"),0)+3)=1,6,IF(INDIRECT("'"&amp;B847&amp;"'!V"&amp;MATCH(INT(BA847/8)+1,INDIRECT("'"&amp;B847&amp;"'!B4:B15"),0)+3)=1,4,0)))),"")</f>
        <v/>
      </c>
      <c r="H847" t="str" cm="1">
        <f t="array" aca="1" ref="H847" ca="1">IFERROR(IFERROR(INDIRECT("'"&amp;B847&amp;"'!AE"&amp;MATCH(INT(BA847/8)+1,INDIRECT("'"&amp;B847&amp;"'!B4:B15"),0)+3),0)-G847,"")</f>
        <v/>
      </c>
      <c r="I847" t="e">
        <f ca="1">H845+H846+H847</f>
        <v>#VALUE!</v>
      </c>
      <c r="J847" t="str">
        <f ca="1">IFERROR(ABS(SUM(I847,-F846,-E846))+ABS(SUM(IF(D847="Traversal",15,IF(D847="High",10,IF(D847="Mid",6,IF(D847="Low",4,0))))-G847)),"")</f>
        <v/>
      </c>
      <c r="K847" t="str" cm="1">
        <f t="array" aca="1" ref="K847" ca="1">IFERROR(INDIRECT("'"&amp;B847&amp;"'!AG"&amp;MATCH(INT(BA847/8)+1,INDIRECT("'"&amp;B847&amp;"'!B4:B15"),0)+3),"")</f>
        <v/>
      </c>
      <c r="M847" t="str">
        <f t="shared" ca="1" si="228"/>
        <v/>
      </c>
      <c r="N847" t="str">
        <f t="shared" si="228"/>
        <v/>
      </c>
      <c r="O847" t="str">
        <f t="shared" si="228"/>
        <v/>
      </c>
      <c r="P847" t="str">
        <f t="shared" si="228"/>
        <v/>
      </c>
      <c r="Q847" t="str">
        <f t="shared" si="228"/>
        <v/>
      </c>
      <c r="R847" t="str">
        <f t="shared" si="228"/>
        <v/>
      </c>
      <c r="S847" t="str">
        <f t="shared" si="228"/>
        <v/>
      </c>
      <c r="T847" t="str">
        <f t="shared" si="228"/>
        <v/>
      </c>
      <c r="U847" t="str">
        <f t="shared" si="228"/>
        <v/>
      </c>
      <c r="V847" t="str">
        <f t="shared" si="228"/>
        <v/>
      </c>
      <c r="W847" t="str">
        <f t="shared" si="228"/>
        <v/>
      </c>
      <c r="X847" t="str">
        <f t="shared" si="228"/>
        <v/>
      </c>
      <c r="Y847" t="str">
        <f t="shared" si="228"/>
        <v/>
      </c>
      <c r="Z847" t="str">
        <f t="shared" si="228"/>
        <v/>
      </c>
      <c r="AA847" t="str">
        <f t="shared" si="228"/>
        <v/>
      </c>
      <c r="AB847" t="str">
        <f t="shared" si="228"/>
        <v/>
      </c>
      <c r="AC847" t="str">
        <f t="shared" si="227"/>
        <v/>
      </c>
      <c r="AD847" t="str">
        <f t="shared" si="227"/>
        <v/>
      </c>
      <c r="AE847" t="str">
        <f t="shared" si="227"/>
        <v/>
      </c>
      <c r="AF847" t="str">
        <f t="shared" si="227"/>
        <v/>
      </c>
      <c r="AG847" t="str">
        <f t="shared" si="227"/>
        <v/>
      </c>
      <c r="AH847" t="str">
        <f t="shared" si="227"/>
        <v/>
      </c>
      <c r="AI847" t="str">
        <f t="shared" si="227"/>
        <v/>
      </c>
      <c r="AJ847" t="str">
        <f t="shared" si="227"/>
        <v/>
      </c>
      <c r="AK847" t="str">
        <f t="shared" si="227"/>
        <v/>
      </c>
      <c r="AL847" t="str">
        <f t="shared" si="227"/>
        <v/>
      </c>
      <c r="AM847" t="str">
        <f t="shared" si="227"/>
        <v/>
      </c>
      <c r="AN847" t="str">
        <f t="shared" si="227"/>
        <v/>
      </c>
      <c r="AO847" t="str">
        <f t="shared" si="227"/>
        <v/>
      </c>
      <c r="AP847" t="str">
        <f t="shared" si="227"/>
        <v/>
      </c>
      <c r="AQ847" t="str">
        <f t="shared" si="227"/>
        <v/>
      </c>
      <c r="AR847" t="str">
        <f t="shared" si="229"/>
        <v/>
      </c>
      <c r="AS847" t="str">
        <f t="shared" si="229"/>
        <v/>
      </c>
      <c r="AT847" t="str">
        <f t="shared" si="229"/>
        <v/>
      </c>
      <c r="AU847" t="str">
        <f t="shared" si="229"/>
        <v/>
      </c>
      <c r="AV847" t="str">
        <f t="shared" si="229"/>
        <v/>
      </c>
      <c r="AW847" t="str">
        <f t="shared" si="229"/>
        <v/>
      </c>
      <c r="AX847" t="str">
        <f t="shared" si="229"/>
        <v/>
      </c>
      <c r="AY847" t="str">
        <f t="shared" si="229"/>
        <v/>
      </c>
      <c r="BA847">
        <v>847</v>
      </c>
      <c r="BB847">
        <f t="shared" si="223"/>
        <v>106</v>
      </c>
    </row>
    <row r="848" spans="1:54">
      <c r="A848" s="77"/>
      <c r="E848" s="78"/>
      <c r="F848" s="78"/>
      <c r="G848" t="str" cm="1">
        <f t="array" aca="1" ref="G848" ca="1">IFERROR(IF(INDIRECT("'"&amp;B848&amp;"'!Z"&amp;MATCH(INT(BA848/8)+1,INDIRECT("'"&amp;B848&amp;"'!B4:B15"),0)+3)=1,15,IF(INDIRECT("'"&amp;B848&amp;"'!X"&amp;MATCH(INT(BA848/8)+1,INDIRECT("'"&amp;B848&amp;"'!B4:B15"),0)+3)=1,10,IF(INDIRECT("'"&amp;B848&amp;"'!V"&amp;MATCH(INT(BA848/8)+1,INDIRECT("'"&amp;B848&amp;"'!B4:B15"),0)+3)=1,6,IF(INDIRECT("'"&amp;B848&amp;"'!V"&amp;MATCH(INT(BA848/8)+1,INDIRECT("'"&amp;B848&amp;"'!B4:B15"),0)+3)=1,4,0)))),"")</f>
        <v/>
      </c>
      <c r="H848" t="str" cm="1">
        <f t="array" aca="1" ref="H848" ca="1">IFERROR(IFERROR(INDIRECT("'"&amp;B848&amp;"'!AE"&amp;MATCH(INT(BA848/8)+1,INDIRECT("'"&amp;B848&amp;"'!B4:B15"),0)+3),0)-G848,"")</f>
        <v/>
      </c>
      <c r="K848" t="str" cm="1">
        <f t="array" aca="1" ref="K848" ca="1">IFERROR(INDIRECT("'"&amp;B848&amp;"'!AG"&amp;MATCH(INT(BA848/8)+1,INDIRECT("'"&amp;B848&amp;"'!B4:B15"),0)+3),"")</f>
        <v/>
      </c>
      <c r="M848" t="str">
        <f t="shared" ca="1" si="228"/>
        <v/>
      </c>
      <c r="N848" t="str">
        <f t="shared" si="228"/>
        <v/>
      </c>
      <c r="O848" t="str">
        <f t="shared" si="228"/>
        <v/>
      </c>
      <c r="P848" t="str">
        <f t="shared" si="228"/>
        <v/>
      </c>
      <c r="Q848" t="str">
        <f t="shared" si="228"/>
        <v/>
      </c>
      <c r="R848" t="str">
        <f t="shared" si="228"/>
        <v/>
      </c>
      <c r="S848" t="str">
        <f t="shared" si="228"/>
        <v/>
      </c>
      <c r="T848" t="str">
        <f t="shared" si="228"/>
        <v/>
      </c>
      <c r="U848" t="str">
        <f t="shared" si="228"/>
        <v/>
      </c>
      <c r="V848" t="str">
        <f t="shared" si="228"/>
        <v/>
      </c>
      <c r="W848" t="str">
        <f t="shared" si="228"/>
        <v/>
      </c>
      <c r="X848" t="str">
        <f t="shared" si="228"/>
        <v/>
      </c>
      <c r="Y848" t="str">
        <f t="shared" si="228"/>
        <v/>
      </c>
      <c r="Z848" t="str">
        <f t="shared" si="228"/>
        <v/>
      </c>
      <c r="AA848" t="str">
        <f t="shared" si="228"/>
        <v/>
      </c>
      <c r="AB848" t="str">
        <f t="shared" si="228"/>
        <v/>
      </c>
      <c r="AC848" t="str">
        <f t="shared" si="227"/>
        <v/>
      </c>
      <c r="AD848" t="str">
        <f t="shared" si="227"/>
        <v/>
      </c>
      <c r="AE848" t="str">
        <f t="shared" si="227"/>
        <v/>
      </c>
      <c r="AF848" t="str">
        <f t="shared" si="227"/>
        <v/>
      </c>
      <c r="AG848" t="str">
        <f t="shared" si="227"/>
        <v/>
      </c>
      <c r="AH848" t="str">
        <f t="shared" si="227"/>
        <v/>
      </c>
      <c r="AI848" t="str">
        <f t="shared" si="227"/>
        <v/>
      </c>
      <c r="AJ848" t="str">
        <f t="shared" si="227"/>
        <v/>
      </c>
      <c r="AK848" t="str">
        <f t="shared" si="227"/>
        <v/>
      </c>
      <c r="AL848" t="str">
        <f t="shared" si="227"/>
        <v/>
      </c>
      <c r="AM848" t="str">
        <f t="shared" si="227"/>
        <v/>
      </c>
      <c r="AN848" t="str">
        <f t="shared" si="227"/>
        <v/>
      </c>
      <c r="AO848" t="str">
        <f t="shared" si="227"/>
        <v/>
      </c>
      <c r="AP848" t="str">
        <f t="shared" si="227"/>
        <v/>
      </c>
      <c r="AQ848" t="str">
        <f t="shared" si="227"/>
        <v/>
      </c>
      <c r="AR848" t="str">
        <f t="shared" si="229"/>
        <v/>
      </c>
      <c r="AS848" t="str">
        <f t="shared" si="229"/>
        <v/>
      </c>
      <c r="AT848" t="str">
        <f t="shared" si="229"/>
        <v/>
      </c>
      <c r="AU848" t="str">
        <f t="shared" si="229"/>
        <v/>
      </c>
      <c r="AV848" t="str">
        <f t="shared" si="229"/>
        <v/>
      </c>
      <c r="AW848" t="str">
        <f t="shared" si="229"/>
        <v/>
      </c>
      <c r="AX848" t="str">
        <f t="shared" si="229"/>
        <v/>
      </c>
      <c r="AY848" t="str">
        <f t="shared" si="229"/>
        <v/>
      </c>
      <c r="BA848">
        <v>848</v>
      </c>
      <c r="BB848">
        <f t="shared" si="223"/>
        <v>107</v>
      </c>
    </row>
    <row r="849" spans="1:54">
      <c r="A849" s="77"/>
      <c r="E849" s="78"/>
      <c r="F849" s="78"/>
      <c r="G849" t="str" cm="1">
        <f t="array" aca="1" ref="G849" ca="1">IFERROR(IF(INDIRECT("'"&amp;B849&amp;"'!Z"&amp;MATCH(INT(BA849/8)+1,INDIRECT("'"&amp;B849&amp;"'!B4:B15"),0)+3)=1,15,IF(INDIRECT("'"&amp;B849&amp;"'!X"&amp;MATCH(INT(BA849/8)+1,INDIRECT("'"&amp;B849&amp;"'!B4:B15"),0)+3)=1,10,IF(INDIRECT("'"&amp;B849&amp;"'!V"&amp;MATCH(INT(BA849/8)+1,INDIRECT("'"&amp;B849&amp;"'!B4:B15"),0)+3)=1,6,IF(INDIRECT("'"&amp;B849&amp;"'!V"&amp;MATCH(INT(BA849/8)+1,INDIRECT("'"&amp;B849&amp;"'!B4:B15"),0)+3)=1,4,0)))),"")</f>
        <v/>
      </c>
      <c r="H849" t="str" cm="1">
        <f t="array" aca="1" ref="H849" ca="1">IFERROR(IFERROR(INDIRECT("'"&amp;B849&amp;"'!AE"&amp;MATCH(INT(BA849/8)+1,INDIRECT("'"&amp;B849&amp;"'!B4:B15"),0)+3),0)-G849,"")</f>
        <v/>
      </c>
      <c r="K849" t="str" cm="1">
        <f t="array" aca="1" ref="K849" ca="1">IFERROR(INDIRECT("'"&amp;B849&amp;"'!AG"&amp;MATCH(INT(BA849/8)+1,INDIRECT("'"&amp;B849&amp;"'!B4:B15"),0)+3),"")</f>
        <v/>
      </c>
      <c r="M849" t="str">
        <f t="shared" ca="1" si="228"/>
        <v/>
      </c>
      <c r="N849" t="str">
        <f t="shared" si="228"/>
        <v/>
      </c>
      <c r="O849" t="str">
        <f t="shared" si="228"/>
        <v/>
      </c>
      <c r="P849" t="str">
        <f t="shared" si="228"/>
        <v/>
      </c>
      <c r="Q849" t="str">
        <f t="shared" si="228"/>
        <v/>
      </c>
      <c r="R849" t="str">
        <f t="shared" si="228"/>
        <v/>
      </c>
      <c r="S849" t="str">
        <f t="shared" si="228"/>
        <v/>
      </c>
      <c r="T849" t="str">
        <f t="shared" si="228"/>
        <v/>
      </c>
      <c r="U849" t="str">
        <f t="shared" si="228"/>
        <v/>
      </c>
      <c r="V849" t="str">
        <f t="shared" si="228"/>
        <v/>
      </c>
      <c r="W849" t="str">
        <f t="shared" si="228"/>
        <v/>
      </c>
      <c r="X849" t="str">
        <f t="shared" si="228"/>
        <v/>
      </c>
      <c r="Y849" t="str">
        <f t="shared" si="228"/>
        <v/>
      </c>
      <c r="Z849" t="str">
        <f t="shared" si="228"/>
        <v/>
      </c>
      <c r="AA849" t="str">
        <f t="shared" si="228"/>
        <v/>
      </c>
      <c r="AB849" t="str">
        <f t="shared" si="228"/>
        <v/>
      </c>
      <c r="AC849" t="str">
        <f t="shared" si="227"/>
        <v/>
      </c>
      <c r="AD849" t="str">
        <f t="shared" si="227"/>
        <v/>
      </c>
      <c r="AE849" t="str">
        <f t="shared" si="227"/>
        <v/>
      </c>
      <c r="AF849" t="str">
        <f t="shared" si="227"/>
        <v/>
      </c>
      <c r="AG849" t="str">
        <f t="shared" si="227"/>
        <v/>
      </c>
      <c r="AH849" t="str">
        <f t="shared" si="227"/>
        <v/>
      </c>
      <c r="AI849" t="str">
        <f t="shared" si="227"/>
        <v/>
      </c>
      <c r="AJ849" t="str">
        <f t="shared" si="227"/>
        <v/>
      </c>
      <c r="AK849" t="str">
        <f t="shared" si="227"/>
        <v/>
      </c>
      <c r="AL849" t="str">
        <f t="shared" si="227"/>
        <v/>
      </c>
      <c r="AM849" t="str">
        <f t="shared" si="227"/>
        <v/>
      </c>
      <c r="AN849" t="str">
        <f t="shared" si="227"/>
        <v/>
      </c>
      <c r="AO849" t="str">
        <f t="shared" si="227"/>
        <v/>
      </c>
      <c r="AP849" t="str">
        <f t="shared" si="227"/>
        <v/>
      </c>
      <c r="AQ849" t="str">
        <f t="shared" si="227"/>
        <v/>
      </c>
      <c r="AR849" t="str">
        <f t="shared" si="229"/>
        <v/>
      </c>
      <c r="AS849" t="str">
        <f t="shared" si="229"/>
        <v/>
      </c>
      <c r="AT849" t="str">
        <f t="shared" si="229"/>
        <v/>
      </c>
      <c r="AU849" t="str">
        <f t="shared" si="229"/>
        <v/>
      </c>
      <c r="AV849" t="str">
        <f t="shared" si="229"/>
        <v/>
      </c>
      <c r="AW849" t="str">
        <f t="shared" si="229"/>
        <v/>
      </c>
      <c r="AX849" t="str">
        <f t="shared" si="229"/>
        <v/>
      </c>
      <c r="AY849" t="str">
        <f t="shared" si="229"/>
        <v/>
      </c>
      <c r="BA849">
        <v>849</v>
      </c>
      <c r="BB849">
        <f t="shared" si="223"/>
        <v>107</v>
      </c>
    </row>
    <row r="850" spans="1:54">
      <c r="A850" s="77"/>
      <c r="E850" s="78"/>
      <c r="F850" s="78"/>
      <c r="G850" t="str" cm="1">
        <f t="array" aca="1" ref="G850" ca="1">IFERROR(IF(INDIRECT("'"&amp;B850&amp;"'!Z"&amp;MATCH(INT(BA850/8)+1,INDIRECT("'"&amp;B850&amp;"'!B4:B15"),0)+3)=1,15,IF(INDIRECT("'"&amp;B850&amp;"'!X"&amp;MATCH(INT(BA850/8)+1,INDIRECT("'"&amp;B850&amp;"'!B4:B15"),0)+3)=1,10,IF(INDIRECT("'"&amp;B850&amp;"'!V"&amp;MATCH(INT(BA850/8)+1,INDIRECT("'"&amp;B850&amp;"'!B4:B15"),0)+3)=1,6,IF(INDIRECT("'"&amp;B850&amp;"'!V"&amp;MATCH(INT(BA850/8)+1,INDIRECT("'"&amp;B850&amp;"'!B4:B15"),0)+3)=1,4,0)))),"")</f>
        <v/>
      </c>
      <c r="H850" t="str" cm="1">
        <f t="array" aca="1" ref="H850" ca="1">IFERROR(IFERROR(INDIRECT("'"&amp;B850&amp;"'!AE"&amp;MATCH(INT(BA850/8)+1,INDIRECT("'"&amp;B850&amp;"'!B4:B15"),0)+3),0)-G850,"")</f>
        <v/>
      </c>
      <c r="I850" t="e">
        <f ca="1">H850+H851+H852</f>
        <v>#VALUE!</v>
      </c>
      <c r="J850" t="str">
        <f ca="1">IFERROR(ABS(SUM(I850,-F851,-E851))+ABS(SUM(IF(D850="Traversal",15,IF(D850="High",10,IF(D850="Mid",6,IF(D850="Low",4,0))))-G850)),"")</f>
        <v/>
      </c>
      <c r="K850" t="str" cm="1">
        <f t="array" aca="1" ref="K850" ca="1">IFERROR(INDIRECT("'"&amp;B850&amp;"'!AG"&amp;MATCH(INT(BA850/8)+1,INDIRECT("'"&amp;B850&amp;"'!B4:B15"),0)+3),"")</f>
        <v/>
      </c>
      <c r="M850" t="str">
        <f t="shared" ca="1" si="228"/>
        <v/>
      </c>
      <c r="N850" t="str">
        <f t="shared" si="228"/>
        <v/>
      </c>
      <c r="O850" t="str">
        <f t="shared" si="228"/>
        <v/>
      </c>
      <c r="P850" t="str">
        <f t="shared" si="228"/>
        <v/>
      </c>
      <c r="Q850" t="str">
        <f t="shared" si="228"/>
        <v/>
      </c>
      <c r="R850" t="str">
        <f t="shared" si="228"/>
        <v/>
      </c>
      <c r="S850" t="str">
        <f t="shared" si="228"/>
        <v/>
      </c>
      <c r="T850" t="str">
        <f t="shared" si="228"/>
        <v/>
      </c>
      <c r="U850" t="str">
        <f t="shared" si="228"/>
        <v/>
      </c>
      <c r="V850" t="str">
        <f t="shared" si="228"/>
        <v/>
      </c>
      <c r="W850" t="str">
        <f t="shared" si="228"/>
        <v/>
      </c>
      <c r="X850" t="str">
        <f t="shared" si="228"/>
        <v/>
      </c>
      <c r="Y850" t="str">
        <f t="shared" si="228"/>
        <v/>
      </c>
      <c r="Z850" t="str">
        <f t="shared" si="228"/>
        <v/>
      </c>
      <c r="AA850" t="str">
        <f t="shared" si="228"/>
        <v/>
      </c>
      <c r="AB850" t="str">
        <f t="shared" si="228"/>
        <v/>
      </c>
      <c r="AC850" t="str">
        <f t="shared" si="227"/>
        <v/>
      </c>
      <c r="AD850" t="str">
        <f t="shared" si="227"/>
        <v/>
      </c>
      <c r="AE850" t="str">
        <f t="shared" si="227"/>
        <v/>
      </c>
      <c r="AF850" t="str">
        <f t="shared" si="227"/>
        <v/>
      </c>
      <c r="AG850" t="str">
        <f t="shared" si="227"/>
        <v/>
      </c>
      <c r="AH850" t="str">
        <f t="shared" si="227"/>
        <v/>
      </c>
      <c r="AI850" t="str">
        <f t="shared" si="227"/>
        <v/>
      </c>
      <c r="AJ850" t="str">
        <f t="shared" si="227"/>
        <v/>
      </c>
      <c r="AK850" t="str">
        <f t="shared" si="227"/>
        <v/>
      </c>
      <c r="AL850" t="str">
        <f t="shared" si="227"/>
        <v/>
      </c>
      <c r="AM850" t="str">
        <f t="shared" si="227"/>
        <v/>
      </c>
      <c r="AN850" t="str">
        <f t="shared" si="227"/>
        <v/>
      </c>
      <c r="AO850" t="str">
        <f t="shared" si="227"/>
        <v/>
      </c>
      <c r="AP850" t="str">
        <f t="shared" si="227"/>
        <v/>
      </c>
      <c r="AQ850" t="str">
        <f t="shared" si="227"/>
        <v/>
      </c>
      <c r="AR850" t="str">
        <f t="shared" si="229"/>
        <v/>
      </c>
      <c r="AS850" t="str">
        <f t="shared" si="229"/>
        <v/>
      </c>
      <c r="AT850" t="str">
        <f t="shared" si="229"/>
        <v/>
      </c>
      <c r="AU850" t="str">
        <f t="shared" si="229"/>
        <v/>
      </c>
      <c r="AV850" t="str">
        <f t="shared" si="229"/>
        <v/>
      </c>
      <c r="AW850" t="str">
        <f t="shared" si="229"/>
        <v/>
      </c>
      <c r="AX850" t="str">
        <f t="shared" si="229"/>
        <v/>
      </c>
      <c r="AY850" t="str">
        <f t="shared" si="229"/>
        <v/>
      </c>
      <c r="BA850">
        <v>850</v>
      </c>
      <c r="BB850">
        <f t="shared" si="223"/>
        <v>107</v>
      </c>
    </row>
    <row r="851" spans="1:54">
      <c r="A851" s="77"/>
      <c r="E851" s="78"/>
      <c r="F851" s="78"/>
      <c r="G851" t="str" cm="1">
        <f t="array" aca="1" ref="G851" ca="1">IFERROR(IF(INDIRECT("'"&amp;B851&amp;"'!Z"&amp;MATCH(INT(BA851/8)+1,INDIRECT("'"&amp;B851&amp;"'!B4:B15"),0)+3)=1,15,IF(INDIRECT("'"&amp;B851&amp;"'!X"&amp;MATCH(INT(BA851/8)+1,INDIRECT("'"&amp;B851&amp;"'!B4:B15"),0)+3)=1,10,IF(INDIRECT("'"&amp;B851&amp;"'!V"&amp;MATCH(INT(BA851/8)+1,INDIRECT("'"&amp;B851&amp;"'!B4:B15"),0)+3)=1,6,IF(INDIRECT("'"&amp;B851&amp;"'!V"&amp;MATCH(INT(BA851/8)+1,INDIRECT("'"&amp;B851&amp;"'!B4:B15"),0)+3)=1,4,0)))),"")</f>
        <v/>
      </c>
      <c r="H851" t="str" cm="1">
        <f t="array" aca="1" ref="H851" ca="1">IFERROR(IFERROR(INDIRECT("'"&amp;B851&amp;"'!AE"&amp;MATCH(INT(BA851/8)+1,INDIRECT("'"&amp;B851&amp;"'!B4:B15"),0)+3),0)-G851,"")</f>
        <v/>
      </c>
      <c r="I851" t="e">
        <f ca="1">H850+H851+H852</f>
        <v>#VALUE!</v>
      </c>
      <c r="J851" t="str">
        <f ca="1">IFERROR(ABS(SUM(I851,-F851,-E851))+ABS(SUM(IF(D851="Traversal",15,IF(D851="High",10,IF(D851="Mid",6,IF(D851="Low",4,0))))-G851)),"")</f>
        <v/>
      </c>
      <c r="K851" t="str" cm="1">
        <f t="array" aca="1" ref="K851" ca="1">IFERROR(INDIRECT("'"&amp;B851&amp;"'!AG"&amp;MATCH(INT(BA851/8)+1,INDIRECT("'"&amp;B851&amp;"'!B4:B15"),0)+3),"")</f>
        <v/>
      </c>
      <c r="M851" t="str">
        <f t="shared" ca="1" si="228"/>
        <v/>
      </c>
      <c r="N851" t="str">
        <f t="shared" si="228"/>
        <v/>
      </c>
      <c r="O851" t="str">
        <f t="shared" si="228"/>
        <v/>
      </c>
      <c r="P851" t="str">
        <f t="shared" si="228"/>
        <v/>
      </c>
      <c r="Q851" t="str">
        <f t="shared" si="228"/>
        <v/>
      </c>
      <c r="R851" t="str">
        <f t="shared" si="228"/>
        <v/>
      </c>
      <c r="S851" t="str">
        <f t="shared" si="228"/>
        <v/>
      </c>
      <c r="T851" t="str">
        <f t="shared" si="228"/>
        <v/>
      </c>
      <c r="U851" t="str">
        <f t="shared" si="228"/>
        <v/>
      </c>
      <c r="V851" t="str">
        <f t="shared" si="228"/>
        <v/>
      </c>
      <c r="W851" t="str">
        <f t="shared" si="228"/>
        <v/>
      </c>
      <c r="X851" t="str">
        <f t="shared" si="228"/>
        <v/>
      </c>
      <c r="Y851" t="str">
        <f t="shared" si="228"/>
        <v/>
      </c>
      <c r="Z851" t="str">
        <f t="shared" si="228"/>
        <v/>
      </c>
      <c r="AA851" t="str">
        <f t="shared" si="228"/>
        <v/>
      </c>
      <c r="AB851" t="str">
        <f t="shared" si="228"/>
        <v/>
      </c>
      <c r="AC851" t="str">
        <f t="shared" si="227"/>
        <v/>
      </c>
      <c r="AD851" t="str">
        <f t="shared" si="227"/>
        <v/>
      </c>
      <c r="AE851" t="str">
        <f t="shared" si="227"/>
        <v/>
      </c>
      <c r="AF851" t="str">
        <f t="shared" si="227"/>
        <v/>
      </c>
      <c r="AG851" t="str">
        <f t="shared" si="227"/>
        <v/>
      </c>
      <c r="AH851" t="str">
        <f t="shared" si="227"/>
        <v/>
      </c>
      <c r="AI851" t="str">
        <f t="shared" si="227"/>
        <v/>
      </c>
      <c r="AJ851" t="str">
        <f t="shared" si="227"/>
        <v/>
      </c>
      <c r="AK851" t="str">
        <f t="shared" si="227"/>
        <v/>
      </c>
      <c r="AL851" t="str">
        <f t="shared" si="227"/>
        <v/>
      </c>
      <c r="AM851" t="str">
        <f t="shared" si="227"/>
        <v/>
      </c>
      <c r="AN851" t="str">
        <f t="shared" si="227"/>
        <v/>
      </c>
      <c r="AO851" t="str">
        <f t="shared" si="227"/>
        <v/>
      </c>
      <c r="AP851" t="str">
        <f t="shared" si="227"/>
        <v/>
      </c>
      <c r="AQ851" t="str">
        <f t="shared" si="227"/>
        <v/>
      </c>
      <c r="AR851" t="str">
        <f t="shared" si="229"/>
        <v/>
      </c>
      <c r="AS851" t="str">
        <f t="shared" si="229"/>
        <v/>
      </c>
      <c r="AT851" t="str">
        <f t="shared" si="229"/>
        <v/>
      </c>
      <c r="AU851" t="str">
        <f t="shared" si="229"/>
        <v/>
      </c>
      <c r="AV851" t="str">
        <f t="shared" si="229"/>
        <v/>
      </c>
      <c r="AW851" t="str">
        <f t="shared" si="229"/>
        <v/>
      </c>
      <c r="AX851" t="str">
        <f t="shared" si="229"/>
        <v/>
      </c>
      <c r="AY851" t="str">
        <f t="shared" si="229"/>
        <v/>
      </c>
      <c r="BA851">
        <v>851</v>
      </c>
      <c r="BB851">
        <f t="shared" si="223"/>
        <v>107</v>
      </c>
    </row>
    <row r="852" spans="1:54">
      <c r="A852" s="77"/>
      <c r="E852" s="78"/>
      <c r="F852" s="78"/>
      <c r="G852" t="str" cm="1">
        <f t="array" aca="1" ref="G852" ca="1">IFERROR(IF(INDIRECT("'"&amp;B852&amp;"'!Z"&amp;MATCH(INT(BA852/8)+1,INDIRECT("'"&amp;B852&amp;"'!B4:B15"),0)+3)=1,15,IF(INDIRECT("'"&amp;B852&amp;"'!X"&amp;MATCH(INT(BA852/8)+1,INDIRECT("'"&amp;B852&amp;"'!B4:B15"),0)+3)=1,10,IF(INDIRECT("'"&amp;B852&amp;"'!V"&amp;MATCH(INT(BA852/8)+1,INDIRECT("'"&amp;B852&amp;"'!B4:B15"),0)+3)=1,6,IF(INDIRECT("'"&amp;B852&amp;"'!V"&amp;MATCH(INT(BA852/8)+1,INDIRECT("'"&amp;B852&amp;"'!B4:B15"),0)+3)=1,4,0)))),"")</f>
        <v/>
      </c>
      <c r="H852" t="str" cm="1">
        <f t="array" aca="1" ref="H852" ca="1">IFERROR(IFERROR(INDIRECT("'"&amp;B852&amp;"'!AE"&amp;MATCH(INT(BA852/8)+1,INDIRECT("'"&amp;B852&amp;"'!B4:B15"),0)+3),0)-G852,"")</f>
        <v/>
      </c>
      <c r="I852" t="e">
        <f ca="1">H850+H851+H852</f>
        <v>#VALUE!</v>
      </c>
      <c r="J852" t="str">
        <f ca="1">IFERROR(ABS(SUM(I852,-F851,-E851))+ABS(SUM(IF(D852="Traversal",15,IF(D852="High",10,IF(D852="Mid",6,IF(D852="Low",4,0))))-G852)),"")</f>
        <v/>
      </c>
      <c r="K852" t="str" cm="1">
        <f t="array" aca="1" ref="K852" ca="1">IFERROR(INDIRECT("'"&amp;B852&amp;"'!AG"&amp;MATCH(INT(BA852/8)+1,INDIRECT("'"&amp;B852&amp;"'!B4:B15"),0)+3),"")</f>
        <v/>
      </c>
      <c r="M852" t="str">
        <f t="shared" ca="1" si="228"/>
        <v/>
      </c>
      <c r="N852" t="str">
        <f t="shared" si="228"/>
        <v/>
      </c>
      <c r="O852" t="str">
        <f t="shared" si="228"/>
        <v/>
      </c>
      <c r="P852" t="str">
        <f t="shared" si="228"/>
        <v/>
      </c>
      <c r="Q852" t="str">
        <f t="shared" si="228"/>
        <v/>
      </c>
      <c r="R852" t="str">
        <f t="shared" si="228"/>
        <v/>
      </c>
      <c r="S852" t="str">
        <f t="shared" si="228"/>
        <v/>
      </c>
      <c r="T852" t="str">
        <f t="shared" si="228"/>
        <v/>
      </c>
      <c r="U852" t="str">
        <f t="shared" si="228"/>
        <v/>
      </c>
      <c r="V852" t="str">
        <f t="shared" si="228"/>
        <v/>
      </c>
      <c r="W852" t="str">
        <f t="shared" si="228"/>
        <v/>
      </c>
      <c r="X852" t="str">
        <f t="shared" si="228"/>
        <v/>
      </c>
      <c r="Y852" t="str">
        <f t="shared" si="228"/>
        <v/>
      </c>
      <c r="Z852" t="str">
        <f t="shared" si="228"/>
        <v/>
      </c>
      <c r="AA852" t="str">
        <f t="shared" si="228"/>
        <v/>
      </c>
      <c r="AB852" t="str">
        <f t="shared" si="228"/>
        <v/>
      </c>
      <c r="AC852" t="str">
        <f t="shared" si="227"/>
        <v/>
      </c>
      <c r="AD852" t="str">
        <f t="shared" si="227"/>
        <v/>
      </c>
      <c r="AE852" t="str">
        <f t="shared" si="227"/>
        <v/>
      </c>
      <c r="AF852" t="str">
        <f t="shared" si="227"/>
        <v/>
      </c>
      <c r="AG852" t="str">
        <f t="shared" si="227"/>
        <v/>
      </c>
      <c r="AH852" t="str">
        <f t="shared" si="227"/>
        <v/>
      </c>
      <c r="AI852" t="str">
        <f t="shared" si="227"/>
        <v/>
      </c>
      <c r="AJ852" t="str">
        <f t="shared" si="227"/>
        <v/>
      </c>
      <c r="AK852" t="str">
        <f t="shared" si="227"/>
        <v/>
      </c>
      <c r="AL852" t="str">
        <f t="shared" si="227"/>
        <v/>
      </c>
      <c r="AM852" t="str">
        <f t="shared" si="227"/>
        <v/>
      </c>
      <c r="AN852" t="str">
        <f t="shared" si="227"/>
        <v/>
      </c>
      <c r="AO852" t="str">
        <f t="shared" si="227"/>
        <v/>
      </c>
      <c r="AP852" t="str">
        <f t="shared" si="227"/>
        <v/>
      </c>
      <c r="AQ852" t="str">
        <f t="shared" si="227"/>
        <v/>
      </c>
      <c r="AR852" t="str">
        <f t="shared" si="229"/>
        <v/>
      </c>
      <c r="AS852" t="str">
        <f t="shared" si="229"/>
        <v/>
      </c>
      <c r="AT852" t="str">
        <f t="shared" si="229"/>
        <v/>
      </c>
      <c r="AU852" t="str">
        <f t="shared" si="229"/>
        <v/>
      </c>
      <c r="AV852" t="str">
        <f t="shared" si="229"/>
        <v/>
      </c>
      <c r="AW852" t="str">
        <f t="shared" si="229"/>
        <v/>
      </c>
      <c r="AX852" t="str">
        <f t="shared" si="229"/>
        <v/>
      </c>
      <c r="AY852" t="str">
        <f t="shared" si="229"/>
        <v/>
      </c>
      <c r="BA852">
        <v>852</v>
      </c>
      <c r="BB852">
        <f t="shared" si="223"/>
        <v>107</v>
      </c>
    </row>
    <row r="853" spans="1:54">
      <c r="A853" s="77"/>
      <c r="E853" s="78"/>
      <c r="F853" s="78"/>
      <c r="G853" t="str" cm="1">
        <f t="array" aca="1" ref="G853" ca="1">IFERROR(IF(INDIRECT("'"&amp;B853&amp;"'!Z"&amp;MATCH(INT(BA853/8)+1,INDIRECT("'"&amp;B853&amp;"'!B4:B15"),0)+3)=1,15,IF(INDIRECT("'"&amp;B853&amp;"'!X"&amp;MATCH(INT(BA853/8)+1,INDIRECT("'"&amp;B853&amp;"'!B4:B15"),0)+3)=1,10,IF(INDIRECT("'"&amp;B853&amp;"'!V"&amp;MATCH(INT(BA853/8)+1,INDIRECT("'"&amp;B853&amp;"'!B4:B15"),0)+3)=1,6,IF(INDIRECT("'"&amp;B853&amp;"'!V"&amp;MATCH(INT(BA853/8)+1,INDIRECT("'"&amp;B853&amp;"'!B4:B15"),0)+3)=1,4,0)))),"")</f>
        <v/>
      </c>
      <c r="H853" t="str" cm="1">
        <f t="array" aca="1" ref="H853" ca="1">IFERROR(IFERROR(INDIRECT("'"&amp;B853&amp;"'!AE"&amp;MATCH(INT(BA853/8)+1,INDIRECT("'"&amp;B853&amp;"'!B4:B15"),0)+3),0)-G853,"")</f>
        <v/>
      </c>
      <c r="I853" t="e">
        <f ca="1">H853+H854+H855</f>
        <v>#VALUE!</v>
      </c>
      <c r="J853" t="str">
        <f ca="1">IFERROR(ABS(SUM(I853,-F854,-E854))+ABS(SUM(IF(D853="Traversal",15,IF(D853="High",10,IF(D853="Mid",6,IF(D853="Low",4,0))))-G853)),"")</f>
        <v/>
      </c>
      <c r="K853" t="str" cm="1">
        <f t="array" aca="1" ref="K853" ca="1">IFERROR(INDIRECT("'"&amp;B853&amp;"'!AG"&amp;MATCH(INT(BA853/8)+1,INDIRECT("'"&amp;B853&amp;"'!B4:B15"),0)+3),"")</f>
        <v/>
      </c>
      <c r="M853" t="str">
        <f t="shared" ca="1" si="228"/>
        <v/>
      </c>
      <c r="N853" t="str">
        <f t="shared" si="228"/>
        <v/>
      </c>
      <c r="O853" t="str">
        <f t="shared" si="228"/>
        <v/>
      </c>
      <c r="P853" t="str">
        <f t="shared" si="228"/>
        <v/>
      </c>
      <c r="Q853" t="str">
        <f t="shared" si="228"/>
        <v/>
      </c>
      <c r="R853" t="str">
        <f t="shared" si="228"/>
        <v/>
      </c>
      <c r="S853" t="str">
        <f t="shared" si="228"/>
        <v/>
      </c>
      <c r="T853" t="str">
        <f t="shared" si="228"/>
        <v/>
      </c>
      <c r="U853" t="str">
        <f t="shared" si="228"/>
        <v/>
      </c>
      <c r="V853" t="str">
        <f t="shared" si="228"/>
        <v/>
      </c>
      <c r="W853" t="str">
        <f t="shared" si="228"/>
        <v/>
      </c>
      <c r="X853" t="str">
        <f t="shared" si="228"/>
        <v/>
      </c>
      <c r="Y853" t="str">
        <f t="shared" si="228"/>
        <v/>
      </c>
      <c r="Z853" t="str">
        <f t="shared" si="228"/>
        <v/>
      </c>
      <c r="AA853" t="str">
        <f t="shared" si="228"/>
        <v/>
      </c>
      <c r="AB853" t="str">
        <f t="shared" si="228"/>
        <v/>
      </c>
      <c r="AC853" t="str">
        <f t="shared" si="227"/>
        <v/>
      </c>
      <c r="AD853" t="str">
        <f t="shared" si="227"/>
        <v/>
      </c>
      <c r="AE853" t="str">
        <f t="shared" si="227"/>
        <v/>
      </c>
      <c r="AF853" t="str">
        <f t="shared" si="227"/>
        <v/>
      </c>
      <c r="AG853" t="str">
        <f t="shared" si="227"/>
        <v/>
      </c>
      <c r="AH853" t="str">
        <f t="shared" si="227"/>
        <v/>
      </c>
      <c r="AI853" t="str">
        <f t="shared" si="227"/>
        <v/>
      </c>
      <c r="AJ853" t="str">
        <f t="shared" si="227"/>
        <v/>
      </c>
      <c r="AK853" t="str">
        <f t="shared" si="227"/>
        <v/>
      </c>
      <c r="AL853" t="str">
        <f t="shared" si="227"/>
        <v/>
      </c>
      <c r="AM853" t="str">
        <f t="shared" si="227"/>
        <v/>
      </c>
      <c r="AN853" t="str">
        <f t="shared" si="227"/>
        <v/>
      </c>
      <c r="AO853" t="str">
        <f t="shared" si="227"/>
        <v/>
      </c>
      <c r="AP853" t="str">
        <f t="shared" si="227"/>
        <v/>
      </c>
      <c r="AQ853" t="str">
        <f t="shared" si="227"/>
        <v/>
      </c>
      <c r="AR853" t="str">
        <f t="shared" si="229"/>
        <v/>
      </c>
      <c r="AS853" t="str">
        <f t="shared" si="229"/>
        <v/>
      </c>
      <c r="AT853" t="str">
        <f t="shared" si="229"/>
        <v/>
      </c>
      <c r="AU853" t="str">
        <f t="shared" si="229"/>
        <v/>
      </c>
      <c r="AV853" t="str">
        <f t="shared" si="229"/>
        <v/>
      </c>
      <c r="AW853" t="str">
        <f t="shared" si="229"/>
        <v/>
      </c>
      <c r="AX853" t="str">
        <f t="shared" si="229"/>
        <v/>
      </c>
      <c r="AY853" t="str">
        <f t="shared" si="229"/>
        <v/>
      </c>
      <c r="BA853">
        <v>853</v>
      </c>
      <c r="BB853">
        <f t="shared" si="223"/>
        <v>107</v>
      </c>
    </row>
    <row r="854" spans="1:54">
      <c r="A854" s="77"/>
      <c r="E854" s="78"/>
      <c r="F854" s="78"/>
      <c r="G854" t="str" cm="1">
        <f t="array" aca="1" ref="G854" ca="1">IFERROR(IF(INDIRECT("'"&amp;B854&amp;"'!Z"&amp;MATCH(INT(BA854/8)+1,INDIRECT("'"&amp;B854&amp;"'!B4:B15"),0)+3)=1,15,IF(INDIRECT("'"&amp;B854&amp;"'!X"&amp;MATCH(INT(BA854/8)+1,INDIRECT("'"&amp;B854&amp;"'!B4:B15"),0)+3)=1,10,IF(INDIRECT("'"&amp;B854&amp;"'!V"&amp;MATCH(INT(BA854/8)+1,INDIRECT("'"&amp;B854&amp;"'!B4:B15"),0)+3)=1,6,IF(INDIRECT("'"&amp;B854&amp;"'!V"&amp;MATCH(INT(BA854/8)+1,INDIRECT("'"&amp;B854&amp;"'!B4:B15"),0)+3)=1,4,0)))),"")</f>
        <v/>
      </c>
      <c r="H854" t="str" cm="1">
        <f t="array" aca="1" ref="H854" ca="1">IFERROR(IFERROR(INDIRECT("'"&amp;B854&amp;"'!AE"&amp;MATCH(INT(BA854/8)+1,INDIRECT("'"&amp;B854&amp;"'!B4:B15"),0)+3),0)-G854,"")</f>
        <v/>
      </c>
      <c r="I854" t="e">
        <f ca="1">H853+H854+H855</f>
        <v>#VALUE!</v>
      </c>
      <c r="J854" t="str">
        <f ca="1">IFERROR(ABS(SUM(I854,-F854,-E854))+ABS(SUM(IF(D854="Traversal",15,IF(D854="High",10,IF(D854="Mid",6,IF(D854="Low",4,0))))-G854)),"")</f>
        <v/>
      </c>
      <c r="K854" t="str" cm="1">
        <f t="array" aca="1" ref="K854" ca="1">IFERROR(INDIRECT("'"&amp;B854&amp;"'!AG"&amp;MATCH(INT(BA854/8)+1,INDIRECT("'"&amp;B854&amp;"'!B4:B15"),0)+3),"")</f>
        <v/>
      </c>
      <c r="M854" t="str">
        <f t="shared" ca="1" si="228"/>
        <v/>
      </c>
      <c r="N854" t="str">
        <f t="shared" si="228"/>
        <v/>
      </c>
      <c r="O854" t="str">
        <f t="shared" si="228"/>
        <v/>
      </c>
      <c r="P854" t="str">
        <f t="shared" si="228"/>
        <v/>
      </c>
      <c r="Q854" t="str">
        <f t="shared" si="228"/>
        <v/>
      </c>
      <c r="R854" t="str">
        <f t="shared" si="228"/>
        <v/>
      </c>
      <c r="S854" t="str">
        <f t="shared" si="228"/>
        <v/>
      </c>
      <c r="T854" t="str">
        <f t="shared" si="228"/>
        <v/>
      </c>
      <c r="U854" t="str">
        <f t="shared" si="228"/>
        <v/>
      </c>
      <c r="V854" t="str">
        <f t="shared" si="228"/>
        <v/>
      </c>
      <c r="W854" t="str">
        <f t="shared" si="228"/>
        <v/>
      </c>
      <c r="X854" t="str">
        <f t="shared" si="228"/>
        <v/>
      </c>
      <c r="Y854" t="str">
        <f t="shared" si="228"/>
        <v/>
      </c>
      <c r="Z854" t="str">
        <f t="shared" si="228"/>
        <v/>
      </c>
      <c r="AA854" t="str">
        <f t="shared" si="228"/>
        <v/>
      </c>
      <c r="AB854" t="str">
        <f t="shared" si="228"/>
        <v/>
      </c>
      <c r="AC854" t="str">
        <f t="shared" si="227"/>
        <v/>
      </c>
      <c r="AD854" t="str">
        <f t="shared" si="227"/>
        <v/>
      </c>
      <c r="AE854" t="str">
        <f t="shared" si="227"/>
        <v/>
      </c>
      <c r="AF854" t="str">
        <f t="shared" si="227"/>
        <v/>
      </c>
      <c r="AG854" t="str">
        <f t="shared" si="227"/>
        <v/>
      </c>
      <c r="AH854" t="str">
        <f t="shared" si="227"/>
        <v/>
      </c>
      <c r="AI854" t="str">
        <f t="shared" si="227"/>
        <v/>
      </c>
      <c r="AJ854" t="str">
        <f t="shared" si="227"/>
        <v/>
      </c>
      <c r="AK854" t="str">
        <f t="shared" si="227"/>
        <v/>
      </c>
      <c r="AL854" t="str">
        <f t="shared" si="227"/>
        <v/>
      </c>
      <c r="AM854" t="str">
        <f t="shared" si="227"/>
        <v/>
      </c>
      <c r="AN854" t="str">
        <f t="shared" si="227"/>
        <v/>
      </c>
      <c r="AO854" t="str">
        <f t="shared" si="227"/>
        <v/>
      </c>
      <c r="AP854" t="str">
        <f t="shared" si="227"/>
        <v/>
      </c>
      <c r="AQ854" t="str">
        <f t="shared" si="227"/>
        <v/>
      </c>
      <c r="AR854" t="str">
        <f t="shared" si="229"/>
        <v/>
      </c>
      <c r="AS854" t="str">
        <f t="shared" si="229"/>
        <v/>
      </c>
      <c r="AT854" t="str">
        <f t="shared" si="229"/>
        <v/>
      </c>
      <c r="AU854" t="str">
        <f t="shared" si="229"/>
        <v/>
      </c>
      <c r="AV854" t="str">
        <f t="shared" si="229"/>
        <v/>
      </c>
      <c r="AW854" t="str">
        <f t="shared" si="229"/>
        <v/>
      </c>
      <c r="AX854" t="str">
        <f t="shared" si="229"/>
        <v/>
      </c>
      <c r="AY854" t="str">
        <f t="shared" si="229"/>
        <v/>
      </c>
      <c r="BA854">
        <v>854</v>
      </c>
      <c r="BB854">
        <f t="shared" si="223"/>
        <v>107</v>
      </c>
    </row>
    <row r="855" spans="1:54">
      <c r="A855" s="77"/>
      <c r="E855" s="78"/>
      <c r="F855" s="78"/>
      <c r="G855" t="str" cm="1">
        <f t="array" aca="1" ref="G855" ca="1">IFERROR(IF(INDIRECT("'"&amp;B855&amp;"'!Z"&amp;MATCH(INT(BA855/8)+1,INDIRECT("'"&amp;B855&amp;"'!B4:B15"),0)+3)=1,15,IF(INDIRECT("'"&amp;B855&amp;"'!X"&amp;MATCH(INT(BA855/8)+1,INDIRECT("'"&amp;B855&amp;"'!B4:B15"),0)+3)=1,10,IF(INDIRECT("'"&amp;B855&amp;"'!V"&amp;MATCH(INT(BA855/8)+1,INDIRECT("'"&amp;B855&amp;"'!B4:B15"),0)+3)=1,6,IF(INDIRECT("'"&amp;B855&amp;"'!V"&amp;MATCH(INT(BA855/8)+1,INDIRECT("'"&amp;B855&amp;"'!B4:B15"),0)+3)=1,4,0)))),"")</f>
        <v/>
      </c>
      <c r="H855" t="str" cm="1">
        <f t="array" aca="1" ref="H855" ca="1">IFERROR(IFERROR(INDIRECT("'"&amp;B855&amp;"'!AE"&amp;MATCH(INT(BA855/8)+1,INDIRECT("'"&amp;B855&amp;"'!B4:B15"),0)+3),0)-G855,"")</f>
        <v/>
      </c>
      <c r="I855" t="e">
        <f ca="1">H853+H854+H855</f>
        <v>#VALUE!</v>
      </c>
      <c r="J855" t="str">
        <f ca="1">IFERROR(ABS(SUM(I855,-F854,-E854))+ABS(SUM(IF(D855="Traversal",15,IF(D855="High",10,IF(D855="Mid",6,IF(D855="Low",4,0))))-G855)),"")</f>
        <v/>
      </c>
      <c r="K855" t="str" cm="1">
        <f t="array" aca="1" ref="K855" ca="1">IFERROR(INDIRECT("'"&amp;B855&amp;"'!AG"&amp;MATCH(INT(BA855/8)+1,INDIRECT("'"&amp;B855&amp;"'!B4:B15"),0)+3),"")</f>
        <v/>
      </c>
      <c r="M855" t="str">
        <f t="shared" ca="1" si="228"/>
        <v/>
      </c>
      <c r="N855" t="str">
        <f t="shared" si="228"/>
        <v/>
      </c>
      <c r="O855" t="str">
        <f t="shared" si="228"/>
        <v/>
      </c>
      <c r="P855" t="str">
        <f t="shared" si="228"/>
        <v/>
      </c>
      <c r="Q855" t="str">
        <f t="shared" si="228"/>
        <v/>
      </c>
      <c r="R855" t="str">
        <f t="shared" si="228"/>
        <v/>
      </c>
      <c r="S855" t="str">
        <f t="shared" si="228"/>
        <v/>
      </c>
      <c r="T855" t="str">
        <f t="shared" si="228"/>
        <v/>
      </c>
      <c r="U855" t="str">
        <f t="shared" si="228"/>
        <v/>
      </c>
      <c r="V855" t="str">
        <f t="shared" si="228"/>
        <v/>
      </c>
      <c r="W855" t="str">
        <f t="shared" si="228"/>
        <v/>
      </c>
      <c r="X855" t="str">
        <f t="shared" si="228"/>
        <v/>
      </c>
      <c r="Y855" t="str">
        <f t="shared" si="228"/>
        <v/>
      </c>
      <c r="Z855" t="str">
        <f t="shared" si="228"/>
        <v/>
      </c>
      <c r="AA855" t="str">
        <f t="shared" si="228"/>
        <v/>
      </c>
      <c r="AB855" t="str">
        <f t="shared" si="228"/>
        <v/>
      </c>
      <c r="AC855" t="str">
        <f t="shared" si="227"/>
        <v/>
      </c>
      <c r="AD855" t="str">
        <f t="shared" si="227"/>
        <v/>
      </c>
      <c r="AE855" t="str">
        <f t="shared" si="227"/>
        <v/>
      </c>
      <c r="AF855" t="str">
        <f t="shared" si="227"/>
        <v/>
      </c>
      <c r="AG855" t="str">
        <f t="shared" si="227"/>
        <v/>
      </c>
      <c r="AH855" t="str">
        <f t="shared" si="227"/>
        <v/>
      </c>
      <c r="AI855" t="str">
        <f t="shared" si="227"/>
        <v/>
      </c>
      <c r="AJ855" t="str">
        <f t="shared" si="227"/>
        <v/>
      </c>
      <c r="AK855" t="str">
        <f t="shared" si="227"/>
        <v/>
      </c>
      <c r="AL855" t="str">
        <f t="shared" si="227"/>
        <v/>
      </c>
      <c r="AM855" t="str">
        <f t="shared" si="227"/>
        <v/>
      </c>
      <c r="AN855" t="str">
        <f t="shared" si="227"/>
        <v/>
      </c>
      <c r="AO855" t="str">
        <f t="shared" si="227"/>
        <v/>
      </c>
      <c r="AP855" t="str">
        <f t="shared" si="227"/>
        <v/>
      </c>
      <c r="AQ855" t="str">
        <f t="shared" si="227"/>
        <v/>
      </c>
      <c r="AR855" t="str">
        <f t="shared" si="229"/>
        <v/>
      </c>
      <c r="AS855" t="str">
        <f t="shared" si="229"/>
        <v/>
      </c>
      <c r="AT855" t="str">
        <f t="shared" si="229"/>
        <v/>
      </c>
      <c r="AU855" t="str">
        <f t="shared" si="229"/>
        <v/>
      </c>
      <c r="AV855" t="str">
        <f t="shared" si="229"/>
        <v/>
      </c>
      <c r="AW855" t="str">
        <f t="shared" si="229"/>
        <v/>
      </c>
      <c r="AX855" t="str">
        <f t="shared" si="229"/>
        <v/>
      </c>
      <c r="AY855" t="str">
        <f t="shared" si="229"/>
        <v/>
      </c>
      <c r="BA855">
        <v>855</v>
      </c>
      <c r="BB855">
        <f t="shared" si="223"/>
        <v>107</v>
      </c>
    </row>
    <row r="856" spans="1:54">
      <c r="A856" s="77"/>
      <c r="E856" s="78"/>
      <c r="F856" s="78"/>
      <c r="G856" t="str" cm="1">
        <f t="array" aca="1" ref="G856" ca="1">IFERROR(IF(INDIRECT("'"&amp;B856&amp;"'!Z"&amp;MATCH(INT(BA856/8)+1,INDIRECT("'"&amp;B856&amp;"'!B4:B15"),0)+3)=1,15,IF(INDIRECT("'"&amp;B856&amp;"'!X"&amp;MATCH(INT(BA856/8)+1,INDIRECT("'"&amp;B856&amp;"'!B4:B15"),0)+3)=1,10,IF(INDIRECT("'"&amp;B856&amp;"'!V"&amp;MATCH(INT(BA856/8)+1,INDIRECT("'"&amp;B856&amp;"'!B4:B15"),0)+3)=1,6,IF(INDIRECT("'"&amp;B856&amp;"'!V"&amp;MATCH(INT(BA856/8)+1,INDIRECT("'"&amp;B856&amp;"'!B4:B15"),0)+3)=1,4,0)))),"")</f>
        <v/>
      </c>
      <c r="H856" t="str" cm="1">
        <f t="array" aca="1" ref="H856" ca="1">IFERROR(IFERROR(INDIRECT("'"&amp;B856&amp;"'!AE"&amp;MATCH(INT(BA856/8)+1,INDIRECT("'"&amp;B856&amp;"'!B4:B15"),0)+3),0)-G856,"")</f>
        <v/>
      </c>
      <c r="K856" t="str" cm="1">
        <f t="array" aca="1" ref="K856" ca="1">IFERROR(INDIRECT("'"&amp;B856&amp;"'!AG"&amp;MATCH(INT(BA856/8)+1,INDIRECT("'"&amp;B856&amp;"'!B4:B15"),0)+3),"")</f>
        <v/>
      </c>
      <c r="M856" t="str">
        <f t="shared" ca="1" si="228"/>
        <v/>
      </c>
      <c r="N856" t="str">
        <f t="shared" si="228"/>
        <v/>
      </c>
      <c r="O856" t="str">
        <f t="shared" si="228"/>
        <v/>
      </c>
      <c r="P856" t="str">
        <f t="shared" si="228"/>
        <v/>
      </c>
      <c r="Q856" t="str">
        <f t="shared" si="228"/>
        <v/>
      </c>
      <c r="R856" t="str">
        <f t="shared" si="228"/>
        <v/>
      </c>
      <c r="S856" t="str">
        <f t="shared" si="228"/>
        <v/>
      </c>
      <c r="T856" t="str">
        <f t="shared" si="228"/>
        <v/>
      </c>
      <c r="U856" t="str">
        <f t="shared" si="228"/>
        <v/>
      </c>
      <c r="V856" t="str">
        <f t="shared" si="228"/>
        <v/>
      </c>
      <c r="W856" t="str">
        <f t="shared" si="228"/>
        <v/>
      </c>
      <c r="X856" t="str">
        <f t="shared" si="228"/>
        <v/>
      </c>
      <c r="Y856" t="str">
        <f t="shared" si="228"/>
        <v/>
      </c>
      <c r="Z856" t="str">
        <f t="shared" si="228"/>
        <v/>
      </c>
      <c r="AA856" t="str">
        <f t="shared" si="228"/>
        <v/>
      </c>
      <c r="AB856" t="str">
        <f t="shared" ref="AB856:AQ871" si="230">IF(AB$1="","",IF($K856=AB$1,$J856,""))</f>
        <v/>
      </c>
      <c r="AC856" t="str">
        <f t="shared" si="230"/>
        <v/>
      </c>
      <c r="AD856" t="str">
        <f t="shared" si="230"/>
        <v/>
      </c>
      <c r="AE856" t="str">
        <f t="shared" si="230"/>
        <v/>
      </c>
      <c r="AF856" t="str">
        <f t="shared" si="230"/>
        <v/>
      </c>
      <c r="AG856" t="str">
        <f t="shared" si="230"/>
        <v/>
      </c>
      <c r="AH856" t="str">
        <f t="shared" si="230"/>
        <v/>
      </c>
      <c r="AI856" t="str">
        <f t="shared" si="230"/>
        <v/>
      </c>
      <c r="AJ856" t="str">
        <f t="shared" si="230"/>
        <v/>
      </c>
      <c r="AK856" t="str">
        <f t="shared" si="230"/>
        <v/>
      </c>
      <c r="AL856" t="str">
        <f t="shared" si="230"/>
        <v/>
      </c>
      <c r="AM856" t="str">
        <f t="shared" si="230"/>
        <v/>
      </c>
      <c r="AN856" t="str">
        <f t="shared" si="230"/>
        <v/>
      </c>
      <c r="AO856" t="str">
        <f t="shared" si="230"/>
        <v/>
      </c>
      <c r="AP856" t="str">
        <f t="shared" si="230"/>
        <v/>
      </c>
      <c r="AQ856" t="str">
        <f t="shared" si="230"/>
        <v/>
      </c>
      <c r="AR856" t="str">
        <f t="shared" si="229"/>
        <v/>
      </c>
      <c r="AS856" t="str">
        <f t="shared" si="229"/>
        <v/>
      </c>
      <c r="AT856" t="str">
        <f t="shared" si="229"/>
        <v/>
      </c>
      <c r="AU856" t="str">
        <f t="shared" si="229"/>
        <v/>
      </c>
      <c r="AV856" t="str">
        <f t="shared" si="229"/>
        <v/>
      </c>
      <c r="AW856" t="str">
        <f t="shared" si="229"/>
        <v/>
      </c>
      <c r="AX856" t="str">
        <f t="shared" si="229"/>
        <v/>
      </c>
      <c r="AY856" t="str">
        <f t="shared" si="229"/>
        <v/>
      </c>
      <c r="BA856">
        <v>856</v>
      </c>
      <c r="BB856">
        <f t="shared" si="223"/>
        <v>108</v>
      </c>
    </row>
    <row r="857" spans="1:54">
      <c r="A857" s="77"/>
      <c r="E857" s="78"/>
      <c r="F857" s="78"/>
      <c r="G857" t="str" cm="1">
        <f t="array" aca="1" ref="G857" ca="1">IFERROR(IF(INDIRECT("'"&amp;B857&amp;"'!Z"&amp;MATCH(INT(BA857/8)+1,INDIRECT("'"&amp;B857&amp;"'!B4:B15"),0)+3)=1,15,IF(INDIRECT("'"&amp;B857&amp;"'!X"&amp;MATCH(INT(BA857/8)+1,INDIRECT("'"&amp;B857&amp;"'!B4:B15"),0)+3)=1,10,IF(INDIRECT("'"&amp;B857&amp;"'!V"&amp;MATCH(INT(BA857/8)+1,INDIRECT("'"&amp;B857&amp;"'!B4:B15"),0)+3)=1,6,IF(INDIRECT("'"&amp;B857&amp;"'!V"&amp;MATCH(INT(BA857/8)+1,INDIRECT("'"&amp;B857&amp;"'!B4:B15"),0)+3)=1,4,0)))),"")</f>
        <v/>
      </c>
      <c r="H857" t="str" cm="1">
        <f t="array" aca="1" ref="H857" ca="1">IFERROR(IFERROR(INDIRECT("'"&amp;B857&amp;"'!AE"&amp;MATCH(INT(BA857/8)+1,INDIRECT("'"&amp;B857&amp;"'!B4:B15"),0)+3),0)-G857,"")</f>
        <v/>
      </c>
      <c r="K857" t="str" cm="1">
        <f t="array" aca="1" ref="K857" ca="1">IFERROR(INDIRECT("'"&amp;B857&amp;"'!AG"&amp;MATCH(INT(BA857/8)+1,INDIRECT("'"&amp;B857&amp;"'!B4:B15"),0)+3),"")</f>
        <v/>
      </c>
      <c r="M857" t="str">
        <f t="shared" ref="M857:AB872" ca="1" si="231">IF(M$1="","",IF($K857=M$1,$J857,""))</f>
        <v/>
      </c>
      <c r="N857" t="str">
        <f t="shared" si="231"/>
        <v/>
      </c>
      <c r="O857" t="str">
        <f t="shared" si="231"/>
        <v/>
      </c>
      <c r="P857" t="str">
        <f t="shared" si="231"/>
        <v/>
      </c>
      <c r="Q857" t="str">
        <f t="shared" si="231"/>
        <v/>
      </c>
      <c r="R857" t="str">
        <f t="shared" si="231"/>
        <v/>
      </c>
      <c r="S857" t="str">
        <f t="shared" si="231"/>
        <v/>
      </c>
      <c r="T857" t="str">
        <f t="shared" si="231"/>
        <v/>
      </c>
      <c r="U857" t="str">
        <f t="shared" si="231"/>
        <v/>
      </c>
      <c r="V857" t="str">
        <f t="shared" si="231"/>
        <v/>
      </c>
      <c r="W857" t="str">
        <f t="shared" si="231"/>
        <v/>
      </c>
      <c r="X857" t="str">
        <f t="shared" si="231"/>
        <v/>
      </c>
      <c r="Y857" t="str">
        <f t="shared" si="231"/>
        <v/>
      </c>
      <c r="Z857" t="str">
        <f t="shared" si="231"/>
        <v/>
      </c>
      <c r="AA857" t="str">
        <f t="shared" si="231"/>
        <v/>
      </c>
      <c r="AB857" t="str">
        <f t="shared" si="231"/>
        <v/>
      </c>
      <c r="AC857" t="str">
        <f t="shared" si="230"/>
        <v/>
      </c>
      <c r="AD857" t="str">
        <f t="shared" si="230"/>
        <v/>
      </c>
      <c r="AE857" t="str">
        <f t="shared" si="230"/>
        <v/>
      </c>
      <c r="AF857" t="str">
        <f t="shared" si="230"/>
        <v/>
      </c>
      <c r="AG857" t="str">
        <f t="shared" si="230"/>
        <v/>
      </c>
      <c r="AH857" t="str">
        <f t="shared" si="230"/>
        <v/>
      </c>
      <c r="AI857" t="str">
        <f t="shared" si="230"/>
        <v/>
      </c>
      <c r="AJ857" t="str">
        <f t="shared" si="230"/>
        <v/>
      </c>
      <c r="AK857" t="str">
        <f t="shared" si="230"/>
        <v/>
      </c>
      <c r="AL857" t="str">
        <f t="shared" si="230"/>
        <v/>
      </c>
      <c r="AM857" t="str">
        <f t="shared" si="230"/>
        <v/>
      </c>
      <c r="AN857" t="str">
        <f t="shared" si="230"/>
        <v/>
      </c>
      <c r="AO857" t="str">
        <f t="shared" si="230"/>
        <v/>
      </c>
      <c r="AP857" t="str">
        <f t="shared" si="230"/>
        <v/>
      </c>
      <c r="AQ857" t="str">
        <f t="shared" si="230"/>
        <v/>
      </c>
      <c r="AR857" t="str">
        <f t="shared" ref="AR857:AY872" si="232">IF(AR$1="","",IF($K857=AR$1,$J857,""))</f>
        <v/>
      </c>
      <c r="AS857" t="str">
        <f t="shared" si="232"/>
        <v/>
      </c>
      <c r="AT857" t="str">
        <f t="shared" si="232"/>
        <v/>
      </c>
      <c r="AU857" t="str">
        <f t="shared" si="232"/>
        <v/>
      </c>
      <c r="AV857" t="str">
        <f t="shared" si="232"/>
        <v/>
      </c>
      <c r="AW857" t="str">
        <f t="shared" si="232"/>
        <v/>
      </c>
      <c r="AX857" t="str">
        <f t="shared" si="232"/>
        <v/>
      </c>
      <c r="AY857" t="str">
        <f t="shared" si="232"/>
        <v/>
      </c>
      <c r="BA857">
        <v>857</v>
      </c>
      <c r="BB857">
        <f t="shared" si="223"/>
        <v>108</v>
      </c>
    </row>
    <row r="858" spans="1:54">
      <c r="A858" s="77"/>
      <c r="E858" s="78"/>
      <c r="F858" s="78"/>
      <c r="G858" t="str" cm="1">
        <f t="array" aca="1" ref="G858" ca="1">IFERROR(IF(INDIRECT("'"&amp;B858&amp;"'!Z"&amp;MATCH(INT(BA858/8)+1,INDIRECT("'"&amp;B858&amp;"'!B4:B15"),0)+3)=1,15,IF(INDIRECT("'"&amp;B858&amp;"'!X"&amp;MATCH(INT(BA858/8)+1,INDIRECT("'"&amp;B858&amp;"'!B4:B15"),0)+3)=1,10,IF(INDIRECT("'"&amp;B858&amp;"'!V"&amp;MATCH(INT(BA858/8)+1,INDIRECT("'"&amp;B858&amp;"'!B4:B15"),0)+3)=1,6,IF(INDIRECT("'"&amp;B858&amp;"'!V"&amp;MATCH(INT(BA858/8)+1,INDIRECT("'"&amp;B858&amp;"'!B4:B15"),0)+3)=1,4,0)))),"")</f>
        <v/>
      </c>
      <c r="H858" t="str" cm="1">
        <f t="array" aca="1" ref="H858" ca="1">IFERROR(IFERROR(INDIRECT("'"&amp;B858&amp;"'!AE"&amp;MATCH(INT(BA858/8)+1,INDIRECT("'"&amp;B858&amp;"'!B4:B15"),0)+3),0)-G858,"")</f>
        <v/>
      </c>
      <c r="I858" t="e">
        <f ca="1">H858+H859+H860</f>
        <v>#VALUE!</v>
      </c>
      <c r="J858" t="str">
        <f ca="1">IFERROR(ABS(SUM(I858,-F859,-E859))+ABS(SUM(IF(D858="Traversal",15,IF(D858="High",10,IF(D858="Mid",6,IF(D858="Low",4,0))))-G858)),"")</f>
        <v/>
      </c>
      <c r="K858" t="str" cm="1">
        <f t="array" aca="1" ref="K858" ca="1">IFERROR(INDIRECT("'"&amp;B858&amp;"'!AG"&amp;MATCH(INT(BA858/8)+1,INDIRECT("'"&amp;B858&amp;"'!B4:B15"),0)+3),"")</f>
        <v/>
      </c>
      <c r="M858" t="str">
        <f t="shared" ca="1" si="231"/>
        <v/>
      </c>
      <c r="N858" t="str">
        <f t="shared" si="231"/>
        <v/>
      </c>
      <c r="O858" t="str">
        <f t="shared" si="231"/>
        <v/>
      </c>
      <c r="P858" t="str">
        <f t="shared" si="231"/>
        <v/>
      </c>
      <c r="Q858" t="str">
        <f t="shared" si="231"/>
        <v/>
      </c>
      <c r="R858" t="str">
        <f t="shared" si="231"/>
        <v/>
      </c>
      <c r="S858" t="str">
        <f t="shared" si="231"/>
        <v/>
      </c>
      <c r="T858" t="str">
        <f t="shared" si="231"/>
        <v/>
      </c>
      <c r="U858" t="str">
        <f t="shared" si="231"/>
        <v/>
      </c>
      <c r="V858" t="str">
        <f t="shared" si="231"/>
        <v/>
      </c>
      <c r="W858" t="str">
        <f t="shared" si="231"/>
        <v/>
      </c>
      <c r="X858" t="str">
        <f t="shared" si="231"/>
        <v/>
      </c>
      <c r="Y858" t="str">
        <f t="shared" si="231"/>
        <v/>
      </c>
      <c r="Z858" t="str">
        <f t="shared" si="231"/>
        <v/>
      </c>
      <c r="AA858" t="str">
        <f t="shared" si="231"/>
        <v/>
      </c>
      <c r="AB858" t="str">
        <f t="shared" si="231"/>
        <v/>
      </c>
      <c r="AC858" t="str">
        <f t="shared" si="230"/>
        <v/>
      </c>
      <c r="AD858" t="str">
        <f t="shared" si="230"/>
        <v/>
      </c>
      <c r="AE858" t="str">
        <f t="shared" si="230"/>
        <v/>
      </c>
      <c r="AF858" t="str">
        <f t="shared" si="230"/>
        <v/>
      </c>
      <c r="AG858" t="str">
        <f t="shared" si="230"/>
        <v/>
      </c>
      <c r="AH858" t="str">
        <f t="shared" si="230"/>
        <v/>
      </c>
      <c r="AI858" t="str">
        <f t="shared" si="230"/>
        <v/>
      </c>
      <c r="AJ858" t="str">
        <f t="shared" si="230"/>
        <v/>
      </c>
      <c r="AK858" t="str">
        <f t="shared" si="230"/>
        <v/>
      </c>
      <c r="AL858" t="str">
        <f t="shared" si="230"/>
        <v/>
      </c>
      <c r="AM858" t="str">
        <f t="shared" si="230"/>
        <v/>
      </c>
      <c r="AN858" t="str">
        <f t="shared" si="230"/>
        <v/>
      </c>
      <c r="AO858" t="str">
        <f t="shared" si="230"/>
        <v/>
      </c>
      <c r="AP858" t="str">
        <f t="shared" si="230"/>
        <v/>
      </c>
      <c r="AQ858" t="str">
        <f t="shared" si="230"/>
        <v/>
      </c>
      <c r="AR858" t="str">
        <f t="shared" si="232"/>
        <v/>
      </c>
      <c r="AS858" t="str">
        <f t="shared" si="232"/>
        <v/>
      </c>
      <c r="AT858" t="str">
        <f t="shared" si="232"/>
        <v/>
      </c>
      <c r="AU858" t="str">
        <f t="shared" si="232"/>
        <v/>
      </c>
      <c r="AV858" t="str">
        <f t="shared" si="232"/>
        <v/>
      </c>
      <c r="AW858" t="str">
        <f t="shared" si="232"/>
        <v/>
      </c>
      <c r="AX858" t="str">
        <f t="shared" si="232"/>
        <v/>
      </c>
      <c r="AY858" t="str">
        <f t="shared" si="232"/>
        <v/>
      </c>
      <c r="BA858">
        <v>858</v>
      </c>
      <c r="BB858">
        <f t="shared" si="223"/>
        <v>108</v>
      </c>
    </row>
    <row r="859" spans="1:54">
      <c r="A859" s="77"/>
      <c r="E859" s="78"/>
      <c r="F859" s="78"/>
      <c r="G859" t="str" cm="1">
        <f t="array" aca="1" ref="G859" ca="1">IFERROR(IF(INDIRECT("'"&amp;B859&amp;"'!Z"&amp;MATCH(INT(BA859/8)+1,INDIRECT("'"&amp;B859&amp;"'!B4:B15"),0)+3)=1,15,IF(INDIRECT("'"&amp;B859&amp;"'!X"&amp;MATCH(INT(BA859/8)+1,INDIRECT("'"&amp;B859&amp;"'!B4:B15"),0)+3)=1,10,IF(INDIRECT("'"&amp;B859&amp;"'!V"&amp;MATCH(INT(BA859/8)+1,INDIRECT("'"&amp;B859&amp;"'!B4:B15"),0)+3)=1,6,IF(INDIRECT("'"&amp;B859&amp;"'!V"&amp;MATCH(INT(BA859/8)+1,INDIRECT("'"&amp;B859&amp;"'!B4:B15"),0)+3)=1,4,0)))),"")</f>
        <v/>
      </c>
      <c r="H859" t="str" cm="1">
        <f t="array" aca="1" ref="H859" ca="1">IFERROR(IFERROR(INDIRECT("'"&amp;B859&amp;"'!AE"&amp;MATCH(INT(BA859/8)+1,INDIRECT("'"&amp;B859&amp;"'!B4:B15"),0)+3),0)-G859,"")</f>
        <v/>
      </c>
      <c r="I859" t="e">
        <f ca="1">H858+H859+H860</f>
        <v>#VALUE!</v>
      </c>
      <c r="J859" t="str">
        <f ca="1">IFERROR(ABS(SUM(I859,-F859,-E859))+ABS(SUM(IF(D859="Traversal",15,IF(D859="High",10,IF(D859="Mid",6,IF(D859="Low",4,0))))-G859)),"")</f>
        <v/>
      </c>
      <c r="K859" t="str" cm="1">
        <f t="array" aca="1" ref="K859" ca="1">IFERROR(INDIRECT("'"&amp;B859&amp;"'!AG"&amp;MATCH(INT(BA859/8)+1,INDIRECT("'"&amp;B859&amp;"'!B4:B15"),0)+3),"")</f>
        <v/>
      </c>
      <c r="M859" t="str">
        <f t="shared" ca="1" si="231"/>
        <v/>
      </c>
      <c r="N859" t="str">
        <f t="shared" si="231"/>
        <v/>
      </c>
      <c r="O859" t="str">
        <f t="shared" si="231"/>
        <v/>
      </c>
      <c r="P859" t="str">
        <f t="shared" si="231"/>
        <v/>
      </c>
      <c r="Q859" t="str">
        <f t="shared" si="231"/>
        <v/>
      </c>
      <c r="R859" t="str">
        <f t="shared" si="231"/>
        <v/>
      </c>
      <c r="S859" t="str">
        <f t="shared" si="231"/>
        <v/>
      </c>
      <c r="T859" t="str">
        <f t="shared" si="231"/>
        <v/>
      </c>
      <c r="U859" t="str">
        <f t="shared" si="231"/>
        <v/>
      </c>
      <c r="V859" t="str">
        <f t="shared" si="231"/>
        <v/>
      </c>
      <c r="W859" t="str">
        <f t="shared" si="231"/>
        <v/>
      </c>
      <c r="X859" t="str">
        <f t="shared" si="231"/>
        <v/>
      </c>
      <c r="Y859" t="str">
        <f t="shared" si="231"/>
        <v/>
      </c>
      <c r="Z859" t="str">
        <f t="shared" si="231"/>
        <v/>
      </c>
      <c r="AA859" t="str">
        <f t="shared" si="231"/>
        <v/>
      </c>
      <c r="AB859" t="str">
        <f t="shared" si="231"/>
        <v/>
      </c>
      <c r="AC859" t="str">
        <f t="shared" si="230"/>
        <v/>
      </c>
      <c r="AD859" t="str">
        <f t="shared" si="230"/>
        <v/>
      </c>
      <c r="AE859" t="str">
        <f t="shared" si="230"/>
        <v/>
      </c>
      <c r="AF859" t="str">
        <f t="shared" si="230"/>
        <v/>
      </c>
      <c r="AG859" t="str">
        <f t="shared" si="230"/>
        <v/>
      </c>
      <c r="AH859" t="str">
        <f t="shared" si="230"/>
        <v/>
      </c>
      <c r="AI859" t="str">
        <f t="shared" si="230"/>
        <v/>
      </c>
      <c r="AJ859" t="str">
        <f t="shared" si="230"/>
        <v/>
      </c>
      <c r="AK859" t="str">
        <f t="shared" si="230"/>
        <v/>
      </c>
      <c r="AL859" t="str">
        <f t="shared" si="230"/>
        <v/>
      </c>
      <c r="AM859" t="str">
        <f t="shared" si="230"/>
        <v/>
      </c>
      <c r="AN859" t="str">
        <f t="shared" si="230"/>
        <v/>
      </c>
      <c r="AO859" t="str">
        <f t="shared" si="230"/>
        <v/>
      </c>
      <c r="AP859" t="str">
        <f t="shared" si="230"/>
        <v/>
      </c>
      <c r="AQ859" t="str">
        <f t="shared" si="230"/>
        <v/>
      </c>
      <c r="AR859" t="str">
        <f t="shared" si="232"/>
        <v/>
      </c>
      <c r="AS859" t="str">
        <f t="shared" si="232"/>
        <v/>
      </c>
      <c r="AT859" t="str">
        <f t="shared" si="232"/>
        <v/>
      </c>
      <c r="AU859" t="str">
        <f t="shared" si="232"/>
        <v/>
      </c>
      <c r="AV859" t="str">
        <f t="shared" si="232"/>
        <v/>
      </c>
      <c r="AW859" t="str">
        <f t="shared" si="232"/>
        <v/>
      </c>
      <c r="AX859" t="str">
        <f t="shared" si="232"/>
        <v/>
      </c>
      <c r="AY859" t="str">
        <f t="shared" si="232"/>
        <v/>
      </c>
      <c r="BA859">
        <v>859</v>
      </c>
      <c r="BB859">
        <f t="shared" si="223"/>
        <v>108</v>
      </c>
    </row>
    <row r="860" spans="1:54">
      <c r="A860" s="77"/>
      <c r="E860" s="78"/>
      <c r="F860" s="78"/>
      <c r="G860" t="str" cm="1">
        <f t="array" aca="1" ref="G860" ca="1">IFERROR(IF(INDIRECT("'"&amp;B860&amp;"'!Z"&amp;MATCH(INT(BA860/8)+1,INDIRECT("'"&amp;B860&amp;"'!B4:B15"),0)+3)=1,15,IF(INDIRECT("'"&amp;B860&amp;"'!X"&amp;MATCH(INT(BA860/8)+1,INDIRECT("'"&amp;B860&amp;"'!B4:B15"),0)+3)=1,10,IF(INDIRECT("'"&amp;B860&amp;"'!V"&amp;MATCH(INT(BA860/8)+1,INDIRECT("'"&amp;B860&amp;"'!B4:B15"),0)+3)=1,6,IF(INDIRECT("'"&amp;B860&amp;"'!V"&amp;MATCH(INT(BA860/8)+1,INDIRECT("'"&amp;B860&amp;"'!B4:B15"),0)+3)=1,4,0)))),"")</f>
        <v/>
      </c>
      <c r="H860" t="str" cm="1">
        <f t="array" aca="1" ref="H860" ca="1">IFERROR(IFERROR(INDIRECT("'"&amp;B860&amp;"'!AE"&amp;MATCH(INT(BA860/8)+1,INDIRECT("'"&amp;B860&amp;"'!B4:B15"),0)+3),0)-G860,"")</f>
        <v/>
      </c>
      <c r="I860" t="e">
        <f ca="1">H858+H859+H860</f>
        <v>#VALUE!</v>
      </c>
      <c r="J860" t="str">
        <f ca="1">IFERROR(ABS(SUM(I860,-F859,-E859))+ABS(SUM(IF(D860="Traversal",15,IF(D860="High",10,IF(D860="Mid",6,IF(D860="Low",4,0))))-G860)),"")</f>
        <v/>
      </c>
      <c r="K860" t="str" cm="1">
        <f t="array" aca="1" ref="K860" ca="1">IFERROR(INDIRECT("'"&amp;B860&amp;"'!AG"&amp;MATCH(INT(BA860/8)+1,INDIRECT("'"&amp;B860&amp;"'!B4:B15"),0)+3),"")</f>
        <v/>
      </c>
      <c r="M860" t="str">
        <f t="shared" ca="1" si="231"/>
        <v/>
      </c>
      <c r="N860" t="str">
        <f t="shared" si="231"/>
        <v/>
      </c>
      <c r="O860" t="str">
        <f t="shared" si="231"/>
        <v/>
      </c>
      <c r="P860" t="str">
        <f t="shared" si="231"/>
        <v/>
      </c>
      <c r="Q860" t="str">
        <f t="shared" si="231"/>
        <v/>
      </c>
      <c r="R860" t="str">
        <f t="shared" si="231"/>
        <v/>
      </c>
      <c r="S860" t="str">
        <f t="shared" si="231"/>
        <v/>
      </c>
      <c r="T860" t="str">
        <f t="shared" si="231"/>
        <v/>
      </c>
      <c r="U860" t="str">
        <f t="shared" si="231"/>
        <v/>
      </c>
      <c r="V860" t="str">
        <f t="shared" si="231"/>
        <v/>
      </c>
      <c r="W860" t="str">
        <f t="shared" si="231"/>
        <v/>
      </c>
      <c r="X860" t="str">
        <f t="shared" si="231"/>
        <v/>
      </c>
      <c r="Y860" t="str">
        <f t="shared" si="231"/>
        <v/>
      </c>
      <c r="Z860" t="str">
        <f t="shared" si="231"/>
        <v/>
      </c>
      <c r="AA860" t="str">
        <f t="shared" si="231"/>
        <v/>
      </c>
      <c r="AB860" t="str">
        <f t="shared" si="231"/>
        <v/>
      </c>
      <c r="AC860" t="str">
        <f t="shared" si="230"/>
        <v/>
      </c>
      <c r="AD860" t="str">
        <f t="shared" si="230"/>
        <v/>
      </c>
      <c r="AE860" t="str">
        <f t="shared" si="230"/>
        <v/>
      </c>
      <c r="AF860" t="str">
        <f t="shared" si="230"/>
        <v/>
      </c>
      <c r="AG860" t="str">
        <f t="shared" si="230"/>
        <v/>
      </c>
      <c r="AH860" t="str">
        <f t="shared" si="230"/>
        <v/>
      </c>
      <c r="AI860" t="str">
        <f t="shared" si="230"/>
        <v/>
      </c>
      <c r="AJ860" t="str">
        <f t="shared" si="230"/>
        <v/>
      </c>
      <c r="AK860" t="str">
        <f t="shared" si="230"/>
        <v/>
      </c>
      <c r="AL860" t="str">
        <f t="shared" si="230"/>
        <v/>
      </c>
      <c r="AM860" t="str">
        <f t="shared" si="230"/>
        <v/>
      </c>
      <c r="AN860" t="str">
        <f t="shared" si="230"/>
        <v/>
      </c>
      <c r="AO860" t="str">
        <f t="shared" si="230"/>
        <v/>
      </c>
      <c r="AP860" t="str">
        <f t="shared" si="230"/>
        <v/>
      </c>
      <c r="AQ860" t="str">
        <f t="shared" si="230"/>
        <v/>
      </c>
      <c r="AR860" t="str">
        <f t="shared" si="232"/>
        <v/>
      </c>
      <c r="AS860" t="str">
        <f t="shared" si="232"/>
        <v/>
      </c>
      <c r="AT860" t="str">
        <f t="shared" si="232"/>
        <v/>
      </c>
      <c r="AU860" t="str">
        <f t="shared" si="232"/>
        <v/>
      </c>
      <c r="AV860" t="str">
        <f t="shared" si="232"/>
        <v/>
      </c>
      <c r="AW860" t="str">
        <f t="shared" si="232"/>
        <v/>
      </c>
      <c r="AX860" t="str">
        <f t="shared" si="232"/>
        <v/>
      </c>
      <c r="AY860" t="str">
        <f t="shared" si="232"/>
        <v/>
      </c>
      <c r="BA860">
        <v>860</v>
      </c>
      <c r="BB860">
        <f t="shared" si="223"/>
        <v>108</v>
      </c>
    </row>
    <row r="861" spans="1:54">
      <c r="A861" s="77"/>
      <c r="E861" s="78"/>
      <c r="F861" s="78"/>
      <c r="G861" t="str" cm="1">
        <f t="array" aca="1" ref="G861" ca="1">IFERROR(IF(INDIRECT("'"&amp;B861&amp;"'!Z"&amp;MATCH(INT(BA861/8)+1,INDIRECT("'"&amp;B861&amp;"'!B4:B15"),0)+3)=1,15,IF(INDIRECT("'"&amp;B861&amp;"'!X"&amp;MATCH(INT(BA861/8)+1,INDIRECT("'"&amp;B861&amp;"'!B4:B15"),0)+3)=1,10,IF(INDIRECT("'"&amp;B861&amp;"'!V"&amp;MATCH(INT(BA861/8)+1,INDIRECT("'"&amp;B861&amp;"'!B4:B15"),0)+3)=1,6,IF(INDIRECT("'"&amp;B861&amp;"'!V"&amp;MATCH(INT(BA861/8)+1,INDIRECT("'"&amp;B861&amp;"'!B4:B15"),0)+3)=1,4,0)))),"")</f>
        <v/>
      </c>
      <c r="H861" t="str" cm="1">
        <f t="array" aca="1" ref="H861" ca="1">IFERROR(IFERROR(INDIRECT("'"&amp;B861&amp;"'!AE"&amp;MATCH(INT(BA861/8)+1,INDIRECT("'"&amp;B861&amp;"'!B4:B15"),0)+3),0)-G861,"")</f>
        <v/>
      </c>
      <c r="I861" t="e">
        <f ca="1">H861+H862+H863</f>
        <v>#VALUE!</v>
      </c>
      <c r="J861" t="str">
        <f ca="1">IFERROR(ABS(SUM(I861,-F862,-E862))+ABS(SUM(IF(D861="Traversal",15,IF(D861="High",10,IF(D861="Mid",6,IF(D861="Low",4,0))))-G861)),"")</f>
        <v/>
      </c>
      <c r="K861" t="str" cm="1">
        <f t="array" aca="1" ref="K861" ca="1">IFERROR(INDIRECT("'"&amp;B861&amp;"'!AG"&amp;MATCH(INT(BA861/8)+1,INDIRECT("'"&amp;B861&amp;"'!B4:B15"),0)+3),"")</f>
        <v/>
      </c>
      <c r="M861" t="str">
        <f t="shared" ca="1" si="231"/>
        <v/>
      </c>
      <c r="N861" t="str">
        <f t="shared" si="231"/>
        <v/>
      </c>
      <c r="O861" t="str">
        <f t="shared" si="231"/>
        <v/>
      </c>
      <c r="P861" t="str">
        <f t="shared" si="231"/>
        <v/>
      </c>
      <c r="Q861" t="str">
        <f t="shared" si="231"/>
        <v/>
      </c>
      <c r="R861" t="str">
        <f t="shared" si="231"/>
        <v/>
      </c>
      <c r="S861" t="str">
        <f t="shared" si="231"/>
        <v/>
      </c>
      <c r="T861" t="str">
        <f t="shared" si="231"/>
        <v/>
      </c>
      <c r="U861" t="str">
        <f t="shared" si="231"/>
        <v/>
      </c>
      <c r="V861" t="str">
        <f t="shared" si="231"/>
        <v/>
      </c>
      <c r="W861" t="str">
        <f t="shared" si="231"/>
        <v/>
      </c>
      <c r="X861" t="str">
        <f t="shared" si="231"/>
        <v/>
      </c>
      <c r="Y861" t="str">
        <f t="shared" si="231"/>
        <v/>
      </c>
      <c r="Z861" t="str">
        <f t="shared" si="231"/>
        <v/>
      </c>
      <c r="AA861" t="str">
        <f t="shared" si="231"/>
        <v/>
      </c>
      <c r="AB861" t="str">
        <f t="shared" si="231"/>
        <v/>
      </c>
      <c r="AC861" t="str">
        <f t="shared" si="230"/>
        <v/>
      </c>
      <c r="AD861" t="str">
        <f t="shared" si="230"/>
        <v/>
      </c>
      <c r="AE861" t="str">
        <f t="shared" si="230"/>
        <v/>
      </c>
      <c r="AF861" t="str">
        <f t="shared" si="230"/>
        <v/>
      </c>
      <c r="AG861" t="str">
        <f t="shared" si="230"/>
        <v/>
      </c>
      <c r="AH861" t="str">
        <f t="shared" si="230"/>
        <v/>
      </c>
      <c r="AI861" t="str">
        <f t="shared" si="230"/>
        <v/>
      </c>
      <c r="AJ861" t="str">
        <f t="shared" si="230"/>
        <v/>
      </c>
      <c r="AK861" t="str">
        <f t="shared" si="230"/>
        <v/>
      </c>
      <c r="AL861" t="str">
        <f t="shared" si="230"/>
        <v/>
      </c>
      <c r="AM861" t="str">
        <f t="shared" si="230"/>
        <v/>
      </c>
      <c r="AN861" t="str">
        <f t="shared" si="230"/>
        <v/>
      </c>
      <c r="AO861" t="str">
        <f t="shared" si="230"/>
        <v/>
      </c>
      <c r="AP861" t="str">
        <f t="shared" si="230"/>
        <v/>
      </c>
      <c r="AQ861" t="str">
        <f t="shared" si="230"/>
        <v/>
      </c>
      <c r="AR861" t="str">
        <f t="shared" si="232"/>
        <v/>
      </c>
      <c r="AS861" t="str">
        <f t="shared" si="232"/>
        <v/>
      </c>
      <c r="AT861" t="str">
        <f t="shared" si="232"/>
        <v/>
      </c>
      <c r="AU861" t="str">
        <f t="shared" si="232"/>
        <v/>
      </c>
      <c r="AV861" t="str">
        <f t="shared" si="232"/>
        <v/>
      </c>
      <c r="AW861" t="str">
        <f t="shared" si="232"/>
        <v/>
      </c>
      <c r="AX861" t="str">
        <f t="shared" si="232"/>
        <v/>
      </c>
      <c r="AY861" t="str">
        <f t="shared" si="232"/>
        <v/>
      </c>
      <c r="BA861">
        <v>861</v>
      </c>
      <c r="BB861">
        <f t="shared" si="223"/>
        <v>108</v>
      </c>
    </row>
    <row r="862" spans="1:54">
      <c r="A862" s="77"/>
      <c r="E862" s="78"/>
      <c r="F862" s="78"/>
      <c r="G862" t="str" cm="1">
        <f t="array" aca="1" ref="G862" ca="1">IFERROR(IF(INDIRECT("'"&amp;B862&amp;"'!Z"&amp;MATCH(INT(BA862/8)+1,INDIRECT("'"&amp;B862&amp;"'!B4:B15"),0)+3)=1,15,IF(INDIRECT("'"&amp;B862&amp;"'!X"&amp;MATCH(INT(BA862/8)+1,INDIRECT("'"&amp;B862&amp;"'!B4:B15"),0)+3)=1,10,IF(INDIRECT("'"&amp;B862&amp;"'!V"&amp;MATCH(INT(BA862/8)+1,INDIRECT("'"&amp;B862&amp;"'!B4:B15"),0)+3)=1,6,IF(INDIRECT("'"&amp;B862&amp;"'!V"&amp;MATCH(INT(BA862/8)+1,INDIRECT("'"&amp;B862&amp;"'!B4:B15"),0)+3)=1,4,0)))),"")</f>
        <v/>
      </c>
      <c r="H862" t="str" cm="1">
        <f t="array" aca="1" ref="H862" ca="1">IFERROR(IFERROR(INDIRECT("'"&amp;B862&amp;"'!AE"&amp;MATCH(INT(BA862/8)+1,INDIRECT("'"&amp;B862&amp;"'!B4:B15"),0)+3),0)-G862,"")</f>
        <v/>
      </c>
      <c r="I862" t="e">
        <f ca="1">H861+H862+H863</f>
        <v>#VALUE!</v>
      </c>
      <c r="J862" t="str">
        <f ca="1">IFERROR(ABS(SUM(I862,-F862,-E862))+ABS(SUM(IF(D862="Traversal",15,IF(D862="High",10,IF(D862="Mid",6,IF(D862="Low",4,0))))-G862)),"")</f>
        <v/>
      </c>
      <c r="K862" t="str" cm="1">
        <f t="array" aca="1" ref="K862" ca="1">IFERROR(INDIRECT("'"&amp;B862&amp;"'!AG"&amp;MATCH(INT(BA862/8)+1,INDIRECT("'"&amp;B862&amp;"'!B4:B15"),0)+3),"")</f>
        <v/>
      </c>
      <c r="M862" t="str">
        <f t="shared" ca="1" si="231"/>
        <v/>
      </c>
      <c r="N862" t="str">
        <f t="shared" si="231"/>
        <v/>
      </c>
      <c r="O862" t="str">
        <f t="shared" si="231"/>
        <v/>
      </c>
      <c r="P862" t="str">
        <f t="shared" si="231"/>
        <v/>
      </c>
      <c r="Q862" t="str">
        <f t="shared" si="231"/>
        <v/>
      </c>
      <c r="R862" t="str">
        <f t="shared" si="231"/>
        <v/>
      </c>
      <c r="S862" t="str">
        <f t="shared" si="231"/>
        <v/>
      </c>
      <c r="T862" t="str">
        <f t="shared" si="231"/>
        <v/>
      </c>
      <c r="U862" t="str">
        <f t="shared" si="231"/>
        <v/>
      </c>
      <c r="V862" t="str">
        <f t="shared" si="231"/>
        <v/>
      </c>
      <c r="W862" t="str">
        <f t="shared" si="231"/>
        <v/>
      </c>
      <c r="X862" t="str">
        <f t="shared" si="231"/>
        <v/>
      </c>
      <c r="Y862" t="str">
        <f t="shared" si="231"/>
        <v/>
      </c>
      <c r="Z862" t="str">
        <f t="shared" si="231"/>
        <v/>
      </c>
      <c r="AA862" t="str">
        <f t="shared" si="231"/>
        <v/>
      </c>
      <c r="AB862" t="str">
        <f t="shared" si="231"/>
        <v/>
      </c>
      <c r="AC862" t="str">
        <f t="shared" si="230"/>
        <v/>
      </c>
      <c r="AD862" t="str">
        <f t="shared" si="230"/>
        <v/>
      </c>
      <c r="AE862" t="str">
        <f t="shared" si="230"/>
        <v/>
      </c>
      <c r="AF862" t="str">
        <f t="shared" si="230"/>
        <v/>
      </c>
      <c r="AG862" t="str">
        <f t="shared" si="230"/>
        <v/>
      </c>
      <c r="AH862" t="str">
        <f t="shared" si="230"/>
        <v/>
      </c>
      <c r="AI862" t="str">
        <f t="shared" si="230"/>
        <v/>
      </c>
      <c r="AJ862" t="str">
        <f t="shared" si="230"/>
        <v/>
      </c>
      <c r="AK862" t="str">
        <f t="shared" si="230"/>
        <v/>
      </c>
      <c r="AL862" t="str">
        <f t="shared" si="230"/>
        <v/>
      </c>
      <c r="AM862" t="str">
        <f t="shared" si="230"/>
        <v/>
      </c>
      <c r="AN862" t="str">
        <f t="shared" si="230"/>
        <v/>
      </c>
      <c r="AO862" t="str">
        <f t="shared" si="230"/>
        <v/>
      </c>
      <c r="AP862" t="str">
        <f t="shared" si="230"/>
        <v/>
      </c>
      <c r="AQ862" t="str">
        <f t="shared" si="230"/>
        <v/>
      </c>
      <c r="AR862" t="str">
        <f t="shared" si="232"/>
        <v/>
      </c>
      <c r="AS862" t="str">
        <f t="shared" si="232"/>
        <v/>
      </c>
      <c r="AT862" t="str">
        <f t="shared" si="232"/>
        <v/>
      </c>
      <c r="AU862" t="str">
        <f t="shared" si="232"/>
        <v/>
      </c>
      <c r="AV862" t="str">
        <f t="shared" si="232"/>
        <v/>
      </c>
      <c r="AW862" t="str">
        <f t="shared" si="232"/>
        <v/>
      </c>
      <c r="AX862" t="str">
        <f t="shared" si="232"/>
        <v/>
      </c>
      <c r="AY862" t="str">
        <f t="shared" si="232"/>
        <v/>
      </c>
      <c r="BA862">
        <v>862</v>
      </c>
      <c r="BB862">
        <f t="shared" si="223"/>
        <v>108</v>
      </c>
    </row>
    <row r="863" spans="1:54">
      <c r="A863" s="77"/>
      <c r="E863" s="78"/>
      <c r="F863" s="78"/>
      <c r="G863" t="str" cm="1">
        <f t="array" aca="1" ref="G863" ca="1">IFERROR(IF(INDIRECT("'"&amp;B863&amp;"'!Z"&amp;MATCH(INT(BA863/8)+1,INDIRECT("'"&amp;B863&amp;"'!B4:B15"),0)+3)=1,15,IF(INDIRECT("'"&amp;B863&amp;"'!X"&amp;MATCH(INT(BA863/8)+1,INDIRECT("'"&amp;B863&amp;"'!B4:B15"),0)+3)=1,10,IF(INDIRECT("'"&amp;B863&amp;"'!V"&amp;MATCH(INT(BA863/8)+1,INDIRECT("'"&amp;B863&amp;"'!B4:B15"),0)+3)=1,6,IF(INDIRECT("'"&amp;B863&amp;"'!V"&amp;MATCH(INT(BA863/8)+1,INDIRECT("'"&amp;B863&amp;"'!B4:B15"),0)+3)=1,4,0)))),"")</f>
        <v/>
      </c>
      <c r="H863" t="str" cm="1">
        <f t="array" aca="1" ref="H863" ca="1">IFERROR(IFERROR(INDIRECT("'"&amp;B863&amp;"'!AE"&amp;MATCH(INT(BA863/8)+1,INDIRECT("'"&amp;B863&amp;"'!B4:B15"),0)+3),0)-G863,"")</f>
        <v/>
      </c>
      <c r="I863" t="e">
        <f ca="1">H861+H862+H863</f>
        <v>#VALUE!</v>
      </c>
      <c r="J863" t="str">
        <f ca="1">IFERROR(ABS(SUM(I863,-F862,-E862))+ABS(SUM(IF(D863="Traversal",15,IF(D863="High",10,IF(D863="Mid",6,IF(D863="Low",4,0))))-G863)),"")</f>
        <v/>
      </c>
      <c r="K863" t="str" cm="1">
        <f t="array" aca="1" ref="K863" ca="1">IFERROR(INDIRECT("'"&amp;B863&amp;"'!AG"&amp;MATCH(INT(BA863/8)+1,INDIRECT("'"&amp;B863&amp;"'!B4:B15"),0)+3),"")</f>
        <v/>
      </c>
      <c r="M863" t="str">
        <f t="shared" ca="1" si="231"/>
        <v/>
      </c>
      <c r="N863" t="str">
        <f t="shared" si="231"/>
        <v/>
      </c>
      <c r="O863" t="str">
        <f t="shared" si="231"/>
        <v/>
      </c>
      <c r="P863" t="str">
        <f t="shared" si="231"/>
        <v/>
      </c>
      <c r="Q863" t="str">
        <f t="shared" si="231"/>
        <v/>
      </c>
      <c r="R863" t="str">
        <f t="shared" si="231"/>
        <v/>
      </c>
      <c r="S863" t="str">
        <f t="shared" si="231"/>
        <v/>
      </c>
      <c r="T863" t="str">
        <f t="shared" si="231"/>
        <v/>
      </c>
      <c r="U863" t="str">
        <f t="shared" si="231"/>
        <v/>
      </c>
      <c r="V863" t="str">
        <f t="shared" si="231"/>
        <v/>
      </c>
      <c r="W863" t="str">
        <f t="shared" si="231"/>
        <v/>
      </c>
      <c r="X863" t="str">
        <f t="shared" si="231"/>
        <v/>
      </c>
      <c r="Y863" t="str">
        <f t="shared" si="231"/>
        <v/>
      </c>
      <c r="Z863" t="str">
        <f t="shared" si="231"/>
        <v/>
      </c>
      <c r="AA863" t="str">
        <f t="shared" si="231"/>
        <v/>
      </c>
      <c r="AB863" t="str">
        <f t="shared" si="231"/>
        <v/>
      </c>
      <c r="AC863" t="str">
        <f t="shared" si="230"/>
        <v/>
      </c>
      <c r="AD863" t="str">
        <f t="shared" si="230"/>
        <v/>
      </c>
      <c r="AE863" t="str">
        <f t="shared" si="230"/>
        <v/>
      </c>
      <c r="AF863" t="str">
        <f t="shared" si="230"/>
        <v/>
      </c>
      <c r="AG863" t="str">
        <f t="shared" si="230"/>
        <v/>
      </c>
      <c r="AH863" t="str">
        <f t="shared" si="230"/>
        <v/>
      </c>
      <c r="AI863" t="str">
        <f t="shared" si="230"/>
        <v/>
      </c>
      <c r="AJ863" t="str">
        <f t="shared" si="230"/>
        <v/>
      </c>
      <c r="AK863" t="str">
        <f t="shared" si="230"/>
        <v/>
      </c>
      <c r="AL863" t="str">
        <f t="shared" si="230"/>
        <v/>
      </c>
      <c r="AM863" t="str">
        <f t="shared" si="230"/>
        <v/>
      </c>
      <c r="AN863" t="str">
        <f t="shared" si="230"/>
        <v/>
      </c>
      <c r="AO863" t="str">
        <f t="shared" si="230"/>
        <v/>
      </c>
      <c r="AP863" t="str">
        <f t="shared" si="230"/>
        <v/>
      </c>
      <c r="AQ863" t="str">
        <f t="shared" si="230"/>
        <v/>
      </c>
      <c r="AR863" t="str">
        <f t="shared" si="232"/>
        <v/>
      </c>
      <c r="AS863" t="str">
        <f t="shared" si="232"/>
        <v/>
      </c>
      <c r="AT863" t="str">
        <f t="shared" si="232"/>
        <v/>
      </c>
      <c r="AU863" t="str">
        <f t="shared" si="232"/>
        <v/>
      </c>
      <c r="AV863" t="str">
        <f t="shared" si="232"/>
        <v/>
      </c>
      <c r="AW863" t="str">
        <f t="shared" si="232"/>
        <v/>
      </c>
      <c r="AX863" t="str">
        <f t="shared" si="232"/>
        <v/>
      </c>
      <c r="AY863" t="str">
        <f t="shared" si="232"/>
        <v/>
      </c>
      <c r="BA863">
        <v>863</v>
      </c>
      <c r="BB863">
        <f t="shared" si="223"/>
        <v>108</v>
      </c>
    </row>
    <row r="864" spans="1:54">
      <c r="A864" s="77"/>
      <c r="E864" s="78"/>
      <c r="F864" s="78"/>
      <c r="G864" t="str" cm="1">
        <f t="array" aca="1" ref="G864" ca="1">IFERROR(IF(INDIRECT("'"&amp;B864&amp;"'!Z"&amp;MATCH(INT(BA864/8)+1,INDIRECT("'"&amp;B864&amp;"'!B4:B15"),0)+3)=1,15,IF(INDIRECT("'"&amp;B864&amp;"'!X"&amp;MATCH(INT(BA864/8)+1,INDIRECT("'"&amp;B864&amp;"'!B4:B15"),0)+3)=1,10,IF(INDIRECT("'"&amp;B864&amp;"'!V"&amp;MATCH(INT(BA864/8)+1,INDIRECT("'"&amp;B864&amp;"'!B4:B15"),0)+3)=1,6,IF(INDIRECT("'"&amp;B864&amp;"'!V"&amp;MATCH(INT(BA864/8)+1,INDIRECT("'"&amp;B864&amp;"'!B4:B15"),0)+3)=1,4,0)))),"")</f>
        <v/>
      </c>
      <c r="H864" t="str" cm="1">
        <f t="array" aca="1" ref="H864" ca="1">IFERROR(IFERROR(INDIRECT("'"&amp;B864&amp;"'!AE"&amp;MATCH(INT(BA864/8)+1,INDIRECT("'"&amp;B864&amp;"'!B4:B15"),0)+3),0)-G864,"")</f>
        <v/>
      </c>
      <c r="K864" t="str" cm="1">
        <f t="array" aca="1" ref="K864" ca="1">IFERROR(INDIRECT("'"&amp;B864&amp;"'!AG"&amp;MATCH(INT(BA864/8)+1,INDIRECT("'"&amp;B864&amp;"'!B4:B15"),0)+3),"")</f>
        <v/>
      </c>
      <c r="M864" t="str">
        <f t="shared" ca="1" si="231"/>
        <v/>
      </c>
      <c r="N864" t="str">
        <f t="shared" si="231"/>
        <v/>
      </c>
      <c r="O864" t="str">
        <f t="shared" si="231"/>
        <v/>
      </c>
      <c r="P864" t="str">
        <f t="shared" si="231"/>
        <v/>
      </c>
      <c r="Q864" t="str">
        <f t="shared" si="231"/>
        <v/>
      </c>
      <c r="R864" t="str">
        <f t="shared" si="231"/>
        <v/>
      </c>
      <c r="S864" t="str">
        <f t="shared" si="231"/>
        <v/>
      </c>
      <c r="T864" t="str">
        <f t="shared" si="231"/>
        <v/>
      </c>
      <c r="U864" t="str">
        <f t="shared" si="231"/>
        <v/>
      </c>
      <c r="V864" t="str">
        <f t="shared" si="231"/>
        <v/>
      </c>
      <c r="W864" t="str">
        <f t="shared" si="231"/>
        <v/>
      </c>
      <c r="X864" t="str">
        <f t="shared" si="231"/>
        <v/>
      </c>
      <c r="Y864" t="str">
        <f t="shared" si="231"/>
        <v/>
      </c>
      <c r="Z864" t="str">
        <f t="shared" si="231"/>
        <v/>
      </c>
      <c r="AA864" t="str">
        <f t="shared" si="231"/>
        <v/>
      </c>
      <c r="AB864" t="str">
        <f t="shared" si="231"/>
        <v/>
      </c>
      <c r="AC864" t="str">
        <f t="shared" si="230"/>
        <v/>
      </c>
      <c r="AD864" t="str">
        <f t="shared" si="230"/>
        <v/>
      </c>
      <c r="AE864" t="str">
        <f t="shared" si="230"/>
        <v/>
      </c>
      <c r="AF864" t="str">
        <f t="shared" si="230"/>
        <v/>
      </c>
      <c r="AG864" t="str">
        <f t="shared" si="230"/>
        <v/>
      </c>
      <c r="AH864" t="str">
        <f t="shared" si="230"/>
        <v/>
      </c>
      <c r="AI864" t="str">
        <f t="shared" si="230"/>
        <v/>
      </c>
      <c r="AJ864" t="str">
        <f t="shared" si="230"/>
        <v/>
      </c>
      <c r="AK864" t="str">
        <f t="shared" si="230"/>
        <v/>
      </c>
      <c r="AL864" t="str">
        <f t="shared" si="230"/>
        <v/>
      </c>
      <c r="AM864" t="str">
        <f t="shared" si="230"/>
        <v/>
      </c>
      <c r="AN864" t="str">
        <f t="shared" si="230"/>
        <v/>
      </c>
      <c r="AO864" t="str">
        <f t="shared" si="230"/>
        <v/>
      </c>
      <c r="AP864" t="str">
        <f t="shared" si="230"/>
        <v/>
      </c>
      <c r="AQ864" t="str">
        <f t="shared" si="230"/>
        <v/>
      </c>
      <c r="AR864" t="str">
        <f t="shared" si="232"/>
        <v/>
      </c>
      <c r="AS864" t="str">
        <f t="shared" si="232"/>
        <v/>
      </c>
      <c r="AT864" t="str">
        <f t="shared" si="232"/>
        <v/>
      </c>
      <c r="AU864" t="str">
        <f t="shared" si="232"/>
        <v/>
      </c>
      <c r="AV864" t="str">
        <f t="shared" si="232"/>
        <v/>
      </c>
      <c r="AW864" t="str">
        <f t="shared" si="232"/>
        <v/>
      </c>
      <c r="AX864" t="str">
        <f t="shared" si="232"/>
        <v/>
      </c>
      <c r="AY864" t="str">
        <f t="shared" si="232"/>
        <v/>
      </c>
      <c r="BA864">
        <v>864</v>
      </c>
      <c r="BB864">
        <f t="shared" si="223"/>
        <v>109</v>
      </c>
    </row>
    <row r="865" spans="1:54">
      <c r="A865" s="77"/>
      <c r="E865" s="78"/>
      <c r="F865" s="78"/>
      <c r="G865" t="str" cm="1">
        <f t="array" aca="1" ref="G865" ca="1">IFERROR(IF(INDIRECT("'"&amp;B865&amp;"'!Z"&amp;MATCH(INT(BA865/8)+1,INDIRECT("'"&amp;B865&amp;"'!B4:B15"),0)+3)=1,15,IF(INDIRECT("'"&amp;B865&amp;"'!X"&amp;MATCH(INT(BA865/8)+1,INDIRECT("'"&amp;B865&amp;"'!B4:B15"),0)+3)=1,10,IF(INDIRECT("'"&amp;B865&amp;"'!V"&amp;MATCH(INT(BA865/8)+1,INDIRECT("'"&amp;B865&amp;"'!B4:B15"),0)+3)=1,6,IF(INDIRECT("'"&amp;B865&amp;"'!V"&amp;MATCH(INT(BA865/8)+1,INDIRECT("'"&amp;B865&amp;"'!B4:B15"),0)+3)=1,4,0)))),"")</f>
        <v/>
      </c>
      <c r="H865" t="str" cm="1">
        <f t="array" aca="1" ref="H865" ca="1">IFERROR(IFERROR(INDIRECT("'"&amp;B865&amp;"'!AE"&amp;MATCH(INT(BA865/8)+1,INDIRECT("'"&amp;B865&amp;"'!B4:B15"),0)+3),0)-G865,"")</f>
        <v/>
      </c>
      <c r="K865" t="str" cm="1">
        <f t="array" aca="1" ref="K865" ca="1">IFERROR(INDIRECT("'"&amp;B865&amp;"'!AG"&amp;MATCH(INT(BA865/8)+1,INDIRECT("'"&amp;B865&amp;"'!B4:B15"),0)+3),"")</f>
        <v/>
      </c>
      <c r="M865" t="str">
        <f t="shared" ca="1" si="231"/>
        <v/>
      </c>
      <c r="N865" t="str">
        <f t="shared" si="231"/>
        <v/>
      </c>
      <c r="O865" t="str">
        <f t="shared" si="231"/>
        <v/>
      </c>
      <c r="P865" t="str">
        <f t="shared" si="231"/>
        <v/>
      </c>
      <c r="Q865" t="str">
        <f t="shared" si="231"/>
        <v/>
      </c>
      <c r="R865" t="str">
        <f t="shared" si="231"/>
        <v/>
      </c>
      <c r="S865" t="str">
        <f t="shared" si="231"/>
        <v/>
      </c>
      <c r="T865" t="str">
        <f t="shared" si="231"/>
        <v/>
      </c>
      <c r="U865" t="str">
        <f t="shared" si="231"/>
        <v/>
      </c>
      <c r="V865" t="str">
        <f t="shared" si="231"/>
        <v/>
      </c>
      <c r="W865" t="str">
        <f t="shared" si="231"/>
        <v/>
      </c>
      <c r="X865" t="str">
        <f t="shared" si="231"/>
        <v/>
      </c>
      <c r="Y865" t="str">
        <f t="shared" si="231"/>
        <v/>
      </c>
      <c r="Z865" t="str">
        <f t="shared" si="231"/>
        <v/>
      </c>
      <c r="AA865" t="str">
        <f t="shared" si="231"/>
        <v/>
      </c>
      <c r="AB865" t="str">
        <f t="shared" si="231"/>
        <v/>
      </c>
      <c r="AC865" t="str">
        <f t="shared" si="230"/>
        <v/>
      </c>
      <c r="AD865" t="str">
        <f t="shared" si="230"/>
        <v/>
      </c>
      <c r="AE865" t="str">
        <f t="shared" si="230"/>
        <v/>
      </c>
      <c r="AF865" t="str">
        <f t="shared" si="230"/>
        <v/>
      </c>
      <c r="AG865" t="str">
        <f t="shared" si="230"/>
        <v/>
      </c>
      <c r="AH865" t="str">
        <f t="shared" si="230"/>
        <v/>
      </c>
      <c r="AI865" t="str">
        <f t="shared" si="230"/>
        <v/>
      </c>
      <c r="AJ865" t="str">
        <f t="shared" si="230"/>
        <v/>
      </c>
      <c r="AK865" t="str">
        <f t="shared" si="230"/>
        <v/>
      </c>
      <c r="AL865" t="str">
        <f t="shared" si="230"/>
        <v/>
      </c>
      <c r="AM865" t="str">
        <f t="shared" si="230"/>
        <v/>
      </c>
      <c r="AN865" t="str">
        <f t="shared" si="230"/>
        <v/>
      </c>
      <c r="AO865" t="str">
        <f t="shared" si="230"/>
        <v/>
      </c>
      <c r="AP865" t="str">
        <f t="shared" si="230"/>
        <v/>
      </c>
      <c r="AQ865" t="str">
        <f t="shared" si="230"/>
        <v/>
      </c>
      <c r="AR865" t="str">
        <f t="shared" si="232"/>
        <v/>
      </c>
      <c r="AS865" t="str">
        <f t="shared" si="232"/>
        <v/>
      </c>
      <c r="AT865" t="str">
        <f t="shared" si="232"/>
        <v/>
      </c>
      <c r="AU865" t="str">
        <f t="shared" si="232"/>
        <v/>
      </c>
      <c r="AV865" t="str">
        <f t="shared" si="232"/>
        <v/>
      </c>
      <c r="AW865" t="str">
        <f t="shared" si="232"/>
        <v/>
      </c>
      <c r="AX865" t="str">
        <f t="shared" si="232"/>
        <v/>
      </c>
      <c r="AY865" t="str">
        <f t="shared" si="232"/>
        <v/>
      </c>
      <c r="BA865">
        <v>865</v>
      </c>
      <c r="BB865">
        <f t="shared" si="223"/>
        <v>109</v>
      </c>
    </row>
    <row r="866" spans="1:54">
      <c r="A866" s="77"/>
      <c r="E866" s="78"/>
      <c r="F866" s="78"/>
      <c r="G866" t="str" cm="1">
        <f t="array" aca="1" ref="G866" ca="1">IFERROR(IF(INDIRECT("'"&amp;B866&amp;"'!Z"&amp;MATCH(INT(BA866/8)+1,INDIRECT("'"&amp;B866&amp;"'!B4:B15"),0)+3)=1,15,IF(INDIRECT("'"&amp;B866&amp;"'!X"&amp;MATCH(INT(BA866/8)+1,INDIRECT("'"&amp;B866&amp;"'!B4:B15"),0)+3)=1,10,IF(INDIRECT("'"&amp;B866&amp;"'!V"&amp;MATCH(INT(BA866/8)+1,INDIRECT("'"&amp;B866&amp;"'!B4:B15"),0)+3)=1,6,IF(INDIRECT("'"&amp;B866&amp;"'!V"&amp;MATCH(INT(BA866/8)+1,INDIRECT("'"&amp;B866&amp;"'!B4:B15"),0)+3)=1,4,0)))),"")</f>
        <v/>
      </c>
      <c r="H866" t="str" cm="1">
        <f t="array" aca="1" ref="H866" ca="1">IFERROR(IFERROR(INDIRECT("'"&amp;B866&amp;"'!AE"&amp;MATCH(INT(BA866/8)+1,INDIRECT("'"&amp;B866&amp;"'!B4:B15"),0)+3),0)-G866,"")</f>
        <v/>
      </c>
      <c r="I866" t="e">
        <f ca="1">H866+H867+H868</f>
        <v>#VALUE!</v>
      </c>
      <c r="J866" t="str">
        <f ca="1">IFERROR(ABS(SUM(I866,-F867,-E867))+ABS(SUM(IF(D866="Traversal",15,IF(D866="High",10,IF(D866="Mid",6,IF(D866="Low",4,0))))-G866)),"")</f>
        <v/>
      </c>
      <c r="K866" t="str" cm="1">
        <f t="array" aca="1" ref="K866" ca="1">IFERROR(INDIRECT("'"&amp;B866&amp;"'!AG"&amp;MATCH(INT(BA866/8)+1,INDIRECT("'"&amp;B866&amp;"'!B4:B15"),0)+3),"")</f>
        <v/>
      </c>
      <c r="M866" t="str">
        <f t="shared" ca="1" si="231"/>
        <v/>
      </c>
      <c r="N866" t="str">
        <f t="shared" si="231"/>
        <v/>
      </c>
      <c r="O866" t="str">
        <f t="shared" si="231"/>
        <v/>
      </c>
      <c r="P866" t="str">
        <f t="shared" si="231"/>
        <v/>
      </c>
      <c r="Q866" t="str">
        <f t="shared" si="231"/>
        <v/>
      </c>
      <c r="R866" t="str">
        <f t="shared" si="231"/>
        <v/>
      </c>
      <c r="S866" t="str">
        <f t="shared" si="231"/>
        <v/>
      </c>
      <c r="T866" t="str">
        <f t="shared" si="231"/>
        <v/>
      </c>
      <c r="U866" t="str">
        <f t="shared" si="231"/>
        <v/>
      </c>
      <c r="V866" t="str">
        <f t="shared" si="231"/>
        <v/>
      </c>
      <c r="W866" t="str">
        <f t="shared" si="231"/>
        <v/>
      </c>
      <c r="X866" t="str">
        <f t="shared" si="231"/>
        <v/>
      </c>
      <c r="Y866" t="str">
        <f t="shared" si="231"/>
        <v/>
      </c>
      <c r="Z866" t="str">
        <f t="shared" si="231"/>
        <v/>
      </c>
      <c r="AA866" t="str">
        <f t="shared" si="231"/>
        <v/>
      </c>
      <c r="AB866" t="str">
        <f t="shared" si="231"/>
        <v/>
      </c>
      <c r="AC866" t="str">
        <f t="shared" si="230"/>
        <v/>
      </c>
      <c r="AD866" t="str">
        <f t="shared" si="230"/>
        <v/>
      </c>
      <c r="AE866" t="str">
        <f t="shared" si="230"/>
        <v/>
      </c>
      <c r="AF866" t="str">
        <f t="shared" si="230"/>
        <v/>
      </c>
      <c r="AG866" t="str">
        <f t="shared" si="230"/>
        <v/>
      </c>
      <c r="AH866" t="str">
        <f t="shared" si="230"/>
        <v/>
      </c>
      <c r="AI866" t="str">
        <f t="shared" si="230"/>
        <v/>
      </c>
      <c r="AJ866" t="str">
        <f t="shared" si="230"/>
        <v/>
      </c>
      <c r="AK866" t="str">
        <f t="shared" si="230"/>
        <v/>
      </c>
      <c r="AL866" t="str">
        <f t="shared" si="230"/>
        <v/>
      </c>
      <c r="AM866" t="str">
        <f t="shared" si="230"/>
        <v/>
      </c>
      <c r="AN866" t="str">
        <f t="shared" si="230"/>
        <v/>
      </c>
      <c r="AO866" t="str">
        <f t="shared" si="230"/>
        <v/>
      </c>
      <c r="AP866" t="str">
        <f t="shared" si="230"/>
        <v/>
      </c>
      <c r="AQ866" t="str">
        <f t="shared" si="230"/>
        <v/>
      </c>
      <c r="AR866" t="str">
        <f t="shared" si="232"/>
        <v/>
      </c>
      <c r="AS866" t="str">
        <f t="shared" si="232"/>
        <v/>
      </c>
      <c r="AT866" t="str">
        <f t="shared" si="232"/>
        <v/>
      </c>
      <c r="AU866" t="str">
        <f t="shared" si="232"/>
        <v/>
      </c>
      <c r="AV866" t="str">
        <f t="shared" si="232"/>
        <v/>
      </c>
      <c r="AW866" t="str">
        <f t="shared" si="232"/>
        <v/>
      </c>
      <c r="AX866" t="str">
        <f t="shared" si="232"/>
        <v/>
      </c>
      <c r="AY866" t="str">
        <f t="shared" si="232"/>
        <v/>
      </c>
      <c r="BA866">
        <v>866</v>
      </c>
      <c r="BB866">
        <f t="shared" si="223"/>
        <v>109</v>
      </c>
    </row>
    <row r="867" spans="1:54">
      <c r="A867" s="77"/>
      <c r="E867" s="78"/>
      <c r="F867" s="78"/>
      <c r="G867" t="str" cm="1">
        <f t="array" aca="1" ref="G867" ca="1">IFERROR(IF(INDIRECT("'"&amp;B867&amp;"'!Z"&amp;MATCH(INT(BA867/8)+1,INDIRECT("'"&amp;B867&amp;"'!B4:B15"),0)+3)=1,15,IF(INDIRECT("'"&amp;B867&amp;"'!X"&amp;MATCH(INT(BA867/8)+1,INDIRECT("'"&amp;B867&amp;"'!B4:B15"),0)+3)=1,10,IF(INDIRECT("'"&amp;B867&amp;"'!V"&amp;MATCH(INT(BA867/8)+1,INDIRECT("'"&amp;B867&amp;"'!B4:B15"),0)+3)=1,6,IF(INDIRECT("'"&amp;B867&amp;"'!V"&amp;MATCH(INT(BA867/8)+1,INDIRECT("'"&amp;B867&amp;"'!B4:B15"),0)+3)=1,4,0)))),"")</f>
        <v/>
      </c>
      <c r="H867" t="str" cm="1">
        <f t="array" aca="1" ref="H867" ca="1">IFERROR(IFERROR(INDIRECT("'"&amp;B867&amp;"'!AE"&amp;MATCH(INT(BA867/8)+1,INDIRECT("'"&amp;B867&amp;"'!B4:B15"),0)+3),0)-G867,"")</f>
        <v/>
      </c>
      <c r="I867" t="e">
        <f ca="1">H866+H867+H868</f>
        <v>#VALUE!</v>
      </c>
      <c r="J867" t="str">
        <f ca="1">IFERROR(ABS(SUM(I867,-F867,-E867))+ABS(SUM(IF(D867="Traversal",15,IF(D867="High",10,IF(D867="Mid",6,IF(D867="Low",4,0))))-G867)),"")</f>
        <v/>
      </c>
      <c r="K867" t="str" cm="1">
        <f t="array" aca="1" ref="K867" ca="1">IFERROR(INDIRECT("'"&amp;B867&amp;"'!AG"&amp;MATCH(INT(BA867/8)+1,INDIRECT("'"&amp;B867&amp;"'!B4:B15"),0)+3),"")</f>
        <v/>
      </c>
      <c r="M867" t="str">
        <f t="shared" ca="1" si="231"/>
        <v/>
      </c>
      <c r="N867" t="str">
        <f t="shared" si="231"/>
        <v/>
      </c>
      <c r="O867" t="str">
        <f t="shared" si="231"/>
        <v/>
      </c>
      <c r="P867" t="str">
        <f t="shared" si="231"/>
        <v/>
      </c>
      <c r="Q867" t="str">
        <f t="shared" si="231"/>
        <v/>
      </c>
      <c r="R867" t="str">
        <f t="shared" si="231"/>
        <v/>
      </c>
      <c r="S867" t="str">
        <f t="shared" si="231"/>
        <v/>
      </c>
      <c r="T867" t="str">
        <f t="shared" si="231"/>
        <v/>
      </c>
      <c r="U867" t="str">
        <f t="shared" si="231"/>
        <v/>
      </c>
      <c r="V867" t="str">
        <f t="shared" si="231"/>
        <v/>
      </c>
      <c r="W867" t="str">
        <f t="shared" si="231"/>
        <v/>
      </c>
      <c r="X867" t="str">
        <f t="shared" si="231"/>
        <v/>
      </c>
      <c r="Y867" t="str">
        <f t="shared" si="231"/>
        <v/>
      </c>
      <c r="Z867" t="str">
        <f t="shared" si="231"/>
        <v/>
      </c>
      <c r="AA867" t="str">
        <f t="shared" si="231"/>
        <v/>
      </c>
      <c r="AB867" t="str">
        <f t="shared" si="231"/>
        <v/>
      </c>
      <c r="AC867" t="str">
        <f t="shared" si="230"/>
        <v/>
      </c>
      <c r="AD867" t="str">
        <f t="shared" si="230"/>
        <v/>
      </c>
      <c r="AE867" t="str">
        <f t="shared" si="230"/>
        <v/>
      </c>
      <c r="AF867" t="str">
        <f t="shared" si="230"/>
        <v/>
      </c>
      <c r="AG867" t="str">
        <f t="shared" si="230"/>
        <v/>
      </c>
      <c r="AH867" t="str">
        <f t="shared" si="230"/>
        <v/>
      </c>
      <c r="AI867" t="str">
        <f t="shared" si="230"/>
        <v/>
      </c>
      <c r="AJ867" t="str">
        <f t="shared" si="230"/>
        <v/>
      </c>
      <c r="AK867" t="str">
        <f t="shared" si="230"/>
        <v/>
      </c>
      <c r="AL867" t="str">
        <f t="shared" si="230"/>
        <v/>
      </c>
      <c r="AM867" t="str">
        <f t="shared" si="230"/>
        <v/>
      </c>
      <c r="AN867" t="str">
        <f t="shared" si="230"/>
        <v/>
      </c>
      <c r="AO867" t="str">
        <f t="shared" si="230"/>
        <v/>
      </c>
      <c r="AP867" t="str">
        <f t="shared" si="230"/>
        <v/>
      </c>
      <c r="AQ867" t="str">
        <f t="shared" si="230"/>
        <v/>
      </c>
      <c r="AR867" t="str">
        <f t="shared" si="232"/>
        <v/>
      </c>
      <c r="AS867" t="str">
        <f t="shared" si="232"/>
        <v/>
      </c>
      <c r="AT867" t="str">
        <f t="shared" si="232"/>
        <v/>
      </c>
      <c r="AU867" t="str">
        <f t="shared" si="232"/>
        <v/>
      </c>
      <c r="AV867" t="str">
        <f t="shared" si="232"/>
        <v/>
      </c>
      <c r="AW867" t="str">
        <f t="shared" si="232"/>
        <v/>
      </c>
      <c r="AX867" t="str">
        <f t="shared" si="232"/>
        <v/>
      </c>
      <c r="AY867" t="str">
        <f t="shared" si="232"/>
        <v/>
      </c>
      <c r="BA867">
        <v>867</v>
      </c>
      <c r="BB867">
        <f t="shared" si="223"/>
        <v>109</v>
      </c>
    </row>
    <row r="868" spans="1:54">
      <c r="A868" s="77"/>
      <c r="E868" s="78"/>
      <c r="F868" s="78"/>
      <c r="G868" t="str" cm="1">
        <f t="array" aca="1" ref="G868" ca="1">IFERROR(IF(INDIRECT("'"&amp;B868&amp;"'!Z"&amp;MATCH(INT(BA868/8)+1,INDIRECT("'"&amp;B868&amp;"'!B4:B15"),0)+3)=1,15,IF(INDIRECT("'"&amp;B868&amp;"'!X"&amp;MATCH(INT(BA868/8)+1,INDIRECT("'"&amp;B868&amp;"'!B4:B15"),0)+3)=1,10,IF(INDIRECT("'"&amp;B868&amp;"'!V"&amp;MATCH(INT(BA868/8)+1,INDIRECT("'"&amp;B868&amp;"'!B4:B15"),0)+3)=1,6,IF(INDIRECT("'"&amp;B868&amp;"'!V"&amp;MATCH(INT(BA868/8)+1,INDIRECT("'"&amp;B868&amp;"'!B4:B15"),0)+3)=1,4,0)))),"")</f>
        <v/>
      </c>
      <c r="H868" t="str" cm="1">
        <f t="array" aca="1" ref="H868" ca="1">IFERROR(IFERROR(INDIRECT("'"&amp;B868&amp;"'!AE"&amp;MATCH(INT(BA868/8)+1,INDIRECT("'"&amp;B868&amp;"'!B4:B15"),0)+3),0)-G868,"")</f>
        <v/>
      </c>
      <c r="I868" t="e">
        <f ca="1">H866+H867+H868</f>
        <v>#VALUE!</v>
      </c>
      <c r="J868" t="str">
        <f ca="1">IFERROR(ABS(SUM(I868,-F867,-E867))+ABS(SUM(IF(D868="Traversal",15,IF(D868="High",10,IF(D868="Mid",6,IF(D868="Low",4,0))))-G868)),"")</f>
        <v/>
      </c>
      <c r="K868" t="str" cm="1">
        <f t="array" aca="1" ref="K868" ca="1">IFERROR(INDIRECT("'"&amp;B868&amp;"'!AG"&amp;MATCH(INT(BA868/8)+1,INDIRECT("'"&amp;B868&amp;"'!B4:B15"),0)+3),"")</f>
        <v/>
      </c>
      <c r="M868" t="str">
        <f t="shared" ca="1" si="231"/>
        <v/>
      </c>
      <c r="N868" t="str">
        <f t="shared" si="231"/>
        <v/>
      </c>
      <c r="O868" t="str">
        <f t="shared" si="231"/>
        <v/>
      </c>
      <c r="P868" t="str">
        <f t="shared" si="231"/>
        <v/>
      </c>
      <c r="Q868" t="str">
        <f t="shared" si="231"/>
        <v/>
      </c>
      <c r="R868" t="str">
        <f t="shared" si="231"/>
        <v/>
      </c>
      <c r="S868" t="str">
        <f t="shared" si="231"/>
        <v/>
      </c>
      <c r="T868" t="str">
        <f t="shared" si="231"/>
        <v/>
      </c>
      <c r="U868" t="str">
        <f t="shared" si="231"/>
        <v/>
      </c>
      <c r="V868" t="str">
        <f t="shared" si="231"/>
        <v/>
      </c>
      <c r="W868" t="str">
        <f t="shared" si="231"/>
        <v/>
      </c>
      <c r="X868" t="str">
        <f t="shared" si="231"/>
        <v/>
      </c>
      <c r="Y868" t="str">
        <f t="shared" si="231"/>
        <v/>
      </c>
      <c r="Z868" t="str">
        <f t="shared" si="231"/>
        <v/>
      </c>
      <c r="AA868" t="str">
        <f t="shared" si="231"/>
        <v/>
      </c>
      <c r="AB868" t="str">
        <f t="shared" si="231"/>
        <v/>
      </c>
      <c r="AC868" t="str">
        <f t="shared" si="230"/>
        <v/>
      </c>
      <c r="AD868" t="str">
        <f t="shared" si="230"/>
        <v/>
      </c>
      <c r="AE868" t="str">
        <f t="shared" si="230"/>
        <v/>
      </c>
      <c r="AF868" t="str">
        <f t="shared" si="230"/>
        <v/>
      </c>
      <c r="AG868" t="str">
        <f t="shared" si="230"/>
        <v/>
      </c>
      <c r="AH868" t="str">
        <f t="shared" si="230"/>
        <v/>
      </c>
      <c r="AI868" t="str">
        <f t="shared" si="230"/>
        <v/>
      </c>
      <c r="AJ868" t="str">
        <f t="shared" si="230"/>
        <v/>
      </c>
      <c r="AK868" t="str">
        <f t="shared" si="230"/>
        <v/>
      </c>
      <c r="AL868" t="str">
        <f t="shared" si="230"/>
        <v/>
      </c>
      <c r="AM868" t="str">
        <f t="shared" si="230"/>
        <v/>
      </c>
      <c r="AN868" t="str">
        <f t="shared" si="230"/>
        <v/>
      </c>
      <c r="AO868" t="str">
        <f t="shared" si="230"/>
        <v/>
      </c>
      <c r="AP868" t="str">
        <f t="shared" si="230"/>
        <v/>
      </c>
      <c r="AQ868" t="str">
        <f t="shared" si="230"/>
        <v/>
      </c>
      <c r="AR868" t="str">
        <f t="shared" si="232"/>
        <v/>
      </c>
      <c r="AS868" t="str">
        <f t="shared" si="232"/>
        <v/>
      </c>
      <c r="AT868" t="str">
        <f t="shared" si="232"/>
        <v/>
      </c>
      <c r="AU868" t="str">
        <f t="shared" si="232"/>
        <v/>
      </c>
      <c r="AV868" t="str">
        <f t="shared" si="232"/>
        <v/>
      </c>
      <c r="AW868" t="str">
        <f t="shared" si="232"/>
        <v/>
      </c>
      <c r="AX868" t="str">
        <f t="shared" si="232"/>
        <v/>
      </c>
      <c r="AY868" t="str">
        <f t="shared" si="232"/>
        <v/>
      </c>
      <c r="BA868">
        <v>868</v>
      </c>
      <c r="BB868">
        <f t="shared" si="223"/>
        <v>109</v>
      </c>
    </row>
    <row r="869" spans="1:54">
      <c r="A869" s="77"/>
      <c r="E869" s="78"/>
      <c r="F869" s="78"/>
      <c r="G869" t="str" cm="1">
        <f t="array" aca="1" ref="G869" ca="1">IFERROR(IF(INDIRECT("'"&amp;B869&amp;"'!Z"&amp;MATCH(INT(BA869/8)+1,INDIRECT("'"&amp;B869&amp;"'!B4:B15"),0)+3)=1,15,IF(INDIRECT("'"&amp;B869&amp;"'!X"&amp;MATCH(INT(BA869/8)+1,INDIRECT("'"&amp;B869&amp;"'!B4:B15"),0)+3)=1,10,IF(INDIRECT("'"&amp;B869&amp;"'!V"&amp;MATCH(INT(BA869/8)+1,INDIRECT("'"&amp;B869&amp;"'!B4:B15"),0)+3)=1,6,IF(INDIRECT("'"&amp;B869&amp;"'!V"&amp;MATCH(INT(BA869/8)+1,INDIRECT("'"&amp;B869&amp;"'!B4:B15"),0)+3)=1,4,0)))),"")</f>
        <v/>
      </c>
      <c r="H869" t="str" cm="1">
        <f t="array" aca="1" ref="H869" ca="1">IFERROR(IFERROR(INDIRECT("'"&amp;B869&amp;"'!AE"&amp;MATCH(INT(BA869/8)+1,INDIRECT("'"&amp;B869&amp;"'!B4:B15"),0)+3),0)-G869,"")</f>
        <v/>
      </c>
      <c r="I869" t="e">
        <f ca="1">H869+H870+H871</f>
        <v>#VALUE!</v>
      </c>
      <c r="J869" t="str">
        <f ca="1">IFERROR(ABS(SUM(I869,-F870,-E870))+ABS(SUM(IF(D869="Traversal",15,IF(D869="High",10,IF(D869="Mid",6,IF(D869="Low",4,0))))-G869)),"")</f>
        <v/>
      </c>
      <c r="K869" t="str" cm="1">
        <f t="array" aca="1" ref="K869" ca="1">IFERROR(INDIRECT("'"&amp;B869&amp;"'!AG"&amp;MATCH(INT(BA869/8)+1,INDIRECT("'"&amp;B869&amp;"'!B4:B15"),0)+3),"")</f>
        <v/>
      </c>
      <c r="M869" t="str">
        <f t="shared" ca="1" si="231"/>
        <v/>
      </c>
      <c r="N869" t="str">
        <f t="shared" si="231"/>
        <v/>
      </c>
      <c r="O869" t="str">
        <f t="shared" si="231"/>
        <v/>
      </c>
      <c r="P869" t="str">
        <f t="shared" si="231"/>
        <v/>
      </c>
      <c r="Q869" t="str">
        <f t="shared" si="231"/>
        <v/>
      </c>
      <c r="R869" t="str">
        <f t="shared" si="231"/>
        <v/>
      </c>
      <c r="S869" t="str">
        <f t="shared" si="231"/>
        <v/>
      </c>
      <c r="T869" t="str">
        <f t="shared" si="231"/>
        <v/>
      </c>
      <c r="U869" t="str">
        <f t="shared" si="231"/>
        <v/>
      </c>
      <c r="V869" t="str">
        <f t="shared" si="231"/>
        <v/>
      </c>
      <c r="W869" t="str">
        <f t="shared" si="231"/>
        <v/>
      </c>
      <c r="X869" t="str">
        <f t="shared" si="231"/>
        <v/>
      </c>
      <c r="Y869" t="str">
        <f t="shared" si="231"/>
        <v/>
      </c>
      <c r="Z869" t="str">
        <f t="shared" si="231"/>
        <v/>
      </c>
      <c r="AA869" t="str">
        <f t="shared" si="231"/>
        <v/>
      </c>
      <c r="AB869" t="str">
        <f t="shared" si="231"/>
        <v/>
      </c>
      <c r="AC869" t="str">
        <f t="shared" si="230"/>
        <v/>
      </c>
      <c r="AD869" t="str">
        <f t="shared" si="230"/>
        <v/>
      </c>
      <c r="AE869" t="str">
        <f t="shared" si="230"/>
        <v/>
      </c>
      <c r="AF869" t="str">
        <f t="shared" si="230"/>
        <v/>
      </c>
      <c r="AG869" t="str">
        <f t="shared" si="230"/>
        <v/>
      </c>
      <c r="AH869" t="str">
        <f t="shared" si="230"/>
        <v/>
      </c>
      <c r="AI869" t="str">
        <f t="shared" si="230"/>
        <v/>
      </c>
      <c r="AJ869" t="str">
        <f t="shared" si="230"/>
        <v/>
      </c>
      <c r="AK869" t="str">
        <f t="shared" si="230"/>
        <v/>
      </c>
      <c r="AL869" t="str">
        <f t="shared" si="230"/>
        <v/>
      </c>
      <c r="AM869" t="str">
        <f t="shared" si="230"/>
        <v/>
      </c>
      <c r="AN869" t="str">
        <f t="shared" si="230"/>
        <v/>
      </c>
      <c r="AO869" t="str">
        <f t="shared" si="230"/>
        <v/>
      </c>
      <c r="AP869" t="str">
        <f t="shared" si="230"/>
        <v/>
      </c>
      <c r="AQ869" t="str">
        <f t="shared" si="230"/>
        <v/>
      </c>
      <c r="AR869" t="str">
        <f t="shared" si="232"/>
        <v/>
      </c>
      <c r="AS869" t="str">
        <f t="shared" si="232"/>
        <v/>
      </c>
      <c r="AT869" t="str">
        <f t="shared" si="232"/>
        <v/>
      </c>
      <c r="AU869" t="str">
        <f t="shared" si="232"/>
        <v/>
      </c>
      <c r="AV869" t="str">
        <f t="shared" si="232"/>
        <v/>
      </c>
      <c r="AW869" t="str">
        <f t="shared" si="232"/>
        <v/>
      </c>
      <c r="AX869" t="str">
        <f t="shared" si="232"/>
        <v/>
      </c>
      <c r="AY869" t="str">
        <f t="shared" si="232"/>
        <v/>
      </c>
      <c r="BA869">
        <v>869</v>
      </c>
      <c r="BB869">
        <f t="shared" si="223"/>
        <v>109</v>
      </c>
    </row>
    <row r="870" spans="1:54">
      <c r="A870" s="77"/>
      <c r="E870" s="78"/>
      <c r="F870" s="78"/>
      <c r="G870" t="str" cm="1">
        <f t="array" aca="1" ref="G870" ca="1">IFERROR(IF(INDIRECT("'"&amp;B870&amp;"'!Z"&amp;MATCH(INT(BA870/8)+1,INDIRECT("'"&amp;B870&amp;"'!B4:B15"),0)+3)=1,15,IF(INDIRECT("'"&amp;B870&amp;"'!X"&amp;MATCH(INT(BA870/8)+1,INDIRECT("'"&amp;B870&amp;"'!B4:B15"),0)+3)=1,10,IF(INDIRECT("'"&amp;B870&amp;"'!V"&amp;MATCH(INT(BA870/8)+1,INDIRECT("'"&amp;B870&amp;"'!B4:B15"),0)+3)=1,6,IF(INDIRECT("'"&amp;B870&amp;"'!V"&amp;MATCH(INT(BA870/8)+1,INDIRECT("'"&amp;B870&amp;"'!B4:B15"),0)+3)=1,4,0)))),"")</f>
        <v/>
      </c>
      <c r="H870" t="str" cm="1">
        <f t="array" aca="1" ref="H870" ca="1">IFERROR(IFERROR(INDIRECT("'"&amp;B870&amp;"'!AE"&amp;MATCH(INT(BA870/8)+1,INDIRECT("'"&amp;B870&amp;"'!B4:B15"),0)+3),0)-G870,"")</f>
        <v/>
      </c>
      <c r="I870" t="e">
        <f ca="1">H869+H870+H871</f>
        <v>#VALUE!</v>
      </c>
      <c r="J870" t="str">
        <f ca="1">IFERROR(ABS(SUM(I870,-F870,-E870))+ABS(SUM(IF(D870="Traversal",15,IF(D870="High",10,IF(D870="Mid",6,IF(D870="Low",4,0))))-G870)),"")</f>
        <v/>
      </c>
      <c r="K870" t="str" cm="1">
        <f t="array" aca="1" ref="K870" ca="1">IFERROR(INDIRECT("'"&amp;B870&amp;"'!AG"&amp;MATCH(INT(BA870/8)+1,INDIRECT("'"&amp;B870&amp;"'!B4:B15"),0)+3),"")</f>
        <v/>
      </c>
      <c r="M870" t="str">
        <f t="shared" ca="1" si="231"/>
        <v/>
      </c>
      <c r="N870" t="str">
        <f t="shared" si="231"/>
        <v/>
      </c>
      <c r="O870" t="str">
        <f t="shared" si="231"/>
        <v/>
      </c>
      <c r="P870" t="str">
        <f t="shared" si="231"/>
        <v/>
      </c>
      <c r="Q870" t="str">
        <f t="shared" si="231"/>
        <v/>
      </c>
      <c r="R870" t="str">
        <f t="shared" si="231"/>
        <v/>
      </c>
      <c r="S870" t="str">
        <f t="shared" si="231"/>
        <v/>
      </c>
      <c r="T870" t="str">
        <f t="shared" si="231"/>
        <v/>
      </c>
      <c r="U870" t="str">
        <f t="shared" si="231"/>
        <v/>
      </c>
      <c r="V870" t="str">
        <f t="shared" si="231"/>
        <v/>
      </c>
      <c r="W870" t="str">
        <f t="shared" si="231"/>
        <v/>
      </c>
      <c r="X870" t="str">
        <f t="shared" si="231"/>
        <v/>
      </c>
      <c r="Y870" t="str">
        <f t="shared" si="231"/>
        <v/>
      </c>
      <c r="Z870" t="str">
        <f t="shared" si="231"/>
        <v/>
      </c>
      <c r="AA870" t="str">
        <f t="shared" si="231"/>
        <v/>
      </c>
      <c r="AB870" t="str">
        <f t="shared" si="231"/>
        <v/>
      </c>
      <c r="AC870" t="str">
        <f t="shared" si="230"/>
        <v/>
      </c>
      <c r="AD870" t="str">
        <f t="shared" si="230"/>
        <v/>
      </c>
      <c r="AE870" t="str">
        <f t="shared" si="230"/>
        <v/>
      </c>
      <c r="AF870" t="str">
        <f t="shared" si="230"/>
        <v/>
      </c>
      <c r="AG870" t="str">
        <f t="shared" si="230"/>
        <v/>
      </c>
      <c r="AH870" t="str">
        <f t="shared" si="230"/>
        <v/>
      </c>
      <c r="AI870" t="str">
        <f t="shared" si="230"/>
        <v/>
      </c>
      <c r="AJ870" t="str">
        <f t="shared" si="230"/>
        <v/>
      </c>
      <c r="AK870" t="str">
        <f t="shared" si="230"/>
        <v/>
      </c>
      <c r="AL870" t="str">
        <f t="shared" si="230"/>
        <v/>
      </c>
      <c r="AM870" t="str">
        <f t="shared" si="230"/>
        <v/>
      </c>
      <c r="AN870" t="str">
        <f t="shared" si="230"/>
        <v/>
      </c>
      <c r="AO870" t="str">
        <f t="shared" si="230"/>
        <v/>
      </c>
      <c r="AP870" t="str">
        <f t="shared" si="230"/>
        <v/>
      </c>
      <c r="AQ870" t="str">
        <f t="shared" si="230"/>
        <v/>
      </c>
      <c r="AR870" t="str">
        <f t="shared" si="232"/>
        <v/>
      </c>
      <c r="AS870" t="str">
        <f t="shared" si="232"/>
        <v/>
      </c>
      <c r="AT870" t="str">
        <f t="shared" si="232"/>
        <v/>
      </c>
      <c r="AU870" t="str">
        <f t="shared" si="232"/>
        <v/>
      </c>
      <c r="AV870" t="str">
        <f t="shared" si="232"/>
        <v/>
      </c>
      <c r="AW870" t="str">
        <f t="shared" si="232"/>
        <v/>
      </c>
      <c r="AX870" t="str">
        <f t="shared" si="232"/>
        <v/>
      </c>
      <c r="AY870" t="str">
        <f t="shared" si="232"/>
        <v/>
      </c>
      <c r="BA870">
        <v>870</v>
      </c>
      <c r="BB870">
        <f t="shared" si="223"/>
        <v>109</v>
      </c>
    </row>
    <row r="871" spans="1:54">
      <c r="A871" s="77"/>
      <c r="E871" s="78"/>
      <c r="F871" s="78"/>
      <c r="G871" t="str" cm="1">
        <f t="array" aca="1" ref="G871" ca="1">IFERROR(IF(INDIRECT("'"&amp;B871&amp;"'!Z"&amp;MATCH(INT(BA871/8)+1,INDIRECT("'"&amp;B871&amp;"'!B4:B15"),0)+3)=1,15,IF(INDIRECT("'"&amp;B871&amp;"'!X"&amp;MATCH(INT(BA871/8)+1,INDIRECT("'"&amp;B871&amp;"'!B4:B15"),0)+3)=1,10,IF(INDIRECT("'"&amp;B871&amp;"'!V"&amp;MATCH(INT(BA871/8)+1,INDIRECT("'"&amp;B871&amp;"'!B4:B15"),0)+3)=1,6,IF(INDIRECT("'"&amp;B871&amp;"'!V"&amp;MATCH(INT(BA871/8)+1,INDIRECT("'"&amp;B871&amp;"'!B4:B15"),0)+3)=1,4,0)))),"")</f>
        <v/>
      </c>
      <c r="H871" t="str" cm="1">
        <f t="array" aca="1" ref="H871" ca="1">IFERROR(IFERROR(INDIRECT("'"&amp;B871&amp;"'!AE"&amp;MATCH(INT(BA871/8)+1,INDIRECT("'"&amp;B871&amp;"'!B4:B15"),0)+3),0)-G871,"")</f>
        <v/>
      </c>
      <c r="I871" t="e">
        <f ca="1">H869+H870+H871</f>
        <v>#VALUE!</v>
      </c>
      <c r="J871" t="str">
        <f ca="1">IFERROR(ABS(SUM(I871,-F870,-E870))+ABS(SUM(IF(D871="Traversal",15,IF(D871="High",10,IF(D871="Mid",6,IF(D871="Low",4,0))))-G871)),"")</f>
        <v/>
      </c>
      <c r="K871" t="str" cm="1">
        <f t="array" aca="1" ref="K871" ca="1">IFERROR(INDIRECT("'"&amp;B871&amp;"'!AG"&amp;MATCH(INT(BA871/8)+1,INDIRECT("'"&amp;B871&amp;"'!B4:B15"),0)+3),"")</f>
        <v/>
      </c>
      <c r="M871" t="str">
        <f t="shared" ca="1" si="231"/>
        <v/>
      </c>
      <c r="N871" t="str">
        <f t="shared" si="231"/>
        <v/>
      </c>
      <c r="O871" t="str">
        <f t="shared" si="231"/>
        <v/>
      </c>
      <c r="P871" t="str">
        <f t="shared" si="231"/>
        <v/>
      </c>
      <c r="Q871" t="str">
        <f t="shared" si="231"/>
        <v/>
      </c>
      <c r="R871" t="str">
        <f t="shared" si="231"/>
        <v/>
      </c>
      <c r="S871" t="str">
        <f t="shared" si="231"/>
        <v/>
      </c>
      <c r="T871" t="str">
        <f t="shared" si="231"/>
        <v/>
      </c>
      <c r="U871" t="str">
        <f t="shared" si="231"/>
        <v/>
      </c>
      <c r="V871" t="str">
        <f t="shared" si="231"/>
        <v/>
      </c>
      <c r="W871" t="str">
        <f t="shared" si="231"/>
        <v/>
      </c>
      <c r="X871" t="str">
        <f t="shared" si="231"/>
        <v/>
      </c>
      <c r="Y871" t="str">
        <f t="shared" si="231"/>
        <v/>
      </c>
      <c r="Z871" t="str">
        <f t="shared" si="231"/>
        <v/>
      </c>
      <c r="AA871" t="str">
        <f t="shared" si="231"/>
        <v/>
      </c>
      <c r="AB871" t="str">
        <f t="shared" si="231"/>
        <v/>
      </c>
      <c r="AC871" t="str">
        <f t="shared" si="230"/>
        <v/>
      </c>
      <c r="AD871" t="str">
        <f t="shared" si="230"/>
        <v/>
      </c>
      <c r="AE871" t="str">
        <f t="shared" si="230"/>
        <v/>
      </c>
      <c r="AF871" t="str">
        <f t="shared" si="230"/>
        <v/>
      </c>
      <c r="AG871" t="str">
        <f t="shared" si="230"/>
        <v/>
      </c>
      <c r="AH871" t="str">
        <f t="shared" si="230"/>
        <v/>
      </c>
      <c r="AI871" t="str">
        <f t="shared" si="230"/>
        <v/>
      </c>
      <c r="AJ871" t="str">
        <f t="shared" si="230"/>
        <v/>
      </c>
      <c r="AK871" t="str">
        <f t="shared" si="230"/>
        <v/>
      </c>
      <c r="AL871" t="str">
        <f t="shared" si="230"/>
        <v/>
      </c>
      <c r="AM871" t="str">
        <f t="shared" si="230"/>
        <v/>
      </c>
      <c r="AN871" t="str">
        <f t="shared" si="230"/>
        <v/>
      </c>
      <c r="AO871" t="str">
        <f t="shared" si="230"/>
        <v/>
      </c>
      <c r="AP871" t="str">
        <f t="shared" si="230"/>
        <v/>
      </c>
      <c r="AQ871" t="str">
        <f t="shared" si="230"/>
        <v/>
      </c>
      <c r="AR871" t="str">
        <f t="shared" si="232"/>
        <v/>
      </c>
      <c r="AS871" t="str">
        <f t="shared" si="232"/>
        <v/>
      </c>
      <c r="AT871" t="str">
        <f t="shared" si="232"/>
        <v/>
      </c>
      <c r="AU871" t="str">
        <f t="shared" si="232"/>
        <v/>
      </c>
      <c r="AV871" t="str">
        <f t="shared" si="232"/>
        <v/>
      </c>
      <c r="AW871" t="str">
        <f t="shared" si="232"/>
        <v/>
      </c>
      <c r="AX871" t="str">
        <f t="shared" si="232"/>
        <v/>
      </c>
      <c r="AY871" t="str">
        <f t="shared" si="232"/>
        <v/>
      </c>
      <c r="BA871">
        <v>871</v>
      </c>
      <c r="BB871">
        <f t="shared" si="223"/>
        <v>109</v>
      </c>
    </row>
    <row r="872" spans="1:54">
      <c r="A872" s="77"/>
      <c r="E872" s="78"/>
      <c r="F872" s="78"/>
      <c r="G872" t="str" cm="1">
        <f t="array" aca="1" ref="G872" ca="1">IFERROR(IF(INDIRECT("'"&amp;B872&amp;"'!Z"&amp;MATCH(INT(BA872/8)+1,INDIRECT("'"&amp;B872&amp;"'!B4:B15"),0)+3)=1,15,IF(INDIRECT("'"&amp;B872&amp;"'!X"&amp;MATCH(INT(BA872/8)+1,INDIRECT("'"&amp;B872&amp;"'!B4:B15"),0)+3)=1,10,IF(INDIRECT("'"&amp;B872&amp;"'!V"&amp;MATCH(INT(BA872/8)+1,INDIRECT("'"&amp;B872&amp;"'!B4:B15"),0)+3)=1,6,IF(INDIRECT("'"&amp;B872&amp;"'!V"&amp;MATCH(INT(BA872/8)+1,INDIRECT("'"&amp;B872&amp;"'!B4:B15"),0)+3)=1,4,0)))),"")</f>
        <v/>
      </c>
      <c r="H872" t="str" cm="1">
        <f t="array" aca="1" ref="H872" ca="1">IFERROR(IFERROR(INDIRECT("'"&amp;B872&amp;"'!AE"&amp;MATCH(INT(BA872/8)+1,INDIRECT("'"&amp;B872&amp;"'!B4:B15"),0)+3),0)-G872,"")</f>
        <v/>
      </c>
      <c r="K872" t="str" cm="1">
        <f t="array" aca="1" ref="K872" ca="1">IFERROR(INDIRECT("'"&amp;B872&amp;"'!AG"&amp;MATCH(INT(BA872/8)+1,INDIRECT("'"&amp;B872&amp;"'!B4:B15"),0)+3),"")</f>
        <v/>
      </c>
      <c r="M872" t="str">
        <f t="shared" ca="1" si="231"/>
        <v/>
      </c>
      <c r="N872" t="str">
        <f t="shared" si="231"/>
        <v/>
      </c>
      <c r="O872" t="str">
        <f t="shared" si="231"/>
        <v/>
      </c>
      <c r="P872" t="str">
        <f t="shared" si="231"/>
        <v/>
      </c>
      <c r="Q872" t="str">
        <f t="shared" si="231"/>
        <v/>
      </c>
      <c r="R872" t="str">
        <f t="shared" si="231"/>
        <v/>
      </c>
      <c r="S872" t="str">
        <f t="shared" si="231"/>
        <v/>
      </c>
      <c r="T872" t="str">
        <f t="shared" si="231"/>
        <v/>
      </c>
      <c r="U872" t="str">
        <f t="shared" si="231"/>
        <v/>
      </c>
      <c r="V872" t="str">
        <f t="shared" si="231"/>
        <v/>
      </c>
      <c r="W872" t="str">
        <f t="shared" si="231"/>
        <v/>
      </c>
      <c r="X872" t="str">
        <f t="shared" si="231"/>
        <v/>
      </c>
      <c r="Y872" t="str">
        <f t="shared" si="231"/>
        <v/>
      </c>
      <c r="Z872" t="str">
        <f t="shared" si="231"/>
        <v/>
      </c>
      <c r="AA872" t="str">
        <f t="shared" si="231"/>
        <v/>
      </c>
      <c r="AB872" t="str">
        <f t="shared" ref="AB872:AQ887" si="233">IF(AB$1="","",IF($K872=AB$1,$J872,""))</f>
        <v/>
      </c>
      <c r="AC872" t="str">
        <f t="shared" si="233"/>
        <v/>
      </c>
      <c r="AD872" t="str">
        <f t="shared" si="233"/>
        <v/>
      </c>
      <c r="AE872" t="str">
        <f t="shared" si="233"/>
        <v/>
      </c>
      <c r="AF872" t="str">
        <f t="shared" si="233"/>
        <v/>
      </c>
      <c r="AG872" t="str">
        <f t="shared" si="233"/>
        <v/>
      </c>
      <c r="AH872" t="str">
        <f t="shared" si="233"/>
        <v/>
      </c>
      <c r="AI872" t="str">
        <f t="shared" si="233"/>
        <v/>
      </c>
      <c r="AJ872" t="str">
        <f t="shared" si="233"/>
        <v/>
      </c>
      <c r="AK872" t="str">
        <f t="shared" si="233"/>
        <v/>
      </c>
      <c r="AL872" t="str">
        <f t="shared" si="233"/>
        <v/>
      </c>
      <c r="AM872" t="str">
        <f t="shared" si="233"/>
        <v/>
      </c>
      <c r="AN872" t="str">
        <f t="shared" si="233"/>
        <v/>
      </c>
      <c r="AO872" t="str">
        <f t="shared" si="233"/>
        <v/>
      </c>
      <c r="AP872" t="str">
        <f t="shared" si="233"/>
        <v/>
      </c>
      <c r="AQ872" t="str">
        <f t="shared" si="233"/>
        <v/>
      </c>
      <c r="AR872" t="str">
        <f t="shared" si="232"/>
        <v/>
      </c>
      <c r="AS872" t="str">
        <f t="shared" si="232"/>
        <v/>
      </c>
      <c r="AT872" t="str">
        <f t="shared" si="232"/>
        <v/>
      </c>
      <c r="AU872" t="str">
        <f t="shared" si="232"/>
        <v/>
      </c>
      <c r="AV872" t="str">
        <f t="shared" si="232"/>
        <v/>
      </c>
      <c r="AW872" t="str">
        <f t="shared" si="232"/>
        <v/>
      </c>
      <c r="AX872" t="str">
        <f t="shared" si="232"/>
        <v/>
      </c>
      <c r="AY872" t="str">
        <f t="shared" si="232"/>
        <v/>
      </c>
      <c r="BA872">
        <v>872</v>
      </c>
      <c r="BB872">
        <f t="shared" si="223"/>
        <v>110</v>
      </c>
    </row>
    <row r="873" spans="1:54">
      <c r="A873" s="77"/>
      <c r="E873" s="78"/>
      <c r="F873" s="78"/>
      <c r="G873" t="str" cm="1">
        <f t="array" aca="1" ref="G873" ca="1">IFERROR(IF(INDIRECT("'"&amp;B873&amp;"'!Z"&amp;MATCH(INT(BA873/8)+1,INDIRECT("'"&amp;B873&amp;"'!B4:B15"),0)+3)=1,15,IF(INDIRECT("'"&amp;B873&amp;"'!X"&amp;MATCH(INT(BA873/8)+1,INDIRECT("'"&amp;B873&amp;"'!B4:B15"),0)+3)=1,10,IF(INDIRECT("'"&amp;B873&amp;"'!V"&amp;MATCH(INT(BA873/8)+1,INDIRECT("'"&amp;B873&amp;"'!B4:B15"),0)+3)=1,6,IF(INDIRECT("'"&amp;B873&amp;"'!V"&amp;MATCH(INT(BA873/8)+1,INDIRECT("'"&amp;B873&amp;"'!B4:B15"),0)+3)=1,4,0)))),"")</f>
        <v/>
      </c>
      <c r="H873" t="str" cm="1">
        <f t="array" aca="1" ref="H873" ca="1">IFERROR(IFERROR(INDIRECT("'"&amp;B873&amp;"'!AE"&amp;MATCH(INT(BA873/8)+1,INDIRECT("'"&amp;B873&amp;"'!B4:B15"),0)+3),0)-G873,"")</f>
        <v/>
      </c>
      <c r="K873" t="str" cm="1">
        <f t="array" aca="1" ref="K873" ca="1">IFERROR(INDIRECT("'"&amp;B873&amp;"'!AG"&amp;MATCH(INT(BA873/8)+1,INDIRECT("'"&amp;B873&amp;"'!B4:B15"),0)+3),"")</f>
        <v/>
      </c>
      <c r="M873" t="str">
        <f t="shared" ref="M873:AB888" ca="1" si="234">IF(M$1="","",IF($K873=M$1,$J873,""))</f>
        <v/>
      </c>
      <c r="N873" t="str">
        <f t="shared" si="234"/>
        <v/>
      </c>
      <c r="O873" t="str">
        <f t="shared" si="234"/>
        <v/>
      </c>
      <c r="P873" t="str">
        <f t="shared" si="234"/>
        <v/>
      </c>
      <c r="Q873" t="str">
        <f t="shared" si="234"/>
        <v/>
      </c>
      <c r="R873" t="str">
        <f t="shared" si="234"/>
        <v/>
      </c>
      <c r="S873" t="str">
        <f t="shared" si="234"/>
        <v/>
      </c>
      <c r="T873" t="str">
        <f t="shared" si="234"/>
        <v/>
      </c>
      <c r="U873" t="str">
        <f t="shared" si="234"/>
        <v/>
      </c>
      <c r="V873" t="str">
        <f t="shared" si="234"/>
        <v/>
      </c>
      <c r="W873" t="str">
        <f t="shared" si="234"/>
        <v/>
      </c>
      <c r="X873" t="str">
        <f t="shared" si="234"/>
        <v/>
      </c>
      <c r="Y873" t="str">
        <f t="shared" si="234"/>
        <v/>
      </c>
      <c r="Z873" t="str">
        <f t="shared" si="234"/>
        <v/>
      </c>
      <c r="AA873" t="str">
        <f t="shared" si="234"/>
        <v/>
      </c>
      <c r="AB873" t="str">
        <f t="shared" si="234"/>
        <v/>
      </c>
      <c r="AC873" t="str">
        <f t="shared" si="233"/>
        <v/>
      </c>
      <c r="AD873" t="str">
        <f t="shared" si="233"/>
        <v/>
      </c>
      <c r="AE873" t="str">
        <f t="shared" si="233"/>
        <v/>
      </c>
      <c r="AF873" t="str">
        <f t="shared" si="233"/>
        <v/>
      </c>
      <c r="AG873" t="str">
        <f t="shared" si="233"/>
        <v/>
      </c>
      <c r="AH873" t="str">
        <f t="shared" si="233"/>
        <v/>
      </c>
      <c r="AI873" t="str">
        <f t="shared" si="233"/>
        <v/>
      </c>
      <c r="AJ873" t="str">
        <f t="shared" si="233"/>
        <v/>
      </c>
      <c r="AK873" t="str">
        <f t="shared" si="233"/>
        <v/>
      </c>
      <c r="AL873" t="str">
        <f t="shared" si="233"/>
        <v/>
      </c>
      <c r="AM873" t="str">
        <f t="shared" si="233"/>
        <v/>
      </c>
      <c r="AN873" t="str">
        <f t="shared" si="233"/>
        <v/>
      </c>
      <c r="AO873" t="str">
        <f t="shared" si="233"/>
        <v/>
      </c>
      <c r="AP873" t="str">
        <f t="shared" si="233"/>
        <v/>
      </c>
      <c r="AQ873" t="str">
        <f t="shared" si="233"/>
        <v/>
      </c>
      <c r="AR873" t="str">
        <f t="shared" ref="AR873:AY888" si="235">IF(AR$1="","",IF($K873=AR$1,$J873,""))</f>
        <v/>
      </c>
      <c r="AS873" t="str">
        <f t="shared" si="235"/>
        <v/>
      </c>
      <c r="AT873" t="str">
        <f t="shared" si="235"/>
        <v/>
      </c>
      <c r="AU873" t="str">
        <f t="shared" si="235"/>
        <v/>
      </c>
      <c r="AV873" t="str">
        <f t="shared" si="235"/>
        <v/>
      </c>
      <c r="AW873" t="str">
        <f t="shared" si="235"/>
        <v/>
      </c>
      <c r="AX873" t="str">
        <f t="shared" si="235"/>
        <v/>
      </c>
      <c r="AY873" t="str">
        <f t="shared" si="235"/>
        <v/>
      </c>
      <c r="BA873">
        <v>873</v>
      </c>
      <c r="BB873">
        <f t="shared" ref="BB873:BB936" si="236">ROUNDDOWN(BA873/8,0)+1</f>
        <v>110</v>
      </c>
    </row>
    <row r="874" spans="1:54">
      <c r="A874" s="77"/>
      <c r="E874" s="78"/>
      <c r="F874" s="78"/>
      <c r="G874" t="str" cm="1">
        <f t="array" aca="1" ref="G874" ca="1">IFERROR(IF(INDIRECT("'"&amp;B874&amp;"'!Z"&amp;MATCH(INT(BA874/8)+1,INDIRECT("'"&amp;B874&amp;"'!B4:B15"),0)+3)=1,15,IF(INDIRECT("'"&amp;B874&amp;"'!X"&amp;MATCH(INT(BA874/8)+1,INDIRECT("'"&amp;B874&amp;"'!B4:B15"),0)+3)=1,10,IF(INDIRECT("'"&amp;B874&amp;"'!V"&amp;MATCH(INT(BA874/8)+1,INDIRECT("'"&amp;B874&amp;"'!B4:B15"),0)+3)=1,6,IF(INDIRECT("'"&amp;B874&amp;"'!V"&amp;MATCH(INT(BA874/8)+1,INDIRECT("'"&amp;B874&amp;"'!B4:B15"),0)+3)=1,4,0)))),"")</f>
        <v/>
      </c>
      <c r="H874" t="str" cm="1">
        <f t="array" aca="1" ref="H874" ca="1">IFERROR(IFERROR(INDIRECT("'"&amp;B874&amp;"'!AE"&amp;MATCH(INT(BA874/8)+1,INDIRECT("'"&amp;B874&amp;"'!B4:B15"),0)+3),0)-G874,"")</f>
        <v/>
      </c>
      <c r="I874" t="e">
        <f ca="1">H874+H875+H876</f>
        <v>#VALUE!</v>
      </c>
      <c r="J874" t="str">
        <f ca="1">IFERROR(ABS(SUM(I874,-F875,-E875))+ABS(SUM(IF(D874="Traversal",15,IF(D874="High",10,IF(D874="Mid",6,IF(D874="Low",4,0))))-G874)),"")</f>
        <v/>
      </c>
      <c r="K874" t="str" cm="1">
        <f t="array" aca="1" ref="K874" ca="1">IFERROR(INDIRECT("'"&amp;B874&amp;"'!AG"&amp;MATCH(INT(BA874/8)+1,INDIRECT("'"&amp;B874&amp;"'!B4:B15"),0)+3),"")</f>
        <v/>
      </c>
      <c r="M874" t="str">
        <f t="shared" ca="1" si="234"/>
        <v/>
      </c>
      <c r="N874" t="str">
        <f t="shared" si="234"/>
        <v/>
      </c>
      <c r="O874" t="str">
        <f t="shared" si="234"/>
        <v/>
      </c>
      <c r="P874" t="str">
        <f t="shared" si="234"/>
        <v/>
      </c>
      <c r="Q874" t="str">
        <f t="shared" si="234"/>
        <v/>
      </c>
      <c r="R874" t="str">
        <f t="shared" si="234"/>
        <v/>
      </c>
      <c r="S874" t="str">
        <f t="shared" si="234"/>
        <v/>
      </c>
      <c r="T874" t="str">
        <f t="shared" si="234"/>
        <v/>
      </c>
      <c r="U874" t="str">
        <f t="shared" si="234"/>
        <v/>
      </c>
      <c r="V874" t="str">
        <f t="shared" si="234"/>
        <v/>
      </c>
      <c r="W874" t="str">
        <f t="shared" si="234"/>
        <v/>
      </c>
      <c r="X874" t="str">
        <f t="shared" si="234"/>
        <v/>
      </c>
      <c r="Y874" t="str">
        <f t="shared" si="234"/>
        <v/>
      </c>
      <c r="Z874" t="str">
        <f t="shared" si="234"/>
        <v/>
      </c>
      <c r="AA874" t="str">
        <f t="shared" si="234"/>
        <v/>
      </c>
      <c r="AB874" t="str">
        <f t="shared" si="234"/>
        <v/>
      </c>
      <c r="AC874" t="str">
        <f t="shared" si="233"/>
        <v/>
      </c>
      <c r="AD874" t="str">
        <f t="shared" si="233"/>
        <v/>
      </c>
      <c r="AE874" t="str">
        <f t="shared" si="233"/>
        <v/>
      </c>
      <c r="AF874" t="str">
        <f t="shared" si="233"/>
        <v/>
      </c>
      <c r="AG874" t="str">
        <f t="shared" si="233"/>
        <v/>
      </c>
      <c r="AH874" t="str">
        <f t="shared" si="233"/>
        <v/>
      </c>
      <c r="AI874" t="str">
        <f t="shared" si="233"/>
        <v/>
      </c>
      <c r="AJ874" t="str">
        <f t="shared" si="233"/>
        <v/>
      </c>
      <c r="AK874" t="str">
        <f t="shared" si="233"/>
        <v/>
      </c>
      <c r="AL874" t="str">
        <f t="shared" si="233"/>
        <v/>
      </c>
      <c r="AM874" t="str">
        <f t="shared" si="233"/>
        <v/>
      </c>
      <c r="AN874" t="str">
        <f t="shared" si="233"/>
        <v/>
      </c>
      <c r="AO874" t="str">
        <f t="shared" si="233"/>
        <v/>
      </c>
      <c r="AP874" t="str">
        <f t="shared" si="233"/>
        <v/>
      </c>
      <c r="AQ874" t="str">
        <f t="shared" si="233"/>
        <v/>
      </c>
      <c r="AR874" t="str">
        <f t="shared" si="235"/>
        <v/>
      </c>
      <c r="AS874" t="str">
        <f t="shared" si="235"/>
        <v/>
      </c>
      <c r="AT874" t="str">
        <f t="shared" si="235"/>
        <v/>
      </c>
      <c r="AU874" t="str">
        <f t="shared" si="235"/>
        <v/>
      </c>
      <c r="AV874" t="str">
        <f t="shared" si="235"/>
        <v/>
      </c>
      <c r="AW874" t="str">
        <f t="shared" si="235"/>
        <v/>
      </c>
      <c r="AX874" t="str">
        <f t="shared" si="235"/>
        <v/>
      </c>
      <c r="AY874" t="str">
        <f t="shared" si="235"/>
        <v/>
      </c>
      <c r="BA874">
        <v>874</v>
      </c>
      <c r="BB874">
        <f t="shared" si="236"/>
        <v>110</v>
      </c>
    </row>
    <row r="875" spans="1:54">
      <c r="A875" s="77"/>
      <c r="E875" s="78"/>
      <c r="F875" s="78"/>
      <c r="G875" t="str" cm="1">
        <f t="array" aca="1" ref="G875" ca="1">IFERROR(IF(INDIRECT("'"&amp;B875&amp;"'!Z"&amp;MATCH(INT(BA875/8)+1,INDIRECT("'"&amp;B875&amp;"'!B4:B15"),0)+3)=1,15,IF(INDIRECT("'"&amp;B875&amp;"'!X"&amp;MATCH(INT(BA875/8)+1,INDIRECT("'"&amp;B875&amp;"'!B4:B15"),0)+3)=1,10,IF(INDIRECT("'"&amp;B875&amp;"'!V"&amp;MATCH(INT(BA875/8)+1,INDIRECT("'"&amp;B875&amp;"'!B4:B15"),0)+3)=1,6,IF(INDIRECT("'"&amp;B875&amp;"'!V"&amp;MATCH(INT(BA875/8)+1,INDIRECT("'"&amp;B875&amp;"'!B4:B15"),0)+3)=1,4,0)))),"")</f>
        <v/>
      </c>
      <c r="H875" t="str" cm="1">
        <f t="array" aca="1" ref="H875" ca="1">IFERROR(IFERROR(INDIRECT("'"&amp;B875&amp;"'!AE"&amp;MATCH(INT(BA875/8)+1,INDIRECT("'"&amp;B875&amp;"'!B4:B15"),0)+3),0)-G875,"")</f>
        <v/>
      </c>
      <c r="I875" t="e">
        <f ca="1">H874+H875+H876</f>
        <v>#VALUE!</v>
      </c>
      <c r="J875" t="str">
        <f ca="1">IFERROR(ABS(SUM(I875,-F875,-E875))+ABS(SUM(IF(D875="Traversal",15,IF(D875="High",10,IF(D875="Mid",6,IF(D875="Low",4,0))))-G875)),"")</f>
        <v/>
      </c>
      <c r="K875" t="str" cm="1">
        <f t="array" aca="1" ref="K875" ca="1">IFERROR(INDIRECT("'"&amp;B875&amp;"'!AG"&amp;MATCH(INT(BA875/8)+1,INDIRECT("'"&amp;B875&amp;"'!B4:B15"),0)+3),"")</f>
        <v/>
      </c>
      <c r="M875" t="str">
        <f t="shared" ca="1" si="234"/>
        <v/>
      </c>
      <c r="N875" t="str">
        <f t="shared" si="234"/>
        <v/>
      </c>
      <c r="O875" t="str">
        <f t="shared" si="234"/>
        <v/>
      </c>
      <c r="P875" t="str">
        <f t="shared" si="234"/>
        <v/>
      </c>
      <c r="Q875" t="str">
        <f t="shared" si="234"/>
        <v/>
      </c>
      <c r="R875" t="str">
        <f t="shared" si="234"/>
        <v/>
      </c>
      <c r="S875" t="str">
        <f t="shared" si="234"/>
        <v/>
      </c>
      <c r="T875" t="str">
        <f t="shared" si="234"/>
        <v/>
      </c>
      <c r="U875" t="str">
        <f t="shared" si="234"/>
        <v/>
      </c>
      <c r="V875" t="str">
        <f t="shared" si="234"/>
        <v/>
      </c>
      <c r="W875" t="str">
        <f t="shared" si="234"/>
        <v/>
      </c>
      <c r="X875" t="str">
        <f t="shared" si="234"/>
        <v/>
      </c>
      <c r="Y875" t="str">
        <f t="shared" si="234"/>
        <v/>
      </c>
      <c r="Z875" t="str">
        <f t="shared" si="234"/>
        <v/>
      </c>
      <c r="AA875" t="str">
        <f t="shared" si="234"/>
        <v/>
      </c>
      <c r="AB875" t="str">
        <f t="shared" si="234"/>
        <v/>
      </c>
      <c r="AC875" t="str">
        <f t="shared" si="233"/>
        <v/>
      </c>
      <c r="AD875" t="str">
        <f t="shared" si="233"/>
        <v/>
      </c>
      <c r="AE875" t="str">
        <f t="shared" si="233"/>
        <v/>
      </c>
      <c r="AF875" t="str">
        <f t="shared" si="233"/>
        <v/>
      </c>
      <c r="AG875" t="str">
        <f t="shared" si="233"/>
        <v/>
      </c>
      <c r="AH875" t="str">
        <f t="shared" si="233"/>
        <v/>
      </c>
      <c r="AI875" t="str">
        <f t="shared" si="233"/>
        <v/>
      </c>
      <c r="AJ875" t="str">
        <f t="shared" si="233"/>
        <v/>
      </c>
      <c r="AK875" t="str">
        <f t="shared" si="233"/>
        <v/>
      </c>
      <c r="AL875" t="str">
        <f t="shared" si="233"/>
        <v/>
      </c>
      <c r="AM875" t="str">
        <f t="shared" si="233"/>
        <v/>
      </c>
      <c r="AN875" t="str">
        <f t="shared" si="233"/>
        <v/>
      </c>
      <c r="AO875" t="str">
        <f t="shared" si="233"/>
        <v/>
      </c>
      <c r="AP875" t="str">
        <f t="shared" si="233"/>
        <v/>
      </c>
      <c r="AQ875" t="str">
        <f t="shared" si="233"/>
        <v/>
      </c>
      <c r="AR875" t="str">
        <f t="shared" si="235"/>
        <v/>
      </c>
      <c r="AS875" t="str">
        <f t="shared" si="235"/>
        <v/>
      </c>
      <c r="AT875" t="str">
        <f t="shared" si="235"/>
        <v/>
      </c>
      <c r="AU875" t="str">
        <f t="shared" si="235"/>
        <v/>
      </c>
      <c r="AV875" t="str">
        <f t="shared" si="235"/>
        <v/>
      </c>
      <c r="AW875" t="str">
        <f t="shared" si="235"/>
        <v/>
      </c>
      <c r="AX875" t="str">
        <f t="shared" si="235"/>
        <v/>
      </c>
      <c r="AY875" t="str">
        <f t="shared" si="235"/>
        <v/>
      </c>
      <c r="BA875">
        <v>875</v>
      </c>
      <c r="BB875">
        <f t="shared" si="236"/>
        <v>110</v>
      </c>
    </row>
    <row r="876" spans="1:54">
      <c r="A876" s="77"/>
      <c r="E876" s="78"/>
      <c r="F876" s="78"/>
      <c r="G876" t="str" cm="1">
        <f t="array" aca="1" ref="G876" ca="1">IFERROR(IF(INDIRECT("'"&amp;B876&amp;"'!Z"&amp;MATCH(INT(BA876/8)+1,INDIRECT("'"&amp;B876&amp;"'!B4:B15"),0)+3)=1,15,IF(INDIRECT("'"&amp;B876&amp;"'!X"&amp;MATCH(INT(BA876/8)+1,INDIRECT("'"&amp;B876&amp;"'!B4:B15"),0)+3)=1,10,IF(INDIRECT("'"&amp;B876&amp;"'!V"&amp;MATCH(INT(BA876/8)+1,INDIRECT("'"&amp;B876&amp;"'!B4:B15"),0)+3)=1,6,IF(INDIRECT("'"&amp;B876&amp;"'!V"&amp;MATCH(INT(BA876/8)+1,INDIRECT("'"&amp;B876&amp;"'!B4:B15"),0)+3)=1,4,0)))),"")</f>
        <v/>
      </c>
      <c r="H876" t="str" cm="1">
        <f t="array" aca="1" ref="H876" ca="1">IFERROR(IFERROR(INDIRECT("'"&amp;B876&amp;"'!AE"&amp;MATCH(INT(BA876/8)+1,INDIRECT("'"&amp;B876&amp;"'!B4:B15"),0)+3),0)-G876,"")</f>
        <v/>
      </c>
      <c r="I876" t="e">
        <f ca="1">H874+H875+H876</f>
        <v>#VALUE!</v>
      </c>
      <c r="J876" t="str">
        <f ca="1">IFERROR(ABS(SUM(I876,-F875,-E875))+ABS(SUM(IF(D876="Traversal",15,IF(D876="High",10,IF(D876="Mid",6,IF(D876="Low",4,0))))-G876)),"")</f>
        <v/>
      </c>
      <c r="K876" t="str" cm="1">
        <f t="array" aca="1" ref="K876" ca="1">IFERROR(INDIRECT("'"&amp;B876&amp;"'!AG"&amp;MATCH(INT(BA876/8)+1,INDIRECT("'"&amp;B876&amp;"'!B4:B15"),0)+3),"")</f>
        <v/>
      </c>
      <c r="M876" t="str">
        <f t="shared" ca="1" si="234"/>
        <v/>
      </c>
      <c r="N876" t="str">
        <f t="shared" si="234"/>
        <v/>
      </c>
      <c r="O876" t="str">
        <f t="shared" si="234"/>
        <v/>
      </c>
      <c r="P876" t="str">
        <f t="shared" si="234"/>
        <v/>
      </c>
      <c r="Q876" t="str">
        <f t="shared" si="234"/>
        <v/>
      </c>
      <c r="R876" t="str">
        <f t="shared" si="234"/>
        <v/>
      </c>
      <c r="S876" t="str">
        <f t="shared" si="234"/>
        <v/>
      </c>
      <c r="T876" t="str">
        <f t="shared" si="234"/>
        <v/>
      </c>
      <c r="U876" t="str">
        <f t="shared" si="234"/>
        <v/>
      </c>
      <c r="V876" t="str">
        <f t="shared" si="234"/>
        <v/>
      </c>
      <c r="W876" t="str">
        <f t="shared" si="234"/>
        <v/>
      </c>
      <c r="X876" t="str">
        <f t="shared" si="234"/>
        <v/>
      </c>
      <c r="Y876" t="str">
        <f t="shared" si="234"/>
        <v/>
      </c>
      <c r="Z876" t="str">
        <f t="shared" si="234"/>
        <v/>
      </c>
      <c r="AA876" t="str">
        <f t="shared" si="234"/>
        <v/>
      </c>
      <c r="AB876" t="str">
        <f t="shared" si="234"/>
        <v/>
      </c>
      <c r="AC876" t="str">
        <f t="shared" si="233"/>
        <v/>
      </c>
      <c r="AD876" t="str">
        <f t="shared" si="233"/>
        <v/>
      </c>
      <c r="AE876" t="str">
        <f t="shared" si="233"/>
        <v/>
      </c>
      <c r="AF876" t="str">
        <f t="shared" si="233"/>
        <v/>
      </c>
      <c r="AG876" t="str">
        <f t="shared" si="233"/>
        <v/>
      </c>
      <c r="AH876" t="str">
        <f t="shared" si="233"/>
        <v/>
      </c>
      <c r="AI876" t="str">
        <f t="shared" si="233"/>
        <v/>
      </c>
      <c r="AJ876" t="str">
        <f t="shared" si="233"/>
        <v/>
      </c>
      <c r="AK876" t="str">
        <f t="shared" si="233"/>
        <v/>
      </c>
      <c r="AL876" t="str">
        <f t="shared" si="233"/>
        <v/>
      </c>
      <c r="AM876" t="str">
        <f t="shared" si="233"/>
        <v/>
      </c>
      <c r="AN876" t="str">
        <f t="shared" si="233"/>
        <v/>
      </c>
      <c r="AO876" t="str">
        <f t="shared" si="233"/>
        <v/>
      </c>
      <c r="AP876" t="str">
        <f t="shared" si="233"/>
        <v/>
      </c>
      <c r="AQ876" t="str">
        <f t="shared" si="233"/>
        <v/>
      </c>
      <c r="AR876" t="str">
        <f t="shared" si="235"/>
        <v/>
      </c>
      <c r="AS876" t="str">
        <f t="shared" si="235"/>
        <v/>
      </c>
      <c r="AT876" t="str">
        <f t="shared" si="235"/>
        <v/>
      </c>
      <c r="AU876" t="str">
        <f t="shared" si="235"/>
        <v/>
      </c>
      <c r="AV876" t="str">
        <f t="shared" si="235"/>
        <v/>
      </c>
      <c r="AW876" t="str">
        <f t="shared" si="235"/>
        <v/>
      </c>
      <c r="AX876" t="str">
        <f t="shared" si="235"/>
        <v/>
      </c>
      <c r="AY876" t="str">
        <f t="shared" si="235"/>
        <v/>
      </c>
      <c r="BA876">
        <v>876</v>
      </c>
      <c r="BB876">
        <f t="shared" si="236"/>
        <v>110</v>
      </c>
    </row>
    <row r="877" spans="1:54">
      <c r="A877" s="77"/>
      <c r="E877" s="78"/>
      <c r="F877" s="78"/>
      <c r="G877" t="str" cm="1">
        <f t="array" aca="1" ref="G877" ca="1">IFERROR(IF(INDIRECT("'"&amp;B877&amp;"'!Z"&amp;MATCH(INT(BA877/8)+1,INDIRECT("'"&amp;B877&amp;"'!B4:B15"),0)+3)=1,15,IF(INDIRECT("'"&amp;B877&amp;"'!X"&amp;MATCH(INT(BA877/8)+1,INDIRECT("'"&amp;B877&amp;"'!B4:B15"),0)+3)=1,10,IF(INDIRECT("'"&amp;B877&amp;"'!V"&amp;MATCH(INT(BA877/8)+1,INDIRECT("'"&amp;B877&amp;"'!B4:B15"),0)+3)=1,6,IF(INDIRECT("'"&amp;B877&amp;"'!V"&amp;MATCH(INT(BA877/8)+1,INDIRECT("'"&amp;B877&amp;"'!B4:B15"),0)+3)=1,4,0)))),"")</f>
        <v/>
      </c>
      <c r="H877" t="str" cm="1">
        <f t="array" aca="1" ref="H877" ca="1">IFERROR(IFERROR(INDIRECT("'"&amp;B877&amp;"'!AE"&amp;MATCH(INT(BA877/8)+1,INDIRECT("'"&amp;B877&amp;"'!B4:B15"),0)+3),0)-G877,"")</f>
        <v/>
      </c>
      <c r="I877" t="e">
        <f ca="1">H877+H878+H879</f>
        <v>#VALUE!</v>
      </c>
      <c r="J877" t="str">
        <f ca="1">IFERROR(ABS(SUM(I877,-F878,-E878))+ABS(SUM(IF(D877="Traversal",15,IF(D877="High",10,IF(D877="Mid",6,IF(D877="Low",4,0))))-G877)),"")</f>
        <v/>
      </c>
      <c r="K877" t="str" cm="1">
        <f t="array" aca="1" ref="K877" ca="1">IFERROR(INDIRECT("'"&amp;B877&amp;"'!AG"&amp;MATCH(INT(BA877/8)+1,INDIRECT("'"&amp;B877&amp;"'!B4:B15"),0)+3),"")</f>
        <v/>
      </c>
      <c r="M877" t="str">
        <f t="shared" ca="1" si="234"/>
        <v/>
      </c>
      <c r="N877" t="str">
        <f t="shared" si="234"/>
        <v/>
      </c>
      <c r="O877" t="str">
        <f t="shared" si="234"/>
        <v/>
      </c>
      <c r="P877" t="str">
        <f t="shared" si="234"/>
        <v/>
      </c>
      <c r="Q877" t="str">
        <f t="shared" si="234"/>
        <v/>
      </c>
      <c r="R877" t="str">
        <f t="shared" si="234"/>
        <v/>
      </c>
      <c r="S877" t="str">
        <f t="shared" si="234"/>
        <v/>
      </c>
      <c r="T877" t="str">
        <f t="shared" si="234"/>
        <v/>
      </c>
      <c r="U877" t="str">
        <f t="shared" si="234"/>
        <v/>
      </c>
      <c r="V877" t="str">
        <f t="shared" si="234"/>
        <v/>
      </c>
      <c r="W877" t="str">
        <f t="shared" si="234"/>
        <v/>
      </c>
      <c r="X877" t="str">
        <f t="shared" si="234"/>
        <v/>
      </c>
      <c r="Y877" t="str">
        <f t="shared" si="234"/>
        <v/>
      </c>
      <c r="Z877" t="str">
        <f t="shared" si="234"/>
        <v/>
      </c>
      <c r="AA877" t="str">
        <f t="shared" si="234"/>
        <v/>
      </c>
      <c r="AB877" t="str">
        <f t="shared" si="234"/>
        <v/>
      </c>
      <c r="AC877" t="str">
        <f t="shared" si="233"/>
        <v/>
      </c>
      <c r="AD877" t="str">
        <f t="shared" si="233"/>
        <v/>
      </c>
      <c r="AE877" t="str">
        <f t="shared" si="233"/>
        <v/>
      </c>
      <c r="AF877" t="str">
        <f t="shared" si="233"/>
        <v/>
      </c>
      <c r="AG877" t="str">
        <f t="shared" si="233"/>
        <v/>
      </c>
      <c r="AH877" t="str">
        <f t="shared" si="233"/>
        <v/>
      </c>
      <c r="AI877" t="str">
        <f t="shared" si="233"/>
        <v/>
      </c>
      <c r="AJ877" t="str">
        <f t="shared" si="233"/>
        <v/>
      </c>
      <c r="AK877" t="str">
        <f t="shared" si="233"/>
        <v/>
      </c>
      <c r="AL877" t="str">
        <f t="shared" si="233"/>
        <v/>
      </c>
      <c r="AM877" t="str">
        <f t="shared" si="233"/>
        <v/>
      </c>
      <c r="AN877" t="str">
        <f t="shared" si="233"/>
        <v/>
      </c>
      <c r="AO877" t="str">
        <f t="shared" si="233"/>
        <v/>
      </c>
      <c r="AP877" t="str">
        <f t="shared" si="233"/>
        <v/>
      </c>
      <c r="AQ877" t="str">
        <f t="shared" si="233"/>
        <v/>
      </c>
      <c r="AR877" t="str">
        <f t="shared" si="235"/>
        <v/>
      </c>
      <c r="AS877" t="str">
        <f t="shared" si="235"/>
        <v/>
      </c>
      <c r="AT877" t="str">
        <f t="shared" si="235"/>
        <v/>
      </c>
      <c r="AU877" t="str">
        <f t="shared" si="235"/>
        <v/>
      </c>
      <c r="AV877" t="str">
        <f t="shared" si="235"/>
        <v/>
      </c>
      <c r="AW877" t="str">
        <f t="shared" si="235"/>
        <v/>
      </c>
      <c r="AX877" t="str">
        <f t="shared" si="235"/>
        <v/>
      </c>
      <c r="AY877" t="str">
        <f t="shared" si="235"/>
        <v/>
      </c>
      <c r="BA877">
        <v>877</v>
      </c>
      <c r="BB877">
        <f t="shared" si="236"/>
        <v>110</v>
      </c>
    </row>
    <row r="878" spans="1:54">
      <c r="A878" s="77"/>
      <c r="E878" s="78"/>
      <c r="F878" s="78"/>
      <c r="G878" t="str" cm="1">
        <f t="array" aca="1" ref="G878" ca="1">IFERROR(IF(INDIRECT("'"&amp;B878&amp;"'!Z"&amp;MATCH(INT(BA878/8)+1,INDIRECT("'"&amp;B878&amp;"'!B4:B15"),0)+3)=1,15,IF(INDIRECT("'"&amp;B878&amp;"'!X"&amp;MATCH(INT(BA878/8)+1,INDIRECT("'"&amp;B878&amp;"'!B4:B15"),0)+3)=1,10,IF(INDIRECT("'"&amp;B878&amp;"'!V"&amp;MATCH(INT(BA878/8)+1,INDIRECT("'"&amp;B878&amp;"'!B4:B15"),0)+3)=1,6,IF(INDIRECT("'"&amp;B878&amp;"'!V"&amp;MATCH(INT(BA878/8)+1,INDIRECT("'"&amp;B878&amp;"'!B4:B15"),0)+3)=1,4,0)))),"")</f>
        <v/>
      </c>
      <c r="H878" t="str" cm="1">
        <f t="array" aca="1" ref="H878" ca="1">IFERROR(IFERROR(INDIRECT("'"&amp;B878&amp;"'!AE"&amp;MATCH(INT(BA878/8)+1,INDIRECT("'"&amp;B878&amp;"'!B4:B15"),0)+3),0)-G878,"")</f>
        <v/>
      </c>
      <c r="I878" t="e">
        <f ca="1">H877+H878+H879</f>
        <v>#VALUE!</v>
      </c>
      <c r="J878" t="str">
        <f ca="1">IFERROR(ABS(SUM(I878,-F878,-E878))+ABS(SUM(IF(D878="Traversal",15,IF(D878="High",10,IF(D878="Mid",6,IF(D878="Low",4,0))))-G878)),"")</f>
        <v/>
      </c>
      <c r="K878" t="str" cm="1">
        <f t="array" aca="1" ref="K878" ca="1">IFERROR(INDIRECT("'"&amp;B878&amp;"'!AG"&amp;MATCH(INT(BA878/8)+1,INDIRECT("'"&amp;B878&amp;"'!B4:B15"),0)+3),"")</f>
        <v/>
      </c>
      <c r="M878" t="str">
        <f t="shared" ca="1" si="234"/>
        <v/>
      </c>
      <c r="N878" t="str">
        <f t="shared" si="234"/>
        <v/>
      </c>
      <c r="O878" t="str">
        <f t="shared" si="234"/>
        <v/>
      </c>
      <c r="P878" t="str">
        <f t="shared" si="234"/>
        <v/>
      </c>
      <c r="Q878" t="str">
        <f t="shared" si="234"/>
        <v/>
      </c>
      <c r="R878" t="str">
        <f t="shared" si="234"/>
        <v/>
      </c>
      <c r="S878" t="str">
        <f t="shared" si="234"/>
        <v/>
      </c>
      <c r="T878" t="str">
        <f t="shared" si="234"/>
        <v/>
      </c>
      <c r="U878" t="str">
        <f t="shared" si="234"/>
        <v/>
      </c>
      <c r="V878" t="str">
        <f t="shared" si="234"/>
        <v/>
      </c>
      <c r="W878" t="str">
        <f t="shared" si="234"/>
        <v/>
      </c>
      <c r="X878" t="str">
        <f t="shared" si="234"/>
        <v/>
      </c>
      <c r="Y878" t="str">
        <f t="shared" si="234"/>
        <v/>
      </c>
      <c r="Z878" t="str">
        <f t="shared" si="234"/>
        <v/>
      </c>
      <c r="AA878" t="str">
        <f t="shared" si="234"/>
        <v/>
      </c>
      <c r="AB878" t="str">
        <f t="shared" si="234"/>
        <v/>
      </c>
      <c r="AC878" t="str">
        <f t="shared" si="233"/>
        <v/>
      </c>
      <c r="AD878" t="str">
        <f t="shared" si="233"/>
        <v/>
      </c>
      <c r="AE878" t="str">
        <f t="shared" si="233"/>
        <v/>
      </c>
      <c r="AF878" t="str">
        <f t="shared" si="233"/>
        <v/>
      </c>
      <c r="AG878" t="str">
        <f t="shared" si="233"/>
        <v/>
      </c>
      <c r="AH878" t="str">
        <f t="shared" si="233"/>
        <v/>
      </c>
      <c r="AI878" t="str">
        <f t="shared" si="233"/>
        <v/>
      </c>
      <c r="AJ878" t="str">
        <f t="shared" si="233"/>
        <v/>
      </c>
      <c r="AK878" t="str">
        <f t="shared" si="233"/>
        <v/>
      </c>
      <c r="AL878" t="str">
        <f t="shared" si="233"/>
        <v/>
      </c>
      <c r="AM878" t="str">
        <f t="shared" si="233"/>
        <v/>
      </c>
      <c r="AN878" t="str">
        <f t="shared" si="233"/>
        <v/>
      </c>
      <c r="AO878" t="str">
        <f t="shared" si="233"/>
        <v/>
      </c>
      <c r="AP878" t="str">
        <f t="shared" si="233"/>
        <v/>
      </c>
      <c r="AQ878" t="str">
        <f t="shared" si="233"/>
        <v/>
      </c>
      <c r="AR878" t="str">
        <f t="shared" si="235"/>
        <v/>
      </c>
      <c r="AS878" t="str">
        <f t="shared" si="235"/>
        <v/>
      </c>
      <c r="AT878" t="str">
        <f t="shared" si="235"/>
        <v/>
      </c>
      <c r="AU878" t="str">
        <f t="shared" si="235"/>
        <v/>
      </c>
      <c r="AV878" t="str">
        <f t="shared" si="235"/>
        <v/>
      </c>
      <c r="AW878" t="str">
        <f t="shared" si="235"/>
        <v/>
      </c>
      <c r="AX878" t="str">
        <f t="shared" si="235"/>
        <v/>
      </c>
      <c r="AY878" t="str">
        <f t="shared" si="235"/>
        <v/>
      </c>
      <c r="BA878">
        <v>878</v>
      </c>
      <c r="BB878">
        <f t="shared" si="236"/>
        <v>110</v>
      </c>
    </row>
    <row r="879" spans="1:54">
      <c r="A879" s="77"/>
      <c r="E879" s="78"/>
      <c r="F879" s="78"/>
      <c r="G879" t="str" cm="1">
        <f t="array" aca="1" ref="G879" ca="1">IFERROR(IF(INDIRECT("'"&amp;B879&amp;"'!Z"&amp;MATCH(INT(BA879/8)+1,INDIRECT("'"&amp;B879&amp;"'!B4:B15"),0)+3)=1,15,IF(INDIRECT("'"&amp;B879&amp;"'!X"&amp;MATCH(INT(BA879/8)+1,INDIRECT("'"&amp;B879&amp;"'!B4:B15"),0)+3)=1,10,IF(INDIRECT("'"&amp;B879&amp;"'!V"&amp;MATCH(INT(BA879/8)+1,INDIRECT("'"&amp;B879&amp;"'!B4:B15"),0)+3)=1,6,IF(INDIRECT("'"&amp;B879&amp;"'!V"&amp;MATCH(INT(BA879/8)+1,INDIRECT("'"&amp;B879&amp;"'!B4:B15"),0)+3)=1,4,0)))),"")</f>
        <v/>
      </c>
      <c r="H879" t="str" cm="1">
        <f t="array" aca="1" ref="H879" ca="1">IFERROR(IFERROR(INDIRECT("'"&amp;B879&amp;"'!AE"&amp;MATCH(INT(BA879/8)+1,INDIRECT("'"&amp;B879&amp;"'!B4:B15"),0)+3),0)-G879,"")</f>
        <v/>
      </c>
      <c r="I879" t="e">
        <f ca="1">H877+H878+H879</f>
        <v>#VALUE!</v>
      </c>
      <c r="J879" t="str">
        <f ca="1">IFERROR(ABS(SUM(I879,-F878,-E878))+ABS(SUM(IF(D879="Traversal",15,IF(D879="High",10,IF(D879="Mid",6,IF(D879="Low",4,0))))-G879)),"")</f>
        <v/>
      </c>
      <c r="K879" t="str" cm="1">
        <f t="array" aca="1" ref="K879" ca="1">IFERROR(INDIRECT("'"&amp;B879&amp;"'!AG"&amp;MATCH(INT(BA879/8)+1,INDIRECT("'"&amp;B879&amp;"'!B4:B15"),0)+3),"")</f>
        <v/>
      </c>
      <c r="M879" t="str">
        <f t="shared" ca="1" si="234"/>
        <v/>
      </c>
      <c r="N879" t="str">
        <f t="shared" si="234"/>
        <v/>
      </c>
      <c r="O879" t="str">
        <f t="shared" si="234"/>
        <v/>
      </c>
      <c r="P879" t="str">
        <f t="shared" si="234"/>
        <v/>
      </c>
      <c r="Q879" t="str">
        <f t="shared" si="234"/>
        <v/>
      </c>
      <c r="R879" t="str">
        <f t="shared" si="234"/>
        <v/>
      </c>
      <c r="S879" t="str">
        <f t="shared" si="234"/>
        <v/>
      </c>
      <c r="T879" t="str">
        <f t="shared" si="234"/>
        <v/>
      </c>
      <c r="U879" t="str">
        <f t="shared" si="234"/>
        <v/>
      </c>
      <c r="V879" t="str">
        <f t="shared" si="234"/>
        <v/>
      </c>
      <c r="W879" t="str">
        <f t="shared" si="234"/>
        <v/>
      </c>
      <c r="X879" t="str">
        <f t="shared" si="234"/>
        <v/>
      </c>
      <c r="Y879" t="str">
        <f t="shared" si="234"/>
        <v/>
      </c>
      <c r="Z879" t="str">
        <f t="shared" si="234"/>
        <v/>
      </c>
      <c r="AA879" t="str">
        <f t="shared" si="234"/>
        <v/>
      </c>
      <c r="AB879" t="str">
        <f t="shared" si="234"/>
        <v/>
      </c>
      <c r="AC879" t="str">
        <f t="shared" si="233"/>
        <v/>
      </c>
      <c r="AD879" t="str">
        <f t="shared" si="233"/>
        <v/>
      </c>
      <c r="AE879" t="str">
        <f t="shared" si="233"/>
        <v/>
      </c>
      <c r="AF879" t="str">
        <f t="shared" si="233"/>
        <v/>
      </c>
      <c r="AG879" t="str">
        <f t="shared" si="233"/>
        <v/>
      </c>
      <c r="AH879" t="str">
        <f t="shared" si="233"/>
        <v/>
      </c>
      <c r="AI879" t="str">
        <f t="shared" si="233"/>
        <v/>
      </c>
      <c r="AJ879" t="str">
        <f t="shared" si="233"/>
        <v/>
      </c>
      <c r="AK879" t="str">
        <f t="shared" si="233"/>
        <v/>
      </c>
      <c r="AL879" t="str">
        <f t="shared" si="233"/>
        <v/>
      </c>
      <c r="AM879" t="str">
        <f t="shared" si="233"/>
        <v/>
      </c>
      <c r="AN879" t="str">
        <f t="shared" si="233"/>
        <v/>
      </c>
      <c r="AO879" t="str">
        <f t="shared" si="233"/>
        <v/>
      </c>
      <c r="AP879" t="str">
        <f t="shared" si="233"/>
        <v/>
      </c>
      <c r="AQ879" t="str">
        <f t="shared" si="233"/>
        <v/>
      </c>
      <c r="AR879" t="str">
        <f t="shared" si="235"/>
        <v/>
      </c>
      <c r="AS879" t="str">
        <f t="shared" si="235"/>
        <v/>
      </c>
      <c r="AT879" t="str">
        <f t="shared" si="235"/>
        <v/>
      </c>
      <c r="AU879" t="str">
        <f t="shared" si="235"/>
        <v/>
      </c>
      <c r="AV879" t="str">
        <f t="shared" si="235"/>
        <v/>
      </c>
      <c r="AW879" t="str">
        <f t="shared" si="235"/>
        <v/>
      </c>
      <c r="AX879" t="str">
        <f t="shared" si="235"/>
        <v/>
      </c>
      <c r="AY879" t="str">
        <f t="shared" si="235"/>
        <v/>
      </c>
      <c r="BA879">
        <v>879</v>
      </c>
      <c r="BB879">
        <f t="shared" si="236"/>
        <v>110</v>
      </c>
    </row>
    <row r="880" spans="1:54">
      <c r="A880" s="77"/>
      <c r="E880" s="78"/>
      <c r="F880" s="78"/>
      <c r="G880" t="str" cm="1">
        <f t="array" aca="1" ref="G880" ca="1">IFERROR(IF(INDIRECT("'"&amp;B880&amp;"'!Z"&amp;MATCH(INT(BA880/8)+1,INDIRECT("'"&amp;B880&amp;"'!B4:B15"),0)+3)=1,15,IF(INDIRECT("'"&amp;B880&amp;"'!X"&amp;MATCH(INT(BA880/8)+1,INDIRECT("'"&amp;B880&amp;"'!B4:B15"),0)+3)=1,10,IF(INDIRECT("'"&amp;B880&amp;"'!V"&amp;MATCH(INT(BA880/8)+1,INDIRECT("'"&amp;B880&amp;"'!B4:B15"),0)+3)=1,6,IF(INDIRECT("'"&amp;B880&amp;"'!V"&amp;MATCH(INT(BA880/8)+1,INDIRECT("'"&amp;B880&amp;"'!B4:B15"),0)+3)=1,4,0)))),"")</f>
        <v/>
      </c>
      <c r="H880" t="str" cm="1">
        <f t="array" aca="1" ref="H880" ca="1">IFERROR(IFERROR(INDIRECT("'"&amp;B880&amp;"'!AE"&amp;MATCH(INT(BA880/8)+1,INDIRECT("'"&amp;B880&amp;"'!B4:B15"),0)+3),0)-G880,"")</f>
        <v/>
      </c>
      <c r="K880" t="str" cm="1">
        <f t="array" aca="1" ref="K880" ca="1">IFERROR(INDIRECT("'"&amp;B880&amp;"'!AG"&amp;MATCH(INT(BA880/8)+1,INDIRECT("'"&amp;B880&amp;"'!B4:B15"),0)+3),"")</f>
        <v/>
      </c>
      <c r="M880" t="str">
        <f t="shared" ca="1" si="234"/>
        <v/>
      </c>
      <c r="N880" t="str">
        <f t="shared" si="234"/>
        <v/>
      </c>
      <c r="O880" t="str">
        <f t="shared" si="234"/>
        <v/>
      </c>
      <c r="P880" t="str">
        <f t="shared" si="234"/>
        <v/>
      </c>
      <c r="Q880" t="str">
        <f t="shared" si="234"/>
        <v/>
      </c>
      <c r="R880" t="str">
        <f t="shared" si="234"/>
        <v/>
      </c>
      <c r="S880" t="str">
        <f t="shared" si="234"/>
        <v/>
      </c>
      <c r="T880" t="str">
        <f t="shared" si="234"/>
        <v/>
      </c>
      <c r="U880" t="str">
        <f t="shared" si="234"/>
        <v/>
      </c>
      <c r="V880" t="str">
        <f t="shared" si="234"/>
        <v/>
      </c>
      <c r="W880" t="str">
        <f t="shared" si="234"/>
        <v/>
      </c>
      <c r="X880" t="str">
        <f t="shared" si="234"/>
        <v/>
      </c>
      <c r="Y880" t="str">
        <f t="shared" si="234"/>
        <v/>
      </c>
      <c r="Z880" t="str">
        <f t="shared" si="234"/>
        <v/>
      </c>
      <c r="AA880" t="str">
        <f t="shared" si="234"/>
        <v/>
      </c>
      <c r="AB880" t="str">
        <f t="shared" si="234"/>
        <v/>
      </c>
      <c r="AC880" t="str">
        <f t="shared" si="233"/>
        <v/>
      </c>
      <c r="AD880" t="str">
        <f t="shared" si="233"/>
        <v/>
      </c>
      <c r="AE880" t="str">
        <f t="shared" si="233"/>
        <v/>
      </c>
      <c r="AF880" t="str">
        <f t="shared" si="233"/>
        <v/>
      </c>
      <c r="AG880" t="str">
        <f t="shared" si="233"/>
        <v/>
      </c>
      <c r="AH880" t="str">
        <f t="shared" si="233"/>
        <v/>
      </c>
      <c r="AI880" t="str">
        <f t="shared" si="233"/>
        <v/>
      </c>
      <c r="AJ880" t="str">
        <f t="shared" si="233"/>
        <v/>
      </c>
      <c r="AK880" t="str">
        <f t="shared" si="233"/>
        <v/>
      </c>
      <c r="AL880" t="str">
        <f t="shared" si="233"/>
        <v/>
      </c>
      <c r="AM880" t="str">
        <f t="shared" si="233"/>
        <v/>
      </c>
      <c r="AN880" t="str">
        <f t="shared" si="233"/>
        <v/>
      </c>
      <c r="AO880" t="str">
        <f t="shared" si="233"/>
        <v/>
      </c>
      <c r="AP880" t="str">
        <f t="shared" si="233"/>
        <v/>
      </c>
      <c r="AQ880" t="str">
        <f t="shared" si="233"/>
        <v/>
      </c>
      <c r="AR880" t="str">
        <f t="shared" si="235"/>
        <v/>
      </c>
      <c r="AS880" t="str">
        <f t="shared" si="235"/>
        <v/>
      </c>
      <c r="AT880" t="str">
        <f t="shared" si="235"/>
        <v/>
      </c>
      <c r="AU880" t="str">
        <f t="shared" si="235"/>
        <v/>
      </c>
      <c r="AV880" t="str">
        <f t="shared" si="235"/>
        <v/>
      </c>
      <c r="AW880" t="str">
        <f t="shared" si="235"/>
        <v/>
      </c>
      <c r="AX880" t="str">
        <f t="shared" si="235"/>
        <v/>
      </c>
      <c r="AY880" t="str">
        <f t="shared" si="235"/>
        <v/>
      </c>
      <c r="BA880">
        <v>880</v>
      </c>
      <c r="BB880">
        <f t="shared" si="236"/>
        <v>111</v>
      </c>
    </row>
    <row r="881" spans="1:54">
      <c r="A881" s="77"/>
      <c r="E881" s="78"/>
      <c r="F881" s="78"/>
      <c r="G881" t="str" cm="1">
        <f t="array" aca="1" ref="G881" ca="1">IFERROR(IF(INDIRECT("'"&amp;B881&amp;"'!Z"&amp;MATCH(INT(BA881/8)+1,INDIRECT("'"&amp;B881&amp;"'!B4:B15"),0)+3)=1,15,IF(INDIRECT("'"&amp;B881&amp;"'!X"&amp;MATCH(INT(BA881/8)+1,INDIRECT("'"&amp;B881&amp;"'!B4:B15"),0)+3)=1,10,IF(INDIRECT("'"&amp;B881&amp;"'!V"&amp;MATCH(INT(BA881/8)+1,INDIRECT("'"&amp;B881&amp;"'!B4:B15"),0)+3)=1,6,IF(INDIRECT("'"&amp;B881&amp;"'!V"&amp;MATCH(INT(BA881/8)+1,INDIRECT("'"&amp;B881&amp;"'!B4:B15"),0)+3)=1,4,0)))),"")</f>
        <v/>
      </c>
      <c r="H881" t="str" cm="1">
        <f t="array" aca="1" ref="H881" ca="1">IFERROR(IFERROR(INDIRECT("'"&amp;B881&amp;"'!AE"&amp;MATCH(INT(BA881/8)+1,INDIRECT("'"&amp;B881&amp;"'!B4:B15"),0)+3),0)-G881,"")</f>
        <v/>
      </c>
      <c r="K881" t="str" cm="1">
        <f t="array" aca="1" ref="K881" ca="1">IFERROR(INDIRECT("'"&amp;B881&amp;"'!AG"&amp;MATCH(INT(BA881/8)+1,INDIRECT("'"&amp;B881&amp;"'!B4:B15"),0)+3),"")</f>
        <v/>
      </c>
      <c r="M881" t="str">
        <f t="shared" ca="1" si="234"/>
        <v/>
      </c>
      <c r="N881" t="str">
        <f t="shared" si="234"/>
        <v/>
      </c>
      <c r="O881" t="str">
        <f t="shared" si="234"/>
        <v/>
      </c>
      <c r="P881" t="str">
        <f t="shared" si="234"/>
        <v/>
      </c>
      <c r="Q881" t="str">
        <f t="shared" si="234"/>
        <v/>
      </c>
      <c r="R881" t="str">
        <f t="shared" si="234"/>
        <v/>
      </c>
      <c r="S881" t="str">
        <f t="shared" si="234"/>
        <v/>
      </c>
      <c r="T881" t="str">
        <f t="shared" si="234"/>
        <v/>
      </c>
      <c r="U881" t="str">
        <f t="shared" si="234"/>
        <v/>
      </c>
      <c r="V881" t="str">
        <f t="shared" si="234"/>
        <v/>
      </c>
      <c r="W881" t="str">
        <f t="shared" si="234"/>
        <v/>
      </c>
      <c r="X881" t="str">
        <f t="shared" si="234"/>
        <v/>
      </c>
      <c r="Y881" t="str">
        <f t="shared" si="234"/>
        <v/>
      </c>
      <c r="Z881" t="str">
        <f t="shared" si="234"/>
        <v/>
      </c>
      <c r="AA881" t="str">
        <f t="shared" si="234"/>
        <v/>
      </c>
      <c r="AB881" t="str">
        <f t="shared" si="234"/>
        <v/>
      </c>
      <c r="AC881" t="str">
        <f t="shared" si="233"/>
        <v/>
      </c>
      <c r="AD881" t="str">
        <f t="shared" si="233"/>
        <v/>
      </c>
      <c r="AE881" t="str">
        <f t="shared" si="233"/>
        <v/>
      </c>
      <c r="AF881" t="str">
        <f t="shared" si="233"/>
        <v/>
      </c>
      <c r="AG881" t="str">
        <f t="shared" si="233"/>
        <v/>
      </c>
      <c r="AH881" t="str">
        <f t="shared" si="233"/>
        <v/>
      </c>
      <c r="AI881" t="str">
        <f t="shared" si="233"/>
        <v/>
      </c>
      <c r="AJ881" t="str">
        <f t="shared" si="233"/>
        <v/>
      </c>
      <c r="AK881" t="str">
        <f t="shared" si="233"/>
        <v/>
      </c>
      <c r="AL881" t="str">
        <f t="shared" si="233"/>
        <v/>
      </c>
      <c r="AM881" t="str">
        <f t="shared" si="233"/>
        <v/>
      </c>
      <c r="AN881" t="str">
        <f t="shared" si="233"/>
        <v/>
      </c>
      <c r="AO881" t="str">
        <f t="shared" si="233"/>
        <v/>
      </c>
      <c r="AP881" t="str">
        <f t="shared" si="233"/>
        <v/>
      </c>
      <c r="AQ881" t="str">
        <f t="shared" si="233"/>
        <v/>
      </c>
      <c r="AR881" t="str">
        <f t="shared" si="235"/>
        <v/>
      </c>
      <c r="AS881" t="str">
        <f t="shared" si="235"/>
        <v/>
      </c>
      <c r="AT881" t="str">
        <f t="shared" si="235"/>
        <v/>
      </c>
      <c r="AU881" t="str">
        <f t="shared" si="235"/>
        <v/>
      </c>
      <c r="AV881" t="str">
        <f t="shared" si="235"/>
        <v/>
      </c>
      <c r="AW881" t="str">
        <f t="shared" si="235"/>
        <v/>
      </c>
      <c r="AX881" t="str">
        <f t="shared" si="235"/>
        <v/>
      </c>
      <c r="AY881" t="str">
        <f t="shared" si="235"/>
        <v/>
      </c>
      <c r="BA881">
        <v>881</v>
      </c>
      <c r="BB881">
        <f t="shared" si="236"/>
        <v>111</v>
      </c>
    </row>
    <row r="882" spans="1:54">
      <c r="A882" s="77"/>
      <c r="E882" s="78"/>
      <c r="F882" s="78"/>
      <c r="G882" t="str" cm="1">
        <f t="array" aca="1" ref="G882" ca="1">IFERROR(IF(INDIRECT("'"&amp;B882&amp;"'!Z"&amp;MATCH(INT(BA882/8)+1,INDIRECT("'"&amp;B882&amp;"'!B4:B15"),0)+3)=1,15,IF(INDIRECT("'"&amp;B882&amp;"'!X"&amp;MATCH(INT(BA882/8)+1,INDIRECT("'"&amp;B882&amp;"'!B4:B15"),0)+3)=1,10,IF(INDIRECT("'"&amp;B882&amp;"'!V"&amp;MATCH(INT(BA882/8)+1,INDIRECT("'"&amp;B882&amp;"'!B4:B15"),0)+3)=1,6,IF(INDIRECT("'"&amp;B882&amp;"'!V"&amp;MATCH(INT(BA882/8)+1,INDIRECT("'"&amp;B882&amp;"'!B4:B15"),0)+3)=1,4,0)))),"")</f>
        <v/>
      </c>
      <c r="H882" t="str" cm="1">
        <f t="array" aca="1" ref="H882" ca="1">IFERROR(IFERROR(INDIRECT("'"&amp;B882&amp;"'!AE"&amp;MATCH(INT(BA882/8)+1,INDIRECT("'"&amp;B882&amp;"'!B4:B15"),0)+3),0)-G882,"")</f>
        <v/>
      </c>
      <c r="I882" t="e">
        <f ca="1">H882+H883+H884</f>
        <v>#VALUE!</v>
      </c>
      <c r="J882" t="str">
        <f ca="1">IFERROR(ABS(SUM(I882,-F883,-E883))+ABS(SUM(IF(D882="Traversal",15,IF(D882="High",10,IF(D882="Mid",6,IF(D882="Low",4,0))))-G882)),"")</f>
        <v/>
      </c>
      <c r="K882" t="str" cm="1">
        <f t="array" aca="1" ref="K882" ca="1">IFERROR(INDIRECT("'"&amp;B882&amp;"'!AG"&amp;MATCH(INT(BA882/8)+1,INDIRECT("'"&amp;B882&amp;"'!B4:B15"),0)+3),"")</f>
        <v/>
      </c>
      <c r="M882" t="str">
        <f t="shared" ca="1" si="234"/>
        <v/>
      </c>
      <c r="N882" t="str">
        <f t="shared" si="234"/>
        <v/>
      </c>
      <c r="O882" t="str">
        <f t="shared" si="234"/>
        <v/>
      </c>
      <c r="P882" t="str">
        <f t="shared" si="234"/>
        <v/>
      </c>
      <c r="Q882" t="str">
        <f t="shared" si="234"/>
        <v/>
      </c>
      <c r="R882" t="str">
        <f t="shared" si="234"/>
        <v/>
      </c>
      <c r="S882" t="str">
        <f t="shared" si="234"/>
        <v/>
      </c>
      <c r="T882" t="str">
        <f t="shared" si="234"/>
        <v/>
      </c>
      <c r="U882" t="str">
        <f t="shared" si="234"/>
        <v/>
      </c>
      <c r="V882" t="str">
        <f t="shared" si="234"/>
        <v/>
      </c>
      <c r="W882" t="str">
        <f t="shared" si="234"/>
        <v/>
      </c>
      <c r="X882" t="str">
        <f t="shared" si="234"/>
        <v/>
      </c>
      <c r="Y882" t="str">
        <f t="shared" si="234"/>
        <v/>
      </c>
      <c r="Z882" t="str">
        <f t="shared" si="234"/>
        <v/>
      </c>
      <c r="AA882" t="str">
        <f t="shared" si="234"/>
        <v/>
      </c>
      <c r="AB882" t="str">
        <f t="shared" si="234"/>
        <v/>
      </c>
      <c r="AC882" t="str">
        <f t="shared" si="233"/>
        <v/>
      </c>
      <c r="AD882" t="str">
        <f t="shared" si="233"/>
        <v/>
      </c>
      <c r="AE882" t="str">
        <f t="shared" si="233"/>
        <v/>
      </c>
      <c r="AF882" t="str">
        <f t="shared" si="233"/>
        <v/>
      </c>
      <c r="AG882" t="str">
        <f t="shared" si="233"/>
        <v/>
      </c>
      <c r="AH882" t="str">
        <f t="shared" si="233"/>
        <v/>
      </c>
      <c r="AI882" t="str">
        <f t="shared" si="233"/>
        <v/>
      </c>
      <c r="AJ882" t="str">
        <f t="shared" si="233"/>
        <v/>
      </c>
      <c r="AK882" t="str">
        <f t="shared" si="233"/>
        <v/>
      </c>
      <c r="AL882" t="str">
        <f t="shared" si="233"/>
        <v/>
      </c>
      <c r="AM882" t="str">
        <f t="shared" si="233"/>
        <v/>
      </c>
      <c r="AN882" t="str">
        <f t="shared" si="233"/>
        <v/>
      </c>
      <c r="AO882" t="str">
        <f t="shared" si="233"/>
        <v/>
      </c>
      <c r="AP882" t="str">
        <f t="shared" si="233"/>
        <v/>
      </c>
      <c r="AQ882" t="str">
        <f t="shared" si="233"/>
        <v/>
      </c>
      <c r="AR882" t="str">
        <f t="shared" si="235"/>
        <v/>
      </c>
      <c r="AS882" t="str">
        <f t="shared" si="235"/>
        <v/>
      </c>
      <c r="AT882" t="str">
        <f t="shared" si="235"/>
        <v/>
      </c>
      <c r="AU882" t="str">
        <f t="shared" si="235"/>
        <v/>
      </c>
      <c r="AV882" t="str">
        <f t="shared" si="235"/>
        <v/>
      </c>
      <c r="AW882" t="str">
        <f t="shared" si="235"/>
        <v/>
      </c>
      <c r="AX882" t="str">
        <f t="shared" si="235"/>
        <v/>
      </c>
      <c r="AY882" t="str">
        <f t="shared" si="235"/>
        <v/>
      </c>
      <c r="BA882">
        <v>882</v>
      </c>
      <c r="BB882">
        <f t="shared" si="236"/>
        <v>111</v>
      </c>
    </row>
    <row r="883" spans="1:54">
      <c r="A883" s="77"/>
      <c r="E883" s="78"/>
      <c r="F883" s="78"/>
      <c r="G883" t="str" cm="1">
        <f t="array" aca="1" ref="G883" ca="1">IFERROR(IF(INDIRECT("'"&amp;B883&amp;"'!Z"&amp;MATCH(INT(BA883/8)+1,INDIRECT("'"&amp;B883&amp;"'!B4:B15"),0)+3)=1,15,IF(INDIRECT("'"&amp;B883&amp;"'!X"&amp;MATCH(INT(BA883/8)+1,INDIRECT("'"&amp;B883&amp;"'!B4:B15"),0)+3)=1,10,IF(INDIRECT("'"&amp;B883&amp;"'!V"&amp;MATCH(INT(BA883/8)+1,INDIRECT("'"&amp;B883&amp;"'!B4:B15"),0)+3)=1,6,IF(INDIRECT("'"&amp;B883&amp;"'!V"&amp;MATCH(INT(BA883/8)+1,INDIRECT("'"&amp;B883&amp;"'!B4:B15"),0)+3)=1,4,0)))),"")</f>
        <v/>
      </c>
      <c r="H883" t="str" cm="1">
        <f t="array" aca="1" ref="H883" ca="1">IFERROR(IFERROR(INDIRECT("'"&amp;B883&amp;"'!AE"&amp;MATCH(INT(BA883/8)+1,INDIRECT("'"&amp;B883&amp;"'!B4:B15"),0)+3),0)-G883,"")</f>
        <v/>
      </c>
      <c r="I883" t="e">
        <f ca="1">H882+H883+H884</f>
        <v>#VALUE!</v>
      </c>
      <c r="J883" t="str">
        <f ca="1">IFERROR(ABS(SUM(I883,-F883,-E883))+ABS(SUM(IF(D883="Traversal",15,IF(D883="High",10,IF(D883="Mid",6,IF(D883="Low",4,0))))-G883)),"")</f>
        <v/>
      </c>
      <c r="K883" t="str" cm="1">
        <f t="array" aca="1" ref="K883" ca="1">IFERROR(INDIRECT("'"&amp;B883&amp;"'!AG"&amp;MATCH(INT(BA883/8)+1,INDIRECT("'"&amp;B883&amp;"'!B4:B15"),0)+3),"")</f>
        <v/>
      </c>
      <c r="M883" t="str">
        <f t="shared" ca="1" si="234"/>
        <v/>
      </c>
      <c r="N883" t="str">
        <f t="shared" si="234"/>
        <v/>
      </c>
      <c r="O883" t="str">
        <f t="shared" si="234"/>
        <v/>
      </c>
      <c r="P883" t="str">
        <f t="shared" si="234"/>
        <v/>
      </c>
      <c r="Q883" t="str">
        <f t="shared" si="234"/>
        <v/>
      </c>
      <c r="R883" t="str">
        <f t="shared" si="234"/>
        <v/>
      </c>
      <c r="S883" t="str">
        <f t="shared" si="234"/>
        <v/>
      </c>
      <c r="T883" t="str">
        <f t="shared" si="234"/>
        <v/>
      </c>
      <c r="U883" t="str">
        <f t="shared" si="234"/>
        <v/>
      </c>
      <c r="V883" t="str">
        <f t="shared" si="234"/>
        <v/>
      </c>
      <c r="W883" t="str">
        <f t="shared" si="234"/>
        <v/>
      </c>
      <c r="X883" t="str">
        <f t="shared" si="234"/>
        <v/>
      </c>
      <c r="Y883" t="str">
        <f t="shared" si="234"/>
        <v/>
      </c>
      <c r="Z883" t="str">
        <f t="shared" si="234"/>
        <v/>
      </c>
      <c r="AA883" t="str">
        <f t="shared" si="234"/>
        <v/>
      </c>
      <c r="AB883" t="str">
        <f t="shared" si="234"/>
        <v/>
      </c>
      <c r="AC883" t="str">
        <f t="shared" si="233"/>
        <v/>
      </c>
      <c r="AD883" t="str">
        <f t="shared" si="233"/>
        <v/>
      </c>
      <c r="AE883" t="str">
        <f t="shared" si="233"/>
        <v/>
      </c>
      <c r="AF883" t="str">
        <f t="shared" si="233"/>
        <v/>
      </c>
      <c r="AG883" t="str">
        <f t="shared" si="233"/>
        <v/>
      </c>
      <c r="AH883" t="str">
        <f t="shared" si="233"/>
        <v/>
      </c>
      <c r="AI883" t="str">
        <f t="shared" si="233"/>
        <v/>
      </c>
      <c r="AJ883" t="str">
        <f t="shared" si="233"/>
        <v/>
      </c>
      <c r="AK883" t="str">
        <f t="shared" si="233"/>
        <v/>
      </c>
      <c r="AL883" t="str">
        <f t="shared" si="233"/>
        <v/>
      </c>
      <c r="AM883" t="str">
        <f t="shared" si="233"/>
        <v/>
      </c>
      <c r="AN883" t="str">
        <f t="shared" si="233"/>
        <v/>
      </c>
      <c r="AO883" t="str">
        <f t="shared" si="233"/>
        <v/>
      </c>
      <c r="AP883" t="str">
        <f t="shared" si="233"/>
        <v/>
      </c>
      <c r="AQ883" t="str">
        <f t="shared" si="233"/>
        <v/>
      </c>
      <c r="AR883" t="str">
        <f t="shared" si="235"/>
        <v/>
      </c>
      <c r="AS883" t="str">
        <f t="shared" si="235"/>
        <v/>
      </c>
      <c r="AT883" t="str">
        <f t="shared" si="235"/>
        <v/>
      </c>
      <c r="AU883" t="str">
        <f t="shared" si="235"/>
        <v/>
      </c>
      <c r="AV883" t="str">
        <f t="shared" si="235"/>
        <v/>
      </c>
      <c r="AW883" t="str">
        <f t="shared" si="235"/>
        <v/>
      </c>
      <c r="AX883" t="str">
        <f t="shared" si="235"/>
        <v/>
      </c>
      <c r="AY883" t="str">
        <f t="shared" si="235"/>
        <v/>
      </c>
      <c r="BA883">
        <v>883</v>
      </c>
      <c r="BB883">
        <f t="shared" si="236"/>
        <v>111</v>
      </c>
    </row>
    <row r="884" spans="1:54">
      <c r="A884" s="77"/>
      <c r="E884" s="78"/>
      <c r="F884" s="78"/>
      <c r="G884" t="str" cm="1">
        <f t="array" aca="1" ref="G884" ca="1">IFERROR(IF(INDIRECT("'"&amp;B884&amp;"'!Z"&amp;MATCH(INT(BA884/8)+1,INDIRECT("'"&amp;B884&amp;"'!B4:B15"),0)+3)=1,15,IF(INDIRECT("'"&amp;B884&amp;"'!X"&amp;MATCH(INT(BA884/8)+1,INDIRECT("'"&amp;B884&amp;"'!B4:B15"),0)+3)=1,10,IF(INDIRECT("'"&amp;B884&amp;"'!V"&amp;MATCH(INT(BA884/8)+1,INDIRECT("'"&amp;B884&amp;"'!B4:B15"),0)+3)=1,6,IF(INDIRECT("'"&amp;B884&amp;"'!V"&amp;MATCH(INT(BA884/8)+1,INDIRECT("'"&amp;B884&amp;"'!B4:B15"),0)+3)=1,4,0)))),"")</f>
        <v/>
      </c>
      <c r="H884" t="str" cm="1">
        <f t="array" aca="1" ref="H884" ca="1">IFERROR(IFERROR(INDIRECT("'"&amp;B884&amp;"'!AE"&amp;MATCH(INT(BA884/8)+1,INDIRECT("'"&amp;B884&amp;"'!B4:B15"),0)+3),0)-G884,"")</f>
        <v/>
      </c>
      <c r="I884" t="e">
        <f ca="1">H882+H883+H884</f>
        <v>#VALUE!</v>
      </c>
      <c r="J884" t="str">
        <f ca="1">IFERROR(ABS(SUM(I884,-F883,-E883))+ABS(SUM(IF(D884="Traversal",15,IF(D884="High",10,IF(D884="Mid",6,IF(D884="Low",4,0))))-G884)),"")</f>
        <v/>
      </c>
      <c r="K884" t="str" cm="1">
        <f t="array" aca="1" ref="K884" ca="1">IFERROR(INDIRECT("'"&amp;B884&amp;"'!AG"&amp;MATCH(INT(BA884/8)+1,INDIRECT("'"&amp;B884&amp;"'!B4:B15"),0)+3),"")</f>
        <v/>
      </c>
      <c r="M884" t="str">
        <f t="shared" ca="1" si="234"/>
        <v/>
      </c>
      <c r="N884" t="str">
        <f t="shared" si="234"/>
        <v/>
      </c>
      <c r="O884" t="str">
        <f t="shared" si="234"/>
        <v/>
      </c>
      <c r="P884" t="str">
        <f t="shared" si="234"/>
        <v/>
      </c>
      <c r="Q884" t="str">
        <f t="shared" si="234"/>
        <v/>
      </c>
      <c r="R884" t="str">
        <f t="shared" si="234"/>
        <v/>
      </c>
      <c r="S884" t="str">
        <f t="shared" si="234"/>
        <v/>
      </c>
      <c r="T884" t="str">
        <f t="shared" si="234"/>
        <v/>
      </c>
      <c r="U884" t="str">
        <f t="shared" si="234"/>
        <v/>
      </c>
      <c r="V884" t="str">
        <f t="shared" si="234"/>
        <v/>
      </c>
      <c r="W884" t="str">
        <f t="shared" si="234"/>
        <v/>
      </c>
      <c r="X884" t="str">
        <f t="shared" si="234"/>
        <v/>
      </c>
      <c r="Y884" t="str">
        <f t="shared" si="234"/>
        <v/>
      </c>
      <c r="Z884" t="str">
        <f t="shared" si="234"/>
        <v/>
      </c>
      <c r="AA884" t="str">
        <f t="shared" si="234"/>
        <v/>
      </c>
      <c r="AB884" t="str">
        <f t="shared" si="234"/>
        <v/>
      </c>
      <c r="AC884" t="str">
        <f t="shared" si="233"/>
        <v/>
      </c>
      <c r="AD884" t="str">
        <f t="shared" si="233"/>
        <v/>
      </c>
      <c r="AE884" t="str">
        <f t="shared" si="233"/>
        <v/>
      </c>
      <c r="AF884" t="str">
        <f t="shared" si="233"/>
        <v/>
      </c>
      <c r="AG884" t="str">
        <f t="shared" si="233"/>
        <v/>
      </c>
      <c r="AH884" t="str">
        <f t="shared" si="233"/>
        <v/>
      </c>
      <c r="AI884" t="str">
        <f t="shared" si="233"/>
        <v/>
      </c>
      <c r="AJ884" t="str">
        <f t="shared" si="233"/>
        <v/>
      </c>
      <c r="AK884" t="str">
        <f t="shared" si="233"/>
        <v/>
      </c>
      <c r="AL884" t="str">
        <f t="shared" si="233"/>
        <v/>
      </c>
      <c r="AM884" t="str">
        <f t="shared" si="233"/>
        <v/>
      </c>
      <c r="AN884" t="str">
        <f t="shared" si="233"/>
        <v/>
      </c>
      <c r="AO884" t="str">
        <f t="shared" si="233"/>
        <v/>
      </c>
      <c r="AP884" t="str">
        <f t="shared" si="233"/>
        <v/>
      </c>
      <c r="AQ884" t="str">
        <f t="shared" si="233"/>
        <v/>
      </c>
      <c r="AR884" t="str">
        <f t="shared" si="235"/>
        <v/>
      </c>
      <c r="AS884" t="str">
        <f t="shared" si="235"/>
        <v/>
      </c>
      <c r="AT884" t="str">
        <f t="shared" si="235"/>
        <v/>
      </c>
      <c r="AU884" t="str">
        <f t="shared" si="235"/>
        <v/>
      </c>
      <c r="AV884" t="str">
        <f t="shared" si="235"/>
        <v/>
      </c>
      <c r="AW884" t="str">
        <f t="shared" si="235"/>
        <v/>
      </c>
      <c r="AX884" t="str">
        <f t="shared" si="235"/>
        <v/>
      </c>
      <c r="AY884" t="str">
        <f t="shared" si="235"/>
        <v/>
      </c>
      <c r="BA884">
        <v>884</v>
      </c>
      <c r="BB884">
        <f t="shared" si="236"/>
        <v>111</v>
      </c>
    </row>
    <row r="885" spans="1:54">
      <c r="A885" s="77"/>
      <c r="E885" s="78"/>
      <c r="F885" s="78"/>
      <c r="G885" t="str" cm="1">
        <f t="array" aca="1" ref="G885" ca="1">IFERROR(IF(INDIRECT("'"&amp;B885&amp;"'!Z"&amp;MATCH(INT(BA885/8)+1,INDIRECT("'"&amp;B885&amp;"'!B4:B15"),0)+3)=1,15,IF(INDIRECT("'"&amp;B885&amp;"'!X"&amp;MATCH(INT(BA885/8)+1,INDIRECT("'"&amp;B885&amp;"'!B4:B15"),0)+3)=1,10,IF(INDIRECT("'"&amp;B885&amp;"'!V"&amp;MATCH(INT(BA885/8)+1,INDIRECT("'"&amp;B885&amp;"'!B4:B15"),0)+3)=1,6,IF(INDIRECT("'"&amp;B885&amp;"'!V"&amp;MATCH(INT(BA885/8)+1,INDIRECT("'"&amp;B885&amp;"'!B4:B15"),0)+3)=1,4,0)))),"")</f>
        <v/>
      </c>
      <c r="H885" t="str" cm="1">
        <f t="array" aca="1" ref="H885" ca="1">IFERROR(IFERROR(INDIRECT("'"&amp;B885&amp;"'!AE"&amp;MATCH(INT(BA885/8)+1,INDIRECT("'"&amp;B885&amp;"'!B4:B15"),0)+3),0)-G885,"")</f>
        <v/>
      </c>
      <c r="I885" t="e">
        <f ca="1">H885+H886+H887</f>
        <v>#VALUE!</v>
      </c>
      <c r="J885" t="str">
        <f ca="1">IFERROR(ABS(SUM(I885,-F886,-E886))+ABS(SUM(IF(D885="Traversal",15,IF(D885="High",10,IF(D885="Mid",6,IF(D885="Low",4,0))))-G885)),"")</f>
        <v/>
      </c>
      <c r="K885" t="str" cm="1">
        <f t="array" aca="1" ref="K885" ca="1">IFERROR(INDIRECT("'"&amp;B885&amp;"'!AG"&amp;MATCH(INT(BA885/8)+1,INDIRECT("'"&amp;B885&amp;"'!B4:B15"),0)+3),"")</f>
        <v/>
      </c>
      <c r="M885" t="str">
        <f t="shared" ca="1" si="234"/>
        <v/>
      </c>
      <c r="N885" t="str">
        <f t="shared" si="234"/>
        <v/>
      </c>
      <c r="O885" t="str">
        <f t="shared" si="234"/>
        <v/>
      </c>
      <c r="P885" t="str">
        <f t="shared" si="234"/>
        <v/>
      </c>
      <c r="Q885" t="str">
        <f t="shared" si="234"/>
        <v/>
      </c>
      <c r="R885" t="str">
        <f t="shared" si="234"/>
        <v/>
      </c>
      <c r="S885" t="str">
        <f t="shared" si="234"/>
        <v/>
      </c>
      <c r="T885" t="str">
        <f t="shared" si="234"/>
        <v/>
      </c>
      <c r="U885" t="str">
        <f t="shared" si="234"/>
        <v/>
      </c>
      <c r="V885" t="str">
        <f t="shared" si="234"/>
        <v/>
      </c>
      <c r="W885" t="str">
        <f t="shared" si="234"/>
        <v/>
      </c>
      <c r="X885" t="str">
        <f t="shared" si="234"/>
        <v/>
      </c>
      <c r="Y885" t="str">
        <f t="shared" si="234"/>
        <v/>
      </c>
      <c r="Z885" t="str">
        <f t="shared" si="234"/>
        <v/>
      </c>
      <c r="AA885" t="str">
        <f t="shared" si="234"/>
        <v/>
      </c>
      <c r="AB885" t="str">
        <f t="shared" si="234"/>
        <v/>
      </c>
      <c r="AC885" t="str">
        <f t="shared" si="233"/>
        <v/>
      </c>
      <c r="AD885" t="str">
        <f t="shared" si="233"/>
        <v/>
      </c>
      <c r="AE885" t="str">
        <f t="shared" si="233"/>
        <v/>
      </c>
      <c r="AF885" t="str">
        <f t="shared" si="233"/>
        <v/>
      </c>
      <c r="AG885" t="str">
        <f t="shared" si="233"/>
        <v/>
      </c>
      <c r="AH885" t="str">
        <f t="shared" si="233"/>
        <v/>
      </c>
      <c r="AI885" t="str">
        <f t="shared" si="233"/>
        <v/>
      </c>
      <c r="AJ885" t="str">
        <f t="shared" si="233"/>
        <v/>
      </c>
      <c r="AK885" t="str">
        <f t="shared" si="233"/>
        <v/>
      </c>
      <c r="AL885" t="str">
        <f t="shared" si="233"/>
        <v/>
      </c>
      <c r="AM885" t="str">
        <f t="shared" si="233"/>
        <v/>
      </c>
      <c r="AN885" t="str">
        <f t="shared" si="233"/>
        <v/>
      </c>
      <c r="AO885" t="str">
        <f t="shared" si="233"/>
        <v/>
      </c>
      <c r="AP885" t="str">
        <f t="shared" si="233"/>
        <v/>
      </c>
      <c r="AQ885" t="str">
        <f t="shared" si="233"/>
        <v/>
      </c>
      <c r="AR885" t="str">
        <f t="shared" si="235"/>
        <v/>
      </c>
      <c r="AS885" t="str">
        <f t="shared" si="235"/>
        <v/>
      </c>
      <c r="AT885" t="str">
        <f t="shared" si="235"/>
        <v/>
      </c>
      <c r="AU885" t="str">
        <f t="shared" si="235"/>
        <v/>
      </c>
      <c r="AV885" t="str">
        <f t="shared" si="235"/>
        <v/>
      </c>
      <c r="AW885" t="str">
        <f t="shared" si="235"/>
        <v/>
      </c>
      <c r="AX885" t="str">
        <f t="shared" si="235"/>
        <v/>
      </c>
      <c r="AY885" t="str">
        <f t="shared" si="235"/>
        <v/>
      </c>
      <c r="BA885">
        <v>885</v>
      </c>
      <c r="BB885">
        <f t="shared" si="236"/>
        <v>111</v>
      </c>
    </row>
    <row r="886" spans="1:54">
      <c r="A886" s="77"/>
      <c r="E886" s="78"/>
      <c r="F886" s="78"/>
      <c r="G886" t="str" cm="1">
        <f t="array" aca="1" ref="G886" ca="1">IFERROR(IF(INDIRECT("'"&amp;B886&amp;"'!Z"&amp;MATCH(INT(BA886/8)+1,INDIRECT("'"&amp;B886&amp;"'!B4:B15"),0)+3)=1,15,IF(INDIRECT("'"&amp;B886&amp;"'!X"&amp;MATCH(INT(BA886/8)+1,INDIRECT("'"&amp;B886&amp;"'!B4:B15"),0)+3)=1,10,IF(INDIRECT("'"&amp;B886&amp;"'!V"&amp;MATCH(INT(BA886/8)+1,INDIRECT("'"&amp;B886&amp;"'!B4:B15"),0)+3)=1,6,IF(INDIRECT("'"&amp;B886&amp;"'!V"&amp;MATCH(INT(BA886/8)+1,INDIRECT("'"&amp;B886&amp;"'!B4:B15"),0)+3)=1,4,0)))),"")</f>
        <v/>
      </c>
      <c r="H886" t="str" cm="1">
        <f t="array" aca="1" ref="H886" ca="1">IFERROR(IFERROR(INDIRECT("'"&amp;B886&amp;"'!AE"&amp;MATCH(INT(BA886/8)+1,INDIRECT("'"&amp;B886&amp;"'!B4:B15"),0)+3),0)-G886,"")</f>
        <v/>
      </c>
      <c r="I886" t="e">
        <f ca="1">H885+H886+H887</f>
        <v>#VALUE!</v>
      </c>
      <c r="J886" t="str">
        <f ca="1">IFERROR(ABS(SUM(I886,-F886,-E886))+ABS(SUM(IF(D886="Traversal",15,IF(D886="High",10,IF(D886="Mid",6,IF(D886="Low",4,0))))-G886)),"")</f>
        <v/>
      </c>
      <c r="K886" t="str" cm="1">
        <f t="array" aca="1" ref="K886" ca="1">IFERROR(INDIRECT("'"&amp;B886&amp;"'!AG"&amp;MATCH(INT(BA886/8)+1,INDIRECT("'"&amp;B886&amp;"'!B4:B15"),0)+3),"")</f>
        <v/>
      </c>
      <c r="M886" t="str">
        <f t="shared" ca="1" si="234"/>
        <v/>
      </c>
      <c r="N886" t="str">
        <f t="shared" si="234"/>
        <v/>
      </c>
      <c r="O886" t="str">
        <f t="shared" si="234"/>
        <v/>
      </c>
      <c r="P886" t="str">
        <f t="shared" si="234"/>
        <v/>
      </c>
      <c r="Q886" t="str">
        <f t="shared" si="234"/>
        <v/>
      </c>
      <c r="R886" t="str">
        <f t="shared" si="234"/>
        <v/>
      </c>
      <c r="S886" t="str">
        <f t="shared" si="234"/>
        <v/>
      </c>
      <c r="T886" t="str">
        <f t="shared" si="234"/>
        <v/>
      </c>
      <c r="U886" t="str">
        <f t="shared" si="234"/>
        <v/>
      </c>
      <c r="V886" t="str">
        <f t="shared" si="234"/>
        <v/>
      </c>
      <c r="W886" t="str">
        <f t="shared" si="234"/>
        <v/>
      </c>
      <c r="X886" t="str">
        <f t="shared" si="234"/>
        <v/>
      </c>
      <c r="Y886" t="str">
        <f t="shared" si="234"/>
        <v/>
      </c>
      <c r="Z886" t="str">
        <f t="shared" si="234"/>
        <v/>
      </c>
      <c r="AA886" t="str">
        <f t="shared" si="234"/>
        <v/>
      </c>
      <c r="AB886" t="str">
        <f t="shared" si="234"/>
        <v/>
      </c>
      <c r="AC886" t="str">
        <f t="shared" si="233"/>
        <v/>
      </c>
      <c r="AD886" t="str">
        <f t="shared" si="233"/>
        <v/>
      </c>
      <c r="AE886" t="str">
        <f t="shared" si="233"/>
        <v/>
      </c>
      <c r="AF886" t="str">
        <f t="shared" si="233"/>
        <v/>
      </c>
      <c r="AG886" t="str">
        <f t="shared" si="233"/>
        <v/>
      </c>
      <c r="AH886" t="str">
        <f t="shared" si="233"/>
        <v/>
      </c>
      <c r="AI886" t="str">
        <f t="shared" si="233"/>
        <v/>
      </c>
      <c r="AJ886" t="str">
        <f t="shared" si="233"/>
        <v/>
      </c>
      <c r="AK886" t="str">
        <f t="shared" si="233"/>
        <v/>
      </c>
      <c r="AL886" t="str">
        <f t="shared" si="233"/>
        <v/>
      </c>
      <c r="AM886" t="str">
        <f t="shared" si="233"/>
        <v/>
      </c>
      <c r="AN886" t="str">
        <f t="shared" si="233"/>
        <v/>
      </c>
      <c r="AO886" t="str">
        <f t="shared" si="233"/>
        <v/>
      </c>
      <c r="AP886" t="str">
        <f t="shared" si="233"/>
        <v/>
      </c>
      <c r="AQ886" t="str">
        <f t="shared" si="233"/>
        <v/>
      </c>
      <c r="AR886" t="str">
        <f t="shared" si="235"/>
        <v/>
      </c>
      <c r="AS886" t="str">
        <f t="shared" si="235"/>
        <v/>
      </c>
      <c r="AT886" t="str">
        <f t="shared" si="235"/>
        <v/>
      </c>
      <c r="AU886" t="str">
        <f t="shared" si="235"/>
        <v/>
      </c>
      <c r="AV886" t="str">
        <f t="shared" si="235"/>
        <v/>
      </c>
      <c r="AW886" t="str">
        <f t="shared" si="235"/>
        <v/>
      </c>
      <c r="AX886" t="str">
        <f t="shared" si="235"/>
        <v/>
      </c>
      <c r="AY886" t="str">
        <f t="shared" si="235"/>
        <v/>
      </c>
      <c r="BA886">
        <v>886</v>
      </c>
      <c r="BB886">
        <f t="shared" si="236"/>
        <v>111</v>
      </c>
    </row>
    <row r="887" spans="1:54">
      <c r="A887" s="77"/>
      <c r="E887" s="78"/>
      <c r="F887" s="78"/>
      <c r="G887" t="str" cm="1">
        <f t="array" aca="1" ref="G887" ca="1">IFERROR(IF(INDIRECT("'"&amp;B887&amp;"'!Z"&amp;MATCH(INT(BA887/8)+1,INDIRECT("'"&amp;B887&amp;"'!B4:B15"),0)+3)=1,15,IF(INDIRECT("'"&amp;B887&amp;"'!X"&amp;MATCH(INT(BA887/8)+1,INDIRECT("'"&amp;B887&amp;"'!B4:B15"),0)+3)=1,10,IF(INDIRECT("'"&amp;B887&amp;"'!V"&amp;MATCH(INT(BA887/8)+1,INDIRECT("'"&amp;B887&amp;"'!B4:B15"),0)+3)=1,6,IF(INDIRECT("'"&amp;B887&amp;"'!V"&amp;MATCH(INT(BA887/8)+1,INDIRECT("'"&amp;B887&amp;"'!B4:B15"),0)+3)=1,4,0)))),"")</f>
        <v/>
      </c>
      <c r="H887" t="str" cm="1">
        <f t="array" aca="1" ref="H887" ca="1">IFERROR(IFERROR(INDIRECT("'"&amp;B887&amp;"'!AE"&amp;MATCH(INT(BA887/8)+1,INDIRECT("'"&amp;B887&amp;"'!B4:B15"),0)+3),0)-G887,"")</f>
        <v/>
      </c>
      <c r="I887" t="e">
        <f ca="1">H885+H886+H887</f>
        <v>#VALUE!</v>
      </c>
      <c r="J887" t="str">
        <f ca="1">IFERROR(ABS(SUM(I887,-F886,-E886))+ABS(SUM(IF(D887="Traversal",15,IF(D887="High",10,IF(D887="Mid",6,IF(D887="Low",4,0))))-G887)),"")</f>
        <v/>
      </c>
      <c r="K887" t="str" cm="1">
        <f t="array" aca="1" ref="K887" ca="1">IFERROR(INDIRECT("'"&amp;B887&amp;"'!AG"&amp;MATCH(INT(BA887/8)+1,INDIRECT("'"&amp;B887&amp;"'!B4:B15"),0)+3),"")</f>
        <v/>
      </c>
      <c r="M887" t="str">
        <f t="shared" ca="1" si="234"/>
        <v/>
      </c>
      <c r="N887" t="str">
        <f t="shared" si="234"/>
        <v/>
      </c>
      <c r="O887" t="str">
        <f t="shared" si="234"/>
        <v/>
      </c>
      <c r="P887" t="str">
        <f t="shared" si="234"/>
        <v/>
      </c>
      <c r="Q887" t="str">
        <f t="shared" si="234"/>
        <v/>
      </c>
      <c r="R887" t="str">
        <f t="shared" si="234"/>
        <v/>
      </c>
      <c r="S887" t="str">
        <f t="shared" si="234"/>
        <v/>
      </c>
      <c r="T887" t="str">
        <f t="shared" si="234"/>
        <v/>
      </c>
      <c r="U887" t="str">
        <f t="shared" si="234"/>
        <v/>
      </c>
      <c r="V887" t="str">
        <f t="shared" si="234"/>
        <v/>
      </c>
      <c r="W887" t="str">
        <f t="shared" si="234"/>
        <v/>
      </c>
      <c r="X887" t="str">
        <f t="shared" si="234"/>
        <v/>
      </c>
      <c r="Y887" t="str">
        <f t="shared" si="234"/>
        <v/>
      </c>
      <c r="Z887" t="str">
        <f t="shared" si="234"/>
        <v/>
      </c>
      <c r="AA887" t="str">
        <f t="shared" si="234"/>
        <v/>
      </c>
      <c r="AB887" t="str">
        <f t="shared" si="234"/>
        <v/>
      </c>
      <c r="AC887" t="str">
        <f t="shared" si="233"/>
        <v/>
      </c>
      <c r="AD887" t="str">
        <f t="shared" si="233"/>
        <v/>
      </c>
      <c r="AE887" t="str">
        <f t="shared" si="233"/>
        <v/>
      </c>
      <c r="AF887" t="str">
        <f t="shared" si="233"/>
        <v/>
      </c>
      <c r="AG887" t="str">
        <f t="shared" si="233"/>
        <v/>
      </c>
      <c r="AH887" t="str">
        <f t="shared" si="233"/>
        <v/>
      </c>
      <c r="AI887" t="str">
        <f t="shared" si="233"/>
        <v/>
      </c>
      <c r="AJ887" t="str">
        <f t="shared" si="233"/>
        <v/>
      </c>
      <c r="AK887" t="str">
        <f t="shared" si="233"/>
        <v/>
      </c>
      <c r="AL887" t="str">
        <f t="shared" si="233"/>
        <v/>
      </c>
      <c r="AM887" t="str">
        <f t="shared" si="233"/>
        <v/>
      </c>
      <c r="AN887" t="str">
        <f t="shared" si="233"/>
        <v/>
      </c>
      <c r="AO887" t="str">
        <f t="shared" si="233"/>
        <v/>
      </c>
      <c r="AP887" t="str">
        <f t="shared" si="233"/>
        <v/>
      </c>
      <c r="AQ887" t="str">
        <f t="shared" si="233"/>
        <v/>
      </c>
      <c r="AR887" t="str">
        <f t="shared" si="235"/>
        <v/>
      </c>
      <c r="AS887" t="str">
        <f t="shared" si="235"/>
        <v/>
      </c>
      <c r="AT887" t="str">
        <f t="shared" si="235"/>
        <v/>
      </c>
      <c r="AU887" t="str">
        <f t="shared" si="235"/>
        <v/>
      </c>
      <c r="AV887" t="str">
        <f t="shared" si="235"/>
        <v/>
      </c>
      <c r="AW887" t="str">
        <f t="shared" si="235"/>
        <v/>
      </c>
      <c r="AX887" t="str">
        <f t="shared" si="235"/>
        <v/>
      </c>
      <c r="AY887" t="str">
        <f t="shared" si="235"/>
        <v/>
      </c>
      <c r="BA887">
        <v>887</v>
      </c>
      <c r="BB887">
        <f t="shared" si="236"/>
        <v>111</v>
      </c>
    </row>
    <row r="888" spans="1:54">
      <c r="A888" s="77"/>
      <c r="E888" s="78"/>
      <c r="F888" s="78"/>
      <c r="G888" t="str" cm="1">
        <f t="array" aca="1" ref="G888" ca="1">IFERROR(IF(INDIRECT("'"&amp;B888&amp;"'!Z"&amp;MATCH(INT(BA888/8)+1,INDIRECT("'"&amp;B888&amp;"'!B4:B15"),0)+3)=1,15,IF(INDIRECT("'"&amp;B888&amp;"'!X"&amp;MATCH(INT(BA888/8)+1,INDIRECT("'"&amp;B888&amp;"'!B4:B15"),0)+3)=1,10,IF(INDIRECT("'"&amp;B888&amp;"'!V"&amp;MATCH(INT(BA888/8)+1,INDIRECT("'"&amp;B888&amp;"'!B4:B15"),0)+3)=1,6,IF(INDIRECT("'"&amp;B888&amp;"'!V"&amp;MATCH(INT(BA888/8)+1,INDIRECT("'"&amp;B888&amp;"'!B4:B15"),0)+3)=1,4,0)))),"")</f>
        <v/>
      </c>
      <c r="H888" t="str" cm="1">
        <f t="array" aca="1" ref="H888" ca="1">IFERROR(IFERROR(INDIRECT("'"&amp;B888&amp;"'!AE"&amp;MATCH(INT(BA888/8)+1,INDIRECT("'"&amp;B888&amp;"'!B4:B15"),0)+3),0)-G888,"")</f>
        <v/>
      </c>
      <c r="K888" t="str" cm="1">
        <f t="array" aca="1" ref="K888" ca="1">IFERROR(INDIRECT("'"&amp;B888&amp;"'!AG"&amp;MATCH(INT(BA888/8)+1,INDIRECT("'"&amp;B888&amp;"'!B4:B15"),0)+3),"")</f>
        <v/>
      </c>
      <c r="M888" t="str">
        <f t="shared" ca="1" si="234"/>
        <v/>
      </c>
      <c r="N888" t="str">
        <f t="shared" si="234"/>
        <v/>
      </c>
      <c r="O888" t="str">
        <f t="shared" si="234"/>
        <v/>
      </c>
      <c r="P888" t="str">
        <f t="shared" si="234"/>
        <v/>
      </c>
      <c r="Q888" t="str">
        <f t="shared" si="234"/>
        <v/>
      </c>
      <c r="R888" t="str">
        <f t="shared" si="234"/>
        <v/>
      </c>
      <c r="S888" t="str">
        <f t="shared" si="234"/>
        <v/>
      </c>
      <c r="T888" t="str">
        <f t="shared" si="234"/>
        <v/>
      </c>
      <c r="U888" t="str">
        <f t="shared" si="234"/>
        <v/>
      </c>
      <c r="V888" t="str">
        <f t="shared" si="234"/>
        <v/>
      </c>
      <c r="W888" t="str">
        <f t="shared" si="234"/>
        <v/>
      </c>
      <c r="X888" t="str">
        <f t="shared" si="234"/>
        <v/>
      </c>
      <c r="Y888" t="str">
        <f t="shared" si="234"/>
        <v/>
      </c>
      <c r="Z888" t="str">
        <f t="shared" si="234"/>
        <v/>
      </c>
      <c r="AA888" t="str">
        <f t="shared" si="234"/>
        <v/>
      </c>
      <c r="AB888" t="str">
        <f t="shared" ref="AB888:AQ903" si="237">IF(AB$1="","",IF($K888=AB$1,$J888,""))</f>
        <v/>
      </c>
      <c r="AC888" t="str">
        <f t="shared" si="237"/>
        <v/>
      </c>
      <c r="AD888" t="str">
        <f t="shared" si="237"/>
        <v/>
      </c>
      <c r="AE888" t="str">
        <f t="shared" si="237"/>
        <v/>
      </c>
      <c r="AF888" t="str">
        <f t="shared" si="237"/>
        <v/>
      </c>
      <c r="AG888" t="str">
        <f t="shared" si="237"/>
        <v/>
      </c>
      <c r="AH888" t="str">
        <f t="shared" si="237"/>
        <v/>
      </c>
      <c r="AI888" t="str">
        <f t="shared" si="237"/>
        <v/>
      </c>
      <c r="AJ888" t="str">
        <f t="shared" si="237"/>
        <v/>
      </c>
      <c r="AK888" t="str">
        <f t="shared" si="237"/>
        <v/>
      </c>
      <c r="AL888" t="str">
        <f t="shared" si="237"/>
        <v/>
      </c>
      <c r="AM888" t="str">
        <f t="shared" si="237"/>
        <v/>
      </c>
      <c r="AN888" t="str">
        <f t="shared" si="237"/>
        <v/>
      </c>
      <c r="AO888" t="str">
        <f t="shared" si="237"/>
        <v/>
      </c>
      <c r="AP888" t="str">
        <f t="shared" si="237"/>
        <v/>
      </c>
      <c r="AQ888" t="str">
        <f t="shared" si="237"/>
        <v/>
      </c>
      <c r="AR888" t="str">
        <f t="shared" si="235"/>
        <v/>
      </c>
      <c r="AS888" t="str">
        <f t="shared" si="235"/>
        <v/>
      </c>
      <c r="AT888" t="str">
        <f t="shared" si="235"/>
        <v/>
      </c>
      <c r="AU888" t="str">
        <f t="shared" si="235"/>
        <v/>
      </c>
      <c r="AV888" t="str">
        <f t="shared" si="235"/>
        <v/>
      </c>
      <c r="AW888" t="str">
        <f t="shared" si="235"/>
        <v/>
      </c>
      <c r="AX888" t="str">
        <f t="shared" si="235"/>
        <v/>
      </c>
      <c r="AY888" t="str">
        <f t="shared" si="235"/>
        <v/>
      </c>
      <c r="BA888">
        <v>888</v>
      </c>
      <c r="BB888">
        <f t="shared" si="236"/>
        <v>112</v>
      </c>
    </row>
    <row r="889" spans="1:54">
      <c r="A889" s="77"/>
      <c r="E889" s="78"/>
      <c r="F889" s="78"/>
      <c r="G889" t="str" cm="1">
        <f t="array" aca="1" ref="G889" ca="1">IFERROR(IF(INDIRECT("'"&amp;B889&amp;"'!Z"&amp;MATCH(INT(BA889/8)+1,INDIRECT("'"&amp;B889&amp;"'!B4:B15"),0)+3)=1,15,IF(INDIRECT("'"&amp;B889&amp;"'!X"&amp;MATCH(INT(BA889/8)+1,INDIRECT("'"&amp;B889&amp;"'!B4:B15"),0)+3)=1,10,IF(INDIRECT("'"&amp;B889&amp;"'!V"&amp;MATCH(INT(BA889/8)+1,INDIRECT("'"&amp;B889&amp;"'!B4:B15"),0)+3)=1,6,IF(INDIRECT("'"&amp;B889&amp;"'!V"&amp;MATCH(INT(BA889/8)+1,INDIRECT("'"&amp;B889&amp;"'!B4:B15"),0)+3)=1,4,0)))),"")</f>
        <v/>
      </c>
      <c r="H889" t="str" cm="1">
        <f t="array" aca="1" ref="H889" ca="1">IFERROR(IFERROR(INDIRECT("'"&amp;B889&amp;"'!AE"&amp;MATCH(INT(BA889/8)+1,INDIRECT("'"&amp;B889&amp;"'!B4:B15"),0)+3),0)-G889,"")</f>
        <v/>
      </c>
      <c r="K889" t="str" cm="1">
        <f t="array" aca="1" ref="K889" ca="1">IFERROR(INDIRECT("'"&amp;B889&amp;"'!AG"&amp;MATCH(INT(BA889/8)+1,INDIRECT("'"&amp;B889&amp;"'!B4:B15"),0)+3),"")</f>
        <v/>
      </c>
      <c r="M889" t="str">
        <f t="shared" ref="M889:AB904" ca="1" si="238">IF(M$1="","",IF($K889=M$1,$J889,""))</f>
        <v/>
      </c>
      <c r="N889" t="str">
        <f t="shared" si="238"/>
        <v/>
      </c>
      <c r="O889" t="str">
        <f t="shared" si="238"/>
        <v/>
      </c>
      <c r="P889" t="str">
        <f t="shared" si="238"/>
        <v/>
      </c>
      <c r="Q889" t="str">
        <f t="shared" si="238"/>
        <v/>
      </c>
      <c r="R889" t="str">
        <f t="shared" si="238"/>
        <v/>
      </c>
      <c r="S889" t="str">
        <f t="shared" si="238"/>
        <v/>
      </c>
      <c r="T889" t="str">
        <f t="shared" si="238"/>
        <v/>
      </c>
      <c r="U889" t="str">
        <f t="shared" si="238"/>
        <v/>
      </c>
      <c r="V889" t="str">
        <f t="shared" si="238"/>
        <v/>
      </c>
      <c r="W889" t="str">
        <f t="shared" si="238"/>
        <v/>
      </c>
      <c r="X889" t="str">
        <f t="shared" si="238"/>
        <v/>
      </c>
      <c r="Y889" t="str">
        <f t="shared" si="238"/>
        <v/>
      </c>
      <c r="Z889" t="str">
        <f t="shared" si="238"/>
        <v/>
      </c>
      <c r="AA889" t="str">
        <f t="shared" si="238"/>
        <v/>
      </c>
      <c r="AB889" t="str">
        <f t="shared" si="238"/>
        <v/>
      </c>
      <c r="AC889" t="str">
        <f t="shared" si="237"/>
        <v/>
      </c>
      <c r="AD889" t="str">
        <f t="shared" si="237"/>
        <v/>
      </c>
      <c r="AE889" t="str">
        <f t="shared" si="237"/>
        <v/>
      </c>
      <c r="AF889" t="str">
        <f t="shared" si="237"/>
        <v/>
      </c>
      <c r="AG889" t="str">
        <f t="shared" si="237"/>
        <v/>
      </c>
      <c r="AH889" t="str">
        <f t="shared" si="237"/>
        <v/>
      </c>
      <c r="AI889" t="str">
        <f t="shared" si="237"/>
        <v/>
      </c>
      <c r="AJ889" t="str">
        <f t="shared" si="237"/>
        <v/>
      </c>
      <c r="AK889" t="str">
        <f t="shared" si="237"/>
        <v/>
      </c>
      <c r="AL889" t="str">
        <f t="shared" si="237"/>
        <v/>
      </c>
      <c r="AM889" t="str">
        <f t="shared" si="237"/>
        <v/>
      </c>
      <c r="AN889" t="str">
        <f t="shared" si="237"/>
        <v/>
      </c>
      <c r="AO889" t="str">
        <f t="shared" si="237"/>
        <v/>
      </c>
      <c r="AP889" t="str">
        <f t="shared" si="237"/>
        <v/>
      </c>
      <c r="AQ889" t="str">
        <f t="shared" si="237"/>
        <v/>
      </c>
      <c r="AR889" t="str">
        <f t="shared" ref="AR889:AY904" si="239">IF(AR$1="","",IF($K889=AR$1,$J889,""))</f>
        <v/>
      </c>
      <c r="AS889" t="str">
        <f t="shared" si="239"/>
        <v/>
      </c>
      <c r="AT889" t="str">
        <f t="shared" si="239"/>
        <v/>
      </c>
      <c r="AU889" t="str">
        <f t="shared" si="239"/>
        <v/>
      </c>
      <c r="AV889" t="str">
        <f t="shared" si="239"/>
        <v/>
      </c>
      <c r="AW889" t="str">
        <f t="shared" si="239"/>
        <v/>
      </c>
      <c r="AX889" t="str">
        <f t="shared" si="239"/>
        <v/>
      </c>
      <c r="AY889" t="str">
        <f t="shared" si="239"/>
        <v/>
      </c>
      <c r="BA889">
        <v>889</v>
      </c>
      <c r="BB889">
        <f t="shared" si="236"/>
        <v>112</v>
      </c>
    </row>
    <row r="890" spans="1:54">
      <c r="A890" s="77"/>
      <c r="E890" s="78"/>
      <c r="F890" s="78"/>
      <c r="G890" t="str" cm="1">
        <f t="array" aca="1" ref="G890" ca="1">IFERROR(IF(INDIRECT("'"&amp;B890&amp;"'!Z"&amp;MATCH(INT(BA890/8)+1,INDIRECT("'"&amp;B890&amp;"'!B4:B15"),0)+3)=1,15,IF(INDIRECT("'"&amp;B890&amp;"'!X"&amp;MATCH(INT(BA890/8)+1,INDIRECT("'"&amp;B890&amp;"'!B4:B15"),0)+3)=1,10,IF(INDIRECT("'"&amp;B890&amp;"'!V"&amp;MATCH(INT(BA890/8)+1,INDIRECT("'"&amp;B890&amp;"'!B4:B15"),0)+3)=1,6,IF(INDIRECT("'"&amp;B890&amp;"'!V"&amp;MATCH(INT(BA890/8)+1,INDIRECT("'"&amp;B890&amp;"'!B4:B15"),0)+3)=1,4,0)))),"")</f>
        <v/>
      </c>
      <c r="H890" t="str" cm="1">
        <f t="array" aca="1" ref="H890" ca="1">IFERROR(IFERROR(INDIRECT("'"&amp;B890&amp;"'!AE"&amp;MATCH(INT(BA890/8)+1,INDIRECT("'"&amp;B890&amp;"'!B4:B15"),0)+3),0)-G890,"")</f>
        <v/>
      </c>
      <c r="I890" t="e">
        <f ca="1">H890+H891+H892</f>
        <v>#VALUE!</v>
      </c>
      <c r="J890" t="str">
        <f ca="1">IFERROR(ABS(SUM(I890,-F891,-E891))+ABS(SUM(IF(D890="Traversal",15,IF(D890="High",10,IF(D890="Mid",6,IF(D890="Low",4,0))))-G890)),"")</f>
        <v/>
      </c>
      <c r="K890" t="str" cm="1">
        <f t="array" aca="1" ref="K890" ca="1">IFERROR(INDIRECT("'"&amp;B890&amp;"'!AG"&amp;MATCH(INT(BA890/8)+1,INDIRECT("'"&amp;B890&amp;"'!B4:B15"),0)+3),"")</f>
        <v/>
      </c>
      <c r="M890" t="str">
        <f t="shared" ca="1" si="238"/>
        <v/>
      </c>
      <c r="N890" t="str">
        <f t="shared" si="238"/>
        <v/>
      </c>
      <c r="O890" t="str">
        <f t="shared" si="238"/>
        <v/>
      </c>
      <c r="P890" t="str">
        <f t="shared" si="238"/>
        <v/>
      </c>
      <c r="Q890" t="str">
        <f t="shared" si="238"/>
        <v/>
      </c>
      <c r="R890" t="str">
        <f t="shared" si="238"/>
        <v/>
      </c>
      <c r="S890" t="str">
        <f t="shared" si="238"/>
        <v/>
      </c>
      <c r="T890" t="str">
        <f t="shared" si="238"/>
        <v/>
      </c>
      <c r="U890" t="str">
        <f t="shared" si="238"/>
        <v/>
      </c>
      <c r="V890" t="str">
        <f t="shared" si="238"/>
        <v/>
      </c>
      <c r="W890" t="str">
        <f t="shared" si="238"/>
        <v/>
      </c>
      <c r="X890" t="str">
        <f t="shared" si="238"/>
        <v/>
      </c>
      <c r="Y890" t="str">
        <f t="shared" si="238"/>
        <v/>
      </c>
      <c r="Z890" t="str">
        <f t="shared" si="238"/>
        <v/>
      </c>
      <c r="AA890" t="str">
        <f t="shared" si="238"/>
        <v/>
      </c>
      <c r="AB890" t="str">
        <f t="shared" si="238"/>
        <v/>
      </c>
      <c r="AC890" t="str">
        <f t="shared" si="237"/>
        <v/>
      </c>
      <c r="AD890" t="str">
        <f t="shared" si="237"/>
        <v/>
      </c>
      <c r="AE890" t="str">
        <f t="shared" si="237"/>
        <v/>
      </c>
      <c r="AF890" t="str">
        <f t="shared" si="237"/>
        <v/>
      </c>
      <c r="AG890" t="str">
        <f t="shared" si="237"/>
        <v/>
      </c>
      <c r="AH890" t="str">
        <f t="shared" si="237"/>
        <v/>
      </c>
      <c r="AI890" t="str">
        <f t="shared" si="237"/>
        <v/>
      </c>
      <c r="AJ890" t="str">
        <f t="shared" si="237"/>
        <v/>
      </c>
      <c r="AK890" t="str">
        <f t="shared" si="237"/>
        <v/>
      </c>
      <c r="AL890" t="str">
        <f t="shared" si="237"/>
        <v/>
      </c>
      <c r="AM890" t="str">
        <f t="shared" si="237"/>
        <v/>
      </c>
      <c r="AN890" t="str">
        <f t="shared" si="237"/>
        <v/>
      </c>
      <c r="AO890" t="str">
        <f t="shared" si="237"/>
        <v/>
      </c>
      <c r="AP890" t="str">
        <f t="shared" si="237"/>
        <v/>
      </c>
      <c r="AQ890" t="str">
        <f t="shared" si="237"/>
        <v/>
      </c>
      <c r="AR890" t="str">
        <f t="shared" si="239"/>
        <v/>
      </c>
      <c r="AS890" t="str">
        <f t="shared" si="239"/>
        <v/>
      </c>
      <c r="AT890" t="str">
        <f t="shared" si="239"/>
        <v/>
      </c>
      <c r="AU890" t="str">
        <f t="shared" si="239"/>
        <v/>
      </c>
      <c r="AV890" t="str">
        <f t="shared" si="239"/>
        <v/>
      </c>
      <c r="AW890" t="str">
        <f t="shared" si="239"/>
        <v/>
      </c>
      <c r="AX890" t="str">
        <f t="shared" si="239"/>
        <v/>
      </c>
      <c r="AY890" t="str">
        <f t="shared" si="239"/>
        <v/>
      </c>
      <c r="BA890">
        <v>890</v>
      </c>
      <c r="BB890">
        <f t="shared" si="236"/>
        <v>112</v>
      </c>
    </row>
    <row r="891" spans="1:54">
      <c r="A891" s="77"/>
      <c r="E891" s="78"/>
      <c r="F891" s="78"/>
      <c r="G891" t="str" cm="1">
        <f t="array" aca="1" ref="G891" ca="1">IFERROR(IF(INDIRECT("'"&amp;B891&amp;"'!Z"&amp;MATCH(INT(BA891/8)+1,INDIRECT("'"&amp;B891&amp;"'!B4:B15"),0)+3)=1,15,IF(INDIRECT("'"&amp;B891&amp;"'!X"&amp;MATCH(INT(BA891/8)+1,INDIRECT("'"&amp;B891&amp;"'!B4:B15"),0)+3)=1,10,IF(INDIRECT("'"&amp;B891&amp;"'!V"&amp;MATCH(INT(BA891/8)+1,INDIRECT("'"&amp;B891&amp;"'!B4:B15"),0)+3)=1,6,IF(INDIRECT("'"&amp;B891&amp;"'!V"&amp;MATCH(INT(BA891/8)+1,INDIRECT("'"&amp;B891&amp;"'!B4:B15"),0)+3)=1,4,0)))),"")</f>
        <v/>
      </c>
      <c r="H891" t="str" cm="1">
        <f t="array" aca="1" ref="H891" ca="1">IFERROR(IFERROR(INDIRECT("'"&amp;B891&amp;"'!AE"&amp;MATCH(INT(BA891/8)+1,INDIRECT("'"&amp;B891&amp;"'!B4:B15"),0)+3),0)-G891,"")</f>
        <v/>
      </c>
      <c r="I891" t="e">
        <f ca="1">H890+H891+H892</f>
        <v>#VALUE!</v>
      </c>
      <c r="J891" t="str">
        <f ca="1">IFERROR(ABS(SUM(I891,-F891,-E891))+ABS(SUM(IF(D891="Traversal",15,IF(D891="High",10,IF(D891="Mid",6,IF(D891="Low",4,0))))-G891)),"")</f>
        <v/>
      </c>
      <c r="K891" t="str" cm="1">
        <f t="array" aca="1" ref="K891" ca="1">IFERROR(INDIRECT("'"&amp;B891&amp;"'!AG"&amp;MATCH(INT(BA891/8)+1,INDIRECT("'"&amp;B891&amp;"'!B4:B15"),0)+3),"")</f>
        <v/>
      </c>
      <c r="M891" t="str">
        <f t="shared" ca="1" si="238"/>
        <v/>
      </c>
      <c r="N891" t="str">
        <f t="shared" si="238"/>
        <v/>
      </c>
      <c r="O891" t="str">
        <f t="shared" si="238"/>
        <v/>
      </c>
      <c r="P891" t="str">
        <f t="shared" si="238"/>
        <v/>
      </c>
      <c r="Q891" t="str">
        <f t="shared" si="238"/>
        <v/>
      </c>
      <c r="R891" t="str">
        <f t="shared" si="238"/>
        <v/>
      </c>
      <c r="S891" t="str">
        <f t="shared" si="238"/>
        <v/>
      </c>
      <c r="T891" t="str">
        <f t="shared" si="238"/>
        <v/>
      </c>
      <c r="U891" t="str">
        <f t="shared" si="238"/>
        <v/>
      </c>
      <c r="V891" t="str">
        <f t="shared" si="238"/>
        <v/>
      </c>
      <c r="W891" t="str">
        <f t="shared" si="238"/>
        <v/>
      </c>
      <c r="X891" t="str">
        <f t="shared" si="238"/>
        <v/>
      </c>
      <c r="Y891" t="str">
        <f t="shared" si="238"/>
        <v/>
      </c>
      <c r="Z891" t="str">
        <f t="shared" si="238"/>
        <v/>
      </c>
      <c r="AA891" t="str">
        <f t="shared" si="238"/>
        <v/>
      </c>
      <c r="AB891" t="str">
        <f t="shared" si="238"/>
        <v/>
      </c>
      <c r="AC891" t="str">
        <f t="shared" si="237"/>
        <v/>
      </c>
      <c r="AD891" t="str">
        <f t="shared" si="237"/>
        <v/>
      </c>
      <c r="AE891" t="str">
        <f t="shared" si="237"/>
        <v/>
      </c>
      <c r="AF891" t="str">
        <f t="shared" si="237"/>
        <v/>
      </c>
      <c r="AG891" t="str">
        <f t="shared" si="237"/>
        <v/>
      </c>
      <c r="AH891" t="str">
        <f t="shared" si="237"/>
        <v/>
      </c>
      <c r="AI891" t="str">
        <f t="shared" si="237"/>
        <v/>
      </c>
      <c r="AJ891" t="str">
        <f t="shared" si="237"/>
        <v/>
      </c>
      <c r="AK891" t="str">
        <f t="shared" si="237"/>
        <v/>
      </c>
      <c r="AL891" t="str">
        <f t="shared" si="237"/>
        <v/>
      </c>
      <c r="AM891" t="str">
        <f t="shared" si="237"/>
        <v/>
      </c>
      <c r="AN891" t="str">
        <f t="shared" si="237"/>
        <v/>
      </c>
      <c r="AO891" t="str">
        <f t="shared" si="237"/>
        <v/>
      </c>
      <c r="AP891" t="str">
        <f t="shared" si="237"/>
        <v/>
      </c>
      <c r="AQ891" t="str">
        <f t="shared" si="237"/>
        <v/>
      </c>
      <c r="AR891" t="str">
        <f t="shared" si="239"/>
        <v/>
      </c>
      <c r="AS891" t="str">
        <f t="shared" si="239"/>
        <v/>
      </c>
      <c r="AT891" t="str">
        <f t="shared" si="239"/>
        <v/>
      </c>
      <c r="AU891" t="str">
        <f t="shared" si="239"/>
        <v/>
      </c>
      <c r="AV891" t="str">
        <f t="shared" si="239"/>
        <v/>
      </c>
      <c r="AW891" t="str">
        <f t="shared" si="239"/>
        <v/>
      </c>
      <c r="AX891" t="str">
        <f t="shared" si="239"/>
        <v/>
      </c>
      <c r="AY891" t="str">
        <f t="shared" si="239"/>
        <v/>
      </c>
      <c r="BA891">
        <v>891</v>
      </c>
      <c r="BB891">
        <f t="shared" si="236"/>
        <v>112</v>
      </c>
    </row>
    <row r="892" spans="1:54">
      <c r="A892" s="77"/>
      <c r="E892" s="78"/>
      <c r="F892" s="78"/>
      <c r="G892" t="str" cm="1">
        <f t="array" aca="1" ref="G892" ca="1">IFERROR(IF(INDIRECT("'"&amp;B892&amp;"'!Z"&amp;MATCH(INT(BA892/8)+1,INDIRECT("'"&amp;B892&amp;"'!B4:B15"),0)+3)=1,15,IF(INDIRECT("'"&amp;B892&amp;"'!X"&amp;MATCH(INT(BA892/8)+1,INDIRECT("'"&amp;B892&amp;"'!B4:B15"),0)+3)=1,10,IF(INDIRECT("'"&amp;B892&amp;"'!V"&amp;MATCH(INT(BA892/8)+1,INDIRECT("'"&amp;B892&amp;"'!B4:B15"),0)+3)=1,6,IF(INDIRECT("'"&amp;B892&amp;"'!V"&amp;MATCH(INT(BA892/8)+1,INDIRECT("'"&amp;B892&amp;"'!B4:B15"),0)+3)=1,4,0)))),"")</f>
        <v/>
      </c>
      <c r="H892" t="str" cm="1">
        <f t="array" aca="1" ref="H892" ca="1">IFERROR(IFERROR(INDIRECT("'"&amp;B892&amp;"'!AE"&amp;MATCH(INT(BA892/8)+1,INDIRECT("'"&amp;B892&amp;"'!B4:B15"),0)+3),0)-G892,"")</f>
        <v/>
      </c>
      <c r="I892" t="e">
        <f ca="1">H890+H891+H892</f>
        <v>#VALUE!</v>
      </c>
      <c r="J892" t="str">
        <f ca="1">IFERROR(ABS(SUM(I892,-F891,-E891))+ABS(SUM(IF(D892="Traversal",15,IF(D892="High",10,IF(D892="Mid",6,IF(D892="Low",4,0))))-G892)),"")</f>
        <v/>
      </c>
      <c r="K892" t="str" cm="1">
        <f t="array" aca="1" ref="K892" ca="1">IFERROR(INDIRECT("'"&amp;B892&amp;"'!AG"&amp;MATCH(INT(BA892/8)+1,INDIRECT("'"&amp;B892&amp;"'!B4:B15"),0)+3),"")</f>
        <v/>
      </c>
      <c r="M892" t="str">
        <f t="shared" ca="1" si="238"/>
        <v/>
      </c>
      <c r="N892" t="str">
        <f t="shared" si="238"/>
        <v/>
      </c>
      <c r="O892" t="str">
        <f t="shared" si="238"/>
        <v/>
      </c>
      <c r="P892" t="str">
        <f t="shared" si="238"/>
        <v/>
      </c>
      <c r="Q892" t="str">
        <f t="shared" si="238"/>
        <v/>
      </c>
      <c r="R892" t="str">
        <f t="shared" si="238"/>
        <v/>
      </c>
      <c r="S892" t="str">
        <f t="shared" si="238"/>
        <v/>
      </c>
      <c r="T892" t="str">
        <f t="shared" si="238"/>
        <v/>
      </c>
      <c r="U892" t="str">
        <f t="shared" si="238"/>
        <v/>
      </c>
      <c r="V892" t="str">
        <f t="shared" si="238"/>
        <v/>
      </c>
      <c r="W892" t="str">
        <f t="shared" si="238"/>
        <v/>
      </c>
      <c r="X892" t="str">
        <f t="shared" si="238"/>
        <v/>
      </c>
      <c r="Y892" t="str">
        <f t="shared" si="238"/>
        <v/>
      </c>
      <c r="Z892" t="str">
        <f t="shared" si="238"/>
        <v/>
      </c>
      <c r="AA892" t="str">
        <f t="shared" si="238"/>
        <v/>
      </c>
      <c r="AB892" t="str">
        <f t="shared" si="238"/>
        <v/>
      </c>
      <c r="AC892" t="str">
        <f t="shared" si="237"/>
        <v/>
      </c>
      <c r="AD892" t="str">
        <f t="shared" si="237"/>
        <v/>
      </c>
      <c r="AE892" t="str">
        <f t="shared" si="237"/>
        <v/>
      </c>
      <c r="AF892" t="str">
        <f t="shared" si="237"/>
        <v/>
      </c>
      <c r="AG892" t="str">
        <f t="shared" si="237"/>
        <v/>
      </c>
      <c r="AH892" t="str">
        <f t="shared" si="237"/>
        <v/>
      </c>
      <c r="AI892" t="str">
        <f t="shared" si="237"/>
        <v/>
      </c>
      <c r="AJ892" t="str">
        <f t="shared" si="237"/>
        <v/>
      </c>
      <c r="AK892" t="str">
        <f t="shared" si="237"/>
        <v/>
      </c>
      <c r="AL892" t="str">
        <f t="shared" si="237"/>
        <v/>
      </c>
      <c r="AM892" t="str">
        <f t="shared" si="237"/>
        <v/>
      </c>
      <c r="AN892" t="str">
        <f t="shared" si="237"/>
        <v/>
      </c>
      <c r="AO892" t="str">
        <f t="shared" si="237"/>
        <v/>
      </c>
      <c r="AP892" t="str">
        <f t="shared" si="237"/>
        <v/>
      </c>
      <c r="AQ892" t="str">
        <f t="shared" si="237"/>
        <v/>
      </c>
      <c r="AR892" t="str">
        <f t="shared" si="239"/>
        <v/>
      </c>
      <c r="AS892" t="str">
        <f t="shared" si="239"/>
        <v/>
      </c>
      <c r="AT892" t="str">
        <f t="shared" si="239"/>
        <v/>
      </c>
      <c r="AU892" t="str">
        <f t="shared" si="239"/>
        <v/>
      </c>
      <c r="AV892" t="str">
        <f t="shared" si="239"/>
        <v/>
      </c>
      <c r="AW892" t="str">
        <f t="shared" si="239"/>
        <v/>
      </c>
      <c r="AX892" t="str">
        <f t="shared" si="239"/>
        <v/>
      </c>
      <c r="AY892" t="str">
        <f t="shared" si="239"/>
        <v/>
      </c>
      <c r="BA892">
        <v>892</v>
      </c>
      <c r="BB892">
        <f t="shared" si="236"/>
        <v>112</v>
      </c>
    </row>
    <row r="893" spans="1:54">
      <c r="A893" s="77"/>
      <c r="E893" s="78"/>
      <c r="F893" s="78"/>
      <c r="G893" t="str" cm="1">
        <f t="array" aca="1" ref="G893" ca="1">IFERROR(IF(INDIRECT("'"&amp;B893&amp;"'!Z"&amp;MATCH(INT(BA893/8)+1,INDIRECT("'"&amp;B893&amp;"'!B4:B15"),0)+3)=1,15,IF(INDIRECT("'"&amp;B893&amp;"'!X"&amp;MATCH(INT(BA893/8)+1,INDIRECT("'"&amp;B893&amp;"'!B4:B15"),0)+3)=1,10,IF(INDIRECT("'"&amp;B893&amp;"'!V"&amp;MATCH(INT(BA893/8)+1,INDIRECT("'"&amp;B893&amp;"'!B4:B15"),0)+3)=1,6,IF(INDIRECT("'"&amp;B893&amp;"'!V"&amp;MATCH(INT(BA893/8)+1,INDIRECT("'"&amp;B893&amp;"'!B4:B15"),0)+3)=1,4,0)))),"")</f>
        <v/>
      </c>
      <c r="H893" t="str" cm="1">
        <f t="array" aca="1" ref="H893" ca="1">IFERROR(IFERROR(INDIRECT("'"&amp;B893&amp;"'!AE"&amp;MATCH(INT(BA893/8)+1,INDIRECT("'"&amp;B893&amp;"'!B4:B15"),0)+3),0)-G893,"")</f>
        <v/>
      </c>
      <c r="I893" t="e">
        <f ca="1">H893+H894+H895</f>
        <v>#VALUE!</v>
      </c>
      <c r="J893" t="str">
        <f ca="1">IFERROR(ABS(SUM(I893,-F894,-E894))+ABS(SUM(IF(D893="Traversal",15,IF(D893="High",10,IF(D893="Mid",6,IF(D893="Low",4,0))))-G893)),"")</f>
        <v/>
      </c>
      <c r="K893" t="str" cm="1">
        <f t="array" aca="1" ref="K893" ca="1">IFERROR(INDIRECT("'"&amp;B893&amp;"'!AG"&amp;MATCH(INT(BA893/8)+1,INDIRECT("'"&amp;B893&amp;"'!B4:B15"),0)+3),"")</f>
        <v/>
      </c>
      <c r="M893" t="str">
        <f t="shared" ca="1" si="238"/>
        <v/>
      </c>
      <c r="N893" t="str">
        <f t="shared" si="238"/>
        <v/>
      </c>
      <c r="O893" t="str">
        <f t="shared" si="238"/>
        <v/>
      </c>
      <c r="P893" t="str">
        <f t="shared" si="238"/>
        <v/>
      </c>
      <c r="Q893" t="str">
        <f t="shared" si="238"/>
        <v/>
      </c>
      <c r="R893" t="str">
        <f t="shared" si="238"/>
        <v/>
      </c>
      <c r="S893" t="str">
        <f t="shared" si="238"/>
        <v/>
      </c>
      <c r="T893" t="str">
        <f t="shared" si="238"/>
        <v/>
      </c>
      <c r="U893" t="str">
        <f t="shared" si="238"/>
        <v/>
      </c>
      <c r="V893" t="str">
        <f t="shared" si="238"/>
        <v/>
      </c>
      <c r="W893" t="str">
        <f t="shared" si="238"/>
        <v/>
      </c>
      <c r="X893" t="str">
        <f t="shared" si="238"/>
        <v/>
      </c>
      <c r="Y893" t="str">
        <f t="shared" si="238"/>
        <v/>
      </c>
      <c r="Z893" t="str">
        <f t="shared" si="238"/>
        <v/>
      </c>
      <c r="AA893" t="str">
        <f t="shared" si="238"/>
        <v/>
      </c>
      <c r="AB893" t="str">
        <f t="shared" si="238"/>
        <v/>
      </c>
      <c r="AC893" t="str">
        <f t="shared" si="237"/>
        <v/>
      </c>
      <c r="AD893" t="str">
        <f t="shared" si="237"/>
        <v/>
      </c>
      <c r="AE893" t="str">
        <f t="shared" si="237"/>
        <v/>
      </c>
      <c r="AF893" t="str">
        <f t="shared" si="237"/>
        <v/>
      </c>
      <c r="AG893" t="str">
        <f t="shared" si="237"/>
        <v/>
      </c>
      <c r="AH893" t="str">
        <f t="shared" si="237"/>
        <v/>
      </c>
      <c r="AI893" t="str">
        <f t="shared" si="237"/>
        <v/>
      </c>
      <c r="AJ893" t="str">
        <f t="shared" si="237"/>
        <v/>
      </c>
      <c r="AK893" t="str">
        <f t="shared" si="237"/>
        <v/>
      </c>
      <c r="AL893" t="str">
        <f t="shared" si="237"/>
        <v/>
      </c>
      <c r="AM893" t="str">
        <f t="shared" si="237"/>
        <v/>
      </c>
      <c r="AN893" t="str">
        <f t="shared" si="237"/>
        <v/>
      </c>
      <c r="AO893" t="str">
        <f t="shared" si="237"/>
        <v/>
      </c>
      <c r="AP893" t="str">
        <f t="shared" si="237"/>
        <v/>
      </c>
      <c r="AQ893" t="str">
        <f t="shared" si="237"/>
        <v/>
      </c>
      <c r="AR893" t="str">
        <f t="shared" si="239"/>
        <v/>
      </c>
      <c r="AS893" t="str">
        <f t="shared" si="239"/>
        <v/>
      </c>
      <c r="AT893" t="str">
        <f t="shared" si="239"/>
        <v/>
      </c>
      <c r="AU893" t="str">
        <f t="shared" si="239"/>
        <v/>
      </c>
      <c r="AV893" t="str">
        <f t="shared" si="239"/>
        <v/>
      </c>
      <c r="AW893" t="str">
        <f t="shared" si="239"/>
        <v/>
      </c>
      <c r="AX893" t="str">
        <f t="shared" si="239"/>
        <v/>
      </c>
      <c r="AY893" t="str">
        <f t="shared" si="239"/>
        <v/>
      </c>
      <c r="BA893">
        <v>893</v>
      </c>
      <c r="BB893">
        <f t="shared" si="236"/>
        <v>112</v>
      </c>
    </row>
    <row r="894" spans="1:54">
      <c r="A894" s="77"/>
      <c r="E894" s="78"/>
      <c r="F894" s="78"/>
      <c r="G894" t="str" cm="1">
        <f t="array" aca="1" ref="G894" ca="1">IFERROR(IF(INDIRECT("'"&amp;B894&amp;"'!Z"&amp;MATCH(INT(BA894/8)+1,INDIRECT("'"&amp;B894&amp;"'!B4:B15"),0)+3)=1,15,IF(INDIRECT("'"&amp;B894&amp;"'!X"&amp;MATCH(INT(BA894/8)+1,INDIRECT("'"&amp;B894&amp;"'!B4:B15"),0)+3)=1,10,IF(INDIRECT("'"&amp;B894&amp;"'!V"&amp;MATCH(INT(BA894/8)+1,INDIRECT("'"&amp;B894&amp;"'!B4:B15"),0)+3)=1,6,IF(INDIRECT("'"&amp;B894&amp;"'!V"&amp;MATCH(INT(BA894/8)+1,INDIRECT("'"&amp;B894&amp;"'!B4:B15"),0)+3)=1,4,0)))),"")</f>
        <v/>
      </c>
      <c r="H894" t="str" cm="1">
        <f t="array" aca="1" ref="H894" ca="1">IFERROR(IFERROR(INDIRECT("'"&amp;B894&amp;"'!AE"&amp;MATCH(INT(BA894/8)+1,INDIRECT("'"&amp;B894&amp;"'!B4:B15"),0)+3),0)-G894,"")</f>
        <v/>
      </c>
      <c r="I894" t="e">
        <f ca="1">H893+H894+H895</f>
        <v>#VALUE!</v>
      </c>
      <c r="J894" t="str">
        <f ca="1">IFERROR(ABS(SUM(I894,-F894,-E894))+ABS(SUM(IF(D894="Traversal",15,IF(D894="High",10,IF(D894="Mid",6,IF(D894="Low",4,0))))-G894)),"")</f>
        <v/>
      </c>
      <c r="K894" t="str" cm="1">
        <f t="array" aca="1" ref="K894" ca="1">IFERROR(INDIRECT("'"&amp;B894&amp;"'!AG"&amp;MATCH(INT(BA894/8)+1,INDIRECT("'"&amp;B894&amp;"'!B4:B15"),0)+3),"")</f>
        <v/>
      </c>
      <c r="M894" t="str">
        <f t="shared" ca="1" si="238"/>
        <v/>
      </c>
      <c r="N894" t="str">
        <f t="shared" si="238"/>
        <v/>
      </c>
      <c r="O894" t="str">
        <f t="shared" si="238"/>
        <v/>
      </c>
      <c r="P894" t="str">
        <f t="shared" si="238"/>
        <v/>
      </c>
      <c r="Q894" t="str">
        <f t="shared" si="238"/>
        <v/>
      </c>
      <c r="R894" t="str">
        <f t="shared" si="238"/>
        <v/>
      </c>
      <c r="S894" t="str">
        <f t="shared" si="238"/>
        <v/>
      </c>
      <c r="T894" t="str">
        <f t="shared" si="238"/>
        <v/>
      </c>
      <c r="U894" t="str">
        <f t="shared" si="238"/>
        <v/>
      </c>
      <c r="V894" t="str">
        <f t="shared" si="238"/>
        <v/>
      </c>
      <c r="W894" t="str">
        <f t="shared" si="238"/>
        <v/>
      </c>
      <c r="X894" t="str">
        <f t="shared" si="238"/>
        <v/>
      </c>
      <c r="Y894" t="str">
        <f t="shared" si="238"/>
        <v/>
      </c>
      <c r="Z894" t="str">
        <f t="shared" si="238"/>
        <v/>
      </c>
      <c r="AA894" t="str">
        <f t="shared" si="238"/>
        <v/>
      </c>
      <c r="AB894" t="str">
        <f t="shared" si="238"/>
        <v/>
      </c>
      <c r="AC894" t="str">
        <f t="shared" si="237"/>
        <v/>
      </c>
      <c r="AD894" t="str">
        <f t="shared" si="237"/>
        <v/>
      </c>
      <c r="AE894" t="str">
        <f t="shared" si="237"/>
        <v/>
      </c>
      <c r="AF894" t="str">
        <f t="shared" si="237"/>
        <v/>
      </c>
      <c r="AG894" t="str">
        <f t="shared" si="237"/>
        <v/>
      </c>
      <c r="AH894" t="str">
        <f t="shared" si="237"/>
        <v/>
      </c>
      <c r="AI894" t="str">
        <f t="shared" si="237"/>
        <v/>
      </c>
      <c r="AJ894" t="str">
        <f t="shared" si="237"/>
        <v/>
      </c>
      <c r="AK894" t="str">
        <f t="shared" si="237"/>
        <v/>
      </c>
      <c r="AL894" t="str">
        <f t="shared" si="237"/>
        <v/>
      </c>
      <c r="AM894" t="str">
        <f t="shared" si="237"/>
        <v/>
      </c>
      <c r="AN894" t="str">
        <f t="shared" si="237"/>
        <v/>
      </c>
      <c r="AO894" t="str">
        <f t="shared" si="237"/>
        <v/>
      </c>
      <c r="AP894" t="str">
        <f t="shared" si="237"/>
        <v/>
      </c>
      <c r="AQ894" t="str">
        <f t="shared" si="237"/>
        <v/>
      </c>
      <c r="AR894" t="str">
        <f t="shared" si="239"/>
        <v/>
      </c>
      <c r="AS894" t="str">
        <f t="shared" si="239"/>
        <v/>
      </c>
      <c r="AT894" t="str">
        <f t="shared" si="239"/>
        <v/>
      </c>
      <c r="AU894" t="str">
        <f t="shared" si="239"/>
        <v/>
      </c>
      <c r="AV894" t="str">
        <f t="shared" si="239"/>
        <v/>
      </c>
      <c r="AW894" t="str">
        <f t="shared" si="239"/>
        <v/>
      </c>
      <c r="AX894" t="str">
        <f t="shared" si="239"/>
        <v/>
      </c>
      <c r="AY894" t="str">
        <f t="shared" si="239"/>
        <v/>
      </c>
      <c r="BA894">
        <v>894</v>
      </c>
      <c r="BB894">
        <f t="shared" si="236"/>
        <v>112</v>
      </c>
    </row>
    <row r="895" spans="1:54">
      <c r="A895" s="77"/>
      <c r="E895" s="78"/>
      <c r="F895" s="78"/>
      <c r="G895" t="str" cm="1">
        <f t="array" aca="1" ref="G895" ca="1">IFERROR(IF(INDIRECT("'"&amp;B895&amp;"'!Z"&amp;MATCH(INT(BA895/8)+1,INDIRECT("'"&amp;B895&amp;"'!B4:B15"),0)+3)=1,15,IF(INDIRECT("'"&amp;B895&amp;"'!X"&amp;MATCH(INT(BA895/8)+1,INDIRECT("'"&amp;B895&amp;"'!B4:B15"),0)+3)=1,10,IF(INDIRECT("'"&amp;B895&amp;"'!V"&amp;MATCH(INT(BA895/8)+1,INDIRECT("'"&amp;B895&amp;"'!B4:B15"),0)+3)=1,6,IF(INDIRECT("'"&amp;B895&amp;"'!V"&amp;MATCH(INT(BA895/8)+1,INDIRECT("'"&amp;B895&amp;"'!B4:B15"),0)+3)=1,4,0)))),"")</f>
        <v/>
      </c>
      <c r="H895" t="str" cm="1">
        <f t="array" aca="1" ref="H895" ca="1">IFERROR(IFERROR(INDIRECT("'"&amp;B895&amp;"'!AE"&amp;MATCH(INT(BA895/8)+1,INDIRECT("'"&amp;B895&amp;"'!B4:B15"),0)+3),0)-G895,"")</f>
        <v/>
      </c>
      <c r="I895" t="e">
        <f ca="1">H893+H894+H895</f>
        <v>#VALUE!</v>
      </c>
      <c r="J895" t="str">
        <f ca="1">IFERROR(ABS(SUM(I895,-F894,-E894))+ABS(SUM(IF(D895="Traversal",15,IF(D895="High",10,IF(D895="Mid",6,IF(D895="Low",4,0))))-G895)),"")</f>
        <v/>
      </c>
      <c r="K895" t="str" cm="1">
        <f t="array" aca="1" ref="K895" ca="1">IFERROR(INDIRECT("'"&amp;B895&amp;"'!AG"&amp;MATCH(INT(BA895/8)+1,INDIRECT("'"&amp;B895&amp;"'!B4:B15"),0)+3),"")</f>
        <v/>
      </c>
      <c r="M895" t="str">
        <f t="shared" ca="1" si="238"/>
        <v/>
      </c>
      <c r="N895" t="str">
        <f t="shared" si="238"/>
        <v/>
      </c>
      <c r="O895" t="str">
        <f t="shared" si="238"/>
        <v/>
      </c>
      <c r="P895" t="str">
        <f t="shared" si="238"/>
        <v/>
      </c>
      <c r="Q895" t="str">
        <f t="shared" si="238"/>
        <v/>
      </c>
      <c r="R895" t="str">
        <f t="shared" si="238"/>
        <v/>
      </c>
      <c r="S895" t="str">
        <f t="shared" si="238"/>
        <v/>
      </c>
      <c r="T895" t="str">
        <f t="shared" si="238"/>
        <v/>
      </c>
      <c r="U895" t="str">
        <f t="shared" si="238"/>
        <v/>
      </c>
      <c r="V895" t="str">
        <f t="shared" si="238"/>
        <v/>
      </c>
      <c r="W895" t="str">
        <f t="shared" si="238"/>
        <v/>
      </c>
      <c r="X895" t="str">
        <f t="shared" si="238"/>
        <v/>
      </c>
      <c r="Y895" t="str">
        <f t="shared" si="238"/>
        <v/>
      </c>
      <c r="Z895" t="str">
        <f t="shared" si="238"/>
        <v/>
      </c>
      <c r="AA895" t="str">
        <f t="shared" si="238"/>
        <v/>
      </c>
      <c r="AB895" t="str">
        <f t="shared" si="238"/>
        <v/>
      </c>
      <c r="AC895" t="str">
        <f t="shared" si="237"/>
        <v/>
      </c>
      <c r="AD895" t="str">
        <f t="shared" si="237"/>
        <v/>
      </c>
      <c r="AE895" t="str">
        <f t="shared" si="237"/>
        <v/>
      </c>
      <c r="AF895" t="str">
        <f t="shared" si="237"/>
        <v/>
      </c>
      <c r="AG895" t="str">
        <f t="shared" si="237"/>
        <v/>
      </c>
      <c r="AH895" t="str">
        <f t="shared" si="237"/>
        <v/>
      </c>
      <c r="AI895" t="str">
        <f t="shared" si="237"/>
        <v/>
      </c>
      <c r="AJ895" t="str">
        <f t="shared" si="237"/>
        <v/>
      </c>
      <c r="AK895" t="str">
        <f t="shared" si="237"/>
        <v/>
      </c>
      <c r="AL895" t="str">
        <f t="shared" si="237"/>
        <v/>
      </c>
      <c r="AM895" t="str">
        <f t="shared" si="237"/>
        <v/>
      </c>
      <c r="AN895" t="str">
        <f t="shared" si="237"/>
        <v/>
      </c>
      <c r="AO895" t="str">
        <f t="shared" si="237"/>
        <v/>
      </c>
      <c r="AP895" t="str">
        <f t="shared" si="237"/>
        <v/>
      </c>
      <c r="AQ895" t="str">
        <f t="shared" si="237"/>
        <v/>
      </c>
      <c r="AR895" t="str">
        <f t="shared" si="239"/>
        <v/>
      </c>
      <c r="AS895" t="str">
        <f t="shared" si="239"/>
        <v/>
      </c>
      <c r="AT895" t="str">
        <f t="shared" si="239"/>
        <v/>
      </c>
      <c r="AU895" t="str">
        <f t="shared" si="239"/>
        <v/>
      </c>
      <c r="AV895" t="str">
        <f t="shared" si="239"/>
        <v/>
      </c>
      <c r="AW895" t="str">
        <f t="shared" si="239"/>
        <v/>
      </c>
      <c r="AX895" t="str">
        <f t="shared" si="239"/>
        <v/>
      </c>
      <c r="AY895" t="str">
        <f t="shared" si="239"/>
        <v/>
      </c>
      <c r="BA895">
        <v>895</v>
      </c>
      <c r="BB895">
        <f t="shared" si="236"/>
        <v>112</v>
      </c>
    </row>
    <row r="896" spans="1:54">
      <c r="A896" s="77"/>
      <c r="E896" s="78"/>
      <c r="F896" s="78"/>
      <c r="G896" t="str" cm="1">
        <f t="array" aca="1" ref="G896" ca="1">IFERROR(IF(INDIRECT("'"&amp;B896&amp;"'!Z"&amp;MATCH(INT(BA896/8)+1,INDIRECT("'"&amp;B896&amp;"'!B4:B15"),0)+3)=1,15,IF(INDIRECT("'"&amp;B896&amp;"'!X"&amp;MATCH(INT(BA896/8)+1,INDIRECT("'"&amp;B896&amp;"'!B4:B15"),0)+3)=1,10,IF(INDIRECT("'"&amp;B896&amp;"'!V"&amp;MATCH(INT(BA896/8)+1,INDIRECT("'"&amp;B896&amp;"'!B4:B15"),0)+3)=1,6,IF(INDIRECT("'"&amp;B896&amp;"'!V"&amp;MATCH(INT(BA896/8)+1,INDIRECT("'"&amp;B896&amp;"'!B4:B15"),0)+3)=1,4,0)))),"")</f>
        <v/>
      </c>
      <c r="H896" t="str" cm="1">
        <f t="array" aca="1" ref="H896" ca="1">IFERROR(IFERROR(INDIRECT("'"&amp;B896&amp;"'!AE"&amp;MATCH(INT(BA896/8)+1,INDIRECT("'"&amp;B896&amp;"'!B4:B15"),0)+3),0)-G896,"")</f>
        <v/>
      </c>
      <c r="K896" t="str" cm="1">
        <f t="array" aca="1" ref="K896" ca="1">IFERROR(INDIRECT("'"&amp;B896&amp;"'!AG"&amp;MATCH(INT(BA896/8)+1,INDIRECT("'"&amp;B896&amp;"'!B4:B15"),0)+3),"")</f>
        <v/>
      </c>
      <c r="M896" t="str">
        <f t="shared" ca="1" si="238"/>
        <v/>
      </c>
      <c r="N896" t="str">
        <f t="shared" si="238"/>
        <v/>
      </c>
      <c r="O896" t="str">
        <f t="shared" si="238"/>
        <v/>
      </c>
      <c r="P896" t="str">
        <f t="shared" si="238"/>
        <v/>
      </c>
      <c r="Q896" t="str">
        <f t="shared" si="238"/>
        <v/>
      </c>
      <c r="R896" t="str">
        <f t="shared" si="238"/>
        <v/>
      </c>
      <c r="S896" t="str">
        <f t="shared" si="238"/>
        <v/>
      </c>
      <c r="T896" t="str">
        <f t="shared" si="238"/>
        <v/>
      </c>
      <c r="U896" t="str">
        <f t="shared" si="238"/>
        <v/>
      </c>
      <c r="V896" t="str">
        <f t="shared" si="238"/>
        <v/>
      </c>
      <c r="W896" t="str">
        <f t="shared" si="238"/>
        <v/>
      </c>
      <c r="X896" t="str">
        <f t="shared" si="238"/>
        <v/>
      </c>
      <c r="Y896" t="str">
        <f t="shared" si="238"/>
        <v/>
      </c>
      <c r="Z896" t="str">
        <f t="shared" si="238"/>
        <v/>
      </c>
      <c r="AA896" t="str">
        <f t="shared" si="238"/>
        <v/>
      </c>
      <c r="AB896" t="str">
        <f t="shared" si="238"/>
        <v/>
      </c>
      <c r="AC896" t="str">
        <f t="shared" si="237"/>
        <v/>
      </c>
      <c r="AD896" t="str">
        <f t="shared" si="237"/>
        <v/>
      </c>
      <c r="AE896" t="str">
        <f t="shared" si="237"/>
        <v/>
      </c>
      <c r="AF896" t="str">
        <f t="shared" si="237"/>
        <v/>
      </c>
      <c r="AG896" t="str">
        <f t="shared" si="237"/>
        <v/>
      </c>
      <c r="AH896" t="str">
        <f t="shared" si="237"/>
        <v/>
      </c>
      <c r="AI896" t="str">
        <f t="shared" si="237"/>
        <v/>
      </c>
      <c r="AJ896" t="str">
        <f t="shared" si="237"/>
        <v/>
      </c>
      <c r="AK896" t="str">
        <f t="shared" si="237"/>
        <v/>
      </c>
      <c r="AL896" t="str">
        <f t="shared" si="237"/>
        <v/>
      </c>
      <c r="AM896" t="str">
        <f t="shared" si="237"/>
        <v/>
      </c>
      <c r="AN896" t="str">
        <f t="shared" si="237"/>
        <v/>
      </c>
      <c r="AO896" t="str">
        <f t="shared" si="237"/>
        <v/>
      </c>
      <c r="AP896" t="str">
        <f t="shared" si="237"/>
        <v/>
      </c>
      <c r="AQ896" t="str">
        <f t="shared" si="237"/>
        <v/>
      </c>
      <c r="AR896" t="str">
        <f t="shared" si="239"/>
        <v/>
      </c>
      <c r="AS896" t="str">
        <f t="shared" si="239"/>
        <v/>
      </c>
      <c r="AT896" t="str">
        <f t="shared" si="239"/>
        <v/>
      </c>
      <c r="AU896" t="str">
        <f t="shared" si="239"/>
        <v/>
      </c>
      <c r="AV896" t="str">
        <f t="shared" si="239"/>
        <v/>
      </c>
      <c r="AW896" t="str">
        <f t="shared" si="239"/>
        <v/>
      </c>
      <c r="AX896" t="str">
        <f t="shared" si="239"/>
        <v/>
      </c>
      <c r="AY896" t="str">
        <f t="shared" si="239"/>
        <v/>
      </c>
      <c r="BA896">
        <v>896</v>
      </c>
      <c r="BB896">
        <f t="shared" si="236"/>
        <v>113</v>
      </c>
    </row>
    <row r="897" spans="1:54">
      <c r="A897" s="77"/>
      <c r="E897" s="78"/>
      <c r="F897" s="78"/>
      <c r="G897" t="str" cm="1">
        <f t="array" aca="1" ref="G897" ca="1">IFERROR(IF(INDIRECT("'"&amp;B897&amp;"'!Z"&amp;MATCH(INT(BA897/8)+1,INDIRECT("'"&amp;B897&amp;"'!B4:B15"),0)+3)=1,15,IF(INDIRECT("'"&amp;B897&amp;"'!X"&amp;MATCH(INT(BA897/8)+1,INDIRECT("'"&amp;B897&amp;"'!B4:B15"),0)+3)=1,10,IF(INDIRECT("'"&amp;B897&amp;"'!V"&amp;MATCH(INT(BA897/8)+1,INDIRECT("'"&amp;B897&amp;"'!B4:B15"),0)+3)=1,6,IF(INDIRECT("'"&amp;B897&amp;"'!V"&amp;MATCH(INT(BA897/8)+1,INDIRECT("'"&amp;B897&amp;"'!B4:B15"),0)+3)=1,4,0)))),"")</f>
        <v/>
      </c>
      <c r="H897" t="str" cm="1">
        <f t="array" aca="1" ref="H897" ca="1">IFERROR(IFERROR(INDIRECT("'"&amp;B897&amp;"'!AE"&amp;MATCH(INT(BA897/8)+1,INDIRECT("'"&amp;B897&amp;"'!B4:B15"),0)+3),0)-G897,"")</f>
        <v/>
      </c>
      <c r="K897" t="str" cm="1">
        <f t="array" aca="1" ref="K897" ca="1">IFERROR(INDIRECT("'"&amp;B897&amp;"'!AG"&amp;MATCH(INT(BA897/8)+1,INDIRECT("'"&amp;B897&amp;"'!B4:B15"),0)+3),"")</f>
        <v/>
      </c>
      <c r="M897" t="str">
        <f t="shared" ca="1" si="238"/>
        <v/>
      </c>
      <c r="N897" t="str">
        <f t="shared" si="238"/>
        <v/>
      </c>
      <c r="O897" t="str">
        <f t="shared" si="238"/>
        <v/>
      </c>
      <c r="P897" t="str">
        <f t="shared" si="238"/>
        <v/>
      </c>
      <c r="Q897" t="str">
        <f t="shared" si="238"/>
        <v/>
      </c>
      <c r="R897" t="str">
        <f t="shared" si="238"/>
        <v/>
      </c>
      <c r="S897" t="str">
        <f t="shared" si="238"/>
        <v/>
      </c>
      <c r="T897" t="str">
        <f t="shared" si="238"/>
        <v/>
      </c>
      <c r="U897" t="str">
        <f t="shared" si="238"/>
        <v/>
      </c>
      <c r="V897" t="str">
        <f t="shared" si="238"/>
        <v/>
      </c>
      <c r="W897" t="str">
        <f t="shared" si="238"/>
        <v/>
      </c>
      <c r="X897" t="str">
        <f t="shared" si="238"/>
        <v/>
      </c>
      <c r="Y897" t="str">
        <f t="shared" si="238"/>
        <v/>
      </c>
      <c r="Z897" t="str">
        <f t="shared" si="238"/>
        <v/>
      </c>
      <c r="AA897" t="str">
        <f t="shared" si="238"/>
        <v/>
      </c>
      <c r="AB897" t="str">
        <f t="shared" si="238"/>
        <v/>
      </c>
      <c r="AC897" t="str">
        <f t="shared" si="237"/>
        <v/>
      </c>
      <c r="AD897" t="str">
        <f t="shared" si="237"/>
        <v/>
      </c>
      <c r="AE897" t="str">
        <f t="shared" si="237"/>
        <v/>
      </c>
      <c r="AF897" t="str">
        <f t="shared" si="237"/>
        <v/>
      </c>
      <c r="AG897" t="str">
        <f t="shared" si="237"/>
        <v/>
      </c>
      <c r="AH897" t="str">
        <f t="shared" si="237"/>
        <v/>
      </c>
      <c r="AI897" t="str">
        <f t="shared" si="237"/>
        <v/>
      </c>
      <c r="AJ897" t="str">
        <f t="shared" si="237"/>
        <v/>
      </c>
      <c r="AK897" t="str">
        <f t="shared" si="237"/>
        <v/>
      </c>
      <c r="AL897" t="str">
        <f t="shared" si="237"/>
        <v/>
      </c>
      <c r="AM897" t="str">
        <f t="shared" si="237"/>
        <v/>
      </c>
      <c r="AN897" t="str">
        <f t="shared" si="237"/>
        <v/>
      </c>
      <c r="AO897" t="str">
        <f t="shared" si="237"/>
        <v/>
      </c>
      <c r="AP897" t="str">
        <f t="shared" si="237"/>
        <v/>
      </c>
      <c r="AQ897" t="str">
        <f t="shared" si="237"/>
        <v/>
      </c>
      <c r="AR897" t="str">
        <f t="shared" si="239"/>
        <v/>
      </c>
      <c r="AS897" t="str">
        <f t="shared" si="239"/>
        <v/>
      </c>
      <c r="AT897" t="str">
        <f t="shared" si="239"/>
        <v/>
      </c>
      <c r="AU897" t="str">
        <f t="shared" si="239"/>
        <v/>
      </c>
      <c r="AV897" t="str">
        <f t="shared" si="239"/>
        <v/>
      </c>
      <c r="AW897" t="str">
        <f t="shared" si="239"/>
        <v/>
      </c>
      <c r="AX897" t="str">
        <f t="shared" si="239"/>
        <v/>
      </c>
      <c r="AY897" t="str">
        <f t="shared" si="239"/>
        <v/>
      </c>
      <c r="BA897">
        <v>897</v>
      </c>
      <c r="BB897">
        <f t="shared" si="236"/>
        <v>113</v>
      </c>
    </row>
    <row r="898" spans="1:54">
      <c r="A898" s="77"/>
      <c r="E898" s="78"/>
      <c r="F898" s="78"/>
      <c r="G898" t="str" cm="1">
        <f t="array" aca="1" ref="G898" ca="1">IFERROR(IF(INDIRECT("'"&amp;B898&amp;"'!Z"&amp;MATCH(INT(BA898/8)+1,INDIRECT("'"&amp;B898&amp;"'!B4:B15"),0)+3)=1,15,IF(INDIRECT("'"&amp;B898&amp;"'!X"&amp;MATCH(INT(BA898/8)+1,INDIRECT("'"&amp;B898&amp;"'!B4:B15"),0)+3)=1,10,IF(INDIRECT("'"&amp;B898&amp;"'!V"&amp;MATCH(INT(BA898/8)+1,INDIRECT("'"&amp;B898&amp;"'!B4:B15"),0)+3)=1,6,IF(INDIRECT("'"&amp;B898&amp;"'!V"&amp;MATCH(INT(BA898/8)+1,INDIRECT("'"&amp;B898&amp;"'!B4:B15"),0)+3)=1,4,0)))),"")</f>
        <v/>
      </c>
      <c r="H898" t="str" cm="1">
        <f t="array" aca="1" ref="H898" ca="1">IFERROR(IFERROR(INDIRECT("'"&amp;B898&amp;"'!AE"&amp;MATCH(INT(BA898/8)+1,INDIRECT("'"&amp;B898&amp;"'!B4:B15"),0)+3),0)-G898,"")</f>
        <v/>
      </c>
      <c r="I898" t="e">
        <f ca="1">H898+H899+H900</f>
        <v>#VALUE!</v>
      </c>
      <c r="J898" t="str">
        <f ca="1">IFERROR(ABS(SUM(I898,-F899,-E899))+ABS(SUM(IF(D898="Traversal",15,IF(D898="High",10,IF(D898="Mid",6,IF(D898="Low",4,0))))-G898)),"")</f>
        <v/>
      </c>
      <c r="K898" t="str" cm="1">
        <f t="array" aca="1" ref="K898" ca="1">IFERROR(INDIRECT("'"&amp;B898&amp;"'!AG"&amp;MATCH(INT(BA898/8)+1,INDIRECT("'"&amp;B898&amp;"'!B4:B15"),0)+3),"")</f>
        <v/>
      </c>
      <c r="M898" t="str">
        <f t="shared" ca="1" si="238"/>
        <v/>
      </c>
      <c r="N898" t="str">
        <f t="shared" si="238"/>
        <v/>
      </c>
      <c r="O898" t="str">
        <f t="shared" si="238"/>
        <v/>
      </c>
      <c r="P898" t="str">
        <f t="shared" si="238"/>
        <v/>
      </c>
      <c r="Q898" t="str">
        <f t="shared" si="238"/>
        <v/>
      </c>
      <c r="R898" t="str">
        <f t="shared" si="238"/>
        <v/>
      </c>
      <c r="S898" t="str">
        <f t="shared" si="238"/>
        <v/>
      </c>
      <c r="T898" t="str">
        <f t="shared" si="238"/>
        <v/>
      </c>
      <c r="U898" t="str">
        <f t="shared" si="238"/>
        <v/>
      </c>
      <c r="V898" t="str">
        <f t="shared" si="238"/>
        <v/>
      </c>
      <c r="W898" t="str">
        <f t="shared" si="238"/>
        <v/>
      </c>
      <c r="X898" t="str">
        <f t="shared" si="238"/>
        <v/>
      </c>
      <c r="Y898" t="str">
        <f t="shared" si="238"/>
        <v/>
      </c>
      <c r="Z898" t="str">
        <f t="shared" si="238"/>
        <v/>
      </c>
      <c r="AA898" t="str">
        <f t="shared" si="238"/>
        <v/>
      </c>
      <c r="AB898" t="str">
        <f t="shared" si="238"/>
        <v/>
      </c>
      <c r="AC898" t="str">
        <f t="shared" si="237"/>
        <v/>
      </c>
      <c r="AD898" t="str">
        <f t="shared" si="237"/>
        <v/>
      </c>
      <c r="AE898" t="str">
        <f t="shared" si="237"/>
        <v/>
      </c>
      <c r="AF898" t="str">
        <f t="shared" si="237"/>
        <v/>
      </c>
      <c r="AG898" t="str">
        <f t="shared" si="237"/>
        <v/>
      </c>
      <c r="AH898" t="str">
        <f t="shared" si="237"/>
        <v/>
      </c>
      <c r="AI898" t="str">
        <f t="shared" si="237"/>
        <v/>
      </c>
      <c r="AJ898" t="str">
        <f t="shared" si="237"/>
        <v/>
      </c>
      <c r="AK898" t="str">
        <f t="shared" si="237"/>
        <v/>
      </c>
      <c r="AL898" t="str">
        <f t="shared" si="237"/>
        <v/>
      </c>
      <c r="AM898" t="str">
        <f t="shared" si="237"/>
        <v/>
      </c>
      <c r="AN898" t="str">
        <f t="shared" si="237"/>
        <v/>
      </c>
      <c r="AO898" t="str">
        <f t="shared" si="237"/>
        <v/>
      </c>
      <c r="AP898" t="str">
        <f t="shared" si="237"/>
        <v/>
      </c>
      <c r="AQ898" t="str">
        <f t="shared" si="237"/>
        <v/>
      </c>
      <c r="AR898" t="str">
        <f t="shared" si="239"/>
        <v/>
      </c>
      <c r="AS898" t="str">
        <f t="shared" si="239"/>
        <v/>
      </c>
      <c r="AT898" t="str">
        <f t="shared" si="239"/>
        <v/>
      </c>
      <c r="AU898" t="str">
        <f t="shared" si="239"/>
        <v/>
      </c>
      <c r="AV898" t="str">
        <f t="shared" si="239"/>
        <v/>
      </c>
      <c r="AW898" t="str">
        <f t="shared" si="239"/>
        <v/>
      </c>
      <c r="AX898" t="str">
        <f t="shared" si="239"/>
        <v/>
      </c>
      <c r="AY898" t="str">
        <f t="shared" si="239"/>
        <v/>
      </c>
      <c r="BA898">
        <v>898</v>
      </c>
      <c r="BB898">
        <f t="shared" si="236"/>
        <v>113</v>
      </c>
    </row>
    <row r="899" spans="1:54">
      <c r="A899" s="77"/>
      <c r="E899" s="78"/>
      <c r="F899" s="78"/>
      <c r="G899" t="str" cm="1">
        <f t="array" aca="1" ref="G899" ca="1">IFERROR(IF(INDIRECT("'"&amp;B899&amp;"'!Z"&amp;MATCH(INT(BA899/8)+1,INDIRECT("'"&amp;B899&amp;"'!B4:B15"),0)+3)=1,15,IF(INDIRECT("'"&amp;B899&amp;"'!X"&amp;MATCH(INT(BA899/8)+1,INDIRECT("'"&amp;B899&amp;"'!B4:B15"),0)+3)=1,10,IF(INDIRECT("'"&amp;B899&amp;"'!V"&amp;MATCH(INT(BA899/8)+1,INDIRECT("'"&amp;B899&amp;"'!B4:B15"),0)+3)=1,6,IF(INDIRECT("'"&amp;B899&amp;"'!V"&amp;MATCH(INT(BA899/8)+1,INDIRECT("'"&amp;B899&amp;"'!B4:B15"),0)+3)=1,4,0)))),"")</f>
        <v/>
      </c>
      <c r="H899" t="str" cm="1">
        <f t="array" aca="1" ref="H899" ca="1">IFERROR(IFERROR(INDIRECT("'"&amp;B899&amp;"'!AE"&amp;MATCH(INT(BA899/8)+1,INDIRECT("'"&amp;B899&amp;"'!B4:B15"),0)+3),0)-G899,"")</f>
        <v/>
      </c>
      <c r="I899" t="e">
        <f ca="1">H898+H899+H900</f>
        <v>#VALUE!</v>
      </c>
      <c r="J899" t="str">
        <f ca="1">IFERROR(ABS(SUM(I899,-F899,-E899))+ABS(SUM(IF(D899="Traversal",15,IF(D899="High",10,IF(D899="Mid",6,IF(D899="Low",4,0))))-G899)),"")</f>
        <v/>
      </c>
      <c r="K899" t="str" cm="1">
        <f t="array" aca="1" ref="K899" ca="1">IFERROR(INDIRECT("'"&amp;B899&amp;"'!AG"&amp;MATCH(INT(BA899/8)+1,INDIRECT("'"&amp;B899&amp;"'!B4:B15"),0)+3),"")</f>
        <v/>
      </c>
      <c r="M899" t="str">
        <f t="shared" ca="1" si="238"/>
        <v/>
      </c>
      <c r="N899" t="str">
        <f t="shared" si="238"/>
        <v/>
      </c>
      <c r="O899" t="str">
        <f t="shared" si="238"/>
        <v/>
      </c>
      <c r="P899" t="str">
        <f t="shared" si="238"/>
        <v/>
      </c>
      <c r="Q899" t="str">
        <f t="shared" si="238"/>
        <v/>
      </c>
      <c r="R899" t="str">
        <f t="shared" si="238"/>
        <v/>
      </c>
      <c r="S899" t="str">
        <f t="shared" si="238"/>
        <v/>
      </c>
      <c r="T899" t="str">
        <f t="shared" si="238"/>
        <v/>
      </c>
      <c r="U899" t="str">
        <f t="shared" si="238"/>
        <v/>
      </c>
      <c r="V899" t="str">
        <f t="shared" si="238"/>
        <v/>
      </c>
      <c r="W899" t="str">
        <f t="shared" si="238"/>
        <v/>
      </c>
      <c r="X899" t="str">
        <f t="shared" si="238"/>
        <v/>
      </c>
      <c r="Y899" t="str">
        <f t="shared" si="238"/>
        <v/>
      </c>
      <c r="Z899" t="str">
        <f t="shared" si="238"/>
        <v/>
      </c>
      <c r="AA899" t="str">
        <f t="shared" si="238"/>
        <v/>
      </c>
      <c r="AB899" t="str">
        <f t="shared" si="238"/>
        <v/>
      </c>
      <c r="AC899" t="str">
        <f t="shared" si="237"/>
        <v/>
      </c>
      <c r="AD899" t="str">
        <f t="shared" si="237"/>
        <v/>
      </c>
      <c r="AE899" t="str">
        <f t="shared" si="237"/>
        <v/>
      </c>
      <c r="AF899" t="str">
        <f t="shared" si="237"/>
        <v/>
      </c>
      <c r="AG899" t="str">
        <f t="shared" si="237"/>
        <v/>
      </c>
      <c r="AH899" t="str">
        <f t="shared" si="237"/>
        <v/>
      </c>
      <c r="AI899" t="str">
        <f t="shared" si="237"/>
        <v/>
      </c>
      <c r="AJ899" t="str">
        <f t="shared" si="237"/>
        <v/>
      </c>
      <c r="AK899" t="str">
        <f t="shared" si="237"/>
        <v/>
      </c>
      <c r="AL899" t="str">
        <f t="shared" si="237"/>
        <v/>
      </c>
      <c r="AM899" t="str">
        <f t="shared" si="237"/>
        <v/>
      </c>
      <c r="AN899" t="str">
        <f t="shared" si="237"/>
        <v/>
      </c>
      <c r="AO899" t="str">
        <f t="shared" si="237"/>
        <v/>
      </c>
      <c r="AP899" t="str">
        <f t="shared" si="237"/>
        <v/>
      </c>
      <c r="AQ899" t="str">
        <f t="shared" si="237"/>
        <v/>
      </c>
      <c r="AR899" t="str">
        <f t="shared" si="239"/>
        <v/>
      </c>
      <c r="AS899" t="str">
        <f t="shared" si="239"/>
        <v/>
      </c>
      <c r="AT899" t="str">
        <f t="shared" si="239"/>
        <v/>
      </c>
      <c r="AU899" t="str">
        <f t="shared" si="239"/>
        <v/>
      </c>
      <c r="AV899" t="str">
        <f t="shared" si="239"/>
        <v/>
      </c>
      <c r="AW899" t="str">
        <f t="shared" si="239"/>
        <v/>
      </c>
      <c r="AX899" t="str">
        <f t="shared" si="239"/>
        <v/>
      </c>
      <c r="AY899" t="str">
        <f t="shared" si="239"/>
        <v/>
      </c>
      <c r="BA899">
        <v>899</v>
      </c>
      <c r="BB899">
        <f t="shared" si="236"/>
        <v>113</v>
      </c>
    </row>
    <row r="900" spans="1:54">
      <c r="A900" s="77"/>
      <c r="E900" s="78"/>
      <c r="F900" s="78"/>
      <c r="G900" t="str" cm="1">
        <f t="array" aca="1" ref="G900" ca="1">IFERROR(IF(INDIRECT("'"&amp;B900&amp;"'!Z"&amp;MATCH(INT(BA900/8)+1,INDIRECT("'"&amp;B900&amp;"'!B4:B15"),0)+3)=1,15,IF(INDIRECT("'"&amp;B900&amp;"'!X"&amp;MATCH(INT(BA900/8)+1,INDIRECT("'"&amp;B900&amp;"'!B4:B15"),0)+3)=1,10,IF(INDIRECT("'"&amp;B900&amp;"'!V"&amp;MATCH(INT(BA900/8)+1,INDIRECT("'"&amp;B900&amp;"'!B4:B15"),0)+3)=1,6,IF(INDIRECT("'"&amp;B900&amp;"'!V"&amp;MATCH(INT(BA900/8)+1,INDIRECT("'"&amp;B900&amp;"'!B4:B15"),0)+3)=1,4,0)))),"")</f>
        <v/>
      </c>
      <c r="H900" t="str" cm="1">
        <f t="array" aca="1" ref="H900" ca="1">IFERROR(IFERROR(INDIRECT("'"&amp;B900&amp;"'!AE"&amp;MATCH(INT(BA900/8)+1,INDIRECT("'"&amp;B900&amp;"'!B4:B15"),0)+3),0)-G900,"")</f>
        <v/>
      </c>
      <c r="I900" t="e">
        <f ca="1">H898+H899+H900</f>
        <v>#VALUE!</v>
      </c>
      <c r="J900" t="str">
        <f ca="1">IFERROR(ABS(SUM(I900,-F899,-E899))+ABS(SUM(IF(D900="Traversal",15,IF(D900="High",10,IF(D900="Mid",6,IF(D900="Low",4,0))))-G900)),"")</f>
        <v/>
      </c>
      <c r="K900" t="str" cm="1">
        <f t="array" aca="1" ref="K900" ca="1">IFERROR(INDIRECT("'"&amp;B900&amp;"'!AG"&amp;MATCH(INT(BA900/8)+1,INDIRECT("'"&amp;B900&amp;"'!B4:B15"),0)+3),"")</f>
        <v/>
      </c>
      <c r="M900" t="str">
        <f t="shared" ca="1" si="238"/>
        <v/>
      </c>
      <c r="N900" t="str">
        <f t="shared" si="238"/>
        <v/>
      </c>
      <c r="O900" t="str">
        <f t="shared" si="238"/>
        <v/>
      </c>
      <c r="P900" t="str">
        <f t="shared" si="238"/>
        <v/>
      </c>
      <c r="Q900" t="str">
        <f t="shared" si="238"/>
        <v/>
      </c>
      <c r="R900" t="str">
        <f t="shared" si="238"/>
        <v/>
      </c>
      <c r="S900" t="str">
        <f t="shared" si="238"/>
        <v/>
      </c>
      <c r="T900" t="str">
        <f t="shared" si="238"/>
        <v/>
      </c>
      <c r="U900" t="str">
        <f t="shared" si="238"/>
        <v/>
      </c>
      <c r="V900" t="str">
        <f t="shared" si="238"/>
        <v/>
      </c>
      <c r="W900" t="str">
        <f t="shared" si="238"/>
        <v/>
      </c>
      <c r="X900" t="str">
        <f t="shared" si="238"/>
        <v/>
      </c>
      <c r="Y900" t="str">
        <f t="shared" si="238"/>
        <v/>
      </c>
      <c r="Z900" t="str">
        <f t="shared" si="238"/>
        <v/>
      </c>
      <c r="AA900" t="str">
        <f t="shared" si="238"/>
        <v/>
      </c>
      <c r="AB900" t="str">
        <f t="shared" si="238"/>
        <v/>
      </c>
      <c r="AC900" t="str">
        <f t="shared" si="237"/>
        <v/>
      </c>
      <c r="AD900" t="str">
        <f t="shared" si="237"/>
        <v/>
      </c>
      <c r="AE900" t="str">
        <f t="shared" si="237"/>
        <v/>
      </c>
      <c r="AF900" t="str">
        <f t="shared" si="237"/>
        <v/>
      </c>
      <c r="AG900" t="str">
        <f t="shared" si="237"/>
        <v/>
      </c>
      <c r="AH900" t="str">
        <f t="shared" si="237"/>
        <v/>
      </c>
      <c r="AI900" t="str">
        <f t="shared" si="237"/>
        <v/>
      </c>
      <c r="AJ900" t="str">
        <f t="shared" si="237"/>
        <v/>
      </c>
      <c r="AK900" t="str">
        <f t="shared" si="237"/>
        <v/>
      </c>
      <c r="AL900" t="str">
        <f t="shared" si="237"/>
        <v/>
      </c>
      <c r="AM900" t="str">
        <f t="shared" si="237"/>
        <v/>
      </c>
      <c r="AN900" t="str">
        <f t="shared" si="237"/>
        <v/>
      </c>
      <c r="AO900" t="str">
        <f t="shared" si="237"/>
        <v/>
      </c>
      <c r="AP900" t="str">
        <f t="shared" si="237"/>
        <v/>
      </c>
      <c r="AQ900" t="str">
        <f t="shared" si="237"/>
        <v/>
      </c>
      <c r="AR900" t="str">
        <f t="shared" si="239"/>
        <v/>
      </c>
      <c r="AS900" t="str">
        <f t="shared" si="239"/>
        <v/>
      </c>
      <c r="AT900" t="str">
        <f t="shared" si="239"/>
        <v/>
      </c>
      <c r="AU900" t="str">
        <f t="shared" si="239"/>
        <v/>
      </c>
      <c r="AV900" t="str">
        <f t="shared" si="239"/>
        <v/>
      </c>
      <c r="AW900" t="str">
        <f t="shared" si="239"/>
        <v/>
      </c>
      <c r="AX900" t="str">
        <f t="shared" si="239"/>
        <v/>
      </c>
      <c r="AY900" t="str">
        <f t="shared" si="239"/>
        <v/>
      </c>
      <c r="BA900">
        <v>900</v>
      </c>
      <c r="BB900">
        <f t="shared" si="236"/>
        <v>113</v>
      </c>
    </row>
    <row r="901" spans="1:54">
      <c r="A901" s="77"/>
      <c r="E901" s="78"/>
      <c r="F901" s="78"/>
      <c r="G901" t="str" cm="1">
        <f t="array" aca="1" ref="G901" ca="1">IFERROR(IF(INDIRECT("'"&amp;B901&amp;"'!Z"&amp;MATCH(INT(BA901/8)+1,INDIRECT("'"&amp;B901&amp;"'!B4:B15"),0)+3)=1,15,IF(INDIRECT("'"&amp;B901&amp;"'!X"&amp;MATCH(INT(BA901/8)+1,INDIRECT("'"&amp;B901&amp;"'!B4:B15"),0)+3)=1,10,IF(INDIRECT("'"&amp;B901&amp;"'!V"&amp;MATCH(INT(BA901/8)+1,INDIRECT("'"&amp;B901&amp;"'!B4:B15"),0)+3)=1,6,IF(INDIRECT("'"&amp;B901&amp;"'!V"&amp;MATCH(INT(BA901/8)+1,INDIRECT("'"&amp;B901&amp;"'!B4:B15"),0)+3)=1,4,0)))),"")</f>
        <v/>
      </c>
      <c r="H901" t="str" cm="1">
        <f t="array" aca="1" ref="H901" ca="1">IFERROR(IFERROR(INDIRECT("'"&amp;B901&amp;"'!AE"&amp;MATCH(INT(BA901/8)+1,INDIRECT("'"&amp;B901&amp;"'!B4:B15"),0)+3),0)-G901,"")</f>
        <v/>
      </c>
      <c r="I901" t="e">
        <f ca="1">H901+H902+H903</f>
        <v>#VALUE!</v>
      </c>
      <c r="J901" t="str">
        <f ca="1">IFERROR(ABS(SUM(I901,-F902,-E902))+ABS(SUM(IF(D901="Traversal",15,IF(D901="High",10,IF(D901="Mid",6,IF(D901="Low",4,0))))-G901)),"")</f>
        <v/>
      </c>
      <c r="K901" t="str" cm="1">
        <f t="array" aca="1" ref="K901" ca="1">IFERROR(INDIRECT("'"&amp;B901&amp;"'!AG"&amp;MATCH(INT(BA901/8)+1,INDIRECT("'"&amp;B901&amp;"'!B4:B15"),0)+3),"")</f>
        <v/>
      </c>
      <c r="M901" t="str">
        <f t="shared" ca="1" si="238"/>
        <v/>
      </c>
      <c r="N901" t="str">
        <f t="shared" si="238"/>
        <v/>
      </c>
      <c r="O901" t="str">
        <f t="shared" si="238"/>
        <v/>
      </c>
      <c r="P901" t="str">
        <f t="shared" si="238"/>
        <v/>
      </c>
      <c r="Q901" t="str">
        <f t="shared" si="238"/>
        <v/>
      </c>
      <c r="R901" t="str">
        <f t="shared" si="238"/>
        <v/>
      </c>
      <c r="S901" t="str">
        <f t="shared" si="238"/>
        <v/>
      </c>
      <c r="T901" t="str">
        <f t="shared" si="238"/>
        <v/>
      </c>
      <c r="U901" t="str">
        <f t="shared" si="238"/>
        <v/>
      </c>
      <c r="V901" t="str">
        <f t="shared" si="238"/>
        <v/>
      </c>
      <c r="W901" t="str">
        <f t="shared" si="238"/>
        <v/>
      </c>
      <c r="X901" t="str">
        <f t="shared" si="238"/>
        <v/>
      </c>
      <c r="Y901" t="str">
        <f t="shared" si="238"/>
        <v/>
      </c>
      <c r="Z901" t="str">
        <f t="shared" si="238"/>
        <v/>
      </c>
      <c r="AA901" t="str">
        <f t="shared" si="238"/>
        <v/>
      </c>
      <c r="AB901" t="str">
        <f t="shared" si="238"/>
        <v/>
      </c>
      <c r="AC901" t="str">
        <f t="shared" si="237"/>
        <v/>
      </c>
      <c r="AD901" t="str">
        <f t="shared" si="237"/>
        <v/>
      </c>
      <c r="AE901" t="str">
        <f t="shared" si="237"/>
        <v/>
      </c>
      <c r="AF901" t="str">
        <f t="shared" si="237"/>
        <v/>
      </c>
      <c r="AG901" t="str">
        <f t="shared" si="237"/>
        <v/>
      </c>
      <c r="AH901" t="str">
        <f t="shared" si="237"/>
        <v/>
      </c>
      <c r="AI901" t="str">
        <f t="shared" si="237"/>
        <v/>
      </c>
      <c r="AJ901" t="str">
        <f t="shared" si="237"/>
        <v/>
      </c>
      <c r="AK901" t="str">
        <f t="shared" si="237"/>
        <v/>
      </c>
      <c r="AL901" t="str">
        <f t="shared" si="237"/>
        <v/>
      </c>
      <c r="AM901" t="str">
        <f t="shared" si="237"/>
        <v/>
      </c>
      <c r="AN901" t="str">
        <f t="shared" si="237"/>
        <v/>
      </c>
      <c r="AO901" t="str">
        <f t="shared" si="237"/>
        <v/>
      </c>
      <c r="AP901" t="str">
        <f t="shared" si="237"/>
        <v/>
      </c>
      <c r="AQ901" t="str">
        <f t="shared" si="237"/>
        <v/>
      </c>
      <c r="AR901" t="str">
        <f t="shared" si="239"/>
        <v/>
      </c>
      <c r="AS901" t="str">
        <f t="shared" si="239"/>
        <v/>
      </c>
      <c r="AT901" t="str">
        <f t="shared" si="239"/>
        <v/>
      </c>
      <c r="AU901" t="str">
        <f t="shared" si="239"/>
        <v/>
      </c>
      <c r="AV901" t="str">
        <f t="shared" si="239"/>
        <v/>
      </c>
      <c r="AW901" t="str">
        <f t="shared" si="239"/>
        <v/>
      </c>
      <c r="AX901" t="str">
        <f t="shared" si="239"/>
        <v/>
      </c>
      <c r="AY901" t="str">
        <f t="shared" si="239"/>
        <v/>
      </c>
      <c r="BA901">
        <v>901</v>
      </c>
      <c r="BB901">
        <f t="shared" si="236"/>
        <v>113</v>
      </c>
    </row>
    <row r="902" spans="1:54">
      <c r="A902" s="77"/>
      <c r="E902" s="78"/>
      <c r="F902" s="78"/>
      <c r="G902" t="str" cm="1">
        <f t="array" aca="1" ref="G902" ca="1">IFERROR(IF(INDIRECT("'"&amp;B902&amp;"'!Z"&amp;MATCH(INT(BA902/8)+1,INDIRECT("'"&amp;B902&amp;"'!B4:B15"),0)+3)=1,15,IF(INDIRECT("'"&amp;B902&amp;"'!X"&amp;MATCH(INT(BA902/8)+1,INDIRECT("'"&amp;B902&amp;"'!B4:B15"),0)+3)=1,10,IF(INDIRECT("'"&amp;B902&amp;"'!V"&amp;MATCH(INT(BA902/8)+1,INDIRECT("'"&amp;B902&amp;"'!B4:B15"),0)+3)=1,6,IF(INDIRECT("'"&amp;B902&amp;"'!V"&amp;MATCH(INT(BA902/8)+1,INDIRECT("'"&amp;B902&amp;"'!B4:B15"),0)+3)=1,4,0)))),"")</f>
        <v/>
      </c>
      <c r="H902" t="str" cm="1">
        <f t="array" aca="1" ref="H902" ca="1">IFERROR(IFERROR(INDIRECT("'"&amp;B902&amp;"'!AE"&amp;MATCH(INT(BA902/8)+1,INDIRECT("'"&amp;B902&amp;"'!B4:B15"),0)+3),0)-G902,"")</f>
        <v/>
      </c>
      <c r="I902" t="e">
        <f ca="1">H901+H902+H903</f>
        <v>#VALUE!</v>
      </c>
      <c r="J902" t="str">
        <f ca="1">IFERROR(ABS(SUM(I902,-F902,-E902))+ABS(SUM(IF(D902="Traversal",15,IF(D902="High",10,IF(D902="Mid",6,IF(D902="Low",4,0))))-G902)),"")</f>
        <v/>
      </c>
      <c r="K902" t="str" cm="1">
        <f t="array" aca="1" ref="K902" ca="1">IFERROR(INDIRECT("'"&amp;B902&amp;"'!AG"&amp;MATCH(INT(BA902/8)+1,INDIRECT("'"&amp;B902&amp;"'!B4:B15"),0)+3),"")</f>
        <v/>
      </c>
      <c r="M902" t="str">
        <f t="shared" ca="1" si="238"/>
        <v/>
      </c>
      <c r="N902" t="str">
        <f t="shared" si="238"/>
        <v/>
      </c>
      <c r="O902" t="str">
        <f t="shared" si="238"/>
        <v/>
      </c>
      <c r="P902" t="str">
        <f t="shared" si="238"/>
        <v/>
      </c>
      <c r="Q902" t="str">
        <f t="shared" si="238"/>
        <v/>
      </c>
      <c r="R902" t="str">
        <f t="shared" si="238"/>
        <v/>
      </c>
      <c r="S902" t="str">
        <f t="shared" si="238"/>
        <v/>
      </c>
      <c r="T902" t="str">
        <f t="shared" si="238"/>
        <v/>
      </c>
      <c r="U902" t="str">
        <f t="shared" si="238"/>
        <v/>
      </c>
      <c r="V902" t="str">
        <f t="shared" si="238"/>
        <v/>
      </c>
      <c r="W902" t="str">
        <f t="shared" si="238"/>
        <v/>
      </c>
      <c r="X902" t="str">
        <f t="shared" si="238"/>
        <v/>
      </c>
      <c r="Y902" t="str">
        <f t="shared" si="238"/>
        <v/>
      </c>
      <c r="Z902" t="str">
        <f t="shared" si="238"/>
        <v/>
      </c>
      <c r="AA902" t="str">
        <f t="shared" si="238"/>
        <v/>
      </c>
      <c r="AB902" t="str">
        <f t="shared" si="238"/>
        <v/>
      </c>
      <c r="AC902" t="str">
        <f t="shared" si="237"/>
        <v/>
      </c>
      <c r="AD902" t="str">
        <f t="shared" si="237"/>
        <v/>
      </c>
      <c r="AE902" t="str">
        <f t="shared" si="237"/>
        <v/>
      </c>
      <c r="AF902" t="str">
        <f t="shared" si="237"/>
        <v/>
      </c>
      <c r="AG902" t="str">
        <f t="shared" si="237"/>
        <v/>
      </c>
      <c r="AH902" t="str">
        <f t="shared" si="237"/>
        <v/>
      </c>
      <c r="AI902" t="str">
        <f t="shared" si="237"/>
        <v/>
      </c>
      <c r="AJ902" t="str">
        <f t="shared" si="237"/>
        <v/>
      </c>
      <c r="AK902" t="str">
        <f t="shared" si="237"/>
        <v/>
      </c>
      <c r="AL902" t="str">
        <f t="shared" si="237"/>
        <v/>
      </c>
      <c r="AM902" t="str">
        <f t="shared" si="237"/>
        <v/>
      </c>
      <c r="AN902" t="str">
        <f t="shared" si="237"/>
        <v/>
      </c>
      <c r="AO902" t="str">
        <f t="shared" si="237"/>
        <v/>
      </c>
      <c r="AP902" t="str">
        <f t="shared" si="237"/>
        <v/>
      </c>
      <c r="AQ902" t="str">
        <f t="shared" si="237"/>
        <v/>
      </c>
      <c r="AR902" t="str">
        <f t="shared" si="239"/>
        <v/>
      </c>
      <c r="AS902" t="str">
        <f t="shared" si="239"/>
        <v/>
      </c>
      <c r="AT902" t="str">
        <f t="shared" si="239"/>
        <v/>
      </c>
      <c r="AU902" t="str">
        <f t="shared" si="239"/>
        <v/>
      </c>
      <c r="AV902" t="str">
        <f t="shared" si="239"/>
        <v/>
      </c>
      <c r="AW902" t="str">
        <f t="shared" si="239"/>
        <v/>
      </c>
      <c r="AX902" t="str">
        <f t="shared" si="239"/>
        <v/>
      </c>
      <c r="AY902" t="str">
        <f t="shared" si="239"/>
        <v/>
      </c>
      <c r="BA902">
        <v>902</v>
      </c>
      <c r="BB902">
        <f t="shared" si="236"/>
        <v>113</v>
      </c>
    </row>
    <row r="903" spans="1:54">
      <c r="A903" s="77"/>
      <c r="E903" s="78"/>
      <c r="F903" s="78"/>
      <c r="G903" t="str" cm="1">
        <f t="array" aca="1" ref="G903" ca="1">IFERROR(IF(INDIRECT("'"&amp;B903&amp;"'!Z"&amp;MATCH(INT(BA903/8)+1,INDIRECT("'"&amp;B903&amp;"'!B4:B15"),0)+3)=1,15,IF(INDIRECT("'"&amp;B903&amp;"'!X"&amp;MATCH(INT(BA903/8)+1,INDIRECT("'"&amp;B903&amp;"'!B4:B15"),0)+3)=1,10,IF(INDIRECT("'"&amp;B903&amp;"'!V"&amp;MATCH(INT(BA903/8)+1,INDIRECT("'"&amp;B903&amp;"'!B4:B15"),0)+3)=1,6,IF(INDIRECT("'"&amp;B903&amp;"'!V"&amp;MATCH(INT(BA903/8)+1,INDIRECT("'"&amp;B903&amp;"'!B4:B15"),0)+3)=1,4,0)))),"")</f>
        <v/>
      </c>
      <c r="H903" t="str" cm="1">
        <f t="array" aca="1" ref="H903" ca="1">IFERROR(IFERROR(INDIRECT("'"&amp;B903&amp;"'!AE"&amp;MATCH(INT(BA903/8)+1,INDIRECT("'"&amp;B903&amp;"'!B4:B15"),0)+3),0)-G903,"")</f>
        <v/>
      </c>
      <c r="I903" t="e">
        <f ca="1">H901+H902+H903</f>
        <v>#VALUE!</v>
      </c>
      <c r="J903" t="str">
        <f ca="1">IFERROR(ABS(SUM(I903,-F902,-E902))+ABS(SUM(IF(D903="Traversal",15,IF(D903="High",10,IF(D903="Mid",6,IF(D903="Low",4,0))))-G903)),"")</f>
        <v/>
      </c>
      <c r="K903" t="str" cm="1">
        <f t="array" aca="1" ref="K903" ca="1">IFERROR(INDIRECT("'"&amp;B903&amp;"'!AG"&amp;MATCH(INT(BA903/8)+1,INDIRECT("'"&amp;B903&amp;"'!B4:B15"),0)+3),"")</f>
        <v/>
      </c>
      <c r="M903" t="str">
        <f t="shared" ca="1" si="238"/>
        <v/>
      </c>
      <c r="N903" t="str">
        <f t="shared" si="238"/>
        <v/>
      </c>
      <c r="O903" t="str">
        <f t="shared" si="238"/>
        <v/>
      </c>
      <c r="P903" t="str">
        <f t="shared" si="238"/>
        <v/>
      </c>
      <c r="Q903" t="str">
        <f t="shared" si="238"/>
        <v/>
      </c>
      <c r="R903" t="str">
        <f t="shared" si="238"/>
        <v/>
      </c>
      <c r="S903" t="str">
        <f t="shared" si="238"/>
        <v/>
      </c>
      <c r="T903" t="str">
        <f t="shared" si="238"/>
        <v/>
      </c>
      <c r="U903" t="str">
        <f t="shared" si="238"/>
        <v/>
      </c>
      <c r="V903" t="str">
        <f t="shared" si="238"/>
        <v/>
      </c>
      <c r="W903" t="str">
        <f t="shared" si="238"/>
        <v/>
      </c>
      <c r="X903" t="str">
        <f t="shared" si="238"/>
        <v/>
      </c>
      <c r="Y903" t="str">
        <f t="shared" si="238"/>
        <v/>
      </c>
      <c r="Z903" t="str">
        <f t="shared" si="238"/>
        <v/>
      </c>
      <c r="AA903" t="str">
        <f t="shared" si="238"/>
        <v/>
      </c>
      <c r="AB903" t="str">
        <f t="shared" si="238"/>
        <v/>
      </c>
      <c r="AC903" t="str">
        <f t="shared" si="237"/>
        <v/>
      </c>
      <c r="AD903" t="str">
        <f t="shared" si="237"/>
        <v/>
      </c>
      <c r="AE903" t="str">
        <f t="shared" si="237"/>
        <v/>
      </c>
      <c r="AF903" t="str">
        <f t="shared" si="237"/>
        <v/>
      </c>
      <c r="AG903" t="str">
        <f t="shared" si="237"/>
        <v/>
      </c>
      <c r="AH903" t="str">
        <f t="shared" si="237"/>
        <v/>
      </c>
      <c r="AI903" t="str">
        <f t="shared" si="237"/>
        <v/>
      </c>
      <c r="AJ903" t="str">
        <f t="shared" si="237"/>
        <v/>
      </c>
      <c r="AK903" t="str">
        <f t="shared" si="237"/>
        <v/>
      </c>
      <c r="AL903" t="str">
        <f t="shared" si="237"/>
        <v/>
      </c>
      <c r="AM903" t="str">
        <f t="shared" si="237"/>
        <v/>
      </c>
      <c r="AN903" t="str">
        <f t="shared" si="237"/>
        <v/>
      </c>
      <c r="AO903" t="str">
        <f t="shared" si="237"/>
        <v/>
      </c>
      <c r="AP903" t="str">
        <f t="shared" si="237"/>
        <v/>
      </c>
      <c r="AQ903" t="str">
        <f t="shared" si="237"/>
        <v/>
      </c>
      <c r="AR903" t="str">
        <f t="shared" si="239"/>
        <v/>
      </c>
      <c r="AS903" t="str">
        <f t="shared" si="239"/>
        <v/>
      </c>
      <c r="AT903" t="str">
        <f t="shared" si="239"/>
        <v/>
      </c>
      <c r="AU903" t="str">
        <f t="shared" si="239"/>
        <v/>
      </c>
      <c r="AV903" t="str">
        <f t="shared" si="239"/>
        <v/>
      </c>
      <c r="AW903" t="str">
        <f t="shared" si="239"/>
        <v/>
      </c>
      <c r="AX903" t="str">
        <f t="shared" si="239"/>
        <v/>
      </c>
      <c r="AY903" t="str">
        <f t="shared" si="239"/>
        <v/>
      </c>
      <c r="BA903">
        <v>903</v>
      </c>
      <c r="BB903">
        <f t="shared" si="236"/>
        <v>113</v>
      </c>
    </row>
    <row r="904" spans="1:54">
      <c r="A904" s="77"/>
      <c r="E904" s="78"/>
      <c r="F904" s="78"/>
      <c r="G904" t="str" cm="1">
        <f t="array" aca="1" ref="G904" ca="1">IFERROR(IF(INDIRECT("'"&amp;B904&amp;"'!Z"&amp;MATCH(INT(BA904/8)+1,INDIRECT("'"&amp;B904&amp;"'!B4:B15"),0)+3)=1,15,IF(INDIRECT("'"&amp;B904&amp;"'!X"&amp;MATCH(INT(BA904/8)+1,INDIRECT("'"&amp;B904&amp;"'!B4:B15"),0)+3)=1,10,IF(INDIRECT("'"&amp;B904&amp;"'!V"&amp;MATCH(INT(BA904/8)+1,INDIRECT("'"&amp;B904&amp;"'!B4:B15"),0)+3)=1,6,IF(INDIRECT("'"&amp;B904&amp;"'!V"&amp;MATCH(INT(BA904/8)+1,INDIRECT("'"&amp;B904&amp;"'!B4:B15"),0)+3)=1,4,0)))),"")</f>
        <v/>
      </c>
      <c r="H904" t="str" cm="1">
        <f t="array" aca="1" ref="H904" ca="1">IFERROR(IFERROR(INDIRECT("'"&amp;B904&amp;"'!AE"&amp;MATCH(INT(BA904/8)+1,INDIRECT("'"&amp;B904&amp;"'!B4:B15"),0)+3),0)-G904,"")</f>
        <v/>
      </c>
      <c r="K904" t="str" cm="1">
        <f t="array" aca="1" ref="K904" ca="1">IFERROR(INDIRECT("'"&amp;B904&amp;"'!AG"&amp;MATCH(INT(BA904/8)+1,INDIRECT("'"&amp;B904&amp;"'!B4:B15"),0)+3),"")</f>
        <v/>
      </c>
      <c r="M904" t="str">
        <f t="shared" ca="1" si="238"/>
        <v/>
      </c>
      <c r="N904" t="str">
        <f t="shared" si="238"/>
        <v/>
      </c>
      <c r="O904" t="str">
        <f t="shared" si="238"/>
        <v/>
      </c>
      <c r="P904" t="str">
        <f t="shared" si="238"/>
        <v/>
      </c>
      <c r="Q904" t="str">
        <f t="shared" si="238"/>
        <v/>
      </c>
      <c r="R904" t="str">
        <f t="shared" si="238"/>
        <v/>
      </c>
      <c r="S904" t="str">
        <f t="shared" si="238"/>
        <v/>
      </c>
      <c r="T904" t="str">
        <f t="shared" si="238"/>
        <v/>
      </c>
      <c r="U904" t="str">
        <f t="shared" si="238"/>
        <v/>
      </c>
      <c r="V904" t="str">
        <f t="shared" si="238"/>
        <v/>
      </c>
      <c r="W904" t="str">
        <f t="shared" si="238"/>
        <v/>
      </c>
      <c r="X904" t="str">
        <f t="shared" si="238"/>
        <v/>
      </c>
      <c r="Y904" t="str">
        <f t="shared" si="238"/>
        <v/>
      </c>
      <c r="Z904" t="str">
        <f t="shared" si="238"/>
        <v/>
      </c>
      <c r="AA904" t="str">
        <f t="shared" si="238"/>
        <v/>
      </c>
      <c r="AB904" t="str">
        <f t="shared" ref="AB904:AQ919" si="240">IF(AB$1="","",IF($K904=AB$1,$J904,""))</f>
        <v/>
      </c>
      <c r="AC904" t="str">
        <f t="shared" si="240"/>
        <v/>
      </c>
      <c r="AD904" t="str">
        <f t="shared" si="240"/>
        <v/>
      </c>
      <c r="AE904" t="str">
        <f t="shared" si="240"/>
        <v/>
      </c>
      <c r="AF904" t="str">
        <f t="shared" si="240"/>
        <v/>
      </c>
      <c r="AG904" t="str">
        <f t="shared" si="240"/>
        <v/>
      </c>
      <c r="AH904" t="str">
        <f t="shared" si="240"/>
        <v/>
      </c>
      <c r="AI904" t="str">
        <f t="shared" si="240"/>
        <v/>
      </c>
      <c r="AJ904" t="str">
        <f t="shared" si="240"/>
        <v/>
      </c>
      <c r="AK904" t="str">
        <f t="shared" si="240"/>
        <v/>
      </c>
      <c r="AL904" t="str">
        <f t="shared" si="240"/>
        <v/>
      </c>
      <c r="AM904" t="str">
        <f t="shared" si="240"/>
        <v/>
      </c>
      <c r="AN904" t="str">
        <f t="shared" si="240"/>
        <v/>
      </c>
      <c r="AO904" t="str">
        <f t="shared" si="240"/>
        <v/>
      </c>
      <c r="AP904" t="str">
        <f t="shared" si="240"/>
        <v/>
      </c>
      <c r="AQ904" t="str">
        <f t="shared" si="240"/>
        <v/>
      </c>
      <c r="AR904" t="str">
        <f t="shared" si="239"/>
        <v/>
      </c>
      <c r="AS904" t="str">
        <f t="shared" si="239"/>
        <v/>
      </c>
      <c r="AT904" t="str">
        <f t="shared" si="239"/>
        <v/>
      </c>
      <c r="AU904" t="str">
        <f t="shared" si="239"/>
        <v/>
      </c>
      <c r="AV904" t="str">
        <f t="shared" si="239"/>
        <v/>
      </c>
      <c r="AW904" t="str">
        <f t="shared" si="239"/>
        <v/>
      </c>
      <c r="AX904" t="str">
        <f t="shared" si="239"/>
        <v/>
      </c>
      <c r="AY904" t="str">
        <f t="shared" si="239"/>
        <v/>
      </c>
      <c r="BA904">
        <v>904</v>
      </c>
      <c r="BB904">
        <f t="shared" si="236"/>
        <v>114</v>
      </c>
    </row>
    <row r="905" spans="1:54">
      <c r="A905" s="77"/>
      <c r="E905" s="78"/>
      <c r="F905" s="78"/>
      <c r="G905" t="str" cm="1">
        <f t="array" aca="1" ref="G905" ca="1">IFERROR(IF(INDIRECT("'"&amp;B905&amp;"'!Z"&amp;MATCH(INT(BA905/8)+1,INDIRECT("'"&amp;B905&amp;"'!B4:B15"),0)+3)=1,15,IF(INDIRECT("'"&amp;B905&amp;"'!X"&amp;MATCH(INT(BA905/8)+1,INDIRECT("'"&amp;B905&amp;"'!B4:B15"),0)+3)=1,10,IF(INDIRECT("'"&amp;B905&amp;"'!V"&amp;MATCH(INT(BA905/8)+1,INDIRECT("'"&amp;B905&amp;"'!B4:B15"),0)+3)=1,6,IF(INDIRECT("'"&amp;B905&amp;"'!V"&amp;MATCH(INT(BA905/8)+1,INDIRECT("'"&amp;B905&amp;"'!B4:B15"),0)+3)=1,4,0)))),"")</f>
        <v/>
      </c>
      <c r="H905" t="str" cm="1">
        <f t="array" aca="1" ref="H905" ca="1">IFERROR(IFERROR(INDIRECT("'"&amp;B905&amp;"'!AE"&amp;MATCH(INT(BA905/8)+1,INDIRECT("'"&amp;B905&amp;"'!B4:B15"),0)+3),0)-G905,"")</f>
        <v/>
      </c>
      <c r="K905" t="str" cm="1">
        <f t="array" aca="1" ref="K905" ca="1">IFERROR(INDIRECT("'"&amp;B905&amp;"'!AG"&amp;MATCH(INT(BA905/8)+1,INDIRECT("'"&amp;B905&amp;"'!B4:B15"),0)+3),"")</f>
        <v/>
      </c>
      <c r="M905" t="str">
        <f t="shared" ref="M905:AB920" ca="1" si="241">IF(M$1="","",IF($K905=M$1,$J905,""))</f>
        <v/>
      </c>
      <c r="N905" t="str">
        <f t="shared" si="241"/>
        <v/>
      </c>
      <c r="O905" t="str">
        <f t="shared" si="241"/>
        <v/>
      </c>
      <c r="P905" t="str">
        <f t="shared" si="241"/>
        <v/>
      </c>
      <c r="Q905" t="str">
        <f t="shared" si="241"/>
        <v/>
      </c>
      <c r="R905" t="str">
        <f t="shared" si="241"/>
        <v/>
      </c>
      <c r="S905" t="str">
        <f t="shared" si="241"/>
        <v/>
      </c>
      <c r="T905" t="str">
        <f t="shared" si="241"/>
        <v/>
      </c>
      <c r="U905" t="str">
        <f t="shared" si="241"/>
        <v/>
      </c>
      <c r="V905" t="str">
        <f t="shared" si="241"/>
        <v/>
      </c>
      <c r="W905" t="str">
        <f t="shared" si="241"/>
        <v/>
      </c>
      <c r="X905" t="str">
        <f t="shared" si="241"/>
        <v/>
      </c>
      <c r="Y905" t="str">
        <f t="shared" si="241"/>
        <v/>
      </c>
      <c r="Z905" t="str">
        <f t="shared" si="241"/>
        <v/>
      </c>
      <c r="AA905" t="str">
        <f t="shared" si="241"/>
        <v/>
      </c>
      <c r="AB905" t="str">
        <f t="shared" si="241"/>
        <v/>
      </c>
      <c r="AC905" t="str">
        <f t="shared" si="240"/>
        <v/>
      </c>
      <c r="AD905" t="str">
        <f t="shared" si="240"/>
        <v/>
      </c>
      <c r="AE905" t="str">
        <f t="shared" si="240"/>
        <v/>
      </c>
      <c r="AF905" t="str">
        <f t="shared" si="240"/>
        <v/>
      </c>
      <c r="AG905" t="str">
        <f t="shared" si="240"/>
        <v/>
      </c>
      <c r="AH905" t="str">
        <f t="shared" si="240"/>
        <v/>
      </c>
      <c r="AI905" t="str">
        <f t="shared" si="240"/>
        <v/>
      </c>
      <c r="AJ905" t="str">
        <f t="shared" si="240"/>
        <v/>
      </c>
      <c r="AK905" t="str">
        <f t="shared" si="240"/>
        <v/>
      </c>
      <c r="AL905" t="str">
        <f t="shared" si="240"/>
        <v/>
      </c>
      <c r="AM905" t="str">
        <f t="shared" si="240"/>
        <v/>
      </c>
      <c r="AN905" t="str">
        <f t="shared" si="240"/>
        <v/>
      </c>
      <c r="AO905" t="str">
        <f t="shared" si="240"/>
        <v/>
      </c>
      <c r="AP905" t="str">
        <f t="shared" si="240"/>
        <v/>
      </c>
      <c r="AQ905" t="str">
        <f t="shared" si="240"/>
        <v/>
      </c>
      <c r="AR905" t="str">
        <f t="shared" ref="AR905:AY920" si="242">IF(AR$1="","",IF($K905=AR$1,$J905,""))</f>
        <v/>
      </c>
      <c r="AS905" t="str">
        <f t="shared" si="242"/>
        <v/>
      </c>
      <c r="AT905" t="str">
        <f t="shared" si="242"/>
        <v/>
      </c>
      <c r="AU905" t="str">
        <f t="shared" si="242"/>
        <v/>
      </c>
      <c r="AV905" t="str">
        <f t="shared" si="242"/>
        <v/>
      </c>
      <c r="AW905" t="str">
        <f t="shared" si="242"/>
        <v/>
      </c>
      <c r="AX905" t="str">
        <f t="shared" si="242"/>
        <v/>
      </c>
      <c r="AY905" t="str">
        <f t="shared" si="242"/>
        <v/>
      </c>
      <c r="BA905">
        <v>905</v>
      </c>
      <c r="BB905">
        <f t="shared" si="236"/>
        <v>114</v>
      </c>
    </row>
    <row r="906" spans="1:54">
      <c r="A906" s="77"/>
      <c r="E906" s="78"/>
      <c r="F906" s="78"/>
      <c r="G906" t="str" cm="1">
        <f t="array" aca="1" ref="G906" ca="1">IFERROR(IF(INDIRECT("'"&amp;B906&amp;"'!Z"&amp;MATCH(INT(BA906/8)+1,INDIRECT("'"&amp;B906&amp;"'!B4:B15"),0)+3)=1,15,IF(INDIRECT("'"&amp;B906&amp;"'!X"&amp;MATCH(INT(BA906/8)+1,INDIRECT("'"&amp;B906&amp;"'!B4:B15"),0)+3)=1,10,IF(INDIRECT("'"&amp;B906&amp;"'!V"&amp;MATCH(INT(BA906/8)+1,INDIRECT("'"&amp;B906&amp;"'!B4:B15"),0)+3)=1,6,IF(INDIRECT("'"&amp;B906&amp;"'!V"&amp;MATCH(INT(BA906/8)+1,INDIRECT("'"&amp;B906&amp;"'!B4:B15"),0)+3)=1,4,0)))),"")</f>
        <v/>
      </c>
      <c r="H906" t="str" cm="1">
        <f t="array" aca="1" ref="H906" ca="1">IFERROR(IFERROR(INDIRECT("'"&amp;B906&amp;"'!AE"&amp;MATCH(INT(BA906/8)+1,INDIRECT("'"&amp;B906&amp;"'!B4:B15"),0)+3),0)-G906,"")</f>
        <v/>
      </c>
      <c r="I906" t="e">
        <f ca="1">H906+H907+H908</f>
        <v>#VALUE!</v>
      </c>
      <c r="J906" t="str">
        <f ca="1">IFERROR(ABS(SUM(I906,-F907,-E907))+ABS(SUM(IF(D906="Traversal",15,IF(D906="High",10,IF(D906="Mid",6,IF(D906="Low",4,0))))-G906)),"")</f>
        <v/>
      </c>
      <c r="K906" t="str" cm="1">
        <f t="array" aca="1" ref="K906" ca="1">IFERROR(INDIRECT("'"&amp;B906&amp;"'!AG"&amp;MATCH(INT(BA906/8)+1,INDIRECT("'"&amp;B906&amp;"'!B4:B15"),0)+3),"")</f>
        <v/>
      </c>
      <c r="M906" t="str">
        <f t="shared" ca="1" si="241"/>
        <v/>
      </c>
      <c r="N906" t="str">
        <f t="shared" si="241"/>
        <v/>
      </c>
      <c r="O906" t="str">
        <f t="shared" si="241"/>
        <v/>
      </c>
      <c r="P906" t="str">
        <f t="shared" si="241"/>
        <v/>
      </c>
      <c r="Q906" t="str">
        <f t="shared" si="241"/>
        <v/>
      </c>
      <c r="R906" t="str">
        <f t="shared" si="241"/>
        <v/>
      </c>
      <c r="S906" t="str">
        <f t="shared" si="241"/>
        <v/>
      </c>
      <c r="T906" t="str">
        <f t="shared" si="241"/>
        <v/>
      </c>
      <c r="U906" t="str">
        <f t="shared" si="241"/>
        <v/>
      </c>
      <c r="V906" t="str">
        <f t="shared" si="241"/>
        <v/>
      </c>
      <c r="W906" t="str">
        <f t="shared" si="241"/>
        <v/>
      </c>
      <c r="X906" t="str">
        <f t="shared" si="241"/>
        <v/>
      </c>
      <c r="Y906" t="str">
        <f t="shared" si="241"/>
        <v/>
      </c>
      <c r="Z906" t="str">
        <f t="shared" si="241"/>
        <v/>
      </c>
      <c r="AA906" t="str">
        <f t="shared" si="241"/>
        <v/>
      </c>
      <c r="AB906" t="str">
        <f t="shared" si="241"/>
        <v/>
      </c>
      <c r="AC906" t="str">
        <f t="shared" si="240"/>
        <v/>
      </c>
      <c r="AD906" t="str">
        <f t="shared" si="240"/>
        <v/>
      </c>
      <c r="AE906" t="str">
        <f t="shared" si="240"/>
        <v/>
      </c>
      <c r="AF906" t="str">
        <f t="shared" si="240"/>
        <v/>
      </c>
      <c r="AG906" t="str">
        <f t="shared" si="240"/>
        <v/>
      </c>
      <c r="AH906" t="str">
        <f t="shared" si="240"/>
        <v/>
      </c>
      <c r="AI906" t="str">
        <f t="shared" si="240"/>
        <v/>
      </c>
      <c r="AJ906" t="str">
        <f t="shared" si="240"/>
        <v/>
      </c>
      <c r="AK906" t="str">
        <f t="shared" si="240"/>
        <v/>
      </c>
      <c r="AL906" t="str">
        <f t="shared" si="240"/>
        <v/>
      </c>
      <c r="AM906" t="str">
        <f t="shared" si="240"/>
        <v/>
      </c>
      <c r="AN906" t="str">
        <f t="shared" si="240"/>
        <v/>
      </c>
      <c r="AO906" t="str">
        <f t="shared" si="240"/>
        <v/>
      </c>
      <c r="AP906" t="str">
        <f t="shared" si="240"/>
        <v/>
      </c>
      <c r="AQ906" t="str">
        <f t="shared" si="240"/>
        <v/>
      </c>
      <c r="AR906" t="str">
        <f t="shared" si="242"/>
        <v/>
      </c>
      <c r="AS906" t="str">
        <f t="shared" si="242"/>
        <v/>
      </c>
      <c r="AT906" t="str">
        <f t="shared" si="242"/>
        <v/>
      </c>
      <c r="AU906" t="str">
        <f t="shared" si="242"/>
        <v/>
      </c>
      <c r="AV906" t="str">
        <f t="shared" si="242"/>
        <v/>
      </c>
      <c r="AW906" t="str">
        <f t="shared" si="242"/>
        <v/>
      </c>
      <c r="AX906" t="str">
        <f t="shared" si="242"/>
        <v/>
      </c>
      <c r="AY906" t="str">
        <f t="shared" si="242"/>
        <v/>
      </c>
      <c r="BA906">
        <v>906</v>
      </c>
      <c r="BB906">
        <f t="shared" si="236"/>
        <v>114</v>
      </c>
    </row>
    <row r="907" spans="1:54">
      <c r="A907" s="77"/>
      <c r="E907" s="78"/>
      <c r="F907" s="78"/>
      <c r="G907" t="str" cm="1">
        <f t="array" aca="1" ref="G907" ca="1">IFERROR(IF(INDIRECT("'"&amp;B907&amp;"'!Z"&amp;MATCH(INT(BA907/8)+1,INDIRECT("'"&amp;B907&amp;"'!B4:B15"),0)+3)=1,15,IF(INDIRECT("'"&amp;B907&amp;"'!X"&amp;MATCH(INT(BA907/8)+1,INDIRECT("'"&amp;B907&amp;"'!B4:B15"),0)+3)=1,10,IF(INDIRECT("'"&amp;B907&amp;"'!V"&amp;MATCH(INT(BA907/8)+1,INDIRECT("'"&amp;B907&amp;"'!B4:B15"),0)+3)=1,6,IF(INDIRECT("'"&amp;B907&amp;"'!V"&amp;MATCH(INT(BA907/8)+1,INDIRECT("'"&amp;B907&amp;"'!B4:B15"),0)+3)=1,4,0)))),"")</f>
        <v/>
      </c>
      <c r="H907" t="str" cm="1">
        <f t="array" aca="1" ref="H907" ca="1">IFERROR(IFERROR(INDIRECT("'"&amp;B907&amp;"'!AE"&amp;MATCH(INT(BA907/8)+1,INDIRECT("'"&amp;B907&amp;"'!B4:B15"),0)+3),0)-G907,"")</f>
        <v/>
      </c>
      <c r="I907" t="e">
        <f ca="1">H906+H907+H908</f>
        <v>#VALUE!</v>
      </c>
      <c r="J907" t="str">
        <f ca="1">IFERROR(ABS(SUM(I907,-F907,-E907))+ABS(SUM(IF(D907="Traversal",15,IF(D907="High",10,IF(D907="Mid",6,IF(D907="Low",4,0))))-G907)),"")</f>
        <v/>
      </c>
      <c r="K907" t="str" cm="1">
        <f t="array" aca="1" ref="K907" ca="1">IFERROR(INDIRECT("'"&amp;B907&amp;"'!AG"&amp;MATCH(INT(BA907/8)+1,INDIRECT("'"&amp;B907&amp;"'!B4:B15"),0)+3),"")</f>
        <v/>
      </c>
      <c r="M907" t="str">
        <f t="shared" ca="1" si="241"/>
        <v/>
      </c>
      <c r="N907" t="str">
        <f t="shared" si="241"/>
        <v/>
      </c>
      <c r="O907" t="str">
        <f t="shared" si="241"/>
        <v/>
      </c>
      <c r="P907" t="str">
        <f t="shared" si="241"/>
        <v/>
      </c>
      <c r="Q907" t="str">
        <f t="shared" si="241"/>
        <v/>
      </c>
      <c r="R907" t="str">
        <f t="shared" si="241"/>
        <v/>
      </c>
      <c r="S907" t="str">
        <f t="shared" si="241"/>
        <v/>
      </c>
      <c r="T907" t="str">
        <f t="shared" si="241"/>
        <v/>
      </c>
      <c r="U907" t="str">
        <f t="shared" si="241"/>
        <v/>
      </c>
      <c r="V907" t="str">
        <f t="shared" si="241"/>
        <v/>
      </c>
      <c r="W907" t="str">
        <f t="shared" si="241"/>
        <v/>
      </c>
      <c r="X907" t="str">
        <f t="shared" si="241"/>
        <v/>
      </c>
      <c r="Y907" t="str">
        <f t="shared" si="241"/>
        <v/>
      </c>
      <c r="Z907" t="str">
        <f t="shared" si="241"/>
        <v/>
      </c>
      <c r="AA907" t="str">
        <f t="shared" si="241"/>
        <v/>
      </c>
      <c r="AB907" t="str">
        <f t="shared" si="241"/>
        <v/>
      </c>
      <c r="AC907" t="str">
        <f t="shared" si="240"/>
        <v/>
      </c>
      <c r="AD907" t="str">
        <f t="shared" si="240"/>
        <v/>
      </c>
      <c r="AE907" t="str">
        <f t="shared" si="240"/>
        <v/>
      </c>
      <c r="AF907" t="str">
        <f t="shared" si="240"/>
        <v/>
      </c>
      <c r="AG907" t="str">
        <f t="shared" si="240"/>
        <v/>
      </c>
      <c r="AH907" t="str">
        <f t="shared" si="240"/>
        <v/>
      </c>
      <c r="AI907" t="str">
        <f t="shared" si="240"/>
        <v/>
      </c>
      <c r="AJ907" t="str">
        <f t="shared" si="240"/>
        <v/>
      </c>
      <c r="AK907" t="str">
        <f t="shared" si="240"/>
        <v/>
      </c>
      <c r="AL907" t="str">
        <f t="shared" si="240"/>
        <v/>
      </c>
      <c r="AM907" t="str">
        <f t="shared" si="240"/>
        <v/>
      </c>
      <c r="AN907" t="str">
        <f t="shared" si="240"/>
        <v/>
      </c>
      <c r="AO907" t="str">
        <f t="shared" si="240"/>
        <v/>
      </c>
      <c r="AP907" t="str">
        <f t="shared" si="240"/>
        <v/>
      </c>
      <c r="AQ907" t="str">
        <f t="shared" si="240"/>
        <v/>
      </c>
      <c r="AR907" t="str">
        <f t="shared" si="242"/>
        <v/>
      </c>
      <c r="AS907" t="str">
        <f t="shared" si="242"/>
        <v/>
      </c>
      <c r="AT907" t="str">
        <f t="shared" si="242"/>
        <v/>
      </c>
      <c r="AU907" t="str">
        <f t="shared" si="242"/>
        <v/>
      </c>
      <c r="AV907" t="str">
        <f t="shared" si="242"/>
        <v/>
      </c>
      <c r="AW907" t="str">
        <f t="shared" si="242"/>
        <v/>
      </c>
      <c r="AX907" t="str">
        <f t="shared" si="242"/>
        <v/>
      </c>
      <c r="AY907" t="str">
        <f t="shared" si="242"/>
        <v/>
      </c>
      <c r="BA907">
        <v>907</v>
      </c>
      <c r="BB907">
        <f t="shared" si="236"/>
        <v>114</v>
      </c>
    </row>
    <row r="908" spans="1:54">
      <c r="A908" s="77"/>
      <c r="E908" s="78"/>
      <c r="F908" s="78"/>
      <c r="G908" t="str" cm="1">
        <f t="array" aca="1" ref="G908" ca="1">IFERROR(IF(INDIRECT("'"&amp;B908&amp;"'!Z"&amp;MATCH(INT(BA908/8)+1,INDIRECT("'"&amp;B908&amp;"'!B4:B15"),0)+3)=1,15,IF(INDIRECT("'"&amp;B908&amp;"'!X"&amp;MATCH(INT(BA908/8)+1,INDIRECT("'"&amp;B908&amp;"'!B4:B15"),0)+3)=1,10,IF(INDIRECT("'"&amp;B908&amp;"'!V"&amp;MATCH(INT(BA908/8)+1,INDIRECT("'"&amp;B908&amp;"'!B4:B15"),0)+3)=1,6,IF(INDIRECT("'"&amp;B908&amp;"'!V"&amp;MATCH(INT(BA908/8)+1,INDIRECT("'"&amp;B908&amp;"'!B4:B15"),0)+3)=1,4,0)))),"")</f>
        <v/>
      </c>
      <c r="H908" t="str" cm="1">
        <f t="array" aca="1" ref="H908" ca="1">IFERROR(IFERROR(INDIRECT("'"&amp;B908&amp;"'!AE"&amp;MATCH(INT(BA908/8)+1,INDIRECT("'"&amp;B908&amp;"'!B4:B15"),0)+3),0)-G908,"")</f>
        <v/>
      </c>
      <c r="I908" t="e">
        <f ca="1">H906+H907+H908</f>
        <v>#VALUE!</v>
      </c>
      <c r="J908" t="str">
        <f ca="1">IFERROR(ABS(SUM(I908,-F907,-E907))+ABS(SUM(IF(D908="Traversal",15,IF(D908="High",10,IF(D908="Mid",6,IF(D908="Low",4,0))))-G908)),"")</f>
        <v/>
      </c>
      <c r="K908" t="str" cm="1">
        <f t="array" aca="1" ref="K908" ca="1">IFERROR(INDIRECT("'"&amp;B908&amp;"'!AG"&amp;MATCH(INT(BA908/8)+1,INDIRECT("'"&amp;B908&amp;"'!B4:B15"),0)+3),"")</f>
        <v/>
      </c>
      <c r="M908" t="str">
        <f t="shared" ca="1" si="241"/>
        <v/>
      </c>
      <c r="N908" t="str">
        <f t="shared" si="241"/>
        <v/>
      </c>
      <c r="O908" t="str">
        <f t="shared" si="241"/>
        <v/>
      </c>
      <c r="P908" t="str">
        <f t="shared" si="241"/>
        <v/>
      </c>
      <c r="Q908" t="str">
        <f t="shared" si="241"/>
        <v/>
      </c>
      <c r="R908" t="str">
        <f t="shared" si="241"/>
        <v/>
      </c>
      <c r="S908" t="str">
        <f t="shared" si="241"/>
        <v/>
      </c>
      <c r="T908" t="str">
        <f t="shared" si="241"/>
        <v/>
      </c>
      <c r="U908" t="str">
        <f t="shared" si="241"/>
        <v/>
      </c>
      <c r="V908" t="str">
        <f t="shared" si="241"/>
        <v/>
      </c>
      <c r="W908" t="str">
        <f t="shared" si="241"/>
        <v/>
      </c>
      <c r="X908" t="str">
        <f t="shared" si="241"/>
        <v/>
      </c>
      <c r="Y908" t="str">
        <f t="shared" si="241"/>
        <v/>
      </c>
      <c r="Z908" t="str">
        <f t="shared" si="241"/>
        <v/>
      </c>
      <c r="AA908" t="str">
        <f t="shared" si="241"/>
        <v/>
      </c>
      <c r="AB908" t="str">
        <f t="shared" si="241"/>
        <v/>
      </c>
      <c r="AC908" t="str">
        <f t="shared" si="240"/>
        <v/>
      </c>
      <c r="AD908" t="str">
        <f t="shared" si="240"/>
        <v/>
      </c>
      <c r="AE908" t="str">
        <f t="shared" si="240"/>
        <v/>
      </c>
      <c r="AF908" t="str">
        <f t="shared" si="240"/>
        <v/>
      </c>
      <c r="AG908" t="str">
        <f t="shared" si="240"/>
        <v/>
      </c>
      <c r="AH908" t="str">
        <f t="shared" si="240"/>
        <v/>
      </c>
      <c r="AI908" t="str">
        <f t="shared" si="240"/>
        <v/>
      </c>
      <c r="AJ908" t="str">
        <f t="shared" si="240"/>
        <v/>
      </c>
      <c r="AK908" t="str">
        <f t="shared" si="240"/>
        <v/>
      </c>
      <c r="AL908" t="str">
        <f t="shared" si="240"/>
        <v/>
      </c>
      <c r="AM908" t="str">
        <f t="shared" si="240"/>
        <v/>
      </c>
      <c r="AN908" t="str">
        <f t="shared" si="240"/>
        <v/>
      </c>
      <c r="AO908" t="str">
        <f t="shared" si="240"/>
        <v/>
      </c>
      <c r="AP908" t="str">
        <f t="shared" si="240"/>
        <v/>
      </c>
      <c r="AQ908" t="str">
        <f t="shared" si="240"/>
        <v/>
      </c>
      <c r="AR908" t="str">
        <f t="shared" si="242"/>
        <v/>
      </c>
      <c r="AS908" t="str">
        <f t="shared" si="242"/>
        <v/>
      </c>
      <c r="AT908" t="str">
        <f t="shared" si="242"/>
        <v/>
      </c>
      <c r="AU908" t="str">
        <f t="shared" si="242"/>
        <v/>
      </c>
      <c r="AV908" t="str">
        <f t="shared" si="242"/>
        <v/>
      </c>
      <c r="AW908" t="str">
        <f t="shared" si="242"/>
        <v/>
      </c>
      <c r="AX908" t="str">
        <f t="shared" si="242"/>
        <v/>
      </c>
      <c r="AY908" t="str">
        <f t="shared" si="242"/>
        <v/>
      </c>
      <c r="BA908">
        <v>908</v>
      </c>
      <c r="BB908">
        <f t="shared" si="236"/>
        <v>114</v>
      </c>
    </row>
    <row r="909" spans="1:54">
      <c r="A909" s="77"/>
      <c r="E909" s="78"/>
      <c r="F909" s="78"/>
      <c r="G909" t="str" cm="1">
        <f t="array" aca="1" ref="G909" ca="1">IFERROR(IF(INDIRECT("'"&amp;B909&amp;"'!Z"&amp;MATCH(INT(BA909/8)+1,INDIRECT("'"&amp;B909&amp;"'!B4:B15"),0)+3)=1,15,IF(INDIRECT("'"&amp;B909&amp;"'!X"&amp;MATCH(INT(BA909/8)+1,INDIRECT("'"&amp;B909&amp;"'!B4:B15"),0)+3)=1,10,IF(INDIRECT("'"&amp;B909&amp;"'!V"&amp;MATCH(INT(BA909/8)+1,INDIRECT("'"&amp;B909&amp;"'!B4:B15"),0)+3)=1,6,IF(INDIRECT("'"&amp;B909&amp;"'!V"&amp;MATCH(INT(BA909/8)+1,INDIRECT("'"&amp;B909&amp;"'!B4:B15"),0)+3)=1,4,0)))),"")</f>
        <v/>
      </c>
      <c r="H909" t="str" cm="1">
        <f t="array" aca="1" ref="H909" ca="1">IFERROR(IFERROR(INDIRECT("'"&amp;B909&amp;"'!AE"&amp;MATCH(INT(BA909/8)+1,INDIRECT("'"&amp;B909&amp;"'!B4:B15"),0)+3),0)-G909,"")</f>
        <v/>
      </c>
      <c r="I909" t="e">
        <f ca="1">H909+H910+H911</f>
        <v>#VALUE!</v>
      </c>
      <c r="J909" t="str">
        <f ca="1">IFERROR(ABS(SUM(I909,-F910,-E910))+ABS(SUM(IF(D909="Traversal",15,IF(D909="High",10,IF(D909="Mid",6,IF(D909="Low",4,0))))-G909)),"")</f>
        <v/>
      </c>
      <c r="K909" t="str" cm="1">
        <f t="array" aca="1" ref="K909" ca="1">IFERROR(INDIRECT("'"&amp;B909&amp;"'!AG"&amp;MATCH(INT(BA909/8)+1,INDIRECT("'"&amp;B909&amp;"'!B4:B15"),0)+3),"")</f>
        <v/>
      </c>
      <c r="M909" t="str">
        <f t="shared" ca="1" si="241"/>
        <v/>
      </c>
      <c r="N909" t="str">
        <f t="shared" si="241"/>
        <v/>
      </c>
      <c r="O909" t="str">
        <f t="shared" si="241"/>
        <v/>
      </c>
      <c r="P909" t="str">
        <f t="shared" si="241"/>
        <v/>
      </c>
      <c r="Q909" t="str">
        <f t="shared" si="241"/>
        <v/>
      </c>
      <c r="R909" t="str">
        <f t="shared" si="241"/>
        <v/>
      </c>
      <c r="S909" t="str">
        <f t="shared" si="241"/>
        <v/>
      </c>
      <c r="T909" t="str">
        <f t="shared" si="241"/>
        <v/>
      </c>
      <c r="U909" t="str">
        <f t="shared" si="241"/>
        <v/>
      </c>
      <c r="V909" t="str">
        <f t="shared" si="241"/>
        <v/>
      </c>
      <c r="W909" t="str">
        <f t="shared" si="241"/>
        <v/>
      </c>
      <c r="X909" t="str">
        <f t="shared" si="241"/>
        <v/>
      </c>
      <c r="Y909" t="str">
        <f t="shared" si="241"/>
        <v/>
      </c>
      <c r="Z909" t="str">
        <f t="shared" si="241"/>
        <v/>
      </c>
      <c r="AA909" t="str">
        <f t="shared" si="241"/>
        <v/>
      </c>
      <c r="AB909" t="str">
        <f t="shared" si="241"/>
        <v/>
      </c>
      <c r="AC909" t="str">
        <f t="shared" si="240"/>
        <v/>
      </c>
      <c r="AD909" t="str">
        <f t="shared" si="240"/>
        <v/>
      </c>
      <c r="AE909" t="str">
        <f t="shared" si="240"/>
        <v/>
      </c>
      <c r="AF909" t="str">
        <f t="shared" si="240"/>
        <v/>
      </c>
      <c r="AG909" t="str">
        <f t="shared" si="240"/>
        <v/>
      </c>
      <c r="AH909" t="str">
        <f t="shared" si="240"/>
        <v/>
      </c>
      <c r="AI909" t="str">
        <f t="shared" si="240"/>
        <v/>
      </c>
      <c r="AJ909" t="str">
        <f t="shared" si="240"/>
        <v/>
      </c>
      <c r="AK909" t="str">
        <f t="shared" si="240"/>
        <v/>
      </c>
      <c r="AL909" t="str">
        <f t="shared" si="240"/>
        <v/>
      </c>
      <c r="AM909" t="str">
        <f t="shared" si="240"/>
        <v/>
      </c>
      <c r="AN909" t="str">
        <f t="shared" si="240"/>
        <v/>
      </c>
      <c r="AO909" t="str">
        <f t="shared" si="240"/>
        <v/>
      </c>
      <c r="AP909" t="str">
        <f t="shared" si="240"/>
        <v/>
      </c>
      <c r="AQ909" t="str">
        <f t="shared" si="240"/>
        <v/>
      </c>
      <c r="AR909" t="str">
        <f t="shared" si="242"/>
        <v/>
      </c>
      <c r="AS909" t="str">
        <f t="shared" si="242"/>
        <v/>
      </c>
      <c r="AT909" t="str">
        <f t="shared" si="242"/>
        <v/>
      </c>
      <c r="AU909" t="str">
        <f t="shared" si="242"/>
        <v/>
      </c>
      <c r="AV909" t="str">
        <f t="shared" si="242"/>
        <v/>
      </c>
      <c r="AW909" t="str">
        <f t="shared" si="242"/>
        <v/>
      </c>
      <c r="AX909" t="str">
        <f t="shared" si="242"/>
        <v/>
      </c>
      <c r="AY909" t="str">
        <f t="shared" si="242"/>
        <v/>
      </c>
      <c r="BA909">
        <v>909</v>
      </c>
      <c r="BB909">
        <f t="shared" si="236"/>
        <v>114</v>
      </c>
    </row>
    <row r="910" spans="1:54">
      <c r="A910" s="77"/>
      <c r="E910" s="78"/>
      <c r="F910" s="78"/>
      <c r="G910" t="str" cm="1">
        <f t="array" aca="1" ref="G910" ca="1">IFERROR(IF(INDIRECT("'"&amp;B910&amp;"'!Z"&amp;MATCH(INT(BA910/8)+1,INDIRECT("'"&amp;B910&amp;"'!B4:B15"),0)+3)=1,15,IF(INDIRECT("'"&amp;B910&amp;"'!X"&amp;MATCH(INT(BA910/8)+1,INDIRECT("'"&amp;B910&amp;"'!B4:B15"),0)+3)=1,10,IF(INDIRECT("'"&amp;B910&amp;"'!V"&amp;MATCH(INT(BA910/8)+1,INDIRECT("'"&amp;B910&amp;"'!B4:B15"),0)+3)=1,6,IF(INDIRECT("'"&amp;B910&amp;"'!V"&amp;MATCH(INT(BA910/8)+1,INDIRECT("'"&amp;B910&amp;"'!B4:B15"),0)+3)=1,4,0)))),"")</f>
        <v/>
      </c>
      <c r="H910" t="str" cm="1">
        <f t="array" aca="1" ref="H910" ca="1">IFERROR(IFERROR(INDIRECT("'"&amp;B910&amp;"'!AE"&amp;MATCH(INT(BA910/8)+1,INDIRECT("'"&amp;B910&amp;"'!B4:B15"),0)+3),0)-G910,"")</f>
        <v/>
      </c>
      <c r="I910" t="e">
        <f ca="1">H909+H910+H911</f>
        <v>#VALUE!</v>
      </c>
      <c r="J910" t="str">
        <f ca="1">IFERROR(ABS(SUM(I910,-F910,-E910))+ABS(SUM(IF(D910="Traversal",15,IF(D910="High",10,IF(D910="Mid",6,IF(D910="Low",4,0))))-G910)),"")</f>
        <v/>
      </c>
      <c r="K910" t="str" cm="1">
        <f t="array" aca="1" ref="K910" ca="1">IFERROR(INDIRECT("'"&amp;B910&amp;"'!AG"&amp;MATCH(INT(BA910/8)+1,INDIRECT("'"&amp;B910&amp;"'!B4:B15"),0)+3),"")</f>
        <v/>
      </c>
      <c r="M910" t="str">
        <f t="shared" ca="1" si="241"/>
        <v/>
      </c>
      <c r="N910" t="str">
        <f t="shared" si="241"/>
        <v/>
      </c>
      <c r="O910" t="str">
        <f t="shared" si="241"/>
        <v/>
      </c>
      <c r="P910" t="str">
        <f t="shared" si="241"/>
        <v/>
      </c>
      <c r="Q910" t="str">
        <f t="shared" si="241"/>
        <v/>
      </c>
      <c r="R910" t="str">
        <f t="shared" si="241"/>
        <v/>
      </c>
      <c r="S910" t="str">
        <f t="shared" si="241"/>
        <v/>
      </c>
      <c r="T910" t="str">
        <f t="shared" si="241"/>
        <v/>
      </c>
      <c r="U910" t="str">
        <f t="shared" si="241"/>
        <v/>
      </c>
      <c r="V910" t="str">
        <f t="shared" si="241"/>
        <v/>
      </c>
      <c r="W910" t="str">
        <f t="shared" si="241"/>
        <v/>
      </c>
      <c r="X910" t="str">
        <f t="shared" si="241"/>
        <v/>
      </c>
      <c r="Y910" t="str">
        <f t="shared" si="241"/>
        <v/>
      </c>
      <c r="Z910" t="str">
        <f t="shared" si="241"/>
        <v/>
      </c>
      <c r="AA910" t="str">
        <f t="shared" si="241"/>
        <v/>
      </c>
      <c r="AB910" t="str">
        <f t="shared" si="241"/>
        <v/>
      </c>
      <c r="AC910" t="str">
        <f t="shared" si="240"/>
        <v/>
      </c>
      <c r="AD910" t="str">
        <f t="shared" si="240"/>
        <v/>
      </c>
      <c r="AE910" t="str">
        <f t="shared" si="240"/>
        <v/>
      </c>
      <c r="AF910" t="str">
        <f t="shared" si="240"/>
        <v/>
      </c>
      <c r="AG910" t="str">
        <f t="shared" si="240"/>
        <v/>
      </c>
      <c r="AH910" t="str">
        <f t="shared" si="240"/>
        <v/>
      </c>
      <c r="AI910" t="str">
        <f t="shared" si="240"/>
        <v/>
      </c>
      <c r="AJ910" t="str">
        <f t="shared" si="240"/>
        <v/>
      </c>
      <c r="AK910" t="str">
        <f t="shared" si="240"/>
        <v/>
      </c>
      <c r="AL910" t="str">
        <f t="shared" si="240"/>
        <v/>
      </c>
      <c r="AM910" t="str">
        <f t="shared" si="240"/>
        <v/>
      </c>
      <c r="AN910" t="str">
        <f t="shared" si="240"/>
        <v/>
      </c>
      <c r="AO910" t="str">
        <f t="shared" si="240"/>
        <v/>
      </c>
      <c r="AP910" t="str">
        <f t="shared" si="240"/>
        <v/>
      </c>
      <c r="AQ910" t="str">
        <f t="shared" si="240"/>
        <v/>
      </c>
      <c r="AR910" t="str">
        <f t="shared" si="242"/>
        <v/>
      </c>
      <c r="AS910" t="str">
        <f t="shared" si="242"/>
        <v/>
      </c>
      <c r="AT910" t="str">
        <f t="shared" si="242"/>
        <v/>
      </c>
      <c r="AU910" t="str">
        <f t="shared" si="242"/>
        <v/>
      </c>
      <c r="AV910" t="str">
        <f t="shared" si="242"/>
        <v/>
      </c>
      <c r="AW910" t="str">
        <f t="shared" si="242"/>
        <v/>
      </c>
      <c r="AX910" t="str">
        <f t="shared" si="242"/>
        <v/>
      </c>
      <c r="AY910" t="str">
        <f t="shared" si="242"/>
        <v/>
      </c>
      <c r="BA910">
        <v>910</v>
      </c>
      <c r="BB910">
        <f t="shared" si="236"/>
        <v>114</v>
      </c>
    </row>
    <row r="911" spans="1:54">
      <c r="A911" s="77"/>
      <c r="E911" s="78"/>
      <c r="F911" s="78"/>
      <c r="G911" t="str" cm="1">
        <f t="array" aca="1" ref="G911" ca="1">IFERROR(IF(INDIRECT("'"&amp;B911&amp;"'!Z"&amp;MATCH(INT(BA911/8)+1,INDIRECT("'"&amp;B911&amp;"'!B4:B15"),0)+3)=1,15,IF(INDIRECT("'"&amp;B911&amp;"'!X"&amp;MATCH(INT(BA911/8)+1,INDIRECT("'"&amp;B911&amp;"'!B4:B15"),0)+3)=1,10,IF(INDIRECT("'"&amp;B911&amp;"'!V"&amp;MATCH(INT(BA911/8)+1,INDIRECT("'"&amp;B911&amp;"'!B4:B15"),0)+3)=1,6,IF(INDIRECT("'"&amp;B911&amp;"'!V"&amp;MATCH(INT(BA911/8)+1,INDIRECT("'"&amp;B911&amp;"'!B4:B15"),0)+3)=1,4,0)))),"")</f>
        <v/>
      </c>
      <c r="H911" t="str" cm="1">
        <f t="array" aca="1" ref="H911" ca="1">IFERROR(IFERROR(INDIRECT("'"&amp;B911&amp;"'!AE"&amp;MATCH(INT(BA911/8)+1,INDIRECT("'"&amp;B911&amp;"'!B4:B15"),0)+3),0)-G911,"")</f>
        <v/>
      </c>
      <c r="I911" t="e">
        <f ca="1">H909+H910+H911</f>
        <v>#VALUE!</v>
      </c>
      <c r="J911" t="str">
        <f ca="1">IFERROR(ABS(SUM(I911,-F910,-E910))+ABS(SUM(IF(D911="Traversal",15,IF(D911="High",10,IF(D911="Mid",6,IF(D911="Low",4,0))))-G911)),"")</f>
        <v/>
      </c>
      <c r="K911" t="str" cm="1">
        <f t="array" aca="1" ref="K911" ca="1">IFERROR(INDIRECT("'"&amp;B911&amp;"'!AG"&amp;MATCH(INT(BA911/8)+1,INDIRECT("'"&amp;B911&amp;"'!B4:B15"),0)+3),"")</f>
        <v/>
      </c>
      <c r="M911" t="str">
        <f t="shared" ca="1" si="241"/>
        <v/>
      </c>
      <c r="N911" t="str">
        <f t="shared" si="241"/>
        <v/>
      </c>
      <c r="O911" t="str">
        <f t="shared" si="241"/>
        <v/>
      </c>
      <c r="P911" t="str">
        <f t="shared" si="241"/>
        <v/>
      </c>
      <c r="Q911" t="str">
        <f t="shared" si="241"/>
        <v/>
      </c>
      <c r="R911" t="str">
        <f t="shared" si="241"/>
        <v/>
      </c>
      <c r="S911" t="str">
        <f t="shared" si="241"/>
        <v/>
      </c>
      <c r="T911" t="str">
        <f t="shared" si="241"/>
        <v/>
      </c>
      <c r="U911" t="str">
        <f t="shared" si="241"/>
        <v/>
      </c>
      <c r="V911" t="str">
        <f t="shared" si="241"/>
        <v/>
      </c>
      <c r="W911" t="str">
        <f t="shared" si="241"/>
        <v/>
      </c>
      <c r="X911" t="str">
        <f t="shared" si="241"/>
        <v/>
      </c>
      <c r="Y911" t="str">
        <f t="shared" si="241"/>
        <v/>
      </c>
      <c r="Z911" t="str">
        <f t="shared" si="241"/>
        <v/>
      </c>
      <c r="AA911" t="str">
        <f t="shared" si="241"/>
        <v/>
      </c>
      <c r="AB911" t="str">
        <f t="shared" si="241"/>
        <v/>
      </c>
      <c r="AC911" t="str">
        <f t="shared" si="240"/>
        <v/>
      </c>
      <c r="AD911" t="str">
        <f t="shared" si="240"/>
        <v/>
      </c>
      <c r="AE911" t="str">
        <f t="shared" si="240"/>
        <v/>
      </c>
      <c r="AF911" t="str">
        <f t="shared" si="240"/>
        <v/>
      </c>
      <c r="AG911" t="str">
        <f t="shared" si="240"/>
        <v/>
      </c>
      <c r="AH911" t="str">
        <f t="shared" si="240"/>
        <v/>
      </c>
      <c r="AI911" t="str">
        <f t="shared" si="240"/>
        <v/>
      </c>
      <c r="AJ911" t="str">
        <f t="shared" si="240"/>
        <v/>
      </c>
      <c r="AK911" t="str">
        <f t="shared" si="240"/>
        <v/>
      </c>
      <c r="AL911" t="str">
        <f t="shared" si="240"/>
        <v/>
      </c>
      <c r="AM911" t="str">
        <f t="shared" si="240"/>
        <v/>
      </c>
      <c r="AN911" t="str">
        <f t="shared" si="240"/>
        <v/>
      </c>
      <c r="AO911" t="str">
        <f t="shared" si="240"/>
        <v/>
      </c>
      <c r="AP911" t="str">
        <f t="shared" si="240"/>
        <v/>
      </c>
      <c r="AQ911" t="str">
        <f t="shared" si="240"/>
        <v/>
      </c>
      <c r="AR911" t="str">
        <f t="shared" si="242"/>
        <v/>
      </c>
      <c r="AS911" t="str">
        <f t="shared" si="242"/>
        <v/>
      </c>
      <c r="AT911" t="str">
        <f t="shared" si="242"/>
        <v/>
      </c>
      <c r="AU911" t="str">
        <f t="shared" si="242"/>
        <v/>
      </c>
      <c r="AV911" t="str">
        <f t="shared" si="242"/>
        <v/>
      </c>
      <c r="AW911" t="str">
        <f t="shared" si="242"/>
        <v/>
      </c>
      <c r="AX911" t="str">
        <f t="shared" si="242"/>
        <v/>
      </c>
      <c r="AY911" t="str">
        <f t="shared" si="242"/>
        <v/>
      </c>
      <c r="BA911">
        <v>911</v>
      </c>
      <c r="BB911">
        <f t="shared" si="236"/>
        <v>114</v>
      </c>
    </row>
    <row r="912" spans="1:54">
      <c r="A912" s="77"/>
      <c r="E912" s="78"/>
      <c r="F912" s="78"/>
      <c r="G912" t="str" cm="1">
        <f t="array" aca="1" ref="G912" ca="1">IFERROR(IF(INDIRECT("'"&amp;B912&amp;"'!Z"&amp;MATCH(INT(BA912/8)+1,INDIRECT("'"&amp;B912&amp;"'!B4:B15"),0)+3)=1,15,IF(INDIRECT("'"&amp;B912&amp;"'!X"&amp;MATCH(INT(BA912/8)+1,INDIRECT("'"&amp;B912&amp;"'!B4:B15"),0)+3)=1,10,IF(INDIRECT("'"&amp;B912&amp;"'!V"&amp;MATCH(INT(BA912/8)+1,INDIRECT("'"&amp;B912&amp;"'!B4:B15"),0)+3)=1,6,IF(INDIRECT("'"&amp;B912&amp;"'!V"&amp;MATCH(INT(BA912/8)+1,INDIRECT("'"&amp;B912&amp;"'!B4:B15"),0)+3)=1,4,0)))),"")</f>
        <v/>
      </c>
      <c r="H912" t="str" cm="1">
        <f t="array" aca="1" ref="H912" ca="1">IFERROR(IFERROR(INDIRECT("'"&amp;B912&amp;"'!AE"&amp;MATCH(INT(BA912/8)+1,INDIRECT("'"&amp;B912&amp;"'!B4:B15"),0)+3),0)-G912,"")</f>
        <v/>
      </c>
      <c r="K912" t="str" cm="1">
        <f t="array" aca="1" ref="K912" ca="1">IFERROR(INDIRECT("'"&amp;B912&amp;"'!AG"&amp;MATCH(INT(BA912/8)+1,INDIRECT("'"&amp;B912&amp;"'!B4:B15"),0)+3),"")</f>
        <v/>
      </c>
      <c r="M912" t="str">
        <f t="shared" ca="1" si="241"/>
        <v/>
      </c>
      <c r="N912" t="str">
        <f t="shared" si="241"/>
        <v/>
      </c>
      <c r="O912" t="str">
        <f t="shared" si="241"/>
        <v/>
      </c>
      <c r="P912" t="str">
        <f t="shared" si="241"/>
        <v/>
      </c>
      <c r="Q912" t="str">
        <f t="shared" si="241"/>
        <v/>
      </c>
      <c r="R912" t="str">
        <f t="shared" si="241"/>
        <v/>
      </c>
      <c r="S912" t="str">
        <f t="shared" si="241"/>
        <v/>
      </c>
      <c r="T912" t="str">
        <f t="shared" si="241"/>
        <v/>
      </c>
      <c r="U912" t="str">
        <f t="shared" si="241"/>
        <v/>
      </c>
      <c r="V912" t="str">
        <f t="shared" si="241"/>
        <v/>
      </c>
      <c r="W912" t="str">
        <f t="shared" si="241"/>
        <v/>
      </c>
      <c r="X912" t="str">
        <f t="shared" si="241"/>
        <v/>
      </c>
      <c r="Y912" t="str">
        <f t="shared" si="241"/>
        <v/>
      </c>
      <c r="Z912" t="str">
        <f t="shared" si="241"/>
        <v/>
      </c>
      <c r="AA912" t="str">
        <f t="shared" si="241"/>
        <v/>
      </c>
      <c r="AB912" t="str">
        <f t="shared" si="241"/>
        <v/>
      </c>
      <c r="AC912" t="str">
        <f t="shared" si="240"/>
        <v/>
      </c>
      <c r="AD912" t="str">
        <f t="shared" si="240"/>
        <v/>
      </c>
      <c r="AE912" t="str">
        <f t="shared" si="240"/>
        <v/>
      </c>
      <c r="AF912" t="str">
        <f t="shared" si="240"/>
        <v/>
      </c>
      <c r="AG912" t="str">
        <f t="shared" si="240"/>
        <v/>
      </c>
      <c r="AH912" t="str">
        <f t="shared" si="240"/>
        <v/>
      </c>
      <c r="AI912" t="str">
        <f t="shared" si="240"/>
        <v/>
      </c>
      <c r="AJ912" t="str">
        <f t="shared" si="240"/>
        <v/>
      </c>
      <c r="AK912" t="str">
        <f t="shared" si="240"/>
        <v/>
      </c>
      <c r="AL912" t="str">
        <f t="shared" si="240"/>
        <v/>
      </c>
      <c r="AM912" t="str">
        <f t="shared" si="240"/>
        <v/>
      </c>
      <c r="AN912" t="str">
        <f t="shared" si="240"/>
        <v/>
      </c>
      <c r="AO912" t="str">
        <f t="shared" si="240"/>
        <v/>
      </c>
      <c r="AP912" t="str">
        <f t="shared" si="240"/>
        <v/>
      </c>
      <c r="AQ912" t="str">
        <f t="shared" si="240"/>
        <v/>
      </c>
      <c r="AR912" t="str">
        <f t="shared" si="242"/>
        <v/>
      </c>
      <c r="AS912" t="str">
        <f t="shared" si="242"/>
        <v/>
      </c>
      <c r="AT912" t="str">
        <f t="shared" si="242"/>
        <v/>
      </c>
      <c r="AU912" t="str">
        <f t="shared" si="242"/>
        <v/>
      </c>
      <c r="AV912" t="str">
        <f t="shared" si="242"/>
        <v/>
      </c>
      <c r="AW912" t="str">
        <f t="shared" si="242"/>
        <v/>
      </c>
      <c r="AX912" t="str">
        <f t="shared" si="242"/>
        <v/>
      </c>
      <c r="AY912" t="str">
        <f t="shared" si="242"/>
        <v/>
      </c>
      <c r="BA912">
        <v>912</v>
      </c>
      <c r="BB912">
        <f t="shared" si="236"/>
        <v>115</v>
      </c>
    </row>
    <row r="913" spans="1:54">
      <c r="A913" s="77"/>
      <c r="E913" s="78"/>
      <c r="F913" s="78"/>
      <c r="G913" t="str" cm="1">
        <f t="array" aca="1" ref="G913" ca="1">IFERROR(IF(INDIRECT("'"&amp;B913&amp;"'!Z"&amp;MATCH(INT(BA913/8)+1,INDIRECT("'"&amp;B913&amp;"'!B4:B15"),0)+3)=1,15,IF(INDIRECT("'"&amp;B913&amp;"'!X"&amp;MATCH(INT(BA913/8)+1,INDIRECT("'"&amp;B913&amp;"'!B4:B15"),0)+3)=1,10,IF(INDIRECT("'"&amp;B913&amp;"'!V"&amp;MATCH(INT(BA913/8)+1,INDIRECT("'"&amp;B913&amp;"'!B4:B15"),0)+3)=1,6,IF(INDIRECT("'"&amp;B913&amp;"'!V"&amp;MATCH(INT(BA913/8)+1,INDIRECT("'"&amp;B913&amp;"'!B4:B15"),0)+3)=1,4,0)))),"")</f>
        <v/>
      </c>
      <c r="H913" t="str" cm="1">
        <f t="array" aca="1" ref="H913" ca="1">IFERROR(IFERROR(INDIRECT("'"&amp;B913&amp;"'!AE"&amp;MATCH(INT(BA913/8)+1,INDIRECT("'"&amp;B913&amp;"'!B4:B15"),0)+3),0)-G913,"")</f>
        <v/>
      </c>
      <c r="K913" t="str" cm="1">
        <f t="array" aca="1" ref="K913" ca="1">IFERROR(INDIRECT("'"&amp;B913&amp;"'!AG"&amp;MATCH(INT(BA913/8)+1,INDIRECT("'"&amp;B913&amp;"'!B4:B15"),0)+3),"")</f>
        <v/>
      </c>
      <c r="M913" t="str">
        <f t="shared" ca="1" si="241"/>
        <v/>
      </c>
      <c r="N913" t="str">
        <f t="shared" si="241"/>
        <v/>
      </c>
      <c r="O913" t="str">
        <f t="shared" si="241"/>
        <v/>
      </c>
      <c r="P913" t="str">
        <f t="shared" si="241"/>
        <v/>
      </c>
      <c r="Q913" t="str">
        <f t="shared" si="241"/>
        <v/>
      </c>
      <c r="R913" t="str">
        <f t="shared" si="241"/>
        <v/>
      </c>
      <c r="S913" t="str">
        <f t="shared" si="241"/>
        <v/>
      </c>
      <c r="T913" t="str">
        <f t="shared" si="241"/>
        <v/>
      </c>
      <c r="U913" t="str">
        <f t="shared" si="241"/>
        <v/>
      </c>
      <c r="V913" t="str">
        <f t="shared" si="241"/>
        <v/>
      </c>
      <c r="W913" t="str">
        <f t="shared" si="241"/>
        <v/>
      </c>
      <c r="X913" t="str">
        <f t="shared" si="241"/>
        <v/>
      </c>
      <c r="Y913" t="str">
        <f t="shared" si="241"/>
        <v/>
      </c>
      <c r="Z913" t="str">
        <f t="shared" si="241"/>
        <v/>
      </c>
      <c r="AA913" t="str">
        <f t="shared" si="241"/>
        <v/>
      </c>
      <c r="AB913" t="str">
        <f t="shared" si="241"/>
        <v/>
      </c>
      <c r="AC913" t="str">
        <f t="shared" si="240"/>
        <v/>
      </c>
      <c r="AD913" t="str">
        <f t="shared" si="240"/>
        <v/>
      </c>
      <c r="AE913" t="str">
        <f t="shared" si="240"/>
        <v/>
      </c>
      <c r="AF913" t="str">
        <f t="shared" si="240"/>
        <v/>
      </c>
      <c r="AG913" t="str">
        <f t="shared" si="240"/>
        <v/>
      </c>
      <c r="AH913" t="str">
        <f t="shared" si="240"/>
        <v/>
      </c>
      <c r="AI913" t="str">
        <f t="shared" si="240"/>
        <v/>
      </c>
      <c r="AJ913" t="str">
        <f t="shared" si="240"/>
        <v/>
      </c>
      <c r="AK913" t="str">
        <f t="shared" si="240"/>
        <v/>
      </c>
      <c r="AL913" t="str">
        <f t="shared" si="240"/>
        <v/>
      </c>
      <c r="AM913" t="str">
        <f t="shared" si="240"/>
        <v/>
      </c>
      <c r="AN913" t="str">
        <f t="shared" si="240"/>
        <v/>
      </c>
      <c r="AO913" t="str">
        <f t="shared" si="240"/>
        <v/>
      </c>
      <c r="AP913" t="str">
        <f t="shared" si="240"/>
        <v/>
      </c>
      <c r="AQ913" t="str">
        <f t="shared" si="240"/>
        <v/>
      </c>
      <c r="AR913" t="str">
        <f t="shared" si="242"/>
        <v/>
      </c>
      <c r="AS913" t="str">
        <f t="shared" si="242"/>
        <v/>
      </c>
      <c r="AT913" t="str">
        <f t="shared" si="242"/>
        <v/>
      </c>
      <c r="AU913" t="str">
        <f t="shared" si="242"/>
        <v/>
      </c>
      <c r="AV913" t="str">
        <f t="shared" si="242"/>
        <v/>
      </c>
      <c r="AW913" t="str">
        <f t="shared" si="242"/>
        <v/>
      </c>
      <c r="AX913" t="str">
        <f t="shared" si="242"/>
        <v/>
      </c>
      <c r="AY913" t="str">
        <f t="shared" si="242"/>
        <v/>
      </c>
      <c r="BA913">
        <v>913</v>
      </c>
      <c r="BB913">
        <f t="shared" si="236"/>
        <v>115</v>
      </c>
    </row>
    <row r="914" spans="1:54">
      <c r="A914" s="77"/>
      <c r="E914" s="78"/>
      <c r="F914" s="78"/>
      <c r="G914" t="str" cm="1">
        <f t="array" aca="1" ref="G914" ca="1">IFERROR(IF(INDIRECT("'"&amp;B914&amp;"'!Z"&amp;MATCH(INT(BA914/8)+1,INDIRECT("'"&amp;B914&amp;"'!B4:B15"),0)+3)=1,15,IF(INDIRECT("'"&amp;B914&amp;"'!X"&amp;MATCH(INT(BA914/8)+1,INDIRECT("'"&amp;B914&amp;"'!B4:B15"),0)+3)=1,10,IF(INDIRECT("'"&amp;B914&amp;"'!V"&amp;MATCH(INT(BA914/8)+1,INDIRECT("'"&amp;B914&amp;"'!B4:B15"),0)+3)=1,6,IF(INDIRECT("'"&amp;B914&amp;"'!V"&amp;MATCH(INT(BA914/8)+1,INDIRECT("'"&amp;B914&amp;"'!B4:B15"),0)+3)=1,4,0)))),"")</f>
        <v/>
      </c>
      <c r="H914" t="str" cm="1">
        <f t="array" aca="1" ref="H914" ca="1">IFERROR(IFERROR(INDIRECT("'"&amp;B914&amp;"'!AE"&amp;MATCH(INT(BA914/8)+1,INDIRECT("'"&amp;B914&amp;"'!B4:B15"),0)+3),0)-G914,"")</f>
        <v/>
      </c>
      <c r="I914" t="e">
        <f ca="1">H914+H915+H916</f>
        <v>#VALUE!</v>
      </c>
      <c r="J914" t="str">
        <f ca="1">IFERROR(ABS(SUM(I914,-F915,-E915))+ABS(SUM(IF(D914="Traversal",15,IF(D914="High",10,IF(D914="Mid",6,IF(D914="Low",4,0))))-G914)),"")</f>
        <v/>
      </c>
      <c r="K914" t="str" cm="1">
        <f t="array" aca="1" ref="K914" ca="1">IFERROR(INDIRECT("'"&amp;B914&amp;"'!AG"&amp;MATCH(INT(BA914/8)+1,INDIRECT("'"&amp;B914&amp;"'!B4:B15"),0)+3),"")</f>
        <v/>
      </c>
      <c r="M914" t="str">
        <f t="shared" ca="1" si="241"/>
        <v/>
      </c>
      <c r="N914" t="str">
        <f t="shared" si="241"/>
        <v/>
      </c>
      <c r="O914" t="str">
        <f t="shared" si="241"/>
        <v/>
      </c>
      <c r="P914" t="str">
        <f t="shared" si="241"/>
        <v/>
      </c>
      <c r="Q914" t="str">
        <f t="shared" si="241"/>
        <v/>
      </c>
      <c r="R914" t="str">
        <f t="shared" si="241"/>
        <v/>
      </c>
      <c r="S914" t="str">
        <f t="shared" si="241"/>
        <v/>
      </c>
      <c r="T914" t="str">
        <f t="shared" si="241"/>
        <v/>
      </c>
      <c r="U914" t="str">
        <f t="shared" si="241"/>
        <v/>
      </c>
      <c r="V914" t="str">
        <f t="shared" si="241"/>
        <v/>
      </c>
      <c r="W914" t="str">
        <f t="shared" si="241"/>
        <v/>
      </c>
      <c r="X914" t="str">
        <f t="shared" si="241"/>
        <v/>
      </c>
      <c r="Y914" t="str">
        <f t="shared" si="241"/>
        <v/>
      </c>
      <c r="Z914" t="str">
        <f t="shared" si="241"/>
        <v/>
      </c>
      <c r="AA914" t="str">
        <f t="shared" si="241"/>
        <v/>
      </c>
      <c r="AB914" t="str">
        <f t="shared" si="241"/>
        <v/>
      </c>
      <c r="AC914" t="str">
        <f t="shared" si="240"/>
        <v/>
      </c>
      <c r="AD914" t="str">
        <f t="shared" si="240"/>
        <v/>
      </c>
      <c r="AE914" t="str">
        <f t="shared" si="240"/>
        <v/>
      </c>
      <c r="AF914" t="str">
        <f t="shared" si="240"/>
        <v/>
      </c>
      <c r="AG914" t="str">
        <f t="shared" si="240"/>
        <v/>
      </c>
      <c r="AH914" t="str">
        <f t="shared" si="240"/>
        <v/>
      </c>
      <c r="AI914" t="str">
        <f t="shared" si="240"/>
        <v/>
      </c>
      <c r="AJ914" t="str">
        <f t="shared" si="240"/>
        <v/>
      </c>
      <c r="AK914" t="str">
        <f t="shared" si="240"/>
        <v/>
      </c>
      <c r="AL914" t="str">
        <f t="shared" si="240"/>
        <v/>
      </c>
      <c r="AM914" t="str">
        <f t="shared" si="240"/>
        <v/>
      </c>
      <c r="AN914" t="str">
        <f t="shared" si="240"/>
        <v/>
      </c>
      <c r="AO914" t="str">
        <f t="shared" si="240"/>
        <v/>
      </c>
      <c r="AP914" t="str">
        <f t="shared" si="240"/>
        <v/>
      </c>
      <c r="AQ914" t="str">
        <f t="shared" si="240"/>
        <v/>
      </c>
      <c r="AR914" t="str">
        <f t="shared" si="242"/>
        <v/>
      </c>
      <c r="AS914" t="str">
        <f t="shared" si="242"/>
        <v/>
      </c>
      <c r="AT914" t="str">
        <f t="shared" si="242"/>
        <v/>
      </c>
      <c r="AU914" t="str">
        <f t="shared" si="242"/>
        <v/>
      </c>
      <c r="AV914" t="str">
        <f t="shared" si="242"/>
        <v/>
      </c>
      <c r="AW914" t="str">
        <f t="shared" si="242"/>
        <v/>
      </c>
      <c r="AX914" t="str">
        <f t="shared" si="242"/>
        <v/>
      </c>
      <c r="AY914" t="str">
        <f t="shared" si="242"/>
        <v/>
      </c>
      <c r="BA914">
        <v>914</v>
      </c>
      <c r="BB914">
        <f t="shared" si="236"/>
        <v>115</v>
      </c>
    </row>
    <row r="915" spans="1:54">
      <c r="A915" s="77"/>
      <c r="E915" s="78"/>
      <c r="F915" s="78"/>
      <c r="G915" t="str" cm="1">
        <f t="array" aca="1" ref="G915" ca="1">IFERROR(IF(INDIRECT("'"&amp;B915&amp;"'!Z"&amp;MATCH(INT(BA915/8)+1,INDIRECT("'"&amp;B915&amp;"'!B4:B15"),0)+3)=1,15,IF(INDIRECT("'"&amp;B915&amp;"'!X"&amp;MATCH(INT(BA915/8)+1,INDIRECT("'"&amp;B915&amp;"'!B4:B15"),0)+3)=1,10,IF(INDIRECT("'"&amp;B915&amp;"'!V"&amp;MATCH(INT(BA915/8)+1,INDIRECT("'"&amp;B915&amp;"'!B4:B15"),0)+3)=1,6,IF(INDIRECT("'"&amp;B915&amp;"'!V"&amp;MATCH(INT(BA915/8)+1,INDIRECT("'"&amp;B915&amp;"'!B4:B15"),0)+3)=1,4,0)))),"")</f>
        <v/>
      </c>
      <c r="H915" t="str" cm="1">
        <f t="array" aca="1" ref="H915" ca="1">IFERROR(IFERROR(INDIRECT("'"&amp;B915&amp;"'!AE"&amp;MATCH(INT(BA915/8)+1,INDIRECT("'"&amp;B915&amp;"'!B4:B15"),0)+3),0)-G915,"")</f>
        <v/>
      </c>
      <c r="I915" t="e">
        <f ca="1">H914+H915+H916</f>
        <v>#VALUE!</v>
      </c>
      <c r="J915" t="str">
        <f ca="1">IFERROR(ABS(SUM(I915,-F915,-E915))+ABS(SUM(IF(D915="Traversal",15,IF(D915="High",10,IF(D915="Mid",6,IF(D915="Low",4,0))))-G915)),"")</f>
        <v/>
      </c>
      <c r="K915" t="str" cm="1">
        <f t="array" aca="1" ref="K915" ca="1">IFERROR(INDIRECT("'"&amp;B915&amp;"'!AG"&amp;MATCH(INT(BA915/8)+1,INDIRECT("'"&amp;B915&amp;"'!B4:B15"),0)+3),"")</f>
        <v/>
      </c>
      <c r="M915" t="str">
        <f t="shared" ca="1" si="241"/>
        <v/>
      </c>
      <c r="N915" t="str">
        <f t="shared" si="241"/>
        <v/>
      </c>
      <c r="O915" t="str">
        <f t="shared" si="241"/>
        <v/>
      </c>
      <c r="P915" t="str">
        <f t="shared" si="241"/>
        <v/>
      </c>
      <c r="Q915" t="str">
        <f t="shared" si="241"/>
        <v/>
      </c>
      <c r="R915" t="str">
        <f t="shared" si="241"/>
        <v/>
      </c>
      <c r="S915" t="str">
        <f t="shared" si="241"/>
        <v/>
      </c>
      <c r="T915" t="str">
        <f t="shared" si="241"/>
        <v/>
      </c>
      <c r="U915" t="str">
        <f t="shared" si="241"/>
        <v/>
      </c>
      <c r="V915" t="str">
        <f t="shared" si="241"/>
        <v/>
      </c>
      <c r="W915" t="str">
        <f t="shared" si="241"/>
        <v/>
      </c>
      <c r="X915" t="str">
        <f t="shared" si="241"/>
        <v/>
      </c>
      <c r="Y915" t="str">
        <f t="shared" si="241"/>
        <v/>
      </c>
      <c r="Z915" t="str">
        <f t="shared" si="241"/>
        <v/>
      </c>
      <c r="AA915" t="str">
        <f t="shared" si="241"/>
        <v/>
      </c>
      <c r="AB915" t="str">
        <f t="shared" si="241"/>
        <v/>
      </c>
      <c r="AC915" t="str">
        <f t="shared" si="240"/>
        <v/>
      </c>
      <c r="AD915" t="str">
        <f t="shared" si="240"/>
        <v/>
      </c>
      <c r="AE915" t="str">
        <f t="shared" si="240"/>
        <v/>
      </c>
      <c r="AF915" t="str">
        <f t="shared" si="240"/>
        <v/>
      </c>
      <c r="AG915" t="str">
        <f t="shared" si="240"/>
        <v/>
      </c>
      <c r="AH915" t="str">
        <f t="shared" si="240"/>
        <v/>
      </c>
      <c r="AI915" t="str">
        <f t="shared" si="240"/>
        <v/>
      </c>
      <c r="AJ915" t="str">
        <f t="shared" si="240"/>
        <v/>
      </c>
      <c r="AK915" t="str">
        <f t="shared" si="240"/>
        <v/>
      </c>
      <c r="AL915" t="str">
        <f t="shared" si="240"/>
        <v/>
      </c>
      <c r="AM915" t="str">
        <f t="shared" si="240"/>
        <v/>
      </c>
      <c r="AN915" t="str">
        <f t="shared" si="240"/>
        <v/>
      </c>
      <c r="AO915" t="str">
        <f t="shared" si="240"/>
        <v/>
      </c>
      <c r="AP915" t="str">
        <f t="shared" si="240"/>
        <v/>
      </c>
      <c r="AQ915" t="str">
        <f t="shared" si="240"/>
        <v/>
      </c>
      <c r="AR915" t="str">
        <f t="shared" si="242"/>
        <v/>
      </c>
      <c r="AS915" t="str">
        <f t="shared" si="242"/>
        <v/>
      </c>
      <c r="AT915" t="str">
        <f t="shared" si="242"/>
        <v/>
      </c>
      <c r="AU915" t="str">
        <f t="shared" si="242"/>
        <v/>
      </c>
      <c r="AV915" t="str">
        <f t="shared" si="242"/>
        <v/>
      </c>
      <c r="AW915" t="str">
        <f t="shared" si="242"/>
        <v/>
      </c>
      <c r="AX915" t="str">
        <f t="shared" si="242"/>
        <v/>
      </c>
      <c r="AY915" t="str">
        <f t="shared" si="242"/>
        <v/>
      </c>
      <c r="BA915">
        <v>915</v>
      </c>
      <c r="BB915">
        <f t="shared" si="236"/>
        <v>115</v>
      </c>
    </row>
    <row r="916" spans="1:54">
      <c r="A916" s="77"/>
      <c r="E916" s="78"/>
      <c r="F916" s="78"/>
      <c r="G916" t="str" cm="1">
        <f t="array" aca="1" ref="G916" ca="1">IFERROR(IF(INDIRECT("'"&amp;B916&amp;"'!Z"&amp;MATCH(INT(BA916/8)+1,INDIRECT("'"&amp;B916&amp;"'!B4:B15"),0)+3)=1,15,IF(INDIRECT("'"&amp;B916&amp;"'!X"&amp;MATCH(INT(BA916/8)+1,INDIRECT("'"&amp;B916&amp;"'!B4:B15"),0)+3)=1,10,IF(INDIRECT("'"&amp;B916&amp;"'!V"&amp;MATCH(INT(BA916/8)+1,INDIRECT("'"&amp;B916&amp;"'!B4:B15"),0)+3)=1,6,IF(INDIRECT("'"&amp;B916&amp;"'!V"&amp;MATCH(INT(BA916/8)+1,INDIRECT("'"&amp;B916&amp;"'!B4:B15"),0)+3)=1,4,0)))),"")</f>
        <v/>
      </c>
      <c r="H916" t="str" cm="1">
        <f t="array" aca="1" ref="H916" ca="1">IFERROR(IFERROR(INDIRECT("'"&amp;B916&amp;"'!AE"&amp;MATCH(INT(BA916/8)+1,INDIRECT("'"&amp;B916&amp;"'!B4:B15"),0)+3),0)-G916,"")</f>
        <v/>
      </c>
      <c r="I916" t="e">
        <f ca="1">H914+H915+H916</f>
        <v>#VALUE!</v>
      </c>
      <c r="J916" t="str">
        <f ca="1">IFERROR(ABS(SUM(I916,-F915,-E915))+ABS(SUM(IF(D916="Traversal",15,IF(D916="High",10,IF(D916="Mid",6,IF(D916="Low",4,0))))-G916)),"")</f>
        <v/>
      </c>
      <c r="K916" t="str" cm="1">
        <f t="array" aca="1" ref="K916" ca="1">IFERROR(INDIRECT("'"&amp;B916&amp;"'!AG"&amp;MATCH(INT(BA916/8)+1,INDIRECT("'"&amp;B916&amp;"'!B4:B15"),0)+3),"")</f>
        <v/>
      </c>
      <c r="M916" t="str">
        <f t="shared" ca="1" si="241"/>
        <v/>
      </c>
      <c r="N916" t="str">
        <f t="shared" si="241"/>
        <v/>
      </c>
      <c r="O916" t="str">
        <f t="shared" si="241"/>
        <v/>
      </c>
      <c r="P916" t="str">
        <f t="shared" si="241"/>
        <v/>
      </c>
      <c r="Q916" t="str">
        <f t="shared" si="241"/>
        <v/>
      </c>
      <c r="R916" t="str">
        <f t="shared" si="241"/>
        <v/>
      </c>
      <c r="S916" t="str">
        <f t="shared" si="241"/>
        <v/>
      </c>
      <c r="T916" t="str">
        <f t="shared" si="241"/>
        <v/>
      </c>
      <c r="U916" t="str">
        <f t="shared" si="241"/>
        <v/>
      </c>
      <c r="V916" t="str">
        <f t="shared" si="241"/>
        <v/>
      </c>
      <c r="W916" t="str">
        <f t="shared" si="241"/>
        <v/>
      </c>
      <c r="X916" t="str">
        <f t="shared" si="241"/>
        <v/>
      </c>
      <c r="Y916" t="str">
        <f t="shared" si="241"/>
        <v/>
      </c>
      <c r="Z916" t="str">
        <f t="shared" si="241"/>
        <v/>
      </c>
      <c r="AA916" t="str">
        <f t="shared" si="241"/>
        <v/>
      </c>
      <c r="AB916" t="str">
        <f t="shared" si="241"/>
        <v/>
      </c>
      <c r="AC916" t="str">
        <f t="shared" si="240"/>
        <v/>
      </c>
      <c r="AD916" t="str">
        <f t="shared" si="240"/>
        <v/>
      </c>
      <c r="AE916" t="str">
        <f t="shared" si="240"/>
        <v/>
      </c>
      <c r="AF916" t="str">
        <f t="shared" si="240"/>
        <v/>
      </c>
      <c r="AG916" t="str">
        <f t="shared" si="240"/>
        <v/>
      </c>
      <c r="AH916" t="str">
        <f t="shared" si="240"/>
        <v/>
      </c>
      <c r="AI916" t="str">
        <f t="shared" si="240"/>
        <v/>
      </c>
      <c r="AJ916" t="str">
        <f t="shared" si="240"/>
        <v/>
      </c>
      <c r="AK916" t="str">
        <f t="shared" si="240"/>
        <v/>
      </c>
      <c r="AL916" t="str">
        <f t="shared" si="240"/>
        <v/>
      </c>
      <c r="AM916" t="str">
        <f t="shared" si="240"/>
        <v/>
      </c>
      <c r="AN916" t="str">
        <f t="shared" si="240"/>
        <v/>
      </c>
      <c r="AO916" t="str">
        <f t="shared" si="240"/>
        <v/>
      </c>
      <c r="AP916" t="str">
        <f t="shared" si="240"/>
        <v/>
      </c>
      <c r="AQ916" t="str">
        <f t="shared" si="240"/>
        <v/>
      </c>
      <c r="AR916" t="str">
        <f t="shared" si="242"/>
        <v/>
      </c>
      <c r="AS916" t="str">
        <f t="shared" si="242"/>
        <v/>
      </c>
      <c r="AT916" t="str">
        <f t="shared" si="242"/>
        <v/>
      </c>
      <c r="AU916" t="str">
        <f t="shared" si="242"/>
        <v/>
      </c>
      <c r="AV916" t="str">
        <f t="shared" si="242"/>
        <v/>
      </c>
      <c r="AW916" t="str">
        <f t="shared" si="242"/>
        <v/>
      </c>
      <c r="AX916" t="str">
        <f t="shared" si="242"/>
        <v/>
      </c>
      <c r="AY916" t="str">
        <f t="shared" si="242"/>
        <v/>
      </c>
      <c r="BA916">
        <v>916</v>
      </c>
      <c r="BB916">
        <f t="shared" si="236"/>
        <v>115</v>
      </c>
    </row>
    <row r="917" spans="1:54">
      <c r="A917" s="77"/>
      <c r="E917" s="78"/>
      <c r="F917" s="78"/>
      <c r="G917" t="str" cm="1">
        <f t="array" aca="1" ref="G917" ca="1">IFERROR(IF(INDIRECT("'"&amp;B917&amp;"'!Z"&amp;MATCH(INT(BA917/8)+1,INDIRECT("'"&amp;B917&amp;"'!B4:B15"),0)+3)=1,15,IF(INDIRECT("'"&amp;B917&amp;"'!X"&amp;MATCH(INT(BA917/8)+1,INDIRECT("'"&amp;B917&amp;"'!B4:B15"),0)+3)=1,10,IF(INDIRECT("'"&amp;B917&amp;"'!V"&amp;MATCH(INT(BA917/8)+1,INDIRECT("'"&amp;B917&amp;"'!B4:B15"),0)+3)=1,6,IF(INDIRECT("'"&amp;B917&amp;"'!V"&amp;MATCH(INT(BA917/8)+1,INDIRECT("'"&amp;B917&amp;"'!B4:B15"),0)+3)=1,4,0)))),"")</f>
        <v/>
      </c>
      <c r="H917" t="str" cm="1">
        <f t="array" aca="1" ref="H917" ca="1">IFERROR(IFERROR(INDIRECT("'"&amp;B917&amp;"'!AE"&amp;MATCH(INT(BA917/8)+1,INDIRECT("'"&amp;B917&amp;"'!B4:B15"),0)+3),0)-G917,"")</f>
        <v/>
      </c>
      <c r="I917" t="e">
        <f ca="1">H917+H918+H919</f>
        <v>#VALUE!</v>
      </c>
      <c r="J917" t="str">
        <f ca="1">IFERROR(ABS(SUM(I917,-F918,-E918))+ABS(SUM(IF(D917="Traversal",15,IF(D917="High",10,IF(D917="Mid",6,IF(D917="Low",4,0))))-G917)),"")</f>
        <v/>
      </c>
      <c r="K917" t="str" cm="1">
        <f t="array" aca="1" ref="K917" ca="1">IFERROR(INDIRECT("'"&amp;B917&amp;"'!AG"&amp;MATCH(INT(BA917/8)+1,INDIRECT("'"&amp;B917&amp;"'!B4:B15"),0)+3),"")</f>
        <v/>
      </c>
      <c r="M917" t="str">
        <f t="shared" ca="1" si="241"/>
        <v/>
      </c>
      <c r="N917" t="str">
        <f t="shared" si="241"/>
        <v/>
      </c>
      <c r="O917" t="str">
        <f t="shared" si="241"/>
        <v/>
      </c>
      <c r="P917" t="str">
        <f t="shared" si="241"/>
        <v/>
      </c>
      <c r="Q917" t="str">
        <f t="shared" si="241"/>
        <v/>
      </c>
      <c r="R917" t="str">
        <f t="shared" si="241"/>
        <v/>
      </c>
      <c r="S917" t="str">
        <f t="shared" si="241"/>
        <v/>
      </c>
      <c r="T917" t="str">
        <f t="shared" si="241"/>
        <v/>
      </c>
      <c r="U917" t="str">
        <f t="shared" si="241"/>
        <v/>
      </c>
      <c r="V917" t="str">
        <f t="shared" si="241"/>
        <v/>
      </c>
      <c r="W917" t="str">
        <f t="shared" si="241"/>
        <v/>
      </c>
      <c r="X917" t="str">
        <f t="shared" si="241"/>
        <v/>
      </c>
      <c r="Y917" t="str">
        <f t="shared" si="241"/>
        <v/>
      </c>
      <c r="Z917" t="str">
        <f t="shared" si="241"/>
        <v/>
      </c>
      <c r="AA917" t="str">
        <f t="shared" si="241"/>
        <v/>
      </c>
      <c r="AB917" t="str">
        <f t="shared" si="241"/>
        <v/>
      </c>
      <c r="AC917" t="str">
        <f t="shared" si="240"/>
        <v/>
      </c>
      <c r="AD917" t="str">
        <f t="shared" si="240"/>
        <v/>
      </c>
      <c r="AE917" t="str">
        <f t="shared" si="240"/>
        <v/>
      </c>
      <c r="AF917" t="str">
        <f t="shared" si="240"/>
        <v/>
      </c>
      <c r="AG917" t="str">
        <f t="shared" si="240"/>
        <v/>
      </c>
      <c r="AH917" t="str">
        <f t="shared" si="240"/>
        <v/>
      </c>
      <c r="AI917" t="str">
        <f t="shared" si="240"/>
        <v/>
      </c>
      <c r="AJ917" t="str">
        <f t="shared" si="240"/>
        <v/>
      </c>
      <c r="AK917" t="str">
        <f t="shared" si="240"/>
        <v/>
      </c>
      <c r="AL917" t="str">
        <f t="shared" si="240"/>
        <v/>
      </c>
      <c r="AM917" t="str">
        <f t="shared" si="240"/>
        <v/>
      </c>
      <c r="AN917" t="str">
        <f t="shared" si="240"/>
        <v/>
      </c>
      <c r="AO917" t="str">
        <f t="shared" si="240"/>
        <v/>
      </c>
      <c r="AP917" t="str">
        <f t="shared" si="240"/>
        <v/>
      </c>
      <c r="AQ917" t="str">
        <f t="shared" si="240"/>
        <v/>
      </c>
      <c r="AR917" t="str">
        <f t="shared" si="242"/>
        <v/>
      </c>
      <c r="AS917" t="str">
        <f t="shared" si="242"/>
        <v/>
      </c>
      <c r="AT917" t="str">
        <f t="shared" si="242"/>
        <v/>
      </c>
      <c r="AU917" t="str">
        <f t="shared" si="242"/>
        <v/>
      </c>
      <c r="AV917" t="str">
        <f t="shared" si="242"/>
        <v/>
      </c>
      <c r="AW917" t="str">
        <f t="shared" si="242"/>
        <v/>
      </c>
      <c r="AX917" t="str">
        <f t="shared" si="242"/>
        <v/>
      </c>
      <c r="AY917" t="str">
        <f t="shared" si="242"/>
        <v/>
      </c>
      <c r="BA917">
        <v>917</v>
      </c>
      <c r="BB917">
        <f t="shared" si="236"/>
        <v>115</v>
      </c>
    </row>
    <row r="918" spans="1:54">
      <c r="A918" s="77"/>
      <c r="E918" s="78"/>
      <c r="F918" s="78"/>
      <c r="G918" t="str" cm="1">
        <f t="array" aca="1" ref="G918" ca="1">IFERROR(IF(INDIRECT("'"&amp;B918&amp;"'!Z"&amp;MATCH(INT(BA918/8)+1,INDIRECT("'"&amp;B918&amp;"'!B4:B15"),0)+3)=1,15,IF(INDIRECT("'"&amp;B918&amp;"'!X"&amp;MATCH(INT(BA918/8)+1,INDIRECT("'"&amp;B918&amp;"'!B4:B15"),0)+3)=1,10,IF(INDIRECT("'"&amp;B918&amp;"'!V"&amp;MATCH(INT(BA918/8)+1,INDIRECT("'"&amp;B918&amp;"'!B4:B15"),0)+3)=1,6,IF(INDIRECT("'"&amp;B918&amp;"'!V"&amp;MATCH(INT(BA918/8)+1,INDIRECT("'"&amp;B918&amp;"'!B4:B15"),0)+3)=1,4,0)))),"")</f>
        <v/>
      </c>
      <c r="H918" t="str" cm="1">
        <f t="array" aca="1" ref="H918" ca="1">IFERROR(IFERROR(INDIRECT("'"&amp;B918&amp;"'!AE"&amp;MATCH(INT(BA918/8)+1,INDIRECT("'"&amp;B918&amp;"'!B4:B15"),0)+3),0)-G918,"")</f>
        <v/>
      </c>
      <c r="I918" t="e">
        <f ca="1">H917+H918+H919</f>
        <v>#VALUE!</v>
      </c>
      <c r="J918" t="str">
        <f ca="1">IFERROR(ABS(SUM(I918,-F918,-E918))+ABS(SUM(IF(D918="Traversal",15,IF(D918="High",10,IF(D918="Mid",6,IF(D918="Low",4,0))))-G918)),"")</f>
        <v/>
      </c>
      <c r="K918" t="str" cm="1">
        <f t="array" aca="1" ref="K918" ca="1">IFERROR(INDIRECT("'"&amp;B918&amp;"'!AG"&amp;MATCH(INT(BA918/8)+1,INDIRECT("'"&amp;B918&amp;"'!B4:B15"),0)+3),"")</f>
        <v/>
      </c>
      <c r="M918" t="str">
        <f t="shared" ca="1" si="241"/>
        <v/>
      </c>
      <c r="N918" t="str">
        <f t="shared" si="241"/>
        <v/>
      </c>
      <c r="O918" t="str">
        <f t="shared" si="241"/>
        <v/>
      </c>
      <c r="P918" t="str">
        <f t="shared" si="241"/>
        <v/>
      </c>
      <c r="Q918" t="str">
        <f t="shared" si="241"/>
        <v/>
      </c>
      <c r="R918" t="str">
        <f t="shared" si="241"/>
        <v/>
      </c>
      <c r="S918" t="str">
        <f t="shared" si="241"/>
        <v/>
      </c>
      <c r="T918" t="str">
        <f t="shared" si="241"/>
        <v/>
      </c>
      <c r="U918" t="str">
        <f t="shared" si="241"/>
        <v/>
      </c>
      <c r="V918" t="str">
        <f t="shared" si="241"/>
        <v/>
      </c>
      <c r="W918" t="str">
        <f t="shared" si="241"/>
        <v/>
      </c>
      <c r="X918" t="str">
        <f t="shared" si="241"/>
        <v/>
      </c>
      <c r="Y918" t="str">
        <f t="shared" si="241"/>
        <v/>
      </c>
      <c r="Z918" t="str">
        <f t="shared" si="241"/>
        <v/>
      </c>
      <c r="AA918" t="str">
        <f t="shared" si="241"/>
        <v/>
      </c>
      <c r="AB918" t="str">
        <f t="shared" si="241"/>
        <v/>
      </c>
      <c r="AC918" t="str">
        <f t="shared" si="240"/>
        <v/>
      </c>
      <c r="AD918" t="str">
        <f t="shared" si="240"/>
        <v/>
      </c>
      <c r="AE918" t="str">
        <f t="shared" si="240"/>
        <v/>
      </c>
      <c r="AF918" t="str">
        <f t="shared" si="240"/>
        <v/>
      </c>
      <c r="AG918" t="str">
        <f t="shared" si="240"/>
        <v/>
      </c>
      <c r="AH918" t="str">
        <f t="shared" si="240"/>
        <v/>
      </c>
      <c r="AI918" t="str">
        <f t="shared" si="240"/>
        <v/>
      </c>
      <c r="AJ918" t="str">
        <f t="shared" si="240"/>
        <v/>
      </c>
      <c r="AK918" t="str">
        <f t="shared" si="240"/>
        <v/>
      </c>
      <c r="AL918" t="str">
        <f t="shared" si="240"/>
        <v/>
      </c>
      <c r="AM918" t="str">
        <f t="shared" si="240"/>
        <v/>
      </c>
      <c r="AN918" t="str">
        <f t="shared" si="240"/>
        <v/>
      </c>
      <c r="AO918" t="str">
        <f t="shared" si="240"/>
        <v/>
      </c>
      <c r="AP918" t="str">
        <f t="shared" si="240"/>
        <v/>
      </c>
      <c r="AQ918" t="str">
        <f t="shared" si="240"/>
        <v/>
      </c>
      <c r="AR918" t="str">
        <f t="shared" si="242"/>
        <v/>
      </c>
      <c r="AS918" t="str">
        <f t="shared" si="242"/>
        <v/>
      </c>
      <c r="AT918" t="str">
        <f t="shared" si="242"/>
        <v/>
      </c>
      <c r="AU918" t="str">
        <f t="shared" si="242"/>
        <v/>
      </c>
      <c r="AV918" t="str">
        <f t="shared" si="242"/>
        <v/>
      </c>
      <c r="AW918" t="str">
        <f t="shared" si="242"/>
        <v/>
      </c>
      <c r="AX918" t="str">
        <f t="shared" si="242"/>
        <v/>
      </c>
      <c r="AY918" t="str">
        <f t="shared" si="242"/>
        <v/>
      </c>
      <c r="BA918">
        <v>918</v>
      </c>
      <c r="BB918">
        <f t="shared" si="236"/>
        <v>115</v>
      </c>
    </row>
    <row r="919" spans="1:54">
      <c r="A919" s="77"/>
      <c r="E919" s="78"/>
      <c r="F919" s="78"/>
      <c r="G919" t="str" cm="1">
        <f t="array" aca="1" ref="G919" ca="1">IFERROR(IF(INDIRECT("'"&amp;B919&amp;"'!Z"&amp;MATCH(INT(BA919/8)+1,INDIRECT("'"&amp;B919&amp;"'!B4:B15"),0)+3)=1,15,IF(INDIRECT("'"&amp;B919&amp;"'!X"&amp;MATCH(INT(BA919/8)+1,INDIRECT("'"&amp;B919&amp;"'!B4:B15"),0)+3)=1,10,IF(INDIRECT("'"&amp;B919&amp;"'!V"&amp;MATCH(INT(BA919/8)+1,INDIRECT("'"&amp;B919&amp;"'!B4:B15"),0)+3)=1,6,IF(INDIRECT("'"&amp;B919&amp;"'!V"&amp;MATCH(INT(BA919/8)+1,INDIRECT("'"&amp;B919&amp;"'!B4:B15"),0)+3)=1,4,0)))),"")</f>
        <v/>
      </c>
      <c r="H919" t="str" cm="1">
        <f t="array" aca="1" ref="H919" ca="1">IFERROR(IFERROR(INDIRECT("'"&amp;B919&amp;"'!AE"&amp;MATCH(INT(BA919/8)+1,INDIRECT("'"&amp;B919&amp;"'!B4:B15"),0)+3),0)-G919,"")</f>
        <v/>
      </c>
      <c r="I919" t="e">
        <f ca="1">H917+H918+H919</f>
        <v>#VALUE!</v>
      </c>
      <c r="J919" t="str">
        <f ca="1">IFERROR(ABS(SUM(I919,-F918,-E918))+ABS(SUM(IF(D919="Traversal",15,IF(D919="High",10,IF(D919="Mid",6,IF(D919="Low",4,0))))-G919)),"")</f>
        <v/>
      </c>
      <c r="K919" t="str" cm="1">
        <f t="array" aca="1" ref="K919" ca="1">IFERROR(INDIRECT("'"&amp;B919&amp;"'!AG"&amp;MATCH(INT(BA919/8)+1,INDIRECT("'"&amp;B919&amp;"'!B4:B15"),0)+3),"")</f>
        <v/>
      </c>
      <c r="M919" t="str">
        <f t="shared" ca="1" si="241"/>
        <v/>
      </c>
      <c r="N919" t="str">
        <f t="shared" si="241"/>
        <v/>
      </c>
      <c r="O919" t="str">
        <f t="shared" si="241"/>
        <v/>
      </c>
      <c r="P919" t="str">
        <f t="shared" si="241"/>
        <v/>
      </c>
      <c r="Q919" t="str">
        <f t="shared" si="241"/>
        <v/>
      </c>
      <c r="R919" t="str">
        <f t="shared" si="241"/>
        <v/>
      </c>
      <c r="S919" t="str">
        <f t="shared" si="241"/>
        <v/>
      </c>
      <c r="T919" t="str">
        <f t="shared" si="241"/>
        <v/>
      </c>
      <c r="U919" t="str">
        <f t="shared" si="241"/>
        <v/>
      </c>
      <c r="V919" t="str">
        <f t="shared" si="241"/>
        <v/>
      </c>
      <c r="W919" t="str">
        <f t="shared" si="241"/>
        <v/>
      </c>
      <c r="X919" t="str">
        <f t="shared" si="241"/>
        <v/>
      </c>
      <c r="Y919" t="str">
        <f t="shared" si="241"/>
        <v/>
      </c>
      <c r="Z919" t="str">
        <f t="shared" si="241"/>
        <v/>
      </c>
      <c r="AA919" t="str">
        <f t="shared" si="241"/>
        <v/>
      </c>
      <c r="AB919" t="str">
        <f t="shared" si="241"/>
        <v/>
      </c>
      <c r="AC919" t="str">
        <f t="shared" si="240"/>
        <v/>
      </c>
      <c r="AD919" t="str">
        <f t="shared" si="240"/>
        <v/>
      </c>
      <c r="AE919" t="str">
        <f t="shared" si="240"/>
        <v/>
      </c>
      <c r="AF919" t="str">
        <f t="shared" si="240"/>
        <v/>
      </c>
      <c r="AG919" t="str">
        <f t="shared" si="240"/>
        <v/>
      </c>
      <c r="AH919" t="str">
        <f t="shared" si="240"/>
        <v/>
      </c>
      <c r="AI919" t="str">
        <f t="shared" si="240"/>
        <v/>
      </c>
      <c r="AJ919" t="str">
        <f t="shared" si="240"/>
        <v/>
      </c>
      <c r="AK919" t="str">
        <f t="shared" si="240"/>
        <v/>
      </c>
      <c r="AL919" t="str">
        <f t="shared" si="240"/>
        <v/>
      </c>
      <c r="AM919" t="str">
        <f t="shared" si="240"/>
        <v/>
      </c>
      <c r="AN919" t="str">
        <f t="shared" si="240"/>
        <v/>
      </c>
      <c r="AO919" t="str">
        <f t="shared" si="240"/>
        <v/>
      </c>
      <c r="AP919" t="str">
        <f t="shared" si="240"/>
        <v/>
      </c>
      <c r="AQ919" t="str">
        <f t="shared" si="240"/>
        <v/>
      </c>
      <c r="AR919" t="str">
        <f t="shared" si="242"/>
        <v/>
      </c>
      <c r="AS919" t="str">
        <f t="shared" si="242"/>
        <v/>
      </c>
      <c r="AT919" t="str">
        <f t="shared" si="242"/>
        <v/>
      </c>
      <c r="AU919" t="str">
        <f t="shared" si="242"/>
        <v/>
      </c>
      <c r="AV919" t="str">
        <f t="shared" si="242"/>
        <v/>
      </c>
      <c r="AW919" t="str">
        <f t="shared" si="242"/>
        <v/>
      </c>
      <c r="AX919" t="str">
        <f t="shared" si="242"/>
        <v/>
      </c>
      <c r="AY919" t="str">
        <f t="shared" si="242"/>
        <v/>
      </c>
      <c r="BA919">
        <v>919</v>
      </c>
      <c r="BB919">
        <f t="shared" si="236"/>
        <v>115</v>
      </c>
    </row>
    <row r="920" spans="1:54">
      <c r="A920" s="77"/>
      <c r="E920" s="78"/>
      <c r="F920" s="78"/>
      <c r="G920" t="str" cm="1">
        <f t="array" aca="1" ref="G920" ca="1">IFERROR(IF(INDIRECT("'"&amp;B920&amp;"'!Z"&amp;MATCH(INT(BA920/8)+1,INDIRECT("'"&amp;B920&amp;"'!B4:B15"),0)+3)=1,15,IF(INDIRECT("'"&amp;B920&amp;"'!X"&amp;MATCH(INT(BA920/8)+1,INDIRECT("'"&amp;B920&amp;"'!B4:B15"),0)+3)=1,10,IF(INDIRECT("'"&amp;B920&amp;"'!V"&amp;MATCH(INT(BA920/8)+1,INDIRECT("'"&amp;B920&amp;"'!B4:B15"),0)+3)=1,6,IF(INDIRECT("'"&amp;B920&amp;"'!V"&amp;MATCH(INT(BA920/8)+1,INDIRECT("'"&amp;B920&amp;"'!B4:B15"),0)+3)=1,4,0)))),"")</f>
        <v/>
      </c>
      <c r="H920" t="str" cm="1">
        <f t="array" aca="1" ref="H920" ca="1">IFERROR(IFERROR(INDIRECT("'"&amp;B920&amp;"'!AE"&amp;MATCH(INT(BA920/8)+1,INDIRECT("'"&amp;B920&amp;"'!B4:B15"),0)+3),0)-G920,"")</f>
        <v/>
      </c>
      <c r="K920" t="str" cm="1">
        <f t="array" aca="1" ref="K920" ca="1">IFERROR(INDIRECT("'"&amp;B920&amp;"'!AG"&amp;MATCH(INT(BA920/8)+1,INDIRECT("'"&amp;B920&amp;"'!B4:B15"),0)+3),"")</f>
        <v/>
      </c>
      <c r="M920" t="str">
        <f t="shared" ca="1" si="241"/>
        <v/>
      </c>
      <c r="N920" t="str">
        <f t="shared" si="241"/>
        <v/>
      </c>
      <c r="O920" t="str">
        <f t="shared" si="241"/>
        <v/>
      </c>
      <c r="P920" t="str">
        <f t="shared" si="241"/>
        <v/>
      </c>
      <c r="Q920" t="str">
        <f t="shared" si="241"/>
        <v/>
      </c>
      <c r="R920" t="str">
        <f t="shared" si="241"/>
        <v/>
      </c>
      <c r="S920" t="str">
        <f t="shared" si="241"/>
        <v/>
      </c>
      <c r="T920" t="str">
        <f t="shared" si="241"/>
        <v/>
      </c>
      <c r="U920" t="str">
        <f t="shared" si="241"/>
        <v/>
      </c>
      <c r="V920" t="str">
        <f t="shared" si="241"/>
        <v/>
      </c>
      <c r="W920" t="str">
        <f t="shared" si="241"/>
        <v/>
      </c>
      <c r="X920" t="str">
        <f t="shared" si="241"/>
        <v/>
      </c>
      <c r="Y920" t="str">
        <f t="shared" si="241"/>
        <v/>
      </c>
      <c r="Z920" t="str">
        <f t="shared" si="241"/>
        <v/>
      </c>
      <c r="AA920" t="str">
        <f t="shared" si="241"/>
        <v/>
      </c>
      <c r="AB920" t="str">
        <f t="shared" ref="AB920:AQ935" si="243">IF(AB$1="","",IF($K920=AB$1,$J920,""))</f>
        <v/>
      </c>
      <c r="AC920" t="str">
        <f t="shared" si="243"/>
        <v/>
      </c>
      <c r="AD920" t="str">
        <f t="shared" si="243"/>
        <v/>
      </c>
      <c r="AE920" t="str">
        <f t="shared" si="243"/>
        <v/>
      </c>
      <c r="AF920" t="str">
        <f t="shared" si="243"/>
        <v/>
      </c>
      <c r="AG920" t="str">
        <f t="shared" si="243"/>
        <v/>
      </c>
      <c r="AH920" t="str">
        <f t="shared" si="243"/>
        <v/>
      </c>
      <c r="AI920" t="str">
        <f t="shared" si="243"/>
        <v/>
      </c>
      <c r="AJ920" t="str">
        <f t="shared" si="243"/>
        <v/>
      </c>
      <c r="AK920" t="str">
        <f t="shared" si="243"/>
        <v/>
      </c>
      <c r="AL920" t="str">
        <f t="shared" si="243"/>
        <v/>
      </c>
      <c r="AM920" t="str">
        <f t="shared" si="243"/>
        <v/>
      </c>
      <c r="AN920" t="str">
        <f t="shared" si="243"/>
        <v/>
      </c>
      <c r="AO920" t="str">
        <f t="shared" si="243"/>
        <v/>
      </c>
      <c r="AP920" t="str">
        <f t="shared" si="243"/>
        <v/>
      </c>
      <c r="AQ920" t="str">
        <f t="shared" si="243"/>
        <v/>
      </c>
      <c r="AR920" t="str">
        <f t="shared" si="242"/>
        <v/>
      </c>
      <c r="AS920" t="str">
        <f t="shared" si="242"/>
        <v/>
      </c>
      <c r="AT920" t="str">
        <f t="shared" si="242"/>
        <v/>
      </c>
      <c r="AU920" t="str">
        <f t="shared" si="242"/>
        <v/>
      </c>
      <c r="AV920" t="str">
        <f t="shared" si="242"/>
        <v/>
      </c>
      <c r="AW920" t="str">
        <f t="shared" si="242"/>
        <v/>
      </c>
      <c r="AX920" t="str">
        <f t="shared" si="242"/>
        <v/>
      </c>
      <c r="AY920" t="str">
        <f t="shared" si="242"/>
        <v/>
      </c>
      <c r="BA920">
        <v>920</v>
      </c>
      <c r="BB920">
        <f t="shared" si="236"/>
        <v>116</v>
      </c>
    </row>
    <row r="921" spans="1:54">
      <c r="A921" s="77"/>
      <c r="E921" s="78"/>
      <c r="F921" s="78"/>
      <c r="G921" t="str" cm="1">
        <f t="array" aca="1" ref="G921" ca="1">IFERROR(IF(INDIRECT("'"&amp;B921&amp;"'!Z"&amp;MATCH(INT(BA921/8)+1,INDIRECT("'"&amp;B921&amp;"'!B4:B15"),0)+3)=1,15,IF(INDIRECT("'"&amp;B921&amp;"'!X"&amp;MATCH(INT(BA921/8)+1,INDIRECT("'"&amp;B921&amp;"'!B4:B15"),0)+3)=1,10,IF(INDIRECT("'"&amp;B921&amp;"'!V"&amp;MATCH(INT(BA921/8)+1,INDIRECT("'"&amp;B921&amp;"'!B4:B15"),0)+3)=1,6,IF(INDIRECT("'"&amp;B921&amp;"'!V"&amp;MATCH(INT(BA921/8)+1,INDIRECT("'"&amp;B921&amp;"'!B4:B15"),0)+3)=1,4,0)))),"")</f>
        <v/>
      </c>
      <c r="H921" t="str" cm="1">
        <f t="array" aca="1" ref="H921" ca="1">IFERROR(IFERROR(INDIRECT("'"&amp;B921&amp;"'!AE"&amp;MATCH(INT(BA921/8)+1,INDIRECT("'"&amp;B921&amp;"'!B4:B15"),0)+3),0)-G921,"")</f>
        <v/>
      </c>
      <c r="K921" t="str" cm="1">
        <f t="array" aca="1" ref="K921" ca="1">IFERROR(INDIRECT("'"&amp;B921&amp;"'!AG"&amp;MATCH(INT(BA921/8)+1,INDIRECT("'"&amp;B921&amp;"'!B4:B15"),0)+3),"")</f>
        <v/>
      </c>
      <c r="M921" t="str">
        <f t="shared" ref="M921:AB936" ca="1" si="244">IF(M$1="","",IF($K921=M$1,$J921,""))</f>
        <v/>
      </c>
      <c r="N921" t="str">
        <f t="shared" si="244"/>
        <v/>
      </c>
      <c r="O921" t="str">
        <f t="shared" si="244"/>
        <v/>
      </c>
      <c r="P921" t="str">
        <f t="shared" si="244"/>
        <v/>
      </c>
      <c r="Q921" t="str">
        <f t="shared" si="244"/>
        <v/>
      </c>
      <c r="R921" t="str">
        <f t="shared" si="244"/>
        <v/>
      </c>
      <c r="S921" t="str">
        <f t="shared" si="244"/>
        <v/>
      </c>
      <c r="T921" t="str">
        <f t="shared" si="244"/>
        <v/>
      </c>
      <c r="U921" t="str">
        <f t="shared" si="244"/>
        <v/>
      </c>
      <c r="V921" t="str">
        <f t="shared" si="244"/>
        <v/>
      </c>
      <c r="W921" t="str">
        <f t="shared" si="244"/>
        <v/>
      </c>
      <c r="X921" t="str">
        <f t="shared" si="244"/>
        <v/>
      </c>
      <c r="Y921" t="str">
        <f t="shared" si="244"/>
        <v/>
      </c>
      <c r="Z921" t="str">
        <f t="shared" si="244"/>
        <v/>
      </c>
      <c r="AA921" t="str">
        <f t="shared" si="244"/>
        <v/>
      </c>
      <c r="AB921" t="str">
        <f t="shared" si="244"/>
        <v/>
      </c>
      <c r="AC921" t="str">
        <f t="shared" si="243"/>
        <v/>
      </c>
      <c r="AD921" t="str">
        <f t="shared" si="243"/>
        <v/>
      </c>
      <c r="AE921" t="str">
        <f t="shared" si="243"/>
        <v/>
      </c>
      <c r="AF921" t="str">
        <f t="shared" si="243"/>
        <v/>
      </c>
      <c r="AG921" t="str">
        <f t="shared" si="243"/>
        <v/>
      </c>
      <c r="AH921" t="str">
        <f t="shared" si="243"/>
        <v/>
      </c>
      <c r="AI921" t="str">
        <f t="shared" si="243"/>
        <v/>
      </c>
      <c r="AJ921" t="str">
        <f t="shared" si="243"/>
        <v/>
      </c>
      <c r="AK921" t="str">
        <f t="shared" si="243"/>
        <v/>
      </c>
      <c r="AL921" t="str">
        <f t="shared" si="243"/>
        <v/>
      </c>
      <c r="AM921" t="str">
        <f t="shared" si="243"/>
        <v/>
      </c>
      <c r="AN921" t="str">
        <f t="shared" si="243"/>
        <v/>
      </c>
      <c r="AO921" t="str">
        <f t="shared" si="243"/>
        <v/>
      </c>
      <c r="AP921" t="str">
        <f t="shared" si="243"/>
        <v/>
      </c>
      <c r="AQ921" t="str">
        <f t="shared" si="243"/>
        <v/>
      </c>
      <c r="AR921" t="str">
        <f t="shared" ref="AR921:AY936" si="245">IF(AR$1="","",IF($K921=AR$1,$J921,""))</f>
        <v/>
      </c>
      <c r="AS921" t="str">
        <f t="shared" si="245"/>
        <v/>
      </c>
      <c r="AT921" t="str">
        <f t="shared" si="245"/>
        <v/>
      </c>
      <c r="AU921" t="str">
        <f t="shared" si="245"/>
        <v/>
      </c>
      <c r="AV921" t="str">
        <f t="shared" si="245"/>
        <v/>
      </c>
      <c r="AW921" t="str">
        <f t="shared" si="245"/>
        <v/>
      </c>
      <c r="AX921" t="str">
        <f t="shared" si="245"/>
        <v/>
      </c>
      <c r="AY921" t="str">
        <f t="shared" si="245"/>
        <v/>
      </c>
      <c r="BA921">
        <v>921</v>
      </c>
      <c r="BB921">
        <f t="shared" si="236"/>
        <v>116</v>
      </c>
    </row>
    <row r="922" spans="1:54">
      <c r="A922" s="77"/>
      <c r="E922" s="78"/>
      <c r="F922" s="78"/>
      <c r="G922" t="str" cm="1">
        <f t="array" aca="1" ref="G922" ca="1">IFERROR(IF(INDIRECT("'"&amp;B922&amp;"'!Z"&amp;MATCH(INT(BA922/8)+1,INDIRECT("'"&amp;B922&amp;"'!B4:B15"),0)+3)=1,15,IF(INDIRECT("'"&amp;B922&amp;"'!X"&amp;MATCH(INT(BA922/8)+1,INDIRECT("'"&amp;B922&amp;"'!B4:B15"),0)+3)=1,10,IF(INDIRECT("'"&amp;B922&amp;"'!V"&amp;MATCH(INT(BA922/8)+1,INDIRECT("'"&amp;B922&amp;"'!B4:B15"),0)+3)=1,6,IF(INDIRECT("'"&amp;B922&amp;"'!V"&amp;MATCH(INT(BA922/8)+1,INDIRECT("'"&amp;B922&amp;"'!B4:B15"),0)+3)=1,4,0)))),"")</f>
        <v/>
      </c>
      <c r="H922" t="str" cm="1">
        <f t="array" aca="1" ref="H922" ca="1">IFERROR(IFERROR(INDIRECT("'"&amp;B922&amp;"'!AE"&amp;MATCH(INT(BA922/8)+1,INDIRECT("'"&amp;B922&amp;"'!B4:B15"),0)+3),0)-G922,"")</f>
        <v/>
      </c>
      <c r="I922" t="e">
        <f ca="1">H922+H923+H924</f>
        <v>#VALUE!</v>
      </c>
      <c r="J922" t="str">
        <f ca="1">IFERROR(ABS(SUM(I922,-F923,-E923))+ABS(SUM(IF(D922="Traversal",15,IF(D922="High",10,IF(D922="Mid",6,IF(D922="Low",4,0))))-G922)),"")</f>
        <v/>
      </c>
      <c r="K922" t="str" cm="1">
        <f t="array" aca="1" ref="K922" ca="1">IFERROR(INDIRECT("'"&amp;B922&amp;"'!AG"&amp;MATCH(INT(BA922/8)+1,INDIRECT("'"&amp;B922&amp;"'!B4:B15"),0)+3),"")</f>
        <v/>
      </c>
      <c r="M922" t="str">
        <f t="shared" ca="1" si="244"/>
        <v/>
      </c>
      <c r="N922" t="str">
        <f t="shared" si="244"/>
        <v/>
      </c>
      <c r="O922" t="str">
        <f t="shared" si="244"/>
        <v/>
      </c>
      <c r="P922" t="str">
        <f t="shared" si="244"/>
        <v/>
      </c>
      <c r="Q922" t="str">
        <f t="shared" si="244"/>
        <v/>
      </c>
      <c r="R922" t="str">
        <f t="shared" si="244"/>
        <v/>
      </c>
      <c r="S922" t="str">
        <f t="shared" si="244"/>
        <v/>
      </c>
      <c r="T922" t="str">
        <f t="shared" si="244"/>
        <v/>
      </c>
      <c r="U922" t="str">
        <f t="shared" si="244"/>
        <v/>
      </c>
      <c r="V922" t="str">
        <f t="shared" si="244"/>
        <v/>
      </c>
      <c r="W922" t="str">
        <f t="shared" si="244"/>
        <v/>
      </c>
      <c r="X922" t="str">
        <f t="shared" si="244"/>
        <v/>
      </c>
      <c r="Y922" t="str">
        <f t="shared" si="244"/>
        <v/>
      </c>
      <c r="Z922" t="str">
        <f t="shared" si="244"/>
        <v/>
      </c>
      <c r="AA922" t="str">
        <f t="shared" si="244"/>
        <v/>
      </c>
      <c r="AB922" t="str">
        <f t="shared" si="244"/>
        <v/>
      </c>
      <c r="AC922" t="str">
        <f t="shared" si="243"/>
        <v/>
      </c>
      <c r="AD922" t="str">
        <f t="shared" si="243"/>
        <v/>
      </c>
      <c r="AE922" t="str">
        <f t="shared" si="243"/>
        <v/>
      </c>
      <c r="AF922" t="str">
        <f t="shared" si="243"/>
        <v/>
      </c>
      <c r="AG922" t="str">
        <f t="shared" si="243"/>
        <v/>
      </c>
      <c r="AH922" t="str">
        <f t="shared" si="243"/>
        <v/>
      </c>
      <c r="AI922" t="str">
        <f t="shared" si="243"/>
        <v/>
      </c>
      <c r="AJ922" t="str">
        <f t="shared" si="243"/>
        <v/>
      </c>
      <c r="AK922" t="str">
        <f t="shared" si="243"/>
        <v/>
      </c>
      <c r="AL922" t="str">
        <f t="shared" si="243"/>
        <v/>
      </c>
      <c r="AM922" t="str">
        <f t="shared" si="243"/>
        <v/>
      </c>
      <c r="AN922" t="str">
        <f t="shared" si="243"/>
        <v/>
      </c>
      <c r="AO922" t="str">
        <f t="shared" si="243"/>
        <v/>
      </c>
      <c r="AP922" t="str">
        <f t="shared" si="243"/>
        <v/>
      </c>
      <c r="AQ922" t="str">
        <f t="shared" si="243"/>
        <v/>
      </c>
      <c r="AR922" t="str">
        <f t="shared" si="245"/>
        <v/>
      </c>
      <c r="AS922" t="str">
        <f t="shared" si="245"/>
        <v/>
      </c>
      <c r="AT922" t="str">
        <f t="shared" si="245"/>
        <v/>
      </c>
      <c r="AU922" t="str">
        <f t="shared" si="245"/>
        <v/>
      </c>
      <c r="AV922" t="str">
        <f t="shared" si="245"/>
        <v/>
      </c>
      <c r="AW922" t="str">
        <f t="shared" si="245"/>
        <v/>
      </c>
      <c r="AX922" t="str">
        <f t="shared" si="245"/>
        <v/>
      </c>
      <c r="AY922" t="str">
        <f t="shared" si="245"/>
        <v/>
      </c>
      <c r="BA922">
        <v>922</v>
      </c>
      <c r="BB922">
        <f t="shared" si="236"/>
        <v>116</v>
      </c>
    </row>
    <row r="923" spans="1:54">
      <c r="A923" s="77"/>
      <c r="E923" s="78"/>
      <c r="F923" s="78"/>
      <c r="G923" t="str" cm="1">
        <f t="array" aca="1" ref="G923" ca="1">IFERROR(IF(INDIRECT("'"&amp;B923&amp;"'!Z"&amp;MATCH(INT(BA923/8)+1,INDIRECT("'"&amp;B923&amp;"'!B4:B15"),0)+3)=1,15,IF(INDIRECT("'"&amp;B923&amp;"'!X"&amp;MATCH(INT(BA923/8)+1,INDIRECT("'"&amp;B923&amp;"'!B4:B15"),0)+3)=1,10,IF(INDIRECT("'"&amp;B923&amp;"'!V"&amp;MATCH(INT(BA923/8)+1,INDIRECT("'"&amp;B923&amp;"'!B4:B15"),0)+3)=1,6,IF(INDIRECT("'"&amp;B923&amp;"'!V"&amp;MATCH(INT(BA923/8)+1,INDIRECT("'"&amp;B923&amp;"'!B4:B15"),0)+3)=1,4,0)))),"")</f>
        <v/>
      </c>
      <c r="H923" t="str" cm="1">
        <f t="array" aca="1" ref="H923" ca="1">IFERROR(IFERROR(INDIRECT("'"&amp;B923&amp;"'!AE"&amp;MATCH(INT(BA923/8)+1,INDIRECT("'"&amp;B923&amp;"'!B4:B15"),0)+3),0)-G923,"")</f>
        <v/>
      </c>
      <c r="I923" t="e">
        <f ca="1">H922+H923+H924</f>
        <v>#VALUE!</v>
      </c>
      <c r="J923" t="str">
        <f ca="1">IFERROR(ABS(SUM(I923,-F923,-E923))+ABS(SUM(IF(D923="Traversal",15,IF(D923="High",10,IF(D923="Mid",6,IF(D923="Low",4,0))))-G923)),"")</f>
        <v/>
      </c>
      <c r="K923" t="str" cm="1">
        <f t="array" aca="1" ref="K923" ca="1">IFERROR(INDIRECT("'"&amp;B923&amp;"'!AG"&amp;MATCH(INT(BA923/8)+1,INDIRECT("'"&amp;B923&amp;"'!B4:B15"),0)+3),"")</f>
        <v/>
      </c>
      <c r="M923" t="str">
        <f t="shared" ca="1" si="244"/>
        <v/>
      </c>
      <c r="N923" t="str">
        <f t="shared" si="244"/>
        <v/>
      </c>
      <c r="O923" t="str">
        <f t="shared" si="244"/>
        <v/>
      </c>
      <c r="P923" t="str">
        <f t="shared" si="244"/>
        <v/>
      </c>
      <c r="Q923" t="str">
        <f t="shared" si="244"/>
        <v/>
      </c>
      <c r="R923" t="str">
        <f t="shared" si="244"/>
        <v/>
      </c>
      <c r="S923" t="str">
        <f t="shared" si="244"/>
        <v/>
      </c>
      <c r="T923" t="str">
        <f t="shared" si="244"/>
        <v/>
      </c>
      <c r="U923" t="str">
        <f t="shared" si="244"/>
        <v/>
      </c>
      <c r="V923" t="str">
        <f t="shared" si="244"/>
        <v/>
      </c>
      <c r="W923" t="str">
        <f t="shared" si="244"/>
        <v/>
      </c>
      <c r="X923" t="str">
        <f t="shared" si="244"/>
        <v/>
      </c>
      <c r="Y923" t="str">
        <f t="shared" si="244"/>
        <v/>
      </c>
      <c r="Z923" t="str">
        <f t="shared" si="244"/>
        <v/>
      </c>
      <c r="AA923" t="str">
        <f t="shared" si="244"/>
        <v/>
      </c>
      <c r="AB923" t="str">
        <f t="shared" si="244"/>
        <v/>
      </c>
      <c r="AC923" t="str">
        <f t="shared" si="243"/>
        <v/>
      </c>
      <c r="AD923" t="str">
        <f t="shared" si="243"/>
        <v/>
      </c>
      <c r="AE923" t="str">
        <f t="shared" si="243"/>
        <v/>
      </c>
      <c r="AF923" t="str">
        <f t="shared" si="243"/>
        <v/>
      </c>
      <c r="AG923" t="str">
        <f t="shared" si="243"/>
        <v/>
      </c>
      <c r="AH923" t="str">
        <f t="shared" si="243"/>
        <v/>
      </c>
      <c r="AI923" t="str">
        <f t="shared" si="243"/>
        <v/>
      </c>
      <c r="AJ923" t="str">
        <f t="shared" si="243"/>
        <v/>
      </c>
      <c r="AK923" t="str">
        <f t="shared" si="243"/>
        <v/>
      </c>
      <c r="AL923" t="str">
        <f t="shared" si="243"/>
        <v/>
      </c>
      <c r="AM923" t="str">
        <f t="shared" si="243"/>
        <v/>
      </c>
      <c r="AN923" t="str">
        <f t="shared" si="243"/>
        <v/>
      </c>
      <c r="AO923" t="str">
        <f t="shared" si="243"/>
        <v/>
      </c>
      <c r="AP923" t="str">
        <f t="shared" si="243"/>
        <v/>
      </c>
      <c r="AQ923" t="str">
        <f t="shared" si="243"/>
        <v/>
      </c>
      <c r="AR923" t="str">
        <f t="shared" si="245"/>
        <v/>
      </c>
      <c r="AS923" t="str">
        <f t="shared" si="245"/>
        <v/>
      </c>
      <c r="AT923" t="str">
        <f t="shared" si="245"/>
        <v/>
      </c>
      <c r="AU923" t="str">
        <f t="shared" si="245"/>
        <v/>
      </c>
      <c r="AV923" t="str">
        <f t="shared" si="245"/>
        <v/>
      </c>
      <c r="AW923" t="str">
        <f t="shared" si="245"/>
        <v/>
      </c>
      <c r="AX923" t="str">
        <f t="shared" si="245"/>
        <v/>
      </c>
      <c r="AY923" t="str">
        <f t="shared" si="245"/>
        <v/>
      </c>
      <c r="BA923">
        <v>923</v>
      </c>
      <c r="BB923">
        <f t="shared" si="236"/>
        <v>116</v>
      </c>
    </row>
    <row r="924" spans="1:54">
      <c r="A924" s="77"/>
      <c r="E924" s="78"/>
      <c r="F924" s="78"/>
      <c r="G924" t="str" cm="1">
        <f t="array" aca="1" ref="G924" ca="1">IFERROR(IF(INDIRECT("'"&amp;B924&amp;"'!Z"&amp;MATCH(INT(BA924/8)+1,INDIRECT("'"&amp;B924&amp;"'!B4:B15"),0)+3)=1,15,IF(INDIRECT("'"&amp;B924&amp;"'!X"&amp;MATCH(INT(BA924/8)+1,INDIRECT("'"&amp;B924&amp;"'!B4:B15"),0)+3)=1,10,IF(INDIRECT("'"&amp;B924&amp;"'!V"&amp;MATCH(INT(BA924/8)+1,INDIRECT("'"&amp;B924&amp;"'!B4:B15"),0)+3)=1,6,IF(INDIRECT("'"&amp;B924&amp;"'!V"&amp;MATCH(INT(BA924/8)+1,INDIRECT("'"&amp;B924&amp;"'!B4:B15"),0)+3)=1,4,0)))),"")</f>
        <v/>
      </c>
      <c r="H924" t="str" cm="1">
        <f t="array" aca="1" ref="H924" ca="1">IFERROR(IFERROR(INDIRECT("'"&amp;B924&amp;"'!AE"&amp;MATCH(INT(BA924/8)+1,INDIRECT("'"&amp;B924&amp;"'!B4:B15"),0)+3),0)-G924,"")</f>
        <v/>
      </c>
      <c r="I924" t="e">
        <f ca="1">H922+H923+H924</f>
        <v>#VALUE!</v>
      </c>
      <c r="J924" t="str">
        <f ca="1">IFERROR(ABS(SUM(I924,-F923,-E923))+ABS(SUM(IF(D924="Traversal",15,IF(D924="High",10,IF(D924="Mid",6,IF(D924="Low",4,0))))-G924)),"")</f>
        <v/>
      </c>
      <c r="K924" t="str" cm="1">
        <f t="array" aca="1" ref="K924" ca="1">IFERROR(INDIRECT("'"&amp;B924&amp;"'!AG"&amp;MATCH(INT(BA924/8)+1,INDIRECT("'"&amp;B924&amp;"'!B4:B15"),0)+3),"")</f>
        <v/>
      </c>
      <c r="M924" t="str">
        <f t="shared" ca="1" si="244"/>
        <v/>
      </c>
      <c r="N924" t="str">
        <f t="shared" si="244"/>
        <v/>
      </c>
      <c r="O924" t="str">
        <f t="shared" si="244"/>
        <v/>
      </c>
      <c r="P924" t="str">
        <f t="shared" si="244"/>
        <v/>
      </c>
      <c r="Q924" t="str">
        <f t="shared" si="244"/>
        <v/>
      </c>
      <c r="R924" t="str">
        <f t="shared" si="244"/>
        <v/>
      </c>
      <c r="S924" t="str">
        <f t="shared" si="244"/>
        <v/>
      </c>
      <c r="T924" t="str">
        <f t="shared" si="244"/>
        <v/>
      </c>
      <c r="U924" t="str">
        <f t="shared" si="244"/>
        <v/>
      </c>
      <c r="V924" t="str">
        <f t="shared" si="244"/>
        <v/>
      </c>
      <c r="W924" t="str">
        <f t="shared" si="244"/>
        <v/>
      </c>
      <c r="X924" t="str">
        <f t="shared" si="244"/>
        <v/>
      </c>
      <c r="Y924" t="str">
        <f t="shared" si="244"/>
        <v/>
      </c>
      <c r="Z924" t="str">
        <f t="shared" si="244"/>
        <v/>
      </c>
      <c r="AA924" t="str">
        <f t="shared" si="244"/>
        <v/>
      </c>
      <c r="AB924" t="str">
        <f t="shared" si="244"/>
        <v/>
      </c>
      <c r="AC924" t="str">
        <f t="shared" si="243"/>
        <v/>
      </c>
      <c r="AD924" t="str">
        <f t="shared" si="243"/>
        <v/>
      </c>
      <c r="AE924" t="str">
        <f t="shared" si="243"/>
        <v/>
      </c>
      <c r="AF924" t="str">
        <f t="shared" si="243"/>
        <v/>
      </c>
      <c r="AG924" t="str">
        <f t="shared" si="243"/>
        <v/>
      </c>
      <c r="AH924" t="str">
        <f t="shared" si="243"/>
        <v/>
      </c>
      <c r="AI924" t="str">
        <f t="shared" si="243"/>
        <v/>
      </c>
      <c r="AJ924" t="str">
        <f t="shared" si="243"/>
        <v/>
      </c>
      <c r="AK924" t="str">
        <f t="shared" si="243"/>
        <v/>
      </c>
      <c r="AL924" t="str">
        <f t="shared" si="243"/>
        <v/>
      </c>
      <c r="AM924" t="str">
        <f t="shared" si="243"/>
        <v/>
      </c>
      <c r="AN924" t="str">
        <f t="shared" si="243"/>
        <v/>
      </c>
      <c r="AO924" t="str">
        <f t="shared" si="243"/>
        <v/>
      </c>
      <c r="AP924" t="str">
        <f t="shared" si="243"/>
        <v/>
      </c>
      <c r="AQ924" t="str">
        <f t="shared" si="243"/>
        <v/>
      </c>
      <c r="AR924" t="str">
        <f t="shared" si="245"/>
        <v/>
      </c>
      <c r="AS924" t="str">
        <f t="shared" si="245"/>
        <v/>
      </c>
      <c r="AT924" t="str">
        <f t="shared" si="245"/>
        <v/>
      </c>
      <c r="AU924" t="str">
        <f t="shared" si="245"/>
        <v/>
      </c>
      <c r="AV924" t="str">
        <f t="shared" si="245"/>
        <v/>
      </c>
      <c r="AW924" t="str">
        <f t="shared" si="245"/>
        <v/>
      </c>
      <c r="AX924" t="str">
        <f t="shared" si="245"/>
        <v/>
      </c>
      <c r="AY924" t="str">
        <f t="shared" si="245"/>
        <v/>
      </c>
      <c r="BA924">
        <v>924</v>
      </c>
      <c r="BB924">
        <f t="shared" si="236"/>
        <v>116</v>
      </c>
    </row>
    <row r="925" spans="1:54">
      <c r="A925" s="77"/>
      <c r="E925" s="78"/>
      <c r="F925" s="78"/>
      <c r="G925" t="str" cm="1">
        <f t="array" aca="1" ref="G925" ca="1">IFERROR(IF(INDIRECT("'"&amp;B925&amp;"'!Z"&amp;MATCH(INT(BA925/8)+1,INDIRECT("'"&amp;B925&amp;"'!B4:B15"),0)+3)=1,15,IF(INDIRECT("'"&amp;B925&amp;"'!X"&amp;MATCH(INT(BA925/8)+1,INDIRECT("'"&amp;B925&amp;"'!B4:B15"),0)+3)=1,10,IF(INDIRECT("'"&amp;B925&amp;"'!V"&amp;MATCH(INT(BA925/8)+1,INDIRECT("'"&amp;B925&amp;"'!B4:B15"),0)+3)=1,6,IF(INDIRECT("'"&amp;B925&amp;"'!V"&amp;MATCH(INT(BA925/8)+1,INDIRECT("'"&amp;B925&amp;"'!B4:B15"),0)+3)=1,4,0)))),"")</f>
        <v/>
      </c>
      <c r="H925" t="str" cm="1">
        <f t="array" aca="1" ref="H925" ca="1">IFERROR(IFERROR(INDIRECT("'"&amp;B925&amp;"'!AE"&amp;MATCH(INT(BA925/8)+1,INDIRECT("'"&amp;B925&amp;"'!B4:B15"),0)+3),0)-G925,"")</f>
        <v/>
      </c>
      <c r="I925" t="e">
        <f ca="1">H925+H926+H927</f>
        <v>#VALUE!</v>
      </c>
      <c r="J925" t="str">
        <f ca="1">IFERROR(ABS(SUM(I925,-F926,-E926))+ABS(SUM(IF(D925="Traversal",15,IF(D925="High",10,IF(D925="Mid",6,IF(D925="Low",4,0))))-G925)),"")</f>
        <v/>
      </c>
      <c r="K925" t="str" cm="1">
        <f t="array" aca="1" ref="K925" ca="1">IFERROR(INDIRECT("'"&amp;B925&amp;"'!AG"&amp;MATCH(INT(BA925/8)+1,INDIRECT("'"&amp;B925&amp;"'!B4:B15"),0)+3),"")</f>
        <v/>
      </c>
      <c r="M925" t="str">
        <f t="shared" ca="1" si="244"/>
        <v/>
      </c>
      <c r="N925" t="str">
        <f t="shared" si="244"/>
        <v/>
      </c>
      <c r="O925" t="str">
        <f t="shared" si="244"/>
        <v/>
      </c>
      <c r="P925" t="str">
        <f t="shared" si="244"/>
        <v/>
      </c>
      <c r="Q925" t="str">
        <f t="shared" si="244"/>
        <v/>
      </c>
      <c r="R925" t="str">
        <f t="shared" si="244"/>
        <v/>
      </c>
      <c r="S925" t="str">
        <f t="shared" si="244"/>
        <v/>
      </c>
      <c r="T925" t="str">
        <f t="shared" si="244"/>
        <v/>
      </c>
      <c r="U925" t="str">
        <f t="shared" si="244"/>
        <v/>
      </c>
      <c r="V925" t="str">
        <f t="shared" si="244"/>
        <v/>
      </c>
      <c r="W925" t="str">
        <f t="shared" si="244"/>
        <v/>
      </c>
      <c r="X925" t="str">
        <f t="shared" si="244"/>
        <v/>
      </c>
      <c r="Y925" t="str">
        <f t="shared" si="244"/>
        <v/>
      </c>
      <c r="Z925" t="str">
        <f t="shared" si="244"/>
        <v/>
      </c>
      <c r="AA925" t="str">
        <f t="shared" si="244"/>
        <v/>
      </c>
      <c r="AB925" t="str">
        <f t="shared" si="244"/>
        <v/>
      </c>
      <c r="AC925" t="str">
        <f t="shared" si="243"/>
        <v/>
      </c>
      <c r="AD925" t="str">
        <f t="shared" si="243"/>
        <v/>
      </c>
      <c r="AE925" t="str">
        <f t="shared" si="243"/>
        <v/>
      </c>
      <c r="AF925" t="str">
        <f t="shared" si="243"/>
        <v/>
      </c>
      <c r="AG925" t="str">
        <f t="shared" si="243"/>
        <v/>
      </c>
      <c r="AH925" t="str">
        <f t="shared" si="243"/>
        <v/>
      </c>
      <c r="AI925" t="str">
        <f t="shared" si="243"/>
        <v/>
      </c>
      <c r="AJ925" t="str">
        <f t="shared" si="243"/>
        <v/>
      </c>
      <c r="AK925" t="str">
        <f t="shared" si="243"/>
        <v/>
      </c>
      <c r="AL925" t="str">
        <f t="shared" si="243"/>
        <v/>
      </c>
      <c r="AM925" t="str">
        <f t="shared" si="243"/>
        <v/>
      </c>
      <c r="AN925" t="str">
        <f t="shared" si="243"/>
        <v/>
      </c>
      <c r="AO925" t="str">
        <f t="shared" si="243"/>
        <v/>
      </c>
      <c r="AP925" t="str">
        <f t="shared" si="243"/>
        <v/>
      </c>
      <c r="AQ925" t="str">
        <f t="shared" si="243"/>
        <v/>
      </c>
      <c r="AR925" t="str">
        <f t="shared" si="245"/>
        <v/>
      </c>
      <c r="AS925" t="str">
        <f t="shared" si="245"/>
        <v/>
      </c>
      <c r="AT925" t="str">
        <f t="shared" si="245"/>
        <v/>
      </c>
      <c r="AU925" t="str">
        <f t="shared" si="245"/>
        <v/>
      </c>
      <c r="AV925" t="str">
        <f t="shared" si="245"/>
        <v/>
      </c>
      <c r="AW925" t="str">
        <f t="shared" si="245"/>
        <v/>
      </c>
      <c r="AX925" t="str">
        <f t="shared" si="245"/>
        <v/>
      </c>
      <c r="AY925" t="str">
        <f t="shared" si="245"/>
        <v/>
      </c>
      <c r="BA925">
        <v>925</v>
      </c>
      <c r="BB925">
        <f t="shared" si="236"/>
        <v>116</v>
      </c>
    </row>
    <row r="926" spans="1:54">
      <c r="A926" s="77"/>
      <c r="E926" s="78"/>
      <c r="F926" s="78"/>
      <c r="G926" t="str" cm="1">
        <f t="array" aca="1" ref="G926" ca="1">IFERROR(IF(INDIRECT("'"&amp;B926&amp;"'!Z"&amp;MATCH(INT(BA926/8)+1,INDIRECT("'"&amp;B926&amp;"'!B4:B15"),0)+3)=1,15,IF(INDIRECT("'"&amp;B926&amp;"'!X"&amp;MATCH(INT(BA926/8)+1,INDIRECT("'"&amp;B926&amp;"'!B4:B15"),0)+3)=1,10,IF(INDIRECT("'"&amp;B926&amp;"'!V"&amp;MATCH(INT(BA926/8)+1,INDIRECT("'"&amp;B926&amp;"'!B4:B15"),0)+3)=1,6,IF(INDIRECT("'"&amp;B926&amp;"'!V"&amp;MATCH(INT(BA926/8)+1,INDIRECT("'"&amp;B926&amp;"'!B4:B15"),0)+3)=1,4,0)))),"")</f>
        <v/>
      </c>
      <c r="H926" t="str" cm="1">
        <f t="array" aca="1" ref="H926" ca="1">IFERROR(IFERROR(INDIRECT("'"&amp;B926&amp;"'!AE"&amp;MATCH(INT(BA926/8)+1,INDIRECT("'"&amp;B926&amp;"'!B4:B15"),0)+3),0)-G926,"")</f>
        <v/>
      </c>
      <c r="I926" t="e">
        <f ca="1">H925+H926+H927</f>
        <v>#VALUE!</v>
      </c>
      <c r="J926" t="str">
        <f ca="1">IFERROR(ABS(SUM(I926,-F926,-E926))+ABS(SUM(IF(D926="Traversal",15,IF(D926="High",10,IF(D926="Mid",6,IF(D926="Low",4,0))))-G926)),"")</f>
        <v/>
      </c>
      <c r="K926" t="str" cm="1">
        <f t="array" aca="1" ref="K926" ca="1">IFERROR(INDIRECT("'"&amp;B926&amp;"'!AG"&amp;MATCH(INT(BA926/8)+1,INDIRECT("'"&amp;B926&amp;"'!B4:B15"),0)+3),"")</f>
        <v/>
      </c>
      <c r="M926" t="str">
        <f t="shared" ca="1" si="244"/>
        <v/>
      </c>
      <c r="N926" t="str">
        <f t="shared" si="244"/>
        <v/>
      </c>
      <c r="O926" t="str">
        <f t="shared" si="244"/>
        <v/>
      </c>
      <c r="P926" t="str">
        <f t="shared" si="244"/>
        <v/>
      </c>
      <c r="Q926" t="str">
        <f t="shared" si="244"/>
        <v/>
      </c>
      <c r="R926" t="str">
        <f t="shared" si="244"/>
        <v/>
      </c>
      <c r="S926" t="str">
        <f t="shared" si="244"/>
        <v/>
      </c>
      <c r="T926" t="str">
        <f t="shared" si="244"/>
        <v/>
      </c>
      <c r="U926" t="str">
        <f t="shared" si="244"/>
        <v/>
      </c>
      <c r="V926" t="str">
        <f t="shared" si="244"/>
        <v/>
      </c>
      <c r="W926" t="str">
        <f t="shared" si="244"/>
        <v/>
      </c>
      <c r="X926" t="str">
        <f t="shared" si="244"/>
        <v/>
      </c>
      <c r="Y926" t="str">
        <f t="shared" si="244"/>
        <v/>
      </c>
      <c r="Z926" t="str">
        <f t="shared" si="244"/>
        <v/>
      </c>
      <c r="AA926" t="str">
        <f t="shared" si="244"/>
        <v/>
      </c>
      <c r="AB926" t="str">
        <f t="shared" si="244"/>
        <v/>
      </c>
      <c r="AC926" t="str">
        <f t="shared" si="243"/>
        <v/>
      </c>
      <c r="AD926" t="str">
        <f t="shared" si="243"/>
        <v/>
      </c>
      <c r="AE926" t="str">
        <f t="shared" si="243"/>
        <v/>
      </c>
      <c r="AF926" t="str">
        <f t="shared" si="243"/>
        <v/>
      </c>
      <c r="AG926" t="str">
        <f t="shared" si="243"/>
        <v/>
      </c>
      <c r="AH926" t="str">
        <f t="shared" si="243"/>
        <v/>
      </c>
      <c r="AI926" t="str">
        <f t="shared" si="243"/>
        <v/>
      </c>
      <c r="AJ926" t="str">
        <f t="shared" si="243"/>
        <v/>
      </c>
      <c r="AK926" t="str">
        <f t="shared" si="243"/>
        <v/>
      </c>
      <c r="AL926" t="str">
        <f t="shared" si="243"/>
        <v/>
      </c>
      <c r="AM926" t="str">
        <f t="shared" si="243"/>
        <v/>
      </c>
      <c r="AN926" t="str">
        <f t="shared" si="243"/>
        <v/>
      </c>
      <c r="AO926" t="str">
        <f t="shared" si="243"/>
        <v/>
      </c>
      <c r="AP926" t="str">
        <f t="shared" si="243"/>
        <v/>
      </c>
      <c r="AQ926" t="str">
        <f t="shared" si="243"/>
        <v/>
      </c>
      <c r="AR926" t="str">
        <f t="shared" si="245"/>
        <v/>
      </c>
      <c r="AS926" t="str">
        <f t="shared" si="245"/>
        <v/>
      </c>
      <c r="AT926" t="str">
        <f t="shared" si="245"/>
        <v/>
      </c>
      <c r="AU926" t="str">
        <f t="shared" si="245"/>
        <v/>
      </c>
      <c r="AV926" t="str">
        <f t="shared" si="245"/>
        <v/>
      </c>
      <c r="AW926" t="str">
        <f t="shared" si="245"/>
        <v/>
      </c>
      <c r="AX926" t="str">
        <f t="shared" si="245"/>
        <v/>
      </c>
      <c r="AY926" t="str">
        <f t="shared" si="245"/>
        <v/>
      </c>
      <c r="BA926">
        <v>926</v>
      </c>
      <c r="BB926">
        <f t="shared" si="236"/>
        <v>116</v>
      </c>
    </row>
    <row r="927" spans="1:54">
      <c r="A927" s="77"/>
      <c r="E927" s="78"/>
      <c r="F927" s="78"/>
      <c r="G927" t="str" cm="1">
        <f t="array" aca="1" ref="G927" ca="1">IFERROR(IF(INDIRECT("'"&amp;B927&amp;"'!Z"&amp;MATCH(INT(BA927/8)+1,INDIRECT("'"&amp;B927&amp;"'!B4:B15"),0)+3)=1,15,IF(INDIRECT("'"&amp;B927&amp;"'!X"&amp;MATCH(INT(BA927/8)+1,INDIRECT("'"&amp;B927&amp;"'!B4:B15"),0)+3)=1,10,IF(INDIRECT("'"&amp;B927&amp;"'!V"&amp;MATCH(INT(BA927/8)+1,INDIRECT("'"&amp;B927&amp;"'!B4:B15"),0)+3)=1,6,IF(INDIRECT("'"&amp;B927&amp;"'!V"&amp;MATCH(INT(BA927/8)+1,INDIRECT("'"&amp;B927&amp;"'!B4:B15"),0)+3)=1,4,0)))),"")</f>
        <v/>
      </c>
      <c r="H927" t="str" cm="1">
        <f t="array" aca="1" ref="H927" ca="1">IFERROR(IFERROR(INDIRECT("'"&amp;B927&amp;"'!AE"&amp;MATCH(INT(BA927/8)+1,INDIRECT("'"&amp;B927&amp;"'!B4:B15"),0)+3),0)-G927,"")</f>
        <v/>
      </c>
      <c r="I927" t="e">
        <f ca="1">H925+H926+H927</f>
        <v>#VALUE!</v>
      </c>
      <c r="J927" t="str">
        <f ca="1">IFERROR(ABS(SUM(I927,-F926,-E926))+ABS(SUM(IF(D927="Traversal",15,IF(D927="High",10,IF(D927="Mid",6,IF(D927="Low",4,0))))-G927)),"")</f>
        <v/>
      </c>
      <c r="K927" t="str" cm="1">
        <f t="array" aca="1" ref="K927" ca="1">IFERROR(INDIRECT("'"&amp;B927&amp;"'!AG"&amp;MATCH(INT(BA927/8)+1,INDIRECT("'"&amp;B927&amp;"'!B4:B15"),0)+3),"")</f>
        <v/>
      </c>
      <c r="M927" t="str">
        <f t="shared" ca="1" si="244"/>
        <v/>
      </c>
      <c r="N927" t="str">
        <f t="shared" si="244"/>
        <v/>
      </c>
      <c r="O927" t="str">
        <f t="shared" si="244"/>
        <v/>
      </c>
      <c r="P927" t="str">
        <f t="shared" si="244"/>
        <v/>
      </c>
      <c r="Q927" t="str">
        <f t="shared" si="244"/>
        <v/>
      </c>
      <c r="R927" t="str">
        <f t="shared" si="244"/>
        <v/>
      </c>
      <c r="S927" t="str">
        <f t="shared" si="244"/>
        <v/>
      </c>
      <c r="T927" t="str">
        <f t="shared" si="244"/>
        <v/>
      </c>
      <c r="U927" t="str">
        <f t="shared" si="244"/>
        <v/>
      </c>
      <c r="V927" t="str">
        <f t="shared" si="244"/>
        <v/>
      </c>
      <c r="W927" t="str">
        <f t="shared" si="244"/>
        <v/>
      </c>
      <c r="X927" t="str">
        <f t="shared" si="244"/>
        <v/>
      </c>
      <c r="Y927" t="str">
        <f t="shared" si="244"/>
        <v/>
      </c>
      <c r="Z927" t="str">
        <f t="shared" si="244"/>
        <v/>
      </c>
      <c r="AA927" t="str">
        <f t="shared" si="244"/>
        <v/>
      </c>
      <c r="AB927" t="str">
        <f t="shared" si="244"/>
        <v/>
      </c>
      <c r="AC927" t="str">
        <f t="shared" si="243"/>
        <v/>
      </c>
      <c r="AD927" t="str">
        <f t="shared" si="243"/>
        <v/>
      </c>
      <c r="AE927" t="str">
        <f t="shared" si="243"/>
        <v/>
      </c>
      <c r="AF927" t="str">
        <f t="shared" si="243"/>
        <v/>
      </c>
      <c r="AG927" t="str">
        <f t="shared" si="243"/>
        <v/>
      </c>
      <c r="AH927" t="str">
        <f t="shared" si="243"/>
        <v/>
      </c>
      <c r="AI927" t="str">
        <f t="shared" si="243"/>
        <v/>
      </c>
      <c r="AJ927" t="str">
        <f t="shared" si="243"/>
        <v/>
      </c>
      <c r="AK927" t="str">
        <f t="shared" si="243"/>
        <v/>
      </c>
      <c r="AL927" t="str">
        <f t="shared" si="243"/>
        <v/>
      </c>
      <c r="AM927" t="str">
        <f t="shared" si="243"/>
        <v/>
      </c>
      <c r="AN927" t="str">
        <f t="shared" si="243"/>
        <v/>
      </c>
      <c r="AO927" t="str">
        <f t="shared" si="243"/>
        <v/>
      </c>
      <c r="AP927" t="str">
        <f t="shared" si="243"/>
        <v/>
      </c>
      <c r="AQ927" t="str">
        <f t="shared" si="243"/>
        <v/>
      </c>
      <c r="AR927" t="str">
        <f t="shared" si="245"/>
        <v/>
      </c>
      <c r="AS927" t="str">
        <f t="shared" si="245"/>
        <v/>
      </c>
      <c r="AT927" t="str">
        <f t="shared" si="245"/>
        <v/>
      </c>
      <c r="AU927" t="str">
        <f t="shared" si="245"/>
        <v/>
      </c>
      <c r="AV927" t="str">
        <f t="shared" si="245"/>
        <v/>
      </c>
      <c r="AW927" t="str">
        <f t="shared" si="245"/>
        <v/>
      </c>
      <c r="AX927" t="str">
        <f t="shared" si="245"/>
        <v/>
      </c>
      <c r="AY927" t="str">
        <f t="shared" si="245"/>
        <v/>
      </c>
      <c r="BA927">
        <v>927</v>
      </c>
      <c r="BB927">
        <f t="shared" si="236"/>
        <v>116</v>
      </c>
    </row>
    <row r="928" spans="1:54">
      <c r="A928" s="77"/>
      <c r="E928" s="78"/>
      <c r="F928" s="78"/>
      <c r="G928" t="str" cm="1">
        <f t="array" aca="1" ref="G928" ca="1">IFERROR(IF(INDIRECT("'"&amp;B928&amp;"'!Z"&amp;MATCH(INT(BA928/8)+1,INDIRECT("'"&amp;B928&amp;"'!B4:B15"),0)+3)=1,15,IF(INDIRECT("'"&amp;B928&amp;"'!X"&amp;MATCH(INT(BA928/8)+1,INDIRECT("'"&amp;B928&amp;"'!B4:B15"),0)+3)=1,10,IF(INDIRECT("'"&amp;B928&amp;"'!V"&amp;MATCH(INT(BA928/8)+1,INDIRECT("'"&amp;B928&amp;"'!B4:B15"),0)+3)=1,6,IF(INDIRECT("'"&amp;B928&amp;"'!V"&amp;MATCH(INT(BA928/8)+1,INDIRECT("'"&amp;B928&amp;"'!B4:B15"),0)+3)=1,4,0)))),"")</f>
        <v/>
      </c>
      <c r="H928" t="str" cm="1">
        <f t="array" aca="1" ref="H928" ca="1">IFERROR(IFERROR(INDIRECT("'"&amp;B928&amp;"'!AE"&amp;MATCH(INT(BA928/8)+1,INDIRECT("'"&amp;B928&amp;"'!B4:B15"),0)+3),0)-G928,"")</f>
        <v/>
      </c>
      <c r="K928" t="str" cm="1">
        <f t="array" aca="1" ref="K928" ca="1">IFERROR(INDIRECT("'"&amp;B928&amp;"'!AG"&amp;MATCH(INT(BA928/8)+1,INDIRECT("'"&amp;B928&amp;"'!B4:B15"),0)+3),"")</f>
        <v/>
      </c>
      <c r="M928" t="str">
        <f t="shared" ca="1" si="244"/>
        <v/>
      </c>
      <c r="N928" t="str">
        <f t="shared" si="244"/>
        <v/>
      </c>
      <c r="O928" t="str">
        <f t="shared" si="244"/>
        <v/>
      </c>
      <c r="P928" t="str">
        <f t="shared" si="244"/>
        <v/>
      </c>
      <c r="Q928" t="str">
        <f t="shared" si="244"/>
        <v/>
      </c>
      <c r="R928" t="str">
        <f t="shared" si="244"/>
        <v/>
      </c>
      <c r="S928" t="str">
        <f t="shared" si="244"/>
        <v/>
      </c>
      <c r="T928" t="str">
        <f t="shared" si="244"/>
        <v/>
      </c>
      <c r="U928" t="str">
        <f t="shared" si="244"/>
        <v/>
      </c>
      <c r="V928" t="str">
        <f t="shared" si="244"/>
        <v/>
      </c>
      <c r="W928" t="str">
        <f t="shared" si="244"/>
        <v/>
      </c>
      <c r="X928" t="str">
        <f t="shared" si="244"/>
        <v/>
      </c>
      <c r="Y928" t="str">
        <f t="shared" si="244"/>
        <v/>
      </c>
      <c r="Z928" t="str">
        <f t="shared" si="244"/>
        <v/>
      </c>
      <c r="AA928" t="str">
        <f t="shared" si="244"/>
        <v/>
      </c>
      <c r="AB928" t="str">
        <f t="shared" si="244"/>
        <v/>
      </c>
      <c r="AC928" t="str">
        <f t="shared" si="243"/>
        <v/>
      </c>
      <c r="AD928" t="str">
        <f t="shared" si="243"/>
        <v/>
      </c>
      <c r="AE928" t="str">
        <f t="shared" si="243"/>
        <v/>
      </c>
      <c r="AF928" t="str">
        <f t="shared" si="243"/>
        <v/>
      </c>
      <c r="AG928" t="str">
        <f t="shared" si="243"/>
        <v/>
      </c>
      <c r="AH928" t="str">
        <f t="shared" si="243"/>
        <v/>
      </c>
      <c r="AI928" t="str">
        <f t="shared" si="243"/>
        <v/>
      </c>
      <c r="AJ928" t="str">
        <f t="shared" si="243"/>
        <v/>
      </c>
      <c r="AK928" t="str">
        <f t="shared" si="243"/>
        <v/>
      </c>
      <c r="AL928" t="str">
        <f t="shared" si="243"/>
        <v/>
      </c>
      <c r="AM928" t="str">
        <f t="shared" si="243"/>
        <v/>
      </c>
      <c r="AN928" t="str">
        <f t="shared" si="243"/>
        <v/>
      </c>
      <c r="AO928" t="str">
        <f t="shared" si="243"/>
        <v/>
      </c>
      <c r="AP928" t="str">
        <f t="shared" si="243"/>
        <v/>
      </c>
      <c r="AQ928" t="str">
        <f t="shared" si="243"/>
        <v/>
      </c>
      <c r="AR928" t="str">
        <f t="shared" si="245"/>
        <v/>
      </c>
      <c r="AS928" t="str">
        <f t="shared" si="245"/>
        <v/>
      </c>
      <c r="AT928" t="str">
        <f t="shared" si="245"/>
        <v/>
      </c>
      <c r="AU928" t="str">
        <f t="shared" si="245"/>
        <v/>
      </c>
      <c r="AV928" t="str">
        <f t="shared" si="245"/>
        <v/>
      </c>
      <c r="AW928" t="str">
        <f t="shared" si="245"/>
        <v/>
      </c>
      <c r="AX928" t="str">
        <f t="shared" si="245"/>
        <v/>
      </c>
      <c r="AY928" t="str">
        <f t="shared" si="245"/>
        <v/>
      </c>
      <c r="BA928">
        <v>928</v>
      </c>
      <c r="BB928">
        <f t="shared" si="236"/>
        <v>117</v>
      </c>
    </row>
    <row r="929" spans="1:54">
      <c r="A929" s="77"/>
      <c r="E929" s="78"/>
      <c r="F929" s="78"/>
      <c r="G929" t="str" cm="1">
        <f t="array" aca="1" ref="G929" ca="1">IFERROR(IF(INDIRECT("'"&amp;B929&amp;"'!Z"&amp;MATCH(INT(BA929/8)+1,INDIRECT("'"&amp;B929&amp;"'!B4:B15"),0)+3)=1,15,IF(INDIRECT("'"&amp;B929&amp;"'!X"&amp;MATCH(INT(BA929/8)+1,INDIRECT("'"&amp;B929&amp;"'!B4:B15"),0)+3)=1,10,IF(INDIRECT("'"&amp;B929&amp;"'!V"&amp;MATCH(INT(BA929/8)+1,INDIRECT("'"&amp;B929&amp;"'!B4:B15"),0)+3)=1,6,IF(INDIRECT("'"&amp;B929&amp;"'!V"&amp;MATCH(INT(BA929/8)+1,INDIRECT("'"&amp;B929&amp;"'!B4:B15"),0)+3)=1,4,0)))),"")</f>
        <v/>
      </c>
      <c r="H929" t="str" cm="1">
        <f t="array" aca="1" ref="H929" ca="1">IFERROR(IFERROR(INDIRECT("'"&amp;B929&amp;"'!AE"&amp;MATCH(INT(BA929/8)+1,INDIRECT("'"&amp;B929&amp;"'!B4:B15"),0)+3),0)-G929,"")</f>
        <v/>
      </c>
      <c r="K929" t="str" cm="1">
        <f t="array" aca="1" ref="K929" ca="1">IFERROR(INDIRECT("'"&amp;B929&amp;"'!AG"&amp;MATCH(INT(BA929/8)+1,INDIRECT("'"&amp;B929&amp;"'!B4:B15"),0)+3),"")</f>
        <v/>
      </c>
      <c r="M929" t="str">
        <f t="shared" ca="1" si="244"/>
        <v/>
      </c>
      <c r="N929" t="str">
        <f t="shared" si="244"/>
        <v/>
      </c>
      <c r="O929" t="str">
        <f t="shared" si="244"/>
        <v/>
      </c>
      <c r="P929" t="str">
        <f t="shared" si="244"/>
        <v/>
      </c>
      <c r="Q929" t="str">
        <f t="shared" si="244"/>
        <v/>
      </c>
      <c r="R929" t="str">
        <f t="shared" si="244"/>
        <v/>
      </c>
      <c r="S929" t="str">
        <f t="shared" si="244"/>
        <v/>
      </c>
      <c r="T929" t="str">
        <f t="shared" si="244"/>
        <v/>
      </c>
      <c r="U929" t="str">
        <f t="shared" si="244"/>
        <v/>
      </c>
      <c r="V929" t="str">
        <f t="shared" si="244"/>
        <v/>
      </c>
      <c r="W929" t="str">
        <f t="shared" si="244"/>
        <v/>
      </c>
      <c r="X929" t="str">
        <f t="shared" si="244"/>
        <v/>
      </c>
      <c r="Y929" t="str">
        <f t="shared" si="244"/>
        <v/>
      </c>
      <c r="Z929" t="str">
        <f t="shared" si="244"/>
        <v/>
      </c>
      <c r="AA929" t="str">
        <f t="shared" si="244"/>
        <v/>
      </c>
      <c r="AB929" t="str">
        <f t="shared" si="244"/>
        <v/>
      </c>
      <c r="AC929" t="str">
        <f t="shared" si="243"/>
        <v/>
      </c>
      <c r="AD929" t="str">
        <f t="shared" si="243"/>
        <v/>
      </c>
      <c r="AE929" t="str">
        <f t="shared" si="243"/>
        <v/>
      </c>
      <c r="AF929" t="str">
        <f t="shared" si="243"/>
        <v/>
      </c>
      <c r="AG929" t="str">
        <f t="shared" si="243"/>
        <v/>
      </c>
      <c r="AH929" t="str">
        <f t="shared" si="243"/>
        <v/>
      </c>
      <c r="AI929" t="str">
        <f t="shared" si="243"/>
        <v/>
      </c>
      <c r="AJ929" t="str">
        <f t="shared" si="243"/>
        <v/>
      </c>
      <c r="AK929" t="str">
        <f t="shared" si="243"/>
        <v/>
      </c>
      <c r="AL929" t="str">
        <f t="shared" si="243"/>
        <v/>
      </c>
      <c r="AM929" t="str">
        <f t="shared" si="243"/>
        <v/>
      </c>
      <c r="AN929" t="str">
        <f t="shared" si="243"/>
        <v/>
      </c>
      <c r="AO929" t="str">
        <f t="shared" si="243"/>
        <v/>
      </c>
      <c r="AP929" t="str">
        <f t="shared" si="243"/>
        <v/>
      </c>
      <c r="AQ929" t="str">
        <f t="shared" si="243"/>
        <v/>
      </c>
      <c r="AR929" t="str">
        <f t="shared" si="245"/>
        <v/>
      </c>
      <c r="AS929" t="str">
        <f t="shared" si="245"/>
        <v/>
      </c>
      <c r="AT929" t="str">
        <f t="shared" si="245"/>
        <v/>
      </c>
      <c r="AU929" t="str">
        <f t="shared" si="245"/>
        <v/>
      </c>
      <c r="AV929" t="str">
        <f t="shared" si="245"/>
        <v/>
      </c>
      <c r="AW929" t="str">
        <f t="shared" si="245"/>
        <v/>
      </c>
      <c r="AX929" t="str">
        <f t="shared" si="245"/>
        <v/>
      </c>
      <c r="AY929" t="str">
        <f t="shared" si="245"/>
        <v/>
      </c>
      <c r="BA929">
        <v>929</v>
      </c>
      <c r="BB929">
        <f t="shared" si="236"/>
        <v>117</v>
      </c>
    </row>
    <row r="930" spans="1:54">
      <c r="A930" s="77"/>
      <c r="E930" s="78"/>
      <c r="F930" s="78"/>
      <c r="G930" t="str" cm="1">
        <f t="array" aca="1" ref="G930" ca="1">IFERROR(IF(INDIRECT("'"&amp;B930&amp;"'!Z"&amp;MATCH(INT(BA930/8)+1,INDIRECT("'"&amp;B930&amp;"'!B4:B15"),0)+3)=1,15,IF(INDIRECT("'"&amp;B930&amp;"'!X"&amp;MATCH(INT(BA930/8)+1,INDIRECT("'"&amp;B930&amp;"'!B4:B15"),0)+3)=1,10,IF(INDIRECT("'"&amp;B930&amp;"'!V"&amp;MATCH(INT(BA930/8)+1,INDIRECT("'"&amp;B930&amp;"'!B4:B15"),0)+3)=1,6,IF(INDIRECT("'"&amp;B930&amp;"'!V"&amp;MATCH(INT(BA930/8)+1,INDIRECT("'"&amp;B930&amp;"'!B4:B15"),0)+3)=1,4,0)))),"")</f>
        <v/>
      </c>
      <c r="H930" t="str" cm="1">
        <f t="array" aca="1" ref="H930" ca="1">IFERROR(IFERROR(INDIRECT("'"&amp;B930&amp;"'!AE"&amp;MATCH(INT(BA930/8)+1,INDIRECT("'"&amp;B930&amp;"'!B4:B15"),0)+3),0)-G930,"")</f>
        <v/>
      </c>
      <c r="I930" t="e">
        <f ca="1">H930+H931+H932</f>
        <v>#VALUE!</v>
      </c>
      <c r="J930" t="str">
        <f ca="1">IFERROR(ABS(SUM(I930,-F931,-E931))+ABS(SUM(IF(D930="Traversal",15,IF(D930="High",10,IF(D930="Mid",6,IF(D930="Low",4,0))))-G930)),"")</f>
        <v/>
      </c>
      <c r="K930" t="str" cm="1">
        <f t="array" aca="1" ref="K930" ca="1">IFERROR(INDIRECT("'"&amp;B930&amp;"'!AG"&amp;MATCH(INT(BA930/8)+1,INDIRECT("'"&amp;B930&amp;"'!B4:B15"),0)+3),"")</f>
        <v/>
      </c>
      <c r="M930" t="str">
        <f t="shared" ca="1" si="244"/>
        <v/>
      </c>
      <c r="N930" t="str">
        <f t="shared" si="244"/>
        <v/>
      </c>
      <c r="O930" t="str">
        <f t="shared" si="244"/>
        <v/>
      </c>
      <c r="P930" t="str">
        <f t="shared" si="244"/>
        <v/>
      </c>
      <c r="Q930" t="str">
        <f t="shared" si="244"/>
        <v/>
      </c>
      <c r="R930" t="str">
        <f t="shared" si="244"/>
        <v/>
      </c>
      <c r="S930" t="str">
        <f t="shared" si="244"/>
        <v/>
      </c>
      <c r="T930" t="str">
        <f t="shared" si="244"/>
        <v/>
      </c>
      <c r="U930" t="str">
        <f t="shared" si="244"/>
        <v/>
      </c>
      <c r="V930" t="str">
        <f t="shared" si="244"/>
        <v/>
      </c>
      <c r="W930" t="str">
        <f t="shared" si="244"/>
        <v/>
      </c>
      <c r="X930" t="str">
        <f t="shared" si="244"/>
        <v/>
      </c>
      <c r="Y930" t="str">
        <f t="shared" si="244"/>
        <v/>
      </c>
      <c r="Z930" t="str">
        <f t="shared" si="244"/>
        <v/>
      </c>
      <c r="AA930" t="str">
        <f t="shared" si="244"/>
        <v/>
      </c>
      <c r="AB930" t="str">
        <f t="shared" si="244"/>
        <v/>
      </c>
      <c r="AC930" t="str">
        <f t="shared" si="243"/>
        <v/>
      </c>
      <c r="AD930" t="str">
        <f t="shared" si="243"/>
        <v/>
      </c>
      <c r="AE930" t="str">
        <f t="shared" si="243"/>
        <v/>
      </c>
      <c r="AF930" t="str">
        <f t="shared" si="243"/>
        <v/>
      </c>
      <c r="AG930" t="str">
        <f t="shared" si="243"/>
        <v/>
      </c>
      <c r="AH930" t="str">
        <f t="shared" si="243"/>
        <v/>
      </c>
      <c r="AI930" t="str">
        <f t="shared" si="243"/>
        <v/>
      </c>
      <c r="AJ930" t="str">
        <f t="shared" si="243"/>
        <v/>
      </c>
      <c r="AK930" t="str">
        <f t="shared" si="243"/>
        <v/>
      </c>
      <c r="AL930" t="str">
        <f t="shared" si="243"/>
        <v/>
      </c>
      <c r="AM930" t="str">
        <f t="shared" si="243"/>
        <v/>
      </c>
      <c r="AN930" t="str">
        <f t="shared" si="243"/>
        <v/>
      </c>
      <c r="AO930" t="str">
        <f t="shared" si="243"/>
        <v/>
      </c>
      <c r="AP930" t="str">
        <f t="shared" si="243"/>
        <v/>
      </c>
      <c r="AQ930" t="str">
        <f t="shared" si="243"/>
        <v/>
      </c>
      <c r="AR930" t="str">
        <f t="shared" si="245"/>
        <v/>
      </c>
      <c r="AS930" t="str">
        <f t="shared" si="245"/>
        <v/>
      </c>
      <c r="AT930" t="str">
        <f t="shared" si="245"/>
        <v/>
      </c>
      <c r="AU930" t="str">
        <f t="shared" si="245"/>
        <v/>
      </c>
      <c r="AV930" t="str">
        <f t="shared" si="245"/>
        <v/>
      </c>
      <c r="AW930" t="str">
        <f t="shared" si="245"/>
        <v/>
      </c>
      <c r="AX930" t="str">
        <f t="shared" si="245"/>
        <v/>
      </c>
      <c r="AY930" t="str">
        <f t="shared" si="245"/>
        <v/>
      </c>
      <c r="BA930">
        <v>930</v>
      </c>
      <c r="BB930">
        <f t="shared" si="236"/>
        <v>117</v>
      </c>
    </row>
    <row r="931" spans="1:54">
      <c r="A931" s="77"/>
      <c r="E931" s="78"/>
      <c r="F931" s="78"/>
      <c r="G931" t="str" cm="1">
        <f t="array" aca="1" ref="G931" ca="1">IFERROR(IF(INDIRECT("'"&amp;B931&amp;"'!Z"&amp;MATCH(INT(BA931/8)+1,INDIRECT("'"&amp;B931&amp;"'!B4:B15"),0)+3)=1,15,IF(INDIRECT("'"&amp;B931&amp;"'!X"&amp;MATCH(INT(BA931/8)+1,INDIRECT("'"&amp;B931&amp;"'!B4:B15"),0)+3)=1,10,IF(INDIRECT("'"&amp;B931&amp;"'!V"&amp;MATCH(INT(BA931/8)+1,INDIRECT("'"&amp;B931&amp;"'!B4:B15"),0)+3)=1,6,IF(INDIRECT("'"&amp;B931&amp;"'!V"&amp;MATCH(INT(BA931/8)+1,INDIRECT("'"&amp;B931&amp;"'!B4:B15"),0)+3)=1,4,0)))),"")</f>
        <v/>
      </c>
      <c r="H931" t="str" cm="1">
        <f t="array" aca="1" ref="H931" ca="1">IFERROR(IFERROR(INDIRECT("'"&amp;B931&amp;"'!AE"&amp;MATCH(INT(BA931/8)+1,INDIRECT("'"&amp;B931&amp;"'!B4:B15"),0)+3),0)-G931,"")</f>
        <v/>
      </c>
      <c r="I931" t="e">
        <f ca="1">H930+H931+H932</f>
        <v>#VALUE!</v>
      </c>
      <c r="J931" t="str">
        <f ca="1">IFERROR(ABS(SUM(I931,-F931,-E931))+ABS(SUM(IF(D931="Traversal",15,IF(D931="High",10,IF(D931="Mid",6,IF(D931="Low",4,0))))-G931)),"")</f>
        <v/>
      </c>
      <c r="K931" t="str" cm="1">
        <f t="array" aca="1" ref="K931" ca="1">IFERROR(INDIRECT("'"&amp;B931&amp;"'!AG"&amp;MATCH(INT(BA931/8)+1,INDIRECT("'"&amp;B931&amp;"'!B4:B15"),0)+3),"")</f>
        <v/>
      </c>
      <c r="M931" t="str">
        <f t="shared" ca="1" si="244"/>
        <v/>
      </c>
      <c r="N931" t="str">
        <f t="shared" si="244"/>
        <v/>
      </c>
      <c r="O931" t="str">
        <f t="shared" si="244"/>
        <v/>
      </c>
      <c r="P931" t="str">
        <f t="shared" si="244"/>
        <v/>
      </c>
      <c r="Q931" t="str">
        <f t="shared" si="244"/>
        <v/>
      </c>
      <c r="R931" t="str">
        <f t="shared" si="244"/>
        <v/>
      </c>
      <c r="S931" t="str">
        <f t="shared" si="244"/>
        <v/>
      </c>
      <c r="T931" t="str">
        <f t="shared" si="244"/>
        <v/>
      </c>
      <c r="U931" t="str">
        <f t="shared" si="244"/>
        <v/>
      </c>
      <c r="V931" t="str">
        <f t="shared" si="244"/>
        <v/>
      </c>
      <c r="W931" t="str">
        <f t="shared" si="244"/>
        <v/>
      </c>
      <c r="X931" t="str">
        <f t="shared" si="244"/>
        <v/>
      </c>
      <c r="Y931" t="str">
        <f t="shared" si="244"/>
        <v/>
      </c>
      <c r="Z931" t="str">
        <f t="shared" si="244"/>
        <v/>
      </c>
      <c r="AA931" t="str">
        <f t="shared" si="244"/>
        <v/>
      </c>
      <c r="AB931" t="str">
        <f t="shared" si="244"/>
        <v/>
      </c>
      <c r="AC931" t="str">
        <f t="shared" si="243"/>
        <v/>
      </c>
      <c r="AD931" t="str">
        <f t="shared" si="243"/>
        <v/>
      </c>
      <c r="AE931" t="str">
        <f t="shared" si="243"/>
        <v/>
      </c>
      <c r="AF931" t="str">
        <f t="shared" si="243"/>
        <v/>
      </c>
      <c r="AG931" t="str">
        <f t="shared" si="243"/>
        <v/>
      </c>
      <c r="AH931" t="str">
        <f t="shared" si="243"/>
        <v/>
      </c>
      <c r="AI931" t="str">
        <f t="shared" si="243"/>
        <v/>
      </c>
      <c r="AJ931" t="str">
        <f t="shared" si="243"/>
        <v/>
      </c>
      <c r="AK931" t="str">
        <f t="shared" si="243"/>
        <v/>
      </c>
      <c r="AL931" t="str">
        <f t="shared" si="243"/>
        <v/>
      </c>
      <c r="AM931" t="str">
        <f t="shared" si="243"/>
        <v/>
      </c>
      <c r="AN931" t="str">
        <f t="shared" si="243"/>
        <v/>
      </c>
      <c r="AO931" t="str">
        <f t="shared" si="243"/>
        <v/>
      </c>
      <c r="AP931" t="str">
        <f t="shared" si="243"/>
        <v/>
      </c>
      <c r="AQ931" t="str">
        <f t="shared" si="243"/>
        <v/>
      </c>
      <c r="AR931" t="str">
        <f t="shared" si="245"/>
        <v/>
      </c>
      <c r="AS931" t="str">
        <f t="shared" si="245"/>
        <v/>
      </c>
      <c r="AT931" t="str">
        <f t="shared" si="245"/>
        <v/>
      </c>
      <c r="AU931" t="str">
        <f t="shared" si="245"/>
        <v/>
      </c>
      <c r="AV931" t="str">
        <f t="shared" si="245"/>
        <v/>
      </c>
      <c r="AW931" t="str">
        <f t="shared" si="245"/>
        <v/>
      </c>
      <c r="AX931" t="str">
        <f t="shared" si="245"/>
        <v/>
      </c>
      <c r="AY931" t="str">
        <f t="shared" si="245"/>
        <v/>
      </c>
      <c r="BA931">
        <v>931</v>
      </c>
      <c r="BB931">
        <f t="shared" si="236"/>
        <v>117</v>
      </c>
    </row>
    <row r="932" spans="1:54">
      <c r="A932" s="77"/>
      <c r="E932" s="78"/>
      <c r="F932" s="78"/>
      <c r="G932" t="str" cm="1">
        <f t="array" aca="1" ref="G932" ca="1">IFERROR(IF(INDIRECT("'"&amp;B932&amp;"'!Z"&amp;MATCH(INT(BA932/8)+1,INDIRECT("'"&amp;B932&amp;"'!B4:B15"),0)+3)=1,15,IF(INDIRECT("'"&amp;B932&amp;"'!X"&amp;MATCH(INT(BA932/8)+1,INDIRECT("'"&amp;B932&amp;"'!B4:B15"),0)+3)=1,10,IF(INDIRECT("'"&amp;B932&amp;"'!V"&amp;MATCH(INT(BA932/8)+1,INDIRECT("'"&amp;B932&amp;"'!B4:B15"),0)+3)=1,6,IF(INDIRECT("'"&amp;B932&amp;"'!V"&amp;MATCH(INT(BA932/8)+1,INDIRECT("'"&amp;B932&amp;"'!B4:B15"),0)+3)=1,4,0)))),"")</f>
        <v/>
      </c>
      <c r="H932" t="str" cm="1">
        <f t="array" aca="1" ref="H932" ca="1">IFERROR(IFERROR(INDIRECT("'"&amp;B932&amp;"'!AE"&amp;MATCH(INT(BA932/8)+1,INDIRECT("'"&amp;B932&amp;"'!B4:B15"),0)+3),0)-G932,"")</f>
        <v/>
      </c>
      <c r="I932" t="e">
        <f ca="1">H930+H931+H932</f>
        <v>#VALUE!</v>
      </c>
      <c r="J932" t="str">
        <f ca="1">IFERROR(ABS(SUM(I932,-F931,-E931))+ABS(SUM(IF(D932="Traversal",15,IF(D932="High",10,IF(D932="Mid",6,IF(D932="Low",4,0))))-G932)),"")</f>
        <v/>
      </c>
      <c r="K932" t="str" cm="1">
        <f t="array" aca="1" ref="K932" ca="1">IFERROR(INDIRECT("'"&amp;B932&amp;"'!AG"&amp;MATCH(INT(BA932/8)+1,INDIRECT("'"&amp;B932&amp;"'!B4:B15"),0)+3),"")</f>
        <v/>
      </c>
      <c r="M932" t="str">
        <f t="shared" ca="1" si="244"/>
        <v/>
      </c>
      <c r="N932" t="str">
        <f t="shared" si="244"/>
        <v/>
      </c>
      <c r="O932" t="str">
        <f t="shared" si="244"/>
        <v/>
      </c>
      <c r="P932" t="str">
        <f t="shared" si="244"/>
        <v/>
      </c>
      <c r="Q932" t="str">
        <f t="shared" si="244"/>
        <v/>
      </c>
      <c r="R932" t="str">
        <f t="shared" si="244"/>
        <v/>
      </c>
      <c r="S932" t="str">
        <f t="shared" si="244"/>
        <v/>
      </c>
      <c r="T932" t="str">
        <f t="shared" si="244"/>
        <v/>
      </c>
      <c r="U932" t="str">
        <f t="shared" si="244"/>
        <v/>
      </c>
      <c r="V932" t="str">
        <f t="shared" si="244"/>
        <v/>
      </c>
      <c r="W932" t="str">
        <f t="shared" si="244"/>
        <v/>
      </c>
      <c r="X932" t="str">
        <f t="shared" si="244"/>
        <v/>
      </c>
      <c r="Y932" t="str">
        <f t="shared" si="244"/>
        <v/>
      </c>
      <c r="Z932" t="str">
        <f t="shared" si="244"/>
        <v/>
      </c>
      <c r="AA932" t="str">
        <f t="shared" si="244"/>
        <v/>
      </c>
      <c r="AB932" t="str">
        <f t="shared" si="244"/>
        <v/>
      </c>
      <c r="AC932" t="str">
        <f t="shared" si="243"/>
        <v/>
      </c>
      <c r="AD932" t="str">
        <f t="shared" si="243"/>
        <v/>
      </c>
      <c r="AE932" t="str">
        <f t="shared" si="243"/>
        <v/>
      </c>
      <c r="AF932" t="str">
        <f t="shared" si="243"/>
        <v/>
      </c>
      <c r="AG932" t="str">
        <f t="shared" si="243"/>
        <v/>
      </c>
      <c r="AH932" t="str">
        <f t="shared" si="243"/>
        <v/>
      </c>
      <c r="AI932" t="str">
        <f t="shared" si="243"/>
        <v/>
      </c>
      <c r="AJ932" t="str">
        <f t="shared" si="243"/>
        <v/>
      </c>
      <c r="AK932" t="str">
        <f t="shared" si="243"/>
        <v/>
      </c>
      <c r="AL932" t="str">
        <f t="shared" si="243"/>
        <v/>
      </c>
      <c r="AM932" t="str">
        <f t="shared" si="243"/>
        <v/>
      </c>
      <c r="AN932" t="str">
        <f t="shared" si="243"/>
        <v/>
      </c>
      <c r="AO932" t="str">
        <f t="shared" si="243"/>
        <v/>
      </c>
      <c r="AP932" t="str">
        <f t="shared" si="243"/>
        <v/>
      </c>
      <c r="AQ932" t="str">
        <f t="shared" si="243"/>
        <v/>
      </c>
      <c r="AR932" t="str">
        <f t="shared" si="245"/>
        <v/>
      </c>
      <c r="AS932" t="str">
        <f t="shared" si="245"/>
        <v/>
      </c>
      <c r="AT932" t="str">
        <f t="shared" si="245"/>
        <v/>
      </c>
      <c r="AU932" t="str">
        <f t="shared" si="245"/>
        <v/>
      </c>
      <c r="AV932" t="str">
        <f t="shared" si="245"/>
        <v/>
      </c>
      <c r="AW932" t="str">
        <f t="shared" si="245"/>
        <v/>
      </c>
      <c r="AX932" t="str">
        <f t="shared" si="245"/>
        <v/>
      </c>
      <c r="AY932" t="str">
        <f t="shared" si="245"/>
        <v/>
      </c>
      <c r="BA932">
        <v>932</v>
      </c>
      <c r="BB932">
        <f t="shared" si="236"/>
        <v>117</v>
      </c>
    </row>
    <row r="933" spans="1:54">
      <c r="A933" s="77"/>
      <c r="E933" s="78"/>
      <c r="F933" s="78"/>
      <c r="G933" t="str" cm="1">
        <f t="array" aca="1" ref="G933" ca="1">IFERROR(IF(INDIRECT("'"&amp;B933&amp;"'!Z"&amp;MATCH(INT(BA933/8)+1,INDIRECT("'"&amp;B933&amp;"'!B4:B15"),0)+3)=1,15,IF(INDIRECT("'"&amp;B933&amp;"'!X"&amp;MATCH(INT(BA933/8)+1,INDIRECT("'"&amp;B933&amp;"'!B4:B15"),0)+3)=1,10,IF(INDIRECT("'"&amp;B933&amp;"'!V"&amp;MATCH(INT(BA933/8)+1,INDIRECT("'"&amp;B933&amp;"'!B4:B15"),0)+3)=1,6,IF(INDIRECT("'"&amp;B933&amp;"'!V"&amp;MATCH(INT(BA933/8)+1,INDIRECT("'"&amp;B933&amp;"'!B4:B15"),0)+3)=1,4,0)))),"")</f>
        <v/>
      </c>
      <c r="H933" t="str" cm="1">
        <f t="array" aca="1" ref="H933" ca="1">IFERROR(IFERROR(INDIRECT("'"&amp;B933&amp;"'!AE"&amp;MATCH(INT(BA933/8)+1,INDIRECT("'"&amp;B933&amp;"'!B4:B15"),0)+3),0)-G933,"")</f>
        <v/>
      </c>
      <c r="I933" t="e">
        <f ca="1">H933+H934+H935</f>
        <v>#VALUE!</v>
      </c>
      <c r="J933" t="str">
        <f ca="1">IFERROR(ABS(SUM(I933,-F934,-E934))+ABS(SUM(IF(D933="Traversal",15,IF(D933="High",10,IF(D933="Mid",6,IF(D933="Low",4,0))))-G933)),"")</f>
        <v/>
      </c>
      <c r="K933" t="str" cm="1">
        <f t="array" aca="1" ref="K933" ca="1">IFERROR(INDIRECT("'"&amp;B933&amp;"'!AG"&amp;MATCH(INT(BA933/8)+1,INDIRECT("'"&amp;B933&amp;"'!B4:B15"),0)+3),"")</f>
        <v/>
      </c>
      <c r="M933" t="str">
        <f t="shared" ca="1" si="244"/>
        <v/>
      </c>
      <c r="N933" t="str">
        <f t="shared" si="244"/>
        <v/>
      </c>
      <c r="O933" t="str">
        <f t="shared" si="244"/>
        <v/>
      </c>
      <c r="P933" t="str">
        <f t="shared" si="244"/>
        <v/>
      </c>
      <c r="Q933" t="str">
        <f t="shared" si="244"/>
        <v/>
      </c>
      <c r="R933" t="str">
        <f t="shared" si="244"/>
        <v/>
      </c>
      <c r="S933" t="str">
        <f t="shared" si="244"/>
        <v/>
      </c>
      <c r="T933" t="str">
        <f t="shared" si="244"/>
        <v/>
      </c>
      <c r="U933" t="str">
        <f t="shared" si="244"/>
        <v/>
      </c>
      <c r="V933" t="str">
        <f t="shared" si="244"/>
        <v/>
      </c>
      <c r="W933" t="str">
        <f t="shared" si="244"/>
        <v/>
      </c>
      <c r="X933" t="str">
        <f t="shared" si="244"/>
        <v/>
      </c>
      <c r="Y933" t="str">
        <f t="shared" si="244"/>
        <v/>
      </c>
      <c r="Z933" t="str">
        <f t="shared" si="244"/>
        <v/>
      </c>
      <c r="AA933" t="str">
        <f t="shared" si="244"/>
        <v/>
      </c>
      <c r="AB933" t="str">
        <f t="shared" si="244"/>
        <v/>
      </c>
      <c r="AC933" t="str">
        <f t="shared" si="243"/>
        <v/>
      </c>
      <c r="AD933" t="str">
        <f t="shared" si="243"/>
        <v/>
      </c>
      <c r="AE933" t="str">
        <f t="shared" si="243"/>
        <v/>
      </c>
      <c r="AF933" t="str">
        <f t="shared" si="243"/>
        <v/>
      </c>
      <c r="AG933" t="str">
        <f t="shared" si="243"/>
        <v/>
      </c>
      <c r="AH933" t="str">
        <f t="shared" si="243"/>
        <v/>
      </c>
      <c r="AI933" t="str">
        <f t="shared" si="243"/>
        <v/>
      </c>
      <c r="AJ933" t="str">
        <f t="shared" si="243"/>
        <v/>
      </c>
      <c r="AK933" t="str">
        <f t="shared" si="243"/>
        <v/>
      </c>
      <c r="AL933" t="str">
        <f t="shared" si="243"/>
        <v/>
      </c>
      <c r="AM933" t="str">
        <f t="shared" si="243"/>
        <v/>
      </c>
      <c r="AN933" t="str">
        <f t="shared" si="243"/>
        <v/>
      </c>
      <c r="AO933" t="str">
        <f t="shared" si="243"/>
        <v/>
      </c>
      <c r="AP933" t="str">
        <f t="shared" si="243"/>
        <v/>
      </c>
      <c r="AQ933" t="str">
        <f t="shared" si="243"/>
        <v/>
      </c>
      <c r="AR933" t="str">
        <f t="shared" si="245"/>
        <v/>
      </c>
      <c r="AS933" t="str">
        <f t="shared" si="245"/>
        <v/>
      </c>
      <c r="AT933" t="str">
        <f t="shared" si="245"/>
        <v/>
      </c>
      <c r="AU933" t="str">
        <f t="shared" si="245"/>
        <v/>
      </c>
      <c r="AV933" t="str">
        <f t="shared" si="245"/>
        <v/>
      </c>
      <c r="AW933" t="str">
        <f t="shared" si="245"/>
        <v/>
      </c>
      <c r="AX933" t="str">
        <f t="shared" si="245"/>
        <v/>
      </c>
      <c r="AY933" t="str">
        <f t="shared" si="245"/>
        <v/>
      </c>
      <c r="BA933">
        <v>933</v>
      </c>
      <c r="BB933">
        <f t="shared" si="236"/>
        <v>117</v>
      </c>
    </row>
    <row r="934" spans="1:54">
      <c r="A934" s="77"/>
      <c r="E934" s="78"/>
      <c r="F934" s="78"/>
      <c r="G934" t="str" cm="1">
        <f t="array" aca="1" ref="G934" ca="1">IFERROR(IF(INDIRECT("'"&amp;B934&amp;"'!Z"&amp;MATCH(INT(BA934/8)+1,INDIRECT("'"&amp;B934&amp;"'!B4:B15"),0)+3)=1,15,IF(INDIRECT("'"&amp;B934&amp;"'!X"&amp;MATCH(INT(BA934/8)+1,INDIRECT("'"&amp;B934&amp;"'!B4:B15"),0)+3)=1,10,IF(INDIRECT("'"&amp;B934&amp;"'!V"&amp;MATCH(INT(BA934/8)+1,INDIRECT("'"&amp;B934&amp;"'!B4:B15"),0)+3)=1,6,IF(INDIRECT("'"&amp;B934&amp;"'!V"&amp;MATCH(INT(BA934/8)+1,INDIRECT("'"&amp;B934&amp;"'!B4:B15"),0)+3)=1,4,0)))),"")</f>
        <v/>
      </c>
      <c r="H934" t="str" cm="1">
        <f t="array" aca="1" ref="H934" ca="1">IFERROR(IFERROR(INDIRECT("'"&amp;B934&amp;"'!AE"&amp;MATCH(INT(BA934/8)+1,INDIRECT("'"&amp;B934&amp;"'!B4:B15"),0)+3),0)-G934,"")</f>
        <v/>
      </c>
      <c r="I934" t="e">
        <f ca="1">H933+H934+H935</f>
        <v>#VALUE!</v>
      </c>
      <c r="J934" t="str">
        <f ca="1">IFERROR(ABS(SUM(I934,-F934,-E934))+ABS(SUM(IF(D934="Traversal",15,IF(D934="High",10,IF(D934="Mid",6,IF(D934="Low",4,0))))-G934)),"")</f>
        <v/>
      </c>
      <c r="K934" t="str" cm="1">
        <f t="array" aca="1" ref="K934" ca="1">IFERROR(INDIRECT("'"&amp;B934&amp;"'!AG"&amp;MATCH(INT(BA934/8)+1,INDIRECT("'"&amp;B934&amp;"'!B4:B15"),0)+3),"")</f>
        <v/>
      </c>
      <c r="M934" t="str">
        <f t="shared" ca="1" si="244"/>
        <v/>
      </c>
      <c r="N934" t="str">
        <f t="shared" si="244"/>
        <v/>
      </c>
      <c r="O934" t="str">
        <f t="shared" si="244"/>
        <v/>
      </c>
      <c r="P934" t="str">
        <f t="shared" si="244"/>
        <v/>
      </c>
      <c r="Q934" t="str">
        <f t="shared" si="244"/>
        <v/>
      </c>
      <c r="R934" t="str">
        <f t="shared" si="244"/>
        <v/>
      </c>
      <c r="S934" t="str">
        <f t="shared" si="244"/>
        <v/>
      </c>
      <c r="T934" t="str">
        <f t="shared" si="244"/>
        <v/>
      </c>
      <c r="U934" t="str">
        <f t="shared" si="244"/>
        <v/>
      </c>
      <c r="V934" t="str">
        <f t="shared" si="244"/>
        <v/>
      </c>
      <c r="W934" t="str">
        <f t="shared" si="244"/>
        <v/>
      </c>
      <c r="X934" t="str">
        <f t="shared" si="244"/>
        <v/>
      </c>
      <c r="Y934" t="str">
        <f t="shared" si="244"/>
        <v/>
      </c>
      <c r="Z934" t="str">
        <f t="shared" si="244"/>
        <v/>
      </c>
      <c r="AA934" t="str">
        <f t="shared" si="244"/>
        <v/>
      </c>
      <c r="AB934" t="str">
        <f t="shared" si="244"/>
        <v/>
      </c>
      <c r="AC934" t="str">
        <f t="shared" si="243"/>
        <v/>
      </c>
      <c r="AD934" t="str">
        <f t="shared" si="243"/>
        <v/>
      </c>
      <c r="AE934" t="str">
        <f t="shared" si="243"/>
        <v/>
      </c>
      <c r="AF934" t="str">
        <f t="shared" si="243"/>
        <v/>
      </c>
      <c r="AG934" t="str">
        <f t="shared" si="243"/>
        <v/>
      </c>
      <c r="AH934" t="str">
        <f t="shared" si="243"/>
        <v/>
      </c>
      <c r="AI934" t="str">
        <f t="shared" si="243"/>
        <v/>
      </c>
      <c r="AJ934" t="str">
        <f t="shared" si="243"/>
        <v/>
      </c>
      <c r="AK934" t="str">
        <f t="shared" si="243"/>
        <v/>
      </c>
      <c r="AL934" t="str">
        <f t="shared" si="243"/>
        <v/>
      </c>
      <c r="AM934" t="str">
        <f t="shared" si="243"/>
        <v/>
      </c>
      <c r="AN934" t="str">
        <f t="shared" si="243"/>
        <v/>
      </c>
      <c r="AO934" t="str">
        <f t="shared" si="243"/>
        <v/>
      </c>
      <c r="AP934" t="str">
        <f t="shared" si="243"/>
        <v/>
      </c>
      <c r="AQ934" t="str">
        <f t="shared" si="243"/>
        <v/>
      </c>
      <c r="AR934" t="str">
        <f t="shared" si="245"/>
        <v/>
      </c>
      <c r="AS934" t="str">
        <f t="shared" si="245"/>
        <v/>
      </c>
      <c r="AT934" t="str">
        <f t="shared" si="245"/>
        <v/>
      </c>
      <c r="AU934" t="str">
        <f t="shared" si="245"/>
        <v/>
      </c>
      <c r="AV934" t="str">
        <f t="shared" si="245"/>
        <v/>
      </c>
      <c r="AW934" t="str">
        <f t="shared" si="245"/>
        <v/>
      </c>
      <c r="AX934" t="str">
        <f t="shared" si="245"/>
        <v/>
      </c>
      <c r="AY934" t="str">
        <f t="shared" si="245"/>
        <v/>
      </c>
      <c r="BA934">
        <v>934</v>
      </c>
      <c r="BB934">
        <f t="shared" si="236"/>
        <v>117</v>
      </c>
    </row>
    <row r="935" spans="1:54">
      <c r="A935" s="77"/>
      <c r="E935" s="78"/>
      <c r="F935" s="78"/>
      <c r="G935" t="str" cm="1">
        <f t="array" aca="1" ref="G935" ca="1">IFERROR(IF(INDIRECT("'"&amp;B935&amp;"'!Z"&amp;MATCH(INT(BA935/8)+1,INDIRECT("'"&amp;B935&amp;"'!B4:B15"),0)+3)=1,15,IF(INDIRECT("'"&amp;B935&amp;"'!X"&amp;MATCH(INT(BA935/8)+1,INDIRECT("'"&amp;B935&amp;"'!B4:B15"),0)+3)=1,10,IF(INDIRECT("'"&amp;B935&amp;"'!V"&amp;MATCH(INT(BA935/8)+1,INDIRECT("'"&amp;B935&amp;"'!B4:B15"),0)+3)=1,6,IF(INDIRECT("'"&amp;B935&amp;"'!V"&amp;MATCH(INT(BA935/8)+1,INDIRECT("'"&amp;B935&amp;"'!B4:B15"),0)+3)=1,4,0)))),"")</f>
        <v/>
      </c>
      <c r="H935" t="str" cm="1">
        <f t="array" aca="1" ref="H935" ca="1">IFERROR(IFERROR(INDIRECT("'"&amp;B935&amp;"'!AE"&amp;MATCH(INT(BA935/8)+1,INDIRECT("'"&amp;B935&amp;"'!B4:B15"),0)+3),0)-G935,"")</f>
        <v/>
      </c>
      <c r="I935" t="e">
        <f ca="1">H933+H934+H935</f>
        <v>#VALUE!</v>
      </c>
      <c r="J935" t="str">
        <f ca="1">IFERROR(ABS(SUM(I935,-F934,-E934))+ABS(SUM(IF(D935="Traversal",15,IF(D935="High",10,IF(D935="Mid",6,IF(D935="Low",4,0))))-G935)),"")</f>
        <v/>
      </c>
      <c r="K935" t="str" cm="1">
        <f t="array" aca="1" ref="K935" ca="1">IFERROR(INDIRECT("'"&amp;B935&amp;"'!AG"&amp;MATCH(INT(BA935/8)+1,INDIRECT("'"&amp;B935&amp;"'!B4:B15"),0)+3),"")</f>
        <v/>
      </c>
      <c r="M935" t="str">
        <f t="shared" ca="1" si="244"/>
        <v/>
      </c>
      <c r="N935" t="str">
        <f t="shared" si="244"/>
        <v/>
      </c>
      <c r="O935" t="str">
        <f t="shared" si="244"/>
        <v/>
      </c>
      <c r="P935" t="str">
        <f t="shared" si="244"/>
        <v/>
      </c>
      <c r="Q935" t="str">
        <f t="shared" si="244"/>
        <v/>
      </c>
      <c r="R935" t="str">
        <f t="shared" si="244"/>
        <v/>
      </c>
      <c r="S935" t="str">
        <f t="shared" si="244"/>
        <v/>
      </c>
      <c r="T935" t="str">
        <f t="shared" si="244"/>
        <v/>
      </c>
      <c r="U935" t="str">
        <f t="shared" si="244"/>
        <v/>
      </c>
      <c r="V935" t="str">
        <f t="shared" si="244"/>
        <v/>
      </c>
      <c r="W935" t="str">
        <f t="shared" si="244"/>
        <v/>
      </c>
      <c r="X935" t="str">
        <f t="shared" si="244"/>
        <v/>
      </c>
      <c r="Y935" t="str">
        <f t="shared" si="244"/>
        <v/>
      </c>
      <c r="Z935" t="str">
        <f t="shared" si="244"/>
        <v/>
      </c>
      <c r="AA935" t="str">
        <f t="shared" si="244"/>
        <v/>
      </c>
      <c r="AB935" t="str">
        <f t="shared" si="244"/>
        <v/>
      </c>
      <c r="AC935" t="str">
        <f t="shared" si="243"/>
        <v/>
      </c>
      <c r="AD935" t="str">
        <f t="shared" si="243"/>
        <v/>
      </c>
      <c r="AE935" t="str">
        <f t="shared" si="243"/>
        <v/>
      </c>
      <c r="AF935" t="str">
        <f t="shared" si="243"/>
        <v/>
      </c>
      <c r="AG935" t="str">
        <f t="shared" si="243"/>
        <v/>
      </c>
      <c r="AH935" t="str">
        <f t="shared" si="243"/>
        <v/>
      </c>
      <c r="AI935" t="str">
        <f t="shared" si="243"/>
        <v/>
      </c>
      <c r="AJ935" t="str">
        <f t="shared" si="243"/>
        <v/>
      </c>
      <c r="AK935" t="str">
        <f t="shared" si="243"/>
        <v/>
      </c>
      <c r="AL935" t="str">
        <f t="shared" si="243"/>
        <v/>
      </c>
      <c r="AM935" t="str">
        <f t="shared" si="243"/>
        <v/>
      </c>
      <c r="AN935" t="str">
        <f t="shared" si="243"/>
        <v/>
      </c>
      <c r="AO935" t="str">
        <f t="shared" si="243"/>
        <v/>
      </c>
      <c r="AP935" t="str">
        <f t="shared" si="243"/>
        <v/>
      </c>
      <c r="AQ935" t="str">
        <f t="shared" si="243"/>
        <v/>
      </c>
      <c r="AR935" t="str">
        <f t="shared" si="245"/>
        <v/>
      </c>
      <c r="AS935" t="str">
        <f t="shared" si="245"/>
        <v/>
      </c>
      <c r="AT935" t="str">
        <f t="shared" si="245"/>
        <v/>
      </c>
      <c r="AU935" t="str">
        <f t="shared" si="245"/>
        <v/>
      </c>
      <c r="AV935" t="str">
        <f t="shared" si="245"/>
        <v/>
      </c>
      <c r="AW935" t="str">
        <f t="shared" si="245"/>
        <v/>
      </c>
      <c r="AX935" t="str">
        <f t="shared" si="245"/>
        <v/>
      </c>
      <c r="AY935" t="str">
        <f t="shared" si="245"/>
        <v/>
      </c>
      <c r="BA935">
        <v>935</v>
      </c>
      <c r="BB935">
        <f t="shared" si="236"/>
        <v>117</v>
      </c>
    </row>
    <row r="936" spans="1:54">
      <c r="A936" s="77"/>
      <c r="E936" s="78"/>
      <c r="F936" s="78"/>
      <c r="G936" t="str" cm="1">
        <f t="array" aca="1" ref="G936" ca="1">IFERROR(IF(INDIRECT("'"&amp;B936&amp;"'!Z"&amp;MATCH(INT(BA936/8)+1,INDIRECT("'"&amp;B936&amp;"'!B4:B15"),0)+3)=1,15,IF(INDIRECT("'"&amp;B936&amp;"'!X"&amp;MATCH(INT(BA936/8)+1,INDIRECT("'"&amp;B936&amp;"'!B4:B15"),0)+3)=1,10,IF(INDIRECT("'"&amp;B936&amp;"'!V"&amp;MATCH(INT(BA936/8)+1,INDIRECT("'"&amp;B936&amp;"'!B4:B15"),0)+3)=1,6,IF(INDIRECT("'"&amp;B936&amp;"'!V"&amp;MATCH(INT(BA936/8)+1,INDIRECT("'"&amp;B936&amp;"'!B4:B15"),0)+3)=1,4,0)))),"")</f>
        <v/>
      </c>
      <c r="H936" t="str" cm="1">
        <f t="array" aca="1" ref="H936" ca="1">IFERROR(IFERROR(INDIRECT("'"&amp;B936&amp;"'!AE"&amp;MATCH(INT(BA936/8)+1,INDIRECT("'"&amp;B936&amp;"'!B4:B15"),0)+3),0)-G936,"")</f>
        <v/>
      </c>
      <c r="K936" t="str" cm="1">
        <f t="array" aca="1" ref="K936" ca="1">IFERROR(INDIRECT("'"&amp;B936&amp;"'!AG"&amp;MATCH(INT(BA936/8)+1,INDIRECT("'"&amp;B936&amp;"'!B4:B15"),0)+3),"")</f>
        <v/>
      </c>
      <c r="M936" t="str">
        <f t="shared" ca="1" si="244"/>
        <v/>
      </c>
      <c r="N936" t="str">
        <f t="shared" si="244"/>
        <v/>
      </c>
      <c r="O936" t="str">
        <f t="shared" si="244"/>
        <v/>
      </c>
      <c r="P936" t="str">
        <f t="shared" si="244"/>
        <v/>
      </c>
      <c r="Q936" t="str">
        <f t="shared" si="244"/>
        <v/>
      </c>
      <c r="R936" t="str">
        <f t="shared" si="244"/>
        <v/>
      </c>
      <c r="S936" t="str">
        <f t="shared" si="244"/>
        <v/>
      </c>
      <c r="T936" t="str">
        <f t="shared" si="244"/>
        <v/>
      </c>
      <c r="U936" t="str">
        <f t="shared" si="244"/>
        <v/>
      </c>
      <c r="V936" t="str">
        <f t="shared" si="244"/>
        <v/>
      </c>
      <c r="W936" t="str">
        <f t="shared" si="244"/>
        <v/>
      </c>
      <c r="X936" t="str">
        <f t="shared" si="244"/>
        <v/>
      </c>
      <c r="Y936" t="str">
        <f t="shared" si="244"/>
        <v/>
      </c>
      <c r="Z936" t="str">
        <f t="shared" si="244"/>
        <v/>
      </c>
      <c r="AA936" t="str">
        <f t="shared" si="244"/>
        <v/>
      </c>
      <c r="AB936" t="str">
        <f t="shared" ref="AB936:AQ951" si="246">IF(AB$1="","",IF($K936=AB$1,$J936,""))</f>
        <v/>
      </c>
      <c r="AC936" t="str">
        <f t="shared" si="246"/>
        <v/>
      </c>
      <c r="AD936" t="str">
        <f t="shared" si="246"/>
        <v/>
      </c>
      <c r="AE936" t="str">
        <f t="shared" si="246"/>
        <v/>
      </c>
      <c r="AF936" t="str">
        <f t="shared" si="246"/>
        <v/>
      </c>
      <c r="AG936" t="str">
        <f t="shared" si="246"/>
        <v/>
      </c>
      <c r="AH936" t="str">
        <f t="shared" si="246"/>
        <v/>
      </c>
      <c r="AI936" t="str">
        <f t="shared" si="246"/>
        <v/>
      </c>
      <c r="AJ936" t="str">
        <f t="shared" si="246"/>
        <v/>
      </c>
      <c r="AK936" t="str">
        <f t="shared" si="246"/>
        <v/>
      </c>
      <c r="AL936" t="str">
        <f t="shared" si="246"/>
        <v/>
      </c>
      <c r="AM936" t="str">
        <f t="shared" si="246"/>
        <v/>
      </c>
      <c r="AN936" t="str">
        <f t="shared" si="246"/>
        <v/>
      </c>
      <c r="AO936" t="str">
        <f t="shared" si="246"/>
        <v/>
      </c>
      <c r="AP936" t="str">
        <f t="shared" si="246"/>
        <v/>
      </c>
      <c r="AQ936" t="str">
        <f t="shared" si="246"/>
        <v/>
      </c>
      <c r="AR936" t="str">
        <f t="shared" si="245"/>
        <v/>
      </c>
      <c r="AS936" t="str">
        <f t="shared" si="245"/>
        <v/>
      </c>
      <c r="AT936" t="str">
        <f t="shared" si="245"/>
        <v/>
      </c>
      <c r="AU936" t="str">
        <f t="shared" si="245"/>
        <v/>
      </c>
      <c r="AV936" t="str">
        <f t="shared" si="245"/>
        <v/>
      </c>
      <c r="AW936" t="str">
        <f t="shared" si="245"/>
        <v/>
      </c>
      <c r="AX936" t="str">
        <f t="shared" si="245"/>
        <v/>
      </c>
      <c r="AY936" t="str">
        <f t="shared" si="245"/>
        <v/>
      </c>
      <c r="BA936">
        <v>936</v>
      </c>
      <c r="BB936">
        <f t="shared" si="236"/>
        <v>118</v>
      </c>
    </row>
    <row r="937" spans="1:54">
      <c r="A937" s="77"/>
      <c r="E937" s="78"/>
      <c r="F937" s="78"/>
      <c r="G937" t="str" cm="1">
        <f t="array" aca="1" ref="G937" ca="1">IFERROR(IF(INDIRECT("'"&amp;B937&amp;"'!Z"&amp;MATCH(INT(BA937/8)+1,INDIRECT("'"&amp;B937&amp;"'!B4:B15"),0)+3)=1,15,IF(INDIRECT("'"&amp;B937&amp;"'!X"&amp;MATCH(INT(BA937/8)+1,INDIRECT("'"&amp;B937&amp;"'!B4:B15"),0)+3)=1,10,IF(INDIRECT("'"&amp;B937&amp;"'!V"&amp;MATCH(INT(BA937/8)+1,INDIRECT("'"&amp;B937&amp;"'!B4:B15"),0)+3)=1,6,IF(INDIRECT("'"&amp;B937&amp;"'!V"&amp;MATCH(INT(BA937/8)+1,INDIRECT("'"&amp;B937&amp;"'!B4:B15"),0)+3)=1,4,0)))),"")</f>
        <v/>
      </c>
      <c r="H937" t="str" cm="1">
        <f t="array" aca="1" ref="H937" ca="1">IFERROR(IFERROR(INDIRECT("'"&amp;B937&amp;"'!AE"&amp;MATCH(INT(BA937/8)+1,INDIRECT("'"&amp;B937&amp;"'!B4:B15"),0)+3),0)-G937,"")</f>
        <v/>
      </c>
      <c r="K937" t="str" cm="1">
        <f t="array" aca="1" ref="K937" ca="1">IFERROR(INDIRECT("'"&amp;B937&amp;"'!AG"&amp;MATCH(INT(BA937/8)+1,INDIRECT("'"&amp;B937&amp;"'!B4:B15"),0)+3),"")</f>
        <v/>
      </c>
      <c r="M937" t="str">
        <f t="shared" ref="M937:AB952" ca="1" si="247">IF(M$1="","",IF($K937=M$1,$J937,""))</f>
        <v/>
      </c>
      <c r="N937" t="str">
        <f t="shared" si="247"/>
        <v/>
      </c>
      <c r="O937" t="str">
        <f t="shared" si="247"/>
        <v/>
      </c>
      <c r="P937" t="str">
        <f t="shared" si="247"/>
        <v/>
      </c>
      <c r="Q937" t="str">
        <f t="shared" si="247"/>
        <v/>
      </c>
      <c r="R937" t="str">
        <f t="shared" si="247"/>
        <v/>
      </c>
      <c r="S937" t="str">
        <f t="shared" si="247"/>
        <v/>
      </c>
      <c r="T937" t="str">
        <f t="shared" si="247"/>
        <v/>
      </c>
      <c r="U937" t="str">
        <f t="shared" si="247"/>
        <v/>
      </c>
      <c r="V937" t="str">
        <f t="shared" si="247"/>
        <v/>
      </c>
      <c r="W937" t="str">
        <f t="shared" si="247"/>
        <v/>
      </c>
      <c r="X937" t="str">
        <f t="shared" si="247"/>
        <v/>
      </c>
      <c r="Y937" t="str">
        <f t="shared" si="247"/>
        <v/>
      </c>
      <c r="Z937" t="str">
        <f t="shared" si="247"/>
        <v/>
      </c>
      <c r="AA937" t="str">
        <f t="shared" si="247"/>
        <v/>
      </c>
      <c r="AB937" t="str">
        <f t="shared" si="247"/>
        <v/>
      </c>
      <c r="AC937" t="str">
        <f t="shared" si="246"/>
        <v/>
      </c>
      <c r="AD937" t="str">
        <f t="shared" si="246"/>
        <v/>
      </c>
      <c r="AE937" t="str">
        <f t="shared" si="246"/>
        <v/>
      </c>
      <c r="AF937" t="str">
        <f t="shared" si="246"/>
        <v/>
      </c>
      <c r="AG937" t="str">
        <f t="shared" si="246"/>
        <v/>
      </c>
      <c r="AH937" t="str">
        <f t="shared" si="246"/>
        <v/>
      </c>
      <c r="AI937" t="str">
        <f t="shared" si="246"/>
        <v/>
      </c>
      <c r="AJ937" t="str">
        <f t="shared" si="246"/>
        <v/>
      </c>
      <c r="AK937" t="str">
        <f t="shared" si="246"/>
        <v/>
      </c>
      <c r="AL937" t="str">
        <f t="shared" si="246"/>
        <v/>
      </c>
      <c r="AM937" t="str">
        <f t="shared" si="246"/>
        <v/>
      </c>
      <c r="AN937" t="str">
        <f t="shared" si="246"/>
        <v/>
      </c>
      <c r="AO937" t="str">
        <f t="shared" si="246"/>
        <v/>
      </c>
      <c r="AP937" t="str">
        <f t="shared" si="246"/>
        <v/>
      </c>
      <c r="AQ937" t="str">
        <f t="shared" si="246"/>
        <v/>
      </c>
      <c r="AR937" t="str">
        <f t="shared" ref="AR937:AY952" si="248">IF(AR$1="","",IF($K937=AR$1,$J937,""))</f>
        <v/>
      </c>
      <c r="AS937" t="str">
        <f t="shared" si="248"/>
        <v/>
      </c>
      <c r="AT937" t="str">
        <f t="shared" si="248"/>
        <v/>
      </c>
      <c r="AU937" t="str">
        <f t="shared" si="248"/>
        <v/>
      </c>
      <c r="AV937" t="str">
        <f t="shared" si="248"/>
        <v/>
      </c>
      <c r="AW937" t="str">
        <f t="shared" si="248"/>
        <v/>
      </c>
      <c r="AX937" t="str">
        <f t="shared" si="248"/>
        <v/>
      </c>
      <c r="AY937" t="str">
        <f t="shared" si="248"/>
        <v/>
      </c>
      <c r="BA937">
        <v>937</v>
      </c>
      <c r="BB937">
        <f t="shared" ref="BB937:BB1000" si="249">ROUNDDOWN(BA937/8,0)+1</f>
        <v>118</v>
      </c>
    </row>
    <row r="938" spans="1:54">
      <c r="A938" s="77"/>
      <c r="E938" s="78"/>
      <c r="F938" s="78"/>
      <c r="G938" t="str" cm="1">
        <f t="array" aca="1" ref="G938" ca="1">IFERROR(IF(INDIRECT("'"&amp;B938&amp;"'!Z"&amp;MATCH(INT(BA938/8)+1,INDIRECT("'"&amp;B938&amp;"'!B4:B15"),0)+3)=1,15,IF(INDIRECT("'"&amp;B938&amp;"'!X"&amp;MATCH(INT(BA938/8)+1,INDIRECT("'"&amp;B938&amp;"'!B4:B15"),0)+3)=1,10,IF(INDIRECT("'"&amp;B938&amp;"'!V"&amp;MATCH(INT(BA938/8)+1,INDIRECT("'"&amp;B938&amp;"'!B4:B15"),0)+3)=1,6,IF(INDIRECT("'"&amp;B938&amp;"'!V"&amp;MATCH(INT(BA938/8)+1,INDIRECT("'"&amp;B938&amp;"'!B4:B15"),0)+3)=1,4,0)))),"")</f>
        <v/>
      </c>
      <c r="H938" t="str" cm="1">
        <f t="array" aca="1" ref="H938" ca="1">IFERROR(IFERROR(INDIRECT("'"&amp;B938&amp;"'!AE"&amp;MATCH(INT(BA938/8)+1,INDIRECT("'"&amp;B938&amp;"'!B4:B15"),0)+3),0)-G938,"")</f>
        <v/>
      </c>
      <c r="I938" t="e">
        <f ca="1">H938+H939+H940</f>
        <v>#VALUE!</v>
      </c>
      <c r="J938" t="str">
        <f ca="1">IFERROR(ABS(SUM(I938,-F939,-E939))+ABS(SUM(IF(D938="Traversal",15,IF(D938="High",10,IF(D938="Mid",6,IF(D938="Low",4,0))))-G938)),"")</f>
        <v/>
      </c>
      <c r="K938" t="str" cm="1">
        <f t="array" aca="1" ref="K938" ca="1">IFERROR(INDIRECT("'"&amp;B938&amp;"'!AG"&amp;MATCH(INT(BA938/8)+1,INDIRECT("'"&amp;B938&amp;"'!B4:B15"),0)+3),"")</f>
        <v/>
      </c>
      <c r="M938" t="str">
        <f t="shared" ca="1" si="247"/>
        <v/>
      </c>
      <c r="N938" t="str">
        <f t="shared" si="247"/>
        <v/>
      </c>
      <c r="O938" t="str">
        <f t="shared" si="247"/>
        <v/>
      </c>
      <c r="P938" t="str">
        <f t="shared" si="247"/>
        <v/>
      </c>
      <c r="Q938" t="str">
        <f t="shared" si="247"/>
        <v/>
      </c>
      <c r="R938" t="str">
        <f t="shared" si="247"/>
        <v/>
      </c>
      <c r="S938" t="str">
        <f t="shared" si="247"/>
        <v/>
      </c>
      <c r="T938" t="str">
        <f t="shared" si="247"/>
        <v/>
      </c>
      <c r="U938" t="str">
        <f t="shared" si="247"/>
        <v/>
      </c>
      <c r="V938" t="str">
        <f t="shared" si="247"/>
        <v/>
      </c>
      <c r="W938" t="str">
        <f t="shared" si="247"/>
        <v/>
      </c>
      <c r="X938" t="str">
        <f t="shared" si="247"/>
        <v/>
      </c>
      <c r="Y938" t="str">
        <f t="shared" si="247"/>
        <v/>
      </c>
      <c r="Z938" t="str">
        <f t="shared" si="247"/>
        <v/>
      </c>
      <c r="AA938" t="str">
        <f t="shared" si="247"/>
        <v/>
      </c>
      <c r="AB938" t="str">
        <f t="shared" si="247"/>
        <v/>
      </c>
      <c r="AC938" t="str">
        <f t="shared" si="246"/>
        <v/>
      </c>
      <c r="AD938" t="str">
        <f t="shared" si="246"/>
        <v/>
      </c>
      <c r="AE938" t="str">
        <f t="shared" si="246"/>
        <v/>
      </c>
      <c r="AF938" t="str">
        <f t="shared" si="246"/>
        <v/>
      </c>
      <c r="AG938" t="str">
        <f t="shared" si="246"/>
        <v/>
      </c>
      <c r="AH938" t="str">
        <f t="shared" si="246"/>
        <v/>
      </c>
      <c r="AI938" t="str">
        <f t="shared" si="246"/>
        <v/>
      </c>
      <c r="AJ938" t="str">
        <f t="shared" si="246"/>
        <v/>
      </c>
      <c r="AK938" t="str">
        <f t="shared" si="246"/>
        <v/>
      </c>
      <c r="AL938" t="str">
        <f t="shared" si="246"/>
        <v/>
      </c>
      <c r="AM938" t="str">
        <f t="shared" si="246"/>
        <v/>
      </c>
      <c r="AN938" t="str">
        <f t="shared" si="246"/>
        <v/>
      </c>
      <c r="AO938" t="str">
        <f t="shared" si="246"/>
        <v/>
      </c>
      <c r="AP938" t="str">
        <f t="shared" si="246"/>
        <v/>
      </c>
      <c r="AQ938" t="str">
        <f t="shared" si="246"/>
        <v/>
      </c>
      <c r="AR938" t="str">
        <f t="shared" si="248"/>
        <v/>
      </c>
      <c r="AS938" t="str">
        <f t="shared" si="248"/>
        <v/>
      </c>
      <c r="AT938" t="str">
        <f t="shared" si="248"/>
        <v/>
      </c>
      <c r="AU938" t="str">
        <f t="shared" si="248"/>
        <v/>
      </c>
      <c r="AV938" t="str">
        <f t="shared" si="248"/>
        <v/>
      </c>
      <c r="AW938" t="str">
        <f t="shared" si="248"/>
        <v/>
      </c>
      <c r="AX938" t="str">
        <f t="shared" si="248"/>
        <v/>
      </c>
      <c r="AY938" t="str">
        <f t="shared" si="248"/>
        <v/>
      </c>
      <c r="BA938">
        <v>938</v>
      </c>
      <c r="BB938">
        <f t="shared" si="249"/>
        <v>118</v>
      </c>
    </row>
    <row r="939" spans="1:54">
      <c r="A939" s="77"/>
      <c r="E939" s="78"/>
      <c r="F939" s="78"/>
      <c r="G939" t="str" cm="1">
        <f t="array" aca="1" ref="G939" ca="1">IFERROR(IF(INDIRECT("'"&amp;B939&amp;"'!Z"&amp;MATCH(INT(BA939/8)+1,INDIRECT("'"&amp;B939&amp;"'!B4:B15"),0)+3)=1,15,IF(INDIRECT("'"&amp;B939&amp;"'!X"&amp;MATCH(INT(BA939/8)+1,INDIRECT("'"&amp;B939&amp;"'!B4:B15"),0)+3)=1,10,IF(INDIRECT("'"&amp;B939&amp;"'!V"&amp;MATCH(INT(BA939/8)+1,INDIRECT("'"&amp;B939&amp;"'!B4:B15"),0)+3)=1,6,IF(INDIRECT("'"&amp;B939&amp;"'!V"&amp;MATCH(INT(BA939/8)+1,INDIRECT("'"&amp;B939&amp;"'!B4:B15"),0)+3)=1,4,0)))),"")</f>
        <v/>
      </c>
      <c r="H939" t="str" cm="1">
        <f t="array" aca="1" ref="H939" ca="1">IFERROR(IFERROR(INDIRECT("'"&amp;B939&amp;"'!AE"&amp;MATCH(INT(BA939/8)+1,INDIRECT("'"&amp;B939&amp;"'!B4:B15"),0)+3),0)-G939,"")</f>
        <v/>
      </c>
      <c r="I939" t="e">
        <f ca="1">H938+H939+H940</f>
        <v>#VALUE!</v>
      </c>
      <c r="J939" t="str">
        <f ca="1">IFERROR(ABS(SUM(I939,-F939,-E939))+ABS(SUM(IF(D939="Traversal",15,IF(D939="High",10,IF(D939="Mid",6,IF(D939="Low",4,0))))-G939)),"")</f>
        <v/>
      </c>
      <c r="K939" t="str" cm="1">
        <f t="array" aca="1" ref="K939" ca="1">IFERROR(INDIRECT("'"&amp;B939&amp;"'!AG"&amp;MATCH(INT(BA939/8)+1,INDIRECT("'"&amp;B939&amp;"'!B4:B15"),0)+3),"")</f>
        <v/>
      </c>
      <c r="M939" t="str">
        <f t="shared" ca="1" si="247"/>
        <v/>
      </c>
      <c r="N939" t="str">
        <f t="shared" si="247"/>
        <v/>
      </c>
      <c r="O939" t="str">
        <f t="shared" si="247"/>
        <v/>
      </c>
      <c r="P939" t="str">
        <f t="shared" si="247"/>
        <v/>
      </c>
      <c r="Q939" t="str">
        <f t="shared" si="247"/>
        <v/>
      </c>
      <c r="R939" t="str">
        <f t="shared" si="247"/>
        <v/>
      </c>
      <c r="S939" t="str">
        <f t="shared" si="247"/>
        <v/>
      </c>
      <c r="T939" t="str">
        <f t="shared" si="247"/>
        <v/>
      </c>
      <c r="U939" t="str">
        <f t="shared" si="247"/>
        <v/>
      </c>
      <c r="V939" t="str">
        <f t="shared" si="247"/>
        <v/>
      </c>
      <c r="W939" t="str">
        <f t="shared" si="247"/>
        <v/>
      </c>
      <c r="X939" t="str">
        <f t="shared" si="247"/>
        <v/>
      </c>
      <c r="Y939" t="str">
        <f t="shared" si="247"/>
        <v/>
      </c>
      <c r="Z939" t="str">
        <f t="shared" si="247"/>
        <v/>
      </c>
      <c r="AA939" t="str">
        <f t="shared" si="247"/>
        <v/>
      </c>
      <c r="AB939" t="str">
        <f t="shared" si="247"/>
        <v/>
      </c>
      <c r="AC939" t="str">
        <f t="shared" si="246"/>
        <v/>
      </c>
      <c r="AD939" t="str">
        <f t="shared" si="246"/>
        <v/>
      </c>
      <c r="AE939" t="str">
        <f t="shared" si="246"/>
        <v/>
      </c>
      <c r="AF939" t="str">
        <f t="shared" si="246"/>
        <v/>
      </c>
      <c r="AG939" t="str">
        <f t="shared" si="246"/>
        <v/>
      </c>
      <c r="AH939" t="str">
        <f t="shared" si="246"/>
        <v/>
      </c>
      <c r="AI939" t="str">
        <f t="shared" si="246"/>
        <v/>
      </c>
      <c r="AJ939" t="str">
        <f t="shared" si="246"/>
        <v/>
      </c>
      <c r="AK939" t="str">
        <f t="shared" si="246"/>
        <v/>
      </c>
      <c r="AL939" t="str">
        <f t="shared" si="246"/>
        <v/>
      </c>
      <c r="AM939" t="str">
        <f t="shared" si="246"/>
        <v/>
      </c>
      <c r="AN939" t="str">
        <f t="shared" si="246"/>
        <v/>
      </c>
      <c r="AO939" t="str">
        <f t="shared" si="246"/>
        <v/>
      </c>
      <c r="AP939" t="str">
        <f t="shared" si="246"/>
        <v/>
      </c>
      <c r="AQ939" t="str">
        <f t="shared" si="246"/>
        <v/>
      </c>
      <c r="AR939" t="str">
        <f t="shared" si="248"/>
        <v/>
      </c>
      <c r="AS939" t="str">
        <f t="shared" si="248"/>
        <v/>
      </c>
      <c r="AT939" t="str">
        <f t="shared" si="248"/>
        <v/>
      </c>
      <c r="AU939" t="str">
        <f t="shared" si="248"/>
        <v/>
      </c>
      <c r="AV939" t="str">
        <f t="shared" si="248"/>
        <v/>
      </c>
      <c r="AW939" t="str">
        <f t="shared" si="248"/>
        <v/>
      </c>
      <c r="AX939" t="str">
        <f t="shared" si="248"/>
        <v/>
      </c>
      <c r="AY939" t="str">
        <f t="shared" si="248"/>
        <v/>
      </c>
      <c r="BA939">
        <v>939</v>
      </c>
      <c r="BB939">
        <f t="shared" si="249"/>
        <v>118</v>
      </c>
    </row>
    <row r="940" spans="1:54">
      <c r="A940" s="77"/>
      <c r="E940" s="78"/>
      <c r="F940" s="78"/>
      <c r="G940" t="str" cm="1">
        <f t="array" aca="1" ref="G940" ca="1">IFERROR(IF(INDIRECT("'"&amp;B940&amp;"'!Z"&amp;MATCH(INT(BA940/8)+1,INDIRECT("'"&amp;B940&amp;"'!B4:B15"),0)+3)=1,15,IF(INDIRECT("'"&amp;B940&amp;"'!X"&amp;MATCH(INT(BA940/8)+1,INDIRECT("'"&amp;B940&amp;"'!B4:B15"),0)+3)=1,10,IF(INDIRECT("'"&amp;B940&amp;"'!V"&amp;MATCH(INT(BA940/8)+1,INDIRECT("'"&amp;B940&amp;"'!B4:B15"),0)+3)=1,6,IF(INDIRECT("'"&amp;B940&amp;"'!V"&amp;MATCH(INT(BA940/8)+1,INDIRECT("'"&amp;B940&amp;"'!B4:B15"),0)+3)=1,4,0)))),"")</f>
        <v/>
      </c>
      <c r="H940" t="str" cm="1">
        <f t="array" aca="1" ref="H940" ca="1">IFERROR(IFERROR(INDIRECT("'"&amp;B940&amp;"'!AE"&amp;MATCH(INT(BA940/8)+1,INDIRECT("'"&amp;B940&amp;"'!B4:B15"),0)+3),0)-G940,"")</f>
        <v/>
      </c>
      <c r="I940" t="e">
        <f ca="1">H938+H939+H940</f>
        <v>#VALUE!</v>
      </c>
      <c r="J940" t="str">
        <f ca="1">IFERROR(ABS(SUM(I940,-F939,-E939))+ABS(SUM(IF(D940="Traversal",15,IF(D940="High",10,IF(D940="Mid",6,IF(D940="Low",4,0))))-G940)),"")</f>
        <v/>
      </c>
      <c r="K940" t="str" cm="1">
        <f t="array" aca="1" ref="K940" ca="1">IFERROR(INDIRECT("'"&amp;B940&amp;"'!AG"&amp;MATCH(INT(BA940/8)+1,INDIRECT("'"&amp;B940&amp;"'!B4:B15"),0)+3),"")</f>
        <v/>
      </c>
      <c r="M940" t="str">
        <f t="shared" ca="1" si="247"/>
        <v/>
      </c>
      <c r="N940" t="str">
        <f t="shared" si="247"/>
        <v/>
      </c>
      <c r="O940" t="str">
        <f t="shared" si="247"/>
        <v/>
      </c>
      <c r="P940" t="str">
        <f t="shared" si="247"/>
        <v/>
      </c>
      <c r="Q940" t="str">
        <f t="shared" si="247"/>
        <v/>
      </c>
      <c r="R940" t="str">
        <f t="shared" si="247"/>
        <v/>
      </c>
      <c r="S940" t="str">
        <f t="shared" si="247"/>
        <v/>
      </c>
      <c r="T940" t="str">
        <f t="shared" si="247"/>
        <v/>
      </c>
      <c r="U940" t="str">
        <f t="shared" si="247"/>
        <v/>
      </c>
      <c r="V940" t="str">
        <f t="shared" si="247"/>
        <v/>
      </c>
      <c r="W940" t="str">
        <f t="shared" si="247"/>
        <v/>
      </c>
      <c r="X940" t="str">
        <f t="shared" si="247"/>
        <v/>
      </c>
      <c r="Y940" t="str">
        <f t="shared" si="247"/>
        <v/>
      </c>
      <c r="Z940" t="str">
        <f t="shared" si="247"/>
        <v/>
      </c>
      <c r="AA940" t="str">
        <f t="shared" si="247"/>
        <v/>
      </c>
      <c r="AB940" t="str">
        <f t="shared" si="247"/>
        <v/>
      </c>
      <c r="AC940" t="str">
        <f t="shared" si="246"/>
        <v/>
      </c>
      <c r="AD940" t="str">
        <f t="shared" si="246"/>
        <v/>
      </c>
      <c r="AE940" t="str">
        <f t="shared" si="246"/>
        <v/>
      </c>
      <c r="AF940" t="str">
        <f t="shared" si="246"/>
        <v/>
      </c>
      <c r="AG940" t="str">
        <f t="shared" si="246"/>
        <v/>
      </c>
      <c r="AH940" t="str">
        <f t="shared" si="246"/>
        <v/>
      </c>
      <c r="AI940" t="str">
        <f t="shared" si="246"/>
        <v/>
      </c>
      <c r="AJ940" t="str">
        <f t="shared" si="246"/>
        <v/>
      </c>
      <c r="AK940" t="str">
        <f t="shared" si="246"/>
        <v/>
      </c>
      <c r="AL940" t="str">
        <f t="shared" si="246"/>
        <v/>
      </c>
      <c r="AM940" t="str">
        <f t="shared" si="246"/>
        <v/>
      </c>
      <c r="AN940" t="str">
        <f t="shared" si="246"/>
        <v/>
      </c>
      <c r="AO940" t="str">
        <f t="shared" si="246"/>
        <v/>
      </c>
      <c r="AP940" t="str">
        <f t="shared" si="246"/>
        <v/>
      </c>
      <c r="AQ940" t="str">
        <f t="shared" si="246"/>
        <v/>
      </c>
      <c r="AR940" t="str">
        <f t="shared" si="248"/>
        <v/>
      </c>
      <c r="AS940" t="str">
        <f t="shared" si="248"/>
        <v/>
      </c>
      <c r="AT940" t="str">
        <f t="shared" si="248"/>
        <v/>
      </c>
      <c r="AU940" t="str">
        <f t="shared" si="248"/>
        <v/>
      </c>
      <c r="AV940" t="str">
        <f t="shared" si="248"/>
        <v/>
      </c>
      <c r="AW940" t="str">
        <f t="shared" si="248"/>
        <v/>
      </c>
      <c r="AX940" t="str">
        <f t="shared" si="248"/>
        <v/>
      </c>
      <c r="AY940" t="str">
        <f t="shared" si="248"/>
        <v/>
      </c>
      <c r="BA940">
        <v>940</v>
      </c>
      <c r="BB940">
        <f t="shared" si="249"/>
        <v>118</v>
      </c>
    </row>
    <row r="941" spans="1:54">
      <c r="A941" s="77"/>
      <c r="E941" s="78"/>
      <c r="F941" s="78"/>
      <c r="G941" t="str" cm="1">
        <f t="array" aca="1" ref="G941" ca="1">IFERROR(IF(INDIRECT("'"&amp;B941&amp;"'!Z"&amp;MATCH(INT(BA941/8)+1,INDIRECT("'"&amp;B941&amp;"'!B4:B15"),0)+3)=1,15,IF(INDIRECT("'"&amp;B941&amp;"'!X"&amp;MATCH(INT(BA941/8)+1,INDIRECT("'"&amp;B941&amp;"'!B4:B15"),0)+3)=1,10,IF(INDIRECT("'"&amp;B941&amp;"'!V"&amp;MATCH(INT(BA941/8)+1,INDIRECT("'"&amp;B941&amp;"'!B4:B15"),0)+3)=1,6,IF(INDIRECT("'"&amp;B941&amp;"'!V"&amp;MATCH(INT(BA941/8)+1,INDIRECT("'"&amp;B941&amp;"'!B4:B15"),0)+3)=1,4,0)))),"")</f>
        <v/>
      </c>
      <c r="H941" t="str" cm="1">
        <f t="array" aca="1" ref="H941" ca="1">IFERROR(IFERROR(INDIRECT("'"&amp;B941&amp;"'!AE"&amp;MATCH(INT(BA941/8)+1,INDIRECT("'"&amp;B941&amp;"'!B4:B15"),0)+3),0)-G941,"")</f>
        <v/>
      </c>
      <c r="I941" t="e">
        <f ca="1">H941+H942+H943</f>
        <v>#VALUE!</v>
      </c>
      <c r="J941" t="str">
        <f ca="1">IFERROR(ABS(SUM(I941,-F942,-E942))+ABS(SUM(IF(D941="Traversal",15,IF(D941="High",10,IF(D941="Mid",6,IF(D941="Low",4,0))))-G941)),"")</f>
        <v/>
      </c>
      <c r="K941" t="str" cm="1">
        <f t="array" aca="1" ref="K941" ca="1">IFERROR(INDIRECT("'"&amp;B941&amp;"'!AG"&amp;MATCH(INT(BA941/8)+1,INDIRECT("'"&amp;B941&amp;"'!B4:B15"),0)+3),"")</f>
        <v/>
      </c>
      <c r="M941" t="str">
        <f t="shared" ca="1" si="247"/>
        <v/>
      </c>
      <c r="N941" t="str">
        <f t="shared" si="247"/>
        <v/>
      </c>
      <c r="O941" t="str">
        <f t="shared" si="247"/>
        <v/>
      </c>
      <c r="P941" t="str">
        <f t="shared" si="247"/>
        <v/>
      </c>
      <c r="Q941" t="str">
        <f t="shared" si="247"/>
        <v/>
      </c>
      <c r="R941" t="str">
        <f t="shared" si="247"/>
        <v/>
      </c>
      <c r="S941" t="str">
        <f t="shared" si="247"/>
        <v/>
      </c>
      <c r="T941" t="str">
        <f t="shared" si="247"/>
        <v/>
      </c>
      <c r="U941" t="str">
        <f t="shared" si="247"/>
        <v/>
      </c>
      <c r="V941" t="str">
        <f t="shared" si="247"/>
        <v/>
      </c>
      <c r="W941" t="str">
        <f t="shared" si="247"/>
        <v/>
      </c>
      <c r="X941" t="str">
        <f t="shared" si="247"/>
        <v/>
      </c>
      <c r="Y941" t="str">
        <f t="shared" si="247"/>
        <v/>
      </c>
      <c r="Z941" t="str">
        <f t="shared" si="247"/>
        <v/>
      </c>
      <c r="AA941" t="str">
        <f t="shared" si="247"/>
        <v/>
      </c>
      <c r="AB941" t="str">
        <f t="shared" si="247"/>
        <v/>
      </c>
      <c r="AC941" t="str">
        <f t="shared" si="246"/>
        <v/>
      </c>
      <c r="AD941" t="str">
        <f t="shared" si="246"/>
        <v/>
      </c>
      <c r="AE941" t="str">
        <f t="shared" si="246"/>
        <v/>
      </c>
      <c r="AF941" t="str">
        <f t="shared" si="246"/>
        <v/>
      </c>
      <c r="AG941" t="str">
        <f t="shared" si="246"/>
        <v/>
      </c>
      <c r="AH941" t="str">
        <f t="shared" si="246"/>
        <v/>
      </c>
      <c r="AI941" t="str">
        <f t="shared" si="246"/>
        <v/>
      </c>
      <c r="AJ941" t="str">
        <f t="shared" si="246"/>
        <v/>
      </c>
      <c r="AK941" t="str">
        <f t="shared" si="246"/>
        <v/>
      </c>
      <c r="AL941" t="str">
        <f t="shared" si="246"/>
        <v/>
      </c>
      <c r="AM941" t="str">
        <f t="shared" si="246"/>
        <v/>
      </c>
      <c r="AN941" t="str">
        <f t="shared" si="246"/>
        <v/>
      </c>
      <c r="AO941" t="str">
        <f t="shared" si="246"/>
        <v/>
      </c>
      <c r="AP941" t="str">
        <f t="shared" si="246"/>
        <v/>
      </c>
      <c r="AQ941" t="str">
        <f t="shared" si="246"/>
        <v/>
      </c>
      <c r="AR941" t="str">
        <f t="shared" si="248"/>
        <v/>
      </c>
      <c r="AS941" t="str">
        <f t="shared" si="248"/>
        <v/>
      </c>
      <c r="AT941" t="str">
        <f t="shared" si="248"/>
        <v/>
      </c>
      <c r="AU941" t="str">
        <f t="shared" si="248"/>
        <v/>
      </c>
      <c r="AV941" t="str">
        <f t="shared" si="248"/>
        <v/>
      </c>
      <c r="AW941" t="str">
        <f t="shared" si="248"/>
        <v/>
      </c>
      <c r="AX941" t="str">
        <f t="shared" si="248"/>
        <v/>
      </c>
      <c r="AY941" t="str">
        <f t="shared" si="248"/>
        <v/>
      </c>
      <c r="BA941">
        <v>941</v>
      </c>
      <c r="BB941">
        <f t="shared" si="249"/>
        <v>118</v>
      </c>
    </row>
    <row r="942" spans="1:54">
      <c r="A942" s="77"/>
      <c r="E942" s="78"/>
      <c r="F942" s="78"/>
      <c r="G942" t="str" cm="1">
        <f t="array" aca="1" ref="G942" ca="1">IFERROR(IF(INDIRECT("'"&amp;B942&amp;"'!Z"&amp;MATCH(INT(BA942/8)+1,INDIRECT("'"&amp;B942&amp;"'!B4:B15"),0)+3)=1,15,IF(INDIRECT("'"&amp;B942&amp;"'!X"&amp;MATCH(INT(BA942/8)+1,INDIRECT("'"&amp;B942&amp;"'!B4:B15"),0)+3)=1,10,IF(INDIRECT("'"&amp;B942&amp;"'!V"&amp;MATCH(INT(BA942/8)+1,INDIRECT("'"&amp;B942&amp;"'!B4:B15"),0)+3)=1,6,IF(INDIRECT("'"&amp;B942&amp;"'!V"&amp;MATCH(INT(BA942/8)+1,INDIRECT("'"&amp;B942&amp;"'!B4:B15"),0)+3)=1,4,0)))),"")</f>
        <v/>
      </c>
      <c r="H942" t="str" cm="1">
        <f t="array" aca="1" ref="H942" ca="1">IFERROR(IFERROR(INDIRECT("'"&amp;B942&amp;"'!AE"&amp;MATCH(INT(BA942/8)+1,INDIRECT("'"&amp;B942&amp;"'!B4:B15"),0)+3),0)-G942,"")</f>
        <v/>
      </c>
      <c r="I942" t="e">
        <f ca="1">H941+H942+H943</f>
        <v>#VALUE!</v>
      </c>
      <c r="J942" t="str">
        <f ca="1">IFERROR(ABS(SUM(I942,-F942,-E942))+ABS(SUM(IF(D942="Traversal",15,IF(D942="High",10,IF(D942="Mid",6,IF(D942="Low",4,0))))-G942)),"")</f>
        <v/>
      </c>
      <c r="K942" t="str" cm="1">
        <f t="array" aca="1" ref="K942" ca="1">IFERROR(INDIRECT("'"&amp;B942&amp;"'!AG"&amp;MATCH(INT(BA942/8)+1,INDIRECT("'"&amp;B942&amp;"'!B4:B15"),0)+3),"")</f>
        <v/>
      </c>
      <c r="M942" t="str">
        <f t="shared" ca="1" si="247"/>
        <v/>
      </c>
      <c r="N942" t="str">
        <f t="shared" si="247"/>
        <v/>
      </c>
      <c r="O942" t="str">
        <f t="shared" si="247"/>
        <v/>
      </c>
      <c r="P942" t="str">
        <f t="shared" si="247"/>
        <v/>
      </c>
      <c r="Q942" t="str">
        <f t="shared" si="247"/>
        <v/>
      </c>
      <c r="R942" t="str">
        <f t="shared" si="247"/>
        <v/>
      </c>
      <c r="S942" t="str">
        <f t="shared" si="247"/>
        <v/>
      </c>
      <c r="T942" t="str">
        <f t="shared" si="247"/>
        <v/>
      </c>
      <c r="U942" t="str">
        <f t="shared" si="247"/>
        <v/>
      </c>
      <c r="V942" t="str">
        <f t="shared" si="247"/>
        <v/>
      </c>
      <c r="W942" t="str">
        <f t="shared" si="247"/>
        <v/>
      </c>
      <c r="X942" t="str">
        <f t="shared" si="247"/>
        <v/>
      </c>
      <c r="Y942" t="str">
        <f t="shared" si="247"/>
        <v/>
      </c>
      <c r="Z942" t="str">
        <f t="shared" si="247"/>
        <v/>
      </c>
      <c r="AA942" t="str">
        <f t="shared" si="247"/>
        <v/>
      </c>
      <c r="AB942" t="str">
        <f t="shared" si="247"/>
        <v/>
      </c>
      <c r="AC942" t="str">
        <f t="shared" si="246"/>
        <v/>
      </c>
      <c r="AD942" t="str">
        <f t="shared" si="246"/>
        <v/>
      </c>
      <c r="AE942" t="str">
        <f t="shared" si="246"/>
        <v/>
      </c>
      <c r="AF942" t="str">
        <f t="shared" si="246"/>
        <v/>
      </c>
      <c r="AG942" t="str">
        <f t="shared" si="246"/>
        <v/>
      </c>
      <c r="AH942" t="str">
        <f t="shared" si="246"/>
        <v/>
      </c>
      <c r="AI942" t="str">
        <f t="shared" si="246"/>
        <v/>
      </c>
      <c r="AJ942" t="str">
        <f t="shared" si="246"/>
        <v/>
      </c>
      <c r="AK942" t="str">
        <f t="shared" si="246"/>
        <v/>
      </c>
      <c r="AL942" t="str">
        <f t="shared" si="246"/>
        <v/>
      </c>
      <c r="AM942" t="str">
        <f t="shared" si="246"/>
        <v/>
      </c>
      <c r="AN942" t="str">
        <f t="shared" si="246"/>
        <v/>
      </c>
      <c r="AO942" t="str">
        <f t="shared" si="246"/>
        <v/>
      </c>
      <c r="AP942" t="str">
        <f t="shared" si="246"/>
        <v/>
      </c>
      <c r="AQ942" t="str">
        <f t="shared" si="246"/>
        <v/>
      </c>
      <c r="AR942" t="str">
        <f t="shared" si="248"/>
        <v/>
      </c>
      <c r="AS942" t="str">
        <f t="shared" si="248"/>
        <v/>
      </c>
      <c r="AT942" t="str">
        <f t="shared" si="248"/>
        <v/>
      </c>
      <c r="AU942" t="str">
        <f t="shared" si="248"/>
        <v/>
      </c>
      <c r="AV942" t="str">
        <f t="shared" si="248"/>
        <v/>
      </c>
      <c r="AW942" t="str">
        <f t="shared" si="248"/>
        <v/>
      </c>
      <c r="AX942" t="str">
        <f t="shared" si="248"/>
        <v/>
      </c>
      <c r="AY942" t="str">
        <f t="shared" si="248"/>
        <v/>
      </c>
      <c r="BA942">
        <v>942</v>
      </c>
      <c r="BB942">
        <f t="shared" si="249"/>
        <v>118</v>
      </c>
    </row>
    <row r="943" spans="1:54">
      <c r="A943" s="77"/>
      <c r="E943" s="78"/>
      <c r="F943" s="78"/>
      <c r="G943" t="str" cm="1">
        <f t="array" aca="1" ref="G943" ca="1">IFERROR(IF(INDIRECT("'"&amp;B943&amp;"'!Z"&amp;MATCH(INT(BA943/8)+1,INDIRECT("'"&amp;B943&amp;"'!B4:B15"),0)+3)=1,15,IF(INDIRECT("'"&amp;B943&amp;"'!X"&amp;MATCH(INT(BA943/8)+1,INDIRECT("'"&amp;B943&amp;"'!B4:B15"),0)+3)=1,10,IF(INDIRECT("'"&amp;B943&amp;"'!V"&amp;MATCH(INT(BA943/8)+1,INDIRECT("'"&amp;B943&amp;"'!B4:B15"),0)+3)=1,6,IF(INDIRECT("'"&amp;B943&amp;"'!V"&amp;MATCH(INT(BA943/8)+1,INDIRECT("'"&amp;B943&amp;"'!B4:B15"),0)+3)=1,4,0)))),"")</f>
        <v/>
      </c>
      <c r="H943" t="str" cm="1">
        <f t="array" aca="1" ref="H943" ca="1">IFERROR(IFERROR(INDIRECT("'"&amp;B943&amp;"'!AE"&amp;MATCH(INT(BA943/8)+1,INDIRECT("'"&amp;B943&amp;"'!B4:B15"),0)+3),0)-G943,"")</f>
        <v/>
      </c>
      <c r="I943" t="e">
        <f ca="1">H941+H942+H943</f>
        <v>#VALUE!</v>
      </c>
      <c r="J943" t="str">
        <f ca="1">IFERROR(ABS(SUM(I943,-F942,-E942))+ABS(SUM(IF(D943="Traversal",15,IF(D943="High",10,IF(D943="Mid",6,IF(D943="Low",4,0))))-G943)),"")</f>
        <v/>
      </c>
      <c r="K943" t="str" cm="1">
        <f t="array" aca="1" ref="K943" ca="1">IFERROR(INDIRECT("'"&amp;B943&amp;"'!AG"&amp;MATCH(INT(BA943/8)+1,INDIRECT("'"&amp;B943&amp;"'!B4:B15"),0)+3),"")</f>
        <v/>
      </c>
      <c r="M943" t="str">
        <f t="shared" ca="1" si="247"/>
        <v/>
      </c>
      <c r="N943" t="str">
        <f t="shared" si="247"/>
        <v/>
      </c>
      <c r="O943" t="str">
        <f t="shared" si="247"/>
        <v/>
      </c>
      <c r="P943" t="str">
        <f t="shared" si="247"/>
        <v/>
      </c>
      <c r="Q943" t="str">
        <f t="shared" si="247"/>
        <v/>
      </c>
      <c r="R943" t="str">
        <f t="shared" si="247"/>
        <v/>
      </c>
      <c r="S943" t="str">
        <f t="shared" si="247"/>
        <v/>
      </c>
      <c r="T943" t="str">
        <f t="shared" si="247"/>
        <v/>
      </c>
      <c r="U943" t="str">
        <f t="shared" si="247"/>
        <v/>
      </c>
      <c r="V943" t="str">
        <f t="shared" si="247"/>
        <v/>
      </c>
      <c r="W943" t="str">
        <f t="shared" si="247"/>
        <v/>
      </c>
      <c r="X943" t="str">
        <f t="shared" si="247"/>
        <v/>
      </c>
      <c r="Y943" t="str">
        <f t="shared" si="247"/>
        <v/>
      </c>
      <c r="Z943" t="str">
        <f t="shared" si="247"/>
        <v/>
      </c>
      <c r="AA943" t="str">
        <f t="shared" si="247"/>
        <v/>
      </c>
      <c r="AB943" t="str">
        <f t="shared" si="247"/>
        <v/>
      </c>
      <c r="AC943" t="str">
        <f t="shared" si="246"/>
        <v/>
      </c>
      <c r="AD943" t="str">
        <f t="shared" si="246"/>
        <v/>
      </c>
      <c r="AE943" t="str">
        <f t="shared" si="246"/>
        <v/>
      </c>
      <c r="AF943" t="str">
        <f t="shared" si="246"/>
        <v/>
      </c>
      <c r="AG943" t="str">
        <f t="shared" si="246"/>
        <v/>
      </c>
      <c r="AH943" t="str">
        <f t="shared" si="246"/>
        <v/>
      </c>
      <c r="AI943" t="str">
        <f t="shared" si="246"/>
        <v/>
      </c>
      <c r="AJ943" t="str">
        <f t="shared" si="246"/>
        <v/>
      </c>
      <c r="AK943" t="str">
        <f t="shared" si="246"/>
        <v/>
      </c>
      <c r="AL943" t="str">
        <f t="shared" si="246"/>
        <v/>
      </c>
      <c r="AM943" t="str">
        <f t="shared" si="246"/>
        <v/>
      </c>
      <c r="AN943" t="str">
        <f t="shared" si="246"/>
        <v/>
      </c>
      <c r="AO943" t="str">
        <f t="shared" si="246"/>
        <v/>
      </c>
      <c r="AP943" t="str">
        <f t="shared" si="246"/>
        <v/>
      </c>
      <c r="AQ943" t="str">
        <f t="shared" si="246"/>
        <v/>
      </c>
      <c r="AR943" t="str">
        <f t="shared" si="248"/>
        <v/>
      </c>
      <c r="AS943" t="str">
        <f t="shared" si="248"/>
        <v/>
      </c>
      <c r="AT943" t="str">
        <f t="shared" si="248"/>
        <v/>
      </c>
      <c r="AU943" t="str">
        <f t="shared" si="248"/>
        <v/>
      </c>
      <c r="AV943" t="str">
        <f t="shared" si="248"/>
        <v/>
      </c>
      <c r="AW943" t="str">
        <f t="shared" si="248"/>
        <v/>
      </c>
      <c r="AX943" t="str">
        <f t="shared" si="248"/>
        <v/>
      </c>
      <c r="AY943" t="str">
        <f t="shared" si="248"/>
        <v/>
      </c>
      <c r="BA943">
        <v>943</v>
      </c>
      <c r="BB943">
        <f t="shared" si="249"/>
        <v>118</v>
      </c>
    </row>
    <row r="944" spans="1:54">
      <c r="A944" s="77"/>
      <c r="E944" s="78"/>
      <c r="F944" s="78"/>
      <c r="G944" t="str" cm="1">
        <f t="array" aca="1" ref="G944" ca="1">IFERROR(IF(INDIRECT("'"&amp;B944&amp;"'!Z"&amp;MATCH(INT(BA944/8)+1,INDIRECT("'"&amp;B944&amp;"'!B4:B15"),0)+3)=1,15,IF(INDIRECT("'"&amp;B944&amp;"'!X"&amp;MATCH(INT(BA944/8)+1,INDIRECT("'"&amp;B944&amp;"'!B4:B15"),0)+3)=1,10,IF(INDIRECT("'"&amp;B944&amp;"'!V"&amp;MATCH(INT(BA944/8)+1,INDIRECT("'"&amp;B944&amp;"'!B4:B15"),0)+3)=1,6,IF(INDIRECT("'"&amp;B944&amp;"'!V"&amp;MATCH(INT(BA944/8)+1,INDIRECT("'"&amp;B944&amp;"'!B4:B15"),0)+3)=1,4,0)))),"")</f>
        <v/>
      </c>
      <c r="H944" t="str" cm="1">
        <f t="array" aca="1" ref="H944" ca="1">IFERROR(IFERROR(INDIRECT("'"&amp;B944&amp;"'!AE"&amp;MATCH(INT(BA944/8)+1,INDIRECT("'"&amp;B944&amp;"'!B4:B15"),0)+3),0)-G944,"")</f>
        <v/>
      </c>
      <c r="K944" t="str" cm="1">
        <f t="array" aca="1" ref="K944" ca="1">IFERROR(INDIRECT("'"&amp;B944&amp;"'!AG"&amp;MATCH(INT(BA944/8)+1,INDIRECT("'"&amp;B944&amp;"'!B4:B15"),0)+3),"")</f>
        <v/>
      </c>
      <c r="M944" t="str">
        <f t="shared" ca="1" si="247"/>
        <v/>
      </c>
      <c r="N944" t="str">
        <f t="shared" si="247"/>
        <v/>
      </c>
      <c r="O944" t="str">
        <f t="shared" si="247"/>
        <v/>
      </c>
      <c r="P944" t="str">
        <f t="shared" si="247"/>
        <v/>
      </c>
      <c r="Q944" t="str">
        <f t="shared" si="247"/>
        <v/>
      </c>
      <c r="R944" t="str">
        <f t="shared" si="247"/>
        <v/>
      </c>
      <c r="S944" t="str">
        <f t="shared" si="247"/>
        <v/>
      </c>
      <c r="T944" t="str">
        <f t="shared" si="247"/>
        <v/>
      </c>
      <c r="U944" t="str">
        <f t="shared" si="247"/>
        <v/>
      </c>
      <c r="V944" t="str">
        <f t="shared" si="247"/>
        <v/>
      </c>
      <c r="W944" t="str">
        <f t="shared" si="247"/>
        <v/>
      </c>
      <c r="X944" t="str">
        <f t="shared" si="247"/>
        <v/>
      </c>
      <c r="Y944" t="str">
        <f t="shared" si="247"/>
        <v/>
      </c>
      <c r="Z944" t="str">
        <f t="shared" si="247"/>
        <v/>
      </c>
      <c r="AA944" t="str">
        <f t="shared" si="247"/>
        <v/>
      </c>
      <c r="AB944" t="str">
        <f t="shared" si="247"/>
        <v/>
      </c>
      <c r="AC944" t="str">
        <f t="shared" si="246"/>
        <v/>
      </c>
      <c r="AD944" t="str">
        <f t="shared" si="246"/>
        <v/>
      </c>
      <c r="AE944" t="str">
        <f t="shared" si="246"/>
        <v/>
      </c>
      <c r="AF944" t="str">
        <f t="shared" si="246"/>
        <v/>
      </c>
      <c r="AG944" t="str">
        <f t="shared" si="246"/>
        <v/>
      </c>
      <c r="AH944" t="str">
        <f t="shared" si="246"/>
        <v/>
      </c>
      <c r="AI944" t="str">
        <f t="shared" si="246"/>
        <v/>
      </c>
      <c r="AJ944" t="str">
        <f t="shared" si="246"/>
        <v/>
      </c>
      <c r="AK944" t="str">
        <f t="shared" si="246"/>
        <v/>
      </c>
      <c r="AL944" t="str">
        <f t="shared" si="246"/>
        <v/>
      </c>
      <c r="AM944" t="str">
        <f t="shared" si="246"/>
        <v/>
      </c>
      <c r="AN944" t="str">
        <f t="shared" si="246"/>
        <v/>
      </c>
      <c r="AO944" t="str">
        <f t="shared" si="246"/>
        <v/>
      </c>
      <c r="AP944" t="str">
        <f t="shared" si="246"/>
        <v/>
      </c>
      <c r="AQ944" t="str">
        <f t="shared" si="246"/>
        <v/>
      </c>
      <c r="AR944" t="str">
        <f t="shared" si="248"/>
        <v/>
      </c>
      <c r="AS944" t="str">
        <f t="shared" si="248"/>
        <v/>
      </c>
      <c r="AT944" t="str">
        <f t="shared" si="248"/>
        <v/>
      </c>
      <c r="AU944" t="str">
        <f t="shared" si="248"/>
        <v/>
      </c>
      <c r="AV944" t="str">
        <f t="shared" si="248"/>
        <v/>
      </c>
      <c r="AW944" t="str">
        <f t="shared" si="248"/>
        <v/>
      </c>
      <c r="AX944" t="str">
        <f t="shared" si="248"/>
        <v/>
      </c>
      <c r="AY944" t="str">
        <f t="shared" si="248"/>
        <v/>
      </c>
      <c r="BA944">
        <v>944</v>
      </c>
      <c r="BB944">
        <f t="shared" si="249"/>
        <v>119</v>
      </c>
    </row>
    <row r="945" spans="1:54">
      <c r="A945" s="77"/>
      <c r="E945" s="78"/>
      <c r="F945" s="78"/>
      <c r="G945" t="str" cm="1">
        <f t="array" aca="1" ref="G945" ca="1">IFERROR(IF(INDIRECT("'"&amp;B945&amp;"'!Z"&amp;MATCH(INT(BA945/8)+1,INDIRECT("'"&amp;B945&amp;"'!B4:B15"),0)+3)=1,15,IF(INDIRECT("'"&amp;B945&amp;"'!X"&amp;MATCH(INT(BA945/8)+1,INDIRECT("'"&amp;B945&amp;"'!B4:B15"),0)+3)=1,10,IF(INDIRECT("'"&amp;B945&amp;"'!V"&amp;MATCH(INT(BA945/8)+1,INDIRECT("'"&amp;B945&amp;"'!B4:B15"),0)+3)=1,6,IF(INDIRECT("'"&amp;B945&amp;"'!V"&amp;MATCH(INT(BA945/8)+1,INDIRECT("'"&amp;B945&amp;"'!B4:B15"),0)+3)=1,4,0)))),"")</f>
        <v/>
      </c>
      <c r="H945" t="str" cm="1">
        <f t="array" aca="1" ref="H945" ca="1">IFERROR(IFERROR(INDIRECT("'"&amp;B945&amp;"'!AE"&amp;MATCH(INT(BA945/8)+1,INDIRECT("'"&amp;B945&amp;"'!B4:B15"),0)+3),0)-G945,"")</f>
        <v/>
      </c>
      <c r="K945" t="str" cm="1">
        <f t="array" aca="1" ref="K945" ca="1">IFERROR(INDIRECT("'"&amp;B945&amp;"'!AG"&amp;MATCH(INT(BA945/8)+1,INDIRECT("'"&amp;B945&amp;"'!B4:B15"),0)+3),"")</f>
        <v/>
      </c>
      <c r="M945" t="str">
        <f t="shared" ca="1" si="247"/>
        <v/>
      </c>
      <c r="N945" t="str">
        <f t="shared" si="247"/>
        <v/>
      </c>
      <c r="O945" t="str">
        <f t="shared" si="247"/>
        <v/>
      </c>
      <c r="P945" t="str">
        <f t="shared" si="247"/>
        <v/>
      </c>
      <c r="Q945" t="str">
        <f t="shared" si="247"/>
        <v/>
      </c>
      <c r="R945" t="str">
        <f t="shared" si="247"/>
        <v/>
      </c>
      <c r="S945" t="str">
        <f t="shared" si="247"/>
        <v/>
      </c>
      <c r="T945" t="str">
        <f t="shared" si="247"/>
        <v/>
      </c>
      <c r="U945" t="str">
        <f t="shared" si="247"/>
        <v/>
      </c>
      <c r="V945" t="str">
        <f t="shared" si="247"/>
        <v/>
      </c>
      <c r="W945" t="str">
        <f t="shared" si="247"/>
        <v/>
      </c>
      <c r="X945" t="str">
        <f t="shared" si="247"/>
        <v/>
      </c>
      <c r="Y945" t="str">
        <f t="shared" si="247"/>
        <v/>
      </c>
      <c r="Z945" t="str">
        <f t="shared" si="247"/>
        <v/>
      </c>
      <c r="AA945" t="str">
        <f t="shared" si="247"/>
        <v/>
      </c>
      <c r="AB945" t="str">
        <f t="shared" si="247"/>
        <v/>
      </c>
      <c r="AC945" t="str">
        <f t="shared" si="246"/>
        <v/>
      </c>
      <c r="AD945" t="str">
        <f t="shared" si="246"/>
        <v/>
      </c>
      <c r="AE945" t="str">
        <f t="shared" si="246"/>
        <v/>
      </c>
      <c r="AF945" t="str">
        <f t="shared" si="246"/>
        <v/>
      </c>
      <c r="AG945" t="str">
        <f t="shared" si="246"/>
        <v/>
      </c>
      <c r="AH945" t="str">
        <f t="shared" si="246"/>
        <v/>
      </c>
      <c r="AI945" t="str">
        <f t="shared" si="246"/>
        <v/>
      </c>
      <c r="AJ945" t="str">
        <f t="shared" si="246"/>
        <v/>
      </c>
      <c r="AK945" t="str">
        <f t="shared" si="246"/>
        <v/>
      </c>
      <c r="AL945" t="str">
        <f t="shared" si="246"/>
        <v/>
      </c>
      <c r="AM945" t="str">
        <f t="shared" si="246"/>
        <v/>
      </c>
      <c r="AN945" t="str">
        <f t="shared" si="246"/>
        <v/>
      </c>
      <c r="AO945" t="str">
        <f t="shared" si="246"/>
        <v/>
      </c>
      <c r="AP945" t="str">
        <f t="shared" si="246"/>
        <v/>
      </c>
      <c r="AQ945" t="str">
        <f t="shared" si="246"/>
        <v/>
      </c>
      <c r="AR945" t="str">
        <f t="shared" si="248"/>
        <v/>
      </c>
      <c r="AS945" t="str">
        <f t="shared" si="248"/>
        <v/>
      </c>
      <c r="AT945" t="str">
        <f t="shared" si="248"/>
        <v/>
      </c>
      <c r="AU945" t="str">
        <f t="shared" si="248"/>
        <v/>
      </c>
      <c r="AV945" t="str">
        <f t="shared" si="248"/>
        <v/>
      </c>
      <c r="AW945" t="str">
        <f t="shared" si="248"/>
        <v/>
      </c>
      <c r="AX945" t="str">
        <f t="shared" si="248"/>
        <v/>
      </c>
      <c r="AY945" t="str">
        <f t="shared" si="248"/>
        <v/>
      </c>
      <c r="BA945">
        <v>945</v>
      </c>
      <c r="BB945">
        <f t="shared" si="249"/>
        <v>119</v>
      </c>
    </row>
    <row r="946" spans="1:54">
      <c r="A946" s="77"/>
      <c r="E946" s="78"/>
      <c r="F946" s="78"/>
      <c r="G946" t="str" cm="1">
        <f t="array" aca="1" ref="G946" ca="1">IFERROR(IF(INDIRECT("'"&amp;B946&amp;"'!Z"&amp;MATCH(INT(BA946/8)+1,INDIRECT("'"&amp;B946&amp;"'!B4:B15"),0)+3)=1,15,IF(INDIRECT("'"&amp;B946&amp;"'!X"&amp;MATCH(INT(BA946/8)+1,INDIRECT("'"&amp;B946&amp;"'!B4:B15"),0)+3)=1,10,IF(INDIRECT("'"&amp;B946&amp;"'!V"&amp;MATCH(INT(BA946/8)+1,INDIRECT("'"&amp;B946&amp;"'!B4:B15"),0)+3)=1,6,IF(INDIRECT("'"&amp;B946&amp;"'!V"&amp;MATCH(INT(BA946/8)+1,INDIRECT("'"&amp;B946&amp;"'!B4:B15"),0)+3)=1,4,0)))),"")</f>
        <v/>
      </c>
      <c r="H946" t="str" cm="1">
        <f t="array" aca="1" ref="H946" ca="1">IFERROR(IFERROR(INDIRECT("'"&amp;B946&amp;"'!AE"&amp;MATCH(INT(BA946/8)+1,INDIRECT("'"&amp;B946&amp;"'!B4:B15"),0)+3),0)-G946,"")</f>
        <v/>
      </c>
      <c r="I946" t="e">
        <f ca="1">H946+H947+H948</f>
        <v>#VALUE!</v>
      </c>
      <c r="J946" t="str">
        <f ca="1">IFERROR(ABS(SUM(I946,-F947,-E947))+ABS(SUM(IF(D946="Traversal",15,IF(D946="High",10,IF(D946="Mid",6,IF(D946="Low",4,0))))-G946)),"")</f>
        <v/>
      </c>
      <c r="K946" t="str" cm="1">
        <f t="array" aca="1" ref="K946" ca="1">IFERROR(INDIRECT("'"&amp;B946&amp;"'!AG"&amp;MATCH(INT(BA946/8)+1,INDIRECT("'"&amp;B946&amp;"'!B4:B15"),0)+3),"")</f>
        <v/>
      </c>
      <c r="M946" t="str">
        <f t="shared" ca="1" si="247"/>
        <v/>
      </c>
      <c r="N946" t="str">
        <f t="shared" si="247"/>
        <v/>
      </c>
      <c r="O946" t="str">
        <f t="shared" si="247"/>
        <v/>
      </c>
      <c r="P946" t="str">
        <f t="shared" si="247"/>
        <v/>
      </c>
      <c r="Q946" t="str">
        <f t="shared" si="247"/>
        <v/>
      </c>
      <c r="R946" t="str">
        <f t="shared" si="247"/>
        <v/>
      </c>
      <c r="S946" t="str">
        <f t="shared" si="247"/>
        <v/>
      </c>
      <c r="T946" t="str">
        <f t="shared" si="247"/>
        <v/>
      </c>
      <c r="U946" t="str">
        <f t="shared" si="247"/>
        <v/>
      </c>
      <c r="V946" t="str">
        <f t="shared" si="247"/>
        <v/>
      </c>
      <c r="W946" t="str">
        <f t="shared" si="247"/>
        <v/>
      </c>
      <c r="X946" t="str">
        <f t="shared" si="247"/>
        <v/>
      </c>
      <c r="Y946" t="str">
        <f t="shared" si="247"/>
        <v/>
      </c>
      <c r="Z946" t="str">
        <f t="shared" si="247"/>
        <v/>
      </c>
      <c r="AA946" t="str">
        <f t="shared" si="247"/>
        <v/>
      </c>
      <c r="AB946" t="str">
        <f t="shared" si="247"/>
        <v/>
      </c>
      <c r="AC946" t="str">
        <f t="shared" si="246"/>
        <v/>
      </c>
      <c r="AD946" t="str">
        <f t="shared" si="246"/>
        <v/>
      </c>
      <c r="AE946" t="str">
        <f t="shared" si="246"/>
        <v/>
      </c>
      <c r="AF946" t="str">
        <f t="shared" si="246"/>
        <v/>
      </c>
      <c r="AG946" t="str">
        <f t="shared" si="246"/>
        <v/>
      </c>
      <c r="AH946" t="str">
        <f t="shared" si="246"/>
        <v/>
      </c>
      <c r="AI946" t="str">
        <f t="shared" si="246"/>
        <v/>
      </c>
      <c r="AJ946" t="str">
        <f t="shared" si="246"/>
        <v/>
      </c>
      <c r="AK946" t="str">
        <f t="shared" si="246"/>
        <v/>
      </c>
      <c r="AL946" t="str">
        <f t="shared" si="246"/>
        <v/>
      </c>
      <c r="AM946" t="str">
        <f t="shared" si="246"/>
        <v/>
      </c>
      <c r="AN946" t="str">
        <f t="shared" si="246"/>
        <v/>
      </c>
      <c r="AO946" t="str">
        <f t="shared" si="246"/>
        <v/>
      </c>
      <c r="AP946" t="str">
        <f t="shared" si="246"/>
        <v/>
      </c>
      <c r="AQ946" t="str">
        <f t="shared" si="246"/>
        <v/>
      </c>
      <c r="AR946" t="str">
        <f t="shared" si="248"/>
        <v/>
      </c>
      <c r="AS946" t="str">
        <f t="shared" si="248"/>
        <v/>
      </c>
      <c r="AT946" t="str">
        <f t="shared" si="248"/>
        <v/>
      </c>
      <c r="AU946" t="str">
        <f t="shared" si="248"/>
        <v/>
      </c>
      <c r="AV946" t="str">
        <f t="shared" si="248"/>
        <v/>
      </c>
      <c r="AW946" t="str">
        <f t="shared" si="248"/>
        <v/>
      </c>
      <c r="AX946" t="str">
        <f t="shared" si="248"/>
        <v/>
      </c>
      <c r="AY946" t="str">
        <f t="shared" si="248"/>
        <v/>
      </c>
      <c r="BA946">
        <v>946</v>
      </c>
      <c r="BB946">
        <f t="shared" si="249"/>
        <v>119</v>
      </c>
    </row>
    <row r="947" spans="1:54">
      <c r="A947" s="77"/>
      <c r="E947" s="78"/>
      <c r="F947" s="78"/>
      <c r="G947" t="str" cm="1">
        <f t="array" aca="1" ref="G947" ca="1">IFERROR(IF(INDIRECT("'"&amp;B947&amp;"'!Z"&amp;MATCH(INT(BA947/8)+1,INDIRECT("'"&amp;B947&amp;"'!B4:B15"),0)+3)=1,15,IF(INDIRECT("'"&amp;B947&amp;"'!X"&amp;MATCH(INT(BA947/8)+1,INDIRECT("'"&amp;B947&amp;"'!B4:B15"),0)+3)=1,10,IF(INDIRECT("'"&amp;B947&amp;"'!V"&amp;MATCH(INT(BA947/8)+1,INDIRECT("'"&amp;B947&amp;"'!B4:B15"),0)+3)=1,6,IF(INDIRECT("'"&amp;B947&amp;"'!V"&amp;MATCH(INT(BA947/8)+1,INDIRECT("'"&amp;B947&amp;"'!B4:B15"),0)+3)=1,4,0)))),"")</f>
        <v/>
      </c>
      <c r="H947" t="str" cm="1">
        <f t="array" aca="1" ref="H947" ca="1">IFERROR(IFERROR(INDIRECT("'"&amp;B947&amp;"'!AE"&amp;MATCH(INT(BA947/8)+1,INDIRECT("'"&amp;B947&amp;"'!B4:B15"),0)+3),0)-G947,"")</f>
        <v/>
      </c>
      <c r="I947" t="e">
        <f ca="1">H946+H947+H948</f>
        <v>#VALUE!</v>
      </c>
      <c r="J947" t="str">
        <f ca="1">IFERROR(ABS(SUM(I947,-F947,-E947))+ABS(SUM(IF(D947="Traversal",15,IF(D947="High",10,IF(D947="Mid",6,IF(D947="Low",4,0))))-G947)),"")</f>
        <v/>
      </c>
      <c r="K947" t="str" cm="1">
        <f t="array" aca="1" ref="K947" ca="1">IFERROR(INDIRECT("'"&amp;B947&amp;"'!AG"&amp;MATCH(INT(BA947/8)+1,INDIRECT("'"&amp;B947&amp;"'!B4:B15"),0)+3),"")</f>
        <v/>
      </c>
      <c r="M947" t="str">
        <f t="shared" ca="1" si="247"/>
        <v/>
      </c>
      <c r="N947" t="str">
        <f t="shared" si="247"/>
        <v/>
      </c>
      <c r="O947" t="str">
        <f t="shared" si="247"/>
        <v/>
      </c>
      <c r="P947" t="str">
        <f t="shared" si="247"/>
        <v/>
      </c>
      <c r="Q947" t="str">
        <f t="shared" si="247"/>
        <v/>
      </c>
      <c r="R947" t="str">
        <f t="shared" si="247"/>
        <v/>
      </c>
      <c r="S947" t="str">
        <f t="shared" si="247"/>
        <v/>
      </c>
      <c r="T947" t="str">
        <f t="shared" si="247"/>
        <v/>
      </c>
      <c r="U947" t="str">
        <f t="shared" si="247"/>
        <v/>
      </c>
      <c r="V947" t="str">
        <f t="shared" si="247"/>
        <v/>
      </c>
      <c r="W947" t="str">
        <f t="shared" si="247"/>
        <v/>
      </c>
      <c r="X947" t="str">
        <f t="shared" si="247"/>
        <v/>
      </c>
      <c r="Y947" t="str">
        <f t="shared" si="247"/>
        <v/>
      </c>
      <c r="Z947" t="str">
        <f t="shared" si="247"/>
        <v/>
      </c>
      <c r="AA947" t="str">
        <f t="shared" si="247"/>
        <v/>
      </c>
      <c r="AB947" t="str">
        <f t="shared" si="247"/>
        <v/>
      </c>
      <c r="AC947" t="str">
        <f t="shared" si="246"/>
        <v/>
      </c>
      <c r="AD947" t="str">
        <f t="shared" si="246"/>
        <v/>
      </c>
      <c r="AE947" t="str">
        <f t="shared" si="246"/>
        <v/>
      </c>
      <c r="AF947" t="str">
        <f t="shared" si="246"/>
        <v/>
      </c>
      <c r="AG947" t="str">
        <f t="shared" si="246"/>
        <v/>
      </c>
      <c r="AH947" t="str">
        <f t="shared" si="246"/>
        <v/>
      </c>
      <c r="AI947" t="str">
        <f t="shared" si="246"/>
        <v/>
      </c>
      <c r="AJ947" t="str">
        <f t="shared" si="246"/>
        <v/>
      </c>
      <c r="AK947" t="str">
        <f t="shared" si="246"/>
        <v/>
      </c>
      <c r="AL947" t="str">
        <f t="shared" si="246"/>
        <v/>
      </c>
      <c r="AM947" t="str">
        <f t="shared" si="246"/>
        <v/>
      </c>
      <c r="AN947" t="str">
        <f t="shared" si="246"/>
        <v/>
      </c>
      <c r="AO947" t="str">
        <f t="shared" si="246"/>
        <v/>
      </c>
      <c r="AP947" t="str">
        <f t="shared" si="246"/>
        <v/>
      </c>
      <c r="AQ947" t="str">
        <f t="shared" si="246"/>
        <v/>
      </c>
      <c r="AR947" t="str">
        <f t="shared" si="248"/>
        <v/>
      </c>
      <c r="AS947" t="str">
        <f t="shared" si="248"/>
        <v/>
      </c>
      <c r="AT947" t="str">
        <f t="shared" si="248"/>
        <v/>
      </c>
      <c r="AU947" t="str">
        <f t="shared" si="248"/>
        <v/>
      </c>
      <c r="AV947" t="str">
        <f t="shared" si="248"/>
        <v/>
      </c>
      <c r="AW947" t="str">
        <f t="shared" si="248"/>
        <v/>
      </c>
      <c r="AX947" t="str">
        <f t="shared" si="248"/>
        <v/>
      </c>
      <c r="AY947" t="str">
        <f t="shared" si="248"/>
        <v/>
      </c>
      <c r="BA947">
        <v>947</v>
      </c>
      <c r="BB947">
        <f t="shared" si="249"/>
        <v>119</v>
      </c>
    </row>
    <row r="948" spans="1:54">
      <c r="A948" s="77"/>
      <c r="E948" s="78"/>
      <c r="F948" s="78"/>
      <c r="G948" t="str" cm="1">
        <f t="array" aca="1" ref="G948" ca="1">IFERROR(IF(INDIRECT("'"&amp;B948&amp;"'!Z"&amp;MATCH(INT(BA948/8)+1,INDIRECT("'"&amp;B948&amp;"'!B4:B15"),0)+3)=1,15,IF(INDIRECT("'"&amp;B948&amp;"'!X"&amp;MATCH(INT(BA948/8)+1,INDIRECT("'"&amp;B948&amp;"'!B4:B15"),0)+3)=1,10,IF(INDIRECT("'"&amp;B948&amp;"'!V"&amp;MATCH(INT(BA948/8)+1,INDIRECT("'"&amp;B948&amp;"'!B4:B15"),0)+3)=1,6,IF(INDIRECT("'"&amp;B948&amp;"'!V"&amp;MATCH(INT(BA948/8)+1,INDIRECT("'"&amp;B948&amp;"'!B4:B15"),0)+3)=1,4,0)))),"")</f>
        <v/>
      </c>
      <c r="H948" t="str" cm="1">
        <f t="array" aca="1" ref="H948" ca="1">IFERROR(IFERROR(INDIRECT("'"&amp;B948&amp;"'!AE"&amp;MATCH(INT(BA948/8)+1,INDIRECT("'"&amp;B948&amp;"'!B4:B15"),0)+3),0)-G948,"")</f>
        <v/>
      </c>
      <c r="I948" t="e">
        <f ca="1">H946+H947+H948</f>
        <v>#VALUE!</v>
      </c>
      <c r="J948" t="str">
        <f ca="1">IFERROR(ABS(SUM(I948,-F947,-E947))+ABS(SUM(IF(D948="Traversal",15,IF(D948="High",10,IF(D948="Mid",6,IF(D948="Low",4,0))))-G948)),"")</f>
        <v/>
      </c>
      <c r="K948" t="str" cm="1">
        <f t="array" aca="1" ref="K948" ca="1">IFERROR(INDIRECT("'"&amp;B948&amp;"'!AG"&amp;MATCH(INT(BA948/8)+1,INDIRECT("'"&amp;B948&amp;"'!B4:B15"),0)+3),"")</f>
        <v/>
      </c>
      <c r="M948" t="str">
        <f t="shared" ca="1" si="247"/>
        <v/>
      </c>
      <c r="N948" t="str">
        <f t="shared" si="247"/>
        <v/>
      </c>
      <c r="O948" t="str">
        <f t="shared" si="247"/>
        <v/>
      </c>
      <c r="P948" t="str">
        <f t="shared" si="247"/>
        <v/>
      </c>
      <c r="Q948" t="str">
        <f t="shared" si="247"/>
        <v/>
      </c>
      <c r="R948" t="str">
        <f t="shared" si="247"/>
        <v/>
      </c>
      <c r="S948" t="str">
        <f t="shared" si="247"/>
        <v/>
      </c>
      <c r="T948" t="str">
        <f t="shared" si="247"/>
        <v/>
      </c>
      <c r="U948" t="str">
        <f t="shared" si="247"/>
        <v/>
      </c>
      <c r="V948" t="str">
        <f t="shared" si="247"/>
        <v/>
      </c>
      <c r="W948" t="str">
        <f t="shared" si="247"/>
        <v/>
      </c>
      <c r="X948" t="str">
        <f t="shared" si="247"/>
        <v/>
      </c>
      <c r="Y948" t="str">
        <f t="shared" si="247"/>
        <v/>
      </c>
      <c r="Z948" t="str">
        <f t="shared" si="247"/>
        <v/>
      </c>
      <c r="AA948" t="str">
        <f t="shared" si="247"/>
        <v/>
      </c>
      <c r="AB948" t="str">
        <f t="shared" si="247"/>
        <v/>
      </c>
      <c r="AC948" t="str">
        <f t="shared" si="246"/>
        <v/>
      </c>
      <c r="AD948" t="str">
        <f t="shared" si="246"/>
        <v/>
      </c>
      <c r="AE948" t="str">
        <f t="shared" si="246"/>
        <v/>
      </c>
      <c r="AF948" t="str">
        <f t="shared" si="246"/>
        <v/>
      </c>
      <c r="AG948" t="str">
        <f t="shared" si="246"/>
        <v/>
      </c>
      <c r="AH948" t="str">
        <f t="shared" si="246"/>
        <v/>
      </c>
      <c r="AI948" t="str">
        <f t="shared" si="246"/>
        <v/>
      </c>
      <c r="AJ948" t="str">
        <f t="shared" si="246"/>
        <v/>
      </c>
      <c r="AK948" t="str">
        <f t="shared" si="246"/>
        <v/>
      </c>
      <c r="AL948" t="str">
        <f t="shared" si="246"/>
        <v/>
      </c>
      <c r="AM948" t="str">
        <f t="shared" si="246"/>
        <v/>
      </c>
      <c r="AN948" t="str">
        <f t="shared" si="246"/>
        <v/>
      </c>
      <c r="AO948" t="str">
        <f t="shared" si="246"/>
        <v/>
      </c>
      <c r="AP948" t="str">
        <f t="shared" si="246"/>
        <v/>
      </c>
      <c r="AQ948" t="str">
        <f t="shared" si="246"/>
        <v/>
      </c>
      <c r="AR948" t="str">
        <f t="shared" si="248"/>
        <v/>
      </c>
      <c r="AS948" t="str">
        <f t="shared" si="248"/>
        <v/>
      </c>
      <c r="AT948" t="str">
        <f t="shared" si="248"/>
        <v/>
      </c>
      <c r="AU948" t="str">
        <f t="shared" si="248"/>
        <v/>
      </c>
      <c r="AV948" t="str">
        <f t="shared" si="248"/>
        <v/>
      </c>
      <c r="AW948" t="str">
        <f t="shared" si="248"/>
        <v/>
      </c>
      <c r="AX948" t="str">
        <f t="shared" si="248"/>
        <v/>
      </c>
      <c r="AY948" t="str">
        <f t="shared" si="248"/>
        <v/>
      </c>
      <c r="BA948">
        <v>948</v>
      </c>
      <c r="BB948">
        <f t="shared" si="249"/>
        <v>119</v>
      </c>
    </row>
    <row r="949" spans="1:54">
      <c r="A949" s="77"/>
      <c r="E949" s="78"/>
      <c r="F949" s="78"/>
      <c r="G949" t="str" cm="1">
        <f t="array" aca="1" ref="G949" ca="1">IFERROR(IF(INDIRECT("'"&amp;B949&amp;"'!Z"&amp;MATCH(INT(BA949/8)+1,INDIRECT("'"&amp;B949&amp;"'!B4:B15"),0)+3)=1,15,IF(INDIRECT("'"&amp;B949&amp;"'!X"&amp;MATCH(INT(BA949/8)+1,INDIRECT("'"&amp;B949&amp;"'!B4:B15"),0)+3)=1,10,IF(INDIRECT("'"&amp;B949&amp;"'!V"&amp;MATCH(INT(BA949/8)+1,INDIRECT("'"&amp;B949&amp;"'!B4:B15"),0)+3)=1,6,IF(INDIRECT("'"&amp;B949&amp;"'!V"&amp;MATCH(INT(BA949/8)+1,INDIRECT("'"&amp;B949&amp;"'!B4:B15"),0)+3)=1,4,0)))),"")</f>
        <v/>
      </c>
      <c r="H949" t="str" cm="1">
        <f t="array" aca="1" ref="H949" ca="1">IFERROR(IFERROR(INDIRECT("'"&amp;B949&amp;"'!AE"&amp;MATCH(INT(BA949/8)+1,INDIRECT("'"&amp;B949&amp;"'!B4:B15"),0)+3),0)-G949,"")</f>
        <v/>
      </c>
      <c r="I949" t="e">
        <f ca="1">H949+H950+H951</f>
        <v>#VALUE!</v>
      </c>
      <c r="J949" t="str">
        <f ca="1">IFERROR(ABS(SUM(I949,-F950,-E950))+ABS(SUM(IF(D949="Traversal",15,IF(D949="High",10,IF(D949="Mid",6,IF(D949="Low",4,0))))-G949)),"")</f>
        <v/>
      </c>
      <c r="K949" t="str" cm="1">
        <f t="array" aca="1" ref="K949" ca="1">IFERROR(INDIRECT("'"&amp;B949&amp;"'!AG"&amp;MATCH(INT(BA949/8)+1,INDIRECT("'"&amp;B949&amp;"'!B4:B15"),0)+3),"")</f>
        <v/>
      </c>
      <c r="M949" t="str">
        <f t="shared" ca="1" si="247"/>
        <v/>
      </c>
      <c r="N949" t="str">
        <f t="shared" si="247"/>
        <v/>
      </c>
      <c r="O949" t="str">
        <f t="shared" si="247"/>
        <v/>
      </c>
      <c r="P949" t="str">
        <f t="shared" si="247"/>
        <v/>
      </c>
      <c r="Q949" t="str">
        <f t="shared" si="247"/>
        <v/>
      </c>
      <c r="R949" t="str">
        <f t="shared" si="247"/>
        <v/>
      </c>
      <c r="S949" t="str">
        <f t="shared" si="247"/>
        <v/>
      </c>
      <c r="T949" t="str">
        <f t="shared" si="247"/>
        <v/>
      </c>
      <c r="U949" t="str">
        <f t="shared" si="247"/>
        <v/>
      </c>
      <c r="V949" t="str">
        <f t="shared" si="247"/>
        <v/>
      </c>
      <c r="W949" t="str">
        <f t="shared" si="247"/>
        <v/>
      </c>
      <c r="X949" t="str">
        <f t="shared" si="247"/>
        <v/>
      </c>
      <c r="Y949" t="str">
        <f t="shared" si="247"/>
        <v/>
      </c>
      <c r="Z949" t="str">
        <f t="shared" si="247"/>
        <v/>
      </c>
      <c r="AA949" t="str">
        <f t="shared" si="247"/>
        <v/>
      </c>
      <c r="AB949" t="str">
        <f t="shared" si="247"/>
        <v/>
      </c>
      <c r="AC949" t="str">
        <f t="shared" si="246"/>
        <v/>
      </c>
      <c r="AD949" t="str">
        <f t="shared" si="246"/>
        <v/>
      </c>
      <c r="AE949" t="str">
        <f t="shared" si="246"/>
        <v/>
      </c>
      <c r="AF949" t="str">
        <f t="shared" si="246"/>
        <v/>
      </c>
      <c r="AG949" t="str">
        <f t="shared" si="246"/>
        <v/>
      </c>
      <c r="AH949" t="str">
        <f t="shared" si="246"/>
        <v/>
      </c>
      <c r="AI949" t="str">
        <f t="shared" si="246"/>
        <v/>
      </c>
      <c r="AJ949" t="str">
        <f t="shared" si="246"/>
        <v/>
      </c>
      <c r="AK949" t="str">
        <f t="shared" si="246"/>
        <v/>
      </c>
      <c r="AL949" t="str">
        <f t="shared" si="246"/>
        <v/>
      </c>
      <c r="AM949" t="str">
        <f t="shared" si="246"/>
        <v/>
      </c>
      <c r="AN949" t="str">
        <f t="shared" si="246"/>
        <v/>
      </c>
      <c r="AO949" t="str">
        <f t="shared" si="246"/>
        <v/>
      </c>
      <c r="AP949" t="str">
        <f t="shared" si="246"/>
        <v/>
      </c>
      <c r="AQ949" t="str">
        <f t="shared" si="246"/>
        <v/>
      </c>
      <c r="AR949" t="str">
        <f t="shared" si="248"/>
        <v/>
      </c>
      <c r="AS949" t="str">
        <f t="shared" si="248"/>
        <v/>
      </c>
      <c r="AT949" t="str">
        <f t="shared" si="248"/>
        <v/>
      </c>
      <c r="AU949" t="str">
        <f t="shared" si="248"/>
        <v/>
      </c>
      <c r="AV949" t="str">
        <f t="shared" si="248"/>
        <v/>
      </c>
      <c r="AW949" t="str">
        <f t="shared" si="248"/>
        <v/>
      </c>
      <c r="AX949" t="str">
        <f t="shared" si="248"/>
        <v/>
      </c>
      <c r="AY949" t="str">
        <f t="shared" si="248"/>
        <v/>
      </c>
      <c r="BA949">
        <v>949</v>
      </c>
      <c r="BB949">
        <f t="shared" si="249"/>
        <v>119</v>
      </c>
    </row>
    <row r="950" spans="1:54">
      <c r="A950" s="77"/>
      <c r="E950" s="78"/>
      <c r="F950" s="78"/>
      <c r="G950" t="str" cm="1">
        <f t="array" aca="1" ref="G950" ca="1">IFERROR(IF(INDIRECT("'"&amp;B950&amp;"'!Z"&amp;MATCH(INT(BA950/8)+1,INDIRECT("'"&amp;B950&amp;"'!B4:B15"),0)+3)=1,15,IF(INDIRECT("'"&amp;B950&amp;"'!X"&amp;MATCH(INT(BA950/8)+1,INDIRECT("'"&amp;B950&amp;"'!B4:B15"),0)+3)=1,10,IF(INDIRECT("'"&amp;B950&amp;"'!V"&amp;MATCH(INT(BA950/8)+1,INDIRECT("'"&amp;B950&amp;"'!B4:B15"),0)+3)=1,6,IF(INDIRECT("'"&amp;B950&amp;"'!V"&amp;MATCH(INT(BA950/8)+1,INDIRECT("'"&amp;B950&amp;"'!B4:B15"),0)+3)=1,4,0)))),"")</f>
        <v/>
      </c>
      <c r="H950" t="str" cm="1">
        <f t="array" aca="1" ref="H950" ca="1">IFERROR(IFERROR(INDIRECT("'"&amp;B950&amp;"'!AE"&amp;MATCH(INT(BA950/8)+1,INDIRECT("'"&amp;B950&amp;"'!B4:B15"),0)+3),0)-G950,"")</f>
        <v/>
      </c>
      <c r="I950" t="e">
        <f ca="1">H949+H950+H951</f>
        <v>#VALUE!</v>
      </c>
      <c r="J950" t="str">
        <f ca="1">IFERROR(ABS(SUM(I950,-F950,-E950))+ABS(SUM(IF(D950="Traversal",15,IF(D950="High",10,IF(D950="Mid",6,IF(D950="Low",4,0))))-G950)),"")</f>
        <v/>
      </c>
      <c r="K950" t="str" cm="1">
        <f t="array" aca="1" ref="K950" ca="1">IFERROR(INDIRECT("'"&amp;B950&amp;"'!AG"&amp;MATCH(INT(BA950/8)+1,INDIRECT("'"&amp;B950&amp;"'!B4:B15"),0)+3),"")</f>
        <v/>
      </c>
      <c r="M950" t="str">
        <f t="shared" ca="1" si="247"/>
        <v/>
      </c>
      <c r="N950" t="str">
        <f t="shared" si="247"/>
        <v/>
      </c>
      <c r="O950" t="str">
        <f t="shared" si="247"/>
        <v/>
      </c>
      <c r="P950" t="str">
        <f t="shared" si="247"/>
        <v/>
      </c>
      <c r="Q950" t="str">
        <f t="shared" si="247"/>
        <v/>
      </c>
      <c r="R950" t="str">
        <f t="shared" si="247"/>
        <v/>
      </c>
      <c r="S950" t="str">
        <f t="shared" si="247"/>
        <v/>
      </c>
      <c r="T950" t="str">
        <f t="shared" si="247"/>
        <v/>
      </c>
      <c r="U950" t="str">
        <f t="shared" si="247"/>
        <v/>
      </c>
      <c r="V950" t="str">
        <f t="shared" si="247"/>
        <v/>
      </c>
      <c r="W950" t="str">
        <f t="shared" si="247"/>
        <v/>
      </c>
      <c r="X950" t="str">
        <f t="shared" si="247"/>
        <v/>
      </c>
      <c r="Y950" t="str">
        <f t="shared" si="247"/>
        <v/>
      </c>
      <c r="Z950" t="str">
        <f t="shared" si="247"/>
        <v/>
      </c>
      <c r="AA950" t="str">
        <f t="shared" si="247"/>
        <v/>
      </c>
      <c r="AB950" t="str">
        <f t="shared" si="247"/>
        <v/>
      </c>
      <c r="AC950" t="str">
        <f t="shared" si="246"/>
        <v/>
      </c>
      <c r="AD950" t="str">
        <f t="shared" si="246"/>
        <v/>
      </c>
      <c r="AE950" t="str">
        <f t="shared" si="246"/>
        <v/>
      </c>
      <c r="AF950" t="str">
        <f t="shared" si="246"/>
        <v/>
      </c>
      <c r="AG950" t="str">
        <f t="shared" si="246"/>
        <v/>
      </c>
      <c r="AH950" t="str">
        <f t="shared" si="246"/>
        <v/>
      </c>
      <c r="AI950" t="str">
        <f t="shared" si="246"/>
        <v/>
      </c>
      <c r="AJ950" t="str">
        <f t="shared" si="246"/>
        <v/>
      </c>
      <c r="AK950" t="str">
        <f t="shared" si="246"/>
        <v/>
      </c>
      <c r="AL950" t="str">
        <f t="shared" si="246"/>
        <v/>
      </c>
      <c r="AM950" t="str">
        <f t="shared" si="246"/>
        <v/>
      </c>
      <c r="AN950" t="str">
        <f t="shared" si="246"/>
        <v/>
      </c>
      <c r="AO950" t="str">
        <f t="shared" si="246"/>
        <v/>
      </c>
      <c r="AP950" t="str">
        <f t="shared" si="246"/>
        <v/>
      </c>
      <c r="AQ950" t="str">
        <f t="shared" si="246"/>
        <v/>
      </c>
      <c r="AR950" t="str">
        <f t="shared" si="248"/>
        <v/>
      </c>
      <c r="AS950" t="str">
        <f t="shared" si="248"/>
        <v/>
      </c>
      <c r="AT950" t="str">
        <f t="shared" si="248"/>
        <v/>
      </c>
      <c r="AU950" t="str">
        <f t="shared" si="248"/>
        <v/>
      </c>
      <c r="AV950" t="str">
        <f t="shared" si="248"/>
        <v/>
      </c>
      <c r="AW950" t="str">
        <f t="shared" si="248"/>
        <v/>
      </c>
      <c r="AX950" t="str">
        <f t="shared" si="248"/>
        <v/>
      </c>
      <c r="AY950" t="str">
        <f t="shared" si="248"/>
        <v/>
      </c>
      <c r="BA950">
        <v>950</v>
      </c>
      <c r="BB950">
        <f t="shared" si="249"/>
        <v>119</v>
      </c>
    </row>
    <row r="951" spans="1:54">
      <c r="A951" s="77"/>
      <c r="E951" s="78"/>
      <c r="F951" s="78"/>
      <c r="G951" t="str" cm="1">
        <f t="array" aca="1" ref="G951" ca="1">IFERROR(IF(INDIRECT("'"&amp;B951&amp;"'!Z"&amp;MATCH(INT(BA951/8)+1,INDIRECT("'"&amp;B951&amp;"'!B4:B15"),0)+3)=1,15,IF(INDIRECT("'"&amp;B951&amp;"'!X"&amp;MATCH(INT(BA951/8)+1,INDIRECT("'"&amp;B951&amp;"'!B4:B15"),0)+3)=1,10,IF(INDIRECT("'"&amp;B951&amp;"'!V"&amp;MATCH(INT(BA951/8)+1,INDIRECT("'"&amp;B951&amp;"'!B4:B15"),0)+3)=1,6,IF(INDIRECT("'"&amp;B951&amp;"'!V"&amp;MATCH(INT(BA951/8)+1,INDIRECT("'"&amp;B951&amp;"'!B4:B15"),0)+3)=1,4,0)))),"")</f>
        <v/>
      </c>
      <c r="H951" t="str" cm="1">
        <f t="array" aca="1" ref="H951" ca="1">IFERROR(IFERROR(INDIRECT("'"&amp;B951&amp;"'!AE"&amp;MATCH(INT(BA951/8)+1,INDIRECT("'"&amp;B951&amp;"'!B4:B15"),0)+3),0)-G951,"")</f>
        <v/>
      </c>
      <c r="I951" t="e">
        <f ca="1">H949+H950+H951</f>
        <v>#VALUE!</v>
      </c>
      <c r="J951" t="str">
        <f ca="1">IFERROR(ABS(SUM(I951,-F950,-E950))+ABS(SUM(IF(D951="Traversal",15,IF(D951="High",10,IF(D951="Mid",6,IF(D951="Low",4,0))))-G951)),"")</f>
        <v/>
      </c>
      <c r="K951" t="str" cm="1">
        <f t="array" aca="1" ref="K951" ca="1">IFERROR(INDIRECT("'"&amp;B951&amp;"'!AG"&amp;MATCH(INT(BA951/8)+1,INDIRECT("'"&amp;B951&amp;"'!B4:B15"),0)+3),"")</f>
        <v/>
      </c>
      <c r="M951" t="str">
        <f t="shared" ca="1" si="247"/>
        <v/>
      </c>
      <c r="N951" t="str">
        <f t="shared" si="247"/>
        <v/>
      </c>
      <c r="O951" t="str">
        <f t="shared" si="247"/>
        <v/>
      </c>
      <c r="P951" t="str">
        <f t="shared" si="247"/>
        <v/>
      </c>
      <c r="Q951" t="str">
        <f t="shared" si="247"/>
        <v/>
      </c>
      <c r="R951" t="str">
        <f t="shared" si="247"/>
        <v/>
      </c>
      <c r="S951" t="str">
        <f t="shared" si="247"/>
        <v/>
      </c>
      <c r="T951" t="str">
        <f t="shared" si="247"/>
        <v/>
      </c>
      <c r="U951" t="str">
        <f t="shared" si="247"/>
        <v/>
      </c>
      <c r="V951" t="str">
        <f t="shared" si="247"/>
        <v/>
      </c>
      <c r="W951" t="str">
        <f t="shared" si="247"/>
        <v/>
      </c>
      <c r="X951" t="str">
        <f t="shared" si="247"/>
        <v/>
      </c>
      <c r="Y951" t="str">
        <f t="shared" si="247"/>
        <v/>
      </c>
      <c r="Z951" t="str">
        <f t="shared" si="247"/>
        <v/>
      </c>
      <c r="AA951" t="str">
        <f t="shared" si="247"/>
        <v/>
      </c>
      <c r="AB951" t="str">
        <f t="shared" si="247"/>
        <v/>
      </c>
      <c r="AC951" t="str">
        <f t="shared" si="246"/>
        <v/>
      </c>
      <c r="AD951" t="str">
        <f t="shared" si="246"/>
        <v/>
      </c>
      <c r="AE951" t="str">
        <f t="shared" si="246"/>
        <v/>
      </c>
      <c r="AF951" t="str">
        <f t="shared" si="246"/>
        <v/>
      </c>
      <c r="AG951" t="str">
        <f t="shared" si="246"/>
        <v/>
      </c>
      <c r="AH951" t="str">
        <f t="shared" si="246"/>
        <v/>
      </c>
      <c r="AI951" t="str">
        <f t="shared" si="246"/>
        <v/>
      </c>
      <c r="AJ951" t="str">
        <f t="shared" si="246"/>
        <v/>
      </c>
      <c r="AK951" t="str">
        <f t="shared" si="246"/>
        <v/>
      </c>
      <c r="AL951" t="str">
        <f t="shared" si="246"/>
        <v/>
      </c>
      <c r="AM951" t="str">
        <f t="shared" si="246"/>
        <v/>
      </c>
      <c r="AN951" t="str">
        <f t="shared" si="246"/>
        <v/>
      </c>
      <c r="AO951" t="str">
        <f t="shared" si="246"/>
        <v/>
      </c>
      <c r="AP951" t="str">
        <f t="shared" si="246"/>
        <v/>
      </c>
      <c r="AQ951" t="str">
        <f t="shared" si="246"/>
        <v/>
      </c>
      <c r="AR951" t="str">
        <f t="shared" si="248"/>
        <v/>
      </c>
      <c r="AS951" t="str">
        <f t="shared" si="248"/>
        <v/>
      </c>
      <c r="AT951" t="str">
        <f t="shared" si="248"/>
        <v/>
      </c>
      <c r="AU951" t="str">
        <f t="shared" si="248"/>
        <v/>
      </c>
      <c r="AV951" t="str">
        <f t="shared" si="248"/>
        <v/>
      </c>
      <c r="AW951" t="str">
        <f t="shared" si="248"/>
        <v/>
      </c>
      <c r="AX951" t="str">
        <f t="shared" si="248"/>
        <v/>
      </c>
      <c r="AY951" t="str">
        <f t="shared" si="248"/>
        <v/>
      </c>
      <c r="BA951">
        <v>951</v>
      </c>
      <c r="BB951">
        <f t="shared" si="249"/>
        <v>119</v>
      </c>
    </row>
    <row r="952" spans="1:54">
      <c r="A952" s="77"/>
      <c r="E952" s="78"/>
      <c r="F952" s="78"/>
      <c r="G952" t="str" cm="1">
        <f t="array" aca="1" ref="G952" ca="1">IFERROR(IF(INDIRECT("'"&amp;B952&amp;"'!Z"&amp;MATCH(INT(BA952/8)+1,INDIRECT("'"&amp;B952&amp;"'!B4:B15"),0)+3)=1,15,IF(INDIRECT("'"&amp;B952&amp;"'!X"&amp;MATCH(INT(BA952/8)+1,INDIRECT("'"&amp;B952&amp;"'!B4:B15"),0)+3)=1,10,IF(INDIRECT("'"&amp;B952&amp;"'!V"&amp;MATCH(INT(BA952/8)+1,INDIRECT("'"&amp;B952&amp;"'!B4:B15"),0)+3)=1,6,IF(INDIRECT("'"&amp;B952&amp;"'!V"&amp;MATCH(INT(BA952/8)+1,INDIRECT("'"&amp;B952&amp;"'!B4:B15"),0)+3)=1,4,0)))),"")</f>
        <v/>
      </c>
      <c r="H952" t="str" cm="1">
        <f t="array" aca="1" ref="H952" ca="1">IFERROR(IFERROR(INDIRECT("'"&amp;B952&amp;"'!AE"&amp;MATCH(INT(BA952/8)+1,INDIRECT("'"&amp;B952&amp;"'!B4:B15"),0)+3),0)-G952,"")</f>
        <v/>
      </c>
      <c r="K952" t="str" cm="1">
        <f t="array" aca="1" ref="K952" ca="1">IFERROR(INDIRECT("'"&amp;B952&amp;"'!AG"&amp;MATCH(INT(BA952/8)+1,INDIRECT("'"&amp;B952&amp;"'!B4:B15"),0)+3),"")</f>
        <v/>
      </c>
      <c r="M952" t="str">
        <f t="shared" ca="1" si="247"/>
        <v/>
      </c>
      <c r="N952" t="str">
        <f t="shared" si="247"/>
        <v/>
      </c>
      <c r="O952" t="str">
        <f t="shared" si="247"/>
        <v/>
      </c>
      <c r="P952" t="str">
        <f t="shared" si="247"/>
        <v/>
      </c>
      <c r="Q952" t="str">
        <f t="shared" si="247"/>
        <v/>
      </c>
      <c r="R952" t="str">
        <f t="shared" si="247"/>
        <v/>
      </c>
      <c r="S952" t="str">
        <f t="shared" si="247"/>
        <v/>
      </c>
      <c r="T952" t="str">
        <f t="shared" si="247"/>
        <v/>
      </c>
      <c r="U952" t="str">
        <f t="shared" si="247"/>
        <v/>
      </c>
      <c r="V952" t="str">
        <f t="shared" si="247"/>
        <v/>
      </c>
      <c r="W952" t="str">
        <f t="shared" si="247"/>
        <v/>
      </c>
      <c r="X952" t="str">
        <f t="shared" si="247"/>
        <v/>
      </c>
      <c r="Y952" t="str">
        <f t="shared" si="247"/>
        <v/>
      </c>
      <c r="Z952" t="str">
        <f t="shared" si="247"/>
        <v/>
      </c>
      <c r="AA952" t="str">
        <f t="shared" si="247"/>
        <v/>
      </c>
      <c r="AB952" t="str">
        <f t="shared" ref="AB952:AQ967" si="250">IF(AB$1="","",IF($K952=AB$1,$J952,""))</f>
        <v/>
      </c>
      <c r="AC952" t="str">
        <f t="shared" si="250"/>
        <v/>
      </c>
      <c r="AD952" t="str">
        <f t="shared" si="250"/>
        <v/>
      </c>
      <c r="AE952" t="str">
        <f t="shared" si="250"/>
        <v/>
      </c>
      <c r="AF952" t="str">
        <f t="shared" si="250"/>
        <v/>
      </c>
      <c r="AG952" t="str">
        <f t="shared" si="250"/>
        <v/>
      </c>
      <c r="AH952" t="str">
        <f t="shared" si="250"/>
        <v/>
      </c>
      <c r="AI952" t="str">
        <f t="shared" si="250"/>
        <v/>
      </c>
      <c r="AJ952" t="str">
        <f t="shared" si="250"/>
        <v/>
      </c>
      <c r="AK952" t="str">
        <f t="shared" si="250"/>
        <v/>
      </c>
      <c r="AL952" t="str">
        <f t="shared" si="250"/>
        <v/>
      </c>
      <c r="AM952" t="str">
        <f t="shared" si="250"/>
        <v/>
      </c>
      <c r="AN952" t="str">
        <f t="shared" si="250"/>
        <v/>
      </c>
      <c r="AO952" t="str">
        <f t="shared" si="250"/>
        <v/>
      </c>
      <c r="AP952" t="str">
        <f t="shared" si="250"/>
        <v/>
      </c>
      <c r="AQ952" t="str">
        <f t="shared" si="250"/>
        <v/>
      </c>
      <c r="AR952" t="str">
        <f t="shared" si="248"/>
        <v/>
      </c>
      <c r="AS952" t="str">
        <f t="shared" si="248"/>
        <v/>
      </c>
      <c r="AT952" t="str">
        <f t="shared" si="248"/>
        <v/>
      </c>
      <c r="AU952" t="str">
        <f t="shared" si="248"/>
        <v/>
      </c>
      <c r="AV952" t="str">
        <f t="shared" si="248"/>
        <v/>
      </c>
      <c r="AW952" t="str">
        <f t="shared" si="248"/>
        <v/>
      </c>
      <c r="AX952" t="str">
        <f t="shared" si="248"/>
        <v/>
      </c>
      <c r="AY952" t="str">
        <f t="shared" si="248"/>
        <v/>
      </c>
      <c r="BA952">
        <v>952</v>
      </c>
      <c r="BB952">
        <f t="shared" si="249"/>
        <v>120</v>
      </c>
    </row>
    <row r="953" spans="1:54">
      <c r="A953" s="77"/>
      <c r="E953" s="78"/>
      <c r="F953" s="78"/>
      <c r="G953" t="str" cm="1">
        <f t="array" aca="1" ref="G953" ca="1">IFERROR(IF(INDIRECT("'"&amp;B953&amp;"'!Z"&amp;MATCH(INT(BA953/8)+1,INDIRECT("'"&amp;B953&amp;"'!B4:B15"),0)+3)=1,15,IF(INDIRECT("'"&amp;B953&amp;"'!X"&amp;MATCH(INT(BA953/8)+1,INDIRECT("'"&amp;B953&amp;"'!B4:B15"),0)+3)=1,10,IF(INDIRECT("'"&amp;B953&amp;"'!V"&amp;MATCH(INT(BA953/8)+1,INDIRECT("'"&amp;B953&amp;"'!B4:B15"),0)+3)=1,6,IF(INDIRECT("'"&amp;B953&amp;"'!V"&amp;MATCH(INT(BA953/8)+1,INDIRECT("'"&amp;B953&amp;"'!B4:B15"),0)+3)=1,4,0)))),"")</f>
        <v/>
      </c>
      <c r="H953" t="str" cm="1">
        <f t="array" aca="1" ref="H953" ca="1">IFERROR(IFERROR(INDIRECT("'"&amp;B953&amp;"'!AE"&amp;MATCH(INT(BA953/8)+1,INDIRECT("'"&amp;B953&amp;"'!B4:B15"),0)+3),0)-G953,"")</f>
        <v/>
      </c>
      <c r="K953" t="str" cm="1">
        <f t="array" aca="1" ref="K953" ca="1">IFERROR(INDIRECT("'"&amp;B953&amp;"'!AG"&amp;MATCH(INT(BA953/8)+1,INDIRECT("'"&amp;B953&amp;"'!B4:B15"),0)+3),"")</f>
        <v/>
      </c>
      <c r="M953" t="str">
        <f t="shared" ref="M953:AB968" ca="1" si="251">IF(M$1="","",IF($K953=M$1,$J953,""))</f>
        <v/>
      </c>
      <c r="N953" t="str">
        <f t="shared" si="251"/>
        <v/>
      </c>
      <c r="O953" t="str">
        <f t="shared" si="251"/>
        <v/>
      </c>
      <c r="P953" t="str">
        <f t="shared" si="251"/>
        <v/>
      </c>
      <c r="Q953" t="str">
        <f t="shared" si="251"/>
        <v/>
      </c>
      <c r="R953" t="str">
        <f t="shared" si="251"/>
        <v/>
      </c>
      <c r="S953" t="str">
        <f t="shared" si="251"/>
        <v/>
      </c>
      <c r="T953" t="str">
        <f t="shared" si="251"/>
        <v/>
      </c>
      <c r="U953" t="str">
        <f t="shared" si="251"/>
        <v/>
      </c>
      <c r="V953" t="str">
        <f t="shared" si="251"/>
        <v/>
      </c>
      <c r="W953" t="str">
        <f t="shared" si="251"/>
        <v/>
      </c>
      <c r="X953" t="str">
        <f t="shared" si="251"/>
        <v/>
      </c>
      <c r="Y953" t="str">
        <f t="shared" si="251"/>
        <v/>
      </c>
      <c r="Z953" t="str">
        <f t="shared" si="251"/>
        <v/>
      </c>
      <c r="AA953" t="str">
        <f t="shared" si="251"/>
        <v/>
      </c>
      <c r="AB953" t="str">
        <f t="shared" si="251"/>
        <v/>
      </c>
      <c r="AC953" t="str">
        <f t="shared" si="250"/>
        <v/>
      </c>
      <c r="AD953" t="str">
        <f t="shared" si="250"/>
        <v/>
      </c>
      <c r="AE953" t="str">
        <f t="shared" si="250"/>
        <v/>
      </c>
      <c r="AF953" t="str">
        <f t="shared" si="250"/>
        <v/>
      </c>
      <c r="AG953" t="str">
        <f t="shared" si="250"/>
        <v/>
      </c>
      <c r="AH953" t="str">
        <f t="shared" si="250"/>
        <v/>
      </c>
      <c r="AI953" t="str">
        <f t="shared" si="250"/>
        <v/>
      </c>
      <c r="AJ953" t="str">
        <f t="shared" si="250"/>
        <v/>
      </c>
      <c r="AK953" t="str">
        <f t="shared" si="250"/>
        <v/>
      </c>
      <c r="AL953" t="str">
        <f t="shared" si="250"/>
        <v/>
      </c>
      <c r="AM953" t="str">
        <f t="shared" si="250"/>
        <v/>
      </c>
      <c r="AN953" t="str">
        <f t="shared" si="250"/>
        <v/>
      </c>
      <c r="AO953" t="str">
        <f t="shared" si="250"/>
        <v/>
      </c>
      <c r="AP953" t="str">
        <f t="shared" si="250"/>
        <v/>
      </c>
      <c r="AQ953" t="str">
        <f t="shared" si="250"/>
        <v/>
      </c>
      <c r="AR953" t="str">
        <f t="shared" ref="AR953:AY968" si="252">IF(AR$1="","",IF($K953=AR$1,$J953,""))</f>
        <v/>
      </c>
      <c r="AS953" t="str">
        <f t="shared" si="252"/>
        <v/>
      </c>
      <c r="AT953" t="str">
        <f t="shared" si="252"/>
        <v/>
      </c>
      <c r="AU953" t="str">
        <f t="shared" si="252"/>
        <v/>
      </c>
      <c r="AV953" t="str">
        <f t="shared" si="252"/>
        <v/>
      </c>
      <c r="AW953" t="str">
        <f t="shared" si="252"/>
        <v/>
      </c>
      <c r="AX953" t="str">
        <f t="shared" si="252"/>
        <v/>
      </c>
      <c r="AY953" t="str">
        <f t="shared" si="252"/>
        <v/>
      </c>
      <c r="BA953">
        <v>953</v>
      </c>
      <c r="BB953">
        <f t="shared" si="249"/>
        <v>120</v>
      </c>
    </row>
    <row r="954" spans="1:54">
      <c r="A954" s="77"/>
      <c r="E954" s="78"/>
      <c r="F954" s="78"/>
      <c r="G954" t="str" cm="1">
        <f t="array" aca="1" ref="G954" ca="1">IFERROR(IF(INDIRECT("'"&amp;B954&amp;"'!Z"&amp;MATCH(INT(BA954/8)+1,INDIRECT("'"&amp;B954&amp;"'!B4:B15"),0)+3)=1,15,IF(INDIRECT("'"&amp;B954&amp;"'!X"&amp;MATCH(INT(BA954/8)+1,INDIRECT("'"&amp;B954&amp;"'!B4:B15"),0)+3)=1,10,IF(INDIRECT("'"&amp;B954&amp;"'!V"&amp;MATCH(INT(BA954/8)+1,INDIRECT("'"&amp;B954&amp;"'!B4:B15"),0)+3)=1,6,IF(INDIRECT("'"&amp;B954&amp;"'!V"&amp;MATCH(INT(BA954/8)+1,INDIRECT("'"&amp;B954&amp;"'!B4:B15"),0)+3)=1,4,0)))),"")</f>
        <v/>
      </c>
      <c r="H954" t="str" cm="1">
        <f t="array" aca="1" ref="H954" ca="1">IFERROR(IFERROR(INDIRECT("'"&amp;B954&amp;"'!AE"&amp;MATCH(INT(BA954/8)+1,INDIRECT("'"&amp;B954&amp;"'!B4:B15"),0)+3),0)-G954,"")</f>
        <v/>
      </c>
      <c r="I954" t="e">
        <f ca="1">H954+H955+H956</f>
        <v>#VALUE!</v>
      </c>
      <c r="J954" t="str">
        <f ca="1">IFERROR(ABS(SUM(I954,-F955,-E955))+ABS(SUM(IF(D954="Traversal",15,IF(D954="High",10,IF(D954="Mid",6,IF(D954="Low",4,0))))-G954)),"")</f>
        <v/>
      </c>
      <c r="K954" t="str" cm="1">
        <f t="array" aca="1" ref="K954" ca="1">IFERROR(INDIRECT("'"&amp;B954&amp;"'!AG"&amp;MATCH(INT(BA954/8)+1,INDIRECT("'"&amp;B954&amp;"'!B4:B15"),0)+3),"")</f>
        <v/>
      </c>
      <c r="M954" t="str">
        <f t="shared" ca="1" si="251"/>
        <v/>
      </c>
      <c r="N954" t="str">
        <f t="shared" si="251"/>
        <v/>
      </c>
      <c r="O954" t="str">
        <f t="shared" si="251"/>
        <v/>
      </c>
      <c r="P954" t="str">
        <f t="shared" si="251"/>
        <v/>
      </c>
      <c r="Q954" t="str">
        <f t="shared" si="251"/>
        <v/>
      </c>
      <c r="R954" t="str">
        <f t="shared" si="251"/>
        <v/>
      </c>
      <c r="S954" t="str">
        <f t="shared" si="251"/>
        <v/>
      </c>
      <c r="T954" t="str">
        <f t="shared" si="251"/>
        <v/>
      </c>
      <c r="U954" t="str">
        <f t="shared" si="251"/>
        <v/>
      </c>
      <c r="V954" t="str">
        <f t="shared" si="251"/>
        <v/>
      </c>
      <c r="W954" t="str">
        <f t="shared" si="251"/>
        <v/>
      </c>
      <c r="X954" t="str">
        <f t="shared" si="251"/>
        <v/>
      </c>
      <c r="Y954" t="str">
        <f t="shared" si="251"/>
        <v/>
      </c>
      <c r="Z954" t="str">
        <f t="shared" si="251"/>
        <v/>
      </c>
      <c r="AA954" t="str">
        <f t="shared" si="251"/>
        <v/>
      </c>
      <c r="AB954" t="str">
        <f t="shared" si="251"/>
        <v/>
      </c>
      <c r="AC954" t="str">
        <f t="shared" si="250"/>
        <v/>
      </c>
      <c r="AD954" t="str">
        <f t="shared" si="250"/>
        <v/>
      </c>
      <c r="AE954" t="str">
        <f t="shared" si="250"/>
        <v/>
      </c>
      <c r="AF954" t="str">
        <f t="shared" si="250"/>
        <v/>
      </c>
      <c r="AG954" t="str">
        <f t="shared" si="250"/>
        <v/>
      </c>
      <c r="AH954" t="str">
        <f t="shared" si="250"/>
        <v/>
      </c>
      <c r="AI954" t="str">
        <f t="shared" si="250"/>
        <v/>
      </c>
      <c r="AJ954" t="str">
        <f t="shared" si="250"/>
        <v/>
      </c>
      <c r="AK954" t="str">
        <f t="shared" si="250"/>
        <v/>
      </c>
      <c r="AL954" t="str">
        <f t="shared" si="250"/>
        <v/>
      </c>
      <c r="AM954" t="str">
        <f t="shared" si="250"/>
        <v/>
      </c>
      <c r="AN954" t="str">
        <f t="shared" si="250"/>
        <v/>
      </c>
      <c r="AO954" t="str">
        <f t="shared" si="250"/>
        <v/>
      </c>
      <c r="AP954" t="str">
        <f t="shared" si="250"/>
        <v/>
      </c>
      <c r="AQ954" t="str">
        <f t="shared" si="250"/>
        <v/>
      </c>
      <c r="AR954" t="str">
        <f t="shared" si="252"/>
        <v/>
      </c>
      <c r="AS954" t="str">
        <f t="shared" si="252"/>
        <v/>
      </c>
      <c r="AT954" t="str">
        <f t="shared" si="252"/>
        <v/>
      </c>
      <c r="AU954" t="str">
        <f t="shared" si="252"/>
        <v/>
      </c>
      <c r="AV954" t="str">
        <f t="shared" si="252"/>
        <v/>
      </c>
      <c r="AW954" t="str">
        <f t="shared" si="252"/>
        <v/>
      </c>
      <c r="AX954" t="str">
        <f t="shared" si="252"/>
        <v/>
      </c>
      <c r="AY954" t="str">
        <f t="shared" si="252"/>
        <v/>
      </c>
      <c r="BA954">
        <v>954</v>
      </c>
      <c r="BB954">
        <f t="shared" si="249"/>
        <v>120</v>
      </c>
    </row>
    <row r="955" spans="1:54">
      <c r="A955" s="77"/>
      <c r="E955" s="78"/>
      <c r="F955" s="78"/>
      <c r="G955" t="str" cm="1">
        <f t="array" aca="1" ref="G955" ca="1">IFERROR(IF(INDIRECT("'"&amp;B955&amp;"'!Z"&amp;MATCH(INT(BA955/8)+1,INDIRECT("'"&amp;B955&amp;"'!B4:B15"),0)+3)=1,15,IF(INDIRECT("'"&amp;B955&amp;"'!X"&amp;MATCH(INT(BA955/8)+1,INDIRECT("'"&amp;B955&amp;"'!B4:B15"),0)+3)=1,10,IF(INDIRECT("'"&amp;B955&amp;"'!V"&amp;MATCH(INT(BA955/8)+1,INDIRECT("'"&amp;B955&amp;"'!B4:B15"),0)+3)=1,6,IF(INDIRECT("'"&amp;B955&amp;"'!V"&amp;MATCH(INT(BA955/8)+1,INDIRECT("'"&amp;B955&amp;"'!B4:B15"),0)+3)=1,4,0)))),"")</f>
        <v/>
      </c>
      <c r="H955" t="str" cm="1">
        <f t="array" aca="1" ref="H955" ca="1">IFERROR(IFERROR(INDIRECT("'"&amp;B955&amp;"'!AE"&amp;MATCH(INT(BA955/8)+1,INDIRECT("'"&amp;B955&amp;"'!B4:B15"),0)+3),0)-G955,"")</f>
        <v/>
      </c>
      <c r="I955" t="e">
        <f ca="1">H954+H955+H956</f>
        <v>#VALUE!</v>
      </c>
      <c r="J955" t="str">
        <f ca="1">IFERROR(ABS(SUM(I955,-F955,-E955))+ABS(SUM(IF(D955="Traversal",15,IF(D955="High",10,IF(D955="Mid",6,IF(D955="Low",4,0))))-G955)),"")</f>
        <v/>
      </c>
      <c r="K955" t="str" cm="1">
        <f t="array" aca="1" ref="K955" ca="1">IFERROR(INDIRECT("'"&amp;B955&amp;"'!AG"&amp;MATCH(INT(BA955/8)+1,INDIRECT("'"&amp;B955&amp;"'!B4:B15"),0)+3),"")</f>
        <v/>
      </c>
      <c r="M955" t="str">
        <f t="shared" ca="1" si="251"/>
        <v/>
      </c>
      <c r="N955" t="str">
        <f t="shared" si="251"/>
        <v/>
      </c>
      <c r="O955" t="str">
        <f t="shared" si="251"/>
        <v/>
      </c>
      <c r="P955" t="str">
        <f t="shared" si="251"/>
        <v/>
      </c>
      <c r="Q955" t="str">
        <f t="shared" si="251"/>
        <v/>
      </c>
      <c r="R955" t="str">
        <f t="shared" si="251"/>
        <v/>
      </c>
      <c r="S955" t="str">
        <f t="shared" si="251"/>
        <v/>
      </c>
      <c r="T955" t="str">
        <f t="shared" si="251"/>
        <v/>
      </c>
      <c r="U955" t="str">
        <f t="shared" si="251"/>
        <v/>
      </c>
      <c r="V955" t="str">
        <f t="shared" si="251"/>
        <v/>
      </c>
      <c r="W955" t="str">
        <f t="shared" si="251"/>
        <v/>
      </c>
      <c r="X955" t="str">
        <f t="shared" si="251"/>
        <v/>
      </c>
      <c r="Y955" t="str">
        <f t="shared" si="251"/>
        <v/>
      </c>
      <c r="Z955" t="str">
        <f t="shared" si="251"/>
        <v/>
      </c>
      <c r="AA955" t="str">
        <f t="shared" si="251"/>
        <v/>
      </c>
      <c r="AB955" t="str">
        <f t="shared" si="251"/>
        <v/>
      </c>
      <c r="AC955" t="str">
        <f t="shared" si="250"/>
        <v/>
      </c>
      <c r="AD955" t="str">
        <f t="shared" si="250"/>
        <v/>
      </c>
      <c r="AE955" t="str">
        <f t="shared" si="250"/>
        <v/>
      </c>
      <c r="AF955" t="str">
        <f t="shared" si="250"/>
        <v/>
      </c>
      <c r="AG955" t="str">
        <f t="shared" si="250"/>
        <v/>
      </c>
      <c r="AH955" t="str">
        <f t="shared" si="250"/>
        <v/>
      </c>
      <c r="AI955" t="str">
        <f t="shared" si="250"/>
        <v/>
      </c>
      <c r="AJ955" t="str">
        <f t="shared" si="250"/>
        <v/>
      </c>
      <c r="AK955" t="str">
        <f t="shared" si="250"/>
        <v/>
      </c>
      <c r="AL955" t="str">
        <f t="shared" si="250"/>
        <v/>
      </c>
      <c r="AM955" t="str">
        <f t="shared" si="250"/>
        <v/>
      </c>
      <c r="AN955" t="str">
        <f t="shared" si="250"/>
        <v/>
      </c>
      <c r="AO955" t="str">
        <f t="shared" si="250"/>
        <v/>
      </c>
      <c r="AP955" t="str">
        <f t="shared" si="250"/>
        <v/>
      </c>
      <c r="AQ955" t="str">
        <f t="shared" si="250"/>
        <v/>
      </c>
      <c r="AR955" t="str">
        <f t="shared" si="252"/>
        <v/>
      </c>
      <c r="AS955" t="str">
        <f t="shared" si="252"/>
        <v/>
      </c>
      <c r="AT955" t="str">
        <f t="shared" si="252"/>
        <v/>
      </c>
      <c r="AU955" t="str">
        <f t="shared" si="252"/>
        <v/>
      </c>
      <c r="AV955" t="str">
        <f t="shared" si="252"/>
        <v/>
      </c>
      <c r="AW955" t="str">
        <f t="shared" si="252"/>
        <v/>
      </c>
      <c r="AX955" t="str">
        <f t="shared" si="252"/>
        <v/>
      </c>
      <c r="AY955" t="str">
        <f t="shared" si="252"/>
        <v/>
      </c>
      <c r="BA955">
        <v>955</v>
      </c>
      <c r="BB955">
        <f t="shared" si="249"/>
        <v>120</v>
      </c>
    </row>
    <row r="956" spans="1:54">
      <c r="A956" s="77"/>
      <c r="E956" s="78"/>
      <c r="F956" s="78"/>
      <c r="G956" t="str" cm="1">
        <f t="array" aca="1" ref="G956" ca="1">IFERROR(IF(INDIRECT("'"&amp;B956&amp;"'!Z"&amp;MATCH(INT(BA956/8)+1,INDIRECT("'"&amp;B956&amp;"'!B4:B15"),0)+3)=1,15,IF(INDIRECT("'"&amp;B956&amp;"'!X"&amp;MATCH(INT(BA956/8)+1,INDIRECT("'"&amp;B956&amp;"'!B4:B15"),0)+3)=1,10,IF(INDIRECT("'"&amp;B956&amp;"'!V"&amp;MATCH(INT(BA956/8)+1,INDIRECT("'"&amp;B956&amp;"'!B4:B15"),0)+3)=1,6,IF(INDIRECT("'"&amp;B956&amp;"'!V"&amp;MATCH(INT(BA956/8)+1,INDIRECT("'"&amp;B956&amp;"'!B4:B15"),0)+3)=1,4,0)))),"")</f>
        <v/>
      </c>
      <c r="H956" t="str" cm="1">
        <f t="array" aca="1" ref="H956" ca="1">IFERROR(IFERROR(INDIRECT("'"&amp;B956&amp;"'!AE"&amp;MATCH(INT(BA956/8)+1,INDIRECT("'"&amp;B956&amp;"'!B4:B15"),0)+3),0)-G956,"")</f>
        <v/>
      </c>
      <c r="I956" t="e">
        <f ca="1">H954+H955+H956</f>
        <v>#VALUE!</v>
      </c>
      <c r="J956" t="str">
        <f ca="1">IFERROR(ABS(SUM(I956,-F955,-E955))+ABS(SUM(IF(D956="Traversal",15,IF(D956="High",10,IF(D956="Mid",6,IF(D956="Low",4,0))))-G956)),"")</f>
        <v/>
      </c>
      <c r="K956" t="str" cm="1">
        <f t="array" aca="1" ref="K956" ca="1">IFERROR(INDIRECT("'"&amp;B956&amp;"'!AG"&amp;MATCH(INT(BA956/8)+1,INDIRECT("'"&amp;B956&amp;"'!B4:B15"),0)+3),"")</f>
        <v/>
      </c>
      <c r="M956" t="str">
        <f t="shared" ca="1" si="251"/>
        <v/>
      </c>
      <c r="N956" t="str">
        <f t="shared" si="251"/>
        <v/>
      </c>
      <c r="O956" t="str">
        <f t="shared" si="251"/>
        <v/>
      </c>
      <c r="P956" t="str">
        <f t="shared" si="251"/>
        <v/>
      </c>
      <c r="Q956" t="str">
        <f t="shared" si="251"/>
        <v/>
      </c>
      <c r="R956" t="str">
        <f t="shared" si="251"/>
        <v/>
      </c>
      <c r="S956" t="str">
        <f t="shared" si="251"/>
        <v/>
      </c>
      <c r="T956" t="str">
        <f t="shared" si="251"/>
        <v/>
      </c>
      <c r="U956" t="str">
        <f t="shared" si="251"/>
        <v/>
      </c>
      <c r="V956" t="str">
        <f t="shared" si="251"/>
        <v/>
      </c>
      <c r="W956" t="str">
        <f t="shared" si="251"/>
        <v/>
      </c>
      <c r="X956" t="str">
        <f t="shared" si="251"/>
        <v/>
      </c>
      <c r="Y956" t="str">
        <f t="shared" si="251"/>
        <v/>
      </c>
      <c r="Z956" t="str">
        <f t="shared" si="251"/>
        <v/>
      </c>
      <c r="AA956" t="str">
        <f t="shared" si="251"/>
        <v/>
      </c>
      <c r="AB956" t="str">
        <f t="shared" si="251"/>
        <v/>
      </c>
      <c r="AC956" t="str">
        <f t="shared" si="250"/>
        <v/>
      </c>
      <c r="AD956" t="str">
        <f t="shared" si="250"/>
        <v/>
      </c>
      <c r="AE956" t="str">
        <f t="shared" si="250"/>
        <v/>
      </c>
      <c r="AF956" t="str">
        <f t="shared" si="250"/>
        <v/>
      </c>
      <c r="AG956" t="str">
        <f t="shared" si="250"/>
        <v/>
      </c>
      <c r="AH956" t="str">
        <f t="shared" si="250"/>
        <v/>
      </c>
      <c r="AI956" t="str">
        <f t="shared" si="250"/>
        <v/>
      </c>
      <c r="AJ956" t="str">
        <f t="shared" si="250"/>
        <v/>
      </c>
      <c r="AK956" t="str">
        <f t="shared" si="250"/>
        <v/>
      </c>
      <c r="AL956" t="str">
        <f t="shared" si="250"/>
        <v/>
      </c>
      <c r="AM956" t="str">
        <f t="shared" si="250"/>
        <v/>
      </c>
      <c r="AN956" t="str">
        <f t="shared" si="250"/>
        <v/>
      </c>
      <c r="AO956" t="str">
        <f t="shared" si="250"/>
        <v/>
      </c>
      <c r="AP956" t="str">
        <f t="shared" si="250"/>
        <v/>
      </c>
      <c r="AQ956" t="str">
        <f t="shared" si="250"/>
        <v/>
      </c>
      <c r="AR956" t="str">
        <f t="shared" si="252"/>
        <v/>
      </c>
      <c r="AS956" t="str">
        <f t="shared" si="252"/>
        <v/>
      </c>
      <c r="AT956" t="str">
        <f t="shared" si="252"/>
        <v/>
      </c>
      <c r="AU956" t="str">
        <f t="shared" si="252"/>
        <v/>
      </c>
      <c r="AV956" t="str">
        <f t="shared" si="252"/>
        <v/>
      </c>
      <c r="AW956" t="str">
        <f t="shared" si="252"/>
        <v/>
      </c>
      <c r="AX956" t="str">
        <f t="shared" si="252"/>
        <v/>
      </c>
      <c r="AY956" t="str">
        <f t="shared" si="252"/>
        <v/>
      </c>
      <c r="BA956">
        <v>956</v>
      </c>
      <c r="BB956">
        <f t="shared" si="249"/>
        <v>120</v>
      </c>
    </row>
    <row r="957" spans="1:54">
      <c r="A957" s="77"/>
      <c r="E957" s="78"/>
      <c r="F957" s="78"/>
      <c r="G957" t="str" cm="1">
        <f t="array" aca="1" ref="G957" ca="1">IFERROR(IF(INDIRECT("'"&amp;B957&amp;"'!Z"&amp;MATCH(INT(BA957/8)+1,INDIRECT("'"&amp;B957&amp;"'!B4:B15"),0)+3)=1,15,IF(INDIRECT("'"&amp;B957&amp;"'!X"&amp;MATCH(INT(BA957/8)+1,INDIRECT("'"&amp;B957&amp;"'!B4:B15"),0)+3)=1,10,IF(INDIRECT("'"&amp;B957&amp;"'!V"&amp;MATCH(INT(BA957/8)+1,INDIRECT("'"&amp;B957&amp;"'!B4:B15"),0)+3)=1,6,IF(INDIRECT("'"&amp;B957&amp;"'!V"&amp;MATCH(INT(BA957/8)+1,INDIRECT("'"&amp;B957&amp;"'!B4:B15"),0)+3)=1,4,0)))),"")</f>
        <v/>
      </c>
      <c r="H957" t="str" cm="1">
        <f t="array" aca="1" ref="H957" ca="1">IFERROR(IFERROR(INDIRECT("'"&amp;B957&amp;"'!AE"&amp;MATCH(INT(BA957/8)+1,INDIRECT("'"&amp;B957&amp;"'!B4:B15"),0)+3),0)-G957,"")</f>
        <v/>
      </c>
      <c r="I957" t="e">
        <f ca="1">H957+H958+H959</f>
        <v>#VALUE!</v>
      </c>
      <c r="J957" t="str">
        <f ca="1">IFERROR(ABS(SUM(I957,-F958,-E958))+ABS(SUM(IF(D957="Traversal",15,IF(D957="High",10,IF(D957="Mid",6,IF(D957="Low",4,0))))-G957)),"")</f>
        <v/>
      </c>
      <c r="K957" t="str" cm="1">
        <f t="array" aca="1" ref="K957" ca="1">IFERROR(INDIRECT("'"&amp;B957&amp;"'!AG"&amp;MATCH(INT(BA957/8)+1,INDIRECT("'"&amp;B957&amp;"'!B4:B15"),0)+3),"")</f>
        <v/>
      </c>
      <c r="M957" t="str">
        <f t="shared" ca="1" si="251"/>
        <v/>
      </c>
      <c r="N957" t="str">
        <f t="shared" si="251"/>
        <v/>
      </c>
      <c r="O957" t="str">
        <f t="shared" si="251"/>
        <v/>
      </c>
      <c r="P957" t="str">
        <f t="shared" si="251"/>
        <v/>
      </c>
      <c r="Q957" t="str">
        <f t="shared" si="251"/>
        <v/>
      </c>
      <c r="R957" t="str">
        <f t="shared" si="251"/>
        <v/>
      </c>
      <c r="S957" t="str">
        <f t="shared" si="251"/>
        <v/>
      </c>
      <c r="T957" t="str">
        <f t="shared" si="251"/>
        <v/>
      </c>
      <c r="U957" t="str">
        <f t="shared" si="251"/>
        <v/>
      </c>
      <c r="V957" t="str">
        <f t="shared" si="251"/>
        <v/>
      </c>
      <c r="W957" t="str">
        <f t="shared" si="251"/>
        <v/>
      </c>
      <c r="X957" t="str">
        <f t="shared" si="251"/>
        <v/>
      </c>
      <c r="Y957" t="str">
        <f t="shared" si="251"/>
        <v/>
      </c>
      <c r="Z957" t="str">
        <f t="shared" si="251"/>
        <v/>
      </c>
      <c r="AA957" t="str">
        <f t="shared" si="251"/>
        <v/>
      </c>
      <c r="AB957" t="str">
        <f t="shared" si="251"/>
        <v/>
      </c>
      <c r="AC957" t="str">
        <f t="shared" si="250"/>
        <v/>
      </c>
      <c r="AD957" t="str">
        <f t="shared" si="250"/>
        <v/>
      </c>
      <c r="AE957" t="str">
        <f t="shared" si="250"/>
        <v/>
      </c>
      <c r="AF957" t="str">
        <f t="shared" si="250"/>
        <v/>
      </c>
      <c r="AG957" t="str">
        <f t="shared" si="250"/>
        <v/>
      </c>
      <c r="AH957" t="str">
        <f t="shared" si="250"/>
        <v/>
      </c>
      <c r="AI957" t="str">
        <f t="shared" si="250"/>
        <v/>
      </c>
      <c r="AJ957" t="str">
        <f t="shared" si="250"/>
        <v/>
      </c>
      <c r="AK957" t="str">
        <f t="shared" si="250"/>
        <v/>
      </c>
      <c r="AL957" t="str">
        <f t="shared" si="250"/>
        <v/>
      </c>
      <c r="AM957" t="str">
        <f t="shared" si="250"/>
        <v/>
      </c>
      <c r="AN957" t="str">
        <f t="shared" si="250"/>
        <v/>
      </c>
      <c r="AO957" t="str">
        <f t="shared" si="250"/>
        <v/>
      </c>
      <c r="AP957" t="str">
        <f t="shared" si="250"/>
        <v/>
      </c>
      <c r="AQ957" t="str">
        <f t="shared" si="250"/>
        <v/>
      </c>
      <c r="AR957" t="str">
        <f t="shared" si="252"/>
        <v/>
      </c>
      <c r="AS957" t="str">
        <f t="shared" si="252"/>
        <v/>
      </c>
      <c r="AT957" t="str">
        <f t="shared" si="252"/>
        <v/>
      </c>
      <c r="AU957" t="str">
        <f t="shared" si="252"/>
        <v/>
      </c>
      <c r="AV957" t="str">
        <f t="shared" si="252"/>
        <v/>
      </c>
      <c r="AW957" t="str">
        <f t="shared" si="252"/>
        <v/>
      </c>
      <c r="AX957" t="str">
        <f t="shared" si="252"/>
        <v/>
      </c>
      <c r="AY957" t="str">
        <f t="shared" si="252"/>
        <v/>
      </c>
      <c r="BA957">
        <v>957</v>
      </c>
      <c r="BB957">
        <f t="shared" si="249"/>
        <v>120</v>
      </c>
    </row>
    <row r="958" spans="1:54">
      <c r="A958" s="77"/>
      <c r="E958" s="78"/>
      <c r="F958" s="78"/>
      <c r="G958" t="str" cm="1">
        <f t="array" aca="1" ref="G958" ca="1">IFERROR(IF(INDIRECT("'"&amp;B958&amp;"'!Z"&amp;MATCH(INT(BA958/8)+1,INDIRECT("'"&amp;B958&amp;"'!B4:B15"),0)+3)=1,15,IF(INDIRECT("'"&amp;B958&amp;"'!X"&amp;MATCH(INT(BA958/8)+1,INDIRECT("'"&amp;B958&amp;"'!B4:B15"),0)+3)=1,10,IF(INDIRECT("'"&amp;B958&amp;"'!V"&amp;MATCH(INT(BA958/8)+1,INDIRECT("'"&amp;B958&amp;"'!B4:B15"),0)+3)=1,6,IF(INDIRECT("'"&amp;B958&amp;"'!V"&amp;MATCH(INT(BA958/8)+1,INDIRECT("'"&amp;B958&amp;"'!B4:B15"),0)+3)=1,4,0)))),"")</f>
        <v/>
      </c>
      <c r="H958" t="str" cm="1">
        <f t="array" aca="1" ref="H958" ca="1">IFERROR(IFERROR(INDIRECT("'"&amp;B958&amp;"'!AE"&amp;MATCH(INT(BA958/8)+1,INDIRECT("'"&amp;B958&amp;"'!B4:B15"),0)+3),0)-G958,"")</f>
        <v/>
      </c>
      <c r="I958" t="e">
        <f ca="1">H957+H958+H959</f>
        <v>#VALUE!</v>
      </c>
      <c r="J958" t="str">
        <f ca="1">IFERROR(ABS(SUM(I958,-F958,-E958))+ABS(SUM(IF(D958="Traversal",15,IF(D958="High",10,IF(D958="Mid",6,IF(D958="Low",4,0))))-G958)),"")</f>
        <v/>
      </c>
      <c r="K958" t="str" cm="1">
        <f t="array" aca="1" ref="K958" ca="1">IFERROR(INDIRECT("'"&amp;B958&amp;"'!AG"&amp;MATCH(INT(BA958/8)+1,INDIRECT("'"&amp;B958&amp;"'!B4:B15"),0)+3),"")</f>
        <v/>
      </c>
      <c r="M958" t="str">
        <f t="shared" ca="1" si="251"/>
        <v/>
      </c>
      <c r="N958" t="str">
        <f t="shared" si="251"/>
        <v/>
      </c>
      <c r="O958" t="str">
        <f t="shared" si="251"/>
        <v/>
      </c>
      <c r="P958" t="str">
        <f t="shared" si="251"/>
        <v/>
      </c>
      <c r="Q958" t="str">
        <f t="shared" si="251"/>
        <v/>
      </c>
      <c r="R958" t="str">
        <f t="shared" si="251"/>
        <v/>
      </c>
      <c r="S958" t="str">
        <f t="shared" si="251"/>
        <v/>
      </c>
      <c r="T958" t="str">
        <f t="shared" si="251"/>
        <v/>
      </c>
      <c r="U958" t="str">
        <f t="shared" si="251"/>
        <v/>
      </c>
      <c r="V958" t="str">
        <f t="shared" si="251"/>
        <v/>
      </c>
      <c r="W958" t="str">
        <f t="shared" si="251"/>
        <v/>
      </c>
      <c r="X958" t="str">
        <f t="shared" si="251"/>
        <v/>
      </c>
      <c r="Y958" t="str">
        <f t="shared" si="251"/>
        <v/>
      </c>
      <c r="Z958" t="str">
        <f t="shared" si="251"/>
        <v/>
      </c>
      <c r="AA958" t="str">
        <f t="shared" si="251"/>
        <v/>
      </c>
      <c r="AB958" t="str">
        <f t="shared" si="251"/>
        <v/>
      </c>
      <c r="AC958" t="str">
        <f t="shared" si="250"/>
        <v/>
      </c>
      <c r="AD958" t="str">
        <f t="shared" si="250"/>
        <v/>
      </c>
      <c r="AE958" t="str">
        <f t="shared" si="250"/>
        <v/>
      </c>
      <c r="AF958" t="str">
        <f t="shared" si="250"/>
        <v/>
      </c>
      <c r="AG958" t="str">
        <f t="shared" si="250"/>
        <v/>
      </c>
      <c r="AH958" t="str">
        <f t="shared" si="250"/>
        <v/>
      </c>
      <c r="AI958" t="str">
        <f t="shared" si="250"/>
        <v/>
      </c>
      <c r="AJ958" t="str">
        <f t="shared" si="250"/>
        <v/>
      </c>
      <c r="AK958" t="str">
        <f t="shared" si="250"/>
        <v/>
      </c>
      <c r="AL958" t="str">
        <f t="shared" si="250"/>
        <v/>
      </c>
      <c r="AM958" t="str">
        <f t="shared" si="250"/>
        <v/>
      </c>
      <c r="AN958" t="str">
        <f t="shared" si="250"/>
        <v/>
      </c>
      <c r="AO958" t="str">
        <f t="shared" si="250"/>
        <v/>
      </c>
      <c r="AP958" t="str">
        <f t="shared" si="250"/>
        <v/>
      </c>
      <c r="AQ958" t="str">
        <f t="shared" si="250"/>
        <v/>
      </c>
      <c r="AR958" t="str">
        <f t="shared" si="252"/>
        <v/>
      </c>
      <c r="AS958" t="str">
        <f t="shared" si="252"/>
        <v/>
      </c>
      <c r="AT958" t="str">
        <f t="shared" si="252"/>
        <v/>
      </c>
      <c r="AU958" t="str">
        <f t="shared" si="252"/>
        <v/>
      </c>
      <c r="AV958" t="str">
        <f t="shared" si="252"/>
        <v/>
      </c>
      <c r="AW958" t="str">
        <f t="shared" si="252"/>
        <v/>
      </c>
      <c r="AX958" t="str">
        <f t="shared" si="252"/>
        <v/>
      </c>
      <c r="AY958" t="str">
        <f t="shared" si="252"/>
        <v/>
      </c>
      <c r="BA958">
        <v>958</v>
      </c>
      <c r="BB958">
        <f t="shared" si="249"/>
        <v>120</v>
      </c>
    </row>
    <row r="959" spans="1:54">
      <c r="A959" s="77"/>
      <c r="E959" s="78"/>
      <c r="F959" s="78"/>
      <c r="G959" t="str" cm="1">
        <f t="array" aca="1" ref="G959" ca="1">IFERROR(IF(INDIRECT("'"&amp;B959&amp;"'!Z"&amp;MATCH(INT(BA959/8)+1,INDIRECT("'"&amp;B959&amp;"'!B4:B15"),0)+3)=1,15,IF(INDIRECT("'"&amp;B959&amp;"'!X"&amp;MATCH(INT(BA959/8)+1,INDIRECT("'"&amp;B959&amp;"'!B4:B15"),0)+3)=1,10,IF(INDIRECT("'"&amp;B959&amp;"'!V"&amp;MATCH(INT(BA959/8)+1,INDIRECT("'"&amp;B959&amp;"'!B4:B15"),0)+3)=1,6,IF(INDIRECT("'"&amp;B959&amp;"'!V"&amp;MATCH(INT(BA959/8)+1,INDIRECT("'"&amp;B959&amp;"'!B4:B15"),0)+3)=1,4,0)))),"")</f>
        <v/>
      </c>
      <c r="H959" t="str" cm="1">
        <f t="array" aca="1" ref="H959" ca="1">IFERROR(IFERROR(INDIRECT("'"&amp;B959&amp;"'!AE"&amp;MATCH(INT(BA959/8)+1,INDIRECT("'"&amp;B959&amp;"'!B4:B15"),0)+3),0)-G959,"")</f>
        <v/>
      </c>
      <c r="I959" t="e">
        <f ca="1">H957+H958+H959</f>
        <v>#VALUE!</v>
      </c>
      <c r="J959" t="str">
        <f ca="1">IFERROR(ABS(SUM(I959,-F958,-E958))+ABS(SUM(IF(D959="Traversal",15,IF(D959="High",10,IF(D959="Mid",6,IF(D959="Low",4,0))))-G959)),"")</f>
        <v/>
      </c>
      <c r="K959" t="str" cm="1">
        <f t="array" aca="1" ref="K959" ca="1">IFERROR(INDIRECT("'"&amp;B959&amp;"'!AG"&amp;MATCH(INT(BA959/8)+1,INDIRECT("'"&amp;B959&amp;"'!B4:B15"),0)+3),"")</f>
        <v/>
      </c>
      <c r="M959" t="str">
        <f t="shared" ca="1" si="251"/>
        <v/>
      </c>
      <c r="N959" t="str">
        <f t="shared" si="251"/>
        <v/>
      </c>
      <c r="O959" t="str">
        <f t="shared" si="251"/>
        <v/>
      </c>
      <c r="P959" t="str">
        <f t="shared" si="251"/>
        <v/>
      </c>
      <c r="Q959" t="str">
        <f t="shared" si="251"/>
        <v/>
      </c>
      <c r="R959" t="str">
        <f t="shared" si="251"/>
        <v/>
      </c>
      <c r="S959" t="str">
        <f t="shared" si="251"/>
        <v/>
      </c>
      <c r="T959" t="str">
        <f t="shared" si="251"/>
        <v/>
      </c>
      <c r="U959" t="str">
        <f t="shared" si="251"/>
        <v/>
      </c>
      <c r="V959" t="str">
        <f t="shared" si="251"/>
        <v/>
      </c>
      <c r="W959" t="str">
        <f t="shared" si="251"/>
        <v/>
      </c>
      <c r="X959" t="str">
        <f t="shared" si="251"/>
        <v/>
      </c>
      <c r="Y959" t="str">
        <f t="shared" si="251"/>
        <v/>
      </c>
      <c r="Z959" t="str">
        <f t="shared" si="251"/>
        <v/>
      </c>
      <c r="AA959" t="str">
        <f t="shared" si="251"/>
        <v/>
      </c>
      <c r="AB959" t="str">
        <f t="shared" si="251"/>
        <v/>
      </c>
      <c r="AC959" t="str">
        <f t="shared" si="250"/>
        <v/>
      </c>
      <c r="AD959" t="str">
        <f t="shared" si="250"/>
        <v/>
      </c>
      <c r="AE959" t="str">
        <f t="shared" si="250"/>
        <v/>
      </c>
      <c r="AF959" t="str">
        <f t="shared" si="250"/>
        <v/>
      </c>
      <c r="AG959" t="str">
        <f t="shared" si="250"/>
        <v/>
      </c>
      <c r="AH959" t="str">
        <f t="shared" si="250"/>
        <v/>
      </c>
      <c r="AI959" t="str">
        <f t="shared" si="250"/>
        <v/>
      </c>
      <c r="AJ959" t="str">
        <f t="shared" si="250"/>
        <v/>
      </c>
      <c r="AK959" t="str">
        <f t="shared" si="250"/>
        <v/>
      </c>
      <c r="AL959" t="str">
        <f t="shared" si="250"/>
        <v/>
      </c>
      <c r="AM959" t="str">
        <f t="shared" si="250"/>
        <v/>
      </c>
      <c r="AN959" t="str">
        <f t="shared" si="250"/>
        <v/>
      </c>
      <c r="AO959" t="str">
        <f t="shared" si="250"/>
        <v/>
      </c>
      <c r="AP959" t="str">
        <f t="shared" si="250"/>
        <v/>
      </c>
      <c r="AQ959" t="str">
        <f t="shared" si="250"/>
        <v/>
      </c>
      <c r="AR959" t="str">
        <f t="shared" si="252"/>
        <v/>
      </c>
      <c r="AS959" t="str">
        <f t="shared" si="252"/>
        <v/>
      </c>
      <c r="AT959" t="str">
        <f t="shared" si="252"/>
        <v/>
      </c>
      <c r="AU959" t="str">
        <f t="shared" si="252"/>
        <v/>
      </c>
      <c r="AV959" t="str">
        <f t="shared" si="252"/>
        <v/>
      </c>
      <c r="AW959" t="str">
        <f t="shared" si="252"/>
        <v/>
      </c>
      <c r="AX959" t="str">
        <f t="shared" si="252"/>
        <v/>
      </c>
      <c r="AY959" t="str">
        <f t="shared" si="252"/>
        <v/>
      </c>
      <c r="BA959">
        <v>959</v>
      </c>
      <c r="BB959">
        <f t="shared" si="249"/>
        <v>120</v>
      </c>
    </row>
    <row r="960" spans="1:54">
      <c r="A960" s="77"/>
      <c r="E960" s="78"/>
      <c r="F960" s="78"/>
      <c r="G960" t="str" cm="1">
        <f t="array" aca="1" ref="G960" ca="1">IFERROR(IF(INDIRECT("'"&amp;B960&amp;"'!Z"&amp;MATCH(INT(BA960/8)+1,INDIRECT("'"&amp;B960&amp;"'!B4:B15"),0)+3)=1,15,IF(INDIRECT("'"&amp;B960&amp;"'!X"&amp;MATCH(INT(BA960/8)+1,INDIRECT("'"&amp;B960&amp;"'!B4:B15"),0)+3)=1,10,IF(INDIRECT("'"&amp;B960&amp;"'!V"&amp;MATCH(INT(BA960/8)+1,INDIRECT("'"&amp;B960&amp;"'!B4:B15"),0)+3)=1,6,IF(INDIRECT("'"&amp;B960&amp;"'!V"&amp;MATCH(INT(BA960/8)+1,INDIRECT("'"&amp;B960&amp;"'!B4:B15"),0)+3)=1,4,0)))),"")</f>
        <v/>
      </c>
      <c r="H960" t="str" cm="1">
        <f t="array" aca="1" ref="H960" ca="1">IFERROR(IFERROR(INDIRECT("'"&amp;B960&amp;"'!AE"&amp;MATCH(INT(BA960/8)+1,INDIRECT("'"&amp;B960&amp;"'!B4:B15"),0)+3),0)-G960,"")</f>
        <v/>
      </c>
      <c r="K960" t="str" cm="1">
        <f t="array" aca="1" ref="K960" ca="1">IFERROR(INDIRECT("'"&amp;B960&amp;"'!AG"&amp;MATCH(INT(BA960/8)+1,INDIRECT("'"&amp;B960&amp;"'!B4:B15"),0)+3),"")</f>
        <v/>
      </c>
      <c r="M960" t="str">
        <f t="shared" ca="1" si="251"/>
        <v/>
      </c>
      <c r="N960" t="str">
        <f t="shared" si="251"/>
        <v/>
      </c>
      <c r="O960" t="str">
        <f t="shared" si="251"/>
        <v/>
      </c>
      <c r="P960" t="str">
        <f t="shared" si="251"/>
        <v/>
      </c>
      <c r="Q960" t="str">
        <f t="shared" si="251"/>
        <v/>
      </c>
      <c r="R960" t="str">
        <f t="shared" si="251"/>
        <v/>
      </c>
      <c r="S960" t="str">
        <f t="shared" si="251"/>
        <v/>
      </c>
      <c r="T960" t="str">
        <f t="shared" si="251"/>
        <v/>
      </c>
      <c r="U960" t="str">
        <f t="shared" si="251"/>
        <v/>
      </c>
      <c r="V960" t="str">
        <f t="shared" si="251"/>
        <v/>
      </c>
      <c r="W960" t="str">
        <f t="shared" si="251"/>
        <v/>
      </c>
      <c r="X960" t="str">
        <f t="shared" si="251"/>
        <v/>
      </c>
      <c r="Y960" t="str">
        <f t="shared" si="251"/>
        <v/>
      </c>
      <c r="Z960" t="str">
        <f t="shared" si="251"/>
        <v/>
      </c>
      <c r="AA960" t="str">
        <f t="shared" si="251"/>
        <v/>
      </c>
      <c r="AB960" t="str">
        <f t="shared" si="251"/>
        <v/>
      </c>
      <c r="AC960" t="str">
        <f t="shared" si="250"/>
        <v/>
      </c>
      <c r="AD960" t="str">
        <f t="shared" si="250"/>
        <v/>
      </c>
      <c r="AE960" t="str">
        <f t="shared" si="250"/>
        <v/>
      </c>
      <c r="AF960" t="str">
        <f t="shared" si="250"/>
        <v/>
      </c>
      <c r="AG960" t="str">
        <f t="shared" si="250"/>
        <v/>
      </c>
      <c r="AH960" t="str">
        <f t="shared" si="250"/>
        <v/>
      </c>
      <c r="AI960" t="str">
        <f t="shared" si="250"/>
        <v/>
      </c>
      <c r="AJ960" t="str">
        <f t="shared" si="250"/>
        <v/>
      </c>
      <c r="AK960" t="str">
        <f t="shared" si="250"/>
        <v/>
      </c>
      <c r="AL960" t="str">
        <f t="shared" si="250"/>
        <v/>
      </c>
      <c r="AM960" t="str">
        <f t="shared" si="250"/>
        <v/>
      </c>
      <c r="AN960" t="str">
        <f t="shared" si="250"/>
        <v/>
      </c>
      <c r="AO960" t="str">
        <f t="shared" si="250"/>
        <v/>
      </c>
      <c r="AP960" t="str">
        <f t="shared" si="250"/>
        <v/>
      </c>
      <c r="AQ960" t="str">
        <f t="shared" si="250"/>
        <v/>
      </c>
      <c r="AR960" t="str">
        <f t="shared" si="252"/>
        <v/>
      </c>
      <c r="AS960" t="str">
        <f t="shared" si="252"/>
        <v/>
      </c>
      <c r="AT960" t="str">
        <f t="shared" si="252"/>
        <v/>
      </c>
      <c r="AU960" t="str">
        <f t="shared" si="252"/>
        <v/>
      </c>
      <c r="AV960" t="str">
        <f t="shared" si="252"/>
        <v/>
      </c>
      <c r="AW960" t="str">
        <f t="shared" si="252"/>
        <v/>
      </c>
      <c r="AX960" t="str">
        <f t="shared" si="252"/>
        <v/>
      </c>
      <c r="AY960" t="str">
        <f t="shared" si="252"/>
        <v/>
      </c>
      <c r="BA960">
        <v>960</v>
      </c>
      <c r="BB960">
        <f t="shared" si="249"/>
        <v>121</v>
      </c>
    </row>
    <row r="961" spans="1:54">
      <c r="A961" s="77"/>
      <c r="E961" s="78"/>
      <c r="F961" s="78"/>
      <c r="G961" t="str" cm="1">
        <f t="array" aca="1" ref="G961" ca="1">IFERROR(IF(INDIRECT("'"&amp;B961&amp;"'!Z"&amp;MATCH(INT(BA961/8)+1,INDIRECT("'"&amp;B961&amp;"'!B4:B15"),0)+3)=1,15,IF(INDIRECT("'"&amp;B961&amp;"'!X"&amp;MATCH(INT(BA961/8)+1,INDIRECT("'"&amp;B961&amp;"'!B4:B15"),0)+3)=1,10,IF(INDIRECT("'"&amp;B961&amp;"'!V"&amp;MATCH(INT(BA961/8)+1,INDIRECT("'"&amp;B961&amp;"'!B4:B15"),0)+3)=1,6,IF(INDIRECT("'"&amp;B961&amp;"'!V"&amp;MATCH(INT(BA961/8)+1,INDIRECT("'"&amp;B961&amp;"'!B4:B15"),0)+3)=1,4,0)))),"")</f>
        <v/>
      </c>
      <c r="H961" t="str" cm="1">
        <f t="array" aca="1" ref="H961" ca="1">IFERROR(IFERROR(INDIRECT("'"&amp;B961&amp;"'!AE"&amp;MATCH(INT(BA961/8)+1,INDIRECT("'"&amp;B961&amp;"'!B4:B15"),0)+3),0)-G961,"")</f>
        <v/>
      </c>
      <c r="K961" t="str" cm="1">
        <f t="array" aca="1" ref="K961" ca="1">IFERROR(INDIRECT("'"&amp;B961&amp;"'!AG"&amp;MATCH(INT(BA961/8)+1,INDIRECT("'"&amp;B961&amp;"'!B4:B15"),0)+3),"")</f>
        <v/>
      </c>
      <c r="M961" t="str">
        <f t="shared" ca="1" si="251"/>
        <v/>
      </c>
      <c r="N961" t="str">
        <f t="shared" si="251"/>
        <v/>
      </c>
      <c r="O961" t="str">
        <f t="shared" si="251"/>
        <v/>
      </c>
      <c r="P961" t="str">
        <f t="shared" si="251"/>
        <v/>
      </c>
      <c r="Q961" t="str">
        <f t="shared" si="251"/>
        <v/>
      </c>
      <c r="R961" t="str">
        <f t="shared" si="251"/>
        <v/>
      </c>
      <c r="S961" t="str">
        <f t="shared" si="251"/>
        <v/>
      </c>
      <c r="T961" t="str">
        <f t="shared" si="251"/>
        <v/>
      </c>
      <c r="U961" t="str">
        <f t="shared" si="251"/>
        <v/>
      </c>
      <c r="V961" t="str">
        <f t="shared" si="251"/>
        <v/>
      </c>
      <c r="W961" t="str">
        <f t="shared" si="251"/>
        <v/>
      </c>
      <c r="X961" t="str">
        <f t="shared" si="251"/>
        <v/>
      </c>
      <c r="Y961" t="str">
        <f t="shared" si="251"/>
        <v/>
      </c>
      <c r="Z961" t="str">
        <f t="shared" si="251"/>
        <v/>
      </c>
      <c r="AA961" t="str">
        <f t="shared" si="251"/>
        <v/>
      </c>
      <c r="AB961" t="str">
        <f t="shared" si="251"/>
        <v/>
      </c>
      <c r="AC961" t="str">
        <f t="shared" si="250"/>
        <v/>
      </c>
      <c r="AD961" t="str">
        <f t="shared" si="250"/>
        <v/>
      </c>
      <c r="AE961" t="str">
        <f t="shared" si="250"/>
        <v/>
      </c>
      <c r="AF961" t="str">
        <f t="shared" si="250"/>
        <v/>
      </c>
      <c r="AG961" t="str">
        <f t="shared" si="250"/>
        <v/>
      </c>
      <c r="AH961" t="str">
        <f t="shared" si="250"/>
        <v/>
      </c>
      <c r="AI961" t="str">
        <f t="shared" si="250"/>
        <v/>
      </c>
      <c r="AJ961" t="str">
        <f t="shared" si="250"/>
        <v/>
      </c>
      <c r="AK961" t="str">
        <f t="shared" si="250"/>
        <v/>
      </c>
      <c r="AL961" t="str">
        <f t="shared" si="250"/>
        <v/>
      </c>
      <c r="AM961" t="str">
        <f t="shared" si="250"/>
        <v/>
      </c>
      <c r="AN961" t="str">
        <f t="shared" si="250"/>
        <v/>
      </c>
      <c r="AO961" t="str">
        <f t="shared" si="250"/>
        <v/>
      </c>
      <c r="AP961" t="str">
        <f t="shared" si="250"/>
        <v/>
      </c>
      <c r="AQ961" t="str">
        <f t="shared" si="250"/>
        <v/>
      </c>
      <c r="AR961" t="str">
        <f t="shared" si="252"/>
        <v/>
      </c>
      <c r="AS961" t="str">
        <f t="shared" si="252"/>
        <v/>
      </c>
      <c r="AT961" t="str">
        <f t="shared" si="252"/>
        <v/>
      </c>
      <c r="AU961" t="str">
        <f t="shared" si="252"/>
        <v/>
      </c>
      <c r="AV961" t="str">
        <f t="shared" si="252"/>
        <v/>
      </c>
      <c r="AW961" t="str">
        <f t="shared" si="252"/>
        <v/>
      </c>
      <c r="AX961" t="str">
        <f t="shared" si="252"/>
        <v/>
      </c>
      <c r="AY961" t="str">
        <f t="shared" si="252"/>
        <v/>
      </c>
      <c r="BA961">
        <v>961</v>
      </c>
      <c r="BB961">
        <f t="shared" si="249"/>
        <v>121</v>
      </c>
    </row>
    <row r="962" spans="1:54">
      <c r="A962" s="77"/>
      <c r="E962" s="78"/>
      <c r="F962" s="78"/>
      <c r="G962" t="str" cm="1">
        <f t="array" aca="1" ref="G962" ca="1">IFERROR(IF(INDIRECT("'"&amp;B962&amp;"'!Z"&amp;MATCH(INT(BA962/8)+1,INDIRECT("'"&amp;B962&amp;"'!B4:B15"),0)+3)=1,15,IF(INDIRECT("'"&amp;B962&amp;"'!X"&amp;MATCH(INT(BA962/8)+1,INDIRECT("'"&amp;B962&amp;"'!B4:B15"),0)+3)=1,10,IF(INDIRECT("'"&amp;B962&amp;"'!V"&amp;MATCH(INT(BA962/8)+1,INDIRECT("'"&amp;B962&amp;"'!B4:B15"),0)+3)=1,6,IF(INDIRECT("'"&amp;B962&amp;"'!V"&amp;MATCH(INT(BA962/8)+1,INDIRECT("'"&amp;B962&amp;"'!B4:B15"),0)+3)=1,4,0)))),"")</f>
        <v/>
      </c>
      <c r="H962" t="str" cm="1">
        <f t="array" aca="1" ref="H962" ca="1">IFERROR(IFERROR(INDIRECT("'"&amp;B962&amp;"'!AE"&amp;MATCH(INT(BA962/8)+1,INDIRECT("'"&amp;B962&amp;"'!B4:B15"),0)+3),0)-G962,"")</f>
        <v/>
      </c>
      <c r="I962" t="e">
        <f ca="1">H962+H963+H964</f>
        <v>#VALUE!</v>
      </c>
      <c r="J962" t="str">
        <f ca="1">IFERROR(ABS(SUM(I962,-F963,-E963))+ABS(SUM(IF(D962="Traversal",15,IF(D962="High",10,IF(D962="Mid",6,IF(D962="Low",4,0))))-G962)),"")</f>
        <v/>
      </c>
      <c r="K962" t="str" cm="1">
        <f t="array" aca="1" ref="K962" ca="1">IFERROR(INDIRECT("'"&amp;B962&amp;"'!AG"&amp;MATCH(INT(BA962/8)+1,INDIRECT("'"&amp;B962&amp;"'!B4:B15"),0)+3),"")</f>
        <v/>
      </c>
      <c r="M962" t="str">
        <f t="shared" ca="1" si="251"/>
        <v/>
      </c>
      <c r="N962" t="str">
        <f t="shared" si="251"/>
        <v/>
      </c>
      <c r="O962" t="str">
        <f t="shared" si="251"/>
        <v/>
      </c>
      <c r="P962" t="str">
        <f t="shared" si="251"/>
        <v/>
      </c>
      <c r="Q962" t="str">
        <f t="shared" si="251"/>
        <v/>
      </c>
      <c r="R962" t="str">
        <f t="shared" si="251"/>
        <v/>
      </c>
      <c r="S962" t="str">
        <f t="shared" si="251"/>
        <v/>
      </c>
      <c r="T962" t="str">
        <f t="shared" si="251"/>
        <v/>
      </c>
      <c r="U962" t="str">
        <f t="shared" si="251"/>
        <v/>
      </c>
      <c r="V962" t="str">
        <f t="shared" si="251"/>
        <v/>
      </c>
      <c r="W962" t="str">
        <f t="shared" si="251"/>
        <v/>
      </c>
      <c r="X962" t="str">
        <f t="shared" si="251"/>
        <v/>
      </c>
      <c r="Y962" t="str">
        <f t="shared" si="251"/>
        <v/>
      </c>
      <c r="Z962" t="str">
        <f t="shared" si="251"/>
        <v/>
      </c>
      <c r="AA962" t="str">
        <f t="shared" si="251"/>
        <v/>
      </c>
      <c r="AB962" t="str">
        <f t="shared" si="251"/>
        <v/>
      </c>
      <c r="AC962" t="str">
        <f t="shared" si="250"/>
        <v/>
      </c>
      <c r="AD962" t="str">
        <f t="shared" si="250"/>
        <v/>
      </c>
      <c r="AE962" t="str">
        <f t="shared" si="250"/>
        <v/>
      </c>
      <c r="AF962" t="str">
        <f t="shared" si="250"/>
        <v/>
      </c>
      <c r="AG962" t="str">
        <f t="shared" si="250"/>
        <v/>
      </c>
      <c r="AH962" t="str">
        <f t="shared" si="250"/>
        <v/>
      </c>
      <c r="AI962" t="str">
        <f t="shared" si="250"/>
        <v/>
      </c>
      <c r="AJ962" t="str">
        <f t="shared" si="250"/>
        <v/>
      </c>
      <c r="AK962" t="str">
        <f t="shared" si="250"/>
        <v/>
      </c>
      <c r="AL962" t="str">
        <f t="shared" si="250"/>
        <v/>
      </c>
      <c r="AM962" t="str">
        <f t="shared" si="250"/>
        <v/>
      </c>
      <c r="AN962" t="str">
        <f t="shared" si="250"/>
        <v/>
      </c>
      <c r="AO962" t="str">
        <f t="shared" si="250"/>
        <v/>
      </c>
      <c r="AP962" t="str">
        <f t="shared" si="250"/>
        <v/>
      </c>
      <c r="AQ962" t="str">
        <f t="shared" si="250"/>
        <v/>
      </c>
      <c r="AR962" t="str">
        <f t="shared" si="252"/>
        <v/>
      </c>
      <c r="AS962" t="str">
        <f t="shared" si="252"/>
        <v/>
      </c>
      <c r="AT962" t="str">
        <f t="shared" si="252"/>
        <v/>
      </c>
      <c r="AU962" t="str">
        <f t="shared" si="252"/>
        <v/>
      </c>
      <c r="AV962" t="str">
        <f t="shared" si="252"/>
        <v/>
      </c>
      <c r="AW962" t="str">
        <f t="shared" si="252"/>
        <v/>
      </c>
      <c r="AX962" t="str">
        <f t="shared" si="252"/>
        <v/>
      </c>
      <c r="AY962" t="str">
        <f t="shared" si="252"/>
        <v/>
      </c>
      <c r="BA962">
        <v>962</v>
      </c>
      <c r="BB962">
        <f t="shared" si="249"/>
        <v>121</v>
      </c>
    </row>
    <row r="963" spans="1:54">
      <c r="A963" s="77"/>
      <c r="E963" s="78"/>
      <c r="F963" s="78"/>
      <c r="G963" t="str" cm="1">
        <f t="array" aca="1" ref="G963" ca="1">IFERROR(IF(INDIRECT("'"&amp;B963&amp;"'!Z"&amp;MATCH(INT(BA963/8)+1,INDIRECT("'"&amp;B963&amp;"'!B4:B15"),0)+3)=1,15,IF(INDIRECT("'"&amp;B963&amp;"'!X"&amp;MATCH(INT(BA963/8)+1,INDIRECT("'"&amp;B963&amp;"'!B4:B15"),0)+3)=1,10,IF(INDIRECT("'"&amp;B963&amp;"'!V"&amp;MATCH(INT(BA963/8)+1,INDIRECT("'"&amp;B963&amp;"'!B4:B15"),0)+3)=1,6,IF(INDIRECT("'"&amp;B963&amp;"'!V"&amp;MATCH(INT(BA963/8)+1,INDIRECT("'"&amp;B963&amp;"'!B4:B15"),0)+3)=1,4,0)))),"")</f>
        <v/>
      </c>
      <c r="H963" t="str" cm="1">
        <f t="array" aca="1" ref="H963" ca="1">IFERROR(IFERROR(INDIRECT("'"&amp;B963&amp;"'!AE"&amp;MATCH(INT(BA963/8)+1,INDIRECT("'"&amp;B963&amp;"'!B4:B15"),0)+3),0)-G963,"")</f>
        <v/>
      </c>
      <c r="I963" t="e">
        <f ca="1">H962+H963+H964</f>
        <v>#VALUE!</v>
      </c>
      <c r="J963" t="str">
        <f ca="1">IFERROR(ABS(SUM(I963,-F963,-E963))+ABS(SUM(IF(D963="Traversal",15,IF(D963="High",10,IF(D963="Mid",6,IF(D963="Low",4,0))))-G963)),"")</f>
        <v/>
      </c>
      <c r="K963" t="str" cm="1">
        <f t="array" aca="1" ref="K963" ca="1">IFERROR(INDIRECT("'"&amp;B963&amp;"'!AG"&amp;MATCH(INT(BA963/8)+1,INDIRECT("'"&amp;B963&amp;"'!B4:B15"),0)+3),"")</f>
        <v/>
      </c>
      <c r="M963" t="str">
        <f t="shared" ca="1" si="251"/>
        <v/>
      </c>
      <c r="N963" t="str">
        <f t="shared" si="251"/>
        <v/>
      </c>
      <c r="O963" t="str">
        <f t="shared" si="251"/>
        <v/>
      </c>
      <c r="P963" t="str">
        <f t="shared" si="251"/>
        <v/>
      </c>
      <c r="Q963" t="str">
        <f t="shared" si="251"/>
        <v/>
      </c>
      <c r="R963" t="str">
        <f t="shared" si="251"/>
        <v/>
      </c>
      <c r="S963" t="str">
        <f t="shared" si="251"/>
        <v/>
      </c>
      <c r="T963" t="str">
        <f t="shared" si="251"/>
        <v/>
      </c>
      <c r="U963" t="str">
        <f t="shared" si="251"/>
        <v/>
      </c>
      <c r="V963" t="str">
        <f t="shared" si="251"/>
        <v/>
      </c>
      <c r="W963" t="str">
        <f t="shared" si="251"/>
        <v/>
      </c>
      <c r="X963" t="str">
        <f t="shared" si="251"/>
        <v/>
      </c>
      <c r="Y963" t="str">
        <f t="shared" si="251"/>
        <v/>
      </c>
      <c r="Z963" t="str">
        <f t="shared" si="251"/>
        <v/>
      </c>
      <c r="AA963" t="str">
        <f t="shared" si="251"/>
        <v/>
      </c>
      <c r="AB963" t="str">
        <f t="shared" si="251"/>
        <v/>
      </c>
      <c r="AC963" t="str">
        <f t="shared" si="250"/>
        <v/>
      </c>
      <c r="AD963" t="str">
        <f t="shared" si="250"/>
        <v/>
      </c>
      <c r="AE963" t="str">
        <f t="shared" si="250"/>
        <v/>
      </c>
      <c r="AF963" t="str">
        <f t="shared" si="250"/>
        <v/>
      </c>
      <c r="AG963" t="str">
        <f t="shared" si="250"/>
        <v/>
      </c>
      <c r="AH963" t="str">
        <f t="shared" si="250"/>
        <v/>
      </c>
      <c r="AI963" t="str">
        <f t="shared" si="250"/>
        <v/>
      </c>
      <c r="AJ963" t="str">
        <f t="shared" si="250"/>
        <v/>
      </c>
      <c r="AK963" t="str">
        <f t="shared" si="250"/>
        <v/>
      </c>
      <c r="AL963" t="str">
        <f t="shared" si="250"/>
        <v/>
      </c>
      <c r="AM963" t="str">
        <f t="shared" si="250"/>
        <v/>
      </c>
      <c r="AN963" t="str">
        <f t="shared" si="250"/>
        <v/>
      </c>
      <c r="AO963" t="str">
        <f t="shared" si="250"/>
        <v/>
      </c>
      <c r="AP963" t="str">
        <f t="shared" si="250"/>
        <v/>
      </c>
      <c r="AQ963" t="str">
        <f t="shared" si="250"/>
        <v/>
      </c>
      <c r="AR963" t="str">
        <f t="shared" si="252"/>
        <v/>
      </c>
      <c r="AS963" t="str">
        <f t="shared" si="252"/>
        <v/>
      </c>
      <c r="AT963" t="str">
        <f t="shared" si="252"/>
        <v/>
      </c>
      <c r="AU963" t="str">
        <f t="shared" si="252"/>
        <v/>
      </c>
      <c r="AV963" t="str">
        <f t="shared" si="252"/>
        <v/>
      </c>
      <c r="AW963" t="str">
        <f t="shared" si="252"/>
        <v/>
      </c>
      <c r="AX963" t="str">
        <f t="shared" si="252"/>
        <v/>
      </c>
      <c r="AY963" t="str">
        <f t="shared" si="252"/>
        <v/>
      </c>
      <c r="BA963">
        <v>963</v>
      </c>
      <c r="BB963">
        <f t="shared" si="249"/>
        <v>121</v>
      </c>
    </row>
    <row r="964" spans="1:54">
      <c r="A964" s="77"/>
      <c r="E964" s="78"/>
      <c r="F964" s="78"/>
      <c r="G964" t="str" cm="1">
        <f t="array" aca="1" ref="G964" ca="1">IFERROR(IF(INDIRECT("'"&amp;B964&amp;"'!Z"&amp;MATCH(INT(BA964/8)+1,INDIRECT("'"&amp;B964&amp;"'!B4:B15"),0)+3)=1,15,IF(INDIRECT("'"&amp;B964&amp;"'!X"&amp;MATCH(INT(BA964/8)+1,INDIRECT("'"&amp;B964&amp;"'!B4:B15"),0)+3)=1,10,IF(INDIRECT("'"&amp;B964&amp;"'!V"&amp;MATCH(INT(BA964/8)+1,INDIRECT("'"&amp;B964&amp;"'!B4:B15"),0)+3)=1,6,IF(INDIRECT("'"&amp;B964&amp;"'!V"&amp;MATCH(INT(BA964/8)+1,INDIRECT("'"&amp;B964&amp;"'!B4:B15"),0)+3)=1,4,0)))),"")</f>
        <v/>
      </c>
      <c r="H964" t="str" cm="1">
        <f t="array" aca="1" ref="H964" ca="1">IFERROR(IFERROR(INDIRECT("'"&amp;B964&amp;"'!AE"&amp;MATCH(INT(BA964/8)+1,INDIRECT("'"&amp;B964&amp;"'!B4:B15"),0)+3),0)-G964,"")</f>
        <v/>
      </c>
      <c r="I964" t="e">
        <f ca="1">H962+H963+H964</f>
        <v>#VALUE!</v>
      </c>
      <c r="J964" t="str">
        <f ca="1">IFERROR(ABS(SUM(I964,-F963,-E963))+ABS(SUM(IF(D964="Traversal",15,IF(D964="High",10,IF(D964="Mid",6,IF(D964="Low",4,0))))-G964)),"")</f>
        <v/>
      </c>
      <c r="K964" t="str" cm="1">
        <f t="array" aca="1" ref="K964" ca="1">IFERROR(INDIRECT("'"&amp;B964&amp;"'!AG"&amp;MATCH(INT(BA964/8)+1,INDIRECT("'"&amp;B964&amp;"'!B4:B15"),0)+3),"")</f>
        <v/>
      </c>
      <c r="M964" t="str">
        <f t="shared" ca="1" si="251"/>
        <v/>
      </c>
      <c r="N964" t="str">
        <f t="shared" si="251"/>
        <v/>
      </c>
      <c r="O964" t="str">
        <f t="shared" si="251"/>
        <v/>
      </c>
      <c r="P964" t="str">
        <f t="shared" si="251"/>
        <v/>
      </c>
      <c r="Q964" t="str">
        <f t="shared" si="251"/>
        <v/>
      </c>
      <c r="R964" t="str">
        <f t="shared" si="251"/>
        <v/>
      </c>
      <c r="S964" t="str">
        <f t="shared" si="251"/>
        <v/>
      </c>
      <c r="T964" t="str">
        <f t="shared" si="251"/>
        <v/>
      </c>
      <c r="U964" t="str">
        <f t="shared" si="251"/>
        <v/>
      </c>
      <c r="V964" t="str">
        <f t="shared" si="251"/>
        <v/>
      </c>
      <c r="W964" t="str">
        <f t="shared" si="251"/>
        <v/>
      </c>
      <c r="X964" t="str">
        <f t="shared" si="251"/>
        <v/>
      </c>
      <c r="Y964" t="str">
        <f t="shared" si="251"/>
        <v/>
      </c>
      <c r="Z964" t="str">
        <f t="shared" si="251"/>
        <v/>
      </c>
      <c r="AA964" t="str">
        <f t="shared" si="251"/>
        <v/>
      </c>
      <c r="AB964" t="str">
        <f t="shared" si="251"/>
        <v/>
      </c>
      <c r="AC964" t="str">
        <f t="shared" si="250"/>
        <v/>
      </c>
      <c r="AD964" t="str">
        <f t="shared" si="250"/>
        <v/>
      </c>
      <c r="AE964" t="str">
        <f t="shared" si="250"/>
        <v/>
      </c>
      <c r="AF964" t="str">
        <f t="shared" si="250"/>
        <v/>
      </c>
      <c r="AG964" t="str">
        <f t="shared" si="250"/>
        <v/>
      </c>
      <c r="AH964" t="str">
        <f t="shared" si="250"/>
        <v/>
      </c>
      <c r="AI964" t="str">
        <f t="shared" si="250"/>
        <v/>
      </c>
      <c r="AJ964" t="str">
        <f t="shared" si="250"/>
        <v/>
      </c>
      <c r="AK964" t="str">
        <f t="shared" si="250"/>
        <v/>
      </c>
      <c r="AL964" t="str">
        <f t="shared" si="250"/>
        <v/>
      </c>
      <c r="AM964" t="str">
        <f t="shared" si="250"/>
        <v/>
      </c>
      <c r="AN964" t="str">
        <f t="shared" si="250"/>
        <v/>
      </c>
      <c r="AO964" t="str">
        <f t="shared" si="250"/>
        <v/>
      </c>
      <c r="AP964" t="str">
        <f t="shared" si="250"/>
        <v/>
      </c>
      <c r="AQ964" t="str">
        <f t="shared" si="250"/>
        <v/>
      </c>
      <c r="AR964" t="str">
        <f t="shared" si="252"/>
        <v/>
      </c>
      <c r="AS964" t="str">
        <f t="shared" si="252"/>
        <v/>
      </c>
      <c r="AT964" t="str">
        <f t="shared" si="252"/>
        <v/>
      </c>
      <c r="AU964" t="str">
        <f t="shared" si="252"/>
        <v/>
      </c>
      <c r="AV964" t="str">
        <f t="shared" si="252"/>
        <v/>
      </c>
      <c r="AW964" t="str">
        <f t="shared" si="252"/>
        <v/>
      </c>
      <c r="AX964" t="str">
        <f t="shared" si="252"/>
        <v/>
      </c>
      <c r="AY964" t="str">
        <f t="shared" si="252"/>
        <v/>
      </c>
      <c r="BA964">
        <v>964</v>
      </c>
      <c r="BB964">
        <f t="shared" si="249"/>
        <v>121</v>
      </c>
    </row>
    <row r="965" spans="1:54">
      <c r="A965" s="77"/>
      <c r="E965" s="78"/>
      <c r="F965" s="78"/>
      <c r="G965" t="str" cm="1">
        <f t="array" aca="1" ref="G965" ca="1">IFERROR(IF(INDIRECT("'"&amp;B965&amp;"'!Z"&amp;MATCH(INT(BA965/8)+1,INDIRECT("'"&amp;B965&amp;"'!B4:B15"),0)+3)=1,15,IF(INDIRECT("'"&amp;B965&amp;"'!X"&amp;MATCH(INT(BA965/8)+1,INDIRECT("'"&amp;B965&amp;"'!B4:B15"),0)+3)=1,10,IF(INDIRECT("'"&amp;B965&amp;"'!V"&amp;MATCH(INT(BA965/8)+1,INDIRECT("'"&amp;B965&amp;"'!B4:B15"),0)+3)=1,6,IF(INDIRECT("'"&amp;B965&amp;"'!V"&amp;MATCH(INT(BA965/8)+1,INDIRECT("'"&amp;B965&amp;"'!B4:B15"),0)+3)=1,4,0)))),"")</f>
        <v/>
      </c>
      <c r="H965" t="str" cm="1">
        <f t="array" aca="1" ref="H965" ca="1">IFERROR(IFERROR(INDIRECT("'"&amp;B965&amp;"'!AE"&amp;MATCH(INT(BA965/8)+1,INDIRECT("'"&amp;B965&amp;"'!B4:B15"),0)+3),0)-G965,"")</f>
        <v/>
      </c>
      <c r="I965" t="e">
        <f ca="1">H965+H966+H967</f>
        <v>#VALUE!</v>
      </c>
      <c r="J965" t="str">
        <f ca="1">IFERROR(ABS(SUM(I965,-F966,-E966))+ABS(SUM(IF(D965="Traversal",15,IF(D965="High",10,IF(D965="Mid",6,IF(D965="Low",4,0))))-G965)),"")</f>
        <v/>
      </c>
      <c r="K965" t="str" cm="1">
        <f t="array" aca="1" ref="K965" ca="1">IFERROR(INDIRECT("'"&amp;B965&amp;"'!AG"&amp;MATCH(INT(BA965/8)+1,INDIRECT("'"&amp;B965&amp;"'!B4:B15"),0)+3),"")</f>
        <v/>
      </c>
      <c r="M965" t="str">
        <f t="shared" ca="1" si="251"/>
        <v/>
      </c>
      <c r="N965" t="str">
        <f t="shared" si="251"/>
        <v/>
      </c>
      <c r="O965" t="str">
        <f t="shared" si="251"/>
        <v/>
      </c>
      <c r="P965" t="str">
        <f t="shared" si="251"/>
        <v/>
      </c>
      <c r="Q965" t="str">
        <f t="shared" si="251"/>
        <v/>
      </c>
      <c r="R965" t="str">
        <f t="shared" si="251"/>
        <v/>
      </c>
      <c r="S965" t="str">
        <f t="shared" si="251"/>
        <v/>
      </c>
      <c r="T965" t="str">
        <f t="shared" si="251"/>
        <v/>
      </c>
      <c r="U965" t="str">
        <f t="shared" si="251"/>
        <v/>
      </c>
      <c r="V965" t="str">
        <f t="shared" si="251"/>
        <v/>
      </c>
      <c r="W965" t="str">
        <f t="shared" si="251"/>
        <v/>
      </c>
      <c r="X965" t="str">
        <f t="shared" si="251"/>
        <v/>
      </c>
      <c r="Y965" t="str">
        <f t="shared" si="251"/>
        <v/>
      </c>
      <c r="Z965" t="str">
        <f t="shared" si="251"/>
        <v/>
      </c>
      <c r="AA965" t="str">
        <f t="shared" si="251"/>
        <v/>
      </c>
      <c r="AB965" t="str">
        <f t="shared" si="251"/>
        <v/>
      </c>
      <c r="AC965" t="str">
        <f t="shared" si="250"/>
        <v/>
      </c>
      <c r="AD965" t="str">
        <f t="shared" si="250"/>
        <v/>
      </c>
      <c r="AE965" t="str">
        <f t="shared" si="250"/>
        <v/>
      </c>
      <c r="AF965" t="str">
        <f t="shared" si="250"/>
        <v/>
      </c>
      <c r="AG965" t="str">
        <f t="shared" si="250"/>
        <v/>
      </c>
      <c r="AH965" t="str">
        <f t="shared" si="250"/>
        <v/>
      </c>
      <c r="AI965" t="str">
        <f t="shared" si="250"/>
        <v/>
      </c>
      <c r="AJ965" t="str">
        <f t="shared" si="250"/>
        <v/>
      </c>
      <c r="AK965" t="str">
        <f t="shared" si="250"/>
        <v/>
      </c>
      <c r="AL965" t="str">
        <f t="shared" si="250"/>
        <v/>
      </c>
      <c r="AM965" t="str">
        <f t="shared" si="250"/>
        <v/>
      </c>
      <c r="AN965" t="str">
        <f t="shared" si="250"/>
        <v/>
      </c>
      <c r="AO965" t="str">
        <f t="shared" si="250"/>
        <v/>
      </c>
      <c r="AP965" t="str">
        <f t="shared" si="250"/>
        <v/>
      </c>
      <c r="AQ965" t="str">
        <f t="shared" si="250"/>
        <v/>
      </c>
      <c r="AR965" t="str">
        <f t="shared" si="252"/>
        <v/>
      </c>
      <c r="AS965" t="str">
        <f t="shared" si="252"/>
        <v/>
      </c>
      <c r="AT965" t="str">
        <f t="shared" si="252"/>
        <v/>
      </c>
      <c r="AU965" t="str">
        <f t="shared" si="252"/>
        <v/>
      </c>
      <c r="AV965" t="str">
        <f t="shared" si="252"/>
        <v/>
      </c>
      <c r="AW965" t="str">
        <f t="shared" si="252"/>
        <v/>
      </c>
      <c r="AX965" t="str">
        <f t="shared" si="252"/>
        <v/>
      </c>
      <c r="AY965" t="str">
        <f t="shared" si="252"/>
        <v/>
      </c>
      <c r="BA965">
        <v>965</v>
      </c>
      <c r="BB965">
        <f t="shared" si="249"/>
        <v>121</v>
      </c>
    </row>
    <row r="966" spans="1:54">
      <c r="A966" s="77"/>
      <c r="E966" s="78"/>
      <c r="F966" s="78"/>
      <c r="G966" t="str" cm="1">
        <f t="array" aca="1" ref="G966" ca="1">IFERROR(IF(INDIRECT("'"&amp;B966&amp;"'!Z"&amp;MATCH(INT(BA966/8)+1,INDIRECT("'"&amp;B966&amp;"'!B4:B15"),0)+3)=1,15,IF(INDIRECT("'"&amp;B966&amp;"'!X"&amp;MATCH(INT(BA966/8)+1,INDIRECT("'"&amp;B966&amp;"'!B4:B15"),0)+3)=1,10,IF(INDIRECT("'"&amp;B966&amp;"'!V"&amp;MATCH(INT(BA966/8)+1,INDIRECT("'"&amp;B966&amp;"'!B4:B15"),0)+3)=1,6,IF(INDIRECT("'"&amp;B966&amp;"'!V"&amp;MATCH(INT(BA966/8)+1,INDIRECT("'"&amp;B966&amp;"'!B4:B15"),0)+3)=1,4,0)))),"")</f>
        <v/>
      </c>
      <c r="H966" t="str" cm="1">
        <f t="array" aca="1" ref="H966" ca="1">IFERROR(IFERROR(INDIRECT("'"&amp;B966&amp;"'!AE"&amp;MATCH(INT(BA966/8)+1,INDIRECT("'"&amp;B966&amp;"'!B4:B15"),0)+3),0)-G966,"")</f>
        <v/>
      </c>
      <c r="I966" t="e">
        <f ca="1">H965+H966+H967</f>
        <v>#VALUE!</v>
      </c>
      <c r="J966" t="str">
        <f ca="1">IFERROR(ABS(SUM(I966,-F966,-E966))+ABS(SUM(IF(D966="Traversal",15,IF(D966="High",10,IF(D966="Mid",6,IF(D966="Low",4,0))))-G966)),"")</f>
        <v/>
      </c>
      <c r="K966" t="str" cm="1">
        <f t="array" aca="1" ref="K966" ca="1">IFERROR(INDIRECT("'"&amp;B966&amp;"'!AG"&amp;MATCH(INT(BA966/8)+1,INDIRECT("'"&amp;B966&amp;"'!B4:B15"),0)+3),"")</f>
        <v/>
      </c>
      <c r="M966" t="str">
        <f t="shared" ca="1" si="251"/>
        <v/>
      </c>
      <c r="N966" t="str">
        <f t="shared" si="251"/>
        <v/>
      </c>
      <c r="O966" t="str">
        <f t="shared" si="251"/>
        <v/>
      </c>
      <c r="P966" t="str">
        <f t="shared" si="251"/>
        <v/>
      </c>
      <c r="Q966" t="str">
        <f t="shared" si="251"/>
        <v/>
      </c>
      <c r="R966" t="str">
        <f t="shared" si="251"/>
        <v/>
      </c>
      <c r="S966" t="str">
        <f t="shared" si="251"/>
        <v/>
      </c>
      <c r="T966" t="str">
        <f t="shared" si="251"/>
        <v/>
      </c>
      <c r="U966" t="str">
        <f t="shared" si="251"/>
        <v/>
      </c>
      <c r="V966" t="str">
        <f t="shared" si="251"/>
        <v/>
      </c>
      <c r="W966" t="str">
        <f t="shared" si="251"/>
        <v/>
      </c>
      <c r="X966" t="str">
        <f t="shared" si="251"/>
        <v/>
      </c>
      <c r="Y966" t="str">
        <f t="shared" si="251"/>
        <v/>
      </c>
      <c r="Z966" t="str">
        <f t="shared" si="251"/>
        <v/>
      </c>
      <c r="AA966" t="str">
        <f t="shared" si="251"/>
        <v/>
      </c>
      <c r="AB966" t="str">
        <f t="shared" si="251"/>
        <v/>
      </c>
      <c r="AC966" t="str">
        <f t="shared" si="250"/>
        <v/>
      </c>
      <c r="AD966" t="str">
        <f t="shared" si="250"/>
        <v/>
      </c>
      <c r="AE966" t="str">
        <f t="shared" si="250"/>
        <v/>
      </c>
      <c r="AF966" t="str">
        <f t="shared" si="250"/>
        <v/>
      </c>
      <c r="AG966" t="str">
        <f t="shared" si="250"/>
        <v/>
      </c>
      <c r="AH966" t="str">
        <f t="shared" si="250"/>
        <v/>
      </c>
      <c r="AI966" t="str">
        <f t="shared" si="250"/>
        <v/>
      </c>
      <c r="AJ966" t="str">
        <f t="shared" si="250"/>
        <v/>
      </c>
      <c r="AK966" t="str">
        <f t="shared" si="250"/>
        <v/>
      </c>
      <c r="AL966" t="str">
        <f t="shared" si="250"/>
        <v/>
      </c>
      <c r="AM966" t="str">
        <f t="shared" si="250"/>
        <v/>
      </c>
      <c r="AN966" t="str">
        <f t="shared" si="250"/>
        <v/>
      </c>
      <c r="AO966" t="str">
        <f t="shared" si="250"/>
        <v/>
      </c>
      <c r="AP966" t="str">
        <f t="shared" si="250"/>
        <v/>
      </c>
      <c r="AQ966" t="str">
        <f t="shared" si="250"/>
        <v/>
      </c>
      <c r="AR966" t="str">
        <f t="shared" si="252"/>
        <v/>
      </c>
      <c r="AS966" t="str">
        <f t="shared" si="252"/>
        <v/>
      </c>
      <c r="AT966" t="str">
        <f t="shared" si="252"/>
        <v/>
      </c>
      <c r="AU966" t="str">
        <f t="shared" si="252"/>
        <v/>
      </c>
      <c r="AV966" t="str">
        <f t="shared" si="252"/>
        <v/>
      </c>
      <c r="AW966" t="str">
        <f t="shared" si="252"/>
        <v/>
      </c>
      <c r="AX966" t="str">
        <f t="shared" si="252"/>
        <v/>
      </c>
      <c r="AY966" t="str">
        <f t="shared" si="252"/>
        <v/>
      </c>
      <c r="BA966">
        <v>966</v>
      </c>
      <c r="BB966">
        <f t="shared" si="249"/>
        <v>121</v>
      </c>
    </row>
    <row r="967" spans="1:54">
      <c r="A967" s="77"/>
      <c r="E967" s="78"/>
      <c r="F967" s="78"/>
      <c r="G967" t="str" cm="1">
        <f t="array" aca="1" ref="G967" ca="1">IFERROR(IF(INDIRECT("'"&amp;B967&amp;"'!Z"&amp;MATCH(INT(BA967/8)+1,INDIRECT("'"&amp;B967&amp;"'!B4:B15"),0)+3)=1,15,IF(INDIRECT("'"&amp;B967&amp;"'!X"&amp;MATCH(INT(BA967/8)+1,INDIRECT("'"&amp;B967&amp;"'!B4:B15"),0)+3)=1,10,IF(INDIRECT("'"&amp;B967&amp;"'!V"&amp;MATCH(INT(BA967/8)+1,INDIRECT("'"&amp;B967&amp;"'!B4:B15"),0)+3)=1,6,IF(INDIRECT("'"&amp;B967&amp;"'!V"&amp;MATCH(INT(BA967/8)+1,INDIRECT("'"&amp;B967&amp;"'!B4:B15"),0)+3)=1,4,0)))),"")</f>
        <v/>
      </c>
      <c r="H967" t="str" cm="1">
        <f t="array" aca="1" ref="H967" ca="1">IFERROR(IFERROR(INDIRECT("'"&amp;B967&amp;"'!AE"&amp;MATCH(INT(BA967/8)+1,INDIRECT("'"&amp;B967&amp;"'!B4:B15"),0)+3),0)-G967,"")</f>
        <v/>
      </c>
      <c r="I967" t="e">
        <f ca="1">H965+H966+H967</f>
        <v>#VALUE!</v>
      </c>
      <c r="J967" t="str">
        <f ca="1">IFERROR(ABS(SUM(I967,-F966,-E966))+ABS(SUM(IF(D967="Traversal",15,IF(D967="High",10,IF(D967="Mid",6,IF(D967="Low",4,0))))-G967)),"")</f>
        <v/>
      </c>
      <c r="K967" t="str" cm="1">
        <f t="array" aca="1" ref="K967" ca="1">IFERROR(INDIRECT("'"&amp;B967&amp;"'!AG"&amp;MATCH(INT(BA967/8)+1,INDIRECT("'"&amp;B967&amp;"'!B4:B15"),0)+3),"")</f>
        <v/>
      </c>
      <c r="M967" t="str">
        <f t="shared" ca="1" si="251"/>
        <v/>
      </c>
      <c r="N967" t="str">
        <f t="shared" si="251"/>
        <v/>
      </c>
      <c r="O967" t="str">
        <f t="shared" si="251"/>
        <v/>
      </c>
      <c r="P967" t="str">
        <f t="shared" si="251"/>
        <v/>
      </c>
      <c r="Q967" t="str">
        <f t="shared" si="251"/>
        <v/>
      </c>
      <c r="R967" t="str">
        <f t="shared" si="251"/>
        <v/>
      </c>
      <c r="S967" t="str">
        <f t="shared" si="251"/>
        <v/>
      </c>
      <c r="T967" t="str">
        <f t="shared" si="251"/>
        <v/>
      </c>
      <c r="U967" t="str">
        <f t="shared" si="251"/>
        <v/>
      </c>
      <c r="V967" t="str">
        <f t="shared" si="251"/>
        <v/>
      </c>
      <c r="W967" t="str">
        <f t="shared" si="251"/>
        <v/>
      </c>
      <c r="X967" t="str">
        <f t="shared" si="251"/>
        <v/>
      </c>
      <c r="Y967" t="str">
        <f t="shared" si="251"/>
        <v/>
      </c>
      <c r="Z967" t="str">
        <f t="shared" si="251"/>
        <v/>
      </c>
      <c r="AA967" t="str">
        <f t="shared" si="251"/>
        <v/>
      </c>
      <c r="AB967" t="str">
        <f t="shared" si="251"/>
        <v/>
      </c>
      <c r="AC967" t="str">
        <f t="shared" si="250"/>
        <v/>
      </c>
      <c r="AD967" t="str">
        <f t="shared" si="250"/>
        <v/>
      </c>
      <c r="AE967" t="str">
        <f t="shared" si="250"/>
        <v/>
      </c>
      <c r="AF967" t="str">
        <f t="shared" si="250"/>
        <v/>
      </c>
      <c r="AG967" t="str">
        <f t="shared" si="250"/>
        <v/>
      </c>
      <c r="AH967" t="str">
        <f t="shared" si="250"/>
        <v/>
      </c>
      <c r="AI967" t="str">
        <f t="shared" si="250"/>
        <v/>
      </c>
      <c r="AJ967" t="str">
        <f t="shared" si="250"/>
        <v/>
      </c>
      <c r="AK967" t="str">
        <f t="shared" si="250"/>
        <v/>
      </c>
      <c r="AL967" t="str">
        <f t="shared" si="250"/>
        <v/>
      </c>
      <c r="AM967" t="str">
        <f t="shared" si="250"/>
        <v/>
      </c>
      <c r="AN967" t="str">
        <f t="shared" si="250"/>
        <v/>
      </c>
      <c r="AO967" t="str">
        <f t="shared" si="250"/>
        <v/>
      </c>
      <c r="AP967" t="str">
        <f t="shared" si="250"/>
        <v/>
      </c>
      <c r="AQ967" t="str">
        <f t="shared" si="250"/>
        <v/>
      </c>
      <c r="AR967" t="str">
        <f t="shared" si="252"/>
        <v/>
      </c>
      <c r="AS967" t="str">
        <f t="shared" si="252"/>
        <v/>
      </c>
      <c r="AT967" t="str">
        <f t="shared" si="252"/>
        <v/>
      </c>
      <c r="AU967" t="str">
        <f t="shared" si="252"/>
        <v/>
      </c>
      <c r="AV967" t="str">
        <f t="shared" si="252"/>
        <v/>
      </c>
      <c r="AW967" t="str">
        <f t="shared" si="252"/>
        <v/>
      </c>
      <c r="AX967" t="str">
        <f t="shared" si="252"/>
        <v/>
      </c>
      <c r="AY967" t="str">
        <f t="shared" si="252"/>
        <v/>
      </c>
      <c r="BA967">
        <v>967</v>
      </c>
      <c r="BB967">
        <f t="shared" si="249"/>
        <v>121</v>
      </c>
    </row>
    <row r="968" spans="1:54">
      <c r="A968" s="77"/>
      <c r="E968" s="78"/>
      <c r="F968" s="78"/>
      <c r="G968" t="str" cm="1">
        <f t="array" aca="1" ref="G968" ca="1">IFERROR(IF(INDIRECT("'"&amp;B968&amp;"'!Z"&amp;MATCH(INT(BA968/8)+1,INDIRECT("'"&amp;B968&amp;"'!B4:B15"),0)+3)=1,15,IF(INDIRECT("'"&amp;B968&amp;"'!X"&amp;MATCH(INT(BA968/8)+1,INDIRECT("'"&amp;B968&amp;"'!B4:B15"),0)+3)=1,10,IF(INDIRECT("'"&amp;B968&amp;"'!V"&amp;MATCH(INT(BA968/8)+1,INDIRECT("'"&amp;B968&amp;"'!B4:B15"),0)+3)=1,6,IF(INDIRECT("'"&amp;B968&amp;"'!V"&amp;MATCH(INT(BA968/8)+1,INDIRECT("'"&amp;B968&amp;"'!B4:B15"),0)+3)=1,4,0)))),"")</f>
        <v/>
      </c>
      <c r="H968" t="str" cm="1">
        <f t="array" aca="1" ref="H968" ca="1">IFERROR(IFERROR(INDIRECT("'"&amp;B968&amp;"'!AE"&amp;MATCH(INT(BA968/8)+1,INDIRECT("'"&amp;B968&amp;"'!B4:B15"),0)+3),0)-G968,"")</f>
        <v/>
      </c>
      <c r="K968" t="str" cm="1">
        <f t="array" aca="1" ref="K968" ca="1">IFERROR(INDIRECT("'"&amp;B968&amp;"'!AG"&amp;MATCH(INT(BA968/8)+1,INDIRECT("'"&amp;B968&amp;"'!B4:B15"),0)+3),"")</f>
        <v/>
      </c>
      <c r="M968" t="str">
        <f t="shared" ca="1" si="251"/>
        <v/>
      </c>
      <c r="N968" t="str">
        <f t="shared" si="251"/>
        <v/>
      </c>
      <c r="O968" t="str">
        <f t="shared" si="251"/>
        <v/>
      </c>
      <c r="P968" t="str">
        <f t="shared" si="251"/>
        <v/>
      </c>
      <c r="Q968" t="str">
        <f t="shared" si="251"/>
        <v/>
      </c>
      <c r="R968" t="str">
        <f t="shared" si="251"/>
        <v/>
      </c>
      <c r="S968" t="str">
        <f t="shared" si="251"/>
        <v/>
      </c>
      <c r="T968" t="str">
        <f t="shared" si="251"/>
        <v/>
      </c>
      <c r="U968" t="str">
        <f t="shared" si="251"/>
        <v/>
      </c>
      <c r="V968" t="str">
        <f t="shared" si="251"/>
        <v/>
      </c>
      <c r="W968" t="str">
        <f t="shared" si="251"/>
        <v/>
      </c>
      <c r="X968" t="str">
        <f t="shared" si="251"/>
        <v/>
      </c>
      <c r="Y968" t="str">
        <f t="shared" si="251"/>
        <v/>
      </c>
      <c r="Z968" t="str">
        <f t="shared" si="251"/>
        <v/>
      </c>
      <c r="AA968" t="str">
        <f t="shared" si="251"/>
        <v/>
      </c>
      <c r="AB968" t="str">
        <f t="shared" ref="AB968:AQ983" si="253">IF(AB$1="","",IF($K968=AB$1,$J968,""))</f>
        <v/>
      </c>
      <c r="AC968" t="str">
        <f t="shared" si="253"/>
        <v/>
      </c>
      <c r="AD968" t="str">
        <f t="shared" si="253"/>
        <v/>
      </c>
      <c r="AE968" t="str">
        <f t="shared" si="253"/>
        <v/>
      </c>
      <c r="AF968" t="str">
        <f t="shared" si="253"/>
        <v/>
      </c>
      <c r="AG968" t="str">
        <f t="shared" si="253"/>
        <v/>
      </c>
      <c r="AH968" t="str">
        <f t="shared" si="253"/>
        <v/>
      </c>
      <c r="AI968" t="str">
        <f t="shared" si="253"/>
        <v/>
      </c>
      <c r="AJ968" t="str">
        <f t="shared" si="253"/>
        <v/>
      </c>
      <c r="AK968" t="str">
        <f t="shared" si="253"/>
        <v/>
      </c>
      <c r="AL968" t="str">
        <f t="shared" si="253"/>
        <v/>
      </c>
      <c r="AM968" t="str">
        <f t="shared" si="253"/>
        <v/>
      </c>
      <c r="AN968" t="str">
        <f t="shared" si="253"/>
        <v/>
      </c>
      <c r="AO968" t="str">
        <f t="shared" si="253"/>
        <v/>
      </c>
      <c r="AP968" t="str">
        <f t="shared" si="253"/>
        <v/>
      </c>
      <c r="AQ968" t="str">
        <f t="shared" si="253"/>
        <v/>
      </c>
      <c r="AR968" t="str">
        <f t="shared" si="252"/>
        <v/>
      </c>
      <c r="AS968" t="str">
        <f t="shared" si="252"/>
        <v/>
      </c>
      <c r="AT968" t="str">
        <f t="shared" si="252"/>
        <v/>
      </c>
      <c r="AU968" t="str">
        <f t="shared" si="252"/>
        <v/>
      </c>
      <c r="AV968" t="str">
        <f t="shared" si="252"/>
        <v/>
      </c>
      <c r="AW968" t="str">
        <f t="shared" si="252"/>
        <v/>
      </c>
      <c r="AX968" t="str">
        <f t="shared" si="252"/>
        <v/>
      </c>
      <c r="AY968" t="str">
        <f t="shared" si="252"/>
        <v/>
      </c>
      <c r="BA968">
        <v>968</v>
      </c>
      <c r="BB968">
        <f t="shared" si="249"/>
        <v>122</v>
      </c>
    </row>
    <row r="969" spans="1:54">
      <c r="A969" s="77"/>
      <c r="E969" s="78"/>
      <c r="F969" s="78"/>
      <c r="G969" t="str" cm="1">
        <f t="array" aca="1" ref="G969" ca="1">IFERROR(IF(INDIRECT("'"&amp;B969&amp;"'!Z"&amp;MATCH(INT(BA969/8)+1,INDIRECT("'"&amp;B969&amp;"'!B4:B15"),0)+3)=1,15,IF(INDIRECT("'"&amp;B969&amp;"'!X"&amp;MATCH(INT(BA969/8)+1,INDIRECT("'"&amp;B969&amp;"'!B4:B15"),0)+3)=1,10,IF(INDIRECT("'"&amp;B969&amp;"'!V"&amp;MATCH(INT(BA969/8)+1,INDIRECT("'"&amp;B969&amp;"'!B4:B15"),0)+3)=1,6,IF(INDIRECT("'"&amp;B969&amp;"'!V"&amp;MATCH(INT(BA969/8)+1,INDIRECT("'"&amp;B969&amp;"'!B4:B15"),0)+3)=1,4,0)))),"")</f>
        <v/>
      </c>
      <c r="H969" t="str" cm="1">
        <f t="array" aca="1" ref="H969" ca="1">IFERROR(IFERROR(INDIRECT("'"&amp;B969&amp;"'!AE"&amp;MATCH(INT(BA969/8)+1,INDIRECT("'"&amp;B969&amp;"'!B4:B15"),0)+3),0)-G969,"")</f>
        <v/>
      </c>
      <c r="K969" t="str" cm="1">
        <f t="array" aca="1" ref="K969" ca="1">IFERROR(INDIRECT("'"&amp;B969&amp;"'!AG"&amp;MATCH(INT(BA969/8)+1,INDIRECT("'"&amp;B969&amp;"'!B4:B15"),0)+3),"")</f>
        <v/>
      </c>
      <c r="M969" t="str">
        <f t="shared" ref="M969:AB984" ca="1" si="254">IF(M$1="","",IF($K969=M$1,$J969,""))</f>
        <v/>
      </c>
      <c r="N969" t="str">
        <f t="shared" si="254"/>
        <v/>
      </c>
      <c r="O969" t="str">
        <f t="shared" si="254"/>
        <v/>
      </c>
      <c r="P969" t="str">
        <f t="shared" si="254"/>
        <v/>
      </c>
      <c r="Q969" t="str">
        <f t="shared" si="254"/>
        <v/>
      </c>
      <c r="R969" t="str">
        <f t="shared" si="254"/>
        <v/>
      </c>
      <c r="S969" t="str">
        <f t="shared" si="254"/>
        <v/>
      </c>
      <c r="T969" t="str">
        <f t="shared" si="254"/>
        <v/>
      </c>
      <c r="U969" t="str">
        <f t="shared" si="254"/>
        <v/>
      </c>
      <c r="V969" t="str">
        <f t="shared" si="254"/>
        <v/>
      </c>
      <c r="W969" t="str">
        <f t="shared" si="254"/>
        <v/>
      </c>
      <c r="X969" t="str">
        <f t="shared" si="254"/>
        <v/>
      </c>
      <c r="Y969" t="str">
        <f t="shared" si="254"/>
        <v/>
      </c>
      <c r="Z969" t="str">
        <f t="shared" si="254"/>
        <v/>
      </c>
      <c r="AA969" t="str">
        <f t="shared" si="254"/>
        <v/>
      </c>
      <c r="AB969" t="str">
        <f t="shared" si="254"/>
        <v/>
      </c>
      <c r="AC969" t="str">
        <f t="shared" si="253"/>
        <v/>
      </c>
      <c r="AD969" t="str">
        <f t="shared" si="253"/>
        <v/>
      </c>
      <c r="AE969" t="str">
        <f t="shared" si="253"/>
        <v/>
      </c>
      <c r="AF969" t="str">
        <f t="shared" si="253"/>
        <v/>
      </c>
      <c r="AG969" t="str">
        <f t="shared" si="253"/>
        <v/>
      </c>
      <c r="AH969" t="str">
        <f t="shared" si="253"/>
        <v/>
      </c>
      <c r="AI969" t="str">
        <f t="shared" si="253"/>
        <v/>
      </c>
      <c r="AJ969" t="str">
        <f t="shared" si="253"/>
        <v/>
      </c>
      <c r="AK969" t="str">
        <f t="shared" si="253"/>
        <v/>
      </c>
      <c r="AL969" t="str">
        <f t="shared" si="253"/>
        <v/>
      </c>
      <c r="AM969" t="str">
        <f t="shared" si="253"/>
        <v/>
      </c>
      <c r="AN969" t="str">
        <f t="shared" si="253"/>
        <v/>
      </c>
      <c r="AO969" t="str">
        <f t="shared" si="253"/>
        <v/>
      </c>
      <c r="AP969" t="str">
        <f t="shared" si="253"/>
        <v/>
      </c>
      <c r="AQ969" t="str">
        <f t="shared" si="253"/>
        <v/>
      </c>
      <c r="AR969" t="str">
        <f t="shared" ref="AR969:AY984" si="255">IF(AR$1="","",IF($K969=AR$1,$J969,""))</f>
        <v/>
      </c>
      <c r="AS969" t="str">
        <f t="shared" si="255"/>
        <v/>
      </c>
      <c r="AT969" t="str">
        <f t="shared" si="255"/>
        <v/>
      </c>
      <c r="AU969" t="str">
        <f t="shared" si="255"/>
        <v/>
      </c>
      <c r="AV969" t="str">
        <f t="shared" si="255"/>
        <v/>
      </c>
      <c r="AW969" t="str">
        <f t="shared" si="255"/>
        <v/>
      </c>
      <c r="AX969" t="str">
        <f t="shared" si="255"/>
        <v/>
      </c>
      <c r="AY969" t="str">
        <f t="shared" si="255"/>
        <v/>
      </c>
      <c r="BA969">
        <v>969</v>
      </c>
      <c r="BB969">
        <f t="shared" si="249"/>
        <v>122</v>
      </c>
    </row>
    <row r="970" spans="1:54">
      <c r="A970" s="77"/>
      <c r="E970" s="78"/>
      <c r="F970" s="78"/>
      <c r="G970" t="str" cm="1">
        <f t="array" aca="1" ref="G970" ca="1">IFERROR(IF(INDIRECT("'"&amp;B970&amp;"'!Z"&amp;MATCH(INT(BA970/8)+1,INDIRECT("'"&amp;B970&amp;"'!B4:B15"),0)+3)=1,15,IF(INDIRECT("'"&amp;B970&amp;"'!X"&amp;MATCH(INT(BA970/8)+1,INDIRECT("'"&amp;B970&amp;"'!B4:B15"),0)+3)=1,10,IF(INDIRECT("'"&amp;B970&amp;"'!V"&amp;MATCH(INT(BA970/8)+1,INDIRECT("'"&amp;B970&amp;"'!B4:B15"),0)+3)=1,6,IF(INDIRECT("'"&amp;B970&amp;"'!V"&amp;MATCH(INT(BA970/8)+1,INDIRECT("'"&amp;B970&amp;"'!B4:B15"),0)+3)=1,4,0)))),"")</f>
        <v/>
      </c>
      <c r="H970" t="str" cm="1">
        <f t="array" aca="1" ref="H970" ca="1">IFERROR(IFERROR(INDIRECT("'"&amp;B970&amp;"'!AE"&amp;MATCH(INT(BA970/8)+1,INDIRECT("'"&amp;B970&amp;"'!B4:B15"),0)+3),0)-G970,"")</f>
        <v/>
      </c>
      <c r="I970" t="e">
        <f ca="1">H970+H971+H972</f>
        <v>#VALUE!</v>
      </c>
      <c r="J970" t="str">
        <f ca="1">IFERROR(ABS(SUM(I970,-F971,-E971))+ABS(SUM(IF(D970="Traversal",15,IF(D970="High",10,IF(D970="Mid",6,IF(D970="Low",4,0))))-G970)),"")</f>
        <v/>
      </c>
      <c r="K970" t="str" cm="1">
        <f t="array" aca="1" ref="K970" ca="1">IFERROR(INDIRECT("'"&amp;B970&amp;"'!AG"&amp;MATCH(INT(BA970/8)+1,INDIRECT("'"&amp;B970&amp;"'!B4:B15"),0)+3),"")</f>
        <v/>
      </c>
      <c r="M970" t="str">
        <f t="shared" ca="1" si="254"/>
        <v/>
      </c>
      <c r="N970" t="str">
        <f t="shared" si="254"/>
        <v/>
      </c>
      <c r="O970" t="str">
        <f t="shared" si="254"/>
        <v/>
      </c>
      <c r="P970" t="str">
        <f t="shared" si="254"/>
        <v/>
      </c>
      <c r="Q970" t="str">
        <f t="shared" si="254"/>
        <v/>
      </c>
      <c r="R970" t="str">
        <f t="shared" si="254"/>
        <v/>
      </c>
      <c r="S970" t="str">
        <f t="shared" si="254"/>
        <v/>
      </c>
      <c r="T970" t="str">
        <f t="shared" si="254"/>
        <v/>
      </c>
      <c r="U970" t="str">
        <f t="shared" si="254"/>
        <v/>
      </c>
      <c r="V970" t="str">
        <f t="shared" si="254"/>
        <v/>
      </c>
      <c r="W970" t="str">
        <f t="shared" si="254"/>
        <v/>
      </c>
      <c r="X970" t="str">
        <f t="shared" si="254"/>
        <v/>
      </c>
      <c r="Y970" t="str">
        <f t="shared" si="254"/>
        <v/>
      </c>
      <c r="Z970" t="str">
        <f t="shared" si="254"/>
        <v/>
      </c>
      <c r="AA970" t="str">
        <f t="shared" si="254"/>
        <v/>
      </c>
      <c r="AB970" t="str">
        <f t="shared" si="254"/>
        <v/>
      </c>
      <c r="AC970" t="str">
        <f t="shared" si="253"/>
        <v/>
      </c>
      <c r="AD970" t="str">
        <f t="shared" si="253"/>
        <v/>
      </c>
      <c r="AE970" t="str">
        <f t="shared" si="253"/>
        <v/>
      </c>
      <c r="AF970" t="str">
        <f t="shared" si="253"/>
        <v/>
      </c>
      <c r="AG970" t="str">
        <f t="shared" si="253"/>
        <v/>
      </c>
      <c r="AH970" t="str">
        <f t="shared" si="253"/>
        <v/>
      </c>
      <c r="AI970" t="str">
        <f t="shared" si="253"/>
        <v/>
      </c>
      <c r="AJ970" t="str">
        <f t="shared" si="253"/>
        <v/>
      </c>
      <c r="AK970" t="str">
        <f t="shared" si="253"/>
        <v/>
      </c>
      <c r="AL970" t="str">
        <f t="shared" si="253"/>
        <v/>
      </c>
      <c r="AM970" t="str">
        <f t="shared" si="253"/>
        <v/>
      </c>
      <c r="AN970" t="str">
        <f t="shared" si="253"/>
        <v/>
      </c>
      <c r="AO970" t="str">
        <f t="shared" si="253"/>
        <v/>
      </c>
      <c r="AP970" t="str">
        <f t="shared" si="253"/>
        <v/>
      </c>
      <c r="AQ970" t="str">
        <f t="shared" si="253"/>
        <v/>
      </c>
      <c r="AR970" t="str">
        <f t="shared" si="255"/>
        <v/>
      </c>
      <c r="AS970" t="str">
        <f t="shared" si="255"/>
        <v/>
      </c>
      <c r="AT970" t="str">
        <f t="shared" si="255"/>
        <v/>
      </c>
      <c r="AU970" t="str">
        <f t="shared" si="255"/>
        <v/>
      </c>
      <c r="AV970" t="str">
        <f t="shared" si="255"/>
        <v/>
      </c>
      <c r="AW970" t="str">
        <f t="shared" si="255"/>
        <v/>
      </c>
      <c r="AX970" t="str">
        <f t="shared" si="255"/>
        <v/>
      </c>
      <c r="AY970" t="str">
        <f t="shared" si="255"/>
        <v/>
      </c>
      <c r="BA970">
        <v>970</v>
      </c>
      <c r="BB970">
        <f t="shared" si="249"/>
        <v>122</v>
      </c>
    </row>
    <row r="971" spans="1:54">
      <c r="A971" s="77"/>
      <c r="E971" s="78"/>
      <c r="F971" s="78"/>
      <c r="G971" t="str" cm="1">
        <f t="array" aca="1" ref="G971" ca="1">IFERROR(IF(INDIRECT("'"&amp;B971&amp;"'!Z"&amp;MATCH(INT(BA971/8)+1,INDIRECT("'"&amp;B971&amp;"'!B4:B15"),0)+3)=1,15,IF(INDIRECT("'"&amp;B971&amp;"'!X"&amp;MATCH(INT(BA971/8)+1,INDIRECT("'"&amp;B971&amp;"'!B4:B15"),0)+3)=1,10,IF(INDIRECT("'"&amp;B971&amp;"'!V"&amp;MATCH(INT(BA971/8)+1,INDIRECT("'"&amp;B971&amp;"'!B4:B15"),0)+3)=1,6,IF(INDIRECT("'"&amp;B971&amp;"'!V"&amp;MATCH(INT(BA971/8)+1,INDIRECT("'"&amp;B971&amp;"'!B4:B15"),0)+3)=1,4,0)))),"")</f>
        <v/>
      </c>
      <c r="H971" t="str" cm="1">
        <f t="array" aca="1" ref="H971" ca="1">IFERROR(IFERROR(INDIRECT("'"&amp;B971&amp;"'!AE"&amp;MATCH(INT(BA971/8)+1,INDIRECT("'"&amp;B971&amp;"'!B4:B15"),0)+3),0)-G971,"")</f>
        <v/>
      </c>
      <c r="I971" t="e">
        <f ca="1">H970+H971+H972</f>
        <v>#VALUE!</v>
      </c>
      <c r="J971" t="str">
        <f ca="1">IFERROR(ABS(SUM(I971,-F971,-E971))+ABS(SUM(IF(D971="Traversal",15,IF(D971="High",10,IF(D971="Mid",6,IF(D971="Low",4,0))))-G971)),"")</f>
        <v/>
      </c>
      <c r="K971" t="str" cm="1">
        <f t="array" aca="1" ref="K971" ca="1">IFERROR(INDIRECT("'"&amp;B971&amp;"'!AG"&amp;MATCH(INT(BA971/8)+1,INDIRECT("'"&amp;B971&amp;"'!B4:B15"),0)+3),"")</f>
        <v/>
      </c>
      <c r="M971" t="str">
        <f t="shared" ca="1" si="254"/>
        <v/>
      </c>
      <c r="N971" t="str">
        <f t="shared" si="254"/>
        <v/>
      </c>
      <c r="O971" t="str">
        <f t="shared" si="254"/>
        <v/>
      </c>
      <c r="P971" t="str">
        <f t="shared" si="254"/>
        <v/>
      </c>
      <c r="Q971" t="str">
        <f t="shared" si="254"/>
        <v/>
      </c>
      <c r="R971" t="str">
        <f t="shared" si="254"/>
        <v/>
      </c>
      <c r="S971" t="str">
        <f t="shared" si="254"/>
        <v/>
      </c>
      <c r="T971" t="str">
        <f t="shared" si="254"/>
        <v/>
      </c>
      <c r="U971" t="str">
        <f t="shared" si="254"/>
        <v/>
      </c>
      <c r="V971" t="str">
        <f t="shared" si="254"/>
        <v/>
      </c>
      <c r="W971" t="str">
        <f t="shared" si="254"/>
        <v/>
      </c>
      <c r="X971" t="str">
        <f t="shared" si="254"/>
        <v/>
      </c>
      <c r="Y971" t="str">
        <f t="shared" si="254"/>
        <v/>
      </c>
      <c r="Z971" t="str">
        <f t="shared" si="254"/>
        <v/>
      </c>
      <c r="AA971" t="str">
        <f t="shared" si="254"/>
        <v/>
      </c>
      <c r="AB971" t="str">
        <f t="shared" si="254"/>
        <v/>
      </c>
      <c r="AC971" t="str">
        <f t="shared" si="253"/>
        <v/>
      </c>
      <c r="AD971" t="str">
        <f t="shared" si="253"/>
        <v/>
      </c>
      <c r="AE971" t="str">
        <f t="shared" si="253"/>
        <v/>
      </c>
      <c r="AF971" t="str">
        <f t="shared" si="253"/>
        <v/>
      </c>
      <c r="AG971" t="str">
        <f t="shared" si="253"/>
        <v/>
      </c>
      <c r="AH971" t="str">
        <f t="shared" si="253"/>
        <v/>
      </c>
      <c r="AI971" t="str">
        <f t="shared" si="253"/>
        <v/>
      </c>
      <c r="AJ971" t="str">
        <f t="shared" si="253"/>
        <v/>
      </c>
      <c r="AK971" t="str">
        <f t="shared" si="253"/>
        <v/>
      </c>
      <c r="AL971" t="str">
        <f t="shared" si="253"/>
        <v/>
      </c>
      <c r="AM971" t="str">
        <f t="shared" si="253"/>
        <v/>
      </c>
      <c r="AN971" t="str">
        <f t="shared" si="253"/>
        <v/>
      </c>
      <c r="AO971" t="str">
        <f t="shared" si="253"/>
        <v/>
      </c>
      <c r="AP971" t="str">
        <f t="shared" si="253"/>
        <v/>
      </c>
      <c r="AQ971" t="str">
        <f t="shared" si="253"/>
        <v/>
      </c>
      <c r="AR971" t="str">
        <f t="shared" si="255"/>
        <v/>
      </c>
      <c r="AS971" t="str">
        <f t="shared" si="255"/>
        <v/>
      </c>
      <c r="AT971" t="str">
        <f t="shared" si="255"/>
        <v/>
      </c>
      <c r="AU971" t="str">
        <f t="shared" si="255"/>
        <v/>
      </c>
      <c r="AV971" t="str">
        <f t="shared" si="255"/>
        <v/>
      </c>
      <c r="AW971" t="str">
        <f t="shared" si="255"/>
        <v/>
      </c>
      <c r="AX971" t="str">
        <f t="shared" si="255"/>
        <v/>
      </c>
      <c r="AY971" t="str">
        <f t="shared" si="255"/>
        <v/>
      </c>
      <c r="BA971">
        <v>971</v>
      </c>
      <c r="BB971">
        <f t="shared" si="249"/>
        <v>122</v>
      </c>
    </row>
    <row r="972" spans="1:54">
      <c r="A972" s="77"/>
      <c r="E972" s="78"/>
      <c r="F972" s="78"/>
      <c r="G972" t="str" cm="1">
        <f t="array" aca="1" ref="G972" ca="1">IFERROR(IF(INDIRECT("'"&amp;B972&amp;"'!Z"&amp;MATCH(INT(BA972/8)+1,INDIRECT("'"&amp;B972&amp;"'!B4:B15"),0)+3)=1,15,IF(INDIRECT("'"&amp;B972&amp;"'!X"&amp;MATCH(INT(BA972/8)+1,INDIRECT("'"&amp;B972&amp;"'!B4:B15"),0)+3)=1,10,IF(INDIRECT("'"&amp;B972&amp;"'!V"&amp;MATCH(INT(BA972/8)+1,INDIRECT("'"&amp;B972&amp;"'!B4:B15"),0)+3)=1,6,IF(INDIRECT("'"&amp;B972&amp;"'!V"&amp;MATCH(INT(BA972/8)+1,INDIRECT("'"&amp;B972&amp;"'!B4:B15"),0)+3)=1,4,0)))),"")</f>
        <v/>
      </c>
      <c r="H972" t="str" cm="1">
        <f t="array" aca="1" ref="H972" ca="1">IFERROR(IFERROR(INDIRECT("'"&amp;B972&amp;"'!AE"&amp;MATCH(INT(BA972/8)+1,INDIRECT("'"&amp;B972&amp;"'!B4:B15"),0)+3),0)-G972,"")</f>
        <v/>
      </c>
      <c r="I972" t="e">
        <f ca="1">H970+H971+H972</f>
        <v>#VALUE!</v>
      </c>
      <c r="J972" t="str">
        <f ca="1">IFERROR(ABS(SUM(I972,-F971,-E971))+ABS(SUM(IF(D972="Traversal",15,IF(D972="High",10,IF(D972="Mid",6,IF(D972="Low",4,0))))-G972)),"")</f>
        <v/>
      </c>
      <c r="K972" t="str" cm="1">
        <f t="array" aca="1" ref="K972" ca="1">IFERROR(INDIRECT("'"&amp;B972&amp;"'!AG"&amp;MATCH(INT(BA972/8)+1,INDIRECT("'"&amp;B972&amp;"'!B4:B15"),0)+3),"")</f>
        <v/>
      </c>
      <c r="M972" t="str">
        <f t="shared" ca="1" si="254"/>
        <v/>
      </c>
      <c r="N972" t="str">
        <f t="shared" si="254"/>
        <v/>
      </c>
      <c r="O972" t="str">
        <f t="shared" si="254"/>
        <v/>
      </c>
      <c r="P972" t="str">
        <f t="shared" si="254"/>
        <v/>
      </c>
      <c r="Q972" t="str">
        <f t="shared" si="254"/>
        <v/>
      </c>
      <c r="R972" t="str">
        <f t="shared" si="254"/>
        <v/>
      </c>
      <c r="S972" t="str">
        <f t="shared" si="254"/>
        <v/>
      </c>
      <c r="T972" t="str">
        <f t="shared" si="254"/>
        <v/>
      </c>
      <c r="U972" t="str">
        <f t="shared" si="254"/>
        <v/>
      </c>
      <c r="V972" t="str">
        <f t="shared" si="254"/>
        <v/>
      </c>
      <c r="W972" t="str">
        <f t="shared" si="254"/>
        <v/>
      </c>
      <c r="X972" t="str">
        <f t="shared" si="254"/>
        <v/>
      </c>
      <c r="Y972" t="str">
        <f t="shared" si="254"/>
        <v/>
      </c>
      <c r="Z972" t="str">
        <f t="shared" si="254"/>
        <v/>
      </c>
      <c r="AA972" t="str">
        <f t="shared" si="254"/>
        <v/>
      </c>
      <c r="AB972" t="str">
        <f t="shared" si="254"/>
        <v/>
      </c>
      <c r="AC972" t="str">
        <f t="shared" si="253"/>
        <v/>
      </c>
      <c r="AD972" t="str">
        <f t="shared" si="253"/>
        <v/>
      </c>
      <c r="AE972" t="str">
        <f t="shared" si="253"/>
        <v/>
      </c>
      <c r="AF972" t="str">
        <f t="shared" si="253"/>
        <v/>
      </c>
      <c r="AG972" t="str">
        <f t="shared" si="253"/>
        <v/>
      </c>
      <c r="AH972" t="str">
        <f t="shared" si="253"/>
        <v/>
      </c>
      <c r="AI972" t="str">
        <f t="shared" si="253"/>
        <v/>
      </c>
      <c r="AJ972" t="str">
        <f t="shared" si="253"/>
        <v/>
      </c>
      <c r="AK972" t="str">
        <f t="shared" si="253"/>
        <v/>
      </c>
      <c r="AL972" t="str">
        <f t="shared" si="253"/>
        <v/>
      </c>
      <c r="AM972" t="str">
        <f t="shared" si="253"/>
        <v/>
      </c>
      <c r="AN972" t="str">
        <f t="shared" si="253"/>
        <v/>
      </c>
      <c r="AO972" t="str">
        <f t="shared" si="253"/>
        <v/>
      </c>
      <c r="AP972" t="str">
        <f t="shared" si="253"/>
        <v/>
      </c>
      <c r="AQ972" t="str">
        <f t="shared" si="253"/>
        <v/>
      </c>
      <c r="AR972" t="str">
        <f t="shared" si="255"/>
        <v/>
      </c>
      <c r="AS972" t="str">
        <f t="shared" si="255"/>
        <v/>
      </c>
      <c r="AT972" t="str">
        <f t="shared" si="255"/>
        <v/>
      </c>
      <c r="AU972" t="str">
        <f t="shared" si="255"/>
        <v/>
      </c>
      <c r="AV972" t="str">
        <f t="shared" si="255"/>
        <v/>
      </c>
      <c r="AW972" t="str">
        <f t="shared" si="255"/>
        <v/>
      </c>
      <c r="AX972" t="str">
        <f t="shared" si="255"/>
        <v/>
      </c>
      <c r="AY972" t="str">
        <f t="shared" si="255"/>
        <v/>
      </c>
      <c r="BA972">
        <v>972</v>
      </c>
      <c r="BB972">
        <f t="shared" si="249"/>
        <v>122</v>
      </c>
    </row>
    <row r="973" spans="1:54">
      <c r="A973" s="77"/>
      <c r="E973" s="78"/>
      <c r="F973" s="78"/>
      <c r="G973" t="str" cm="1">
        <f t="array" aca="1" ref="G973" ca="1">IFERROR(IF(INDIRECT("'"&amp;B973&amp;"'!Z"&amp;MATCH(INT(BA973/8)+1,INDIRECT("'"&amp;B973&amp;"'!B4:B15"),0)+3)=1,15,IF(INDIRECT("'"&amp;B973&amp;"'!X"&amp;MATCH(INT(BA973/8)+1,INDIRECT("'"&amp;B973&amp;"'!B4:B15"),0)+3)=1,10,IF(INDIRECT("'"&amp;B973&amp;"'!V"&amp;MATCH(INT(BA973/8)+1,INDIRECT("'"&amp;B973&amp;"'!B4:B15"),0)+3)=1,6,IF(INDIRECT("'"&amp;B973&amp;"'!V"&amp;MATCH(INT(BA973/8)+1,INDIRECT("'"&amp;B973&amp;"'!B4:B15"),0)+3)=1,4,0)))),"")</f>
        <v/>
      </c>
      <c r="H973" t="str" cm="1">
        <f t="array" aca="1" ref="H973" ca="1">IFERROR(IFERROR(INDIRECT("'"&amp;B973&amp;"'!AE"&amp;MATCH(INT(BA973/8)+1,INDIRECT("'"&amp;B973&amp;"'!B4:B15"),0)+3),0)-G973,"")</f>
        <v/>
      </c>
      <c r="I973" t="e">
        <f ca="1">H973+H974+H975</f>
        <v>#VALUE!</v>
      </c>
      <c r="J973" t="str">
        <f ca="1">IFERROR(ABS(SUM(I973,-F974,-E974))+ABS(SUM(IF(D973="Traversal",15,IF(D973="High",10,IF(D973="Mid",6,IF(D973="Low",4,0))))-G973)),"")</f>
        <v/>
      </c>
      <c r="K973" t="str" cm="1">
        <f t="array" aca="1" ref="K973" ca="1">IFERROR(INDIRECT("'"&amp;B973&amp;"'!AG"&amp;MATCH(INT(BA973/8)+1,INDIRECT("'"&amp;B973&amp;"'!B4:B15"),0)+3),"")</f>
        <v/>
      </c>
      <c r="M973" t="str">
        <f t="shared" ca="1" si="254"/>
        <v/>
      </c>
      <c r="N973" t="str">
        <f t="shared" si="254"/>
        <v/>
      </c>
      <c r="O973" t="str">
        <f t="shared" si="254"/>
        <v/>
      </c>
      <c r="P973" t="str">
        <f t="shared" si="254"/>
        <v/>
      </c>
      <c r="Q973" t="str">
        <f t="shared" si="254"/>
        <v/>
      </c>
      <c r="R973" t="str">
        <f t="shared" si="254"/>
        <v/>
      </c>
      <c r="S973" t="str">
        <f t="shared" si="254"/>
        <v/>
      </c>
      <c r="T973" t="str">
        <f t="shared" si="254"/>
        <v/>
      </c>
      <c r="U973" t="str">
        <f t="shared" si="254"/>
        <v/>
      </c>
      <c r="V973" t="str">
        <f t="shared" si="254"/>
        <v/>
      </c>
      <c r="W973" t="str">
        <f t="shared" si="254"/>
        <v/>
      </c>
      <c r="X973" t="str">
        <f t="shared" si="254"/>
        <v/>
      </c>
      <c r="Y973" t="str">
        <f t="shared" si="254"/>
        <v/>
      </c>
      <c r="Z973" t="str">
        <f t="shared" si="254"/>
        <v/>
      </c>
      <c r="AA973" t="str">
        <f t="shared" si="254"/>
        <v/>
      </c>
      <c r="AB973" t="str">
        <f t="shared" si="254"/>
        <v/>
      </c>
      <c r="AC973" t="str">
        <f t="shared" si="253"/>
        <v/>
      </c>
      <c r="AD973" t="str">
        <f t="shared" si="253"/>
        <v/>
      </c>
      <c r="AE973" t="str">
        <f t="shared" si="253"/>
        <v/>
      </c>
      <c r="AF973" t="str">
        <f t="shared" si="253"/>
        <v/>
      </c>
      <c r="AG973" t="str">
        <f t="shared" si="253"/>
        <v/>
      </c>
      <c r="AH973" t="str">
        <f t="shared" si="253"/>
        <v/>
      </c>
      <c r="AI973" t="str">
        <f t="shared" si="253"/>
        <v/>
      </c>
      <c r="AJ973" t="str">
        <f t="shared" si="253"/>
        <v/>
      </c>
      <c r="AK973" t="str">
        <f t="shared" si="253"/>
        <v/>
      </c>
      <c r="AL973" t="str">
        <f t="shared" si="253"/>
        <v/>
      </c>
      <c r="AM973" t="str">
        <f t="shared" si="253"/>
        <v/>
      </c>
      <c r="AN973" t="str">
        <f t="shared" si="253"/>
        <v/>
      </c>
      <c r="AO973" t="str">
        <f t="shared" si="253"/>
        <v/>
      </c>
      <c r="AP973" t="str">
        <f t="shared" si="253"/>
        <v/>
      </c>
      <c r="AQ973" t="str">
        <f t="shared" si="253"/>
        <v/>
      </c>
      <c r="AR973" t="str">
        <f t="shared" si="255"/>
        <v/>
      </c>
      <c r="AS973" t="str">
        <f t="shared" si="255"/>
        <v/>
      </c>
      <c r="AT973" t="str">
        <f t="shared" si="255"/>
        <v/>
      </c>
      <c r="AU973" t="str">
        <f t="shared" si="255"/>
        <v/>
      </c>
      <c r="AV973" t="str">
        <f t="shared" si="255"/>
        <v/>
      </c>
      <c r="AW973" t="str">
        <f t="shared" si="255"/>
        <v/>
      </c>
      <c r="AX973" t="str">
        <f t="shared" si="255"/>
        <v/>
      </c>
      <c r="AY973" t="str">
        <f t="shared" si="255"/>
        <v/>
      </c>
      <c r="BA973">
        <v>973</v>
      </c>
      <c r="BB973">
        <f t="shared" si="249"/>
        <v>122</v>
      </c>
    </row>
    <row r="974" spans="1:54">
      <c r="A974" s="77"/>
      <c r="E974" s="78"/>
      <c r="F974" s="78"/>
      <c r="G974" t="str" cm="1">
        <f t="array" aca="1" ref="G974" ca="1">IFERROR(IF(INDIRECT("'"&amp;B974&amp;"'!Z"&amp;MATCH(INT(BA974/8)+1,INDIRECT("'"&amp;B974&amp;"'!B4:B15"),0)+3)=1,15,IF(INDIRECT("'"&amp;B974&amp;"'!X"&amp;MATCH(INT(BA974/8)+1,INDIRECT("'"&amp;B974&amp;"'!B4:B15"),0)+3)=1,10,IF(INDIRECT("'"&amp;B974&amp;"'!V"&amp;MATCH(INT(BA974/8)+1,INDIRECT("'"&amp;B974&amp;"'!B4:B15"),0)+3)=1,6,IF(INDIRECT("'"&amp;B974&amp;"'!V"&amp;MATCH(INT(BA974/8)+1,INDIRECT("'"&amp;B974&amp;"'!B4:B15"),0)+3)=1,4,0)))),"")</f>
        <v/>
      </c>
      <c r="H974" t="str" cm="1">
        <f t="array" aca="1" ref="H974" ca="1">IFERROR(IFERROR(INDIRECT("'"&amp;B974&amp;"'!AE"&amp;MATCH(INT(BA974/8)+1,INDIRECT("'"&amp;B974&amp;"'!B4:B15"),0)+3),0)-G974,"")</f>
        <v/>
      </c>
      <c r="I974" t="e">
        <f ca="1">H973+H974+H975</f>
        <v>#VALUE!</v>
      </c>
      <c r="J974" t="str">
        <f ca="1">IFERROR(ABS(SUM(I974,-F974,-E974))+ABS(SUM(IF(D974="Traversal",15,IF(D974="High",10,IF(D974="Mid",6,IF(D974="Low",4,0))))-G974)),"")</f>
        <v/>
      </c>
      <c r="K974" t="str" cm="1">
        <f t="array" aca="1" ref="K974" ca="1">IFERROR(INDIRECT("'"&amp;B974&amp;"'!AG"&amp;MATCH(INT(BA974/8)+1,INDIRECT("'"&amp;B974&amp;"'!B4:B15"),0)+3),"")</f>
        <v/>
      </c>
      <c r="M974" t="str">
        <f t="shared" ca="1" si="254"/>
        <v/>
      </c>
      <c r="N974" t="str">
        <f t="shared" si="254"/>
        <v/>
      </c>
      <c r="O974" t="str">
        <f t="shared" si="254"/>
        <v/>
      </c>
      <c r="P974" t="str">
        <f t="shared" si="254"/>
        <v/>
      </c>
      <c r="Q974" t="str">
        <f t="shared" si="254"/>
        <v/>
      </c>
      <c r="R974" t="str">
        <f t="shared" si="254"/>
        <v/>
      </c>
      <c r="S974" t="str">
        <f t="shared" si="254"/>
        <v/>
      </c>
      <c r="T974" t="str">
        <f t="shared" si="254"/>
        <v/>
      </c>
      <c r="U974" t="str">
        <f t="shared" si="254"/>
        <v/>
      </c>
      <c r="V974" t="str">
        <f t="shared" si="254"/>
        <v/>
      </c>
      <c r="W974" t="str">
        <f t="shared" si="254"/>
        <v/>
      </c>
      <c r="X974" t="str">
        <f t="shared" si="254"/>
        <v/>
      </c>
      <c r="Y974" t="str">
        <f t="shared" si="254"/>
        <v/>
      </c>
      <c r="Z974" t="str">
        <f t="shared" si="254"/>
        <v/>
      </c>
      <c r="AA974" t="str">
        <f t="shared" si="254"/>
        <v/>
      </c>
      <c r="AB974" t="str">
        <f t="shared" si="254"/>
        <v/>
      </c>
      <c r="AC974" t="str">
        <f t="shared" si="253"/>
        <v/>
      </c>
      <c r="AD974" t="str">
        <f t="shared" si="253"/>
        <v/>
      </c>
      <c r="AE974" t="str">
        <f t="shared" si="253"/>
        <v/>
      </c>
      <c r="AF974" t="str">
        <f t="shared" si="253"/>
        <v/>
      </c>
      <c r="AG974" t="str">
        <f t="shared" si="253"/>
        <v/>
      </c>
      <c r="AH974" t="str">
        <f t="shared" si="253"/>
        <v/>
      </c>
      <c r="AI974" t="str">
        <f t="shared" si="253"/>
        <v/>
      </c>
      <c r="AJ974" t="str">
        <f t="shared" si="253"/>
        <v/>
      </c>
      <c r="AK974" t="str">
        <f t="shared" si="253"/>
        <v/>
      </c>
      <c r="AL974" t="str">
        <f t="shared" si="253"/>
        <v/>
      </c>
      <c r="AM974" t="str">
        <f t="shared" si="253"/>
        <v/>
      </c>
      <c r="AN974" t="str">
        <f t="shared" si="253"/>
        <v/>
      </c>
      <c r="AO974" t="str">
        <f t="shared" si="253"/>
        <v/>
      </c>
      <c r="AP974" t="str">
        <f t="shared" si="253"/>
        <v/>
      </c>
      <c r="AQ974" t="str">
        <f t="shared" si="253"/>
        <v/>
      </c>
      <c r="AR974" t="str">
        <f t="shared" si="255"/>
        <v/>
      </c>
      <c r="AS974" t="str">
        <f t="shared" si="255"/>
        <v/>
      </c>
      <c r="AT974" t="str">
        <f t="shared" si="255"/>
        <v/>
      </c>
      <c r="AU974" t="str">
        <f t="shared" si="255"/>
        <v/>
      </c>
      <c r="AV974" t="str">
        <f t="shared" si="255"/>
        <v/>
      </c>
      <c r="AW974" t="str">
        <f t="shared" si="255"/>
        <v/>
      </c>
      <c r="AX974" t="str">
        <f t="shared" si="255"/>
        <v/>
      </c>
      <c r="AY974" t="str">
        <f t="shared" si="255"/>
        <v/>
      </c>
      <c r="BA974">
        <v>974</v>
      </c>
      <c r="BB974">
        <f t="shared" si="249"/>
        <v>122</v>
      </c>
    </row>
    <row r="975" spans="1:54">
      <c r="A975" s="77"/>
      <c r="E975" s="78"/>
      <c r="F975" s="78"/>
      <c r="G975" t="str" cm="1">
        <f t="array" aca="1" ref="G975" ca="1">IFERROR(IF(INDIRECT("'"&amp;B975&amp;"'!Z"&amp;MATCH(INT(BA975/8)+1,INDIRECT("'"&amp;B975&amp;"'!B4:B15"),0)+3)=1,15,IF(INDIRECT("'"&amp;B975&amp;"'!X"&amp;MATCH(INT(BA975/8)+1,INDIRECT("'"&amp;B975&amp;"'!B4:B15"),0)+3)=1,10,IF(INDIRECT("'"&amp;B975&amp;"'!V"&amp;MATCH(INT(BA975/8)+1,INDIRECT("'"&amp;B975&amp;"'!B4:B15"),0)+3)=1,6,IF(INDIRECT("'"&amp;B975&amp;"'!V"&amp;MATCH(INT(BA975/8)+1,INDIRECT("'"&amp;B975&amp;"'!B4:B15"),0)+3)=1,4,0)))),"")</f>
        <v/>
      </c>
      <c r="H975" t="str" cm="1">
        <f t="array" aca="1" ref="H975" ca="1">IFERROR(IFERROR(INDIRECT("'"&amp;B975&amp;"'!AE"&amp;MATCH(INT(BA975/8)+1,INDIRECT("'"&amp;B975&amp;"'!B4:B15"),0)+3),0)-G975,"")</f>
        <v/>
      </c>
      <c r="I975" t="e">
        <f ca="1">H973+H974+H975</f>
        <v>#VALUE!</v>
      </c>
      <c r="J975" t="str">
        <f ca="1">IFERROR(ABS(SUM(I975,-F974,-E974))+ABS(SUM(IF(D975="Traversal",15,IF(D975="High",10,IF(D975="Mid",6,IF(D975="Low",4,0))))-G975)),"")</f>
        <v/>
      </c>
      <c r="K975" t="str" cm="1">
        <f t="array" aca="1" ref="K975" ca="1">IFERROR(INDIRECT("'"&amp;B975&amp;"'!AG"&amp;MATCH(INT(BA975/8)+1,INDIRECT("'"&amp;B975&amp;"'!B4:B15"),0)+3),"")</f>
        <v/>
      </c>
      <c r="M975" t="str">
        <f t="shared" ca="1" si="254"/>
        <v/>
      </c>
      <c r="N975" t="str">
        <f t="shared" si="254"/>
        <v/>
      </c>
      <c r="O975" t="str">
        <f t="shared" si="254"/>
        <v/>
      </c>
      <c r="P975" t="str">
        <f t="shared" si="254"/>
        <v/>
      </c>
      <c r="Q975" t="str">
        <f t="shared" si="254"/>
        <v/>
      </c>
      <c r="R975" t="str">
        <f t="shared" si="254"/>
        <v/>
      </c>
      <c r="S975" t="str">
        <f t="shared" si="254"/>
        <v/>
      </c>
      <c r="T975" t="str">
        <f t="shared" si="254"/>
        <v/>
      </c>
      <c r="U975" t="str">
        <f t="shared" si="254"/>
        <v/>
      </c>
      <c r="V975" t="str">
        <f t="shared" si="254"/>
        <v/>
      </c>
      <c r="W975" t="str">
        <f t="shared" si="254"/>
        <v/>
      </c>
      <c r="X975" t="str">
        <f t="shared" si="254"/>
        <v/>
      </c>
      <c r="Y975" t="str">
        <f t="shared" si="254"/>
        <v/>
      </c>
      <c r="Z975" t="str">
        <f t="shared" si="254"/>
        <v/>
      </c>
      <c r="AA975" t="str">
        <f t="shared" si="254"/>
        <v/>
      </c>
      <c r="AB975" t="str">
        <f t="shared" si="254"/>
        <v/>
      </c>
      <c r="AC975" t="str">
        <f t="shared" si="253"/>
        <v/>
      </c>
      <c r="AD975" t="str">
        <f t="shared" si="253"/>
        <v/>
      </c>
      <c r="AE975" t="str">
        <f t="shared" si="253"/>
        <v/>
      </c>
      <c r="AF975" t="str">
        <f t="shared" si="253"/>
        <v/>
      </c>
      <c r="AG975" t="str">
        <f t="shared" si="253"/>
        <v/>
      </c>
      <c r="AH975" t="str">
        <f t="shared" si="253"/>
        <v/>
      </c>
      <c r="AI975" t="str">
        <f t="shared" si="253"/>
        <v/>
      </c>
      <c r="AJ975" t="str">
        <f t="shared" si="253"/>
        <v/>
      </c>
      <c r="AK975" t="str">
        <f t="shared" si="253"/>
        <v/>
      </c>
      <c r="AL975" t="str">
        <f t="shared" si="253"/>
        <v/>
      </c>
      <c r="AM975" t="str">
        <f t="shared" si="253"/>
        <v/>
      </c>
      <c r="AN975" t="str">
        <f t="shared" si="253"/>
        <v/>
      </c>
      <c r="AO975" t="str">
        <f t="shared" si="253"/>
        <v/>
      </c>
      <c r="AP975" t="str">
        <f t="shared" si="253"/>
        <v/>
      </c>
      <c r="AQ975" t="str">
        <f t="shared" si="253"/>
        <v/>
      </c>
      <c r="AR975" t="str">
        <f t="shared" si="255"/>
        <v/>
      </c>
      <c r="AS975" t="str">
        <f t="shared" si="255"/>
        <v/>
      </c>
      <c r="AT975" t="str">
        <f t="shared" si="255"/>
        <v/>
      </c>
      <c r="AU975" t="str">
        <f t="shared" si="255"/>
        <v/>
      </c>
      <c r="AV975" t="str">
        <f t="shared" si="255"/>
        <v/>
      </c>
      <c r="AW975" t="str">
        <f t="shared" si="255"/>
        <v/>
      </c>
      <c r="AX975" t="str">
        <f t="shared" si="255"/>
        <v/>
      </c>
      <c r="AY975" t="str">
        <f t="shared" si="255"/>
        <v/>
      </c>
      <c r="BA975">
        <v>975</v>
      </c>
      <c r="BB975">
        <f t="shared" si="249"/>
        <v>122</v>
      </c>
    </row>
    <row r="976" spans="1:54">
      <c r="A976" s="77"/>
      <c r="E976" s="78"/>
      <c r="F976" s="78"/>
      <c r="G976" t="str" cm="1">
        <f t="array" aca="1" ref="G976" ca="1">IFERROR(IF(INDIRECT("'"&amp;B976&amp;"'!Z"&amp;MATCH(INT(BA976/8)+1,INDIRECT("'"&amp;B976&amp;"'!B4:B15"),0)+3)=1,15,IF(INDIRECT("'"&amp;B976&amp;"'!X"&amp;MATCH(INT(BA976/8)+1,INDIRECT("'"&amp;B976&amp;"'!B4:B15"),0)+3)=1,10,IF(INDIRECT("'"&amp;B976&amp;"'!V"&amp;MATCH(INT(BA976/8)+1,INDIRECT("'"&amp;B976&amp;"'!B4:B15"),0)+3)=1,6,IF(INDIRECT("'"&amp;B976&amp;"'!V"&amp;MATCH(INT(BA976/8)+1,INDIRECT("'"&amp;B976&amp;"'!B4:B15"),0)+3)=1,4,0)))),"")</f>
        <v/>
      </c>
      <c r="H976" t="str" cm="1">
        <f t="array" aca="1" ref="H976" ca="1">IFERROR(IFERROR(INDIRECT("'"&amp;B976&amp;"'!AE"&amp;MATCH(INT(BA976/8)+1,INDIRECT("'"&amp;B976&amp;"'!B4:B15"),0)+3),0)-G976,"")</f>
        <v/>
      </c>
      <c r="K976" t="str" cm="1">
        <f t="array" aca="1" ref="K976" ca="1">IFERROR(INDIRECT("'"&amp;B976&amp;"'!AG"&amp;MATCH(INT(BA976/8)+1,INDIRECT("'"&amp;B976&amp;"'!B4:B15"),0)+3),"")</f>
        <v/>
      </c>
      <c r="M976" t="str">
        <f t="shared" ca="1" si="254"/>
        <v/>
      </c>
      <c r="N976" t="str">
        <f t="shared" si="254"/>
        <v/>
      </c>
      <c r="O976" t="str">
        <f t="shared" si="254"/>
        <v/>
      </c>
      <c r="P976" t="str">
        <f t="shared" si="254"/>
        <v/>
      </c>
      <c r="Q976" t="str">
        <f t="shared" si="254"/>
        <v/>
      </c>
      <c r="R976" t="str">
        <f t="shared" si="254"/>
        <v/>
      </c>
      <c r="S976" t="str">
        <f t="shared" si="254"/>
        <v/>
      </c>
      <c r="T976" t="str">
        <f t="shared" si="254"/>
        <v/>
      </c>
      <c r="U976" t="str">
        <f t="shared" si="254"/>
        <v/>
      </c>
      <c r="V976" t="str">
        <f t="shared" si="254"/>
        <v/>
      </c>
      <c r="W976" t="str">
        <f t="shared" si="254"/>
        <v/>
      </c>
      <c r="X976" t="str">
        <f t="shared" si="254"/>
        <v/>
      </c>
      <c r="Y976" t="str">
        <f t="shared" si="254"/>
        <v/>
      </c>
      <c r="Z976" t="str">
        <f t="shared" si="254"/>
        <v/>
      </c>
      <c r="AA976" t="str">
        <f t="shared" si="254"/>
        <v/>
      </c>
      <c r="AB976" t="str">
        <f t="shared" si="254"/>
        <v/>
      </c>
      <c r="AC976" t="str">
        <f t="shared" si="253"/>
        <v/>
      </c>
      <c r="AD976" t="str">
        <f t="shared" si="253"/>
        <v/>
      </c>
      <c r="AE976" t="str">
        <f t="shared" si="253"/>
        <v/>
      </c>
      <c r="AF976" t="str">
        <f t="shared" si="253"/>
        <v/>
      </c>
      <c r="AG976" t="str">
        <f t="shared" si="253"/>
        <v/>
      </c>
      <c r="AH976" t="str">
        <f t="shared" si="253"/>
        <v/>
      </c>
      <c r="AI976" t="str">
        <f t="shared" si="253"/>
        <v/>
      </c>
      <c r="AJ976" t="str">
        <f t="shared" si="253"/>
        <v/>
      </c>
      <c r="AK976" t="str">
        <f t="shared" si="253"/>
        <v/>
      </c>
      <c r="AL976" t="str">
        <f t="shared" si="253"/>
        <v/>
      </c>
      <c r="AM976" t="str">
        <f t="shared" si="253"/>
        <v/>
      </c>
      <c r="AN976" t="str">
        <f t="shared" si="253"/>
        <v/>
      </c>
      <c r="AO976" t="str">
        <f t="shared" si="253"/>
        <v/>
      </c>
      <c r="AP976" t="str">
        <f t="shared" si="253"/>
        <v/>
      </c>
      <c r="AQ976" t="str">
        <f t="shared" si="253"/>
        <v/>
      </c>
      <c r="AR976" t="str">
        <f t="shared" si="255"/>
        <v/>
      </c>
      <c r="AS976" t="str">
        <f t="shared" si="255"/>
        <v/>
      </c>
      <c r="AT976" t="str">
        <f t="shared" si="255"/>
        <v/>
      </c>
      <c r="AU976" t="str">
        <f t="shared" si="255"/>
        <v/>
      </c>
      <c r="AV976" t="str">
        <f t="shared" si="255"/>
        <v/>
      </c>
      <c r="AW976" t="str">
        <f t="shared" si="255"/>
        <v/>
      </c>
      <c r="AX976" t="str">
        <f t="shared" si="255"/>
        <v/>
      </c>
      <c r="AY976" t="str">
        <f t="shared" si="255"/>
        <v/>
      </c>
      <c r="BA976">
        <v>976</v>
      </c>
      <c r="BB976">
        <f t="shared" si="249"/>
        <v>123</v>
      </c>
    </row>
    <row r="977" spans="1:54">
      <c r="A977" s="77"/>
      <c r="E977" s="78"/>
      <c r="F977" s="78"/>
      <c r="G977" t="str" cm="1">
        <f t="array" aca="1" ref="G977" ca="1">IFERROR(IF(INDIRECT("'"&amp;B977&amp;"'!Z"&amp;MATCH(INT(BA977/8)+1,INDIRECT("'"&amp;B977&amp;"'!B4:B15"),0)+3)=1,15,IF(INDIRECT("'"&amp;B977&amp;"'!X"&amp;MATCH(INT(BA977/8)+1,INDIRECT("'"&amp;B977&amp;"'!B4:B15"),0)+3)=1,10,IF(INDIRECT("'"&amp;B977&amp;"'!V"&amp;MATCH(INT(BA977/8)+1,INDIRECT("'"&amp;B977&amp;"'!B4:B15"),0)+3)=1,6,IF(INDIRECT("'"&amp;B977&amp;"'!V"&amp;MATCH(INT(BA977/8)+1,INDIRECT("'"&amp;B977&amp;"'!B4:B15"),0)+3)=1,4,0)))),"")</f>
        <v/>
      </c>
      <c r="H977" t="str" cm="1">
        <f t="array" aca="1" ref="H977" ca="1">IFERROR(IFERROR(INDIRECT("'"&amp;B977&amp;"'!AE"&amp;MATCH(INT(BA977/8)+1,INDIRECT("'"&amp;B977&amp;"'!B4:B15"),0)+3),0)-G977,"")</f>
        <v/>
      </c>
      <c r="K977" t="str" cm="1">
        <f t="array" aca="1" ref="K977" ca="1">IFERROR(INDIRECT("'"&amp;B977&amp;"'!AG"&amp;MATCH(INT(BA977/8)+1,INDIRECT("'"&amp;B977&amp;"'!B4:B15"),0)+3),"")</f>
        <v/>
      </c>
      <c r="M977" t="str">
        <f t="shared" ca="1" si="254"/>
        <v/>
      </c>
      <c r="N977" t="str">
        <f t="shared" si="254"/>
        <v/>
      </c>
      <c r="O977" t="str">
        <f t="shared" si="254"/>
        <v/>
      </c>
      <c r="P977" t="str">
        <f t="shared" si="254"/>
        <v/>
      </c>
      <c r="Q977" t="str">
        <f t="shared" si="254"/>
        <v/>
      </c>
      <c r="R977" t="str">
        <f t="shared" si="254"/>
        <v/>
      </c>
      <c r="S977" t="str">
        <f t="shared" si="254"/>
        <v/>
      </c>
      <c r="T977" t="str">
        <f t="shared" si="254"/>
        <v/>
      </c>
      <c r="U977" t="str">
        <f t="shared" si="254"/>
        <v/>
      </c>
      <c r="V977" t="str">
        <f t="shared" si="254"/>
        <v/>
      </c>
      <c r="W977" t="str">
        <f t="shared" si="254"/>
        <v/>
      </c>
      <c r="X977" t="str">
        <f t="shared" si="254"/>
        <v/>
      </c>
      <c r="Y977" t="str">
        <f t="shared" si="254"/>
        <v/>
      </c>
      <c r="Z977" t="str">
        <f t="shared" si="254"/>
        <v/>
      </c>
      <c r="AA977" t="str">
        <f t="shared" si="254"/>
        <v/>
      </c>
      <c r="AB977" t="str">
        <f t="shared" si="254"/>
        <v/>
      </c>
      <c r="AC977" t="str">
        <f t="shared" si="253"/>
        <v/>
      </c>
      <c r="AD977" t="str">
        <f t="shared" si="253"/>
        <v/>
      </c>
      <c r="AE977" t="str">
        <f t="shared" si="253"/>
        <v/>
      </c>
      <c r="AF977" t="str">
        <f t="shared" si="253"/>
        <v/>
      </c>
      <c r="AG977" t="str">
        <f t="shared" si="253"/>
        <v/>
      </c>
      <c r="AH977" t="str">
        <f t="shared" si="253"/>
        <v/>
      </c>
      <c r="AI977" t="str">
        <f t="shared" si="253"/>
        <v/>
      </c>
      <c r="AJ977" t="str">
        <f t="shared" si="253"/>
        <v/>
      </c>
      <c r="AK977" t="str">
        <f t="shared" si="253"/>
        <v/>
      </c>
      <c r="AL977" t="str">
        <f t="shared" si="253"/>
        <v/>
      </c>
      <c r="AM977" t="str">
        <f t="shared" si="253"/>
        <v/>
      </c>
      <c r="AN977" t="str">
        <f t="shared" si="253"/>
        <v/>
      </c>
      <c r="AO977" t="str">
        <f t="shared" si="253"/>
        <v/>
      </c>
      <c r="AP977" t="str">
        <f t="shared" si="253"/>
        <v/>
      </c>
      <c r="AQ977" t="str">
        <f t="shared" si="253"/>
        <v/>
      </c>
      <c r="AR977" t="str">
        <f t="shared" si="255"/>
        <v/>
      </c>
      <c r="AS977" t="str">
        <f t="shared" si="255"/>
        <v/>
      </c>
      <c r="AT977" t="str">
        <f t="shared" si="255"/>
        <v/>
      </c>
      <c r="AU977" t="str">
        <f t="shared" si="255"/>
        <v/>
      </c>
      <c r="AV977" t="str">
        <f t="shared" si="255"/>
        <v/>
      </c>
      <c r="AW977" t="str">
        <f t="shared" si="255"/>
        <v/>
      </c>
      <c r="AX977" t="str">
        <f t="shared" si="255"/>
        <v/>
      </c>
      <c r="AY977" t="str">
        <f t="shared" si="255"/>
        <v/>
      </c>
      <c r="BA977">
        <v>977</v>
      </c>
      <c r="BB977">
        <f t="shared" si="249"/>
        <v>123</v>
      </c>
    </row>
    <row r="978" spans="1:54">
      <c r="A978" s="77"/>
      <c r="E978" s="78"/>
      <c r="F978" s="78"/>
      <c r="G978" t="str" cm="1">
        <f t="array" aca="1" ref="G978" ca="1">IFERROR(IF(INDIRECT("'"&amp;B978&amp;"'!Z"&amp;MATCH(INT(BA978/8)+1,INDIRECT("'"&amp;B978&amp;"'!B4:B15"),0)+3)=1,15,IF(INDIRECT("'"&amp;B978&amp;"'!X"&amp;MATCH(INT(BA978/8)+1,INDIRECT("'"&amp;B978&amp;"'!B4:B15"),0)+3)=1,10,IF(INDIRECT("'"&amp;B978&amp;"'!V"&amp;MATCH(INT(BA978/8)+1,INDIRECT("'"&amp;B978&amp;"'!B4:B15"),0)+3)=1,6,IF(INDIRECT("'"&amp;B978&amp;"'!V"&amp;MATCH(INT(BA978/8)+1,INDIRECT("'"&amp;B978&amp;"'!B4:B15"),0)+3)=1,4,0)))),"")</f>
        <v/>
      </c>
      <c r="H978" t="str" cm="1">
        <f t="array" aca="1" ref="H978" ca="1">IFERROR(IFERROR(INDIRECT("'"&amp;B978&amp;"'!AE"&amp;MATCH(INT(BA978/8)+1,INDIRECT("'"&amp;B978&amp;"'!B4:B15"),0)+3),0)-G978,"")</f>
        <v/>
      </c>
      <c r="I978" t="e">
        <f ca="1">H978+H979+H980</f>
        <v>#VALUE!</v>
      </c>
      <c r="J978" t="str">
        <f ca="1">IFERROR(ABS(SUM(I978,-F979,-E979))+ABS(SUM(IF(D978="Traversal",15,IF(D978="High",10,IF(D978="Mid",6,IF(D978="Low",4,0))))-G978)),"")</f>
        <v/>
      </c>
      <c r="K978" t="str" cm="1">
        <f t="array" aca="1" ref="K978" ca="1">IFERROR(INDIRECT("'"&amp;B978&amp;"'!AG"&amp;MATCH(INT(BA978/8)+1,INDIRECT("'"&amp;B978&amp;"'!B4:B15"),0)+3),"")</f>
        <v/>
      </c>
      <c r="M978" t="str">
        <f t="shared" ca="1" si="254"/>
        <v/>
      </c>
      <c r="N978" t="str">
        <f t="shared" si="254"/>
        <v/>
      </c>
      <c r="O978" t="str">
        <f t="shared" si="254"/>
        <v/>
      </c>
      <c r="P978" t="str">
        <f t="shared" si="254"/>
        <v/>
      </c>
      <c r="Q978" t="str">
        <f t="shared" si="254"/>
        <v/>
      </c>
      <c r="R978" t="str">
        <f t="shared" si="254"/>
        <v/>
      </c>
      <c r="S978" t="str">
        <f t="shared" si="254"/>
        <v/>
      </c>
      <c r="T978" t="str">
        <f t="shared" si="254"/>
        <v/>
      </c>
      <c r="U978" t="str">
        <f t="shared" si="254"/>
        <v/>
      </c>
      <c r="V978" t="str">
        <f t="shared" si="254"/>
        <v/>
      </c>
      <c r="W978" t="str">
        <f t="shared" si="254"/>
        <v/>
      </c>
      <c r="X978" t="str">
        <f t="shared" si="254"/>
        <v/>
      </c>
      <c r="Y978" t="str">
        <f t="shared" si="254"/>
        <v/>
      </c>
      <c r="Z978" t="str">
        <f t="shared" si="254"/>
        <v/>
      </c>
      <c r="AA978" t="str">
        <f t="shared" si="254"/>
        <v/>
      </c>
      <c r="AB978" t="str">
        <f t="shared" si="254"/>
        <v/>
      </c>
      <c r="AC978" t="str">
        <f t="shared" si="253"/>
        <v/>
      </c>
      <c r="AD978" t="str">
        <f t="shared" si="253"/>
        <v/>
      </c>
      <c r="AE978" t="str">
        <f t="shared" si="253"/>
        <v/>
      </c>
      <c r="AF978" t="str">
        <f t="shared" si="253"/>
        <v/>
      </c>
      <c r="AG978" t="str">
        <f t="shared" si="253"/>
        <v/>
      </c>
      <c r="AH978" t="str">
        <f t="shared" si="253"/>
        <v/>
      </c>
      <c r="AI978" t="str">
        <f t="shared" si="253"/>
        <v/>
      </c>
      <c r="AJ978" t="str">
        <f t="shared" si="253"/>
        <v/>
      </c>
      <c r="AK978" t="str">
        <f t="shared" si="253"/>
        <v/>
      </c>
      <c r="AL978" t="str">
        <f t="shared" si="253"/>
        <v/>
      </c>
      <c r="AM978" t="str">
        <f t="shared" si="253"/>
        <v/>
      </c>
      <c r="AN978" t="str">
        <f t="shared" si="253"/>
        <v/>
      </c>
      <c r="AO978" t="str">
        <f t="shared" si="253"/>
        <v/>
      </c>
      <c r="AP978" t="str">
        <f t="shared" si="253"/>
        <v/>
      </c>
      <c r="AQ978" t="str">
        <f t="shared" si="253"/>
        <v/>
      </c>
      <c r="AR978" t="str">
        <f t="shared" si="255"/>
        <v/>
      </c>
      <c r="AS978" t="str">
        <f t="shared" si="255"/>
        <v/>
      </c>
      <c r="AT978" t="str">
        <f t="shared" si="255"/>
        <v/>
      </c>
      <c r="AU978" t="str">
        <f t="shared" si="255"/>
        <v/>
      </c>
      <c r="AV978" t="str">
        <f t="shared" si="255"/>
        <v/>
      </c>
      <c r="AW978" t="str">
        <f t="shared" si="255"/>
        <v/>
      </c>
      <c r="AX978" t="str">
        <f t="shared" si="255"/>
        <v/>
      </c>
      <c r="AY978" t="str">
        <f t="shared" si="255"/>
        <v/>
      </c>
      <c r="BA978">
        <v>978</v>
      </c>
      <c r="BB978">
        <f t="shared" si="249"/>
        <v>123</v>
      </c>
    </row>
    <row r="979" spans="1:54">
      <c r="A979" s="77"/>
      <c r="E979" s="78"/>
      <c r="F979" s="78"/>
      <c r="G979" t="str" cm="1">
        <f t="array" aca="1" ref="G979" ca="1">IFERROR(IF(INDIRECT("'"&amp;B979&amp;"'!Z"&amp;MATCH(INT(BA979/8)+1,INDIRECT("'"&amp;B979&amp;"'!B4:B15"),0)+3)=1,15,IF(INDIRECT("'"&amp;B979&amp;"'!X"&amp;MATCH(INT(BA979/8)+1,INDIRECT("'"&amp;B979&amp;"'!B4:B15"),0)+3)=1,10,IF(INDIRECT("'"&amp;B979&amp;"'!V"&amp;MATCH(INT(BA979/8)+1,INDIRECT("'"&amp;B979&amp;"'!B4:B15"),0)+3)=1,6,IF(INDIRECT("'"&amp;B979&amp;"'!V"&amp;MATCH(INT(BA979/8)+1,INDIRECT("'"&amp;B979&amp;"'!B4:B15"),0)+3)=1,4,0)))),"")</f>
        <v/>
      </c>
      <c r="H979" t="str" cm="1">
        <f t="array" aca="1" ref="H979" ca="1">IFERROR(IFERROR(INDIRECT("'"&amp;B979&amp;"'!AE"&amp;MATCH(INT(BA979/8)+1,INDIRECT("'"&amp;B979&amp;"'!B4:B15"),0)+3),0)-G979,"")</f>
        <v/>
      </c>
      <c r="I979" t="e">
        <f ca="1">H978+H979+H980</f>
        <v>#VALUE!</v>
      </c>
      <c r="J979" t="str">
        <f ca="1">IFERROR(ABS(SUM(I979,-F979,-E979))+ABS(SUM(IF(D979="Traversal",15,IF(D979="High",10,IF(D979="Mid",6,IF(D979="Low",4,0))))-G979)),"")</f>
        <v/>
      </c>
      <c r="K979" t="str" cm="1">
        <f t="array" aca="1" ref="K979" ca="1">IFERROR(INDIRECT("'"&amp;B979&amp;"'!AG"&amp;MATCH(INT(BA979/8)+1,INDIRECT("'"&amp;B979&amp;"'!B4:B15"),0)+3),"")</f>
        <v/>
      </c>
      <c r="M979" t="str">
        <f t="shared" ca="1" si="254"/>
        <v/>
      </c>
      <c r="N979" t="str">
        <f t="shared" si="254"/>
        <v/>
      </c>
      <c r="O979" t="str">
        <f t="shared" si="254"/>
        <v/>
      </c>
      <c r="P979" t="str">
        <f t="shared" si="254"/>
        <v/>
      </c>
      <c r="Q979" t="str">
        <f t="shared" si="254"/>
        <v/>
      </c>
      <c r="R979" t="str">
        <f t="shared" si="254"/>
        <v/>
      </c>
      <c r="S979" t="str">
        <f t="shared" si="254"/>
        <v/>
      </c>
      <c r="T979" t="str">
        <f t="shared" si="254"/>
        <v/>
      </c>
      <c r="U979" t="str">
        <f t="shared" si="254"/>
        <v/>
      </c>
      <c r="V979" t="str">
        <f t="shared" si="254"/>
        <v/>
      </c>
      <c r="W979" t="str">
        <f t="shared" si="254"/>
        <v/>
      </c>
      <c r="X979" t="str">
        <f t="shared" si="254"/>
        <v/>
      </c>
      <c r="Y979" t="str">
        <f t="shared" si="254"/>
        <v/>
      </c>
      <c r="Z979" t="str">
        <f t="shared" si="254"/>
        <v/>
      </c>
      <c r="AA979" t="str">
        <f t="shared" si="254"/>
        <v/>
      </c>
      <c r="AB979" t="str">
        <f t="shared" si="254"/>
        <v/>
      </c>
      <c r="AC979" t="str">
        <f t="shared" si="253"/>
        <v/>
      </c>
      <c r="AD979" t="str">
        <f t="shared" si="253"/>
        <v/>
      </c>
      <c r="AE979" t="str">
        <f t="shared" si="253"/>
        <v/>
      </c>
      <c r="AF979" t="str">
        <f t="shared" si="253"/>
        <v/>
      </c>
      <c r="AG979" t="str">
        <f t="shared" si="253"/>
        <v/>
      </c>
      <c r="AH979" t="str">
        <f t="shared" si="253"/>
        <v/>
      </c>
      <c r="AI979" t="str">
        <f t="shared" si="253"/>
        <v/>
      </c>
      <c r="AJ979" t="str">
        <f t="shared" si="253"/>
        <v/>
      </c>
      <c r="AK979" t="str">
        <f t="shared" si="253"/>
        <v/>
      </c>
      <c r="AL979" t="str">
        <f t="shared" si="253"/>
        <v/>
      </c>
      <c r="AM979" t="str">
        <f t="shared" si="253"/>
        <v/>
      </c>
      <c r="AN979" t="str">
        <f t="shared" si="253"/>
        <v/>
      </c>
      <c r="AO979" t="str">
        <f t="shared" si="253"/>
        <v/>
      </c>
      <c r="AP979" t="str">
        <f t="shared" si="253"/>
        <v/>
      </c>
      <c r="AQ979" t="str">
        <f t="shared" si="253"/>
        <v/>
      </c>
      <c r="AR979" t="str">
        <f t="shared" si="255"/>
        <v/>
      </c>
      <c r="AS979" t="str">
        <f t="shared" si="255"/>
        <v/>
      </c>
      <c r="AT979" t="str">
        <f t="shared" si="255"/>
        <v/>
      </c>
      <c r="AU979" t="str">
        <f t="shared" si="255"/>
        <v/>
      </c>
      <c r="AV979" t="str">
        <f t="shared" si="255"/>
        <v/>
      </c>
      <c r="AW979" t="str">
        <f t="shared" si="255"/>
        <v/>
      </c>
      <c r="AX979" t="str">
        <f t="shared" si="255"/>
        <v/>
      </c>
      <c r="AY979" t="str">
        <f t="shared" si="255"/>
        <v/>
      </c>
      <c r="BA979">
        <v>979</v>
      </c>
      <c r="BB979">
        <f t="shared" si="249"/>
        <v>123</v>
      </c>
    </row>
    <row r="980" spans="1:54">
      <c r="A980" s="77"/>
      <c r="E980" s="78"/>
      <c r="F980" s="78"/>
      <c r="G980" t="str" cm="1">
        <f t="array" aca="1" ref="G980" ca="1">IFERROR(IF(INDIRECT("'"&amp;B980&amp;"'!Z"&amp;MATCH(INT(BA980/8)+1,INDIRECT("'"&amp;B980&amp;"'!B4:B15"),0)+3)=1,15,IF(INDIRECT("'"&amp;B980&amp;"'!X"&amp;MATCH(INT(BA980/8)+1,INDIRECT("'"&amp;B980&amp;"'!B4:B15"),0)+3)=1,10,IF(INDIRECT("'"&amp;B980&amp;"'!V"&amp;MATCH(INT(BA980/8)+1,INDIRECT("'"&amp;B980&amp;"'!B4:B15"),0)+3)=1,6,IF(INDIRECT("'"&amp;B980&amp;"'!V"&amp;MATCH(INT(BA980/8)+1,INDIRECT("'"&amp;B980&amp;"'!B4:B15"),0)+3)=1,4,0)))),"")</f>
        <v/>
      </c>
      <c r="H980" t="str" cm="1">
        <f t="array" aca="1" ref="H980" ca="1">IFERROR(IFERROR(INDIRECT("'"&amp;B980&amp;"'!AE"&amp;MATCH(INT(BA980/8)+1,INDIRECT("'"&amp;B980&amp;"'!B4:B15"),0)+3),0)-G980,"")</f>
        <v/>
      </c>
      <c r="I980" t="e">
        <f ca="1">H978+H979+H980</f>
        <v>#VALUE!</v>
      </c>
      <c r="J980" t="str">
        <f ca="1">IFERROR(ABS(SUM(I980,-F979,-E979))+ABS(SUM(IF(D980="Traversal",15,IF(D980="High",10,IF(D980="Mid",6,IF(D980="Low",4,0))))-G980)),"")</f>
        <v/>
      </c>
      <c r="K980" t="str" cm="1">
        <f t="array" aca="1" ref="K980" ca="1">IFERROR(INDIRECT("'"&amp;B980&amp;"'!AG"&amp;MATCH(INT(BA980/8)+1,INDIRECT("'"&amp;B980&amp;"'!B4:B15"),0)+3),"")</f>
        <v/>
      </c>
      <c r="M980" t="str">
        <f t="shared" ca="1" si="254"/>
        <v/>
      </c>
      <c r="N980" t="str">
        <f t="shared" si="254"/>
        <v/>
      </c>
      <c r="O980" t="str">
        <f t="shared" si="254"/>
        <v/>
      </c>
      <c r="P980" t="str">
        <f t="shared" si="254"/>
        <v/>
      </c>
      <c r="Q980" t="str">
        <f t="shared" si="254"/>
        <v/>
      </c>
      <c r="R980" t="str">
        <f t="shared" si="254"/>
        <v/>
      </c>
      <c r="S980" t="str">
        <f t="shared" si="254"/>
        <v/>
      </c>
      <c r="T980" t="str">
        <f t="shared" si="254"/>
        <v/>
      </c>
      <c r="U980" t="str">
        <f t="shared" si="254"/>
        <v/>
      </c>
      <c r="V980" t="str">
        <f t="shared" si="254"/>
        <v/>
      </c>
      <c r="W980" t="str">
        <f t="shared" si="254"/>
        <v/>
      </c>
      <c r="X980" t="str">
        <f t="shared" si="254"/>
        <v/>
      </c>
      <c r="Y980" t="str">
        <f t="shared" si="254"/>
        <v/>
      </c>
      <c r="Z980" t="str">
        <f t="shared" si="254"/>
        <v/>
      </c>
      <c r="AA980" t="str">
        <f t="shared" si="254"/>
        <v/>
      </c>
      <c r="AB980" t="str">
        <f t="shared" si="254"/>
        <v/>
      </c>
      <c r="AC980" t="str">
        <f t="shared" si="253"/>
        <v/>
      </c>
      <c r="AD980" t="str">
        <f t="shared" si="253"/>
        <v/>
      </c>
      <c r="AE980" t="str">
        <f t="shared" si="253"/>
        <v/>
      </c>
      <c r="AF980" t="str">
        <f t="shared" si="253"/>
        <v/>
      </c>
      <c r="AG980" t="str">
        <f t="shared" si="253"/>
        <v/>
      </c>
      <c r="AH980" t="str">
        <f t="shared" si="253"/>
        <v/>
      </c>
      <c r="AI980" t="str">
        <f t="shared" si="253"/>
        <v/>
      </c>
      <c r="AJ980" t="str">
        <f t="shared" si="253"/>
        <v/>
      </c>
      <c r="AK980" t="str">
        <f t="shared" si="253"/>
        <v/>
      </c>
      <c r="AL980" t="str">
        <f t="shared" si="253"/>
        <v/>
      </c>
      <c r="AM980" t="str">
        <f t="shared" si="253"/>
        <v/>
      </c>
      <c r="AN980" t="str">
        <f t="shared" si="253"/>
        <v/>
      </c>
      <c r="AO980" t="str">
        <f t="shared" si="253"/>
        <v/>
      </c>
      <c r="AP980" t="str">
        <f t="shared" si="253"/>
        <v/>
      </c>
      <c r="AQ980" t="str">
        <f t="shared" si="253"/>
        <v/>
      </c>
      <c r="AR980" t="str">
        <f t="shared" si="255"/>
        <v/>
      </c>
      <c r="AS980" t="str">
        <f t="shared" si="255"/>
        <v/>
      </c>
      <c r="AT980" t="str">
        <f t="shared" si="255"/>
        <v/>
      </c>
      <c r="AU980" t="str">
        <f t="shared" si="255"/>
        <v/>
      </c>
      <c r="AV980" t="str">
        <f t="shared" si="255"/>
        <v/>
      </c>
      <c r="AW980" t="str">
        <f t="shared" si="255"/>
        <v/>
      </c>
      <c r="AX980" t="str">
        <f t="shared" si="255"/>
        <v/>
      </c>
      <c r="AY980" t="str">
        <f t="shared" si="255"/>
        <v/>
      </c>
      <c r="BA980">
        <v>980</v>
      </c>
      <c r="BB980">
        <f t="shared" si="249"/>
        <v>123</v>
      </c>
    </row>
    <row r="981" spans="1:54">
      <c r="A981" s="77"/>
      <c r="E981" s="78"/>
      <c r="F981" s="78"/>
      <c r="G981" t="str" cm="1">
        <f t="array" aca="1" ref="G981" ca="1">IFERROR(IF(INDIRECT("'"&amp;B981&amp;"'!Z"&amp;MATCH(INT(BA981/8)+1,INDIRECT("'"&amp;B981&amp;"'!B4:B15"),0)+3)=1,15,IF(INDIRECT("'"&amp;B981&amp;"'!X"&amp;MATCH(INT(BA981/8)+1,INDIRECT("'"&amp;B981&amp;"'!B4:B15"),0)+3)=1,10,IF(INDIRECT("'"&amp;B981&amp;"'!V"&amp;MATCH(INT(BA981/8)+1,INDIRECT("'"&amp;B981&amp;"'!B4:B15"),0)+3)=1,6,IF(INDIRECT("'"&amp;B981&amp;"'!V"&amp;MATCH(INT(BA981/8)+1,INDIRECT("'"&amp;B981&amp;"'!B4:B15"),0)+3)=1,4,0)))),"")</f>
        <v/>
      </c>
      <c r="H981" t="str" cm="1">
        <f t="array" aca="1" ref="H981" ca="1">IFERROR(IFERROR(INDIRECT("'"&amp;B981&amp;"'!AE"&amp;MATCH(INT(BA981/8)+1,INDIRECT("'"&amp;B981&amp;"'!B4:B15"),0)+3),0)-G981,"")</f>
        <v/>
      </c>
      <c r="I981" t="e">
        <f ca="1">H981+H982+H983</f>
        <v>#VALUE!</v>
      </c>
      <c r="J981" t="str">
        <f ca="1">IFERROR(ABS(SUM(I981,-F982,-E982))+ABS(SUM(IF(D981="Traversal",15,IF(D981="High",10,IF(D981="Mid",6,IF(D981="Low",4,0))))-G981)),"")</f>
        <v/>
      </c>
      <c r="K981" t="str" cm="1">
        <f t="array" aca="1" ref="K981" ca="1">IFERROR(INDIRECT("'"&amp;B981&amp;"'!AG"&amp;MATCH(INT(BA981/8)+1,INDIRECT("'"&amp;B981&amp;"'!B4:B15"),0)+3),"")</f>
        <v/>
      </c>
      <c r="M981" t="str">
        <f t="shared" ca="1" si="254"/>
        <v/>
      </c>
      <c r="N981" t="str">
        <f t="shared" si="254"/>
        <v/>
      </c>
      <c r="O981" t="str">
        <f t="shared" si="254"/>
        <v/>
      </c>
      <c r="P981" t="str">
        <f t="shared" si="254"/>
        <v/>
      </c>
      <c r="Q981" t="str">
        <f t="shared" si="254"/>
        <v/>
      </c>
      <c r="R981" t="str">
        <f t="shared" si="254"/>
        <v/>
      </c>
      <c r="S981" t="str">
        <f t="shared" si="254"/>
        <v/>
      </c>
      <c r="T981" t="str">
        <f t="shared" si="254"/>
        <v/>
      </c>
      <c r="U981" t="str">
        <f t="shared" si="254"/>
        <v/>
      </c>
      <c r="V981" t="str">
        <f t="shared" si="254"/>
        <v/>
      </c>
      <c r="W981" t="str">
        <f t="shared" si="254"/>
        <v/>
      </c>
      <c r="X981" t="str">
        <f t="shared" si="254"/>
        <v/>
      </c>
      <c r="Y981" t="str">
        <f t="shared" si="254"/>
        <v/>
      </c>
      <c r="Z981" t="str">
        <f t="shared" si="254"/>
        <v/>
      </c>
      <c r="AA981" t="str">
        <f t="shared" si="254"/>
        <v/>
      </c>
      <c r="AB981" t="str">
        <f t="shared" si="254"/>
        <v/>
      </c>
      <c r="AC981" t="str">
        <f t="shared" si="253"/>
        <v/>
      </c>
      <c r="AD981" t="str">
        <f t="shared" si="253"/>
        <v/>
      </c>
      <c r="AE981" t="str">
        <f t="shared" si="253"/>
        <v/>
      </c>
      <c r="AF981" t="str">
        <f t="shared" si="253"/>
        <v/>
      </c>
      <c r="AG981" t="str">
        <f t="shared" si="253"/>
        <v/>
      </c>
      <c r="AH981" t="str">
        <f t="shared" si="253"/>
        <v/>
      </c>
      <c r="AI981" t="str">
        <f t="shared" si="253"/>
        <v/>
      </c>
      <c r="AJ981" t="str">
        <f t="shared" si="253"/>
        <v/>
      </c>
      <c r="AK981" t="str">
        <f t="shared" si="253"/>
        <v/>
      </c>
      <c r="AL981" t="str">
        <f t="shared" si="253"/>
        <v/>
      </c>
      <c r="AM981" t="str">
        <f t="shared" si="253"/>
        <v/>
      </c>
      <c r="AN981" t="str">
        <f t="shared" si="253"/>
        <v/>
      </c>
      <c r="AO981" t="str">
        <f t="shared" si="253"/>
        <v/>
      </c>
      <c r="AP981" t="str">
        <f t="shared" si="253"/>
        <v/>
      </c>
      <c r="AQ981" t="str">
        <f t="shared" si="253"/>
        <v/>
      </c>
      <c r="AR981" t="str">
        <f t="shared" si="255"/>
        <v/>
      </c>
      <c r="AS981" t="str">
        <f t="shared" si="255"/>
        <v/>
      </c>
      <c r="AT981" t="str">
        <f t="shared" si="255"/>
        <v/>
      </c>
      <c r="AU981" t="str">
        <f t="shared" si="255"/>
        <v/>
      </c>
      <c r="AV981" t="str">
        <f t="shared" si="255"/>
        <v/>
      </c>
      <c r="AW981" t="str">
        <f t="shared" si="255"/>
        <v/>
      </c>
      <c r="AX981" t="str">
        <f t="shared" si="255"/>
        <v/>
      </c>
      <c r="AY981" t="str">
        <f t="shared" si="255"/>
        <v/>
      </c>
      <c r="BA981">
        <v>981</v>
      </c>
      <c r="BB981">
        <f t="shared" si="249"/>
        <v>123</v>
      </c>
    </row>
    <row r="982" spans="1:54">
      <c r="A982" s="77"/>
      <c r="E982" s="78"/>
      <c r="F982" s="78"/>
      <c r="G982" t="str" cm="1">
        <f t="array" aca="1" ref="G982" ca="1">IFERROR(IF(INDIRECT("'"&amp;B982&amp;"'!Z"&amp;MATCH(INT(BA982/8)+1,INDIRECT("'"&amp;B982&amp;"'!B4:B15"),0)+3)=1,15,IF(INDIRECT("'"&amp;B982&amp;"'!X"&amp;MATCH(INT(BA982/8)+1,INDIRECT("'"&amp;B982&amp;"'!B4:B15"),0)+3)=1,10,IF(INDIRECT("'"&amp;B982&amp;"'!V"&amp;MATCH(INT(BA982/8)+1,INDIRECT("'"&amp;B982&amp;"'!B4:B15"),0)+3)=1,6,IF(INDIRECT("'"&amp;B982&amp;"'!V"&amp;MATCH(INT(BA982/8)+1,INDIRECT("'"&amp;B982&amp;"'!B4:B15"),0)+3)=1,4,0)))),"")</f>
        <v/>
      </c>
      <c r="H982" t="str" cm="1">
        <f t="array" aca="1" ref="H982" ca="1">IFERROR(IFERROR(INDIRECT("'"&amp;B982&amp;"'!AE"&amp;MATCH(INT(BA982/8)+1,INDIRECT("'"&amp;B982&amp;"'!B4:B15"),0)+3),0)-G982,"")</f>
        <v/>
      </c>
      <c r="I982" t="e">
        <f ca="1">H981+H982+H983</f>
        <v>#VALUE!</v>
      </c>
      <c r="J982" t="str">
        <f ca="1">IFERROR(ABS(SUM(I982,-F982,-E982))+ABS(SUM(IF(D982="Traversal",15,IF(D982="High",10,IF(D982="Mid",6,IF(D982="Low",4,0))))-G982)),"")</f>
        <v/>
      </c>
      <c r="K982" t="str" cm="1">
        <f t="array" aca="1" ref="K982" ca="1">IFERROR(INDIRECT("'"&amp;B982&amp;"'!AG"&amp;MATCH(INT(BA982/8)+1,INDIRECT("'"&amp;B982&amp;"'!B4:B15"),0)+3),"")</f>
        <v/>
      </c>
      <c r="M982" t="str">
        <f t="shared" ca="1" si="254"/>
        <v/>
      </c>
      <c r="N982" t="str">
        <f t="shared" si="254"/>
        <v/>
      </c>
      <c r="O982" t="str">
        <f t="shared" si="254"/>
        <v/>
      </c>
      <c r="P982" t="str">
        <f t="shared" si="254"/>
        <v/>
      </c>
      <c r="Q982" t="str">
        <f t="shared" si="254"/>
        <v/>
      </c>
      <c r="R982" t="str">
        <f t="shared" si="254"/>
        <v/>
      </c>
      <c r="S982" t="str">
        <f t="shared" si="254"/>
        <v/>
      </c>
      <c r="T982" t="str">
        <f t="shared" si="254"/>
        <v/>
      </c>
      <c r="U982" t="str">
        <f t="shared" si="254"/>
        <v/>
      </c>
      <c r="V982" t="str">
        <f t="shared" si="254"/>
        <v/>
      </c>
      <c r="W982" t="str">
        <f t="shared" si="254"/>
        <v/>
      </c>
      <c r="X982" t="str">
        <f t="shared" si="254"/>
        <v/>
      </c>
      <c r="Y982" t="str">
        <f t="shared" si="254"/>
        <v/>
      </c>
      <c r="Z982" t="str">
        <f t="shared" si="254"/>
        <v/>
      </c>
      <c r="AA982" t="str">
        <f t="shared" si="254"/>
        <v/>
      </c>
      <c r="AB982" t="str">
        <f t="shared" si="254"/>
        <v/>
      </c>
      <c r="AC982" t="str">
        <f t="shared" si="253"/>
        <v/>
      </c>
      <c r="AD982" t="str">
        <f t="shared" si="253"/>
        <v/>
      </c>
      <c r="AE982" t="str">
        <f t="shared" si="253"/>
        <v/>
      </c>
      <c r="AF982" t="str">
        <f t="shared" si="253"/>
        <v/>
      </c>
      <c r="AG982" t="str">
        <f t="shared" si="253"/>
        <v/>
      </c>
      <c r="AH982" t="str">
        <f t="shared" si="253"/>
        <v/>
      </c>
      <c r="AI982" t="str">
        <f t="shared" si="253"/>
        <v/>
      </c>
      <c r="AJ982" t="str">
        <f t="shared" si="253"/>
        <v/>
      </c>
      <c r="AK982" t="str">
        <f t="shared" si="253"/>
        <v/>
      </c>
      <c r="AL982" t="str">
        <f t="shared" si="253"/>
        <v/>
      </c>
      <c r="AM982" t="str">
        <f t="shared" si="253"/>
        <v/>
      </c>
      <c r="AN982" t="str">
        <f t="shared" si="253"/>
        <v/>
      </c>
      <c r="AO982" t="str">
        <f t="shared" si="253"/>
        <v/>
      </c>
      <c r="AP982" t="str">
        <f t="shared" si="253"/>
        <v/>
      </c>
      <c r="AQ982" t="str">
        <f t="shared" si="253"/>
        <v/>
      </c>
      <c r="AR982" t="str">
        <f t="shared" si="255"/>
        <v/>
      </c>
      <c r="AS982" t="str">
        <f t="shared" si="255"/>
        <v/>
      </c>
      <c r="AT982" t="str">
        <f t="shared" si="255"/>
        <v/>
      </c>
      <c r="AU982" t="str">
        <f t="shared" si="255"/>
        <v/>
      </c>
      <c r="AV982" t="str">
        <f t="shared" si="255"/>
        <v/>
      </c>
      <c r="AW982" t="str">
        <f t="shared" si="255"/>
        <v/>
      </c>
      <c r="AX982" t="str">
        <f t="shared" si="255"/>
        <v/>
      </c>
      <c r="AY982" t="str">
        <f t="shared" si="255"/>
        <v/>
      </c>
      <c r="BA982">
        <v>982</v>
      </c>
      <c r="BB982">
        <f t="shared" si="249"/>
        <v>123</v>
      </c>
    </row>
    <row r="983" spans="1:54">
      <c r="A983" s="77"/>
      <c r="E983" s="78"/>
      <c r="F983" s="78"/>
      <c r="G983" t="str" cm="1">
        <f t="array" aca="1" ref="G983" ca="1">IFERROR(IF(INDIRECT("'"&amp;B983&amp;"'!Z"&amp;MATCH(INT(BA983/8)+1,INDIRECT("'"&amp;B983&amp;"'!B4:B15"),0)+3)=1,15,IF(INDIRECT("'"&amp;B983&amp;"'!X"&amp;MATCH(INT(BA983/8)+1,INDIRECT("'"&amp;B983&amp;"'!B4:B15"),0)+3)=1,10,IF(INDIRECT("'"&amp;B983&amp;"'!V"&amp;MATCH(INT(BA983/8)+1,INDIRECT("'"&amp;B983&amp;"'!B4:B15"),0)+3)=1,6,IF(INDIRECT("'"&amp;B983&amp;"'!V"&amp;MATCH(INT(BA983/8)+1,INDIRECT("'"&amp;B983&amp;"'!B4:B15"),0)+3)=1,4,0)))),"")</f>
        <v/>
      </c>
      <c r="H983" t="str" cm="1">
        <f t="array" aca="1" ref="H983" ca="1">IFERROR(IFERROR(INDIRECT("'"&amp;B983&amp;"'!AE"&amp;MATCH(INT(BA983/8)+1,INDIRECT("'"&amp;B983&amp;"'!B4:B15"),0)+3),0)-G983,"")</f>
        <v/>
      </c>
      <c r="I983" t="e">
        <f ca="1">H981+H982+H983</f>
        <v>#VALUE!</v>
      </c>
      <c r="J983" t="str">
        <f ca="1">IFERROR(ABS(SUM(I983,-F982,-E982))+ABS(SUM(IF(D983="Traversal",15,IF(D983="High",10,IF(D983="Mid",6,IF(D983="Low",4,0))))-G983)),"")</f>
        <v/>
      </c>
      <c r="K983" t="str" cm="1">
        <f t="array" aca="1" ref="K983" ca="1">IFERROR(INDIRECT("'"&amp;B983&amp;"'!AG"&amp;MATCH(INT(BA983/8)+1,INDIRECT("'"&amp;B983&amp;"'!B4:B15"),0)+3),"")</f>
        <v/>
      </c>
      <c r="M983" t="str">
        <f t="shared" ca="1" si="254"/>
        <v/>
      </c>
      <c r="N983" t="str">
        <f t="shared" si="254"/>
        <v/>
      </c>
      <c r="O983" t="str">
        <f t="shared" si="254"/>
        <v/>
      </c>
      <c r="P983" t="str">
        <f t="shared" si="254"/>
        <v/>
      </c>
      <c r="Q983" t="str">
        <f t="shared" si="254"/>
        <v/>
      </c>
      <c r="R983" t="str">
        <f t="shared" si="254"/>
        <v/>
      </c>
      <c r="S983" t="str">
        <f t="shared" si="254"/>
        <v/>
      </c>
      <c r="T983" t="str">
        <f t="shared" si="254"/>
        <v/>
      </c>
      <c r="U983" t="str">
        <f t="shared" si="254"/>
        <v/>
      </c>
      <c r="V983" t="str">
        <f t="shared" si="254"/>
        <v/>
      </c>
      <c r="W983" t="str">
        <f t="shared" si="254"/>
        <v/>
      </c>
      <c r="X983" t="str">
        <f t="shared" si="254"/>
        <v/>
      </c>
      <c r="Y983" t="str">
        <f t="shared" si="254"/>
        <v/>
      </c>
      <c r="Z983" t="str">
        <f t="shared" si="254"/>
        <v/>
      </c>
      <c r="AA983" t="str">
        <f t="shared" si="254"/>
        <v/>
      </c>
      <c r="AB983" t="str">
        <f t="shared" si="254"/>
        <v/>
      </c>
      <c r="AC983" t="str">
        <f t="shared" si="253"/>
        <v/>
      </c>
      <c r="AD983" t="str">
        <f t="shared" si="253"/>
        <v/>
      </c>
      <c r="AE983" t="str">
        <f t="shared" si="253"/>
        <v/>
      </c>
      <c r="AF983" t="str">
        <f t="shared" si="253"/>
        <v/>
      </c>
      <c r="AG983" t="str">
        <f t="shared" si="253"/>
        <v/>
      </c>
      <c r="AH983" t="str">
        <f t="shared" si="253"/>
        <v/>
      </c>
      <c r="AI983" t="str">
        <f t="shared" si="253"/>
        <v/>
      </c>
      <c r="AJ983" t="str">
        <f t="shared" si="253"/>
        <v/>
      </c>
      <c r="AK983" t="str">
        <f t="shared" si="253"/>
        <v/>
      </c>
      <c r="AL983" t="str">
        <f t="shared" si="253"/>
        <v/>
      </c>
      <c r="AM983" t="str">
        <f t="shared" si="253"/>
        <v/>
      </c>
      <c r="AN983" t="str">
        <f t="shared" si="253"/>
        <v/>
      </c>
      <c r="AO983" t="str">
        <f t="shared" si="253"/>
        <v/>
      </c>
      <c r="AP983" t="str">
        <f t="shared" si="253"/>
        <v/>
      </c>
      <c r="AQ983" t="str">
        <f t="shared" si="253"/>
        <v/>
      </c>
      <c r="AR983" t="str">
        <f t="shared" si="255"/>
        <v/>
      </c>
      <c r="AS983" t="str">
        <f t="shared" si="255"/>
        <v/>
      </c>
      <c r="AT983" t="str">
        <f t="shared" si="255"/>
        <v/>
      </c>
      <c r="AU983" t="str">
        <f t="shared" si="255"/>
        <v/>
      </c>
      <c r="AV983" t="str">
        <f t="shared" si="255"/>
        <v/>
      </c>
      <c r="AW983" t="str">
        <f t="shared" si="255"/>
        <v/>
      </c>
      <c r="AX983" t="str">
        <f t="shared" si="255"/>
        <v/>
      </c>
      <c r="AY983" t="str">
        <f t="shared" si="255"/>
        <v/>
      </c>
      <c r="BA983">
        <v>983</v>
      </c>
      <c r="BB983">
        <f t="shared" si="249"/>
        <v>123</v>
      </c>
    </row>
    <row r="984" spans="1:54">
      <c r="A984" s="77"/>
      <c r="E984" s="78"/>
      <c r="F984" s="78"/>
      <c r="G984" t="str" cm="1">
        <f t="array" aca="1" ref="G984" ca="1">IFERROR(IF(INDIRECT("'"&amp;B984&amp;"'!Z"&amp;MATCH(INT(BA984/8)+1,INDIRECT("'"&amp;B984&amp;"'!B4:B15"),0)+3)=1,15,IF(INDIRECT("'"&amp;B984&amp;"'!X"&amp;MATCH(INT(BA984/8)+1,INDIRECT("'"&amp;B984&amp;"'!B4:B15"),0)+3)=1,10,IF(INDIRECT("'"&amp;B984&amp;"'!V"&amp;MATCH(INT(BA984/8)+1,INDIRECT("'"&amp;B984&amp;"'!B4:B15"),0)+3)=1,6,IF(INDIRECT("'"&amp;B984&amp;"'!V"&amp;MATCH(INT(BA984/8)+1,INDIRECT("'"&amp;B984&amp;"'!B4:B15"),0)+3)=1,4,0)))),"")</f>
        <v/>
      </c>
      <c r="H984" t="str" cm="1">
        <f t="array" aca="1" ref="H984" ca="1">IFERROR(IFERROR(INDIRECT("'"&amp;B984&amp;"'!AE"&amp;MATCH(INT(BA984/8)+1,INDIRECT("'"&amp;B984&amp;"'!B4:B15"),0)+3),0)-G984,"")</f>
        <v/>
      </c>
      <c r="K984" t="str" cm="1">
        <f t="array" aca="1" ref="K984" ca="1">IFERROR(INDIRECT("'"&amp;B984&amp;"'!AG"&amp;MATCH(INT(BA984/8)+1,INDIRECT("'"&amp;B984&amp;"'!B4:B15"),0)+3),"")</f>
        <v/>
      </c>
      <c r="M984" t="str">
        <f t="shared" ca="1" si="254"/>
        <v/>
      </c>
      <c r="N984" t="str">
        <f t="shared" si="254"/>
        <v/>
      </c>
      <c r="O984" t="str">
        <f t="shared" si="254"/>
        <v/>
      </c>
      <c r="P984" t="str">
        <f t="shared" si="254"/>
        <v/>
      </c>
      <c r="Q984" t="str">
        <f t="shared" si="254"/>
        <v/>
      </c>
      <c r="R984" t="str">
        <f t="shared" si="254"/>
        <v/>
      </c>
      <c r="S984" t="str">
        <f t="shared" si="254"/>
        <v/>
      </c>
      <c r="T984" t="str">
        <f t="shared" si="254"/>
        <v/>
      </c>
      <c r="U984" t="str">
        <f t="shared" si="254"/>
        <v/>
      </c>
      <c r="V984" t="str">
        <f t="shared" si="254"/>
        <v/>
      </c>
      <c r="W984" t="str">
        <f t="shared" si="254"/>
        <v/>
      </c>
      <c r="X984" t="str">
        <f t="shared" si="254"/>
        <v/>
      </c>
      <c r="Y984" t="str">
        <f t="shared" si="254"/>
        <v/>
      </c>
      <c r="Z984" t="str">
        <f t="shared" si="254"/>
        <v/>
      </c>
      <c r="AA984" t="str">
        <f t="shared" si="254"/>
        <v/>
      </c>
      <c r="AB984" t="str">
        <f t="shared" ref="AB984:AQ999" si="256">IF(AB$1="","",IF($K984=AB$1,$J984,""))</f>
        <v/>
      </c>
      <c r="AC984" t="str">
        <f t="shared" si="256"/>
        <v/>
      </c>
      <c r="AD984" t="str">
        <f t="shared" si="256"/>
        <v/>
      </c>
      <c r="AE984" t="str">
        <f t="shared" si="256"/>
        <v/>
      </c>
      <c r="AF984" t="str">
        <f t="shared" si="256"/>
        <v/>
      </c>
      <c r="AG984" t="str">
        <f t="shared" si="256"/>
        <v/>
      </c>
      <c r="AH984" t="str">
        <f t="shared" si="256"/>
        <v/>
      </c>
      <c r="AI984" t="str">
        <f t="shared" si="256"/>
        <v/>
      </c>
      <c r="AJ984" t="str">
        <f t="shared" si="256"/>
        <v/>
      </c>
      <c r="AK984" t="str">
        <f t="shared" si="256"/>
        <v/>
      </c>
      <c r="AL984" t="str">
        <f t="shared" si="256"/>
        <v/>
      </c>
      <c r="AM984" t="str">
        <f t="shared" si="256"/>
        <v/>
      </c>
      <c r="AN984" t="str">
        <f t="shared" si="256"/>
        <v/>
      </c>
      <c r="AO984" t="str">
        <f t="shared" si="256"/>
        <v/>
      </c>
      <c r="AP984" t="str">
        <f t="shared" si="256"/>
        <v/>
      </c>
      <c r="AQ984" t="str">
        <f t="shared" si="256"/>
        <v/>
      </c>
      <c r="AR984" t="str">
        <f t="shared" si="255"/>
        <v/>
      </c>
      <c r="AS984" t="str">
        <f t="shared" si="255"/>
        <v/>
      </c>
      <c r="AT984" t="str">
        <f t="shared" si="255"/>
        <v/>
      </c>
      <c r="AU984" t="str">
        <f t="shared" si="255"/>
        <v/>
      </c>
      <c r="AV984" t="str">
        <f t="shared" si="255"/>
        <v/>
      </c>
      <c r="AW984" t="str">
        <f t="shared" si="255"/>
        <v/>
      </c>
      <c r="AX984" t="str">
        <f t="shared" si="255"/>
        <v/>
      </c>
      <c r="AY984" t="str">
        <f t="shared" si="255"/>
        <v/>
      </c>
      <c r="BA984">
        <v>984</v>
      </c>
      <c r="BB984">
        <f t="shared" si="249"/>
        <v>124</v>
      </c>
    </row>
    <row r="985" spans="1:54">
      <c r="A985" s="77"/>
      <c r="E985" s="78"/>
      <c r="F985" s="78"/>
      <c r="G985" t="str" cm="1">
        <f t="array" aca="1" ref="G985" ca="1">IFERROR(IF(INDIRECT("'"&amp;B985&amp;"'!Z"&amp;MATCH(INT(BA985/8)+1,INDIRECT("'"&amp;B985&amp;"'!B4:B15"),0)+3)=1,15,IF(INDIRECT("'"&amp;B985&amp;"'!X"&amp;MATCH(INT(BA985/8)+1,INDIRECT("'"&amp;B985&amp;"'!B4:B15"),0)+3)=1,10,IF(INDIRECT("'"&amp;B985&amp;"'!V"&amp;MATCH(INT(BA985/8)+1,INDIRECT("'"&amp;B985&amp;"'!B4:B15"),0)+3)=1,6,IF(INDIRECT("'"&amp;B985&amp;"'!V"&amp;MATCH(INT(BA985/8)+1,INDIRECT("'"&amp;B985&amp;"'!B4:B15"),0)+3)=1,4,0)))),"")</f>
        <v/>
      </c>
      <c r="H985" t="str" cm="1">
        <f t="array" aca="1" ref="H985" ca="1">IFERROR(IFERROR(INDIRECT("'"&amp;B985&amp;"'!AE"&amp;MATCH(INT(BA985/8)+1,INDIRECT("'"&amp;B985&amp;"'!B4:B15"),0)+3),0)-G985,"")</f>
        <v/>
      </c>
      <c r="K985" t="str" cm="1">
        <f t="array" aca="1" ref="K985" ca="1">IFERROR(INDIRECT("'"&amp;B985&amp;"'!AG"&amp;MATCH(INT(BA985/8)+1,INDIRECT("'"&amp;B985&amp;"'!B4:B15"),0)+3),"")</f>
        <v/>
      </c>
      <c r="M985" t="str">
        <f t="shared" ref="M985:AB1000" ca="1" si="257">IF(M$1="","",IF($K985=M$1,$J985,""))</f>
        <v/>
      </c>
      <c r="N985" t="str">
        <f t="shared" si="257"/>
        <v/>
      </c>
      <c r="O985" t="str">
        <f t="shared" si="257"/>
        <v/>
      </c>
      <c r="P985" t="str">
        <f t="shared" si="257"/>
        <v/>
      </c>
      <c r="Q985" t="str">
        <f t="shared" si="257"/>
        <v/>
      </c>
      <c r="R985" t="str">
        <f t="shared" si="257"/>
        <v/>
      </c>
      <c r="S985" t="str">
        <f t="shared" si="257"/>
        <v/>
      </c>
      <c r="T985" t="str">
        <f t="shared" si="257"/>
        <v/>
      </c>
      <c r="U985" t="str">
        <f t="shared" si="257"/>
        <v/>
      </c>
      <c r="V985" t="str">
        <f t="shared" si="257"/>
        <v/>
      </c>
      <c r="W985" t="str">
        <f t="shared" si="257"/>
        <v/>
      </c>
      <c r="X985" t="str">
        <f t="shared" si="257"/>
        <v/>
      </c>
      <c r="Y985" t="str">
        <f t="shared" si="257"/>
        <v/>
      </c>
      <c r="Z985" t="str">
        <f t="shared" si="257"/>
        <v/>
      </c>
      <c r="AA985" t="str">
        <f t="shared" si="257"/>
        <v/>
      </c>
      <c r="AB985" t="str">
        <f t="shared" si="257"/>
        <v/>
      </c>
      <c r="AC985" t="str">
        <f t="shared" si="256"/>
        <v/>
      </c>
      <c r="AD985" t="str">
        <f t="shared" si="256"/>
        <v/>
      </c>
      <c r="AE985" t="str">
        <f t="shared" si="256"/>
        <v/>
      </c>
      <c r="AF985" t="str">
        <f t="shared" si="256"/>
        <v/>
      </c>
      <c r="AG985" t="str">
        <f t="shared" si="256"/>
        <v/>
      </c>
      <c r="AH985" t="str">
        <f t="shared" si="256"/>
        <v/>
      </c>
      <c r="AI985" t="str">
        <f t="shared" si="256"/>
        <v/>
      </c>
      <c r="AJ985" t="str">
        <f t="shared" si="256"/>
        <v/>
      </c>
      <c r="AK985" t="str">
        <f t="shared" si="256"/>
        <v/>
      </c>
      <c r="AL985" t="str">
        <f t="shared" si="256"/>
        <v/>
      </c>
      <c r="AM985" t="str">
        <f t="shared" si="256"/>
        <v/>
      </c>
      <c r="AN985" t="str">
        <f t="shared" si="256"/>
        <v/>
      </c>
      <c r="AO985" t="str">
        <f t="shared" si="256"/>
        <v/>
      </c>
      <c r="AP985" t="str">
        <f t="shared" si="256"/>
        <v/>
      </c>
      <c r="AQ985" t="str">
        <f t="shared" si="256"/>
        <v/>
      </c>
      <c r="AR985" t="str">
        <f t="shared" ref="AR985:AY1000" si="258">IF(AR$1="","",IF($K985=AR$1,$J985,""))</f>
        <v/>
      </c>
      <c r="AS985" t="str">
        <f t="shared" si="258"/>
        <v/>
      </c>
      <c r="AT985" t="str">
        <f t="shared" si="258"/>
        <v/>
      </c>
      <c r="AU985" t="str">
        <f t="shared" si="258"/>
        <v/>
      </c>
      <c r="AV985" t="str">
        <f t="shared" si="258"/>
        <v/>
      </c>
      <c r="AW985" t="str">
        <f t="shared" si="258"/>
        <v/>
      </c>
      <c r="AX985" t="str">
        <f t="shared" si="258"/>
        <v/>
      </c>
      <c r="AY985" t="str">
        <f t="shared" si="258"/>
        <v/>
      </c>
      <c r="BA985">
        <v>985</v>
      </c>
      <c r="BB985">
        <f t="shared" si="249"/>
        <v>124</v>
      </c>
    </row>
    <row r="986" spans="1:54">
      <c r="A986" s="77"/>
      <c r="E986" s="78"/>
      <c r="F986" s="78"/>
      <c r="G986" t="str" cm="1">
        <f t="array" aca="1" ref="G986" ca="1">IFERROR(IF(INDIRECT("'"&amp;B986&amp;"'!Z"&amp;MATCH(INT(BA986/8)+1,INDIRECT("'"&amp;B986&amp;"'!B4:B15"),0)+3)=1,15,IF(INDIRECT("'"&amp;B986&amp;"'!X"&amp;MATCH(INT(BA986/8)+1,INDIRECT("'"&amp;B986&amp;"'!B4:B15"),0)+3)=1,10,IF(INDIRECT("'"&amp;B986&amp;"'!V"&amp;MATCH(INT(BA986/8)+1,INDIRECT("'"&amp;B986&amp;"'!B4:B15"),0)+3)=1,6,IF(INDIRECT("'"&amp;B986&amp;"'!V"&amp;MATCH(INT(BA986/8)+1,INDIRECT("'"&amp;B986&amp;"'!B4:B15"),0)+3)=1,4,0)))),"")</f>
        <v/>
      </c>
      <c r="H986" t="str" cm="1">
        <f t="array" aca="1" ref="H986" ca="1">IFERROR(IFERROR(INDIRECT("'"&amp;B986&amp;"'!AE"&amp;MATCH(INT(BA986/8)+1,INDIRECT("'"&amp;B986&amp;"'!B4:B15"),0)+3),0)-G986,"")</f>
        <v/>
      </c>
      <c r="I986" t="e">
        <f ca="1">H986+H987+H988</f>
        <v>#VALUE!</v>
      </c>
      <c r="J986" t="str">
        <f ca="1">IFERROR(ABS(SUM(I986,-F987,-E987))+ABS(SUM(IF(D986="Traversal",15,IF(D986="High",10,IF(D986="Mid",6,IF(D986="Low",4,0))))-G986)),"")</f>
        <v/>
      </c>
      <c r="K986" t="str" cm="1">
        <f t="array" aca="1" ref="K986" ca="1">IFERROR(INDIRECT("'"&amp;B986&amp;"'!AG"&amp;MATCH(INT(BA986/8)+1,INDIRECT("'"&amp;B986&amp;"'!B4:B15"),0)+3),"")</f>
        <v/>
      </c>
      <c r="M986" t="str">
        <f t="shared" ca="1" si="257"/>
        <v/>
      </c>
      <c r="N986" t="str">
        <f t="shared" si="257"/>
        <v/>
      </c>
      <c r="O986" t="str">
        <f t="shared" si="257"/>
        <v/>
      </c>
      <c r="P986" t="str">
        <f t="shared" si="257"/>
        <v/>
      </c>
      <c r="Q986" t="str">
        <f t="shared" si="257"/>
        <v/>
      </c>
      <c r="R986" t="str">
        <f t="shared" si="257"/>
        <v/>
      </c>
      <c r="S986" t="str">
        <f t="shared" si="257"/>
        <v/>
      </c>
      <c r="T986" t="str">
        <f t="shared" si="257"/>
        <v/>
      </c>
      <c r="U986" t="str">
        <f t="shared" si="257"/>
        <v/>
      </c>
      <c r="V986" t="str">
        <f t="shared" si="257"/>
        <v/>
      </c>
      <c r="W986" t="str">
        <f t="shared" si="257"/>
        <v/>
      </c>
      <c r="X986" t="str">
        <f t="shared" si="257"/>
        <v/>
      </c>
      <c r="Y986" t="str">
        <f t="shared" si="257"/>
        <v/>
      </c>
      <c r="Z986" t="str">
        <f t="shared" si="257"/>
        <v/>
      </c>
      <c r="AA986" t="str">
        <f t="shared" si="257"/>
        <v/>
      </c>
      <c r="AB986" t="str">
        <f t="shared" si="257"/>
        <v/>
      </c>
      <c r="AC986" t="str">
        <f t="shared" si="256"/>
        <v/>
      </c>
      <c r="AD986" t="str">
        <f t="shared" si="256"/>
        <v/>
      </c>
      <c r="AE986" t="str">
        <f t="shared" si="256"/>
        <v/>
      </c>
      <c r="AF986" t="str">
        <f t="shared" si="256"/>
        <v/>
      </c>
      <c r="AG986" t="str">
        <f t="shared" si="256"/>
        <v/>
      </c>
      <c r="AH986" t="str">
        <f t="shared" si="256"/>
        <v/>
      </c>
      <c r="AI986" t="str">
        <f t="shared" si="256"/>
        <v/>
      </c>
      <c r="AJ986" t="str">
        <f t="shared" si="256"/>
        <v/>
      </c>
      <c r="AK986" t="str">
        <f t="shared" si="256"/>
        <v/>
      </c>
      <c r="AL986" t="str">
        <f t="shared" si="256"/>
        <v/>
      </c>
      <c r="AM986" t="str">
        <f t="shared" si="256"/>
        <v/>
      </c>
      <c r="AN986" t="str">
        <f t="shared" si="256"/>
        <v/>
      </c>
      <c r="AO986" t="str">
        <f t="shared" si="256"/>
        <v/>
      </c>
      <c r="AP986" t="str">
        <f t="shared" si="256"/>
        <v/>
      </c>
      <c r="AQ986" t="str">
        <f t="shared" si="256"/>
        <v/>
      </c>
      <c r="AR986" t="str">
        <f t="shared" si="258"/>
        <v/>
      </c>
      <c r="AS986" t="str">
        <f t="shared" si="258"/>
        <v/>
      </c>
      <c r="AT986" t="str">
        <f t="shared" si="258"/>
        <v/>
      </c>
      <c r="AU986" t="str">
        <f t="shared" si="258"/>
        <v/>
      </c>
      <c r="AV986" t="str">
        <f t="shared" si="258"/>
        <v/>
      </c>
      <c r="AW986" t="str">
        <f t="shared" si="258"/>
        <v/>
      </c>
      <c r="AX986" t="str">
        <f t="shared" si="258"/>
        <v/>
      </c>
      <c r="AY986" t="str">
        <f t="shared" si="258"/>
        <v/>
      </c>
      <c r="BA986">
        <v>986</v>
      </c>
      <c r="BB986">
        <f t="shared" si="249"/>
        <v>124</v>
      </c>
    </row>
    <row r="987" spans="1:54">
      <c r="A987" s="77"/>
      <c r="E987" s="78"/>
      <c r="F987" s="78"/>
      <c r="G987" t="str" cm="1">
        <f t="array" aca="1" ref="G987" ca="1">IFERROR(IF(INDIRECT("'"&amp;B987&amp;"'!Z"&amp;MATCH(INT(BA987/8)+1,INDIRECT("'"&amp;B987&amp;"'!B4:B15"),0)+3)=1,15,IF(INDIRECT("'"&amp;B987&amp;"'!X"&amp;MATCH(INT(BA987/8)+1,INDIRECT("'"&amp;B987&amp;"'!B4:B15"),0)+3)=1,10,IF(INDIRECT("'"&amp;B987&amp;"'!V"&amp;MATCH(INT(BA987/8)+1,INDIRECT("'"&amp;B987&amp;"'!B4:B15"),0)+3)=1,6,IF(INDIRECT("'"&amp;B987&amp;"'!V"&amp;MATCH(INT(BA987/8)+1,INDIRECT("'"&amp;B987&amp;"'!B4:B15"),0)+3)=1,4,0)))),"")</f>
        <v/>
      </c>
      <c r="H987" t="str" cm="1">
        <f t="array" aca="1" ref="H987" ca="1">IFERROR(IFERROR(INDIRECT("'"&amp;B987&amp;"'!AE"&amp;MATCH(INT(BA987/8)+1,INDIRECT("'"&amp;B987&amp;"'!B4:B15"),0)+3),0)-G987,"")</f>
        <v/>
      </c>
      <c r="I987" t="e">
        <f ca="1">H986+H987+H988</f>
        <v>#VALUE!</v>
      </c>
      <c r="J987" t="str">
        <f ca="1">IFERROR(ABS(SUM(I987,-F987,-E987))+ABS(SUM(IF(D987="Traversal",15,IF(D987="High",10,IF(D987="Mid",6,IF(D987="Low",4,0))))-G987)),"")</f>
        <v/>
      </c>
      <c r="K987" t="str" cm="1">
        <f t="array" aca="1" ref="K987" ca="1">IFERROR(INDIRECT("'"&amp;B987&amp;"'!AG"&amp;MATCH(INT(BA987/8)+1,INDIRECT("'"&amp;B987&amp;"'!B4:B15"),0)+3),"")</f>
        <v/>
      </c>
      <c r="M987" t="str">
        <f t="shared" ca="1" si="257"/>
        <v/>
      </c>
      <c r="N987" t="str">
        <f t="shared" si="257"/>
        <v/>
      </c>
      <c r="O987" t="str">
        <f t="shared" si="257"/>
        <v/>
      </c>
      <c r="P987" t="str">
        <f t="shared" si="257"/>
        <v/>
      </c>
      <c r="Q987" t="str">
        <f t="shared" si="257"/>
        <v/>
      </c>
      <c r="R987" t="str">
        <f t="shared" si="257"/>
        <v/>
      </c>
      <c r="S987" t="str">
        <f t="shared" si="257"/>
        <v/>
      </c>
      <c r="T987" t="str">
        <f t="shared" si="257"/>
        <v/>
      </c>
      <c r="U987" t="str">
        <f t="shared" si="257"/>
        <v/>
      </c>
      <c r="V987" t="str">
        <f t="shared" si="257"/>
        <v/>
      </c>
      <c r="W987" t="str">
        <f t="shared" si="257"/>
        <v/>
      </c>
      <c r="X987" t="str">
        <f t="shared" si="257"/>
        <v/>
      </c>
      <c r="Y987" t="str">
        <f t="shared" si="257"/>
        <v/>
      </c>
      <c r="Z987" t="str">
        <f t="shared" si="257"/>
        <v/>
      </c>
      <c r="AA987" t="str">
        <f t="shared" si="257"/>
        <v/>
      </c>
      <c r="AB987" t="str">
        <f t="shared" si="257"/>
        <v/>
      </c>
      <c r="AC987" t="str">
        <f t="shared" si="256"/>
        <v/>
      </c>
      <c r="AD987" t="str">
        <f t="shared" si="256"/>
        <v/>
      </c>
      <c r="AE987" t="str">
        <f t="shared" si="256"/>
        <v/>
      </c>
      <c r="AF987" t="str">
        <f t="shared" si="256"/>
        <v/>
      </c>
      <c r="AG987" t="str">
        <f t="shared" si="256"/>
        <v/>
      </c>
      <c r="AH987" t="str">
        <f t="shared" si="256"/>
        <v/>
      </c>
      <c r="AI987" t="str">
        <f t="shared" si="256"/>
        <v/>
      </c>
      <c r="AJ987" t="str">
        <f t="shared" si="256"/>
        <v/>
      </c>
      <c r="AK987" t="str">
        <f t="shared" si="256"/>
        <v/>
      </c>
      <c r="AL987" t="str">
        <f t="shared" si="256"/>
        <v/>
      </c>
      <c r="AM987" t="str">
        <f t="shared" si="256"/>
        <v/>
      </c>
      <c r="AN987" t="str">
        <f t="shared" si="256"/>
        <v/>
      </c>
      <c r="AO987" t="str">
        <f t="shared" si="256"/>
        <v/>
      </c>
      <c r="AP987" t="str">
        <f t="shared" si="256"/>
        <v/>
      </c>
      <c r="AQ987" t="str">
        <f t="shared" si="256"/>
        <v/>
      </c>
      <c r="AR987" t="str">
        <f t="shared" si="258"/>
        <v/>
      </c>
      <c r="AS987" t="str">
        <f t="shared" si="258"/>
        <v/>
      </c>
      <c r="AT987" t="str">
        <f t="shared" si="258"/>
        <v/>
      </c>
      <c r="AU987" t="str">
        <f t="shared" si="258"/>
        <v/>
      </c>
      <c r="AV987" t="str">
        <f t="shared" si="258"/>
        <v/>
      </c>
      <c r="AW987" t="str">
        <f t="shared" si="258"/>
        <v/>
      </c>
      <c r="AX987" t="str">
        <f t="shared" si="258"/>
        <v/>
      </c>
      <c r="AY987" t="str">
        <f t="shared" si="258"/>
        <v/>
      </c>
      <c r="BA987">
        <v>987</v>
      </c>
      <c r="BB987">
        <f t="shared" si="249"/>
        <v>124</v>
      </c>
    </row>
    <row r="988" spans="1:54">
      <c r="A988" s="77"/>
      <c r="E988" s="78"/>
      <c r="F988" s="78"/>
      <c r="G988" t="str" cm="1">
        <f t="array" aca="1" ref="G988" ca="1">IFERROR(IF(INDIRECT("'"&amp;B988&amp;"'!Z"&amp;MATCH(INT(BA988/8)+1,INDIRECT("'"&amp;B988&amp;"'!B4:B15"),0)+3)=1,15,IF(INDIRECT("'"&amp;B988&amp;"'!X"&amp;MATCH(INT(BA988/8)+1,INDIRECT("'"&amp;B988&amp;"'!B4:B15"),0)+3)=1,10,IF(INDIRECT("'"&amp;B988&amp;"'!V"&amp;MATCH(INT(BA988/8)+1,INDIRECT("'"&amp;B988&amp;"'!B4:B15"),0)+3)=1,6,IF(INDIRECT("'"&amp;B988&amp;"'!V"&amp;MATCH(INT(BA988/8)+1,INDIRECT("'"&amp;B988&amp;"'!B4:B15"),0)+3)=1,4,0)))),"")</f>
        <v/>
      </c>
      <c r="H988" t="str" cm="1">
        <f t="array" aca="1" ref="H988" ca="1">IFERROR(IFERROR(INDIRECT("'"&amp;B988&amp;"'!AE"&amp;MATCH(INT(BA988/8)+1,INDIRECT("'"&amp;B988&amp;"'!B4:B15"),0)+3),0)-G988,"")</f>
        <v/>
      </c>
      <c r="I988" t="e">
        <f ca="1">H986+H987+H988</f>
        <v>#VALUE!</v>
      </c>
      <c r="J988" t="str">
        <f ca="1">IFERROR(ABS(SUM(I988,-F987,-E987))+ABS(SUM(IF(D988="Traversal",15,IF(D988="High",10,IF(D988="Mid",6,IF(D988="Low",4,0))))-G988)),"")</f>
        <v/>
      </c>
      <c r="K988" t="str" cm="1">
        <f t="array" aca="1" ref="K988" ca="1">IFERROR(INDIRECT("'"&amp;B988&amp;"'!AG"&amp;MATCH(INT(BA988/8)+1,INDIRECT("'"&amp;B988&amp;"'!B4:B15"),0)+3),"")</f>
        <v/>
      </c>
      <c r="M988" t="str">
        <f t="shared" ca="1" si="257"/>
        <v/>
      </c>
      <c r="N988" t="str">
        <f t="shared" si="257"/>
        <v/>
      </c>
      <c r="O988" t="str">
        <f t="shared" si="257"/>
        <v/>
      </c>
      <c r="P988" t="str">
        <f t="shared" si="257"/>
        <v/>
      </c>
      <c r="Q988" t="str">
        <f t="shared" si="257"/>
        <v/>
      </c>
      <c r="R988" t="str">
        <f t="shared" si="257"/>
        <v/>
      </c>
      <c r="S988" t="str">
        <f t="shared" si="257"/>
        <v/>
      </c>
      <c r="T988" t="str">
        <f t="shared" si="257"/>
        <v/>
      </c>
      <c r="U988" t="str">
        <f t="shared" si="257"/>
        <v/>
      </c>
      <c r="V988" t="str">
        <f t="shared" si="257"/>
        <v/>
      </c>
      <c r="W988" t="str">
        <f t="shared" si="257"/>
        <v/>
      </c>
      <c r="X988" t="str">
        <f t="shared" si="257"/>
        <v/>
      </c>
      <c r="Y988" t="str">
        <f t="shared" si="257"/>
        <v/>
      </c>
      <c r="Z988" t="str">
        <f t="shared" si="257"/>
        <v/>
      </c>
      <c r="AA988" t="str">
        <f t="shared" si="257"/>
        <v/>
      </c>
      <c r="AB988" t="str">
        <f t="shared" si="257"/>
        <v/>
      </c>
      <c r="AC988" t="str">
        <f t="shared" si="256"/>
        <v/>
      </c>
      <c r="AD988" t="str">
        <f t="shared" si="256"/>
        <v/>
      </c>
      <c r="AE988" t="str">
        <f t="shared" si="256"/>
        <v/>
      </c>
      <c r="AF988" t="str">
        <f t="shared" si="256"/>
        <v/>
      </c>
      <c r="AG988" t="str">
        <f t="shared" si="256"/>
        <v/>
      </c>
      <c r="AH988" t="str">
        <f t="shared" si="256"/>
        <v/>
      </c>
      <c r="AI988" t="str">
        <f t="shared" si="256"/>
        <v/>
      </c>
      <c r="AJ988" t="str">
        <f t="shared" si="256"/>
        <v/>
      </c>
      <c r="AK988" t="str">
        <f t="shared" si="256"/>
        <v/>
      </c>
      <c r="AL988" t="str">
        <f t="shared" si="256"/>
        <v/>
      </c>
      <c r="AM988" t="str">
        <f t="shared" si="256"/>
        <v/>
      </c>
      <c r="AN988" t="str">
        <f t="shared" si="256"/>
        <v/>
      </c>
      <c r="AO988" t="str">
        <f t="shared" si="256"/>
        <v/>
      </c>
      <c r="AP988" t="str">
        <f t="shared" si="256"/>
        <v/>
      </c>
      <c r="AQ988" t="str">
        <f t="shared" si="256"/>
        <v/>
      </c>
      <c r="AR988" t="str">
        <f t="shared" si="258"/>
        <v/>
      </c>
      <c r="AS988" t="str">
        <f t="shared" si="258"/>
        <v/>
      </c>
      <c r="AT988" t="str">
        <f t="shared" si="258"/>
        <v/>
      </c>
      <c r="AU988" t="str">
        <f t="shared" si="258"/>
        <v/>
      </c>
      <c r="AV988" t="str">
        <f t="shared" si="258"/>
        <v/>
      </c>
      <c r="AW988" t="str">
        <f t="shared" si="258"/>
        <v/>
      </c>
      <c r="AX988" t="str">
        <f t="shared" si="258"/>
        <v/>
      </c>
      <c r="AY988" t="str">
        <f t="shared" si="258"/>
        <v/>
      </c>
      <c r="BA988">
        <v>988</v>
      </c>
      <c r="BB988">
        <f t="shared" si="249"/>
        <v>124</v>
      </c>
    </row>
    <row r="989" spans="1:54">
      <c r="A989" s="77"/>
      <c r="E989" s="78"/>
      <c r="F989" s="78"/>
      <c r="G989" t="str" cm="1">
        <f t="array" aca="1" ref="G989" ca="1">IFERROR(IF(INDIRECT("'"&amp;B989&amp;"'!Z"&amp;MATCH(INT(BA989/8)+1,INDIRECT("'"&amp;B989&amp;"'!B4:B15"),0)+3)=1,15,IF(INDIRECT("'"&amp;B989&amp;"'!X"&amp;MATCH(INT(BA989/8)+1,INDIRECT("'"&amp;B989&amp;"'!B4:B15"),0)+3)=1,10,IF(INDIRECT("'"&amp;B989&amp;"'!V"&amp;MATCH(INT(BA989/8)+1,INDIRECT("'"&amp;B989&amp;"'!B4:B15"),0)+3)=1,6,IF(INDIRECT("'"&amp;B989&amp;"'!V"&amp;MATCH(INT(BA989/8)+1,INDIRECT("'"&amp;B989&amp;"'!B4:B15"),0)+3)=1,4,0)))),"")</f>
        <v/>
      </c>
      <c r="H989" t="str" cm="1">
        <f t="array" aca="1" ref="H989" ca="1">IFERROR(IFERROR(INDIRECT("'"&amp;B989&amp;"'!AE"&amp;MATCH(INT(BA989/8)+1,INDIRECT("'"&amp;B989&amp;"'!B4:B15"),0)+3),0)-G989,"")</f>
        <v/>
      </c>
      <c r="I989" t="e">
        <f ca="1">H989+H990+H991</f>
        <v>#VALUE!</v>
      </c>
      <c r="J989" t="str">
        <f ca="1">IFERROR(ABS(SUM(I989,-F990,-E990))+ABS(SUM(IF(D989="Traversal",15,IF(D989="High",10,IF(D989="Mid",6,IF(D989="Low",4,0))))-G989)),"")</f>
        <v/>
      </c>
      <c r="K989" t="str" cm="1">
        <f t="array" aca="1" ref="K989" ca="1">IFERROR(INDIRECT("'"&amp;B989&amp;"'!AG"&amp;MATCH(INT(BA989/8)+1,INDIRECT("'"&amp;B989&amp;"'!B4:B15"),0)+3),"")</f>
        <v/>
      </c>
      <c r="M989" t="str">
        <f t="shared" ca="1" si="257"/>
        <v/>
      </c>
      <c r="N989" t="str">
        <f t="shared" si="257"/>
        <v/>
      </c>
      <c r="O989" t="str">
        <f t="shared" si="257"/>
        <v/>
      </c>
      <c r="P989" t="str">
        <f t="shared" si="257"/>
        <v/>
      </c>
      <c r="Q989" t="str">
        <f t="shared" si="257"/>
        <v/>
      </c>
      <c r="R989" t="str">
        <f t="shared" si="257"/>
        <v/>
      </c>
      <c r="S989" t="str">
        <f t="shared" si="257"/>
        <v/>
      </c>
      <c r="T989" t="str">
        <f t="shared" si="257"/>
        <v/>
      </c>
      <c r="U989" t="str">
        <f t="shared" si="257"/>
        <v/>
      </c>
      <c r="V989" t="str">
        <f t="shared" si="257"/>
        <v/>
      </c>
      <c r="W989" t="str">
        <f t="shared" si="257"/>
        <v/>
      </c>
      <c r="X989" t="str">
        <f t="shared" si="257"/>
        <v/>
      </c>
      <c r="Y989" t="str">
        <f t="shared" si="257"/>
        <v/>
      </c>
      <c r="Z989" t="str">
        <f t="shared" si="257"/>
        <v/>
      </c>
      <c r="AA989" t="str">
        <f t="shared" si="257"/>
        <v/>
      </c>
      <c r="AB989" t="str">
        <f t="shared" si="257"/>
        <v/>
      </c>
      <c r="AC989" t="str">
        <f t="shared" si="256"/>
        <v/>
      </c>
      <c r="AD989" t="str">
        <f t="shared" si="256"/>
        <v/>
      </c>
      <c r="AE989" t="str">
        <f t="shared" si="256"/>
        <v/>
      </c>
      <c r="AF989" t="str">
        <f t="shared" si="256"/>
        <v/>
      </c>
      <c r="AG989" t="str">
        <f t="shared" si="256"/>
        <v/>
      </c>
      <c r="AH989" t="str">
        <f t="shared" si="256"/>
        <v/>
      </c>
      <c r="AI989" t="str">
        <f t="shared" si="256"/>
        <v/>
      </c>
      <c r="AJ989" t="str">
        <f t="shared" si="256"/>
        <v/>
      </c>
      <c r="AK989" t="str">
        <f t="shared" si="256"/>
        <v/>
      </c>
      <c r="AL989" t="str">
        <f t="shared" si="256"/>
        <v/>
      </c>
      <c r="AM989" t="str">
        <f t="shared" si="256"/>
        <v/>
      </c>
      <c r="AN989" t="str">
        <f t="shared" si="256"/>
        <v/>
      </c>
      <c r="AO989" t="str">
        <f t="shared" si="256"/>
        <v/>
      </c>
      <c r="AP989" t="str">
        <f t="shared" si="256"/>
        <v/>
      </c>
      <c r="AQ989" t="str">
        <f t="shared" si="256"/>
        <v/>
      </c>
      <c r="AR989" t="str">
        <f t="shared" si="258"/>
        <v/>
      </c>
      <c r="AS989" t="str">
        <f t="shared" si="258"/>
        <v/>
      </c>
      <c r="AT989" t="str">
        <f t="shared" si="258"/>
        <v/>
      </c>
      <c r="AU989" t="str">
        <f t="shared" si="258"/>
        <v/>
      </c>
      <c r="AV989" t="str">
        <f t="shared" si="258"/>
        <v/>
      </c>
      <c r="AW989" t="str">
        <f t="shared" si="258"/>
        <v/>
      </c>
      <c r="AX989" t="str">
        <f t="shared" si="258"/>
        <v/>
      </c>
      <c r="AY989" t="str">
        <f t="shared" si="258"/>
        <v/>
      </c>
      <c r="BA989">
        <v>989</v>
      </c>
      <c r="BB989">
        <f t="shared" si="249"/>
        <v>124</v>
      </c>
    </row>
    <row r="990" spans="1:54">
      <c r="A990" s="77"/>
      <c r="E990" s="78"/>
      <c r="F990" s="78"/>
      <c r="G990" t="str" cm="1">
        <f t="array" aca="1" ref="G990" ca="1">IFERROR(IF(INDIRECT("'"&amp;B990&amp;"'!Z"&amp;MATCH(INT(BA990/8)+1,INDIRECT("'"&amp;B990&amp;"'!B4:B15"),0)+3)=1,15,IF(INDIRECT("'"&amp;B990&amp;"'!X"&amp;MATCH(INT(BA990/8)+1,INDIRECT("'"&amp;B990&amp;"'!B4:B15"),0)+3)=1,10,IF(INDIRECT("'"&amp;B990&amp;"'!V"&amp;MATCH(INT(BA990/8)+1,INDIRECT("'"&amp;B990&amp;"'!B4:B15"),0)+3)=1,6,IF(INDIRECT("'"&amp;B990&amp;"'!V"&amp;MATCH(INT(BA990/8)+1,INDIRECT("'"&amp;B990&amp;"'!B4:B15"),0)+3)=1,4,0)))),"")</f>
        <v/>
      </c>
      <c r="H990" t="str" cm="1">
        <f t="array" aca="1" ref="H990" ca="1">IFERROR(IFERROR(INDIRECT("'"&amp;B990&amp;"'!AE"&amp;MATCH(INT(BA990/8)+1,INDIRECT("'"&amp;B990&amp;"'!B4:B15"),0)+3),0)-G990,"")</f>
        <v/>
      </c>
      <c r="I990" t="e">
        <f ca="1">H989+H990+H991</f>
        <v>#VALUE!</v>
      </c>
      <c r="J990" t="str">
        <f ca="1">IFERROR(ABS(SUM(I990,-F990,-E990))+ABS(SUM(IF(D990="Traversal",15,IF(D990="High",10,IF(D990="Mid",6,IF(D990="Low",4,0))))-G990)),"")</f>
        <v/>
      </c>
      <c r="K990" t="str" cm="1">
        <f t="array" aca="1" ref="K990" ca="1">IFERROR(INDIRECT("'"&amp;B990&amp;"'!AG"&amp;MATCH(INT(BA990/8)+1,INDIRECT("'"&amp;B990&amp;"'!B4:B15"),0)+3),"")</f>
        <v/>
      </c>
      <c r="M990" t="str">
        <f t="shared" ca="1" si="257"/>
        <v/>
      </c>
      <c r="N990" t="str">
        <f t="shared" si="257"/>
        <v/>
      </c>
      <c r="O990" t="str">
        <f t="shared" si="257"/>
        <v/>
      </c>
      <c r="P990" t="str">
        <f t="shared" si="257"/>
        <v/>
      </c>
      <c r="Q990" t="str">
        <f t="shared" si="257"/>
        <v/>
      </c>
      <c r="R990" t="str">
        <f t="shared" si="257"/>
        <v/>
      </c>
      <c r="S990" t="str">
        <f t="shared" si="257"/>
        <v/>
      </c>
      <c r="T990" t="str">
        <f t="shared" si="257"/>
        <v/>
      </c>
      <c r="U990" t="str">
        <f t="shared" si="257"/>
        <v/>
      </c>
      <c r="V990" t="str">
        <f t="shared" si="257"/>
        <v/>
      </c>
      <c r="W990" t="str">
        <f t="shared" si="257"/>
        <v/>
      </c>
      <c r="X990" t="str">
        <f t="shared" si="257"/>
        <v/>
      </c>
      <c r="Y990" t="str">
        <f t="shared" si="257"/>
        <v/>
      </c>
      <c r="Z990" t="str">
        <f t="shared" si="257"/>
        <v/>
      </c>
      <c r="AA990" t="str">
        <f t="shared" si="257"/>
        <v/>
      </c>
      <c r="AB990" t="str">
        <f t="shared" si="257"/>
        <v/>
      </c>
      <c r="AC990" t="str">
        <f t="shared" si="256"/>
        <v/>
      </c>
      <c r="AD990" t="str">
        <f t="shared" si="256"/>
        <v/>
      </c>
      <c r="AE990" t="str">
        <f t="shared" si="256"/>
        <v/>
      </c>
      <c r="AF990" t="str">
        <f t="shared" si="256"/>
        <v/>
      </c>
      <c r="AG990" t="str">
        <f t="shared" si="256"/>
        <v/>
      </c>
      <c r="AH990" t="str">
        <f t="shared" si="256"/>
        <v/>
      </c>
      <c r="AI990" t="str">
        <f t="shared" si="256"/>
        <v/>
      </c>
      <c r="AJ990" t="str">
        <f t="shared" si="256"/>
        <v/>
      </c>
      <c r="AK990" t="str">
        <f t="shared" si="256"/>
        <v/>
      </c>
      <c r="AL990" t="str">
        <f t="shared" si="256"/>
        <v/>
      </c>
      <c r="AM990" t="str">
        <f t="shared" si="256"/>
        <v/>
      </c>
      <c r="AN990" t="str">
        <f t="shared" si="256"/>
        <v/>
      </c>
      <c r="AO990" t="str">
        <f t="shared" si="256"/>
        <v/>
      </c>
      <c r="AP990" t="str">
        <f t="shared" si="256"/>
        <v/>
      </c>
      <c r="AQ990" t="str">
        <f t="shared" si="256"/>
        <v/>
      </c>
      <c r="AR990" t="str">
        <f t="shared" si="258"/>
        <v/>
      </c>
      <c r="AS990" t="str">
        <f t="shared" si="258"/>
        <v/>
      </c>
      <c r="AT990" t="str">
        <f t="shared" si="258"/>
        <v/>
      </c>
      <c r="AU990" t="str">
        <f t="shared" si="258"/>
        <v/>
      </c>
      <c r="AV990" t="str">
        <f t="shared" si="258"/>
        <v/>
      </c>
      <c r="AW990" t="str">
        <f t="shared" si="258"/>
        <v/>
      </c>
      <c r="AX990" t="str">
        <f t="shared" si="258"/>
        <v/>
      </c>
      <c r="AY990" t="str">
        <f t="shared" si="258"/>
        <v/>
      </c>
      <c r="BA990">
        <v>990</v>
      </c>
      <c r="BB990">
        <f t="shared" si="249"/>
        <v>124</v>
      </c>
    </row>
    <row r="991" spans="1:54">
      <c r="A991" s="77"/>
      <c r="E991" s="78"/>
      <c r="F991" s="78"/>
      <c r="G991" t="str" cm="1">
        <f t="array" aca="1" ref="G991" ca="1">IFERROR(IF(INDIRECT("'"&amp;B991&amp;"'!Z"&amp;MATCH(INT(BA991/8)+1,INDIRECT("'"&amp;B991&amp;"'!B4:B15"),0)+3)=1,15,IF(INDIRECT("'"&amp;B991&amp;"'!X"&amp;MATCH(INT(BA991/8)+1,INDIRECT("'"&amp;B991&amp;"'!B4:B15"),0)+3)=1,10,IF(INDIRECT("'"&amp;B991&amp;"'!V"&amp;MATCH(INT(BA991/8)+1,INDIRECT("'"&amp;B991&amp;"'!B4:B15"),0)+3)=1,6,IF(INDIRECT("'"&amp;B991&amp;"'!V"&amp;MATCH(INT(BA991/8)+1,INDIRECT("'"&amp;B991&amp;"'!B4:B15"),0)+3)=1,4,0)))),"")</f>
        <v/>
      </c>
      <c r="H991" t="str" cm="1">
        <f t="array" aca="1" ref="H991" ca="1">IFERROR(IFERROR(INDIRECT("'"&amp;B991&amp;"'!AE"&amp;MATCH(INT(BA991/8)+1,INDIRECT("'"&amp;B991&amp;"'!B4:B15"),0)+3),0)-G991,"")</f>
        <v/>
      </c>
      <c r="I991" t="e">
        <f ca="1">H989+H990+H991</f>
        <v>#VALUE!</v>
      </c>
      <c r="J991" t="str">
        <f ca="1">IFERROR(ABS(SUM(I991,-F990,-E990))+ABS(SUM(IF(D991="Traversal",15,IF(D991="High",10,IF(D991="Mid",6,IF(D991="Low",4,0))))-G991)),"")</f>
        <v/>
      </c>
      <c r="K991" t="str" cm="1">
        <f t="array" aca="1" ref="K991" ca="1">IFERROR(INDIRECT("'"&amp;B991&amp;"'!AG"&amp;MATCH(INT(BA991/8)+1,INDIRECT("'"&amp;B991&amp;"'!B4:B15"),0)+3),"")</f>
        <v/>
      </c>
      <c r="M991" t="str">
        <f t="shared" ca="1" si="257"/>
        <v/>
      </c>
      <c r="N991" t="str">
        <f t="shared" si="257"/>
        <v/>
      </c>
      <c r="O991" t="str">
        <f t="shared" si="257"/>
        <v/>
      </c>
      <c r="P991" t="str">
        <f t="shared" si="257"/>
        <v/>
      </c>
      <c r="Q991" t="str">
        <f t="shared" si="257"/>
        <v/>
      </c>
      <c r="R991" t="str">
        <f t="shared" si="257"/>
        <v/>
      </c>
      <c r="S991" t="str">
        <f t="shared" si="257"/>
        <v/>
      </c>
      <c r="T991" t="str">
        <f t="shared" si="257"/>
        <v/>
      </c>
      <c r="U991" t="str">
        <f t="shared" si="257"/>
        <v/>
      </c>
      <c r="V991" t="str">
        <f t="shared" si="257"/>
        <v/>
      </c>
      <c r="W991" t="str">
        <f t="shared" si="257"/>
        <v/>
      </c>
      <c r="X991" t="str">
        <f t="shared" si="257"/>
        <v/>
      </c>
      <c r="Y991" t="str">
        <f t="shared" si="257"/>
        <v/>
      </c>
      <c r="Z991" t="str">
        <f t="shared" si="257"/>
        <v/>
      </c>
      <c r="AA991" t="str">
        <f t="shared" si="257"/>
        <v/>
      </c>
      <c r="AB991" t="str">
        <f t="shared" si="257"/>
        <v/>
      </c>
      <c r="AC991" t="str">
        <f t="shared" si="256"/>
        <v/>
      </c>
      <c r="AD991" t="str">
        <f t="shared" si="256"/>
        <v/>
      </c>
      <c r="AE991" t="str">
        <f t="shared" si="256"/>
        <v/>
      </c>
      <c r="AF991" t="str">
        <f t="shared" si="256"/>
        <v/>
      </c>
      <c r="AG991" t="str">
        <f t="shared" si="256"/>
        <v/>
      </c>
      <c r="AH991" t="str">
        <f t="shared" si="256"/>
        <v/>
      </c>
      <c r="AI991" t="str">
        <f t="shared" si="256"/>
        <v/>
      </c>
      <c r="AJ991" t="str">
        <f t="shared" si="256"/>
        <v/>
      </c>
      <c r="AK991" t="str">
        <f t="shared" si="256"/>
        <v/>
      </c>
      <c r="AL991" t="str">
        <f t="shared" si="256"/>
        <v/>
      </c>
      <c r="AM991" t="str">
        <f t="shared" si="256"/>
        <v/>
      </c>
      <c r="AN991" t="str">
        <f t="shared" si="256"/>
        <v/>
      </c>
      <c r="AO991" t="str">
        <f t="shared" si="256"/>
        <v/>
      </c>
      <c r="AP991" t="str">
        <f t="shared" si="256"/>
        <v/>
      </c>
      <c r="AQ991" t="str">
        <f t="shared" si="256"/>
        <v/>
      </c>
      <c r="AR991" t="str">
        <f t="shared" si="258"/>
        <v/>
      </c>
      <c r="AS991" t="str">
        <f t="shared" si="258"/>
        <v/>
      </c>
      <c r="AT991" t="str">
        <f t="shared" si="258"/>
        <v/>
      </c>
      <c r="AU991" t="str">
        <f t="shared" si="258"/>
        <v/>
      </c>
      <c r="AV991" t="str">
        <f t="shared" si="258"/>
        <v/>
      </c>
      <c r="AW991" t="str">
        <f t="shared" si="258"/>
        <v/>
      </c>
      <c r="AX991" t="str">
        <f t="shared" si="258"/>
        <v/>
      </c>
      <c r="AY991" t="str">
        <f t="shared" si="258"/>
        <v/>
      </c>
      <c r="BA991">
        <v>991</v>
      </c>
      <c r="BB991">
        <f t="shared" si="249"/>
        <v>124</v>
      </c>
    </row>
    <row r="992" spans="1:54">
      <c r="A992" s="77"/>
      <c r="E992" s="78"/>
      <c r="F992" s="78"/>
      <c r="G992" t="str" cm="1">
        <f t="array" aca="1" ref="G992" ca="1">IFERROR(IF(INDIRECT("'"&amp;B992&amp;"'!Z"&amp;MATCH(INT(BA992/8)+1,INDIRECT("'"&amp;B992&amp;"'!B4:B15"),0)+3)=1,15,IF(INDIRECT("'"&amp;B992&amp;"'!X"&amp;MATCH(INT(BA992/8)+1,INDIRECT("'"&amp;B992&amp;"'!B4:B15"),0)+3)=1,10,IF(INDIRECT("'"&amp;B992&amp;"'!V"&amp;MATCH(INT(BA992/8)+1,INDIRECT("'"&amp;B992&amp;"'!B4:B15"),0)+3)=1,6,IF(INDIRECT("'"&amp;B992&amp;"'!V"&amp;MATCH(INT(BA992/8)+1,INDIRECT("'"&amp;B992&amp;"'!B4:B15"),0)+3)=1,4,0)))),"")</f>
        <v/>
      </c>
      <c r="H992" t="str" cm="1">
        <f t="array" aca="1" ref="H992" ca="1">IFERROR(IFERROR(INDIRECT("'"&amp;B992&amp;"'!AE"&amp;MATCH(INT(BA992/8)+1,INDIRECT("'"&amp;B992&amp;"'!B4:B15"),0)+3),0)-G992,"")</f>
        <v/>
      </c>
      <c r="K992" t="str" cm="1">
        <f t="array" aca="1" ref="K992" ca="1">IFERROR(INDIRECT("'"&amp;B992&amp;"'!AG"&amp;MATCH(INT(BA992/8)+1,INDIRECT("'"&amp;B992&amp;"'!B4:B15"),0)+3),"")</f>
        <v/>
      </c>
      <c r="M992" t="str">
        <f t="shared" ca="1" si="257"/>
        <v/>
      </c>
      <c r="N992" t="str">
        <f t="shared" si="257"/>
        <v/>
      </c>
      <c r="O992" t="str">
        <f t="shared" si="257"/>
        <v/>
      </c>
      <c r="P992" t="str">
        <f t="shared" si="257"/>
        <v/>
      </c>
      <c r="Q992" t="str">
        <f t="shared" si="257"/>
        <v/>
      </c>
      <c r="R992" t="str">
        <f t="shared" si="257"/>
        <v/>
      </c>
      <c r="S992" t="str">
        <f t="shared" si="257"/>
        <v/>
      </c>
      <c r="T992" t="str">
        <f t="shared" si="257"/>
        <v/>
      </c>
      <c r="U992" t="str">
        <f t="shared" si="257"/>
        <v/>
      </c>
      <c r="V992" t="str">
        <f t="shared" si="257"/>
        <v/>
      </c>
      <c r="W992" t="str">
        <f t="shared" si="257"/>
        <v/>
      </c>
      <c r="X992" t="str">
        <f t="shared" si="257"/>
        <v/>
      </c>
      <c r="Y992" t="str">
        <f t="shared" si="257"/>
        <v/>
      </c>
      <c r="Z992" t="str">
        <f t="shared" si="257"/>
        <v/>
      </c>
      <c r="AA992" t="str">
        <f t="shared" si="257"/>
        <v/>
      </c>
      <c r="AB992" t="str">
        <f t="shared" si="257"/>
        <v/>
      </c>
      <c r="AC992" t="str">
        <f t="shared" si="256"/>
        <v/>
      </c>
      <c r="AD992" t="str">
        <f t="shared" si="256"/>
        <v/>
      </c>
      <c r="AE992" t="str">
        <f t="shared" si="256"/>
        <v/>
      </c>
      <c r="AF992" t="str">
        <f t="shared" si="256"/>
        <v/>
      </c>
      <c r="AG992" t="str">
        <f t="shared" si="256"/>
        <v/>
      </c>
      <c r="AH992" t="str">
        <f t="shared" si="256"/>
        <v/>
      </c>
      <c r="AI992" t="str">
        <f t="shared" si="256"/>
        <v/>
      </c>
      <c r="AJ992" t="str">
        <f t="shared" si="256"/>
        <v/>
      </c>
      <c r="AK992" t="str">
        <f t="shared" si="256"/>
        <v/>
      </c>
      <c r="AL992" t="str">
        <f t="shared" si="256"/>
        <v/>
      </c>
      <c r="AM992" t="str">
        <f t="shared" si="256"/>
        <v/>
      </c>
      <c r="AN992" t="str">
        <f t="shared" si="256"/>
        <v/>
      </c>
      <c r="AO992" t="str">
        <f t="shared" si="256"/>
        <v/>
      </c>
      <c r="AP992" t="str">
        <f t="shared" si="256"/>
        <v/>
      </c>
      <c r="AQ992" t="str">
        <f t="shared" si="256"/>
        <v/>
      </c>
      <c r="AR992" t="str">
        <f t="shared" si="258"/>
        <v/>
      </c>
      <c r="AS992" t="str">
        <f t="shared" si="258"/>
        <v/>
      </c>
      <c r="AT992" t="str">
        <f t="shared" si="258"/>
        <v/>
      </c>
      <c r="AU992" t="str">
        <f t="shared" si="258"/>
        <v/>
      </c>
      <c r="AV992" t="str">
        <f t="shared" si="258"/>
        <v/>
      </c>
      <c r="AW992" t="str">
        <f t="shared" si="258"/>
        <v/>
      </c>
      <c r="AX992" t="str">
        <f t="shared" si="258"/>
        <v/>
      </c>
      <c r="AY992" t="str">
        <f t="shared" si="258"/>
        <v/>
      </c>
      <c r="BA992">
        <v>992</v>
      </c>
      <c r="BB992">
        <f t="shared" si="249"/>
        <v>125</v>
      </c>
    </row>
    <row r="993" spans="1:54">
      <c r="A993" s="77"/>
      <c r="E993" s="78"/>
      <c r="F993" s="78"/>
      <c r="G993" t="str" cm="1">
        <f t="array" aca="1" ref="G993" ca="1">IFERROR(IF(INDIRECT("'"&amp;B993&amp;"'!Z"&amp;MATCH(INT(BA993/8)+1,INDIRECT("'"&amp;B993&amp;"'!B4:B15"),0)+3)=1,15,IF(INDIRECT("'"&amp;B993&amp;"'!X"&amp;MATCH(INT(BA993/8)+1,INDIRECT("'"&amp;B993&amp;"'!B4:B15"),0)+3)=1,10,IF(INDIRECT("'"&amp;B993&amp;"'!V"&amp;MATCH(INT(BA993/8)+1,INDIRECT("'"&amp;B993&amp;"'!B4:B15"),0)+3)=1,6,IF(INDIRECT("'"&amp;B993&amp;"'!V"&amp;MATCH(INT(BA993/8)+1,INDIRECT("'"&amp;B993&amp;"'!B4:B15"),0)+3)=1,4,0)))),"")</f>
        <v/>
      </c>
      <c r="H993" t="str" cm="1">
        <f t="array" aca="1" ref="H993" ca="1">IFERROR(IFERROR(INDIRECT("'"&amp;B993&amp;"'!AE"&amp;MATCH(INT(BA993/8)+1,INDIRECT("'"&amp;B993&amp;"'!B4:B15"),0)+3),0)-G993,"")</f>
        <v/>
      </c>
      <c r="K993" t="str" cm="1">
        <f t="array" aca="1" ref="K993" ca="1">IFERROR(INDIRECT("'"&amp;B993&amp;"'!AG"&amp;MATCH(INT(BA993/8)+1,INDIRECT("'"&amp;B993&amp;"'!B4:B15"),0)+3),"")</f>
        <v/>
      </c>
      <c r="M993" t="str">
        <f t="shared" ca="1" si="257"/>
        <v/>
      </c>
      <c r="N993" t="str">
        <f t="shared" si="257"/>
        <v/>
      </c>
      <c r="O993" t="str">
        <f t="shared" si="257"/>
        <v/>
      </c>
      <c r="P993" t="str">
        <f t="shared" si="257"/>
        <v/>
      </c>
      <c r="Q993" t="str">
        <f t="shared" si="257"/>
        <v/>
      </c>
      <c r="R993" t="str">
        <f t="shared" si="257"/>
        <v/>
      </c>
      <c r="S993" t="str">
        <f t="shared" si="257"/>
        <v/>
      </c>
      <c r="T993" t="str">
        <f t="shared" si="257"/>
        <v/>
      </c>
      <c r="U993" t="str">
        <f t="shared" si="257"/>
        <v/>
      </c>
      <c r="V993" t="str">
        <f t="shared" si="257"/>
        <v/>
      </c>
      <c r="W993" t="str">
        <f t="shared" si="257"/>
        <v/>
      </c>
      <c r="X993" t="str">
        <f t="shared" si="257"/>
        <v/>
      </c>
      <c r="Y993" t="str">
        <f t="shared" si="257"/>
        <v/>
      </c>
      <c r="Z993" t="str">
        <f t="shared" si="257"/>
        <v/>
      </c>
      <c r="AA993" t="str">
        <f t="shared" si="257"/>
        <v/>
      </c>
      <c r="AB993" t="str">
        <f t="shared" si="257"/>
        <v/>
      </c>
      <c r="AC993" t="str">
        <f t="shared" si="256"/>
        <v/>
      </c>
      <c r="AD993" t="str">
        <f t="shared" si="256"/>
        <v/>
      </c>
      <c r="AE993" t="str">
        <f t="shared" si="256"/>
        <v/>
      </c>
      <c r="AF993" t="str">
        <f t="shared" si="256"/>
        <v/>
      </c>
      <c r="AG993" t="str">
        <f t="shared" si="256"/>
        <v/>
      </c>
      <c r="AH993" t="str">
        <f t="shared" si="256"/>
        <v/>
      </c>
      <c r="AI993" t="str">
        <f t="shared" si="256"/>
        <v/>
      </c>
      <c r="AJ993" t="str">
        <f t="shared" si="256"/>
        <v/>
      </c>
      <c r="AK993" t="str">
        <f t="shared" si="256"/>
        <v/>
      </c>
      <c r="AL993" t="str">
        <f t="shared" si="256"/>
        <v/>
      </c>
      <c r="AM993" t="str">
        <f t="shared" si="256"/>
        <v/>
      </c>
      <c r="AN993" t="str">
        <f t="shared" si="256"/>
        <v/>
      </c>
      <c r="AO993" t="str">
        <f t="shared" si="256"/>
        <v/>
      </c>
      <c r="AP993" t="str">
        <f t="shared" si="256"/>
        <v/>
      </c>
      <c r="AQ993" t="str">
        <f t="shared" si="256"/>
        <v/>
      </c>
      <c r="AR993" t="str">
        <f t="shared" si="258"/>
        <v/>
      </c>
      <c r="AS993" t="str">
        <f t="shared" si="258"/>
        <v/>
      </c>
      <c r="AT993" t="str">
        <f t="shared" si="258"/>
        <v/>
      </c>
      <c r="AU993" t="str">
        <f t="shared" si="258"/>
        <v/>
      </c>
      <c r="AV993" t="str">
        <f t="shared" si="258"/>
        <v/>
      </c>
      <c r="AW993" t="str">
        <f t="shared" si="258"/>
        <v/>
      </c>
      <c r="AX993" t="str">
        <f t="shared" si="258"/>
        <v/>
      </c>
      <c r="AY993" t="str">
        <f t="shared" si="258"/>
        <v/>
      </c>
      <c r="BA993">
        <v>993</v>
      </c>
      <c r="BB993">
        <f t="shared" si="249"/>
        <v>125</v>
      </c>
    </row>
    <row r="994" spans="1:54">
      <c r="A994" s="77"/>
      <c r="E994" s="78"/>
      <c r="F994" s="78"/>
      <c r="G994" t="str" cm="1">
        <f t="array" aca="1" ref="G994" ca="1">IFERROR(IF(INDIRECT("'"&amp;B994&amp;"'!Z"&amp;MATCH(INT(BA994/8)+1,INDIRECT("'"&amp;B994&amp;"'!B4:B15"),0)+3)=1,15,IF(INDIRECT("'"&amp;B994&amp;"'!X"&amp;MATCH(INT(BA994/8)+1,INDIRECT("'"&amp;B994&amp;"'!B4:B15"),0)+3)=1,10,IF(INDIRECT("'"&amp;B994&amp;"'!V"&amp;MATCH(INT(BA994/8)+1,INDIRECT("'"&amp;B994&amp;"'!B4:B15"),0)+3)=1,6,IF(INDIRECT("'"&amp;B994&amp;"'!V"&amp;MATCH(INT(BA994/8)+1,INDIRECT("'"&amp;B994&amp;"'!B4:B15"),0)+3)=1,4,0)))),"")</f>
        <v/>
      </c>
      <c r="H994" t="str" cm="1">
        <f t="array" aca="1" ref="H994" ca="1">IFERROR(IFERROR(INDIRECT("'"&amp;B994&amp;"'!AE"&amp;MATCH(INT(BA994/8)+1,INDIRECT("'"&amp;B994&amp;"'!B4:B15"),0)+3),0)-G994,"")</f>
        <v/>
      </c>
      <c r="I994" t="e">
        <f ca="1">H994+H995+H996</f>
        <v>#VALUE!</v>
      </c>
      <c r="J994" t="str">
        <f ca="1">IFERROR(ABS(SUM(I994,-F995,-E995))+ABS(SUM(IF(D994="Traversal",15,IF(D994="High",10,IF(D994="Mid",6,IF(D994="Low",4,0))))-G994)),"")</f>
        <v/>
      </c>
      <c r="K994" t="str" cm="1">
        <f t="array" aca="1" ref="K994" ca="1">IFERROR(INDIRECT("'"&amp;B994&amp;"'!AG"&amp;MATCH(INT(BA994/8)+1,INDIRECT("'"&amp;B994&amp;"'!B4:B15"),0)+3),"")</f>
        <v/>
      </c>
      <c r="M994" t="str">
        <f t="shared" ca="1" si="257"/>
        <v/>
      </c>
      <c r="N994" t="str">
        <f t="shared" si="257"/>
        <v/>
      </c>
      <c r="O994" t="str">
        <f t="shared" si="257"/>
        <v/>
      </c>
      <c r="P994" t="str">
        <f t="shared" si="257"/>
        <v/>
      </c>
      <c r="Q994" t="str">
        <f t="shared" si="257"/>
        <v/>
      </c>
      <c r="R994" t="str">
        <f t="shared" si="257"/>
        <v/>
      </c>
      <c r="S994" t="str">
        <f t="shared" si="257"/>
        <v/>
      </c>
      <c r="T994" t="str">
        <f t="shared" si="257"/>
        <v/>
      </c>
      <c r="U994" t="str">
        <f t="shared" si="257"/>
        <v/>
      </c>
      <c r="V994" t="str">
        <f t="shared" si="257"/>
        <v/>
      </c>
      <c r="W994" t="str">
        <f t="shared" si="257"/>
        <v/>
      </c>
      <c r="X994" t="str">
        <f t="shared" si="257"/>
        <v/>
      </c>
      <c r="Y994" t="str">
        <f t="shared" si="257"/>
        <v/>
      </c>
      <c r="Z994" t="str">
        <f t="shared" si="257"/>
        <v/>
      </c>
      <c r="AA994" t="str">
        <f t="shared" si="257"/>
        <v/>
      </c>
      <c r="AB994" t="str">
        <f t="shared" si="257"/>
        <v/>
      </c>
      <c r="AC994" t="str">
        <f t="shared" si="256"/>
        <v/>
      </c>
      <c r="AD994" t="str">
        <f t="shared" si="256"/>
        <v/>
      </c>
      <c r="AE994" t="str">
        <f t="shared" si="256"/>
        <v/>
      </c>
      <c r="AF994" t="str">
        <f t="shared" si="256"/>
        <v/>
      </c>
      <c r="AG994" t="str">
        <f t="shared" si="256"/>
        <v/>
      </c>
      <c r="AH994" t="str">
        <f t="shared" si="256"/>
        <v/>
      </c>
      <c r="AI994" t="str">
        <f t="shared" si="256"/>
        <v/>
      </c>
      <c r="AJ994" t="str">
        <f t="shared" si="256"/>
        <v/>
      </c>
      <c r="AK994" t="str">
        <f t="shared" si="256"/>
        <v/>
      </c>
      <c r="AL994" t="str">
        <f t="shared" si="256"/>
        <v/>
      </c>
      <c r="AM994" t="str">
        <f t="shared" si="256"/>
        <v/>
      </c>
      <c r="AN994" t="str">
        <f t="shared" si="256"/>
        <v/>
      </c>
      <c r="AO994" t="str">
        <f t="shared" si="256"/>
        <v/>
      </c>
      <c r="AP994" t="str">
        <f t="shared" si="256"/>
        <v/>
      </c>
      <c r="AQ994" t="str">
        <f t="shared" si="256"/>
        <v/>
      </c>
      <c r="AR994" t="str">
        <f t="shared" si="258"/>
        <v/>
      </c>
      <c r="AS994" t="str">
        <f t="shared" si="258"/>
        <v/>
      </c>
      <c r="AT994" t="str">
        <f t="shared" si="258"/>
        <v/>
      </c>
      <c r="AU994" t="str">
        <f t="shared" si="258"/>
        <v/>
      </c>
      <c r="AV994" t="str">
        <f t="shared" si="258"/>
        <v/>
      </c>
      <c r="AW994" t="str">
        <f t="shared" si="258"/>
        <v/>
      </c>
      <c r="AX994" t="str">
        <f t="shared" si="258"/>
        <v/>
      </c>
      <c r="AY994" t="str">
        <f t="shared" si="258"/>
        <v/>
      </c>
      <c r="BA994">
        <v>994</v>
      </c>
      <c r="BB994">
        <f t="shared" si="249"/>
        <v>125</v>
      </c>
    </row>
    <row r="995" spans="1:54">
      <c r="A995" s="77"/>
      <c r="E995" s="78"/>
      <c r="F995" s="78"/>
      <c r="G995" t="str" cm="1">
        <f t="array" aca="1" ref="G995" ca="1">IFERROR(IF(INDIRECT("'"&amp;B995&amp;"'!Z"&amp;MATCH(INT(BA995/8)+1,INDIRECT("'"&amp;B995&amp;"'!B4:B15"),0)+3)=1,15,IF(INDIRECT("'"&amp;B995&amp;"'!X"&amp;MATCH(INT(BA995/8)+1,INDIRECT("'"&amp;B995&amp;"'!B4:B15"),0)+3)=1,10,IF(INDIRECT("'"&amp;B995&amp;"'!V"&amp;MATCH(INT(BA995/8)+1,INDIRECT("'"&amp;B995&amp;"'!B4:B15"),0)+3)=1,6,IF(INDIRECT("'"&amp;B995&amp;"'!V"&amp;MATCH(INT(BA995/8)+1,INDIRECT("'"&amp;B995&amp;"'!B4:B15"),0)+3)=1,4,0)))),"")</f>
        <v/>
      </c>
      <c r="H995" t="str" cm="1">
        <f t="array" aca="1" ref="H995" ca="1">IFERROR(IFERROR(INDIRECT("'"&amp;B995&amp;"'!AE"&amp;MATCH(INT(BA995/8)+1,INDIRECT("'"&amp;B995&amp;"'!B4:B15"),0)+3),0)-G995,"")</f>
        <v/>
      </c>
      <c r="I995" t="e">
        <f ca="1">H994+H995+H996</f>
        <v>#VALUE!</v>
      </c>
      <c r="J995" t="str">
        <f ca="1">IFERROR(ABS(SUM(I995,-F995,-E995))+ABS(SUM(IF(D995="Traversal",15,IF(D995="High",10,IF(D995="Mid",6,IF(D995="Low",4,0))))-G995)),"")</f>
        <v/>
      </c>
      <c r="K995" t="str" cm="1">
        <f t="array" aca="1" ref="K995" ca="1">IFERROR(INDIRECT("'"&amp;B995&amp;"'!AG"&amp;MATCH(INT(BA995/8)+1,INDIRECT("'"&amp;B995&amp;"'!B4:B15"),0)+3),"")</f>
        <v/>
      </c>
      <c r="M995" t="str">
        <f t="shared" ca="1" si="257"/>
        <v/>
      </c>
      <c r="N995" t="str">
        <f t="shared" si="257"/>
        <v/>
      </c>
      <c r="O995" t="str">
        <f t="shared" si="257"/>
        <v/>
      </c>
      <c r="P995" t="str">
        <f t="shared" si="257"/>
        <v/>
      </c>
      <c r="Q995" t="str">
        <f t="shared" si="257"/>
        <v/>
      </c>
      <c r="R995" t="str">
        <f t="shared" si="257"/>
        <v/>
      </c>
      <c r="S995" t="str">
        <f t="shared" si="257"/>
        <v/>
      </c>
      <c r="T995" t="str">
        <f t="shared" si="257"/>
        <v/>
      </c>
      <c r="U995" t="str">
        <f t="shared" si="257"/>
        <v/>
      </c>
      <c r="V995" t="str">
        <f t="shared" si="257"/>
        <v/>
      </c>
      <c r="W995" t="str">
        <f t="shared" si="257"/>
        <v/>
      </c>
      <c r="X995" t="str">
        <f t="shared" si="257"/>
        <v/>
      </c>
      <c r="Y995" t="str">
        <f t="shared" si="257"/>
        <v/>
      </c>
      <c r="Z995" t="str">
        <f t="shared" si="257"/>
        <v/>
      </c>
      <c r="AA995" t="str">
        <f t="shared" si="257"/>
        <v/>
      </c>
      <c r="AB995" t="str">
        <f t="shared" si="257"/>
        <v/>
      </c>
      <c r="AC995" t="str">
        <f t="shared" si="256"/>
        <v/>
      </c>
      <c r="AD995" t="str">
        <f t="shared" si="256"/>
        <v/>
      </c>
      <c r="AE995" t="str">
        <f t="shared" si="256"/>
        <v/>
      </c>
      <c r="AF995" t="str">
        <f t="shared" si="256"/>
        <v/>
      </c>
      <c r="AG995" t="str">
        <f t="shared" si="256"/>
        <v/>
      </c>
      <c r="AH995" t="str">
        <f t="shared" si="256"/>
        <v/>
      </c>
      <c r="AI995" t="str">
        <f t="shared" si="256"/>
        <v/>
      </c>
      <c r="AJ995" t="str">
        <f t="shared" si="256"/>
        <v/>
      </c>
      <c r="AK995" t="str">
        <f t="shared" si="256"/>
        <v/>
      </c>
      <c r="AL995" t="str">
        <f t="shared" si="256"/>
        <v/>
      </c>
      <c r="AM995" t="str">
        <f t="shared" si="256"/>
        <v/>
      </c>
      <c r="AN995" t="str">
        <f t="shared" si="256"/>
        <v/>
      </c>
      <c r="AO995" t="str">
        <f t="shared" si="256"/>
        <v/>
      </c>
      <c r="AP995" t="str">
        <f t="shared" si="256"/>
        <v/>
      </c>
      <c r="AQ995" t="str">
        <f t="shared" si="256"/>
        <v/>
      </c>
      <c r="AR995" t="str">
        <f t="shared" si="258"/>
        <v/>
      </c>
      <c r="AS995" t="str">
        <f t="shared" si="258"/>
        <v/>
      </c>
      <c r="AT995" t="str">
        <f t="shared" si="258"/>
        <v/>
      </c>
      <c r="AU995" t="str">
        <f t="shared" si="258"/>
        <v/>
      </c>
      <c r="AV995" t="str">
        <f t="shared" si="258"/>
        <v/>
      </c>
      <c r="AW995" t="str">
        <f t="shared" si="258"/>
        <v/>
      </c>
      <c r="AX995" t="str">
        <f t="shared" si="258"/>
        <v/>
      </c>
      <c r="AY995" t="str">
        <f t="shared" si="258"/>
        <v/>
      </c>
      <c r="BA995">
        <v>995</v>
      </c>
      <c r="BB995">
        <f t="shared" si="249"/>
        <v>125</v>
      </c>
    </row>
    <row r="996" spans="1:54">
      <c r="A996" s="77"/>
      <c r="E996" s="78"/>
      <c r="F996" s="78"/>
      <c r="G996" t="str" cm="1">
        <f t="array" aca="1" ref="G996" ca="1">IFERROR(IF(INDIRECT("'"&amp;B996&amp;"'!Z"&amp;MATCH(INT(BA996/8)+1,INDIRECT("'"&amp;B996&amp;"'!B4:B15"),0)+3)=1,15,IF(INDIRECT("'"&amp;B996&amp;"'!X"&amp;MATCH(INT(BA996/8)+1,INDIRECT("'"&amp;B996&amp;"'!B4:B15"),0)+3)=1,10,IF(INDIRECT("'"&amp;B996&amp;"'!V"&amp;MATCH(INT(BA996/8)+1,INDIRECT("'"&amp;B996&amp;"'!B4:B15"),0)+3)=1,6,IF(INDIRECT("'"&amp;B996&amp;"'!V"&amp;MATCH(INT(BA996/8)+1,INDIRECT("'"&amp;B996&amp;"'!B4:B15"),0)+3)=1,4,0)))),"")</f>
        <v/>
      </c>
      <c r="H996" t="str" cm="1">
        <f t="array" aca="1" ref="H996" ca="1">IFERROR(IFERROR(INDIRECT("'"&amp;B996&amp;"'!AE"&amp;MATCH(INT(BA996/8)+1,INDIRECT("'"&amp;B996&amp;"'!B4:B15"),0)+3),0)-G996,"")</f>
        <v/>
      </c>
      <c r="I996" t="e">
        <f ca="1">H994+H995+H996</f>
        <v>#VALUE!</v>
      </c>
      <c r="J996" t="str">
        <f ca="1">IFERROR(ABS(SUM(I996,-F995,-E995))+ABS(SUM(IF(D996="Traversal",15,IF(D996="High",10,IF(D996="Mid",6,IF(D996="Low",4,0))))-G996)),"")</f>
        <v/>
      </c>
      <c r="K996" t="str" cm="1">
        <f t="array" aca="1" ref="K996" ca="1">IFERROR(INDIRECT("'"&amp;B996&amp;"'!AG"&amp;MATCH(INT(BA996/8)+1,INDIRECT("'"&amp;B996&amp;"'!B4:B15"),0)+3),"")</f>
        <v/>
      </c>
      <c r="M996" t="str">
        <f t="shared" ca="1" si="257"/>
        <v/>
      </c>
      <c r="N996" t="str">
        <f t="shared" si="257"/>
        <v/>
      </c>
      <c r="O996" t="str">
        <f t="shared" si="257"/>
        <v/>
      </c>
      <c r="P996" t="str">
        <f t="shared" si="257"/>
        <v/>
      </c>
      <c r="Q996" t="str">
        <f t="shared" si="257"/>
        <v/>
      </c>
      <c r="R996" t="str">
        <f t="shared" si="257"/>
        <v/>
      </c>
      <c r="S996" t="str">
        <f t="shared" si="257"/>
        <v/>
      </c>
      <c r="T996" t="str">
        <f t="shared" si="257"/>
        <v/>
      </c>
      <c r="U996" t="str">
        <f t="shared" si="257"/>
        <v/>
      </c>
      <c r="V996" t="str">
        <f t="shared" si="257"/>
        <v/>
      </c>
      <c r="W996" t="str">
        <f t="shared" si="257"/>
        <v/>
      </c>
      <c r="X996" t="str">
        <f t="shared" si="257"/>
        <v/>
      </c>
      <c r="Y996" t="str">
        <f t="shared" si="257"/>
        <v/>
      </c>
      <c r="Z996" t="str">
        <f t="shared" si="257"/>
        <v/>
      </c>
      <c r="AA996" t="str">
        <f t="shared" si="257"/>
        <v/>
      </c>
      <c r="AB996" t="str">
        <f t="shared" si="257"/>
        <v/>
      </c>
      <c r="AC996" t="str">
        <f t="shared" si="256"/>
        <v/>
      </c>
      <c r="AD996" t="str">
        <f t="shared" si="256"/>
        <v/>
      </c>
      <c r="AE996" t="str">
        <f t="shared" si="256"/>
        <v/>
      </c>
      <c r="AF996" t="str">
        <f t="shared" si="256"/>
        <v/>
      </c>
      <c r="AG996" t="str">
        <f t="shared" si="256"/>
        <v/>
      </c>
      <c r="AH996" t="str">
        <f t="shared" si="256"/>
        <v/>
      </c>
      <c r="AI996" t="str">
        <f t="shared" si="256"/>
        <v/>
      </c>
      <c r="AJ996" t="str">
        <f t="shared" si="256"/>
        <v/>
      </c>
      <c r="AK996" t="str">
        <f t="shared" si="256"/>
        <v/>
      </c>
      <c r="AL996" t="str">
        <f t="shared" si="256"/>
        <v/>
      </c>
      <c r="AM996" t="str">
        <f t="shared" si="256"/>
        <v/>
      </c>
      <c r="AN996" t="str">
        <f t="shared" si="256"/>
        <v/>
      </c>
      <c r="AO996" t="str">
        <f t="shared" si="256"/>
        <v/>
      </c>
      <c r="AP996" t="str">
        <f t="shared" si="256"/>
        <v/>
      </c>
      <c r="AQ996" t="str">
        <f t="shared" si="256"/>
        <v/>
      </c>
      <c r="AR996" t="str">
        <f t="shared" si="258"/>
        <v/>
      </c>
      <c r="AS996" t="str">
        <f t="shared" si="258"/>
        <v/>
      </c>
      <c r="AT996" t="str">
        <f t="shared" si="258"/>
        <v/>
      </c>
      <c r="AU996" t="str">
        <f t="shared" si="258"/>
        <v/>
      </c>
      <c r="AV996" t="str">
        <f t="shared" si="258"/>
        <v/>
      </c>
      <c r="AW996" t="str">
        <f t="shared" si="258"/>
        <v/>
      </c>
      <c r="AX996" t="str">
        <f t="shared" si="258"/>
        <v/>
      </c>
      <c r="AY996" t="str">
        <f t="shared" si="258"/>
        <v/>
      </c>
      <c r="BA996">
        <v>996</v>
      </c>
      <c r="BB996">
        <f t="shared" si="249"/>
        <v>125</v>
      </c>
    </row>
    <row r="997" spans="1:54">
      <c r="A997" s="77"/>
      <c r="E997" s="78"/>
      <c r="F997" s="78"/>
      <c r="G997" t="str" cm="1">
        <f t="array" aca="1" ref="G997" ca="1">IFERROR(IF(INDIRECT("'"&amp;B997&amp;"'!Z"&amp;MATCH(INT(BA997/8)+1,INDIRECT("'"&amp;B997&amp;"'!B4:B15"),0)+3)=1,15,IF(INDIRECT("'"&amp;B997&amp;"'!X"&amp;MATCH(INT(BA997/8)+1,INDIRECT("'"&amp;B997&amp;"'!B4:B15"),0)+3)=1,10,IF(INDIRECT("'"&amp;B997&amp;"'!V"&amp;MATCH(INT(BA997/8)+1,INDIRECT("'"&amp;B997&amp;"'!B4:B15"),0)+3)=1,6,IF(INDIRECT("'"&amp;B997&amp;"'!V"&amp;MATCH(INT(BA997/8)+1,INDIRECT("'"&amp;B997&amp;"'!B4:B15"),0)+3)=1,4,0)))),"")</f>
        <v/>
      </c>
      <c r="H997" t="str" cm="1">
        <f t="array" aca="1" ref="H997" ca="1">IFERROR(IFERROR(INDIRECT("'"&amp;B997&amp;"'!AE"&amp;MATCH(INT(BA997/8)+1,INDIRECT("'"&amp;B997&amp;"'!B4:B15"),0)+3),0)-G997,"")</f>
        <v/>
      </c>
      <c r="I997" t="e">
        <f ca="1">H997+H998+H999</f>
        <v>#VALUE!</v>
      </c>
      <c r="J997" t="str">
        <f ca="1">IFERROR(ABS(SUM(I997,-F998,-E998))+ABS(SUM(IF(D997="Traversal",15,IF(D997="High",10,IF(D997="Mid",6,IF(D997="Low",4,0))))-G997)),"")</f>
        <v/>
      </c>
      <c r="K997" t="str" cm="1">
        <f t="array" aca="1" ref="K997" ca="1">IFERROR(INDIRECT("'"&amp;B997&amp;"'!AG"&amp;MATCH(INT(BA997/8)+1,INDIRECT("'"&amp;B997&amp;"'!B4:B15"),0)+3),"")</f>
        <v/>
      </c>
      <c r="M997" t="str">
        <f t="shared" ca="1" si="257"/>
        <v/>
      </c>
      <c r="N997" t="str">
        <f t="shared" si="257"/>
        <v/>
      </c>
      <c r="O997" t="str">
        <f t="shared" si="257"/>
        <v/>
      </c>
      <c r="P997" t="str">
        <f t="shared" si="257"/>
        <v/>
      </c>
      <c r="Q997" t="str">
        <f t="shared" si="257"/>
        <v/>
      </c>
      <c r="R997" t="str">
        <f t="shared" si="257"/>
        <v/>
      </c>
      <c r="S997" t="str">
        <f t="shared" si="257"/>
        <v/>
      </c>
      <c r="T997" t="str">
        <f t="shared" si="257"/>
        <v/>
      </c>
      <c r="U997" t="str">
        <f t="shared" si="257"/>
        <v/>
      </c>
      <c r="V997" t="str">
        <f t="shared" si="257"/>
        <v/>
      </c>
      <c r="W997" t="str">
        <f t="shared" si="257"/>
        <v/>
      </c>
      <c r="X997" t="str">
        <f t="shared" si="257"/>
        <v/>
      </c>
      <c r="Y997" t="str">
        <f t="shared" si="257"/>
        <v/>
      </c>
      <c r="Z997" t="str">
        <f t="shared" si="257"/>
        <v/>
      </c>
      <c r="AA997" t="str">
        <f t="shared" si="257"/>
        <v/>
      </c>
      <c r="AB997" t="str">
        <f t="shared" si="257"/>
        <v/>
      </c>
      <c r="AC997" t="str">
        <f t="shared" si="256"/>
        <v/>
      </c>
      <c r="AD997" t="str">
        <f t="shared" si="256"/>
        <v/>
      </c>
      <c r="AE997" t="str">
        <f t="shared" si="256"/>
        <v/>
      </c>
      <c r="AF997" t="str">
        <f t="shared" si="256"/>
        <v/>
      </c>
      <c r="AG997" t="str">
        <f t="shared" si="256"/>
        <v/>
      </c>
      <c r="AH997" t="str">
        <f t="shared" si="256"/>
        <v/>
      </c>
      <c r="AI997" t="str">
        <f t="shared" si="256"/>
        <v/>
      </c>
      <c r="AJ997" t="str">
        <f t="shared" si="256"/>
        <v/>
      </c>
      <c r="AK997" t="str">
        <f t="shared" si="256"/>
        <v/>
      </c>
      <c r="AL997" t="str">
        <f t="shared" si="256"/>
        <v/>
      </c>
      <c r="AM997" t="str">
        <f t="shared" si="256"/>
        <v/>
      </c>
      <c r="AN997" t="str">
        <f t="shared" si="256"/>
        <v/>
      </c>
      <c r="AO997" t="str">
        <f t="shared" si="256"/>
        <v/>
      </c>
      <c r="AP997" t="str">
        <f t="shared" si="256"/>
        <v/>
      </c>
      <c r="AQ997" t="str">
        <f t="shared" si="256"/>
        <v/>
      </c>
      <c r="AR997" t="str">
        <f t="shared" si="258"/>
        <v/>
      </c>
      <c r="AS997" t="str">
        <f t="shared" si="258"/>
        <v/>
      </c>
      <c r="AT997" t="str">
        <f t="shared" si="258"/>
        <v/>
      </c>
      <c r="AU997" t="str">
        <f t="shared" si="258"/>
        <v/>
      </c>
      <c r="AV997" t="str">
        <f t="shared" si="258"/>
        <v/>
      </c>
      <c r="AW997" t="str">
        <f t="shared" si="258"/>
        <v/>
      </c>
      <c r="AX997" t="str">
        <f t="shared" si="258"/>
        <v/>
      </c>
      <c r="AY997" t="str">
        <f t="shared" si="258"/>
        <v/>
      </c>
      <c r="BA997">
        <v>997</v>
      </c>
      <c r="BB997">
        <f t="shared" si="249"/>
        <v>125</v>
      </c>
    </row>
    <row r="998" spans="1:54">
      <c r="A998" s="77"/>
      <c r="E998" s="78"/>
      <c r="F998" s="78"/>
      <c r="G998" t="str" cm="1">
        <f t="array" aca="1" ref="G998" ca="1">IFERROR(IF(INDIRECT("'"&amp;B998&amp;"'!Z"&amp;MATCH(INT(BA998/8)+1,INDIRECT("'"&amp;B998&amp;"'!B4:B15"),0)+3)=1,15,IF(INDIRECT("'"&amp;B998&amp;"'!X"&amp;MATCH(INT(BA998/8)+1,INDIRECT("'"&amp;B998&amp;"'!B4:B15"),0)+3)=1,10,IF(INDIRECT("'"&amp;B998&amp;"'!V"&amp;MATCH(INT(BA998/8)+1,INDIRECT("'"&amp;B998&amp;"'!B4:B15"),0)+3)=1,6,IF(INDIRECT("'"&amp;B998&amp;"'!V"&amp;MATCH(INT(BA998/8)+1,INDIRECT("'"&amp;B998&amp;"'!B4:B15"),0)+3)=1,4,0)))),"")</f>
        <v/>
      </c>
      <c r="H998" t="str" cm="1">
        <f t="array" aca="1" ref="H998" ca="1">IFERROR(IFERROR(INDIRECT("'"&amp;B998&amp;"'!AE"&amp;MATCH(INT(BA998/8)+1,INDIRECT("'"&amp;B998&amp;"'!B4:B15"),0)+3),0)-G998,"")</f>
        <v/>
      </c>
      <c r="I998" t="e">
        <f ca="1">H997+H998+H999</f>
        <v>#VALUE!</v>
      </c>
      <c r="J998" t="str">
        <f ca="1">IFERROR(ABS(SUM(I998,-F998,-E998))+ABS(SUM(IF(D998="Traversal",15,IF(D998="High",10,IF(D998="Mid",6,IF(D998="Low",4,0))))-G998)),"")</f>
        <v/>
      </c>
      <c r="K998" t="str" cm="1">
        <f t="array" aca="1" ref="K998" ca="1">IFERROR(INDIRECT("'"&amp;B998&amp;"'!AG"&amp;MATCH(INT(BA998/8)+1,INDIRECT("'"&amp;B998&amp;"'!B4:B15"),0)+3),"")</f>
        <v/>
      </c>
      <c r="M998" t="str">
        <f t="shared" ca="1" si="257"/>
        <v/>
      </c>
      <c r="N998" t="str">
        <f t="shared" si="257"/>
        <v/>
      </c>
      <c r="O998" t="str">
        <f t="shared" si="257"/>
        <v/>
      </c>
      <c r="P998" t="str">
        <f t="shared" si="257"/>
        <v/>
      </c>
      <c r="Q998" t="str">
        <f t="shared" si="257"/>
        <v/>
      </c>
      <c r="R998" t="str">
        <f t="shared" si="257"/>
        <v/>
      </c>
      <c r="S998" t="str">
        <f t="shared" si="257"/>
        <v/>
      </c>
      <c r="T998" t="str">
        <f t="shared" si="257"/>
        <v/>
      </c>
      <c r="U998" t="str">
        <f t="shared" si="257"/>
        <v/>
      </c>
      <c r="V998" t="str">
        <f t="shared" si="257"/>
        <v/>
      </c>
      <c r="W998" t="str">
        <f t="shared" si="257"/>
        <v/>
      </c>
      <c r="X998" t="str">
        <f t="shared" si="257"/>
        <v/>
      </c>
      <c r="Y998" t="str">
        <f t="shared" si="257"/>
        <v/>
      </c>
      <c r="Z998" t="str">
        <f t="shared" si="257"/>
        <v/>
      </c>
      <c r="AA998" t="str">
        <f t="shared" si="257"/>
        <v/>
      </c>
      <c r="AB998" t="str">
        <f t="shared" si="257"/>
        <v/>
      </c>
      <c r="AC998" t="str">
        <f t="shared" si="256"/>
        <v/>
      </c>
      <c r="AD998" t="str">
        <f t="shared" si="256"/>
        <v/>
      </c>
      <c r="AE998" t="str">
        <f t="shared" si="256"/>
        <v/>
      </c>
      <c r="AF998" t="str">
        <f t="shared" si="256"/>
        <v/>
      </c>
      <c r="AG998" t="str">
        <f t="shared" si="256"/>
        <v/>
      </c>
      <c r="AH998" t="str">
        <f t="shared" si="256"/>
        <v/>
      </c>
      <c r="AI998" t="str">
        <f t="shared" si="256"/>
        <v/>
      </c>
      <c r="AJ998" t="str">
        <f t="shared" si="256"/>
        <v/>
      </c>
      <c r="AK998" t="str">
        <f t="shared" si="256"/>
        <v/>
      </c>
      <c r="AL998" t="str">
        <f t="shared" si="256"/>
        <v/>
      </c>
      <c r="AM998" t="str">
        <f t="shared" si="256"/>
        <v/>
      </c>
      <c r="AN998" t="str">
        <f t="shared" si="256"/>
        <v/>
      </c>
      <c r="AO998" t="str">
        <f t="shared" si="256"/>
        <v/>
      </c>
      <c r="AP998" t="str">
        <f t="shared" si="256"/>
        <v/>
      </c>
      <c r="AQ998" t="str">
        <f t="shared" si="256"/>
        <v/>
      </c>
      <c r="AR998" t="str">
        <f t="shared" si="258"/>
        <v/>
      </c>
      <c r="AS998" t="str">
        <f t="shared" si="258"/>
        <v/>
      </c>
      <c r="AT998" t="str">
        <f t="shared" si="258"/>
        <v/>
      </c>
      <c r="AU998" t="str">
        <f t="shared" si="258"/>
        <v/>
      </c>
      <c r="AV998" t="str">
        <f t="shared" si="258"/>
        <v/>
      </c>
      <c r="AW998" t="str">
        <f t="shared" si="258"/>
        <v/>
      </c>
      <c r="AX998" t="str">
        <f t="shared" si="258"/>
        <v/>
      </c>
      <c r="AY998" t="str">
        <f t="shared" si="258"/>
        <v/>
      </c>
      <c r="BA998">
        <v>998</v>
      </c>
      <c r="BB998">
        <f t="shared" si="249"/>
        <v>125</v>
      </c>
    </row>
    <row r="999" spans="1:54">
      <c r="A999" s="77"/>
      <c r="E999" s="78"/>
      <c r="F999" s="78"/>
      <c r="G999" t="str" cm="1">
        <f t="array" aca="1" ref="G999" ca="1">IFERROR(IF(INDIRECT("'"&amp;B999&amp;"'!Z"&amp;MATCH(INT(BA999/8)+1,INDIRECT("'"&amp;B999&amp;"'!B4:B15"),0)+3)=1,15,IF(INDIRECT("'"&amp;B999&amp;"'!X"&amp;MATCH(INT(BA999/8)+1,INDIRECT("'"&amp;B999&amp;"'!B4:B15"),0)+3)=1,10,IF(INDIRECT("'"&amp;B999&amp;"'!V"&amp;MATCH(INT(BA999/8)+1,INDIRECT("'"&amp;B999&amp;"'!B4:B15"),0)+3)=1,6,IF(INDIRECT("'"&amp;B999&amp;"'!V"&amp;MATCH(INT(BA999/8)+1,INDIRECT("'"&amp;B999&amp;"'!B4:B15"),0)+3)=1,4,0)))),"")</f>
        <v/>
      </c>
      <c r="H999" t="str" cm="1">
        <f t="array" aca="1" ref="H999" ca="1">IFERROR(IFERROR(INDIRECT("'"&amp;B999&amp;"'!AE"&amp;MATCH(INT(BA999/8)+1,INDIRECT("'"&amp;B999&amp;"'!B4:B15"),0)+3),0)-G999,"")</f>
        <v/>
      </c>
      <c r="I999" t="e">
        <f ca="1">H997+H998+H999</f>
        <v>#VALUE!</v>
      </c>
      <c r="J999" t="str">
        <f ca="1">IFERROR(ABS(SUM(I999,-F998,-E998))+ABS(SUM(IF(D999="Traversal",15,IF(D999="High",10,IF(D999="Mid",6,IF(D999="Low",4,0))))-G999)),"")</f>
        <v/>
      </c>
      <c r="K999" t="str" cm="1">
        <f t="array" aca="1" ref="K999" ca="1">IFERROR(INDIRECT("'"&amp;B999&amp;"'!AG"&amp;MATCH(INT(BA999/8)+1,INDIRECT("'"&amp;B999&amp;"'!B4:B15"),0)+3),"")</f>
        <v/>
      </c>
      <c r="M999" t="str">
        <f t="shared" ca="1" si="257"/>
        <v/>
      </c>
      <c r="N999" t="str">
        <f t="shared" si="257"/>
        <v/>
      </c>
      <c r="O999" t="str">
        <f t="shared" si="257"/>
        <v/>
      </c>
      <c r="P999" t="str">
        <f t="shared" si="257"/>
        <v/>
      </c>
      <c r="Q999" t="str">
        <f t="shared" si="257"/>
        <v/>
      </c>
      <c r="R999" t="str">
        <f t="shared" si="257"/>
        <v/>
      </c>
      <c r="S999" t="str">
        <f t="shared" si="257"/>
        <v/>
      </c>
      <c r="T999" t="str">
        <f t="shared" si="257"/>
        <v/>
      </c>
      <c r="U999" t="str">
        <f t="shared" si="257"/>
        <v/>
      </c>
      <c r="V999" t="str">
        <f t="shared" si="257"/>
        <v/>
      </c>
      <c r="W999" t="str">
        <f t="shared" si="257"/>
        <v/>
      </c>
      <c r="X999" t="str">
        <f t="shared" si="257"/>
        <v/>
      </c>
      <c r="Y999" t="str">
        <f t="shared" si="257"/>
        <v/>
      </c>
      <c r="Z999" t="str">
        <f t="shared" si="257"/>
        <v/>
      </c>
      <c r="AA999" t="str">
        <f t="shared" si="257"/>
        <v/>
      </c>
      <c r="AB999" t="str">
        <f t="shared" si="257"/>
        <v/>
      </c>
      <c r="AC999" t="str">
        <f t="shared" si="256"/>
        <v/>
      </c>
      <c r="AD999" t="str">
        <f t="shared" si="256"/>
        <v/>
      </c>
      <c r="AE999" t="str">
        <f t="shared" si="256"/>
        <v/>
      </c>
      <c r="AF999" t="str">
        <f t="shared" si="256"/>
        <v/>
      </c>
      <c r="AG999" t="str">
        <f t="shared" si="256"/>
        <v/>
      </c>
      <c r="AH999" t="str">
        <f t="shared" si="256"/>
        <v/>
      </c>
      <c r="AI999" t="str">
        <f t="shared" si="256"/>
        <v/>
      </c>
      <c r="AJ999" t="str">
        <f t="shared" si="256"/>
        <v/>
      </c>
      <c r="AK999" t="str">
        <f t="shared" si="256"/>
        <v/>
      </c>
      <c r="AL999" t="str">
        <f t="shared" si="256"/>
        <v/>
      </c>
      <c r="AM999" t="str">
        <f t="shared" si="256"/>
        <v/>
      </c>
      <c r="AN999" t="str">
        <f t="shared" si="256"/>
        <v/>
      </c>
      <c r="AO999" t="str">
        <f t="shared" si="256"/>
        <v/>
      </c>
      <c r="AP999" t="str">
        <f t="shared" si="256"/>
        <v/>
      </c>
      <c r="AQ999" t="str">
        <f t="shared" si="256"/>
        <v/>
      </c>
      <c r="AR999" t="str">
        <f t="shared" si="258"/>
        <v/>
      </c>
      <c r="AS999" t="str">
        <f t="shared" si="258"/>
        <v/>
      </c>
      <c r="AT999" t="str">
        <f t="shared" si="258"/>
        <v/>
      </c>
      <c r="AU999" t="str">
        <f t="shared" si="258"/>
        <v/>
      </c>
      <c r="AV999" t="str">
        <f t="shared" si="258"/>
        <v/>
      </c>
      <c r="AW999" t="str">
        <f t="shared" si="258"/>
        <v/>
      </c>
      <c r="AX999" t="str">
        <f t="shared" si="258"/>
        <v/>
      </c>
      <c r="AY999" t="str">
        <f t="shared" si="258"/>
        <v/>
      </c>
      <c r="BA999">
        <v>999</v>
      </c>
      <c r="BB999">
        <f t="shared" si="249"/>
        <v>125</v>
      </c>
    </row>
    <row r="1000" spans="1:54">
      <c r="A1000" s="77"/>
      <c r="E1000" s="78"/>
      <c r="F1000" s="78"/>
      <c r="G1000" t="str" cm="1">
        <f t="array" aca="1" ref="G1000" ca="1">IFERROR(IF(INDIRECT("'"&amp;B1000&amp;"'!Z"&amp;MATCH(INT(BA1000/8)+1,INDIRECT("'"&amp;B1000&amp;"'!B4:B15"),0)+3)=1,15,IF(INDIRECT("'"&amp;B1000&amp;"'!X"&amp;MATCH(INT(BA1000/8)+1,INDIRECT("'"&amp;B1000&amp;"'!B4:B15"),0)+3)=1,10,IF(INDIRECT("'"&amp;B1000&amp;"'!V"&amp;MATCH(INT(BA1000/8)+1,INDIRECT("'"&amp;B1000&amp;"'!B4:B15"),0)+3)=1,6,IF(INDIRECT("'"&amp;B1000&amp;"'!V"&amp;MATCH(INT(BA1000/8)+1,INDIRECT("'"&amp;B1000&amp;"'!B4:B15"),0)+3)=1,4,0)))),"")</f>
        <v/>
      </c>
      <c r="H1000" t="str" cm="1">
        <f t="array" aca="1" ref="H1000" ca="1">IFERROR(IFERROR(INDIRECT("'"&amp;B1000&amp;"'!AE"&amp;MATCH(INT(BA1000/8)+1,INDIRECT("'"&amp;B1000&amp;"'!B4:B15"),0)+3),0)-G1000,"")</f>
        <v/>
      </c>
      <c r="K1000" t="str" cm="1">
        <f t="array" aca="1" ref="K1000" ca="1">IFERROR(INDIRECT("'"&amp;B1000&amp;"'!AG"&amp;MATCH(INT(BA1000/8)+1,INDIRECT("'"&amp;B1000&amp;"'!B4:B15"),0)+3),"")</f>
        <v/>
      </c>
      <c r="M1000" t="str">
        <f t="shared" ca="1" si="257"/>
        <v/>
      </c>
      <c r="N1000" t="str">
        <f t="shared" si="257"/>
        <v/>
      </c>
      <c r="O1000" t="str">
        <f t="shared" si="257"/>
        <v/>
      </c>
      <c r="P1000" t="str">
        <f t="shared" si="257"/>
        <v/>
      </c>
      <c r="Q1000" t="str">
        <f t="shared" si="257"/>
        <v/>
      </c>
      <c r="R1000" t="str">
        <f t="shared" si="257"/>
        <v/>
      </c>
      <c r="S1000" t="str">
        <f t="shared" si="257"/>
        <v/>
      </c>
      <c r="T1000" t="str">
        <f t="shared" si="257"/>
        <v/>
      </c>
      <c r="U1000" t="str">
        <f t="shared" si="257"/>
        <v/>
      </c>
      <c r="V1000" t="str">
        <f t="shared" si="257"/>
        <v/>
      </c>
      <c r="W1000" t="str">
        <f t="shared" si="257"/>
        <v/>
      </c>
      <c r="X1000" t="str">
        <f t="shared" si="257"/>
        <v/>
      </c>
      <c r="Y1000" t="str">
        <f t="shared" si="257"/>
        <v/>
      </c>
      <c r="Z1000" t="str">
        <f t="shared" si="257"/>
        <v/>
      </c>
      <c r="AA1000" t="str">
        <f t="shared" si="257"/>
        <v/>
      </c>
      <c r="AB1000" t="str">
        <f t="shared" ref="AB1000:AQ1015" si="259">IF(AB$1="","",IF($K1000=AB$1,$J1000,""))</f>
        <v/>
      </c>
      <c r="AC1000" t="str">
        <f t="shared" si="259"/>
        <v/>
      </c>
      <c r="AD1000" t="str">
        <f t="shared" si="259"/>
        <v/>
      </c>
      <c r="AE1000" t="str">
        <f t="shared" si="259"/>
        <v/>
      </c>
      <c r="AF1000" t="str">
        <f t="shared" si="259"/>
        <v/>
      </c>
      <c r="AG1000" t="str">
        <f t="shared" si="259"/>
        <v/>
      </c>
      <c r="AH1000" t="str">
        <f t="shared" si="259"/>
        <v/>
      </c>
      <c r="AI1000" t="str">
        <f t="shared" si="259"/>
        <v/>
      </c>
      <c r="AJ1000" t="str">
        <f t="shared" si="259"/>
        <v/>
      </c>
      <c r="AK1000" t="str">
        <f t="shared" si="259"/>
        <v/>
      </c>
      <c r="AL1000" t="str">
        <f t="shared" si="259"/>
        <v/>
      </c>
      <c r="AM1000" t="str">
        <f t="shared" si="259"/>
        <v/>
      </c>
      <c r="AN1000" t="str">
        <f t="shared" si="259"/>
        <v/>
      </c>
      <c r="AO1000" t="str">
        <f t="shared" si="259"/>
        <v/>
      </c>
      <c r="AP1000" t="str">
        <f t="shared" si="259"/>
        <v/>
      </c>
      <c r="AQ1000" t="str">
        <f t="shared" si="259"/>
        <v/>
      </c>
      <c r="AR1000" t="str">
        <f t="shared" si="258"/>
        <v/>
      </c>
      <c r="AS1000" t="str">
        <f t="shared" si="258"/>
        <v/>
      </c>
      <c r="AT1000" t="str">
        <f t="shared" si="258"/>
        <v/>
      </c>
      <c r="AU1000" t="str">
        <f t="shared" si="258"/>
        <v/>
      </c>
      <c r="AV1000" t="str">
        <f t="shared" si="258"/>
        <v/>
      </c>
      <c r="AW1000" t="str">
        <f t="shared" si="258"/>
        <v/>
      </c>
      <c r="AX1000" t="str">
        <f t="shared" si="258"/>
        <v/>
      </c>
      <c r="AY1000" t="str">
        <f t="shared" si="258"/>
        <v/>
      </c>
      <c r="BA1000">
        <v>1000</v>
      </c>
      <c r="BB1000">
        <f t="shared" si="249"/>
        <v>126</v>
      </c>
    </row>
    <row r="1001" spans="1:54">
      <c r="A1001" s="77"/>
      <c r="E1001" s="78"/>
      <c r="F1001" s="78"/>
      <c r="G1001" t="str" cm="1">
        <f t="array" aca="1" ref="G1001" ca="1">IFERROR(IF(INDIRECT("'"&amp;B1001&amp;"'!Z"&amp;MATCH(INT(BA1001/8)+1,INDIRECT("'"&amp;B1001&amp;"'!B4:B15"),0)+3)=1,15,IF(INDIRECT("'"&amp;B1001&amp;"'!X"&amp;MATCH(INT(BA1001/8)+1,INDIRECT("'"&amp;B1001&amp;"'!B4:B15"),0)+3)=1,10,IF(INDIRECT("'"&amp;B1001&amp;"'!V"&amp;MATCH(INT(BA1001/8)+1,INDIRECT("'"&amp;B1001&amp;"'!B4:B15"),0)+3)=1,6,IF(INDIRECT("'"&amp;B1001&amp;"'!V"&amp;MATCH(INT(BA1001/8)+1,INDIRECT("'"&amp;B1001&amp;"'!B4:B15"),0)+3)=1,4,0)))),"")</f>
        <v/>
      </c>
      <c r="H1001" t="str" cm="1">
        <f t="array" aca="1" ref="H1001" ca="1">IFERROR(IFERROR(INDIRECT("'"&amp;B1001&amp;"'!AE"&amp;MATCH(INT(BA1001/8)+1,INDIRECT("'"&amp;B1001&amp;"'!B4:B15"),0)+3),0)-G1001,"")</f>
        <v/>
      </c>
      <c r="K1001" t="str" cm="1">
        <f t="array" aca="1" ref="K1001" ca="1">IFERROR(INDIRECT("'"&amp;B1001&amp;"'!AG"&amp;MATCH(INT(BA1001/8)+1,INDIRECT("'"&amp;B1001&amp;"'!B4:B15"),0)+3),"")</f>
        <v/>
      </c>
      <c r="M1001" t="str">
        <f t="shared" ref="M1001:AB1016" ca="1" si="260">IF(M$1="","",IF($K1001=M$1,$J1001,""))</f>
        <v/>
      </c>
      <c r="N1001" t="str">
        <f t="shared" si="260"/>
        <v/>
      </c>
      <c r="O1001" t="str">
        <f t="shared" si="260"/>
        <v/>
      </c>
      <c r="P1001" t="str">
        <f t="shared" si="260"/>
        <v/>
      </c>
      <c r="Q1001" t="str">
        <f t="shared" si="260"/>
        <v/>
      </c>
      <c r="R1001" t="str">
        <f t="shared" si="260"/>
        <v/>
      </c>
      <c r="S1001" t="str">
        <f t="shared" si="260"/>
        <v/>
      </c>
      <c r="T1001" t="str">
        <f t="shared" si="260"/>
        <v/>
      </c>
      <c r="U1001" t="str">
        <f t="shared" si="260"/>
        <v/>
      </c>
      <c r="V1001" t="str">
        <f t="shared" si="260"/>
        <v/>
      </c>
      <c r="W1001" t="str">
        <f t="shared" si="260"/>
        <v/>
      </c>
      <c r="X1001" t="str">
        <f t="shared" si="260"/>
        <v/>
      </c>
      <c r="Y1001" t="str">
        <f t="shared" si="260"/>
        <v/>
      </c>
      <c r="Z1001" t="str">
        <f t="shared" si="260"/>
        <v/>
      </c>
      <c r="AA1001" t="str">
        <f t="shared" si="260"/>
        <v/>
      </c>
      <c r="AB1001" t="str">
        <f t="shared" si="260"/>
        <v/>
      </c>
      <c r="AC1001" t="str">
        <f t="shared" si="259"/>
        <v/>
      </c>
      <c r="AD1001" t="str">
        <f t="shared" si="259"/>
        <v/>
      </c>
      <c r="AE1001" t="str">
        <f t="shared" si="259"/>
        <v/>
      </c>
      <c r="AF1001" t="str">
        <f t="shared" si="259"/>
        <v/>
      </c>
      <c r="AG1001" t="str">
        <f t="shared" si="259"/>
        <v/>
      </c>
      <c r="AH1001" t="str">
        <f t="shared" si="259"/>
        <v/>
      </c>
      <c r="AI1001" t="str">
        <f t="shared" si="259"/>
        <v/>
      </c>
      <c r="AJ1001" t="str">
        <f t="shared" si="259"/>
        <v/>
      </c>
      <c r="AK1001" t="str">
        <f t="shared" si="259"/>
        <v/>
      </c>
      <c r="AL1001" t="str">
        <f t="shared" si="259"/>
        <v/>
      </c>
      <c r="AM1001" t="str">
        <f t="shared" si="259"/>
        <v/>
      </c>
      <c r="AN1001" t="str">
        <f t="shared" si="259"/>
        <v/>
      </c>
      <c r="AO1001" t="str">
        <f t="shared" si="259"/>
        <v/>
      </c>
      <c r="AP1001" t="str">
        <f t="shared" si="259"/>
        <v/>
      </c>
      <c r="AQ1001" t="str">
        <f t="shared" si="259"/>
        <v/>
      </c>
      <c r="AR1001" t="str">
        <f t="shared" ref="AR1001:AY1016" si="261">IF(AR$1="","",IF($K1001=AR$1,$J1001,""))</f>
        <v/>
      </c>
      <c r="AS1001" t="str">
        <f t="shared" si="261"/>
        <v/>
      </c>
      <c r="AT1001" t="str">
        <f t="shared" si="261"/>
        <v/>
      </c>
      <c r="AU1001" t="str">
        <f t="shared" si="261"/>
        <v/>
      </c>
      <c r="AV1001" t="str">
        <f t="shared" si="261"/>
        <v/>
      </c>
      <c r="AW1001" t="str">
        <f t="shared" si="261"/>
        <v/>
      </c>
      <c r="AX1001" t="str">
        <f t="shared" si="261"/>
        <v/>
      </c>
      <c r="AY1001" t="str">
        <f t="shared" si="261"/>
        <v/>
      </c>
      <c r="BA1001">
        <v>1001</v>
      </c>
      <c r="BB1001">
        <f t="shared" ref="BB1001:BB1064" si="262">ROUNDDOWN(BA1001/8,0)+1</f>
        <v>126</v>
      </c>
    </row>
    <row r="1002" spans="1:54">
      <c r="A1002" s="77"/>
      <c r="E1002" s="78"/>
      <c r="F1002" s="78"/>
      <c r="G1002" t="str" cm="1">
        <f t="array" aca="1" ref="G1002" ca="1">IFERROR(IF(INDIRECT("'"&amp;B1002&amp;"'!Z"&amp;MATCH(INT(BA1002/8)+1,INDIRECT("'"&amp;B1002&amp;"'!B4:B15"),0)+3)=1,15,IF(INDIRECT("'"&amp;B1002&amp;"'!X"&amp;MATCH(INT(BA1002/8)+1,INDIRECT("'"&amp;B1002&amp;"'!B4:B15"),0)+3)=1,10,IF(INDIRECT("'"&amp;B1002&amp;"'!V"&amp;MATCH(INT(BA1002/8)+1,INDIRECT("'"&amp;B1002&amp;"'!B4:B15"),0)+3)=1,6,IF(INDIRECT("'"&amp;B1002&amp;"'!V"&amp;MATCH(INT(BA1002/8)+1,INDIRECT("'"&amp;B1002&amp;"'!B4:B15"),0)+3)=1,4,0)))),"")</f>
        <v/>
      </c>
      <c r="H1002" t="str" cm="1">
        <f t="array" aca="1" ref="H1002" ca="1">IFERROR(IFERROR(INDIRECT("'"&amp;B1002&amp;"'!AE"&amp;MATCH(INT(BA1002/8)+1,INDIRECT("'"&amp;B1002&amp;"'!B4:B15"),0)+3),0)-G1002,"")</f>
        <v/>
      </c>
      <c r="I1002" t="e">
        <f ca="1">H1002+H1003+H1004</f>
        <v>#VALUE!</v>
      </c>
      <c r="J1002" t="str">
        <f ca="1">IFERROR(ABS(SUM(I1002,-F1003,-E1003))+ABS(SUM(IF(D1002="Traversal",15,IF(D1002="High",10,IF(D1002="Mid",6,IF(D1002="Low",4,0))))-G1002)),"")</f>
        <v/>
      </c>
      <c r="K1002" t="str" cm="1">
        <f t="array" aca="1" ref="K1002" ca="1">IFERROR(INDIRECT("'"&amp;B1002&amp;"'!AG"&amp;MATCH(INT(BA1002/8)+1,INDIRECT("'"&amp;B1002&amp;"'!B4:B15"),0)+3),"")</f>
        <v/>
      </c>
      <c r="M1002" t="str">
        <f t="shared" ca="1" si="260"/>
        <v/>
      </c>
      <c r="N1002" t="str">
        <f t="shared" si="260"/>
        <v/>
      </c>
      <c r="O1002" t="str">
        <f t="shared" si="260"/>
        <v/>
      </c>
      <c r="P1002" t="str">
        <f t="shared" si="260"/>
        <v/>
      </c>
      <c r="Q1002" t="str">
        <f t="shared" si="260"/>
        <v/>
      </c>
      <c r="R1002" t="str">
        <f t="shared" si="260"/>
        <v/>
      </c>
      <c r="S1002" t="str">
        <f t="shared" si="260"/>
        <v/>
      </c>
      <c r="T1002" t="str">
        <f t="shared" si="260"/>
        <v/>
      </c>
      <c r="U1002" t="str">
        <f t="shared" si="260"/>
        <v/>
      </c>
      <c r="V1002" t="str">
        <f t="shared" si="260"/>
        <v/>
      </c>
      <c r="W1002" t="str">
        <f t="shared" si="260"/>
        <v/>
      </c>
      <c r="X1002" t="str">
        <f t="shared" si="260"/>
        <v/>
      </c>
      <c r="Y1002" t="str">
        <f t="shared" si="260"/>
        <v/>
      </c>
      <c r="Z1002" t="str">
        <f t="shared" si="260"/>
        <v/>
      </c>
      <c r="AA1002" t="str">
        <f t="shared" si="260"/>
        <v/>
      </c>
      <c r="AB1002" t="str">
        <f t="shared" si="260"/>
        <v/>
      </c>
      <c r="AC1002" t="str">
        <f t="shared" si="259"/>
        <v/>
      </c>
      <c r="AD1002" t="str">
        <f t="shared" si="259"/>
        <v/>
      </c>
      <c r="AE1002" t="str">
        <f t="shared" si="259"/>
        <v/>
      </c>
      <c r="AF1002" t="str">
        <f t="shared" si="259"/>
        <v/>
      </c>
      <c r="AG1002" t="str">
        <f t="shared" si="259"/>
        <v/>
      </c>
      <c r="AH1002" t="str">
        <f t="shared" si="259"/>
        <v/>
      </c>
      <c r="AI1002" t="str">
        <f t="shared" si="259"/>
        <v/>
      </c>
      <c r="AJ1002" t="str">
        <f t="shared" si="259"/>
        <v/>
      </c>
      <c r="AK1002" t="str">
        <f t="shared" si="259"/>
        <v/>
      </c>
      <c r="AL1002" t="str">
        <f t="shared" si="259"/>
        <v/>
      </c>
      <c r="AM1002" t="str">
        <f t="shared" si="259"/>
        <v/>
      </c>
      <c r="AN1002" t="str">
        <f t="shared" si="259"/>
        <v/>
      </c>
      <c r="AO1002" t="str">
        <f t="shared" si="259"/>
        <v/>
      </c>
      <c r="AP1002" t="str">
        <f t="shared" si="259"/>
        <v/>
      </c>
      <c r="AQ1002" t="str">
        <f t="shared" si="259"/>
        <v/>
      </c>
      <c r="AR1002" t="str">
        <f t="shared" si="261"/>
        <v/>
      </c>
      <c r="AS1002" t="str">
        <f t="shared" si="261"/>
        <v/>
      </c>
      <c r="AT1002" t="str">
        <f t="shared" si="261"/>
        <v/>
      </c>
      <c r="AU1002" t="str">
        <f t="shared" si="261"/>
        <v/>
      </c>
      <c r="AV1002" t="str">
        <f t="shared" si="261"/>
        <v/>
      </c>
      <c r="AW1002" t="str">
        <f t="shared" si="261"/>
        <v/>
      </c>
      <c r="AX1002" t="str">
        <f t="shared" si="261"/>
        <v/>
      </c>
      <c r="AY1002" t="str">
        <f t="shared" si="261"/>
        <v/>
      </c>
      <c r="BA1002">
        <v>1002</v>
      </c>
      <c r="BB1002">
        <f t="shared" si="262"/>
        <v>126</v>
      </c>
    </row>
    <row r="1003" spans="1:54">
      <c r="A1003" s="77"/>
      <c r="E1003" s="78"/>
      <c r="F1003" s="78"/>
      <c r="G1003" t="str" cm="1">
        <f t="array" aca="1" ref="G1003" ca="1">IFERROR(IF(INDIRECT("'"&amp;B1003&amp;"'!Z"&amp;MATCH(INT(BA1003/8)+1,INDIRECT("'"&amp;B1003&amp;"'!B4:B15"),0)+3)=1,15,IF(INDIRECT("'"&amp;B1003&amp;"'!X"&amp;MATCH(INT(BA1003/8)+1,INDIRECT("'"&amp;B1003&amp;"'!B4:B15"),0)+3)=1,10,IF(INDIRECT("'"&amp;B1003&amp;"'!V"&amp;MATCH(INT(BA1003/8)+1,INDIRECT("'"&amp;B1003&amp;"'!B4:B15"),0)+3)=1,6,IF(INDIRECT("'"&amp;B1003&amp;"'!V"&amp;MATCH(INT(BA1003/8)+1,INDIRECT("'"&amp;B1003&amp;"'!B4:B15"),0)+3)=1,4,0)))),"")</f>
        <v/>
      </c>
      <c r="H1003" t="str" cm="1">
        <f t="array" aca="1" ref="H1003" ca="1">IFERROR(IFERROR(INDIRECT("'"&amp;B1003&amp;"'!AE"&amp;MATCH(INT(BA1003/8)+1,INDIRECT("'"&amp;B1003&amp;"'!B4:B15"),0)+3),0)-G1003,"")</f>
        <v/>
      </c>
      <c r="I1003" t="e">
        <f ca="1">H1002+H1003+H1004</f>
        <v>#VALUE!</v>
      </c>
      <c r="J1003" t="str">
        <f ca="1">IFERROR(ABS(SUM(I1003,-F1003,-E1003))+ABS(SUM(IF(D1003="Traversal",15,IF(D1003="High",10,IF(D1003="Mid",6,IF(D1003="Low",4,0))))-G1003)),"")</f>
        <v/>
      </c>
      <c r="K1003" t="str" cm="1">
        <f t="array" aca="1" ref="K1003" ca="1">IFERROR(INDIRECT("'"&amp;B1003&amp;"'!AG"&amp;MATCH(INT(BA1003/8)+1,INDIRECT("'"&amp;B1003&amp;"'!B4:B15"),0)+3),"")</f>
        <v/>
      </c>
      <c r="M1003" t="str">
        <f t="shared" ca="1" si="260"/>
        <v/>
      </c>
      <c r="N1003" t="str">
        <f t="shared" si="260"/>
        <v/>
      </c>
      <c r="O1003" t="str">
        <f t="shared" si="260"/>
        <v/>
      </c>
      <c r="P1003" t="str">
        <f t="shared" si="260"/>
        <v/>
      </c>
      <c r="Q1003" t="str">
        <f t="shared" si="260"/>
        <v/>
      </c>
      <c r="R1003" t="str">
        <f t="shared" si="260"/>
        <v/>
      </c>
      <c r="S1003" t="str">
        <f t="shared" si="260"/>
        <v/>
      </c>
      <c r="T1003" t="str">
        <f t="shared" si="260"/>
        <v/>
      </c>
      <c r="U1003" t="str">
        <f t="shared" si="260"/>
        <v/>
      </c>
      <c r="V1003" t="str">
        <f t="shared" si="260"/>
        <v/>
      </c>
      <c r="W1003" t="str">
        <f t="shared" si="260"/>
        <v/>
      </c>
      <c r="X1003" t="str">
        <f t="shared" si="260"/>
        <v/>
      </c>
      <c r="Y1003" t="str">
        <f t="shared" si="260"/>
        <v/>
      </c>
      <c r="Z1003" t="str">
        <f t="shared" si="260"/>
        <v/>
      </c>
      <c r="AA1003" t="str">
        <f t="shared" si="260"/>
        <v/>
      </c>
      <c r="AB1003" t="str">
        <f t="shared" si="260"/>
        <v/>
      </c>
      <c r="AC1003" t="str">
        <f t="shared" si="259"/>
        <v/>
      </c>
      <c r="AD1003" t="str">
        <f t="shared" si="259"/>
        <v/>
      </c>
      <c r="AE1003" t="str">
        <f t="shared" si="259"/>
        <v/>
      </c>
      <c r="AF1003" t="str">
        <f t="shared" si="259"/>
        <v/>
      </c>
      <c r="AG1003" t="str">
        <f t="shared" si="259"/>
        <v/>
      </c>
      <c r="AH1003" t="str">
        <f t="shared" si="259"/>
        <v/>
      </c>
      <c r="AI1003" t="str">
        <f t="shared" si="259"/>
        <v/>
      </c>
      <c r="AJ1003" t="str">
        <f t="shared" si="259"/>
        <v/>
      </c>
      <c r="AK1003" t="str">
        <f t="shared" si="259"/>
        <v/>
      </c>
      <c r="AL1003" t="str">
        <f t="shared" si="259"/>
        <v/>
      </c>
      <c r="AM1003" t="str">
        <f t="shared" si="259"/>
        <v/>
      </c>
      <c r="AN1003" t="str">
        <f t="shared" si="259"/>
        <v/>
      </c>
      <c r="AO1003" t="str">
        <f t="shared" si="259"/>
        <v/>
      </c>
      <c r="AP1003" t="str">
        <f t="shared" si="259"/>
        <v/>
      </c>
      <c r="AQ1003" t="str">
        <f t="shared" si="259"/>
        <v/>
      </c>
      <c r="AR1003" t="str">
        <f t="shared" si="261"/>
        <v/>
      </c>
      <c r="AS1003" t="str">
        <f t="shared" si="261"/>
        <v/>
      </c>
      <c r="AT1003" t="str">
        <f t="shared" si="261"/>
        <v/>
      </c>
      <c r="AU1003" t="str">
        <f t="shared" si="261"/>
        <v/>
      </c>
      <c r="AV1003" t="str">
        <f t="shared" si="261"/>
        <v/>
      </c>
      <c r="AW1003" t="str">
        <f t="shared" si="261"/>
        <v/>
      </c>
      <c r="AX1003" t="str">
        <f t="shared" si="261"/>
        <v/>
      </c>
      <c r="AY1003" t="str">
        <f t="shared" si="261"/>
        <v/>
      </c>
      <c r="BA1003">
        <v>1003</v>
      </c>
      <c r="BB1003">
        <f t="shared" si="262"/>
        <v>126</v>
      </c>
    </row>
    <row r="1004" spans="1:54">
      <c r="A1004" s="77"/>
      <c r="E1004" s="78"/>
      <c r="F1004" s="78"/>
      <c r="G1004" t="str" cm="1">
        <f t="array" aca="1" ref="G1004" ca="1">IFERROR(IF(INDIRECT("'"&amp;B1004&amp;"'!Z"&amp;MATCH(INT(BA1004/8)+1,INDIRECT("'"&amp;B1004&amp;"'!B4:B15"),0)+3)=1,15,IF(INDIRECT("'"&amp;B1004&amp;"'!X"&amp;MATCH(INT(BA1004/8)+1,INDIRECT("'"&amp;B1004&amp;"'!B4:B15"),0)+3)=1,10,IF(INDIRECT("'"&amp;B1004&amp;"'!V"&amp;MATCH(INT(BA1004/8)+1,INDIRECT("'"&amp;B1004&amp;"'!B4:B15"),0)+3)=1,6,IF(INDIRECT("'"&amp;B1004&amp;"'!V"&amp;MATCH(INT(BA1004/8)+1,INDIRECT("'"&amp;B1004&amp;"'!B4:B15"),0)+3)=1,4,0)))),"")</f>
        <v/>
      </c>
      <c r="H1004" t="str" cm="1">
        <f t="array" aca="1" ref="H1004" ca="1">IFERROR(IFERROR(INDIRECT("'"&amp;B1004&amp;"'!AE"&amp;MATCH(INT(BA1004/8)+1,INDIRECT("'"&amp;B1004&amp;"'!B4:B15"),0)+3),0)-G1004,"")</f>
        <v/>
      </c>
      <c r="I1004" t="e">
        <f ca="1">H1002+H1003+H1004</f>
        <v>#VALUE!</v>
      </c>
      <c r="J1004" t="str">
        <f ca="1">IFERROR(ABS(SUM(I1004,-F1003,-E1003))+ABS(SUM(IF(D1004="Traversal",15,IF(D1004="High",10,IF(D1004="Mid",6,IF(D1004="Low",4,0))))-G1004)),"")</f>
        <v/>
      </c>
      <c r="K1004" t="str" cm="1">
        <f t="array" aca="1" ref="K1004" ca="1">IFERROR(INDIRECT("'"&amp;B1004&amp;"'!AG"&amp;MATCH(INT(BA1004/8)+1,INDIRECT("'"&amp;B1004&amp;"'!B4:B15"),0)+3),"")</f>
        <v/>
      </c>
      <c r="M1004" t="str">
        <f t="shared" ca="1" si="260"/>
        <v/>
      </c>
      <c r="N1004" t="str">
        <f t="shared" si="260"/>
        <v/>
      </c>
      <c r="O1004" t="str">
        <f t="shared" si="260"/>
        <v/>
      </c>
      <c r="P1004" t="str">
        <f t="shared" si="260"/>
        <v/>
      </c>
      <c r="Q1004" t="str">
        <f t="shared" si="260"/>
        <v/>
      </c>
      <c r="R1004" t="str">
        <f t="shared" si="260"/>
        <v/>
      </c>
      <c r="S1004" t="str">
        <f t="shared" si="260"/>
        <v/>
      </c>
      <c r="T1004" t="str">
        <f t="shared" si="260"/>
        <v/>
      </c>
      <c r="U1004" t="str">
        <f t="shared" si="260"/>
        <v/>
      </c>
      <c r="V1004" t="str">
        <f t="shared" si="260"/>
        <v/>
      </c>
      <c r="W1004" t="str">
        <f t="shared" si="260"/>
        <v/>
      </c>
      <c r="X1004" t="str">
        <f t="shared" si="260"/>
        <v/>
      </c>
      <c r="Y1004" t="str">
        <f t="shared" si="260"/>
        <v/>
      </c>
      <c r="Z1004" t="str">
        <f t="shared" si="260"/>
        <v/>
      </c>
      <c r="AA1004" t="str">
        <f t="shared" si="260"/>
        <v/>
      </c>
      <c r="AB1004" t="str">
        <f t="shared" si="260"/>
        <v/>
      </c>
      <c r="AC1004" t="str">
        <f t="shared" si="259"/>
        <v/>
      </c>
      <c r="AD1004" t="str">
        <f t="shared" si="259"/>
        <v/>
      </c>
      <c r="AE1004" t="str">
        <f t="shared" si="259"/>
        <v/>
      </c>
      <c r="AF1004" t="str">
        <f t="shared" si="259"/>
        <v/>
      </c>
      <c r="AG1004" t="str">
        <f t="shared" si="259"/>
        <v/>
      </c>
      <c r="AH1004" t="str">
        <f t="shared" si="259"/>
        <v/>
      </c>
      <c r="AI1004" t="str">
        <f t="shared" si="259"/>
        <v/>
      </c>
      <c r="AJ1004" t="str">
        <f t="shared" si="259"/>
        <v/>
      </c>
      <c r="AK1004" t="str">
        <f t="shared" si="259"/>
        <v/>
      </c>
      <c r="AL1004" t="str">
        <f t="shared" si="259"/>
        <v/>
      </c>
      <c r="AM1004" t="str">
        <f t="shared" si="259"/>
        <v/>
      </c>
      <c r="AN1004" t="str">
        <f t="shared" si="259"/>
        <v/>
      </c>
      <c r="AO1004" t="str">
        <f t="shared" si="259"/>
        <v/>
      </c>
      <c r="AP1004" t="str">
        <f t="shared" si="259"/>
        <v/>
      </c>
      <c r="AQ1004" t="str">
        <f t="shared" si="259"/>
        <v/>
      </c>
      <c r="AR1004" t="str">
        <f t="shared" si="261"/>
        <v/>
      </c>
      <c r="AS1004" t="str">
        <f t="shared" si="261"/>
        <v/>
      </c>
      <c r="AT1004" t="str">
        <f t="shared" si="261"/>
        <v/>
      </c>
      <c r="AU1004" t="str">
        <f t="shared" si="261"/>
        <v/>
      </c>
      <c r="AV1004" t="str">
        <f t="shared" si="261"/>
        <v/>
      </c>
      <c r="AW1004" t="str">
        <f t="shared" si="261"/>
        <v/>
      </c>
      <c r="AX1004" t="str">
        <f t="shared" si="261"/>
        <v/>
      </c>
      <c r="AY1004" t="str">
        <f t="shared" si="261"/>
        <v/>
      </c>
      <c r="BA1004">
        <v>1004</v>
      </c>
      <c r="BB1004">
        <f t="shared" si="262"/>
        <v>126</v>
      </c>
    </row>
    <row r="1005" spans="1:54">
      <c r="A1005" s="77"/>
      <c r="E1005" s="78"/>
      <c r="F1005" s="78"/>
      <c r="G1005" t="str" cm="1">
        <f t="array" aca="1" ref="G1005" ca="1">IFERROR(IF(INDIRECT("'"&amp;B1005&amp;"'!Z"&amp;MATCH(INT(BA1005/8)+1,INDIRECT("'"&amp;B1005&amp;"'!B4:B15"),0)+3)=1,15,IF(INDIRECT("'"&amp;B1005&amp;"'!X"&amp;MATCH(INT(BA1005/8)+1,INDIRECT("'"&amp;B1005&amp;"'!B4:B15"),0)+3)=1,10,IF(INDIRECT("'"&amp;B1005&amp;"'!V"&amp;MATCH(INT(BA1005/8)+1,INDIRECT("'"&amp;B1005&amp;"'!B4:B15"),0)+3)=1,6,IF(INDIRECT("'"&amp;B1005&amp;"'!V"&amp;MATCH(INT(BA1005/8)+1,INDIRECT("'"&amp;B1005&amp;"'!B4:B15"),0)+3)=1,4,0)))),"")</f>
        <v/>
      </c>
      <c r="H1005" t="str" cm="1">
        <f t="array" aca="1" ref="H1005" ca="1">IFERROR(IFERROR(INDIRECT("'"&amp;B1005&amp;"'!AE"&amp;MATCH(INT(BA1005/8)+1,INDIRECT("'"&amp;B1005&amp;"'!B4:B15"),0)+3),0)-G1005,"")</f>
        <v/>
      </c>
      <c r="I1005" t="e">
        <f ca="1">H1005+H1006+H1007</f>
        <v>#VALUE!</v>
      </c>
      <c r="J1005" t="str">
        <f ca="1">IFERROR(ABS(SUM(I1005,-F1006,-E1006))+ABS(SUM(IF(D1005="Traversal",15,IF(D1005="High",10,IF(D1005="Mid",6,IF(D1005="Low",4,0))))-G1005)),"")</f>
        <v/>
      </c>
      <c r="K1005" t="str" cm="1">
        <f t="array" aca="1" ref="K1005" ca="1">IFERROR(INDIRECT("'"&amp;B1005&amp;"'!AG"&amp;MATCH(INT(BA1005/8)+1,INDIRECT("'"&amp;B1005&amp;"'!B4:B15"),0)+3),"")</f>
        <v/>
      </c>
      <c r="M1005" t="str">
        <f t="shared" ca="1" si="260"/>
        <v/>
      </c>
      <c r="N1005" t="str">
        <f t="shared" si="260"/>
        <v/>
      </c>
      <c r="O1005" t="str">
        <f t="shared" si="260"/>
        <v/>
      </c>
      <c r="P1005" t="str">
        <f t="shared" si="260"/>
        <v/>
      </c>
      <c r="Q1005" t="str">
        <f t="shared" si="260"/>
        <v/>
      </c>
      <c r="R1005" t="str">
        <f t="shared" si="260"/>
        <v/>
      </c>
      <c r="S1005" t="str">
        <f t="shared" si="260"/>
        <v/>
      </c>
      <c r="T1005" t="str">
        <f t="shared" si="260"/>
        <v/>
      </c>
      <c r="U1005" t="str">
        <f t="shared" si="260"/>
        <v/>
      </c>
      <c r="V1005" t="str">
        <f t="shared" si="260"/>
        <v/>
      </c>
      <c r="W1005" t="str">
        <f t="shared" si="260"/>
        <v/>
      </c>
      <c r="X1005" t="str">
        <f t="shared" si="260"/>
        <v/>
      </c>
      <c r="Y1005" t="str">
        <f t="shared" si="260"/>
        <v/>
      </c>
      <c r="Z1005" t="str">
        <f t="shared" si="260"/>
        <v/>
      </c>
      <c r="AA1005" t="str">
        <f t="shared" si="260"/>
        <v/>
      </c>
      <c r="AB1005" t="str">
        <f t="shared" si="260"/>
        <v/>
      </c>
      <c r="AC1005" t="str">
        <f t="shared" si="259"/>
        <v/>
      </c>
      <c r="AD1005" t="str">
        <f t="shared" si="259"/>
        <v/>
      </c>
      <c r="AE1005" t="str">
        <f t="shared" si="259"/>
        <v/>
      </c>
      <c r="AF1005" t="str">
        <f t="shared" si="259"/>
        <v/>
      </c>
      <c r="AG1005" t="str">
        <f t="shared" si="259"/>
        <v/>
      </c>
      <c r="AH1005" t="str">
        <f t="shared" si="259"/>
        <v/>
      </c>
      <c r="AI1005" t="str">
        <f t="shared" si="259"/>
        <v/>
      </c>
      <c r="AJ1005" t="str">
        <f t="shared" si="259"/>
        <v/>
      </c>
      <c r="AK1005" t="str">
        <f t="shared" si="259"/>
        <v/>
      </c>
      <c r="AL1005" t="str">
        <f t="shared" si="259"/>
        <v/>
      </c>
      <c r="AM1005" t="str">
        <f t="shared" si="259"/>
        <v/>
      </c>
      <c r="AN1005" t="str">
        <f t="shared" si="259"/>
        <v/>
      </c>
      <c r="AO1005" t="str">
        <f t="shared" si="259"/>
        <v/>
      </c>
      <c r="AP1005" t="str">
        <f t="shared" si="259"/>
        <v/>
      </c>
      <c r="AQ1005" t="str">
        <f t="shared" si="259"/>
        <v/>
      </c>
      <c r="AR1005" t="str">
        <f t="shared" si="261"/>
        <v/>
      </c>
      <c r="AS1005" t="str">
        <f t="shared" si="261"/>
        <v/>
      </c>
      <c r="AT1005" t="str">
        <f t="shared" si="261"/>
        <v/>
      </c>
      <c r="AU1005" t="str">
        <f t="shared" si="261"/>
        <v/>
      </c>
      <c r="AV1005" t="str">
        <f t="shared" si="261"/>
        <v/>
      </c>
      <c r="AW1005" t="str">
        <f t="shared" si="261"/>
        <v/>
      </c>
      <c r="AX1005" t="str">
        <f t="shared" si="261"/>
        <v/>
      </c>
      <c r="AY1005" t="str">
        <f t="shared" si="261"/>
        <v/>
      </c>
      <c r="BA1005">
        <v>1005</v>
      </c>
      <c r="BB1005">
        <f t="shared" si="262"/>
        <v>126</v>
      </c>
    </row>
    <row r="1006" spans="1:54">
      <c r="A1006" s="77"/>
      <c r="E1006" s="78"/>
      <c r="F1006" s="78"/>
      <c r="G1006" t="str" cm="1">
        <f t="array" aca="1" ref="G1006" ca="1">IFERROR(IF(INDIRECT("'"&amp;B1006&amp;"'!Z"&amp;MATCH(INT(BA1006/8)+1,INDIRECT("'"&amp;B1006&amp;"'!B4:B15"),0)+3)=1,15,IF(INDIRECT("'"&amp;B1006&amp;"'!X"&amp;MATCH(INT(BA1006/8)+1,INDIRECT("'"&amp;B1006&amp;"'!B4:B15"),0)+3)=1,10,IF(INDIRECT("'"&amp;B1006&amp;"'!V"&amp;MATCH(INT(BA1006/8)+1,INDIRECT("'"&amp;B1006&amp;"'!B4:B15"),0)+3)=1,6,IF(INDIRECT("'"&amp;B1006&amp;"'!V"&amp;MATCH(INT(BA1006/8)+1,INDIRECT("'"&amp;B1006&amp;"'!B4:B15"),0)+3)=1,4,0)))),"")</f>
        <v/>
      </c>
      <c r="H1006" t="str" cm="1">
        <f t="array" aca="1" ref="H1006" ca="1">IFERROR(IFERROR(INDIRECT("'"&amp;B1006&amp;"'!AE"&amp;MATCH(INT(BA1006/8)+1,INDIRECT("'"&amp;B1006&amp;"'!B4:B15"),0)+3),0)-G1006,"")</f>
        <v/>
      </c>
      <c r="I1006" t="e">
        <f ca="1">H1005+H1006+H1007</f>
        <v>#VALUE!</v>
      </c>
      <c r="J1006" t="str">
        <f ca="1">IFERROR(ABS(SUM(I1006,-F1006,-E1006))+ABS(SUM(IF(D1006="Traversal",15,IF(D1006="High",10,IF(D1006="Mid",6,IF(D1006="Low",4,0))))-G1006)),"")</f>
        <v/>
      </c>
      <c r="K1006" t="str" cm="1">
        <f t="array" aca="1" ref="K1006" ca="1">IFERROR(INDIRECT("'"&amp;B1006&amp;"'!AG"&amp;MATCH(INT(BA1006/8)+1,INDIRECT("'"&amp;B1006&amp;"'!B4:B15"),0)+3),"")</f>
        <v/>
      </c>
      <c r="M1006" t="str">
        <f t="shared" ca="1" si="260"/>
        <v/>
      </c>
      <c r="N1006" t="str">
        <f t="shared" si="260"/>
        <v/>
      </c>
      <c r="O1006" t="str">
        <f t="shared" si="260"/>
        <v/>
      </c>
      <c r="P1006" t="str">
        <f t="shared" si="260"/>
        <v/>
      </c>
      <c r="Q1006" t="str">
        <f t="shared" si="260"/>
        <v/>
      </c>
      <c r="R1006" t="str">
        <f t="shared" si="260"/>
        <v/>
      </c>
      <c r="S1006" t="str">
        <f t="shared" si="260"/>
        <v/>
      </c>
      <c r="T1006" t="str">
        <f t="shared" si="260"/>
        <v/>
      </c>
      <c r="U1006" t="str">
        <f t="shared" si="260"/>
        <v/>
      </c>
      <c r="V1006" t="str">
        <f t="shared" si="260"/>
        <v/>
      </c>
      <c r="W1006" t="str">
        <f t="shared" si="260"/>
        <v/>
      </c>
      <c r="X1006" t="str">
        <f t="shared" si="260"/>
        <v/>
      </c>
      <c r="Y1006" t="str">
        <f t="shared" si="260"/>
        <v/>
      </c>
      <c r="Z1006" t="str">
        <f t="shared" si="260"/>
        <v/>
      </c>
      <c r="AA1006" t="str">
        <f t="shared" si="260"/>
        <v/>
      </c>
      <c r="AB1006" t="str">
        <f t="shared" si="260"/>
        <v/>
      </c>
      <c r="AC1006" t="str">
        <f t="shared" si="259"/>
        <v/>
      </c>
      <c r="AD1006" t="str">
        <f t="shared" si="259"/>
        <v/>
      </c>
      <c r="AE1006" t="str">
        <f t="shared" si="259"/>
        <v/>
      </c>
      <c r="AF1006" t="str">
        <f t="shared" si="259"/>
        <v/>
      </c>
      <c r="AG1006" t="str">
        <f t="shared" si="259"/>
        <v/>
      </c>
      <c r="AH1006" t="str">
        <f t="shared" si="259"/>
        <v/>
      </c>
      <c r="AI1006" t="str">
        <f t="shared" si="259"/>
        <v/>
      </c>
      <c r="AJ1006" t="str">
        <f t="shared" si="259"/>
        <v/>
      </c>
      <c r="AK1006" t="str">
        <f t="shared" si="259"/>
        <v/>
      </c>
      <c r="AL1006" t="str">
        <f t="shared" si="259"/>
        <v/>
      </c>
      <c r="AM1006" t="str">
        <f t="shared" si="259"/>
        <v/>
      </c>
      <c r="AN1006" t="str">
        <f t="shared" si="259"/>
        <v/>
      </c>
      <c r="AO1006" t="str">
        <f t="shared" si="259"/>
        <v/>
      </c>
      <c r="AP1006" t="str">
        <f t="shared" si="259"/>
        <v/>
      </c>
      <c r="AQ1006" t="str">
        <f t="shared" si="259"/>
        <v/>
      </c>
      <c r="AR1006" t="str">
        <f t="shared" si="261"/>
        <v/>
      </c>
      <c r="AS1006" t="str">
        <f t="shared" si="261"/>
        <v/>
      </c>
      <c r="AT1006" t="str">
        <f t="shared" si="261"/>
        <v/>
      </c>
      <c r="AU1006" t="str">
        <f t="shared" si="261"/>
        <v/>
      </c>
      <c r="AV1006" t="str">
        <f t="shared" si="261"/>
        <v/>
      </c>
      <c r="AW1006" t="str">
        <f t="shared" si="261"/>
        <v/>
      </c>
      <c r="AX1006" t="str">
        <f t="shared" si="261"/>
        <v/>
      </c>
      <c r="AY1006" t="str">
        <f t="shared" si="261"/>
        <v/>
      </c>
      <c r="BA1006">
        <v>1006</v>
      </c>
      <c r="BB1006">
        <f t="shared" si="262"/>
        <v>126</v>
      </c>
    </row>
    <row r="1007" spans="1:54">
      <c r="A1007" s="77"/>
      <c r="E1007" s="78"/>
      <c r="F1007" s="78"/>
      <c r="G1007" t="str" cm="1">
        <f t="array" aca="1" ref="G1007" ca="1">IFERROR(IF(INDIRECT("'"&amp;B1007&amp;"'!Z"&amp;MATCH(INT(BA1007/8)+1,INDIRECT("'"&amp;B1007&amp;"'!B4:B15"),0)+3)=1,15,IF(INDIRECT("'"&amp;B1007&amp;"'!X"&amp;MATCH(INT(BA1007/8)+1,INDIRECT("'"&amp;B1007&amp;"'!B4:B15"),0)+3)=1,10,IF(INDIRECT("'"&amp;B1007&amp;"'!V"&amp;MATCH(INT(BA1007/8)+1,INDIRECT("'"&amp;B1007&amp;"'!B4:B15"),0)+3)=1,6,IF(INDIRECT("'"&amp;B1007&amp;"'!V"&amp;MATCH(INT(BA1007/8)+1,INDIRECT("'"&amp;B1007&amp;"'!B4:B15"),0)+3)=1,4,0)))),"")</f>
        <v/>
      </c>
      <c r="H1007" t="str" cm="1">
        <f t="array" aca="1" ref="H1007" ca="1">IFERROR(IFERROR(INDIRECT("'"&amp;B1007&amp;"'!AE"&amp;MATCH(INT(BA1007/8)+1,INDIRECT("'"&amp;B1007&amp;"'!B4:B15"),0)+3),0)-G1007,"")</f>
        <v/>
      </c>
      <c r="I1007" t="e">
        <f ca="1">H1005+H1006+H1007</f>
        <v>#VALUE!</v>
      </c>
      <c r="J1007" t="str">
        <f ca="1">IFERROR(ABS(SUM(I1007,-F1006,-E1006))+ABS(SUM(IF(D1007="Traversal",15,IF(D1007="High",10,IF(D1007="Mid",6,IF(D1007="Low",4,0))))-G1007)),"")</f>
        <v/>
      </c>
      <c r="K1007" t="str" cm="1">
        <f t="array" aca="1" ref="K1007" ca="1">IFERROR(INDIRECT("'"&amp;B1007&amp;"'!AG"&amp;MATCH(INT(BA1007/8)+1,INDIRECT("'"&amp;B1007&amp;"'!B4:B15"),0)+3),"")</f>
        <v/>
      </c>
      <c r="M1007" t="str">
        <f t="shared" ca="1" si="260"/>
        <v/>
      </c>
      <c r="N1007" t="str">
        <f t="shared" si="260"/>
        <v/>
      </c>
      <c r="O1007" t="str">
        <f t="shared" si="260"/>
        <v/>
      </c>
      <c r="P1007" t="str">
        <f t="shared" si="260"/>
        <v/>
      </c>
      <c r="Q1007" t="str">
        <f t="shared" si="260"/>
        <v/>
      </c>
      <c r="R1007" t="str">
        <f t="shared" si="260"/>
        <v/>
      </c>
      <c r="S1007" t="str">
        <f t="shared" si="260"/>
        <v/>
      </c>
      <c r="T1007" t="str">
        <f t="shared" si="260"/>
        <v/>
      </c>
      <c r="U1007" t="str">
        <f t="shared" si="260"/>
        <v/>
      </c>
      <c r="V1007" t="str">
        <f t="shared" si="260"/>
        <v/>
      </c>
      <c r="W1007" t="str">
        <f t="shared" si="260"/>
        <v/>
      </c>
      <c r="X1007" t="str">
        <f t="shared" si="260"/>
        <v/>
      </c>
      <c r="Y1007" t="str">
        <f t="shared" si="260"/>
        <v/>
      </c>
      <c r="Z1007" t="str">
        <f t="shared" si="260"/>
        <v/>
      </c>
      <c r="AA1007" t="str">
        <f t="shared" si="260"/>
        <v/>
      </c>
      <c r="AB1007" t="str">
        <f t="shared" si="260"/>
        <v/>
      </c>
      <c r="AC1007" t="str">
        <f t="shared" si="259"/>
        <v/>
      </c>
      <c r="AD1007" t="str">
        <f t="shared" si="259"/>
        <v/>
      </c>
      <c r="AE1007" t="str">
        <f t="shared" si="259"/>
        <v/>
      </c>
      <c r="AF1007" t="str">
        <f t="shared" si="259"/>
        <v/>
      </c>
      <c r="AG1007" t="str">
        <f t="shared" si="259"/>
        <v/>
      </c>
      <c r="AH1007" t="str">
        <f t="shared" si="259"/>
        <v/>
      </c>
      <c r="AI1007" t="str">
        <f t="shared" si="259"/>
        <v/>
      </c>
      <c r="AJ1007" t="str">
        <f t="shared" si="259"/>
        <v/>
      </c>
      <c r="AK1007" t="str">
        <f t="shared" si="259"/>
        <v/>
      </c>
      <c r="AL1007" t="str">
        <f t="shared" si="259"/>
        <v/>
      </c>
      <c r="AM1007" t="str">
        <f t="shared" si="259"/>
        <v/>
      </c>
      <c r="AN1007" t="str">
        <f t="shared" si="259"/>
        <v/>
      </c>
      <c r="AO1007" t="str">
        <f t="shared" si="259"/>
        <v/>
      </c>
      <c r="AP1007" t="str">
        <f t="shared" si="259"/>
        <v/>
      </c>
      <c r="AQ1007" t="str">
        <f t="shared" si="259"/>
        <v/>
      </c>
      <c r="AR1007" t="str">
        <f t="shared" si="261"/>
        <v/>
      </c>
      <c r="AS1007" t="str">
        <f t="shared" si="261"/>
        <v/>
      </c>
      <c r="AT1007" t="str">
        <f t="shared" si="261"/>
        <v/>
      </c>
      <c r="AU1007" t="str">
        <f t="shared" si="261"/>
        <v/>
      </c>
      <c r="AV1007" t="str">
        <f t="shared" si="261"/>
        <v/>
      </c>
      <c r="AW1007" t="str">
        <f t="shared" si="261"/>
        <v/>
      </c>
      <c r="AX1007" t="str">
        <f t="shared" si="261"/>
        <v/>
      </c>
      <c r="AY1007" t="str">
        <f t="shared" si="261"/>
        <v/>
      </c>
      <c r="BA1007">
        <v>1007</v>
      </c>
      <c r="BB1007">
        <f t="shared" si="262"/>
        <v>126</v>
      </c>
    </row>
    <row r="1008" spans="1:54">
      <c r="A1008" s="77"/>
      <c r="E1008" s="78"/>
      <c r="F1008" s="78"/>
      <c r="G1008" t="str" cm="1">
        <f t="array" aca="1" ref="G1008" ca="1">IFERROR(IF(INDIRECT("'"&amp;B1008&amp;"'!Z"&amp;MATCH(INT(BA1008/8)+1,INDIRECT("'"&amp;B1008&amp;"'!B4:B15"),0)+3)=1,15,IF(INDIRECT("'"&amp;B1008&amp;"'!X"&amp;MATCH(INT(BA1008/8)+1,INDIRECT("'"&amp;B1008&amp;"'!B4:B15"),0)+3)=1,10,IF(INDIRECT("'"&amp;B1008&amp;"'!V"&amp;MATCH(INT(BA1008/8)+1,INDIRECT("'"&amp;B1008&amp;"'!B4:B15"),0)+3)=1,6,IF(INDIRECT("'"&amp;B1008&amp;"'!V"&amp;MATCH(INT(BA1008/8)+1,INDIRECT("'"&amp;B1008&amp;"'!B4:B15"),0)+3)=1,4,0)))),"")</f>
        <v/>
      </c>
      <c r="H1008" t="str" cm="1">
        <f t="array" aca="1" ref="H1008" ca="1">IFERROR(IFERROR(INDIRECT("'"&amp;B1008&amp;"'!AE"&amp;MATCH(INT(BA1008/8)+1,INDIRECT("'"&amp;B1008&amp;"'!B4:B15"),0)+3),0)-G1008,"")</f>
        <v/>
      </c>
      <c r="K1008" t="str" cm="1">
        <f t="array" aca="1" ref="K1008" ca="1">IFERROR(INDIRECT("'"&amp;B1008&amp;"'!AG"&amp;MATCH(INT(BA1008/8)+1,INDIRECT("'"&amp;B1008&amp;"'!B4:B15"),0)+3),"")</f>
        <v/>
      </c>
      <c r="M1008" t="str">
        <f t="shared" ca="1" si="260"/>
        <v/>
      </c>
      <c r="N1008" t="str">
        <f t="shared" si="260"/>
        <v/>
      </c>
      <c r="O1008" t="str">
        <f t="shared" si="260"/>
        <v/>
      </c>
      <c r="P1008" t="str">
        <f t="shared" si="260"/>
        <v/>
      </c>
      <c r="Q1008" t="str">
        <f t="shared" si="260"/>
        <v/>
      </c>
      <c r="R1008" t="str">
        <f t="shared" si="260"/>
        <v/>
      </c>
      <c r="S1008" t="str">
        <f t="shared" si="260"/>
        <v/>
      </c>
      <c r="T1008" t="str">
        <f t="shared" si="260"/>
        <v/>
      </c>
      <c r="U1008" t="str">
        <f t="shared" si="260"/>
        <v/>
      </c>
      <c r="V1008" t="str">
        <f t="shared" si="260"/>
        <v/>
      </c>
      <c r="W1008" t="str">
        <f t="shared" si="260"/>
        <v/>
      </c>
      <c r="X1008" t="str">
        <f t="shared" si="260"/>
        <v/>
      </c>
      <c r="Y1008" t="str">
        <f t="shared" si="260"/>
        <v/>
      </c>
      <c r="Z1008" t="str">
        <f t="shared" si="260"/>
        <v/>
      </c>
      <c r="AA1008" t="str">
        <f t="shared" si="260"/>
        <v/>
      </c>
      <c r="AB1008" t="str">
        <f t="shared" si="260"/>
        <v/>
      </c>
      <c r="AC1008" t="str">
        <f t="shared" si="259"/>
        <v/>
      </c>
      <c r="AD1008" t="str">
        <f t="shared" si="259"/>
        <v/>
      </c>
      <c r="AE1008" t="str">
        <f t="shared" si="259"/>
        <v/>
      </c>
      <c r="AF1008" t="str">
        <f t="shared" si="259"/>
        <v/>
      </c>
      <c r="AG1008" t="str">
        <f t="shared" si="259"/>
        <v/>
      </c>
      <c r="AH1008" t="str">
        <f t="shared" si="259"/>
        <v/>
      </c>
      <c r="AI1008" t="str">
        <f t="shared" si="259"/>
        <v/>
      </c>
      <c r="AJ1008" t="str">
        <f t="shared" si="259"/>
        <v/>
      </c>
      <c r="AK1008" t="str">
        <f t="shared" si="259"/>
        <v/>
      </c>
      <c r="AL1008" t="str">
        <f t="shared" si="259"/>
        <v/>
      </c>
      <c r="AM1008" t="str">
        <f t="shared" si="259"/>
        <v/>
      </c>
      <c r="AN1008" t="str">
        <f t="shared" si="259"/>
        <v/>
      </c>
      <c r="AO1008" t="str">
        <f t="shared" si="259"/>
        <v/>
      </c>
      <c r="AP1008" t="str">
        <f t="shared" si="259"/>
        <v/>
      </c>
      <c r="AQ1008" t="str">
        <f t="shared" si="259"/>
        <v/>
      </c>
      <c r="AR1008" t="str">
        <f t="shared" si="261"/>
        <v/>
      </c>
      <c r="AS1008" t="str">
        <f t="shared" si="261"/>
        <v/>
      </c>
      <c r="AT1008" t="str">
        <f t="shared" si="261"/>
        <v/>
      </c>
      <c r="AU1008" t="str">
        <f t="shared" si="261"/>
        <v/>
      </c>
      <c r="AV1008" t="str">
        <f t="shared" si="261"/>
        <v/>
      </c>
      <c r="AW1008" t="str">
        <f t="shared" si="261"/>
        <v/>
      </c>
      <c r="AX1008" t="str">
        <f t="shared" si="261"/>
        <v/>
      </c>
      <c r="AY1008" t="str">
        <f t="shared" si="261"/>
        <v/>
      </c>
      <c r="BA1008">
        <v>1008</v>
      </c>
      <c r="BB1008">
        <f t="shared" si="262"/>
        <v>127</v>
      </c>
    </row>
    <row r="1009" spans="1:54">
      <c r="A1009" s="77"/>
      <c r="E1009" s="78"/>
      <c r="F1009" s="78"/>
      <c r="G1009" t="str" cm="1">
        <f t="array" aca="1" ref="G1009" ca="1">IFERROR(IF(INDIRECT("'"&amp;B1009&amp;"'!Z"&amp;MATCH(INT(BA1009/8)+1,INDIRECT("'"&amp;B1009&amp;"'!B4:B15"),0)+3)=1,15,IF(INDIRECT("'"&amp;B1009&amp;"'!X"&amp;MATCH(INT(BA1009/8)+1,INDIRECT("'"&amp;B1009&amp;"'!B4:B15"),0)+3)=1,10,IF(INDIRECT("'"&amp;B1009&amp;"'!V"&amp;MATCH(INT(BA1009/8)+1,INDIRECT("'"&amp;B1009&amp;"'!B4:B15"),0)+3)=1,6,IF(INDIRECT("'"&amp;B1009&amp;"'!V"&amp;MATCH(INT(BA1009/8)+1,INDIRECT("'"&amp;B1009&amp;"'!B4:B15"),0)+3)=1,4,0)))),"")</f>
        <v/>
      </c>
      <c r="H1009" t="str" cm="1">
        <f t="array" aca="1" ref="H1009" ca="1">IFERROR(IFERROR(INDIRECT("'"&amp;B1009&amp;"'!AE"&amp;MATCH(INT(BA1009/8)+1,INDIRECT("'"&amp;B1009&amp;"'!B4:B15"),0)+3),0)-G1009,"")</f>
        <v/>
      </c>
      <c r="K1009" t="str" cm="1">
        <f t="array" aca="1" ref="K1009" ca="1">IFERROR(INDIRECT("'"&amp;B1009&amp;"'!AG"&amp;MATCH(INT(BA1009/8)+1,INDIRECT("'"&amp;B1009&amp;"'!B4:B15"),0)+3),"")</f>
        <v/>
      </c>
      <c r="M1009" t="str">
        <f t="shared" ca="1" si="260"/>
        <v/>
      </c>
      <c r="N1009" t="str">
        <f t="shared" si="260"/>
        <v/>
      </c>
      <c r="O1009" t="str">
        <f t="shared" si="260"/>
        <v/>
      </c>
      <c r="P1009" t="str">
        <f t="shared" si="260"/>
        <v/>
      </c>
      <c r="Q1009" t="str">
        <f t="shared" si="260"/>
        <v/>
      </c>
      <c r="R1009" t="str">
        <f t="shared" si="260"/>
        <v/>
      </c>
      <c r="S1009" t="str">
        <f t="shared" si="260"/>
        <v/>
      </c>
      <c r="T1009" t="str">
        <f t="shared" si="260"/>
        <v/>
      </c>
      <c r="U1009" t="str">
        <f t="shared" si="260"/>
        <v/>
      </c>
      <c r="V1009" t="str">
        <f t="shared" si="260"/>
        <v/>
      </c>
      <c r="W1009" t="str">
        <f t="shared" si="260"/>
        <v/>
      </c>
      <c r="X1009" t="str">
        <f t="shared" si="260"/>
        <v/>
      </c>
      <c r="Y1009" t="str">
        <f t="shared" si="260"/>
        <v/>
      </c>
      <c r="Z1009" t="str">
        <f t="shared" si="260"/>
        <v/>
      </c>
      <c r="AA1009" t="str">
        <f t="shared" si="260"/>
        <v/>
      </c>
      <c r="AB1009" t="str">
        <f t="shared" si="260"/>
        <v/>
      </c>
      <c r="AC1009" t="str">
        <f t="shared" si="259"/>
        <v/>
      </c>
      <c r="AD1009" t="str">
        <f t="shared" si="259"/>
        <v/>
      </c>
      <c r="AE1009" t="str">
        <f t="shared" si="259"/>
        <v/>
      </c>
      <c r="AF1009" t="str">
        <f t="shared" si="259"/>
        <v/>
      </c>
      <c r="AG1009" t="str">
        <f t="shared" si="259"/>
        <v/>
      </c>
      <c r="AH1009" t="str">
        <f t="shared" si="259"/>
        <v/>
      </c>
      <c r="AI1009" t="str">
        <f t="shared" si="259"/>
        <v/>
      </c>
      <c r="AJ1009" t="str">
        <f t="shared" si="259"/>
        <v/>
      </c>
      <c r="AK1009" t="str">
        <f t="shared" si="259"/>
        <v/>
      </c>
      <c r="AL1009" t="str">
        <f t="shared" si="259"/>
        <v/>
      </c>
      <c r="AM1009" t="str">
        <f t="shared" si="259"/>
        <v/>
      </c>
      <c r="AN1009" t="str">
        <f t="shared" si="259"/>
        <v/>
      </c>
      <c r="AO1009" t="str">
        <f t="shared" si="259"/>
        <v/>
      </c>
      <c r="AP1009" t="str">
        <f t="shared" si="259"/>
        <v/>
      </c>
      <c r="AQ1009" t="str">
        <f t="shared" si="259"/>
        <v/>
      </c>
      <c r="AR1009" t="str">
        <f t="shared" si="261"/>
        <v/>
      </c>
      <c r="AS1009" t="str">
        <f t="shared" si="261"/>
        <v/>
      </c>
      <c r="AT1009" t="str">
        <f t="shared" si="261"/>
        <v/>
      </c>
      <c r="AU1009" t="str">
        <f t="shared" si="261"/>
        <v/>
      </c>
      <c r="AV1009" t="str">
        <f t="shared" si="261"/>
        <v/>
      </c>
      <c r="AW1009" t="str">
        <f t="shared" si="261"/>
        <v/>
      </c>
      <c r="AX1009" t="str">
        <f t="shared" si="261"/>
        <v/>
      </c>
      <c r="AY1009" t="str">
        <f t="shared" si="261"/>
        <v/>
      </c>
      <c r="BA1009">
        <v>1009</v>
      </c>
      <c r="BB1009">
        <f t="shared" si="262"/>
        <v>127</v>
      </c>
    </row>
    <row r="1010" spans="1:54">
      <c r="A1010" s="77"/>
      <c r="E1010" s="78"/>
      <c r="F1010" s="78"/>
      <c r="G1010" t="str" cm="1">
        <f t="array" aca="1" ref="G1010" ca="1">IFERROR(IF(INDIRECT("'"&amp;B1010&amp;"'!Z"&amp;MATCH(INT(BA1010/8)+1,INDIRECT("'"&amp;B1010&amp;"'!B4:B15"),0)+3)=1,15,IF(INDIRECT("'"&amp;B1010&amp;"'!X"&amp;MATCH(INT(BA1010/8)+1,INDIRECT("'"&amp;B1010&amp;"'!B4:B15"),0)+3)=1,10,IF(INDIRECT("'"&amp;B1010&amp;"'!V"&amp;MATCH(INT(BA1010/8)+1,INDIRECT("'"&amp;B1010&amp;"'!B4:B15"),0)+3)=1,6,IF(INDIRECT("'"&amp;B1010&amp;"'!V"&amp;MATCH(INT(BA1010/8)+1,INDIRECT("'"&amp;B1010&amp;"'!B4:B15"),0)+3)=1,4,0)))),"")</f>
        <v/>
      </c>
      <c r="H1010" t="str" cm="1">
        <f t="array" aca="1" ref="H1010" ca="1">IFERROR(IFERROR(INDIRECT("'"&amp;B1010&amp;"'!AE"&amp;MATCH(INT(BA1010/8)+1,INDIRECT("'"&amp;B1010&amp;"'!B4:B15"),0)+3),0)-G1010,"")</f>
        <v/>
      </c>
      <c r="I1010" t="e">
        <f ca="1">H1010+H1011+H1012</f>
        <v>#VALUE!</v>
      </c>
      <c r="J1010" t="str">
        <f ca="1">IFERROR(ABS(SUM(I1010,-F1011,-E1011))+ABS(SUM(IF(D1010="Traversal",15,IF(D1010="High",10,IF(D1010="Mid",6,IF(D1010="Low",4,0))))-G1010)),"")</f>
        <v/>
      </c>
      <c r="K1010" t="str" cm="1">
        <f t="array" aca="1" ref="K1010" ca="1">IFERROR(INDIRECT("'"&amp;B1010&amp;"'!AG"&amp;MATCH(INT(BA1010/8)+1,INDIRECT("'"&amp;B1010&amp;"'!B4:B15"),0)+3),"")</f>
        <v/>
      </c>
      <c r="M1010" t="str">
        <f t="shared" ca="1" si="260"/>
        <v/>
      </c>
      <c r="N1010" t="str">
        <f t="shared" si="260"/>
        <v/>
      </c>
      <c r="O1010" t="str">
        <f t="shared" si="260"/>
        <v/>
      </c>
      <c r="P1010" t="str">
        <f t="shared" si="260"/>
        <v/>
      </c>
      <c r="Q1010" t="str">
        <f t="shared" si="260"/>
        <v/>
      </c>
      <c r="R1010" t="str">
        <f t="shared" si="260"/>
        <v/>
      </c>
      <c r="S1010" t="str">
        <f t="shared" si="260"/>
        <v/>
      </c>
      <c r="T1010" t="str">
        <f t="shared" si="260"/>
        <v/>
      </c>
      <c r="U1010" t="str">
        <f t="shared" si="260"/>
        <v/>
      </c>
      <c r="V1010" t="str">
        <f t="shared" si="260"/>
        <v/>
      </c>
      <c r="W1010" t="str">
        <f t="shared" si="260"/>
        <v/>
      </c>
      <c r="X1010" t="str">
        <f t="shared" si="260"/>
        <v/>
      </c>
      <c r="Y1010" t="str">
        <f t="shared" si="260"/>
        <v/>
      </c>
      <c r="Z1010" t="str">
        <f t="shared" si="260"/>
        <v/>
      </c>
      <c r="AA1010" t="str">
        <f t="shared" si="260"/>
        <v/>
      </c>
      <c r="AB1010" t="str">
        <f t="shared" si="260"/>
        <v/>
      </c>
      <c r="AC1010" t="str">
        <f t="shared" si="259"/>
        <v/>
      </c>
      <c r="AD1010" t="str">
        <f t="shared" si="259"/>
        <v/>
      </c>
      <c r="AE1010" t="str">
        <f t="shared" si="259"/>
        <v/>
      </c>
      <c r="AF1010" t="str">
        <f t="shared" si="259"/>
        <v/>
      </c>
      <c r="AG1010" t="str">
        <f t="shared" si="259"/>
        <v/>
      </c>
      <c r="AH1010" t="str">
        <f t="shared" si="259"/>
        <v/>
      </c>
      <c r="AI1010" t="str">
        <f t="shared" si="259"/>
        <v/>
      </c>
      <c r="AJ1010" t="str">
        <f t="shared" si="259"/>
        <v/>
      </c>
      <c r="AK1010" t="str">
        <f t="shared" si="259"/>
        <v/>
      </c>
      <c r="AL1010" t="str">
        <f t="shared" si="259"/>
        <v/>
      </c>
      <c r="AM1010" t="str">
        <f t="shared" si="259"/>
        <v/>
      </c>
      <c r="AN1010" t="str">
        <f t="shared" si="259"/>
        <v/>
      </c>
      <c r="AO1010" t="str">
        <f t="shared" si="259"/>
        <v/>
      </c>
      <c r="AP1010" t="str">
        <f t="shared" si="259"/>
        <v/>
      </c>
      <c r="AQ1010" t="str">
        <f t="shared" si="259"/>
        <v/>
      </c>
      <c r="AR1010" t="str">
        <f t="shared" si="261"/>
        <v/>
      </c>
      <c r="AS1010" t="str">
        <f t="shared" si="261"/>
        <v/>
      </c>
      <c r="AT1010" t="str">
        <f t="shared" si="261"/>
        <v/>
      </c>
      <c r="AU1010" t="str">
        <f t="shared" si="261"/>
        <v/>
      </c>
      <c r="AV1010" t="str">
        <f t="shared" si="261"/>
        <v/>
      </c>
      <c r="AW1010" t="str">
        <f t="shared" si="261"/>
        <v/>
      </c>
      <c r="AX1010" t="str">
        <f t="shared" si="261"/>
        <v/>
      </c>
      <c r="AY1010" t="str">
        <f t="shared" si="261"/>
        <v/>
      </c>
      <c r="BA1010">
        <v>1010</v>
      </c>
      <c r="BB1010">
        <f t="shared" si="262"/>
        <v>127</v>
      </c>
    </row>
    <row r="1011" spans="1:54">
      <c r="A1011" s="77"/>
      <c r="E1011" s="78"/>
      <c r="F1011" s="78"/>
      <c r="G1011" t="str" cm="1">
        <f t="array" aca="1" ref="G1011" ca="1">IFERROR(IF(INDIRECT("'"&amp;B1011&amp;"'!Z"&amp;MATCH(INT(BA1011/8)+1,INDIRECT("'"&amp;B1011&amp;"'!B4:B15"),0)+3)=1,15,IF(INDIRECT("'"&amp;B1011&amp;"'!X"&amp;MATCH(INT(BA1011/8)+1,INDIRECT("'"&amp;B1011&amp;"'!B4:B15"),0)+3)=1,10,IF(INDIRECT("'"&amp;B1011&amp;"'!V"&amp;MATCH(INT(BA1011/8)+1,INDIRECT("'"&amp;B1011&amp;"'!B4:B15"),0)+3)=1,6,IF(INDIRECT("'"&amp;B1011&amp;"'!V"&amp;MATCH(INT(BA1011/8)+1,INDIRECT("'"&amp;B1011&amp;"'!B4:B15"),0)+3)=1,4,0)))),"")</f>
        <v/>
      </c>
      <c r="H1011" t="str" cm="1">
        <f t="array" aca="1" ref="H1011" ca="1">IFERROR(IFERROR(INDIRECT("'"&amp;B1011&amp;"'!AE"&amp;MATCH(INT(BA1011/8)+1,INDIRECT("'"&amp;B1011&amp;"'!B4:B15"),0)+3),0)-G1011,"")</f>
        <v/>
      </c>
      <c r="I1011" t="e">
        <f ca="1">H1010+H1011+H1012</f>
        <v>#VALUE!</v>
      </c>
      <c r="J1011" t="str">
        <f ca="1">IFERROR(ABS(SUM(I1011,-F1011,-E1011))+ABS(SUM(IF(D1011="Traversal",15,IF(D1011="High",10,IF(D1011="Mid",6,IF(D1011="Low",4,0))))-G1011)),"")</f>
        <v/>
      </c>
      <c r="K1011" t="str" cm="1">
        <f t="array" aca="1" ref="K1011" ca="1">IFERROR(INDIRECT("'"&amp;B1011&amp;"'!AG"&amp;MATCH(INT(BA1011/8)+1,INDIRECT("'"&amp;B1011&amp;"'!B4:B15"),0)+3),"")</f>
        <v/>
      </c>
      <c r="M1011" t="str">
        <f t="shared" ca="1" si="260"/>
        <v/>
      </c>
      <c r="N1011" t="str">
        <f t="shared" si="260"/>
        <v/>
      </c>
      <c r="O1011" t="str">
        <f t="shared" si="260"/>
        <v/>
      </c>
      <c r="P1011" t="str">
        <f t="shared" si="260"/>
        <v/>
      </c>
      <c r="Q1011" t="str">
        <f t="shared" si="260"/>
        <v/>
      </c>
      <c r="R1011" t="str">
        <f t="shared" si="260"/>
        <v/>
      </c>
      <c r="S1011" t="str">
        <f t="shared" si="260"/>
        <v/>
      </c>
      <c r="T1011" t="str">
        <f t="shared" si="260"/>
        <v/>
      </c>
      <c r="U1011" t="str">
        <f t="shared" si="260"/>
        <v/>
      </c>
      <c r="V1011" t="str">
        <f t="shared" si="260"/>
        <v/>
      </c>
      <c r="W1011" t="str">
        <f t="shared" si="260"/>
        <v/>
      </c>
      <c r="X1011" t="str">
        <f t="shared" si="260"/>
        <v/>
      </c>
      <c r="Y1011" t="str">
        <f t="shared" si="260"/>
        <v/>
      </c>
      <c r="Z1011" t="str">
        <f t="shared" si="260"/>
        <v/>
      </c>
      <c r="AA1011" t="str">
        <f t="shared" si="260"/>
        <v/>
      </c>
      <c r="AB1011" t="str">
        <f t="shared" si="260"/>
        <v/>
      </c>
      <c r="AC1011" t="str">
        <f t="shared" si="259"/>
        <v/>
      </c>
      <c r="AD1011" t="str">
        <f t="shared" si="259"/>
        <v/>
      </c>
      <c r="AE1011" t="str">
        <f t="shared" si="259"/>
        <v/>
      </c>
      <c r="AF1011" t="str">
        <f t="shared" si="259"/>
        <v/>
      </c>
      <c r="AG1011" t="str">
        <f t="shared" si="259"/>
        <v/>
      </c>
      <c r="AH1011" t="str">
        <f t="shared" si="259"/>
        <v/>
      </c>
      <c r="AI1011" t="str">
        <f t="shared" si="259"/>
        <v/>
      </c>
      <c r="AJ1011" t="str">
        <f t="shared" si="259"/>
        <v/>
      </c>
      <c r="AK1011" t="str">
        <f t="shared" si="259"/>
        <v/>
      </c>
      <c r="AL1011" t="str">
        <f t="shared" si="259"/>
        <v/>
      </c>
      <c r="AM1011" t="str">
        <f t="shared" si="259"/>
        <v/>
      </c>
      <c r="AN1011" t="str">
        <f t="shared" si="259"/>
        <v/>
      </c>
      <c r="AO1011" t="str">
        <f t="shared" si="259"/>
        <v/>
      </c>
      <c r="AP1011" t="str">
        <f t="shared" si="259"/>
        <v/>
      </c>
      <c r="AQ1011" t="str">
        <f t="shared" si="259"/>
        <v/>
      </c>
      <c r="AR1011" t="str">
        <f t="shared" si="261"/>
        <v/>
      </c>
      <c r="AS1011" t="str">
        <f t="shared" si="261"/>
        <v/>
      </c>
      <c r="AT1011" t="str">
        <f t="shared" si="261"/>
        <v/>
      </c>
      <c r="AU1011" t="str">
        <f t="shared" si="261"/>
        <v/>
      </c>
      <c r="AV1011" t="str">
        <f t="shared" si="261"/>
        <v/>
      </c>
      <c r="AW1011" t="str">
        <f t="shared" si="261"/>
        <v/>
      </c>
      <c r="AX1011" t="str">
        <f t="shared" si="261"/>
        <v/>
      </c>
      <c r="AY1011" t="str">
        <f t="shared" si="261"/>
        <v/>
      </c>
      <c r="BA1011">
        <v>1011</v>
      </c>
      <c r="BB1011">
        <f t="shared" si="262"/>
        <v>127</v>
      </c>
    </row>
    <row r="1012" spans="1:54">
      <c r="A1012" s="77"/>
      <c r="E1012" s="78"/>
      <c r="F1012" s="78"/>
      <c r="G1012" t="str" cm="1">
        <f t="array" aca="1" ref="G1012" ca="1">IFERROR(IF(INDIRECT("'"&amp;B1012&amp;"'!Z"&amp;MATCH(INT(BA1012/8)+1,INDIRECT("'"&amp;B1012&amp;"'!B4:B15"),0)+3)=1,15,IF(INDIRECT("'"&amp;B1012&amp;"'!X"&amp;MATCH(INT(BA1012/8)+1,INDIRECT("'"&amp;B1012&amp;"'!B4:B15"),0)+3)=1,10,IF(INDIRECT("'"&amp;B1012&amp;"'!V"&amp;MATCH(INT(BA1012/8)+1,INDIRECT("'"&amp;B1012&amp;"'!B4:B15"),0)+3)=1,6,IF(INDIRECT("'"&amp;B1012&amp;"'!V"&amp;MATCH(INT(BA1012/8)+1,INDIRECT("'"&amp;B1012&amp;"'!B4:B15"),0)+3)=1,4,0)))),"")</f>
        <v/>
      </c>
      <c r="H1012" t="str" cm="1">
        <f t="array" aca="1" ref="H1012" ca="1">IFERROR(IFERROR(INDIRECT("'"&amp;B1012&amp;"'!AE"&amp;MATCH(INT(BA1012/8)+1,INDIRECT("'"&amp;B1012&amp;"'!B4:B15"),0)+3),0)-G1012,"")</f>
        <v/>
      </c>
      <c r="I1012" t="e">
        <f ca="1">H1010+H1011+H1012</f>
        <v>#VALUE!</v>
      </c>
      <c r="J1012" t="str">
        <f ca="1">IFERROR(ABS(SUM(I1012,-F1011,-E1011))+ABS(SUM(IF(D1012="Traversal",15,IF(D1012="High",10,IF(D1012="Mid",6,IF(D1012="Low",4,0))))-G1012)),"")</f>
        <v/>
      </c>
      <c r="K1012" t="str" cm="1">
        <f t="array" aca="1" ref="K1012" ca="1">IFERROR(INDIRECT("'"&amp;B1012&amp;"'!AG"&amp;MATCH(INT(BA1012/8)+1,INDIRECT("'"&amp;B1012&amp;"'!B4:B15"),0)+3),"")</f>
        <v/>
      </c>
      <c r="M1012" t="str">
        <f t="shared" ca="1" si="260"/>
        <v/>
      </c>
      <c r="N1012" t="str">
        <f t="shared" si="260"/>
        <v/>
      </c>
      <c r="O1012" t="str">
        <f t="shared" si="260"/>
        <v/>
      </c>
      <c r="P1012" t="str">
        <f t="shared" si="260"/>
        <v/>
      </c>
      <c r="Q1012" t="str">
        <f t="shared" si="260"/>
        <v/>
      </c>
      <c r="R1012" t="str">
        <f t="shared" si="260"/>
        <v/>
      </c>
      <c r="S1012" t="str">
        <f t="shared" si="260"/>
        <v/>
      </c>
      <c r="T1012" t="str">
        <f t="shared" si="260"/>
        <v/>
      </c>
      <c r="U1012" t="str">
        <f t="shared" si="260"/>
        <v/>
      </c>
      <c r="V1012" t="str">
        <f t="shared" si="260"/>
        <v/>
      </c>
      <c r="W1012" t="str">
        <f t="shared" si="260"/>
        <v/>
      </c>
      <c r="X1012" t="str">
        <f t="shared" si="260"/>
        <v/>
      </c>
      <c r="Y1012" t="str">
        <f t="shared" si="260"/>
        <v/>
      </c>
      <c r="Z1012" t="str">
        <f t="shared" si="260"/>
        <v/>
      </c>
      <c r="AA1012" t="str">
        <f t="shared" si="260"/>
        <v/>
      </c>
      <c r="AB1012" t="str">
        <f t="shared" si="260"/>
        <v/>
      </c>
      <c r="AC1012" t="str">
        <f t="shared" si="259"/>
        <v/>
      </c>
      <c r="AD1012" t="str">
        <f t="shared" si="259"/>
        <v/>
      </c>
      <c r="AE1012" t="str">
        <f t="shared" si="259"/>
        <v/>
      </c>
      <c r="AF1012" t="str">
        <f t="shared" si="259"/>
        <v/>
      </c>
      <c r="AG1012" t="str">
        <f t="shared" si="259"/>
        <v/>
      </c>
      <c r="AH1012" t="str">
        <f t="shared" si="259"/>
        <v/>
      </c>
      <c r="AI1012" t="str">
        <f t="shared" si="259"/>
        <v/>
      </c>
      <c r="AJ1012" t="str">
        <f t="shared" si="259"/>
        <v/>
      </c>
      <c r="AK1012" t="str">
        <f t="shared" si="259"/>
        <v/>
      </c>
      <c r="AL1012" t="str">
        <f t="shared" si="259"/>
        <v/>
      </c>
      <c r="AM1012" t="str">
        <f t="shared" si="259"/>
        <v/>
      </c>
      <c r="AN1012" t="str">
        <f t="shared" si="259"/>
        <v/>
      </c>
      <c r="AO1012" t="str">
        <f t="shared" si="259"/>
        <v/>
      </c>
      <c r="AP1012" t="str">
        <f t="shared" si="259"/>
        <v/>
      </c>
      <c r="AQ1012" t="str">
        <f t="shared" si="259"/>
        <v/>
      </c>
      <c r="AR1012" t="str">
        <f t="shared" si="261"/>
        <v/>
      </c>
      <c r="AS1012" t="str">
        <f t="shared" si="261"/>
        <v/>
      </c>
      <c r="AT1012" t="str">
        <f t="shared" si="261"/>
        <v/>
      </c>
      <c r="AU1012" t="str">
        <f t="shared" si="261"/>
        <v/>
      </c>
      <c r="AV1012" t="str">
        <f t="shared" si="261"/>
        <v/>
      </c>
      <c r="AW1012" t="str">
        <f t="shared" si="261"/>
        <v/>
      </c>
      <c r="AX1012" t="str">
        <f t="shared" si="261"/>
        <v/>
      </c>
      <c r="AY1012" t="str">
        <f t="shared" si="261"/>
        <v/>
      </c>
      <c r="BA1012">
        <v>1012</v>
      </c>
      <c r="BB1012">
        <f t="shared" si="262"/>
        <v>127</v>
      </c>
    </row>
    <row r="1013" spans="1:54">
      <c r="A1013" s="77"/>
      <c r="E1013" s="78"/>
      <c r="F1013" s="78"/>
      <c r="G1013" t="str" cm="1">
        <f t="array" aca="1" ref="G1013" ca="1">IFERROR(IF(INDIRECT("'"&amp;B1013&amp;"'!Z"&amp;MATCH(INT(BA1013/8)+1,INDIRECT("'"&amp;B1013&amp;"'!B4:B15"),0)+3)=1,15,IF(INDIRECT("'"&amp;B1013&amp;"'!X"&amp;MATCH(INT(BA1013/8)+1,INDIRECT("'"&amp;B1013&amp;"'!B4:B15"),0)+3)=1,10,IF(INDIRECT("'"&amp;B1013&amp;"'!V"&amp;MATCH(INT(BA1013/8)+1,INDIRECT("'"&amp;B1013&amp;"'!B4:B15"),0)+3)=1,6,IF(INDIRECT("'"&amp;B1013&amp;"'!V"&amp;MATCH(INT(BA1013/8)+1,INDIRECT("'"&amp;B1013&amp;"'!B4:B15"),0)+3)=1,4,0)))),"")</f>
        <v/>
      </c>
      <c r="H1013" t="str" cm="1">
        <f t="array" aca="1" ref="H1013" ca="1">IFERROR(IFERROR(INDIRECT("'"&amp;B1013&amp;"'!AE"&amp;MATCH(INT(BA1013/8)+1,INDIRECT("'"&amp;B1013&amp;"'!B4:B15"),0)+3),0)-G1013,"")</f>
        <v/>
      </c>
      <c r="I1013" t="e">
        <f ca="1">H1013+H1014+H1015</f>
        <v>#VALUE!</v>
      </c>
      <c r="J1013" t="str">
        <f ca="1">IFERROR(ABS(SUM(I1013,-F1014,-E1014))+ABS(SUM(IF(D1013="Traversal",15,IF(D1013="High",10,IF(D1013="Mid",6,IF(D1013="Low",4,0))))-G1013)),"")</f>
        <v/>
      </c>
      <c r="K1013" t="str" cm="1">
        <f t="array" aca="1" ref="K1013" ca="1">IFERROR(INDIRECT("'"&amp;B1013&amp;"'!AG"&amp;MATCH(INT(BA1013/8)+1,INDIRECT("'"&amp;B1013&amp;"'!B4:B15"),0)+3),"")</f>
        <v/>
      </c>
      <c r="M1013" t="str">
        <f t="shared" ca="1" si="260"/>
        <v/>
      </c>
      <c r="N1013" t="str">
        <f t="shared" si="260"/>
        <v/>
      </c>
      <c r="O1013" t="str">
        <f t="shared" si="260"/>
        <v/>
      </c>
      <c r="P1013" t="str">
        <f t="shared" si="260"/>
        <v/>
      </c>
      <c r="Q1013" t="str">
        <f t="shared" si="260"/>
        <v/>
      </c>
      <c r="R1013" t="str">
        <f t="shared" si="260"/>
        <v/>
      </c>
      <c r="S1013" t="str">
        <f t="shared" si="260"/>
        <v/>
      </c>
      <c r="T1013" t="str">
        <f t="shared" si="260"/>
        <v/>
      </c>
      <c r="U1013" t="str">
        <f t="shared" si="260"/>
        <v/>
      </c>
      <c r="V1013" t="str">
        <f t="shared" si="260"/>
        <v/>
      </c>
      <c r="W1013" t="str">
        <f t="shared" si="260"/>
        <v/>
      </c>
      <c r="X1013" t="str">
        <f t="shared" si="260"/>
        <v/>
      </c>
      <c r="Y1013" t="str">
        <f t="shared" si="260"/>
        <v/>
      </c>
      <c r="Z1013" t="str">
        <f t="shared" si="260"/>
        <v/>
      </c>
      <c r="AA1013" t="str">
        <f t="shared" si="260"/>
        <v/>
      </c>
      <c r="AB1013" t="str">
        <f t="shared" si="260"/>
        <v/>
      </c>
      <c r="AC1013" t="str">
        <f t="shared" si="259"/>
        <v/>
      </c>
      <c r="AD1013" t="str">
        <f t="shared" si="259"/>
        <v/>
      </c>
      <c r="AE1013" t="str">
        <f t="shared" si="259"/>
        <v/>
      </c>
      <c r="AF1013" t="str">
        <f t="shared" si="259"/>
        <v/>
      </c>
      <c r="AG1013" t="str">
        <f t="shared" si="259"/>
        <v/>
      </c>
      <c r="AH1013" t="str">
        <f t="shared" si="259"/>
        <v/>
      </c>
      <c r="AI1013" t="str">
        <f t="shared" si="259"/>
        <v/>
      </c>
      <c r="AJ1013" t="str">
        <f t="shared" si="259"/>
        <v/>
      </c>
      <c r="AK1013" t="str">
        <f t="shared" si="259"/>
        <v/>
      </c>
      <c r="AL1013" t="str">
        <f t="shared" si="259"/>
        <v/>
      </c>
      <c r="AM1013" t="str">
        <f t="shared" si="259"/>
        <v/>
      </c>
      <c r="AN1013" t="str">
        <f t="shared" si="259"/>
        <v/>
      </c>
      <c r="AO1013" t="str">
        <f t="shared" si="259"/>
        <v/>
      </c>
      <c r="AP1013" t="str">
        <f t="shared" si="259"/>
        <v/>
      </c>
      <c r="AQ1013" t="str">
        <f t="shared" si="259"/>
        <v/>
      </c>
      <c r="AR1013" t="str">
        <f t="shared" si="261"/>
        <v/>
      </c>
      <c r="AS1013" t="str">
        <f t="shared" si="261"/>
        <v/>
      </c>
      <c r="AT1013" t="str">
        <f t="shared" si="261"/>
        <v/>
      </c>
      <c r="AU1013" t="str">
        <f t="shared" si="261"/>
        <v/>
      </c>
      <c r="AV1013" t="str">
        <f t="shared" si="261"/>
        <v/>
      </c>
      <c r="AW1013" t="str">
        <f t="shared" si="261"/>
        <v/>
      </c>
      <c r="AX1013" t="str">
        <f t="shared" si="261"/>
        <v/>
      </c>
      <c r="AY1013" t="str">
        <f t="shared" si="261"/>
        <v/>
      </c>
      <c r="BA1013">
        <v>1013</v>
      </c>
      <c r="BB1013">
        <f t="shared" si="262"/>
        <v>127</v>
      </c>
    </row>
    <row r="1014" spans="1:54">
      <c r="A1014" s="77"/>
      <c r="E1014" s="78"/>
      <c r="F1014" s="78"/>
      <c r="G1014" t="str" cm="1">
        <f t="array" aca="1" ref="G1014" ca="1">IFERROR(IF(INDIRECT("'"&amp;B1014&amp;"'!Z"&amp;MATCH(INT(BA1014/8)+1,INDIRECT("'"&amp;B1014&amp;"'!B4:B15"),0)+3)=1,15,IF(INDIRECT("'"&amp;B1014&amp;"'!X"&amp;MATCH(INT(BA1014/8)+1,INDIRECT("'"&amp;B1014&amp;"'!B4:B15"),0)+3)=1,10,IF(INDIRECT("'"&amp;B1014&amp;"'!V"&amp;MATCH(INT(BA1014/8)+1,INDIRECT("'"&amp;B1014&amp;"'!B4:B15"),0)+3)=1,6,IF(INDIRECT("'"&amp;B1014&amp;"'!V"&amp;MATCH(INT(BA1014/8)+1,INDIRECT("'"&amp;B1014&amp;"'!B4:B15"),0)+3)=1,4,0)))),"")</f>
        <v/>
      </c>
      <c r="H1014" t="str" cm="1">
        <f t="array" aca="1" ref="H1014" ca="1">IFERROR(IFERROR(INDIRECT("'"&amp;B1014&amp;"'!AE"&amp;MATCH(INT(BA1014/8)+1,INDIRECT("'"&amp;B1014&amp;"'!B4:B15"),0)+3),0)-G1014,"")</f>
        <v/>
      </c>
      <c r="I1014" t="e">
        <f ca="1">H1013+H1014+H1015</f>
        <v>#VALUE!</v>
      </c>
      <c r="J1014" t="str">
        <f ca="1">IFERROR(ABS(SUM(I1014,-F1014,-E1014))+ABS(SUM(IF(D1014="Traversal",15,IF(D1014="High",10,IF(D1014="Mid",6,IF(D1014="Low",4,0))))-G1014)),"")</f>
        <v/>
      </c>
      <c r="K1014" t="str" cm="1">
        <f t="array" aca="1" ref="K1014" ca="1">IFERROR(INDIRECT("'"&amp;B1014&amp;"'!AG"&amp;MATCH(INT(BA1014/8)+1,INDIRECT("'"&amp;B1014&amp;"'!B4:B15"),0)+3),"")</f>
        <v/>
      </c>
      <c r="M1014" t="str">
        <f t="shared" ca="1" si="260"/>
        <v/>
      </c>
      <c r="N1014" t="str">
        <f t="shared" si="260"/>
        <v/>
      </c>
      <c r="O1014" t="str">
        <f t="shared" si="260"/>
        <v/>
      </c>
      <c r="P1014" t="str">
        <f t="shared" si="260"/>
        <v/>
      </c>
      <c r="Q1014" t="str">
        <f t="shared" si="260"/>
        <v/>
      </c>
      <c r="R1014" t="str">
        <f t="shared" si="260"/>
        <v/>
      </c>
      <c r="S1014" t="str">
        <f t="shared" si="260"/>
        <v/>
      </c>
      <c r="T1014" t="str">
        <f t="shared" si="260"/>
        <v/>
      </c>
      <c r="U1014" t="str">
        <f t="shared" si="260"/>
        <v/>
      </c>
      <c r="V1014" t="str">
        <f t="shared" si="260"/>
        <v/>
      </c>
      <c r="W1014" t="str">
        <f t="shared" si="260"/>
        <v/>
      </c>
      <c r="X1014" t="str">
        <f t="shared" si="260"/>
        <v/>
      </c>
      <c r="Y1014" t="str">
        <f t="shared" si="260"/>
        <v/>
      </c>
      <c r="Z1014" t="str">
        <f t="shared" si="260"/>
        <v/>
      </c>
      <c r="AA1014" t="str">
        <f t="shared" si="260"/>
        <v/>
      </c>
      <c r="AB1014" t="str">
        <f t="shared" si="260"/>
        <v/>
      </c>
      <c r="AC1014" t="str">
        <f t="shared" si="259"/>
        <v/>
      </c>
      <c r="AD1014" t="str">
        <f t="shared" si="259"/>
        <v/>
      </c>
      <c r="AE1014" t="str">
        <f t="shared" si="259"/>
        <v/>
      </c>
      <c r="AF1014" t="str">
        <f t="shared" si="259"/>
        <v/>
      </c>
      <c r="AG1014" t="str">
        <f t="shared" si="259"/>
        <v/>
      </c>
      <c r="AH1014" t="str">
        <f t="shared" si="259"/>
        <v/>
      </c>
      <c r="AI1014" t="str">
        <f t="shared" si="259"/>
        <v/>
      </c>
      <c r="AJ1014" t="str">
        <f t="shared" si="259"/>
        <v/>
      </c>
      <c r="AK1014" t="str">
        <f t="shared" si="259"/>
        <v/>
      </c>
      <c r="AL1014" t="str">
        <f t="shared" si="259"/>
        <v/>
      </c>
      <c r="AM1014" t="str">
        <f t="shared" si="259"/>
        <v/>
      </c>
      <c r="AN1014" t="str">
        <f t="shared" si="259"/>
        <v/>
      </c>
      <c r="AO1014" t="str">
        <f t="shared" si="259"/>
        <v/>
      </c>
      <c r="AP1014" t="str">
        <f t="shared" si="259"/>
        <v/>
      </c>
      <c r="AQ1014" t="str">
        <f t="shared" si="259"/>
        <v/>
      </c>
      <c r="AR1014" t="str">
        <f t="shared" si="261"/>
        <v/>
      </c>
      <c r="AS1014" t="str">
        <f t="shared" si="261"/>
        <v/>
      </c>
      <c r="AT1014" t="str">
        <f t="shared" si="261"/>
        <v/>
      </c>
      <c r="AU1014" t="str">
        <f t="shared" si="261"/>
        <v/>
      </c>
      <c r="AV1014" t="str">
        <f t="shared" si="261"/>
        <v/>
      </c>
      <c r="AW1014" t="str">
        <f t="shared" si="261"/>
        <v/>
      </c>
      <c r="AX1014" t="str">
        <f t="shared" si="261"/>
        <v/>
      </c>
      <c r="AY1014" t="str">
        <f t="shared" si="261"/>
        <v/>
      </c>
      <c r="BA1014">
        <v>1014</v>
      </c>
      <c r="BB1014">
        <f t="shared" si="262"/>
        <v>127</v>
      </c>
    </row>
    <row r="1015" spans="1:54">
      <c r="A1015" s="77"/>
      <c r="E1015" s="78"/>
      <c r="F1015" s="78"/>
      <c r="G1015" t="str" cm="1">
        <f t="array" aca="1" ref="G1015" ca="1">IFERROR(IF(INDIRECT("'"&amp;B1015&amp;"'!Z"&amp;MATCH(INT(BA1015/8)+1,INDIRECT("'"&amp;B1015&amp;"'!B4:B15"),0)+3)=1,15,IF(INDIRECT("'"&amp;B1015&amp;"'!X"&amp;MATCH(INT(BA1015/8)+1,INDIRECT("'"&amp;B1015&amp;"'!B4:B15"),0)+3)=1,10,IF(INDIRECT("'"&amp;B1015&amp;"'!V"&amp;MATCH(INT(BA1015/8)+1,INDIRECT("'"&amp;B1015&amp;"'!B4:B15"),0)+3)=1,6,IF(INDIRECT("'"&amp;B1015&amp;"'!V"&amp;MATCH(INT(BA1015/8)+1,INDIRECT("'"&amp;B1015&amp;"'!B4:B15"),0)+3)=1,4,0)))),"")</f>
        <v/>
      </c>
      <c r="H1015" t="str" cm="1">
        <f t="array" aca="1" ref="H1015" ca="1">IFERROR(IFERROR(INDIRECT("'"&amp;B1015&amp;"'!AE"&amp;MATCH(INT(BA1015/8)+1,INDIRECT("'"&amp;B1015&amp;"'!B4:B15"),0)+3),0)-G1015,"")</f>
        <v/>
      </c>
      <c r="I1015" t="e">
        <f ca="1">H1013+H1014+H1015</f>
        <v>#VALUE!</v>
      </c>
      <c r="J1015" t="str">
        <f ca="1">IFERROR(ABS(SUM(I1015,-F1014,-E1014))+ABS(SUM(IF(D1015="Traversal",15,IF(D1015="High",10,IF(D1015="Mid",6,IF(D1015="Low",4,0))))-G1015)),"")</f>
        <v/>
      </c>
      <c r="K1015" t="str" cm="1">
        <f t="array" aca="1" ref="K1015" ca="1">IFERROR(INDIRECT("'"&amp;B1015&amp;"'!AG"&amp;MATCH(INT(BA1015/8)+1,INDIRECT("'"&amp;B1015&amp;"'!B4:B15"),0)+3),"")</f>
        <v/>
      </c>
      <c r="M1015" t="str">
        <f t="shared" ca="1" si="260"/>
        <v/>
      </c>
      <c r="N1015" t="str">
        <f t="shared" si="260"/>
        <v/>
      </c>
      <c r="O1015" t="str">
        <f t="shared" si="260"/>
        <v/>
      </c>
      <c r="P1015" t="str">
        <f t="shared" si="260"/>
        <v/>
      </c>
      <c r="Q1015" t="str">
        <f t="shared" si="260"/>
        <v/>
      </c>
      <c r="R1015" t="str">
        <f t="shared" si="260"/>
        <v/>
      </c>
      <c r="S1015" t="str">
        <f t="shared" si="260"/>
        <v/>
      </c>
      <c r="T1015" t="str">
        <f t="shared" si="260"/>
        <v/>
      </c>
      <c r="U1015" t="str">
        <f t="shared" si="260"/>
        <v/>
      </c>
      <c r="V1015" t="str">
        <f t="shared" si="260"/>
        <v/>
      </c>
      <c r="W1015" t="str">
        <f t="shared" si="260"/>
        <v/>
      </c>
      <c r="X1015" t="str">
        <f t="shared" si="260"/>
        <v/>
      </c>
      <c r="Y1015" t="str">
        <f t="shared" si="260"/>
        <v/>
      </c>
      <c r="Z1015" t="str">
        <f t="shared" si="260"/>
        <v/>
      </c>
      <c r="AA1015" t="str">
        <f t="shared" si="260"/>
        <v/>
      </c>
      <c r="AB1015" t="str">
        <f t="shared" si="260"/>
        <v/>
      </c>
      <c r="AC1015" t="str">
        <f t="shared" si="259"/>
        <v/>
      </c>
      <c r="AD1015" t="str">
        <f t="shared" si="259"/>
        <v/>
      </c>
      <c r="AE1015" t="str">
        <f t="shared" si="259"/>
        <v/>
      </c>
      <c r="AF1015" t="str">
        <f t="shared" si="259"/>
        <v/>
      </c>
      <c r="AG1015" t="str">
        <f t="shared" si="259"/>
        <v/>
      </c>
      <c r="AH1015" t="str">
        <f t="shared" si="259"/>
        <v/>
      </c>
      <c r="AI1015" t="str">
        <f t="shared" si="259"/>
        <v/>
      </c>
      <c r="AJ1015" t="str">
        <f t="shared" si="259"/>
        <v/>
      </c>
      <c r="AK1015" t="str">
        <f t="shared" si="259"/>
        <v/>
      </c>
      <c r="AL1015" t="str">
        <f t="shared" si="259"/>
        <v/>
      </c>
      <c r="AM1015" t="str">
        <f t="shared" si="259"/>
        <v/>
      </c>
      <c r="AN1015" t="str">
        <f t="shared" si="259"/>
        <v/>
      </c>
      <c r="AO1015" t="str">
        <f t="shared" si="259"/>
        <v/>
      </c>
      <c r="AP1015" t="str">
        <f t="shared" si="259"/>
        <v/>
      </c>
      <c r="AQ1015" t="str">
        <f t="shared" si="259"/>
        <v/>
      </c>
      <c r="AR1015" t="str">
        <f t="shared" si="261"/>
        <v/>
      </c>
      <c r="AS1015" t="str">
        <f t="shared" si="261"/>
        <v/>
      </c>
      <c r="AT1015" t="str">
        <f t="shared" si="261"/>
        <v/>
      </c>
      <c r="AU1015" t="str">
        <f t="shared" si="261"/>
        <v/>
      </c>
      <c r="AV1015" t="str">
        <f t="shared" si="261"/>
        <v/>
      </c>
      <c r="AW1015" t="str">
        <f t="shared" si="261"/>
        <v/>
      </c>
      <c r="AX1015" t="str">
        <f t="shared" si="261"/>
        <v/>
      </c>
      <c r="AY1015" t="str">
        <f t="shared" si="261"/>
        <v/>
      </c>
      <c r="BA1015">
        <v>1015</v>
      </c>
      <c r="BB1015">
        <f t="shared" si="262"/>
        <v>127</v>
      </c>
    </row>
    <row r="1016" spans="1:54">
      <c r="A1016" s="77"/>
      <c r="E1016" s="78"/>
      <c r="F1016" s="78"/>
      <c r="G1016" t="str" cm="1">
        <f t="array" aca="1" ref="G1016" ca="1">IFERROR(IF(INDIRECT("'"&amp;B1016&amp;"'!Z"&amp;MATCH(INT(BA1016/8)+1,INDIRECT("'"&amp;B1016&amp;"'!B4:B15"),0)+3)=1,15,IF(INDIRECT("'"&amp;B1016&amp;"'!X"&amp;MATCH(INT(BA1016/8)+1,INDIRECT("'"&amp;B1016&amp;"'!B4:B15"),0)+3)=1,10,IF(INDIRECT("'"&amp;B1016&amp;"'!V"&amp;MATCH(INT(BA1016/8)+1,INDIRECT("'"&amp;B1016&amp;"'!B4:B15"),0)+3)=1,6,IF(INDIRECT("'"&amp;B1016&amp;"'!V"&amp;MATCH(INT(BA1016/8)+1,INDIRECT("'"&amp;B1016&amp;"'!B4:B15"),0)+3)=1,4,0)))),"")</f>
        <v/>
      </c>
      <c r="H1016" t="str" cm="1">
        <f t="array" aca="1" ref="H1016" ca="1">IFERROR(IFERROR(INDIRECT("'"&amp;B1016&amp;"'!AE"&amp;MATCH(INT(BA1016/8)+1,INDIRECT("'"&amp;B1016&amp;"'!B4:B15"),0)+3),0)-G1016,"")</f>
        <v/>
      </c>
      <c r="K1016" t="str" cm="1">
        <f t="array" aca="1" ref="K1016" ca="1">IFERROR(INDIRECT("'"&amp;B1016&amp;"'!AG"&amp;MATCH(INT(BA1016/8)+1,INDIRECT("'"&amp;B1016&amp;"'!B4:B15"),0)+3),"")</f>
        <v/>
      </c>
      <c r="M1016" t="str">
        <f t="shared" ca="1" si="260"/>
        <v/>
      </c>
      <c r="N1016" t="str">
        <f t="shared" si="260"/>
        <v/>
      </c>
      <c r="O1016" t="str">
        <f t="shared" si="260"/>
        <v/>
      </c>
      <c r="P1016" t="str">
        <f t="shared" si="260"/>
        <v/>
      </c>
      <c r="Q1016" t="str">
        <f t="shared" si="260"/>
        <v/>
      </c>
      <c r="R1016" t="str">
        <f t="shared" si="260"/>
        <v/>
      </c>
      <c r="S1016" t="str">
        <f t="shared" si="260"/>
        <v/>
      </c>
      <c r="T1016" t="str">
        <f t="shared" si="260"/>
        <v/>
      </c>
      <c r="U1016" t="str">
        <f t="shared" si="260"/>
        <v/>
      </c>
      <c r="V1016" t="str">
        <f t="shared" si="260"/>
        <v/>
      </c>
      <c r="W1016" t="str">
        <f t="shared" si="260"/>
        <v/>
      </c>
      <c r="X1016" t="str">
        <f t="shared" si="260"/>
        <v/>
      </c>
      <c r="Y1016" t="str">
        <f t="shared" si="260"/>
        <v/>
      </c>
      <c r="Z1016" t="str">
        <f t="shared" si="260"/>
        <v/>
      </c>
      <c r="AA1016" t="str">
        <f t="shared" si="260"/>
        <v/>
      </c>
      <c r="AB1016" t="str">
        <f t="shared" ref="AB1016:AQ1031" si="263">IF(AB$1="","",IF($K1016=AB$1,$J1016,""))</f>
        <v/>
      </c>
      <c r="AC1016" t="str">
        <f t="shared" si="263"/>
        <v/>
      </c>
      <c r="AD1016" t="str">
        <f t="shared" si="263"/>
        <v/>
      </c>
      <c r="AE1016" t="str">
        <f t="shared" si="263"/>
        <v/>
      </c>
      <c r="AF1016" t="str">
        <f t="shared" si="263"/>
        <v/>
      </c>
      <c r="AG1016" t="str">
        <f t="shared" si="263"/>
        <v/>
      </c>
      <c r="AH1016" t="str">
        <f t="shared" si="263"/>
        <v/>
      </c>
      <c r="AI1016" t="str">
        <f t="shared" si="263"/>
        <v/>
      </c>
      <c r="AJ1016" t="str">
        <f t="shared" si="263"/>
        <v/>
      </c>
      <c r="AK1016" t="str">
        <f t="shared" si="263"/>
        <v/>
      </c>
      <c r="AL1016" t="str">
        <f t="shared" si="263"/>
        <v/>
      </c>
      <c r="AM1016" t="str">
        <f t="shared" si="263"/>
        <v/>
      </c>
      <c r="AN1016" t="str">
        <f t="shared" si="263"/>
        <v/>
      </c>
      <c r="AO1016" t="str">
        <f t="shared" si="263"/>
        <v/>
      </c>
      <c r="AP1016" t="str">
        <f t="shared" si="263"/>
        <v/>
      </c>
      <c r="AQ1016" t="str">
        <f t="shared" si="263"/>
        <v/>
      </c>
      <c r="AR1016" t="str">
        <f t="shared" si="261"/>
        <v/>
      </c>
      <c r="AS1016" t="str">
        <f t="shared" si="261"/>
        <v/>
      </c>
      <c r="AT1016" t="str">
        <f t="shared" si="261"/>
        <v/>
      </c>
      <c r="AU1016" t="str">
        <f t="shared" si="261"/>
        <v/>
      </c>
      <c r="AV1016" t="str">
        <f t="shared" si="261"/>
        <v/>
      </c>
      <c r="AW1016" t="str">
        <f t="shared" si="261"/>
        <v/>
      </c>
      <c r="AX1016" t="str">
        <f t="shared" si="261"/>
        <v/>
      </c>
      <c r="AY1016" t="str">
        <f t="shared" si="261"/>
        <v/>
      </c>
      <c r="BA1016">
        <v>1016</v>
      </c>
      <c r="BB1016">
        <f t="shared" si="262"/>
        <v>128</v>
      </c>
    </row>
    <row r="1017" spans="1:54">
      <c r="A1017" s="77"/>
      <c r="E1017" s="78"/>
      <c r="F1017" s="78"/>
      <c r="G1017" t="str" cm="1">
        <f t="array" aca="1" ref="G1017" ca="1">IFERROR(IF(INDIRECT("'"&amp;B1017&amp;"'!Z"&amp;MATCH(INT(BA1017/8)+1,INDIRECT("'"&amp;B1017&amp;"'!B4:B15"),0)+3)=1,15,IF(INDIRECT("'"&amp;B1017&amp;"'!X"&amp;MATCH(INT(BA1017/8)+1,INDIRECT("'"&amp;B1017&amp;"'!B4:B15"),0)+3)=1,10,IF(INDIRECT("'"&amp;B1017&amp;"'!V"&amp;MATCH(INT(BA1017/8)+1,INDIRECT("'"&amp;B1017&amp;"'!B4:B15"),0)+3)=1,6,IF(INDIRECT("'"&amp;B1017&amp;"'!V"&amp;MATCH(INT(BA1017/8)+1,INDIRECT("'"&amp;B1017&amp;"'!B4:B15"),0)+3)=1,4,0)))),"")</f>
        <v/>
      </c>
      <c r="H1017" t="str" cm="1">
        <f t="array" aca="1" ref="H1017" ca="1">IFERROR(IFERROR(INDIRECT("'"&amp;B1017&amp;"'!AE"&amp;MATCH(INT(BA1017/8)+1,INDIRECT("'"&amp;B1017&amp;"'!B4:B15"),0)+3),0)-G1017,"")</f>
        <v/>
      </c>
      <c r="K1017" t="str" cm="1">
        <f t="array" aca="1" ref="K1017" ca="1">IFERROR(INDIRECT("'"&amp;B1017&amp;"'!AG"&amp;MATCH(INT(BA1017/8)+1,INDIRECT("'"&amp;B1017&amp;"'!B4:B15"),0)+3),"")</f>
        <v/>
      </c>
      <c r="M1017" t="str">
        <f t="shared" ref="M1017:AB1032" ca="1" si="264">IF(M$1="","",IF($K1017=M$1,$J1017,""))</f>
        <v/>
      </c>
      <c r="N1017" t="str">
        <f t="shared" si="264"/>
        <v/>
      </c>
      <c r="O1017" t="str">
        <f t="shared" si="264"/>
        <v/>
      </c>
      <c r="P1017" t="str">
        <f t="shared" si="264"/>
        <v/>
      </c>
      <c r="Q1017" t="str">
        <f t="shared" si="264"/>
        <v/>
      </c>
      <c r="R1017" t="str">
        <f t="shared" si="264"/>
        <v/>
      </c>
      <c r="S1017" t="str">
        <f t="shared" si="264"/>
        <v/>
      </c>
      <c r="T1017" t="str">
        <f t="shared" si="264"/>
        <v/>
      </c>
      <c r="U1017" t="str">
        <f t="shared" si="264"/>
        <v/>
      </c>
      <c r="V1017" t="str">
        <f t="shared" si="264"/>
        <v/>
      </c>
      <c r="W1017" t="str">
        <f t="shared" si="264"/>
        <v/>
      </c>
      <c r="X1017" t="str">
        <f t="shared" si="264"/>
        <v/>
      </c>
      <c r="Y1017" t="str">
        <f t="shared" si="264"/>
        <v/>
      </c>
      <c r="Z1017" t="str">
        <f t="shared" si="264"/>
        <v/>
      </c>
      <c r="AA1017" t="str">
        <f t="shared" si="264"/>
        <v/>
      </c>
      <c r="AB1017" t="str">
        <f t="shared" si="264"/>
        <v/>
      </c>
      <c r="AC1017" t="str">
        <f t="shared" si="263"/>
        <v/>
      </c>
      <c r="AD1017" t="str">
        <f t="shared" si="263"/>
        <v/>
      </c>
      <c r="AE1017" t="str">
        <f t="shared" si="263"/>
        <v/>
      </c>
      <c r="AF1017" t="str">
        <f t="shared" si="263"/>
        <v/>
      </c>
      <c r="AG1017" t="str">
        <f t="shared" si="263"/>
        <v/>
      </c>
      <c r="AH1017" t="str">
        <f t="shared" si="263"/>
        <v/>
      </c>
      <c r="AI1017" t="str">
        <f t="shared" si="263"/>
        <v/>
      </c>
      <c r="AJ1017" t="str">
        <f t="shared" si="263"/>
        <v/>
      </c>
      <c r="AK1017" t="str">
        <f t="shared" si="263"/>
        <v/>
      </c>
      <c r="AL1017" t="str">
        <f t="shared" si="263"/>
        <v/>
      </c>
      <c r="AM1017" t="str">
        <f t="shared" si="263"/>
        <v/>
      </c>
      <c r="AN1017" t="str">
        <f t="shared" si="263"/>
        <v/>
      </c>
      <c r="AO1017" t="str">
        <f t="shared" si="263"/>
        <v/>
      </c>
      <c r="AP1017" t="str">
        <f t="shared" si="263"/>
        <v/>
      </c>
      <c r="AQ1017" t="str">
        <f t="shared" si="263"/>
        <v/>
      </c>
      <c r="AR1017" t="str">
        <f t="shared" ref="AR1017:AY1032" si="265">IF(AR$1="","",IF($K1017=AR$1,$J1017,""))</f>
        <v/>
      </c>
      <c r="AS1017" t="str">
        <f t="shared" si="265"/>
        <v/>
      </c>
      <c r="AT1017" t="str">
        <f t="shared" si="265"/>
        <v/>
      </c>
      <c r="AU1017" t="str">
        <f t="shared" si="265"/>
        <v/>
      </c>
      <c r="AV1017" t="str">
        <f t="shared" si="265"/>
        <v/>
      </c>
      <c r="AW1017" t="str">
        <f t="shared" si="265"/>
        <v/>
      </c>
      <c r="AX1017" t="str">
        <f t="shared" si="265"/>
        <v/>
      </c>
      <c r="AY1017" t="str">
        <f t="shared" si="265"/>
        <v/>
      </c>
      <c r="BA1017">
        <v>1017</v>
      </c>
      <c r="BB1017">
        <f t="shared" si="262"/>
        <v>128</v>
      </c>
    </row>
    <row r="1018" spans="1:54">
      <c r="A1018" s="77"/>
      <c r="E1018" s="78"/>
      <c r="F1018" s="78"/>
      <c r="G1018" t="str" cm="1">
        <f t="array" aca="1" ref="G1018" ca="1">IFERROR(IF(INDIRECT("'"&amp;B1018&amp;"'!Z"&amp;MATCH(INT(BA1018/8)+1,INDIRECT("'"&amp;B1018&amp;"'!B4:B15"),0)+3)=1,15,IF(INDIRECT("'"&amp;B1018&amp;"'!X"&amp;MATCH(INT(BA1018/8)+1,INDIRECT("'"&amp;B1018&amp;"'!B4:B15"),0)+3)=1,10,IF(INDIRECT("'"&amp;B1018&amp;"'!V"&amp;MATCH(INT(BA1018/8)+1,INDIRECT("'"&amp;B1018&amp;"'!B4:B15"),0)+3)=1,6,IF(INDIRECT("'"&amp;B1018&amp;"'!V"&amp;MATCH(INT(BA1018/8)+1,INDIRECT("'"&amp;B1018&amp;"'!B4:B15"),0)+3)=1,4,0)))),"")</f>
        <v/>
      </c>
      <c r="H1018" t="str" cm="1">
        <f t="array" aca="1" ref="H1018" ca="1">IFERROR(IFERROR(INDIRECT("'"&amp;B1018&amp;"'!AE"&amp;MATCH(INT(BA1018/8)+1,INDIRECT("'"&amp;B1018&amp;"'!B4:B15"),0)+3),0)-G1018,"")</f>
        <v/>
      </c>
      <c r="I1018" t="e">
        <f ca="1">H1018+H1019+H1020</f>
        <v>#VALUE!</v>
      </c>
      <c r="J1018" t="str">
        <f ca="1">IFERROR(ABS(SUM(I1018,-F1019,-E1019))+ABS(SUM(IF(D1018="Traversal",15,IF(D1018="High",10,IF(D1018="Mid",6,IF(D1018="Low",4,0))))-G1018)),"")</f>
        <v/>
      </c>
      <c r="K1018" t="str" cm="1">
        <f t="array" aca="1" ref="K1018" ca="1">IFERROR(INDIRECT("'"&amp;B1018&amp;"'!AG"&amp;MATCH(INT(BA1018/8)+1,INDIRECT("'"&amp;B1018&amp;"'!B4:B15"),0)+3),"")</f>
        <v/>
      </c>
      <c r="M1018" t="str">
        <f t="shared" ca="1" si="264"/>
        <v/>
      </c>
      <c r="N1018" t="str">
        <f t="shared" si="264"/>
        <v/>
      </c>
      <c r="O1018" t="str">
        <f t="shared" si="264"/>
        <v/>
      </c>
      <c r="P1018" t="str">
        <f t="shared" si="264"/>
        <v/>
      </c>
      <c r="Q1018" t="str">
        <f t="shared" si="264"/>
        <v/>
      </c>
      <c r="R1018" t="str">
        <f t="shared" si="264"/>
        <v/>
      </c>
      <c r="S1018" t="str">
        <f t="shared" si="264"/>
        <v/>
      </c>
      <c r="T1018" t="str">
        <f t="shared" si="264"/>
        <v/>
      </c>
      <c r="U1018" t="str">
        <f t="shared" si="264"/>
        <v/>
      </c>
      <c r="V1018" t="str">
        <f t="shared" si="264"/>
        <v/>
      </c>
      <c r="W1018" t="str">
        <f t="shared" si="264"/>
        <v/>
      </c>
      <c r="X1018" t="str">
        <f t="shared" si="264"/>
        <v/>
      </c>
      <c r="Y1018" t="str">
        <f t="shared" si="264"/>
        <v/>
      </c>
      <c r="Z1018" t="str">
        <f t="shared" si="264"/>
        <v/>
      </c>
      <c r="AA1018" t="str">
        <f t="shared" si="264"/>
        <v/>
      </c>
      <c r="AB1018" t="str">
        <f t="shared" si="264"/>
        <v/>
      </c>
      <c r="AC1018" t="str">
        <f t="shared" si="263"/>
        <v/>
      </c>
      <c r="AD1018" t="str">
        <f t="shared" si="263"/>
        <v/>
      </c>
      <c r="AE1018" t="str">
        <f t="shared" si="263"/>
        <v/>
      </c>
      <c r="AF1018" t="str">
        <f t="shared" si="263"/>
        <v/>
      </c>
      <c r="AG1018" t="str">
        <f t="shared" si="263"/>
        <v/>
      </c>
      <c r="AH1018" t="str">
        <f t="shared" si="263"/>
        <v/>
      </c>
      <c r="AI1018" t="str">
        <f t="shared" si="263"/>
        <v/>
      </c>
      <c r="AJ1018" t="str">
        <f t="shared" si="263"/>
        <v/>
      </c>
      <c r="AK1018" t="str">
        <f t="shared" si="263"/>
        <v/>
      </c>
      <c r="AL1018" t="str">
        <f t="shared" si="263"/>
        <v/>
      </c>
      <c r="AM1018" t="str">
        <f t="shared" si="263"/>
        <v/>
      </c>
      <c r="AN1018" t="str">
        <f t="shared" si="263"/>
        <v/>
      </c>
      <c r="AO1018" t="str">
        <f t="shared" si="263"/>
        <v/>
      </c>
      <c r="AP1018" t="str">
        <f t="shared" si="263"/>
        <v/>
      </c>
      <c r="AQ1018" t="str">
        <f t="shared" si="263"/>
        <v/>
      </c>
      <c r="AR1018" t="str">
        <f t="shared" si="265"/>
        <v/>
      </c>
      <c r="AS1018" t="str">
        <f t="shared" si="265"/>
        <v/>
      </c>
      <c r="AT1018" t="str">
        <f t="shared" si="265"/>
        <v/>
      </c>
      <c r="AU1018" t="str">
        <f t="shared" si="265"/>
        <v/>
      </c>
      <c r="AV1018" t="str">
        <f t="shared" si="265"/>
        <v/>
      </c>
      <c r="AW1018" t="str">
        <f t="shared" si="265"/>
        <v/>
      </c>
      <c r="AX1018" t="str">
        <f t="shared" si="265"/>
        <v/>
      </c>
      <c r="AY1018" t="str">
        <f t="shared" si="265"/>
        <v/>
      </c>
      <c r="BA1018">
        <v>1018</v>
      </c>
      <c r="BB1018">
        <f t="shared" si="262"/>
        <v>128</v>
      </c>
    </row>
    <row r="1019" spans="1:54">
      <c r="A1019" s="77"/>
      <c r="E1019" s="78"/>
      <c r="F1019" s="78"/>
      <c r="G1019" t="str" cm="1">
        <f t="array" aca="1" ref="G1019" ca="1">IFERROR(IF(INDIRECT("'"&amp;B1019&amp;"'!Z"&amp;MATCH(INT(BA1019/8)+1,INDIRECT("'"&amp;B1019&amp;"'!B4:B15"),0)+3)=1,15,IF(INDIRECT("'"&amp;B1019&amp;"'!X"&amp;MATCH(INT(BA1019/8)+1,INDIRECT("'"&amp;B1019&amp;"'!B4:B15"),0)+3)=1,10,IF(INDIRECT("'"&amp;B1019&amp;"'!V"&amp;MATCH(INT(BA1019/8)+1,INDIRECT("'"&amp;B1019&amp;"'!B4:B15"),0)+3)=1,6,IF(INDIRECT("'"&amp;B1019&amp;"'!V"&amp;MATCH(INT(BA1019/8)+1,INDIRECT("'"&amp;B1019&amp;"'!B4:B15"),0)+3)=1,4,0)))),"")</f>
        <v/>
      </c>
      <c r="H1019" t="str" cm="1">
        <f t="array" aca="1" ref="H1019" ca="1">IFERROR(IFERROR(INDIRECT("'"&amp;B1019&amp;"'!AE"&amp;MATCH(INT(BA1019/8)+1,INDIRECT("'"&amp;B1019&amp;"'!B4:B15"),0)+3),0)-G1019,"")</f>
        <v/>
      </c>
      <c r="I1019" t="e">
        <f ca="1">H1018+H1019+H1020</f>
        <v>#VALUE!</v>
      </c>
      <c r="J1019" t="str">
        <f ca="1">IFERROR(ABS(SUM(I1019,-F1019,-E1019))+ABS(SUM(IF(D1019="Traversal",15,IF(D1019="High",10,IF(D1019="Mid",6,IF(D1019="Low",4,0))))-G1019)),"")</f>
        <v/>
      </c>
      <c r="K1019" t="str" cm="1">
        <f t="array" aca="1" ref="K1019" ca="1">IFERROR(INDIRECT("'"&amp;B1019&amp;"'!AG"&amp;MATCH(INT(BA1019/8)+1,INDIRECT("'"&amp;B1019&amp;"'!B4:B15"),0)+3),"")</f>
        <v/>
      </c>
      <c r="M1019" t="str">
        <f t="shared" ca="1" si="264"/>
        <v/>
      </c>
      <c r="N1019" t="str">
        <f t="shared" si="264"/>
        <v/>
      </c>
      <c r="O1019" t="str">
        <f t="shared" si="264"/>
        <v/>
      </c>
      <c r="P1019" t="str">
        <f t="shared" si="264"/>
        <v/>
      </c>
      <c r="Q1019" t="str">
        <f t="shared" si="264"/>
        <v/>
      </c>
      <c r="R1019" t="str">
        <f t="shared" si="264"/>
        <v/>
      </c>
      <c r="S1019" t="str">
        <f t="shared" si="264"/>
        <v/>
      </c>
      <c r="T1019" t="str">
        <f t="shared" si="264"/>
        <v/>
      </c>
      <c r="U1019" t="str">
        <f t="shared" si="264"/>
        <v/>
      </c>
      <c r="V1019" t="str">
        <f t="shared" si="264"/>
        <v/>
      </c>
      <c r="W1019" t="str">
        <f t="shared" si="264"/>
        <v/>
      </c>
      <c r="X1019" t="str">
        <f t="shared" si="264"/>
        <v/>
      </c>
      <c r="Y1019" t="str">
        <f t="shared" si="264"/>
        <v/>
      </c>
      <c r="Z1019" t="str">
        <f t="shared" si="264"/>
        <v/>
      </c>
      <c r="AA1019" t="str">
        <f t="shared" si="264"/>
        <v/>
      </c>
      <c r="AB1019" t="str">
        <f t="shared" si="264"/>
        <v/>
      </c>
      <c r="AC1019" t="str">
        <f t="shared" si="263"/>
        <v/>
      </c>
      <c r="AD1019" t="str">
        <f t="shared" si="263"/>
        <v/>
      </c>
      <c r="AE1019" t="str">
        <f t="shared" si="263"/>
        <v/>
      </c>
      <c r="AF1019" t="str">
        <f t="shared" si="263"/>
        <v/>
      </c>
      <c r="AG1019" t="str">
        <f t="shared" si="263"/>
        <v/>
      </c>
      <c r="AH1019" t="str">
        <f t="shared" si="263"/>
        <v/>
      </c>
      <c r="AI1019" t="str">
        <f t="shared" si="263"/>
        <v/>
      </c>
      <c r="AJ1019" t="str">
        <f t="shared" si="263"/>
        <v/>
      </c>
      <c r="AK1019" t="str">
        <f t="shared" si="263"/>
        <v/>
      </c>
      <c r="AL1019" t="str">
        <f t="shared" si="263"/>
        <v/>
      </c>
      <c r="AM1019" t="str">
        <f t="shared" si="263"/>
        <v/>
      </c>
      <c r="AN1019" t="str">
        <f t="shared" si="263"/>
        <v/>
      </c>
      <c r="AO1019" t="str">
        <f t="shared" si="263"/>
        <v/>
      </c>
      <c r="AP1019" t="str">
        <f t="shared" si="263"/>
        <v/>
      </c>
      <c r="AQ1019" t="str">
        <f t="shared" si="263"/>
        <v/>
      </c>
      <c r="AR1019" t="str">
        <f t="shared" si="265"/>
        <v/>
      </c>
      <c r="AS1019" t="str">
        <f t="shared" si="265"/>
        <v/>
      </c>
      <c r="AT1019" t="str">
        <f t="shared" si="265"/>
        <v/>
      </c>
      <c r="AU1019" t="str">
        <f t="shared" si="265"/>
        <v/>
      </c>
      <c r="AV1019" t="str">
        <f t="shared" si="265"/>
        <v/>
      </c>
      <c r="AW1019" t="str">
        <f t="shared" si="265"/>
        <v/>
      </c>
      <c r="AX1019" t="str">
        <f t="shared" si="265"/>
        <v/>
      </c>
      <c r="AY1019" t="str">
        <f t="shared" si="265"/>
        <v/>
      </c>
      <c r="BA1019">
        <v>1019</v>
      </c>
      <c r="BB1019">
        <f t="shared" si="262"/>
        <v>128</v>
      </c>
    </row>
    <row r="1020" spans="1:54">
      <c r="A1020" s="77"/>
      <c r="E1020" s="78"/>
      <c r="F1020" s="78"/>
      <c r="G1020" t="str" cm="1">
        <f t="array" aca="1" ref="G1020" ca="1">IFERROR(IF(INDIRECT("'"&amp;B1020&amp;"'!Z"&amp;MATCH(INT(BA1020/8)+1,INDIRECT("'"&amp;B1020&amp;"'!B4:B15"),0)+3)=1,15,IF(INDIRECT("'"&amp;B1020&amp;"'!X"&amp;MATCH(INT(BA1020/8)+1,INDIRECT("'"&amp;B1020&amp;"'!B4:B15"),0)+3)=1,10,IF(INDIRECT("'"&amp;B1020&amp;"'!V"&amp;MATCH(INT(BA1020/8)+1,INDIRECT("'"&amp;B1020&amp;"'!B4:B15"),0)+3)=1,6,IF(INDIRECT("'"&amp;B1020&amp;"'!V"&amp;MATCH(INT(BA1020/8)+1,INDIRECT("'"&amp;B1020&amp;"'!B4:B15"),0)+3)=1,4,0)))),"")</f>
        <v/>
      </c>
      <c r="H1020" t="str" cm="1">
        <f t="array" aca="1" ref="H1020" ca="1">IFERROR(IFERROR(INDIRECT("'"&amp;B1020&amp;"'!AE"&amp;MATCH(INT(BA1020/8)+1,INDIRECT("'"&amp;B1020&amp;"'!B4:B15"),0)+3),0)-G1020,"")</f>
        <v/>
      </c>
      <c r="I1020" t="e">
        <f ca="1">H1018+H1019+H1020</f>
        <v>#VALUE!</v>
      </c>
      <c r="J1020" t="str">
        <f ca="1">IFERROR(ABS(SUM(I1020,-F1019,-E1019))+ABS(SUM(IF(D1020="Traversal",15,IF(D1020="High",10,IF(D1020="Mid",6,IF(D1020="Low",4,0))))-G1020)),"")</f>
        <v/>
      </c>
      <c r="K1020" t="str" cm="1">
        <f t="array" aca="1" ref="K1020" ca="1">IFERROR(INDIRECT("'"&amp;B1020&amp;"'!AG"&amp;MATCH(INT(BA1020/8)+1,INDIRECT("'"&amp;B1020&amp;"'!B4:B15"),0)+3),"")</f>
        <v/>
      </c>
      <c r="M1020" t="str">
        <f t="shared" ca="1" si="264"/>
        <v/>
      </c>
      <c r="N1020" t="str">
        <f t="shared" si="264"/>
        <v/>
      </c>
      <c r="O1020" t="str">
        <f t="shared" si="264"/>
        <v/>
      </c>
      <c r="P1020" t="str">
        <f t="shared" si="264"/>
        <v/>
      </c>
      <c r="Q1020" t="str">
        <f t="shared" si="264"/>
        <v/>
      </c>
      <c r="R1020" t="str">
        <f t="shared" si="264"/>
        <v/>
      </c>
      <c r="S1020" t="str">
        <f t="shared" si="264"/>
        <v/>
      </c>
      <c r="T1020" t="str">
        <f t="shared" si="264"/>
        <v/>
      </c>
      <c r="U1020" t="str">
        <f t="shared" si="264"/>
        <v/>
      </c>
      <c r="V1020" t="str">
        <f t="shared" si="264"/>
        <v/>
      </c>
      <c r="W1020" t="str">
        <f t="shared" si="264"/>
        <v/>
      </c>
      <c r="X1020" t="str">
        <f t="shared" si="264"/>
        <v/>
      </c>
      <c r="Y1020" t="str">
        <f t="shared" si="264"/>
        <v/>
      </c>
      <c r="Z1020" t="str">
        <f t="shared" si="264"/>
        <v/>
      </c>
      <c r="AA1020" t="str">
        <f t="shared" si="264"/>
        <v/>
      </c>
      <c r="AB1020" t="str">
        <f t="shared" si="264"/>
        <v/>
      </c>
      <c r="AC1020" t="str">
        <f t="shared" si="263"/>
        <v/>
      </c>
      <c r="AD1020" t="str">
        <f t="shared" si="263"/>
        <v/>
      </c>
      <c r="AE1020" t="str">
        <f t="shared" si="263"/>
        <v/>
      </c>
      <c r="AF1020" t="str">
        <f t="shared" si="263"/>
        <v/>
      </c>
      <c r="AG1020" t="str">
        <f t="shared" si="263"/>
        <v/>
      </c>
      <c r="AH1020" t="str">
        <f t="shared" si="263"/>
        <v/>
      </c>
      <c r="AI1020" t="str">
        <f t="shared" si="263"/>
        <v/>
      </c>
      <c r="AJ1020" t="str">
        <f t="shared" si="263"/>
        <v/>
      </c>
      <c r="AK1020" t="str">
        <f t="shared" si="263"/>
        <v/>
      </c>
      <c r="AL1020" t="str">
        <f t="shared" si="263"/>
        <v/>
      </c>
      <c r="AM1020" t="str">
        <f t="shared" si="263"/>
        <v/>
      </c>
      <c r="AN1020" t="str">
        <f t="shared" si="263"/>
        <v/>
      </c>
      <c r="AO1020" t="str">
        <f t="shared" si="263"/>
        <v/>
      </c>
      <c r="AP1020" t="str">
        <f t="shared" si="263"/>
        <v/>
      </c>
      <c r="AQ1020" t="str">
        <f t="shared" si="263"/>
        <v/>
      </c>
      <c r="AR1020" t="str">
        <f t="shared" si="265"/>
        <v/>
      </c>
      <c r="AS1020" t="str">
        <f t="shared" si="265"/>
        <v/>
      </c>
      <c r="AT1020" t="str">
        <f t="shared" si="265"/>
        <v/>
      </c>
      <c r="AU1020" t="str">
        <f t="shared" si="265"/>
        <v/>
      </c>
      <c r="AV1020" t="str">
        <f t="shared" si="265"/>
        <v/>
      </c>
      <c r="AW1020" t="str">
        <f t="shared" si="265"/>
        <v/>
      </c>
      <c r="AX1020" t="str">
        <f t="shared" si="265"/>
        <v/>
      </c>
      <c r="AY1020" t="str">
        <f t="shared" si="265"/>
        <v/>
      </c>
      <c r="BA1020">
        <v>1020</v>
      </c>
      <c r="BB1020">
        <f t="shared" si="262"/>
        <v>128</v>
      </c>
    </row>
    <row r="1021" spans="1:54">
      <c r="A1021" s="77"/>
      <c r="E1021" s="78"/>
      <c r="F1021" s="78"/>
      <c r="G1021" t="str" cm="1">
        <f t="array" aca="1" ref="G1021" ca="1">IFERROR(IF(INDIRECT("'"&amp;B1021&amp;"'!Z"&amp;MATCH(INT(BA1021/8)+1,INDIRECT("'"&amp;B1021&amp;"'!B4:B15"),0)+3)=1,15,IF(INDIRECT("'"&amp;B1021&amp;"'!X"&amp;MATCH(INT(BA1021/8)+1,INDIRECT("'"&amp;B1021&amp;"'!B4:B15"),0)+3)=1,10,IF(INDIRECT("'"&amp;B1021&amp;"'!V"&amp;MATCH(INT(BA1021/8)+1,INDIRECT("'"&amp;B1021&amp;"'!B4:B15"),0)+3)=1,6,IF(INDIRECT("'"&amp;B1021&amp;"'!V"&amp;MATCH(INT(BA1021/8)+1,INDIRECT("'"&amp;B1021&amp;"'!B4:B15"),0)+3)=1,4,0)))),"")</f>
        <v/>
      </c>
      <c r="H1021" t="str" cm="1">
        <f t="array" aca="1" ref="H1021" ca="1">IFERROR(IFERROR(INDIRECT("'"&amp;B1021&amp;"'!AE"&amp;MATCH(INT(BA1021/8)+1,INDIRECT("'"&amp;B1021&amp;"'!B4:B15"),0)+3),0)-G1021,"")</f>
        <v/>
      </c>
      <c r="I1021" t="e">
        <f ca="1">H1021+H1022+H1023</f>
        <v>#VALUE!</v>
      </c>
      <c r="J1021" t="str">
        <f ca="1">IFERROR(ABS(SUM(I1021,-F1022,-E1022))+ABS(SUM(IF(D1021="Traversal",15,IF(D1021="High",10,IF(D1021="Mid",6,IF(D1021="Low",4,0))))-G1021)),"")</f>
        <v/>
      </c>
      <c r="K1021" t="str" cm="1">
        <f t="array" aca="1" ref="K1021" ca="1">IFERROR(INDIRECT("'"&amp;B1021&amp;"'!AG"&amp;MATCH(INT(BA1021/8)+1,INDIRECT("'"&amp;B1021&amp;"'!B4:B15"),0)+3),"")</f>
        <v/>
      </c>
      <c r="M1021" t="str">
        <f t="shared" ca="1" si="264"/>
        <v/>
      </c>
      <c r="N1021" t="str">
        <f t="shared" si="264"/>
        <v/>
      </c>
      <c r="O1021" t="str">
        <f t="shared" si="264"/>
        <v/>
      </c>
      <c r="P1021" t="str">
        <f t="shared" si="264"/>
        <v/>
      </c>
      <c r="Q1021" t="str">
        <f t="shared" si="264"/>
        <v/>
      </c>
      <c r="R1021" t="str">
        <f t="shared" si="264"/>
        <v/>
      </c>
      <c r="S1021" t="str">
        <f t="shared" si="264"/>
        <v/>
      </c>
      <c r="T1021" t="str">
        <f t="shared" si="264"/>
        <v/>
      </c>
      <c r="U1021" t="str">
        <f t="shared" si="264"/>
        <v/>
      </c>
      <c r="V1021" t="str">
        <f t="shared" si="264"/>
        <v/>
      </c>
      <c r="W1021" t="str">
        <f t="shared" si="264"/>
        <v/>
      </c>
      <c r="X1021" t="str">
        <f t="shared" si="264"/>
        <v/>
      </c>
      <c r="Y1021" t="str">
        <f t="shared" si="264"/>
        <v/>
      </c>
      <c r="Z1021" t="str">
        <f t="shared" si="264"/>
        <v/>
      </c>
      <c r="AA1021" t="str">
        <f t="shared" si="264"/>
        <v/>
      </c>
      <c r="AB1021" t="str">
        <f t="shared" si="264"/>
        <v/>
      </c>
      <c r="AC1021" t="str">
        <f t="shared" si="263"/>
        <v/>
      </c>
      <c r="AD1021" t="str">
        <f t="shared" si="263"/>
        <v/>
      </c>
      <c r="AE1021" t="str">
        <f t="shared" si="263"/>
        <v/>
      </c>
      <c r="AF1021" t="str">
        <f t="shared" si="263"/>
        <v/>
      </c>
      <c r="AG1021" t="str">
        <f t="shared" si="263"/>
        <v/>
      </c>
      <c r="AH1021" t="str">
        <f t="shared" si="263"/>
        <v/>
      </c>
      <c r="AI1021" t="str">
        <f t="shared" si="263"/>
        <v/>
      </c>
      <c r="AJ1021" t="str">
        <f t="shared" si="263"/>
        <v/>
      </c>
      <c r="AK1021" t="str">
        <f t="shared" si="263"/>
        <v/>
      </c>
      <c r="AL1021" t="str">
        <f t="shared" si="263"/>
        <v/>
      </c>
      <c r="AM1021" t="str">
        <f t="shared" si="263"/>
        <v/>
      </c>
      <c r="AN1021" t="str">
        <f t="shared" si="263"/>
        <v/>
      </c>
      <c r="AO1021" t="str">
        <f t="shared" si="263"/>
        <v/>
      </c>
      <c r="AP1021" t="str">
        <f t="shared" si="263"/>
        <v/>
      </c>
      <c r="AQ1021" t="str">
        <f t="shared" si="263"/>
        <v/>
      </c>
      <c r="AR1021" t="str">
        <f t="shared" si="265"/>
        <v/>
      </c>
      <c r="AS1021" t="str">
        <f t="shared" si="265"/>
        <v/>
      </c>
      <c r="AT1021" t="str">
        <f t="shared" si="265"/>
        <v/>
      </c>
      <c r="AU1021" t="str">
        <f t="shared" si="265"/>
        <v/>
      </c>
      <c r="AV1021" t="str">
        <f t="shared" si="265"/>
        <v/>
      </c>
      <c r="AW1021" t="str">
        <f t="shared" si="265"/>
        <v/>
      </c>
      <c r="AX1021" t="str">
        <f t="shared" si="265"/>
        <v/>
      </c>
      <c r="AY1021" t="str">
        <f t="shared" si="265"/>
        <v/>
      </c>
      <c r="BA1021">
        <v>1021</v>
      </c>
      <c r="BB1021">
        <f t="shared" si="262"/>
        <v>128</v>
      </c>
    </row>
    <row r="1022" spans="1:54">
      <c r="A1022" s="77"/>
      <c r="E1022" s="78"/>
      <c r="F1022" s="78"/>
      <c r="G1022" t="str" cm="1">
        <f t="array" aca="1" ref="G1022" ca="1">IFERROR(IF(INDIRECT("'"&amp;B1022&amp;"'!Z"&amp;MATCH(INT(BA1022/8)+1,INDIRECT("'"&amp;B1022&amp;"'!B4:B15"),0)+3)=1,15,IF(INDIRECT("'"&amp;B1022&amp;"'!X"&amp;MATCH(INT(BA1022/8)+1,INDIRECT("'"&amp;B1022&amp;"'!B4:B15"),0)+3)=1,10,IF(INDIRECT("'"&amp;B1022&amp;"'!V"&amp;MATCH(INT(BA1022/8)+1,INDIRECT("'"&amp;B1022&amp;"'!B4:B15"),0)+3)=1,6,IF(INDIRECT("'"&amp;B1022&amp;"'!V"&amp;MATCH(INT(BA1022/8)+1,INDIRECT("'"&amp;B1022&amp;"'!B4:B15"),0)+3)=1,4,0)))),"")</f>
        <v/>
      </c>
      <c r="H1022" t="str" cm="1">
        <f t="array" aca="1" ref="H1022" ca="1">IFERROR(IFERROR(INDIRECT("'"&amp;B1022&amp;"'!AE"&amp;MATCH(INT(BA1022/8)+1,INDIRECT("'"&amp;B1022&amp;"'!B4:B15"),0)+3),0)-G1022,"")</f>
        <v/>
      </c>
      <c r="I1022" t="e">
        <f ca="1">H1021+H1022+H1023</f>
        <v>#VALUE!</v>
      </c>
      <c r="J1022" t="str">
        <f ca="1">IFERROR(ABS(SUM(I1022,-F1022,-E1022))+ABS(SUM(IF(D1022="Traversal",15,IF(D1022="High",10,IF(D1022="Mid",6,IF(D1022="Low",4,0))))-G1022)),"")</f>
        <v/>
      </c>
      <c r="K1022" t="str" cm="1">
        <f t="array" aca="1" ref="K1022" ca="1">IFERROR(INDIRECT("'"&amp;B1022&amp;"'!AG"&amp;MATCH(INT(BA1022/8)+1,INDIRECT("'"&amp;B1022&amp;"'!B4:B15"),0)+3),"")</f>
        <v/>
      </c>
      <c r="M1022" t="str">
        <f t="shared" ca="1" si="264"/>
        <v/>
      </c>
      <c r="N1022" t="str">
        <f t="shared" si="264"/>
        <v/>
      </c>
      <c r="O1022" t="str">
        <f t="shared" si="264"/>
        <v/>
      </c>
      <c r="P1022" t="str">
        <f t="shared" si="264"/>
        <v/>
      </c>
      <c r="Q1022" t="str">
        <f t="shared" si="264"/>
        <v/>
      </c>
      <c r="R1022" t="str">
        <f t="shared" si="264"/>
        <v/>
      </c>
      <c r="S1022" t="str">
        <f t="shared" si="264"/>
        <v/>
      </c>
      <c r="T1022" t="str">
        <f t="shared" si="264"/>
        <v/>
      </c>
      <c r="U1022" t="str">
        <f t="shared" si="264"/>
        <v/>
      </c>
      <c r="V1022" t="str">
        <f t="shared" si="264"/>
        <v/>
      </c>
      <c r="W1022" t="str">
        <f t="shared" si="264"/>
        <v/>
      </c>
      <c r="X1022" t="str">
        <f t="shared" si="264"/>
        <v/>
      </c>
      <c r="Y1022" t="str">
        <f t="shared" si="264"/>
        <v/>
      </c>
      <c r="Z1022" t="str">
        <f t="shared" si="264"/>
        <v/>
      </c>
      <c r="AA1022" t="str">
        <f t="shared" si="264"/>
        <v/>
      </c>
      <c r="AB1022" t="str">
        <f t="shared" si="264"/>
        <v/>
      </c>
      <c r="AC1022" t="str">
        <f t="shared" si="263"/>
        <v/>
      </c>
      <c r="AD1022" t="str">
        <f t="shared" si="263"/>
        <v/>
      </c>
      <c r="AE1022" t="str">
        <f t="shared" si="263"/>
        <v/>
      </c>
      <c r="AF1022" t="str">
        <f t="shared" si="263"/>
        <v/>
      </c>
      <c r="AG1022" t="str">
        <f t="shared" si="263"/>
        <v/>
      </c>
      <c r="AH1022" t="str">
        <f t="shared" si="263"/>
        <v/>
      </c>
      <c r="AI1022" t="str">
        <f t="shared" si="263"/>
        <v/>
      </c>
      <c r="AJ1022" t="str">
        <f t="shared" si="263"/>
        <v/>
      </c>
      <c r="AK1022" t="str">
        <f t="shared" si="263"/>
        <v/>
      </c>
      <c r="AL1022" t="str">
        <f t="shared" si="263"/>
        <v/>
      </c>
      <c r="AM1022" t="str">
        <f t="shared" si="263"/>
        <v/>
      </c>
      <c r="AN1022" t="str">
        <f t="shared" si="263"/>
        <v/>
      </c>
      <c r="AO1022" t="str">
        <f t="shared" si="263"/>
        <v/>
      </c>
      <c r="AP1022" t="str">
        <f t="shared" si="263"/>
        <v/>
      </c>
      <c r="AQ1022" t="str">
        <f t="shared" si="263"/>
        <v/>
      </c>
      <c r="AR1022" t="str">
        <f t="shared" si="265"/>
        <v/>
      </c>
      <c r="AS1022" t="str">
        <f t="shared" si="265"/>
        <v/>
      </c>
      <c r="AT1022" t="str">
        <f t="shared" si="265"/>
        <v/>
      </c>
      <c r="AU1022" t="str">
        <f t="shared" si="265"/>
        <v/>
      </c>
      <c r="AV1022" t="str">
        <f t="shared" si="265"/>
        <v/>
      </c>
      <c r="AW1022" t="str">
        <f t="shared" si="265"/>
        <v/>
      </c>
      <c r="AX1022" t="str">
        <f t="shared" si="265"/>
        <v/>
      </c>
      <c r="AY1022" t="str">
        <f t="shared" si="265"/>
        <v/>
      </c>
      <c r="BA1022">
        <v>1022</v>
      </c>
      <c r="BB1022">
        <f t="shared" si="262"/>
        <v>128</v>
      </c>
    </row>
    <row r="1023" spans="1:54">
      <c r="A1023" s="77"/>
      <c r="E1023" s="78"/>
      <c r="F1023" s="78"/>
      <c r="G1023" t="str" cm="1">
        <f t="array" aca="1" ref="G1023" ca="1">IFERROR(IF(INDIRECT("'"&amp;B1023&amp;"'!Z"&amp;MATCH(INT(BA1023/8)+1,INDIRECT("'"&amp;B1023&amp;"'!B4:B15"),0)+3)=1,15,IF(INDIRECT("'"&amp;B1023&amp;"'!X"&amp;MATCH(INT(BA1023/8)+1,INDIRECT("'"&amp;B1023&amp;"'!B4:B15"),0)+3)=1,10,IF(INDIRECT("'"&amp;B1023&amp;"'!V"&amp;MATCH(INT(BA1023/8)+1,INDIRECT("'"&amp;B1023&amp;"'!B4:B15"),0)+3)=1,6,IF(INDIRECT("'"&amp;B1023&amp;"'!V"&amp;MATCH(INT(BA1023/8)+1,INDIRECT("'"&amp;B1023&amp;"'!B4:B15"),0)+3)=1,4,0)))),"")</f>
        <v/>
      </c>
      <c r="H1023" t="str" cm="1">
        <f t="array" aca="1" ref="H1023" ca="1">IFERROR(IFERROR(INDIRECT("'"&amp;B1023&amp;"'!AE"&amp;MATCH(INT(BA1023/8)+1,INDIRECT("'"&amp;B1023&amp;"'!B4:B15"),0)+3),0)-G1023,"")</f>
        <v/>
      </c>
      <c r="I1023" t="e">
        <f ca="1">H1021+H1022+H1023</f>
        <v>#VALUE!</v>
      </c>
      <c r="J1023" t="str">
        <f ca="1">IFERROR(ABS(SUM(I1023,-F1022,-E1022))+ABS(SUM(IF(D1023="Traversal",15,IF(D1023="High",10,IF(D1023="Mid",6,IF(D1023="Low",4,0))))-G1023)),"")</f>
        <v/>
      </c>
      <c r="K1023" t="str" cm="1">
        <f t="array" aca="1" ref="K1023" ca="1">IFERROR(INDIRECT("'"&amp;B1023&amp;"'!AG"&amp;MATCH(INT(BA1023/8)+1,INDIRECT("'"&amp;B1023&amp;"'!B4:B15"),0)+3),"")</f>
        <v/>
      </c>
      <c r="M1023" t="str">
        <f t="shared" ca="1" si="264"/>
        <v/>
      </c>
      <c r="N1023" t="str">
        <f t="shared" si="264"/>
        <v/>
      </c>
      <c r="O1023" t="str">
        <f t="shared" si="264"/>
        <v/>
      </c>
      <c r="P1023" t="str">
        <f t="shared" si="264"/>
        <v/>
      </c>
      <c r="Q1023" t="str">
        <f t="shared" si="264"/>
        <v/>
      </c>
      <c r="R1023" t="str">
        <f t="shared" si="264"/>
        <v/>
      </c>
      <c r="S1023" t="str">
        <f t="shared" si="264"/>
        <v/>
      </c>
      <c r="T1023" t="str">
        <f t="shared" si="264"/>
        <v/>
      </c>
      <c r="U1023" t="str">
        <f t="shared" si="264"/>
        <v/>
      </c>
      <c r="V1023" t="str">
        <f t="shared" si="264"/>
        <v/>
      </c>
      <c r="W1023" t="str">
        <f t="shared" si="264"/>
        <v/>
      </c>
      <c r="X1023" t="str">
        <f t="shared" si="264"/>
        <v/>
      </c>
      <c r="Y1023" t="str">
        <f t="shared" si="264"/>
        <v/>
      </c>
      <c r="Z1023" t="str">
        <f t="shared" si="264"/>
        <v/>
      </c>
      <c r="AA1023" t="str">
        <f t="shared" si="264"/>
        <v/>
      </c>
      <c r="AB1023" t="str">
        <f t="shared" si="264"/>
        <v/>
      </c>
      <c r="AC1023" t="str">
        <f t="shared" si="263"/>
        <v/>
      </c>
      <c r="AD1023" t="str">
        <f t="shared" si="263"/>
        <v/>
      </c>
      <c r="AE1023" t="str">
        <f t="shared" si="263"/>
        <v/>
      </c>
      <c r="AF1023" t="str">
        <f t="shared" si="263"/>
        <v/>
      </c>
      <c r="AG1023" t="str">
        <f t="shared" si="263"/>
        <v/>
      </c>
      <c r="AH1023" t="str">
        <f t="shared" si="263"/>
        <v/>
      </c>
      <c r="AI1023" t="str">
        <f t="shared" si="263"/>
        <v/>
      </c>
      <c r="AJ1023" t="str">
        <f t="shared" si="263"/>
        <v/>
      </c>
      <c r="AK1023" t="str">
        <f t="shared" si="263"/>
        <v/>
      </c>
      <c r="AL1023" t="str">
        <f t="shared" si="263"/>
        <v/>
      </c>
      <c r="AM1023" t="str">
        <f t="shared" si="263"/>
        <v/>
      </c>
      <c r="AN1023" t="str">
        <f t="shared" si="263"/>
        <v/>
      </c>
      <c r="AO1023" t="str">
        <f t="shared" si="263"/>
        <v/>
      </c>
      <c r="AP1023" t="str">
        <f t="shared" si="263"/>
        <v/>
      </c>
      <c r="AQ1023" t="str">
        <f t="shared" si="263"/>
        <v/>
      </c>
      <c r="AR1023" t="str">
        <f t="shared" si="265"/>
        <v/>
      </c>
      <c r="AS1023" t="str">
        <f t="shared" si="265"/>
        <v/>
      </c>
      <c r="AT1023" t="str">
        <f t="shared" si="265"/>
        <v/>
      </c>
      <c r="AU1023" t="str">
        <f t="shared" si="265"/>
        <v/>
      </c>
      <c r="AV1023" t="str">
        <f t="shared" si="265"/>
        <v/>
      </c>
      <c r="AW1023" t="str">
        <f t="shared" si="265"/>
        <v/>
      </c>
      <c r="AX1023" t="str">
        <f t="shared" si="265"/>
        <v/>
      </c>
      <c r="AY1023" t="str">
        <f t="shared" si="265"/>
        <v/>
      </c>
      <c r="BA1023">
        <v>1023</v>
      </c>
      <c r="BB1023">
        <f t="shared" si="262"/>
        <v>128</v>
      </c>
    </row>
    <row r="1024" spans="1:54">
      <c r="A1024" s="77"/>
      <c r="E1024" s="78"/>
      <c r="F1024" s="78"/>
      <c r="G1024" t="str" cm="1">
        <f t="array" aca="1" ref="G1024" ca="1">IFERROR(IF(INDIRECT("'"&amp;B1024&amp;"'!Z"&amp;MATCH(INT(BA1024/8)+1,INDIRECT("'"&amp;B1024&amp;"'!B4:B15"),0)+3)=1,15,IF(INDIRECT("'"&amp;B1024&amp;"'!X"&amp;MATCH(INT(BA1024/8)+1,INDIRECT("'"&amp;B1024&amp;"'!B4:B15"),0)+3)=1,10,IF(INDIRECT("'"&amp;B1024&amp;"'!V"&amp;MATCH(INT(BA1024/8)+1,INDIRECT("'"&amp;B1024&amp;"'!B4:B15"),0)+3)=1,6,IF(INDIRECT("'"&amp;B1024&amp;"'!V"&amp;MATCH(INT(BA1024/8)+1,INDIRECT("'"&amp;B1024&amp;"'!B4:B15"),0)+3)=1,4,0)))),"")</f>
        <v/>
      </c>
      <c r="H1024" t="str" cm="1">
        <f t="array" aca="1" ref="H1024" ca="1">IFERROR(IFERROR(INDIRECT("'"&amp;B1024&amp;"'!AE"&amp;MATCH(INT(BA1024/8)+1,INDIRECT("'"&amp;B1024&amp;"'!B4:B15"),0)+3),0)-G1024,"")</f>
        <v/>
      </c>
      <c r="K1024" t="str" cm="1">
        <f t="array" aca="1" ref="K1024" ca="1">IFERROR(INDIRECT("'"&amp;B1024&amp;"'!AG"&amp;MATCH(INT(BA1024/8)+1,INDIRECT("'"&amp;B1024&amp;"'!B4:B15"),0)+3),"")</f>
        <v/>
      </c>
      <c r="M1024" t="str">
        <f t="shared" ca="1" si="264"/>
        <v/>
      </c>
      <c r="N1024" t="str">
        <f t="shared" si="264"/>
        <v/>
      </c>
      <c r="O1024" t="str">
        <f t="shared" si="264"/>
        <v/>
      </c>
      <c r="P1024" t="str">
        <f t="shared" si="264"/>
        <v/>
      </c>
      <c r="Q1024" t="str">
        <f t="shared" si="264"/>
        <v/>
      </c>
      <c r="R1024" t="str">
        <f t="shared" si="264"/>
        <v/>
      </c>
      <c r="S1024" t="str">
        <f t="shared" si="264"/>
        <v/>
      </c>
      <c r="T1024" t="str">
        <f t="shared" si="264"/>
        <v/>
      </c>
      <c r="U1024" t="str">
        <f t="shared" si="264"/>
        <v/>
      </c>
      <c r="V1024" t="str">
        <f t="shared" si="264"/>
        <v/>
      </c>
      <c r="W1024" t="str">
        <f t="shared" si="264"/>
        <v/>
      </c>
      <c r="X1024" t="str">
        <f t="shared" si="264"/>
        <v/>
      </c>
      <c r="Y1024" t="str">
        <f t="shared" si="264"/>
        <v/>
      </c>
      <c r="Z1024" t="str">
        <f t="shared" si="264"/>
        <v/>
      </c>
      <c r="AA1024" t="str">
        <f t="shared" si="264"/>
        <v/>
      </c>
      <c r="AB1024" t="str">
        <f t="shared" si="264"/>
        <v/>
      </c>
      <c r="AC1024" t="str">
        <f t="shared" si="263"/>
        <v/>
      </c>
      <c r="AD1024" t="str">
        <f t="shared" si="263"/>
        <v/>
      </c>
      <c r="AE1024" t="str">
        <f t="shared" si="263"/>
        <v/>
      </c>
      <c r="AF1024" t="str">
        <f t="shared" si="263"/>
        <v/>
      </c>
      <c r="AG1024" t="str">
        <f t="shared" si="263"/>
        <v/>
      </c>
      <c r="AH1024" t="str">
        <f t="shared" si="263"/>
        <v/>
      </c>
      <c r="AI1024" t="str">
        <f t="shared" si="263"/>
        <v/>
      </c>
      <c r="AJ1024" t="str">
        <f t="shared" si="263"/>
        <v/>
      </c>
      <c r="AK1024" t="str">
        <f t="shared" si="263"/>
        <v/>
      </c>
      <c r="AL1024" t="str">
        <f t="shared" si="263"/>
        <v/>
      </c>
      <c r="AM1024" t="str">
        <f t="shared" si="263"/>
        <v/>
      </c>
      <c r="AN1024" t="str">
        <f t="shared" si="263"/>
        <v/>
      </c>
      <c r="AO1024" t="str">
        <f t="shared" si="263"/>
        <v/>
      </c>
      <c r="AP1024" t="str">
        <f t="shared" si="263"/>
        <v/>
      </c>
      <c r="AQ1024" t="str">
        <f t="shared" si="263"/>
        <v/>
      </c>
      <c r="AR1024" t="str">
        <f t="shared" si="265"/>
        <v/>
      </c>
      <c r="AS1024" t="str">
        <f t="shared" si="265"/>
        <v/>
      </c>
      <c r="AT1024" t="str">
        <f t="shared" si="265"/>
        <v/>
      </c>
      <c r="AU1024" t="str">
        <f t="shared" si="265"/>
        <v/>
      </c>
      <c r="AV1024" t="str">
        <f t="shared" si="265"/>
        <v/>
      </c>
      <c r="AW1024" t="str">
        <f t="shared" si="265"/>
        <v/>
      </c>
      <c r="AX1024" t="str">
        <f t="shared" si="265"/>
        <v/>
      </c>
      <c r="AY1024" t="str">
        <f t="shared" si="265"/>
        <v/>
      </c>
      <c r="BA1024">
        <v>1024</v>
      </c>
      <c r="BB1024">
        <f t="shared" si="262"/>
        <v>129</v>
      </c>
    </row>
    <row r="1025" spans="1:54">
      <c r="A1025" s="77"/>
      <c r="E1025" s="78"/>
      <c r="F1025" s="78"/>
      <c r="G1025" t="str" cm="1">
        <f t="array" aca="1" ref="G1025" ca="1">IFERROR(IF(INDIRECT("'"&amp;B1025&amp;"'!Z"&amp;MATCH(INT(BA1025/8)+1,INDIRECT("'"&amp;B1025&amp;"'!B4:B15"),0)+3)=1,15,IF(INDIRECT("'"&amp;B1025&amp;"'!X"&amp;MATCH(INT(BA1025/8)+1,INDIRECT("'"&amp;B1025&amp;"'!B4:B15"),0)+3)=1,10,IF(INDIRECT("'"&amp;B1025&amp;"'!V"&amp;MATCH(INT(BA1025/8)+1,INDIRECT("'"&amp;B1025&amp;"'!B4:B15"),0)+3)=1,6,IF(INDIRECT("'"&amp;B1025&amp;"'!V"&amp;MATCH(INT(BA1025/8)+1,INDIRECT("'"&amp;B1025&amp;"'!B4:B15"),0)+3)=1,4,0)))),"")</f>
        <v/>
      </c>
      <c r="H1025" t="str" cm="1">
        <f t="array" aca="1" ref="H1025" ca="1">IFERROR(IFERROR(INDIRECT("'"&amp;B1025&amp;"'!AE"&amp;MATCH(INT(BA1025/8)+1,INDIRECT("'"&amp;B1025&amp;"'!B4:B15"),0)+3),0)-G1025,"")</f>
        <v/>
      </c>
      <c r="K1025" t="str" cm="1">
        <f t="array" aca="1" ref="K1025" ca="1">IFERROR(INDIRECT("'"&amp;B1025&amp;"'!AG"&amp;MATCH(INT(BA1025/8)+1,INDIRECT("'"&amp;B1025&amp;"'!B4:B15"),0)+3),"")</f>
        <v/>
      </c>
      <c r="M1025" t="str">
        <f t="shared" ca="1" si="264"/>
        <v/>
      </c>
      <c r="N1025" t="str">
        <f t="shared" si="264"/>
        <v/>
      </c>
      <c r="O1025" t="str">
        <f t="shared" si="264"/>
        <v/>
      </c>
      <c r="P1025" t="str">
        <f t="shared" si="264"/>
        <v/>
      </c>
      <c r="Q1025" t="str">
        <f t="shared" si="264"/>
        <v/>
      </c>
      <c r="R1025" t="str">
        <f t="shared" si="264"/>
        <v/>
      </c>
      <c r="S1025" t="str">
        <f t="shared" si="264"/>
        <v/>
      </c>
      <c r="T1025" t="str">
        <f t="shared" si="264"/>
        <v/>
      </c>
      <c r="U1025" t="str">
        <f t="shared" si="264"/>
        <v/>
      </c>
      <c r="V1025" t="str">
        <f t="shared" si="264"/>
        <v/>
      </c>
      <c r="W1025" t="str">
        <f t="shared" si="264"/>
        <v/>
      </c>
      <c r="X1025" t="str">
        <f t="shared" si="264"/>
        <v/>
      </c>
      <c r="Y1025" t="str">
        <f t="shared" si="264"/>
        <v/>
      </c>
      <c r="Z1025" t="str">
        <f t="shared" si="264"/>
        <v/>
      </c>
      <c r="AA1025" t="str">
        <f t="shared" si="264"/>
        <v/>
      </c>
      <c r="AB1025" t="str">
        <f t="shared" si="264"/>
        <v/>
      </c>
      <c r="AC1025" t="str">
        <f t="shared" si="263"/>
        <v/>
      </c>
      <c r="AD1025" t="str">
        <f t="shared" si="263"/>
        <v/>
      </c>
      <c r="AE1025" t="str">
        <f t="shared" si="263"/>
        <v/>
      </c>
      <c r="AF1025" t="str">
        <f t="shared" si="263"/>
        <v/>
      </c>
      <c r="AG1025" t="str">
        <f t="shared" si="263"/>
        <v/>
      </c>
      <c r="AH1025" t="str">
        <f t="shared" si="263"/>
        <v/>
      </c>
      <c r="AI1025" t="str">
        <f t="shared" si="263"/>
        <v/>
      </c>
      <c r="AJ1025" t="str">
        <f t="shared" si="263"/>
        <v/>
      </c>
      <c r="AK1025" t="str">
        <f t="shared" si="263"/>
        <v/>
      </c>
      <c r="AL1025" t="str">
        <f t="shared" si="263"/>
        <v/>
      </c>
      <c r="AM1025" t="str">
        <f t="shared" si="263"/>
        <v/>
      </c>
      <c r="AN1025" t="str">
        <f t="shared" si="263"/>
        <v/>
      </c>
      <c r="AO1025" t="str">
        <f t="shared" si="263"/>
        <v/>
      </c>
      <c r="AP1025" t="str">
        <f t="shared" si="263"/>
        <v/>
      </c>
      <c r="AQ1025" t="str">
        <f t="shared" si="263"/>
        <v/>
      </c>
      <c r="AR1025" t="str">
        <f t="shared" si="265"/>
        <v/>
      </c>
      <c r="AS1025" t="str">
        <f t="shared" si="265"/>
        <v/>
      </c>
      <c r="AT1025" t="str">
        <f t="shared" si="265"/>
        <v/>
      </c>
      <c r="AU1025" t="str">
        <f t="shared" si="265"/>
        <v/>
      </c>
      <c r="AV1025" t="str">
        <f t="shared" si="265"/>
        <v/>
      </c>
      <c r="AW1025" t="str">
        <f t="shared" si="265"/>
        <v/>
      </c>
      <c r="AX1025" t="str">
        <f t="shared" si="265"/>
        <v/>
      </c>
      <c r="AY1025" t="str">
        <f t="shared" si="265"/>
        <v/>
      </c>
      <c r="BA1025">
        <v>1025</v>
      </c>
      <c r="BB1025">
        <f t="shared" si="262"/>
        <v>129</v>
      </c>
    </row>
    <row r="1026" spans="1:54">
      <c r="A1026" s="77"/>
      <c r="E1026" s="78"/>
      <c r="F1026" s="78"/>
      <c r="G1026" t="str" cm="1">
        <f t="array" aca="1" ref="G1026" ca="1">IFERROR(IF(INDIRECT("'"&amp;B1026&amp;"'!Z"&amp;MATCH(INT(BA1026/8)+1,INDIRECT("'"&amp;B1026&amp;"'!B4:B15"),0)+3)=1,15,IF(INDIRECT("'"&amp;B1026&amp;"'!X"&amp;MATCH(INT(BA1026/8)+1,INDIRECT("'"&amp;B1026&amp;"'!B4:B15"),0)+3)=1,10,IF(INDIRECT("'"&amp;B1026&amp;"'!V"&amp;MATCH(INT(BA1026/8)+1,INDIRECT("'"&amp;B1026&amp;"'!B4:B15"),0)+3)=1,6,IF(INDIRECT("'"&amp;B1026&amp;"'!V"&amp;MATCH(INT(BA1026/8)+1,INDIRECT("'"&amp;B1026&amp;"'!B4:B15"),0)+3)=1,4,0)))),"")</f>
        <v/>
      </c>
      <c r="H1026" t="str" cm="1">
        <f t="array" aca="1" ref="H1026" ca="1">IFERROR(IFERROR(INDIRECT("'"&amp;B1026&amp;"'!AE"&amp;MATCH(INT(BA1026/8)+1,INDIRECT("'"&amp;B1026&amp;"'!B4:B15"),0)+3),0)-G1026,"")</f>
        <v/>
      </c>
      <c r="I1026" t="e">
        <f ca="1">H1026+H1027+H1028</f>
        <v>#VALUE!</v>
      </c>
      <c r="J1026" t="str">
        <f ca="1">IFERROR(ABS(SUM(I1026,-F1027,-E1027))+ABS(SUM(IF(D1026="Traversal",15,IF(D1026="High",10,IF(D1026="Mid",6,IF(D1026="Low",4,0))))-G1026)),"")</f>
        <v/>
      </c>
      <c r="K1026" t="str" cm="1">
        <f t="array" aca="1" ref="K1026" ca="1">IFERROR(INDIRECT("'"&amp;B1026&amp;"'!AG"&amp;MATCH(INT(BA1026/8)+1,INDIRECT("'"&amp;B1026&amp;"'!B4:B15"),0)+3),"")</f>
        <v/>
      </c>
      <c r="M1026" t="str">
        <f t="shared" ca="1" si="264"/>
        <v/>
      </c>
      <c r="N1026" t="str">
        <f t="shared" si="264"/>
        <v/>
      </c>
      <c r="O1026" t="str">
        <f t="shared" si="264"/>
        <v/>
      </c>
      <c r="P1026" t="str">
        <f t="shared" si="264"/>
        <v/>
      </c>
      <c r="Q1026" t="str">
        <f t="shared" si="264"/>
        <v/>
      </c>
      <c r="R1026" t="str">
        <f t="shared" si="264"/>
        <v/>
      </c>
      <c r="S1026" t="str">
        <f t="shared" si="264"/>
        <v/>
      </c>
      <c r="T1026" t="str">
        <f t="shared" si="264"/>
        <v/>
      </c>
      <c r="U1026" t="str">
        <f t="shared" si="264"/>
        <v/>
      </c>
      <c r="V1026" t="str">
        <f t="shared" si="264"/>
        <v/>
      </c>
      <c r="W1026" t="str">
        <f t="shared" si="264"/>
        <v/>
      </c>
      <c r="X1026" t="str">
        <f t="shared" si="264"/>
        <v/>
      </c>
      <c r="Y1026" t="str">
        <f t="shared" si="264"/>
        <v/>
      </c>
      <c r="Z1026" t="str">
        <f t="shared" si="264"/>
        <v/>
      </c>
      <c r="AA1026" t="str">
        <f t="shared" si="264"/>
        <v/>
      </c>
      <c r="AB1026" t="str">
        <f t="shared" si="264"/>
        <v/>
      </c>
      <c r="AC1026" t="str">
        <f t="shared" si="263"/>
        <v/>
      </c>
      <c r="AD1026" t="str">
        <f t="shared" si="263"/>
        <v/>
      </c>
      <c r="AE1026" t="str">
        <f t="shared" si="263"/>
        <v/>
      </c>
      <c r="AF1026" t="str">
        <f t="shared" si="263"/>
        <v/>
      </c>
      <c r="AG1026" t="str">
        <f t="shared" si="263"/>
        <v/>
      </c>
      <c r="AH1026" t="str">
        <f t="shared" si="263"/>
        <v/>
      </c>
      <c r="AI1026" t="str">
        <f t="shared" si="263"/>
        <v/>
      </c>
      <c r="AJ1026" t="str">
        <f t="shared" si="263"/>
        <v/>
      </c>
      <c r="AK1026" t="str">
        <f t="shared" si="263"/>
        <v/>
      </c>
      <c r="AL1026" t="str">
        <f t="shared" si="263"/>
        <v/>
      </c>
      <c r="AM1026" t="str">
        <f t="shared" si="263"/>
        <v/>
      </c>
      <c r="AN1026" t="str">
        <f t="shared" si="263"/>
        <v/>
      </c>
      <c r="AO1026" t="str">
        <f t="shared" si="263"/>
        <v/>
      </c>
      <c r="AP1026" t="str">
        <f t="shared" si="263"/>
        <v/>
      </c>
      <c r="AQ1026" t="str">
        <f t="shared" si="263"/>
        <v/>
      </c>
      <c r="AR1026" t="str">
        <f t="shared" si="265"/>
        <v/>
      </c>
      <c r="AS1026" t="str">
        <f t="shared" si="265"/>
        <v/>
      </c>
      <c r="AT1026" t="str">
        <f t="shared" si="265"/>
        <v/>
      </c>
      <c r="AU1026" t="str">
        <f t="shared" si="265"/>
        <v/>
      </c>
      <c r="AV1026" t="str">
        <f t="shared" si="265"/>
        <v/>
      </c>
      <c r="AW1026" t="str">
        <f t="shared" si="265"/>
        <v/>
      </c>
      <c r="AX1026" t="str">
        <f t="shared" si="265"/>
        <v/>
      </c>
      <c r="AY1026" t="str">
        <f t="shared" si="265"/>
        <v/>
      </c>
      <c r="BA1026">
        <v>1026</v>
      </c>
      <c r="BB1026">
        <f t="shared" si="262"/>
        <v>129</v>
      </c>
    </row>
    <row r="1027" spans="1:54">
      <c r="A1027" s="77"/>
      <c r="E1027" s="78"/>
      <c r="F1027" s="78"/>
      <c r="G1027" t="str" cm="1">
        <f t="array" aca="1" ref="G1027" ca="1">IFERROR(IF(INDIRECT("'"&amp;B1027&amp;"'!Z"&amp;MATCH(INT(BA1027/8)+1,INDIRECT("'"&amp;B1027&amp;"'!B4:B15"),0)+3)=1,15,IF(INDIRECT("'"&amp;B1027&amp;"'!X"&amp;MATCH(INT(BA1027/8)+1,INDIRECT("'"&amp;B1027&amp;"'!B4:B15"),0)+3)=1,10,IF(INDIRECT("'"&amp;B1027&amp;"'!V"&amp;MATCH(INT(BA1027/8)+1,INDIRECT("'"&amp;B1027&amp;"'!B4:B15"),0)+3)=1,6,IF(INDIRECT("'"&amp;B1027&amp;"'!V"&amp;MATCH(INT(BA1027/8)+1,INDIRECT("'"&amp;B1027&amp;"'!B4:B15"),0)+3)=1,4,0)))),"")</f>
        <v/>
      </c>
      <c r="H1027" t="str" cm="1">
        <f t="array" aca="1" ref="H1027" ca="1">IFERROR(IFERROR(INDIRECT("'"&amp;B1027&amp;"'!AE"&amp;MATCH(INT(BA1027/8)+1,INDIRECT("'"&amp;B1027&amp;"'!B4:B15"),0)+3),0)-G1027,"")</f>
        <v/>
      </c>
      <c r="I1027" t="e">
        <f ca="1">H1026+H1027+H1028</f>
        <v>#VALUE!</v>
      </c>
      <c r="J1027" t="str">
        <f ca="1">IFERROR(ABS(SUM(I1027,-F1027,-E1027))+ABS(SUM(IF(D1027="Traversal",15,IF(D1027="High",10,IF(D1027="Mid",6,IF(D1027="Low",4,0))))-G1027)),"")</f>
        <v/>
      </c>
      <c r="K1027" t="str" cm="1">
        <f t="array" aca="1" ref="K1027" ca="1">IFERROR(INDIRECT("'"&amp;B1027&amp;"'!AG"&amp;MATCH(INT(BA1027/8)+1,INDIRECT("'"&amp;B1027&amp;"'!B4:B15"),0)+3),"")</f>
        <v/>
      </c>
      <c r="M1027" t="str">
        <f t="shared" ca="1" si="264"/>
        <v/>
      </c>
      <c r="N1027" t="str">
        <f t="shared" si="264"/>
        <v/>
      </c>
      <c r="O1027" t="str">
        <f t="shared" si="264"/>
        <v/>
      </c>
      <c r="P1027" t="str">
        <f t="shared" si="264"/>
        <v/>
      </c>
      <c r="Q1027" t="str">
        <f t="shared" si="264"/>
        <v/>
      </c>
      <c r="R1027" t="str">
        <f t="shared" si="264"/>
        <v/>
      </c>
      <c r="S1027" t="str">
        <f t="shared" si="264"/>
        <v/>
      </c>
      <c r="T1027" t="str">
        <f t="shared" si="264"/>
        <v/>
      </c>
      <c r="U1027" t="str">
        <f t="shared" si="264"/>
        <v/>
      </c>
      <c r="V1027" t="str">
        <f t="shared" si="264"/>
        <v/>
      </c>
      <c r="W1027" t="str">
        <f t="shared" si="264"/>
        <v/>
      </c>
      <c r="X1027" t="str">
        <f t="shared" si="264"/>
        <v/>
      </c>
      <c r="Y1027" t="str">
        <f t="shared" si="264"/>
        <v/>
      </c>
      <c r="Z1027" t="str">
        <f t="shared" si="264"/>
        <v/>
      </c>
      <c r="AA1027" t="str">
        <f t="shared" si="264"/>
        <v/>
      </c>
      <c r="AB1027" t="str">
        <f t="shared" si="264"/>
        <v/>
      </c>
      <c r="AC1027" t="str">
        <f t="shared" si="263"/>
        <v/>
      </c>
      <c r="AD1027" t="str">
        <f t="shared" si="263"/>
        <v/>
      </c>
      <c r="AE1027" t="str">
        <f t="shared" si="263"/>
        <v/>
      </c>
      <c r="AF1027" t="str">
        <f t="shared" si="263"/>
        <v/>
      </c>
      <c r="AG1027" t="str">
        <f t="shared" si="263"/>
        <v/>
      </c>
      <c r="AH1027" t="str">
        <f t="shared" si="263"/>
        <v/>
      </c>
      <c r="AI1027" t="str">
        <f t="shared" si="263"/>
        <v/>
      </c>
      <c r="AJ1027" t="str">
        <f t="shared" si="263"/>
        <v/>
      </c>
      <c r="AK1027" t="str">
        <f t="shared" si="263"/>
        <v/>
      </c>
      <c r="AL1027" t="str">
        <f t="shared" si="263"/>
        <v/>
      </c>
      <c r="AM1027" t="str">
        <f t="shared" si="263"/>
        <v/>
      </c>
      <c r="AN1027" t="str">
        <f t="shared" si="263"/>
        <v/>
      </c>
      <c r="AO1027" t="str">
        <f t="shared" si="263"/>
        <v/>
      </c>
      <c r="AP1027" t="str">
        <f t="shared" si="263"/>
        <v/>
      </c>
      <c r="AQ1027" t="str">
        <f t="shared" si="263"/>
        <v/>
      </c>
      <c r="AR1027" t="str">
        <f t="shared" si="265"/>
        <v/>
      </c>
      <c r="AS1027" t="str">
        <f t="shared" si="265"/>
        <v/>
      </c>
      <c r="AT1027" t="str">
        <f t="shared" si="265"/>
        <v/>
      </c>
      <c r="AU1027" t="str">
        <f t="shared" si="265"/>
        <v/>
      </c>
      <c r="AV1027" t="str">
        <f t="shared" si="265"/>
        <v/>
      </c>
      <c r="AW1027" t="str">
        <f t="shared" si="265"/>
        <v/>
      </c>
      <c r="AX1027" t="str">
        <f t="shared" si="265"/>
        <v/>
      </c>
      <c r="AY1027" t="str">
        <f t="shared" si="265"/>
        <v/>
      </c>
      <c r="BA1027">
        <v>1027</v>
      </c>
      <c r="BB1027">
        <f t="shared" si="262"/>
        <v>129</v>
      </c>
    </row>
    <row r="1028" spans="1:54">
      <c r="A1028" s="77"/>
      <c r="E1028" s="78"/>
      <c r="F1028" s="78"/>
      <c r="G1028" t="str" cm="1">
        <f t="array" aca="1" ref="G1028" ca="1">IFERROR(IF(INDIRECT("'"&amp;B1028&amp;"'!Z"&amp;MATCH(INT(BA1028/8)+1,INDIRECT("'"&amp;B1028&amp;"'!B4:B15"),0)+3)=1,15,IF(INDIRECT("'"&amp;B1028&amp;"'!X"&amp;MATCH(INT(BA1028/8)+1,INDIRECT("'"&amp;B1028&amp;"'!B4:B15"),0)+3)=1,10,IF(INDIRECT("'"&amp;B1028&amp;"'!V"&amp;MATCH(INT(BA1028/8)+1,INDIRECT("'"&amp;B1028&amp;"'!B4:B15"),0)+3)=1,6,IF(INDIRECT("'"&amp;B1028&amp;"'!V"&amp;MATCH(INT(BA1028/8)+1,INDIRECT("'"&amp;B1028&amp;"'!B4:B15"),0)+3)=1,4,0)))),"")</f>
        <v/>
      </c>
      <c r="H1028" t="str" cm="1">
        <f t="array" aca="1" ref="H1028" ca="1">IFERROR(IFERROR(INDIRECT("'"&amp;B1028&amp;"'!AE"&amp;MATCH(INT(BA1028/8)+1,INDIRECT("'"&amp;B1028&amp;"'!B4:B15"),0)+3),0)-G1028,"")</f>
        <v/>
      </c>
      <c r="I1028" t="e">
        <f ca="1">H1026+H1027+H1028</f>
        <v>#VALUE!</v>
      </c>
      <c r="J1028" t="str">
        <f ca="1">IFERROR(ABS(SUM(I1028,-F1027,-E1027))+ABS(SUM(IF(D1028="Traversal",15,IF(D1028="High",10,IF(D1028="Mid",6,IF(D1028="Low",4,0))))-G1028)),"")</f>
        <v/>
      </c>
      <c r="K1028" t="str" cm="1">
        <f t="array" aca="1" ref="K1028" ca="1">IFERROR(INDIRECT("'"&amp;B1028&amp;"'!AG"&amp;MATCH(INT(BA1028/8)+1,INDIRECT("'"&amp;B1028&amp;"'!B4:B15"),0)+3),"")</f>
        <v/>
      </c>
      <c r="M1028" t="str">
        <f t="shared" ca="1" si="264"/>
        <v/>
      </c>
      <c r="N1028" t="str">
        <f t="shared" si="264"/>
        <v/>
      </c>
      <c r="O1028" t="str">
        <f t="shared" si="264"/>
        <v/>
      </c>
      <c r="P1028" t="str">
        <f t="shared" si="264"/>
        <v/>
      </c>
      <c r="Q1028" t="str">
        <f t="shared" si="264"/>
        <v/>
      </c>
      <c r="R1028" t="str">
        <f t="shared" si="264"/>
        <v/>
      </c>
      <c r="S1028" t="str">
        <f t="shared" si="264"/>
        <v/>
      </c>
      <c r="T1028" t="str">
        <f t="shared" si="264"/>
        <v/>
      </c>
      <c r="U1028" t="str">
        <f t="shared" si="264"/>
        <v/>
      </c>
      <c r="V1028" t="str">
        <f t="shared" si="264"/>
        <v/>
      </c>
      <c r="W1028" t="str">
        <f t="shared" si="264"/>
        <v/>
      </c>
      <c r="X1028" t="str">
        <f t="shared" si="264"/>
        <v/>
      </c>
      <c r="Y1028" t="str">
        <f t="shared" si="264"/>
        <v/>
      </c>
      <c r="Z1028" t="str">
        <f t="shared" si="264"/>
        <v/>
      </c>
      <c r="AA1028" t="str">
        <f t="shared" si="264"/>
        <v/>
      </c>
      <c r="AB1028" t="str">
        <f t="shared" si="264"/>
        <v/>
      </c>
      <c r="AC1028" t="str">
        <f t="shared" si="263"/>
        <v/>
      </c>
      <c r="AD1028" t="str">
        <f t="shared" si="263"/>
        <v/>
      </c>
      <c r="AE1028" t="str">
        <f t="shared" si="263"/>
        <v/>
      </c>
      <c r="AF1028" t="str">
        <f t="shared" si="263"/>
        <v/>
      </c>
      <c r="AG1028" t="str">
        <f t="shared" si="263"/>
        <v/>
      </c>
      <c r="AH1028" t="str">
        <f t="shared" si="263"/>
        <v/>
      </c>
      <c r="AI1028" t="str">
        <f t="shared" si="263"/>
        <v/>
      </c>
      <c r="AJ1028" t="str">
        <f t="shared" si="263"/>
        <v/>
      </c>
      <c r="AK1028" t="str">
        <f t="shared" si="263"/>
        <v/>
      </c>
      <c r="AL1028" t="str">
        <f t="shared" si="263"/>
        <v/>
      </c>
      <c r="AM1028" t="str">
        <f t="shared" si="263"/>
        <v/>
      </c>
      <c r="AN1028" t="str">
        <f t="shared" si="263"/>
        <v/>
      </c>
      <c r="AO1028" t="str">
        <f t="shared" si="263"/>
        <v/>
      </c>
      <c r="AP1028" t="str">
        <f t="shared" si="263"/>
        <v/>
      </c>
      <c r="AQ1028" t="str">
        <f t="shared" si="263"/>
        <v/>
      </c>
      <c r="AR1028" t="str">
        <f t="shared" si="265"/>
        <v/>
      </c>
      <c r="AS1028" t="str">
        <f t="shared" si="265"/>
        <v/>
      </c>
      <c r="AT1028" t="str">
        <f t="shared" si="265"/>
        <v/>
      </c>
      <c r="AU1028" t="str">
        <f t="shared" si="265"/>
        <v/>
      </c>
      <c r="AV1028" t="str">
        <f t="shared" si="265"/>
        <v/>
      </c>
      <c r="AW1028" t="str">
        <f t="shared" si="265"/>
        <v/>
      </c>
      <c r="AX1028" t="str">
        <f t="shared" si="265"/>
        <v/>
      </c>
      <c r="AY1028" t="str">
        <f t="shared" si="265"/>
        <v/>
      </c>
      <c r="BA1028">
        <v>1028</v>
      </c>
      <c r="BB1028">
        <f t="shared" si="262"/>
        <v>129</v>
      </c>
    </row>
    <row r="1029" spans="1:54">
      <c r="A1029" s="77"/>
      <c r="E1029" s="78"/>
      <c r="F1029" s="78"/>
      <c r="G1029" t="str" cm="1">
        <f t="array" aca="1" ref="G1029" ca="1">IFERROR(IF(INDIRECT("'"&amp;B1029&amp;"'!Z"&amp;MATCH(INT(BA1029/8)+1,INDIRECT("'"&amp;B1029&amp;"'!B4:B15"),0)+3)=1,15,IF(INDIRECT("'"&amp;B1029&amp;"'!X"&amp;MATCH(INT(BA1029/8)+1,INDIRECT("'"&amp;B1029&amp;"'!B4:B15"),0)+3)=1,10,IF(INDIRECT("'"&amp;B1029&amp;"'!V"&amp;MATCH(INT(BA1029/8)+1,INDIRECT("'"&amp;B1029&amp;"'!B4:B15"),0)+3)=1,6,IF(INDIRECT("'"&amp;B1029&amp;"'!V"&amp;MATCH(INT(BA1029/8)+1,INDIRECT("'"&amp;B1029&amp;"'!B4:B15"),0)+3)=1,4,0)))),"")</f>
        <v/>
      </c>
      <c r="H1029" t="str" cm="1">
        <f t="array" aca="1" ref="H1029" ca="1">IFERROR(IFERROR(INDIRECT("'"&amp;B1029&amp;"'!AE"&amp;MATCH(INT(BA1029/8)+1,INDIRECT("'"&amp;B1029&amp;"'!B4:B15"),0)+3),0)-G1029,"")</f>
        <v/>
      </c>
      <c r="I1029" t="e">
        <f ca="1">H1029+H1030+H1031</f>
        <v>#VALUE!</v>
      </c>
      <c r="J1029" t="str">
        <f ca="1">IFERROR(ABS(SUM(I1029,-F1030,-E1030))+ABS(SUM(IF(D1029="Traversal",15,IF(D1029="High",10,IF(D1029="Mid",6,IF(D1029="Low",4,0))))-G1029)),"")</f>
        <v/>
      </c>
      <c r="K1029" t="str" cm="1">
        <f t="array" aca="1" ref="K1029" ca="1">IFERROR(INDIRECT("'"&amp;B1029&amp;"'!AG"&amp;MATCH(INT(BA1029/8)+1,INDIRECT("'"&amp;B1029&amp;"'!B4:B15"),0)+3),"")</f>
        <v/>
      </c>
      <c r="M1029" t="str">
        <f t="shared" ca="1" si="264"/>
        <v/>
      </c>
      <c r="N1029" t="str">
        <f t="shared" si="264"/>
        <v/>
      </c>
      <c r="O1029" t="str">
        <f t="shared" si="264"/>
        <v/>
      </c>
      <c r="P1029" t="str">
        <f t="shared" si="264"/>
        <v/>
      </c>
      <c r="Q1029" t="str">
        <f t="shared" si="264"/>
        <v/>
      </c>
      <c r="R1029" t="str">
        <f t="shared" si="264"/>
        <v/>
      </c>
      <c r="S1029" t="str">
        <f t="shared" si="264"/>
        <v/>
      </c>
      <c r="T1029" t="str">
        <f t="shared" si="264"/>
        <v/>
      </c>
      <c r="U1029" t="str">
        <f t="shared" si="264"/>
        <v/>
      </c>
      <c r="V1029" t="str">
        <f t="shared" si="264"/>
        <v/>
      </c>
      <c r="W1029" t="str">
        <f t="shared" si="264"/>
        <v/>
      </c>
      <c r="X1029" t="str">
        <f t="shared" si="264"/>
        <v/>
      </c>
      <c r="Y1029" t="str">
        <f t="shared" si="264"/>
        <v/>
      </c>
      <c r="Z1029" t="str">
        <f t="shared" si="264"/>
        <v/>
      </c>
      <c r="AA1029" t="str">
        <f t="shared" si="264"/>
        <v/>
      </c>
      <c r="AB1029" t="str">
        <f t="shared" si="264"/>
        <v/>
      </c>
      <c r="AC1029" t="str">
        <f t="shared" si="263"/>
        <v/>
      </c>
      <c r="AD1029" t="str">
        <f t="shared" si="263"/>
        <v/>
      </c>
      <c r="AE1029" t="str">
        <f t="shared" si="263"/>
        <v/>
      </c>
      <c r="AF1029" t="str">
        <f t="shared" si="263"/>
        <v/>
      </c>
      <c r="AG1029" t="str">
        <f t="shared" si="263"/>
        <v/>
      </c>
      <c r="AH1029" t="str">
        <f t="shared" si="263"/>
        <v/>
      </c>
      <c r="AI1029" t="str">
        <f t="shared" si="263"/>
        <v/>
      </c>
      <c r="AJ1029" t="str">
        <f t="shared" si="263"/>
        <v/>
      </c>
      <c r="AK1029" t="str">
        <f t="shared" si="263"/>
        <v/>
      </c>
      <c r="AL1029" t="str">
        <f t="shared" si="263"/>
        <v/>
      </c>
      <c r="AM1029" t="str">
        <f t="shared" si="263"/>
        <v/>
      </c>
      <c r="AN1029" t="str">
        <f t="shared" si="263"/>
        <v/>
      </c>
      <c r="AO1029" t="str">
        <f t="shared" si="263"/>
        <v/>
      </c>
      <c r="AP1029" t="str">
        <f t="shared" si="263"/>
        <v/>
      </c>
      <c r="AQ1029" t="str">
        <f t="shared" si="263"/>
        <v/>
      </c>
      <c r="AR1029" t="str">
        <f t="shared" si="265"/>
        <v/>
      </c>
      <c r="AS1029" t="str">
        <f t="shared" si="265"/>
        <v/>
      </c>
      <c r="AT1029" t="str">
        <f t="shared" si="265"/>
        <v/>
      </c>
      <c r="AU1029" t="str">
        <f t="shared" si="265"/>
        <v/>
      </c>
      <c r="AV1029" t="str">
        <f t="shared" si="265"/>
        <v/>
      </c>
      <c r="AW1029" t="str">
        <f t="shared" si="265"/>
        <v/>
      </c>
      <c r="AX1029" t="str">
        <f t="shared" si="265"/>
        <v/>
      </c>
      <c r="AY1029" t="str">
        <f t="shared" si="265"/>
        <v/>
      </c>
      <c r="BA1029">
        <v>1029</v>
      </c>
      <c r="BB1029">
        <f t="shared" si="262"/>
        <v>129</v>
      </c>
    </row>
    <row r="1030" spans="1:54">
      <c r="A1030" s="77"/>
      <c r="E1030" s="78"/>
      <c r="F1030" s="78"/>
      <c r="G1030" t="str" cm="1">
        <f t="array" aca="1" ref="G1030" ca="1">IFERROR(IF(INDIRECT("'"&amp;B1030&amp;"'!Z"&amp;MATCH(INT(BA1030/8)+1,INDIRECT("'"&amp;B1030&amp;"'!B4:B15"),0)+3)=1,15,IF(INDIRECT("'"&amp;B1030&amp;"'!X"&amp;MATCH(INT(BA1030/8)+1,INDIRECT("'"&amp;B1030&amp;"'!B4:B15"),0)+3)=1,10,IF(INDIRECT("'"&amp;B1030&amp;"'!V"&amp;MATCH(INT(BA1030/8)+1,INDIRECT("'"&amp;B1030&amp;"'!B4:B15"),0)+3)=1,6,IF(INDIRECT("'"&amp;B1030&amp;"'!V"&amp;MATCH(INT(BA1030/8)+1,INDIRECT("'"&amp;B1030&amp;"'!B4:B15"),0)+3)=1,4,0)))),"")</f>
        <v/>
      </c>
      <c r="H1030" t="str" cm="1">
        <f t="array" aca="1" ref="H1030" ca="1">IFERROR(IFERROR(INDIRECT("'"&amp;B1030&amp;"'!AE"&amp;MATCH(INT(BA1030/8)+1,INDIRECT("'"&amp;B1030&amp;"'!B4:B15"),0)+3),0)-G1030,"")</f>
        <v/>
      </c>
      <c r="I1030" t="e">
        <f ca="1">H1029+H1030+H1031</f>
        <v>#VALUE!</v>
      </c>
      <c r="J1030" t="str">
        <f ca="1">IFERROR(ABS(SUM(I1030,-F1030,-E1030))+ABS(SUM(IF(D1030="Traversal",15,IF(D1030="High",10,IF(D1030="Mid",6,IF(D1030="Low",4,0))))-G1030)),"")</f>
        <v/>
      </c>
      <c r="K1030" t="str" cm="1">
        <f t="array" aca="1" ref="K1030" ca="1">IFERROR(INDIRECT("'"&amp;B1030&amp;"'!AG"&amp;MATCH(INT(BA1030/8)+1,INDIRECT("'"&amp;B1030&amp;"'!B4:B15"),0)+3),"")</f>
        <v/>
      </c>
      <c r="M1030" t="str">
        <f t="shared" ca="1" si="264"/>
        <v/>
      </c>
      <c r="N1030" t="str">
        <f t="shared" si="264"/>
        <v/>
      </c>
      <c r="O1030" t="str">
        <f t="shared" si="264"/>
        <v/>
      </c>
      <c r="P1030" t="str">
        <f t="shared" si="264"/>
        <v/>
      </c>
      <c r="Q1030" t="str">
        <f t="shared" si="264"/>
        <v/>
      </c>
      <c r="R1030" t="str">
        <f t="shared" si="264"/>
        <v/>
      </c>
      <c r="S1030" t="str">
        <f t="shared" si="264"/>
        <v/>
      </c>
      <c r="T1030" t="str">
        <f t="shared" si="264"/>
        <v/>
      </c>
      <c r="U1030" t="str">
        <f t="shared" si="264"/>
        <v/>
      </c>
      <c r="V1030" t="str">
        <f t="shared" si="264"/>
        <v/>
      </c>
      <c r="W1030" t="str">
        <f t="shared" si="264"/>
        <v/>
      </c>
      <c r="X1030" t="str">
        <f t="shared" si="264"/>
        <v/>
      </c>
      <c r="Y1030" t="str">
        <f t="shared" si="264"/>
        <v/>
      </c>
      <c r="Z1030" t="str">
        <f t="shared" si="264"/>
        <v/>
      </c>
      <c r="AA1030" t="str">
        <f t="shared" si="264"/>
        <v/>
      </c>
      <c r="AB1030" t="str">
        <f t="shared" si="264"/>
        <v/>
      </c>
      <c r="AC1030" t="str">
        <f t="shared" si="263"/>
        <v/>
      </c>
      <c r="AD1030" t="str">
        <f t="shared" si="263"/>
        <v/>
      </c>
      <c r="AE1030" t="str">
        <f t="shared" si="263"/>
        <v/>
      </c>
      <c r="AF1030" t="str">
        <f t="shared" si="263"/>
        <v/>
      </c>
      <c r="AG1030" t="str">
        <f t="shared" si="263"/>
        <v/>
      </c>
      <c r="AH1030" t="str">
        <f t="shared" si="263"/>
        <v/>
      </c>
      <c r="AI1030" t="str">
        <f t="shared" si="263"/>
        <v/>
      </c>
      <c r="AJ1030" t="str">
        <f t="shared" si="263"/>
        <v/>
      </c>
      <c r="AK1030" t="str">
        <f t="shared" si="263"/>
        <v/>
      </c>
      <c r="AL1030" t="str">
        <f t="shared" si="263"/>
        <v/>
      </c>
      <c r="AM1030" t="str">
        <f t="shared" si="263"/>
        <v/>
      </c>
      <c r="AN1030" t="str">
        <f t="shared" si="263"/>
        <v/>
      </c>
      <c r="AO1030" t="str">
        <f t="shared" si="263"/>
        <v/>
      </c>
      <c r="AP1030" t="str">
        <f t="shared" si="263"/>
        <v/>
      </c>
      <c r="AQ1030" t="str">
        <f t="shared" si="263"/>
        <v/>
      </c>
      <c r="AR1030" t="str">
        <f t="shared" si="265"/>
        <v/>
      </c>
      <c r="AS1030" t="str">
        <f t="shared" si="265"/>
        <v/>
      </c>
      <c r="AT1030" t="str">
        <f t="shared" si="265"/>
        <v/>
      </c>
      <c r="AU1030" t="str">
        <f t="shared" si="265"/>
        <v/>
      </c>
      <c r="AV1030" t="str">
        <f t="shared" si="265"/>
        <v/>
      </c>
      <c r="AW1030" t="str">
        <f t="shared" si="265"/>
        <v/>
      </c>
      <c r="AX1030" t="str">
        <f t="shared" si="265"/>
        <v/>
      </c>
      <c r="AY1030" t="str">
        <f t="shared" si="265"/>
        <v/>
      </c>
      <c r="BA1030">
        <v>1030</v>
      </c>
      <c r="BB1030">
        <f t="shared" si="262"/>
        <v>129</v>
      </c>
    </row>
    <row r="1031" spans="1:54">
      <c r="A1031" s="77"/>
      <c r="E1031" s="78"/>
      <c r="F1031" s="78"/>
      <c r="G1031" t="str" cm="1">
        <f t="array" aca="1" ref="G1031" ca="1">IFERROR(IF(INDIRECT("'"&amp;B1031&amp;"'!Z"&amp;MATCH(INT(BA1031/8)+1,INDIRECT("'"&amp;B1031&amp;"'!B4:B15"),0)+3)=1,15,IF(INDIRECT("'"&amp;B1031&amp;"'!X"&amp;MATCH(INT(BA1031/8)+1,INDIRECT("'"&amp;B1031&amp;"'!B4:B15"),0)+3)=1,10,IF(INDIRECT("'"&amp;B1031&amp;"'!V"&amp;MATCH(INT(BA1031/8)+1,INDIRECT("'"&amp;B1031&amp;"'!B4:B15"),0)+3)=1,6,IF(INDIRECT("'"&amp;B1031&amp;"'!V"&amp;MATCH(INT(BA1031/8)+1,INDIRECT("'"&amp;B1031&amp;"'!B4:B15"),0)+3)=1,4,0)))),"")</f>
        <v/>
      </c>
      <c r="H1031" t="str" cm="1">
        <f t="array" aca="1" ref="H1031" ca="1">IFERROR(IFERROR(INDIRECT("'"&amp;B1031&amp;"'!AE"&amp;MATCH(INT(BA1031/8)+1,INDIRECT("'"&amp;B1031&amp;"'!B4:B15"),0)+3),0)-G1031,"")</f>
        <v/>
      </c>
      <c r="I1031" t="e">
        <f ca="1">H1029+H1030+H1031</f>
        <v>#VALUE!</v>
      </c>
      <c r="J1031" t="str">
        <f ca="1">IFERROR(ABS(SUM(I1031,-F1030,-E1030))+ABS(SUM(IF(D1031="Traversal",15,IF(D1031="High",10,IF(D1031="Mid",6,IF(D1031="Low",4,0))))-G1031)),"")</f>
        <v/>
      </c>
      <c r="K1031" t="str" cm="1">
        <f t="array" aca="1" ref="K1031" ca="1">IFERROR(INDIRECT("'"&amp;B1031&amp;"'!AG"&amp;MATCH(INT(BA1031/8)+1,INDIRECT("'"&amp;B1031&amp;"'!B4:B15"),0)+3),"")</f>
        <v/>
      </c>
      <c r="M1031" t="str">
        <f t="shared" ca="1" si="264"/>
        <v/>
      </c>
      <c r="N1031" t="str">
        <f t="shared" si="264"/>
        <v/>
      </c>
      <c r="O1031" t="str">
        <f t="shared" si="264"/>
        <v/>
      </c>
      <c r="P1031" t="str">
        <f t="shared" si="264"/>
        <v/>
      </c>
      <c r="Q1031" t="str">
        <f t="shared" si="264"/>
        <v/>
      </c>
      <c r="R1031" t="str">
        <f t="shared" si="264"/>
        <v/>
      </c>
      <c r="S1031" t="str">
        <f t="shared" si="264"/>
        <v/>
      </c>
      <c r="T1031" t="str">
        <f t="shared" si="264"/>
        <v/>
      </c>
      <c r="U1031" t="str">
        <f t="shared" si="264"/>
        <v/>
      </c>
      <c r="V1031" t="str">
        <f t="shared" si="264"/>
        <v/>
      </c>
      <c r="W1031" t="str">
        <f t="shared" si="264"/>
        <v/>
      </c>
      <c r="X1031" t="str">
        <f t="shared" si="264"/>
        <v/>
      </c>
      <c r="Y1031" t="str">
        <f t="shared" si="264"/>
        <v/>
      </c>
      <c r="Z1031" t="str">
        <f t="shared" si="264"/>
        <v/>
      </c>
      <c r="AA1031" t="str">
        <f t="shared" si="264"/>
        <v/>
      </c>
      <c r="AB1031" t="str">
        <f t="shared" si="264"/>
        <v/>
      </c>
      <c r="AC1031" t="str">
        <f t="shared" si="263"/>
        <v/>
      </c>
      <c r="AD1031" t="str">
        <f t="shared" si="263"/>
        <v/>
      </c>
      <c r="AE1031" t="str">
        <f t="shared" si="263"/>
        <v/>
      </c>
      <c r="AF1031" t="str">
        <f t="shared" si="263"/>
        <v/>
      </c>
      <c r="AG1031" t="str">
        <f t="shared" si="263"/>
        <v/>
      </c>
      <c r="AH1031" t="str">
        <f t="shared" si="263"/>
        <v/>
      </c>
      <c r="AI1031" t="str">
        <f t="shared" si="263"/>
        <v/>
      </c>
      <c r="AJ1031" t="str">
        <f t="shared" si="263"/>
        <v/>
      </c>
      <c r="AK1031" t="str">
        <f t="shared" si="263"/>
        <v/>
      </c>
      <c r="AL1031" t="str">
        <f t="shared" si="263"/>
        <v/>
      </c>
      <c r="AM1031" t="str">
        <f t="shared" si="263"/>
        <v/>
      </c>
      <c r="AN1031" t="str">
        <f t="shared" si="263"/>
        <v/>
      </c>
      <c r="AO1031" t="str">
        <f t="shared" si="263"/>
        <v/>
      </c>
      <c r="AP1031" t="str">
        <f t="shared" si="263"/>
        <v/>
      </c>
      <c r="AQ1031" t="str">
        <f t="shared" si="263"/>
        <v/>
      </c>
      <c r="AR1031" t="str">
        <f t="shared" si="265"/>
        <v/>
      </c>
      <c r="AS1031" t="str">
        <f t="shared" si="265"/>
        <v/>
      </c>
      <c r="AT1031" t="str">
        <f t="shared" si="265"/>
        <v/>
      </c>
      <c r="AU1031" t="str">
        <f t="shared" si="265"/>
        <v/>
      </c>
      <c r="AV1031" t="str">
        <f t="shared" si="265"/>
        <v/>
      </c>
      <c r="AW1031" t="str">
        <f t="shared" si="265"/>
        <v/>
      </c>
      <c r="AX1031" t="str">
        <f t="shared" si="265"/>
        <v/>
      </c>
      <c r="AY1031" t="str">
        <f t="shared" si="265"/>
        <v/>
      </c>
      <c r="BA1031">
        <v>1031</v>
      </c>
      <c r="BB1031">
        <f t="shared" si="262"/>
        <v>129</v>
      </c>
    </row>
    <row r="1032" spans="1:54">
      <c r="A1032" s="77"/>
      <c r="E1032" s="78"/>
      <c r="F1032" s="78"/>
      <c r="G1032" t="str" cm="1">
        <f t="array" aca="1" ref="G1032" ca="1">IFERROR(IF(INDIRECT("'"&amp;B1032&amp;"'!Z"&amp;MATCH(INT(BA1032/8)+1,INDIRECT("'"&amp;B1032&amp;"'!B4:B15"),0)+3)=1,15,IF(INDIRECT("'"&amp;B1032&amp;"'!X"&amp;MATCH(INT(BA1032/8)+1,INDIRECT("'"&amp;B1032&amp;"'!B4:B15"),0)+3)=1,10,IF(INDIRECT("'"&amp;B1032&amp;"'!V"&amp;MATCH(INT(BA1032/8)+1,INDIRECT("'"&amp;B1032&amp;"'!B4:B15"),0)+3)=1,6,IF(INDIRECT("'"&amp;B1032&amp;"'!V"&amp;MATCH(INT(BA1032/8)+1,INDIRECT("'"&amp;B1032&amp;"'!B4:B15"),0)+3)=1,4,0)))),"")</f>
        <v/>
      </c>
      <c r="H1032" t="str" cm="1">
        <f t="array" aca="1" ref="H1032" ca="1">IFERROR(IFERROR(INDIRECT("'"&amp;B1032&amp;"'!AE"&amp;MATCH(INT(BA1032/8)+1,INDIRECT("'"&amp;B1032&amp;"'!B4:B15"),0)+3),0)-G1032,"")</f>
        <v/>
      </c>
      <c r="K1032" t="str" cm="1">
        <f t="array" aca="1" ref="K1032" ca="1">IFERROR(INDIRECT("'"&amp;B1032&amp;"'!AG"&amp;MATCH(INT(BA1032/8)+1,INDIRECT("'"&amp;B1032&amp;"'!B4:B15"),0)+3),"")</f>
        <v/>
      </c>
      <c r="M1032" t="str">
        <f t="shared" ca="1" si="264"/>
        <v/>
      </c>
      <c r="N1032" t="str">
        <f t="shared" si="264"/>
        <v/>
      </c>
      <c r="O1032" t="str">
        <f t="shared" si="264"/>
        <v/>
      </c>
      <c r="P1032" t="str">
        <f t="shared" si="264"/>
        <v/>
      </c>
      <c r="Q1032" t="str">
        <f t="shared" si="264"/>
        <v/>
      </c>
      <c r="R1032" t="str">
        <f t="shared" si="264"/>
        <v/>
      </c>
      <c r="S1032" t="str">
        <f t="shared" si="264"/>
        <v/>
      </c>
      <c r="T1032" t="str">
        <f t="shared" si="264"/>
        <v/>
      </c>
      <c r="U1032" t="str">
        <f t="shared" si="264"/>
        <v/>
      </c>
      <c r="V1032" t="str">
        <f t="shared" si="264"/>
        <v/>
      </c>
      <c r="W1032" t="str">
        <f t="shared" si="264"/>
        <v/>
      </c>
      <c r="X1032" t="str">
        <f t="shared" si="264"/>
        <v/>
      </c>
      <c r="Y1032" t="str">
        <f t="shared" si="264"/>
        <v/>
      </c>
      <c r="Z1032" t="str">
        <f t="shared" si="264"/>
        <v/>
      </c>
      <c r="AA1032" t="str">
        <f t="shared" si="264"/>
        <v/>
      </c>
      <c r="AB1032" t="str">
        <f t="shared" ref="AB1032:AQ1047" si="266">IF(AB$1="","",IF($K1032=AB$1,$J1032,""))</f>
        <v/>
      </c>
      <c r="AC1032" t="str">
        <f t="shared" si="266"/>
        <v/>
      </c>
      <c r="AD1032" t="str">
        <f t="shared" si="266"/>
        <v/>
      </c>
      <c r="AE1032" t="str">
        <f t="shared" si="266"/>
        <v/>
      </c>
      <c r="AF1032" t="str">
        <f t="shared" si="266"/>
        <v/>
      </c>
      <c r="AG1032" t="str">
        <f t="shared" si="266"/>
        <v/>
      </c>
      <c r="AH1032" t="str">
        <f t="shared" si="266"/>
        <v/>
      </c>
      <c r="AI1032" t="str">
        <f t="shared" si="266"/>
        <v/>
      </c>
      <c r="AJ1032" t="str">
        <f t="shared" si="266"/>
        <v/>
      </c>
      <c r="AK1032" t="str">
        <f t="shared" si="266"/>
        <v/>
      </c>
      <c r="AL1032" t="str">
        <f t="shared" si="266"/>
        <v/>
      </c>
      <c r="AM1032" t="str">
        <f t="shared" si="266"/>
        <v/>
      </c>
      <c r="AN1032" t="str">
        <f t="shared" si="266"/>
        <v/>
      </c>
      <c r="AO1032" t="str">
        <f t="shared" si="266"/>
        <v/>
      </c>
      <c r="AP1032" t="str">
        <f t="shared" si="266"/>
        <v/>
      </c>
      <c r="AQ1032" t="str">
        <f t="shared" si="266"/>
        <v/>
      </c>
      <c r="AR1032" t="str">
        <f t="shared" si="265"/>
        <v/>
      </c>
      <c r="AS1032" t="str">
        <f t="shared" si="265"/>
        <v/>
      </c>
      <c r="AT1032" t="str">
        <f t="shared" si="265"/>
        <v/>
      </c>
      <c r="AU1032" t="str">
        <f t="shared" si="265"/>
        <v/>
      </c>
      <c r="AV1032" t="str">
        <f t="shared" si="265"/>
        <v/>
      </c>
      <c r="AW1032" t="str">
        <f t="shared" si="265"/>
        <v/>
      </c>
      <c r="AX1032" t="str">
        <f t="shared" si="265"/>
        <v/>
      </c>
      <c r="AY1032" t="str">
        <f t="shared" si="265"/>
        <v/>
      </c>
      <c r="BA1032">
        <v>1032</v>
      </c>
      <c r="BB1032">
        <f t="shared" si="262"/>
        <v>130</v>
      </c>
    </row>
    <row r="1033" spans="1:54">
      <c r="A1033" s="77"/>
      <c r="E1033" s="78"/>
      <c r="F1033" s="78"/>
      <c r="G1033" t="str" cm="1">
        <f t="array" aca="1" ref="G1033" ca="1">IFERROR(IF(INDIRECT("'"&amp;B1033&amp;"'!Z"&amp;MATCH(INT(BA1033/8)+1,INDIRECT("'"&amp;B1033&amp;"'!B4:B15"),0)+3)=1,15,IF(INDIRECT("'"&amp;B1033&amp;"'!X"&amp;MATCH(INT(BA1033/8)+1,INDIRECT("'"&amp;B1033&amp;"'!B4:B15"),0)+3)=1,10,IF(INDIRECT("'"&amp;B1033&amp;"'!V"&amp;MATCH(INT(BA1033/8)+1,INDIRECT("'"&amp;B1033&amp;"'!B4:B15"),0)+3)=1,6,IF(INDIRECT("'"&amp;B1033&amp;"'!V"&amp;MATCH(INT(BA1033/8)+1,INDIRECT("'"&amp;B1033&amp;"'!B4:B15"),0)+3)=1,4,0)))),"")</f>
        <v/>
      </c>
      <c r="H1033" t="str" cm="1">
        <f t="array" aca="1" ref="H1033" ca="1">IFERROR(IFERROR(INDIRECT("'"&amp;B1033&amp;"'!AE"&amp;MATCH(INT(BA1033/8)+1,INDIRECT("'"&amp;B1033&amp;"'!B4:B15"),0)+3),0)-G1033,"")</f>
        <v/>
      </c>
      <c r="K1033" t="str" cm="1">
        <f t="array" aca="1" ref="K1033" ca="1">IFERROR(INDIRECT("'"&amp;B1033&amp;"'!AG"&amp;MATCH(INT(BA1033/8)+1,INDIRECT("'"&amp;B1033&amp;"'!B4:B15"),0)+3),"")</f>
        <v/>
      </c>
      <c r="M1033" t="str">
        <f t="shared" ref="M1033:AB1048" ca="1" si="267">IF(M$1="","",IF($K1033=M$1,$J1033,""))</f>
        <v/>
      </c>
      <c r="N1033" t="str">
        <f t="shared" si="267"/>
        <v/>
      </c>
      <c r="O1033" t="str">
        <f t="shared" si="267"/>
        <v/>
      </c>
      <c r="P1033" t="str">
        <f t="shared" si="267"/>
        <v/>
      </c>
      <c r="Q1033" t="str">
        <f t="shared" si="267"/>
        <v/>
      </c>
      <c r="R1033" t="str">
        <f t="shared" si="267"/>
        <v/>
      </c>
      <c r="S1033" t="str">
        <f t="shared" si="267"/>
        <v/>
      </c>
      <c r="T1033" t="str">
        <f t="shared" si="267"/>
        <v/>
      </c>
      <c r="U1033" t="str">
        <f t="shared" si="267"/>
        <v/>
      </c>
      <c r="V1033" t="str">
        <f t="shared" si="267"/>
        <v/>
      </c>
      <c r="W1033" t="str">
        <f t="shared" si="267"/>
        <v/>
      </c>
      <c r="X1033" t="str">
        <f t="shared" si="267"/>
        <v/>
      </c>
      <c r="Y1033" t="str">
        <f t="shared" si="267"/>
        <v/>
      </c>
      <c r="Z1033" t="str">
        <f t="shared" si="267"/>
        <v/>
      </c>
      <c r="AA1033" t="str">
        <f t="shared" si="267"/>
        <v/>
      </c>
      <c r="AB1033" t="str">
        <f t="shared" si="267"/>
        <v/>
      </c>
      <c r="AC1033" t="str">
        <f t="shared" si="266"/>
        <v/>
      </c>
      <c r="AD1033" t="str">
        <f t="shared" si="266"/>
        <v/>
      </c>
      <c r="AE1033" t="str">
        <f t="shared" si="266"/>
        <v/>
      </c>
      <c r="AF1033" t="str">
        <f t="shared" si="266"/>
        <v/>
      </c>
      <c r="AG1033" t="str">
        <f t="shared" si="266"/>
        <v/>
      </c>
      <c r="AH1033" t="str">
        <f t="shared" si="266"/>
        <v/>
      </c>
      <c r="AI1033" t="str">
        <f t="shared" si="266"/>
        <v/>
      </c>
      <c r="AJ1033" t="str">
        <f t="shared" si="266"/>
        <v/>
      </c>
      <c r="AK1033" t="str">
        <f t="shared" si="266"/>
        <v/>
      </c>
      <c r="AL1033" t="str">
        <f t="shared" si="266"/>
        <v/>
      </c>
      <c r="AM1033" t="str">
        <f t="shared" si="266"/>
        <v/>
      </c>
      <c r="AN1033" t="str">
        <f t="shared" si="266"/>
        <v/>
      </c>
      <c r="AO1033" t="str">
        <f t="shared" si="266"/>
        <v/>
      </c>
      <c r="AP1033" t="str">
        <f t="shared" si="266"/>
        <v/>
      </c>
      <c r="AQ1033" t="str">
        <f t="shared" si="266"/>
        <v/>
      </c>
      <c r="AR1033" t="str">
        <f t="shared" ref="AR1033:AY1048" si="268">IF(AR$1="","",IF($K1033=AR$1,$J1033,""))</f>
        <v/>
      </c>
      <c r="AS1033" t="str">
        <f t="shared" si="268"/>
        <v/>
      </c>
      <c r="AT1033" t="str">
        <f t="shared" si="268"/>
        <v/>
      </c>
      <c r="AU1033" t="str">
        <f t="shared" si="268"/>
        <v/>
      </c>
      <c r="AV1033" t="str">
        <f t="shared" si="268"/>
        <v/>
      </c>
      <c r="AW1033" t="str">
        <f t="shared" si="268"/>
        <v/>
      </c>
      <c r="AX1033" t="str">
        <f t="shared" si="268"/>
        <v/>
      </c>
      <c r="AY1033" t="str">
        <f t="shared" si="268"/>
        <v/>
      </c>
      <c r="BA1033">
        <v>1033</v>
      </c>
      <c r="BB1033">
        <f t="shared" si="262"/>
        <v>130</v>
      </c>
    </row>
    <row r="1034" spans="1:54">
      <c r="A1034" s="77"/>
      <c r="E1034" s="78"/>
      <c r="F1034" s="78"/>
      <c r="G1034" t="str" cm="1">
        <f t="array" aca="1" ref="G1034" ca="1">IFERROR(IF(INDIRECT("'"&amp;B1034&amp;"'!Z"&amp;MATCH(INT(BA1034/8)+1,INDIRECT("'"&amp;B1034&amp;"'!B4:B15"),0)+3)=1,15,IF(INDIRECT("'"&amp;B1034&amp;"'!X"&amp;MATCH(INT(BA1034/8)+1,INDIRECT("'"&amp;B1034&amp;"'!B4:B15"),0)+3)=1,10,IF(INDIRECT("'"&amp;B1034&amp;"'!V"&amp;MATCH(INT(BA1034/8)+1,INDIRECT("'"&amp;B1034&amp;"'!B4:B15"),0)+3)=1,6,IF(INDIRECT("'"&amp;B1034&amp;"'!V"&amp;MATCH(INT(BA1034/8)+1,INDIRECT("'"&amp;B1034&amp;"'!B4:B15"),0)+3)=1,4,0)))),"")</f>
        <v/>
      </c>
      <c r="H1034" t="str" cm="1">
        <f t="array" aca="1" ref="H1034" ca="1">IFERROR(IFERROR(INDIRECT("'"&amp;B1034&amp;"'!AE"&amp;MATCH(INT(BA1034/8)+1,INDIRECT("'"&amp;B1034&amp;"'!B4:B15"),0)+3),0)-G1034,"")</f>
        <v/>
      </c>
      <c r="I1034" t="e">
        <f ca="1">H1034+H1035+H1036</f>
        <v>#VALUE!</v>
      </c>
      <c r="J1034" t="str">
        <f ca="1">IFERROR(ABS(SUM(I1034,-F1035,-E1035))+ABS(SUM(IF(D1034="Traversal",15,IF(D1034="High",10,IF(D1034="Mid",6,IF(D1034="Low",4,0))))-G1034)),"")</f>
        <v/>
      </c>
      <c r="K1034" t="str" cm="1">
        <f t="array" aca="1" ref="K1034" ca="1">IFERROR(INDIRECT("'"&amp;B1034&amp;"'!AG"&amp;MATCH(INT(BA1034/8)+1,INDIRECT("'"&amp;B1034&amp;"'!B4:B15"),0)+3),"")</f>
        <v/>
      </c>
      <c r="M1034" t="str">
        <f t="shared" ca="1" si="267"/>
        <v/>
      </c>
      <c r="N1034" t="str">
        <f t="shared" si="267"/>
        <v/>
      </c>
      <c r="O1034" t="str">
        <f t="shared" si="267"/>
        <v/>
      </c>
      <c r="P1034" t="str">
        <f t="shared" si="267"/>
        <v/>
      </c>
      <c r="Q1034" t="str">
        <f t="shared" si="267"/>
        <v/>
      </c>
      <c r="R1034" t="str">
        <f t="shared" si="267"/>
        <v/>
      </c>
      <c r="S1034" t="str">
        <f t="shared" si="267"/>
        <v/>
      </c>
      <c r="T1034" t="str">
        <f t="shared" si="267"/>
        <v/>
      </c>
      <c r="U1034" t="str">
        <f t="shared" si="267"/>
        <v/>
      </c>
      <c r="V1034" t="str">
        <f t="shared" si="267"/>
        <v/>
      </c>
      <c r="W1034" t="str">
        <f t="shared" si="267"/>
        <v/>
      </c>
      <c r="X1034" t="str">
        <f t="shared" si="267"/>
        <v/>
      </c>
      <c r="Y1034" t="str">
        <f t="shared" si="267"/>
        <v/>
      </c>
      <c r="Z1034" t="str">
        <f t="shared" si="267"/>
        <v/>
      </c>
      <c r="AA1034" t="str">
        <f t="shared" si="267"/>
        <v/>
      </c>
      <c r="AB1034" t="str">
        <f t="shared" si="267"/>
        <v/>
      </c>
      <c r="AC1034" t="str">
        <f t="shared" si="266"/>
        <v/>
      </c>
      <c r="AD1034" t="str">
        <f t="shared" si="266"/>
        <v/>
      </c>
      <c r="AE1034" t="str">
        <f t="shared" si="266"/>
        <v/>
      </c>
      <c r="AF1034" t="str">
        <f t="shared" si="266"/>
        <v/>
      </c>
      <c r="AG1034" t="str">
        <f t="shared" si="266"/>
        <v/>
      </c>
      <c r="AH1034" t="str">
        <f t="shared" si="266"/>
        <v/>
      </c>
      <c r="AI1034" t="str">
        <f t="shared" si="266"/>
        <v/>
      </c>
      <c r="AJ1034" t="str">
        <f t="shared" si="266"/>
        <v/>
      </c>
      <c r="AK1034" t="str">
        <f t="shared" si="266"/>
        <v/>
      </c>
      <c r="AL1034" t="str">
        <f t="shared" si="266"/>
        <v/>
      </c>
      <c r="AM1034" t="str">
        <f t="shared" si="266"/>
        <v/>
      </c>
      <c r="AN1034" t="str">
        <f t="shared" si="266"/>
        <v/>
      </c>
      <c r="AO1034" t="str">
        <f t="shared" si="266"/>
        <v/>
      </c>
      <c r="AP1034" t="str">
        <f t="shared" si="266"/>
        <v/>
      </c>
      <c r="AQ1034" t="str">
        <f t="shared" si="266"/>
        <v/>
      </c>
      <c r="AR1034" t="str">
        <f t="shared" si="268"/>
        <v/>
      </c>
      <c r="AS1034" t="str">
        <f t="shared" si="268"/>
        <v/>
      </c>
      <c r="AT1034" t="str">
        <f t="shared" si="268"/>
        <v/>
      </c>
      <c r="AU1034" t="str">
        <f t="shared" si="268"/>
        <v/>
      </c>
      <c r="AV1034" t="str">
        <f t="shared" si="268"/>
        <v/>
      </c>
      <c r="AW1034" t="str">
        <f t="shared" si="268"/>
        <v/>
      </c>
      <c r="AX1034" t="str">
        <f t="shared" si="268"/>
        <v/>
      </c>
      <c r="AY1034" t="str">
        <f t="shared" si="268"/>
        <v/>
      </c>
      <c r="BA1034">
        <v>1034</v>
      </c>
      <c r="BB1034">
        <f t="shared" si="262"/>
        <v>130</v>
      </c>
    </row>
    <row r="1035" spans="1:54">
      <c r="A1035" s="77"/>
      <c r="E1035" s="78"/>
      <c r="F1035" s="78"/>
      <c r="G1035" t="str" cm="1">
        <f t="array" aca="1" ref="G1035" ca="1">IFERROR(IF(INDIRECT("'"&amp;B1035&amp;"'!Z"&amp;MATCH(INT(BA1035/8)+1,INDIRECT("'"&amp;B1035&amp;"'!B4:B15"),0)+3)=1,15,IF(INDIRECT("'"&amp;B1035&amp;"'!X"&amp;MATCH(INT(BA1035/8)+1,INDIRECT("'"&amp;B1035&amp;"'!B4:B15"),0)+3)=1,10,IF(INDIRECT("'"&amp;B1035&amp;"'!V"&amp;MATCH(INT(BA1035/8)+1,INDIRECT("'"&amp;B1035&amp;"'!B4:B15"),0)+3)=1,6,IF(INDIRECT("'"&amp;B1035&amp;"'!V"&amp;MATCH(INT(BA1035/8)+1,INDIRECT("'"&amp;B1035&amp;"'!B4:B15"),0)+3)=1,4,0)))),"")</f>
        <v/>
      </c>
      <c r="H1035" t="str" cm="1">
        <f t="array" aca="1" ref="H1035" ca="1">IFERROR(IFERROR(INDIRECT("'"&amp;B1035&amp;"'!AE"&amp;MATCH(INT(BA1035/8)+1,INDIRECT("'"&amp;B1035&amp;"'!B4:B15"),0)+3),0)-G1035,"")</f>
        <v/>
      </c>
      <c r="I1035" t="e">
        <f ca="1">H1034+H1035+H1036</f>
        <v>#VALUE!</v>
      </c>
      <c r="J1035" t="str">
        <f ca="1">IFERROR(ABS(SUM(I1035,-F1035,-E1035))+ABS(SUM(IF(D1035="Traversal",15,IF(D1035="High",10,IF(D1035="Mid",6,IF(D1035="Low",4,0))))-G1035)),"")</f>
        <v/>
      </c>
      <c r="K1035" t="str" cm="1">
        <f t="array" aca="1" ref="K1035" ca="1">IFERROR(INDIRECT("'"&amp;B1035&amp;"'!AG"&amp;MATCH(INT(BA1035/8)+1,INDIRECT("'"&amp;B1035&amp;"'!B4:B15"),0)+3),"")</f>
        <v/>
      </c>
      <c r="M1035" t="str">
        <f t="shared" ca="1" si="267"/>
        <v/>
      </c>
      <c r="N1035" t="str">
        <f t="shared" si="267"/>
        <v/>
      </c>
      <c r="O1035" t="str">
        <f t="shared" si="267"/>
        <v/>
      </c>
      <c r="P1035" t="str">
        <f t="shared" si="267"/>
        <v/>
      </c>
      <c r="Q1035" t="str">
        <f t="shared" si="267"/>
        <v/>
      </c>
      <c r="R1035" t="str">
        <f t="shared" si="267"/>
        <v/>
      </c>
      <c r="S1035" t="str">
        <f t="shared" si="267"/>
        <v/>
      </c>
      <c r="T1035" t="str">
        <f t="shared" si="267"/>
        <v/>
      </c>
      <c r="U1035" t="str">
        <f t="shared" si="267"/>
        <v/>
      </c>
      <c r="V1035" t="str">
        <f t="shared" si="267"/>
        <v/>
      </c>
      <c r="W1035" t="str">
        <f t="shared" si="267"/>
        <v/>
      </c>
      <c r="X1035" t="str">
        <f t="shared" si="267"/>
        <v/>
      </c>
      <c r="Y1035" t="str">
        <f t="shared" si="267"/>
        <v/>
      </c>
      <c r="Z1035" t="str">
        <f t="shared" si="267"/>
        <v/>
      </c>
      <c r="AA1035" t="str">
        <f t="shared" si="267"/>
        <v/>
      </c>
      <c r="AB1035" t="str">
        <f t="shared" si="267"/>
        <v/>
      </c>
      <c r="AC1035" t="str">
        <f t="shared" si="266"/>
        <v/>
      </c>
      <c r="AD1035" t="str">
        <f t="shared" si="266"/>
        <v/>
      </c>
      <c r="AE1035" t="str">
        <f t="shared" si="266"/>
        <v/>
      </c>
      <c r="AF1035" t="str">
        <f t="shared" si="266"/>
        <v/>
      </c>
      <c r="AG1035" t="str">
        <f t="shared" si="266"/>
        <v/>
      </c>
      <c r="AH1035" t="str">
        <f t="shared" si="266"/>
        <v/>
      </c>
      <c r="AI1035" t="str">
        <f t="shared" si="266"/>
        <v/>
      </c>
      <c r="AJ1035" t="str">
        <f t="shared" si="266"/>
        <v/>
      </c>
      <c r="AK1035" t="str">
        <f t="shared" si="266"/>
        <v/>
      </c>
      <c r="AL1035" t="str">
        <f t="shared" si="266"/>
        <v/>
      </c>
      <c r="AM1035" t="str">
        <f t="shared" si="266"/>
        <v/>
      </c>
      <c r="AN1035" t="str">
        <f t="shared" si="266"/>
        <v/>
      </c>
      <c r="AO1035" t="str">
        <f t="shared" si="266"/>
        <v/>
      </c>
      <c r="AP1035" t="str">
        <f t="shared" si="266"/>
        <v/>
      </c>
      <c r="AQ1035" t="str">
        <f t="shared" si="266"/>
        <v/>
      </c>
      <c r="AR1035" t="str">
        <f t="shared" si="268"/>
        <v/>
      </c>
      <c r="AS1035" t="str">
        <f t="shared" si="268"/>
        <v/>
      </c>
      <c r="AT1035" t="str">
        <f t="shared" si="268"/>
        <v/>
      </c>
      <c r="AU1035" t="str">
        <f t="shared" si="268"/>
        <v/>
      </c>
      <c r="AV1035" t="str">
        <f t="shared" si="268"/>
        <v/>
      </c>
      <c r="AW1035" t="str">
        <f t="shared" si="268"/>
        <v/>
      </c>
      <c r="AX1035" t="str">
        <f t="shared" si="268"/>
        <v/>
      </c>
      <c r="AY1035" t="str">
        <f t="shared" si="268"/>
        <v/>
      </c>
      <c r="BA1035">
        <v>1035</v>
      </c>
      <c r="BB1035">
        <f t="shared" si="262"/>
        <v>130</v>
      </c>
    </row>
    <row r="1036" spans="1:54">
      <c r="A1036" s="77"/>
      <c r="E1036" s="78"/>
      <c r="F1036" s="78"/>
      <c r="G1036" t="str" cm="1">
        <f t="array" aca="1" ref="G1036" ca="1">IFERROR(IF(INDIRECT("'"&amp;B1036&amp;"'!Z"&amp;MATCH(INT(BA1036/8)+1,INDIRECT("'"&amp;B1036&amp;"'!B4:B15"),0)+3)=1,15,IF(INDIRECT("'"&amp;B1036&amp;"'!X"&amp;MATCH(INT(BA1036/8)+1,INDIRECT("'"&amp;B1036&amp;"'!B4:B15"),0)+3)=1,10,IF(INDIRECT("'"&amp;B1036&amp;"'!V"&amp;MATCH(INT(BA1036/8)+1,INDIRECT("'"&amp;B1036&amp;"'!B4:B15"),0)+3)=1,6,IF(INDIRECT("'"&amp;B1036&amp;"'!V"&amp;MATCH(INT(BA1036/8)+1,INDIRECT("'"&amp;B1036&amp;"'!B4:B15"),0)+3)=1,4,0)))),"")</f>
        <v/>
      </c>
      <c r="H1036" t="str" cm="1">
        <f t="array" aca="1" ref="H1036" ca="1">IFERROR(IFERROR(INDIRECT("'"&amp;B1036&amp;"'!AE"&amp;MATCH(INT(BA1036/8)+1,INDIRECT("'"&amp;B1036&amp;"'!B4:B15"),0)+3),0)-G1036,"")</f>
        <v/>
      </c>
      <c r="I1036" t="e">
        <f ca="1">H1034+H1035+H1036</f>
        <v>#VALUE!</v>
      </c>
      <c r="J1036" t="str">
        <f ca="1">IFERROR(ABS(SUM(I1036,-F1035,-E1035))+ABS(SUM(IF(D1036="Traversal",15,IF(D1036="High",10,IF(D1036="Mid",6,IF(D1036="Low",4,0))))-G1036)),"")</f>
        <v/>
      </c>
      <c r="K1036" t="str" cm="1">
        <f t="array" aca="1" ref="K1036" ca="1">IFERROR(INDIRECT("'"&amp;B1036&amp;"'!AG"&amp;MATCH(INT(BA1036/8)+1,INDIRECT("'"&amp;B1036&amp;"'!B4:B15"),0)+3),"")</f>
        <v/>
      </c>
      <c r="M1036" t="str">
        <f t="shared" ca="1" si="267"/>
        <v/>
      </c>
      <c r="N1036" t="str">
        <f t="shared" si="267"/>
        <v/>
      </c>
      <c r="O1036" t="str">
        <f t="shared" si="267"/>
        <v/>
      </c>
      <c r="P1036" t="str">
        <f t="shared" si="267"/>
        <v/>
      </c>
      <c r="Q1036" t="str">
        <f t="shared" si="267"/>
        <v/>
      </c>
      <c r="R1036" t="str">
        <f t="shared" si="267"/>
        <v/>
      </c>
      <c r="S1036" t="str">
        <f t="shared" si="267"/>
        <v/>
      </c>
      <c r="T1036" t="str">
        <f t="shared" si="267"/>
        <v/>
      </c>
      <c r="U1036" t="str">
        <f t="shared" si="267"/>
        <v/>
      </c>
      <c r="V1036" t="str">
        <f t="shared" si="267"/>
        <v/>
      </c>
      <c r="W1036" t="str">
        <f t="shared" si="267"/>
        <v/>
      </c>
      <c r="X1036" t="str">
        <f t="shared" si="267"/>
        <v/>
      </c>
      <c r="Y1036" t="str">
        <f t="shared" si="267"/>
        <v/>
      </c>
      <c r="Z1036" t="str">
        <f t="shared" si="267"/>
        <v/>
      </c>
      <c r="AA1036" t="str">
        <f t="shared" si="267"/>
        <v/>
      </c>
      <c r="AB1036" t="str">
        <f t="shared" si="267"/>
        <v/>
      </c>
      <c r="AC1036" t="str">
        <f t="shared" si="266"/>
        <v/>
      </c>
      <c r="AD1036" t="str">
        <f t="shared" si="266"/>
        <v/>
      </c>
      <c r="AE1036" t="str">
        <f t="shared" si="266"/>
        <v/>
      </c>
      <c r="AF1036" t="str">
        <f t="shared" si="266"/>
        <v/>
      </c>
      <c r="AG1036" t="str">
        <f t="shared" si="266"/>
        <v/>
      </c>
      <c r="AH1036" t="str">
        <f t="shared" si="266"/>
        <v/>
      </c>
      <c r="AI1036" t="str">
        <f t="shared" si="266"/>
        <v/>
      </c>
      <c r="AJ1036" t="str">
        <f t="shared" si="266"/>
        <v/>
      </c>
      <c r="AK1036" t="str">
        <f t="shared" si="266"/>
        <v/>
      </c>
      <c r="AL1036" t="str">
        <f t="shared" si="266"/>
        <v/>
      </c>
      <c r="AM1036" t="str">
        <f t="shared" si="266"/>
        <v/>
      </c>
      <c r="AN1036" t="str">
        <f t="shared" si="266"/>
        <v/>
      </c>
      <c r="AO1036" t="str">
        <f t="shared" si="266"/>
        <v/>
      </c>
      <c r="AP1036" t="str">
        <f t="shared" si="266"/>
        <v/>
      </c>
      <c r="AQ1036" t="str">
        <f t="shared" si="266"/>
        <v/>
      </c>
      <c r="AR1036" t="str">
        <f t="shared" si="268"/>
        <v/>
      </c>
      <c r="AS1036" t="str">
        <f t="shared" si="268"/>
        <v/>
      </c>
      <c r="AT1036" t="str">
        <f t="shared" si="268"/>
        <v/>
      </c>
      <c r="AU1036" t="str">
        <f t="shared" si="268"/>
        <v/>
      </c>
      <c r="AV1036" t="str">
        <f t="shared" si="268"/>
        <v/>
      </c>
      <c r="AW1036" t="str">
        <f t="shared" si="268"/>
        <v/>
      </c>
      <c r="AX1036" t="str">
        <f t="shared" si="268"/>
        <v/>
      </c>
      <c r="AY1036" t="str">
        <f t="shared" si="268"/>
        <v/>
      </c>
      <c r="BA1036">
        <v>1036</v>
      </c>
      <c r="BB1036">
        <f t="shared" si="262"/>
        <v>130</v>
      </c>
    </row>
    <row r="1037" spans="1:54">
      <c r="A1037" s="77"/>
      <c r="E1037" s="78"/>
      <c r="F1037" s="78"/>
      <c r="G1037" t="str" cm="1">
        <f t="array" aca="1" ref="G1037" ca="1">IFERROR(IF(INDIRECT("'"&amp;B1037&amp;"'!Z"&amp;MATCH(INT(BA1037/8)+1,INDIRECT("'"&amp;B1037&amp;"'!B4:B15"),0)+3)=1,15,IF(INDIRECT("'"&amp;B1037&amp;"'!X"&amp;MATCH(INT(BA1037/8)+1,INDIRECT("'"&amp;B1037&amp;"'!B4:B15"),0)+3)=1,10,IF(INDIRECT("'"&amp;B1037&amp;"'!V"&amp;MATCH(INT(BA1037/8)+1,INDIRECT("'"&amp;B1037&amp;"'!B4:B15"),0)+3)=1,6,IF(INDIRECT("'"&amp;B1037&amp;"'!V"&amp;MATCH(INT(BA1037/8)+1,INDIRECT("'"&amp;B1037&amp;"'!B4:B15"),0)+3)=1,4,0)))),"")</f>
        <v/>
      </c>
      <c r="H1037" t="str" cm="1">
        <f t="array" aca="1" ref="H1037" ca="1">IFERROR(IFERROR(INDIRECT("'"&amp;B1037&amp;"'!AE"&amp;MATCH(INT(BA1037/8)+1,INDIRECT("'"&amp;B1037&amp;"'!B4:B15"),0)+3),0)-G1037,"")</f>
        <v/>
      </c>
      <c r="I1037" t="e">
        <f ca="1">H1037+H1038+H1039</f>
        <v>#VALUE!</v>
      </c>
      <c r="J1037" t="str">
        <f ca="1">IFERROR(ABS(SUM(I1037,-F1038,-E1038))+ABS(SUM(IF(D1037="Traversal",15,IF(D1037="High",10,IF(D1037="Mid",6,IF(D1037="Low",4,0))))-G1037)),"")</f>
        <v/>
      </c>
      <c r="K1037" t="str" cm="1">
        <f t="array" aca="1" ref="K1037" ca="1">IFERROR(INDIRECT("'"&amp;B1037&amp;"'!AG"&amp;MATCH(INT(BA1037/8)+1,INDIRECT("'"&amp;B1037&amp;"'!B4:B15"),0)+3),"")</f>
        <v/>
      </c>
      <c r="M1037" t="str">
        <f t="shared" ca="1" si="267"/>
        <v/>
      </c>
      <c r="N1037" t="str">
        <f t="shared" si="267"/>
        <v/>
      </c>
      <c r="O1037" t="str">
        <f t="shared" si="267"/>
        <v/>
      </c>
      <c r="P1037" t="str">
        <f t="shared" si="267"/>
        <v/>
      </c>
      <c r="Q1037" t="str">
        <f t="shared" si="267"/>
        <v/>
      </c>
      <c r="R1037" t="str">
        <f t="shared" si="267"/>
        <v/>
      </c>
      <c r="S1037" t="str">
        <f t="shared" si="267"/>
        <v/>
      </c>
      <c r="T1037" t="str">
        <f t="shared" si="267"/>
        <v/>
      </c>
      <c r="U1037" t="str">
        <f t="shared" si="267"/>
        <v/>
      </c>
      <c r="V1037" t="str">
        <f t="shared" si="267"/>
        <v/>
      </c>
      <c r="W1037" t="str">
        <f t="shared" si="267"/>
        <v/>
      </c>
      <c r="X1037" t="str">
        <f t="shared" si="267"/>
        <v/>
      </c>
      <c r="Y1037" t="str">
        <f t="shared" si="267"/>
        <v/>
      </c>
      <c r="Z1037" t="str">
        <f t="shared" si="267"/>
        <v/>
      </c>
      <c r="AA1037" t="str">
        <f t="shared" si="267"/>
        <v/>
      </c>
      <c r="AB1037" t="str">
        <f t="shared" si="267"/>
        <v/>
      </c>
      <c r="AC1037" t="str">
        <f t="shared" si="266"/>
        <v/>
      </c>
      <c r="AD1037" t="str">
        <f t="shared" si="266"/>
        <v/>
      </c>
      <c r="AE1037" t="str">
        <f t="shared" si="266"/>
        <v/>
      </c>
      <c r="AF1037" t="str">
        <f t="shared" si="266"/>
        <v/>
      </c>
      <c r="AG1037" t="str">
        <f t="shared" si="266"/>
        <v/>
      </c>
      <c r="AH1037" t="str">
        <f t="shared" si="266"/>
        <v/>
      </c>
      <c r="AI1037" t="str">
        <f t="shared" si="266"/>
        <v/>
      </c>
      <c r="AJ1037" t="str">
        <f t="shared" si="266"/>
        <v/>
      </c>
      <c r="AK1037" t="str">
        <f t="shared" si="266"/>
        <v/>
      </c>
      <c r="AL1037" t="str">
        <f t="shared" si="266"/>
        <v/>
      </c>
      <c r="AM1037" t="str">
        <f t="shared" si="266"/>
        <v/>
      </c>
      <c r="AN1037" t="str">
        <f t="shared" si="266"/>
        <v/>
      </c>
      <c r="AO1037" t="str">
        <f t="shared" si="266"/>
        <v/>
      </c>
      <c r="AP1037" t="str">
        <f t="shared" si="266"/>
        <v/>
      </c>
      <c r="AQ1037" t="str">
        <f t="shared" si="266"/>
        <v/>
      </c>
      <c r="AR1037" t="str">
        <f t="shared" si="268"/>
        <v/>
      </c>
      <c r="AS1037" t="str">
        <f t="shared" si="268"/>
        <v/>
      </c>
      <c r="AT1037" t="str">
        <f t="shared" si="268"/>
        <v/>
      </c>
      <c r="AU1037" t="str">
        <f t="shared" si="268"/>
        <v/>
      </c>
      <c r="AV1037" t="str">
        <f t="shared" si="268"/>
        <v/>
      </c>
      <c r="AW1037" t="str">
        <f t="shared" si="268"/>
        <v/>
      </c>
      <c r="AX1037" t="str">
        <f t="shared" si="268"/>
        <v/>
      </c>
      <c r="AY1037" t="str">
        <f t="shared" si="268"/>
        <v/>
      </c>
      <c r="BA1037">
        <v>1037</v>
      </c>
      <c r="BB1037">
        <f t="shared" si="262"/>
        <v>130</v>
      </c>
    </row>
    <row r="1038" spans="1:54">
      <c r="A1038" s="77"/>
      <c r="E1038" s="78"/>
      <c r="F1038" s="78"/>
      <c r="G1038" t="str" cm="1">
        <f t="array" aca="1" ref="G1038" ca="1">IFERROR(IF(INDIRECT("'"&amp;B1038&amp;"'!Z"&amp;MATCH(INT(BA1038/8)+1,INDIRECT("'"&amp;B1038&amp;"'!B4:B15"),0)+3)=1,15,IF(INDIRECT("'"&amp;B1038&amp;"'!X"&amp;MATCH(INT(BA1038/8)+1,INDIRECT("'"&amp;B1038&amp;"'!B4:B15"),0)+3)=1,10,IF(INDIRECT("'"&amp;B1038&amp;"'!V"&amp;MATCH(INT(BA1038/8)+1,INDIRECT("'"&amp;B1038&amp;"'!B4:B15"),0)+3)=1,6,IF(INDIRECT("'"&amp;B1038&amp;"'!V"&amp;MATCH(INT(BA1038/8)+1,INDIRECT("'"&amp;B1038&amp;"'!B4:B15"),0)+3)=1,4,0)))),"")</f>
        <v/>
      </c>
      <c r="H1038" t="str" cm="1">
        <f t="array" aca="1" ref="H1038" ca="1">IFERROR(IFERROR(INDIRECT("'"&amp;B1038&amp;"'!AE"&amp;MATCH(INT(BA1038/8)+1,INDIRECT("'"&amp;B1038&amp;"'!B4:B15"),0)+3),0)-G1038,"")</f>
        <v/>
      </c>
      <c r="I1038" t="e">
        <f ca="1">H1037+H1038+H1039</f>
        <v>#VALUE!</v>
      </c>
      <c r="J1038" t="str">
        <f ca="1">IFERROR(ABS(SUM(I1038,-F1038,-E1038))+ABS(SUM(IF(D1038="Traversal",15,IF(D1038="High",10,IF(D1038="Mid",6,IF(D1038="Low",4,0))))-G1038)),"")</f>
        <v/>
      </c>
      <c r="K1038" t="str" cm="1">
        <f t="array" aca="1" ref="K1038" ca="1">IFERROR(INDIRECT("'"&amp;B1038&amp;"'!AG"&amp;MATCH(INT(BA1038/8)+1,INDIRECT("'"&amp;B1038&amp;"'!B4:B15"),0)+3),"")</f>
        <v/>
      </c>
      <c r="M1038" t="str">
        <f t="shared" ca="1" si="267"/>
        <v/>
      </c>
      <c r="N1038" t="str">
        <f t="shared" si="267"/>
        <v/>
      </c>
      <c r="O1038" t="str">
        <f t="shared" si="267"/>
        <v/>
      </c>
      <c r="P1038" t="str">
        <f t="shared" si="267"/>
        <v/>
      </c>
      <c r="Q1038" t="str">
        <f t="shared" si="267"/>
        <v/>
      </c>
      <c r="R1038" t="str">
        <f t="shared" si="267"/>
        <v/>
      </c>
      <c r="S1038" t="str">
        <f t="shared" si="267"/>
        <v/>
      </c>
      <c r="T1038" t="str">
        <f t="shared" si="267"/>
        <v/>
      </c>
      <c r="U1038" t="str">
        <f t="shared" si="267"/>
        <v/>
      </c>
      <c r="V1038" t="str">
        <f t="shared" si="267"/>
        <v/>
      </c>
      <c r="W1038" t="str">
        <f t="shared" si="267"/>
        <v/>
      </c>
      <c r="X1038" t="str">
        <f t="shared" si="267"/>
        <v/>
      </c>
      <c r="Y1038" t="str">
        <f t="shared" si="267"/>
        <v/>
      </c>
      <c r="Z1038" t="str">
        <f t="shared" si="267"/>
        <v/>
      </c>
      <c r="AA1038" t="str">
        <f t="shared" si="267"/>
        <v/>
      </c>
      <c r="AB1038" t="str">
        <f t="shared" si="267"/>
        <v/>
      </c>
      <c r="AC1038" t="str">
        <f t="shared" si="266"/>
        <v/>
      </c>
      <c r="AD1038" t="str">
        <f t="shared" si="266"/>
        <v/>
      </c>
      <c r="AE1038" t="str">
        <f t="shared" si="266"/>
        <v/>
      </c>
      <c r="AF1038" t="str">
        <f t="shared" si="266"/>
        <v/>
      </c>
      <c r="AG1038" t="str">
        <f t="shared" si="266"/>
        <v/>
      </c>
      <c r="AH1038" t="str">
        <f t="shared" si="266"/>
        <v/>
      </c>
      <c r="AI1038" t="str">
        <f t="shared" si="266"/>
        <v/>
      </c>
      <c r="AJ1038" t="str">
        <f t="shared" si="266"/>
        <v/>
      </c>
      <c r="AK1038" t="str">
        <f t="shared" si="266"/>
        <v/>
      </c>
      <c r="AL1038" t="str">
        <f t="shared" si="266"/>
        <v/>
      </c>
      <c r="AM1038" t="str">
        <f t="shared" si="266"/>
        <v/>
      </c>
      <c r="AN1038" t="str">
        <f t="shared" si="266"/>
        <v/>
      </c>
      <c r="AO1038" t="str">
        <f t="shared" si="266"/>
        <v/>
      </c>
      <c r="AP1038" t="str">
        <f t="shared" si="266"/>
        <v/>
      </c>
      <c r="AQ1038" t="str">
        <f t="shared" si="266"/>
        <v/>
      </c>
      <c r="AR1038" t="str">
        <f t="shared" si="268"/>
        <v/>
      </c>
      <c r="AS1038" t="str">
        <f t="shared" si="268"/>
        <v/>
      </c>
      <c r="AT1038" t="str">
        <f t="shared" si="268"/>
        <v/>
      </c>
      <c r="AU1038" t="str">
        <f t="shared" si="268"/>
        <v/>
      </c>
      <c r="AV1038" t="str">
        <f t="shared" si="268"/>
        <v/>
      </c>
      <c r="AW1038" t="str">
        <f t="shared" si="268"/>
        <v/>
      </c>
      <c r="AX1038" t="str">
        <f t="shared" si="268"/>
        <v/>
      </c>
      <c r="AY1038" t="str">
        <f t="shared" si="268"/>
        <v/>
      </c>
      <c r="BA1038">
        <v>1038</v>
      </c>
      <c r="BB1038">
        <f t="shared" si="262"/>
        <v>130</v>
      </c>
    </row>
    <row r="1039" spans="1:54">
      <c r="A1039" s="77"/>
      <c r="E1039" s="78"/>
      <c r="F1039" s="78"/>
      <c r="G1039" t="str" cm="1">
        <f t="array" aca="1" ref="G1039" ca="1">IFERROR(IF(INDIRECT("'"&amp;B1039&amp;"'!Z"&amp;MATCH(INT(BA1039/8)+1,INDIRECT("'"&amp;B1039&amp;"'!B4:B15"),0)+3)=1,15,IF(INDIRECT("'"&amp;B1039&amp;"'!X"&amp;MATCH(INT(BA1039/8)+1,INDIRECT("'"&amp;B1039&amp;"'!B4:B15"),0)+3)=1,10,IF(INDIRECT("'"&amp;B1039&amp;"'!V"&amp;MATCH(INT(BA1039/8)+1,INDIRECT("'"&amp;B1039&amp;"'!B4:B15"),0)+3)=1,6,IF(INDIRECT("'"&amp;B1039&amp;"'!V"&amp;MATCH(INT(BA1039/8)+1,INDIRECT("'"&amp;B1039&amp;"'!B4:B15"),0)+3)=1,4,0)))),"")</f>
        <v/>
      </c>
      <c r="H1039" t="str" cm="1">
        <f t="array" aca="1" ref="H1039" ca="1">IFERROR(IFERROR(INDIRECT("'"&amp;B1039&amp;"'!AE"&amp;MATCH(INT(BA1039/8)+1,INDIRECT("'"&amp;B1039&amp;"'!B4:B15"),0)+3),0)-G1039,"")</f>
        <v/>
      </c>
      <c r="I1039" t="e">
        <f ca="1">H1037+H1038+H1039</f>
        <v>#VALUE!</v>
      </c>
      <c r="J1039" t="str">
        <f ca="1">IFERROR(ABS(SUM(I1039,-F1038,-E1038))+ABS(SUM(IF(D1039="Traversal",15,IF(D1039="High",10,IF(D1039="Mid",6,IF(D1039="Low",4,0))))-G1039)),"")</f>
        <v/>
      </c>
      <c r="K1039" t="str" cm="1">
        <f t="array" aca="1" ref="K1039" ca="1">IFERROR(INDIRECT("'"&amp;B1039&amp;"'!AG"&amp;MATCH(INT(BA1039/8)+1,INDIRECT("'"&amp;B1039&amp;"'!B4:B15"),0)+3),"")</f>
        <v/>
      </c>
      <c r="M1039" t="str">
        <f t="shared" ca="1" si="267"/>
        <v/>
      </c>
      <c r="N1039" t="str">
        <f t="shared" si="267"/>
        <v/>
      </c>
      <c r="O1039" t="str">
        <f t="shared" si="267"/>
        <v/>
      </c>
      <c r="P1039" t="str">
        <f t="shared" si="267"/>
        <v/>
      </c>
      <c r="Q1039" t="str">
        <f t="shared" si="267"/>
        <v/>
      </c>
      <c r="R1039" t="str">
        <f t="shared" si="267"/>
        <v/>
      </c>
      <c r="S1039" t="str">
        <f t="shared" si="267"/>
        <v/>
      </c>
      <c r="T1039" t="str">
        <f t="shared" si="267"/>
        <v/>
      </c>
      <c r="U1039" t="str">
        <f t="shared" si="267"/>
        <v/>
      </c>
      <c r="V1039" t="str">
        <f t="shared" si="267"/>
        <v/>
      </c>
      <c r="W1039" t="str">
        <f t="shared" si="267"/>
        <v/>
      </c>
      <c r="X1039" t="str">
        <f t="shared" si="267"/>
        <v/>
      </c>
      <c r="Y1039" t="str">
        <f t="shared" si="267"/>
        <v/>
      </c>
      <c r="Z1039" t="str">
        <f t="shared" si="267"/>
        <v/>
      </c>
      <c r="AA1039" t="str">
        <f t="shared" si="267"/>
        <v/>
      </c>
      <c r="AB1039" t="str">
        <f t="shared" si="267"/>
        <v/>
      </c>
      <c r="AC1039" t="str">
        <f t="shared" si="266"/>
        <v/>
      </c>
      <c r="AD1039" t="str">
        <f t="shared" si="266"/>
        <v/>
      </c>
      <c r="AE1039" t="str">
        <f t="shared" si="266"/>
        <v/>
      </c>
      <c r="AF1039" t="str">
        <f t="shared" si="266"/>
        <v/>
      </c>
      <c r="AG1039" t="str">
        <f t="shared" si="266"/>
        <v/>
      </c>
      <c r="AH1039" t="str">
        <f t="shared" si="266"/>
        <v/>
      </c>
      <c r="AI1039" t="str">
        <f t="shared" si="266"/>
        <v/>
      </c>
      <c r="AJ1039" t="str">
        <f t="shared" si="266"/>
        <v/>
      </c>
      <c r="AK1039" t="str">
        <f t="shared" si="266"/>
        <v/>
      </c>
      <c r="AL1039" t="str">
        <f t="shared" si="266"/>
        <v/>
      </c>
      <c r="AM1039" t="str">
        <f t="shared" si="266"/>
        <v/>
      </c>
      <c r="AN1039" t="str">
        <f t="shared" si="266"/>
        <v/>
      </c>
      <c r="AO1039" t="str">
        <f t="shared" si="266"/>
        <v/>
      </c>
      <c r="AP1039" t="str">
        <f t="shared" si="266"/>
        <v/>
      </c>
      <c r="AQ1039" t="str">
        <f t="shared" si="266"/>
        <v/>
      </c>
      <c r="AR1039" t="str">
        <f t="shared" si="268"/>
        <v/>
      </c>
      <c r="AS1039" t="str">
        <f t="shared" si="268"/>
        <v/>
      </c>
      <c r="AT1039" t="str">
        <f t="shared" si="268"/>
        <v/>
      </c>
      <c r="AU1039" t="str">
        <f t="shared" si="268"/>
        <v/>
      </c>
      <c r="AV1039" t="str">
        <f t="shared" si="268"/>
        <v/>
      </c>
      <c r="AW1039" t="str">
        <f t="shared" si="268"/>
        <v/>
      </c>
      <c r="AX1039" t="str">
        <f t="shared" si="268"/>
        <v/>
      </c>
      <c r="AY1039" t="str">
        <f t="shared" si="268"/>
        <v/>
      </c>
      <c r="BA1039">
        <v>1039</v>
      </c>
      <c r="BB1039">
        <f t="shared" si="262"/>
        <v>130</v>
      </c>
    </row>
    <row r="1040" spans="1:54">
      <c r="A1040" s="77"/>
      <c r="E1040" s="78"/>
      <c r="F1040" s="78"/>
      <c r="G1040" t="str" cm="1">
        <f t="array" aca="1" ref="G1040" ca="1">IFERROR(IF(INDIRECT("'"&amp;B1040&amp;"'!Z"&amp;MATCH(INT(BA1040/8)+1,INDIRECT("'"&amp;B1040&amp;"'!B4:B15"),0)+3)=1,15,IF(INDIRECT("'"&amp;B1040&amp;"'!X"&amp;MATCH(INT(BA1040/8)+1,INDIRECT("'"&amp;B1040&amp;"'!B4:B15"),0)+3)=1,10,IF(INDIRECT("'"&amp;B1040&amp;"'!V"&amp;MATCH(INT(BA1040/8)+1,INDIRECT("'"&amp;B1040&amp;"'!B4:B15"),0)+3)=1,6,IF(INDIRECT("'"&amp;B1040&amp;"'!V"&amp;MATCH(INT(BA1040/8)+1,INDIRECT("'"&amp;B1040&amp;"'!B4:B15"),0)+3)=1,4,0)))),"")</f>
        <v/>
      </c>
      <c r="H1040" t="str" cm="1">
        <f t="array" aca="1" ref="H1040" ca="1">IFERROR(IFERROR(INDIRECT("'"&amp;B1040&amp;"'!AE"&amp;MATCH(INT(BA1040/8)+1,INDIRECT("'"&amp;B1040&amp;"'!B4:B15"),0)+3),0)-G1040,"")</f>
        <v/>
      </c>
      <c r="K1040" t="str" cm="1">
        <f t="array" aca="1" ref="K1040" ca="1">IFERROR(INDIRECT("'"&amp;B1040&amp;"'!AG"&amp;MATCH(INT(BA1040/8)+1,INDIRECT("'"&amp;B1040&amp;"'!B4:B15"),0)+3),"")</f>
        <v/>
      </c>
      <c r="M1040" t="str">
        <f t="shared" ca="1" si="267"/>
        <v/>
      </c>
      <c r="N1040" t="str">
        <f t="shared" si="267"/>
        <v/>
      </c>
      <c r="O1040" t="str">
        <f t="shared" si="267"/>
        <v/>
      </c>
      <c r="P1040" t="str">
        <f t="shared" si="267"/>
        <v/>
      </c>
      <c r="Q1040" t="str">
        <f t="shared" si="267"/>
        <v/>
      </c>
      <c r="R1040" t="str">
        <f t="shared" si="267"/>
        <v/>
      </c>
      <c r="S1040" t="str">
        <f t="shared" si="267"/>
        <v/>
      </c>
      <c r="T1040" t="str">
        <f t="shared" si="267"/>
        <v/>
      </c>
      <c r="U1040" t="str">
        <f t="shared" si="267"/>
        <v/>
      </c>
      <c r="V1040" t="str">
        <f t="shared" si="267"/>
        <v/>
      </c>
      <c r="W1040" t="str">
        <f t="shared" si="267"/>
        <v/>
      </c>
      <c r="X1040" t="str">
        <f t="shared" si="267"/>
        <v/>
      </c>
      <c r="Y1040" t="str">
        <f t="shared" si="267"/>
        <v/>
      </c>
      <c r="Z1040" t="str">
        <f t="shared" si="267"/>
        <v/>
      </c>
      <c r="AA1040" t="str">
        <f t="shared" si="267"/>
        <v/>
      </c>
      <c r="AB1040" t="str">
        <f t="shared" si="267"/>
        <v/>
      </c>
      <c r="AC1040" t="str">
        <f t="shared" si="266"/>
        <v/>
      </c>
      <c r="AD1040" t="str">
        <f t="shared" si="266"/>
        <v/>
      </c>
      <c r="AE1040" t="str">
        <f t="shared" si="266"/>
        <v/>
      </c>
      <c r="AF1040" t="str">
        <f t="shared" si="266"/>
        <v/>
      </c>
      <c r="AG1040" t="str">
        <f t="shared" si="266"/>
        <v/>
      </c>
      <c r="AH1040" t="str">
        <f t="shared" si="266"/>
        <v/>
      </c>
      <c r="AI1040" t="str">
        <f t="shared" si="266"/>
        <v/>
      </c>
      <c r="AJ1040" t="str">
        <f t="shared" si="266"/>
        <v/>
      </c>
      <c r="AK1040" t="str">
        <f t="shared" si="266"/>
        <v/>
      </c>
      <c r="AL1040" t="str">
        <f t="shared" si="266"/>
        <v/>
      </c>
      <c r="AM1040" t="str">
        <f t="shared" si="266"/>
        <v/>
      </c>
      <c r="AN1040" t="str">
        <f t="shared" si="266"/>
        <v/>
      </c>
      <c r="AO1040" t="str">
        <f t="shared" si="266"/>
        <v/>
      </c>
      <c r="AP1040" t="str">
        <f t="shared" si="266"/>
        <v/>
      </c>
      <c r="AQ1040" t="str">
        <f t="shared" si="266"/>
        <v/>
      </c>
      <c r="AR1040" t="str">
        <f t="shared" si="268"/>
        <v/>
      </c>
      <c r="AS1040" t="str">
        <f t="shared" si="268"/>
        <v/>
      </c>
      <c r="AT1040" t="str">
        <f t="shared" si="268"/>
        <v/>
      </c>
      <c r="AU1040" t="str">
        <f t="shared" si="268"/>
        <v/>
      </c>
      <c r="AV1040" t="str">
        <f t="shared" si="268"/>
        <v/>
      </c>
      <c r="AW1040" t="str">
        <f t="shared" si="268"/>
        <v/>
      </c>
      <c r="AX1040" t="str">
        <f t="shared" si="268"/>
        <v/>
      </c>
      <c r="AY1040" t="str">
        <f t="shared" si="268"/>
        <v/>
      </c>
      <c r="BA1040">
        <v>1040</v>
      </c>
      <c r="BB1040">
        <f t="shared" si="262"/>
        <v>131</v>
      </c>
    </row>
    <row r="1041" spans="1:54">
      <c r="A1041" s="77"/>
      <c r="E1041" s="78"/>
      <c r="F1041" s="78"/>
      <c r="G1041" t="str" cm="1">
        <f t="array" aca="1" ref="G1041" ca="1">IFERROR(IF(INDIRECT("'"&amp;B1041&amp;"'!Z"&amp;MATCH(INT(BA1041/8)+1,INDIRECT("'"&amp;B1041&amp;"'!B4:B15"),0)+3)=1,15,IF(INDIRECT("'"&amp;B1041&amp;"'!X"&amp;MATCH(INT(BA1041/8)+1,INDIRECT("'"&amp;B1041&amp;"'!B4:B15"),0)+3)=1,10,IF(INDIRECT("'"&amp;B1041&amp;"'!V"&amp;MATCH(INT(BA1041/8)+1,INDIRECT("'"&amp;B1041&amp;"'!B4:B15"),0)+3)=1,6,IF(INDIRECT("'"&amp;B1041&amp;"'!V"&amp;MATCH(INT(BA1041/8)+1,INDIRECT("'"&amp;B1041&amp;"'!B4:B15"),0)+3)=1,4,0)))),"")</f>
        <v/>
      </c>
      <c r="H1041" t="str" cm="1">
        <f t="array" aca="1" ref="H1041" ca="1">IFERROR(IFERROR(INDIRECT("'"&amp;B1041&amp;"'!AE"&amp;MATCH(INT(BA1041/8)+1,INDIRECT("'"&amp;B1041&amp;"'!B4:B15"),0)+3),0)-G1041,"")</f>
        <v/>
      </c>
      <c r="K1041" t="str" cm="1">
        <f t="array" aca="1" ref="K1041" ca="1">IFERROR(INDIRECT("'"&amp;B1041&amp;"'!AG"&amp;MATCH(INT(BA1041/8)+1,INDIRECT("'"&amp;B1041&amp;"'!B4:B15"),0)+3),"")</f>
        <v/>
      </c>
      <c r="M1041" t="str">
        <f t="shared" ca="1" si="267"/>
        <v/>
      </c>
      <c r="N1041" t="str">
        <f t="shared" si="267"/>
        <v/>
      </c>
      <c r="O1041" t="str">
        <f t="shared" si="267"/>
        <v/>
      </c>
      <c r="P1041" t="str">
        <f t="shared" si="267"/>
        <v/>
      </c>
      <c r="Q1041" t="str">
        <f t="shared" si="267"/>
        <v/>
      </c>
      <c r="R1041" t="str">
        <f t="shared" si="267"/>
        <v/>
      </c>
      <c r="S1041" t="str">
        <f t="shared" si="267"/>
        <v/>
      </c>
      <c r="T1041" t="str">
        <f t="shared" si="267"/>
        <v/>
      </c>
      <c r="U1041" t="str">
        <f t="shared" si="267"/>
        <v/>
      </c>
      <c r="V1041" t="str">
        <f t="shared" si="267"/>
        <v/>
      </c>
      <c r="W1041" t="str">
        <f t="shared" si="267"/>
        <v/>
      </c>
      <c r="X1041" t="str">
        <f t="shared" si="267"/>
        <v/>
      </c>
      <c r="Y1041" t="str">
        <f t="shared" si="267"/>
        <v/>
      </c>
      <c r="Z1041" t="str">
        <f t="shared" si="267"/>
        <v/>
      </c>
      <c r="AA1041" t="str">
        <f t="shared" si="267"/>
        <v/>
      </c>
      <c r="AB1041" t="str">
        <f t="shared" si="267"/>
        <v/>
      </c>
      <c r="AC1041" t="str">
        <f t="shared" si="266"/>
        <v/>
      </c>
      <c r="AD1041" t="str">
        <f t="shared" si="266"/>
        <v/>
      </c>
      <c r="AE1041" t="str">
        <f t="shared" si="266"/>
        <v/>
      </c>
      <c r="AF1041" t="str">
        <f t="shared" si="266"/>
        <v/>
      </c>
      <c r="AG1041" t="str">
        <f t="shared" si="266"/>
        <v/>
      </c>
      <c r="AH1041" t="str">
        <f t="shared" si="266"/>
        <v/>
      </c>
      <c r="AI1041" t="str">
        <f t="shared" si="266"/>
        <v/>
      </c>
      <c r="AJ1041" t="str">
        <f t="shared" si="266"/>
        <v/>
      </c>
      <c r="AK1041" t="str">
        <f t="shared" si="266"/>
        <v/>
      </c>
      <c r="AL1041" t="str">
        <f t="shared" si="266"/>
        <v/>
      </c>
      <c r="AM1041" t="str">
        <f t="shared" si="266"/>
        <v/>
      </c>
      <c r="AN1041" t="str">
        <f t="shared" si="266"/>
        <v/>
      </c>
      <c r="AO1041" t="str">
        <f t="shared" si="266"/>
        <v/>
      </c>
      <c r="AP1041" t="str">
        <f t="shared" si="266"/>
        <v/>
      </c>
      <c r="AQ1041" t="str">
        <f t="shared" si="266"/>
        <v/>
      </c>
      <c r="AR1041" t="str">
        <f t="shared" si="268"/>
        <v/>
      </c>
      <c r="AS1041" t="str">
        <f t="shared" si="268"/>
        <v/>
      </c>
      <c r="AT1041" t="str">
        <f t="shared" si="268"/>
        <v/>
      </c>
      <c r="AU1041" t="str">
        <f t="shared" si="268"/>
        <v/>
      </c>
      <c r="AV1041" t="str">
        <f t="shared" si="268"/>
        <v/>
      </c>
      <c r="AW1041" t="str">
        <f t="shared" si="268"/>
        <v/>
      </c>
      <c r="AX1041" t="str">
        <f t="shared" si="268"/>
        <v/>
      </c>
      <c r="AY1041" t="str">
        <f t="shared" si="268"/>
        <v/>
      </c>
      <c r="BA1041">
        <v>1041</v>
      </c>
      <c r="BB1041">
        <f t="shared" si="262"/>
        <v>131</v>
      </c>
    </row>
    <row r="1042" spans="1:54">
      <c r="A1042" s="77"/>
      <c r="E1042" s="78"/>
      <c r="F1042" s="78"/>
      <c r="G1042" t="str" cm="1">
        <f t="array" aca="1" ref="G1042" ca="1">IFERROR(IF(INDIRECT("'"&amp;B1042&amp;"'!Z"&amp;MATCH(INT(BA1042/8)+1,INDIRECT("'"&amp;B1042&amp;"'!B4:B15"),0)+3)=1,15,IF(INDIRECT("'"&amp;B1042&amp;"'!X"&amp;MATCH(INT(BA1042/8)+1,INDIRECT("'"&amp;B1042&amp;"'!B4:B15"),0)+3)=1,10,IF(INDIRECT("'"&amp;B1042&amp;"'!V"&amp;MATCH(INT(BA1042/8)+1,INDIRECT("'"&amp;B1042&amp;"'!B4:B15"),0)+3)=1,6,IF(INDIRECT("'"&amp;B1042&amp;"'!V"&amp;MATCH(INT(BA1042/8)+1,INDIRECT("'"&amp;B1042&amp;"'!B4:B15"),0)+3)=1,4,0)))),"")</f>
        <v/>
      </c>
      <c r="H1042" t="str" cm="1">
        <f t="array" aca="1" ref="H1042" ca="1">IFERROR(IFERROR(INDIRECT("'"&amp;B1042&amp;"'!AE"&amp;MATCH(INT(BA1042/8)+1,INDIRECT("'"&amp;B1042&amp;"'!B4:B15"),0)+3),0)-G1042,"")</f>
        <v/>
      </c>
      <c r="I1042" t="e">
        <f ca="1">H1042+H1043+H1044</f>
        <v>#VALUE!</v>
      </c>
      <c r="J1042" t="str">
        <f ca="1">IFERROR(ABS(SUM(I1042,-F1043,-E1043))+ABS(SUM(IF(D1042="Traversal",15,IF(D1042="High",10,IF(D1042="Mid",6,IF(D1042="Low",4,0))))-G1042)),"")</f>
        <v/>
      </c>
      <c r="K1042" t="str" cm="1">
        <f t="array" aca="1" ref="K1042" ca="1">IFERROR(INDIRECT("'"&amp;B1042&amp;"'!AG"&amp;MATCH(INT(BA1042/8)+1,INDIRECT("'"&amp;B1042&amp;"'!B4:B15"),0)+3),"")</f>
        <v/>
      </c>
      <c r="M1042" t="str">
        <f t="shared" ca="1" si="267"/>
        <v/>
      </c>
      <c r="N1042" t="str">
        <f t="shared" si="267"/>
        <v/>
      </c>
      <c r="O1042" t="str">
        <f t="shared" si="267"/>
        <v/>
      </c>
      <c r="P1042" t="str">
        <f t="shared" si="267"/>
        <v/>
      </c>
      <c r="Q1042" t="str">
        <f t="shared" si="267"/>
        <v/>
      </c>
      <c r="R1042" t="str">
        <f t="shared" si="267"/>
        <v/>
      </c>
      <c r="S1042" t="str">
        <f t="shared" si="267"/>
        <v/>
      </c>
      <c r="T1042" t="str">
        <f t="shared" si="267"/>
        <v/>
      </c>
      <c r="U1042" t="str">
        <f t="shared" si="267"/>
        <v/>
      </c>
      <c r="V1042" t="str">
        <f t="shared" si="267"/>
        <v/>
      </c>
      <c r="W1042" t="str">
        <f t="shared" si="267"/>
        <v/>
      </c>
      <c r="X1042" t="str">
        <f t="shared" si="267"/>
        <v/>
      </c>
      <c r="Y1042" t="str">
        <f t="shared" si="267"/>
        <v/>
      </c>
      <c r="Z1042" t="str">
        <f t="shared" si="267"/>
        <v/>
      </c>
      <c r="AA1042" t="str">
        <f t="shared" si="267"/>
        <v/>
      </c>
      <c r="AB1042" t="str">
        <f t="shared" si="267"/>
        <v/>
      </c>
      <c r="AC1042" t="str">
        <f t="shared" si="266"/>
        <v/>
      </c>
      <c r="AD1042" t="str">
        <f t="shared" si="266"/>
        <v/>
      </c>
      <c r="AE1042" t="str">
        <f t="shared" si="266"/>
        <v/>
      </c>
      <c r="AF1042" t="str">
        <f t="shared" si="266"/>
        <v/>
      </c>
      <c r="AG1042" t="str">
        <f t="shared" si="266"/>
        <v/>
      </c>
      <c r="AH1042" t="str">
        <f t="shared" si="266"/>
        <v/>
      </c>
      <c r="AI1042" t="str">
        <f t="shared" si="266"/>
        <v/>
      </c>
      <c r="AJ1042" t="str">
        <f t="shared" si="266"/>
        <v/>
      </c>
      <c r="AK1042" t="str">
        <f t="shared" si="266"/>
        <v/>
      </c>
      <c r="AL1042" t="str">
        <f t="shared" si="266"/>
        <v/>
      </c>
      <c r="AM1042" t="str">
        <f t="shared" si="266"/>
        <v/>
      </c>
      <c r="AN1042" t="str">
        <f t="shared" si="266"/>
        <v/>
      </c>
      <c r="AO1042" t="str">
        <f t="shared" si="266"/>
        <v/>
      </c>
      <c r="AP1042" t="str">
        <f t="shared" si="266"/>
        <v/>
      </c>
      <c r="AQ1042" t="str">
        <f t="shared" si="266"/>
        <v/>
      </c>
      <c r="AR1042" t="str">
        <f t="shared" si="268"/>
        <v/>
      </c>
      <c r="AS1042" t="str">
        <f t="shared" si="268"/>
        <v/>
      </c>
      <c r="AT1042" t="str">
        <f t="shared" si="268"/>
        <v/>
      </c>
      <c r="AU1042" t="str">
        <f t="shared" si="268"/>
        <v/>
      </c>
      <c r="AV1042" t="str">
        <f t="shared" si="268"/>
        <v/>
      </c>
      <c r="AW1042" t="str">
        <f t="shared" si="268"/>
        <v/>
      </c>
      <c r="AX1042" t="str">
        <f t="shared" si="268"/>
        <v/>
      </c>
      <c r="AY1042" t="str">
        <f t="shared" si="268"/>
        <v/>
      </c>
      <c r="BA1042">
        <v>1042</v>
      </c>
      <c r="BB1042">
        <f t="shared" si="262"/>
        <v>131</v>
      </c>
    </row>
    <row r="1043" spans="1:54">
      <c r="A1043" s="77"/>
      <c r="E1043" s="78"/>
      <c r="F1043" s="78"/>
      <c r="G1043" t="str" cm="1">
        <f t="array" aca="1" ref="G1043" ca="1">IFERROR(IF(INDIRECT("'"&amp;B1043&amp;"'!Z"&amp;MATCH(INT(BA1043/8)+1,INDIRECT("'"&amp;B1043&amp;"'!B4:B15"),0)+3)=1,15,IF(INDIRECT("'"&amp;B1043&amp;"'!X"&amp;MATCH(INT(BA1043/8)+1,INDIRECT("'"&amp;B1043&amp;"'!B4:B15"),0)+3)=1,10,IF(INDIRECT("'"&amp;B1043&amp;"'!V"&amp;MATCH(INT(BA1043/8)+1,INDIRECT("'"&amp;B1043&amp;"'!B4:B15"),0)+3)=1,6,IF(INDIRECT("'"&amp;B1043&amp;"'!V"&amp;MATCH(INT(BA1043/8)+1,INDIRECT("'"&amp;B1043&amp;"'!B4:B15"),0)+3)=1,4,0)))),"")</f>
        <v/>
      </c>
      <c r="H1043" t="str" cm="1">
        <f t="array" aca="1" ref="H1043" ca="1">IFERROR(IFERROR(INDIRECT("'"&amp;B1043&amp;"'!AE"&amp;MATCH(INT(BA1043/8)+1,INDIRECT("'"&amp;B1043&amp;"'!B4:B15"),0)+3),0)-G1043,"")</f>
        <v/>
      </c>
      <c r="I1043" t="e">
        <f ca="1">H1042+H1043+H1044</f>
        <v>#VALUE!</v>
      </c>
      <c r="J1043" t="str">
        <f ca="1">IFERROR(ABS(SUM(I1043,-F1043,-E1043))+ABS(SUM(IF(D1043="Traversal",15,IF(D1043="High",10,IF(D1043="Mid",6,IF(D1043="Low",4,0))))-G1043)),"")</f>
        <v/>
      </c>
      <c r="K1043" t="str" cm="1">
        <f t="array" aca="1" ref="K1043" ca="1">IFERROR(INDIRECT("'"&amp;B1043&amp;"'!AG"&amp;MATCH(INT(BA1043/8)+1,INDIRECT("'"&amp;B1043&amp;"'!B4:B15"),0)+3),"")</f>
        <v/>
      </c>
      <c r="M1043" t="str">
        <f t="shared" ca="1" si="267"/>
        <v/>
      </c>
      <c r="N1043" t="str">
        <f t="shared" si="267"/>
        <v/>
      </c>
      <c r="O1043" t="str">
        <f t="shared" si="267"/>
        <v/>
      </c>
      <c r="P1043" t="str">
        <f t="shared" si="267"/>
        <v/>
      </c>
      <c r="Q1043" t="str">
        <f t="shared" si="267"/>
        <v/>
      </c>
      <c r="R1043" t="str">
        <f t="shared" si="267"/>
        <v/>
      </c>
      <c r="S1043" t="str">
        <f t="shared" si="267"/>
        <v/>
      </c>
      <c r="T1043" t="str">
        <f t="shared" si="267"/>
        <v/>
      </c>
      <c r="U1043" t="str">
        <f t="shared" si="267"/>
        <v/>
      </c>
      <c r="V1043" t="str">
        <f t="shared" si="267"/>
        <v/>
      </c>
      <c r="W1043" t="str">
        <f t="shared" si="267"/>
        <v/>
      </c>
      <c r="X1043" t="str">
        <f t="shared" si="267"/>
        <v/>
      </c>
      <c r="Y1043" t="str">
        <f t="shared" si="267"/>
        <v/>
      </c>
      <c r="Z1043" t="str">
        <f t="shared" si="267"/>
        <v/>
      </c>
      <c r="AA1043" t="str">
        <f t="shared" si="267"/>
        <v/>
      </c>
      <c r="AB1043" t="str">
        <f t="shared" si="267"/>
        <v/>
      </c>
      <c r="AC1043" t="str">
        <f t="shared" si="266"/>
        <v/>
      </c>
      <c r="AD1043" t="str">
        <f t="shared" si="266"/>
        <v/>
      </c>
      <c r="AE1043" t="str">
        <f t="shared" si="266"/>
        <v/>
      </c>
      <c r="AF1043" t="str">
        <f t="shared" si="266"/>
        <v/>
      </c>
      <c r="AG1043" t="str">
        <f t="shared" si="266"/>
        <v/>
      </c>
      <c r="AH1043" t="str">
        <f t="shared" si="266"/>
        <v/>
      </c>
      <c r="AI1043" t="str">
        <f t="shared" si="266"/>
        <v/>
      </c>
      <c r="AJ1043" t="str">
        <f t="shared" si="266"/>
        <v/>
      </c>
      <c r="AK1043" t="str">
        <f t="shared" si="266"/>
        <v/>
      </c>
      <c r="AL1043" t="str">
        <f t="shared" si="266"/>
        <v/>
      </c>
      <c r="AM1043" t="str">
        <f t="shared" si="266"/>
        <v/>
      </c>
      <c r="AN1043" t="str">
        <f t="shared" si="266"/>
        <v/>
      </c>
      <c r="AO1043" t="str">
        <f t="shared" si="266"/>
        <v/>
      </c>
      <c r="AP1043" t="str">
        <f t="shared" si="266"/>
        <v/>
      </c>
      <c r="AQ1043" t="str">
        <f t="shared" si="266"/>
        <v/>
      </c>
      <c r="AR1043" t="str">
        <f t="shared" si="268"/>
        <v/>
      </c>
      <c r="AS1043" t="str">
        <f t="shared" si="268"/>
        <v/>
      </c>
      <c r="AT1043" t="str">
        <f t="shared" si="268"/>
        <v/>
      </c>
      <c r="AU1043" t="str">
        <f t="shared" si="268"/>
        <v/>
      </c>
      <c r="AV1043" t="str">
        <f t="shared" si="268"/>
        <v/>
      </c>
      <c r="AW1043" t="str">
        <f t="shared" si="268"/>
        <v/>
      </c>
      <c r="AX1043" t="str">
        <f t="shared" si="268"/>
        <v/>
      </c>
      <c r="AY1043" t="str">
        <f t="shared" si="268"/>
        <v/>
      </c>
      <c r="BA1043">
        <v>1043</v>
      </c>
      <c r="BB1043">
        <f t="shared" si="262"/>
        <v>131</v>
      </c>
    </row>
    <row r="1044" spans="1:54">
      <c r="A1044" s="77"/>
      <c r="E1044" s="78"/>
      <c r="F1044" s="78"/>
      <c r="G1044" t="str" cm="1">
        <f t="array" aca="1" ref="G1044" ca="1">IFERROR(IF(INDIRECT("'"&amp;B1044&amp;"'!Z"&amp;MATCH(INT(BA1044/8)+1,INDIRECT("'"&amp;B1044&amp;"'!B4:B15"),0)+3)=1,15,IF(INDIRECT("'"&amp;B1044&amp;"'!X"&amp;MATCH(INT(BA1044/8)+1,INDIRECT("'"&amp;B1044&amp;"'!B4:B15"),0)+3)=1,10,IF(INDIRECT("'"&amp;B1044&amp;"'!V"&amp;MATCH(INT(BA1044/8)+1,INDIRECT("'"&amp;B1044&amp;"'!B4:B15"),0)+3)=1,6,IF(INDIRECT("'"&amp;B1044&amp;"'!V"&amp;MATCH(INT(BA1044/8)+1,INDIRECT("'"&amp;B1044&amp;"'!B4:B15"),0)+3)=1,4,0)))),"")</f>
        <v/>
      </c>
      <c r="H1044" t="str" cm="1">
        <f t="array" aca="1" ref="H1044" ca="1">IFERROR(IFERROR(INDIRECT("'"&amp;B1044&amp;"'!AE"&amp;MATCH(INT(BA1044/8)+1,INDIRECT("'"&amp;B1044&amp;"'!B4:B15"),0)+3),0)-G1044,"")</f>
        <v/>
      </c>
      <c r="I1044" t="e">
        <f ca="1">H1042+H1043+H1044</f>
        <v>#VALUE!</v>
      </c>
      <c r="J1044" t="str">
        <f ca="1">IFERROR(ABS(SUM(I1044,-F1043,-E1043))+ABS(SUM(IF(D1044="Traversal",15,IF(D1044="High",10,IF(D1044="Mid",6,IF(D1044="Low",4,0))))-G1044)),"")</f>
        <v/>
      </c>
      <c r="K1044" t="str" cm="1">
        <f t="array" aca="1" ref="K1044" ca="1">IFERROR(INDIRECT("'"&amp;B1044&amp;"'!AG"&amp;MATCH(INT(BA1044/8)+1,INDIRECT("'"&amp;B1044&amp;"'!B4:B15"),0)+3),"")</f>
        <v/>
      </c>
      <c r="M1044" t="str">
        <f t="shared" ca="1" si="267"/>
        <v/>
      </c>
      <c r="N1044" t="str">
        <f t="shared" si="267"/>
        <v/>
      </c>
      <c r="O1044" t="str">
        <f t="shared" si="267"/>
        <v/>
      </c>
      <c r="P1044" t="str">
        <f t="shared" si="267"/>
        <v/>
      </c>
      <c r="Q1044" t="str">
        <f t="shared" si="267"/>
        <v/>
      </c>
      <c r="R1044" t="str">
        <f t="shared" si="267"/>
        <v/>
      </c>
      <c r="S1044" t="str">
        <f t="shared" si="267"/>
        <v/>
      </c>
      <c r="T1044" t="str">
        <f t="shared" si="267"/>
        <v/>
      </c>
      <c r="U1044" t="str">
        <f t="shared" si="267"/>
        <v/>
      </c>
      <c r="V1044" t="str">
        <f t="shared" si="267"/>
        <v/>
      </c>
      <c r="W1044" t="str">
        <f t="shared" si="267"/>
        <v/>
      </c>
      <c r="X1044" t="str">
        <f t="shared" si="267"/>
        <v/>
      </c>
      <c r="Y1044" t="str">
        <f t="shared" si="267"/>
        <v/>
      </c>
      <c r="Z1044" t="str">
        <f t="shared" si="267"/>
        <v/>
      </c>
      <c r="AA1044" t="str">
        <f t="shared" si="267"/>
        <v/>
      </c>
      <c r="AB1044" t="str">
        <f t="shared" si="267"/>
        <v/>
      </c>
      <c r="AC1044" t="str">
        <f t="shared" si="266"/>
        <v/>
      </c>
      <c r="AD1044" t="str">
        <f t="shared" si="266"/>
        <v/>
      </c>
      <c r="AE1044" t="str">
        <f t="shared" si="266"/>
        <v/>
      </c>
      <c r="AF1044" t="str">
        <f t="shared" si="266"/>
        <v/>
      </c>
      <c r="AG1044" t="str">
        <f t="shared" si="266"/>
        <v/>
      </c>
      <c r="AH1044" t="str">
        <f t="shared" si="266"/>
        <v/>
      </c>
      <c r="AI1044" t="str">
        <f t="shared" si="266"/>
        <v/>
      </c>
      <c r="AJ1044" t="str">
        <f t="shared" si="266"/>
        <v/>
      </c>
      <c r="AK1044" t="str">
        <f t="shared" si="266"/>
        <v/>
      </c>
      <c r="AL1044" t="str">
        <f t="shared" si="266"/>
        <v/>
      </c>
      <c r="AM1044" t="str">
        <f t="shared" si="266"/>
        <v/>
      </c>
      <c r="AN1044" t="str">
        <f t="shared" si="266"/>
        <v/>
      </c>
      <c r="AO1044" t="str">
        <f t="shared" si="266"/>
        <v/>
      </c>
      <c r="AP1044" t="str">
        <f t="shared" si="266"/>
        <v/>
      </c>
      <c r="AQ1044" t="str">
        <f t="shared" si="266"/>
        <v/>
      </c>
      <c r="AR1044" t="str">
        <f t="shared" si="268"/>
        <v/>
      </c>
      <c r="AS1044" t="str">
        <f t="shared" si="268"/>
        <v/>
      </c>
      <c r="AT1044" t="str">
        <f t="shared" si="268"/>
        <v/>
      </c>
      <c r="AU1044" t="str">
        <f t="shared" si="268"/>
        <v/>
      </c>
      <c r="AV1044" t="str">
        <f t="shared" si="268"/>
        <v/>
      </c>
      <c r="AW1044" t="str">
        <f t="shared" si="268"/>
        <v/>
      </c>
      <c r="AX1044" t="str">
        <f t="shared" si="268"/>
        <v/>
      </c>
      <c r="AY1044" t="str">
        <f t="shared" si="268"/>
        <v/>
      </c>
      <c r="BA1044">
        <v>1044</v>
      </c>
      <c r="BB1044">
        <f t="shared" si="262"/>
        <v>131</v>
      </c>
    </row>
    <row r="1045" spans="1:54">
      <c r="A1045" s="77"/>
      <c r="E1045" s="78"/>
      <c r="F1045" s="78"/>
      <c r="G1045" t="str" cm="1">
        <f t="array" aca="1" ref="G1045" ca="1">IFERROR(IF(INDIRECT("'"&amp;B1045&amp;"'!Z"&amp;MATCH(INT(BA1045/8)+1,INDIRECT("'"&amp;B1045&amp;"'!B4:B15"),0)+3)=1,15,IF(INDIRECT("'"&amp;B1045&amp;"'!X"&amp;MATCH(INT(BA1045/8)+1,INDIRECT("'"&amp;B1045&amp;"'!B4:B15"),0)+3)=1,10,IF(INDIRECT("'"&amp;B1045&amp;"'!V"&amp;MATCH(INT(BA1045/8)+1,INDIRECT("'"&amp;B1045&amp;"'!B4:B15"),0)+3)=1,6,IF(INDIRECT("'"&amp;B1045&amp;"'!V"&amp;MATCH(INT(BA1045/8)+1,INDIRECT("'"&amp;B1045&amp;"'!B4:B15"),0)+3)=1,4,0)))),"")</f>
        <v/>
      </c>
      <c r="H1045" t="str" cm="1">
        <f t="array" aca="1" ref="H1045" ca="1">IFERROR(IFERROR(INDIRECT("'"&amp;B1045&amp;"'!AE"&amp;MATCH(INT(BA1045/8)+1,INDIRECT("'"&amp;B1045&amp;"'!B4:B15"),0)+3),0)-G1045,"")</f>
        <v/>
      </c>
      <c r="I1045" t="e">
        <f ca="1">H1045+H1046+H1047</f>
        <v>#VALUE!</v>
      </c>
      <c r="J1045" t="str">
        <f ca="1">IFERROR(ABS(SUM(I1045,-F1046,-E1046))+ABS(SUM(IF(D1045="Traversal",15,IF(D1045="High",10,IF(D1045="Mid",6,IF(D1045="Low",4,0))))-G1045)),"")</f>
        <v/>
      </c>
      <c r="K1045" t="str" cm="1">
        <f t="array" aca="1" ref="K1045" ca="1">IFERROR(INDIRECT("'"&amp;B1045&amp;"'!AG"&amp;MATCH(INT(BA1045/8)+1,INDIRECT("'"&amp;B1045&amp;"'!B4:B15"),0)+3),"")</f>
        <v/>
      </c>
      <c r="M1045" t="str">
        <f t="shared" ca="1" si="267"/>
        <v/>
      </c>
      <c r="N1045" t="str">
        <f t="shared" si="267"/>
        <v/>
      </c>
      <c r="O1045" t="str">
        <f t="shared" si="267"/>
        <v/>
      </c>
      <c r="P1045" t="str">
        <f t="shared" si="267"/>
        <v/>
      </c>
      <c r="Q1045" t="str">
        <f t="shared" si="267"/>
        <v/>
      </c>
      <c r="R1045" t="str">
        <f t="shared" si="267"/>
        <v/>
      </c>
      <c r="S1045" t="str">
        <f t="shared" si="267"/>
        <v/>
      </c>
      <c r="T1045" t="str">
        <f t="shared" si="267"/>
        <v/>
      </c>
      <c r="U1045" t="str">
        <f t="shared" si="267"/>
        <v/>
      </c>
      <c r="V1045" t="str">
        <f t="shared" si="267"/>
        <v/>
      </c>
      <c r="W1045" t="str">
        <f t="shared" si="267"/>
        <v/>
      </c>
      <c r="X1045" t="str">
        <f t="shared" si="267"/>
        <v/>
      </c>
      <c r="Y1045" t="str">
        <f t="shared" si="267"/>
        <v/>
      </c>
      <c r="Z1045" t="str">
        <f t="shared" si="267"/>
        <v/>
      </c>
      <c r="AA1045" t="str">
        <f t="shared" si="267"/>
        <v/>
      </c>
      <c r="AB1045" t="str">
        <f t="shared" si="267"/>
        <v/>
      </c>
      <c r="AC1045" t="str">
        <f t="shared" si="266"/>
        <v/>
      </c>
      <c r="AD1045" t="str">
        <f t="shared" si="266"/>
        <v/>
      </c>
      <c r="AE1045" t="str">
        <f t="shared" si="266"/>
        <v/>
      </c>
      <c r="AF1045" t="str">
        <f t="shared" si="266"/>
        <v/>
      </c>
      <c r="AG1045" t="str">
        <f t="shared" si="266"/>
        <v/>
      </c>
      <c r="AH1045" t="str">
        <f t="shared" si="266"/>
        <v/>
      </c>
      <c r="AI1045" t="str">
        <f t="shared" si="266"/>
        <v/>
      </c>
      <c r="AJ1045" t="str">
        <f t="shared" si="266"/>
        <v/>
      </c>
      <c r="AK1045" t="str">
        <f t="shared" si="266"/>
        <v/>
      </c>
      <c r="AL1045" t="str">
        <f t="shared" si="266"/>
        <v/>
      </c>
      <c r="AM1045" t="str">
        <f t="shared" si="266"/>
        <v/>
      </c>
      <c r="AN1045" t="str">
        <f t="shared" si="266"/>
        <v/>
      </c>
      <c r="AO1045" t="str">
        <f t="shared" si="266"/>
        <v/>
      </c>
      <c r="AP1045" t="str">
        <f t="shared" si="266"/>
        <v/>
      </c>
      <c r="AQ1045" t="str">
        <f t="shared" si="266"/>
        <v/>
      </c>
      <c r="AR1045" t="str">
        <f t="shared" si="268"/>
        <v/>
      </c>
      <c r="AS1045" t="str">
        <f t="shared" si="268"/>
        <v/>
      </c>
      <c r="AT1045" t="str">
        <f t="shared" si="268"/>
        <v/>
      </c>
      <c r="AU1045" t="str">
        <f t="shared" si="268"/>
        <v/>
      </c>
      <c r="AV1045" t="str">
        <f t="shared" si="268"/>
        <v/>
      </c>
      <c r="AW1045" t="str">
        <f t="shared" si="268"/>
        <v/>
      </c>
      <c r="AX1045" t="str">
        <f t="shared" si="268"/>
        <v/>
      </c>
      <c r="AY1045" t="str">
        <f t="shared" si="268"/>
        <v/>
      </c>
      <c r="BA1045">
        <v>1045</v>
      </c>
      <c r="BB1045">
        <f t="shared" si="262"/>
        <v>131</v>
      </c>
    </row>
    <row r="1046" spans="1:54">
      <c r="A1046" s="77"/>
      <c r="E1046" s="78"/>
      <c r="F1046" s="78"/>
      <c r="G1046" t="str" cm="1">
        <f t="array" aca="1" ref="G1046" ca="1">IFERROR(IF(INDIRECT("'"&amp;B1046&amp;"'!Z"&amp;MATCH(INT(BA1046/8)+1,INDIRECT("'"&amp;B1046&amp;"'!B4:B15"),0)+3)=1,15,IF(INDIRECT("'"&amp;B1046&amp;"'!X"&amp;MATCH(INT(BA1046/8)+1,INDIRECT("'"&amp;B1046&amp;"'!B4:B15"),0)+3)=1,10,IF(INDIRECT("'"&amp;B1046&amp;"'!V"&amp;MATCH(INT(BA1046/8)+1,INDIRECT("'"&amp;B1046&amp;"'!B4:B15"),0)+3)=1,6,IF(INDIRECT("'"&amp;B1046&amp;"'!V"&amp;MATCH(INT(BA1046/8)+1,INDIRECT("'"&amp;B1046&amp;"'!B4:B15"),0)+3)=1,4,0)))),"")</f>
        <v/>
      </c>
      <c r="H1046" t="str" cm="1">
        <f t="array" aca="1" ref="H1046" ca="1">IFERROR(IFERROR(INDIRECT("'"&amp;B1046&amp;"'!AE"&amp;MATCH(INT(BA1046/8)+1,INDIRECT("'"&amp;B1046&amp;"'!B4:B15"),0)+3),0)-G1046,"")</f>
        <v/>
      </c>
      <c r="I1046" t="e">
        <f ca="1">H1045+H1046+H1047</f>
        <v>#VALUE!</v>
      </c>
      <c r="J1046" t="str">
        <f ca="1">IFERROR(ABS(SUM(I1046,-F1046,-E1046))+ABS(SUM(IF(D1046="Traversal",15,IF(D1046="High",10,IF(D1046="Mid",6,IF(D1046="Low",4,0))))-G1046)),"")</f>
        <v/>
      </c>
      <c r="K1046" t="str" cm="1">
        <f t="array" aca="1" ref="K1046" ca="1">IFERROR(INDIRECT("'"&amp;B1046&amp;"'!AG"&amp;MATCH(INT(BA1046/8)+1,INDIRECT("'"&amp;B1046&amp;"'!B4:B15"),0)+3),"")</f>
        <v/>
      </c>
      <c r="M1046" t="str">
        <f t="shared" ca="1" si="267"/>
        <v/>
      </c>
      <c r="N1046" t="str">
        <f t="shared" si="267"/>
        <v/>
      </c>
      <c r="O1046" t="str">
        <f t="shared" si="267"/>
        <v/>
      </c>
      <c r="P1046" t="str">
        <f t="shared" si="267"/>
        <v/>
      </c>
      <c r="Q1046" t="str">
        <f t="shared" si="267"/>
        <v/>
      </c>
      <c r="R1046" t="str">
        <f t="shared" si="267"/>
        <v/>
      </c>
      <c r="S1046" t="str">
        <f t="shared" si="267"/>
        <v/>
      </c>
      <c r="T1046" t="str">
        <f t="shared" si="267"/>
        <v/>
      </c>
      <c r="U1046" t="str">
        <f t="shared" si="267"/>
        <v/>
      </c>
      <c r="V1046" t="str">
        <f t="shared" si="267"/>
        <v/>
      </c>
      <c r="W1046" t="str">
        <f t="shared" si="267"/>
        <v/>
      </c>
      <c r="X1046" t="str">
        <f t="shared" si="267"/>
        <v/>
      </c>
      <c r="Y1046" t="str">
        <f t="shared" si="267"/>
        <v/>
      </c>
      <c r="Z1046" t="str">
        <f t="shared" si="267"/>
        <v/>
      </c>
      <c r="AA1046" t="str">
        <f t="shared" si="267"/>
        <v/>
      </c>
      <c r="AB1046" t="str">
        <f t="shared" si="267"/>
        <v/>
      </c>
      <c r="AC1046" t="str">
        <f t="shared" si="266"/>
        <v/>
      </c>
      <c r="AD1046" t="str">
        <f t="shared" si="266"/>
        <v/>
      </c>
      <c r="AE1046" t="str">
        <f t="shared" si="266"/>
        <v/>
      </c>
      <c r="AF1046" t="str">
        <f t="shared" si="266"/>
        <v/>
      </c>
      <c r="AG1046" t="str">
        <f t="shared" si="266"/>
        <v/>
      </c>
      <c r="AH1046" t="str">
        <f t="shared" si="266"/>
        <v/>
      </c>
      <c r="AI1046" t="str">
        <f t="shared" si="266"/>
        <v/>
      </c>
      <c r="AJ1046" t="str">
        <f t="shared" si="266"/>
        <v/>
      </c>
      <c r="AK1046" t="str">
        <f t="shared" si="266"/>
        <v/>
      </c>
      <c r="AL1046" t="str">
        <f t="shared" si="266"/>
        <v/>
      </c>
      <c r="AM1046" t="str">
        <f t="shared" si="266"/>
        <v/>
      </c>
      <c r="AN1046" t="str">
        <f t="shared" si="266"/>
        <v/>
      </c>
      <c r="AO1046" t="str">
        <f t="shared" si="266"/>
        <v/>
      </c>
      <c r="AP1046" t="str">
        <f t="shared" si="266"/>
        <v/>
      </c>
      <c r="AQ1046" t="str">
        <f t="shared" si="266"/>
        <v/>
      </c>
      <c r="AR1046" t="str">
        <f t="shared" si="268"/>
        <v/>
      </c>
      <c r="AS1046" t="str">
        <f t="shared" si="268"/>
        <v/>
      </c>
      <c r="AT1046" t="str">
        <f t="shared" si="268"/>
        <v/>
      </c>
      <c r="AU1046" t="str">
        <f t="shared" si="268"/>
        <v/>
      </c>
      <c r="AV1046" t="str">
        <f t="shared" si="268"/>
        <v/>
      </c>
      <c r="AW1046" t="str">
        <f t="shared" si="268"/>
        <v/>
      </c>
      <c r="AX1046" t="str">
        <f t="shared" si="268"/>
        <v/>
      </c>
      <c r="AY1046" t="str">
        <f t="shared" si="268"/>
        <v/>
      </c>
      <c r="BA1046">
        <v>1046</v>
      </c>
      <c r="BB1046">
        <f t="shared" si="262"/>
        <v>131</v>
      </c>
    </row>
    <row r="1047" spans="1:54">
      <c r="A1047" s="77"/>
      <c r="E1047" s="78"/>
      <c r="F1047" s="78"/>
      <c r="G1047" t="str" cm="1">
        <f t="array" aca="1" ref="G1047" ca="1">IFERROR(IF(INDIRECT("'"&amp;B1047&amp;"'!Z"&amp;MATCH(INT(BA1047/8)+1,INDIRECT("'"&amp;B1047&amp;"'!B4:B15"),0)+3)=1,15,IF(INDIRECT("'"&amp;B1047&amp;"'!X"&amp;MATCH(INT(BA1047/8)+1,INDIRECT("'"&amp;B1047&amp;"'!B4:B15"),0)+3)=1,10,IF(INDIRECT("'"&amp;B1047&amp;"'!V"&amp;MATCH(INT(BA1047/8)+1,INDIRECT("'"&amp;B1047&amp;"'!B4:B15"),0)+3)=1,6,IF(INDIRECT("'"&amp;B1047&amp;"'!V"&amp;MATCH(INT(BA1047/8)+1,INDIRECT("'"&amp;B1047&amp;"'!B4:B15"),0)+3)=1,4,0)))),"")</f>
        <v/>
      </c>
      <c r="H1047" t="str" cm="1">
        <f t="array" aca="1" ref="H1047" ca="1">IFERROR(IFERROR(INDIRECT("'"&amp;B1047&amp;"'!AE"&amp;MATCH(INT(BA1047/8)+1,INDIRECT("'"&amp;B1047&amp;"'!B4:B15"),0)+3),0)-G1047,"")</f>
        <v/>
      </c>
      <c r="I1047" t="e">
        <f ca="1">H1045+H1046+H1047</f>
        <v>#VALUE!</v>
      </c>
      <c r="J1047" t="str">
        <f ca="1">IFERROR(ABS(SUM(I1047,-F1046,-E1046))+ABS(SUM(IF(D1047="Traversal",15,IF(D1047="High",10,IF(D1047="Mid",6,IF(D1047="Low",4,0))))-G1047)),"")</f>
        <v/>
      </c>
      <c r="K1047" t="str" cm="1">
        <f t="array" aca="1" ref="K1047" ca="1">IFERROR(INDIRECT("'"&amp;B1047&amp;"'!AG"&amp;MATCH(INT(BA1047/8)+1,INDIRECT("'"&amp;B1047&amp;"'!B4:B15"),0)+3),"")</f>
        <v/>
      </c>
      <c r="M1047" t="str">
        <f t="shared" ca="1" si="267"/>
        <v/>
      </c>
      <c r="N1047" t="str">
        <f t="shared" si="267"/>
        <v/>
      </c>
      <c r="O1047" t="str">
        <f t="shared" si="267"/>
        <v/>
      </c>
      <c r="P1047" t="str">
        <f t="shared" si="267"/>
        <v/>
      </c>
      <c r="Q1047" t="str">
        <f t="shared" si="267"/>
        <v/>
      </c>
      <c r="R1047" t="str">
        <f t="shared" si="267"/>
        <v/>
      </c>
      <c r="S1047" t="str">
        <f t="shared" si="267"/>
        <v/>
      </c>
      <c r="T1047" t="str">
        <f t="shared" si="267"/>
        <v/>
      </c>
      <c r="U1047" t="str">
        <f t="shared" si="267"/>
        <v/>
      </c>
      <c r="V1047" t="str">
        <f t="shared" si="267"/>
        <v/>
      </c>
      <c r="W1047" t="str">
        <f t="shared" si="267"/>
        <v/>
      </c>
      <c r="X1047" t="str">
        <f t="shared" si="267"/>
        <v/>
      </c>
      <c r="Y1047" t="str">
        <f t="shared" si="267"/>
        <v/>
      </c>
      <c r="Z1047" t="str">
        <f t="shared" si="267"/>
        <v/>
      </c>
      <c r="AA1047" t="str">
        <f t="shared" si="267"/>
        <v/>
      </c>
      <c r="AB1047" t="str">
        <f t="shared" si="267"/>
        <v/>
      </c>
      <c r="AC1047" t="str">
        <f t="shared" si="266"/>
        <v/>
      </c>
      <c r="AD1047" t="str">
        <f t="shared" si="266"/>
        <v/>
      </c>
      <c r="AE1047" t="str">
        <f t="shared" si="266"/>
        <v/>
      </c>
      <c r="AF1047" t="str">
        <f t="shared" si="266"/>
        <v/>
      </c>
      <c r="AG1047" t="str">
        <f t="shared" si="266"/>
        <v/>
      </c>
      <c r="AH1047" t="str">
        <f t="shared" si="266"/>
        <v/>
      </c>
      <c r="AI1047" t="str">
        <f t="shared" si="266"/>
        <v/>
      </c>
      <c r="AJ1047" t="str">
        <f t="shared" si="266"/>
        <v/>
      </c>
      <c r="AK1047" t="str">
        <f t="shared" si="266"/>
        <v/>
      </c>
      <c r="AL1047" t="str">
        <f t="shared" si="266"/>
        <v/>
      </c>
      <c r="AM1047" t="str">
        <f t="shared" si="266"/>
        <v/>
      </c>
      <c r="AN1047" t="str">
        <f t="shared" si="266"/>
        <v/>
      </c>
      <c r="AO1047" t="str">
        <f t="shared" si="266"/>
        <v/>
      </c>
      <c r="AP1047" t="str">
        <f t="shared" si="266"/>
        <v/>
      </c>
      <c r="AQ1047" t="str">
        <f t="shared" si="266"/>
        <v/>
      </c>
      <c r="AR1047" t="str">
        <f t="shared" si="268"/>
        <v/>
      </c>
      <c r="AS1047" t="str">
        <f t="shared" si="268"/>
        <v/>
      </c>
      <c r="AT1047" t="str">
        <f t="shared" si="268"/>
        <v/>
      </c>
      <c r="AU1047" t="str">
        <f t="shared" si="268"/>
        <v/>
      </c>
      <c r="AV1047" t="str">
        <f t="shared" si="268"/>
        <v/>
      </c>
      <c r="AW1047" t="str">
        <f t="shared" si="268"/>
        <v/>
      </c>
      <c r="AX1047" t="str">
        <f t="shared" si="268"/>
        <v/>
      </c>
      <c r="AY1047" t="str">
        <f t="shared" si="268"/>
        <v/>
      </c>
      <c r="BA1047">
        <v>1047</v>
      </c>
      <c r="BB1047">
        <f t="shared" si="262"/>
        <v>131</v>
      </c>
    </row>
    <row r="1048" spans="1:54">
      <c r="A1048" s="77"/>
      <c r="E1048" s="78"/>
      <c r="F1048" s="78"/>
      <c r="G1048" t="str" cm="1">
        <f t="array" aca="1" ref="G1048" ca="1">IFERROR(IF(INDIRECT("'"&amp;B1048&amp;"'!Z"&amp;MATCH(INT(BA1048/8)+1,INDIRECT("'"&amp;B1048&amp;"'!B4:B15"),0)+3)=1,15,IF(INDIRECT("'"&amp;B1048&amp;"'!X"&amp;MATCH(INT(BA1048/8)+1,INDIRECT("'"&amp;B1048&amp;"'!B4:B15"),0)+3)=1,10,IF(INDIRECT("'"&amp;B1048&amp;"'!V"&amp;MATCH(INT(BA1048/8)+1,INDIRECT("'"&amp;B1048&amp;"'!B4:B15"),0)+3)=1,6,IF(INDIRECT("'"&amp;B1048&amp;"'!V"&amp;MATCH(INT(BA1048/8)+1,INDIRECT("'"&amp;B1048&amp;"'!B4:B15"),0)+3)=1,4,0)))),"")</f>
        <v/>
      </c>
      <c r="H1048" t="str" cm="1">
        <f t="array" aca="1" ref="H1048" ca="1">IFERROR(IFERROR(INDIRECT("'"&amp;B1048&amp;"'!AE"&amp;MATCH(INT(BA1048/8)+1,INDIRECT("'"&amp;B1048&amp;"'!B4:B15"),0)+3),0)-G1048,"")</f>
        <v/>
      </c>
      <c r="K1048" t="str" cm="1">
        <f t="array" aca="1" ref="K1048" ca="1">IFERROR(INDIRECT("'"&amp;B1048&amp;"'!AG"&amp;MATCH(INT(BA1048/8)+1,INDIRECT("'"&amp;B1048&amp;"'!B4:B15"),0)+3),"")</f>
        <v/>
      </c>
      <c r="M1048" t="str">
        <f t="shared" ca="1" si="267"/>
        <v/>
      </c>
      <c r="N1048" t="str">
        <f t="shared" si="267"/>
        <v/>
      </c>
      <c r="O1048" t="str">
        <f t="shared" si="267"/>
        <v/>
      </c>
      <c r="P1048" t="str">
        <f t="shared" si="267"/>
        <v/>
      </c>
      <c r="Q1048" t="str">
        <f t="shared" si="267"/>
        <v/>
      </c>
      <c r="R1048" t="str">
        <f t="shared" si="267"/>
        <v/>
      </c>
      <c r="S1048" t="str">
        <f t="shared" si="267"/>
        <v/>
      </c>
      <c r="T1048" t="str">
        <f t="shared" si="267"/>
        <v/>
      </c>
      <c r="U1048" t="str">
        <f t="shared" si="267"/>
        <v/>
      </c>
      <c r="V1048" t="str">
        <f t="shared" si="267"/>
        <v/>
      </c>
      <c r="W1048" t="str">
        <f t="shared" si="267"/>
        <v/>
      </c>
      <c r="X1048" t="str">
        <f t="shared" si="267"/>
        <v/>
      </c>
      <c r="Y1048" t="str">
        <f t="shared" si="267"/>
        <v/>
      </c>
      <c r="Z1048" t="str">
        <f t="shared" si="267"/>
        <v/>
      </c>
      <c r="AA1048" t="str">
        <f t="shared" si="267"/>
        <v/>
      </c>
      <c r="AB1048" t="str">
        <f t="shared" ref="AB1048:AQ1063" si="269">IF(AB$1="","",IF($K1048=AB$1,$J1048,""))</f>
        <v/>
      </c>
      <c r="AC1048" t="str">
        <f t="shared" si="269"/>
        <v/>
      </c>
      <c r="AD1048" t="str">
        <f t="shared" si="269"/>
        <v/>
      </c>
      <c r="AE1048" t="str">
        <f t="shared" si="269"/>
        <v/>
      </c>
      <c r="AF1048" t="str">
        <f t="shared" si="269"/>
        <v/>
      </c>
      <c r="AG1048" t="str">
        <f t="shared" si="269"/>
        <v/>
      </c>
      <c r="AH1048" t="str">
        <f t="shared" si="269"/>
        <v/>
      </c>
      <c r="AI1048" t="str">
        <f t="shared" si="269"/>
        <v/>
      </c>
      <c r="AJ1048" t="str">
        <f t="shared" si="269"/>
        <v/>
      </c>
      <c r="AK1048" t="str">
        <f t="shared" si="269"/>
        <v/>
      </c>
      <c r="AL1048" t="str">
        <f t="shared" si="269"/>
        <v/>
      </c>
      <c r="AM1048" t="str">
        <f t="shared" si="269"/>
        <v/>
      </c>
      <c r="AN1048" t="str">
        <f t="shared" si="269"/>
        <v/>
      </c>
      <c r="AO1048" t="str">
        <f t="shared" si="269"/>
        <v/>
      </c>
      <c r="AP1048" t="str">
        <f t="shared" si="269"/>
        <v/>
      </c>
      <c r="AQ1048" t="str">
        <f t="shared" si="269"/>
        <v/>
      </c>
      <c r="AR1048" t="str">
        <f t="shared" si="268"/>
        <v/>
      </c>
      <c r="AS1048" t="str">
        <f t="shared" si="268"/>
        <v/>
      </c>
      <c r="AT1048" t="str">
        <f t="shared" si="268"/>
        <v/>
      </c>
      <c r="AU1048" t="str">
        <f t="shared" si="268"/>
        <v/>
      </c>
      <c r="AV1048" t="str">
        <f t="shared" si="268"/>
        <v/>
      </c>
      <c r="AW1048" t="str">
        <f t="shared" si="268"/>
        <v/>
      </c>
      <c r="AX1048" t="str">
        <f t="shared" si="268"/>
        <v/>
      </c>
      <c r="AY1048" t="str">
        <f t="shared" si="268"/>
        <v/>
      </c>
      <c r="BA1048">
        <v>1048</v>
      </c>
      <c r="BB1048">
        <f t="shared" si="262"/>
        <v>132</v>
      </c>
    </row>
    <row r="1049" spans="1:54">
      <c r="A1049" s="77"/>
      <c r="E1049" s="78"/>
      <c r="F1049" s="78"/>
      <c r="G1049" t="str" cm="1">
        <f t="array" aca="1" ref="G1049" ca="1">IFERROR(IF(INDIRECT("'"&amp;B1049&amp;"'!Z"&amp;MATCH(INT(BA1049/8)+1,INDIRECT("'"&amp;B1049&amp;"'!B4:B15"),0)+3)=1,15,IF(INDIRECT("'"&amp;B1049&amp;"'!X"&amp;MATCH(INT(BA1049/8)+1,INDIRECT("'"&amp;B1049&amp;"'!B4:B15"),0)+3)=1,10,IF(INDIRECT("'"&amp;B1049&amp;"'!V"&amp;MATCH(INT(BA1049/8)+1,INDIRECT("'"&amp;B1049&amp;"'!B4:B15"),0)+3)=1,6,IF(INDIRECT("'"&amp;B1049&amp;"'!V"&amp;MATCH(INT(BA1049/8)+1,INDIRECT("'"&amp;B1049&amp;"'!B4:B15"),0)+3)=1,4,0)))),"")</f>
        <v/>
      </c>
      <c r="H1049" t="str" cm="1">
        <f t="array" aca="1" ref="H1049" ca="1">IFERROR(IFERROR(INDIRECT("'"&amp;B1049&amp;"'!AE"&amp;MATCH(INT(BA1049/8)+1,INDIRECT("'"&amp;B1049&amp;"'!B4:B15"),0)+3),0)-G1049,"")</f>
        <v/>
      </c>
      <c r="K1049" t="str" cm="1">
        <f t="array" aca="1" ref="K1049" ca="1">IFERROR(INDIRECT("'"&amp;B1049&amp;"'!AG"&amp;MATCH(INT(BA1049/8)+1,INDIRECT("'"&amp;B1049&amp;"'!B4:B15"),0)+3),"")</f>
        <v/>
      </c>
      <c r="M1049" t="str">
        <f t="shared" ref="M1049:AB1064" ca="1" si="270">IF(M$1="","",IF($K1049=M$1,$J1049,""))</f>
        <v/>
      </c>
      <c r="N1049" t="str">
        <f t="shared" si="270"/>
        <v/>
      </c>
      <c r="O1049" t="str">
        <f t="shared" si="270"/>
        <v/>
      </c>
      <c r="P1049" t="str">
        <f t="shared" si="270"/>
        <v/>
      </c>
      <c r="Q1049" t="str">
        <f t="shared" si="270"/>
        <v/>
      </c>
      <c r="R1049" t="str">
        <f t="shared" si="270"/>
        <v/>
      </c>
      <c r="S1049" t="str">
        <f t="shared" si="270"/>
        <v/>
      </c>
      <c r="T1049" t="str">
        <f t="shared" si="270"/>
        <v/>
      </c>
      <c r="U1049" t="str">
        <f t="shared" si="270"/>
        <v/>
      </c>
      <c r="V1049" t="str">
        <f t="shared" si="270"/>
        <v/>
      </c>
      <c r="W1049" t="str">
        <f t="shared" si="270"/>
        <v/>
      </c>
      <c r="X1049" t="str">
        <f t="shared" si="270"/>
        <v/>
      </c>
      <c r="Y1049" t="str">
        <f t="shared" si="270"/>
        <v/>
      </c>
      <c r="Z1049" t="str">
        <f t="shared" si="270"/>
        <v/>
      </c>
      <c r="AA1049" t="str">
        <f t="shared" si="270"/>
        <v/>
      </c>
      <c r="AB1049" t="str">
        <f t="shared" si="270"/>
        <v/>
      </c>
      <c r="AC1049" t="str">
        <f t="shared" si="269"/>
        <v/>
      </c>
      <c r="AD1049" t="str">
        <f t="shared" si="269"/>
        <v/>
      </c>
      <c r="AE1049" t="str">
        <f t="shared" si="269"/>
        <v/>
      </c>
      <c r="AF1049" t="str">
        <f t="shared" si="269"/>
        <v/>
      </c>
      <c r="AG1049" t="str">
        <f t="shared" si="269"/>
        <v/>
      </c>
      <c r="AH1049" t="str">
        <f t="shared" si="269"/>
        <v/>
      </c>
      <c r="AI1049" t="str">
        <f t="shared" si="269"/>
        <v/>
      </c>
      <c r="AJ1049" t="str">
        <f t="shared" si="269"/>
        <v/>
      </c>
      <c r="AK1049" t="str">
        <f t="shared" si="269"/>
        <v/>
      </c>
      <c r="AL1049" t="str">
        <f t="shared" si="269"/>
        <v/>
      </c>
      <c r="AM1049" t="str">
        <f t="shared" si="269"/>
        <v/>
      </c>
      <c r="AN1049" t="str">
        <f t="shared" si="269"/>
        <v/>
      </c>
      <c r="AO1049" t="str">
        <f t="shared" si="269"/>
        <v/>
      </c>
      <c r="AP1049" t="str">
        <f t="shared" si="269"/>
        <v/>
      </c>
      <c r="AQ1049" t="str">
        <f t="shared" si="269"/>
        <v/>
      </c>
      <c r="AR1049" t="str">
        <f t="shared" ref="AR1049:AY1064" si="271">IF(AR$1="","",IF($K1049=AR$1,$J1049,""))</f>
        <v/>
      </c>
      <c r="AS1049" t="str">
        <f t="shared" si="271"/>
        <v/>
      </c>
      <c r="AT1049" t="str">
        <f t="shared" si="271"/>
        <v/>
      </c>
      <c r="AU1049" t="str">
        <f t="shared" si="271"/>
        <v/>
      </c>
      <c r="AV1049" t="str">
        <f t="shared" si="271"/>
        <v/>
      </c>
      <c r="AW1049" t="str">
        <f t="shared" si="271"/>
        <v/>
      </c>
      <c r="AX1049" t="str">
        <f t="shared" si="271"/>
        <v/>
      </c>
      <c r="AY1049" t="str">
        <f t="shared" si="271"/>
        <v/>
      </c>
      <c r="BA1049">
        <v>1049</v>
      </c>
      <c r="BB1049">
        <f t="shared" si="262"/>
        <v>132</v>
      </c>
    </row>
    <row r="1050" spans="1:54">
      <c r="A1050" s="77"/>
      <c r="E1050" s="78"/>
      <c r="F1050" s="78"/>
      <c r="G1050" t="str" cm="1">
        <f t="array" aca="1" ref="G1050" ca="1">IFERROR(IF(INDIRECT("'"&amp;B1050&amp;"'!Z"&amp;MATCH(INT(BA1050/8)+1,INDIRECT("'"&amp;B1050&amp;"'!B4:B15"),0)+3)=1,15,IF(INDIRECT("'"&amp;B1050&amp;"'!X"&amp;MATCH(INT(BA1050/8)+1,INDIRECT("'"&amp;B1050&amp;"'!B4:B15"),0)+3)=1,10,IF(INDIRECT("'"&amp;B1050&amp;"'!V"&amp;MATCH(INT(BA1050/8)+1,INDIRECT("'"&amp;B1050&amp;"'!B4:B15"),0)+3)=1,6,IF(INDIRECT("'"&amp;B1050&amp;"'!V"&amp;MATCH(INT(BA1050/8)+1,INDIRECT("'"&amp;B1050&amp;"'!B4:B15"),0)+3)=1,4,0)))),"")</f>
        <v/>
      </c>
      <c r="H1050" t="str" cm="1">
        <f t="array" aca="1" ref="H1050" ca="1">IFERROR(IFERROR(INDIRECT("'"&amp;B1050&amp;"'!AE"&amp;MATCH(INT(BA1050/8)+1,INDIRECT("'"&amp;B1050&amp;"'!B4:B15"),0)+3),0)-G1050,"")</f>
        <v/>
      </c>
      <c r="I1050" t="e">
        <f ca="1">H1050+H1051+H1052</f>
        <v>#VALUE!</v>
      </c>
      <c r="J1050" t="str">
        <f ca="1">IFERROR(ABS(SUM(I1050,-F1051,-E1051))+ABS(SUM(IF(D1050="Traversal",15,IF(D1050="High",10,IF(D1050="Mid",6,IF(D1050="Low",4,0))))-G1050)),"")</f>
        <v/>
      </c>
      <c r="K1050" t="str" cm="1">
        <f t="array" aca="1" ref="K1050" ca="1">IFERROR(INDIRECT("'"&amp;B1050&amp;"'!AG"&amp;MATCH(INT(BA1050/8)+1,INDIRECT("'"&amp;B1050&amp;"'!B4:B15"),0)+3),"")</f>
        <v/>
      </c>
      <c r="M1050" t="str">
        <f t="shared" ca="1" si="270"/>
        <v/>
      </c>
      <c r="N1050" t="str">
        <f t="shared" si="270"/>
        <v/>
      </c>
      <c r="O1050" t="str">
        <f t="shared" si="270"/>
        <v/>
      </c>
      <c r="P1050" t="str">
        <f t="shared" si="270"/>
        <v/>
      </c>
      <c r="Q1050" t="str">
        <f t="shared" si="270"/>
        <v/>
      </c>
      <c r="R1050" t="str">
        <f t="shared" si="270"/>
        <v/>
      </c>
      <c r="S1050" t="str">
        <f t="shared" si="270"/>
        <v/>
      </c>
      <c r="T1050" t="str">
        <f t="shared" si="270"/>
        <v/>
      </c>
      <c r="U1050" t="str">
        <f t="shared" si="270"/>
        <v/>
      </c>
      <c r="V1050" t="str">
        <f t="shared" si="270"/>
        <v/>
      </c>
      <c r="W1050" t="str">
        <f t="shared" si="270"/>
        <v/>
      </c>
      <c r="X1050" t="str">
        <f t="shared" si="270"/>
        <v/>
      </c>
      <c r="Y1050" t="str">
        <f t="shared" si="270"/>
        <v/>
      </c>
      <c r="Z1050" t="str">
        <f t="shared" si="270"/>
        <v/>
      </c>
      <c r="AA1050" t="str">
        <f t="shared" si="270"/>
        <v/>
      </c>
      <c r="AB1050" t="str">
        <f t="shared" si="270"/>
        <v/>
      </c>
      <c r="AC1050" t="str">
        <f t="shared" si="269"/>
        <v/>
      </c>
      <c r="AD1050" t="str">
        <f t="shared" si="269"/>
        <v/>
      </c>
      <c r="AE1050" t="str">
        <f t="shared" si="269"/>
        <v/>
      </c>
      <c r="AF1050" t="str">
        <f t="shared" si="269"/>
        <v/>
      </c>
      <c r="AG1050" t="str">
        <f t="shared" si="269"/>
        <v/>
      </c>
      <c r="AH1050" t="str">
        <f t="shared" si="269"/>
        <v/>
      </c>
      <c r="AI1050" t="str">
        <f t="shared" si="269"/>
        <v/>
      </c>
      <c r="AJ1050" t="str">
        <f t="shared" si="269"/>
        <v/>
      </c>
      <c r="AK1050" t="str">
        <f t="shared" si="269"/>
        <v/>
      </c>
      <c r="AL1050" t="str">
        <f t="shared" si="269"/>
        <v/>
      </c>
      <c r="AM1050" t="str">
        <f t="shared" si="269"/>
        <v/>
      </c>
      <c r="AN1050" t="str">
        <f t="shared" si="269"/>
        <v/>
      </c>
      <c r="AO1050" t="str">
        <f t="shared" si="269"/>
        <v/>
      </c>
      <c r="AP1050" t="str">
        <f t="shared" si="269"/>
        <v/>
      </c>
      <c r="AQ1050" t="str">
        <f t="shared" si="269"/>
        <v/>
      </c>
      <c r="AR1050" t="str">
        <f t="shared" si="271"/>
        <v/>
      </c>
      <c r="AS1050" t="str">
        <f t="shared" si="271"/>
        <v/>
      </c>
      <c r="AT1050" t="str">
        <f t="shared" si="271"/>
        <v/>
      </c>
      <c r="AU1050" t="str">
        <f t="shared" si="271"/>
        <v/>
      </c>
      <c r="AV1050" t="str">
        <f t="shared" si="271"/>
        <v/>
      </c>
      <c r="AW1050" t="str">
        <f t="shared" si="271"/>
        <v/>
      </c>
      <c r="AX1050" t="str">
        <f t="shared" si="271"/>
        <v/>
      </c>
      <c r="AY1050" t="str">
        <f t="shared" si="271"/>
        <v/>
      </c>
      <c r="BA1050">
        <v>1050</v>
      </c>
      <c r="BB1050">
        <f t="shared" si="262"/>
        <v>132</v>
      </c>
    </row>
    <row r="1051" spans="1:54">
      <c r="A1051" s="77"/>
      <c r="E1051" s="78"/>
      <c r="F1051" s="78"/>
      <c r="G1051" t="str" cm="1">
        <f t="array" aca="1" ref="G1051" ca="1">IFERROR(IF(INDIRECT("'"&amp;B1051&amp;"'!Z"&amp;MATCH(INT(BA1051/8)+1,INDIRECT("'"&amp;B1051&amp;"'!B4:B15"),0)+3)=1,15,IF(INDIRECT("'"&amp;B1051&amp;"'!X"&amp;MATCH(INT(BA1051/8)+1,INDIRECT("'"&amp;B1051&amp;"'!B4:B15"),0)+3)=1,10,IF(INDIRECT("'"&amp;B1051&amp;"'!V"&amp;MATCH(INT(BA1051/8)+1,INDIRECT("'"&amp;B1051&amp;"'!B4:B15"),0)+3)=1,6,IF(INDIRECT("'"&amp;B1051&amp;"'!V"&amp;MATCH(INT(BA1051/8)+1,INDIRECT("'"&amp;B1051&amp;"'!B4:B15"),0)+3)=1,4,0)))),"")</f>
        <v/>
      </c>
      <c r="H1051" t="str" cm="1">
        <f t="array" aca="1" ref="H1051" ca="1">IFERROR(IFERROR(INDIRECT("'"&amp;B1051&amp;"'!AE"&amp;MATCH(INT(BA1051/8)+1,INDIRECT("'"&amp;B1051&amp;"'!B4:B15"),0)+3),0)-G1051,"")</f>
        <v/>
      </c>
      <c r="I1051" t="e">
        <f ca="1">H1050+H1051+H1052</f>
        <v>#VALUE!</v>
      </c>
      <c r="J1051" t="str">
        <f ca="1">IFERROR(ABS(SUM(I1051,-F1051,-E1051))+ABS(SUM(IF(D1051="Traversal",15,IF(D1051="High",10,IF(D1051="Mid",6,IF(D1051="Low",4,0))))-G1051)),"")</f>
        <v/>
      </c>
      <c r="K1051" t="str" cm="1">
        <f t="array" aca="1" ref="K1051" ca="1">IFERROR(INDIRECT("'"&amp;B1051&amp;"'!AG"&amp;MATCH(INT(BA1051/8)+1,INDIRECT("'"&amp;B1051&amp;"'!B4:B15"),0)+3),"")</f>
        <v/>
      </c>
      <c r="M1051" t="str">
        <f t="shared" ca="1" si="270"/>
        <v/>
      </c>
      <c r="N1051" t="str">
        <f t="shared" si="270"/>
        <v/>
      </c>
      <c r="O1051" t="str">
        <f t="shared" si="270"/>
        <v/>
      </c>
      <c r="P1051" t="str">
        <f t="shared" si="270"/>
        <v/>
      </c>
      <c r="Q1051" t="str">
        <f t="shared" si="270"/>
        <v/>
      </c>
      <c r="R1051" t="str">
        <f t="shared" si="270"/>
        <v/>
      </c>
      <c r="S1051" t="str">
        <f t="shared" si="270"/>
        <v/>
      </c>
      <c r="T1051" t="str">
        <f t="shared" si="270"/>
        <v/>
      </c>
      <c r="U1051" t="str">
        <f t="shared" si="270"/>
        <v/>
      </c>
      <c r="V1051" t="str">
        <f t="shared" si="270"/>
        <v/>
      </c>
      <c r="W1051" t="str">
        <f t="shared" si="270"/>
        <v/>
      </c>
      <c r="X1051" t="str">
        <f t="shared" si="270"/>
        <v/>
      </c>
      <c r="Y1051" t="str">
        <f t="shared" si="270"/>
        <v/>
      </c>
      <c r="Z1051" t="str">
        <f t="shared" si="270"/>
        <v/>
      </c>
      <c r="AA1051" t="str">
        <f t="shared" si="270"/>
        <v/>
      </c>
      <c r="AB1051" t="str">
        <f t="shared" si="270"/>
        <v/>
      </c>
      <c r="AC1051" t="str">
        <f t="shared" si="269"/>
        <v/>
      </c>
      <c r="AD1051" t="str">
        <f t="shared" si="269"/>
        <v/>
      </c>
      <c r="AE1051" t="str">
        <f t="shared" si="269"/>
        <v/>
      </c>
      <c r="AF1051" t="str">
        <f t="shared" si="269"/>
        <v/>
      </c>
      <c r="AG1051" t="str">
        <f t="shared" si="269"/>
        <v/>
      </c>
      <c r="AH1051" t="str">
        <f t="shared" si="269"/>
        <v/>
      </c>
      <c r="AI1051" t="str">
        <f t="shared" si="269"/>
        <v/>
      </c>
      <c r="AJ1051" t="str">
        <f t="shared" si="269"/>
        <v/>
      </c>
      <c r="AK1051" t="str">
        <f t="shared" si="269"/>
        <v/>
      </c>
      <c r="AL1051" t="str">
        <f t="shared" si="269"/>
        <v/>
      </c>
      <c r="AM1051" t="str">
        <f t="shared" si="269"/>
        <v/>
      </c>
      <c r="AN1051" t="str">
        <f t="shared" si="269"/>
        <v/>
      </c>
      <c r="AO1051" t="str">
        <f t="shared" si="269"/>
        <v/>
      </c>
      <c r="AP1051" t="str">
        <f t="shared" si="269"/>
        <v/>
      </c>
      <c r="AQ1051" t="str">
        <f t="shared" si="269"/>
        <v/>
      </c>
      <c r="AR1051" t="str">
        <f t="shared" si="271"/>
        <v/>
      </c>
      <c r="AS1051" t="str">
        <f t="shared" si="271"/>
        <v/>
      </c>
      <c r="AT1051" t="str">
        <f t="shared" si="271"/>
        <v/>
      </c>
      <c r="AU1051" t="str">
        <f t="shared" si="271"/>
        <v/>
      </c>
      <c r="AV1051" t="str">
        <f t="shared" si="271"/>
        <v/>
      </c>
      <c r="AW1051" t="str">
        <f t="shared" si="271"/>
        <v/>
      </c>
      <c r="AX1051" t="str">
        <f t="shared" si="271"/>
        <v/>
      </c>
      <c r="AY1051" t="str">
        <f t="shared" si="271"/>
        <v/>
      </c>
      <c r="BA1051">
        <v>1051</v>
      </c>
      <c r="BB1051">
        <f t="shared" si="262"/>
        <v>132</v>
      </c>
    </row>
    <row r="1052" spans="1:54">
      <c r="A1052" s="77"/>
      <c r="E1052" s="78"/>
      <c r="F1052" s="78"/>
      <c r="G1052" t="str" cm="1">
        <f t="array" aca="1" ref="G1052" ca="1">IFERROR(IF(INDIRECT("'"&amp;B1052&amp;"'!Z"&amp;MATCH(INT(BA1052/8)+1,INDIRECT("'"&amp;B1052&amp;"'!B4:B15"),0)+3)=1,15,IF(INDIRECT("'"&amp;B1052&amp;"'!X"&amp;MATCH(INT(BA1052/8)+1,INDIRECT("'"&amp;B1052&amp;"'!B4:B15"),0)+3)=1,10,IF(INDIRECT("'"&amp;B1052&amp;"'!V"&amp;MATCH(INT(BA1052/8)+1,INDIRECT("'"&amp;B1052&amp;"'!B4:B15"),0)+3)=1,6,IF(INDIRECT("'"&amp;B1052&amp;"'!V"&amp;MATCH(INT(BA1052/8)+1,INDIRECT("'"&amp;B1052&amp;"'!B4:B15"),0)+3)=1,4,0)))),"")</f>
        <v/>
      </c>
      <c r="H1052" t="str" cm="1">
        <f t="array" aca="1" ref="H1052" ca="1">IFERROR(IFERROR(INDIRECT("'"&amp;B1052&amp;"'!AE"&amp;MATCH(INT(BA1052/8)+1,INDIRECT("'"&amp;B1052&amp;"'!B4:B15"),0)+3),0)-G1052,"")</f>
        <v/>
      </c>
      <c r="I1052" t="e">
        <f ca="1">H1050+H1051+H1052</f>
        <v>#VALUE!</v>
      </c>
      <c r="J1052" t="str">
        <f ca="1">IFERROR(ABS(SUM(I1052,-F1051,-E1051))+ABS(SUM(IF(D1052="Traversal",15,IF(D1052="High",10,IF(D1052="Mid",6,IF(D1052="Low",4,0))))-G1052)),"")</f>
        <v/>
      </c>
      <c r="K1052" t="str" cm="1">
        <f t="array" aca="1" ref="K1052" ca="1">IFERROR(INDIRECT("'"&amp;B1052&amp;"'!AG"&amp;MATCH(INT(BA1052/8)+1,INDIRECT("'"&amp;B1052&amp;"'!B4:B15"),0)+3),"")</f>
        <v/>
      </c>
      <c r="M1052" t="str">
        <f t="shared" ca="1" si="270"/>
        <v/>
      </c>
      <c r="N1052" t="str">
        <f t="shared" si="270"/>
        <v/>
      </c>
      <c r="O1052" t="str">
        <f t="shared" si="270"/>
        <v/>
      </c>
      <c r="P1052" t="str">
        <f t="shared" si="270"/>
        <v/>
      </c>
      <c r="Q1052" t="str">
        <f t="shared" si="270"/>
        <v/>
      </c>
      <c r="R1052" t="str">
        <f t="shared" si="270"/>
        <v/>
      </c>
      <c r="S1052" t="str">
        <f t="shared" si="270"/>
        <v/>
      </c>
      <c r="T1052" t="str">
        <f t="shared" si="270"/>
        <v/>
      </c>
      <c r="U1052" t="str">
        <f t="shared" si="270"/>
        <v/>
      </c>
      <c r="V1052" t="str">
        <f t="shared" si="270"/>
        <v/>
      </c>
      <c r="W1052" t="str">
        <f t="shared" si="270"/>
        <v/>
      </c>
      <c r="X1052" t="str">
        <f t="shared" si="270"/>
        <v/>
      </c>
      <c r="Y1052" t="str">
        <f t="shared" si="270"/>
        <v/>
      </c>
      <c r="Z1052" t="str">
        <f t="shared" si="270"/>
        <v/>
      </c>
      <c r="AA1052" t="str">
        <f t="shared" si="270"/>
        <v/>
      </c>
      <c r="AB1052" t="str">
        <f t="shared" si="270"/>
        <v/>
      </c>
      <c r="AC1052" t="str">
        <f t="shared" si="269"/>
        <v/>
      </c>
      <c r="AD1052" t="str">
        <f t="shared" si="269"/>
        <v/>
      </c>
      <c r="AE1052" t="str">
        <f t="shared" si="269"/>
        <v/>
      </c>
      <c r="AF1052" t="str">
        <f t="shared" si="269"/>
        <v/>
      </c>
      <c r="AG1052" t="str">
        <f t="shared" si="269"/>
        <v/>
      </c>
      <c r="AH1052" t="str">
        <f t="shared" si="269"/>
        <v/>
      </c>
      <c r="AI1052" t="str">
        <f t="shared" si="269"/>
        <v/>
      </c>
      <c r="AJ1052" t="str">
        <f t="shared" si="269"/>
        <v/>
      </c>
      <c r="AK1052" t="str">
        <f t="shared" si="269"/>
        <v/>
      </c>
      <c r="AL1052" t="str">
        <f t="shared" si="269"/>
        <v/>
      </c>
      <c r="AM1052" t="str">
        <f t="shared" si="269"/>
        <v/>
      </c>
      <c r="AN1052" t="str">
        <f t="shared" si="269"/>
        <v/>
      </c>
      <c r="AO1052" t="str">
        <f t="shared" si="269"/>
        <v/>
      </c>
      <c r="AP1052" t="str">
        <f t="shared" si="269"/>
        <v/>
      </c>
      <c r="AQ1052" t="str">
        <f t="shared" si="269"/>
        <v/>
      </c>
      <c r="AR1052" t="str">
        <f t="shared" si="271"/>
        <v/>
      </c>
      <c r="AS1052" t="str">
        <f t="shared" si="271"/>
        <v/>
      </c>
      <c r="AT1052" t="str">
        <f t="shared" si="271"/>
        <v/>
      </c>
      <c r="AU1052" t="str">
        <f t="shared" si="271"/>
        <v/>
      </c>
      <c r="AV1052" t="str">
        <f t="shared" si="271"/>
        <v/>
      </c>
      <c r="AW1052" t="str">
        <f t="shared" si="271"/>
        <v/>
      </c>
      <c r="AX1052" t="str">
        <f t="shared" si="271"/>
        <v/>
      </c>
      <c r="AY1052" t="str">
        <f t="shared" si="271"/>
        <v/>
      </c>
      <c r="BA1052">
        <v>1052</v>
      </c>
      <c r="BB1052">
        <f t="shared" si="262"/>
        <v>132</v>
      </c>
    </row>
    <row r="1053" spans="1:54">
      <c r="A1053" s="77"/>
      <c r="E1053" s="78"/>
      <c r="F1053" s="78"/>
      <c r="G1053" t="str" cm="1">
        <f t="array" aca="1" ref="G1053" ca="1">IFERROR(IF(INDIRECT("'"&amp;B1053&amp;"'!Z"&amp;MATCH(INT(BA1053/8)+1,INDIRECT("'"&amp;B1053&amp;"'!B4:B15"),0)+3)=1,15,IF(INDIRECT("'"&amp;B1053&amp;"'!X"&amp;MATCH(INT(BA1053/8)+1,INDIRECT("'"&amp;B1053&amp;"'!B4:B15"),0)+3)=1,10,IF(INDIRECT("'"&amp;B1053&amp;"'!V"&amp;MATCH(INT(BA1053/8)+1,INDIRECT("'"&amp;B1053&amp;"'!B4:B15"),0)+3)=1,6,IF(INDIRECT("'"&amp;B1053&amp;"'!V"&amp;MATCH(INT(BA1053/8)+1,INDIRECT("'"&amp;B1053&amp;"'!B4:B15"),0)+3)=1,4,0)))),"")</f>
        <v/>
      </c>
      <c r="H1053" t="str" cm="1">
        <f t="array" aca="1" ref="H1053" ca="1">IFERROR(IFERROR(INDIRECT("'"&amp;B1053&amp;"'!AE"&amp;MATCH(INT(BA1053/8)+1,INDIRECT("'"&amp;B1053&amp;"'!B4:B15"),0)+3),0)-G1053,"")</f>
        <v/>
      </c>
      <c r="I1053" t="e">
        <f ca="1">H1053+H1054+H1055</f>
        <v>#VALUE!</v>
      </c>
      <c r="J1053" t="str">
        <f ca="1">IFERROR(ABS(SUM(I1053,-F1054,-E1054))+ABS(SUM(IF(D1053="Traversal",15,IF(D1053="High",10,IF(D1053="Mid",6,IF(D1053="Low",4,0))))-G1053)),"")</f>
        <v/>
      </c>
      <c r="K1053" t="str" cm="1">
        <f t="array" aca="1" ref="K1053" ca="1">IFERROR(INDIRECT("'"&amp;B1053&amp;"'!AG"&amp;MATCH(INT(BA1053/8)+1,INDIRECT("'"&amp;B1053&amp;"'!B4:B15"),0)+3),"")</f>
        <v/>
      </c>
      <c r="M1053" t="str">
        <f t="shared" ca="1" si="270"/>
        <v/>
      </c>
      <c r="N1053" t="str">
        <f t="shared" si="270"/>
        <v/>
      </c>
      <c r="O1053" t="str">
        <f t="shared" si="270"/>
        <v/>
      </c>
      <c r="P1053" t="str">
        <f t="shared" si="270"/>
        <v/>
      </c>
      <c r="Q1053" t="str">
        <f t="shared" si="270"/>
        <v/>
      </c>
      <c r="R1053" t="str">
        <f t="shared" si="270"/>
        <v/>
      </c>
      <c r="S1053" t="str">
        <f t="shared" si="270"/>
        <v/>
      </c>
      <c r="T1053" t="str">
        <f t="shared" si="270"/>
        <v/>
      </c>
      <c r="U1053" t="str">
        <f t="shared" si="270"/>
        <v/>
      </c>
      <c r="V1053" t="str">
        <f t="shared" si="270"/>
        <v/>
      </c>
      <c r="W1053" t="str">
        <f t="shared" si="270"/>
        <v/>
      </c>
      <c r="X1053" t="str">
        <f t="shared" si="270"/>
        <v/>
      </c>
      <c r="Y1053" t="str">
        <f t="shared" si="270"/>
        <v/>
      </c>
      <c r="Z1053" t="str">
        <f t="shared" si="270"/>
        <v/>
      </c>
      <c r="AA1053" t="str">
        <f t="shared" si="270"/>
        <v/>
      </c>
      <c r="AB1053" t="str">
        <f t="shared" si="270"/>
        <v/>
      </c>
      <c r="AC1053" t="str">
        <f t="shared" si="269"/>
        <v/>
      </c>
      <c r="AD1053" t="str">
        <f t="shared" si="269"/>
        <v/>
      </c>
      <c r="AE1053" t="str">
        <f t="shared" si="269"/>
        <v/>
      </c>
      <c r="AF1053" t="str">
        <f t="shared" si="269"/>
        <v/>
      </c>
      <c r="AG1053" t="str">
        <f t="shared" si="269"/>
        <v/>
      </c>
      <c r="AH1053" t="str">
        <f t="shared" si="269"/>
        <v/>
      </c>
      <c r="AI1053" t="str">
        <f t="shared" si="269"/>
        <v/>
      </c>
      <c r="AJ1053" t="str">
        <f t="shared" si="269"/>
        <v/>
      </c>
      <c r="AK1053" t="str">
        <f t="shared" si="269"/>
        <v/>
      </c>
      <c r="AL1053" t="str">
        <f t="shared" si="269"/>
        <v/>
      </c>
      <c r="AM1053" t="str">
        <f t="shared" si="269"/>
        <v/>
      </c>
      <c r="AN1053" t="str">
        <f t="shared" si="269"/>
        <v/>
      </c>
      <c r="AO1053" t="str">
        <f t="shared" si="269"/>
        <v/>
      </c>
      <c r="AP1053" t="str">
        <f t="shared" si="269"/>
        <v/>
      </c>
      <c r="AQ1053" t="str">
        <f t="shared" si="269"/>
        <v/>
      </c>
      <c r="AR1053" t="str">
        <f t="shared" si="271"/>
        <v/>
      </c>
      <c r="AS1053" t="str">
        <f t="shared" si="271"/>
        <v/>
      </c>
      <c r="AT1053" t="str">
        <f t="shared" si="271"/>
        <v/>
      </c>
      <c r="AU1053" t="str">
        <f t="shared" si="271"/>
        <v/>
      </c>
      <c r="AV1053" t="str">
        <f t="shared" si="271"/>
        <v/>
      </c>
      <c r="AW1053" t="str">
        <f t="shared" si="271"/>
        <v/>
      </c>
      <c r="AX1053" t="str">
        <f t="shared" si="271"/>
        <v/>
      </c>
      <c r="AY1053" t="str">
        <f t="shared" si="271"/>
        <v/>
      </c>
      <c r="BA1053">
        <v>1053</v>
      </c>
      <c r="BB1053">
        <f t="shared" si="262"/>
        <v>132</v>
      </c>
    </row>
    <row r="1054" spans="1:54">
      <c r="A1054" s="77"/>
      <c r="E1054" s="78"/>
      <c r="F1054" s="78"/>
      <c r="G1054" t="str" cm="1">
        <f t="array" aca="1" ref="G1054" ca="1">IFERROR(IF(INDIRECT("'"&amp;B1054&amp;"'!Z"&amp;MATCH(INT(BA1054/8)+1,INDIRECT("'"&amp;B1054&amp;"'!B4:B15"),0)+3)=1,15,IF(INDIRECT("'"&amp;B1054&amp;"'!X"&amp;MATCH(INT(BA1054/8)+1,INDIRECT("'"&amp;B1054&amp;"'!B4:B15"),0)+3)=1,10,IF(INDIRECT("'"&amp;B1054&amp;"'!V"&amp;MATCH(INT(BA1054/8)+1,INDIRECT("'"&amp;B1054&amp;"'!B4:B15"),0)+3)=1,6,IF(INDIRECT("'"&amp;B1054&amp;"'!V"&amp;MATCH(INT(BA1054/8)+1,INDIRECT("'"&amp;B1054&amp;"'!B4:B15"),0)+3)=1,4,0)))),"")</f>
        <v/>
      </c>
      <c r="H1054" t="str" cm="1">
        <f t="array" aca="1" ref="H1054" ca="1">IFERROR(IFERROR(INDIRECT("'"&amp;B1054&amp;"'!AE"&amp;MATCH(INT(BA1054/8)+1,INDIRECT("'"&amp;B1054&amp;"'!B4:B15"),0)+3),0)-G1054,"")</f>
        <v/>
      </c>
      <c r="I1054" t="e">
        <f ca="1">H1053+H1054+H1055</f>
        <v>#VALUE!</v>
      </c>
      <c r="J1054" t="str">
        <f ca="1">IFERROR(ABS(SUM(I1054,-F1054,-E1054))+ABS(SUM(IF(D1054="Traversal",15,IF(D1054="High",10,IF(D1054="Mid",6,IF(D1054="Low",4,0))))-G1054)),"")</f>
        <v/>
      </c>
      <c r="K1054" t="str" cm="1">
        <f t="array" aca="1" ref="K1054" ca="1">IFERROR(INDIRECT("'"&amp;B1054&amp;"'!AG"&amp;MATCH(INT(BA1054/8)+1,INDIRECT("'"&amp;B1054&amp;"'!B4:B15"),0)+3),"")</f>
        <v/>
      </c>
      <c r="M1054" t="str">
        <f t="shared" ca="1" si="270"/>
        <v/>
      </c>
      <c r="N1054" t="str">
        <f t="shared" si="270"/>
        <v/>
      </c>
      <c r="O1054" t="str">
        <f t="shared" si="270"/>
        <v/>
      </c>
      <c r="P1054" t="str">
        <f t="shared" si="270"/>
        <v/>
      </c>
      <c r="Q1054" t="str">
        <f t="shared" si="270"/>
        <v/>
      </c>
      <c r="R1054" t="str">
        <f t="shared" si="270"/>
        <v/>
      </c>
      <c r="S1054" t="str">
        <f t="shared" si="270"/>
        <v/>
      </c>
      <c r="T1054" t="str">
        <f t="shared" si="270"/>
        <v/>
      </c>
      <c r="U1054" t="str">
        <f t="shared" si="270"/>
        <v/>
      </c>
      <c r="V1054" t="str">
        <f t="shared" si="270"/>
        <v/>
      </c>
      <c r="W1054" t="str">
        <f t="shared" si="270"/>
        <v/>
      </c>
      <c r="X1054" t="str">
        <f t="shared" si="270"/>
        <v/>
      </c>
      <c r="Y1054" t="str">
        <f t="shared" si="270"/>
        <v/>
      </c>
      <c r="Z1054" t="str">
        <f t="shared" si="270"/>
        <v/>
      </c>
      <c r="AA1054" t="str">
        <f t="shared" si="270"/>
        <v/>
      </c>
      <c r="AB1054" t="str">
        <f t="shared" si="270"/>
        <v/>
      </c>
      <c r="AC1054" t="str">
        <f t="shared" si="269"/>
        <v/>
      </c>
      <c r="AD1054" t="str">
        <f t="shared" si="269"/>
        <v/>
      </c>
      <c r="AE1054" t="str">
        <f t="shared" si="269"/>
        <v/>
      </c>
      <c r="AF1054" t="str">
        <f t="shared" si="269"/>
        <v/>
      </c>
      <c r="AG1054" t="str">
        <f t="shared" si="269"/>
        <v/>
      </c>
      <c r="AH1054" t="str">
        <f t="shared" si="269"/>
        <v/>
      </c>
      <c r="AI1054" t="str">
        <f t="shared" si="269"/>
        <v/>
      </c>
      <c r="AJ1054" t="str">
        <f t="shared" si="269"/>
        <v/>
      </c>
      <c r="AK1054" t="str">
        <f t="shared" si="269"/>
        <v/>
      </c>
      <c r="AL1054" t="str">
        <f t="shared" si="269"/>
        <v/>
      </c>
      <c r="AM1054" t="str">
        <f t="shared" si="269"/>
        <v/>
      </c>
      <c r="AN1054" t="str">
        <f t="shared" si="269"/>
        <v/>
      </c>
      <c r="AO1054" t="str">
        <f t="shared" si="269"/>
        <v/>
      </c>
      <c r="AP1054" t="str">
        <f t="shared" si="269"/>
        <v/>
      </c>
      <c r="AQ1054" t="str">
        <f t="shared" si="269"/>
        <v/>
      </c>
      <c r="AR1054" t="str">
        <f t="shared" si="271"/>
        <v/>
      </c>
      <c r="AS1054" t="str">
        <f t="shared" si="271"/>
        <v/>
      </c>
      <c r="AT1054" t="str">
        <f t="shared" si="271"/>
        <v/>
      </c>
      <c r="AU1054" t="str">
        <f t="shared" si="271"/>
        <v/>
      </c>
      <c r="AV1054" t="str">
        <f t="shared" si="271"/>
        <v/>
      </c>
      <c r="AW1054" t="str">
        <f t="shared" si="271"/>
        <v/>
      </c>
      <c r="AX1054" t="str">
        <f t="shared" si="271"/>
        <v/>
      </c>
      <c r="AY1054" t="str">
        <f t="shared" si="271"/>
        <v/>
      </c>
      <c r="BA1054">
        <v>1054</v>
      </c>
      <c r="BB1054">
        <f t="shared" si="262"/>
        <v>132</v>
      </c>
    </row>
    <row r="1055" spans="1:54">
      <c r="A1055" s="77"/>
      <c r="E1055" s="78"/>
      <c r="F1055" s="78"/>
      <c r="G1055" t="str" cm="1">
        <f t="array" aca="1" ref="G1055" ca="1">IFERROR(IF(INDIRECT("'"&amp;B1055&amp;"'!Z"&amp;MATCH(INT(BA1055/8)+1,INDIRECT("'"&amp;B1055&amp;"'!B4:B15"),0)+3)=1,15,IF(INDIRECT("'"&amp;B1055&amp;"'!X"&amp;MATCH(INT(BA1055/8)+1,INDIRECT("'"&amp;B1055&amp;"'!B4:B15"),0)+3)=1,10,IF(INDIRECT("'"&amp;B1055&amp;"'!V"&amp;MATCH(INT(BA1055/8)+1,INDIRECT("'"&amp;B1055&amp;"'!B4:B15"),0)+3)=1,6,IF(INDIRECT("'"&amp;B1055&amp;"'!V"&amp;MATCH(INT(BA1055/8)+1,INDIRECT("'"&amp;B1055&amp;"'!B4:B15"),0)+3)=1,4,0)))),"")</f>
        <v/>
      </c>
      <c r="H1055" t="str" cm="1">
        <f t="array" aca="1" ref="H1055" ca="1">IFERROR(IFERROR(INDIRECT("'"&amp;B1055&amp;"'!AE"&amp;MATCH(INT(BA1055/8)+1,INDIRECT("'"&amp;B1055&amp;"'!B4:B15"),0)+3),0)-G1055,"")</f>
        <v/>
      </c>
      <c r="I1055" t="e">
        <f ca="1">H1053+H1054+H1055</f>
        <v>#VALUE!</v>
      </c>
      <c r="J1055" t="str">
        <f ca="1">IFERROR(ABS(SUM(I1055,-F1054,-E1054))+ABS(SUM(IF(D1055="Traversal",15,IF(D1055="High",10,IF(D1055="Mid",6,IF(D1055="Low",4,0))))-G1055)),"")</f>
        <v/>
      </c>
      <c r="K1055" t="str" cm="1">
        <f t="array" aca="1" ref="K1055" ca="1">IFERROR(INDIRECT("'"&amp;B1055&amp;"'!AG"&amp;MATCH(INT(BA1055/8)+1,INDIRECT("'"&amp;B1055&amp;"'!B4:B15"),0)+3),"")</f>
        <v/>
      </c>
      <c r="M1055" t="str">
        <f t="shared" ca="1" si="270"/>
        <v/>
      </c>
      <c r="N1055" t="str">
        <f t="shared" si="270"/>
        <v/>
      </c>
      <c r="O1055" t="str">
        <f t="shared" si="270"/>
        <v/>
      </c>
      <c r="P1055" t="str">
        <f t="shared" si="270"/>
        <v/>
      </c>
      <c r="Q1055" t="str">
        <f t="shared" si="270"/>
        <v/>
      </c>
      <c r="R1055" t="str">
        <f t="shared" si="270"/>
        <v/>
      </c>
      <c r="S1055" t="str">
        <f t="shared" si="270"/>
        <v/>
      </c>
      <c r="T1055" t="str">
        <f t="shared" si="270"/>
        <v/>
      </c>
      <c r="U1055" t="str">
        <f t="shared" si="270"/>
        <v/>
      </c>
      <c r="V1055" t="str">
        <f t="shared" si="270"/>
        <v/>
      </c>
      <c r="W1055" t="str">
        <f t="shared" si="270"/>
        <v/>
      </c>
      <c r="X1055" t="str">
        <f t="shared" si="270"/>
        <v/>
      </c>
      <c r="Y1055" t="str">
        <f t="shared" si="270"/>
        <v/>
      </c>
      <c r="Z1055" t="str">
        <f t="shared" si="270"/>
        <v/>
      </c>
      <c r="AA1055" t="str">
        <f t="shared" si="270"/>
        <v/>
      </c>
      <c r="AB1055" t="str">
        <f t="shared" si="270"/>
        <v/>
      </c>
      <c r="AC1055" t="str">
        <f t="shared" si="269"/>
        <v/>
      </c>
      <c r="AD1055" t="str">
        <f t="shared" si="269"/>
        <v/>
      </c>
      <c r="AE1055" t="str">
        <f t="shared" si="269"/>
        <v/>
      </c>
      <c r="AF1055" t="str">
        <f t="shared" si="269"/>
        <v/>
      </c>
      <c r="AG1055" t="str">
        <f t="shared" si="269"/>
        <v/>
      </c>
      <c r="AH1055" t="str">
        <f t="shared" si="269"/>
        <v/>
      </c>
      <c r="AI1055" t="str">
        <f t="shared" si="269"/>
        <v/>
      </c>
      <c r="AJ1055" t="str">
        <f t="shared" si="269"/>
        <v/>
      </c>
      <c r="AK1055" t="str">
        <f t="shared" si="269"/>
        <v/>
      </c>
      <c r="AL1055" t="str">
        <f t="shared" si="269"/>
        <v/>
      </c>
      <c r="AM1055" t="str">
        <f t="shared" si="269"/>
        <v/>
      </c>
      <c r="AN1055" t="str">
        <f t="shared" si="269"/>
        <v/>
      </c>
      <c r="AO1055" t="str">
        <f t="shared" si="269"/>
        <v/>
      </c>
      <c r="AP1055" t="str">
        <f t="shared" si="269"/>
        <v/>
      </c>
      <c r="AQ1055" t="str">
        <f t="shared" si="269"/>
        <v/>
      </c>
      <c r="AR1055" t="str">
        <f t="shared" si="271"/>
        <v/>
      </c>
      <c r="AS1055" t="str">
        <f t="shared" si="271"/>
        <v/>
      </c>
      <c r="AT1055" t="str">
        <f t="shared" si="271"/>
        <v/>
      </c>
      <c r="AU1055" t="str">
        <f t="shared" si="271"/>
        <v/>
      </c>
      <c r="AV1055" t="str">
        <f t="shared" si="271"/>
        <v/>
      </c>
      <c r="AW1055" t="str">
        <f t="shared" si="271"/>
        <v/>
      </c>
      <c r="AX1055" t="str">
        <f t="shared" si="271"/>
        <v/>
      </c>
      <c r="AY1055" t="str">
        <f t="shared" si="271"/>
        <v/>
      </c>
      <c r="BA1055">
        <v>1055</v>
      </c>
      <c r="BB1055">
        <f t="shared" si="262"/>
        <v>132</v>
      </c>
    </row>
    <row r="1056" spans="1:54">
      <c r="A1056" s="77"/>
      <c r="E1056" s="78"/>
      <c r="F1056" s="78"/>
      <c r="G1056" t="str" cm="1">
        <f t="array" aca="1" ref="G1056" ca="1">IFERROR(IF(INDIRECT("'"&amp;B1056&amp;"'!Z"&amp;MATCH(INT(BA1056/8)+1,INDIRECT("'"&amp;B1056&amp;"'!B4:B15"),0)+3)=1,15,IF(INDIRECT("'"&amp;B1056&amp;"'!X"&amp;MATCH(INT(BA1056/8)+1,INDIRECT("'"&amp;B1056&amp;"'!B4:B15"),0)+3)=1,10,IF(INDIRECT("'"&amp;B1056&amp;"'!V"&amp;MATCH(INT(BA1056/8)+1,INDIRECT("'"&amp;B1056&amp;"'!B4:B15"),0)+3)=1,6,IF(INDIRECT("'"&amp;B1056&amp;"'!V"&amp;MATCH(INT(BA1056/8)+1,INDIRECT("'"&amp;B1056&amp;"'!B4:B15"),0)+3)=1,4,0)))),"")</f>
        <v/>
      </c>
      <c r="H1056" t="str" cm="1">
        <f t="array" aca="1" ref="H1056" ca="1">IFERROR(IFERROR(INDIRECT("'"&amp;B1056&amp;"'!AE"&amp;MATCH(INT(BA1056/8)+1,INDIRECT("'"&amp;B1056&amp;"'!B4:B15"),0)+3),0)-G1056,"")</f>
        <v/>
      </c>
      <c r="K1056" t="str" cm="1">
        <f t="array" aca="1" ref="K1056" ca="1">IFERROR(INDIRECT("'"&amp;B1056&amp;"'!AG"&amp;MATCH(INT(BA1056/8)+1,INDIRECT("'"&amp;B1056&amp;"'!B4:B15"),0)+3),"")</f>
        <v/>
      </c>
      <c r="M1056" t="str">
        <f t="shared" ca="1" si="270"/>
        <v/>
      </c>
      <c r="N1056" t="str">
        <f t="shared" si="270"/>
        <v/>
      </c>
      <c r="O1056" t="str">
        <f t="shared" si="270"/>
        <v/>
      </c>
      <c r="P1056" t="str">
        <f t="shared" si="270"/>
        <v/>
      </c>
      <c r="Q1056" t="str">
        <f t="shared" si="270"/>
        <v/>
      </c>
      <c r="R1056" t="str">
        <f t="shared" si="270"/>
        <v/>
      </c>
      <c r="S1056" t="str">
        <f t="shared" si="270"/>
        <v/>
      </c>
      <c r="T1056" t="str">
        <f t="shared" si="270"/>
        <v/>
      </c>
      <c r="U1056" t="str">
        <f t="shared" si="270"/>
        <v/>
      </c>
      <c r="V1056" t="str">
        <f t="shared" si="270"/>
        <v/>
      </c>
      <c r="W1056" t="str">
        <f t="shared" si="270"/>
        <v/>
      </c>
      <c r="X1056" t="str">
        <f t="shared" si="270"/>
        <v/>
      </c>
      <c r="Y1056" t="str">
        <f t="shared" si="270"/>
        <v/>
      </c>
      <c r="Z1056" t="str">
        <f t="shared" si="270"/>
        <v/>
      </c>
      <c r="AA1056" t="str">
        <f t="shared" si="270"/>
        <v/>
      </c>
      <c r="AB1056" t="str">
        <f t="shared" si="270"/>
        <v/>
      </c>
      <c r="AC1056" t="str">
        <f t="shared" si="269"/>
        <v/>
      </c>
      <c r="AD1056" t="str">
        <f t="shared" si="269"/>
        <v/>
      </c>
      <c r="AE1056" t="str">
        <f t="shared" si="269"/>
        <v/>
      </c>
      <c r="AF1056" t="str">
        <f t="shared" si="269"/>
        <v/>
      </c>
      <c r="AG1056" t="str">
        <f t="shared" si="269"/>
        <v/>
      </c>
      <c r="AH1056" t="str">
        <f t="shared" si="269"/>
        <v/>
      </c>
      <c r="AI1056" t="str">
        <f t="shared" si="269"/>
        <v/>
      </c>
      <c r="AJ1056" t="str">
        <f t="shared" si="269"/>
        <v/>
      </c>
      <c r="AK1056" t="str">
        <f t="shared" si="269"/>
        <v/>
      </c>
      <c r="AL1056" t="str">
        <f t="shared" si="269"/>
        <v/>
      </c>
      <c r="AM1056" t="str">
        <f t="shared" si="269"/>
        <v/>
      </c>
      <c r="AN1056" t="str">
        <f t="shared" si="269"/>
        <v/>
      </c>
      <c r="AO1056" t="str">
        <f t="shared" si="269"/>
        <v/>
      </c>
      <c r="AP1056" t="str">
        <f t="shared" si="269"/>
        <v/>
      </c>
      <c r="AQ1056" t="str">
        <f t="shared" si="269"/>
        <v/>
      </c>
      <c r="AR1056" t="str">
        <f t="shared" si="271"/>
        <v/>
      </c>
      <c r="AS1056" t="str">
        <f t="shared" si="271"/>
        <v/>
      </c>
      <c r="AT1056" t="str">
        <f t="shared" si="271"/>
        <v/>
      </c>
      <c r="AU1056" t="str">
        <f t="shared" si="271"/>
        <v/>
      </c>
      <c r="AV1056" t="str">
        <f t="shared" si="271"/>
        <v/>
      </c>
      <c r="AW1056" t="str">
        <f t="shared" si="271"/>
        <v/>
      </c>
      <c r="AX1056" t="str">
        <f t="shared" si="271"/>
        <v/>
      </c>
      <c r="AY1056" t="str">
        <f t="shared" si="271"/>
        <v/>
      </c>
      <c r="BA1056">
        <v>1056</v>
      </c>
      <c r="BB1056">
        <f t="shared" si="262"/>
        <v>133</v>
      </c>
    </row>
    <row r="1057" spans="1:54">
      <c r="A1057" s="77"/>
      <c r="E1057" s="78"/>
      <c r="F1057" s="78"/>
      <c r="G1057" t="str" cm="1">
        <f t="array" aca="1" ref="G1057" ca="1">IFERROR(IF(INDIRECT("'"&amp;B1057&amp;"'!Z"&amp;MATCH(INT(BA1057/8)+1,INDIRECT("'"&amp;B1057&amp;"'!B4:B15"),0)+3)=1,15,IF(INDIRECT("'"&amp;B1057&amp;"'!X"&amp;MATCH(INT(BA1057/8)+1,INDIRECT("'"&amp;B1057&amp;"'!B4:B15"),0)+3)=1,10,IF(INDIRECT("'"&amp;B1057&amp;"'!V"&amp;MATCH(INT(BA1057/8)+1,INDIRECT("'"&amp;B1057&amp;"'!B4:B15"),0)+3)=1,6,IF(INDIRECT("'"&amp;B1057&amp;"'!V"&amp;MATCH(INT(BA1057/8)+1,INDIRECT("'"&amp;B1057&amp;"'!B4:B15"),0)+3)=1,4,0)))),"")</f>
        <v/>
      </c>
      <c r="H1057" t="str" cm="1">
        <f t="array" aca="1" ref="H1057" ca="1">IFERROR(IFERROR(INDIRECT("'"&amp;B1057&amp;"'!AE"&amp;MATCH(INT(BA1057/8)+1,INDIRECT("'"&amp;B1057&amp;"'!B4:B15"),0)+3),0)-G1057,"")</f>
        <v/>
      </c>
      <c r="K1057" t="str" cm="1">
        <f t="array" aca="1" ref="K1057" ca="1">IFERROR(INDIRECT("'"&amp;B1057&amp;"'!AG"&amp;MATCH(INT(BA1057/8)+1,INDIRECT("'"&amp;B1057&amp;"'!B4:B15"),0)+3),"")</f>
        <v/>
      </c>
      <c r="M1057" t="str">
        <f t="shared" ca="1" si="270"/>
        <v/>
      </c>
      <c r="N1057" t="str">
        <f t="shared" si="270"/>
        <v/>
      </c>
      <c r="O1057" t="str">
        <f t="shared" si="270"/>
        <v/>
      </c>
      <c r="P1057" t="str">
        <f t="shared" si="270"/>
        <v/>
      </c>
      <c r="Q1057" t="str">
        <f t="shared" si="270"/>
        <v/>
      </c>
      <c r="R1057" t="str">
        <f t="shared" si="270"/>
        <v/>
      </c>
      <c r="S1057" t="str">
        <f t="shared" si="270"/>
        <v/>
      </c>
      <c r="T1057" t="str">
        <f t="shared" si="270"/>
        <v/>
      </c>
      <c r="U1057" t="str">
        <f t="shared" si="270"/>
        <v/>
      </c>
      <c r="V1057" t="str">
        <f t="shared" si="270"/>
        <v/>
      </c>
      <c r="W1057" t="str">
        <f t="shared" si="270"/>
        <v/>
      </c>
      <c r="X1057" t="str">
        <f t="shared" si="270"/>
        <v/>
      </c>
      <c r="Y1057" t="str">
        <f t="shared" si="270"/>
        <v/>
      </c>
      <c r="Z1057" t="str">
        <f t="shared" si="270"/>
        <v/>
      </c>
      <c r="AA1057" t="str">
        <f t="shared" si="270"/>
        <v/>
      </c>
      <c r="AB1057" t="str">
        <f t="shared" si="270"/>
        <v/>
      </c>
      <c r="AC1057" t="str">
        <f t="shared" si="269"/>
        <v/>
      </c>
      <c r="AD1057" t="str">
        <f t="shared" si="269"/>
        <v/>
      </c>
      <c r="AE1057" t="str">
        <f t="shared" si="269"/>
        <v/>
      </c>
      <c r="AF1057" t="str">
        <f t="shared" si="269"/>
        <v/>
      </c>
      <c r="AG1057" t="str">
        <f t="shared" si="269"/>
        <v/>
      </c>
      <c r="AH1057" t="str">
        <f t="shared" si="269"/>
        <v/>
      </c>
      <c r="AI1057" t="str">
        <f t="shared" si="269"/>
        <v/>
      </c>
      <c r="AJ1057" t="str">
        <f t="shared" si="269"/>
        <v/>
      </c>
      <c r="AK1057" t="str">
        <f t="shared" si="269"/>
        <v/>
      </c>
      <c r="AL1057" t="str">
        <f t="shared" si="269"/>
        <v/>
      </c>
      <c r="AM1057" t="str">
        <f t="shared" si="269"/>
        <v/>
      </c>
      <c r="AN1057" t="str">
        <f t="shared" si="269"/>
        <v/>
      </c>
      <c r="AO1057" t="str">
        <f t="shared" si="269"/>
        <v/>
      </c>
      <c r="AP1057" t="str">
        <f t="shared" si="269"/>
        <v/>
      </c>
      <c r="AQ1057" t="str">
        <f t="shared" si="269"/>
        <v/>
      </c>
      <c r="AR1057" t="str">
        <f t="shared" si="271"/>
        <v/>
      </c>
      <c r="AS1057" t="str">
        <f t="shared" si="271"/>
        <v/>
      </c>
      <c r="AT1057" t="str">
        <f t="shared" si="271"/>
        <v/>
      </c>
      <c r="AU1057" t="str">
        <f t="shared" si="271"/>
        <v/>
      </c>
      <c r="AV1057" t="str">
        <f t="shared" si="271"/>
        <v/>
      </c>
      <c r="AW1057" t="str">
        <f t="shared" si="271"/>
        <v/>
      </c>
      <c r="AX1057" t="str">
        <f t="shared" si="271"/>
        <v/>
      </c>
      <c r="AY1057" t="str">
        <f t="shared" si="271"/>
        <v/>
      </c>
      <c r="BA1057">
        <v>1057</v>
      </c>
      <c r="BB1057">
        <f t="shared" si="262"/>
        <v>133</v>
      </c>
    </row>
    <row r="1058" spans="1:54">
      <c r="A1058" s="77"/>
      <c r="E1058" s="78"/>
      <c r="F1058" s="78"/>
      <c r="G1058" t="str" cm="1">
        <f t="array" aca="1" ref="G1058" ca="1">IFERROR(IF(INDIRECT("'"&amp;B1058&amp;"'!Z"&amp;MATCH(INT(BA1058/8)+1,INDIRECT("'"&amp;B1058&amp;"'!B4:B15"),0)+3)=1,15,IF(INDIRECT("'"&amp;B1058&amp;"'!X"&amp;MATCH(INT(BA1058/8)+1,INDIRECT("'"&amp;B1058&amp;"'!B4:B15"),0)+3)=1,10,IF(INDIRECT("'"&amp;B1058&amp;"'!V"&amp;MATCH(INT(BA1058/8)+1,INDIRECT("'"&amp;B1058&amp;"'!B4:B15"),0)+3)=1,6,IF(INDIRECT("'"&amp;B1058&amp;"'!V"&amp;MATCH(INT(BA1058/8)+1,INDIRECT("'"&amp;B1058&amp;"'!B4:B15"),0)+3)=1,4,0)))),"")</f>
        <v/>
      </c>
      <c r="H1058" t="str" cm="1">
        <f t="array" aca="1" ref="H1058" ca="1">IFERROR(IFERROR(INDIRECT("'"&amp;B1058&amp;"'!AE"&amp;MATCH(INT(BA1058/8)+1,INDIRECT("'"&amp;B1058&amp;"'!B4:B15"),0)+3),0)-G1058,"")</f>
        <v/>
      </c>
      <c r="I1058" t="e">
        <f ca="1">H1058+H1059+H1060</f>
        <v>#VALUE!</v>
      </c>
      <c r="J1058" t="str">
        <f ca="1">IFERROR(ABS(SUM(I1058,-F1059,-E1059))+ABS(SUM(IF(D1058="Traversal",15,IF(D1058="High",10,IF(D1058="Mid",6,IF(D1058="Low",4,0))))-G1058)),"")</f>
        <v/>
      </c>
      <c r="K1058" t="str" cm="1">
        <f t="array" aca="1" ref="K1058" ca="1">IFERROR(INDIRECT("'"&amp;B1058&amp;"'!AG"&amp;MATCH(INT(BA1058/8)+1,INDIRECT("'"&amp;B1058&amp;"'!B4:B15"),0)+3),"")</f>
        <v/>
      </c>
      <c r="M1058" t="str">
        <f t="shared" ca="1" si="270"/>
        <v/>
      </c>
      <c r="N1058" t="str">
        <f t="shared" si="270"/>
        <v/>
      </c>
      <c r="O1058" t="str">
        <f t="shared" si="270"/>
        <v/>
      </c>
      <c r="P1058" t="str">
        <f t="shared" si="270"/>
        <v/>
      </c>
      <c r="Q1058" t="str">
        <f t="shared" si="270"/>
        <v/>
      </c>
      <c r="R1058" t="str">
        <f t="shared" si="270"/>
        <v/>
      </c>
      <c r="S1058" t="str">
        <f t="shared" si="270"/>
        <v/>
      </c>
      <c r="T1058" t="str">
        <f t="shared" si="270"/>
        <v/>
      </c>
      <c r="U1058" t="str">
        <f t="shared" si="270"/>
        <v/>
      </c>
      <c r="V1058" t="str">
        <f t="shared" si="270"/>
        <v/>
      </c>
      <c r="W1058" t="str">
        <f t="shared" si="270"/>
        <v/>
      </c>
      <c r="X1058" t="str">
        <f t="shared" si="270"/>
        <v/>
      </c>
      <c r="Y1058" t="str">
        <f t="shared" si="270"/>
        <v/>
      </c>
      <c r="Z1058" t="str">
        <f t="shared" si="270"/>
        <v/>
      </c>
      <c r="AA1058" t="str">
        <f t="shared" si="270"/>
        <v/>
      </c>
      <c r="AB1058" t="str">
        <f t="shared" si="270"/>
        <v/>
      </c>
      <c r="AC1058" t="str">
        <f t="shared" si="269"/>
        <v/>
      </c>
      <c r="AD1058" t="str">
        <f t="shared" si="269"/>
        <v/>
      </c>
      <c r="AE1058" t="str">
        <f t="shared" si="269"/>
        <v/>
      </c>
      <c r="AF1058" t="str">
        <f t="shared" si="269"/>
        <v/>
      </c>
      <c r="AG1058" t="str">
        <f t="shared" si="269"/>
        <v/>
      </c>
      <c r="AH1058" t="str">
        <f t="shared" si="269"/>
        <v/>
      </c>
      <c r="AI1058" t="str">
        <f t="shared" si="269"/>
        <v/>
      </c>
      <c r="AJ1058" t="str">
        <f t="shared" si="269"/>
        <v/>
      </c>
      <c r="AK1058" t="str">
        <f t="shared" si="269"/>
        <v/>
      </c>
      <c r="AL1058" t="str">
        <f t="shared" si="269"/>
        <v/>
      </c>
      <c r="AM1058" t="str">
        <f t="shared" si="269"/>
        <v/>
      </c>
      <c r="AN1058" t="str">
        <f t="shared" si="269"/>
        <v/>
      </c>
      <c r="AO1058" t="str">
        <f t="shared" si="269"/>
        <v/>
      </c>
      <c r="AP1058" t="str">
        <f t="shared" si="269"/>
        <v/>
      </c>
      <c r="AQ1058" t="str">
        <f t="shared" si="269"/>
        <v/>
      </c>
      <c r="AR1058" t="str">
        <f t="shared" si="271"/>
        <v/>
      </c>
      <c r="AS1058" t="str">
        <f t="shared" si="271"/>
        <v/>
      </c>
      <c r="AT1058" t="str">
        <f t="shared" si="271"/>
        <v/>
      </c>
      <c r="AU1058" t="str">
        <f t="shared" si="271"/>
        <v/>
      </c>
      <c r="AV1058" t="str">
        <f t="shared" si="271"/>
        <v/>
      </c>
      <c r="AW1058" t="str">
        <f t="shared" si="271"/>
        <v/>
      </c>
      <c r="AX1058" t="str">
        <f t="shared" si="271"/>
        <v/>
      </c>
      <c r="AY1058" t="str">
        <f t="shared" si="271"/>
        <v/>
      </c>
      <c r="BA1058">
        <v>1058</v>
      </c>
      <c r="BB1058">
        <f t="shared" si="262"/>
        <v>133</v>
      </c>
    </row>
    <row r="1059" spans="1:54">
      <c r="A1059" s="77"/>
      <c r="E1059" s="78"/>
      <c r="F1059" s="78"/>
      <c r="G1059" t="str" cm="1">
        <f t="array" aca="1" ref="G1059" ca="1">IFERROR(IF(INDIRECT("'"&amp;B1059&amp;"'!Z"&amp;MATCH(INT(BA1059/8)+1,INDIRECT("'"&amp;B1059&amp;"'!B4:B15"),0)+3)=1,15,IF(INDIRECT("'"&amp;B1059&amp;"'!X"&amp;MATCH(INT(BA1059/8)+1,INDIRECT("'"&amp;B1059&amp;"'!B4:B15"),0)+3)=1,10,IF(INDIRECT("'"&amp;B1059&amp;"'!V"&amp;MATCH(INT(BA1059/8)+1,INDIRECT("'"&amp;B1059&amp;"'!B4:B15"),0)+3)=1,6,IF(INDIRECT("'"&amp;B1059&amp;"'!V"&amp;MATCH(INT(BA1059/8)+1,INDIRECT("'"&amp;B1059&amp;"'!B4:B15"),0)+3)=1,4,0)))),"")</f>
        <v/>
      </c>
      <c r="H1059" t="str" cm="1">
        <f t="array" aca="1" ref="H1059" ca="1">IFERROR(IFERROR(INDIRECT("'"&amp;B1059&amp;"'!AE"&amp;MATCH(INT(BA1059/8)+1,INDIRECT("'"&amp;B1059&amp;"'!B4:B15"),0)+3),0)-G1059,"")</f>
        <v/>
      </c>
      <c r="I1059" t="e">
        <f ca="1">H1058+H1059+H1060</f>
        <v>#VALUE!</v>
      </c>
      <c r="J1059" t="str">
        <f ca="1">IFERROR(ABS(SUM(I1059,-F1059,-E1059))+ABS(SUM(IF(D1059="Traversal",15,IF(D1059="High",10,IF(D1059="Mid",6,IF(D1059="Low",4,0))))-G1059)),"")</f>
        <v/>
      </c>
      <c r="K1059" t="str" cm="1">
        <f t="array" aca="1" ref="K1059" ca="1">IFERROR(INDIRECT("'"&amp;B1059&amp;"'!AG"&amp;MATCH(INT(BA1059/8)+1,INDIRECT("'"&amp;B1059&amp;"'!B4:B15"),0)+3),"")</f>
        <v/>
      </c>
      <c r="M1059" t="str">
        <f t="shared" ca="1" si="270"/>
        <v/>
      </c>
      <c r="N1059" t="str">
        <f t="shared" si="270"/>
        <v/>
      </c>
      <c r="O1059" t="str">
        <f t="shared" si="270"/>
        <v/>
      </c>
      <c r="P1059" t="str">
        <f t="shared" si="270"/>
        <v/>
      </c>
      <c r="Q1059" t="str">
        <f t="shared" si="270"/>
        <v/>
      </c>
      <c r="R1059" t="str">
        <f t="shared" si="270"/>
        <v/>
      </c>
      <c r="S1059" t="str">
        <f t="shared" si="270"/>
        <v/>
      </c>
      <c r="T1059" t="str">
        <f t="shared" si="270"/>
        <v/>
      </c>
      <c r="U1059" t="str">
        <f t="shared" si="270"/>
        <v/>
      </c>
      <c r="V1059" t="str">
        <f t="shared" si="270"/>
        <v/>
      </c>
      <c r="W1059" t="str">
        <f t="shared" si="270"/>
        <v/>
      </c>
      <c r="X1059" t="str">
        <f t="shared" si="270"/>
        <v/>
      </c>
      <c r="Y1059" t="str">
        <f t="shared" si="270"/>
        <v/>
      </c>
      <c r="Z1059" t="str">
        <f t="shared" si="270"/>
        <v/>
      </c>
      <c r="AA1059" t="str">
        <f t="shared" si="270"/>
        <v/>
      </c>
      <c r="AB1059" t="str">
        <f t="shared" si="270"/>
        <v/>
      </c>
      <c r="AC1059" t="str">
        <f t="shared" si="269"/>
        <v/>
      </c>
      <c r="AD1059" t="str">
        <f t="shared" si="269"/>
        <v/>
      </c>
      <c r="AE1059" t="str">
        <f t="shared" si="269"/>
        <v/>
      </c>
      <c r="AF1059" t="str">
        <f t="shared" si="269"/>
        <v/>
      </c>
      <c r="AG1059" t="str">
        <f t="shared" si="269"/>
        <v/>
      </c>
      <c r="AH1059" t="str">
        <f t="shared" si="269"/>
        <v/>
      </c>
      <c r="AI1059" t="str">
        <f t="shared" si="269"/>
        <v/>
      </c>
      <c r="AJ1059" t="str">
        <f t="shared" si="269"/>
        <v/>
      </c>
      <c r="AK1059" t="str">
        <f t="shared" si="269"/>
        <v/>
      </c>
      <c r="AL1059" t="str">
        <f t="shared" si="269"/>
        <v/>
      </c>
      <c r="AM1059" t="str">
        <f t="shared" si="269"/>
        <v/>
      </c>
      <c r="AN1059" t="str">
        <f t="shared" si="269"/>
        <v/>
      </c>
      <c r="AO1059" t="str">
        <f t="shared" si="269"/>
        <v/>
      </c>
      <c r="AP1059" t="str">
        <f t="shared" si="269"/>
        <v/>
      </c>
      <c r="AQ1059" t="str">
        <f t="shared" si="269"/>
        <v/>
      </c>
      <c r="AR1059" t="str">
        <f t="shared" si="271"/>
        <v/>
      </c>
      <c r="AS1059" t="str">
        <f t="shared" si="271"/>
        <v/>
      </c>
      <c r="AT1059" t="str">
        <f t="shared" si="271"/>
        <v/>
      </c>
      <c r="AU1059" t="str">
        <f t="shared" si="271"/>
        <v/>
      </c>
      <c r="AV1059" t="str">
        <f t="shared" si="271"/>
        <v/>
      </c>
      <c r="AW1059" t="str">
        <f t="shared" si="271"/>
        <v/>
      </c>
      <c r="AX1059" t="str">
        <f t="shared" si="271"/>
        <v/>
      </c>
      <c r="AY1059" t="str">
        <f t="shared" si="271"/>
        <v/>
      </c>
      <c r="BA1059">
        <v>1059</v>
      </c>
      <c r="BB1059">
        <f t="shared" si="262"/>
        <v>133</v>
      </c>
    </row>
    <row r="1060" spans="1:54">
      <c r="A1060" s="77"/>
      <c r="E1060" s="78"/>
      <c r="F1060" s="78"/>
      <c r="G1060" t="str" cm="1">
        <f t="array" aca="1" ref="G1060" ca="1">IFERROR(IF(INDIRECT("'"&amp;B1060&amp;"'!Z"&amp;MATCH(INT(BA1060/8)+1,INDIRECT("'"&amp;B1060&amp;"'!B4:B15"),0)+3)=1,15,IF(INDIRECT("'"&amp;B1060&amp;"'!X"&amp;MATCH(INT(BA1060/8)+1,INDIRECT("'"&amp;B1060&amp;"'!B4:B15"),0)+3)=1,10,IF(INDIRECT("'"&amp;B1060&amp;"'!V"&amp;MATCH(INT(BA1060/8)+1,INDIRECT("'"&amp;B1060&amp;"'!B4:B15"),0)+3)=1,6,IF(INDIRECT("'"&amp;B1060&amp;"'!V"&amp;MATCH(INT(BA1060/8)+1,INDIRECT("'"&amp;B1060&amp;"'!B4:B15"),0)+3)=1,4,0)))),"")</f>
        <v/>
      </c>
      <c r="H1060" t="str" cm="1">
        <f t="array" aca="1" ref="H1060" ca="1">IFERROR(IFERROR(INDIRECT("'"&amp;B1060&amp;"'!AE"&amp;MATCH(INT(BA1060/8)+1,INDIRECT("'"&amp;B1060&amp;"'!B4:B15"),0)+3),0)-G1060,"")</f>
        <v/>
      </c>
      <c r="I1060" t="e">
        <f ca="1">H1058+H1059+H1060</f>
        <v>#VALUE!</v>
      </c>
      <c r="J1060" t="str">
        <f ca="1">IFERROR(ABS(SUM(I1060,-F1059,-E1059))+ABS(SUM(IF(D1060="Traversal",15,IF(D1060="High",10,IF(D1060="Mid",6,IF(D1060="Low",4,0))))-G1060)),"")</f>
        <v/>
      </c>
      <c r="K1060" t="str" cm="1">
        <f t="array" aca="1" ref="K1060" ca="1">IFERROR(INDIRECT("'"&amp;B1060&amp;"'!AG"&amp;MATCH(INT(BA1060/8)+1,INDIRECT("'"&amp;B1060&amp;"'!B4:B15"),0)+3),"")</f>
        <v/>
      </c>
      <c r="M1060" t="str">
        <f t="shared" ca="1" si="270"/>
        <v/>
      </c>
      <c r="N1060" t="str">
        <f t="shared" si="270"/>
        <v/>
      </c>
      <c r="O1060" t="str">
        <f t="shared" si="270"/>
        <v/>
      </c>
      <c r="P1060" t="str">
        <f t="shared" si="270"/>
        <v/>
      </c>
      <c r="Q1060" t="str">
        <f t="shared" si="270"/>
        <v/>
      </c>
      <c r="R1060" t="str">
        <f t="shared" si="270"/>
        <v/>
      </c>
      <c r="S1060" t="str">
        <f t="shared" si="270"/>
        <v/>
      </c>
      <c r="T1060" t="str">
        <f t="shared" si="270"/>
        <v/>
      </c>
      <c r="U1060" t="str">
        <f t="shared" si="270"/>
        <v/>
      </c>
      <c r="V1060" t="str">
        <f t="shared" si="270"/>
        <v/>
      </c>
      <c r="W1060" t="str">
        <f t="shared" si="270"/>
        <v/>
      </c>
      <c r="X1060" t="str">
        <f t="shared" si="270"/>
        <v/>
      </c>
      <c r="Y1060" t="str">
        <f t="shared" si="270"/>
        <v/>
      </c>
      <c r="Z1060" t="str">
        <f t="shared" si="270"/>
        <v/>
      </c>
      <c r="AA1060" t="str">
        <f t="shared" si="270"/>
        <v/>
      </c>
      <c r="AB1060" t="str">
        <f t="shared" si="270"/>
        <v/>
      </c>
      <c r="AC1060" t="str">
        <f t="shared" si="269"/>
        <v/>
      </c>
      <c r="AD1060" t="str">
        <f t="shared" si="269"/>
        <v/>
      </c>
      <c r="AE1060" t="str">
        <f t="shared" si="269"/>
        <v/>
      </c>
      <c r="AF1060" t="str">
        <f t="shared" si="269"/>
        <v/>
      </c>
      <c r="AG1060" t="str">
        <f t="shared" si="269"/>
        <v/>
      </c>
      <c r="AH1060" t="str">
        <f t="shared" si="269"/>
        <v/>
      </c>
      <c r="AI1060" t="str">
        <f t="shared" si="269"/>
        <v/>
      </c>
      <c r="AJ1060" t="str">
        <f t="shared" si="269"/>
        <v/>
      </c>
      <c r="AK1060" t="str">
        <f t="shared" si="269"/>
        <v/>
      </c>
      <c r="AL1060" t="str">
        <f t="shared" si="269"/>
        <v/>
      </c>
      <c r="AM1060" t="str">
        <f t="shared" si="269"/>
        <v/>
      </c>
      <c r="AN1060" t="str">
        <f t="shared" si="269"/>
        <v/>
      </c>
      <c r="AO1060" t="str">
        <f t="shared" si="269"/>
        <v/>
      </c>
      <c r="AP1060" t="str">
        <f t="shared" si="269"/>
        <v/>
      </c>
      <c r="AQ1060" t="str">
        <f t="shared" si="269"/>
        <v/>
      </c>
      <c r="AR1060" t="str">
        <f t="shared" si="271"/>
        <v/>
      </c>
      <c r="AS1060" t="str">
        <f t="shared" si="271"/>
        <v/>
      </c>
      <c r="AT1060" t="str">
        <f t="shared" si="271"/>
        <v/>
      </c>
      <c r="AU1060" t="str">
        <f t="shared" si="271"/>
        <v/>
      </c>
      <c r="AV1060" t="str">
        <f t="shared" si="271"/>
        <v/>
      </c>
      <c r="AW1060" t="str">
        <f t="shared" si="271"/>
        <v/>
      </c>
      <c r="AX1060" t="str">
        <f t="shared" si="271"/>
        <v/>
      </c>
      <c r="AY1060" t="str">
        <f t="shared" si="271"/>
        <v/>
      </c>
      <c r="BA1060">
        <v>1060</v>
      </c>
      <c r="BB1060">
        <f t="shared" si="262"/>
        <v>133</v>
      </c>
    </row>
    <row r="1061" spans="1:54">
      <c r="A1061" s="77"/>
      <c r="E1061" s="78"/>
      <c r="F1061" s="78"/>
      <c r="G1061" t="str" cm="1">
        <f t="array" aca="1" ref="G1061" ca="1">IFERROR(IF(INDIRECT("'"&amp;B1061&amp;"'!Z"&amp;MATCH(INT(BA1061/8)+1,INDIRECT("'"&amp;B1061&amp;"'!B4:B15"),0)+3)=1,15,IF(INDIRECT("'"&amp;B1061&amp;"'!X"&amp;MATCH(INT(BA1061/8)+1,INDIRECT("'"&amp;B1061&amp;"'!B4:B15"),0)+3)=1,10,IF(INDIRECT("'"&amp;B1061&amp;"'!V"&amp;MATCH(INT(BA1061/8)+1,INDIRECT("'"&amp;B1061&amp;"'!B4:B15"),0)+3)=1,6,IF(INDIRECT("'"&amp;B1061&amp;"'!V"&amp;MATCH(INT(BA1061/8)+1,INDIRECT("'"&amp;B1061&amp;"'!B4:B15"),0)+3)=1,4,0)))),"")</f>
        <v/>
      </c>
      <c r="H1061" t="str" cm="1">
        <f t="array" aca="1" ref="H1061" ca="1">IFERROR(IFERROR(INDIRECT("'"&amp;B1061&amp;"'!AE"&amp;MATCH(INT(BA1061/8)+1,INDIRECT("'"&amp;B1061&amp;"'!B4:B15"),0)+3),0)-G1061,"")</f>
        <v/>
      </c>
      <c r="I1061" t="e">
        <f ca="1">H1061+H1062+H1063</f>
        <v>#VALUE!</v>
      </c>
      <c r="J1061" t="str">
        <f ca="1">IFERROR(ABS(SUM(I1061,-F1062,-E1062))+ABS(SUM(IF(D1061="Traversal",15,IF(D1061="High",10,IF(D1061="Mid",6,IF(D1061="Low",4,0))))-G1061)),"")</f>
        <v/>
      </c>
      <c r="K1061" t="str" cm="1">
        <f t="array" aca="1" ref="K1061" ca="1">IFERROR(INDIRECT("'"&amp;B1061&amp;"'!AG"&amp;MATCH(INT(BA1061/8)+1,INDIRECT("'"&amp;B1061&amp;"'!B4:B15"),0)+3),"")</f>
        <v/>
      </c>
      <c r="M1061" t="str">
        <f t="shared" ca="1" si="270"/>
        <v/>
      </c>
      <c r="N1061" t="str">
        <f t="shared" si="270"/>
        <v/>
      </c>
      <c r="O1061" t="str">
        <f t="shared" si="270"/>
        <v/>
      </c>
      <c r="P1061" t="str">
        <f t="shared" si="270"/>
        <v/>
      </c>
      <c r="Q1061" t="str">
        <f t="shared" si="270"/>
        <v/>
      </c>
      <c r="R1061" t="str">
        <f t="shared" si="270"/>
        <v/>
      </c>
      <c r="S1061" t="str">
        <f t="shared" si="270"/>
        <v/>
      </c>
      <c r="T1061" t="str">
        <f t="shared" si="270"/>
        <v/>
      </c>
      <c r="U1061" t="str">
        <f t="shared" si="270"/>
        <v/>
      </c>
      <c r="V1061" t="str">
        <f t="shared" si="270"/>
        <v/>
      </c>
      <c r="W1061" t="str">
        <f t="shared" si="270"/>
        <v/>
      </c>
      <c r="X1061" t="str">
        <f t="shared" si="270"/>
        <v/>
      </c>
      <c r="Y1061" t="str">
        <f t="shared" si="270"/>
        <v/>
      </c>
      <c r="Z1061" t="str">
        <f t="shared" si="270"/>
        <v/>
      </c>
      <c r="AA1061" t="str">
        <f t="shared" si="270"/>
        <v/>
      </c>
      <c r="AB1061" t="str">
        <f t="shared" si="270"/>
        <v/>
      </c>
      <c r="AC1061" t="str">
        <f t="shared" si="269"/>
        <v/>
      </c>
      <c r="AD1061" t="str">
        <f t="shared" si="269"/>
        <v/>
      </c>
      <c r="AE1061" t="str">
        <f t="shared" si="269"/>
        <v/>
      </c>
      <c r="AF1061" t="str">
        <f t="shared" si="269"/>
        <v/>
      </c>
      <c r="AG1061" t="str">
        <f t="shared" si="269"/>
        <v/>
      </c>
      <c r="AH1061" t="str">
        <f t="shared" si="269"/>
        <v/>
      </c>
      <c r="AI1061" t="str">
        <f t="shared" si="269"/>
        <v/>
      </c>
      <c r="AJ1061" t="str">
        <f t="shared" si="269"/>
        <v/>
      </c>
      <c r="AK1061" t="str">
        <f t="shared" si="269"/>
        <v/>
      </c>
      <c r="AL1061" t="str">
        <f t="shared" si="269"/>
        <v/>
      </c>
      <c r="AM1061" t="str">
        <f t="shared" si="269"/>
        <v/>
      </c>
      <c r="AN1061" t="str">
        <f t="shared" si="269"/>
        <v/>
      </c>
      <c r="AO1061" t="str">
        <f t="shared" si="269"/>
        <v/>
      </c>
      <c r="AP1061" t="str">
        <f t="shared" si="269"/>
        <v/>
      </c>
      <c r="AQ1061" t="str">
        <f t="shared" si="269"/>
        <v/>
      </c>
      <c r="AR1061" t="str">
        <f t="shared" si="271"/>
        <v/>
      </c>
      <c r="AS1061" t="str">
        <f t="shared" si="271"/>
        <v/>
      </c>
      <c r="AT1061" t="str">
        <f t="shared" si="271"/>
        <v/>
      </c>
      <c r="AU1061" t="str">
        <f t="shared" si="271"/>
        <v/>
      </c>
      <c r="AV1061" t="str">
        <f t="shared" si="271"/>
        <v/>
      </c>
      <c r="AW1061" t="str">
        <f t="shared" si="271"/>
        <v/>
      </c>
      <c r="AX1061" t="str">
        <f t="shared" si="271"/>
        <v/>
      </c>
      <c r="AY1061" t="str">
        <f t="shared" si="271"/>
        <v/>
      </c>
      <c r="BA1061">
        <v>1061</v>
      </c>
      <c r="BB1061">
        <f t="shared" si="262"/>
        <v>133</v>
      </c>
    </row>
    <row r="1062" spans="1:54">
      <c r="A1062" s="77"/>
      <c r="E1062" s="78"/>
      <c r="F1062" s="78"/>
      <c r="G1062" t="str" cm="1">
        <f t="array" aca="1" ref="G1062" ca="1">IFERROR(IF(INDIRECT("'"&amp;B1062&amp;"'!Z"&amp;MATCH(INT(BA1062/8)+1,INDIRECT("'"&amp;B1062&amp;"'!B4:B15"),0)+3)=1,15,IF(INDIRECT("'"&amp;B1062&amp;"'!X"&amp;MATCH(INT(BA1062/8)+1,INDIRECT("'"&amp;B1062&amp;"'!B4:B15"),0)+3)=1,10,IF(INDIRECT("'"&amp;B1062&amp;"'!V"&amp;MATCH(INT(BA1062/8)+1,INDIRECT("'"&amp;B1062&amp;"'!B4:B15"),0)+3)=1,6,IF(INDIRECT("'"&amp;B1062&amp;"'!V"&amp;MATCH(INT(BA1062/8)+1,INDIRECT("'"&amp;B1062&amp;"'!B4:B15"),0)+3)=1,4,0)))),"")</f>
        <v/>
      </c>
      <c r="H1062" t="str" cm="1">
        <f t="array" aca="1" ref="H1062" ca="1">IFERROR(IFERROR(INDIRECT("'"&amp;B1062&amp;"'!AE"&amp;MATCH(INT(BA1062/8)+1,INDIRECT("'"&amp;B1062&amp;"'!B4:B15"),0)+3),0)-G1062,"")</f>
        <v/>
      </c>
      <c r="I1062" t="e">
        <f ca="1">H1061+H1062+H1063</f>
        <v>#VALUE!</v>
      </c>
      <c r="J1062" t="str">
        <f ca="1">IFERROR(ABS(SUM(I1062,-F1062,-E1062))+ABS(SUM(IF(D1062="Traversal",15,IF(D1062="High",10,IF(D1062="Mid",6,IF(D1062="Low",4,0))))-G1062)),"")</f>
        <v/>
      </c>
      <c r="K1062" t="str" cm="1">
        <f t="array" aca="1" ref="K1062" ca="1">IFERROR(INDIRECT("'"&amp;B1062&amp;"'!AG"&amp;MATCH(INT(BA1062/8)+1,INDIRECT("'"&amp;B1062&amp;"'!B4:B15"),0)+3),"")</f>
        <v/>
      </c>
      <c r="M1062" t="str">
        <f t="shared" ca="1" si="270"/>
        <v/>
      </c>
      <c r="N1062" t="str">
        <f t="shared" si="270"/>
        <v/>
      </c>
      <c r="O1062" t="str">
        <f t="shared" si="270"/>
        <v/>
      </c>
      <c r="P1062" t="str">
        <f t="shared" si="270"/>
        <v/>
      </c>
      <c r="Q1062" t="str">
        <f t="shared" si="270"/>
        <v/>
      </c>
      <c r="R1062" t="str">
        <f t="shared" si="270"/>
        <v/>
      </c>
      <c r="S1062" t="str">
        <f t="shared" si="270"/>
        <v/>
      </c>
      <c r="T1062" t="str">
        <f t="shared" si="270"/>
        <v/>
      </c>
      <c r="U1062" t="str">
        <f t="shared" si="270"/>
        <v/>
      </c>
      <c r="V1062" t="str">
        <f t="shared" si="270"/>
        <v/>
      </c>
      <c r="W1062" t="str">
        <f t="shared" si="270"/>
        <v/>
      </c>
      <c r="X1062" t="str">
        <f t="shared" si="270"/>
        <v/>
      </c>
      <c r="Y1062" t="str">
        <f t="shared" si="270"/>
        <v/>
      </c>
      <c r="Z1062" t="str">
        <f t="shared" si="270"/>
        <v/>
      </c>
      <c r="AA1062" t="str">
        <f t="shared" si="270"/>
        <v/>
      </c>
      <c r="AB1062" t="str">
        <f t="shared" si="270"/>
        <v/>
      </c>
      <c r="AC1062" t="str">
        <f t="shared" si="269"/>
        <v/>
      </c>
      <c r="AD1062" t="str">
        <f t="shared" si="269"/>
        <v/>
      </c>
      <c r="AE1062" t="str">
        <f t="shared" si="269"/>
        <v/>
      </c>
      <c r="AF1062" t="str">
        <f t="shared" si="269"/>
        <v/>
      </c>
      <c r="AG1062" t="str">
        <f t="shared" si="269"/>
        <v/>
      </c>
      <c r="AH1062" t="str">
        <f t="shared" si="269"/>
        <v/>
      </c>
      <c r="AI1062" t="str">
        <f t="shared" si="269"/>
        <v/>
      </c>
      <c r="AJ1062" t="str">
        <f t="shared" si="269"/>
        <v/>
      </c>
      <c r="AK1062" t="str">
        <f t="shared" si="269"/>
        <v/>
      </c>
      <c r="AL1062" t="str">
        <f t="shared" si="269"/>
        <v/>
      </c>
      <c r="AM1062" t="str">
        <f t="shared" si="269"/>
        <v/>
      </c>
      <c r="AN1062" t="str">
        <f t="shared" si="269"/>
        <v/>
      </c>
      <c r="AO1062" t="str">
        <f t="shared" si="269"/>
        <v/>
      </c>
      <c r="AP1062" t="str">
        <f t="shared" si="269"/>
        <v/>
      </c>
      <c r="AQ1062" t="str">
        <f t="shared" si="269"/>
        <v/>
      </c>
      <c r="AR1062" t="str">
        <f t="shared" si="271"/>
        <v/>
      </c>
      <c r="AS1062" t="str">
        <f t="shared" si="271"/>
        <v/>
      </c>
      <c r="AT1062" t="str">
        <f t="shared" si="271"/>
        <v/>
      </c>
      <c r="AU1062" t="str">
        <f t="shared" si="271"/>
        <v/>
      </c>
      <c r="AV1062" t="str">
        <f t="shared" si="271"/>
        <v/>
      </c>
      <c r="AW1062" t="str">
        <f t="shared" si="271"/>
        <v/>
      </c>
      <c r="AX1062" t="str">
        <f t="shared" si="271"/>
        <v/>
      </c>
      <c r="AY1062" t="str">
        <f t="shared" si="271"/>
        <v/>
      </c>
      <c r="BA1062">
        <v>1062</v>
      </c>
      <c r="BB1062">
        <f t="shared" si="262"/>
        <v>133</v>
      </c>
    </row>
    <row r="1063" spans="1:54">
      <c r="A1063" s="77"/>
      <c r="E1063" s="78"/>
      <c r="F1063" s="78"/>
      <c r="G1063" t="str" cm="1">
        <f t="array" aca="1" ref="G1063" ca="1">IFERROR(IF(INDIRECT("'"&amp;B1063&amp;"'!Z"&amp;MATCH(INT(BA1063/8)+1,INDIRECT("'"&amp;B1063&amp;"'!B4:B15"),0)+3)=1,15,IF(INDIRECT("'"&amp;B1063&amp;"'!X"&amp;MATCH(INT(BA1063/8)+1,INDIRECT("'"&amp;B1063&amp;"'!B4:B15"),0)+3)=1,10,IF(INDIRECT("'"&amp;B1063&amp;"'!V"&amp;MATCH(INT(BA1063/8)+1,INDIRECT("'"&amp;B1063&amp;"'!B4:B15"),0)+3)=1,6,IF(INDIRECT("'"&amp;B1063&amp;"'!V"&amp;MATCH(INT(BA1063/8)+1,INDIRECT("'"&amp;B1063&amp;"'!B4:B15"),0)+3)=1,4,0)))),"")</f>
        <v/>
      </c>
      <c r="H1063" t="str" cm="1">
        <f t="array" aca="1" ref="H1063" ca="1">IFERROR(IFERROR(INDIRECT("'"&amp;B1063&amp;"'!AE"&amp;MATCH(INT(BA1063/8)+1,INDIRECT("'"&amp;B1063&amp;"'!B4:B15"),0)+3),0)-G1063,"")</f>
        <v/>
      </c>
      <c r="I1063" t="e">
        <f ca="1">H1061+H1062+H1063</f>
        <v>#VALUE!</v>
      </c>
      <c r="J1063" t="str">
        <f ca="1">IFERROR(ABS(SUM(I1063,-F1062,-E1062))+ABS(SUM(IF(D1063="Traversal",15,IF(D1063="High",10,IF(D1063="Mid",6,IF(D1063="Low",4,0))))-G1063)),"")</f>
        <v/>
      </c>
      <c r="K1063" t="str" cm="1">
        <f t="array" aca="1" ref="K1063" ca="1">IFERROR(INDIRECT("'"&amp;B1063&amp;"'!AG"&amp;MATCH(INT(BA1063/8)+1,INDIRECT("'"&amp;B1063&amp;"'!B4:B15"),0)+3),"")</f>
        <v/>
      </c>
      <c r="M1063" t="str">
        <f t="shared" ca="1" si="270"/>
        <v/>
      </c>
      <c r="N1063" t="str">
        <f t="shared" si="270"/>
        <v/>
      </c>
      <c r="O1063" t="str">
        <f t="shared" si="270"/>
        <v/>
      </c>
      <c r="P1063" t="str">
        <f t="shared" si="270"/>
        <v/>
      </c>
      <c r="Q1063" t="str">
        <f t="shared" si="270"/>
        <v/>
      </c>
      <c r="R1063" t="str">
        <f t="shared" si="270"/>
        <v/>
      </c>
      <c r="S1063" t="str">
        <f t="shared" si="270"/>
        <v/>
      </c>
      <c r="T1063" t="str">
        <f t="shared" si="270"/>
        <v/>
      </c>
      <c r="U1063" t="str">
        <f t="shared" si="270"/>
        <v/>
      </c>
      <c r="V1063" t="str">
        <f t="shared" si="270"/>
        <v/>
      </c>
      <c r="W1063" t="str">
        <f t="shared" si="270"/>
        <v/>
      </c>
      <c r="X1063" t="str">
        <f t="shared" si="270"/>
        <v/>
      </c>
      <c r="Y1063" t="str">
        <f t="shared" si="270"/>
        <v/>
      </c>
      <c r="Z1063" t="str">
        <f t="shared" si="270"/>
        <v/>
      </c>
      <c r="AA1063" t="str">
        <f t="shared" si="270"/>
        <v/>
      </c>
      <c r="AB1063" t="str">
        <f t="shared" si="270"/>
        <v/>
      </c>
      <c r="AC1063" t="str">
        <f t="shared" si="269"/>
        <v/>
      </c>
      <c r="AD1063" t="str">
        <f t="shared" si="269"/>
        <v/>
      </c>
      <c r="AE1063" t="str">
        <f t="shared" si="269"/>
        <v/>
      </c>
      <c r="AF1063" t="str">
        <f t="shared" si="269"/>
        <v/>
      </c>
      <c r="AG1063" t="str">
        <f t="shared" si="269"/>
        <v/>
      </c>
      <c r="AH1063" t="str">
        <f t="shared" si="269"/>
        <v/>
      </c>
      <c r="AI1063" t="str">
        <f t="shared" si="269"/>
        <v/>
      </c>
      <c r="AJ1063" t="str">
        <f t="shared" si="269"/>
        <v/>
      </c>
      <c r="AK1063" t="str">
        <f t="shared" si="269"/>
        <v/>
      </c>
      <c r="AL1063" t="str">
        <f t="shared" si="269"/>
        <v/>
      </c>
      <c r="AM1063" t="str">
        <f t="shared" si="269"/>
        <v/>
      </c>
      <c r="AN1063" t="str">
        <f t="shared" si="269"/>
        <v/>
      </c>
      <c r="AO1063" t="str">
        <f t="shared" si="269"/>
        <v/>
      </c>
      <c r="AP1063" t="str">
        <f t="shared" si="269"/>
        <v/>
      </c>
      <c r="AQ1063" t="str">
        <f t="shared" si="269"/>
        <v/>
      </c>
      <c r="AR1063" t="str">
        <f t="shared" si="271"/>
        <v/>
      </c>
      <c r="AS1063" t="str">
        <f t="shared" si="271"/>
        <v/>
      </c>
      <c r="AT1063" t="str">
        <f t="shared" si="271"/>
        <v/>
      </c>
      <c r="AU1063" t="str">
        <f t="shared" si="271"/>
        <v/>
      </c>
      <c r="AV1063" t="str">
        <f t="shared" si="271"/>
        <v/>
      </c>
      <c r="AW1063" t="str">
        <f t="shared" si="271"/>
        <v/>
      </c>
      <c r="AX1063" t="str">
        <f t="shared" si="271"/>
        <v/>
      </c>
      <c r="AY1063" t="str">
        <f t="shared" si="271"/>
        <v/>
      </c>
      <c r="BA1063">
        <v>1063</v>
      </c>
      <c r="BB1063">
        <f t="shared" si="262"/>
        <v>133</v>
      </c>
    </row>
    <row r="1064" spans="1:54">
      <c r="A1064" s="77"/>
      <c r="E1064" s="78"/>
      <c r="F1064" s="78"/>
      <c r="G1064" t="str" cm="1">
        <f t="array" aca="1" ref="G1064" ca="1">IFERROR(IF(INDIRECT("'"&amp;B1064&amp;"'!Z"&amp;MATCH(INT(BA1064/8)+1,INDIRECT("'"&amp;B1064&amp;"'!B4:B15"),0)+3)=1,15,IF(INDIRECT("'"&amp;B1064&amp;"'!X"&amp;MATCH(INT(BA1064/8)+1,INDIRECT("'"&amp;B1064&amp;"'!B4:B15"),0)+3)=1,10,IF(INDIRECT("'"&amp;B1064&amp;"'!V"&amp;MATCH(INT(BA1064/8)+1,INDIRECT("'"&amp;B1064&amp;"'!B4:B15"),0)+3)=1,6,IF(INDIRECT("'"&amp;B1064&amp;"'!V"&amp;MATCH(INT(BA1064/8)+1,INDIRECT("'"&amp;B1064&amp;"'!B4:B15"),0)+3)=1,4,0)))),"")</f>
        <v/>
      </c>
      <c r="H1064" t="str" cm="1">
        <f t="array" aca="1" ref="H1064" ca="1">IFERROR(IFERROR(INDIRECT("'"&amp;B1064&amp;"'!AE"&amp;MATCH(INT(BA1064/8)+1,INDIRECT("'"&amp;B1064&amp;"'!B4:B15"),0)+3),0)-G1064,"")</f>
        <v/>
      </c>
      <c r="K1064" t="str" cm="1">
        <f t="array" aca="1" ref="K1064" ca="1">IFERROR(INDIRECT("'"&amp;B1064&amp;"'!AG"&amp;MATCH(INT(BA1064/8)+1,INDIRECT("'"&amp;B1064&amp;"'!B4:B15"),0)+3),"")</f>
        <v/>
      </c>
      <c r="M1064" t="str">
        <f t="shared" ca="1" si="270"/>
        <v/>
      </c>
      <c r="N1064" t="str">
        <f t="shared" si="270"/>
        <v/>
      </c>
      <c r="O1064" t="str">
        <f t="shared" si="270"/>
        <v/>
      </c>
      <c r="P1064" t="str">
        <f t="shared" si="270"/>
        <v/>
      </c>
      <c r="Q1064" t="str">
        <f t="shared" si="270"/>
        <v/>
      </c>
      <c r="R1064" t="str">
        <f t="shared" si="270"/>
        <v/>
      </c>
      <c r="S1064" t="str">
        <f t="shared" si="270"/>
        <v/>
      </c>
      <c r="T1064" t="str">
        <f t="shared" si="270"/>
        <v/>
      </c>
      <c r="U1064" t="str">
        <f t="shared" si="270"/>
        <v/>
      </c>
      <c r="V1064" t="str">
        <f t="shared" si="270"/>
        <v/>
      </c>
      <c r="W1064" t="str">
        <f t="shared" si="270"/>
        <v/>
      </c>
      <c r="X1064" t="str">
        <f t="shared" si="270"/>
        <v/>
      </c>
      <c r="Y1064" t="str">
        <f t="shared" si="270"/>
        <v/>
      </c>
      <c r="Z1064" t="str">
        <f t="shared" si="270"/>
        <v/>
      </c>
      <c r="AA1064" t="str">
        <f t="shared" si="270"/>
        <v/>
      </c>
      <c r="AB1064" t="str">
        <f t="shared" ref="AB1064:AQ1079" si="272">IF(AB$1="","",IF($K1064=AB$1,$J1064,""))</f>
        <v/>
      </c>
      <c r="AC1064" t="str">
        <f t="shared" si="272"/>
        <v/>
      </c>
      <c r="AD1064" t="str">
        <f t="shared" si="272"/>
        <v/>
      </c>
      <c r="AE1064" t="str">
        <f t="shared" si="272"/>
        <v/>
      </c>
      <c r="AF1064" t="str">
        <f t="shared" si="272"/>
        <v/>
      </c>
      <c r="AG1064" t="str">
        <f t="shared" si="272"/>
        <v/>
      </c>
      <c r="AH1064" t="str">
        <f t="shared" si="272"/>
        <v/>
      </c>
      <c r="AI1064" t="str">
        <f t="shared" si="272"/>
        <v/>
      </c>
      <c r="AJ1064" t="str">
        <f t="shared" si="272"/>
        <v/>
      </c>
      <c r="AK1064" t="str">
        <f t="shared" si="272"/>
        <v/>
      </c>
      <c r="AL1064" t="str">
        <f t="shared" si="272"/>
        <v/>
      </c>
      <c r="AM1064" t="str">
        <f t="shared" si="272"/>
        <v/>
      </c>
      <c r="AN1064" t="str">
        <f t="shared" si="272"/>
        <v/>
      </c>
      <c r="AO1064" t="str">
        <f t="shared" si="272"/>
        <v/>
      </c>
      <c r="AP1064" t="str">
        <f t="shared" si="272"/>
        <v/>
      </c>
      <c r="AQ1064" t="str">
        <f t="shared" si="272"/>
        <v/>
      </c>
      <c r="AR1064" t="str">
        <f t="shared" si="271"/>
        <v/>
      </c>
      <c r="AS1064" t="str">
        <f t="shared" si="271"/>
        <v/>
      </c>
      <c r="AT1064" t="str">
        <f t="shared" si="271"/>
        <v/>
      </c>
      <c r="AU1064" t="str">
        <f t="shared" si="271"/>
        <v/>
      </c>
      <c r="AV1064" t="str">
        <f t="shared" si="271"/>
        <v/>
      </c>
      <c r="AW1064" t="str">
        <f t="shared" si="271"/>
        <v/>
      </c>
      <c r="AX1064" t="str">
        <f t="shared" si="271"/>
        <v/>
      </c>
      <c r="AY1064" t="str">
        <f t="shared" si="271"/>
        <v/>
      </c>
      <c r="BA1064">
        <v>1064</v>
      </c>
      <c r="BB1064">
        <f t="shared" si="262"/>
        <v>134</v>
      </c>
    </row>
    <row r="1065" spans="1:54">
      <c r="A1065" s="77"/>
      <c r="E1065" s="78"/>
      <c r="F1065" s="78"/>
      <c r="G1065" t="str" cm="1">
        <f t="array" aca="1" ref="G1065" ca="1">IFERROR(IF(INDIRECT("'"&amp;B1065&amp;"'!Z"&amp;MATCH(INT(BA1065/8)+1,INDIRECT("'"&amp;B1065&amp;"'!B4:B15"),0)+3)=1,15,IF(INDIRECT("'"&amp;B1065&amp;"'!X"&amp;MATCH(INT(BA1065/8)+1,INDIRECT("'"&amp;B1065&amp;"'!B4:B15"),0)+3)=1,10,IF(INDIRECT("'"&amp;B1065&amp;"'!V"&amp;MATCH(INT(BA1065/8)+1,INDIRECT("'"&amp;B1065&amp;"'!B4:B15"),0)+3)=1,6,IF(INDIRECT("'"&amp;B1065&amp;"'!V"&amp;MATCH(INT(BA1065/8)+1,INDIRECT("'"&amp;B1065&amp;"'!B4:B15"),0)+3)=1,4,0)))),"")</f>
        <v/>
      </c>
      <c r="H1065" t="str" cm="1">
        <f t="array" aca="1" ref="H1065" ca="1">IFERROR(IFERROR(INDIRECT("'"&amp;B1065&amp;"'!AE"&amp;MATCH(INT(BA1065/8)+1,INDIRECT("'"&amp;B1065&amp;"'!B4:B15"),0)+3),0)-G1065,"")</f>
        <v/>
      </c>
      <c r="K1065" t="str" cm="1">
        <f t="array" aca="1" ref="K1065" ca="1">IFERROR(INDIRECT("'"&amp;B1065&amp;"'!AG"&amp;MATCH(INT(BA1065/8)+1,INDIRECT("'"&amp;B1065&amp;"'!B4:B15"),0)+3),"")</f>
        <v/>
      </c>
      <c r="M1065" t="str">
        <f t="shared" ref="M1065:AB1080" ca="1" si="273">IF(M$1="","",IF($K1065=M$1,$J1065,""))</f>
        <v/>
      </c>
      <c r="N1065" t="str">
        <f t="shared" si="273"/>
        <v/>
      </c>
      <c r="O1065" t="str">
        <f t="shared" si="273"/>
        <v/>
      </c>
      <c r="P1065" t="str">
        <f t="shared" si="273"/>
        <v/>
      </c>
      <c r="Q1065" t="str">
        <f t="shared" si="273"/>
        <v/>
      </c>
      <c r="R1065" t="str">
        <f t="shared" si="273"/>
        <v/>
      </c>
      <c r="S1065" t="str">
        <f t="shared" si="273"/>
        <v/>
      </c>
      <c r="T1065" t="str">
        <f t="shared" si="273"/>
        <v/>
      </c>
      <c r="U1065" t="str">
        <f t="shared" si="273"/>
        <v/>
      </c>
      <c r="V1065" t="str">
        <f t="shared" si="273"/>
        <v/>
      </c>
      <c r="W1065" t="str">
        <f t="shared" si="273"/>
        <v/>
      </c>
      <c r="X1065" t="str">
        <f t="shared" si="273"/>
        <v/>
      </c>
      <c r="Y1065" t="str">
        <f t="shared" si="273"/>
        <v/>
      </c>
      <c r="Z1065" t="str">
        <f t="shared" si="273"/>
        <v/>
      </c>
      <c r="AA1065" t="str">
        <f t="shared" si="273"/>
        <v/>
      </c>
      <c r="AB1065" t="str">
        <f t="shared" si="273"/>
        <v/>
      </c>
      <c r="AC1065" t="str">
        <f t="shared" si="272"/>
        <v/>
      </c>
      <c r="AD1065" t="str">
        <f t="shared" si="272"/>
        <v/>
      </c>
      <c r="AE1065" t="str">
        <f t="shared" si="272"/>
        <v/>
      </c>
      <c r="AF1065" t="str">
        <f t="shared" si="272"/>
        <v/>
      </c>
      <c r="AG1065" t="str">
        <f t="shared" si="272"/>
        <v/>
      </c>
      <c r="AH1065" t="str">
        <f t="shared" si="272"/>
        <v/>
      </c>
      <c r="AI1065" t="str">
        <f t="shared" si="272"/>
        <v/>
      </c>
      <c r="AJ1065" t="str">
        <f t="shared" si="272"/>
        <v/>
      </c>
      <c r="AK1065" t="str">
        <f t="shared" si="272"/>
        <v/>
      </c>
      <c r="AL1065" t="str">
        <f t="shared" si="272"/>
        <v/>
      </c>
      <c r="AM1065" t="str">
        <f t="shared" si="272"/>
        <v/>
      </c>
      <c r="AN1065" t="str">
        <f t="shared" si="272"/>
        <v/>
      </c>
      <c r="AO1065" t="str">
        <f t="shared" si="272"/>
        <v/>
      </c>
      <c r="AP1065" t="str">
        <f t="shared" si="272"/>
        <v/>
      </c>
      <c r="AQ1065" t="str">
        <f t="shared" si="272"/>
        <v/>
      </c>
      <c r="AR1065" t="str">
        <f t="shared" ref="AR1065:AY1080" si="274">IF(AR$1="","",IF($K1065=AR$1,$J1065,""))</f>
        <v/>
      </c>
      <c r="AS1065" t="str">
        <f t="shared" si="274"/>
        <v/>
      </c>
      <c r="AT1065" t="str">
        <f t="shared" si="274"/>
        <v/>
      </c>
      <c r="AU1065" t="str">
        <f t="shared" si="274"/>
        <v/>
      </c>
      <c r="AV1065" t="str">
        <f t="shared" si="274"/>
        <v/>
      </c>
      <c r="AW1065" t="str">
        <f t="shared" si="274"/>
        <v/>
      </c>
      <c r="AX1065" t="str">
        <f t="shared" si="274"/>
        <v/>
      </c>
      <c r="AY1065" t="str">
        <f t="shared" si="274"/>
        <v/>
      </c>
      <c r="BA1065">
        <v>1065</v>
      </c>
      <c r="BB1065">
        <f t="shared" ref="BB1065:BB1128" si="275">ROUNDDOWN(BA1065/8,0)+1</f>
        <v>134</v>
      </c>
    </row>
    <row r="1066" spans="1:54">
      <c r="A1066" s="77"/>
      <c r="E1066" s="78"/>
      <c r="F1066" s="78"/>
      <c r="G1066" t="str" cm="1">
        <f t="array" aca="1" ref="G1066" ca="1">IFERROR(IF(INDIRECT("'"&amp;B1066&amp;"'!Z"&amp;MATCH(INT(BA1066/8)+1,INDIRECT("'"&amp;B1066&amp;"'!B4:B15"),0)+3)=1,15,IF(INDIRECT("'"&amp;B1066&amp;"'!X"&amp;MATCH(INT(BA1066/8)+1,INDIRECT("'"&amp;B1066&amp;"'!B4:B15"),0)+3)=1,10,IF(INDIRECT("'"&amp;B1066&amp;"'!V"&amp;MATCH(INT(BA1066/8)+1,INDIRECT("'"&amp;B1066&amp;"'!B4:B15"),0)+3)=1,6,IF(INDIRECT("'"&amp;B1066&amp;"'!V"&amp;MATCH(INT(BA1066/8)+1,INDIRECT("'"&amp;B1066&amp;"'!B4:B15"),0)+3)=1,4,0)))),"")</f>
        <v/>
      </c>
      <c r="H1066" t="str" cm="1">
        <f t="array" aca="1" ref="H1066" ca="1">IFERROR(IFERROR(INDIRECT("'"&amp;B1066&amp;"'!AE"&amp;MATCH(INT(BA1066/8)+1,INDIRECT("'"&amp;B1066&amp;"'!B4:B15"),0)+3),0)-G1066,"")</f>
        <v/>
      </c>
      <c r="I1066" t="e">
        <f ca="1">H1066+H1067+H1068</f>
        <v>#VALUE!</v>
      </c>
      <c r="J1066" t="str">
        <f ca="1">IFERROR(ABS(SUM(I1066,-F1067,-E1067))+ABS(SUM(IF(D1066="Traversal",15,IF(D1066="High",10,IF(D1066="Mid",6,IF(D1066="Low",4,0))))-G1066)),"")</f>
        <v/>
      </c>
      <c r="K1066" t="str" cm="1">
        <f t="array" aca="1" ref="K1066" ca="1">IFERROR(INDIRECT("'"&amp;B1066&amp;"'!AG"&amp;MATCH(INT(BA1066/8)+1,INDIRECT("'"&amp;B1066&amp;"'!B4:B15"),0)+3),"")</f>
        <v/>
      </c>
      <c r="M1066" t="str">
        <f t="shared" ca="1" si="273"/>
        <v/>
      </c>
      <c r="N1066" t="str">
        <f t="shared" si="273"/>
        <v/>
      </c>
      <c r="O1066" t="str">
        <f t="shared" si="273"/>
        <v/>
      </c>
      <c r="P1066" t="str">
        <f t="shared" si="273"/>
        <v/>
      </c>
      <c r="Q1066" t="str">
        <f t="shared" si="273"/>
        <v/>
      </c>
      <c r="R1066" t="str">
        <f t="shared" si="273"/>
        <v/>
      </c>
      <c r="S1066" t="str">
        <f t="shared" si="273"/>
        <v/>
      </c>
      <c r="T1066" t="str">
        <f t="shared" si="273"/>
        <v/>
      </c>
      <c r="U1066" t="str">
        <f t="shared" si="273"/>
        <v/>
      </c>
      <c r="V1066" t="str">
        <f t="shared" si="273"/>
        <v/>
      </c>
      <c r="W1066" t="str">
        <f t="shared" si="273"/>
        <v/>
      </c>
      <c r="X1066" t="str">
        <f t="shared" si="273"/>
        <v/>
      </c>
      <c r="Y1066" t="str">
        <f t="shared" si="273"/>
        <v/>
      </c>
      <c r="Z1066" t="str">
        <f t="shared" si="273"/>
        <v/>
      </c>
      <c r="AA1066" t="str">
        <f t="shared" si="273"/>
        <v/>
      </c>
      <c r="AB1066" t="str">
        <f t="shared" si="273"/>
        <v/>
      </c>
      <c r="AC1066" t="str">
        <f t="shared" si="272"/>
        <v/>
      </c>
      <c r="AD1066" t="str">
        <f t="shared" si="272"/>
        <v/>
      </c>
      <c r="AE1066" t="str">
        <f t="shared" si="272"/>
        <v/>
      </c>
      <c r="AF1066" t="str">
        <f t="shared" si="272"/>
        <v/>
      </c>
      <c r="AG1066" t="str">
        <f t="shared" si="272"/>
        <v/>
      </c>
      <c r="AH1066" t="str">
        <f t="shared" si="272"/>
        <v/>
      </c>
      <c r="AI1066" t="str">
        <f t="shared" si="272"/>
        <v/>
      </c>
      <c r="AJ1066" t="str">
        <f t="shared" si="272"/>
        <v/>
      </c>
      <c r="AK1066" t="str">
        <f t="shared" si="272"/>
        <v/>
      </c>
      <c r="AL1066" t="str">
        <f t="shared" si="272"/>
        <v/>
      </c>
      <c r="AM1066" t="str">
        <f t="shared" si="272"/>
        <v/>
      </c>
      <c r="AN1066" t="str">
        <f t="shared" si="272"/>
        <v/>
      </c>
      <c r="AO1066" t="str">
        <f t="shared" si="272"/>
        <v/>
      </c>
      <c r="AP1066" t="str">
        <f t="shared" si="272"/>
        <v/>
      </c>
      <c r="AQ1066" t="str">
        <f t="shared" si="272"/>
        <v/>
      </c>
      <c r="AR1066" t="str">
        <f t="shared" si="274"/>
        <v/>
      </c>
      <c r="AS1066" t="str">
        <f t="shared" si="274"/>
        <v/>
      </c>
      <c r="AT1066" t="str">
        <f t="shared" si="274"/>
        <v/>
      </c>
      <c r="AU1066" t="str">
        <f t="shared" si="274"/>
        <v/>
      </c>
      <c r="AV1066" t="str">
        <f t="shared" si="274"/>
        <v/>
      </c>
      <c r="AW1066" t="str">
        <f t="shared" si="274"/>
        <v/>
      </c>
      <c r="AX1066" t="str">
        <f t="shared" si="274"/>
        <v/>
      </c>
      <c r="AY1066" t="str">
        <f t="shared" si="274"/>
        <v/>
      </c>
      <c r="BA1066">
        <v>1066</v>
      </c>
      <c r="BB1066">
        <f t="shared" si="275"/>
        <v>134</v>
      </c>
    </row>
    <row r="1067" spans="1:54">
      <c r="A1067" s="77"/>
      <c r="E1067" s="78"/>
      <c r="F1067" s="78"/>
      <c r="G1067" t="str" cm="1">
        <f t="array" aca="1" ref="G1067" ca="1">IFERROR(IF(INDIRECT("'"&amp;B1067&amp;"'!Z"&amp;MATCH(INT(BA1067/8)+1,INDIRECT("'"&amp;B1067&amp;"'!B4:B15"),0)+3)=1,15,IF(INDIRECT("'"&amp;B1067&amp;"'!X"&amp;MATCH(INT(BA1067/8)+1,INDIRECT("'"&amp;B1067&amp;"'!B4:B15"),0)+3)=1,10,IF(INDIRECT("'"&amp;B1067&amp;"'!V"&amp;MATCH(INT(BA1067/8)+1,INDIRECT("'"&amp;B1067&amp;"'!B4:B15"),0)+3)=1,6,IF(INDIRECT("'"&amp;B1067&amp;"'!V"&amp;MATCH(INT(BA1067/8)+1,INDIRECT("'"&amp;B1067&amp;"'!B4:B15"),0)+3)=1,4,0)))),"")</f>
        <v/>
      </c>
      <c r="H1067" t="str" cm="1">
        <f t="array" aca="1" ref="H1067" ca="1">IFERROR(IFERROR(INDIRECT("'"&amp;B1067&amp;"'!AE"&amp;MATCH(INT(BA1067/8)+1,INDIRECT("'"&amp;B1067&amp;"'!B4:B15"),0)+3),0)-G1067,"")</f>
        <v/>
      </c>
      <c r="I1067" t="e">
        <f ca="1">H1066+H1067+H1068</f>
        <v>#VALUE!</v>
      </c>
      <c r="J1067" t="str">
        <f ca="1">IFERROR(ABS(SUM(I1067,-F1067,-E1067))+ABS(SUM(IF(D1067="Traversal",15,IF(D1067="High",10,IF(D1067="Mid",6,IF(D1067="Low",4,0))))-G1067)),"")</f>
        <v/>
      </c>
      <c r="K1067" t="str" cm="1">
        <f t="array" aca="1" ref="K1067" ca="1">IFERROR(INDIRECT("'"&amp;B1067&amp;"'!AG"&amp;MATCH(INT(BA1067/8)+1,INDIRECT("'"&amp;B1067&amp;"'!B4:B15"),0)+3),"")</f>
        <v/>
      </c>
      <c r="M1067" t="str">
        <f t="shared" ca="1" si="273"/>
        <v/>
      </c>
      <c r="N1067" t="str">
        <f t="shared" si="273"/>
        <v/>
      </c>
      <c r="O1067" t="str">
        <f t="shared" si="273"/>
        <v/>
      </c>
      <c r="P1067" t="str">
        <f t="shared" si="273"/>
        <v/>
      </c>
      <c r="Q1067" t="str">
        <f t="shared" si="273"/>
        <v/>
      </c>
      <c r="R1067" t="str">
        <f t="shared" si="273"/>
        <v/>
      </c>
      <c r="S1067" t="str">
        <f t="shared" si="273"/>
        <v/>
      </c>
      <c r="T1067" t="str">
        <f t="shared" si="273"/>
        <v/>
      </c>
      <c r="U1067" t="str">
        <f t="shared" si="273"/>
        <v/>
      </c>
      <c r="V1067" t="str">
        <f t="shared" si="273"/>
        <v/>
      </c>
      <c r="W1067" t="str">
        <f t="shared" si="273"/>
        <v/>
      </c>
      <c r="X1067" t="str">
        <f t="shared" si="273"/>
        <v/>
      </c>
      <c r="Y1067" t="str">
        <f t="shared" si="273"/>
        <v/>
      </c>
      <c r="Z1067" t="str">
        <f t="shared" si="273"/>
        <v/>
      </c>
      <c r="AA1067" t="str">
        <f t="shared" si="273"/>
        <v/>
      </c>
      <c r="AB1067" t="str">
        <f t="shared" si="273"/>
        <v/>
      </c>
      <c r="AC1067" t="str">
        <f t="shared" si="272"/>
        <v/>
      </c>
      <c r="AD1067" t="str">
        <f t="shared" si="272"/>
        <v/>
      </c>
      <c r="AE1067" t="str">
        <f t="shared" si="272"/>
        <v/>
      </c>
      <c r="AF1067" t="str">
        <f t="shared" si="272"/>
        <v/>
      </c>
      <c r="AG1067" t="str">
        <f t="shared" si="272"/>
        <v/>
      </c>
      <c r="AH1067" t="str">
        <f t="shared" si="272"/>
        <v/>
      </c>
      <c r="AI1067" t="str">
        <f t="shared" si="272"/>
        <v/>
      </c>
      <c r="AJ1067" t="str">
        <f t="shared" si="272"/>
        <v/>
      </c>
      <c r="AK1067" t="str">
        <f t="shared" si="272"/>
        <v/>
      </c>
      <c r="AL1067" t="str">
        <f t="shared" si="272"/>
        <v/>
      </c>
      <c r="AM1067" t="str">
        <f t="shared" si="272"/>
        <v/>
      </c>
      <c r="AN1067" t="str">
        <f t="shared" si="272"/>
        <v/>
      </c>
      <c r="AO1067" t="str">
        <f t="shared" si="272"/>
        <v/>
      </c>
      <c r="AP1067" t="str">
        <f t="shared" si="272"/>
        <v/>
      </c>
      <c r="AQ1067" t="str">
        <f t="shared" si="272"/>
        <v/>
      </c>
      <c r="AR1067" t="str">
        <f t="shared" si="274"/>
        <v/>
      </c>
      <c r="AS1067" t="str">
        <f t="shared" si="274"/>
        <v/>
      </c>
      <c r="AT1067" t="str">
        <f t="shared" si="274"/>
        <v/>
      </c>
      <c r="AU1067" t="str">
        <f t="shared" si="274"/>
        <v/>
      </c>
      <c r="AV1067" t="str">
        <f t="shared" si="274"/>
        <v/>
      </c>
      <c r="AW1067" t="str">
        <f t="shared" si="274"/>
        <v/>
      </c>
      <c r="AX1067" t="str">
        <f t="shared" si="274"/>
        <v/>
      </c>
      <c r="AY1067" t="str">
        <f t="shared" si="274"/>
        <v/>
      </c>
      <c r="BA1067">
        <v>1067</v>
      </c>
      <c r="BB1067">
        <f t="shared" si="275"/>
        <v>134</v>
      </c>
    </row>
    <row r="1068" spans="1:54">
      <c r="A1068" s="77"/>
      <c r="E1068" s="78"/>
      <c r="F1068" s="78"/>
      <c r="G1068" t="str" cm="1">
        <f t="array" aca="1" ref="G1068" ca="1">IFERROR(IF(INDIRECT("'"&amp;B1068&amp;"'!Z"&amp;MATCH(INT(BA1068/8)+1,INDIRECT("'"&amp;B1068&amp;"'!B4:B15"),0)+3)=1,15,IF(INDIRECT("'"&amp;B1068&amp;"'!X"&amp;MATCH(INT(BA1068/8)+1,INDIRECT("'"&amp;B1068&amp;"'!B4:B15"),0)+3)=1,10,IF(INDIRECT("'"&amp;B1068&amp;"'!V"&amp;MATCH(INT(BA1068/8)+1,INDIRECT("'"&amp;B1068&amp;"'!B4:B15"),0)+3)=1,6,IF(INDIRECT("'"&amp;B1068&amp;"'!V"&amp;MATCH(INT(BA1068/8)+1,INDIRECT("'"&amp;B1068&amp;"'!B4:B15"),0)+3)=1,4,0)))),"")</f>
        <v/>
      </c>
      <c r="H1068" t="str" cm="1">
        <f t="array" aca="1" ref="H1068" ca="1">IFERROR(IFERROR(INDIRECT("'"&amp;B1068&amp;"'!AE"&amp;MATCH(INT(BA1068/8)+1,INDIRECT("'"&amp;B1068&amp;"'!B4:B15"),0)+3),0)-G1068,"")</f>
        <v/>
      </c>
      <c r="I1068" t="e">
        <f ca="1">H1066+H1067+H1068</f>
        <v>#VALUE!</v>
      </c>
      <c r="J1068" t="str">
        <f ca="1">IFERROR(ABS(SUM(I1068,-F1067,-E1067))+ABS(SUM(IF(D1068="Traversal",15,IF(D1068="High",10,IF(D1068="Mid",6,IF(D1068="Low",4,0))))-G1068)),"")</f>
        <v/>
      </c>
      <c r="K1068" t="str" cm="1">
        <f t="array" aca="1" ref="K1068" ca="1">IFERROR(INDIRECT("'"&amp;B1068&amp;"'!AG"&amp;MATCH(INT(BA1068/8)+1,INDIRECT("'"&amp;B1068&amp;"'!B4:B15"),0)+3),"")</f>
        <v/>
      </c>
      <c r="M1068" t="str">
        <f t="shared" ca="1" si="273"/>
        <v/>
      </c>
      <c r="N1068" t="str">
        <f t="shared" si="273"/>
        <v/>
      </c>
      <c r="O1068" t="str">
        <f t="shared" si="273"/>
        <v/>
      </c>
      <c r="P1068" t="str">
        <f t="shared" si="273"/>
        <v/>
      </c>
      <c r="Q1068" t="str">
        <f t="shared" si="273"/>
        <v/>
      </c>
      <c r="R1068" t="str">
        <f t="shared" si="273"/>
        <v/>
      </c>
      <c r="S1068" t="str">
        <f t="shared" si="273"/>
        <v/>
      </c>
      <c r="T1068" t="str">
        <f t="shared" si="273"/>
        <v/>
      </c>
      <c r="U1068" t="str">
        <f t="shared" si="273"/>
        <v/>
      </c>
      <c r="V1068" t="str">
        <f t="shared" si="273"/>
        <v/>
      </c>
      <c r="W1068" t="str">
        <f t="shared" si="273"/>
        <v/>
      </c>
      <c r="X1068" t="str">
        <f t="shared" si="273"/>
        <v/>
      </c>
      <c r="Y1068" t="str">
        <f t="shared" si="273"/>
        <v/>
      </c>
      <c r="Z1068" t="str">
        <f t="shared" si="273"/>
        <v/>
      </c>
      <c r="AA1068" t="str">
        <f t="shared" si="273"/>
        <v/>
      </c>
      <c r="AB1068" t="str">
        <f t="shared" si="273"/>
        <v/>
      </c>
      <c r="AC1068" t="str">
        <f t="shared" si="272"/>
        <v/>
      </c>
      <c r="AD1068" t="str">
        <f t="shared" si="272"/>
        <v/>
      </c>
      <c r="AE1068" t="str">
        <f t="shared" si="272"/>
        <v/>
      </c>
      <c r="AF1068" t="str">
        <f t="shared" si="272"/>
        <v/>
      </c>
      <c r="AG1068" t="str">
        <f t="shared" si="272"/>
        <v/>
      </c>
      <c r="AH1068" t="str">
        <f t="shared" si="272"/>
        <v/>
      </c>
      <c r="AI1068" t="str">
        <f t="shared" si="272"/>
        <v/>
      </c>
      <c r="AJ1068" t="str">
        <f t="shared" si="272"/>
        <v/>
      </c>
      <c r="AK1068" t="str">
        <f t="shared" si="272"/>
        <v/>
      </c>
      <c r="AL1068" t="str">
        <f t="shared" si="272"/>
        <v/>
      </c>
      <c r="AM1068" t="str">
        <f t="shared" si="272"/>
        <v/>
      </c>
      <c r="AN1068" t="str">
        <f t="shared" si="272"/>
        <v/>
      </c>
      <c r="AO1068" t="str">
        <f t="shared" si="272"/>
        <v/>
      </c>
      <c r="AP1068" t="str">
        <f t="shared" si="272"/>
        <v/>
      </c>
      <c r="AQ1068" t="str">
        <f t="shared" si="272"/>
        <v/>
      </c>
      <c r="AR1068" t="str">
        <f t="shared" si="274"/>
        <v/>
      </c>
      <c r="AS1068" t="str">
        <f t="shared" si="274"/>
        <v/>
      </c>
      <c r="AT1068" t="str">
        <f t="shared" si="274"/>
        <v/>
      </c>
      <c r="AU1068" t="str">
        <f t="shared" si="274"/>
        <v/>
      </c>
      <c r="AV1068" t="str">
        <f t="shared" si="274"/>
        <v/>
      </c>
      <c r="AW1068" t="str">
        <f t="shared" si="274"/>
        <v/>
      </c>
      <c r="AX1068" t="str">
        <f t="shared" si="274"/>
        <v/>
      </c>
      <c r="AY1068" t="str">
        <f t="shared" si="274"/>
        <v/>
      </c>
      <c r="BA1068">
        <v>1068</v>
      </c>
      <c r="BB1068">
        <f t="shared" si="275"/>
        <v>134</v>
      </c>
    </row>
    <row r="1069" spans="1:54">
      <c r="A1069" s="77"/>
      <c r="E1069" s="78"/>
      <c r="F1069" s="78"/>
      <c r="G1069" t="str" cm="1">
        <f t="array" aca="1" ref="G1069" ca="1">IFERROR(IF(INDIRECT("'"&amp;B1069&amp;"'!Z"&amp;MATCH(INT(BA1069/8)+1,INDIRECT("'"&amp;B1069&amp;"'!B4:B15"),0)+3)=1,15,IF(INDIRECT("'"&amp;B1069&amp;"'!X"&amp;MATCH(INT(BA1069/8)+1,INDIRECT("'"&amp;B1069&amp;"'!B4:B15"),0)+3)=1,10,IF(INDIRECT("'"&amp;B1069&amp;"'!V"&amp;MATCH(INT(BA1069/8)+1,INDIRECT("'"&amp;B1069&amp;"'!B4:B15"),0)+3)=1,6,IF(INDIRECT("'"&amp;B1069&amp;"'!V"&amp;MATCH(INT(BA1069/8)+1,INDIRECT("'"&amp;B1069&amp;"'!B4:B15"),0)+3)=1,4,0)))),"")</f>
        <v/>
      </c>
      <c r="H1069" t="str" cm="1">
        <f t="array" aca="1" ref="H1069" ca="1">IFERROR(IFERROR(INDIRECT("'"&amp;B1069&amp;"'!AE"&amp;MATCH(INT(BA1069/8)+1,INDIRECT("'"&amp;B1069&amp;"'!B4:B15"),0)+3),0)-G1069,"")</f>
        <v/>
      </c>
      <c r="I1069" t="e">
        <f ca="1">H1069+H1070+H1071</f>
        <v>#VALUE!</v>
      </c>
      <c r="J1069" t="str">
        <f ca="1">IFERROR(ABS(SUM(I1069,-F1070,-E1070))+ABS(SUM(IF(D1069="Traversal",15,IF(D1069="High",10,IF(D1069="Mid",6,IF(D1069="Low",4,0))))-G1069)),"")</f>
        <v/>
      </c>
      <c r="K1069" t="str" cm="1">
        <f t="array" aca="1" ref="K1069" ca="1">IFERROR(INDIRECT("'"&amp;B1069&amp;"'!AG"&amp;MATCH(INT(BA1069/8)+1,INDIRECT("'"&amp;B1069&amp;"'!B4:B15"),0)+3),"")</f>
        <v/>
      </c>
      <c r="M1069" t="str">
        <f t="shared" ca="1" si="273"/>
        <v/>
      </c>
      <c r="N1069" t="str">
        <f t="shared" si="273"/>
        <v/>
      </c>
      <c r="O1069" t="str">
        <f t="shared" si="273"/>
        <v/>
      </c>
      <c r="P1069" t="str">
        <f t="shared" si="273"/>
        <v/>
      </c>
      <c r="Q1069" t="str">
        <f t="shared" si="273"/>
        <v/>
      </c>
      <c r="R1069" t="str">
        <f t="shared" si="273"/>
        <v/>
      </c>
      <c r="S1069" t="str">
        <f t="shared" si="273"/>
        <v/>
      </c>
      <c r="T1069" t="str">
        <f t="shared" si="273"/>
        <v/>
      </c>
      <c r="U1069" t="str">
        <f t="shared" si="273"/>
        <v/>
      </c>
      <c r="V1069" t="str">
        <f t="shared" si="273"/>
        <v/>
      </c>
      <c r="W1069" t="str">
        <f t="shared" si="273"/>
        <v/>
      </c>
      <c r="X1069" t="str">
        <f t="shared" si="273"/>
        <v/>
      </c>
      <c r="Y1069" t="str">
        <f t="shared" si="273"/>
        <v/>
      </c>
      <c r="Z1069" t="str">
        <f t="shared" si="273"/>
        <v/>
      </c>
      <c r="AA1069" t="str">
        <f t="shared" si="273"/>
        <v/>
      </c>
      <c r="AB1069" t="str">
        <f t="shared" si="273"/>
        <v/>
      </c>
      <c r="AC1069" t="str">
        <f t="shared" si="272"/>
        <v/>
      </c>
      <c r="AD1069" t="str">
        <f t="shared" si="272"/>
        <v/>
      </c>
      <c r="AE1069" t="str">
        <f t="shared" si="272"/>
        <v/>
      </c>
      <c r="AF1069" t="str">
        <f t="shared" si="272"/>
        <v/>
      </c>
      <c r="AG1069" t="str">
        <f t="shared" si="272"/>
        <v/>
      </c>
      <c r="AH1069" t="str">
        <f t="shared" si="272"/>
        <v/>
      </c>
      <c r="AI1069" t="str">
        <f t="shared" si="272"/>
        <v/>
      </c>
      <c r="AJ1069" t="str">
        <f t="shared" si="272"/>
        <v/>
      </c>
      <c r="AK1069" t="str">
        <f t="shared" si="272"/>
        <v/>
      </c>
      <c r="AL1069" t="str">
        <f t="shared" si="272"/>
        <v/>
      </c>
      <c r="AM1069" t="str">
        <f t="shared" si="272"/>
        <v/>
      </c>
      <c r="AN1069" t="str">
        <f t="shared" si="272"/>
        <v/>
      </c>
      <c r="AO1069" t="str">
        <f t="shared" si="272"/>
        <v/>
      </c>
      <c r="AP1069" t="str">
        <f t="shared" si="272"/>
        <v/>
      </c>
      <c r="AQ1069" t="str">
        <f t="shared" si="272"/>
        <v/>
      </c>
      <c r="AR1069" t="str">
        <f t="shared" si="274"/>
        <v/>
      </c>
      <c r="AS1069" t="str">
        <f t="shared" si="274"/>
        <v/>
      </c>
      <c r="AT1069" t="str">
        <f t="shared" si="274"/>
        <v/>
      </c>
      <c r="AU1069" t="str">
        <f t="shared" si="274"/>
        <v/>
      </c>
      <c r="AV1069" t="str">
        <f t="shared" si="274"/>
        <v/>
      </c>
      <c r="AW1069" t="str">
        <f t="shared" si="274"/>
        <v/>
      </c>
      <c r="AX1069" t="str">
        <f t="shared" si="274"/>
        <v/>
      </c>
      <c r="AY1069" t="str">
        <f t="shared" si="274"/>
        <v/>
      </c>
      <c r="BA1069">
        <v>1069</v>
      </c>
      <c r="BB1069">
        <f t="shared" si="275"/>
        <v>134</v>
      </c>
    </row>
    <row r="1070" spans="1:54">
      <c r="A1070" s="77"/>
      <c r="E1070" s="78"/>
      <c r="F1070" s="78"/>
      <c r="G1070" t="str" cm="1">
        <f t="array" aca="1" ref="G1070" ca="1">IFERROR(IF(INDIRECT("'"&amp;B1070&amp;"'!Z"&amp;MATCH(INT(BA1070/8)+1,INDIRECT("'"&amp;B1070&amp;"'!B4:B15"),0)+3)=1,15,IF(INDIRECT("'"&amp;B1070&amp;"'!X"&amp;MATCH(INT(BA1070/8)+1,INDIRECT("'"&amp;B1070&amp;"'!B4:B15"),0)+3)=1,10,IF(INDIRECT("'"&amp;B1070&amp;"'!V"&amp;MATCH(INT(BA1070/8)+1,INDIRECT("'"&amp;B1070&amp;"'!B4:B15"),0)+3)=1,6,IF(INDIRECT("'"&amp;B1070&amp;"'!V"&amp;MATCH(INT(BA1070/8)+1,INDIRECT("'"&amp;B1070&amp;"'!B4:B15"),0)+3)=1,4,0)))),"")</f>
        <v/>
      </c>
      <c r="H1070" t="str" cm="1">
        <f t="array" aca="1" ref="H1070" ca="1">IFERROR(IFERROR(INDIRECT("'"&amp;B1070&amp;"'!AE"&amp;MATCH(INT(BA1070/8)+1,INDIRECT("'"&amp;B1070&amp;"'!B4:B15"),0)+3),0)-G1070,"")</f>
        <v/>
      </c>
      <c r="I1070" t="e">
        <f ca="1">H1069+H1070+H1071</f>
        <v>#VALUE!</v>
      </c>
      <c r="J1070" t="str">
        <f ca="1">IFERROR(ABS(SUM(I1070,-F1070,-E1070))+ABS(SUM(IF(D1070="Traversal",15,IF(D1070="High",10,IF(D1070="Mid",6,IF(D1070="Low",4,0))))-G1070)),"")</f>
        <v/>
      </c>
      <c r="K1070" t="str" cm="1">
        <f t="array" aca="1" ref="K1070" ca="1">IFERROR(INDIRECT("'"&amp;B1070&amp;"'!AG"&amp;MATCH(INT(BA1070/8)+1,INDIRECT("'"&amp;B1070&amp;"'!B4:B15"),0)+3),"")</f>
        <v/>
      </c>
      <c r="M1070" t="str">
        <f t="shared" ca="1" si="273"/>
        <v/>
      </c>
      <c r="N1070" t="str">
        <f t="shared" si="273"/>
        <v/>
      </c>
      <c r="O1070" t="str">
        <f t="shared" si="273"/>
        <v/>
      </c>
      <c r="P1070" t="str">
        <f t="shared" si="273"/>
        <v/>
      </c>
      <c r="Q1070" t="str">
        <f t="shared" si="273"/>
        <v/>
      </c>
      <c r="R1070" t="str">
        <f t="shared" si="273"/>
        <v/>
      </c>
      <c r="S1070" t="str">
        <f t="shared" si="273"/>
        <v/>
      </c>
      <c r="T1070" t="str">
        <f t="shared" si="273"/>
        <v/>
      </c>
      <c r="U1070" t="str">
        <f t="shared" si="273"/>
        <v/>
      </c>
      <c r="V1070" t="str">
        <f t="shared" si="273"/>
        <v/>
      </c>
      <c r="W1070" t="str">
        <f t="shared" si="273"/>
        <v/>
      </c>
      <c r="X1070" t="str">
        <f t="shared" si="273"/>
        <v/>
      </c>
      <c r="Y1070" t="str">
        <f t="shared" si="273"/>
        <v/>
      </c>
      <c r="Z1070" t="str">
        <f t="shared" si="273"/>
        <v/>
      </c>
      <c r="AA1070" t="str">
        <f t="shared" si="273"/>
        <v/>
      </c>
      <c r="AB1070" t="str">
        <f t="shared" si="273"/>
        <v/>
      </c>
      <c r="AC1070" t="str">
        <f t="shared" si="272"/>
        <v/>
      </c>
      <c r="AD1070" t="str">
        <f t="shared" si="272"/>
        <v/>
      </c>
      <c r="AE1070" t="str">
        <f t="shared" si="272"/>
        <v/>
      </c>
      <c r="AF1070" t="str">
        <f t="shared" si="272"/>
        <v/>
      </c>
      <c r="AG1070" t="str">
        <f t="shared" si="272"/>
        <v/>
      </c>
      <c r="AH1070" t="str">
        <f t="shared" si="272"/>
        <v/>
      </c>
      <c r="AI1070" t="str">
        <f t="shared" si="272"/>
        <v/>
      </c>
      <c r="AJ1070" t="str">
        <f t="shared" si="272"/>
        <v/>
      </c>
      <c r="AK1070" t="str">
        <f t="shared" si="272"/>
        <v/>
      </c>
      <c r="AL1070" t="str">
        <f t="shared" si="272"/>
        <v/>
      </c>
      <c r="AM1070" t="str">
        <f t="shared" si="272"/>
        <v/>
      </c>
      <c r="AN1070" t="str">
        <f t="shared" si="272"/>
        <v/>
      </c>
      <c r="AO1070" t="str">
        <f t="shared" si="272"/>
        <v/>
      </c>
      <c r="AP1070" t="str">
        <f t="shared" si="272"/>
        <v/>
      </c>
      <c r="AQ1070" t="str">
        <f t="shared" si="272"/>
        <v/>
      </c>
      <c r="AR1070" t="str">
        <f t="shared" si="274"/>
        <v/>
      </c>
      <c r="AS1070" t="str">
        <f t="shared" si="274"/>
        <v/>
      </c>
      <c r="AT1070" t="str">
        <f t="shared" si="274"/>
        <v/>
      </c>
      <c r="AU1070" t="str">
        <f t="shared" si="274"/>
        <v/>
      </c>
      <c r="AV1070" t="str">
        <f t="shared" si="274"/>
        <v/>
      </c>
      <c r="AW1070" t="str">
        <f t="shared" si="274"/>
        <v/>
      </c>
      <c r="AX1070" t="str">
        <f t="shared" si="274"/>
        <v/>
      </c>
      <c r="AY1070" t="str">
        <f t="shared" si="274"/>
        <v/>
      </c>
      <c r="BA1070">
        <v>1070</v>
      </c>
      <c r="BB1070">
        <f t="shared" si="275"/>
        <v>134</v>
      </c>
    </row>
    <row r="1071" spans="1:54">
      <c r="A1071" s="77"/>
      <c r="E1071" s="78"/>
      <c r="F1071" s="78"/>
      <c r="G1071" t="str" cm="1">
        <f t="array" aca="1" ref="G1071" ca="1">IFERROR(IF(INDIRECT("'"&amp;B1071&amp;"'!Z"&amp;MATCH(INT(BA1071/8)+1,INDIRECT("'"&amp;B1071&amp;"'!B4:B15"),0)+3)=1,15,IF(INDIRECT("'"&amp;B1071&amp;"'!X"&amp;MATCH(INT(BA1071/8)+1,INDIRECT("'"&amp;B1071&amp;"'!B4:B15"),0)+3)=1,10,IF(INDIRECT("'"&amp;B1071&amp;"'!V"&amp;MATCH(INT(BA1071/8)+1,INDIRECT("'"&amp;B1071&amp;"'!B4:B15"),0)+3)=1,6,IF(INDIRECT("'"&amp;B1071&amp;"'!V"&amp;MATCH(INT(BA1071/8)+1,INDIRECT("'"&amp;B1071&amp;"'!B4:B15"),0)+3)=1,4,0)))),"")</f>
        <v/>
      </c>
      <c r="H1071" t="str" cm="1">
        <f t="array" aca="1" ref="H1071" ca="1">IFERROR(IFERROR(INDIRECT("'"&amp;B1071&amp;"'!AE"&amp;MATCH(INT(BA1071/8)+1,INDIRECT("'"&amp;B1071&amp;"'!B4:B15"),0)+3),0)-G1071,"")</f>
        <v/>
      </c>
      <c r="I1071" t="e">
        <f ca="1">H1069+H1070+H1071</f>
        <v>#VALUE!</v>
      </c>
      <c r="J1071" t="str">
        <f ca="1">IFERROR(ABS(SUM(I1071,-F1070,-E1070))+ABS(SUM(IF(D1071="Traversal",15,IF(D1071="High",10,IF(D1071="Mid",6,IF(D1071="Low",4,0))))-G1071)),"")</f>
        <v/>
      </c>
      <c r="K1071" t="str" cm="1">
        <f t="array" aca="1" ref="K1071" ca="1">IFERROR(INDIRECT("'"&amp;B1071&amp;"'!AG"&amp;MATCH(INT(BA1071/8)+1,INDIRECT("'"&amp;B1071&amp;"'!B4:B15"),0)+3),"")</f>
        <v/>
      </c>
      <c r="M1071" t="str">
        <f t="shared" ca="1" si="273"/>
        <v/>
      </c>
      <c r="N1071" t="str">
        <f t="shared" si="273"/>
        <v/>
      </c>
      <c r="O1071" t="str">
        <f t="shared" si="273"/>
        <v/>
      </c>
      <c r="P1071" t="str">
        <f t="shared" si="273"/>
        <v/>
      </c>
      <c r="Q1071" t="str">
        <f t="shared" si="273"/>
        <v/>
      </c>
      <c r="R1071" t="str">
        <f t="shared" si="273"/>
        <v/>
      </c>
      <c r="S1071" t="str">
        <f t="shared" si="273"/>
        <v/>
      </c>
      <c r="T1071" t="str">
        <f t="shared" si="273"/>
        <v/>
      </c>
      <c r="U1071" t="str">
        <f t="shared" si="273"/>
        <v/>
      </c>
      <c r="V1071" t="str">
        <f t="shared" si="273"/>
        <v/>
      </c>
      <c r="W1071" t="str">
        <f t="shared" si="273"/>
        <v/>
      </c>
      <c r="X1071" t="str">
        <f t="shared" si="273"/>
        <v/>
      </c>
      <c r="Y1071" t="str">
        <f t="shared" si="273"/>
        <v/>
      </c>
      <c r="Z1071" t="str">
        <f t="shared" si="273"/>
        <v/>
      </c>
      <c r="AA1071" t="str">
        <f t="shared" si="273"/>
        <v/>
      </c>
      <c r="AB1071" t="str">
        <f t="shared" si="273"/>
        <v/>
      </c>
      <c r="AC1071" t="str">
        <f t="shared" si="272"/>
        <v/>
      </c>
      <c r="AD1071" t="str">
        <f t="shared" si="272"/>
        <v/>
      </c>
      <c r="AE1071" t="str">
        <f t="shared" si="272"/>
        <v/>
      </c>
      <c r="AF1071" t="str">
        <f t="shared" si="272"/>
        <v/>
      </c>
      <c r="AG1071" t="str">
        <f t="shared" si="272"/>
        <v/>
      </c>
      <c r="AH1071" t="str">
        <f t="shared" si="272"/>
        <v/>
      </c>
      <c r="AI1071" t="str">
        <f t="shared" si="272"/>
        <v/>
      </c>
      <c r="AJ1071" t="str">
        <f t="shared" si="272"/>
        <v/>
      </c>
      <c r="AK1071" t="str">
        <f t="shared" si="272"/>
        <v/>
      </c>
      <c r="AL1071" t="str">
        <f t="shared" si="272"/>
        <v/>
      </c>
      <c r="AM1071" t="str">
        <f t="shared" si="272"/>
        <v/>
      </c>
      <c r="AN1071" t="str">
        <f t="shared" si="272"/>
        <v/>
      </c>
      <c r="AO1071" t="str">
        <f t="shared" si="272"/>
        <v/>
      </c>
      <c r="AP1071" t="str">
        <f t="shared" si="272"/>
        <v/>
      </c>
      <c r="AQ1071" t="str">
        <f t="shared" si="272"/>
        <v/>
      </c>
      <c r="AR1071" t="str">
        <f t="shared" si="274"/>
        <v/>
      </c>
      <c r="AS1071" t="str">
        <f t="shared" si="274"/>
        <v/>
      </c>
      <c r="AT1071" t="str">
        <f t="shared" si="274"/>
        <v/>
      </c>
      <c r="AU1071" t="str">
        <f t="shared" si="274"/>
        <v/>
      </c>
      <c r="AV1071" t="str">
        <f t="shared" si="274"/>
        <v/>
      </c>
      <c r="AW1071" t="str">
        <f t="shared" si="274"/>
        <v/>
      </c>
      <c r="AX1071" t="str">
        <f t="shared" si="274"/>
        <v/>
      </c>
      <c r="AY1071" t="str">
        <f t="shared" si="274"/>
        <v/>
      </c>
      <c r="BA1071">
        <v>1071</v>
      </c>
      <c r="BB1071">
        <f t="shared" si="275"/>
        <v>134</v>
      </c>
    </row>
    <row r="1072" spans="1:54">
      <c r="A1072" s="77"/>
      <c r="E1072" s="78"/>
      <c r="F1072" s="78"/>
      <c r="G1072" t="str" cm="1">
        <f t="array" aca="1" ref="G1072" ca="1">IFERROR(IF(INDIRECT("'"&amp;B1072&amp;"'!Z"&amp;MATCH(INT(BA1072/8)+1,INDIRECT("'"&amp;B1072&amp;"'!B4:B15"),0)+3)=1,15,IF(INDIRECT("'"&amp;B1072&amp;"'!X"&amp;MATCH(INT(BA1072/8)+1,INDIRECT("'"&amp;B1072&amp;"'!B4:B15"),0)+3)=1,10,IF(INDIRECT("'"&amp;B1072&amp;"'!V"&amp;MATCH(INT(BA1072/8)+1,INDIRECT("'"&amp;B1072&amp;"'!B4:B15"),0)+3)=1,6,IF(INDIRECT("'"&amp;B1072&amp;"'!V"&amp;MATCH(INT(BA1072/8)+1,INDIRECT("'"&amp;B1072&amp;"'!B4:B15"),0)+3)=1,4,0)))),"")</f>
        <v/>
      </c>
      <c r="H1072" t="str" cm="1">
        <f t="array" aca="1" ref="H1072" ca="1">IFERROR(IFERROR(INDIRECT("'"&amp;B1072&amp;"'!AE"&amp;MATCH(INT(BA1072/8)+1,INDIRECT("'"&amp;B1072&amp;"'!B4:B15"),0)+3),0)-G1072,"")</f>
        <v/>
      </c>
      <c r="K1072" t="str" cm="1">
        <f t="array" aca="1" ref="K1072" ca="1">IFERROR(INDIRECT("'"&amp;B1072&amp;"'!AG"&amp;MATCH(INT(BA1072/8)+1,INDIRECT("'"&amp;B1072&amp;"'!B4:B15"),0)+3),"")</f>
        <v/>
      </c>
      <c r="M1072" t="str">
        <f t="shared" ca="1" si="273"/>
        <v/>
      </c>
      <c r="N1072" t="str">
        <f t="shared" si="273"/>
        <v/>
      </c>
      <c r="O1072" t="str">
        <f t="shared" si="273"/>
        <v/>
      </c>
      <c r="P1072" t="str">
        <f t="shared" si="273"/>
        <v/>
      </c>
      <c r="Q1072" t="str">
        <f t="shared" si="273"/>
        <v/>
      </c>
      <c r="R1072" t="str">
        <f t="shared" si="273"/>
        <v/>
      </c>
      <c r="S1072" t="str">
        <f t="shared" si="273"/>
        <v/>
      </c>
      <c r="T1072" t="str">
        <f t="shared" si="273"/>
        <v/>
      </c>
      <c r="U1072" t="str">
        <f t="shared" si="273"/>
        <v/>
      </c>
      <c r="V1072" t="str">
        <f t="shared" si="273"/>
        <v/>
      </c>
      <c r="W1072" t="str">
        <f t="shared" si="273"/>
        <v/>
      </c>
      <c r="X1072" t="str">
        <f t="shared" si="273"/>
        <v/>
      </c>
      <c r="Y1072" t="str">
        <f t="shared" si="273"/>
        <v/>
      </c>
      <c r="Z1072" t="str">
        <f t="shared" si="273"/>
        <v/>
      </c>
      <c r="AA1072" t="str">
        <f t="shared" si="273"/>
        <v/>
      </c>
      <c r="AB1072" t="str">
        <f t="shared" si="273"/>
        <v/>
      </c>
      <c r="AC1072" t="str">
        <f t="shared" si="272"/>
        <v/>
      </c>
      <c r="AD1072" t="str">
        <f t="shared" si="272"/>
        <v/>
      </c>
      <c r="AE1072" t="str">
        <f t="shared" si="272"/>
        <v/>
      </c>
      <c r="AF1072" t="str">
        <f t="shared" si="272"/>
        <v/>
      </c>
      <c r="AG1072" t="str">
        <f t="shared" si="272"/>
        <v/>
      </c>
      <c r="AH1072" t="str">
        <f t="shared" si="272"/>
        <v/>
      </c>
      <c r="AI1072" t="str">
        <f t="shared" si="272"/>
        <v/>
      </c>
      <c r="AJ1072" t="str">
        <f t="shared" si="272"/>
        <v/>
      </c>
      <c r="AK1072" t="str">
        <f t="shared" si="272"/>
        <v/>
      </c>
      <c r="AL1072" t="str">
        <f t="shared" si="272"/>
        <v/>
      </c>
      <c r="AM1072" t="str">
        <f t="shared" si="272"/>
        <v/>
      </c>
      <c r="AN1072" t="str">
        <f t="shared" si="272"/>
        <v/>
      </c>
      <c r="AO1072" t="str">
        <f t="shared" si="272"/>
        <v/>
      </c>
      <c r="AP1072" t="str">
        <f t="shared" si="272"/>
        <v/>
      </c>
      <c r="AQ1072" t="str">
        <f t="shared" si="272"/>
        <v/>
      </c>
      <c r="AR1072" t="str">
        <f t="shared" si="274"/>
        <v/>
      </c>
      <c r="AS1072" t="str">
        <f t="shared" si="274"/>
        <v/>
      </c>
      <c r="AT1072" t="str">
        <f t="shared" si="274"/>
        <v/>
      </c>
      <c r="AU1072" t="str">
        <f t="shared" si="274"/>
        <v/>
      </c>
      <c r="AV1072" t="str">
        <f t="shared" si="274"/>
        <v/>
      </c>
      <c r="AW1072" t="str">
        <f t="shared" si="274"/>
        <v/>
      </c>
      <c r="AX1072" t="str">
        <f t="shared" si="274"/>
        <v/>
      </c>
      <c r="AY1072" t="str">
        <f t="shared" si="274"/>
        <v/>
      </c>
      <c r="BA1072">
        <v>1072</v>
      </c>
      <c r="BB1072">
        <f t="shared" si="275"/>
        <v>135</v>
      </c>
    </row>
    <row r="1073" spans="1:54">
      <c r="A1073" s="77"/>
      <c r="E1073" s="78"/>
      <c r="F1073" s="78"/>
      <c r="G1073" t="str" cm="1">
        <f t="array" aca="1" ref="G1073" ca="1">IFERROR(IF(INDIRECT("'"&amp;B1073&amp;"'!Z"&amp;MATCH(INT(BA1073/8)+1,INDIRECT("'"&amp;B1073&amp;"'!B4:B15"),0)+3)=1,15,IF(INDIRECT("'"&amp;B1073&amp;"'!X"&amp;MATCH(INT(BA1073/8)+1,INDIRECT("'"&amp;B1073&amp;"'!B4:B15"),0)+3)=1,10,IF(INDIRECT("'"&amp;B1073&amp;"'!V"&amp;MATCH(INT(BA1073/8)+1,INDIRECT("'"&amp;B1073&amp;"'!B4:B15"),0)+3)=1,6,IF(INDIRECT("'"&amp;B1073&amp;"'!V"&amp;MATCH(INT(BA1073/8)+1,INDIRECT("'"&amp;B1073&amp;"'!B4:B15"),0)+3)=1,4,0)))),"")</f>
        <v/>
      </c>
      <c r="H1073" t="str" cm="1">
        <f t="array" aca="1" ref="H1073" ca="1">IFERROR(IFERROR(INDIRECT("'"&amp;B1073&amp;"'!AE"&amp;MATCH(INT(BA1073/8)+1,INDIRECT("'"&amp;B1073&amp;"'!B4:B15"),0)+3),0)-G1073,"")</f>
        <v/>
      </c>
      <c r="K1073" t="str" cm="1">
        <f t="array" aca="1" ref="K1073" ca="1">IFERROR(INDIRECT("'"&amp;B1073&amp;"'!AG"&amp;MATCH(INT(BA1073/8)+1,INDIRECT("'"&amp;B1073&amp;"'!B4:B15"),0)+3),"")</f>
        <v/>
      </c>
      <c r="M1073" t="str">
        <f t="shared" ca="1" si="273"/>
        <v/>
      </c>
      <c r="N1073" t="str">
        <f t="shared" si="273"/>
        <v/>
      </c>
      <c r="O1073" t="str">
        <f t="shared" si="273"/>
        <v/>
      </c>
      <c r="P1073" t="str">
        <f t="shared" si="273"/>
        <v/>
      </c>
      <c r="Q1073" t="str">
        <f t="shared" si="273"/>
        <v/>
      </c>
      <c r="R1073" t="str">
        <f t="shared" si="273"/>
        <v/>
      </c>
      <c r="S1073" t="str">
        <f t="shared" si="273"/>
        <v/>
      </c>
      <c r="T1073" t="str">
        <f t="shared" si="273"/>
        <v/>
      </c>
      <c r="U1073" t="str">
        <f t="shared" si="273"/>
        <v/>
      </c>
      <c r="V1073" t="str">
        <f t="shared" si="273"/>
        <v/>
      </c>
      <c r="W1073" t="str">
        <f t="shared" si="273"/>
        <v/>
      </c>
      <c r="X1073" t="str">
        <f t="shared" si="273"/>
        <v/>
      </c>
      <c r="Y1073" t="str">
        <f t="shared" si="273"/>
        <v/>
      </c>
      <c r="Z1073" t="str">
        <f t="shared" si="273"/>
        <v/>
      </c>
      <c r="AA1073" t="str">
        <f t="shared" si="273"/>
        <v/>
      </c>
      <c r="AB1073" t="str">
        <f t="shared" si="273"/>
        <v/>
      </c>
      <c r="AC1073" t="str">
        <f t="shared" si="272"/>
        <v/>
      </c>
      <c r="AD1073" t="str">
        <f t="shared" si="272"/>
        <v/>
      </c>
      <c r="AE1073" t="str">
        <f t="shared" si="272"/>
        <v/>
      </c>
      <c r="AF1073" t="str">
        <f t="shared" si="272"/>
        <v/>
      </c>
      <c r="AG1073" t="str">
        <f t="shared" si="272"/>
        <v/>
      </c>
      <c r="AH1073" t="str">
        <f t="shared" si="272"/>
        <v/>
      </c>
      <c r="AI1073" t="str">
        <f t="shared" si="272"/>
        <v/>
      </c>
      <c r="AJ1073" t="str">
        <f t="shared" si="272"/>
        <v/>
      </c>
      <c r="AK1073" t="str">
        <f t="shared" si="272"/>
        <v/>
      </c>
      <c r="AL1073" t="str">
        <f t="shared" si="272"/>
        <v/>
      </c>
      <c r="AM1073" t="str">
        <f t="shared" si="272"/>
        <v/>
      </c>
      <c r="AN1073" t="str">
        <f t="shared" si="272"/>
        <v/>
      </c>
      <c r="AO1073" t="str">
        <f t="shared" si="272"/>
        <v/>
      </c>
      <c r="AP1073" t="str">
        <f t="shared" si="272"/>
        <v/>
      </c>
      <c r="AQ1073" t="str">
        <f t="shared" si="272"/>
        <v/>
      </c>
      <c r="AR1073" t="str">
        <f t="shared" si="274"/>
        <v/>
      </c>
      <c r="AS1073" t="str">
        <f t="shared" si="274"/>
        <v/>
      </c>
      <c r="AT1073" t="str">
        <f t="shared" si="274"/>
        <v/>
      </c>
      <c r="AU1073" t="str">
        <f t="shared" si="274"/>
        <v/>
      </c>
      <c r="AV1073" t="str">
        <f t="shared" si="274"/>
        <v/>
      </c>
      <c r="AW1073" t="str">
        <f t="shared" si="274"/>
        <v/>
      </c>
      <c r="AX1073" t="str">
        <f t="shared" si="274"/>
        <v/>
      </c>
      <c r="AY1073" t="str">
        <f t="shared" si="274"/>
        <v/>
      </c>
      <c r="BA1073">
        <v>1073</v>
      </c>
      <c r="BB1073">
        <f t="shared" si="275"/>
        <v>135</v>
      </c>
    </row>
    <row r="1074" spans="1:54">
      <c r="A1074" s="77"/>
      <c r="E1074" s="78"/>
      <c r="F1074" s="78"/>
      <c r="G1074" t="str" cm="1">
        <f t="array" aca="1" ref="G1074" ca="1">IFERROR(IF(INDIRECT("'"&amp;B1074&amp;"'!Z"&amp;MATCH(INT(BA1074/8)+1,INDIRECT("'"&amp;B1074&amp;"'!B4:B15"),0)+3)=1,15,IF(INDIRECT("'"&amp;B1074&amp;"'!X"&amp;MATCH(INT(BA1074/8)+1,INDIRECT("'"&amp;B1074&amp;"'!B4:B15"),0)+3)=1,10,IF(INDIRECT("'"&amp;B1074&amp;"'!V"&amp;MATCH(INT(BA1074/8)+1,INDIRECT("'"&amp;B1074&amp;"'!B4:B15"),0)+3)=1,6,IF(INDIRECT("'"&amp;B1074&amp;"'!V"&amp;MATCH(INT(BA1074/8)+1,INDIRECT("'"&amp;B1074&amp;"'!B4:B15"),0)+3)=1,4,0)))),"")</f>
        <v/>
      </c>
      <c r="H1074" t="str" cm="1">
        <f t="array" aca="1" ref="H1074" ca="1">IFERROR(IFERROR(INDIRECT("'"&amp;B1074&amp;"'!AE"&amp;MATCH(INT(BA1074/8)+1,INDIRECT("'"&amp;B1074&amp;"'!B4:B15"),0)+3),0)-G1074,"")</f>
        <v/>
      </c>
      <c r="I1074" t="e">
        <f ca="1">H1074+H1075+H1076</f>
        <v>#VALUE!</v>
      </c>
      <c r="J1074" t="str">
        <f ca="1">IFERROR(ABS(SUM(I1074,-F1075,-E1075))+ABS(SUM(IF(D1074="Traversal",15,IF(D1074="High",10,IF(D1074="Mid",6,IF(D1074="Low",4,0))))-G1074)),"")</f>
        <v/>
      </c>
      <c r="K1074" t="str" cm="1">
        <f t="array" aca="1" ref="K1074" ca="1">IFERROR(INDIRECT("'"&amp;B1074&amp;"'!AG"&amp;MATCH(INT(BA1074/8)+1,INDIRECT("'"&amp;B1074&amp;"'!B4:B15"),0)+3),"")</f>
        <v/>
      </c>
      <c r="M1074" t="str">
        <f t="shared" ca="1" si="273"/>
        <v/>
      </c>
      <c r="N1074" t="str">
        <f t="shared" si="273"/>
        <v/>
      </c>
      <c r="O1074" t="str">
        <f t="shared" si="273"/>
        <v/>
      </c>
      <c r="P1074" t="str">
        <f t="shared" si="273"/>
        <v/>
      </c>
      <c r="Q1074" t="str">
        <f t="shared" si="273"/>
        <v/>
      </c>
      <c r="R1074" t="str">
        <f t="shared" si="273"/>
        <v/>
      </c>
      <c r="S1074" t="str">
        <f t="shared" si="273"/>
        <v/>
      </c>
      <c r="T1074" t="str">
        <f t="shared" si="273"/>
        <v/>
      </c>
      <c r="U1074" t="str">
        <f t="shared" si="273"/>
        <v/>
      </c>
      <c r="V1074" t="str">
        <f t="shared" si="273"/>
        <v/>
      </c>
      <c r="W1074" t="str">
        <f t="shared" si="273"/>
        <v/>
      </c>
      <c r="X1074" t="str">
        <f t="shared" si="273"/>
        <v/>
      </c>
      <c r="Y1074" t="str">
        <f t="shared" si="273"/>
        <v/>
      </c>
      <c r="Z1074" t="str">
        <f t="shared" si="273"/>
        <v/>
      </c>
      <c r="AA1074" t="str">
        <f t="shared" si="273"/>
        <v/>
      </c>
      <c r="AB1074" t="str">
        <f t="shared" si="273"/>
        <v/>
      </c>
      <c r="AC1074" t="str">
        <f t="shared" si="272"/>
        <v/>
      </c>
      <c r="AD1074" t="str">
        <f t="shared" si="272"/>
        <v/>
      </c>
      <c r="AE1074" t="str">
        <f t="shared" si="272"/>
        <v/>
      </c>
      <c r="AF1074" t="str">
        <f t="shared" si="272"/>
        <v/>
      </c>
      <c r="AG1074" t="str">
        <f t="shared" si="272"/>
        <v/>
      </c>
      <c r="AH1074" t="str">
        <f t="shared" si="272"/>
        <v/>
      </c>
      <c r="AI1074" t="str">
        <f t="shared" si="272"/>
        <v/>
      </c>
      <c r="AJ1074" t="str">
        <f t="shared" si="272"/>
        <v/>
      </c>
      <c r="AK1074" t="str">
        <f t="shared" si="272"/>
        <v/>
      </c>
      <c r="AL1074" t="str">
        <f t="shared" si="272"/>
        <v/>
      </c>
      <c r="AM1074" t="str">
        <f t="shared" si="272"/>
        <v/>
      </c>
      <c r="AN1074" t="str">
        <f t="shared" si="272"/>
        <v/>
      </c>
      <c r="AO1074" t="str">
        <f t="shared" si="272"/>
        <v/>
      </c>
      <c r="AP1074" t="str">
        <f t="shared" si="272"/>
        <v/>
      </c>
      <c r="AQ1074" t="str">
        <f t="shared" si="272"/>
        <v/>
      </c>
      <c r="AR1074" t="str">
        <f t="shared" si="274"/>
        <v/>
      </c>
      <c r="AS1074" t="str">
        <f t="shared" si="274"/>
        <v/>
      </c>
      <c r="AT1074" t="str">
        <f t="shared" si="274"/>
        <v/>
      </c>
      <c r="AU1074" t="str">
        <f t="shared" si="274"/>
        <v/>
      </c>
      <c r="AV1074" t="str">
        <f t="shared" si="274"/>
        <v/>
      </c>
      <c r="AW1074" t="str">
        <f t="shared" si="274"/>
        <v/>
      </c>
      <c r="AX1074" t="str">
        <f t="shared" si="274"/>
        <v/>
      </c>
      <c r="AY1074" t="str">
        <f t="shared" si="274"/>
        <v/>
      </c>
      <c r="BA1074">
        <v>1074</v>
      </c>
      <c r="BB1074">
        <f t="shared" si="275"/>
        <v>135</v>
      </c>
    </row>
    <row r="1075" spans="1:54">
      <c r="A1075" s="77"/>
      <c r="E1075" s="78"/>
      <c r="F1075" s="78"/>
      <c r="G1075" t="str" cm="1">
        <f t="array" aca="1" ref="G1075" ca="1">IFERROR(IF(INDIRECT("'"&amp;B1075&amp;"'!Z"&amp;MATCH(INT(BA1075/8)+1,INDIRECT("'"&amp;B1075&amp;"'!B4:B15"),0)+3)=1,15,IF(INDIRECT("'"&amp;B1075&amp;"'!X"&amp;MATCH(INT(BA1075/8)+1,INDIRECT("'"&amp;B1075&amp;"'!B4:B15"),0)+3)=1,10,IF(INDIRECT("'"&amp;B1075&amp;"'!V"&amp;MATCH(INT(BA1075/8)+1,INDIRECT("'"&amp;B1075&amp;"'!B4:B15"),0)+3)=1,6,IF(INDIRECT("'"&amp;B1075&amp;"'!V"&amp;MATCH(INT(BA1075/8)+1,INDIRECT("'"&amp;B1075&amp;"'!B4:B15"),0)+3)=1,4,0)))),"")</f>
        <v/>
      </c>
      <c r="H1075" t="str" cm="1">
        <f t="array" aca="1" ref="H1075" ca="1">IFERROR(IFERROR(INDIRECT("'"&amp;B1075&amp;"'!AE"&amp;MATCH(INT(BA1075/8)+1,INDIRECT("'"&amp;B1075&amp;"'!B4:B15"),0)+3),0)-G1075,"")</f>
        <v/>
      </c>
      <c r="I1075" t="e">
        <f ca="1">H1074+H1075+H1076</f>
        <v>#VALUE!</v>
      </c>
      <c r="J1075" t="str">
        <f ca="1">IFERROR(ABS(SUM(I1075,-F1075,-E1075))+ABS(SUM(IF(D1075="Traversal",15,IF(D1075="High",10,IF(D1075="Mid",6,IF(D1075="Low",4,0))))-G1075)),"")</f>
        <v/>
      </c>
      <c r="K1075" t="str" cm="1">
        <f t="array" aca="1" ref="K1075" ca="1">IFERROR(INDIRECT("'"&amp;B1075&amp;"'!AG"&amp;MATCH(INT(BA1075/8)+1,INDIRECT("'"&amp;B1075&amp;"'!B4:B15"),0)+3),"")</f>
        <v/>
      </c>
      <c r="M1075" t="str">
        <f t="shared" ca="1" si="273"/>
        <v/>
      </c>
      <c r="N1075" t="str">
        <f t="shared" si="273"/>
        <v/>
      </c>
      <c r="O1075" t="str">
        <f t="shared" si="273"/>
        <v/>
      </c>
      <c r="P1075" t="str">
        <f t="shared" si="273"/>
        <v/>
      </c>
      <c r="Q1075" t="str">
        <f t="shared" si="273"/>
        <v/>
      </c>
      <c r="R1075" t="str">
        <f t="shared" si="273"/>
        <v/>
      </c>
      <c r="S1075" t="str">
        <f t="shared" si="273"/>
        <v/>
      </c>
      <c r="T1075" t="str">
        <f t="shared" si="273"/>
        <v/>
      </c>
      <c r="U1075" t="str">
        <f t="shared" si="273"/>
        <v/>
      </c>
      <c r="V1075" t="str">
        <f t="shared" si="273"/>
        <v/>
      </c>
      <c r="W1075" t="str">
        <f t="shared" si="273"/>
        <v/>
      </c>
      <c r="X1075" t="str">
        <f t="shared" si="273"/>
        <v/>
      </c>
      <c r="Y1075" t="str">
        <f t="shared" si="273"/>
        <v/>
      </c>
      <c r="Z1075" t="str">
        <f t="shared" si="273"/>
        <v/>
      </c>
      <c r="AA1075" t="str">
        <f t="shared" si="273"/>
        <v/>
      </c>
      <c r="AB1075" t="str">
        <f t="shared" si="273"/>
        <v/>
      </c>
      <c r="AC1075" t="str">
        <f t="shared" si="272"/>
        <v/>
      </c>
      <c r="AD1075" t="str">
        <f t="shared" si="272"/>
        <v/>
      </c>
      <c r="AE1075" t="str">
        <f t="shared" si="272"/>
        <v/>
      </c>
      <c r="AF1075" t="str">
        <f t="shared" si="272"/>
        <v/>
      </c>
      <c r="AG1075" t="str">
        <f t="shared" si="272"/>
        <v/>
      </c>
      <c r="AH1075" t="str">
        <f t="shared" si="272"/>
        <v/>
      </c>
      <c r="AI1075" t="str">
        <f t="shared" si="272"/>
        <v/>
      </c>
      <c r="AJ1075" t="str">
        <f t="shared" si="272"/>
        <v/>
      </c>
      <c r="AK1075" t="str">
        <f t="shared" si="272"/>
        <v/>
      </c>
      <c r="AL1075" t="str">
        <f t="shared" si="272"/>
        <v/>
      </c>
      <c r="AM1075" t="str">
        <f t="shared" si="272"/>
        <v/>
      </c>
      <c r="AN1075" t="str">
        <f t="shared" si="272"/>
        <v/>
      </c>
      <c r="AO1075" t="str">
        <f t="shared" si="272"/>
        <v/>
      </c>
      <c r="AP1075" t="str">
        <f t="shared" si="272"/>
        <v/>
      </c>
      <c r="AQ1075" t="str">
        <f t="shared" si="272"/>
        <v/>
      </c>
      <c r="AR1075" t="str">
        <f t="shared" si="274"/>
        <v/>
      </c>
      <c r="AS1075" t="str">
        <f t="shared" si="274"/>
        <v/>
      </c>
      <c r="AT1075" t="str">
        <f t="shared" si="274"/>
        <v/>
      </c>
      <c r="AU1075" t="str">
        <f t="shared" si="274"/>
        <v/>
      </c>
      <c r="AV1075" t="str">
        <f t="shared" si="274"/>
        <v/>
      </c>
      <c r="AW1075" t="str">
        <f t="shared" si="274"/>
        <v/>
      </c>
      <c r="AX1075" t="str">
        <f t="shared" si="274"/>
        <v/>
      </c>
      <c r="AY1075" t="str">
        <f t="shared" si="274"/>
        <v/>
      </c>
      <c r="BA1075">
        <v>1075</v>
      </c>
      <c r="BB1075">
        <f t="shared" si="275"/>
        <v>135</v>
      </c>
    </row>
    <row r="1076" spans="1:54">
      <c r="A1076" s="77"/>
      <c r="E1076" s="78"/>
      <c r="F1076" s="78"/>
      <c r="G1076" t="str" cm="1">
        <f t="array" aca="1" ref="G1076" ca="1">IFERROR(IF(INDIRECT("'"&amp;B1076&amp;"'!Z"&amp;MATCH(INT(BA1076/8)+1,INDIRECT("'"&amp;B1076&amp;"'!B4:B15"),0)+3)=1,15,IF(INDIRECT("'"&amp;B1076&amp;"'!X"&amp;MATCH(INT(BA1076/8)+1,INDIRECT("'"&amp;B1076&amp;"'!B4:B15"),0)+3)=1,10,IF(INDIRECT("'"&amp;B1076&amp;"'!V"&amp;MATCH(INT(BA1076/8)+1,INDIRECT("'"&amp;B1076&amp;"'!B4:B15"),0)+3)=1,6,IF(INDIRECT("'"&amp;B1076&amp;"'!V"&amp;MATCH(INT(BA1076/8)+1,INDIRECT("'"&amp;B1076&amp;"'!B4:B15"),0)+3)=1,4,0)))),"")</f>
        <v/>
      </c>
      <c r="H1076" t="str" cm="1">
        <f t="array" aca="1" ref="H1076" ca="1">IFERROR(IFERROR(INDIRECT("'"&amp;B1076&amp;"'!AE"&amp;MATCH(INT(BA1076/8)+1,INDIRECT("'"&amp;B1076&amp;"'!B4:B15"),0)+3),0)-G1076,"")</f>
        <v/>
      </c>
      <c r="I1076" t="e">
        <f ca="1">H1074+H1075+H1076</f>
        <v>#VALUE!</v>
      </c>
      <c r="J1076" t="str">
        <f ca="1">IFERROR(ABS(SUM(I1076,-F1075,-E1075))+ABS(SUM(IF(D1076="Traversal",15,IF(D1076="High",10,IF(D1076="Mid",6,IF(D1076="Low",4,0))))-G1076)),"")</f>
        <v/>
      </c>
      <c r="K1076" t="str" cm="1">
        <f t="array" aca="1" ref="K1076" ca="1">IFERROR(INDIRECT("'"&amp;B1076&amp;"'!AG"&amp;MATCH(INT(BA1076/8)+1,INDIRECT("'"&amp;B1076&amp;"'!B4:B15"),0)+3),"")</f>
        <v/>
      </c>
      <c r="M1076" t="str">
        <f t="shared" ca="1" si="273"/>
        <v/>
      </c>
      <c r="N1076" t="str">
        <f t="shared" si="273"/>
        <v/>
      </c>
      <c r="O1076" t="str">
        <f t="shared" si="273"/>
        <v/>
      </c>
      <c r="P1076" t="str">
        <f t="shared" si="273"/>
        <v/>
      </c>
      <c r="Q1076" t="str">
        <f t="shared" si="273"/>
        <v/>
      </c>
      <c r="R1076" t="str">
        <f t="shared" si="273"/>
        <v/>
      </c>
      <c r="S1076" t="str">
        <f t="shared" si="273"/>
        <v/>
      </c>
      <c r="T1076" t="str">
        <f t="shared" si="273"/>
        <v/>
      </c>
      <c r="U1076" t="str">
        <f t="shared" si="273"/>
        <v/>
      </c>
      <c r="V1076" t="str">
        <f t="shared" si="273"/>
        <v/>
      </c>
      <c r="W1076" t="str">
        <f t="shared" si="273"/>
        <v/>
      </c>
      <c r="X1076" t="str">
        <f t="shared" si="273"/>
        <v/>
      </c>
      <c r="Y1076" t="str">
        <f t="shared" si="273"/>
        <v/>
      </c>
      <c r="Z1076" t="str">
        <f t="shared" si="273"/>
        <v/>
      </c>
      <c r="AA1076" t="str">
        <f t="shared" si="273"/>
        <v/>
      </c>
      <c r="AB1076" t="str">
        <f t="shared" si="273"/>
        <v/>
      </c>
      <c r="AC1076" t="str">
        <f t="shared" si="272"/>
        <v/>
      </c>
      <c r="AD1076" t="str">
        <f t="shared" si="272"/>
        <v/>
      </c>
      <c r="AE1076" t="str">
        <f t="shared" si="272"/>
        <v/>
      </c>
      <c r="AF1076" t="str">
        <f t="shared" si="272"/>
        <v/>
      </c>
      <c r="AG1076" t="str">
        <f t="shared" si="272"/>
        <v/>
      </c>
      <c r="AH1076" t="str">
        <f t="shared" si="272"/>
        <v/>
      </c>
      <c r="AI1076" t="str">
        <f t="shared" si="272"/>
        <v/>
      </c>
      <c r="AJ1076" t="str">
        <f t="shared" si="272"/>
        <v/>
      </c>
      <c r="AK1076" t="str">
        <f t="shared" si="272"/>
        <v/>
      </c>
      <c r="AL1076" t="str">
        <f t="shared" si="272"/>
        <v/>
      </c>
      <c r="AM1076" t="str">
        <f t="shared" si="272"/>
        <v/>
      </c>
      <c r="AN1076" t="str">
        <f t="shared" si="272"/>
        <v/>
      </c>
      <c r="AO1076" t="str">
        <f t="shared" si="272"/>
        <v/>
      </c>
      <c r="AP1076" t="str">
        <f t="shared" si="272"/>
        <v/>
      </c>
      <c r="AQ1076" t="str">
        <f t="shared" si="272"/>
        <v/>
      </c>
      <c r="AR1076" t="str">
        <f t="shared" si="274"/>
        <v/>
      </c>
      <c r="AS1076" t="str">
        <f t="shared" si="274"/>
        <v/>
      </c>
      <c r="AT1076" t="str">
        <f t="shared" si="274"/>
        <v/>
      </c>
      <c r="AU1076" t="str">
        <f t="shared" si="274"/>
        <v/>
      </c>
      <c r="AV1076" t="str">
        <f t="shared" si="274"/>
        <v/>
      </c>
      <c r="AW1076" t="str">
        <f t="shared" si="274"/>
        <v/>
      </c>
      <c r="AX1076" t="str">
        <f t="shared" si="274"/>
        <v/>
      </c>
      <c r="AY1076" t="str">
        <f t="shared" si="274"/>
        <v/>
      </c>
      <c r="BA1076">
        <v>1076</v>
      </c>
      <c r="BB1076">
        <f t="shared" si="275"/>
        <v>135</v>
      </c>
    </row>
    <row r="1077" spans="1:54">
      <c r="A1077" s="77"/>
      <c r="E1077" s="78"/>
      <c r="F1077" s="78"/>
      <c r="G1077" t="str" cm="1">
        <f t="array" aca="1" ref="G1077" ca="1">IFERROR(IF(INDIRECT("'"&amp;B1077&amp;"'!Z"&amp;MATCH(INT(BA1077/8)+1,INDIRECT("'"&amp;B1077&amp;"'!B4:B15"),0)+3)=1,15,IF(INDIRECT("'"&amp;B1077&amp;"'!X"&amp;MATCH(INT(BA1077/8)+1,INDIRECT("'"&amp;B1077&amp;"'!B4:B15"),0)+3)=1,10,IF(INDIRECT("'"&amp;B1077&amp;"'!V"&amp;MATCH(INT(BA1077/8)+1,INDIRECT("'"&amp;B1077&amp;"'!B4:B15"),0)+3)=1,6,IF(INDIRECT("'"&amp;B1077&amp;"'!V"&amp;MATCH(INT(BA1077/8)+1,INDIRECT("'"&amp;B1077&amp;"'!B4:B15"),0)+3)=1,4,0)))),"")</f>
        <v/>
      </c>
      <c r="H1077" t="str" cm="1">
        <f t="array" aca="1" ref="H1077" ca="1">IFERROR(IFERROR(INDIRECT("'"&amp;B1077&amp;"'!AE"&amp;MATCH(INT(BA1077/8)+1,INDIRECT("'"&amp;B1077&amp;"'!B4:B15"),0)+3),0)-G1077,"")</f>
        <v/>
      </c>
      <c r="I1077" t="e">
        <f ca="1">H1077+H1078+H1079</f>
        <v>#VALUE!</v>
      </c>
      <c r="J1077" t="str">
        <f ca="1">IFERROR(ABS(SUM(I1077,-F1078,-E1078))+ABS(SUM(IF(D1077="Traversal",15,IF(D1077="High",10,IF(D1077="Mid",6,IF(D1077="Low",4,0))))-G1077)),"")</f>
        <v/>
      </c>
      <c r="K1077" t="str" cm="1">
        <f t="array" aca="1" ref="K1077" ca="1">IFERROR(INDIRECT("'"&amp;B1077&amp;"'!AG"&amp;MATCH(INT(BA1077/8)+1,INDIRECT("'"&amp;B1077&amp;"'!B4:B15"),0)+3),"")</f>
        <v/>
      </c>
      <c r="M1077" t="str">
        <f t="shared" ca="1" si="273"/>
        <v/>
      </c>
      <c r="N1077" t="str">
        <f t="shared" si="273"/>
        <v/>
      </c>
      <c r="O1077" t="str">
        <f t="shared" si="273"/>
        <v/>
      </c>
      <c r="P1077" t="str">
        <f t="shared" si="273"/>
        <v/>
      </c>
      <c r="Q1077" t="str">
        <f t="shared" si="273"/>
        <v/>
      </c>
      <c r="R1077" t="str">
        <f t="shared" si="273"/>
        <v/>
      </c>
      <c r="S1077" t="str">
        <f t="shared" si="273"/>
        <v/>
      </c>
      <c r="T1077" t="str">
        <f t="shared" si="273"/>
        <v/>
      </c>
      <c r="U1077" t="str">
        <f t="shared" si="273"/>
        <v/>
      </c>
      <c r="V1077" t="str">
        <f t="shared" si="273"/>
        <v/>
      </c>
      <c r="W1077" t="str">
        <f t="shared" si="273"/>
        <v/>
      </c>
      <c r="X1077" t="str">
        <f t="shared" si="273"/>
        <v/>
      </c>
      <c r="Y1077" t="str">
        <f t="shared" si="273"/>
        <v/>
      </c>
      <c r="Z1077" t="str">
        <f t="shared" si="273"/>
        <v/>
      </c>
      <c r="AA1077" t="str">
        <f t="shared" si="273"/>
        <v/>
      </c>
      <c r="AB1077" t="str">
        <f t="shared" si="273"/>
        <v/>
      </c>
      <c r="AC1077" t="str">
        <f t="shared" si="272"/>
        <v/>
      </c>
      <c r="AD1077" t="str">
        <f t="shared" si="272"/>
        <v/>
      </c>
      <c r="AE1077" t="str">
        <f t="shared" si="272"/>
        <v/>
      </c>
      <c r="AF1077" t="str">
        <f t="shared" si="272"/>
        <v/>
      </c>
      <c r="AG1077" t="str">
        <f t="shared" si="272"/>
        <v/>
      </c>
      <c r="AH1077" t="str">
        <f t="shared" si="272"/>
        <v/>
      </c>
      <c r="AI1077" t="str">
        <f t="shared" si="272"/>
        <v/>
      </c>
      <c r="AJ1077" t="str">
        <f t="shared" si="272"/>
        <v/>
      </c>
      <c r="AK1077" t="str">
        <f t="shared" si="272"/>
        <v/>
      </c>
      <c r="AL1077" t="str">
        <f t="shared" si="272"/>
        <v/>
      </c>
      <c r="AM1077" t="str">
        <f t="shared" si="272"/>
        <v/>
      </c>
      <c r="AN1077" t="str">
        <f t="shared" si="272"/>
        <v/>
      </c>
      <c r="AO1077" t="str">
        <f t="shared" si="272"/>
        <v/>
      </c>
      <c r="AP1077" t="str">
        <f t="shared" si="272"/>
        <v/>
      </c>
      <c r="AQ1077" t="str">
        <f t="shared" si="272"/>
        <v/>
      </c>
      <c r="AR1077" t="str">
        <f t="shared" si="274"/>
        <v/>
      </c>
      <c r="AS1077" t="str">
        <f t="shared" si="274"/>
        <v/>
      </c>
      <c r="AT1077" t="str">
        <f t="shared" si="274"/>
        <v/>
      </c>
      <c r="AU1077" t="str">
        <f t="shared" si="274"/>
        <v/>
      </c>
      <c r="AV1077" t="str">
        <f t="shared" si="274"/>
        <v/>
      </c>
      <c r="AW1077" t="str">
        <f t="shared" si="274"/>
        <v/>
      </c>
      <c r="AX1077" t="str">
        <f t="shared" si="274"/>
        <v/>
      </c>
      <c r="AY1077" t="str">
        <f t="shared" si="274"/>
        <v/>
      </c>
      <c r="BA1077">
        <v>1077</v>
      </c>
      <c r="BB1077">
        <f t="shared" si="275"/>
        <v>135</v>
      </c>
    </row>
    <row r="1078" spans="1:54">
      <c r="A1078" s="77"/>
      <c r="E1078" s="78"/>
      <c r="F1078" s="78"/>
      <c r="G1078" t="str" cm="1">
        <f t="array" aca="1" ref="G1078" ca="1">IFERROR(IF(INDIRECT("'"&amp;B1078&amp;"'!Z"&amp;MATCH(INT(BA1078/8)+1,INDIRECT("'"&amp;B1078&amp;"'!B4:B15"),0)+3)=1,15,IF(INDIRECT("'"&amp;B1078&amp;"'!X"&amp;MATCH(INT(BA1078/8)+1,INDIRECT("'"&amp;B1078&amp;"'!B4:B15"),0)+3)=1,10,IF(INDIRECT("'"&amp;B1078&amp;"'!V"&amp;MATCH(INT(BA1078/8)+1,INDIRECT("'"&amp;B1078&amp;"'!B4:B15"),0)+3)=1,6,IF(INDIRECT("'"&amp;B1078&amp;"'!V"&amp;MATCH(INT(BA1078/8)+1,INDIRECT("'"&amp;B1078&amp;"'!B4:B15"),0)+3)=1,4,0)))),"")</f>
        <v/>
      </c>
      <c r="H1078" t="str" cm="1">
        <f t="array" aca="1" ref="H1078" ca="1">IFERROR(IFERROR(INDIRECT("'"&amp;B1078&amp;"'!AE"&amp;MATCH(INT(BA1078/8)+1,INDIRECT("'"&amp;B1078&amp;"'!B4:B15"),0)+3),0)-G1078,"")</f>
        <v/>
      </c>
      <c r="I1078" t="e">
        <f ca="1">H1077+H1078+H1079</f>
        <v>#VALUE!</v>
      </c>
      <c r="J1078" t="str">
        <f ca="1">IFERROR(ABS(SUM(I1078,-F1078,-E1078))+ABS(SUM(IF(D1078="Traversal",15,IF(D1078="High",10,IF(D1078="Mid",6,IF(D1078="Low",4,0))))-G1078)),"")</f>
        <v/>
      </c>
      <c r="K1078" t="str" cm="1">
        <f t="array" aca="1" ref="K1078" ca="1">IFERROR(INDIRECT("'"&amp;B1078&amp;"'!AG"&amp;MATCH(INT(BA1078/8)+1,INDIRECT("'"&amp;B1078&amp;"'!B4:B15"),0)+3),"")</f>
        <v/>
      </c>
      <c r="M1078" t="str">
        <f t="shared" ca="1" si="273"/>
        <v/>
      </c>
      <c r="N1078" t="str">
        <f t="shared" si="273"/>
        <v/>
      </c>
      <c r="O1078" t="str">
        <f t="shared" si="273"/>
        <v/>
      </c>
      <c r="P1078" t="str">
        <f t="shared" si="273"/>
        <v/>
      </c>
      <c r="Q1078" t="str">
        <f t="shared" si="273"/>
        <v/>
      </c>
      <c r="R1078" t="str">
        <f t="shared" si="273"/>
        <v/>
      </c>
      <c r="S1078" t="str">
        <f t="shared" si="273"/>
        <v/>
      </c>
      <c r="T1078" t="str">
        <f t="shared" si="273"/>
        <v/>
      </c>
      <c r="U1078" t="str">
        <f t="shared" si="273"/>
        <v/>
      </c>
      <c r="V1078" t="str">
        <f t="shared" si="273"/>
        <v/>
      </c>
      <c r="W1078" t="str">
        <f t="shared" si="273"/>
        <v/>
      </c>
      <c r="X1078" t="str">
        <f t="shared" si="273"/>
        <v/>
      </c>
      <c r="Y1078" t="str">
        <f t="shared" si="273"/>
        <v/>
      </c>
      <c r="Z1078" t="str">
        <f t="shared" si="273"/>
        <v/>
      </c>
      <c r="AA1078" t="str">
        <f t="shared" si="273"/>
        <v/>
      </c>
      <c r="AB1078" t="str">
        <f t="shared" si="273"/>
        <v/>
      </c>
      <c r="AC1078" t="str">
        <f t="shared" si="272"/>
        <v/>
      </c>
      <c r="AD1078" t="str">
        <f t="shared" si="272"/>
        <v/>
      </c>
      <c r="AE1078" t="str">
        <f t="shared" si="272"/>
        <v/>
      </c>
      <c r="AF1078" t="str">
        <f t="shared" si="272"/>
        <v/>
      </c>
      <c r="AG1078" t="str">
        <f t="shared" si="272"/>
        <v/>
      </c>
      <c r="AH1078" t="str">
        <f t="shared" si="272"/>
        <v/>
      </c>
      <c r="AI1078" t="str">
        <f t="shared" si="272"/>
        <v/>
      </c>
      <c r="AJ1078" t="str">
        <f t="shared" si="272"/>
        <v/>
      </c>
      <c r="AK1078" t="str">
        <f t="shared" si="272"/>
        <v/>
      </c>
      <c r="AL1078" t="str">
        <f t="shared" si="272"/>
        <v/>
      </c>
      <c r="AM1078" t="str">
        <f t="shared" si="272"/>
        <v/>
      </c>
      <c r="AN1078" t="str">
        <f t="shared" si="272"/>
        <v/>
      </c>
      <c r="AO1078" t="str">
        <f t="shared" si="272"/>
        <v/>
      </c>
      <c r="AP1078" t="str">
        <f t="shared" si="272"/>
        <v/>
      </c>
      <c r="AQ1078" t="str">
        <f t="shared" si="272"/>
        <v/>
      </c>
      <c r="AR1078" t="str">
        <f t="shared" si="274"/>
        <v/>
      </c>
      <c r="AS1078" t="str">
        <f t="shared" si="274"/>
        <v/>
      </c>
      <c r="AT1078" t="str">
        <f t="shared" si="274"/>
        <v/>
      </c>
      <c r="AU1078" t="str">
        <f t="shared" si="274"/>
        <v/>
      </c>
      <c r="AV1078" t="str">
        <f t="shared" si="274"/>
        <v/>
      </c>
      <c r="AW1078" t="str">
        <f t="shared" si="274"/>
        <v/>
      </c>
      <c r="AX1078" t="str">
        <f t="shared" si="274"/>
        <v/>
      </c>
      <c r="AY1078" t="str">
        <f t="shared" si="274"/>
        <v/>
      </c>
      <c r="BA1078">
        <v>1078</v>
      </c>
      <c r="BB1078">
        <f t="shared" si="275"/>
        <v>135</v>
      </c>
    </row>
    <row r="1079" spans="1:54">
      <c r="A1079" s="77"/>
      <c r="E1079" s="78"/>
      <c r="F1079" s="78"/>
      <c r="G1079" t="str" cm="1">
        <f t="array" aca="1" ref="G1079" ca="1">IFERROR(IF(INDIRECT("'"&amp;B1079&amp;"'!Z"&amp;MATCH(INT(BA1079/8)+1,INDIRECT("'"&amp;B1079&amp;"'!B4:B15"),0)+3)=1,15,IF(INDIRECT("'"&amp;B1079&amp;"'!X"&amp;MATCH(INT(BA1079/8)+1,INDIRECT("'"&amp;B1079&amp;"'!B4:B15"),0)+3)=1,10,IF(INDIRECT("'"&amp;B1079&amp;"'!V"&amp;MATCH(INT(BA1079/8)+1,INDIRECT("'"&amp;B1079&amp;"'!B4:B15"),0)+3)=1,6,IF(INDIRECT("'"&amp;B1079&amp;"'!V"&amp;MATCH(INT(BA1079/8)+1,INDIRECT("'"&amp;B1079&amp;"'!B4:B15"),0)+3)=1,4,0)))),"")</f>
        <v/>
      </c>
      <c r="H1079" t="str" cm="1">
        <f t="array" aca="1" ref="H1079" ca="1">IFERROR(IFERROR(INDIRECT("'"&amp;B1079&amp;"'!AE"&amp;MATCH(INT(BA1079/8)+1,INDIRECT("'"&amp;B1079&amp;"'!B4:B15"),0)+3),0)-G1079,"")</f>
        <v/>
      </c>
      <c r="I1079" t="e">
        <f ca="1">H1077+H1078+H1079</f>
        <v>#VALUE!</v>
      </c>
      <c r="J1079" t="str">
        <f ca="1">IFERROR(ABS(SUM(I1079,-F1078,-E1078))+ABS(SUM(IF(D1079="Traversal",15,IF(D1079="High",10,IF(D1079="Mid",6,IF(D1079="Low",4,0))))-G1079)),"")</f>
        <v/>
      </c>
      <c r="K1079" t="str" cm="1">
        <f t="array" aca="1" ref="K1079" ca="1">IFERROR(INDIRECT("'"&amp;B1079&amp;"'!AG"&amp;MATCH(INT(BA1079/8)+1,INDIRECT("'"&amp;B1079&amp;"'!B4:B15"),0)+3),"")</f>
        <v/>
      </c>
      <c r="M1079" t="str">
        <f t="shared" ca="1" si="273"/>
        <v/>
      </c>
      <c r="N1079" t="str">
        <f t="shared" si="273"/>
        <v/>
      </c>
      <c r="O1079" t="str">
        <f t="shared" si="273"/>
        <v/>
      </c>
      <c r="P1079" t="str">
        <f t="shared" si="273"/>
        <v/>
      </c>
      <c r="Q1079" t="str">
        <f t="shared" si="273"/>
        <v/>
      </c>
      <c r="R1079" t="str">
        <f t="shared" si="273"/>
        <v/>
      </c>
      <c r="S1079" t="str">
        <f t="shared" si="273"/>
        <v/>
      </c>
      <c r="T1079" t="str">
        <f t="shared" si="273"/>
        <v/>
      </c>
      <c r="U1079" t="str">
        <f t="shared" si="273"/>
        <v/>
      </c>
      <c r="V1079" t="str">
        <f t="shared" si="273"/>
        <v/>
      </c>
      <c r="W1079" t="str">
        <f t="shared" si="273"/>
        <v/>
      </c>
      <c r="X1079" t="str">
        <f t="shared" si="273"/>
        <v/>
      </c>
      <c r="Y1079" t="str">
        <f t="shared" si="273"/>
        <v/>
      </c>
      <c r="Z1079" t="str">
        <f t="shared" si="273"/>
        <v/>
      </c>
      <c r="AA1079" t="str">
        <f t="shared" si="273"/>
        <v/>
      </c>
      <c r="AB1079" t="str">
        <f t="shared" si="273"/>
        <v/>
      </c>
      <c r="AC1079" t="str">
        <f t="shared" si="272"/>
        <v/>
      </c>
      <c r="AD1079" t="str">
        <f t="shared" si="272"/>
        <v/>
      </c>
      <c r="AE1079" t="str">
        <f t="shared" si="272"/>
        <v/>
      </c>
      <c r="AF1079" t="str">
        <f t="shared" si="272"/>
        <v/>
      </c>
      <c r="AG1079" t="str">
        <f t="shared" si="272"/>
        <v/>
      </c>
      <c r="AH1079" t="str">
        <f t="shared" si="272"/>
        <v/>
      </c>
      <c r="AI1079" t="str">
        <f t="shared" si="272"/>
        <v/>
      </c>
      <c r="AJ1079" t="str">
        <f t="shared" si="272"/>
        <v/>
      </c>
      <c r="AK1079" t="str">
        <f t="shared" si="272"/>
        <v/>
      </c>
      <c r="AL1079" t="str">
        <f t="shared" si="272"/>
        <v/>
      </c>
      <c r="AM1079" t="str">
        <f t="shared" si="272"/>
        <v/>
      </c>
      <c r="AN1079" t="str">
        <f t="shared" si="272"/>
        <v/>
      </c>
      <c r="AO1079" t="str">
        <f t="shared" si="272"/>
        <v/>
      </c>
      <c r="AP1079" t="str">
        <f t="shared" si="272"/>
        <v/>
      </c>
      <c r="AQ1079" t="str">
        <f t="shared" si="272"/>
        <v/>
      </c>
      <c r="AR1079" t="str">
        <f t="shared" si="274"/>
        <v/>
      </c>
      <c r="AS1079" t="str">
        <f t="shared" si="274"/>
        <v/>
      </c>
      <c r="AT1079" t="str">
        <f t="shared" si="274"/>
        <v/>
      </c>
      <c r="AU1079" t="str">
        <f t="shared" si="274"/>
        <v/>
      </c>
      <c r="AV1079" t="str">
        <f t="shared" si="274"/>
        <v/>
      </c>
      <c r="AW1079" t="str">
        <f t="shared" si="274"/>
        <v/>
      </c>
      <c r="AX1079" t="str">
        <f t="shared" si="274"/>
        <v/>
      </c>
      <c r="AY1079" t="str">
        <f t="shared" si="274"/>
        <v/>
      </c>
      <c r="BA1079">
        <v>1079</v>
      </c>
      <c r="BB1079">
        <f t="shared" si="275"/>
        <v>135</v>
      </c>
    </row>
    <row r="1080" spans="1:54">
      <c r="A1080" s="77"/>
      <c r="E1080" s="78"/>
      <c r="F1080" s="78"/>
      <c r="G1080" t="str" cm="1">
        <f t="array" aca="1" ref="G1080" ca="1">IFERROR(IF(INDIRECT("'"&amp;B1080&amp;"'!Z"&amp;MATCH(INT(BA1080/8)+1,INDIRECT("'"&amp;B1080&amp;"'!B4:B15"),0)+3)=1,15,IF(INDIRECT("'"&amp;B1080&amp;"'!X"&amp;MATCH(INT(BA1080/8)+1,INDIRECT("'"&amp;B1080&amp;"'!B4:B15"),0)+3)=1,10,IF(INDIRECT("'"&amp;B1080&amp;"'!V"&amp;MATCH(INT(BA1080/8)+1,INDIRECT("'"&amp;B1080&amp;"'!B4:B15"),0)+3)=1,6,IF(INDIRECT("'"&amp;B1080&amp;"'!V"&amp;MATCH(INT(BA1080/8)+1,INDIRECT("'"&amp;B1080&amp;"'!B4:B15"),0)+3)=1,4,0)))),"")</f>
        <v/>
      </c>
      <c r="H1080" t="str" cm="1">
        <f t="array" aca="1" ref="H1080" ca="1">IFERROR(IFERROR(INDIRECT("'"&amp;B1080&amp;"'!AE"&amp;MATCH(INT(BA1080/8)+1,INDIRECT("'"&amp;B1080&amp;"'!B4:B15"),0)+3),0)-G1080,"")</f>
        <v/>
      </c>
      <c r="K1080" t="str" cm="1">
        <f t="array" aca="1" ref="K1080" ca="1">IFERROR(INDIRECT("'"&amp;B1080&amp;"'!AG"&amp;MATCH(INT(BA1080/8)+1,INDIRECT("'"&amp;B1080&amp;"'!B4:B15"),0)+3),"")</f>
        <v/>
      </c>
      <c r="M1080" t="str">
        <f t="shared" ca="1" si="273"/>
        <v/>
      </c>
      <c r="N1080" t="str">
        <f t="shared" si="273"/>
        <v/>
      </c>
      <c r="O1080" t="str">
        <f t="shared" si="273"/>
        <v/>
      </c>
      <c r="P1080" t="str">
        <f t="shared" si="273"/>
        <v/>
      </c>
      <c r="Q1080" t="str">
        <f t="shared" si="273"/>
        <v/>
      </c>
      <c r="R1080" t="str">
        <f t="shared" si="273"/>
        <v/>
      </c>
      <c r="S1080" t="str">
        <f t="shared" si="273"/>
        <v/>
      </c>
      <c r="T1080" t="str">
        <f t="shared" si="273"/>
        <v/>
      </c>
      <c r="U1080" t="str">
        <f t="shared" si="273"/>
        <v/>
      </c>
      <c r="V1080" t="str">
        <f t="shared" si="273"/>
        <v/>
      </c>
      <c r="W1080" t="str">
        <f t="shared" si="273"/>
        <v/>
      </c>
      <c r="X1080" t="str">
        <f t="shared" si="273"/>
        <v/>
      </c>
      <c r="Y1080" t="str">
        <f t="shared" si="273"/>
        <v/>
      </c>
      <c r="Z1080" t="str">
        <f t="shared" si="273"/>
        <v/>
      </c>
      <c r="AA1080" t="str">
        <f t="shared" si="273"/>
        <v/>
      </c>
      <c r="AB1080" t="str">
        <f t="shared" ref="AB1080:AQ1095" si="276">IF(AB$1="","",IF($K1080=AB$1,$J1080,""))</f>
        <v/>
      </c>
      <c r="AC1080" t="str">
        <f t="shared" si="276"/>
        <v/>
      </c>
      <c r="AD1080" t="str">
        <f t="shared" si="276"/>
        <v/>
      </c>
      <c r="AE1080" t="str">
        <f t="shared" si="276"/>
        <v/>
      </c>
      <c r="AF1080" t="str">
        <f t="shared" si="276"/>
        <v/>
      </c>
      <c r="AG1080" t="str">
        <f t="shared" si="276"/>
        <v/>
      </c>
      <c r="AH1080" t="str">
        <f t="shared" si="276"/>
        <v/>
      </c>
      <c r="AI1080" t="str">
        <f t="shared" si="276"/>
        <v/>
      </c>
      <c r="AJ1080" t="str">
        <f t="shared" si="276"/>
        <v/>
      </c>
      <c r="AK1080" t="str">
        <f t="shared" si="276"/>
        <v/>
      </c>
      <c r="AL1080" t="str">
        <f t="shared" si="276"/>
        <v/>
      </c>
      <c r="AM1080" t="str">
        <f t="shared" si="276"/>
        <v/>
      </c>
      <c r="AN1080" t="str">
        <f t="shared" si="276"/>
        <v/>
      </c>
      <c r="AO1080" t="str">
        <f t="shared" si="276"/>
        <v/>
      </c>
      <c r="AP1080" t="str">
        <f t="shared" si="276"/>
        <v/>
      </c>
      <c r="AQ1080" t="str">
        <f t="shared" si="276"/>
        <v/>
      </c>
      <c r="AR1080" t="str">
        <f t="shared" si="274"/>
        <v/>
      </c>
      <c r="AS1080" t="str">
        <f t="shared" si="274"/>
        <v/>
      </c>
      <c r="AT1080" t="str">
        <f t="shared" si="274"/>
        <v/>
      </c>
      <c r="AU1080" t="str">
        <f t="shared" si="274"/>
        <v/>
      </c>
      <c r="AV1080" t="str">
        <f t="shared" si="274"/>
        <v/>
      </c>
      <c r="AW1080" t="str">
        <f t="shared" si="274"/>
        <v/>
      </c>
      <c r="AX1080" t="str">
        <f t="shared" si="274"/>
        <v/>
      </c>
      <c r="AY1080" t="str">
        <f t="shared" si="274"/>
        <v/>
      </c>
      <c r="BA1080">
        <v>1080</v>
      </c>
      <c r="BB1080">
        <f t="shared" si="275"/>
        <v>136</v>
      </c>
    </row>
    <row r="1081" spans="1:54">
      <c r="A1081" s="77"/>
      <c r="E1081" s="78"/>
      <c r="F1081" s="78"/>
      <c r="G1081" t="str" cm="1">
        <f t="array" aca="1" ref="G1081" ca="1">IFERROR(IF(INDIRECT("'"&amp;B1081&amp;"'!Z"&amp;MATCH(INT(BA1081/8)+1,INDIRECT("'"&amp;B1081&amp;"'!B4:B15"),0)+3)=1,15,IF(INDIRECT("'"&amp;B1081&amp;"'!X"&amp;MATCH(INT(BA1081/8)+1,INDIRECT("'"&amp;B1081&amp;"'!B4:B15"),0)+3)=1,10,IF(INDIRECT("'"&amp;B1081&amp;"'!V"&amp;MATCH(INT(BA1081/8)+1,INDIRECT("'"&amp;B1081&amp;"'!B4:B15"),0)+3)=1,6,IF(INDIRECT("'"&amp;B1081&amp;"'!V"&amp;MATCH(INT(BA1081/8)+1,INDIRECT("'"&amp;B1081&amp;"'!B4:B15"),0)+3)=1,4,0)))),"")</f>
        <v/>
      </c>
      <c r="H1081" t="str" cm="1">
        <f t="array" aca="1" ref="H1081" ca="1">IFERROR(IFERROR(INDIRECT("'"&amp;B1081&amp;"'!AE"&amp;MATCH(INT(BA1081/8)+1,INDIRECT("'"&amp;B1081&amp;"'!B4:B15"),0)+3),0)-G1081,"")</f>
        <v/>
      </c>
      <c r="K1081" t="str" cm="1">
        <f t="array" aca="1" ref="K1081" ca="1">IFERROR(INDIRECT("'"&amp;B1081&amp;"'!AG"&amp;MATCH(INT(BA1081/8)+1,INDIRECT("'"&amp;B1081&amp;"'!B4:B15"),0)+3),"")</f>
        <v/>
      </c>
      <c r="M1081" t="str">
        <f t="shared" ref="M1081:AB1096" ca="1" si="277">IF(M$1="","",IF($K1081=M$1,$J1081,""))</f>
        <v/>
      </c>
      <c r="N1081" t="str">
        <f t="shared" si="277"/>
        <v/>
      </c>
      <c r="O1081" t="str">
        <f t="shared" si="277"/>
        <v/>
      </c>
      <c r="P1081" t="str">
        <f t="shared" si="277"/>
        <v/>
      </c>
      <c r="Q1081" t="str">
        <f t="shared" si="277"/>
        <v/>
      </c>
      <c r="R1081" t="str">
        <f t="shared" si="277"/>
        <v/>
      </c>
      <c r="S1081" t="str">
        <f t="shared" si="277"/>
        <v/>
      </c>
      <c r="T1081" t="str">
        <f t="shared" si="277"/>
        <v/>
      </c>
      <c r="U1081" t="str">
        <f t="shared" si="277"/>
        <v/>
      </c>
      <c r="V1081" t="str">
        <f t="shared" si="277"/>
        <v/>
      </c>
      <c r="W1081" t="str">
        <f t="shared" si="277"/>
        <v/>
      </c>
      <c r="X1081" t="str">
        <f t="shared" si="277"/>
        <v/>
      </c>
      <c r="Y1081" t="str">
        <f t="shared" si="277"/>
        <v/>
      </c>
      <c r="Z1081" t="str">
        <f t="shared" si="277"/>
        <v/>
      </c>
      <c r="AA1081" t="str">
        <f t="shared" si="277"/>
        <v/>
      </c>
      <c r="AB1081" t="str">
        <f t="shared" si="277"/>
        <v/>
      </c>
      <c r="AC1081" t="str">
        <f t="shared" si="276"/>
        <v/>
      </c>
      <c r="AD1081" t="str">
        <f t="shared" si="276"/>
        <v/>
      </c>
      <c r="AE1081" t="str">
        <f t="shared" si="276"/>
        <v/>
      </c>
      <c r="AF1081" t="str">
        <f t="shared" si="276"/>
        <v/>
      </c>
      <c r="AG1081" t="str">
        <f t="shared" si="276"/>
        <v/>
      </c>
      <c r="AH1081" t="str">
        <f t="shared" si="276"/>
        <v/>
      </c>
      <c r="AI1081" t="str">
        <f t="shared" si="276"/>
        <v/>
      </c>
      <c r="AJ1081" t="str">
        <f t="shared" si="276"/>
        <v/>
      </c>
      <c r="AK1081" t="str">
        <f t="shared" si="276"/>
        <v/>
      </c>
      <c r="AL1081" t="str">
        <f t="shared" si="276"/>
        <v/>
      </c>
      <c r="AM1081" t="str">
        <f t="shared" si="276"/>
        <v/>
      </c>
      <c r="AN1081" t="str">
        <f t="shared" si="276"/>
        <v/>
      </c>
      <c r="AO1081" t="str">
        <f t="shared" si="276"/>
        <v/>
      </c>
      <c r="AP1081" t="str">
        <f t="shared" si="276"/>
        <v/>
      </c>
      <c r="AQ1081" t="str">
        <f t="shared" si="276"/>
        <v/>
      </c>
      <c r="AR1081" t="str">
        <f t="shared" ref="AR1081:AY1096" si="278">IF(AR$1="","",IF($K1081=AR$1,$J1081,""))</f>
        <v/>
      </c>
      <c r="AS1081" t="str">
        <f t="shared" si="278"/>
        <v/>
      </c>
      <c r="AT1081" t="str">
        <f t="shared" si="278"/>
        <v/>
      </c>
      <c r="AU1081" t="str">
        <f t="shared" si="278"/>
        <v/>
      </c>
      <c r="AV1081" t="str">
        <f t="shared" si="278"/>
        <v/>
      </c>
      <c r="AW1081" t="str">
        <f t="shared" si="278"/>
        <v/>
      </c>
      <c r="AX1081" t="str">
        <f t="shared" si="278"/>
        <v/>
      </c>
      <c r="AY1081" t="str">
        <f t="shared" si="278"/>
        <v/>
      </c>
      <c r="BA1081">
        <v>1081</v>
      </c>
      <c r="BB1081">
        <f t="shared" si="275"/>
        <v>136</v>
      </c>
    </row>
    <row r="1082" spans="1:54">
      <c r="A1082" s="77"/>
      <c r="E1082" s="78"/>
      <c r="F1082" s="78"/>
      <c r="G1082" t="str" cm="1">
        <f t="array" aca="1" ref="G1082" ca="1">IFERROR(IF(INDIRECT("'"&amp;B1082&amp;"'!Z"&amp;MATCH(INT(BA1082/8)+1,INDIRECT("'"&amp;B1082&amp;"'!B4:B15"),0)+3)=1,15,IF(INDIRECT("'"&amp;B1082&amp;"'!X"&amp;MATCH(INT(BA1082/8)+1,INDIRECT("'"&amp;B1082&amp;"'!B4:B15"),0)+3)=1,10,IF(INDIRECT("'"&amp;B1082&amp;"'!V"&amp;MATCH(INT(BA1082/8)+1,INDIRECT("'"&amp;B1082&amp;"'!B4:B15"),0)+3)=1,6,IF(INDIRECT("'"&amp;B1082&amp;"'!V"&amp;MATCH(INT(BA1082/8)+1,INDIRECT("'"&amp;B1082&amp;"'!B4:B15"),0)+3)=1,4,0)))),"")</f>
        <v/>
      </c>
      <c r="H1082" t="str" cm="1">
        <f t="array" aca="1" ref="H1082" ca="1">IFERROR(IFERROR(INDIRECT("'"&amp;B1082&amp;"'!AE"&amp;MATCH(INT(BA1082/8)+1,INDIRECT("'"&amp;B1082&amp;"'!B4:B15"),0)+3),0)-G1082,"")</f>
        <v/>
      </c>
      <c r="I1082" t="e">
        <f ca="1">H1082+H1083+H1084</f>
        <v>#VALUE!</v>
      </c>
      <c r="J1082" t="str">
        <f ca="1">IFERROR(ABS(SUM(I1082,-F1083,-E1083))+ABS(SUM(IF(D1082="Traversal",15,IF(D1082="High",10,IF(D1082="Mid",6,IF(D1082="Low",4,0))))-G1082)),"")</f>
        <v/>
      </c>
      <c r="K1082" t="str" cm="1">
        <f t="array" aca="1" ref="K1082" ca="1">IFERROR(INDIRECT("'"&amp;B1082&amp;"'!AG"&amp;MATCH(INT(BA1082/8)+1,INDIRECT("'"&amp;B1082&amp;"'!B4:B15"),0)+3),"")</f>
        <v/>
      </c>
      <c r="M1082" t="str">
        <f t="shared" ca="1" si="277"/>
        <v/>
      </c>
      <c r="N1082" t="str">
        <f t="shared" si="277"/>
        <v/>
      </c>
      <c r="O1082" t="str">
        <f t="shared" si="277"/>
        <v/>
      </c>
      <c r="P1082" t="str">
        <f t="shared" si="277"/>
        <v/>
      </c>
      <c r="Q1082" t="str">
        <f t="shared" si="277"/>
        <v/>
      </c>
      <c r="R1082" t="str">
        <f t="shared" si="277"/>
        <v/>
      </c>
      <c r="S1082" t="str">
        <f t="shared" si="277"/>
        <v/>
      </c>
      <c r="T1082" t="str">
        <f t="shared" si="277"/>
        <v/>
      </c>
      <c r="U1082" t="str">
        <f t="shared" si="277"/>
        <v/>
      </c>
      <c r="V1082" t="str">
        <f t="shared" si="277"/>
        <v/>
      </c>
      <c r="W1082" t="str">
        <f t="shared" si="277"/>
        <v/>
      </c>
      <c r="X1082" t="str">
        <f t="shared" si="277"/>
        <v/>
      </c>
      <c r="Y1082" t="str">
        <f t="shared" si="277"/>
        <v/>
      </c>
      <c r="Z1082" t="str">
        <f t="shared" si="277"/>
        <v/>
      </c>
      <c r="AA1082" t="str">
        <f t="shared" si="277"/>
        <v/>
      </c>
      <c r="AB1082" t="str">
        <f t="shared" si="277"/>
        <v/>
      </c>
      <c r="AC1082" t="str">
        <f t="shared" si="276"/>
        <v/>
      </c>
      <c r="AD1082" t="str">
        <f t="shared" si="276"/>
        <v/>
      </c>
      <c r="AE1082" t="str">
        <f t="shared" si="276"/>
        <v/>
      </c>
      <c r="AF1082" t="str">
        <f t="shared" si="276"/>
        <v/>
      </c>
      <c r="AG1082" t="str">
        <f t="shared" si="276"/>
        <v/>
      </c>
      <c r="AH1082" t="str">
        <f t="shared" si="276"/>
        <v/>
      </c>
      <c r="AI1082" t="str">
        <f t="shared" si="276"/>
        <v/>
      </c>
      <c r="AJ1082" t="str">
        <f t="shared" si="276"/>
        <v/>
      </c>
      <c r="AK1082" t="str">
        <f t="shared" si="276"/>
        <v/>
      </c>
      <c r="AL1082" t="str">
        <f t="shared" si="276"/>
        <v/>
      </c>
      <c r="AM1082" t="str">
        <f t="shared" si="276"/>
        <v/>
      </c>
      <c r="AN1082" t="str">
        <f t="shared" si="276"/>
        <v/>
      </c>
      <c r="AO1082" t="str">
        <f t="shared" si="276"/>
        <v/>
      </c>
      <c r="AP1082" t="str">
        <f t="shared" si="276"/>
        <v/>
      </c>
      <c r="AQ1082" t="str">
        <f t="shared" si="276"/>
        <v/>
      </c>
      <c r="AR1082" t="str">
        <f t="shared" si="278"/>
        <v/>
      </c>
      <c r="AS1082" t="str">
        <f t="shared" si="278"/>
        <v/>
      </c>
      <c r="AT1082" t="str">
        <f t="shared" si="278"/>
        <v/>
      </c>
      <c r="AU1082" t="str">
        <f t="shared" si="278"/>
        <v/>
      </c>
      <c r="AV1082" t="str">
        <f t="shared" si="278"/>
        <v/>
      </c>
      <c r="AW1082" t="str">
        <f t="shared" si="278"/>
        <v/>
      </c>
      <c r="AX1082" t="str">
        <f t="shared" si="278"/>
        <v/>
      </c>
      <c r="AY1082" t="str">
        <f t="shared" si="278"/>
        <v/>
      </c>
      <c r="BA1082">
        <v>1082</v>
      </c>
      <c r="BB1082">
        <f t="shared" si="275"/>
        <v>136</v>
      </c>
    </row>
    <row r="1083" spans="1:54">
      <c r="A1083" s="77"/>
      <c r="E1083" s="78"/>
      <c r="F1083" s="78"/>
      <c r="G1083" t="str" cm="1">
        <f t="array" aca="1" ref="G1083" ca="1">IFERROR(IF(INDIRECT("'"&amp;B1083&amp;"'!Z"&amp;MATCH(INT(BA1083/8)+1,INDIRECT("'"&amp;B1083&amp;"'!B4:B15"),0)+3)=1,15,IF(INDIRECT("'"&amp;B1083&amp;"'!X"&amp;MATCH(INT(BA1083/8)+1,INDIRECT("'"&amp;B1083&amp;"'!B4:B15"),0)+3)=1,10,IF(INDIRECT("'"&amp;B1083&amp;"'!V"&amp;MATCH(INT(BA1083/8)+1,INDIRECT("'"&amp;B1083&amp;"'!B4:B15"),0)+3)=1,6,IF(INDIRECT("'"&amp;B1083&amp;"'!V"&amp;MATCH(INT(BA1083/8)+1,INDIRECT("'"&amp;B1083&amp;"'!B4:B15"),0)+3)=1,4,0)))),"")</f>
        <v/>
      </c>
      <c r="H1083" t="str" cm="1">
        <f t="array" aca="1" ref="H1083" ca="1">IFERROR(IFERROR(INDIRECT("'"&amp;B1083&amp;"'!AE"&amp;MATCH(INT(BA1083/8)+1,INDIRECT("'"&amp;B1083&amp;"'!B4:B15"),0)+3),0)-G1083,"")</f>
        <v/>
      </c>
      <c r="I1083" t="e">
        <f ca="1">H1082+H1083+H1084</f>
        <v>#VALUE!</v>
      </c>
      <c r="J1083" t="str">
        <f ca="1">IFERROR(ABS(SUM(I1083,-F1083,-E1083))+ABS(SUM(IF(D1083="Traversal",15,IF(D1083="High",10,IF(D1083="Mid",6,IF(D1083="Low",4,0))))-G1083)),"")</f>
        <v/>
      </c>
      <c r="K1083" t="str" cm="1">
        <f t="array" aca="1" ref="K1083" ca="1">IFERROR(INDIRECT("'"&amp;B1083&amp;"'!AG"&amp;MATCH(INT(BA1083/8)+1,INDIRECT("'"&amp;B1083&amp;"'!B4:B15"),0)+3),"")</f>
        <v/>
      </c>
      <c r="M1083" t="str">
        <f t="shared" ca="1" si="277"/>
        <v/>
      </c>
      <c r="N1083" t="str">
        <f t="shared" si="277"/>
        <v/>
      </c>
      <c r="O1083" t="str">
        <f t="shared" si="277"/>
        <v/>
      </c>
      <c r="P1083" t="str">
        <f t="shared" si="277"/>
        <v/>
      </c>
      <c r="Q1083" t="str">
        <f t="shared" si="277"/>
        <v/>
      </c>
      <c r="R1083" t="str">
        <f t="shared" si="277"/>
        <v/>
      </c>
      <c r="S1083" t="str">
        <f t="shared" si="277"/>
        <v/>
      </c>
      <c r="T1083" t="str">
        <f t="shared" si="277"/>
        <v/>
      </c>
      <c r="U1083" t="str">
        <f t="shared" si="277"/>
        <v/>
      </c>
      <c r="V1083" t="str">
        <f t="shared" si="277"/>
        <v/>
      </c>
      <c r="W1083" t="str">
        <f t="shared" si="277"/>
        <v/>
      </c>
      <c r="X1083" t="str">
        <f t="shared" si="277"/>
        <v/>
      </c>
      <c r="Y1083" t="str">
        <f t="shared" si="277"/>
        <v/>
      </c>
      <c r="Z1083" t="str">
        <f t="shared" si="277"/>
        <v/>
      </c>
      <c r="AA1083" t="str">
        <f t="shared" si="277"/>
        <v/>
      </c>
      <c r="AB1083" t="str">
        <f t="shared" si="277"/>
        <v/>
      </c>
      <c r="AC1083" t="str">
        <f t="shared" si="276"/>
        <v/>
      </c>
      <c r="AD1083" t="str">
        <f t="shared" si="276"/>
        <v/>
      </c>
      <c r="AE1083" t="str">
        <f t="shared" si="276"/>
        <v/>
      </c>
      <c r="AF1083" t="str">
        <f t="shared" si="276"/>
        <v/>
      </c>
      <c r="AG1083" t="str">
        <f t="shared" si="276"/>
        <v/>
      </c>
      <c r="AH1083" t="str">
        <f t="shared" si="276"/>
        <v/>
      </c>
      <c r="AI1083" t="str">
        <f t="shared" si="276"/>
        <v/>
      </c>
      <c r="AJ1083" t="str">
        <f t="shared" si="276"/>
        <v/>
      </c>
      <c r="AK1083" t="str">
        <f t="shared" si="276"/>
        <v/>
      </c>
      <c r="AL1083" t="str">
        <f t="shared" si="276"/>
        <v/>
      </c>
      <c r="AM1083" t="str">
        <f t="shared" si="276"/>
        <v/>
      </c>
      <c r="AN1083" t="str">
        <f t="shared" si="276"/>
        <v/>
      </c>
      <c r="AO1083" t="str">
        <f t="shared" si="276"/>
        <v/>
      </c>
      <c r="AP1083" t="str">
        <f t="shared" si="276"/>
        <v/>
      </c>
      <c r="AQ1083" t="str">
        <f t="shared" si="276"/>
        <v/>
      </c>
      <c r="AR1083" t="str">
        <f t="shared" si="278"/>
        <v/>
      </c>
      <c r="AS1083" t="str">
        <f t="shared" si="278"/>
        <v/>
      </c>
      <c r="AT1083" t="str">
        <f t="shared" si="278"/>
        <v/>
      </c>
      <c r="AU1083" t="str">
        <f t="shared" si="278"/>
        <v/>
      </c>
      <c r="AV1083" t="str">
        <f t="shared" si="278"/>
        <v/>
      </c>
      <c r="AW1083" t="str">
        <f t="shared" si="278"/>
        <v/>
      </c>
      <c r="AX1083" t="str">
        <f t="shared" si="278"/>
        <v/>
      </c>
      <c r="AY1083" t="str">
        <f t="shared" si="278"/>
        <v/>
      </c>
      <c r="BA1083">
        <v>1083</v>
      </c>
      <c r="BB1083">
        <f t="shared" si="275"/>
        <v>136</v>
      </c>
    </row>
    <row r="1084" spans="1:54">
      <c r="A1084" s="77"/>
      <c r="E1084" s="78"/>
      <c r="F1084" s="78"/>
      <c r="G1084" t="str" cm="1">
        <f t="array" aca="1" ref="G1084" ca="1">IFERROR(IF(INDIRECT("'"&amp;B1084&amp;"'!Z"&amp;MATCH(INT(BA1084/8)+1,INDIRECT("'"&amp;B1084&amp;"'!B4:B15"),0)+3)=1,15,IF(INDIRECT("'"&amp;B1084&amp;"'!X"&amp;MATCH(INT(BA1084/8)+1,INDIRECT("'"&amp;B1084&amp;"'!B4:B15"),0)+3)=1,10,IF(INDIRECT("'"&amp;B1084&amp;"'!V"&amp;MATCH(INT(BA1084/8)+1,INDIRECT("'"&amp;B1084&amp;"'!B4:B15"),0)+3)=1,6,IF(INDIRECT("'"&amp;B1084&amp;"'!V"&amp;MATCH(INT(BA1084/8)+1,INDIRECT("'"&amp;B1084&amp;"'!B4:B15"),0)+3)=1,4,0)))),"")</f>
        <v/>
      </c>
      <c r="H1084" t="str" cm="1">
        <f t="array" aca="1" ref="H1084" ca="1">IFERROR(IFERROR(INDIRECT("'"&amp;B1084&amp;"'!AE"&amp;MATCH(INT(BA1084/8)+1,INDIRECT("'"&amp;B1084&amp;"'!B4:B15"),0)+3),0)-G1084,"")</f>
        <v/>
      </c>
      <c r="I1084" t="e">
        <f ca="1">H1082+H1083+H1084</f>
        <v>#VALUE!</v>
      </c>
      <c r="J1084" t="str">
        <f ca="1">IFERROR(ABS(SUM(I1084,-F1083,-E1083))+ABS(SUM(IF(D1084="Traversal",15,IF(D1084="High",10,IF(D1084="Mid",6,IF(D1084="Low",4,0))))-G1084)),"")</f>
        <v/>
      </c>
      <c r="K1084" t="str" cm="1">
        <f t="array" aca="1" ref="K1084" ca="1">IFERROR(INDIRECT("'"&amp;B1084&amp;"'!AG"&amp;MATCH(INT(BA1084/8)+1,INDIRECT("'"&amp;B1084&amp;"'!B4:B15"),0)+3),"")</f>
        <v/>
      </c>
      <c r="M1084" t="str">
        <f t="shared" ca="1" si="277"/>
        <v/>
      </c>
      <c r="N1084" t="str">
        <f t="shared" si="277"/>
        <v/>
      </c>
      <c r="O1084" t="str">
        <f t="shared" si="277"/>
        <v/>
      </c>
      <c r="P1084" t="str">
        <f t="shared" si="277"/>
        <v/>
      </c>
      <c r="Q1084" t="str">
        <f t="shared" si="277"/>
        <v/>
      </c>
      <c r="R1084" t="str">
        <f t="shared" si="277"/>
        <v/>
      </c>
      <c r="S1084" t="str">
        <f t="shared" si="277"/>
        <v/>
      </c>
      <c r="T1084" t="str">
        <f t="shared" si="277"/>
        <v/>
      </c>
      <c r="U1084" t="str">
        <f t="shared" si="277"/>
        <v/>
      </c>
      <c r="V1084" t="str">
        <f t="shared" si="277"/>
        <v/>
      </c>
      <c r="W1084" t="str">
        <f t="shared" si="277"/>
        <v/>
      </c>
      <c r="X1084" t="str">
        <f t="shared" si="277"/>
        <v/>
      </c>
      <c r="Y1084" t="str">
        <f t="shared" si="277"/>
        <v/>
      </c>
      <c r="Z1084" t="str">
        <f t="shared" si="277"/>
        <v/>
      </c>
      <c r="AA1084" t="str">
        <f t="shared" si="277"/>
        <v/>
      </c>
      <c r="AB1084" t="str">
        <f t="shared" si="277"/>
        <v/>
      </c>
      <c r="AC1084" t="str">
        <f t="shared" si="276"/>
        <v/>
      </c>
      <c r="AD1084" t="str">
        <f t="shared" si="276"/>
        <v/>
      </c>
      <c r="AE1084" t="str">
        <f t="shared" si="276"/>
        <v/>
      </c>
      <c r="AF1084" t="str">
        <f t="shared" si="276"/>
        <v/>
      </c>
      <c r="AG1084" t="str">
        <f t="shared" si="276"/>
        <v/>
      </c>
      <c r="AH1084" t="str">
        <f t="shared" si="276"/>
        <v/>
      </c>
      <c r="AI1084" t="str">
        <f t="shared" si="276"/>
        <v/>
      </c>
      <c r="AJ1084" t="str">
        <f t="shared" si="276"/>
        <v/>
      </c>
      <c r="AK1084" t="str">
        <f t="shared" si="276"/>
        <v/>
      </c>
      <c r="AL1084" t="str">
        <f t="shared" si="276"/>
        <v/>
      </c>
      <c r="AM1084" t="str">
        <f t="shared" si="276"/>
        <v/>
      </c>
      <c r="AN1084" t="str">
        <f t="shared" si="276"/>
        <v/>
      </c>
      <c r="AO1084" t="str">
        <f t="shared" si="276"/>
        <v/>
      </c>
      <c r="AP1084" t="str">
        <f t="shared" si="276"/>
        <v/>
      </c>
      <c r="AQ1084" t="str">
        <f t="shared" si="276"/>
        <v/>
      </c>
      <c r="AR1084" t="str">
        <f t="shared" si="278"/>
        <v/>
      </c>
      <c r="AS1084" t="str">
        <f t="shared" si="278"/>
        <v/>
      </c>
      <c r="AT1084" t="str">
        <f t="shared" si="278"/>
        <v/>
      </c>
      <c r="AU1084" t="str">
        <f t="shared" si="278"/>
        <v/>
      </c>
      <c r="AV1084" t="str">
        <f t="shared" si="278"/>
        <v/>
      </c>
      <c r="AW1084" t="str">
        <f t="shared" si="278"/>
        <v/>
      </c>
      <c r="AX1084" t="str">
        <f t="shared" si="278"/>
        <v/>
      </c>
      <c r="AY1084" t="str">
        <f t="shared" si="278"/>
        <v/>
      </c>
      <c r="BA1084">
        <v>1084</v>
      </c>
      <c r="BB1084">
        <f t="shared" si="275"/>
        <v>136</v>
      </c>
    </row>
    <row r="1085" spans="1:54">
      <c r="A1085" s="77"/>
      <c r="E1085" s="78"/>
      <c r="F1085" s="78"/>
      <c r="G1085" t="str" cm="1">
        <f t="array" aca="1" ref="G1085" ca="1">IFERROR(IF(INDIRECT("'"&amp;B1085&amp;"'!Z"&amp;MATCH(INT(BA1085/8)+1,INDIRECT("'"&amp;B1085&amp;"'!B4:B15"),0)+3)=1,15,IF(INDIRECT("'"&amp;B1085&amp;"'!X"&amp;MATCH(INT(BA1085/8)+1,INDIRECT("'"&amp;B1085&amp;"'!B4:B15"),0)+3)=1,10,IF(INDIRECT("'"&amp;B1085&amp;"'!V"&amp;MATCH(INT(BA1085/8)+1,INDIRECT("'"&amp;B1085&amp;"'!B4:B15"),0)+3)=1,6,IF(INDIRECT("'"&amp;B1085&amp;"'!V"&amp;MATCH(INT(BA1085/8)+1,INDIRECT("'"&amp;B1085&amp;"'!B4:B15"),0)+3)=1,4,0)))),"")</f>
        <v/>
      </c>
      <c r="H1085" t="str" cm="1">
        <f t="array" aca="1" ref="H1085" ca="1">IFERROR(IFERROR(INDIRECT("'"&amp;B1085&amp;"'!AE"&amp;MATCH(INT(BA1085/8)+1,INDIRECT("'"&amp;B1085&amp;"'!B4:B15"),0)+3),0)-G1085,"")</f>
        <v/>
      </c>
      <c r="I1085" t="e">
        <f ca="1">H1085+H1086+H1087</f>
        <v>#VALUE!</v>
      </c>
      <c r="J1085" t="str">
        <f ca="1">IFERROR(ABS(SUM(I1085,-F1086,-E1086))+ABS(SUM(IF(D1085="Traversal",15,IF(D1085="High",10,IF(D1085="Mid",6,IF(D1085="Low",4,0))))-G1085)),"")</f>
        <v/>
      </c>
      <c r="K1085" t="str" cm="1">
        <f t="array" aca="1" ref="K1085" ca="1">IFERROR(INDIRECT("'"&amp;B1085&amp;"'!AG"&amp;MATCH(INT(BA1085/8)+1,INDIRECT("'"&amp;B1085&amp;"'!B4:B15"),0)+3),"")</f>
        <v/>
      </c>
      <c r="M1085" t="str">
        <f t="shared" ca="1" si="277"/>
        <v/>
      </c>
      <c r="N1085" t="str">
        <f t="shared" si="277"/>
        <v/>
      </c>
      <c r="O1085" t="str">
        <f t="shared" si="277"/>
        <v/>
      </c>
      <c r="P1085" t="str">
        <f t="shared" si="277"/>
        <v/>
      </c>
      <c r="Q1085" t="str">
        <f t="shared" si="277"/>
        <v/>
      </c>
      <c r="R1085" t="str">
        <f t="shared" si="277"/>
        <v/>
      </c>
      <c r="S1085" t="str">
        <f t="shared" si="277"/>
        <v/>
      </c>
      <c r="T1085" t="str">
        <f t="shared" si="277"/>
        <v/>
      </c>
      <c r="U1085" t="str">
        <f t="shared" si="277"/>
        <v/>
      </c>
      <c r="V1085" t="str">
        <f t="shared" si="277"/>
        <v/>
      </c>
      <c r="W1085" t="str">
        <f t="shared" si="277"/>
        <v/>
      </c>
      <c r="X1085" t="str">
        <f t="shared" si="277"/>
        <v/>
      </c>
      <c r="Y1085" t="str">
        <f t="shared" si="277"/>
        <v/>
      </c>
      <c r="Z1085" t="str">
        <f t="shared" si="277"/>
        <v/>
      </c>
      <c r="AA1085" t="str">
        <f t="shared" si="277"/>
        <v/>
      </c>
      <c r="AB1085" t="str">
        <f t="shared" si="277"/>
        <v/>
      </c>
      <c r="AC1085" t="str">
        <f t="shared" si="276"/>
        <v/>
      </c>
      <c r="AD1085" t="str">
        <f t="shared" si="276"/>
        <v/>
      </c>
      <c r="AE1085" t="str">
        <f t="shared" si="276"/>
        <v/>
      </c>
      <c r="AF1085" t="str">
        <f t="shared" si="276"/>
        <v/>
      </c>
      <c r="AG1085" t="str">
        <f t="shared" si="276"/>
        <v/>
      </c>
      <c r="AH1085" t="str">
        <f t="shared" si="276"/>
        <v/>
      </c>
      <c r="AI1085" t="str">
        <f t="shared" si="276"/>
        <v/>
      </c>
      <c r="AJ1085" t="str">
        <f t="shared" si="276"/>
        <v/>
      </c>
      <c r="AK1085" t="str">
        <f t="shared" si="276"/>
        <v/>
      </c>
      <c r="AL1085" t="str">
        <f t="shared" si="276"/>
        <v/>
      </c>
      <c r="AM1085" t="str">
        <f t="shared" si="276"/>
        <v/>
      </c>
      <c r="AN1085" t="str">
        <f t="shared" si="276"/>
        <v/>
      </c>
      <c r="AO1085" t="str">
        <f t="shared" si="276"/>
        <v/>
      </c>
      <c r="AP1085" t="str">
        <f t="shared" si="276"/>
        <v/>
      </c>
      <c r="AQ1085" t="str">
        <f t="shared" si="276"/>
        <v/>
      </c>
      <c r="AR1085" t="str">
        <f t="shared" si="278"/>
        <v/>
      </c>
      <c r="AS1085" t="str">
        <f t="shared" si="278"/>
        <v/>
      </c>
      <c r="AT1085" t="str">
        <f t="shared" si="278"/>
        <v/>
      </c>
      <c r="AU1085" t="str">
        <f t="shared" si="278"/>
        <v/>
      </c>
      <c r="AV1085" t="str">
        <f t="shared" si="278"/>
        <v/>
      </c>
      <c r="AW1085" t="str">
        <f t="shared" si="278"/>
        <v/>
      </c>
      <c r="AX1085" t="str">
        <f t="shared" si="278"/>
        <v/>
      </c>
      <c r="AY1085" t="str">
        <f t="shared" si="278"/>
        <v/>
      </c>
      <c r="BA1085">
        <v>1085</v>
      </c>
      <c r="BB1085">
        <f t="shared" si="275"/>
        <v>136</v>
      </c>
    </row>
    <row r="1086" spans="1:54">
      <c r="A1086" s="77"/>
      <c r="E1086" s="78"/>
      <c r="F1086" s="78"/>
      <c r="G1086" t="str" cm="1">
        <f t="array" aca="1" ref="G1086" ca="1">IFERROR(IF(INDIRECT("'"&amp;B1086&amp;"'!Z"&amp;MATCH(INT(BA1086/8)+1,INDIRECT("'"&amp;B1086&amp;"'!B4:B15"),0)+3)=1,15,IF(INDIRECT("'"&amp;B1086&amp;"'!X"&amp;MATCH(INT(BA1086/8)+1,INDIRECT("'"&amp;B1086&amp;"'!B4:B15"),0)+3)=1,10,IF(INDIRECT("'"&amp;B1086&amp;"'!V"&amp;MATCH(INT(BA1086/8)+1,INDIRECT("'"&amp;B1086&amp;"'!B4:B15"),0)+3)=1,6,IF(INDIRECT("'"&amp;B1086&amp;"'!V"&amp;MATCH(INT(BA1086/8)+1,INDIRECT("'"&amp;B1086&amp;"'!B4:B15"),0)+3)=1,4,0)))),"")</f>
        <v/>
      </c>
      <c r="H1086" t="str" cm="1">
        <f t="array" aca="1" ref="H1086" ca="1">IFERROR(IFERROR(INDIRECT("'"&amp;B1086&amp;"'!AE"&amp;MATCH(INT(BA1086/8)+1,INDIRECT("'"&amp;B1086&amp;"'!B4:B15"),0)+3),0)-G1086,"")</f>
        <v/>
      </c>
      <c r="I1086" t="e">
        <f ca="1">H1085+H1086+H1087</f>
        <v>#VALUE!</v>
      </c>
      <c r="J1086" t="str">
        <f ca="1">IFERROR(ABS(SUM(I1086,-F1086,-E1086))+ABS(SUM(IF(D1086="Traversal",15,IF(D1086="High",10,IF(D1086="Mid",6,IF(D1086="Low",4,0))))-G1086)),"")</f>
        <v/>
      </c>
      <c r="K1086" t="str" cm="1">
        <f t="array" aca="1" ref="K1086" ca="1">IFERROR(INDIRECT("'"&amp;B1086&amp;"'!AG"&amp;MATCH(INT(BA1086/8)+1,INDIRECT("'"&amp;B1086&amp;"'!B4:B15"),0)+3),"")</f>
        <v/>
      </c>
      <c r="M1086" t="str">
        <f t="shared" ca="1" si="277"/>
        <v/>
      </c>
      <c r="N1086" t="str">
        <f t="shared" si="277"/>
        <v/>
      </c>
      <c r="O1086" t="str">
        <f t="shared" si="277"/>
        <v/>
      </c>
      <c r="P1086" t="str">
        <f t="shared" si="277"/>
        <v/>
      </c>
      <c r="Q1086" t="str">
        <f t="shared" si="277"/>
        <v/>
      </c>
      <c r="R1086" t="str">
        <f t="shared" si="277"/>
        <v/>
      </c>
      <c r="S1086" t="str">
        <f t="shared" si="277"/>
        <v/>
      </c>
      <c r="T1086" t="str">
        <f t="shared" si="277"/>
        <v/>
      </c>
      <c r="U1086" t="str">
        <f t="shared" si="277"/>
        <v/>
      </c>
      <c r="V1086" t="str">
        <f t="shared" si="277"/>
        <v/>
      </c>
      <c r="W1086" t="str">
        <f t="shared" si="277"/>
        <v/>
      </c>
      <c r="X1086" t="str">
        <f t="shared" si="277"/>
        <v/>
      </c>
      <c r="Y1086" t="str">
        <f t="shared" si="277"/>
        <v/>
      </c>
      <c r="Z1086" t="str">
        <f t="shared" si="277"/>
        <v/>
      </c>
      <c r="AA1086" t="str">
        <f t="shared" si="277"/>
        <v/>
      </c>
      <c r="AB1086" t="str">
        <f t="shared" si="277"/>
        <v/>
      </c>
      <c r="AC1086" t="str">
        <f t="shared" si="276"/>
        <v/>
      </c>
      <c r="AD1086" t="str">
        <f t="shared" si="276"/>
        <v/>
      </c>
      <c r="AE1086" t="str">
        <f t="shared" si="276"/>
        <v/>
      </c>
      <c r="AF1086" t="str">
        <f t="shared" si="276"/>
        <v/>
      </c>
      <c r="AG1086" t="str">
        <f t="shared" si="276"/>
        <v/>
      </c>
      <c r="AH1086" t="str">
        <f t="shared" si="276"/>
        <v/>
      </c>
      <c r="AI1086" t="str">
        <f t="shared" si="276"/>
        <v/>
      </c>
      <c r="AJ1086" t="str">
        <f t="shared" si="276"/>
        <v/>
      </c>
      <c r="AK1086" t="str">
        <f t="shared" si="276"/>
        <v/>
      </c>
      <c r="AL1086" t="str">
        <f t="shared" si="276"/>
        <v/>
      </c>
      <c r="AM1086" t="str">
        <f t="shared" si="276"/>
        <v/>
      </c>
      <c r="AN1086" t="str">
        <f t="shared" si="276"/>
        <v/>
      </c>
      <c r="AO1086" t="str">
        <f t="shared" si="276"/>
        <v/>
      </c>
      <c r="AP1086" t="str">
        <f t="shared" si="276"/>
        <v/>
      </c>
      <c r="AQ1086" t="str">
        <f t="shared" si="276"/>
        <v/>
      </c>
      <c r="AR1086" t="str">
        <f t="shared" si="278"/>
        <v/>
      </c>
      <c r="AS1086" t="str">
        <f t="shared" si="278"/>
        <v/>
      </c>
      <c r="AT1086" t="str">
        <f t="shared" si="278"/>
        <v/>
      </c>
      <c r="AU1086" t="str">
        <f t="shared" si="278"/>
        <v/>
      </c>
      <c r="AV1086" t="str">
        <f t="shared" si="278"/>
        <v/>
      </c>
      <c r="AW1086" t="str">
        <f t="shared" si="278"/>
        <v/>
      </c>
      <c r="AX1086" t="str">
        <f t="shared" si="278"/>
        <v/>
      </c>
      <c r="AY1086" t="str">
        <f t="shared" si="278"/>
        <v/>
      </c>
      <c r="BA1086">
        <v>1086</v>
      </c>
      <c r="BB1086">
        <f t="shared" si="275"/>
        <v>136</v>
      </c>
    </row>
    <row r="1087" spans="1:54">
      <c r="A1087" s="77"/>
      <c r="E1087" s="78"/>
      <c r="F1087" s="78"/>
      <c r="G1087" t="str" cm="1">
        <f t="array" aca="1" ref="G1087" ca="1">IFERROR(IF(INDIRECT("'"&amp;B1087&amp;"'!Z"&amp;MATCH(INT(BA1087/8)+1,INDIRECT("'"&amp;B1087&amp;"'!B4:B15"),0)+3)=1,15,IF(INDIRECT("'"&amp;B1087&amp;"'!X"&amp;MATCH(INT(BA1087/8)+1,INDIRECT("'"&amp;B1087&amp;"'!B4:B15"),0)+3)=1,10,IF(INDIRECT("'"&amp;B1087&amp;"'!V"&amp;MATCH(INT(BA1087/8)+1,INDIRECT("'"&amp;B1087&amp;"'!B4:B15"),0)+3)=1,6,IF(INDIRECT("'"&amp;B1087&amp;"'!V"&amp;MATCH(INT(BA1087/8)+1,INDIRECT("'"&amp;B1087&amp;"'!B4:B15"),0)+3)=1,4,0)))),"")</f>
        <v/>
      </c>
      <c r="H1087" t="str" cm="1">
        <f t="array" aca="1" ref="H1087" ca="1">IFERROR(IFERROR(INDIRECT("'"&amp;B1087&amp;"'!AE"&amp;MATCH(INT(BA1087/8)+1,INDIRECT("'"&amp;B1087&amp;"'!B4:B15"),0)+3),0)-G1087,"")</f>
        <v/>
      </c>
      <c r="I1087" t="e">
        <f ca="1">H1085+H1086+H1087</f>
        <v>#VALUE!</v>
      </c>
      <c r="J1087" t="str">
        <f ca="1">IFERROR(ABS(SUM(I1087,-F1086,-E1086))+ABS(SUM(IF(D1087="Traversal",15,IF(D1087="High",10,IF(D1087="Mid",6,IF(D1087="Low",4,0))))-G1087)),"")</f>
        <v/>
      </c>
      <c r="K1087" t="str" cm="1">
        <f t="array" aca="1" ref="K1087" ca="1">IFERROR(INDIRECT("'"&amp;B1087&amp;"'!AG"&amp;MATCH(INT(BA1087/8)+1,INDIRECT("'"&amp;B1087&amp;"'!B4:B15"),0)+3),"")</f>
        <v/>
      </c>
      <c r="M1087" t="str">
        <f t="shared" ca="1" si="277"/>
        <v/>
      </c>
      <c r="N1087" t="str">
        <f t="shared" si="277"/>
        <v/>
      </c>
      <c r="O1087" t="str">
        <f t="shared" si="277"/>
        <v/>
      </c>
      <c r="P1087" t="str">
        <f t="shared" si="277"/>
        <v/>
      </c>
      <c r="Q1087" t="str">
        <f t="shared" si="277"/>
        <v/>
      </c>
      <c r="R1087" t="str">
        <f t="shared" si="277"/>
        <v/>
      </c>
      <c r="S1087" t="str">
        <f t="shared" si="277"/>
        <v/>
      </c>
      <c r="T1087" t="str">
        <f t="shared" si="277"/>
        <v/>
      </c>
      <c r="U1087" t="str">
        <f t="shared" si="277"/>
        <v/>
      </c>
      <c r="V1087" t="str">
        <f t="shared" si="277"/>
        <v/>
      </c>
      <c r="W1087" t="str">
        <f t="shared" si="277"/>
        <v/>
      </c>
      <c r="X1087" t="str">
        <f t="shared" si="277"/>
        <v/>
      </c>
      <c r="Y1087" t="str">
        <f t="shared" si="277"/>
        <v/>
      </c>
      <c r="Z1087" t="str">
        <f t="shared" si="277"/>
        <v/>
      </c>
      <c r="AA1087" t="str">
        <f t="shared" si="277"/>
        <v/>
      </c>
      <c r="AB1087" t="str">
        <f t="shared" si="277"/>
        <v/>
      </c>
      <c r="AC1087" t="str">
        <f t="shared" si="276"/>
        <v/>
      </c>
      <c r="AD1087" t="str">
        <f t="shared" si="276"/>
        <v/>
      </c>
      <c r="AE1087" t="str">
        <f t="shared" si="276"/>
        <v/>
      </c>
      <c r="AF1087" t="str">
        <f t="shared" si="276"/>
        <v/>
      </c>
      <c r="AG1087" t="str">
        <f t="shared" si="276"/>
        <v/>
      </c>
      <c r="AH1087" t="str">
        <f t="shared" si="276"/>
        <v/>
      </c>
      <c r="AI1087" t="str">
        <f t="shared" si="276"/>
        <v/>
      </c>
      <c r="AJ1087" t="str">
        <f t="shared" si="276"/>
        <v/>
      </c>
      <c r="AK1087" t="str">
        <f t="shared" si="276"/>
        <v/>
      </c>
      <c r="AL1087" t="str">
        <f t="shared" si="276"/>
        <v/>
      </c>
      <c r="AM1087" t="str">
        <f t="shared" si="276"/>
        <v/>
      </c>
      <c r="AN1087" t="str">
        <f t="shared" si="276"/>
        <v/>
      </c>
      <c r="AO1087" t="str">
        <f t="shared" si="276"/>
        <v/>
      </c>
      <c r="AP1087" t="str">
        <f t="shared" si="276"/>
        <v/>
      </c>
      <c r="AQ1087" t="str">
        <f t="shared" si="276"/>
        <v/>
      </c>
      <c r="AR1087" t="str">
        <f t="shared" si="278"/>
        <v/>
      </c>
      <c r="AS1087" t="str">
        <f t="shared" si="278"/>
        <v/>
      </c>
      <c r="AT1087" t="str">
        <f t="shared" si="278"/>
        <v/>
      </c>
      <c r="AU1087" t="str">
        <f t="shared" si="278"/>
        <v/>
      </c>
      <c r="AV1087" t="str">
        <f t="shared" si="278"/>
        <v/>
      </c>
      <c r="AW1087" t="str">
        <f t="shared" si="278"/>
        <v/>
      </c>
      <c r="AX1087" t="str">
        <f t="shared" si="278"/>
        <v/>
      </c>
      <c r="AY1087" t="str">
        <f t="shared" si="278"/>
        <v/>
      </c>
      <c r="BA1087">
        <v>1087</v>
      </c>
      <c r="BB1087">
        <f t="shared" si="275"/>
        <v>136</v>
      </c>
    </row>
    <row r="1088" spans="1:54">
      <c r="A1088" s="77"/>
      <c r="E1088" s="78"/>
      <c r="F1088" s="78"/>
      <c r="G1088" t="str" cm="1">
        <f t="array" aca="1" ref="G1088" ca="1">IFERROR(IF(INDIRECT("'"&amp;B1088&amp;"'!Z"&amp;MATCH(INT(BA1088/8)+1,INDIRECT("'"&amp;B1088&amp;"'!B4:B15"),0)+3)=1,15,IF(INDIRECT("'"&amp;B1088&amp;"'!X"&amp;MATCH(INT(BA1088/8)+1,INDIRECT("'"&amp;B1088&amp;"'!B4:B15"),0)+3)=1,10,IF(INDIRECT("'"&amp;B1088&amp;"'!V"&amp;MATCH(INT(BA1088/8)+1,INDIRECT("'"&amp;B1088&amp;"'!B4:B15"),0)+3)=1,6,IF(INDIRECT("'"&amp;B1088&amp;"'!V"&amp;MATCH(INT(BA1088/8)+1,INDIRECT("'"&amp;B1088&amp;"'!B4:B15"),0)+3)=1,4,0)))),"")</f>
        <v/>
      </c>
      <c r="H1088" t="str" cm="1">
        <f t="array" aca="1" ref="H1088" ca="1">IFERROR(IFERROR(INDIRECT("'"&amp;B1088&amp;"'!AE"&amp;MATCH(INT(BA1088/8)+1,INDIRECT("'"&amp;B1088&amp;"'!B4:B15"),0)+3),0)-G1088,"")</f>
        <v/>
      </c>
      <c r="K1088" t="str" cm="1">
        <f t="array" aca="1" ref="K1088" ca="1">IFERROR(INDIRECT("'"&amp;B1088&amp;"'!AG"&amp;MATCH(INT(BA1088/8)+1,INDIRECT("'"&amp;B1088&amp;"'!B4:B15"),0)+3),"")</f>
        <v/>
      </c>
      <c r="M1088" t="str">
        <f t="shared" ca="1" si="277"/>
        <v/>
      </c>
      <c r="N1088" t="str">
        <f t="shared" si="277"/>
        <v/>
      </c>
      <c r="O1088" t="str">
        <f t="shared" si="277"/>
        <v/>
      </c>
      <c r="P1088" t="str">
        <f t="shared" si="277"/>
        <v/>
      </c>
      <c r="Q1088" t="str">
        <f t="shared" si="277"/>
        <v/>
      </c>
      <c r="R1088" t="str">
        <f t="shared" si="277"/>
        <v/>
      </c>
      <c r="S1088" t="str">
        <f t="shared" si="277"/>
        <v/>
      </c>
      <c r="T1088" t="str">
        <f t="shared" si="277"/>
        <v/>
      </c>
      <c r="U1088" t="str">
        <f t="shared" si="277"/>
        <v/>
      </c>
      <c r="V1088" t="str">
        <f t="shared" si="277"/>
        <v/>
      </c>
      <c r="W1088" t="str">
        <f t="shared" si="277"/>
        <v/>
      </c>
      <c r="X1088" t="str">
        <f t="shared" si="277"/>
        <v/>
      </c>
      <c r="Y1088" t="str">
        <f t="shared" si="277"/>
        <v/>
      </c>
      <c r="Z1088" t="str">
        <f t="shared" si="277"/>
        <v/>
      </c>
      <c r="AA1088" t="str">
        <f t="shared" si="277"/>
        <v/>
      </c>
      <c r="AB1088" t="str">
        <f t="shared" si="277"/>
        <v/>
      </c>
      <c r="AC1088" t="str">
        <f t="shared" si="276"/>
        <v/>
      </c>
      <c r="AD1088" t="str">
        <f t="shared" si="276"/>
        <v/>
      </c>
      <c r="AE1088" t="str">
        <f t="shared" si="276"/>
        <v/>
      </c>
      <c r="AF1088" t="str">
        <f t="shared" si="276"/>
        <v/>
      </c>
      <c r="AG1088" t="str">
        <f t="shared" si="276"/>
        <v/>
      </c>
      <c r="AH1088" t="str">
        <f t="shared" si="276"/>
        <v/>
      </c>
      <c r="AI1088" t="str">
        <f t="shared" si="276"/>
        <v/>
      </c>
      <c r="AJ1088" t="str">
        <f t="shared" si="276"/>
        <v/>
      </c>
      <c r="AK1088" t="str">
        <f t="shared" si="276"/>
        <v/>
      </c>
      <c r="AL1088" t="str">
        <f t="shared" si="276"/>
        <v/>
      </c>
      <c r="AM1088" t="str">
        <f t="shared" si="276"/>
        <v/>
      </c>
      <c r="AN1088" t="str">
        <f t="shared" si="276"/>
        <v/>
      </c>
      <c r="AO1088" t="str">
        <f t="shared" si="276"/>
        <v/>
      </c>
      <c r="AP1088" t="str">
        <f t="shared" si="276"/>
        <v/>
      </c>
      <c r="AQ1088" t="str">
        <f t="shared" si="276"/>
        <v/>
      </c>
      <c r="AR1088" t="str">
        <f t="shared" si="278"/>
        <v/>
      </c>
      <c r="AS1088" t="str">
        <f t="shared" si="278"/>
        <v/>
      </c>
      <c r="AT1088" t="str">
        <f t="shared" si="278"/>
        <v/>
      </c>
      <c r="AU1088" t="str">
        <f t="shared" si="278"/>
        <v/>
      </c>
      <c r="AV1088" t="str">
        <f t="shared" si="278"/>
        <v/>
      </c>
      <c r="AW1088" t="str">
        <f t="shared" si="278"/>
        <v/>
      </c>
      <c r="AX1088" t="str">
        <f t="shared" si="278"/>
        <v/>
      </c>
      <c r="AY1088" t="str">
        <f t="shared" si="278"/>
        <v/>
      </c>
      <c r="BA1088">
        <v>1088</v>
      </c>
      <c r="BB1088">
        <f t="shared" si="275"/>
        <v>137</v>
      </c>
    </row>
    <row r="1089" spans="1:54">
      <c r="A1089" s="77"/>
      <c r="E1089" s="78"/>
      <c r="F1089" s="78"/>
      <c r="G1089" t="str" cm="1">
        <f t="array" aca="1" ref="G1089" ca="1">IFERROR(IF(INDIRECT("'"&amp;B1089&amp;"'!Z"&amp;MATCH(INT(BA1089/8)+1,INDIRECT("'"&amp;B1089&amp;"'!B4:B15"),0)+3)=1,15,IF(INDIRECT("'"&amp;B1089&amp;"'!X"&amp;MATCH(INT(BA1089/8)+1,INDIRECT("'"&amp;B1089&amp;"'!B4:B15"),0)+3)=1,10,IF(INDIRECT("'"&amp;B1089&amp;"'!V"&amp;MATCH(INT(BA1089/8)+1,INDIRECT("'"&amp;B1089&amp;"'!B4:B15"),0)+3)=1,6,IF(INDIRECT("'"&amp;B1089&amp;"'!V"&amp;MATCH(INT(BA1089/8)+1,INDIRECT("'"&amp;B1089&amp;"'!B4:B15"),0)+3)=1,4,0)))),"")</f>
        <v/>
      </c>
      <c r="H1089" t="str" cm="1">
        <f t="array" aca="1" ref="H1089" ca="1">IFERROR(IFERROR(INDIRECT("'"&amp;B1089&amp;"'!AE"&amp;MATCH(INT(BA1089/8)+1,INDIRECT("'"&amp;B1089&amp;"'!B4:B15"),0)+3),0)-G1089,"")</f>
        <v/>
      </c>
      <c r="K1089" t="str" cm="1">
        <f t="array" aca="1" ref="K1089" ca="1">IFERROR(INDIRECT("'"&amp;B1089&amp;"'!AG"&amp;MATCH(INT(BA1089/8)+1,INDIRECT("'"&amp;B1089&amp;"'!B4:B15"),0)+3),"")</f>
        <v/>
      </c>
      <c r="M1089" t="str">
        <f t="shared" ca="1" si="277"/>
        <v/>
      </c>
      <c r="N1089" t="str">
        <f t="shared" si="277"/>
        <v/>
      </c>
      <c r="O1089" t="str">
        <f t="shared" si="277"/>
        <v/>
      </c>
      <c r="P1089" t="str">
        <f t="shared" si="277"/>
        <v/>
      </c>
      <c r="Q1089" t="str">
        <f t="shared" si="277"/>
        <v/>
      </c>
      <c r="R1089" t="str">
        <f t="shared" si="277"/>
        <v/>
      </c>
      <c r="S1089" t="str">
        <f t="shared" si="277"/>
        <v/>
      </c>
      <c r="T1089" t="str">
        <f t="shared" si="277"/>
        <v/>
      </c>
      <c r="U1089" t="str">
        <f t="shared" si="277"/>
        <v/>
      </c>
      <c r="V1089" t="str">
        <f t="shared" si="277"/>
        <v/>
      </c>
      <c r="W1089" t="str">
        <f t="shared" si="277"/>
        <v/>
      </c>
      <c r="X1089" t="str">
        <f t="shared" si="277"/>
        <v/>
      </c>
      <c r="Y1089" t="str">
        <f t="shared" si="277"/>
        <v/>
      </c>
      <c r="Z1089" t="str">
        <f t="shared" si="277"/>
        <v/>
      </c>
      <c r="AA1089" t="str">
        <f t="shared" si="277"/>
        <v/>
      </c>
      <c r="AB1089" t="str">
        <f t="shared" si="277"/>
        <v/>
      </c>
      <c r="AC1089" t="str">
        <f t="shared" si="276"/>
        <v/>
      </c>
      <c r="AD1089" t="str">
        <f t="shared" si="276"/>
        <v/>
      </c>
      <c r="AE1089" t="str">
        <f t="shared" si="276"/>
        <v/>
      </c>
      <c r="AF1089" t="str">
        <f t="shared" si="276"/>
        <v/>
      </c>
      <c r="AG1089" t="str">
        <f t="shared" si="276"/>
        <v/>
      </c>
      <c r="AH1089" t="str">
        <f t="shared" si="276"/>
        <v/>
      </c>
      <c r="AI1089" t="str">
        <f t="shared" si="276"/>
        <v/>
      </c>
      <c r="AJ1089" t="str">
        <f t="shared" si="276"/>
        <v/>
      </c>
      <c r="AK1089" t="str">
        <f t="shared" si="276"/>
        <v/>
      </c>
      <c r="AL1089" t="str">
        <f t="shared" si="276"/>
        <v/>
      </c>
      <c r="AM1089" t="str">
        <f t="shared" si="276"/>
        <v/>
      </c>
      <c r="AN1089" t="str">
        <f t="shared" si="276"/>
        <v/>
      </c>
      <c r="AO1089" t="str">
        <f t="shared" si="276"/>
        <v/>
      </c>
      <c r="AP1089" t="str">
        <f t="shared" si="276"/>
        <v/>
      </c>
      <c r="AQ1089" t="str">
        <f t="shared" si="276"/>
        <v/>
      </c>
      <c r="AR1089" t="str">
        <f t="shared" si="278"/>
        <v/>
      </c>
      <c r="AS1089" t="str">
        <f t="shared" si="278"/>
        <v/>
      </c>
      <c r="AT1089" t="str">
        <f t="shared" si="278"/>
        <v/>
      </c>
      <c r="AU1089" t="str">
        <f t="shared" si="278"/>
        <v/>
      </c>
      <c r="AV1089" t="str">
        <f t="shared" si="278"/>
        <v/>
      </c>
      <c r="AW1089" t="str">
        <f t="shared" si="278"/>
        <v/>
      </c>
      <c r="AX1089" t="str">
        <f t="shared" si="278"/>
        <v/>
      </c>
      <c r="AY1089" t="str">
        <f t="shared" si="278"/>
        <v/>
      </c>
      <c r="BA1089">
        <v>1089</v>
      </c>
      <c r="BB1089">
        <f t="shared" si="275"/>
        <v>137</v>
      </c>
    </row>
    <row r="1090" spans="1:54">
      <c r="A1090" s="77"/>
      <c r="E1090" s="78"/>
      <c r="F1090" s="78"/>
      <c r="G1090" t="str" cm="1">
        <f t="array" aca="1" ref="G1090" ca="1">IFERROR(IF(INDIRECT("'"&amp;B1090&amp;"'!Z"&amp;MATCH(INT(BA1090/8)+1,INDIRECT("'"&amp;B1090&amp;"'!B4:B15"),0)+3)=1,15,IF(INDIRECT("'"&amp;B1090&amp;"'!X"&amp;MATCH(INT(BA1090/8)+1,INDIRECT("'"&amp;B1090&amp;"'!B4:B15"),0)+3)=1,10,IF(INDIRECT("'"&amp;B1090&amp;"'!V"&amp;MATCH(INT(BA1090/8)+1,INDIRECT("'"&amp;B1090&amp;"'!B4:B15"),0)+3)=1,6,IF(INDIRECT("'"&amp;B1090&amp;"'!V"&amp;MATCH(INT(BA1090/8)+1,INDIRECT("'"&amp;B1090&amp;"'!B4:B15"),0)+3)=1,4,0)))),"")</f>
        <v/>
      </c>
      <c r="H1090" t="str" cm="1">
        <f t="array" aca="1" ref="H1090" ca="1">IFERROR(IFERROR(INDIRECT("'"&amp;B1090&amp;"'!AE"&amp;MATCH(INT(BA1090/8)+1,INDIRECT("'"&amp;B1090&amp;"'!B4:B15"),0)+3),0)-G1090,"")</f>
        <v/>
      </c>
      <c r="I1090" t="e">
        <f ca="1">H1090+H1091+H1092</f>
        <v>#VALUE!</v>
      </c>
      <c r="J1090" t="str">
        <f ca="1">IFERROR(ABS(SUM(I1090,-F1091,-E1091))+ABS(SUM(IF(D1090="Traversal",15,IF(D1090="High",10,IF(D1090="Mid",6,IF(D1090="Low",4,0))))-G1090)),"")</f>
        <v/>
      </c>
      <c r="K1090" t="str" cm="1">
        <f t="array" aca="1" ref="K1090" ca="1">IFERROR(INDIRECT("'"&amp;B1090&amp;"'!AG"&amp;MATCH(INT(BA1090/8)+1,INDIRECT("'"&amp;B1090&amp;"'!B4:B15"),0)+3),"")</f>
        <v/>
      </c>
      <c r="M1090" t="str">
        <f t="shared" ca="1" si="277"/>
        <v/>
      </c>
      <c r="N1090" t="str">
        <f t="shared" si="277"/>
        <v/>
      </c>
      <c r="O1090" t="str">
        <f t="shared" si="277"/>
        <v/>
      </c>
      <c r="P1090" t="str">
        <f t="shared" si="277"/>
        <v/>
      </c>
      <c r="Q1090" t="str">
        <f t="shared" si="277"/>
        <v/>
      </c>
      <c r="R1090" t="str">
        <f t="shared" si="277"/>
        <v/>
      </c>
      <c r="S1090" t="str">
        <f t="shared" si="277"/>
        <v/>
      </c>
      <c r="T1090" t="str">
        <f t="shared" si="277"/>
        <v/>
      </c>
      <c r="U1090" t="str">
        <f t="shared" si="277"/>
        <v/>
      </c>
      <c r="V1090" t="str">
        <f t="shared" si="277"/>
        <v/>
      </c>
      <c r="W1090" t="str">
        <f t="shared" si="277"/>
        <v/>
      </c>
      <c r="X1090" t="str">
        <f t="shared" si="277"/>
        <v/>
      </c>
      <c r="Y1090" t="str">
        <f t="shared" si="277"/>
        <v/>
      </c>
      <c r="Z1090" t="str">
        <f t="shared" si="277"/>
        <v/>
      </c>
      <c r="AA1090" t="str">
        <f t="shared" si="277"/>
        <v/>
      </c>
      <c r="AB1090" t="str">
        <f t="shared" si="277"/>
        <v/>
      </c>
      <c r="AC1090" t="str">
        <f t="shared" si="276"/>
        <v/>
      </c>
      <c r="AD1090" t="str">
        <f t="shared" si="276"/>
        <v/>
      </c>
      <c r="AE1090" t="str">
        <f t="shared" si="276"/>
        <v/>
      </c>
      <c r="AF1090" t="str">
        <f t="shared" si="276"/>
        <v/>
      </c>
      <c r="AG1090" t="str">
        <f t="shared" si="276"/>
        <v/>
      </c>
      <c r="AH1090" t="str">
        <f t="shared" si="276"/>
        <v/>
      </c>
      <c r="AI1090" t="str">
        <f t="shared" si="276"/>
        <v/>
      </c>
      <c r="AJ1090" t="str">
        <f t="shared" si="276"/>
        <v/>
      </c>
      <c r="AK1090" t="str">
        <f t="shared" si="276"/>
        <v/>
      </c>
      <c r="AL1090" t="str">
        <f t="shared" si="276"/>
        <v/>
      </c>
      <c r="AM1090" t="str">
        <f t="shared" si="276"/>
        <v/>
      </c>
      <c r="AN1090" t="str">
        <f t="shared" si="276"/>
        <v/>
      </c>
      <c r="AO1090" t="str">
        <f t="shared" si="276"/>
        <v/>
      </c>
      <c r="AP1090" t="str">
        <f t="shared" si="276"/>
        <v/>
      </c>
      <c r="AQ1090" t="str">
        <f t="shared" si="276"/>
        <v/>
      </c>
      <c r="AR1090" t="str">
        <f t="shared" si="278"/>
        <v/>
      </c>
      <c r="AS1090" t="str">
        <f t="shared" si="278"/>
        <v/>
      </c>
      <c r="AT1090" t="str">
        <f t="shared" si="278"/>
        <v/>
      </c>
      <c r="AU1090" t="str">
        <f t="shared" si="278"/>
        <v/>
      </c>
      <c r="AV1090" t="str">
        <f t="shared" si="278"/>
        <v/>
      </c>
      <c r="AW1090" t="str">
        <f t="shared" si="278"/>
        <v/>
      </c>
      <c r="AX1090" t="str">
        <f t="shared" si="278"/>
        <v/>
      </c>
      <c r="AY1090" t="str">
        <f t="shared" si="278"/>
        <v/>
      </c>
      <c r="BA1090">
        <v>1090</v>
      </c>
      <c r="BB1090">
        <f t="shared" si="275"/>
        <v>137</v>
      </c>
    </row>
    <row r="1091" spans="1:54">
      <c r="A1091" s="77"/>
      <c r="E1091" s="78"/>
      <c r="F1091" s="78"/>
      <c r="G1091" t="str" cm="1">
        <f t="array" aca="1" ref="G1091" ca="1">IFERROR(IF(INDIRECT("'"&amp;B1091&amp;"'!Z"&amp;MATCH(INT(BA1091/8)+1,INDIRECT("'"&amp;B1091&amp;"'!B4:B15"),0)+3)=1,15,IF(INDIRECT("'"&amp;B1091&amp;"'!X"&amp;MATCH(INT(BA1091/8)+1,INDIRECT("'"&amp;B1091&amp;"'!B4:B15"),0)+3)=1,10,IF(INDIRECT("'"&amp;B1091&amp;"'!V"&amp;MATCH(INT(BA1091/8)+1,INDIRECT("'"&amp;B1091&amp;"'!B4:B15"),0)+3)=1,6,IF(INDIRECT("'"&amp;B1091&amp;"'!V"&amp;MATCH(INT(BA1091/8)+1,INDIRECT("'"&amp;B1091&amp;"'!B4:B15"),0)+3)=1,4,0)))),"")</f>
        <v/>
      </c>
      <c r="H1091" t="str" cm="1">
        <f t="array" aca="1" ref="H1091" ca="1">IFERROR(IFERROR(INDIRECT("'"&amp;B1091&amp;"'!AE"&amp;MATCH(INT(BA1091/8)+1,INDIRECT("'"&amp;B1091&amp;"'!B4:B15"),0)+3),0)-G1091,"")</f>
        <v/>
      </c>
      <c r="I1091" t="e">
        <f ca="1">H1090+H1091+H1092</f>
        <v>#VALUE!</v>
      </c>
      <c r="J1091" t="str">
        <f ca="1">IFERROR(ABS(SUM(I1091,-F1091,-E1091))+ABS(SUM(IF(D1091="Traversal",15,IF(D1091="High",10,IF(D1091="Mid",6,IF(D1091="Low",4,0))))-G1091)),"")</f>
        <v/>
      </c>
      <c r="K1091" t="str" cm="1">
        <f t="array" aca="1" ref="K1091" ca="1">IFERROR(INDIRECT("'"&amp;B1091&amp;"'!AG"&amp;MATCH(INT(BA1091/8)+1,INDIRECT("'"&amp;B1091&amp;"'!B4:B15"),0)+3),"")</f>
        <v/>
      </c>
      <c r="M1091" t="str">
        <f t="shared" ca="1" si="277"/>
        <v/>
      </c>
      <c r="N1091" t="str">
        <f t="shared" si="277"/>
        <v/>
      </c>
      <c r="O1091" t="str">
        <f t="shared" si="277"/>
        <v/>
      </c>
      <c r="P1091" t="str">
        <f t="shared" si="277"/>
        <v/>
      </c>
      <c r="Q1091" t="str">
        <f t="shared" si="277"/>
        <v/>
      </c>
      <c r="R1091" t="str">
        <f t="shared" si="277"/>
        <v/>
      </c>
      <c r="S1091" t="str">
        <f t="shared" si="277"/>
        <v/>
      </c>
      <c r="T1091" t="str">
        <f t="shared" si="277"/>
        <v/>
      </c>
      <c r="U1091" t="str">
        <f t="shared" si="277"/>
        <v/>
      </c>
      <c r="V1091" t="str">
        <f t="shared" si="277"/>
        <v/>
      </c>
      <c r="W1091" t="str">
        <f t="shared" si="277"/>
        <v/>
      </c>
      <c r="X1091" t="str">
        <f t="shared" si="277"/>
        <v/>
      </c>
      <c r="Y1091" t="str">
        <f t="shared" si="277"/>
        <v/>
      </c>
      <c r="Z1091" t="str">
        <f t="shared" si="277"/>
        <v/>
      </c>
      <c r="AA1091" t="str">
        <f t="shared" si="277"/>
        <v/>
      </c>
      <c r="AB1091" t="str">
        <f t="shared" si="277"/>
        <v/>
      </c>
      <c r="AC1091" t="str">
        <f t="shared" si="276"/>
        <v/>
      </c>
      <c r="AD1091" t="str">
        <f t="shared" si="276"/>
        <v/>
      </c>
      <c r="AE1091" t="str">
        <f t="shared" si="276"/>
        <v/>
      </c>
      <c r="AF1091" t="str">
        <f t="shared" si="276"/>
        <v/>
      </c>
      <c r="AG1091" t="str">
        <f t="shared" si="276"/>
        <v/>
      </c>
      <c r="AH1091" t="str">
        <f t="shared" si="276"/>
        <v/>
      </c>
      <c r="AI1091" t="str">
        <f t="shared" si="276"/>
        <v/>
      </c>
      <c r="AJ1091" t="str">
        <f t="shared" si="276"/>
        <v/>
      </c>
      <c r="AK1091" t="str">
        <f t="shared" si="276"/>
        <v/>
      </c>
      <c r="AL1091" t="str">
        <f t="shared" si="276"/>
        <v/>
      </c>
      <c r="AM1091" t="str">
        <f t="shared" si="276"/>
        <v/>
      </c>
      <c r="AN1091" t="str">
        <f t="shared" si="276"/>
        <v/>
      </c>
      <c r="AO1091" t="str">
        <f t="shared" si="276"/>
        <v/>
      </c>
      <c r="AP1091" t="str">
        <f t="shared" si="276"/>
        <v/>
      </c>
      <c r="AQ1091" t="str">
        <f t="shared" si="276"/>
        <v/>
      </c>
      <c r="AR1091" t="str">
        <f t="shared" si="278"/>
        <v/>
      </c>
      <c r="AS1091" t="str">
        <f t="shared" si="278"/>
        <v/>
      </c>
      <c r="AT1091" t="str">
        <f t="shared" si="278"/>
        <v/>
      </c>
      <c r="AU1091" t="str">
        <f t="shared" si="278"/>
        <v/>
      </c>
      <c r="AV1091" t="str">
        <f t="shared" si="278"/>
        <v/>
      </c>
      <c r="AW1091" t="str">
        <f t="shared" si="278"/>
        <v/>
      </c>
      <c r="AX1091" t="str">
        <f t="shared" si="278"/>
        <v/>
      </c>
      <c r="AY1091" t="str">
        <f t="shared" si="278"/>
        <v/>
      </c>
      <c r="BA1091">
        <v>1091</v>
      </c>
      <c r="BB1091">
        <f t="shared" si="275"/>
        <v>137</v>
      </c>
    </row>
    <row r="1092" spans="1:54">
      <c r="A1092" s="77"/>
      <c r="E1092" s="78"/>
      <c r="F1092" s="78"/>
      <c r="G1092" t="str" cm="1">
        <f t="array" aca="1" ref="G1092" ca="1">IFERROR(IF(INDIRECT("'"&amp;B1092&amp;"'!Z"&amp;MATCH(INT(BA1092/8)+1,INDIRECT("'"&amp;B1092&amp;"'!B4:B15"),0)+3)=1,15,IF(INDIRECT("'"&amp;B1092&amp;"'!X"&amp;MATCH(INT(BA1092/8)+1,INDIRECT("'"&amp;B1092&amp;"'!B4:B15"),0)+3)=1,10,IF(INDIRECT("'"&amp;B1092&amp;"'!V"&amp;MATCH(INT(BA1092/8)+1,INDIRECT("'"&amp;B1092&amp;"'!B4:B15"),0)+3)=1,6,IF(INDIRECT("'"&amp;B1092&amp;"'!V"&amp;MATCH(INT(BA1092/8)+1,INDIRECT("'"&amp;B1092&amp;"'!B4:B15"),0)+3)=1,4,0)))),"")</f>
        <v/>
      </c>
      <c r="H1092" t="str" cm="1">
        <f t="array" aca="1" ref="H1092" ca="1">IFERROR(IFERROR(INDIRECT("'"&amp;B1092&amp;"'!AE"&amp;MATCH(INT(BA1092/8)+1,INDIRECT("'"&amp;B1092&amp;"'!B4:B15"),0)+3),0)-G1092,"")</f>
        <v/>
      </c>
      <c r="I1092" t="e">
        <f ca="1">H1090+H1091+H1092</f>
        <v>#VALUE!</v>
      </c>
      <c r="J1092" t="str">
        <f ca="1">IFERROR(ABS(SUM(I1092,-F1091,-E1091))+ABS(SUM(IF(D1092="Traversal",15,IF(D1092="High",10,IF(D1092="Mid",6,IF(D1092="Low",4,0))))-G1092)),"")</f>
        <v/>
      </c>
      <c r="K1092" t="str" cm="1">
        <f t="array" aca="1" ref="K1092" ca="1">IFERROR(INDIRECT("'"&amp;B1092&amp;"'!AG"&amp;MATCH(INT(BA1092/8)+1,INDIRECT("'"&amp;B1092&amp;"'!B4:B15"),0)+3),"")</f>
        <v/>
      </c>
      <c r="M1092" t="str">
        <f t="shared" ca="1" si="277"/>
        <v/>
      </c>
      <c r="N1092" t="str">
        <f t="shared" si="277"/>
        <v/>
      </c>
      <c r="O1092" t="str">
        <f t="shared" si="277"/>
        <v/>
      </c>
      <c r="P1092" t="str">
        <f t="shared" si="277"/>
        <v/>
      </c>
      <c r="Q1092" t="str">
        <f t="shared" si="277"/>
        <v/>
      </c>
      <c r="R1092" t="str">
        <f t="shared" si="277"/>
        <v/>
      </c>
      <c r="S1092" t="str">
        <f t="shared" si="277"/>
        <v/>
      </c>
      <c r="T1092" t="str">
        <f t="shared" si="277"/>
        <v/>
      </c>
      <c r="U1092" t="str">
        <f t="shared" si="277"/>
        <v/>
      </c>
      <c r="V1092" t="str">
        <f t="shared" si="277"/>
        <v/>
      </c>
      <c r="W1092" t="str">
        <f t="shared" si="277"/>
        <v/>
      </c>
      <c r="X1092" t="str">
        <f t="shared" si="277"/>
        <v/>
      </c>
      <c r="Y1092" t="str">
        <f t="shared" si="277"/>
        <v/>
      </c>
      <c r="Z1092" t="str">
        <f t="shared" si="277"/>
        <v/>
      </c>
      <c r="AA1092" t="str">
        <f t="shared" si="277"/>
        <v/>
      </c>
      <c r="AB1092" t="str">
        <f t="shared" si="277"/>
        <v/>
      </c>
      <c r="AC1092" t="str">
        <f t="shared" si="276"/>
        <v/>
      </c>
      <c r="AD1092" t="str">
        <f t="shared" si="276"/>
        <v/>
      </c>
      <c r="AE1092" t="str">
        <f t="shared" si="276"/>
        <v/>
      </c>
      <c r="AF1092" t="str">
        <f t="shared" si="276"/>
        <v/>
      </c>
      <c r="AG1092" t="str">
        <f t="shared" si="276"/>
        <v/>
      </c>
      <c r="AH1092" t="str">
        <f t="shared" si="276"/>
        <v/>
      </c>
      <c r="AI1092" t="str">
        <f t="shared" si="276"/>
        <v/>
      </c>
      <c r="AJ1092" t="str">
        <f t="shared" si="276"/>
        <v/>
      </c>
      <c r="AK1092" t="str">
        <f t="shared" si="276"/>
        <v/>
      </c>
      <c r="AL1092" t="str">
        <f t="shared" si="276"/>
        <v/>
      </c>
      <c r="AM1092" t="str">
        <f t="shared" si="276"/>
        <v/>
      </c>
      <c r="AN1092" t="str">
        <f t="shared" si="276"/>
        <v/>
      </c>
      <c r="AO1092" t="str">
        <f t="shared" si="276"/>
        <v/>
      </c>
      <c r="AP1092" t="str">
        <f t="shared" si="276"/>
        <v/>
      </c>
      <c r="AQ1092" t="str">
        <f t="shared" si="276"/>
        <v/>
      </c>
      <c r="AR1092" t="str">
        <f t="shared" si="278"/>
        <v/>
      </c>
      <c r="AS1092" t="str">
        <f t="shared" si="278"/>
        <v/>
      </c>
      <c r="AT1092" t="str">
        <f t="shared" si="278"/>
        <v/>
      </c>
      <c r="AU1092" t="str">
        <f t="shared" si="278"/>
        <v/>
      </c>
      <c r="AV1092" t="str">
        <f t="shared" si="278"/>
        <v/>
      </c>
      <c r="AW1092" t="str">
        <f t="shared" si="278"/>
        <v/>
      </c>
      <c r="AX1092" t="str">
        <f t="shared" si="278"/>
        <v/>
      </c>
      <c r="AY1092" t="str">
        <f t="shared" si="278"/>
        <v/>
      </c>
      <c r="BA1092">
        <v>1092</v>
      </c>
      <c r="BB1092">
        <f t="shared" si="275"/>
        <v>137</v>
      </c>
    </row>
    <row r="1093" spans="1:54">
      <c r="A1093" s="77"/>
      <c r="E1093" s="78"/>
      <c r="F1093" s="78"/>
      <c r="G1093" t="str" cm="1">
        <f t="array" aca="1" ref="G1093" ca="1">IFERROR(IF(INDIRECT("'"&amp;B1093&amp;"'!Z"&amp;MATCH(INT(BA1093/8)+1,INDIRECT("'"&amp;B1093&amp;"'!B4:B15"),0)+3)=1,15,IF(INDIRECT("'"&amp;B1093&amp;"'!X"&amp;MATCH(INT(BA1093/8)+1,INDIRECT("'"&amp;B1093&amp;"'!B4:B15"),0)+3)=1,10,IF(INDIRECT("'"&amp;B1093&amp;"'!V"&amp;MATCH(INT(BA1093/8)+1,INDIRECT("'"&amp;B1093&amp;"'!B4:B15"),0)+3)=1,6,IF(INDIRECT("'"&amp;B1093&amp;"'!V"&amp;MATCH(INT(BA1093/8)+1,INDIRECT("'"&amp;B1093&amp;"'!B4:B15"),0)+3)=1,4,0)))),"")</f>
        <v/>
      </c>
      <c r="H1093" t="str" cm="1">
        <f t="array" aca="1" ref="H1093" ca="1">IFERROR(IFERROR(INDIRECT("'"&amp;B1093&amp;"'!AE"&amp;MATCH(INT(BA1093/8)+1,INDIRECT("'"&amp;B1093&amp;"'!B4:B15"),0)+3),0)-G1093,"")</f>
        <v/>
      </c>
      <c r="I1093" t="e">
        <f ca="1">H1093+H1094+H1095</f>
        <v>#VALUE!</v>
      </c>
      <c r="J1093" t="str">
        <f ca="1">IFERROR(ABS(SUM(I1093,-F1094,-E1094))+ABS(SUM(IF(D1093="Traversal",15,IF(D1093="High",10,IF(D1093="Mid",6,IF(D1093="Low",4,0))))-G1093)),"")</f>
        <v/>
      </c>
      <c r="K1093" t="str" cm="1">
        <f t="array" aca="1" ref="K1093" ca="1">IFERROR(INDIRECT("'"&amp;B1093&amp;"'!AG"&amp;MATCH(INT(BA1093/8)+1,INDIRECT("'"&amp;B1093&amp;"'!B4:B15"),0)+3),"")</f>
        <v/>
      </c>
      <c r="M1093" t="str">
        <f t="shared" ca="1" si="277"/>
        <v/>
      </c>
      <c r="N1093" t="str">
        <f t="shared" si="277"/>
        <v/>
      </c>
      <c r="O1093" t="str">
        <f t="shared" si="277"/>
        <v/>
      </c>
      <c r="P1093" t="str">
        <f t="shared" si="277"/>
        <v/>
      </c>
      <c r="Q1093" t="str">
        <f t="shared" si="277"/>
        <v/>
      </c>
      <c r="R1093" t="str">
        <f t="shared" si="277"/>
        <v/>
      </c>
      <c r="S1093" t="str">
        <f t="shared" si="277"/>
        <v/>
      </c>
      <c r="T1093" t="str">
        <f t="shared" si="277"/>
        <v/>
      </c>
      <c r="U1093" t="str">
        <f t="shared" si="277"/>
        <v/>
      </c>
      <c r="V1093" t="str">
        <f t="shared" si="277"/>
        <v/>
      </c>
      <c r="W1093" t="str">
        <f t="shared" si="277"/>
        <v/>
      </c>
      <c r="X1093" t="str">
        <f t="shared" si="277"/>
        <v/>
      </c>
      <c r="Y1093" t="str">
        <f t="shared" si="277"/>
        <v/>
      </c>
      <c r="Z1093" t="str">
        <f t="shared" si="277"/>
        <v/>
      </c>
      <c r="AA1093" t="str">
        <f t="shared" si="277"/>
        <v/>
      </c>
      <c r="AB1093" t="str">
        <f t="shared" si="277"/>
        <v/>
      </c>
      <c r="AC1093" t="str">
        <f t="shared" si="276"/>
        <v/>
      </c>
      <c r="AD1093" t="str">
        <f t="shared" si="276"/>
        <v/>
      </c>
      <c r="AE1093" t="str">
        <f t="shared" si="276"/>
        <v/>
      </c>
      <c r="AF1093" t="str">
        <f t="shared" si="276"/>
        <v/>
      </c>
      <c r="AG1093" t="str">
        <f t="shared" si="276"/>
        <v/>
      </c>
      <c r="AH1093" t="str">
        <f t="shared" si="276"/>
        <v/>
      </c>
      <c r="AI1093" t="str">
        <f t="shared" si="276"/>
        <v/>
      </c>
      <c r="AJ1093" t="str">
        <f t="shared" si="276"/>
        <v/>
      </c>
      <c r="AK1093" t="str">
        <f t="shared" si="276"/>
        <v/>
      </c>
      <c r="AL1093" t="str">
        <f t="shared" si="276"/>
        <v/>
      </c>
      <c r="AM1093" t="str">
        <f t="shared" si="276"/>
        <v/>
      </c>
      <c r="AN1093" t="str">
        <f t="shared" si="276"/>
        <v/>
      </c>
      <c r="AO1093" t="str">
        <f t="shared" si="276"/>
        <v/>
      </c>
      <c r="AP1093" t="str">
        <f t="shared" si="276"/>
        <v/>
      </c>
      <c r="AQ1093" t="str">
        <f t="shared" si="276"/>
        <v/>
      </c>
      <c r="AR1093" t="str">
        <f t="shared" si="278"/>
        <v/>
      </c>
      <c r="AS1093" t="str">
        <f t="shared" si="278"/>
        <v/>
      </c>
      <c r="AT1093" t="str">
        <f t="shared" si="278"/>
        <v/>
      </c>
      <c r="AU1093" t="str">
        <f t="shared" si="278"/>
        <v/>
      </c>
      <c r="AV1093" t="str">
        <f t="shared" si="278"/>
        <v/>
      </c>
      <c r="AW1093" t="str">
        <f t="shared" si="278"/>
        <v/>
      </c>
      <c r="AX1093" t="str">
        <f t="shared" si="278"/>
        <v/>
      </c>
      <c r="AY1093" t="str">
        <f t="shared" si="278"/>
        <v/>
      </c>
      <c r="BA1093">
        <v>1093</v>
      </c>
      <c r="BB1093">
        <f t="shared" si="275"/>
        <v>137</v>
      </c>
    </row>
    <row r="1094" spans="1:54">
      <c r="A1094" s="77"/>
      <c r="E1094" s="78"/>
      <c r="F1094" s="78"/>
      <c r="G1094" t="str" cm="1">
        <f t="array" aca="1" ref="G1094" ca="1">IFERROR(IF(INDIRECT("'"&amp;B1094&amp;"'!Z"&amp;MATCH(INT(BA1094/8)+1,INDIRECT("'"&amp;B1094&amp;"'!B4:B15"),0)+3)=1,15,IF(INDIRECT("'"&amp;B1094&amp;"'!X"&amp;MATCH(INT(BA1094/8)+1,INDIRECT("'"&amp;B1094&amp;"'!B4:B15"),0)+3)=1,10,IF(INDIRECT("'"&amp;B1094&amp;"'!V"&amp;MATCH(INT(BA1094/8)+1,INDIRECT("'"&amp;B1094&amp;"'!B4:B15"),0)+3)=1,6,IF(INDIRECT("'"&amp;B1094&amp;"'!V"&amp;MATCH(INT(BA1094/8)+1,INDIRECT("'"&amp;B1094&amp;"'!B4:B15"),0)+3)=1,4,0)))),"")</f>
        <v/>
      </c>
      <c r="H1094" t="str" cm="1">
        <f t="array" aca="1" ref="H1094" ca="1">IFERROR(IFERROR(INDIRECT("'"&amp;B1094&amp;"'!AE"&amp;MATCH(INT(BA1094/8)+1,INDIRECT("'"&amp;B1094&amp;"'!B4:B15"),0)+3),0)-G1094,"")</f>
        <v/>
      </c>
      <c r="I1094" t="e">
        <f ca="1">H1093+H1094+H1095</f>
        <v>#VALUE!</v>
      </c>
      <c r="J1094" t="str">
        <f ca="1">IFERROR(ABS(SUM(I1094,-F1094,-E1094))+ABS(SUM(IF(D1094="Traversal",15,IF(D1094="High",10,IF(D1094="Mid",6,IF(D1094="Low",4,0))))-G1094)),"")</f>
        <v/>
      </c>
      <c r="K1094" t="str" cm="1">
        <f t="array" aca="1" ref="K1094" ca="1">IFERROR(INDIRECT("'"&amp;B1094&amp;"'!AG"&amp;MATCH(INT(BA1094/8)+1,INDIRECT("'"&amp;B1094&amp;"'!B4:B15"),0)+3),"")</f>
        <v/>
      </c>
      <c r="M1094" t="str">
        <f t="shared" ca="1" si="277"/>
        <v/>
      </c>
      <c r="N1094" t="str">
        <f t="shared" si="277"/>
        <v/>
      </c>
      <c r="O1094" t="str">
        <f t="shared" si="277"/>
        <v/>
      </c>
      <c r="P1094" t="str">
        <f t="shared" si="277"/>
        <v/>
      </c>
      <c r="Q1094" t="str">
        <f t="shared" si="277"/>
        <v/>
      </c>
      <c r="R1094" t="str">
        <f t="shared" si="277"/>
        <v/>
      </c>
      <c r="S1094" t="str">
        <f t="shared" si="277"/>
        <v/>
      </c>
      <c r="T1094" t="str">
        <f t="shared" si="277"/>
        <v/>
      </c>
      <c r="U1094" t="str">
        <f t="shared" si="277"/>
        <v/>
      </c>
      <c r="V1094" t="str">
        <f t="shared" si="277"/>
        <v/>
      </c>
      <c r="W1094" t="str">
        <f t="shared" si="277"/>
        <v/>
      </c>
      <c r="X1094" t="str">
        <f t="shared" si="277"/>
        <v/>
      </c>
      <c r="Y1094" t="str">
        <f t="shared" si="277"/>
        <v/>
      </c>
      <c r="Z1094" t="str">
        <f t="shared" si="277"/>
        <v/>
      </c>
      <c r="AA1094" t="str">
        <f t="shared" si="277"/>
        <v/>
      </c>
      <c r="AB1094" t="str">
        <f t="shared" si="277"/>
        <v/>
      </c>
      <c r="AC1094" t="str">
        <f t="shared" si="276"/>
        <v/>
      </c>
      <c r="AD1094" t="str">
        <f t="shared" si="276"/>
        <v/>
      </c>
      <c r="AE1094" t="str">
        <f t="shared" si="276"/>
        <v/>
      </c>
      <c r="AF1094" t="str">
        <f t="shared" si="276"/>
        <v/>
      </c>
      <c r="AG1094" t="str">
        <f t="shared" si="276"/>
        <v/>
      </c>
      <c r="AH1094" t="str">
        <f t="shared" si="276"/>
        <v/>
      </c>
      <c r="AI1094" t="str">
        <f t="shared" si="276"/>
        <v/>
      </c>
      <c r="AJ1094" t="str">
        <f t="shared" si="276"/>
        <v/>
      </c>
      <c r="AK1094" t="str">
        <f t="shared" si="276"/>
        <v/>
      </c>
      <c r="AL1094" t="str">
        <f t="shared" si="276"/>
        <v/>
      </c>
      <c r="AM1094" t="str">
        <f t="shared" si="276"/>
        <v/>
      </c>
      <c r="AN1094" t="str">
        <f t="shared" si="276"/>
        <v/>
      </c>
      <c r="AO1094" t="str">
        <f t="shared" si="276"/>
        <v/>
      </c>
      <c r="AP1094" t="str">
        <f t="shared" si="276"/>
        <v/>
      </c>
      <c r="AQ1094" t="str">
        <f t="shared" si="276"/>
        <v/>
      </c>
      <c r="AR1094" t="str">
        <f t="shared" si="278"/>
        <v/>
      </c>
      <c r="AS1094" t="str">
        <f t="shared" si="278"/>
        <v/>
      </c>
      <c r="AT1094" t="str">
        <f t="shared" si="278"/>
        <v/>
      </c>
      <c r="AU1094" t="str">
        <f t="shared" si="278"/>
        <v/>
      </c>
      <c r="AV1094" t="str">
        <f t="shared" si="278"/>
        <v/>
      </c>
      <c r="AW1094" t="str">
        <f t="shared" si="278"/>
        <v/>
      </c>
      <c r="AX1094" t="str">
        <f t="shared" si="278"/>
        <v/>
      </c>
      <c r="AY1094" t="str">
        <f t="shared" si="278"/>
        <v/>
      </c>
      <c r="BA1094">
        <v>1094</v>
      </c>
      <c r="BB1094">
        <f t="shared" si="275"/>
        <v>137</v>
      </c>
    </row>
    <row r="1095" spans="1:54">
      <c r="A1095" s="77"/>
      <c r="E1095" s="78"/>
      <c r="F1095" s="78"/>
      <c r="G1095" t="str" cm="1">
        <f t="array" aca="1" ref="G1095" ca="1">IFERROR(IF(INDIRECT("'"&amp;B1095&amp;"'!Z"&amp;MATCH(INT(BA1095/8)+1,INDIRECT("'"&amp;B1095&amp;"'!B4:B15"),0)+3)=1,15,IF(INDIRECT("'"&amp;B1095&amp;"'!X"&amp;MATCH(INT(BA1095/8)+1,INDIRECT("'"&amp;B1095&amp;"'!B4:B15"),0)+3)=1,10,IF(INDIRECT("'"&amp;B1095&amp;"'!V"&amp;MATCH(INT(BA1095/8)+1,INDIRECT("'"&amp;B1095&amp;"'!B4:B15"),0)+3)=1,6,IF(INDIRECT("'"&amp;B1095&amp;"'!V"&amp;MATCH(INT(BA1095/8)+1,INDIRECT("'"&amp;B1095&amp;"'!B4:B15"),0)+3)=1,4,0)))),"")</f>
        <v/>
      </c>
      <c r="H1095" t="str" cm="1">
        <f t="array" aca="1" ref="H1095" ca="1">IFERROR(IFERROR(INDIRECT("'"&amp;B1095&amp;"'!AE"&amp;MATCH(INT(BA1095/8)+1,INDIRECT("'"&amp;B1095&amp;"'!B4:B15"),0)+3),0)-G1095,"")</f>
        <v/>
      </c>
      <c r="I1095" t="e">
        <f ca="1">H1093+H1094+H1095</f>
        <v>#VALUE!</v>
      </c>
      <c r="J1095" t="str">
        <f ca="1">IFERROR(ABS(SUM(I1095,-F1094,-E1094))+ABS(SUM(IF(D1095="Traversal",15,IF(D1095="High",10,IF(D1095="Mid",6,IF(D1095="Low",4,0))))-G1095)),"")</f>
        <v/>
      </c>
      <c r="K1095" t="str" cm="1">
        <f t="array" aca="1" ref="K1095" ca="1">IFERROR(INDIRECT("'"&amp;B1095&amp;"'!AG"&amp;MATCH(INT(BA1095/8)+1,INDIRECT("'"&amp;B1095&amp;"'!B4:B15"),0)+3),"")</f>
        <v/>
      </c>
      <c r="M1095" t="str">
        <f t="shared" ca="1" si="277"/>
        <v/>
      </c>
      <c r="N1095" t="str">
        <f t="shared" si="277"/>
        <v/>
      </c>
      <c r="O1095" t="str">
        <f t="shared" si="277"/>
        <v/>
      </c>
      <c r="P1095" t="str">
        <f t="shared" si="277"/>
        <v/>
      </c>
      <c r="Q1095" t="str">
        <f t="shared" si="277"/>
        <v/>
      </c>
      <c r="R1095" t="str">
        <f t="shared" si="277"/>
        <v/>
      </c>
      <c r="S1095" t="str">
        <f t="shared" si="277"/>
        <v/>
      </c>
      <c r="T1095" t="str">
        <f t="shared" si="277"/>
        <v/>
      </c>
      <c r="U1095" t="str">
        <f t="shared" si="277"/>
        <v/>
      </c>
      <c r="V1095" t="str">
        <f t="shared" si="277"/>
        <v/>
      </c>
      <c r="W1095" t="str">
        <f t="shared" si="277"/>
        <v/>
      </c>
      <c r="X1095" t="str">
        <f t="shared" si="277"/>
        <v/>
      </c>
      <c r="Y1095" t="str">
        <f t="shared" si="277"/>
        <v/>
      </c>
      <c r="Z1095" t="str">
        <f t="shared" si="277"/>
        <v/>
      </c>
      <c r="AA1095" t="str">
        <f t="shared" si="277"/>
        <v/>
      </c>
      <c r="AB1095" t="str">
        <f t="shared" si="277"/>
        <v/>
      </c>
      <c r="AC1095" t="str">
        <f t="shared" si="276"/>
        <v/>
      </c>
      <c r="AD1095" t="str">
        <f t="shared" si="276"/>
        <v/>
      </c>
      <c r="AE1095" t="str">
        <f t="shared" si="276"/>
        <v/>
      </c>
      <c r="AF1095" t="str">
        <f t="shared" si="276"/>
        <v/>
      </c>
      <c r="AG1095" t="str">
        <f t="shared" si="276"/>
        <v/>
      </c>
      <c r="AH1095" t="str">
        <f t="shared" si="276"/>
        <v/>
      </c>
      <c r="AI1095" t="str">
        <f t="shared" si="276"/>
        <v/>
      </c>
      <c r="AJ1095" t="str">
        <f t="shared" si="276"/>
        <v/>
      </c>
      <c r="AK1095" t="str">
        <f t="shared" si="276"/>
        <v/>
      </c>
      <c r="AL1095" t="str">
        <f t="shared" si="276"/>
        <v/>
      </c>
      <c r="AM1095" t="str">
        <f t="shared" si="276"/>
        <v/>
      </c>
      <c r="AN1095" t="str">
        <f t="shared" si="276"/>
        <v/>
      </c>
      <c r="AO1095" t="str">
        <f t="shared" si="276"/>
        <v/>
      </c>
      <c r="AP1095" t="str">
        <f t="shared" si="276"/>
        <v/>
      </c>
      <c r="AQ1095" t="str">
        <f t="shared" si="276"/>
        <v/>
      </c>
      <c r="AR1095" t="str">
        <f t="shared" si="278"/>
        <v/>
      </c>
      <c r="AS1095" t="str">
        <f t="shared" si="278"/>
        <v/>
      </c>
      <c r="AT1095" t="str">
        <f t="shared" si="278"/>
        <v/>
      </c>
      <c r="AU1095" t="str">
        <f t="shared" si="278"/>
        <v/>
      </c>
      <c r="AV1095" t="str">
        <f t="shared" si="278"/>
        <v/>
      </c>
      <c r="AW1095" t="str">
        <f t="shared" si="278"/>
        <v/>
      </c>
      <c r="AX1095" t="str">
        <f t="shared" si="278"/>
        <v/>
      </c>
      <c r="AY1095" t="str">
        <f t="shared" si="278"/>
        <v/>
      </c>
      <c r="BA1095">
        <v>1095</v>
      </c>
      <c r="BB1095">
        <f t="shared" si="275"/>
        <v>137</v>
      </c>
    </row>
    <row r="1096" spans="1:54">
      <c r="A1096" s="77"/>
      <c r="E1096" s="78"/>
      <c r="F1096" s="78"/>
      <c r="G1096" t="str" cm="1">
        <f t="array" aca="1" ref="G1096" ca="1">IFERROR(IF(INDIRECT("'"&amp;B1096&amp;"'!Z"&amp;MATCH(INT(BA1096/8)+1,INDIRECT("'"&amp;B1096&amp;"'!B4:B15"),0)+3)=1,15,IF(INDIRECT("'"&amp;B1096&amp;"'!X"&amp;MATCH(INT(BA1096/8)+1,INDIRECT("'"&amp;B1096&amp;"'!B4:B15"),0)+3)=1,10,IF(INDIRECT("'"&amp;B1096&amp;"'!V"&amp;MATCH(INT(BA1096/8)+1,INDIRECT("'"&amp;B1096&amp;"'!B4:B15"),0)+3)=1,6,IF(INDIRECT("'"&amp;B1096&amp;"'!V"&amp;MATCH(INT(BA1096/8)+1,INDIRECT("'"&amp;B1096&amp;"'!B4:B15"),0)+3)=1,4,0)))),"")</f>
        <v/>
      </c>
      <c r="H1096" t="str" cm="1">
        <f t="array" aca="1" ref="H1096" ca="1">IFERROR(IFERROR(INDIRECT("'"&amp;B1096&amp;"'!AE"&amp;MATCH(INT(BA1096/8)+1,INDIRECT("'"&amp;B1096&amp;"'!B4:B15"),0)+3),0)-G1096,"")</f>
        <v/>
      </c>
      <c r="K1096" t="str" cm="1">
        <f t="array" aca="1" ref="K1096" ca="1">IFERROR(INDIRECT("'"&amp;B1096&amp;"'!AG"&amp;MATCH(INT(BA1096/8)+1,INDIRECT("'"&amp;B1096&amp;"'!B4:B15"),0)+3),"")</f>
        <v/>
      </c>
      <c r="M1096" t="str">
        <f t="shared" ca="1" si="277"/>
        <v/>
      </c>
      <c r="N1096" t="str">
        <f t="shared" si="277"/>
        <v/>
      </c>
      <c r="O1096" t="str">
        <f t="shared" si="277"/>
        <v/>
      </c>
      <c r="P1096" t="str">
        <f t="shared" si="277"/>
        <v/>
      </c>
      <c r="Q1096" t="str">
        <f t="shared" si="277"/>
        <v/>
      </c>
      <c r="R1096" t="str">
        <f t="shared" si="277"/>
        <v/>
      </c>
      <c r="S1096" t="str">
        <f t="shared" si="277"/>
        <v/>
      </c>
      <c r="T1096" t="str">
        <f t="shared" si="277"/>
        <v/>
      </c>
      <c r="U1096" t="str">
        <f t="shared" si="277"/>
        <v/>
      </c>
      <c r="V1096" t="str">
        <f t="shared" si="277"/>
        <v/>
      </c>
      <c r="W1096" t="str">
        <f t="shared" si="277"/>
        <v/>
      </c>
      <c r="X1096" t="str">
        <f t="shared" si="277"/>
        <v/>
      </c>
      <c r="Y1096" t="str">
        <f t="shared" si="277"/>
        <v/>
      </c>
      <c r="Z1096" t="str">
        <f t="shared" si="277"/>
        <v/>
      </c>
      <c r="AA1096" t="str">
        <f t="shared" si="277"/>
        <v/>
      </c>
      <c r="AB1096" t="str">
        <f t="shared" ref="AB1096:AQ1111" si="279">IF(AB$1="","",IF($K1096=AB$1,$J1096,""))</f>
        <v/>
      </c>
      <c r="AC1096" t="str">
        <f t="shared" si="279"/>
        <v/>
      </c>
      <c r="AD1096" t="str">
        <f t="shared" si="279"/>
        <v/>
      </c>
      <c r="AE1096" t="str">
        <f t="shared" si="279"/>
        <v/>
      </c>
      <c r="AF1096" t="str">
        <f t="shared" si="279"/>
        <v/>
      </c>
      <c r="AG1096" t="str">
        <f t="shared" si="279"/>
        <v/>
      </c>
      <c r="AH1096" t="str">
        <f t="shared" si="279"/>
        <v/>
      </c>
      <c r="AI1096" t="str">
        <f t="shared" si="279"/>
        <v/>
      </c>
      <c r="AJ1096" t="str">
        <f t="shared" si="279"/>
        <v/>
      </c>
      <c r="AK1096" t="str">
        <f t="shared" si="279"/>
        <v/>
      </c>
      <c r="AL1096" t="str">
        <f t="shared" si="279"/>
        <v/>
      </c>
      <c r="AM1096" t="str">
        <f t="shared" si="279"/>
        <v/>
      </c>
      <c r="AN1096" t="str">
        <f t="shared" si="279"/>
        <v/>
      </c>
      <c r="AO1096" t="str">
        <f t="shared" si="279"/>
        <v/>
      </c>
      <c r="AP1096" t="str">
        <f t="shared" si="279"/>
        <v/>
      </c>
      <c r="AQ1096" t="str">
        <f t="shared" si="279"/>
        <v/>
      </c>
      <c r="AR1096" t="str">
        <f t="shared" si="278"/>
        <v/>
      </c>
      <c r="AS1096" t="str">
        <f t="shared" si="278"/>
        <v/>
      </c>
      <c r="AT1096" t="str">
        <f t="shared" si="278"/>
        <v/>
      </c>
      <c r="AU1096" t="str">
        <f t="shared" si="278"/>
        <v/>
      </c>
      <c r="AV1096" t="str">
        <f t="shared" si="278"/>
        <v/>
      </c>
      <c r="AW1096" t="str">
        <f t="shared" si="278"/>
        <v/>
      </c>
      <c r="AX1096" t="str">
        <f t="shared" si="278"/>
        <v/>
      </c>
      <c r="AY1096" t="str">
        <f t="shared" si="278"/>
        <v/>
      </c>
      <c r="BA1096">
        <v>1096</v>
      </c>
      <c r="BB1096">
        <f t="shared" si="275"/>
        <v>138</v>
      </c>
    </row>
    <row r="1097" spans="1:54">
      <c r="A1097" s="77"/>
      <c r="E1097" s="78"/>
      <c r="F1097" s="78"/>
      <c r="G1097" t="str" cm="1">
        <f t="array" aca="1" ref="G1097" ca="1">IFERROR(IF(INDIRECT("'"&amp;B1097&amp;"'!Z"&amp;MATCH(INT(BA1097/8)+1,INDIRECT("'"&amp;B1097&amp;"'!B4:B15"),0)+3)=1,15,IF(INDIRECT("'"&amp;B1097&amp;"'!X"&amp;MATCH(INT(BA1097/8)+1,INDIRECT("'"&amp;B1097&amp;"'!B4:B15"),0)+3)=1,10,IF(INDIRECT("'"&amp;B1097&amp;"'!V"&amp;MATCH(INT(BA1097/8)+1,INDIRECT("'"&amp;B1097&amp;"'!B4:B15"),0)+3)=1,6,IF(INDIRECT("'"&amp;B1097&amp;"'!V"&amp;MATCH(INT(BA1097/8)+1,INDIRECT("'"&amp;B1097&amp;"'!B4:B15"),0)+3)=1,4,0)))),"")</f>
        <v/>
      </c>
      <c r="H1097" t="str" cm="1">
        <f t="array" aca="1" ref="H1097" ca="1">IFERROR(IFERROR(INDIRECT("'"&amp;B1097&amp;"'!AE"&amp;MATCH(INT(BA1097/8)+1,INDIRECT("'"&amp;B1097&amp;"'!B4:B15"),0)+3),0)-G1097,"")</f>
        <v/>
      </c>
      <c r="K1097" t="str" cm="1">
        <f t="array" aca="1" ref="K1097" ca="1">IFERROR(INDIRECT("'"&amp;B1097&amp;"'!AG"&amp;MATCH(INT(BA1097/8)+1,INDIRECT("'"&amp;B1097&amp;"'!B4:B15"),0)+3),"")</f>
        <v/>
      </c>
      <c r="M1097" t="str">
        <f t="shared" ref="M1097:AB1112" ca="1" si="280">IF(M$1="","",IF($K1097=M$1,$J1097,""))</f>
        <v/>
      </c>
      <c r="N1097" t="str">
        <f t="shared" si="280"/>
        <v/>
      </c>
      <c r="O1097" t="str">
        <f t="shared" si="280"/>
        <v/>
      </c>
      <c r="P1097" t="str">
        <f t="shared" si="280"/>
        <v/>
      </c>
      <c r="Q1097" t="str">
        <f t="shared" si="280"/>
        <v/>
      </c>
      <c r="R1097" t="str">
        <f t="shared" si="280"/>
        <v/>
      </c>
      <c r="S1097" t="str">
        <f t="shared" si="280"/>
        <v/>
      </c>
      <c r="T1097" t="str">
        <f t="shared" si="280"/>
        <v/>
      </c>
      <c r="U1097" t="str">
        <f t="shared" si="280"/>
        <v/>
      </c>
      <c r="V1097" t="str">
        <f t="shared" si="280"/>
        <v/>
      </c>
      <c r="W1097" t="str">
        <f t="shared" si="280"/>
        <v/>
      </c>
      <c r="X1097" t="str">
        <f t="shared" si="280"/>
        <v/>
      </c>
      <c r="Y1097" t="str">
        <f t="shared" si="280"/>
        <v/>
      </c>
      <c r="Z1097" t="str">
        <f t="shared" si="280"/>
        <v/>
      </c>
      <c r="AA1097" t="str">
        <f t="shared" si="280"/>
        <v/>
      </c>
      <c r="AB1097" t="str">
        <f t="shared" si="280"/>
        <v/>
      </c>
      <c r="AC1097" t="str">
        <f t="shared" si="279"/>
        <v/>
      </c>
      <c r="AD1097" t="str">
        <f t="shared" si="279"/>
        <v/>
      </c>
      <c r="AE1097" t="str">
        <f t="shared" si="279"/>
        <v/>
      </c>
      <c r="AF1097" t="str">
        <f t="shared" si="279"/>
        <v/>
      </c>
      <c r="AG1097" t="str">
        <f t="shared" si="279"/>
        <v/>
      </c>
      <c r="AH1097" t="str">
        <f t="shared" si="279"/>
        <v/>
      </c>
      <c r="AI1097" t="str">
        <f t="shared" si="279"/>
        <v/>
      </c>
      <c r="AJ1097" t="str">
        <f t="shared" si="279"/>
        <v/>
      </c>
      <c r="AK1097" t="str">
        <f t="shared" si="279"/>
        <v/>
      </c>
      <c r="AL1097" t="str">
        <f t="shared" si="279"/>
        <v/>
      </c>
      <c r="AM1097" t="str">
        <f t="shared" si="279"/>
        <v/>
      </c>
      <c r="AN1097" t="str">
        <f t="shared" si="279"/>
        <v/>
      </c>
      <c r="AO1097" t="str">
        <f t="shared" si="279"/>
        <v/>
      </c>
      <c r="AP1097" t="str">
        <f t="shared" si="279"/>
        <v/>
      </c>
      <c r="AQ1097" t="str">
        <f t="shared" si="279"/>
        <v/>
      </c>
      <c r="AR1097" t="str">
        <f t="shared" ref="AR1097:AY1112" si="281">IF(AR$1="","",IF($K1097=AR$1,$J1097,""))</f>
        <v/>
      </c>
      <c r="AS1097" t="str">
        <f t="shared" si="281"/>
        <v/>
      </c>
      <c r="AT1097" t="str">
        <f t="shared" si="281"/>
        <v/>
      </c>
      <c r="AU1097" t="str">
        <f t="shared" si="281"/>
        <v/>
      </c>
      <c r="AV1097" t="str">
        <f t="shared" si="281"/>
        <v/>
      </c>
      <c r="AW1097" t="str">
        <f t="shared" si="281"/>
        <v/>
      </c>
      <c r="AX1097" t="str">
        <f t="shared" si="281"/>
        <v/>
      </c>
      <c r="AY1097" t="str">
        <f t="shared" si="281"/>
        <v/>
      </c>
      <c r="BA1097">
        <v>1097</v>
      </c>
      <c r="BB1097">
        <f t="shared" si="275"/>
        <v>138</v>
      </c>
    </row>
    <row r="1098" spans="1:54">
      <c r="A1098" s="77"/>
      <c r="E1098" s="78"/>
      <c r="F1098" s="78"/>
      <c r="G1098" t="str" cm="1">
        <f t="array" aca="1" ref="G1098" ca="1">IFERROR(IF(INDIRECT("'"&amp;B1098&amp;"'!Z"&amp;MATCH(INT(BA1098/8)+1,INDIRECT("'"&amp;B1098&amp;"'!B4:B15"),0)+3)=1,15,IF(INDIRECT("'"&amp;B1098&amp;"'!X"&amp;MATCH(INT(BA1098/8)+1,INDIRECT("'"&amp;B1098&amp;"'!B4:B15"),0)+3)=1,10,IF(INDIRECT("'"&amp;B1098&amp;"'!V"&amp;MATCH(INT(BA1098/8)+1,INDIRECT("'"&amp;B1098&amp;"'!B4:B15"),0)+3)=1,6,IF(INDIRECT("'"&amp;B1098&amp;"'!V"&amp;MATCH(INT(BA1098/8)+1,INDIRECT("'"&amp;B1098&amp;"'!B4:B15"),0)+3)=1,4,0)))),"")</f>
        <v/>
      </c>
      <c r="H1098" t="str" cm="1">
        <f t="array" aca="1" ref="H1098" ca="1">IFERROR(IFERROR(INDIRECT("'"&amp;B1098&amp;"'!AE"&amp;MATCH(INT(BA1098/8)+1,INDIRECT("'"&amp;B1098&amp;"'!B4:B15"),0)+3),0)-G1098,"")</f>
        <v/>
      </c>
      <c r="I1098" t="e">
        <f ca="1">H1098+H1099+H1100</f>
        <v>#VALUE!</v>
      </c>
      <c r="J1098" t="str">
        <f ca="1">IFERROR(ABS(SUM(I1098,-F1099,-E1099))+ABS(SUM(IF(D1098="Traversal",15,IF(D1098="High",10,IF(D1098="Mid",6,IF(D1098="Low",4,0))))-G1098)),"")</f>
        <v/>
      </c>
      <c r="K1098" t="str" cm="1">
        <f t="array" aca="1" ref="K1098" ca="1">IFERROR(INDIRECT("'"&amp;B1098&amp;"'!AG"&amp;MATCH(INT(BA1098/8)+1,INDIRECT("'"&amp;B1098&amp;"'!B4:B15"),0)+3),"")</f>
        <v/>
      </c>
      <c r="M1098" t="str">
        <f t="shared" ca="1" si="280"/>
        <v/>
      </c>
      <c r="N1098" t="str">
        <f t="shared" si="280"/>
        <v/>
      </c>
      <c r="O1098" t="str">
        <f t="shared" si="280"/>
        <v/>
      </c>
      <c r="P1098" t="str">
        <f t="shared" si="280"/>
        <v/>
      </c>
      <c r="Q1098" t="str">
        <f t="shared" si="280"/>
        <v/>
      </c>
      <c r="R1098" t="str">
        <f t="shared" si="280"/>
        <v/>
      </c>
      <c r="S1098" t="str">
        <f t="shared" si="280"/>
        <v/>
      </c>
      <c r="T1098" t="str">
        <f t="shared" si="280"/>
        <v/>
      </c>
      <c r="U1098" t="str">
        <f t="shared" si="280"/>
        <v/>
      </c>
      <c r="V1098" t="str">
        <f t="shared" si="280"/>
        <v/>
      </c>
      <c r="W1098" t="str">
        <f t="shared" si="280"/>
        <v/>
      </c>
      <c r="X1098" t="str">
        <f t="shared" si="280"/>
        <v/>
      </c>
      <c r="Y1098" t="str">
        <f t="shared" si="280"/>
        <v/>
      </c>
      <c r="Z1098" t="str">
        <f t="shared" si="280"/>
        <v/>
      </c>
      <c r="AA1098" t="str">
        <f t="shared" si="280"/>
        <v/>
      </c>
      <c r="AB1098" t="str">
        <f t="shared" si="280"/>
        <v/>
      </c>
      <c r="AC1098" t="str">
        <f t="shared" si="279"/>
        <v/>
      </c>
      <c r="AD1098" t="str">
        <f t="shared" si="279"/>
        <v/>
      </c>
      <c r="AE1098" t="str">
        <f t="shared" si="279"/>
        <v/>
      </c>
      <c r="AF1098" t="str">
        <f t="shared" si="279"/>
        <v/>
      </c>
      <c r="AG1098" t="str">
        <f t="shared" si="279"/>
        <v/>
      </c>
      <c r="AH1098" t="str">
        <f t="shared" si="279"/>
        <v/>
      </c>
      <c r="AI1098" t="str">
        <f t="shared" si="279"/>
        <v/>
      </c>
      <c r="AJ1098" t="str">
        <f t="shared" si="279"/>
        <v/>
      </c>
      <c r="AK1098" t="str">
        <f t="shared" si="279"/>
        <v/>
      </c>
      <c r="AL1098" t="str">
        <f t="shared" si="279"/>
        <v/>
      </c>
      <c r="AM1098" t="str">
        <f t="shared" si="279"/>
        <v/>
      </c>
      <c r="AN1098" t="str">
        <f t="shared" si="279"/>
        <v/>
      </c>
      <c r="AO1098" t="str">
        <f t="shared" si="279"/>
        <v/>
      </c>
      <c r="AP1098" t="str">
        <f t="shared" si="279"/>
        <v/>
      </c>
      <c r="AQ1098" t="str">
        <f t="shared" si="279"/>
        <v/>
      </c>
      <c r="AR1098" t="str">
        <f t="shared" si="281"/>
        <v/>
      </c>
      <c r="AS1098" t="str">
        <f t="shared" si="281"/>
        <v/>
      </c>
      <c r="AT1098" t="str">
        <f t="shared" si="281"/>
        <v/>
      </c>
      <c r="AU1098" t="str">
        <f t="shared" si="281"/>
        <v/>
      </c>
      <c r="AV1098" t="str">
        <f t="shared" si="281"/>
        <v/>
      </c>
      <c r="AW1098" t="str">
        <f t="shared" si="281"/>
        <v/>
      </c>
      <c r="AX1098" t="str">
        <f t="shared" si="281"/>
        <v/>
      </c>
      <c r="AY1098" t="str">
        <f t="shared" si="281"/>
        <v/>
      </c>
      <c r="BA1098">
        <v>1098</v>
      </c>
      <c r="BB1098">
        <f t="shared" si="275"/>
        <v>138</v>
      </c>
    </row>
    <row r="1099" spans="1:54">
      <c r="A1099" s="77"/>
      <c r="E1099" s="78"/>
      <c r="F1099" s="78"/>
      <c r="G1099" t="str" cm="1">
        <f t="array" aca="1" ref="G1099" ca="1">IFERROR(IF(INDIRECT("'"&amp;B1099&amp;"'!Z"&amp;MATCH(INT(BA1099/8)+1,INDIRECT("'"&amp;B1099&amp;"'!B4:B15"),0)+3)=1,15,IF(INDIRECT("'"&amp;B1099&amp;"'!X"&amp;MATCH(INT(BA1099/8)+1,INDIRECT("'"&amp;B1099&amp;"'!B4:B15"),0)+3)=1,10,IF(INDIRECT("'"&amp;B1099&amp;"'!V"&amp;MATCH(INT(BA1099/8)+1,INDIRECT("'"&amp;B1099&amp;"'!B4:B15"),0)+3)=1,6,IF(INDIRECT("'"&amp;B1099&amp;"'!V"&amp;MATCH(INT(BA1099/8)+1,INDIRECT("'"&amp;B1099&amp;"'!B4:B15"),0)+3)=1,4,0)))),"")</f>
        <v/>
      </c>
      <c r="H1099" t="str" cm="1">
        <f t="array" aca="1" ref="H1099" ca="1">IFERROR(IFERROR(INDIRECT("'"&amp;B1099&amp;"'!AE"&amp;MATCH(INT(BA1099/8)+1,INDIRECT("'"&amp;B1099&amp;"'!B4:B15"),0)+3),0)-G1099,"")</f>
        <v/>
      </c>
      <c r="I1099" t="e">
        <f ca="1">H1098+H1099+H1100</f>
        <v>#VALUE!</v>
      </c>
      <c r="J1099" t="str">
        <f ca="1">IFERROR(ABS(SUM(I1099,-F1099,-E1099))+ABS(SUM(IF(D1099="Traversal",15,IF(D1099="High",10,IF(D1099="Mid",6,IF(D1099="Low",4,0))))-G1099)),"")</f>
        <v/>
      </c>
      <c r="K1099" t="str" cm="1">
        <f t="array" aca="1" ref="K1099" ca="1">IFERROR(INDIRECT("'"&amp;B1099&amp;"'!AG"&amp;MATCH(INT(BA1099/8)+1,INDIRECT("'"&amp;B1099&amp;"'!B4:B15"),0)+3),"")</f>
        <v/>
      </c>
      <c r="M1099" t="str">
        <f t="shared" ca="1" si="280"/>
        <v/>
      </c>
      <c r="N1099" t="str">
        <f t="shared" si="280"/>
        <v/>
      </c>
      <c r="O1099" t="str">
        <f t="shared" si="280"/>
        <v/>
      </c>
      <c r="P1099" t="str">
        <f t="shared" si="280"/>
        <v/>
      </c>
      <c r="Q1099" t="str">
        <f t="shared" si="280"/>
        <v/>
      </c>
      <c r="R1099" t="str">
        <f t="shared" si="280"/>
        <v/>
      </c>
      <c r="S1099" t="str">
        <f t="shared" si="280"/>
        <v/>
      </c>
      <c r="T1099" t="str">
        <f t="shared" si="280"/>
        <v/>
      </c>
      <c r="U1099" t="str">
        <f t="shared" si="280"/>
        <v/>
      </c>
      <c r="V1099" t="str">
        <f t="shared" si="280"/>
        <v/>
      </c>
      <c r="W1099" t="str">
        <f t="shared" si="280"/>
        <v/>
      </c>
      <c r="X1099" t="str">
        <f t="shared" si="280"/>
        <v/>
      </c>
      <c r="Y1099" t="str">
        <f t="shared" si="280"/>
        <v/>
      </c>
      <c r="Z1099" t="str">
        <f t="shared" si="280"/>
        <v/>
      </c>
      <c r="AA1099" t="str">
        <f t="shared" si="280"/>
        <v/>
      </c>
      <c r="AB1099" t="str">
        <f t="shared" si="280"/>
        <v/>
      </c>
      <c r="AC1099" t="str">
        <f t="shared" si="279"/>
        <v/>
      </c>
      <c r="AD1099" t="str">
        <f t="shared" si="279"/>
        <v/>
      </c>
      <c r="AE1099" t="str">
        <f t="shared" si="279"/>
        <v/>
      </c>
      <c r="AF1099" t="str">
        <f t="shared" si="279"/>
        <v/>
      </c>
      <c r="AG1099" t="str">
        <f t="shared" si="279"/>
        <v/>
      </c>
      <c r="AH1099" t="str">
        <f t="shared" si="279"/>
        <v/>
      </c>
      <c r="AI1099" t="str">
        <f t="shared" si="279"/>
        <v/>
      </c>
      <c r="AJ1099" t="str">
        <f t="shared" si="279"/>
        <v/>
      </c>
      <c r="AK1099" t="str">
        <f t="shared" si="279"/>
        <v/>
      </c>
      <c r="AL1099" t="str">
        <f t="shared" si="279"/>
        <v/>
      </c>
      <c r="AM1099" t="str">
        <f t="shared" si="279"/>
        <v/>
      </c>
      <c r="AN1099" t="str">
        <f t="shared" si="279"/>
        <v/>
      </c>
      <c r="AO1099" t="str">
        <f t="shared" si="279"/>
        <v/>
      </c>
      <c r="AP1099" t="str">
        <f t="shared" si="279"/>
        <v/>
      </c>
      <c r="AQ1099" t="str">
        <f t="shared" si="279"/>
        <v/>
      </c>
      <c r="AR1099" t="str">
        <f t="shared" si="281"/>
        <v/>
      </c>
      <c r="AS1099" t="str">
        <f t="shared" si="281"/>
        <v/>
      </c>
      <c r="AT1099" t="str">
        <f t="shared" si="281"/>
        <v/>
      </c>
      <c r="AU1099" t="str">
        <f t="shared" si="281"/>
        <v/>
      </c>
      <c r="AV1099" t="str">
        <f t="shared" si="281"/>
        <v/>
      </c>
      <c r="AW1099" t="str">
        <f t="shared" si="281"/>
        <v/>
      </c>
      <c r="AX1099" t="str">
        <f t="shared" si="281"/>
        <v/>
      </c>
      <c r="AY1099" t="str">
        <f t="shared" si="281"/>
        <v/>
      </c>
      <c r="BA1099">
        <v>1099</v>
      </c>
      <c r="BB1099">
        <f t="shared" si="275"/>
        <v>138</v>
      </c>
    </row>
    <row r="1100" spans="1:54">
      <c r="A1100" s="77"/>
      <c r="E1100" s="78"/>
      <c r="F1100" s="78"/>
      <c r="G1100" t="str" cm="1">
        <f t="array" aca="1" ref="G1100" ca="1">IFERROR(IF(INDIRECT("'"&amp;B1100&amp;"'!Z"&amp;MATCH(INT(BA1100/8)+1,INDIRECT("'"&amp;B1100&amp;"'!B4:B15"),0)+3)=1,15,IF(INDIRECT("'"&amp;B1100&amp;"'!X"&amp;MATCH(INT(BA1100/8)+1,INDIRECT("'"&amp;B1100&amp;"'!B4:B15"),0)+3)=1,10,IF(INDIRECT("'"&amp;B1100&amp;"'!V"&amp;MATCH(INT(BA1100/8)+1,INDIRECT("'"&amp;B1100&amp;"'!B4:B15"),0)+3)=1,6,IF(INDIRECT("'"&amp;B1100&amp;"'!V"&amp;MATCH(INT(BA1100/8)+1,INDIRECT("'"&amp;B1100&amp;"'!B4:B15"),0)+3)=1,4,0)))),"")</f>
        <v/>
      </c>
      <c r="H1100" t="str" cm="1">
        <f t="array" aca="1" ref="H1100" ca="1">IFERROR(IFERROR(INDIRECT("'"&amp;B1100&amp;"'!AE"&amp;MATCH(INT(BA1100/8)+1,INDIRECT("'"&amp;B1100&amp;"'!B4:B15"),0)+3),0)-G1100,"")</f>
        <v/>
      </c>
      <c r="I1100" t="e">
        <f ca="1">H1098+H1099+H1100</f>
        <v>#VALUE!</v>
      </c>
      <c r="J1100" t="str">
        <f ca="1">IFERROR(ABS(SUM(I1100,-F1099,-E1099))+ABS(SUM(IF(D1100="Traversal",15,IF(D1100="High",10,IF(D1100="Mid",6,IF(D1100="Low",4,0))))-G1100)),"")</f>
        <v/>
      </c>
      <c r="K1100" t="str" cm="1">
        <f t="array" aca="1" ref="K1100" ca="1">IFERROR(INDIRECT("'"&amp;B1100&amp;"'!AG"&amp;MATCH(INT(BA1100/8)+1,INDIRECT("'"&amp;B1100&amp;"'!B4:B15"),0)+3),"")</f>
        <v/>
      </c>
      <c r="M1100" t="str">
        <f t="shared" ca="1" si="280"/>
        <v/>
      </c>
      <c r="N1100" t="str">
        <f t="shared" si="280"/>
        <v/>
      </c>
      <c r="O1100" t="str">
        <f t="shared" si="280"/>
        <v/>
      </c>
      <c r="P1100" t="str">
        <f t="shared" si="280"/>
        <v/>
      </c>
      <c r="Q1100" t="str">
        <f t="shared" si="280"/>
        <v/>
      </c>
      <c r="R1100" t="str">
        <f t="shared" si="280"/>
        <v/>
      </c>
      <c r="S1100" t="str">
        <f t="shared" si="280"/>
        <v/>
      </c>
      <c r="T1100" t="str">
        <f t="shared" si="280"/>
        <v/>
      </c>
      <c r="U1100" t="str">
        <f t="shared" si="280"/>
        <v/>
      </c>
      <c r="V1100" t="str">
        <f t="shared" si="280"/>
        <v/>
      </c>
      <c r="W1100" t="str">
        <f t="shared" si="280"/>
        <v/>
      </c>
      <c r="X1100" t="str">
        <f t="shared" si="280"/>
        <v/>
      </c>
      <c r="Y1100" t="str">
        <f t="shared" si="280"/>
        <v/>
      </c>
      <c r="Z1100" t="str">
        <f t="shared" si="280"/>
        <v/>
      </c>
      <c r="AA1100" t="str">
        <f t="shared" si="280"/>
        <v/>
      </c>
      <c r="AB1100" t="str">
        <f t="shared" si="280"/>
        <v/>
      </c>
      <c r="AC1100" t="str">
        <f t="shared" si="279"/>
        <v/>
      </c>
      <c r="AD1100" t="str">
        <f t="shared" si="279"/>
        <v/>
      </c>
      <c r="AE1100" t="str">
        <f t="shared" si="279"/>
        <v/>
      </c>
      <c r="AF1100" t="str">
        <f t="shared" si="279"/>
        <v/>
      </c>
      <c r="AG1100" t="str">
        <f t="shared" si="279"/>
        <v/>
      </c>
      <c r="AH1100" t="str">
        <f t="shared" si="279"/>
        <v/>
      </c>
      <c r="AI1100" t="str">
        <f t="shared" si="279"/>
        <v/>
      </c>
      <c r="AJ1100" t="str">
        <f t="shared" si="279"/>
        <v/>
      </c>
      <c r="AK1100" t="str">
        <f t="shared" si="279"/>
        <v/>
      </c>
      <c r="AL1100" t="str">
        <f t="shared" si="279"/>
        <v/>
      </c>
      <c r="AM1100" t="str">
        <f t="shared" si="279"/>
        <v/>
      </c>
      <c r="AN1100" t="str">
        <f t="shared" si="279"/>
        <v/>
      </c>
      <c r="AO1100" t="str">
        <f t="shared" si="279"/>
        <v/>
      </c>
      <c r="AP1100" t="str">
        <f t="shared" si="279"/>
        <v/>
      </c>
      <c r="AQ1100" t="str">
        <f t="shared" si="279"/>
        <v/>
      </c>
      <c r="AR1100" t="str">
        <f t="shared" si="281"/>
        <v/>
      </c>
      <c r="AS1100" t="str">
        <f t="shared" si="281"/>
        <v/>
      </c>
      <c r="AT1100" t="str">
        <f t="shared" si="281"/>
        <v/>
      </c>
      <c r="AU1100" t="str">
        <f t="shared" si="281"/>
        <v/>
      </c>
      <c r="AV1100" t="str">
        <f t="shared" si="281"/>
        <v/>
      </c>
      <c r="AW1100" t="str">
        <f t="shared" si="281"/>
        <v/>
      </c>
      <c r="AX1100" t="str">
        <f t="shared" si="281"/>
        <v/>
      </c>
      <c r="AY1100" t="str">
        <f t="shared" si="281"/>
        <v/>
      </c>
      <c r="BA1100">
        <v>1100</v>
      </c>
      <c r="BB1100">
        <f t="shared" si="275"/>
        <v>138</v>
      </c>
    </row>
    <row r="1101" spans="1:54">
      <c r="A1101" s="77"/>
      <c r="E1101" s="78"/>
      <c r="F1101" s="78"/>
      <c r="G1101" t="str" cm="1">
        <f t="array" aca="1" ref="G1101" ca="1">IFERROR(IF(INDIRECT("'"&amp;B1101&amp;"'!Z"&amp;MATCH(INT(BA1101/8)+1,INDIRECT("'"&amp;B1101&amp;"'!B4:B15"),0)+3)=1,15,IF(INDIRECT("'"&amp;B1101&amp;"'!X"&amp;MATCH(INT(BA1101/8)+1,INDIRECT("'"&amp;B1101&amp;"'!B4:B15"),0)+3)=1,10,IF(INDIRECT("'"&amp;B1101&amp;"'!V"&amp;MATCH(INT(BA1101/8)+1,INDIRECT("'"&amp;B1101&amp;"'!B4:B15"),0)+3)=1,6,IF(INDIRECT("'"&amp;B1101&amp;"'!V"&amp;MATCH(INT(BA1101/8)+1,INDIRECT("'"&amp;B1101&amp;"'!B4:B15"),0)+3)=1,4,0)))),"")</f>
        <v/>
      </c>
      <c r="H1101" t="str" cm="1">
        <f t="array" aca="1" ref="H1101" ca="1">IFERROR(IFERROR(INDIRECT("'"&amp;B1101&amp;"'!AE"&amp;MATCH(INT(BA1101/8)+1,INDIRECT("'"&amp;B1101&amp;"'!B4:B15"),0)+3),0)-G1101,"")</f>
        <v/>
      </c>
      <c r="I1101" t="e">
        <f ca="1">H1101+H1102+H1103</f>
        <v>#VALUE!</v>
      </c>
      <c r="J1101" t="str">
        <f ca="1">IFERROR(ABS(SUM(I1101,-F1102,-E1102))+ABS(SUM(IF(D1101="Traversal",15,IF(D1101="High",10,IF(D1101="Mid",6,IF(D1101="Low",4,0))))-G1101)),"")</f>
        <v/>
      </c>
      <c r="K1101" t="str" cm="1">
        <f t="array" aca="1" ref="K1101" ca="1">IFERROR(INDIRECT("'"&amp;B1101&amp;"'!AG"&amp;MATCH(INT(BA1101/8)+1,INDIRECT("'"&amp;B1101&amp;"'!B4:B15"),0)+3),"")</f>
        <v/>
      </c>
      <c r="M1101" t="str">
        <f t="shared" ca="1" si="280"/>
        <v/>
      </c>
      <c r="N1101" t="str">
        <f t="shared" si="280"/>
        <v/>
      </c>
      <c r="O1101" t="str">
        <f t="shared" si="280"/>
        <v/>
      </c>
      <c r="P1101" t="str">
        <f t="shared" si="280"/>
        <v/>
      </c>
      <c r="Q1101" t="str">
        <f t="shared" si="280"/>
        <v/>
      </c>
      <c r="R1101" t="str">
        <f t="shared" si="280"/>
        <v/>
      </c>
      <c r="S1101" t="str">
        <f t="shared" si="280"/>
        <v/>
      </c>
      <c r="T1101" t="str">
        <f t="shared" si="280"/>
        <v/>
      </c>
      <c r="U1101" t="str">
        <f t="shared" si="280"/>
        <v/>
      </c>
      <c r="V1101" t="str">
        <f t="shared" si="280"/>
        <v/>
      </c>
      <c r="W1101" t="str">
        <f t="shared" si="280"/>
        <v/>
      </c>
      <c r="X1101" t="str">
        <f t="shared" si="280"/>
        <v/>
      </c>
      <c r="Y1101" t="str">
        <f t="shared" si="280"/>
        <v/>
      </c>
      <c r="Z1101" t="str">
        <f t="shared" si="280"/>
        <v/>
      </c>
      <c r="AA1101" t="str">
        <f t="shared" si="280"/>
        <v/>
      </c>
      <c r="AB1101" t="str">
        <f t="shared" si="280"/>
        <v/>
      </c>
      <c r="AC1101" t="str">
        <f t="shared" si="279"/>
        <v/>
      </c>
      <c r="AD1101" t="str">
        <f t="shared" si="279"/>
        <v/>
      </c>
      <c r="AE1101" t="str">
        <f t="shared" si="279"/>
        <v/>
      </c>
      <c r="AF1101" t="str">
        <f t="shared" si="279"/>
        <v/>
      </c>
      <c r="AG1101" t="str">
        <f t="shared" si="279"/>
        <v/>
      </c>
      <c r="AH1101" t="str">
        <f t="shared" si="279"/>
        <v/>
      </c>
      <c r="AI1101" t="str">
        <f t="shared" si="279"/>
        <v/>
      </c>
      <c r="AJ1101" t="str">
        <f t="shared" si="279"/>
        <v/>
      </c>
      <c r="AK1101" t="str">
        <f t="shared" si="279"/>
        <v/>
      </c>
      <c r="AL1101" t="str">
        <f t="shared" si="279"/>
        <v/>
      </c>
      <c r="AM1101" t="str">
        <f t="shared" si="279"/>
        <v/>
      </c>
      <c r="AN1101" t="str">
        <f t="shared" si="279"/>
        <v/>
      </c>
      <c r="AO1101" t="str">
        <f t="shared" si="279"/>
        <v/>
      </c>
      <c r="AP1101" t="str">
        <f t="shared" si="279"/>
        <v/>
      </c>
      <c r="AQ1101" t="str">
        <f t="shared" si="279"/>
        <v/>
      </c>
      <c r="AR1101" t="str">
        <f t="shared" si="281"/>
        <v/>
      </c>
      <c r="AS1101" t="str">
        <f t="shared" si="281"/>
        <v/>
      </c>
      <c r="AT1101" t="str">
        <f t="shared" si="281"/>
        <v/>
      </c>
      <c r="AU1101" t="str">
        <f t="shared" si="281"/>
        <v/>
      </c>
      <c r="AV1101" t="str">
        <f t="shared" si="281"/>
        <v/>
      </c>
      <c r="AW1101" t="str">
        <f t="shared" si="281"/>
        <v/>
      </c>
      <c r="AX1101" t="str">
        <f t="shared" si="281"/>
        <v/>
      </c>
      <c r="AY1101" t="str">
        <f t="shared" si="281"/>
        <v/>
      </c>
      <c r="BA1101">
        <v>1101</v>
      </c>
      <c r="BB1101">
        <f t="shared" si="275"/>
        <v>138</v>
      </c>
    </row>
    <row r="1102" spans="1:54">
      <c r="A1102" s="77"/>
      <c r="E1102" s="78"/>
      <c r="F1102" s="78"/>
      <c r="G1102" t="str" cm="1">
        <f t="array" aca="1" ref="G1102" ca="1">IFERROR(IF(INDIRECT("'"&amp;B1102&amp;"'!Z"&amp;MATCH(INT(BA1102/8)+1,INDIRECT("'"&amp;B1102&amp;"'!B4:B15"),0)+3)=1,15,IF(INDIRECT("'"&amp;B1102&amp;"'!X"&amp;MATCH(INT(BA1102/8)+1,INDIRECT("'"&amp;B1102&amp;"'!B4:B15"),0)+3)=1,10,IF(INDIRECT("'"&amp;B1102&amp;"'!V"&amp;MATCH(INT(BA1102/8)+1,INDIRECT("'"&amp;B1102&amp;"'!B4:B15"),0)+3)=1,6,IF(INDIRECT("'"&amp;B1102&amp;"'!V"&amp;MATCH(INT(BA1102/8)+1,INDIRECT("'"&amp;B1102&amp;"'!B4:B15"),0)+3)=1,4,0)))),"")</f>
        <v/>
      </c>
      <c r="H1102" t="str" cm="1">
        <f t="array" aca="1" ref="H1102" ca="1">IFERROR(IFERROR(INDIRECT("'"&amp;B1102&amp;"'!AE"&amp;MATCH(INT(BA1102/8)+1,INDIRECT("'"&amp;B1102&amp;"'!B4:B15"),0)+3),0)-G1102,"")</f>
        <v/>
      </c>
      <c r="I1102" t="e">
        <f ca="1">H1101+H1102+H1103</f>
        <v>#VALUE!</v>
      </c>
      <c r="J1102" t="str">
        <f ca="1">IFERROR(ABS(SUM(I1102,-F1102,-E1102))+ABS(SUM(IF(D1102="Traversal",15,IF(D1102="High",10,IF(D1102="Mid",6,IF(D1102="Low",4,0))))-G1102)),"")</f>
        <v/>
      </c>
      <c r="K1102" t="str" cm="1">
        <f t="array" aca="1" ref="K1102" ca="1">IFERROR(INDIRECT("'"&amp;B1102&amp;"'!AG"&amp;MATCH(INT(BA1102/8)+1,INDIRECT("'"&amp;B1102&amp;"'!B4:B15"),0)+3),"")</f>
        <v/>
      </c>
      <c r="M1102" t="str">
        <f t="shared" ca="1" si="280"/>
        <v/>
      </c>
      <c r="N1102" t="str">
        <f t="shared" si="280"/>
        <v/>
      </c>
      <c r="O1102" t="str">
        <f t="shared" si="280"/>
        <v/>
      </c>
      <c r="P1102" t="str">
        <f t="shared" si="280"/>
        <v/>
      </c>
      <c r="Q1102" t="str">
        <f t="shared" si="280"/>
        <v/>
      </c>
      <c r="R1102" t="str">
        <f t="shared" si="280"/>
        <v/>
      </c>
      <c r="S1102" t="str">
        <f t="shared" si="280"/>
        <v/>
      </c>
      <c r="T1102" t="str">
        <f t="shared" si="280"/>
        <v/>
      </c>
      <c r="U1102" t="str">
        <f t="shared" si="280"/>
        <v/>
      </c>
      <c r="V1102" t="str">
        <f t="shared" si="280"/>
        <v/>
      </c>
      <c r="W1102" t="str">
        <f t="shared" si="280"/>
        <v/>
      </c>
      <c r="X1102" t="str">
        <f t="shared" si="280"/>
        <v/>
      </c>
      <c r="Y1102" t="str">
        <f t="shared" si="280"/>
        <v/>
      </c>
      <c r="Z1102" t="str">
        <f t="shared" si="280"/>
        <v/>
      </c>
      <c r="AA1102" t="str">
        <f t="shared" si="280"/>
        <v/>
      </c>
      <c r="AB1102" t="str">
        <f t="shared" si="280"/>
        <v/>
      </c>
      <c r="AC1102" t="str">
        <f t="shared" si="279"/>
        <v/>
      </c>
      <c r="AD1102" t="str">
        <f t="shared" si="279"/>
        <v/>
      </c>
      <c r="AE1102" t="str">
        <f t="shared" si="279"/>
        <v/>
      </c>
      <c r="AF1102" t="str">
        <f t="shared" si="279"/>
        <v/>
      </c>
      <c r="AG1102" t="str">
        <f t="shared" si="279"/>
        <v/>
      </c>
      <c r="AH1102" t="str">
        <f t="shared" si="279"/>
        <v/>
      </c>
      <c r="AI1102" t="str">
        <f t="shared" si="279"/>
        <v/>
      </c>
      <c r="AJ1102" t="str">
        <f t="shared" si="279"/>
        <v/>
      </c>
      <c r="AK1102" t="str">
        <f t="shared" si="279"/>
        <v/>
      </c>
      <c r="AL1102" t="str">
        <f t="shared" si="279"/>
        <v/>
      </c>
      <c r="AM1102" t="str">
        <f t="shared" si="279"/>
        <v/>
      </c>
      <c r="AN1102" t="str">
        <f t="shared" si="279"/>
        <v/>
      </c>
      <c r="AO1102" t="str">
        <f t="shared" si="279"/>
        <v/>
      </c>
      <c r="AP1102" t="str">
        <f t="shared" si="279"/>
        <v/>
      </c>
      <c r="AQ1102" t="str">
        <f t="shared" si="279"/>
        <v/>
      </c>
      <c r="AR1102" t="str">
        <f t="shared" si="281"/>
        <v/>
      </c>
      <c r="AS1102" t="str">
        <f t="shared" si="281"/>
        <v/>
      </c>
      <c r="AT1102" t="str">
        <f t="shared" si="281"/>
        <v/>
      </c>
      <c r="AU1102" t="str">
        <f t="shared" si="281"/>
        <v/>
      </c>
      <c r="AV1102" t="str">
        <f t="shared" si="281"/>
        <v/>
      </c>
      <c r="AW1102" t="str">
        <f t="shared" si="281"/>
        <v/>
      </c>
      <c r="AX1102" t="str">
        <f t="shared" si="281"/>
        <v/>
      </c>
      <c r="AY1102" t="str">
        <f t="shared" si="281"/>
        <v/>
      </c>
      <c r="BA1102">
        <v>1102</v>
      </c>
      <c r="BB1102">
        <f t="shared" si="275"/>
        <v>138</v>
      </c>
    </row>
    <row r="1103" spans="1:54">
      <c r="A1103" s="77"/>
      <c r="E1103" s="78"/>
      <c r="F1103" s="78"/>
      <c r="G1103" t="str" cm="1">
        <f t="array" aca="1" ref="G1103" ca="1">IFERROR(IF(INDIRECT("'"&amp;B1103&amp;"'!Z"&amp;MATCH(INT(BA1103/8)+1,INDIRECT("'"&amp;B1103&amp;"'!B4:B15"),0)+3)=1,15,IF(INDIRECT("'"&amp;B1103&amp;"'!X"&amp;MATCH(INT(BA1103/8)+1,INDIRECT("'"&amp;B1103&amp;"'!B4:B15"),0)+3)=1,10,IF(INDIRECT("'"&amp;B1103&amp;"'!V"&amp;MATCH(INT(BA1103/8)+1,INDIRECT("'"&amp;B1103&amp;"'!B4:B15"),0)+3)=1,6,IF(INDIRECT("'"&amp;B1103&amp;"'!V"&amp;MATCH(INT(BA1103/8)+1,INDIRECT("'"&amp;B1103&amp;"'!B4:B15"),0)+3)=1,4,0)))),"")</f>
        <v/>
      </c>
      <c r="H1103" t="str" cm="1">
        <f t="array" aca="1" ref="H1103" ca="1">IFERROR(IFERROR(INDIRECT("'"&amp;B1103&amp;"'!AE"&amp;MATCH(INT(BA1103/8)+1,INDIRECT("'"&amp;B1103&amp;"'!B4:B15"),0)+3),0)-G1103,"")</f>
        <v/>
      </c>
      <c r="I1103" t="e">
        <f ca="1">H1101+H1102+H1103</f>
        <v>#VALUE!</v>
      </c>
      <c r="J1103" t="str">
        <f ca="1">IFERROR(ABS(SUM(I1103,-F1102,-E1102))+ABS(SUM(IF(D1103="Traversal",15,IF(D1103="High",10,IF(D1103="Mid",6,IF(D1103="Low",4,0))))-G1103)),"")</f>
        <v/>
      </c>
      <c r="K1103" t="str" cm="1">
        <f t="array" aca="1" ref="K1103" ca="1">IFERROR(INDIRECT("'"&amp;B1103&amp;"'!AG"&amp;MATCH(INT(BA1103/8)+1,INDIRECT("'"&amp;B1103&amp;"'!B4:B15"),0)+3),"")</f>
        <v/>
      </c>
      <c r="M1103" t="str">
        <f t="shared" ca="1" si="280"/>
        <v/>
      </c>
      <c r="N1103" t="str">
        <f t="shared" si="280"/>
        <v/>
      </c>
      <c r="O1103" t="str">
        <f t="shared" si="280"/>
        <v/>
      </c>
      <c r="P1103" t="str">
        <f t="shared" si="280"/>
        <v/>
      </c>
      <c r="Q1103" t="str">
        <f t="shared" si="280"/>
        <v/>
      </c>
      <c r="R1103" t="str">
        <f t="shared" si="280"/>
        <v/>
      </c>
      <c r="S1103" t="str">
        <f t="shared" si="280"/>
        <v/>
      </c>
      <c r="T1103" t="str">
        <f t="shared" si="280"/>
        <v/>
      </c>
      <c r="U1103" t="str">
        <f t="shared" si="280"/>
        <v/>
      </c>
      <c r="V1103" t="str">
        <f t="shared" si="280"/>
        <v/>
      </c>
      <c r="W1103" t="str">
        <f t="shared" si="280"/>
        <v/>
      </c>
      <c r="X1103" t="str">
        <f t="shared" si="280"/>
        <v/>
      </c>
      <c r="Y1103" t="str">
        <f t="shared" si="280"/>
        <v/>
      </c>
      <c r="Z1103" t="str">
        <f t="shared" si="280"/>
        <v/>
      </c>
      <c r="AA1103" t="str">
        <f t="shared" si="280"/>
        <v/>
      </c>
      <c r="AB1103" t="str">
        <f t="shared" si="280"/>
        <v/>
      </c>
      <c r="AC1103" t="str">
        <f t="shared" si="279"/>
        <v/>
      </c>
      <c r="AD1103" t="str">
        <f t="shared" si="279"/>
        <v/>
      </c>
      <c r="AE1103" t="str">
        <f t="shared" si="279"/>
        <v/>
      </c>
      <c r="AF1103" t="str">
        <f t="shared" si="279"/>
        <v/>
      </c>
      <c r="AG1103" t="str">
        <f t="shared" si="279"/>
        <v/>
      </c>
      <c r="AH1103" t="str">
        <f t="shared" si="279"/>
        <v/>
      </c>
      <c r="AI1103" t="str">
        <f t="shared" si="279"/>
        <v/>
      </c>
      <c r="AJ1103" t="str">
        <f t="shared" si="279"/>
        <v/>
      </c>
      <c r="AK1103" t="str">
        <f t="shared" si="279"/>
        <v/>
      </c>
      <c r="AL1103" t="str">
        <f t="shared" si="279"/>
        <v/>
      </c>
      <c r="AM1103" t="str">
        <f t="shared" si="279"/>
        <v/>
      </c>
      <c r="AN1103" t="str">
        <f t="shared" si="279"/>
        <v/>
      </c>
      <c r="AO1103" t="str">
        <f t="shared" si="279"/>
        <v/>
      </c>
      <c r="AP1103" t="str">
        <f t="shared" si="279"/>
        <v/>
      </c>
      <c r="AQ1103" t="str">
        <f t="shared" si="279"/>
        <v/>
      </c>
      <c r="AR1103" t="str">
        <f t="shared" si="281"/>
        <v/>
      </c>
      <c r="AS1103" t="str">
        <f t="shared" si="281"/>
        <v/>
      </c>
      <c r="AT1103" t="str">
        <f t="shared" si="281"/>
        <v/>
      </c>
      <c r="AU1103" t="str">
        <f t="shared" si="281"/>
        <v/>
      </c>
      <c r="AV1103" t="str">
        <f t="shared" si="281"/>
        <v/>
      </c>
      <c r="AW1103" t="str">
        <f t="shared" si="281"/>
        <v/>
      </c>
      <c r="AX1103" t="str">
        <f t="shared" si="281"/>
        <v/>
      </c>
      <c r="AY1103" t="str">
        <f t="shared" si="281"/>
        <v/>
      </c>
      <c r="BA1103">
        <v>1103</v>
      </c>
      <c r="BB1103">
        <f t="shared" si="275"/>
        <v>138</v>
      </c>
    </row>
    <row r="1104" spans="1:54">
      <c r="A1104" s="77"/>
      <c r="E1104" s="78"/>
      <c r="F1104" s="78"/>
      <c r="G1104" t="str" cm="1">
        <f t="array" aca="1" ref="G1104" ca="1">IFERROR(IF(INDIRECT("'"&amp;B1104&amp;"'!Z"&amp;MATCH(INT(BA1104/8)+1,INDIRECT("'"&amp;B1104&amp;"'!B4:B15"),0)+3)=1,15,IF(INDIRECT("'"&amp;B1104&amp;"'!X"&amp;MATCH(INT(BA1104/8)+1,INDIRECT("'"&amp;B1104&amp;"'!B4:B15"),0)+3)=1,10,IF(INDIRECT("'"&amp;B1104&amp;"'!V"&amp;MATCH(INT(BA1104/8)+1,INDIRECT("'"&amp;B1104&amp;"'!B4:B15"),0)+3)=1,6,IF(INDIRECT("'"&amp;B1104&amp;"'!V"&amp;MATCH(INT(BA1104/8)+1,INDIRECT("'"&amp;B1104&amp;"'!B4:B15"),0)+3)=1,4,0)))),"")</f>
        <v/>
      </c>
      <c r="H1104" t="str" cm="1">
        <f t="array" aca="1" ref="H1104" ca="1">IFERROR(IFERROR(INDIRECT("'"&amp;B1104&amp;"'!AE"&amp;MATCH(INT(BA1104/8)+1,INDIRECT("'"&amp;B1104&amp;"'!B4:B15"),0)+3),0)-G1104,"")</f>
        <v/>
      </c>
      <c r="K1104" t="str" cm="1">
        <f t="array" aca="1" ref="K1104" ca="1">IFERROR(INDIRECT("'"&amp;B1104&amp;"'!AG"&amp;MATCH(INT(BA1104/8)+1,INDIRECT("'"&amp;B1104&amp;"'!B4:B15"),0)+3),"")</f>
        <v/>
      </c>
      <c r="M1104" t="str">
        <f t="shared" ca="1" si="280"/>
        <v/>
      </c>
      <c r="N1104" t="str">
        <f t="shared" si="280"/>
        <v/>
      </c>
      <c r="O1104" t="str">
        <f t="shared" si="280"/>
        <v/>
      </c>
      <c r="P1104" t="str">
        <f t="shared" si="280"/>
        <v/>
      </c>
      <c r="Q1104" t="str">
        <f t="shared" si="280"/>
        <v/>
      </c>
      <c r="R1104" t="str">
        <f t="shared" si="280"/>
        <v/>
      </c>
      <c r="S1104" t="str">
        <f t="shared" si="280"/>
        <v/>
      </c>
      <c r="T1104" t="str">
        <f t="shared" si="280"/>
        <v/>
      </c>
      <c r="U1104" t="str">
        <f t="shared" si="280"/>
        <v/>
      </c>
      <c r="V1104" t="str">
        <f t="shared" si="280"/>
        <v/>
      </c>
      <c r="W1104" t="str">
        <f t="shared" si="280"/>
        <v/>
      </c>
      <c r="X1104" t="str">
        <f t="shared" si="280"/>
        <v/>
      </c>
      <c r="Y1104" t="str">
        <f t="shared" si="280"/>
        <v/>
      </c>
      <c r="Z1104" t="str">
        <f t="shared" si="280"/>
        <v/>
      </c>
      <c r="AA1104" t="str">
        <f t="shared" si="280"/>
        <v/>
      </c>
      <c r="AB1104" t="str">
        <f t="shared" si="280"/>
        <v/>
      </c>
      <c r="AC1104" t="str">
        <f t="shared" si="279"/>
        <v/>
      </c>
      <c r="AD1104" t="str">
        <f t="shared" si="279"/>
        <v/>
      </c>
      <c r="AE1104" t="str">
        <f t="shared" si="279"/>
        <v/>
      </c>
      <c r="AF1104" t="str">
        <f t="shared" si="279"/>
        <v/>
      </c>
      <c r="AG1104" t="str">
        <f t="shared" si="279"/>
        <v/>
      </c>
      <c r="AH1104" t="str">
        <f t="shared" si="279"/>
        <v/>
      </c>
      <c r="AI1104" t="str">
        <f t="shared" si="279"/>
        <v/>
      </c>
      <c r="AJ1104" t="str">
        <f t="shared" si="279"/>
        <v/>
      </c>
      <c r="AK1104" t="str">
        <f t="shared" si="279"/>
        <v/>
      </c>
      <c r="AL1104" t="str">
        <f t="shared" si="279"/>
        <v/>
      </c>
      <c r="AM1104" t="str">
        <f t="shared" si="279"/>
        <v/>
      </c>
      <c r="AN1104" t="str">
        <f t="shared" si="279"/>
        <v/>
      </c>
      <c r="AO1104" t="str">
        <f t="shared" si="279"/>
        <v/>
      </c>
      <c r="AP1104" t="str">
        <f t="shared" si="279"/>
        <v/>
      </c>
      <c r="AQ1104" t="str">
        <f t="shared" si="279"/>
        <v/>
      </c>
      <c r="AR1104" t="str">
        <f t="shared" si="281"/>
        <v/>
      </c>
      <c r="AS1104" t="str">
        <f t="shared" si="281"/>
        <v/>
      </c>
      <c r="AT1104" t="str">
        <f t="shared" si="281"/>
        <v/>
      </c>
      <c r="AU1104" t="str">
        <f t="shared" si="281"/>
        <v/>
      </c>
      <c r="AV1104" t="str">
        <f t="shared" si="281"/>
        <v/>
      </c>
      <c r="AW1104" t="str">
        <f t="shared" si="281"/>
        <v/>
      </c>
      <c r="AX1104" t="str">
        <f t="shared" si="281"/>
        <v/>
      </c>
      <c r="AY1104" t="str">
        <f t="shared" si="281"/>
        <v/>
      </c>
      <c r="BA1104">
        <v>1104</v>
      </c>
      <c r="BB1104">
        <f t="shared" si="275"/>
        <v>139</v>
      </c>
    </row>
    <row r="1105" spans="1:54">
      <c r="A1105" s="77"/>
      <c r="E1105" s="78"/>
      <c r="F1105" s="78"/>
      <c r="G1105" t="str" cm="1">
        <f t="array" aca="1" ref="G1105" ca="1">IFERROR(IF(INDIRECT("'"&amp;B1105&amp;"'!Z"&amp;MATCH(INT(BA1105/8)+1,INDIRECT("'"&amp;B1105&amp;"'!B4:B15"),0)+3)=1,15,IF(INDIRECT("'"&amp;B1105&amp;"'!X"&amp;MATCH(INT(BA1105/8)+1,INDIRECT("'"&amp;B1105&amp;"'!B4:B15"),0)+3)=1,10,IF(INDIRECT("'"&amp;B1105&amp;"'!V"&amp;MATCH(INT(BA1105/8)+1,INDIRECT("'"&amp;B1105&amp;"'!B4:B15"),0)+3)=1,6,IF(INDIRECT("'"&amp;B1105&amp;"'!V"&amp;MATCH(INT(BA1105/8)+1,INDIRECT("'"&amp;B1105&amp;"'!B4:B15"),0)+3)=1,4,0)))),"")</f>
        <v/>
      </c>
      <c r="H1105" t="str" cm="1">
        <f t="array" aca="1" ref="H1105" ca="1">IFERROR(IFERROR(INDIRECT("'"&amp;B1105&amp;"'!AE"&amp;MATCH(INT(BA1105/8)+1,INDIRECT("'"&amp;B1105&amp;"'!B4:B15"),0)+3),0)-G1105,"")</f>
        <v/>
      </c>
      <c r="K1105" t="str" cm="1">
        <f t="array" aca="1" ref="K1105" ca="1">IFERROR(INDIRECT("'"&amp;B1105&amp;"'!AG"&amp;MATCH(INT(BA1105/8)+1,INDIRECT("'"&amp;B1105&amp;"'!B4:B15"),0)+3),"")</f>
        <v/>
      </c>
      <c r="M1105" t="str">
        <f t="shared" ca="1" si="280"/>
        <v/>
      </c>
      <c r="N1105" t="str">
        <f t="shared" si="280"/>
        <v/>
      </c>
      <c r="O1105" t="str">
        <f t="shared" si="280"/>
        <v/>
      </c>
      <c r="P1105" t="str">
        <f t="shared" si="280"/>
        <v/>
      </c>
      <c r="Q1105" t="str">
        <f t="shared" si="280"/>
        <v/>
      </c>
      <c r="R1105" t="str">
        <f t="shared" si="280"/>
        <v/>
      </c>
      <c r="S1105" t="str">
        <f t="shared" si="280"/>
        <v/>
      </c>
      <c r="T1105" t="str">
        <f t="shared" si="280"/>
        <v/>
      </c>
      <c r="U1105" t="str">
        <f t="shared" si="280"/>
        <v/>
      </c>
      <c r="V1105" t="str">
        <f t="shared" si="280"/>
        <v/>
      </c>
      <c r="W1105" t="str">
        <f t="shared" si="280"/>
        <v/>
      </c>
      <c r="X1105" t="str">
        <f t="shared" si="280"/>
        <v/>
      </c>
      <c r="Y1105" t="str">
        <f t="shared" si="280"/>
        <v/>
      </c>
      <c r="Z1105" t="str">
        <f t="shared" si="280"/>
        <v/>
      </c>
      <c r="AA1105" t="str">
        <f t="shared" si="280"/>
        <v/>
      </c>
      <c r="AB1105" t="str">
        <f t="shared" si="280"/>
        <v/>
      </c>
      <c r="AC1105" t="str">
        <f t="shared" si="279"/>
        <v/>
      </c>
      <c r="AD1105" t="str">
        <f t="shared" si="279"/>
        <v/>
      </c>
      <c r="AE1105" t="str">
        <f t="shared" si="279"/>
        <v/>
      </c>
      <c r="AF1105" t="str">
        <f t="shared" si="279"/>
        <v/>
      </c>
      <c r="AG1105" t="str">
        <f t="shared" si="279"/>
        <v/>
      </c>
      <c r="AH1105" t="str">
        <f t="shared" si="279"/>
        <v/>
      </c>
      <c r="AI1105" t="str">
        <f t="shared" si="279"/>
        <v/>
      </c>
      <c r="AJ1105" t="str">
        <f t="shared" si="279"/>
        <v/>
      </c>
      <c r="AK1105" t="str">
        <f t="shared" si="279"/>
        <v/>
      </c>
      <c r="AL1105" t="str">
        <f t="shared" si="279"/>
        <v/>
      </c>
      <c r="AM1105" t="str">
        <f t="shared" si="279"/>
        <v/>
      </c>
      <c r="AN1105" t="str">
        <f t="shared" si="279"/>
        <v/>
      </c>
      <c r="AO1105" t="str">
        <f t="shared" si="279"/>
        <v/>
      </c>
      <c r="AP1105" t="str">
        <f t="shared" si="279"/>
        <v/>
      </c>
      <c r="AQ1105" t="str">
        <f t="shared" si="279"/>
        <v/>
      </c>
      <c r="AR1105" t="str">
        <f t="shared" si="281"/>
        <v/>
      </c>
      <c r="AS1105" t="str">
        <f t="shared" si="281"/>
        <v/>
      </c>
      <c r="AT1105" t="str">
        <f t="shared" si="281"/>
        <v/>
      </c>
      <c r="AU1105" t="str">
        <f t="shared" si="281"/>
        <v/>
      </c>
      <c r="AV1105" t="str">
        <f t="shared" si="281"/>
        <v/>
      </c>
      <c r="AW1105" t="str">
        <f t="shared" si="281"/>
        <v/>
      </c>
      <c r="AX1105" t="str">
        <f t="shared" si="281"/>
        <v/>
      </c>
      <c r="AY1105" t="str">
        <f t="shared" si="281"/>
        <v/>
      </c>
      <c r="BA1105">
        <v>1105</v>
      </c>
      <c r="BB1105">
        <f t="shared" si="275"/>
        <v>139</v>
      </c>
    </row>
    <row r="1106" spans="1:54">
      <c r="A1106" s="77"/>
      <c r="E1106" s="78"/>
      <c r="F1106" s="78"/>
      <c r="G1106" t="str" cm="1">
        <f t="array" aca="1" ref="G1106" ca="1">IFERROR(IF(INDIRECT("'"&amp;B1106&amp;"'!Z"&amp;MATCH(INT(BA1106/8)+1,INDIRECT("'"&amp;B1106&amp;"'!B4:B15"),0)+3)=1,15,IF(INDIRECT("'"&amp;B1106&amp;"'!X"&amp;MATCH(INT(BA1106/8)+1,INDIRECT("'"&amp;B1106&amp;"'!B4:B15"),0)+3)=1,10,IF(INDIRECT("'"&amp;B1106&amp;"'!V"&amp;MATCH(INT(BA1106/8)+1,INDIRECT("'"&amp;B1106&amp;"'!B4:B15"),0)+3)=1,6,IF(INDIRECT("'"&amp;B1106&amp;"'!V"&amp;MATCH(INT(BA1106/8)+1,INDIRECT("'"&amp;B1106&amp;"'!B4:B15"),0)+3)=1,4,0)))),"")</f>
        <v/>
      </c>
      <c r="H1106" t="str" cm="1">
        <f t="array" aca="1" ref="H1106" ca="1">IFERROR(IFERROR(INDIRECT("'"&amp;B1106&amp;"'!AE"&amp;MATCH(INT(BA1106/8)+1,INDIRECT("'"&amp;B1106&amp;"'!B4:B15"),0)+3),0)-G1106,"")</f>
        <v/>
      </c>
      <c r="I1106" t="e">
        <f ca="1">H1106+H1107+H1108</f>
        <v>#VALUE!</v>
      </c>
      <c r="J1106" t="str">
        <f ca="1">IFERROR(ABS(SUM(I1106,-F1107,-E1107))+ABS(SUM(IF(D1106="Traversal",15,IF(D1106="High",10,IF(D1106="Mid",6,IF(D1106="Low",4,0))))-G1106)),"")</f>
        <v/>
      </c>
      <c r="K1106" t="str" cm="1">
        <f t="array" aca="1" ref="K1106" ca="1">IFERROR(INDIRECT("'"&amp;B1106&amp;"'!AG"&amp;MATCH(INT(BA1106/8)+1,INDIRECT("'"&amp;B1106&amp;"'!B4:B15"),0)+3),"")</f>
        <v/>
      </c>
      <c r="M1106" t="str">
        <f t="shared" ca="1" si="280"/>
        <v/>
      </c>
      <c r="N1106" t="str">
        <f t="shared" si="280"/>
        <v/>
      </c>
      <c r="O1106" t="str">
        <f t="shared" si="280"/>
        <v/>
      </c>
      <c r="P1106" t="str">
        <f t="shared" si="280"/>
        <v/>
      </c>
      <c r="Q1106" t="str">
        <f t="shared" si="280"/>
        <v/>
      </c>
      <c r="R1106" t="str">
        <f t="shared" si="280"/>
        <v/>
      </c>
      <c r="S1106" t="str">
        <f t="shared" si="280"/>
        <v/>
      </c>
      <c r="T1106" t="str">
        <f t="shared" si="280"/>
        <v/>
      </c>
      <c r="U1106" t="str">
        <f t="shared" si="280"/>
        <v/>
      </c>
      <c r="V1106" t="str">
        <f t="shared" si="280"/>
        <v/>
      </c>
      <c r="W1106" t="str">
        <f t="shared" si="280"/>
        <v/>
      </c>
      <c r="X1106" t="str">
        <f t="shared" si="280"/>
        <v/>
      </c>
      <c r="Y1106" t="str">
        <f t="shared" si="280"/>
        <v/>
      </c>
      <c r="Z1106" t="str">
        <f t="shared" si="280"/>
        <v/>
      </c>
      <c r="AA1106" t="str">
        <f t="shared" si="280"/>
        <v/>
      </c>
      <c r="AB1106" t="str">
        <f t="shared" si="280"/>
        <v/>
      </c>
      <c r="AC1106" t="str">
        <f t="shared" si="279"/>
        <v/>
      </c>
      <c r="AD1106" t="str">
        <f t="shared" si="279"/>
        <v/>
      </c>
      <c r="AE1106" t="str">
        <f t="shared" si="279"/>
        <v/>
      </c>
      <c r="AF1106" t="str">
        <f t="shared" si="279"/>
        <v/>
      </c>
      <c r="AG1106" t="str">
        <f t="shared" si="279"/>
        <v/>
      </c>
      <c r="AH1106" t="str">
        <f t="shared" si="279"/>
        <v/>
      </c>
      <c r="AI1106" t="str">
        <f t="shared" si="279"/>
        <v/>
      </c>
      <c r="AJ1106" t="str">
        <f t="shared" si="279"/>
        <v/>
      </c>
      <c r="AK1106" t="str">
        <f t="shared" si="279"/>
        <v/>
      </c>
      <c r="AL1106" t="str">
        <f t="shared" si="279"/>
        <v/>
      </c>
      <c r="AM1106" t="str">
        <f t="shared" si="279"/>
        <v/>
      </c>
      <c r="AN1106" t="str">
        <f t="shared" si="279"/>
        <v/>
      </c>
      <c r="AO1106" t="str">
        <f t="shared" si="279"/>
        <v/>
      </c>
      <c r="AP1106" t="str">
        <f t="shared" si="279"/>
        <v/>
      </c>
      <c r="AQ1106" t="str">
        <f t="shared" si="279"/>
        <v/>
      </c>
      <c r="AR1106" t="str">
        <f t="shared" si="281"/>
        <v/>
      </c>
      <c r="AS1106" t="str">
        <f t="shared" si="281"/>
        <v/>
      </c>
      <c r="AT1106" t="str">
        <f t="shared" si="281"/>
        <v/>
      </c>
      <c r="AU1106" t="str">
        <f t="shared" si="281"/>
        <v/>
      </c>
      <c r="AV1106" t="str">
        <f t="shared" si="281"/>
        <v/>
      </c>
      <c r="AW1106" t="str">
        <f t="shared" si="281"/>
        <v/>
      </c>
      <c r="AX1106" t="str">
        <f t="shared" si="281"/>
        <v/>
      </c>
      <c r="AY1106" t="str">
        <f t="shared" si="281"/>
        <v/>
      </c>
      <c r="BA1106">
        <v>1106</v>
      </c>
      <c r="BB1106">
        <f t="shared" si="275"/>
        <v>139</v>
      </c>
    </row>
    <row r="1107" spans="1:54">
      <c r="A1107" s="77"/>
      <c r="E1107" s="78"/>
      <c r="F1107" s="78"/>
      <c r="G1107" t="str" cm="1">
        <f t="array" aca="1" ref="G1107" ca="1">IFERROR(IF(INDIRECT("'"&amp;B1107&amp;"'!Z"&amp;MATCH(INT(BA1107/8)+1,INDIRECT("'"&amp;B1107&amp;"'!B4:B15"),0)+3)=1,15,IF(INDIRECT("'"&amp;B1107&amp;"'!X"&amp;MATCH(INT(BA1107/8)+1,INDIRECT("'"&amp;B1107&amp;"'!B4:B15"),0)+3)=1,10,IF(INDIRECT("'"&amp;B1107&amp;"'!V"&amp;MATCH(INT(BA1107/8)+1,INDIRECT("'"&amp;B1107&amp;"'!B4:B15"),0)+3)=1,6,IF(INDIRECT("'"&amp;B1107&amp;"'!V"&amp;MATCH(INT(BA1107/8)+1,INDIRECT("'"&amp;B1107&amp;"'!B4:B15"),0)+3)=1,4,0)))),"")</f>
        <v/>
      </c>
      <c r="H1107" t="str" cm="1">
        <f t="array" aca="1" ref="H1107" ca="1">IFERROR(IFERROR(INDIRECT("'"&amp;B1107&amp;"'!AE"&amp;MATCH(INT(BA1107/8)+1,INDIRECT("'"&amp;B1107&amp;"'!B4:B15"),0)+3),0)-G1107,"")</f>
        <v/>
      </c>
      <c r="I1107" t="e">
        <f ca="1">H1106+H1107+H1108</f>
        <v>#VALUE!</v>
      </c>
      <c r="J1107" t="str">
        <f ca="1">IFERROR(ABS(SUM(I1107,-F1107,-E1107))+ABS(SUM(IF(D1107="Traversal",15,IF(D1107="High",10,IF(D1107="Mid",6,IF(D1107="Low",4,0))))-G1107)),"")</f>
        <v/>
      </c>
      <c r="K1107" t="str" cm="1">
        <f t="array" aca="1" ref="K1107" ca="1">IFERROR(INDIRECT("'"&amp;B1107&amp;"'!AG"&amp;MATCH(INT(BA1107/8)+1,INDIRECT("'"&amp;B1107&amp;"'!B4:B15"),0)+3),"")</f>
        <v/>
      </c>
      <c r="M1107" t="str">
        <f t="shared" ca="1" si="280"/>
        <v/>
      </c>
      <c r="N1107" t="str">
        <f t="shared" si="280"/>
        <v/>
      </c>
      <c r="O1107" t="str">
        <f t="shared" si="280"/>
        <v/>
      </c>
      <c r="P1107" t="str">
        <f t="shared" si="280"/>
        <v/>
      </c>
      <c r="Q1107" t="str">
        <f t="shared" si="280"/>
        <v/>
      </c>
      <c r="R1107" t="str">
        <f t="shared" si="280"/>
        <v/>
      </c>
      <c r="S1107" t="str">
        <f t="shared" si="280"/>
        <v/>
      </c>
      <c r="T1107" t="str">
        <f t="shared" si="280"/>
        <v/>
      </c>
      <c r="U1107" t="str">
        <f t="shared" si="280"/>
        <v/>
      </c>
      <c r="V1107" t="str">
        <f t="shared" si="280"/>
        <v/>
      </c>
      <c r="W1107" t="str">
        <f t="shared" si="280"/>
        <v/>
      </c>
      <c r="X1107" t="str">
        <f t="shared" si="280"/>
        <v/>
      </c>
      <c r="Y1107" t="str">
        <f t="shared" si="280"/>
        <v/>
      </c>
      <c r="Z1107" t="str">
        <f t="shared" si="280"/>
        <v/>
      </c>
      <c r="AA1107" t="str">
        <f t="shared" si="280"/>
        <v/>
      </c>
      <c r="AB1107" t="str">
        <f t="shared" si="280"/>
        <v/>
      </c>
      <c r="AC1107" t="str">
        <f t="shared" si="279"/>
        <v/>
      </c>
      <c r="AD1107" t="str">
        <f t="shared" si="279"/>
        <v/>
      </c>
      <c r="AE1107" t="str">
        <f t="shared" si="279"/>
        <v/>
      </c>
      <c r="AF1107" t="str">
        <f t="shared" si="279"/>
        <v/>
      </c>
      <c r="AG1107" t="str">
        <f t="shared" si="279"/>
        <v/>
      </c>
      <c r="AH1107" t="str">
        <f t="shared" si="279"/>
        <v/>
      </c>
      <c r="AI1107" t="str">
        <f t="shared" si="279"/>
        <v/>
      </c>
      <c r="AJ1107" t="str">
        <f t="shared" si="279"/>
        <v/>
      </c>
      <c r="AK1107" t="str">
        <f t="shared" si="279"/>
        <v/>
      </c>
      <c r="AL1107" t="str">
        <f t="shared" si="279"/>
        <v/>
      </c>
      <c r="AM1107" t="str">
        <f t="shared" si="279"/>
        <v/>
      </c>
      <c r="AN1107" t="str">
        <f t="shared" si="279"/>
        <v/>
      </c>
      <c r="AO1107" t="str">
        <f t="shared" si="279"/>
        <v/>
      </c>
      <c r="AP1107" t="str">
        <f t="shared" si="279"/>
        <v/>
      </c>
      <c r="AQ1107" t="str">
        <f t="shared" si="279"/>
        <v/>
      </c>
      <c r="AR1107" t="str">
        <f t="shared" si="281"/>
        <v/>
      </c>
      <c r="AS1107" t="str">
        <f t="shared" si="281"/>
        <v/>
      </c>
      <c r="AT1107" t="str">
        <f t="shared" si="281"/>
        <v/>
      </c>
      <c r="AU1107" t="str">
        <f t="shared" si="281"/>
        <v/>
      </c>
      <c r="AV1107" t="str">
        <f t="shared" si="281"/>
        <v/>
      </c>
      <c r="AW1107" t="str">
        <f t="shared" si="281"/>
        <v/>
      </c>
      <c r="AX1107" t="str">
        <f t="shared" si="281"/>
        <v/>
      </c>
      <c r="AY1107" t="str">
        <f t="shared" si="281"/>
        <v/>
      </c>
      <c r="BA1107">
        <v>1107</v>
      </c>
      <c r="BB1107">
        <f t="shared" si="275"/>
        <v>139</v>
      </c>
    </row>
    <row r="1108" spans="1:54">
      <c r="A1108" s="77"/>
      <c r="E1108" s="78"/>
      <c r="F1108" s="78"/>
      <c r="G1108" t="str" cm="1">
        <f t="array" aca="1" ref="G1108" ca="1">IFERROR(IF(INDIRECT("'"&amp;B1108&amp;"'!Z"&amp;MATCH(INT(BA1108/8)+1,INDIRECT("'"&amp;B1108&amp;"'!B4:B15"),0)+3)=1,15,IF(INDIRECT("'"&amp;B1108&amp;"'!X"&amp;MATCH(INT(BA1108/8)+1,INDIRECT("'"&amp;B1108&amp;"'!B4:B15"),0)+3)=1,10,IF(INDIRECT("'"&amp;B1108&amp;"'!V"&amp;MATCH(INT(BA1108/8)+1,INDIRECT("'"&amp;B1108&amp;"'!B4:B15"),0)+3)=1,6,IF(INDIRECT("'"&amp;B1108&amp;"'!V"&amp;MATCH(INT(BA1108/8)+1,INDIRECT("'"&amp;B1108&amp;"'!B4:B15"),0)+3)=1,4,0)))),"")</f>
        <v/>
      </c>
      <c r="H1108" t="str" cm="1">
        <f t="array" aca="1" ref="H1108" ca="1">IFERROR(IFERROR(INDIRECT("'"&amp;B1108&amp;"'!AE"&amp;MATCH(INT(BA1108/8)+1,INDIRECT("'"&amp;B1108&amp;"'!B4:B15"),0)+3),0)-G1108,"")</f>
        <v/>
      </c>
      <c r="I1108" t="e">
        <f ca="1">H1106+H1107+H1108</f>
        <v>#VALUE!</v>
      </c>
      <c r="J1108" t="str">
        <f ca="1">IFERROR(ABS(SUM(I1108,-F1107,-E1107))+ABS(SUM(IF(D1108="Traversal",15,IF(D1108="High",10,IF(D1108="Mid",6,IF(D1108="Low",4,0))))-G1108)),"")</f>
        <v/>
      </c>
      <c r="K1108" t="str" cm="1">
        <f t="array" aca="1" ref="K1108" ca="1">IFERROR(INDIRECT("'"&amp;B1108&amp;"'!AG"&amp;MATCH(INT(BA1108/8)+1,INDIRECT("'"&amp;B1108&amp;"'!B4:B15"),0)+3),"")</f>
        <v/>
      </c>
      <c r="M1108" t="str">
        <f t="shared" ca="1" si="280"/>
        <v/>
      </c>
      <c r="N1108" t="str">
        <f t="shared" si="280"/>
        <v/>
      </c>
      <c r="O1108" t="str">
        <f t="shared" si="280"/>
        <v/>
      </c>
      <c r="P1108" t="str">
        <f t="shared" si="280"/>
        <v/>
      </c>
      <c r="Q1108" t="str">
        <f t="shared" si="280"/>
        <v/>
      </c>
      <c r="R1108" t="str">
        <f t="shared" si="280"/>
        <v/>
      </c>
      <c r="S1108" t="str">
        <f t="shared" si="280"/>
        <v/>
      </c>
      <c r="T1108" t="str">
        <f t="shared" si="280"/>
        <v/>
      </c>
      <c r="U1108" t="str">
        <f t="shared" si="280"/>
        <v/>
      </c>
      <c r="V1108" t="str">
        <f t="shared" si="280"/>
        <v/>
      </c>
      <c r="W1108" t="str">
        <f t="shared" si="280"/>
        <v/>
      </c>
      <c r="X1108" t="str">
        <f t="shared" si="280"/>
        <v/>
      </c>
      <c r="Y1108" t="str">
        <f t="shared" si="280"/>
        <v/>
      </c>
      <c r="Z1108" t="str">
        <f t="shared" si="280"/>
        <v/>
      </c>
      <c r="AA1108" t="str">
        <f t="shared" si="280"/>
        <v/>
      </c>
      <c r="AB1108" t="str">
        <f t="shared" si="280"/>
        <v/>
      </c>
      <c r="AC1108" t="str">
        <f t="shared" si="279"/>
        <v/>
      </c>
      <c r="AD1108" t="str">
        <f t="shared" si="279"/>
        <v/>
      </c>
      <c r="AE1108" t="str">
        <f t="shared" si="279"/>
        <v/>
      </c>
      <c r="AF1108" t="str">
        <f t="shared" si="279"/>
        <v/>
      </c>
      <c r="AG1108" t="str">
        <f t="shared" si="279"/>
        <v/>
      </c>
      <c r="AH1108" t="str">
        <f t="shared" si="279"/>
        <v/>
      </c>
      <c r="AI1108" t="str">
        <f t="shared" si="279"/>
        <v/>
      </c>
      <c r="AJ1108" t="str">
        <f t="shared" si="279"/>
        <v/>
      </c>
      <c r="AK1108" t="str">
        <f t="shared" si="279"/>
        <v/>
      </c>
      <c r="AL1108" t="str">
        <f t="shared" si="279"/>
        <v/>
      </c>
      <c r="AM1108" t="str">
        <f t="shared" si="279"/>
        <v/>
      </c>
      <c r="AN1108" t="str">
        <f t="shared" si="279"/>
        <v/>
      </c>
      <c r="AO1108" t="str">
        <f t="shared" si="279"/>
        <v/>
      </c>
      <c r="AP1108" t="str">
        <f t="shared" si="279"/>
        <v/>
      </c>
      <c r="AQ1108" t="str">
        <f t="shared" si="279"/>
        <v/>
      </c>
      <c r="AR1108" t="str">
        <f t="shared" si="281"/>
        <v/>
      </c>
      <c r="AS1108" t="str">
        <f t="shared" si="281"/>
        <v/>
      </c>
      <c r="AT1108" t="str">
        <f t="shared" si="281"/>
        <v/>
      </c>
      <c r="AU1108" t="str">
        <f t="shared" si="281"/>
        <v/>
      </c>
      <c r="AV1108" t="str">
        <f t="shared" si="281"/>
        <v/>
      </c>
      <c r="AW1108" t="str">
        <f t="shared" si="281"/>
        <v/>
      </c>
      <c r="AX1108" t="str">
        <f t="shared" si="281"/>
        <v/>
      </c>
      <c r="AY1108" t="str">
        <f t="shared" si="281"/>
        <v/>
      </c>
      <c r="BA1108">
        <v>1108</v>
      </c>
      <c r="BB1108">
        <f t="shared" si="275"/>
        <v>139</v>
      </c>
    </row>
    <row r="1109" spans="1:54">
      <c r="A1109" s="77"/>
      <c r="E1109" s="78"/>
      <c r="F1109" s="78"/>
      <c r="G1109" t="str" cm="1">
        <f t="array" aca="1" ref="G1109" ca="1">IFERROR(IF(INDIRECT("'"&amp;B1109&amp;"'!Z"&amp;MATCH(INT(BA1109/8)+1,INDIRECT("'"&amp;B1109&amp;"'!B4:B15"),0)+3)=1,15,IF(INDIRECT("'"&amp;B1109&amp;"'!X"&amp;MATCH(INT(BA1109/8)+1,INDIRECT("'"&amp;B1109&amp;"'!B4:B15"),0)+3)=1,10,IF(INDIRECT("'"&amp;B1109&amp;"'!V"&amp;MATCH(INT(BA1109/8)+1,INDIRECT("'"&amp;B1109&amp;"'!B4:B15"),0)+3)=1,6,IF(INDIRECT("'"&amp;B1109&amp;"'!V"&amp;MATCH(INT(BA1109/8)+1,INDIRECT("'"&amp;B1109&amp;"'!B4:B15"),0)+3)=1,4,0)))),"")</f>
        <v/>
      </c>
      <c r="H1109" t="str" cm="1">
        <f t="array" aca="1" ref="H1109" ca="1">IFERROR(IFERROR(INDIRECT("'"&amp;B1109&amp;"'!AE"&amp;MATCH(INT(BA1109/8)+1,INDIRECT("'"&amp;B1109&amp;"'!B4:B15"),0)+3),0)-G1109,"")</f>
        <v/>
      </c>
      <c r="I1109" t="e">
        <f ca="1">H1109+H1110+H1111</f>
        <v>#VALUE!</v>
      </c>
      <c r="J1109" t="str">
        <f ca="1">IFERROR(ABS(SUM(I1109,-F1110,-E1110))+ABS(SUM(IF(D1109="Traversal",15,IF(D1109="High",10,IF(D1109="Mid",6,IF(D1109="Low",4,0))))-G1109)),"")</f>
        <v/>
      </c>
      <c r="K1109" t="str" cm="1">
        <f t="array" aca="1" ref="K1109" ca="1">IFERROR(INDIRECT("'"&amp;B1109&amp;"'!AG"&amp;MATCH(INT(BA1109/8)+1,INDIRECT("'"&amp;B1109&amp;"'!B4:B15"),0)+3),"")</f>
        <v/>
      </c>
      <c r="M1109" t="str">
        <f t="shared" ca="1" si="280"/>
        <v/>
      </c>
      <c r="N1109" t="str">
        <f t="shared" si="280"/>
        <v/>
      </c>
      <c r="O1109" t="str">
        <f t="shared" si="280"/>
        <v/>
      </c>
      <c r="P1109" t="str">
        <f t="shared" si="280"/>
        <v/>
      </c>
      <c r="Q1109" t="str">
        <f t="shared" si="280"/>
        <v/>
      </c>
      <c r="R1109" t="str">
        <f t="shared" si="280"/>
        <v/>
      </c>
      <c r="S1109" t="str">
        <f t="shared" si="280"/>
        <v/>
      </c>
      <c r="T1109" t="str">
        <f t="shared" si="280"/>
        <v/>
      </c>
      <c r="U1109" t="str">
        <f t="shared" si="280"/>
        <v/>
      </c>
      <c r="V1109" t="str">
        <f t="shared" si="280"/>
        <v/>
      </c>
      <c r="W1109" t="str">
        <f t="shared" si="280"/>
        <v/>
      </c>
      <c r="X1109" t="str">
        <f t="shared" si="280"/>
        <v/>
      </c>
      <c r="Y1109" t="str">
        <f t="shared" si="280"/>
        <v/>
      </c>
      <c r="Z1109" t="str">
        <f t="shared" si="280"/>
        <v/>
      </c>
      <c r="AA1109" t="str">
        <f t="shared" si="280"/>
        <v/>
      </c>
      <c r="AB1109" t="str">
        <f t="shared" si="280"/>
        <v/>
      </c>
      <c r="AC1109" t="str">
        <f t="shared" si="279"/>
        <v/>
      </c>
      <c r="AD1109" t="str">
        <f t="shared" si="279"/>
        <v/>
      </c>
      <c r="AE1109" t="str">
        <f t="shared" si="279"/>
        <v/>
      </c>
      <c r="AF1109" t="str">
        <f t="shared" si="279"/>
        <v/>
      </c>
      <c r="AG1109" t="str">
        <f t="shared" si="279"/>
        <v/>
      </c>
      <c r="AH1109" t="str">
        <f t="shared" si="279"/>
        <v/>
      </c>
      <c r="AI1109" t="str">
        <f t="shared" si="279"/>
        <v/>
      </c>
      <c r="AJ1109" t="str">
        <f t="shared" si="279"/>
        <v/>
      </c>
      <c r="AK1109" t="str">
        <f t="shared" si="279"/>
        <v/>
      </c>
      <c r="AL1109" t="str">
        <f t="shared" si="279"/>
        <v/>
      </c>
      <c r="AM1109" t="str">
        <f t="shared" si="279"/>
        <v/>
      </c>
      <c r="AN1109" t="str">
        <f t="shared" si="279"/>
        <v/>
      </c>
      <c r="AO1109" t="str">
        <f t="shared" si="279"/>
        <v/>
      </c>
      <c r="AP1109" t="str">
        <f t="shared" si="279"/>
        <v/>
      </c>
      <c r="AQ1109" t="str">
        <f t="shared" si="279"/>
        <v/>
      </c>
      <c r="AR1109" t="str">
        <f t="shared" si="281"/>
        <v/>
      </c>
      <c r="AS1109" t="str">
        <f t="shared" si="281"/>
        <v/>
      </c>
      <c r="AT1109" t="str">
        <f t="shared" si="281"/>
        <v/>
      </c>
      <c r="AU1109" t="str">
        <f t="shared" si="281"/>
        <v/>
      </c>
      <c r="AV1109" t="str">
        <f t="shared" si="281"/>
        <v/>
      </c>
      <c r="AW1109" t="str">
        <f t="shared" si="281"/>
        <v/>
      </c>
      <c r="AX1109" t="str">
        <f t="shared" si="281"/>
        <v/>
      </c>
      <c r="AY1109" t="str">
        <f t="shared" si="281"/>
        <v/>
      </c>
      <c r="BA1109">
        <v>1109</v>
      </c>
      <c r="BB1109">
        <f t="shared" si="275"/>
        <v>139</v>
      </c>
    </row>
    <row r="1110" spans="1:54">
      <c r="A1110" s="77"/>
      <c r="E1110" s="78"/>
      <c r="F1110" s="78"/>
      <c r="G1110" t="str" cm="1">
        <f t="array" aca="1" ref="G1110" ca="1">IFERROR(IF(INDIRECT("'"&amp;B1110&amp;"'!Z"&amp;MATCH(INT(BA1110/8)+1,INDIRECT("'"&amp;B1110&amp;"'!B4:B15"),0)+3)=1,15,IF(INDIRECT("'"&amp;B1110&amp;"'!X"&amp;MATCH(INT(BA1110/8)+1,INDIRECT("'"&amp;B1110&amp;"'!B4:B15"),0)+3)=1,10,IF(INDIRECT("'"&amp;B1110&amp;"'!V"&amp;MATCH(INT(BA1110/8)+1,INDIRECT("'"&amp;B1110&amp;"'!B4:B15"),0)+3)=1,6,IF(INDIRECT("'"&amp;B1110&amp;"'!V"&amp;MATCH(INT(BA1110/8)+1,INDIRECT("'"&amp;B1110&amp;"'!B4:B15"),0)+3)=1,4,0)))),"")</f>
        <v/>
      </c>
      <c r="H1110" t="str" cm="1">
        <f t="array" aca="1" ref="H1110" ca="1">IFERROR(IFERROR(INDIRECT("'"&amp;B1110&amp;"'!AE"&amp;MATCH(INT(BA1110/8)+1,INDIRECT("'"&amp;B1110&amp;"'!B4:B15"),0)+3),0)-G1110,"")</f>
        <v/>
      </c>
      <c r="I1110" t="e">
        <f ca="1">H1109+H1110+H1111</f>
        <v>#VALUE!</v>
      </c>
      <c r="J1110" t="str">
        <f ca="1">IFERROR(ABS(SUM(I1110,-F1110,-E1110))+ABS(SUM(IF(D1110="Traversal",15,IF(D1110="High",10,IF(D1110="Mid",6,IF(D1110="Low",4,0))))-G1110)),"")</f>
        <v/>
      </c>
      <c r="K1110" t="str" cm="1">
        <f t="array" aca="1" ref="K1110" ca="1">IFERROR(INDIRECT("'"&amp;B1110&amp;"'!AG"&amp;MATCH(INT(BA1110/8)+1,INDIRECT("'"&amp;B1110&amp;"'!B4:B15"),0)+3),"")</f>
        <v/>
      </c>
      <c r="M1110" t="str">
        <f t="shared" ca="1" si="280"/>
        <v/>
      </c>
      <c r="N1110" t="str">
        <f t="shared" si="280"/>
        <v/>
      </c>
      <c r="O1110" t="str">
        <f t="shared" si="280"/>
        <v/>
      </c>
      <c r="P1110" t="str">
        <f t="shared" si="280"/>
        <v/>
      </c>
      <c r="Q1110" t="str">
        <f t="shared" si="280"/>
        <v/>
      </c>
      <c r="R1110" t="str">
        <f t="shared" si="280"/>
        <v/>
      </c>
      <c r="S1110" t="str">
        <f t="shared" si="280"/>
        <v/>
      </c>
      <c r="T1110" t="str">
        <f t="shared" si="280"/>
        <v/>
      </c>
      <c r="U1110" t="str">
        <f t="shared" si="280"/>
        <v/>
      </c>
      <c r="V1110" t="str">
        <f t="shared" si="280"/>
        <v/>
      </c>
      <c r="W1110" t="str">
        <f t="shared" si="280"/>
        <v/>
      </c>
      <c r="X1110" t="str">
        <f t="shared" si="280"/>
        <v/>
      </c>
      <c r="Y1110" t="str">
        <f t="shared" si="280"/>
        <v/>
      </c>
      <c r="Z1110" t="str">
        <f t="shared" si="280"/>
        <v/>
      </c>
      <c r="AA1110" t="str">
        <f t="shared" si="280"/>
        <v/>
      </c>
      <c r="AB1110" t="str">
        <f t="shared" si="280"/>
        <v/>
      </c>
      <c r="AC1110" t="str">
        <f t="shared" si="279"/>
        <v/>
      </c>
      <c r="AD1110" t="str">
        <f t="shared" si="279"/>
        <v/>
      </c>
      <c r="AE1110" t="str">
        <f t="shared" si="279"/>
        <v/>
      </c>
      <c r="AF1110" t="str">
        <f t="shared" si="279"/>
        <v/>
      </c>
      <c r="AG1110" t="str">
        <f t="shared" si="279"/>
        <v/>
      </c>
      <c r="AH1110" t="str">
        <f t="shared" si="279"/>
        <v/>
      </c>
      <c r="AI1110" t="str">
        <f t="shared" si="279"/>
        <v/>
      </c>
      <c r="AJ1110" t="str">
        <f t="shared" si="279"/>
        <v/>
      </c>
      <c r="AK1110" t="str">
        <f t="shared" si="279"/>
        <v/>
      </c>
      <c r="AL1110" t="str">
        <f t="shared" si="279"/>
        <v/>
      </c>
      <c r="AM1110" t="str">
        <f t="shared" si="279"/>
        <v/>
      </c>
      <c r="AN1110" t="str">
        <f t="shared" si="279"/>
        <v/>
      </c>
      <c r="AO1110" t="str">
        <f t="shared" si="279"/>
        <v/>
      </c>
      <c r="AP1110" t="str">
        <f t="shared" si="279"/>
        <v/>
      </c>
      <c r="AQ1110" t="str">
        <f t="shared" si="279"/>
        <v/>
      </c>
      <c r="AR1110" t="str">
        <f t="shared" si="281"/>
        <v/>
      </c>
      <c r="AS1110" t="str">
        <f t="shared" si="281"/>
        <v/>
      </c>
      <c r="AT1110" t="str">
        <f t="shared" si="281"/>
        <v/>
      </c>
      <c r="AU1110" t="str">
        <f t="shared" si="281"/>
        <v/>
      </c>
      <c r="AV1110" t="str">
        <f t="shared" si="281"/>
        <v/>
      </c>
      <c r="AW1110" t="str">
        <f t="shared" si="281"/>
        <v/>
      </c>
      <c r="AX1110" t="str">
        <f t="shared" si="281"/>
        <v/>
      </c>
      <c r="AY1110" t="str">
        <f t="shared" si="281"/>
        <v/>
      </c>
      <c r="BA1110">
        <v>1110</v>
      </c>
      <c r="BB1110">
        <f t="shared" si="275"/>
        <v>139</v>
      </c>
    </row>
    <row r="1111" spans="1:54">
      <c r="A1111" s="77"/>
      <c r="E1111" s="78"/>
      <c r="F1111" s="78"/>
      <c r="G1111" t="str" cm="1">
        <f t="array" aca="1" ref="G1111" ca="1">IFERROR(IF(INDIRECT("'"&amp;B1111&amp;"'!Z"&amp;MATCH(INT(BA1111/8)+1,INDIRECT("'"&amp;B1111&amp;"'!B4:B15"),0)+3)=1,15,IF(INDIRECT("'"&amp;B1111&amp;"'!X"&amp;MATCH(INT(BA1111/8)+1,INDIRECT("'"&amp;B1111&amp;"'!B4:B15"),0)+3)=1,10,IF(INDIRECT("'"&amp;B1111&amp;"'!V"&amp;MATCH(INT(BA1111/8)+1,INDIRECT("'"&amp;B1111&amp;"'!B4:B15"),0)+3)=1,6,IF(INDIRECT("'"&amp;B1111&amp;"'!V"&amp;MATCH(INT(BA1111/8)+1,INDIRECT("'"&amp;B1111&amp;"'!B4:B15"),0)+3)=1,4,0)))),"")</f>
        <v/>
      </c>
      <c r="H1111" t="str" cm="1">
        <f t="array" aca="1" ref="H1111" ca="1">IFERROR(IFERROR(INDIRECT("'"&amp;B1111&amp;"'!AE"&amp;MATCH(INT(BA1111/8)+1,INDIRECT("'"&amp;B1111&amp;"'!B4:B15"),0)+3),0)-G1111,"")</f>
        <v/>
      </c>
      <c r="I1111" t="e">
        <f ca="1">H1109+H1110+H1111</f>
        <v>#VALUE!</v>
      </c>
      <c r="J1111" t="str">
        <f ca="1">IFERROR(ABS(SUM(I1111,-F1110,-E1110))+ABS(SUM(IF(D1111="Traversal",15,IF(D1111="High",10,IF(D1111="Mid",6,IF(D1111="Low",4,0))))-G1111)),"")</f>
        <v/>
      </c>
      <c r="K1111" t="str" cm="1">
        <f t="array" aca="1" ref="K1111" ca="1">IFERROR(INDIRECT("'"&amp;B1111&amp;"'!AG"&amp;MATCH(INT(BA1111/8)+1,INDIRECT("'"&amp;B1111&amp;"'!B4:B15"),0)+3),"")</f>
        <v/>
      </c>
      <c r="M1111" t="str">
        <f t="shared" ca="1" si="280"/>
        <v/>
      </c>
      <c r="N1111" t="str">
        <f t="shared" si="280"/>
        <v/>
      </c>
      <c r="O1111" t="str">
        <f t="shared" si="280"/>
        <v/>
      </c>
      <c r="P1111" t="str">
        <f t="shared" si="280"/>
        <v/>
      </c>
      <c r="Q1111" t="str">
        <f t="shared" si="280"/>
        <v/>
      </c>
      <c r="R1111" t="str">
        <f t="shared" si="280"/>
        <v/>
      </c>
      <c r="S1111" t="str">
        <f t="shared" si="280"/>
        <v/>
      </c>
      <c r="T1111" t="str">
        <f t="shared" si="280"/>
        <v/>
      </c>
      <c r="U1111" t="str">
        <f t="shared" si="280"/>
        <v/>
      </c>
      <c r="V1111" t="str">
        <f t="shared" si="280"/>
        <v/>
      </c>
      <c r="W1111" t="str">
        <f t="shared" si="280"/>
        <v/>
      </c>
      <c r="X1111" t="str">
        <f t="shared" si="280"/>
        <v/>
      </c>
      <c r="Y1111" t="str">
        <f t="shared" si="280"/>
        <v/>
      </c>
      <c r="Z1111" t="str">
        <f t="shared" si="280"/>
        <v/>
      </c>
      <c r="AA1111" t="str">
        <f t="shared" si="280"/>
        <v/>
      </c>
      <c r="AB1111" t="str">
        <f t="shared" si="280"/>
        <v/>
      </c>
      <c r="AC1111" t="str">
        <f t="shared" si="279"/>
        <v/>
      </c>
      <c r="AD1111" t="str">
        <f t="shared" si="279"/>
        <v/>
      </c>
      <c r="AE1111" t="str">
        <f t="shared" si="279"/>
        <v/>
      </c>
      <c r="AF1111" t="str">
        <f t="shared" si="279"/>
        <v/>
      </c>
      <c r="AG1111" t="str">
        <f t="shared" si="279"/>
        <v/>
      </c>
      <c r="AH1111" t="str">
        <f t="shared" si="279"/>
        <v/>
      </c>
      <c r="AI1111" t="str">
        <f t="shared" si="279"/>
        <v/>
      </c>
      <c r="AJ1111" t="str">
        <f t="shared" si="279"/>
        <v/>
      </c>
      <c r="AK1111" t="str">
        <f t="shared" si="279"/>
        <v/>
      </c>
      <c r="AL1111" t="str">
        <f t="shared" si="279"/>
        <v/>
      </c>
      <c r="AM1111" t="str">
        <f t="shared" si="279"/>
        <v/>
      </c>
      <c r="AN1111" t="str">
        <f t="shared" si="279"/>
        <v/>
      </c>
      <c r="AO1111" t="str">
        <f t="shared" si="279"/>
        <v/>
      </c>
      <c r="AP1111" t="str">
        <f t="shared" si="279"/>
        <v/>
      </c>
      <c r="AQ1111" t="str">
        <f t="shared" si="279"/>
        <v/>
      </c>
      <c r="AR1111" t="str">
        <f t="shared" si="281"/>
        <v/>
      </c>
      <c r="AS1111" t="str">
        <f t="shared" si="281"/>
        <v/>
      </c>
      <c r="AT1111" t="str">
        <f t="shared" si="281"/>
        <v/>
      </c>
      <c r="AU1111" t="str">
        <f t="shared" si="281"/>
        <v/>
      </c>
      <c r="AV1111" t="str">
        <f t="shared" si="281"/>
        <v/>
      </c>
      <c r="AW1111" t="str">
        <f t="shared" si="281"/>
        <v/>
      </c>
      <c r="AX1111" t="str">
        <f t="shared" si="281"/>
        <v/>
      </c>
      <c r="AY1111" t="str">
        <f t="shared" si="281"/>
        <v/>
      </c>
      <c r="BA1111">
        <v>1111</v>
      </c>
      <c r="BB1111">
        <f t="shared" si="275"/>
        <v>139</v>
      </c>
    </row>
    <row r="1112" spans="1:54">
      <c r="A1112" s="77"/>
      <c r="E1112" s="78"/>
      <c r="F1112" s="78"/>
      <c r="G1112" t="str" cm="1">
        <f t="array" aca="1" ref="G1112" ca="1">IFERROR(IF(INDIRECT("'"&amp;B1112&amp;"'!Z"&amp;MATCH(INT(BA1112/8)+1,INDIRECT("'"&amp;B1112&amp;"'!B4:B15"),0)+3)=1,15,IF(INDIRECT("'"&amp;B1112&amp;"'!X"&amp;MATCH(INT(BA1112/8)+1,INDIRECT("'"&amp;B1112&amp;"'!B4:B15"),0)+3)=1,10,IF(INDIRECT("'"&amp;B1112&amp;"'!V"&amp;MATCH(INT(BA1112/8)+1,INDIRECT("'"&amp;B1112&amp;"'!B4:B15"),0)+3)=1,6,IF(INDIRECT("'"&amp;B1112&amp;"'!V"&amp;MATCH(INT(BA1112/8)+1,INDIRECT("'"&amp;B1112&amp;"'!B4:B15"),0)+3)=1,4,0)))),"")</f>
        <v/>
      </c>
      <c r="H1112" t="str" cm="1">
        <f t="array" aca="1" ref="H1112" ca="1">IFERROR(IFERROR(INDIRECT("'"&amp;B1112&amp;"'!AE"&amp;MATCH(INT(BA1112/8)+1,INDIRECT("'"&amp;B1112&amp;"'!B4:B15"),0)+3),0)-G1112,"")</f>
        <v/>
      </c>
      <c r="K1112" t="str" cm="1">
        <f t="array" aca="1" ref="K1112" ca="1">IFERROR(INDIRECT("'"&amp;B1112&amp;"'!AG"&amp;MATCH(INT(BA1112/8)+1,INDIRECT("'"&amp;B1112&amp;"'!B4:B15"),0)+3),"")</f>
        <v/>
      </c>
      <c r="M1112" t="str">
        <f t="shared" ca="1" si="280"/>
        <v/>
      </c>
      <c r="N1112" t="str">
        <f t="shared" si="280"/>
        <v/>
      </c>
      <c r="O1112" t="str">
        <f t="shared" si="280"/>
        <v/>
      </c>
      <c r="P1112" t="str">
        <f t="shared" si="280"/>
        <v/>
      </c>
      <c r="Q1112" t="str">
        <f t="shared" si="280"/>
        <v/>
      </c>
      <c r="R1112" t="str">
        <f t="shared" si="280"/>
        <v/>
      </c>
      <c r="S1112" t="str">
        <f t="shared" si="280"/>
        <v/>
      </c>
      <c r="T1112" t="str">
        <f t="shared" si="280"/>
        <v/>
      </c>
      <c r="U1112" t="str">
        <f t="shared" si="280"/>
        <v/>
      </c>
      <c r="V1112" t="str">
        <f t="shared" si="280"/>
        <v/>
      </c>
      <c r="W1112" t="str">
        <f t="shared" si="280"/>
        <v/>
      </c>
      <c r="X1112" t="str">
        <f t="shared" si="280"/>
        <v/>
      </c>
      <c r="Y1112" t="str">
        <f t="shared" si="280"/>
        <v/>
      </c>
      <c r="Z1112" t="str">
        <f t="shared" si="280"/>
        <v/>
      </c>
      <c r="AA1112" t="str">
        <f t="shared" si="280"/>
        <v/>
      </c>
      <c r="AB1112" t="str">
        <f t="shared" ref="AB1112:AQ1127" si="282">IF(AB$1="","",IF($K1112=AB$1,$J1112,""))</f>
        <v/>
      </c>
      <c r="AC1112" t="str">
        <f t="shared" si="282"/>
        <v/>
      </c>
      <c r="AD1112" t="str">
        <f t="shared" si="282"/>
        <v/>
      </c>
      <c r="AE1112" t="str">
        <f t="shared" si="282"/>
        <v/>
      </c>
      <c r="AF1112" t="str">
        <f t="shared" si="282"/>
        <v/>
      </c>
      <c r="AG1112" t="str">
        <f t="shared" si="282"/>
        <v/>
      </c>
      <c r="AH1112" t="str">
        <f t="shared" si="282"/>
        <v/>
      </c>
      <c r="AI1112" t="str">
        <f t="shared" si="282"/>
        <v/>
      </c>
      <c r="AJ1112" t="str">
        <f t="shared" si="282"/>
        <v/>
      </c>
      <c r="AK1112" t="str">
        <f t="shared" si="282"/>
        <v/>
      </c>
      <c r="AL1112" t="str">
        <f t="shared" si="282"/>
        <v/>
      </c>
      <c r="AM1112" t="str">
        <f t="shared" si="282"/>
        <v/>
      </c>
      <c r="AN1112" t="str">
        <f t="shared" si="282"/>
        <v/>
      </c>
      <c r="AO1112" t="str">
        <f t="shared" si="282"/>
        <v/>
      </c>
      <c r="AP1112" t="str">
        <f t="shared" si="282"/>
        <v/>
      </c>
      <c r="AQ1112" t="str">
        <f t="shared" si="282"/>
        <v/>
      </c>
      <c r="AR1112" t="str">
        <f t="shared" si="281"/>
        <v/>
      </c>
      <c r="AS1112" t="str">
        <f t="shared" si="281"/>
        <v/>
      </c>
      <c r="AT1112" t="str">
        <f t="shared" si="281"/>
        <v/>
      </c>
      <c r="AU1112" t="str">
        <f t="shared" si="281"/>
        <v/>
      </c>
      <c r="AV1112" t="str">
        <f t="shared" si="281"/>
        <v/>
      </c>
      <c r="AW1112" t="str">
        <f t="shared" si="281"/>
        <v/>
      </c>
      <c r="AX1112" t="str">
        <f t="shared" si="281"/>
        <v/>
      </c>
      <c r="AY1112" t="str">
        <f t="shared" si="281"/>
        <v/>
      </c>
      <c r="BA1112">
        <v>1112</v>
      </c>
      <c r="BB1112">
        <f t="shared" si="275"/>
        <v>140</v>
      </c>
    </row>
    <row r="1113" spans="1:54">
      <c r="A1113" s="77"/>
      <c r="E1113" s="78"/>
      <c r="F1113" s="78"/>
      <c r="G1113" t="str" cm="1">
        <f t="array" aca="1" ref="G1113" ca="1">IFERROR(IF(INDIRECT("'"&amp;B1113&amp;"'!Z"&amp;MATCH(INT(BA1113/8)+1,INDIRECT("'"&amp;B1113&amp;"'!B4:B15"),0)+3)=1,15,IF(INDIRECT("'"&amp;B1113&amp;"'!X"&amp;MATCH(INT(BA1113/8)+1,INDIRECT("'"&amp;B1113&amp;"'!B4:B15"),0)+3)=1,10,IF(INDIRECT("'"&amp;B1113&amp;"'!V"&amp;MATCH(INT(BA1113/8)+1,INDIRECT("'"&amp;B1113&amp;"'!B4:B15"),0)+3)=1,6,IF(INDIRECT("'"&amp;B1113&amp;"'!V"&amp;MATCH(INT(BA1113/8)+1,INDIRECT("'"&amp;B1113&amp;"'!B4:B15"),0)+3)=1,4,0)))),"")</f>
        <v/>
      </c>
      <c r="H1113" t="str" cm="1">
        <f t="array" aca="1" ref="H1113" ca="1">IFERROR(IFERROR(INDIRECT("'"&amp;B1113&amp;"'!AE"&amp;MATCH(INT(BA1113/8)+1,INDIRECT("'"&amp;B1113&amp;"'!B4:B15"),0)+3),0)-G1113,"")</f>
        <v/>
      </c>
      <c r="K1113" t="str" cm="1">
        <f t="array" aca="1" ref="K1113" ca="1">IFERROR(INDIRECT("'"&amp;B1113&amp;"'!AG"&amp;MATCH(INT(BA1113/8)+1,INDIRECT("'"&amp;B1113&amp;"'!B4:B15"),0)+3),"")</f>
        <v/>
      </c>
      <c r="M1113" t="str">
        <f t="shared" ref="M1113:AB1128" ca="1" si="283">IF(M$1="","",IF($K1113=M$1,$J1113,""))</f>
        <v/>
      </c>
      <c r="N1113" t="str">
        <f t="shared" si="283"/>
        <v/>
      </c>
      <c r="O1113" t="str">
        <f t="shared" si="283"/>
        <v/>
      </c>
      <c r="P1113" t="str">
        <f t="shared" si="283"/>
        <v/>
      </c>
      <c r="Q1113" t="str">
        <f t="shared" si="283"/>
        <v/>
      </c>
      <c r="R1113" t="str">
        <f t="shared" si="283"/>
        <v/>
      </c>
      <c r="S1113" t="str">
        <f t="shared" si="283"/>
        <v/>
      </c>
      <c r="T1113" t="str">
        <f t="shared" si="283"/>
        <v/>
      </c>
      <c r="U1113" t="str">
        <f t="shared" si="283"/>
        <v/>
      </c>
      <c r="V1113" t="str">
        <f t="shared" si="283"/>
        <v/>
      </c>
      <c r="W1113" t="str">
        <f t="shared" si="283"/>
        <v/>
      </c>
      <c r="X1113" t="str">
        <f t="shared" si="283"/>
        <v/>
      </c>
      <c r="Y1113" t="str">
        <f t="shared" si="283"/>
        <v/>
      </c>
      <c r="Z1113" t="str">
        <f t="shared" si="283"/>
        <v/>
      </c>
      <c r="AA1113" t="str">
        <f t="shared" si="283"/>
        <v/>
      </c>
      <c r="AB1113" t="str">
        <f t="shared" si="283"/>
        <v/>
      </c>
      <c r="AC1113" t="str">
        <f t="shared" si="282"/>
        <v/>
      </c>
      <c r="AD1113" t="str">
        <f t="shared" si="282"/>
        <v/>
      </c>
      <c r="AE1113" t="str">
        <f t="shared" si="282"/>
        <v/>
      </c>
      <c r="AF1113" t="str">
        <f t="shared" si="282"/>
        <v/>
      </c>
      <c r="AG1113" t="str">
        <f t="shared" si="282"/>
        <v/>
      </c>
      <c r="AH1113" t="str">
        <f t="shared" si="282"/>
        <v/>
      </c>
      <c r="AI1113" t="str">
        <f t="shared" si="282"/>
        <v/>
      </c>
      <c r="AJ1113" t="str">
        <f t="shared" si="282"/>
        <v/>
      </c>
      <c r="AK1113" t="str">
        <f t="shared" si="282"/>
        <v/>
      </c>
      <c r="AL1113" t="str">
        <f t="shared" si="282"/>
        <v/>
      </c>
      <c r="AM1113" t="str">
        <f t="shared" si="282"/>
        <v/>
      </c>
      <c r="AN1113" t="str">
        <f t="shared" si="282"/>
        <v/>
      </c>
      <c r="AO1113" t="str">
        <f t="shared" si="282"/>
        <v/>
      </c>
      <c r="AP1113" t="str">
        <f t="shared" si="282"/>
        <v/>
      </c>
      <c r="AQ1113" t="str">
        <f t="shared" si="282"/>
        <v/>
      </c>
      <c r="AR1113" t="str">
        <f t="shared" ref="AR1113:AY1128" si="284">IF(AR$1="","",IF($K1113=AR$1,$J1113,""))</f>
        <v/>
      </c>
      <c r="AS1113" t="str">
        <f t="shared" si="284"/>
        <v/>
      </c>
      <c r="AT1113" t="str">
        <f t="shared" si="284"/>
        <v/>
      </c>
      <c r="AU1113" t="str">
        <f t="shared" si="284"/>
        <v/>
      </c>
      <c r="AV1113" t="str">
        <f t="shared" si="284"/>
        <v/>
      </c>
      <c r="AW1113" t="str">
        <f t="shared" si="284"/>
        <v/>
      </c>
      <c r="AX1113" t="str">
        <f t="shared" si="284"/>
        <v/>
      </c>
      <c r="AY1113" t="str">
        <f t="shared" si="284"/>
        <v/>
      </c>
      <c r="BA1113">
        <v>1113</v>
      </c>
      <c r="BB1113">
        <f t="shared" si="275"/>
        <v>140</v>
      </c>
    </row>
    <row r="1114" spans="1:54">
      <c r="A1114" s="77"/>
      <c r="E1114" s="78"/>
      <c r="F1114" s="78"/>
      <c r="G1114" t="str" cm="1">
        <f t="array" aca="1" ref="G1114" ca="1">IFERROR(IF(INDIRECT("'"&amp;B1114&amp;"'!Z"&amp;MATCH(INT(BA1114/8)+1,INDIRECT("'"&amp;B1114&amp;"'!B4:B15"),0)+3)=1,15,IF(INDIRECT("'"&amp;B1114&amp;"'!X"&amp;MATCH(INT(BA1114/8)+1,INDIRECT("'"&amp;B1114&amp;"'!B4:B15"),0)+3)=1,10,IF(INDIRECT("'"&amp;B1114&amp;"'!V"&amp;MATCH(INT(BA1114/8)+1,INDIRECT("'"&amp;B1114&amp;"'!B4:B15"),0)+3)=1,6,IF(INDIRECT("'"&amp;B1114&amp;"'!V"&amp;MATCH(INT(BA1114/8)+1,INDIRECT("'"&amp;B1114&amp;"'!B4:B15"),0)+3)=1,4,0)))),"")</f>
        <v/>
      </c>
      <c r="H1114" t="str" cm="1">
        <f t="array" aca="1" ref="H1114" ca="1">IFERROR(IFERROR(INDIRECT("'"&amp;B1114&amp;"'!AE"&amp;MATCH(INT(BA1114/8)+1,INDIRECT("'"&amp;B1114&amp;"'!B4:B15"),0)+3),0)-G1114,"")</f>
        <v/>
      </c>
      <c r="I1114" t="e">
        <f ca="1">H1114+H1115+H1116</f>
        <v>#VALUE!</v>
      </c>
      <c r="J1114" t="str">
        <f ca="1">IFERROR(ABS(SUM(I1114,-F1115,-E1115))+ABS(SUM(IF(D1114="Traversal",15,IF(D1114="High",10,IF(D1114="Mid",6,IF(D1114="Low",4,0))))-G1114)),"")</f>
        <v/>
      </c>
      <c r="K1114" t="str" cm="1">
        <f t="array" aca="1" ref="K1114" ca="1">IFERROR(INDIRECT("'"&amp;B1114&amp;"'!AG"&amp;MATCH(INT(BA1114/8)+1,INDIRECT("'"&amp;B1114&amp;"'!B4:B15"),0)+3),"")</f>
        <v/>
      </c>
      <c r="M1114" t="str">
        <f t="shared" ca="1" si="283"/>
        <v/>
      </c>
      <c r="N1114" t="str">
        <f t="shared" si="283"/>
        <v/>
      </c>
      <c r="O1114" t="str">
        <f t="shared" si="283"/>
        <v/>
      </c>
      <c r="P1114" t="str">
        <f t="shared" si="283"/>
        <v/>
      </c>
      <c r="Q1114" t="str">
        <f t="shared" si="283"/>
        <v/>
      </c>
      <c r="R1114" t="str">
        <f t="shared" si="283"/>
        <v/>
      </c>
      <c r="S1114" t="str">
        <f t="shared" si="283"/>
        <v/>
      </c>
      <c r="T1114" t="str">
        <f t="shared" si="283"/>
        <v/>
      </c>
      <c r="U1114" t="str">
        <f t="shared" si="283"/>
        <v/>
      </c>
      <c r="V1114" t="str">
        <f t="shared" si="283"/>
        <v/>
      </c>
      <c r="W1114" t="str">
        <f t="shared" si="283"/>
        <v/>
      </c>
      <c r="X1114" t="str">
        <f t="shared" si="283"/>
        <v/>
      </c>
      <c r="Y1114" t="str">
        <f t="shared" si="283"/>
        <v/>
      </c>
      <c r="Z1114" t="str">
        <f t="shared" si="283"/>
        <v/>
      </c>
      <c r="AA1114" t="str">
        <f t="shared" si="283"/>
        <v/>
      </c>
      <c r="AB1114" t="str">
        <f t="shared" si="283"/>
        <v/>
      </c>
      <c r="AC1114" t="str">
        <f t="shared" si="282"/>
        <v/>
      </c>
      <c r="AD1114" t="str">
        <f t="shared" si="282"/>
        <v/>
      </c>
      <c r="AE1114" t="str">
        <f t="shared" si="282"/>
        <v/>
      </c>
      <c r="AF1114" t="str">
        <f t="shared" si="282"/>
        <v/>
      </c>
      <c r="AG1114" t="str">
        <f t="shared" si="282"/>
        <v/>
      </c>
      <c r="AH1114" t="str">
        <f t="shared" si="282"/>
        <v/>
      </c>
      <c r="AI1114" t="str">
        <f t="shared" si="282"/>
        <v/>
      </c>
      <c r="AJ1114" t="str">
        <f t="shared" si="282"/>
        <v/>
      </c>
      <c r="AK1114" t="str">
        <f t="shared" si="282"/>
        <v/>
      </c>
      <c r="AL1114" t="str">
        <f t="shared" si="282"/>
        <v/>
      </c>
      <c r="AM1114" t="str">
        <f t="shared" si="282"/>
        <v/>
      </c>
      <c r="AN1114" t="str">
        <f t="shared" si="282"/>
        <v/>
      </c>
      <c r="AO1114" t="str">
        <f t="shared" si="282"/>
        <v/>
      </c>
      <c r="AP1114" t="str">
        <f t="shared" si="282"/>
        <v/>
      </c>
      <c r="AQ1114" t="str">
        <f t="shared" si="282"/>
        <v/>
      </c>
      <c r="AR1114" t="str">
        <f t="shared" si="284"/>
        <v/>
      </c>
      <c r="AS1114" t="str">
        <f t="shared" si="284"/>
        <v/>
      </c>
      <c r="AT1114" t="str">
        <f t="shared" si="284"/>
        <v/>
      </c>
      <c r="AU1114" t="str">
        <f t="shared" si="284"/>
        <v/>
      </c>
      <c r="AV1114" t="str">
        <f t="shared" si="284"/>
        <v/>
      </c>
      <c r="AW1114" t="str">
        <f t="shared" si="284"/>
        <v/>
      </c>
      <c r="AX1114" t="str">
        <f t="shared" si="284"/>
        <v/>
      </c>
      <c r="AY1114" t="str">
        <f t="shared" si="284"/>
        <v/>
      </c>
      <c r="BA1114">
        <v>1114</v>
      </c>
      <c r="BB1114">
        <f t="shared" si="275"/>
        <v>140</v>
      </c>
    </row>
    <row r="1115" spans="1:54">
      <c r="A1115" s="77"/>
      <c r="E1115" s="78"/>
      <c r="F1115" s="78"/>
      <c r="G1115" t="str" cm="1">
        <f t="array" aca="1" ref="G1115" ca="1">IFERROR(IF(INDIRECT("'"&amp;B1115&amp;"'!Z"&amp;MATCH(INT(BA1115/8)+1,INDIRECT("'"&amp;B1115&amp;"'!B4:B15"),0)+3)=1,15,IF(INDIRECT("'"&amp;B1115&amp;"'!X"&amp;MATCH(INT(BA1115/8)+1,INDIRECT("'"&amp;B1115&amp;"'!B4:B15"),0)+3)=1,10,IF(INDIRECT("'"&amp;B1115&amp;"'!V"&amp;MATCH(INT(BA1115/8)+1,INDIRECT("'"&amp;B1115&amp;"'!B4:B15"),0)+3)=1,6,IF(INDIRECT("'"&amp;B1115&amp;"'!V"&amp;MATCH(INT(BA1115/8)+1,INDIRECT("'"&amp;B1115&amp;"'!B4:B15"),0)+3)=1,4,0)))),"")</f>
        <v/>
      </c>
      <c r="H1115" t="str" cm="1">
        <f t="array" aca="1" ref="H1115" ca="1">IFERROR(IFERROR(INDIRECT("'"&amp;B1115&amp;"'!AE"&amp;MATCH(INT(BA1115/8)+1,INDIRECT("'"&amp;B1115&amp;"'!B4:B15"),0)+3),0)-G1115,"")</f>
        <v/>
      </c>
      <c r="I1115" t="e">
        <f ca="1">H1114+H1115+H1116</f>
        <v>#VALUE!</v>
      </c>
      <c r="J1115" t="str">
        <f ca="1">IFERROR(ABS(SUM(I1115,-F1115,-E1115))+ABS(SUM(IF(D1115="Traversal",15,IF(D1115="High",10,IF(D1115="Mid",6,IF(D1115="Low",4,0))))-G1115)),"")</f>
        <v/>
      </c>
      <c r="K1115" t="str" cm="1">
        <f t="array" aca="1" ref="K1115" ca="1">IFERROR(INDIRECT("'"&amp;B1115&amp;"'!AG"&amp;MATCH(INT(BA1115/8)+1,INDIRECT("'"&amp;B1115&amp;"'!B4:B15"),0)+3),"")</f>
        <v/>
      </c>
      <c r="M1115" t="str">
        <f t="shared" ca="1" si="283"/>
        <v/>
      </c>
      <c r="N1115" t="str">
        <f t="shared" si="283"/>
        <v/>
      </c>
      <c r="O1115" t="str">
        <f t="shared" si="283"/>
        <v/>
      </c>
      <c r="P1115" t="str">
        <f t="shared" si="283"/>
        <v/>
      </c>
      <c r="Q1115" t="str">
        <f t="shared" si="283"/>
        <v/>
      </c>
      <c r="R1115" t="str">
        <f t="shared" si="283"/>
        <v/>
      </c>
      <c r="S1115" t="str">
        <f t="shared" si="283"/>
        <v/>
      </c>
      <c r="T1115" t="str">
        <f t="shared" si="283"/>
        <v/>
      </c>
      <c r="U1115" t="str">
        <f t="shared" si="283"/>
        <v/>
      </c>
      <c r="V1115" t="str">
        <f t="shared" si="283"/>
        <v/>
      </c>
      <c r="W1115" t="str">
        <f t="shared" si="283"/>
        <v/>
      </c>
      <c r="X1115" t="str">
        <f t="shared" si="283"/>
        <v/>
      </c>
      <c r="Y1115" t="str">
        <f t="shared" si="283"/>
        <v/>
      </c>
      <c r="Z1115" t="str">
        <f t="shared" si="283"/>
        <v/>
      </c>
      <c r="AA1115" t="str">
        <f t="shared" si="283"/>
        <v/>
      </c>
      <c r="AB1115" t="str">
        <f t="shared" si="283"/>
        <v/>
      </c>
      <c r="AC1115" t="str">
        <f t="shared" si="282"/>
        <v/>
      </c>
      <c r="AD1115" t="str">
        <f t="shared" si="282"/>
        <v/>
      </c>
      <c r="AE1115" t="str">
        <f t="shared" si="282"/>
        <v/>
      </c>
      <c r="AF1115" t="str">
        <f t="shared" si="282"/>
        <v/>
      </c>
      <c r="AG1115" t="str">
        <f t="shared" si="282"/>
        <v/>
      </c>
      <c r="AH1115" t="str">
        <f t="shared" si="282"/>
        <v/>
      </c>
      <c r="AI1115" t="str">
        <f t="shared" si="282"/>
        <v/>
      </c>
      <c r="AJ1115" t="str">
        <f t="shared" si="282"/>
        <v/>
      </c>
      <c r="AK1115" t="str">
        <f t="shared" si="282"/>
        <v/>
      </c>
      <c r="AL1115" t="str">
        <f t="shared" si="282"/>
        <v/>
      </c>
      <c r="AM1115" t="str">
        <f t="shared" si="282"/>
        <v/>
      </c>
      <c r="AN1115" t="str">
        <f t="shared" si="282"/>
        <v/>
      </c>
      <c r="AO1115" t="str">
        <f t="shared" si="282"/>
        <v/>
      </c>
      <c r="AP1115" t="str">
        <f t="shared" si="282"/>
        <v/>
      </c>
      <c r="AQ1115" t="str">
        <f t="shared" si="282"/>
        <v/>
      </c>
      <c r="AR1115" t="str">
        <f t="shared" si="284"/>
        <v/>
      </c>
      <c r="AS1115" t="str">
        <f t="shared" si="284"/>
        <v/>
      </c>
      <c r="AT1115" t="str">
        <f t="shared" si="284"/>
        <v/>
      </c>
      <c r="AU1115" t="str">
        <f t="shared" si="284"/>
        <v/>
      </c>
      <c r="AV1115" t="str">
        <f t="shared" si="284"/>
        <v/>
      </c>
      <c r="AW1115" t="str">
        <f t="shared" si="284"/>
        <v/>
      </c>
      <c r="AX1115" t="str">
        <f t="shared" si="284"/>
        <v/>
      </c>
      <c r="AY1115" t="str">
        <f t="shared" si="284"/>
        <v/>
      </c>
      <c r="BA1115">
        <v>1115</v>
      </c>
      <c r="BB1115">
        <f t="shared" si="275"/>
        <v>140</v>
      </c>
    </row>
    <row r="1116" spans="1:54">
      <c r="A1116" s="77"/>
      <c r="E1116" s="78"/>
      <c r="F1116" s="78"/>
      <c r="G1116" t="str" cm="1">
        <f t="array" aca="1" ref="G1116" ca="1">IFERROR(IF(INDIRECT("'"&amp;B1116&amp;"'!Z"&amp;MATCH(INT(BA1116/8)+1,INDIRECT("'"&amp;B1116&amp;"'!B4:B15"),0)+3)=1,15,IF(INDIRECT("'"&amp;B1116&amp;"'!X"&amp;MATCH(INT(BA1116/8)+1,INDIRECT("'"&amp;B1116&amp;"'!B4:B15"),0)+3)=1,10,IF(INDIRECT("'"&amp;B1116&amp;"'!V"&amp;MATCH(INT(BA1116/8)+1,INDIRECT("'"&amp;B1116&amp;"'!B4:B15"),0)+3)=1,6,IF(INDIRECT("'"&amp;B1116&amp;"'!V"&amp;MATCH(INT(BA1116/8)+1,INDIRECT("'"&amp;B1116&amp;"'!B4:B15"),0)+3)=1,4,0)))),"")</f>
        <v/>
      </c>
      <c r="H1116" t="str" cm="1">
        <f t="array" aca="1" ref="H1116" ca="1">IFERROR(IFERROR(INDIRECT("'"&amp;B1116&amp;"'!AE"&amp;MATCH(INT(BA1116/8)+1,INDIRECT("'"&amp;B1116&amp;"'!B4:B15"),0)+3),0)-G1116,"")</f>
        <v/>
      </c>
      <c r="I1116" t="e">
        <f ca="1">H1114+H1115+H1116</f>
        <v>#VALUE!</v>
      </c>
      <c r="J1116" t="str">
        <f ca="1">IFERROR(ABS(SUM(I1116,-F1115,-E1115))+ABS(SUM(IF(D1116="Traversal",15,IF(D1116="High",10,IF(D1116="Mid",6,IF(D1116="Low",4,0))))-G1116)),"")</f>
        <v/>
      </c>
      <c r="K1116" t="str" cm="1">
        <f t="array" aca="1" ref="K1116" ca="1">IFERROR(INDIRECT("'"&amp;B1116&amp;"'!AG"&amp;MATCH(INT(BA1116/8)+1,INDIRECT("'"&amp;B1116&amp;"'!B4:B15"),0)+3),"")</f>
        <v/>
      </c>
      <c r="M1116" t="str">
        <f t="shared" ca="1" si="283"/>
        <v/>
      </c>
      <c r="N1116" t="str">
        <f t="shared" si="283"/>
        <v/>
      </c>
      <c r="O1116" t="str">
        <f t="shared" si="283"/>
        <v/>
      </c>
      <c r="P1116" t="str">
        <f t="shared" si="283"/>
        <v/>
      </c>
      <c r="Q1116" t="str">
        <f t="shared" si="283"/>
        <v/>
      </c>
      <c r="R1116" t="str">
        <f t="shared" si="283"/>
        <v/>
      </c>
      <c r="S1116" t="str">
        <f t="shared" si="283"/>
        <v/>
      </c>
      <c r="T1116" t="str">
        <f t="shared" si="283"/>
        <v/>
      </c>
      <c r="U1116" t="str">
        <f t="shared" si="283"/>
        <v/>
      </c>
      <c r="V1116" t="str">
        <f t="shared" si="283"/>
        <v/>
      </c>
      <c r="W1116" t="str">
        <f t="shared" si="283"/>
        <v/>
      </c>
      <c r="X1116" t="str">
        <f t="shared" si="283"/>
        <v/>
      </c>
      <c r="Y1116" t="str">
        <f t="shared" si="283"/>
        <v/>
      </c>
      <c r="Z1116" t="str">
        <f t="shared" si="283"/>
        <v/>
      </c>
      <c r="AA1116" t="str">
        <f t="shared" si="283"/>
        <v/>
      </c>
      <c r="AB1116" t="str">
        <f t="shared" si="283"/>
        <v/>
      </c>
      <c r="AC1116" t="str">
        <f t="shared" si="282"/>
        <v/>
      </c>
      <c r="AD1116" t="str">
        <f t="shared" si="282"/>
        <v/>
      </c>
      <c r="AE1116" t="str">
        <f t="shared" si="282"/>
        <v/>
      </c>
      <c r="AF1116" t="str">
        <f t="shared" si="282"/>
        <v/>
      </c>
      <c r="AG1116" t="str">
        <f t="shared" si="282"/>
        <v/>
      </c>
      <c r="AH1116" t="str">
        <f t="shared" si="282"/>
        <v/>
      </c>
      <c r="AI1116" t="str">
        <f t="shared" si="282"/>
        <v/>
      </c>
      <c r="AJ1116" t="str">
        <f t="shared" si="282"/>
        <v/>
      </c>
      <c r="AK1116" t="str">
        <f t="shared" si="282"/>
        <v/>
      </c>
      <c r="AL1116" t="str">
        <f t="shared" si="282"/>
        <v/>
      </c>
      <c r="AM1116" t="str">
        <f t="shared" si="282"/>
        <v/>
      </c>
      <c r="AN1116" t="str">
        <f t="shared" si="282"/>
        <v/>
      </c>
      <c r="AO1116" t="str">
        <f t="shared" si="282"/>
        <v/>
      </c>
      <c r="AP1116" t="str">
        <f t="shared" si="282"/>
        <v/>
      </c>
      <c r="AQ1116" t="str">
        <f t="shared" si="282"/>
        <v/>
      </c>
      <c r="AR1116" t="str">
        <f t="shared" si="284"/>
        <v/>
      </c>
      <c r="AS1116" t="str">
        <f t="shared" si="284"/>
        <v/>
      </c>
      <c r="AT1116" t="str">
        <f t="shared" si="284"/>
        <v/>
      </c>
      <c r="AU1116" t="str">
        <f t="shared" si="284"/>
        <v/>
      </c>
      <c r="AV1116" t="str">
        <f t="shared" si="284"/>
        <v/>
      </c>
      <c r="AW1116" t="str">
        <f t="shared" si="284"/>
        <v/>
      </c>
      <c r="AX1116" t="str">
        <f t="shared" si="284"/>
        <v/>
      </c>
      <c r="AY1116" t="str">
        <f t="shared" si="284"/>
        <v/>
      </c>
      <c r="BA1116">
        <v>1116</v>
      </c>
      <c r="BB1116">
        <f t="shared" si="275"/>
        <v>140</v>
      </c>
    </row>
    <row r="1117" spans="1:54">
      <c r="A1117" s="77"/>
      <c r="E1117" s="78"/>
      <c r="F1117" s="78"/>
      <c r="G1117" t="str" cm="1">
        <f t="array" aca="1" ref="G1117" ca="1">IFERROR(IF(INDIRECT("'"&amp;B1117&amp;"'!Z"&amp;MATCH(INT(BA1117/8)+1,INDIRECT("'"&amp;B1117&amp;"'!B4:B15"),0)+3)=1,15,IF(INDIRECT("'"&amp;B1117&amp;"'!X"&amp;MATCH(INT(BA1117/8)+1,INDIRECT("'"&amp;B1117&amp;"'!B4:B15"),0)+3)=1,10,IF(INDIRECT("'"&amp;B1117&amp;"'!V"&amp;MATCH(INT(BA1117/8)+1,INDIRECT("'"&amp;B1117&amp;"'!B4:B15"),0)+3)=1,6,IF(INDIRECT("'"&amp;B1117&amp;"'!V"&amp;MATCH(INT(BA1117/8)+1,INDIRECT("'"&amp;B1117&amp;"'!B4:B15"),0)+3)=1,4,0)))),"")</f>
        <v/>
      </c>
      <c r="H1117" t="str" cm="1">
        <f t="array" aca="1" ref="H1117" ca="1">IFERROR(IFERROR(INDIRECT("'"&amp;B1117&amp;"'!AE"&amp;MATCH(INT(BA1117/8)+1,INDIRECT("'"&amp;B1117&amp;"'!B4:B15"),0)+3),0)-G1117,"")</f>
        <v/>
      </c>
      <c r="I1117" t="e">
        <f ca="1">H1117+H1118+H1119</f>
        <v>#VALUE!</v>
      </c>
      <c r="J1117" t="str">
        <f ca="1">IFERROR(ABS(SUM(I1117,-F1118,-E1118))+ABS(SUM(IF(D1117="Traversal",15,IF(D1117="High",10,IF(D1117="Mid",6,IF(D1117="Low",4,0))))-G1117)),"")</f>
        <v/>
      </c>
      <c r="K1117" t="str" cm="1">
        <f t="array" aca="1" ref="K1117" ca="1">IFERROR(INDIRECT("'"&amp;B1117&amp;"'!AG"&amp;MATCH(INT(BA1117/8)+1,INDIRECT("'"&amp;B1117&amp;"'!B4:B15"),0)+3),"")</f>
        <v/>
      </c>
      <c r="M1117" t="str">
        <f t="shared" ca="1" si="283"/>
        <v/>
      </c>
      <c r="N1117" t="str">
        <f t="shared" si="283"/>
        <v/>
      </c>
      <c r="O1117" t="str">
        <f t="shared" si="283"/>
        <v/>
      </c>
      <c r="P1117" t="str">
        <f t="shared" si="283"/>
        <v/>
      </c>
      <c r="Q1117" t="str">
        <f t="shared" si="283"/>
        <v/>
      </c>
      <c r="R1117" t="str">
        <f t="shared" si="283"/>
        <v/>
      </c>
      <c r="S1117" t="str">
        <f t="shared" si="283"/>
        <v/>
      </c>
      <c r="T1117" t="str">
        <f t="shared" si="283"/>
        <v/>
      </c>
      <c r="U1117" t="str">
        <f t="shared" si="283"/>
        <v/>
      </c>
      <c r="V1117" t="str">
        <f t="shared" si="283"/>
        <v/>
      </c>
      <c r="W1117" t="str">
        <f t="shared" si="283"/>
        <v/>
      </c>
      <c r="X1117" t="str">
        <f t="shared" si="283"/>
        <v/>
      </c>
      <c r="Y1117" t="str">
        <f t="shared" si="283"/>
        <v/>
      </c>
      <c r="Z1117" t="str">
        <f t="shared" si="283"/>
        <v/>
      </c>
      <c r="AA1117" t="str">
        <f t="shared" si="283"/>
        <v/>
      </c>
      <c r="AB1117" t="str">
        <f t="shared" si="283"/>
        <v/>
      </c>
      <c r="AC1117" t="str">
        <f t="shared" si="282"/>
        <v/>
      </c>
      <c r="AD1117" t="str">
        <f t="shared" si="282"/>
        <v/>
      </c>
      <c r="AE1117" t="str">
        <f t="shared" si="282"/>
        <v/>
      </c>
      <c r="AF1117" t="str">
        <f t="shared" si="282"/>
        <v/>
      </c>
      <c r="AG1117" t="str">
        <f t="shared" si="282"/>
        <v/>
      </c>
      <c r="AH1117" t="str">
        <f t="shared" si="282"/>
        <v/>
      </c>
      <c r="AI1117" t="str">
        <f t="shared" si="282"/>
        <v/>
      </c>
      <c r="AJ1117" t="str">
        <f t="shared" si="282"/>
        <v/>
      </c>
      <c r="AK1117" t="str">
        <f t="shared" si="282"/>
        <v/>
      </c>
      <c r="AL1117" t="str">
        <f t="shared" si="282"/>
        <v/>
      </c>
      <c r="AM1117" t="str">
        <f t="shared" si="282"/>
        <v/>
      </c>
      <c r="AN1117" t="str">
        <f t="shared" si="282"/>
        <v/>
      </c>
      <c r="AO1117" t="str">
        <f t="shared" si="282"/>
        <v/>
      </c>
      <c r="AP1117" t="str">
        <f t="shared" si="282"/>
        <v/>
      </c>
      <c r="AQ1117" t="str">
        <f t="shared" si="282"/>
        <v/>
      </c>
      <c r="AR1117" t="str">
        <f t="shared" si="284"/>
        <v/>
      </c>
      <c r="AS1117" t="str">
        <f t="shared" si="284"/>
        <v/>
      </c>
      <c r="AT1117" t="str">
        <f t="shared" si="284"/>
        <v/>
      </c>
      <c r="AU1117" t="str">
        <f t="shared" si="284"/>
        <v/>
      </c>
      <c r="AV1117" t="str">
        <f t="shared" si="284"/>
        <v/>
      </c>
      <c r="AW1117" t="str">
        <f t="shared" si="284"/>
        <v/>
      </c>
      <c r="AX1117" t="str">
        <f t="shared" si="284"/>
        <v/>
      </c>
      <c r="AY1117" t="str">
        <f t="shared" si="284"/>
        <v/>
      </c>
      <c r="BA1117">
        <v>1117</v>
      </c>
      <c r="BB1117">
        <f t="shared" si="275"/>
        <v>140</v>
      </c>
    </row>
    <row r="1118" spans="1:54">
      <c r="A1118" s="77"/>
      <c r="E1118" s="78"/>
      <c r="F1118" s="78"/>
      <c r="G1118" t="str" cm="1">
        <f t="array" aca="1" ref="G1118" ca="1">IFERROR(IF(INDIRECT("'"&amp;B1118&amp;"'!Z"&amp;MATCH(INT(BA1118/8)+1,INDIRECT("'"&amp;B1118&amp;"'!B4:B15"),0)+3)=1,15,IF(INDIRECT("'"&amp;B1118&amp;"'!X"&amp;MATCH(INT(BA1118/8)+1,INDIRECT("'"&amp;B1118&amp;"'!B4:B15"),0)+3)=1,10,IF(INDIRECT("'"&amp;B1118&amp;"'!V"&amp;MATCH(INT(BA1118/8)+1,INDIRECT("'"&amp;B1118&amp;"'!B4:B15"),0)+3)=1,6,IF(INDIRECT("'"&amp;B1118&amp;"'!V"&amp;MATCH(INT(BA1118/8)+1,INDIRECT("'"&amp;B1118&amp;"'!B4:B15"),0)+3)=1,4,0)))),"")</f>
        <v/>
      </c>
      <c r="H1118" t="str" cm="1">
        <f t="array" aca="1" ref="H1118" ca="1">IFERROR(IFERROR(INDIRECT("'"&amp;B1118&amp;"'!AE"&amp;MATCH(INT(BA1118/8)+1,INDIRECT("'"&amp;B1118&amp;"'!B4:B15"),0)+3),0)-G1118,"")</f>
        <v/>
      </c>
      <c r="I1118" t="e">
        <f ca="1">H1117+H1118+H1119</f>
        <v>#VALUE!</v>
      </c>
      <c r="J1118" t="str">
        <f ca="1">IFERROR(ABS(SUM(I1118,-F1118,-E1118))+ABS(SUM(IF(D1118="Traversal",15,IF(D1118="High",10,IF(D1118="Mid",6,IF(D1118="Low",4,0))))-G1118)),"")</f>
        <v/>
      </c>
      <c r="K1118" t="str" cm="1">
        <f t="array" aca="1" ref="K1118" ca="1">IFERROR(INDIRECT("'"&amp;B1118&amp;"'!AG"&amp;MATCH(INT(BA1118/8)+1,INDIRECT("'"&amp;B1118&amp;"'!B4:B15"),0)+3),"")</f>
        <v/>
      </c>
      <c r="M1118" t="str">
        <f t="shared" ca="1" si="283"/>
        <v/>
      </c>
      <c r="N1118" t="str">
        <f t="shared" si="283"/>
        <v/>
      </c>
      <c r="O1118" t="str">
        <f t="shared" si="283"/>
        <v/>
      </c>
      <c r="P1118" t="str">
        <f t="shared" si="283"/>
        <v/>
      </c>
      <c r="Q1118" t="str">
        <f t="shared" si="283"/>
        <v/>
      </c>
      <c r="R1118" t="str">
        <f t="shared" si="283"/>
        <v/>
      </c>
      <c r="S1118" t="str">
        <f t="shared" si="283"/>
        <v/>
      </c>
      <c r="T1118" t="str">
        <f t="shared" si="283"/>
        <v/>
      </c>
      <c r="U1118" t="str">
        <f t="shared" si="283"/>
        <v/>
      </c>
      <c r="V1118" t="str">
        <f t="shared" si="283"/>
        <v/>
      </c>
      <c r="W1118" t="str">
        <f t="shared" si="283"/>
        <v/>
      </c>
      <c r="X1118" t="str">
        <f t="shared" si="283"/>
        <v/>
      </c>
      <c r="Y1118" t="str">
        <f t="shared" si="283"/>
        <v/>
      </c>
      <c r="Z1118" t="str">
        <f t="shared" si="283"/>
        <v/>
      </c>
      <c r="AA1118" t="str">
        <f t="shared" si="283"/>
        <v/>
      </c>
      <c r="AB1118" t="str">
        <f t="shared" si="283"/>
        <v/>
      </c>
      <c r="AC1118" t="str">
        <f t="shared" si="282"/>
        <v/>
      </c>
      <c r="AD1118" t="str">
        <f t="shared" si="282"/>
        <v/>
      </c>
      <c r="AE1118" t="str">
        <f t="shared" si="282"/>
        <v/>
      </c>
      <c r="AF1118" t="str">
        <f t="shared" si="282"/>
        <v/>
      </c>
      <c r="AG1118" t="str">
        <f t="shared" si="282"/>
        <v/>
      </c>
      <c r="AH1118" t="str">
        <f t="shared" si="282"/>
        <v/>
      </c>
      <c r="AI1118" t="str">
        <f t="shared" si="282"/>
        <v/>
      </c>
      <c r="AJ1118" t="str">
        <f t="shared" si="282"/>
        <v/>
      </c>
      <c r="AK1118" t="str">
        <f t="shared" si="282"/>
        <v/>
      </c>
      <c r="AL1118" t="str">
        <f t="shared" si="282"/>
        <v/>
      </c>
      <c r="AM1118" t="str">
        <f t="shared" si="282"/>
        <v/>
      </c>
      <c r="AN1118" t="str">
        <f t="shared" si="282"/>
        <v/>
      </c>
      <c r="AO1118" t="str">
        <f t="shared" si="282"/>
        <v/>
      </c>
      <c r="AP1118" t="str">
        <f t="shared" si="282"/>
        <v/>
      </c>
      <c r="AQ1118" t="str">
        <f t="shared" si="282"/>
        <v/>
      </c>
      <c r="AR1118" t="str">
        <f t="shared" si="284"/>
        <v/>
      </c>
      <c r="AS1118" t="str">
        <f t="shared" si="284"/>
        <v/>
      </c>
      <c r="AT1118" t="str">
        <f t="shared" si="284"/>
        <v/>
      </c>
      <c r="AU1118" t="str">
        <f t="shared" si="284"/>
        <v/>
      </c>
      <c r="AV1118" t="str">
        <f t="shared" si="284"/>
        <v/>
      </c>
      <c r="AW1118" t="str">
        <f t="shared" si="284"/>
        <v/>
      </c>
      <c r="AX1118" t="str">
        <f t="shared" si="284"/>
        <v/>
      </c>
      <c r="AY1118" t="str">
        <f t="shared" si="284"/>
        <v/>
      </c>
      <c r="BA1118">
        <v>1118</v>
      </c>
      <c r="BB1118">
        <f t="shared" si="275"/>
        <v>140</v>
      </c>
    </row>
    <row r="1119" spans="1:54">
      <c r="A1119" s="77"/>
      <c r="E1119" s="78"/>
      <c r="F1119" s="78"/>
      <c r="G1119" t="str" cm="1">
        <f t="array" aca="1" ref="G1119" ca="1">IFERROR(IF(INDIRECT("'"&amp;B1119&amp;"'!Z"&amp;MATCH(INT(BA1119/8)+1,INDIRECT("'"&amp;B1119&amp;"'!B4:B15"),0)+3)=1,15,IF(INDIRECT("'"&amp;B1119&amp;"'!X"&amp;MATCH(INT(BA1119/8)+1,INDIRECT("'"&amp;B1119&amp;"'!B4:B15"),0)+3)=1,10,IF(INDIRECT("'"&amp;B1119&amp;"'!V"&amp;MATCH(INT(BA1119/8)+1,INDIRECT("'"&amp;B1119&amp;"'!B4:B15"),0)+3)=1,6,IF(INDIRECT("'"&amp;B1119&amp;"'!V"&amp;MATCH(INT(BA1119/8)+1,INDIRECT("'"&amp;B1119&amp;"'!B4:B15"),0)+3)=1,4,0)))),"")</f>
        <v/>
      </c>
      <c r="H1119" t="str" cm="1">
        <f t="array" aca="1" ref="H1119" ca="1">IFERROR(IFERROR(INDIRECT("'"&amp;B1119&amp;"'!AE"&amp;MATCH(INT(BA1119/8)+1,INDIRECT("'"&amp;B1119&amp;"'!B4:B15"),0)+3),0)-G1119,"")</f>
        <v/>
      </c>
      <c r="I1119" t="e">
        <f ca="1">H1117+H1118+H1119</f>
        <v>#VALUE!</v>
      </c>
      <c r="J1119" t="str">
        <f ca="1">IFERROR(ABS(SUM(I1119,-F1118,-E1118))+ABS(SUM(IF(D1119="Traversal",15,IF(D1119="High",10,IF(D1119="Mid",6,IF(D1119="Low",4,0))))-G1119)),"")</f>
        <v/>
      </c>
      <c r="K1119" t="str" cm="1">
        <f t="array" aca="1" ref="K1119" ca="1">IFERROR(INDIRECT("'"&amp;B1119&amp;"'!AG"&amp;MATCH(INT(BA1119/8)+1,INDIRECT("'"&amp;B1119&amp;"'!B4:B15"),0)+3),"")</f>
        <v/>
      </c>
      <c r="M1119" t="str">
        <f t="shared" ca="1" si="283"/>
        <v/>
      </c>
      <c r="N1119" t="str">
        <f t="shared" si="283"/>
        <v/>
      </c>
      <c r="O1119" t="str">
        <f t="shared" si="283"/>
        <v/>
      </c>
      <c r="P1119" t="str">
        <f t="shared" si="283"/>
        <v/>
      </c>
      <c r="Q1119" t="str">
        <f t="shared" si="283"/>
        <v/>
      </c>
      <c r="R1119" t="str">
        <f t="shared" si="283"/>
        <v/>
      </c>
      <c r="S1119" t="str">
        <f t="shared" si="283"/>
        <v/>
      </c>
      <c r="T1119" t="str">
        <f t="shared" si="283"/>
        <v/>
      </c>
      <c r="U1119" t="str">
        <f t="shared" si="283"/>
        <v/>
      </c>
      <c r="V1119" t="str">
        <f t="shared" si="283"/>
        <v/>
      </c>
      <c r="W1119" t="str">
        <f t="shared" si="283"/>
        <v/>
      </c>
      <c r="X1119" t="str">
        <f t="shared" si="283"/>
        <v/>
      </c>
      <c r="Y1119" t="str">
        <f t="shared" si="283"/>
        <v/>
      </c>
      <c r="Z1119" t="str">
        <f t="shared" si="283"/>
        <v/>
      </c>
      <c r="AA1119" t="str">
        <f t="shared" si="283"/>
        <v/>
      </c>
      <c r="AB1119" t="str">
        <f t="shared" si="283"/>
        <v/>
      </c>
      <c r="AC1119" t="str">
        <f t="shared" si="282"/>
        <v/>
      </c>
      <c r="AD1119" t="str">
        <f t="shared" si="282"/>
        <v/>
      </c>
      <c r="AE1119" t="str">
        <f t="shared" si="282"/>
        <v/>
      </c>
      <c r="AF1119" t="str">
        <f t="shared" si="282"/>
        <v/>
      </c>
      <c r="AG1119" t="str">
        <f t="shared" si="282"/>
        <v/>
      </c>
      <c r="AH1119" t="str">
        <f t="shared" si="282"/>
        <v/>
      </c>
      <c r="AI1119" t="str">
        <f t="shared" si="282"/>
        <v/>
      </c>
      <c r="AJ1119" t="str">
        <f t="shared" si="282"/>
        <v/>
      </c>
      <c r="AK1119" t="str">
        <f t="shared" si="282"/>
        <v/>
      </c>
      <c r="AL1119" t="str">
        <f t="shared" si="282"/>
        <v/>
      </c>
      <c r="AM1119" t="str">
        <f t="shared" si="282"/>
        <v/>
      </c>
      <c r="AN1119" t="str">
        <f t="shared" si="282"/>
        <v/>
      </c>
      <c r="AO1119" t="str">
        <f t="shared" si="282"/>
        <v/>
      </c>
      <c r="AP1119" t="str">
        <f t="shared" si="282"/>
        <v/>
      </c>
      <c r="AQ1119" t="str">
        <f t="shared" si="282"/>
        <v/>
      </c>
      <c r="AR1119" t="str">
        <f t="shared" si="284"/>
        <v/>
      </c>
      <c r="AS1119" t="str">
        <f t="shared" si="284"/>
        <v/>
      </c>
      <c r="AT1119" t="str">
        <f t="shared" si="284"/>
        <v/>
      </c>
      <c r="AU1119" t="str">
        <f t="shared" si="284"/>
        <v/>
      </c>
      <c r="AV1119" t="str">
        <f t="shared" si="284"/>
        <v/>
      </c>
      <c r="AW1119" t="str">
        <f t="shared" si="284"/>
        <v/>
      </c>
      <c r="AX1119" t="str">
        <f t="shared" si="284"/>
        <v/>
      </c>
      <c r="AY1119" t="str">
        <f t="shared" si="284"/>
        <v/>
      </c>
      <c r="BA1119">
        <v>1119</v>
      </c>
      <c r="BB1119">
        <f t="shared" si="275"/>
        <v>140</v>
      </c>
    </row>
    <row r="1120" spans="1:54">
      <c r="A1120" s="77"/>
      <c r="E1120" s="78"/>
      <c r="F1120" s="78"/>
      <c r="G1120" t="str" cm="1">
        <f t="array" aca="1" ref="G1120" ca="1">IFERROR(IF(INDIRECT("'"&amp;B1120&amp;"'!Z"&amp;MATCH(INT(BA1120/8)+1,INDIRECT("'"&amp;B1120&amp;"'!B4:B15"),0)+3)=1,15,IF(INDIRECT("'"&amp;B1120&amp;"'!X"&amp;MATCH(INT(BA1120/8)+1,INDIRECT("'"&amp;B1120&amp;"'!B4:B15"),0)+3)=1,10,IF(INDIRECT("'"&amp;B1120&amp;"'!V"&amp;MATCH(INT(BA1120/8)+1,INDIRECT("'"&amp;B1120&amp;"'!B4:B15"),0)+3)=1,6,IF(INDIRECT("'"&amp;B1120&amp;"'!V"&amp;MATCH(INT(BA1120/8)+1,INDIRECT("'"&amp;B1120&amp;"'!B4:B15"),0)+3)=1,4,0)))),"")</f>
        <v/>
      </c>
      <c r="H1120" t="str" cm="1">
        <f t="array" aca="1" ref="H1120" ca="1">IFERROR(IFERROR(INDIRECT("'"&amp;B1120&amp;"'!AE"&amp;MATCH(INT(BA1120/8)+1,INDIRECT("'"&amp;B1120&amp;"'!B4:B15"),0)+3),0)-G1120,"")</f>
        <v/>
      </c>
      <c r="K1120" t="str" cm="1">
        <f t="array" aca="1" ref="K1120" ca="1">IFERROR(INDIRECT("'"&amp;B1120&amp;"'!AG"&amp;MATCH(INT(BA1120/8)+1,INDIRECT("'"&amp;B1120&amp;"'!B4:B15"),0)+3),"")</f>
        <v/>
      </c>
      <c r="M1120" t="str">
        <f t="shared" ca="1" si="283"/>
        <v/>
      </c>
      <c r="N1120" t="str">
        <f t="shared" si="283"/>
        <v/>
      </c>
      <c r="O1120" t="str">
        <f t="shared" si="283"/>
        <v/>
      </c>
      <c r="P1120" t="str">
        <f t="shared" si="283"/>
        <v/>
      </c>
      <c r="Q1120" t="str">
        <f t="shared" si="283"/>
        <v/>
      </c>
      <c r="R1120" t="str">
        <f t="shared" si="283"/>
        <v/>
      </c>
      <c r="S1120" t="str">
        <f t="shared" si="283"/>
        <v/>
      </c>
      <c r="T1120" t="str">
        <f t="shared" si="283"/>
        <v/>
      </c>
      <c r="U1120" t="str">
        <f t="shared" si="283"/>
        <v/>
      </c>
      <c r="V1120" t="str">
        <f t="shared" si="283"/>
        <v/>
      </c>
      <c r="W1120" t="str">
        <f t="shared" si="283"/>
        <v/>
      </c>
      <c r="X1120" t="str">
        <f t="shared" si="283"/>
        <v/>
      </c>
      <c r="Y1120" t="str">
        <f t="shared" si="283"/>
        <v/>
      </c>
      <c r="Z1120" t="str">
        <f t="shared" si="283"/>
        <v/>
      </c>
      <c r="AA1120" t="str">
        <f t="shared" si="283"/>
        <v/>
      </c>
      <c r="AB1120" t="str">
        <f t="shared" si="283"/>
        <v/>
      </c>
      <c r="AC1120" t="str">
        <f t="shared" si="282"/>
        <v/>
      </c>
      <c r="AD1120" t="str">
        <f t="shared" si="282"/>
        <v/>
      </c>
      <c r="AE1120" t="str">
        <f t="shared" si="282"/>
        <v/>
      </c>
      <c r="AF1120" t="str">
        <f t="shared" si="282"/>
        <v/>
      </c>
      <c r="AG1120" t="str">
        <f t="shared" si="282"/>
        <v/>
      </c>
      <c r="AH1120" t="str">
        <f t="shared" si="282"/>
        <v/>
      </c>
      <c r="AI1120" t="str">
        <f t="shared" si="282"/>
        <v/>
      </c>
      <c r="AJ1120" t="str">
        <f t="shared" si="282"/>
        <v/>
      </c>
      <c r="AK1120" t="str">
        <f t="shared" si="282"/>
        <v/>
      </c>
      <c r="AL1120" t="str">
        <f t="shared" si="282"/>
        <v/>
      </c>
      <c r="AM1120" t="str">
        <f t="shared" si="282"/>
        <v/>
      </c>
      <c r="AN1120" t="str">
        <f t="shared" si="282"/>
        <v/>
      </c>
      <c r="AO1120" t="str">
        <f t="shared" si="282"/>
        <v/>
      </c>
      <c r="AP1120" t="str">
        <f t="shared" si="282"/>
        <v/>
      </c>
      <c r="AQ1120" t="str">
        <f t="shared" si="282"/>
        <v/>
      </c>
      <c r="AR1120" t="str">
        <f t="shared" si="284"/>
        <v/>
      </c>
      <c r="AS1120" t="str">
        <f t="shared" si="284"/>
        <v/>
      </c>
      <c r="AT1120" t="str">
        <f t="shared" si="284"/>
        <v/>
      </c>
      <c r="AU1120" t="str">
        <f t="shared" si="284"/>
        <v/>
      </c>
      <c r="AV1120" t="str">
        <f t="shared" si="284"/>
        <v/>
      </c>
      <c r="AW1120" t="str">
        <f t="shared" si="284"/>
        <v/>
      </c>
      <c r="AX1120" t="str">
        <f t="shared" si="284"/>
        <v/>
      </c>
      <c r="AY1120" t="str">
        <f t="shared" si="284"/>
        <v/>
      </c>
      <c r="BA1120">
        <v>1120</v>
      </c>
      <c r="BB1120">
        <f t="shared" si="275"/>
        <v>141</v>
      </c>
    </row>
    <row r="1121" spans="1:54">
      <c r="A1121" s="77"/>
      <c r="E1121" s="78"/>
      <c r="F1121" s="78"/>
      <c r="G1121" t="str" cm="1">
        <f t="array" aca="1" ref="G1121" ca="1">IFERROR(IF(INDIRECT("'"&amp;B1121&amp;"'!Z"&amp;MATCH(INT(BA1121/8)+1,INDIRECT("'"&amp;B1121&amp;"'!B4:B15"),0)+3)=1,15,IF(INDIRECT("'"&amp;B1121&amp;"'!X"&amp;MATCH(INT(BA1121/8)+1,INDIRECT("'"&amp;B1121&amp;"'!B4:B15"),0)+3)=1,10,IF(INDIRECT("'"&amp;B1121&amp;"'!V"&amp;MATCH(INT(BA1121/8)+1,INDIRECT("'"&amp;B1121&amp;"'!B4:B15"),0)+3)=1,6,IF(INDIRECT("'"&amp;B1121&amp;"'!V"&amp;MATCH(INT(BA1121/8)+1,INDIRECT("'"&amp;B1121&amp;"'!B4:B15"),0)+3)=1,4,0)))),"")</f>
        <v/>
      </c>
      <c r="H1121" t="str" cm="1">
        <f t="array" aca="1" ref="H1121" ca="1">IFERROR(IFERROR(INDIRECT("'"&amp;B1121&amp;"'!AE"&amp;MATCH(INT(BA1121/8)+1,INDIRECT("'"&amp;B1121&amp;"'!B4:B15"),0)+3),0)-G1121,"")</f>
        <v/>
      </c>
      <c r="K1121" t="str" cm="1">
        <f t="array" aca="1" ref="K1121" ca="1">IFERROR(INDIRECT("'"&amp;B1121&amp;"'!AG"&amp;MATCH(INT(BA1121/8)+1,INDIRECT("'"&amp;B1121&amp;"'!B4:B15"),0)+3),"")</f>
        <v/>
      </c>
      <c r="M1121" t="str">
        <f t="shared" ca="1" si="283"/>
        <v/>
      </c>
      <c r="N1121" t="str">
        <f t="shared" si="283"/>
        <v/>
      </c>
      <c r="O1121" t="str">
        <f t="shared" si="283"/>
        <v/>
      </c>
      <c r="P1121" t="str">
        <f t="shared" si="283"/>
        <v/>
      </c>
      <c r="Q1121" t="str">
        <f t="shared" si="283"/>
        <v/>
      </c>
      <c r="R1121" t="str">
        <f t="shared" si="283"/>
        <v/>
      </c>
      <c r="S1121" t="str">
        <f t="shared" si="283"/>
        <v/>
      </c>
      <c r="T1121" t="str">
        <f t="shared" si="283"/>
        <v/>
      </c>
      <c r="U1121" t="str">
        <f t="shared" si="283"/>
        <v/>
      </c>
      <c r="V1121" t="str">
        <f t="shared" si="283"/>
        <v/>
      </c>
      <c r="W1121" t="str">
        <f t="shared" si="283"/>
        <v/>
      </c>
      <c r="X1121" t="str">
        <f t="shared" si="283"/>
        <v/>
      </c>
      <c r="Y1121" t="str">
        <f t="shared" si="283"/>
        <v/>
      </c>
      <c r="Z1121" t="str">
        <f t="shared" si="283"/>
        <v/>
      </c>
      <c r="AA1121" t="str">
        <f t="shared" si="283"/>
        <v/>
      </c>
      <c r="AB1121" t="str">
        <f t="shared" si="283"/>
        <v/>
      </c>
      <c r="AC1121" t="str">
        <f t="shared" si="282"/>
        <v/>
      </c>
      <c r="AD1121" t="str">
        <f t="shared" si="282"/>
        <v/>
      </c>
      <c r="AE1121" t="str">
        <f t="shared" si="282"/>
        <v/>
      </c>
      <c r="AF1121" t="str">
        <f t="shared" si="282"/>
        <v/>
      </c>
      <c r="AG1121" t="str">
        <f t="shared" si="282"/>
        <v/>
      </c>
      <c r="AH1121" t="str">
        <f t="shared" si="282"/>
        <v/>
      </c>
      <c r="AI1121" t="str">
        <f t="shared" si="282"/>
        <v/>
      </c>
      <c r="AJ1121" t="str">
        <f t="shared" si="282"/>
        <v/>
      </c>
      <c r="AK1121" t="str">
        <f t="shared" si="282"/>
        <v/>
      </c>
      <c r="AL1121" t="str">
        <f t="shared" si="282"/>
        <v/>
      </c>
      <c r="AM1121" t="str">
        <f t="shared" si="282"/>
        <v/>
      </c>
      <c r="AN1121" t="str">
        <f t="shared" si="282"/>
        <v/>
      </c>
      <c r="AO1121" t="str">
        <f t="shared" si="282"/>
        <v/>
      </c>
      <c r="AP1121" t="str">
        <f t="shared" si="282"/>
        <v/>
      </c>
      <c r="AQ1121" t="str">
        <f t="shared" si="282"/>
        <v/>
      </c>
      <c r="AR1121" t="str">
        <f t="shared" si="284"/>
        <v/>
      </c>
      <c r="AS1121" t="str">
        <f t="shared" si="284"/>
        <v/>
      </c>
      <c r="AT1121" t="str">
        <f t="shared" si="284"/>
        <v/>
      </c>
      <c r="AU1121" t="str">
        <f t="shared" si="284"/>
        <v/>
      </c>
      <c r="AV1121" t="str">
        <f t="shared" si="284"/>
        <v/>
      </c>
      <c r="AW1121" t="str">
        <f t="shared" si="284"/>
        <v/>
      </c>
      <c r="AX1121" t="str">
        <f t="shared" si="284"/>
        <v/>
      </c>
      <c r="AY1121" t="str">
        <f t="shared" si="284"/>
        <v/>
      </c>
      <c r="BA1121">
        <v>1121</v>
      </c>
      <c r="BB1121">
        <f t="shared" si="275"/>
        <v>141</v>
      </c>
    </row>
    <row r="1122" spans="1:54">
      <c r="A1122" s="77"/>
      <c r="E1122" s="78"/>
      <c r="F1122" s="78"/>
      <c r="G1122" t="str" cm="1">
        <f t="array" aca="1" ref="G1122" ca="1">IFERROR(IF(INDIRECT("'"&amp;B1122&amp;"'!Z"&amp;MATCH(INT(BA1122/8)+1,INDIRECT("'"&amp;B1122&amp;"'!B4:B15"),0)+3)=1,15,IF(INDIRECT("'"&amp;B1122&amp;"'!X"&amp;MATCH(INT(BA1122/8)+1,INDIRECT("'"&amp;B1122&amp;"'!B4:B15"),0)+3)=1,10,IF(INDIRECT("'"&amp;B1122&amp;"'!V"&amp;MATCH(INT(BA1122/8)+1,INDIRECT("'"&amp;B1122&amp;"'!B4:B15"),0)+3)=1,6,IF(INDIRECT("'"&amp;B1122&amp;"'!V"&amp;MATCH(INT(BA1122/8)+1,INDIRECT("'"&amp;B1122&amp;"'!B4:B15"),0)+3)=1,4,0)))),"")</f>
        <v/>
      </c>
      <c r="H1122" t="str" cm="1">
        <f t="array" aca="1" ref="H1122" ca="1">IFERROR(IFERROR(INDIRECT("'"&amp;B1122&amp;"'!AE"&amp;MATCH(INT(BA1122/8)+1,INDIRECT("'"&amp;B1122&amp;"'!B4:B15"),0)+3),0)-G1122,"")</f>
        <v/>
      </c>
      <c r="I1122" t="e">
        <f ca="1">H1122+H1123+H1124</f>
        <v>#VALUE!</v>
      </c>
      <c r="J1122" t="str">
        <f ca="1">IFERROR(ABS(SUM(I1122,-F1123,-E1123))+ABS(SUM(IF(D1122="Traversal",15,IF(D1122="High",10,IF(D1122="Mid",6,IF(D1122="Low",4,0))))-G1122)),"")</f>
        <v/>
      </c>
      <c r="K1122" t="str" cm="1">
        <f t="array" aca="1" ref="K1122" ca="1">IFERROR(INDIRECT("'"&amp;B1122&amp;"'!AG"&amp;MATCH(INT(BA1122/8)+1,INDIRECT("'"&amp;B1122&amp;"'!B4:B15"),0)+3),"")</f>
        <v/>
      </c>
      <c r="M1122" t="str">
        <f t="shared" ca="1" si="283"/>
        <v/>
      </c>
      <c r="N1122" t="str">
        <f t="shared" si="283"/>
        <v/>
      </c>
      <c r="O1122" t="str">
        <f t="shared" si="283"/>
        <v/>
      </c>
      <c r="P1122" t="str">
        <f t="shared" si="283"/>
        <v/>
      </c>
      <c r="Q1122" t="str">
        <f t="shared" si="283"/>
        <v/>
      </c>
      <c r="R1122" t="str">
        <f t="shared" si="283"/>
        <v/>
      </c>
      <c r="S1122" t="str">
        <f t="shared" si="283"/>
        <v/>
      </c>
      <c r="T1122" t="str">
        <f t="shared" si="283"/>
        <v/>
      </c>
      <c r="U1122" t="str">
        <f t="shared" si="283"/>
        <v/>
      </c>
      <c r="V1122" t="str">
        <f t="shared" si="283"/>
        <v/>
      </c>
      <c r="W1122" t="str">
        <f t="shared" si="283"/>
        <v/>
      </c>
      <c r="X1122" t="str">
        <f t="shared" si="283"/>
        <v/>
      </c>
      <c r="Y1122" t="str">
        <f t="shared" si="283"/>
        <v/>
      </c>
      <c r="Z1122" t="str">
        <f t="shared" si="283"/>
        <v/>
      </c>
      <c r="AA1122" t="str">
        <f t="shared" si="283"/>
        <v/>
      </c>
      <c r="AB1122" t="str">
        <f t="shared" si="283"/>
        <v/>
      </c>
      <c r="AC1122" t="str">
        <f t="shared" si="282"/>
        <v/>
      </c>
      <c r="AD1122" t="str">
        <f t="shared" si="282"/>
        <v/>
      </c>
      <c r="AE1122" t="str">
        <f t="shared" si="282"/>
        <v/>
      </c>
      <c r="AF1122" t="str">
        <f t="shared" si="282"/>
        <v/>
      </c>
      <c r="AG1122" t="str">
        <f t="shared" si="282"/>
        <v/>
      </c>
      <c r="AH1122" t="str">
        <f t="shared" si="282"/>
        <v/>
      </c>
      <c r="AI1122" t="str">
        <f t="shared" si="282"/>
        <v/>
      </c>
      <c r="AJ1122" t="str">
        <f t="shared" si="282"/>
        <v/>
      </c>
      <c r="AK1122" t="str">
        <f t="shared" si="282"/>
        <v/>
      </c>
      <c r="AL1122" t="str">
        <f t="shared" si="282"/>
        <v/>
      </c>
      <c r="AM1122" t="str">
        <f t="shared" si="282"/>
        <v/>
      </c>
      <c r="AN1122" t="str">
        <f t="shared" si="282"/>
        <v/>
      </c>
      <c r="AO1122" t="str">
        <f t="shared" si="282"/>
        <v/>
      </c>
      <c r="AP1122" t="str">
        <f t="shared" si="282"/>
        <v/>
      </c>
      <c r="AQ1122" t="str">
        <f t="shared" si="282"/>
        <v/>
      </c>
      <c r="AR1122" t="str">
        <f t="shared" si="284"/>
        <v/>
      </c>
      <c r="AS1122" t="str">
        <f t="shared" si="284"/>
        <v/>
      </c>
      <c r="AT1122" t="str">
        <f t="shared" si="284"/>
        <v/>
      </c>
      <c r="AU1122" t="str">
        <f t="shared" si="284"/>
        <v/>
      </c>
      <c r="AV1122" t="str">
        <f t="shared" si="284"/>
        <v/>
      </c>
      <c r="AW1122" t="str">
        <f t="shared" si="284"/>
        <v/>
      </c>
      <c r="AX1122" t="str">
        <f t="shared" si="284"/>
        <v/>
      </c>
      <c r="AY1122" t="str">
        <f t="shared" si="284"/>
        <v/>
      </c>
      <c r="BA1122">
        <v>1122</v>
      </c>
      <c r="BB1122">
        <f t="shared" si="275"/>
        <v>141</v>
      </c>
    </row>
    <row r="1123" spans="1:54">
      <c r="A1123" s="77"/>
      <c r="E1123" s="78"/>
      <c r="F1123" s="78"/>
      <c r="G1123" t="str" cm="1">
        <f t="array" aca="1" ref="G1123" ca="1">IFERROR(IF(INDIRECT("'"&amp;B1123&amp;"'!Z"&amp;MATCH(INT(BA1123/8)+1,INDIRECT("'"&amp;B1123&amp;"'!B4:B15"),0)+3)=1,15,IF(INDIRECT("'"&amp;B1123&amp;"'!X"&amp;MATCH(INT(BA1123/8)+1,INDIRECT("'"&amp;B1123&amp;"'!B4:B15"),0)+3)=1,10,IF(INDIRECT("'"&amp;B1123&amp;"'!V"&amp;MATCH(INT(BA1123/8)+1,INDIRECT("'"&amp;B1123&amp;"'!B4:B15"),0)+3)=1,6,IF(INDIRECT("'"&amp;B1123&amp;"'!V"&amp;MATCH(INT(BA1123/8)+1,INDIRECT("'"&amp;B1123&amp;"'!B4:B15"),0)+3)=1,4,0)))),"")</f>
        <v/>
      </c>
      <c r="H1123" t="str" cm="1">
        <f t="array" aca="1" ref="H1123" ca="1">IFERROR(IFERROR(INDIRECT("'"&amp;B1123&amp;"'!AE"&amp;MATCH(INT(BA1123/8)+1,INDIRECT("'"&amp;B1123&amp;"'!B4:B15"),0)+3),0)-G1123,"")</f>
        <v/>
      </c>
      <c r="I1123" t="e">
        <f ca="1">H1122+H1123+H1124</f>
        <v>#VALUE!</v>
      </c>
      <c r="J1123" t="str">
        <f ca="1">IFERROR(ABS(SUM(I1123,-F1123,-E1123))+ABS(SUM(IF(D1123="Traversal",15,IF(D1123="High",10,IF(D1123="Mid",6,IF(D1123="Low",4,0))))-G1123)),"")</f>
        <v/>
      </c>
      <c r="K1123" t="str" cm="1">
        <f t="array" aca="1" ref="K1123" ca="1">IFERROR(INDIRECT("'"&amp;B1123&amp;"'!AG"&amp;MATCH(INT(BA1123/8)+1,INDIRECT("'"&amp;B1123&amp;"'!B4:B15"),0)+3),"")</f>
        <v/>
      </c>
      <c r="M1123" t="str">
        <f t="shared" ca="1" si="283"/>
        <v/>
      </c>
      <c r="N1123" t="str">
        <f t="shared" si="283"/>
        <v/>
      </c>
      <c r="O1123" t="str">
        <f t="shared" si="283"/>
        <v/>
      </c>
      <c r="P1123" t="str">
        <f t="shared" si="283"/>
        <v/>
      </c>
      <c r="Q1123" t="str">
        <f t="shared" si="283"/>
        <v/>
      </c>
      <c r="R1123" t="str">
        <f t="shared" si="283"/>
        <v/>
      </c>
      <c r="S1123" t="str">
        <f t="shared" si="283"/>
        <v/>
      </c>
      <c r="T1123" t="str">
        <f t="shared" si="283"/>
        <v/>
      </c>
      <c r="U1123" t="str">
        <f t="shared" si="283"/>
        <v/>
      </c>
      <c r="V1123" t="str">
        <f t="shared" si="283"/>
        <v/>
      </c>
      <c r="W1123" t="str">
        <f t="shared" si="283"/>
        <v/>
      </c>
      <c r="X1123" t="str">
        <f t="shared" si="283"/>
        <v/>
      </c>
      <c r="Y1123" t="str">
        <f t="shared" si="283"/>
        <v/>
      </c>
      <c r="Z1123" t="str">
        <f t="shared" si="283"/>
        <v/>
      </c>
      <c r="AA1123" t="str">
        <f t="shared" si="283"/>
        <v/>
      </c>
      <c r="AB1123" t="str">
        <f t="shared" si="283"/>
        <v/>
      </c>
      <c r="AC1123" t="str">
        <f t="shared" si="282"/>
        <v/>
      </c>
      <c r="AD1123" t="str">
        <f t="shared" si="282"/>
        <v/>
      </c>
      <c r="AE1123" t="str">
        <f t="shared" si="282"/>
        <v/>
      </c>
      <c r="AF1123" t="str">
        <f t="shared" si="282"/>
        <v/>
      </c>
      <c r="AG1123" t="str">
        <f t="shared" si="282"/>
        <v/>
      </c>
      <c r="AH1123" t="str">
        <f t="shared" si="282"/>
        <v/>
      </c>
      <c r="AI1123" t="str">
        <f t="shared" si="282"/>
        <v/>
      </c>
      <c r="AJ1123" t="str">
        <f t="shared" si="282"/>
        <v/>
      </c>
      <c r="AK1123" t="str">
        <f t="shared" si="282"/>
        <v/>
      </c>
      <c r="AL1123" t="str">
        <f t="shared" si="282"/>
        <v/>
      </c>
      <c r="AM1123" t="str">
        <f t="shared" si="282"/>
        <v/>
      </c>
      <c r="AN1123" t="str">
        <f t="shared" si="282"/>
        <v/>
      </c>
      <c r="AO1123" t="str">
        <f t="shared" si="282"/>
        <v/>
      </c>
      <c r="AP1123" t="str">
        <f t="shared" si="282"/>
        <v/>
      </c>
      <c r="AQ1123" t="str">
        <f t="shared" si="282"/>
        <v/>
      </c>
      <c r="AR1123" t="str">
        <f t="shared" si="284"/>
        <v/>
      </c>
      <c r="AS1123" t="str">
        <f t="shared" si="284"/>
        <v/>
      </c>
      <c r="AT1123" t="str">
        <f t="shared" si="284"/>
        <v/>
      </c>
      <c r="AU1123" t="str">
        <f t="shared" si="284"/>
        <v/>
      </c>
      <c r="AV1123" t="str">
        <f t="shared" si="284"/>
        <v/>
      </c>
      <c r="AW1123" t="str">
        <f t="shared" si="284"/>
        <v/>
      </c>
      <c r="AX1123" t="str">
        <f t="shared" si="284"/>
        <v/>
      </c>
      <c r="AY1123" t="str">
        <f t="shared" si="284"/>
        <v/>
      </c>
      <c r="BA1123">
        <v>1123</v>
      </c>
      <c r="BB1123">
        <f t="shared" si="275"/>
        <v>141</v>
      </c>
    </row>
    <row r="1124" spans="1:54">
      <c r="A1124" s="77"/>
      <c r="E1124" s="78"/>
      <c r="F1124" s="78"/>
      <c r="G1124" t="str" cm="1">
        <f t="array" aca="1" ref="G1124" ca="1">IFERROR(IF(INDIRECT("'"&amp;B1124&amp;"'!Z"&amp;MATCH(INT(BA1124/8)+1,INDIRECT("'"&amp;B1124&amp;"'!B4:B15"),0)+3)=1,15,IF(INDIRECT("'"&amp;B1124&amp;"'!X"&amp;MATCH(INT(BA1124/8)+1,INDIRECT("'"&amp;B1124&amp;"'!B4:B15"),0)+3)=1,10,IF(INDIRECT("'"&amp;B1124&amp;"'!V"&amp;MATCH(INT(BA1124/8)+1,INDIRECT("'"&amp;B1124&amp;"'!B4:B15"),0)+3)=1,6,IF(INDIRECT("'"&amp;B1124&amp;"'!V"&amp;MATCH(INT(BA1124/8)+1,INDIRECT("'"&amp;B1124&amp;"'!B4:B15"),0)+3)=1,4,0)))),"")</f>
        <v/>
      </c>
      <c r="H1124" t="str" cm="1">
        <f t="array" aca="1" ref="H1124" ca="1">IFERROR(IFERROR(INDIRECT("'"&amp;B1124&amp;"'!AE"&amp;MATCH(INT(BA1124/8)+1,INDIRECT("'"&amp;B1124&amp;"'!B4:B15"),0)+3),0)-G1124,"")</f>
        <v/>
      </c>
      <c r="I1124" t="e">
        <f ca="1">H1122+H1123+H1124</f>
        <v>#VALUE!</v>
      </c>
      <c r="J1124" t="str">
        <f ca="1">IFERROR(ABS(SUM(I1124,-F1123,-E1123))+ABS(SUM(IF(D1124="Traversal",15,IF(D1124="High",10,IF(D1124="Mid",6,IF(D1124="Low",4,0))))-G1124)),"")</f>
        <v/>
      </c>
      <c r="K1124" t="str" cm="1">
        <f t="array" aca="1" ref="K1124" ca="1">IFERROR(INDIRECT("'"&amp;B1124&amp;"'!AG"&amp;MATCH(INT(BA1124/8)+1,INDIRECT("'"&amp;B1124&amp;"'!B4:B15"),0)+3),"")</f>
        <v/>
      </c>
      <c r="M1124" t="str">
        <f t="shared" ca="1" si="283"/>
        <v/>
      </c>
      <c r="N1124" t="str">
        <f t="shared" si="283"/>
        <v/>
      </c>
      <c r="O1124" t="str">
        <f t="shared" si="283"/>
        <v/>
      </c>
      <c r="P1124" t="str">
        <f t="shared" si="283"/>
        <v/>
      </c>
      <c r="Q1124" t="str">
        <f t="shared" si="283"/>
        <v/>
      </c>
      <c r="R1124" t="str">
        <f t="shared" si="283"/>
        <v/>
      </c>
      <c r="S1124" t="str">
        <f t="shared" si="283"/>
        <v/>
      </c>
      <c r="T1124" t="str">
        <f t="shared" si="283"/>
        <v/>
      </c>
      <c r="U1124" t="str">
        <f t="shared" si="283"/>
        <v/>
      </c>
      <c r="V1124" t="str">
        <f t="shared" si="283"/>
        <v/>
      </c>
      <c r="W1124" t="str">
        <f t="shared" si="283"/>
        <v/>
      </c>
      <c r="X1124" t="str">
        <f t="shared" si="283"/>
        <v/>
      </c>
      <c r="Y1124" t="str">
        <f t="shared" si="283"/>
        <v/>
      </c>
      <c r="Z1124" t="str">
        <f t="shared" si="283"/>
        <v/>
      </c>
      <c r="AA1124" t="str">
        <f t="shared" si="283"/>
        <v/>
      </c>
      <c r="AB1124" t="str">
        <f t="shared" si="283"/>
        <v/>
      </c>
      <c r="AC1124" t="str">
        <f t="shared" si="282"/>
        <v/>
      </c>
      <c r="AD1124" t="str">
        <f t="shared" si="282"/>
        <v/>
      </c>
      <c r="AE1124" t="str">
        <f t="shared" si="282"/>
        <v/>
      </c>
      <c r="AF1124" t="str">
        <f t="shared" si="282"/>
        <v/>
      </c>
      <c r="AG1124" t="str">
        <f t="shared" si="282"/>
        <v/>
      </c>
      <c r="AH1124" t="str">
        <f t="shared" si="282"/>
        <v/>
      </c>
      <c r="AI1124" t="str">
        <f t="shared" si="282"/>
        <v/>
      </c>
      <c r="AJ1124" t="str">
        <f t="shared" si="282"/>
        <v/>
      </c>
      <c r="AK1124" t="str">
        <f t="shared" si="282"/>
        <v/>
      </c>
      <c r="AL1124" t="str">
        <f t="shared" si="282"/>
        <v/>
      </c>
      <c r="AM1124" t="str">
        <f t="shared" si="282"/>
        <v/>
      </c>
      <c r="AN1124" t="str">
        <f t="shared" si="282"/>
        <v/>
      </c>
      <c r="AO1124" t="str">
        <f t="shared" si="282"/>
        <v/>
      </c>
      <c r="AP1124" t="str">
        <f t="shared" si="282"/>
        <v/>
      </c>
      <c r="AQ1124" t="str">
        <f t="shared" si="282"/>
        <v/>
      </c>
      <c r="AR1124" t="str">
        <f t="shared" si="284"/>
        <v/>
      </c>
      <c r="AS1124" t="str">
        <f t="shared" si="284"/>
        <v/>
      </c>
      <c r="AT1124" t="str">
        <f t="shared" si="284"/>
        <v/>
      </c>
      <c r="AU1124" t="str">
        <f t="shared" si="284"/>
        <v/>
      </c>
      <c r="AV1124" t="str">
        <f t="shared" si="284"/>
        <v/>
      </c>
      <c r="AW1124" t="str">
        <f t="shared" si="284"/>
        <v/>
      </c>
      <c r="AX1124" t="str">
        <f t="shared" si="284"/>
        <v/>
      </c>
      <c r="AY1124" t="str">
        <f t="shared" si="284"/>
        <v/>
      </c>
      <c r="BA1124">
        <v>1124</v>
      </c>
      <c r="BB1124">
        <f t="shared" si="275"/>
        <v>141</v>
      </c>
    </row>
    <row r="1125" spans="1:54">
      <c r="A1125" s="77"/>
      <c r="E1125" s="78"/>
      <c r="F1125" s="78"/>
      <c r="G1125" t="str" cm="1">
        <f t="array" aca="1" ref="G1125" ca="1">IFERROR(IF(INDIRECT("'"&amp;B1125&amp;"'!Z"&amp;MATCH(INT(BA1125/8)+1,INDIRECT("'"&amp;B1125&amp;"'!B4:B15"),0)+3)=1,15,IF(INDIRECT("'"&amp;B1125&amp;"'!X"&amp;MATCH(INT(BA1125/8)+1,INDIRECT("'"&amp;B1125&amp;"'!B4:B15"),0)+3)=1,10,IF(INDIRECT("'"&amp;B1125&amp;"'!V"&amp;MATCH(INT(BA1125/8)+1,INDIRECT("'"&amp;B1125&amp;"'!B4:B15"),0)+3)=1,6,IF(INDIRECT("'"&amp;B1125&amp;"'!V"&amp;MATCH(INT(BA1125/8)+1,INDIRECT("'"&amp;B1125&amp;"'!B4:B15"),0)+3)=1,4,0)))),"")</f>
        <v/>
      </c>
      <c r="H1125" t="str" cm="1">
        <f t="array" aca="1" ref="H1125" ca="1">IFERROR(IFERROR(INDIRECT("'"&amp;B1125&amp;"'!AE"&amp;MATCH(INT(BA1125/8)+1,INDIRECT("'"&amp;B1125&amp;"'!B4:B15"),0)+3),0)-G1125,"")</f>
        <v/>
      </c>
      <c r="I1125" t="e">
        <f ca="1">H1125+H1126+H1127</f>
        <v>#VALUE!</v>
      </c>
      <c r="J1125" t="str">
        <f ca="1">IFERROR(ABS(SUM(I1125,-F1126,-E1126))+ABS(SUM(IF(D1125="Traversal",15,IF(D1125="High",10,IF(D1125="Mid",6,IF(D1125="Low",4,0))))-G1125)),"")</f>
        <v/>
      </c>
      <c r="K1125" t="str" cm="1">
        <f t="array" aca="1" ref="K1125" ca="1">IFERROR(INDIRECT("'"&amp;B1125&amp;"'!AG"&amp;MATCH(INT(BA1125/8)+1,INDIRECT("'"&amp;B1125&amp;"'!B4:B15"),0)+3),"")</f>
        <v/>
      </c>
      <c r="M1125" t="str">
        <f t="shared" ca="1" si="283"/>
        <v/>
      </c>
      <c r="N1125" t="str">
        <f t="shared" si="283"/>
        <v/>
      </c>
      <c r="O1125" t="str">
        <f t="shared" si="283"/>
        <v/>
      </c>
      <c r="P1125" t="str">
        <f t="shared" si="283"/>
        <v/>
      </c>
      <c r="Q1125" t="str">
        <f t="shared" si="283"/>
        <v/>
      </c>
      <c r="R1125" t="str">
        <f t="shared" si="283"/>
        <v/>
      </c>
      <c r="S1125" t="str">
        <f t="shared" si="283"/>
        <v/>
      </c>
      <c r="T1125" t="str">
        <f t="shared" si="283"/>
        <v/>
      </c>
      <c r="U1125" t="str">
        <f t="shared" si="283"/>
        <v/>
      </c>
      <c r="V1125" t="str">
        <f t="shared" si="283"/>
        <v/>
      </c>
      <c r="W1125" t="str">
        <f t="shared" si="283"/>
        <v/>
      </c>
      <c r="X1125" t="str">
        <f t="shared" si="283"/>
        <v/>
      </c>
      <c r="Y1125" t="str">
        <f t="shared" si="283"/>
        <v/>
      </c>
      <c r="Z1125" t="str">
        <f t="shared" si="283"/>
        <v/>
      </c>
      <c r="AA1125" t="str">
        <f t="shared" si="283"/>
        <v/>
      </c>
      <c r="AB1125" t="str">
        <f t="shared" si="283"/>
        <v/>
      </c>
      <c r="AC1125" t="str">
        <f t="shared" si="282"/>
        <v/>
      </c>
      <c r="AD1125" t="str">
        <f t="shared" si="282"/>
        <v/>
      </c>
      <c r="AE1125" t="str">
        <f t="shared" si="282"/>
        <v/>
      </c>
      <c r="AF1125" t="str">
        <f t="shared" si="282"/>
        <v/>
      </c>
      <c r="AG1125" t="str">
        <f t="shared" si="282"/>
        <v/>
      </c>
      <c r="AH1125" t="str">
        <f t="shared" si="282"/>
        <v/>
      </c>
      <c r="AI1125" t="str">
        <f t="shared" si="282"/>
        <v/>
      </c>
      <c r="AJ1125" t="str">
        <f t="shared" si="282"/>
        <v/>
      </c>
      <c r="AK1125" t="str">
        <f t="shared" si="282"/>
        <v/>
      </c>
      <c r="AL1125" t="str">
        <f t="shared" si="282"/>
        <v/>
      </c>
      <c r="AM1125" t="str">
        <f t="shared" si="282"/>
        <v/>
      </c>
      <c r="AN1125" t="str">
        <f t="shared" si="282"/>
        <v/>
      </c>
      <c r="AO1125" t="str">
        <f t="shared" si="282"/>
        <v/>
      </c>
      <c r="AP1125" t="str">
        <f t="shared" si="282"/>
        <v/>
      </c>
      <c r="AQ1125" t="str">
        <f t="shared" si="282"/>
        <v/>
      </c>
      <c r="AR1125" t="str">
        <f t="shared" si="284"/>
        <v/>
      </c>
      <c r="AS1125" t="str">
        <f t="shared" si="284"/>
        <v/>
      </c>
      <c r="AT1125" t="str">
        <f t="shared" si="284"/>
        <v/>
      </c>
      <c r="AU1125" t="str">
        <f t="shared" si="284"/>
        <v/>
      </c>
      <c r="AV1125" t="str">
        <f t="shared" si="284"/>
        <v/>
      </c>
      <c r="AW1125" t="str">
        <f t="shared" si="284"/>
        <v/>
      </c>
      <c r="AX1125" t="str">
        <f t="shared" si="284"/>
        <v/>
      </c>
      <c r="AY1125" t="str">
        <f t="shared" si="284"/>
        <v/>
      </c>
      <c r="BA1125">
        <v>1125</v>
      </c>
      <c r="BB1125">
        <f t="shared" si="275"/>
        <v>141</v>
      </c>
    </row>
    <row r="1126" spans="1:54">
      <c r="A1126" s="77"/>
      <c r="E1126" s="78"/>
      <c r="F1126" s="78"/>
      <c r="G1126" t="str" cm="1">
        <f t="array" aca="1" ref="G1126" ca="1">IFERROR(IF(INDIRECT("'"&amp;B1126&amp;"'!Z"&amp;MATCH(INT(BA1126/8)+1,INDIRECT("'"&amp;B1126&amp;"'!B4:B15"),0)+3)=1,15,IF(INDIRECT("'"&amp;B1126&amp;"'!X"&amp;MATCH(INT(BA1126/8)+1,INDIRECT("'"&amp;B1126&amp;"'!B4:B15"),0)+3)=1,10,IF(INDIRECT("'"&amp;B1126&amp;"'!V"&amp;MATCH(INT(BA1126/8)+1,INDIRECT("'"&amp;B1126&amp;"'!B4:B15"),0)+3)=1,6,IF(INDIRECT("'"&amp;B1126&amp;"'!V"&amp;MATCH(INT(BA1126/8)+1,INDIRECT("'"&amp;B1126&amp;"'!B4:B15"),0)+3)=1,4,0)))),"")</f>
        <v/>
      </c>
      <c r="H1126" t="str" cm="1">
        <f t="array" aca="1" ref="H1126" ca="1">IFERROR(IFERROR(INDIRECT("'"&amp;B1126&amp;"'!AE"&amp;MATCH(INT(BA1126/8)+1,INDIRECT("'"&amp;B1126&amp;"'!B4:B15"),0)+3),0)-G1126,"")</f>
        <v/>
      </c>
      <c r="I1126" t="e">
        <f ca="1">H1125+H1126+H1127</f>
        <v>#VALUE!</v>
      </c>
      <c r="J1126" t="str">
        <f ca="1">IFERROR(ABS(SUM(I1126,-F1126,-E1126))+ABS(SUM(IF(D1126="Traversal",15,IF(D1126="High",10,IF(D1126="Mid",6,IF(D1126="Low",4,0))))-G1126)),"")</f>
        <v/>
      </c>
      <c r="K1126" t="str" cm="1">
        <f t="array" aca="1" ref="K1126" ca="1">IFERROR(INDIRECT("'"&amp;B1126&amp;"'!AG"&amp;MATCH(INT(BA1126/8)+1,INDIRECT("'"&amp;B1126&amp;"'!B4:B15"),0)+3),"")</f>
        <v/>
      </c>
      <c r="M1126" t="str">
        <f t="shared" ca="1" si="283"/>
        <v/>
      </c>
      <c r="N1126" t="str">
        <f t="shared" si="283"/>
        <v/>
      </c>
      <c r="O1126" t="str">
        <f t="shared" si="283"/>
        <v/>
      </c>
      <c r="P1126" t="str">
        <f t="shared" si="283"/>
        <v/>
      </c>
      <c r="Q1126" t="str">
        <f t="shared" si="283"/>
        <v/>
      </c>
      <c r="R1126" t="str">
        <f t="shared" si="283"/>
        <v/>
      </c>
      <c r="S1126" t="str">
        <f t="shared" si="283"/>
        <v/>
      </c>
      <c r="T1126" t="str">
        <f t="shared" si="283"/>
        <v/>
      </c>
      <c r="U1126" t="str">
        <f t="shared" si="283"/>
        <v/>
      </c>
      <c r="V1126" t="str">
        <f t="shared" si="283"/>
        <v/>
      </c>
      <c r="W1126" t="str">
        <f t="shared" si="283"/>
        <v/>
      </c>
      <c r="X1126" t="str">
        <f t="shared" si="283"/>
        <v/>
      </c>
      <c r="Y1126" t="str">
        <f t="shared" si="283"/>
        <v/>
      </c>
      <c r="Z1126" t="str">
        <f t="shared" si="283"/>
        <v/>
      </c>
      <c r="AA1126" t="str">
        <f t="shared" si="283"/>
        <v/>
      </c>
      <c r="AB1126" t="str">
        <f t="shared" si="283"/>
        <v/>
      </c>
      <c r="AC1126" t="str">
        <f t="shared" si="282"/>
        <v/>
      </c>
      <c r="AD1126" t="str">
        <f t="shared" si="282"/>
        <v/>
      </c>
      <c r="AE1126" t="str">
        <f t="shared" si="282"/>
        <v/>
      </c>
      <c r="AF1126" t="str">
        <f t="shared" si="282"/>
        <v/>
      </c>
      <c r="AG1126" t="str">
        <f t="shared" si="282"/>
        <v/>
      </c>
      <c r="AH1126" t="str">
        <f t="shared" si="282"/>
        <v/>
      </c>
      <c r="AI1126" t="str">
        <f t="shared" si="282"/>
        <v/>
      </c>
      <c r="AJ1126" t="str">
        <f t="shared" si="282"/>
        <v/>
      </c>
      <c r="AK1126" t="str">
        <f t="shared" si="282"/>
        <v/>
      </c>
      <c r="AL1126" t="str">
        <f t="shared" si="282"/>
        <v/>
      </c>
      <c r="AM1126" t="str">
        <f t="shared" si="282"/>
        <v/>
      </c>
      <c r="AN1126" t="str">
        <f t="shared" si="282"/>
        <v/>
      </c>
      <c r="AO1126" t="str">
        <f t="shared" si="282"/>
        <v/>
      </c>
      <c r="AP1126" t="str">
        <f t="shared" si="282"/>
        <v/>
      </c>
      <c r="AQ1126" t="str">
        <f t="shared" si="282"/>
        <v/>
      </c>
      <c r="AR1126" t="str">
        <f t="shared" si="284"/>
        <v/>
      </c>
      <c r="AS1126" t="str">
        <f t="shared" si="284"/>
        <v/>
      </c>
      <c r="AT1126" t="str">
        <f t="shared" si="284"/>
        <v/>
      </c>
      <c r="AU1126" t="str">
        <f t="shared" si="284"/>
        <v/>
      </c>
      <c r="AV1126" t="str">
        <f t="shared" si="284"/>
        <v/>
      </c>
      <c r="AW1126" t="str">
        <f t="shared" si="284"/>
        <v/>
      </c>
      <c r="AX1126" t="str">
        <f t="shared" si="284"/>
        <v/>
      </c>
      <c r="AY1126" t="str">
        <f t="shared" si="284"/>
        <v/>
      </c>
      <c r="BA1126">
        <v>1126</v>
      </c>
      <c r="BB1126">
        <f t="shared" si="275"/>
        <v>141</v>
      </c>
    </row>
    <row r="1127" spans="1:54">
      <c r="A1127" s="77"/>
      <c r="E1127" s="78"/>
      <c r="F1127" s="78"/>
      <c r="G1127" t="str" cm="1">
        <f t="array" aca="1" ref="G1127" ca="1">IFERROR(IF(INDIRECT("'"&amp;B1127&amp;"'!Z"&amp;MATCH(INT(BA1127/8)+1,INDIRECT("'"&amp;B1127&amp;"'!B4:B15"),0)+3)=1,15,IF(INDIRECT("'"&amp;B1127&amp;"'!X"&amp;MATCH(INT(BA1127/8)+1,INDIRECT("'"&amp;B1127&amp;"'!B4:B15"),0)+3)=1,10,IF(INDIRECT("'"&amp;B1127&amp;"'!V"&amp;MATCH(INT(BA1127/8)+1,INDIRECT("'"&amp;B1127&amp;"'!B4:B15"),0)+3)=1,6,IF(INDIRECT("'"&amp;B1127&amp;"'!V"&amp;MATCH(INT(BA1127/8)+1,INDIRECT("'"&amp;B1127&amp;"'!B4:B15"),0)+3)=1,4,0)))),"")</f>
        <v/>
      </c>
      <c r="H1127" t="str" cm="1">
        <f t="array" aca="1" ref="H1127" ca="1">IFERROR(IFERROR(INDIRECT("'"&amp;B1127&amp;"'!AE"&amp;MATCH(INT(BA1127/8)+1,INDIRECT("'"&amp;B1127&amp;"'!B4:B15"),0)+3),0)-G1127,"")</f>
        <v/>
      </c>
      <c r="I1127" t="e">
        <f ca="1">H1125+H1126+H1127</f>
        <v>#VALUE!</v>
      </c>
      <c r="J1127" t="str">
        <f ca="1">IFERROR(ABS(SUM(I1127,-F1126,-E1126))+ABS(SUM(IF(D1127="Traversal",15,IF(D1127="High",10,IF(D1127="Mid",6,IF(D1127="Low",4,0))))-G1127)),"")</f>
        <v/>
      </c>
      <c r="K1127" t="str" cm="1">
        <f t="array" aca="1" ref="K1127" ca="1">IFERROR(INDIRECT("'"&amp;B1127&amp;"'!AG"&amp;MATCH(INT(BA1127/8)+1,INDIRECT("'"&amp;B1127&amp;"'!B4:B15"),0)+3),"")</f>
        <v/>
      </c>
      <c r="M1127" t="str">
        <f t="shared" ca="1" si="283"/>
        <v/>
      </c>
      <c r="N1127" t="str">
        <f t="shared" si="283"/>
        <v/>
      </c>
      <c r="O1127" t="str">
        <f t="shared" si="283"/>
        <v/>
      </c>
      <c r="P1127" t="str">
        <f t="shared" si="283"/>
        <v/>
      </c>
      <c r="Q1127" t="str">
        <f t="shared" si="283"/>
        <v/>
      </c>
      <c r="R1127" t="str">
        <f t="shared" si="283"/>
        <v/>
      </c>
      <c r="S1127" t="str">
        <f t="shared" si="283"/>
        <v/>
      </c>
      <c r="T1127" t="str">
        <f t="shared" si="283"/>
        <v/>
      </c>
      <c r="U1127" t="str">
        <f t="shared" si="283"/>
        <v/>
      </c>
      <c r="V1127" t="str">
        <f t="shared" si="283"/>
        <v/>
      </c>
      <c r="W1127" t="str">
        <f t="shared" si="283"/>
        <v/>
      </c>
      <c r="X1127" t="str">
        <f t="shared" si="283"/>
        <v/>
      </c>
      <c r="Y1127" t="str">
        <f t="shared" si="283"/>
        <v/>
      </c>
      <c r="Z1127" t="str">
        <f t="shared" si="283"/>
        <v/>
      </c>
      <c r="AA1127" t="str">
        <f t="shared" si="283"/>
        <v/>
      </c>
      <c r="AB1127" t="str">
        <f t="shared" si="283"/>
        <v/>
      </c>
      <c r="AC1127" t="str">
        <f t="shared" si="282"/>
        <v/>
      </c>
      <c r="AD1127" t="str">
        <f t="shared" si="282"/>
        <v/>
      </c>
      <c r="AE1127" t="str">
        <f t="shared" si="282"/>
        <v/>
      </c>
      <c r="AF1127" t="str">
        <f t="shared" si="282"/>
        <v/>
      </c>
      <c r="AG1127" t="str">
        <f t="shared" si="282"/>
        <v/>
      </c>
      <c r="AH1127" t="str">
        <f t="shared" si="282"/>
        <v/>
      </c>
      <c r="AI1127" t="str">
        <f t="shared" si="282"/>
        <v/>
      </c>
      <c r="AJ1127" t="str">
        <f t="shared" si="282"/>
        <v/>
      </c>
      <c r="AK1127" t="str">
        <f t="shared" si="282"/>
        <v/>
      </c>
      <c r="AL1127" t="str">
        <f t="shared" si="282"/>
        <v/>
      </c>
      <c r="AM1127" t="str">
        <f t="shared" si="282"/>
        <v/>
      </c>
      <c r="AN1127" t="str">
        <f t="shared" si="282"/>
        <v/>
      </c>
      <c r="AO1127" t="str">
        <f t="shared" si="282"/>
        <v/>
      </c>
      <c r="AP1127" t="str">
        <f t="shared" si="282"/>
        <v/>
      </c>
      <c r="AQ1127" t="str">
        <f t="shared" si="282"/>
        <v/>
      </c>
      <c r="AR1127" t="str">
        <f t="shared" si="284"/>
        <v/>
      </c>
      <c r="AS1127" t="str">
        <f t="shared" si="284"/>
        <v/>
      </c>
      <c r="AT1127" t="str">
        <f t="shared" si="284"/>
        <v/>
      </c>
      <c r="AU1127" t="str">
        <f t="shared" si="284"/>
        <v/>
      </c>
      <c r="AV1127" t="str">
        <f t="shared" si="284"/>
        <v/>
      </c>
      <c r="AW1127" t="str">
        <f t="shared" si="284"/>
        <v/>
      </c>
      <c r="AX1127" t="str">
        <f t="shared" si="284"/>
        <v/>
      </c>
      <c r="AY1127" t="str">
        <f t="shared" si="284"/>
        <v/>
      </c>
      <c r="BA1127">
        <v>1127</v>
      </c>
      <c r="BB1127">
        <f t="shared" si="275"/>
        <v>141</v>
      </c>
    </row>
    <row r="1128" spans="1:54">
      <c r="A1128" s="77"/>
      <c r="E1128" s="78"/>
      <c r="F1128" s="78"/>
      <c r="G1128" t="str" cm="1">
        <f t="array" aca="1" ref="G1128" ca="1">IFERROR(IF(INDIRECT("'"&amp;B1128&amp;"'!Z"&amp;MATCH(INT(BA1128/8)+1,INDIRECT("'"&amp;B1128&amp;"'!B4:B15"),0)+3)=1,15,IF(INDIRECT("'"&amp;B1128&amp;"'!X"&amp;MATCH(INT(BA1128/8)+1,INDIRECT("'"&amp;B1128&amp;"'!B4:B15"),0)+3)=1,10,IF(INDIRECT("'"&amp;B1128&amp;"'!V"&amp;MATCH(INT(BA1128/8)+1,INDIRECT("'"&amp;B1128&amp;"'!B4:B15"),0)+3)=1,6,IF(INDIRECT("'"&amp;B1128&amp;"'!V"&amp;MATCH(INT(BA1128/8)+1,INDIRECT("'"&amp;B1128&amp;"'!B4:B15"),0)+3)=1,4,0)))),"")</f>
        <v/>
      </c>
      <c r="H1128" t="str" cm="1">
        <f t="array" aca="1" ref="H1128" ca="1">IFERROR(IFERROR(INDIRECT("'"&amp;B1128&amp;"'!AE"&amp;MATCH(INT(BA1128/8)+1,INDIRECT("'"&amp;B1128&amp;"'!B4:B15"),0)+3),0)-G1128,"")</f>
        <v/>
      </c>
      <c r="K1128" t="str" cm="1">
        <f t="array" aca="1" ref="K1128" ca="1">IFERROR(INDIRECT("'"&amp;B1128&amp;"'!AG"&amp;MATCH(INT(BA1128/8)+1,INDIRECT("'"&amp;B1128&amp;"'!B4:B15"),0)+3),"")</f>
        <v/>
      </c>
      <c r="M1128" t="str">
        <f t="shared" ca="1" si="283"/>
        <v/>
      </c>
      <c r="N1128" t="str">
        <f t="shared" si="283"/>
        <v/>
      </c>
      <c r="O1128" t="str">
        <f t="shared" si="283"/>
        <v/>
      </c>
      <c r="P1128" t="str">
        <f t="shared" si="283"/>
        <v/>
      </c>
      <c r="Q1128" t="str">
        <f t="shared" si="283"/>
        <v/>
      </c>
      <c r="R1128" t="str">
        <f t="shared" si="283"/>
        <v/>
      </c>
      <c r="S1128" t="str">
        <f t="shared" si="283"/>
        <v/>
      </c>
      <c r="T1128" t="str">
        <f t="shared" si="283"/>
        <v/>
      </c>
      <c r="U1128" t="str">
        <f t="shared" si="283"/>
        <v/>
      </c>
      <c r="V1128" t="str">
        <f t="shared" si="283"/>
        <v/>
      </c>
      <c r="W1128" t="str">
        <f t="shared" si="283"/>
        <v/>
      </c>
      <c r="X1128" t="str">
        <f t="shared" si="283"/>
        <v/>
      </c>
      <c r="Y1128" t="str">
        <f t="shared" si="283"/>
        <v/>
      </c>
      <c r="Z1128" t="str">
        <f t="shared" si="283"/>
        <v/>
      </c>
      <c r="AA1128" t="str">
        <f t="shared" si="283"/>
        <v/>
      </c>
      <c r="AB1128" t="str">
        <f t="shared" ref="AB1128:AQ1143" si="285">IF(AB$1="","",IF($K1128=AB$1,$J1128,""))</f>
        <v/>
      </c>
      <c r="AC1128" t="str">
        <f t="shared" si="285"/>
        <v/>
      </c>
      <c r="AD1128" t="str">
        <f t="shared" si="285"/>
        <v/>
      </c>
      <c r="AE1128" t="str">
        <f t="shared" si="285"/>
        <v/>
      </c>
      <c r="AF1128" t="str">
        <f t="shared" si="285"/>
        <v/>
      </c>
      <c r="AG1128" t="str">
        <f t="shared" si="285"/>
        <v/>
      </c>
      <c r="AH1128" t="str">
        <f t="shared" si="285"/>
        <v/>
      </c>
      <c r="AI1128" t="str">
        <f t="shared" si="285"/>
        <v/>
      </c>
      <c r="AJ1128" t="str">
        <f t="shared" si="285"/>
        <v/>
      </c>
      <c r="AK1128" t="str">
        <f t="shared" si="285"/>
        <v/>
      </c>
      <c r="AL1128" t="str">
        <f t="shared" si="285"/>
        <v/>
      </c>
      <c r="AM1128" t="str">
        <f t="shared" si="285"/>
        <v/>
      </c>
      <c r="AN1128" t="str">
        <f t="shared" si="285"/>
        <v/>
      </c>
      <c r="AO1128" t="str">
        <f t="shared" si="285"/>
        <v/>
      </c>
      <c r="AP1128" t="str">
        <f t="shared" si="285"/>
        <v/>
      </c>
      <c r="AQ1128" t="str">
        <f t="shared" si="285"/>
        <v/>
      </c>
      <c r="AR1128" t="str">
        <f t="shared" si="284"/>
        <v/>
      </c>
      <c r="AS1128" t="str">
        <f t="shared" si="284"/>
        <v/>
      </c>
      <c r="AT1128" t="str">
        <f t="shared" si="284"/>
        <v/>
      </c>
      <c r="AU1128" t="str">
        <f t="shared" si="284"/>
        <v/>
      </c>
      <c r="AV1128" t="str">
        <f t="shared" si="284"/>
        <v/>
      </c>
      <c r="AW1128" t="str">
        <f t="shared" si="284"/>
        <v/>
      </c>
      <c r="AX1128" t="str">
        <f t="shared" si="284"/>
        <v/>
      </c>
      <c r="AY1128" t="str">
        <f t="shared" si="284"/>
        <v/>
      </c>
      <c r="BA1128">
        <v>1128</v>
      </c>
      <c r="BB1128">
        <f t="shared" si="275"/>
        <v>142</v>
      </c>
    </row>
    <row r="1129" spans="1:54">
      <c r="A1129" s="77"/>
      <c r="E1129" s="78"/>
      <c r="F1129" s="78"/>
      <c r="G1129" t="str" cm="1">
        <f t="array" aca="1" ref="G1129" ca="1">IFERROR(IF(INDIRECT("'"&amp;B1129&amp;"'!Z"&amp;MATCH(INT(BA1129/8)+1,INDIRECT("'"&amp;B1129&amp;"'!B4:B15"),0)+3)=1,15,IF(INDIRECT("'"&amp;B1129&amp;"'!X"&amp;MATCH(INT(BA1129/8)+1,INDIRECT("'"&amp;B1129&amp;"'!B4:B15"),0)+3)=1,10,IF(INDIRECT("'"&amp;B1129&amp;"'!V"&amp;MATCH(INT(BA1129/8)+1,INDIRECT("'"&amp;B1129&amp;"'!B4:B15"),0)+3)=1,6,IF(INDIRECT("'"&amp;B1129&amp;"'!V"&amp;MATCH(INT(BA1129/8)+1,INDIRECT("'"&amp;B1129&amp;"'!B4:B15"),0)+3)=1,4,0)))),"")</f>
        <v/>
      </c>
      <c r="H1129" t="str" cm="1">
        <f t="array" aca="1" ref="H1129" ca="1">IFERROR(IFERROR(INDIRECT("'"&amp;B1129&amp;"'!AE"&amp;MATCH(INT(BA1129/8)+1,INDIRECT("'"&amp;B1129&amp;"'!B4:B15"),0)+3),0)-G1129,"")</f>
        <v/>
      </c>
      <c r="K1129" t="str" cm="1">
        <f t="array" aca="1" ref="K1129" ca="1">IFERROR(INDIRECT("'"&amp;B1129&amp;"'!AG"&amp;MATCH(INT(BA1129/8)+1,INDIRECT("'"&amp;B1129&amp;"'!B4:B15"),0)+3),"")</f>
        <v/>
      </c>
      <c r="M1129" t="str">
        <f t="shared" ref="M1129:AB1144" ca="1" si="286">IF(M$1="","",IF($K1129=M$1,$J1129,""))</f>
        <v/>
      </c>
      <c r="N1129" t="str">
        <f t="shared" si="286"/>
        <v/>
      </c>
      <c r="O1129" t="str">
        <f t="shared" si="286"/>
        <v/>
      </c>
      <c r="P1129" t="str">
        <f t="shared" si="286"/>
        <v/>
      </c>
      <c r="Q1129" t="str">
        <f t="shared" si="286"/>
        <v/>
      </c>
      <c r="R1129" t="str">
        <f t="shared" si="286"/>
        <v/>
      </c>
      <c r="S1129" t="str">
        <f t="shared" si="286"/>
        <v/>
      </c>
      <c r="T1129" t="str">
        <f t="shared" si="286"/>
        <v/>
      </c>
      <c r="U1129" t="str">
        <f t="shared" si="286"/>
        <v/>
      </c>
      <c r="V1129" t="str">
        <f t="shared" si="286"/>
        <v/>
      </c>
      <c r="W1129" t="str">
        <f t="shared" si="286"/>
        <v/>
      </c>
      <c r="X1129" t="str">
        <f t="shared" si="286"/>
        <v/>
      </c>
      <c r="Y1129" t="str">
        <f t="shared" si="286"/>
        <v/>
      </c>
      <c r="Z1129" t="str">
        <f t="shared" si="286"/>
        <v/>
      </c>
      <c r="AA1129" t="str">
        <f t="shared" si="286"/>
        <v/>
      </c>
      <c r="AB1129" t="str">
        <f t="shared" si="286"/>
        <v/>
      </c>
      <c r="AC1129" t="str">
        <f t="shared" si="285"/>
        <v/>
      </c>
      <c r="AD1129" t="str">
        <f t="shared" si="285"/>
        <v/>
      </c>
      <c r="AE1129" t="str">
        <f t="shared" si="285"/>
        <v/>
      </c>
      <c r="AF1129" t="str">
        <f t="shared" si="285"/>
        <v/>
      </c>
      <c r="AG1129" t="str">
        <f t="shared" si="285"/>
        <v/>
      </c>
      <c r="AH1129" t="str">
        <f t="shared" si="285"/>
        <v/>
      </c>
      <c r="AI1129" t="str">
        <f t="shared" si="285"/>
        <v/>
      </c>
      <c r="AJ1129" t="str">
        <f t="shared" si="285"/>
        <v/>
      </c>
      <c r="AK1129" t="str">
        <f t="shared" si="285"/>
        <v/>
      </c>
      <c r="AL1129" t="str">
        <f t="shared" si="285"/>
        <v/>
      </c>
      <c r="AM1129" t="str">
        <f t="shared" si="285"/>
        <v/>
      </c>
      <c r="AN1129" t="str">
        <f t="shared" si="285"/>
        <v/>
      </c>
      <c r="AO1129" t="str">
        <f t="shared" si="285"/>
        <v/>
      </c>
      <c r="AP1129" t="str">
        <f t="shared" si="285"/>
        <v/>
      </c>
      <c r="AQ1129" t="str">
        <f t="shared" si="285"/>
        <v/>
      </c>
      <c r="AR1129" t="str">
        <f t="shared" ref="AR1129:AY1144" si="287">IF(AR$1="","",IF($K1129=AR$1,$J1129,""))</f>
        <v/>
      </c>
      <c r="AS1129" t="str">
        <f t="shared" si="287"/>
        <v/>
      </c>
      <c r="AT1129" t="str">
        <f t="shared" si="287"/>
        <v/>
      </c>
      <c r="AU1129" t="str">
        <f t="shared" si="287"/>
        <v/>
      </c>
      <c r="AV1129" t="str">
        <f t="shared" si="287"/>
        <v/>
      </c>
      <c r="AW1129" t="str">
        <f t="shared" si="287"/>
        <v/>
      </c>
      <c r="AX1129" t="str">
        <f t="shared" si="287"/>
        <v/>
      </c>
      <c r="AY1129" t="str">
        <f t="shared" si="287"/>
        <v/>
      </c>
      <c r="BA1129">
        <v>1129</v>
      </c>
      <c r="BB1129">
        <f t="shared" ref="BB1129:BB1192" si="288">ROUNDDOWN(BA1129/8,0)+1</f>
        <v>142</v>
      </c>
    </row>
    <row r="1130" spans="1:54">
      <c r="A1130" s="77"/>
      <c r="E1130" s="78"/>
      <c r="F1130" s="78"/>
      <c r="G1130" t="str" cm="1">
        <f t="array" aca="1" ref="G1130" ca="1">IFERROR(IF(INDIRECT("'"&amp;B1130&amp;"'!Z"&amp;MATCH(INT(BA1130/8)+1,INDIRECT("'"&amp;B1130&amp;"'!B4:B15"),0)+3)=1,15,IF(INDIRECT("'"&amp;B1130&amp;"'!X"&amp;MATCH(INT(BA1130/8)+1,INDIRECT("'"&amp;B1130&amp;"'!B4:B15"),0)+3)=1,10,IF(INDIRECT("'"&amp;B1130&amp;"'!V"&amp;MATCH(INT(BA1130/8)+1,INDIRECT("'"&amp;B1130&amp;"'!B4:B15"),0)+3)=1,6,IF(INDIRECT("'"&amp;B1130&amp;"'!V"&amp;MATCH(INT(BA1130/8)+1,INDIRECT("'"&amp;B1130&amp;"'!B4:B15"),0)+3)=1,4,0)))),"")</f>
        <v/>
      </c>
      <c r="H1130" t="str" cm="1">
        <f t="array" aca="1" ref="H1130" ca="1">IFERROR(IFERROR(INDIRECT("'"&amp;B1130&amp;"'!AE"&amp;MATCH(INT(BA1130/8)+1,INDIRECT("'"&amp;B1130&amp;"'!B4:B15"),0)+3),0)-G1130,"")</f>
        <v/>
      </c>
      <c r="I1130" t="e">
        <f ca="1">H1130+H1131+H1132</f>
        <v>#VALUE!</v>
      </c>
      <c r="J1130" t="str">
        <f ca="1">IFERROR(ABS(SUM(I1130,-F1131,-E1131))+ABS(SUM(IF(D1130="Traversal",15,IF(D1130="High",10,IF(D1130="Mid",6,IF(D1130="Low",4,0))))-G1130)),"")</f>
        <v/>
      </c>
      <c r="K1130" t="str" cm="1">
        <f t="array" aca="1" ref="K1130" ca="1">IFERROR(INDIRECT("'"&amp;B1130&amp;"'!AG"&amp;MATCH(INT(BA1130/8)+1,INDIRECT("'"&amp;B1130&amp;"'!B4:B15"),0)+3),"")</f>
        <v/>
      </c>
      <c r="M1130" t="str">
        <f t="shared" ca="1" si="286"/>
        <v/>
      </c>
      <c r="N1130" t="str">
        <f t="shared" si="286"/>
        <v/>
      </c>
      <c r="O1130" t="str">
        <f t="shared" si="286"/>
        <v/>
      </c>
      <c r="P1130" t="str">
        <f t="shared" si="286"/>
        <v/>
      </c>
      <c r="Q1130" t="str">
        <f t="shared" si="286"/>
        <v/>
      </c>
      <c r="R1130" t="str">
        <f t="shared" si="286"/>
        <v/>
      </c>
      <c r="S1130" t="str">
        <f t="shared" si="286"/>
        <v/>
      </c>
      <c r="T1130" t="str">
        <f t="shared" si="286"/>
        <v/>
      </c>
      <c r="U1130" t="str">
        <f t="shared" si="286"/>
        <v/>
      </c>
      <c r="V1130" t="str">
        <f t="shared" si="286"/>
        <v/>
      </c>
      <c r="W1130" t="str">
        <f t="shared" si="286"/>
        <v/>
      </c>
      <c r="X1130" t="str">
        <f t="shared" si="286"/>
        <v/>
      </c>
      <c r="Y1130" t="str">
        <f t="shared" si="286"/>
        <v/>
      </c>
      <c r="Z1130" t="str">
        <f t="shared" si="286"/>
        <v/>
      </c>
      <c r="AA1130" t="str">
        <f t="shared" si="286"/>
        <v/>
      </c>
      <c r="AB1130" t="str">
        <f t="shared" si="286"/>
        <v/>
      </c>
      <c r="AC1130" t="str">
        <f t="shared" si="285"/>
        <v/>
      </c>
      <c r="AD1130" t="str">
        <f t="shared" si="285"/>
        <v/>
      </c>
      <c r="AE1130" t="str">
        <f t="shared" si="285"/>
        <v/>
      </c>
      <c r="AF1130" t="str">
        <f t="shared" si="285"/>
        <v/>
      </c>
      <c r="AG1130" t="str">
        <f t="shared" si="285"/>
        <v/>
      </c>
      <c r="AH1130" t="str">
        <f t="shared" si="285"/>
        <v/>
      </c>
      <c r="AI1130" t="str">
        <f t="shared" si="285"/>
        <v/>
      </c>
      <c r="AJ1130" t="str">
        <f t="shared" si="285"/>
        <v/>
      </c>
      <c r="AK1130" t="str">
        <f t="shared" si="285"/>
        <v/>
      </c>
      <c r="AL1130" t="str">
        <f t="shared" si="285"/>
        <v/>
      </c>
      <c r="AM1130" t="str">
        <f t="shared" si="285"/>
        <v/>
      </c>
      <c r="AN1130" t="str">
        <f t="shared" si="285"/>
        <v/>
      </c>
      <c r="AO1130" t="str">
        <f t="shared" si="285"/>
        <v/>
      </c>
      <c r="AP1130" t="str">
        <f t="shared" si="285"/>
        <v/>
      </c>
      <c r="AQ1130" t="str">
        <f t="shared" si="285"/>
        <v/>
      </c>
      <c r="AR1130" t="str">
        <f t="shared" si="287"/>
        <v/>
      </c>
      <c r="AS1130" t="str">
        <f t="shared" si="287"/>
        <v/>
      </c>
      <c r="AT1130" t="str">
        <f t="shared" si="287"/>
        <v/>
      </c>
      <c r="AU1130" t="str">
        <f t="shared" si="287"/>
        <v/>
      </c>
      <c r="AV1130" t="str">
        <f t="shared" si="287"/>
        <v/>
      </c>
      <c r="AW1130" t="str">
        <f t="shared" si="287"/>
        <v/>
      </c>
      <c r="AX1130" t="str">
        <f t="shared" si="287"/>
        <v/>
      </c>
      <c r="AY1130" t="str">
        <f t="shared" si="287"/>
        <v/>
      </c>
      <c r="BA1130">
        <v>1130</v>
      </c>
      <c r="BB1130">
        <f t="shared" si="288"/>
        <v>142</v>
      </c>
    </row>
    <row r="1131" spans="1:54">
      <c r="A1131" s="77"/>
      <c r="E1131" s="78"/>
      <c r="F1131" s="78"/>
      <c r="G1131" t="str" cm="1">
        <f t="array" aca="1" ref="G1131" ca="1">IFERROR(IF(INDIRECT("'"&amp;B1131&amp;"'!Z"&amp;MATCH(INT(BA1131/8)+1,INDIRECT("'"&amp;B1131&amp;"'!B4:B15"),0)+3)=1,15,IF(INDIRECT("'"&amp;B1131&amp;"'!X"&amp;MATCH(INT(BA1131/8)+1,INDIRECT("'"&amp;B1131&amp;"'!B4:B15"),0)+3)=1,10,IF(INDIRECT("'"&amp;B1131&amp;"'!V"&amp;MATCH(INT(BA1131/8)+1,INDIRECT("'"&amp;B1131&amp;"'!B4:B15"),0)+3)=1,6,IF(INDIRECT("'"&amp;B1131&amp;"'!V"&amp;MATCH(INT(BA1131/8)+1,INDIRECT("'"&amp;B1131&amp;"'!B4:B15"),0)+3)=1,4,0)))),"")</f>
        <v/>
      </c>
      <c r="H1131" t="str" cm="1">
        <f t="array" aca="1" ref="H1131" ca="1">IFERROR(IFERROR(INDIRECT("'"&amp;B1131&amp;"'!AE"&amp;MATCH(INT(BA1131/8)+1,INDIRECT("'"&amp;B1131&amp;"'!B4:B15"),0)+3),0)-G1131,"")</f>
        <v/>
      </c>
      <c r="I1131" t="e">
        <f ca="1">H1130+H1131+H1132</f>
        <v>#VALUE!</v>
      </c>
      <c r="J1131" t="str">
        <f ca="1">IFERROR(ABS(SUM(I1131,-F1131,-E1131))+ABS(SUM(IF(D1131="Traversal",15,IF(D1131="High",10,IF(D1131="Mid",6,IF(D1131="Low",4,0))))-G1131)),"")</f>
        <v/>
      </c>
      <c r="K1131" t="str" cm="1">
        <f t="array" aca="1" ref="K1131" ca="1">IFERROR(INDIRECT("'"&amp;B1131&amp;"'!AG"&amp;MATCH(INT(BA1131/8)+1,INDIRECT("'"&amp;B1131&amp;"'!B4:B15"),0)+3),"")</f>
        <v/>
      </c>
      <c r="M1131" t="str">
        <f t="shared" ca="1" si="286"/>
        <v/>
      </c>
      <c r="N1131" t="str">
        <f t="shared" si="286"/>
        <v/>
      </c>
      <c r="O1131" t="str">
        <f t="shared" si="286"/>
        <v/>
      </c>
      <c r="P1131" t="str">
        <f t="shared" si="286"/>
        <v/>
      </c>
      <c r="Q1131" t="str">
        <f t="shared" si="286"/>
        <v/>
      </c>
      <c r="R1131" t="str">
        <f t="shared" si="286"/>
        <v/>
      </c>
      <c r="S1131" t="str">
        <f t="shared" si="286"/>
        <v/>
      </c>
      <c r="T1131" t="str">
        <f t="shared" si="286"/>
        <v/>
      </c>
      <c r="U1131" t="str">
        <f t="shared" si="286"/>
        <v/>
      </c>
      <c r="V1131" t="str">
        <f t="shared" si="286"/>
        <v/>
      </c>
      <c r="W1131" t="str">
        <f t="shared" si="286"/>
        <v/>
      </c>
      <c r="X1131" t="str">
        <f t="shared" si="286"/>
        <v/>
      </c>
      <c r="Y1131" t="str">
        <f t="shared" si="286"/>
        <v/>
      </c>
      <c r="Z1131" t="str">
        <f t="shared" si="286"/>
        <v/>
      </c>
      <c r="AA1131" t="str">
        <f t="shared" si="286"/>
        <v/>
      </c>
      <c r="AB1131" t="str">
        <f t="shared" si="286"/>
        <v/>
      </c>
      <c r="AC1131" t="str">
        <f t="shared" si="285"/>
        <v/>
      </c>
      <c r="AD1131" t="str">
        <f t="shared" si="285"/>
        <v/>
      </c>
      <c r="AE1131" t="str">
        <f t="shared" si="285"/>
        <v/>
      </c>
      <c r="AF1131" t="str">
        <f t="shared" si="285"/>
        <v/>
      </c>
      <c r="AG1131" t="str">
        <f t="shared" si="285"/>
        <v/>
      </c>
      <c r="AH1131" t="str">
        <f t="shared" si="285"/>
        <v/>
      </c>
      <c r="AI1131" t="str">
        <f t="shared" si="285"/>
        <v/>
      </c>
      <c r="AJ1131" t="str">
        <f t="shared" si="285"/>
        <v/>
      </c>
      <c r="AK1131" t="str">
        <f t="shared" si="285"/>
        <v/>
      </c>
      <c r="AL1131" t="str">
        <f t="shared" si="285"/>
        <v/>
      </c>
      <c r="AM1131" t="str">
        <f t="shared" si="285"/>
        <v/>
      </c>
      <c r="AN1131" t="str">
        <f t="shared" si="285"/>
        <v/>
      </c>
      <c r="AO1131" t="str">
        <f t="shared" si="285"/>
        <v/>
      </c>
      <c r="AP1131" t="str">
        <f t="shared" si="285"/>
        <v/>
      </c>
      <c r="AQ1131" t="str">
        <f t="shared" si="285"/>
        <v/>
      </c>
      <c r="AR1131" t="str">
        <f t="shared" si="287"/>
        <v/>
      </c>
      <c r="AS1131" t="str">
        <f t="shared" si="287"/>
        <v/>
      </c>
      <c r="AT1131" t="str">
        <f t="shared" si="287"/>
        <v/>
      </c>
      <c r="AU1131" t="str">
        <f t="shared" si="287"/>
        <v/>
      </c>
      <c r="AV1131" t="str">
        <f t="shared" si="287"/>
        <v/>
      </c>
      <c r="AW1131" t="str">
        <f t="shared" si="287"/>
        <v/>
      </c>
      <c r="AX1131" t="str">
        <f t="shared" si="287"/>
        <v/>
      </c>
      <c r="AY1131" t="str">
        <f t="shared" si="287"/>
        <v/>
      </c>
      <c r="BA1131">
        <v>1131</v>
      </c>
      <c r="BB1131">
        <f t="shared" si="288"/>
        <v>142</v>
      </c>
    </row>
    <row r="1132" spans="1:54">
      <c r="A1132" s="77"/>
      <c r="E1132" s="78"/>
      <c r="F1132" s="78"/>
      <c r="G1132" t="str" cm="1">
        <f t="array" aca="1" ref="G1132" ca="1">IFERROR(IF(INDIRECT("'"&amp;B1132&amp;"'!Z"&amp;MATCH(INT(BA1132/8)+1,INDIRECT("'"&amp;B1132&amp;"'!B4:B15"),0)+3)=1,15,IF(INDIRECT("'"&amp;B1132&amp;"'!X"&amp;MATCH(INT(BA1132/8)+1,INDIRECT("'"&amp;B1132&amp;"'!B4:B15"),0)+3)=1,10,IF(INDIRECT("'"&amp;B1132&amp;"'!V"&amp;MATCH(INT(BA1132/8)+1,INDIRECT("'"&amp;B1132&amp;"'!B4:B15"),0)+3)=1,6,IF(INDIRECT("'"&amp;B1132&amp;"'!V"&amp;MATCH(INT(BA1132/8)+1,INDIRECT("'"&amp;B1132&amp;"'!B4:B15"),0)+3)=1,4,0)))),"")</f>
        <v/>
      </c>
      <c r="H1132" t="str" cm="1">
        <f t="array" aca="1" ref="H1132" ca="1">IFERROR(IFERROR(INDIRECT("'"&amp;B1132&amp;"'!AE"&amp;MATCH(INT(BA1132/8)+1,INDIRECT("'"&amp;B1132&amp;"'!B4:B15"),0)+3),0)-G1132,"")</f>
        <v/>
      </c>
      <c r="I1132" t="e">
        <f ca="1">H1130+H1131+H1132</f>
        <v>#VALUE!</v>
      </c>
      <c r="J1132" t="str">
        <f ca="1">IFERROR(ABS(SUM(I1132,-F1131,-E1131))+ABS(SUM(IF(D1132="Traversal",15,IF(D1132="High",10,IF(D1132="Mid",6,IF(D1132="Low",4,0))))-G1132)),"")</f>
        <v/>
      </c>
      <c r="K1132" t="str" cm="1">
        <f t="array" aca="1" ref="K1132" ca="1">IFERROR(INDIRECT("'"&amp;B1132&amp;"'!AG"&amp;MATCH(INT(BA1132/8)+1,INDIRECT("'"&amp;B1132&amp;"'!B4:B15"),0)+3),"")</f>
        <v/>
      </c>
      <c r="M1132" t="str">
        <f t="shared" ca="1" si="286"/>
        <v/>
      </c>
      <c r="N1132" t="str">
        <f t="shared" si="286"/>
        <v/>
      </c>
      <c r="O1132" t="str">
        <f t="shared" si="286"/>
        <v/>
      </c>
      <c r="P1132" t="str">
        <f t="shared" si="286"/>
        <v/>
      </c>
      <c r="Q1132" t="str">
        <f t="shared" si="286"/>
        <v/>
      </c>
      <c r="R1132" t="str">
        <f t="shared" si="286"/>
        <v/>
      </c>
      <c r="S1132" t="str">
        <f t="shared" si="286"/>
        <v/>
      </c>
      <c r="T1132" t="str">
        <f t="shared" si="286"/>
        <v/>
      </c>
      <c r="U1132" t="str">
        <f t="shared" si="286"/>
        <v/>
      </c>
      <c r="V1132" t="str">
        <f t="shared" si="286"/>
        <v/>
      </c>
      <c r="W1132" t="str">
        <f t="shared" si="286"/>
        <v/>
      </c>
      <c r="X1132" t="str">
        <f t="shared" si="286"/>
        <v/>
      </c>
      <c r="Y1132" t="str">
        <f t="shared" si="286"/>
        <v/>
      </c>
      <c r="Z1132" t="str">
        <f t="shared" si="286"/>
        <v/>
      </c>
      <c r="AA1132" t="str">
        <f t="shared" si="286"/>
        <v/>
      </c>
      <c r="AB1132" t="str">
        <f t="shared" si="286"/>
        <v/>
      </c>
      <c r="AC1132" t="str">
        <f t="shared" si="285"/>
        <v/>
      </c>
      <c r="AD1132" t="str">
        <f t="shared" si="285"/>
        <v/>
      </c>
      <c r="AE1132" t="str">
        <f t="shared" si="285"/>
        <v/>
      </c>
      <c r="AF1132" t="str">
        <f t="shared" si="285"/>
        <v/>
      </c>
      <c r="AG1132" t="str">
        <f t="shared" si="285"/>
        <v/>
      </c>
      <c r="AH1132" t="str">
        <f t="shared" si="285"/>
        <v/>
      </c>
      <c r="AI1132" t="str">
        <f t="shared" si="285"/>
        <v/>
      </c>
      <c r="AJ1132" t="str">
        <f t="shared" si="285"/>
        <v/>
      </c>
      <c r="AK1132" t="str">
        <f t="shared" si="285"/>
        <v/>
      </c>
      <c r="AL1132" t="str">
        <f t="shared" si="285"/>
        <v/>
      </c>
      <c r="AM1132" t="str">
        <f t="shared" si="285"/>
        <v/>
      </c>
      <c r="AN1132" t="str">
        <f t="shared" si="285"/>
        <v/>
      </c>
      <c r="AO1132" t="str">
        <f t="shared" si="285"/>
        <v/>
      </c>
      <c r="AP1132" t="str">
        <f t="shared" si="285"/>
        <v/>
      </c>
      <c r="AQ1132" t="str">
        <f t="shared" si="285"/>
        <v/>
      </c>
      <c r="AR1132" t="str">
        <f t="shared" si="287"/>
        <v/>
      </c>
      <c r="AS1132" t="str">
        <f t="shared" si="287"/>
        <v/>
      </c>
      <c r="AT1132" t="str">
        <f t="shared" si="287"/>
        <v/>
      </c>
      <c r="AU1132" t="str">
        <f t="shared" si="287"/>
        <v/>
      </c>
      <c r="AV1132" t="str">
        <f t="shared" si="287"/>
        <v/>
      </c>
      <c r="AW1132" t="str">
        <f t="shared" si="287"/>
        <v/>
      </c>
      <c r="AX1132" t="str">
        <f t="shared" si="287"/>
        <v/>
      </c>
      <c r="AY1132" t="str">
        <f t="shared" si="287"/>
        <v/>
      </c>
      <c r="BA1132">
        <v>1132</v>
      </c>
      <c r="BB1132">
        <f t="shared" si="288"/>
        <v>142</v>
      </c>
    </row>
    <row r="1133" spans="1:54">
      <c r="A1133" s="77"/>
      <c r="E1133" s="78"/>
      <c r="F1133" s="78"/>
      <c r="G1133" t="str" cm="1">
        <f t="array" aca="1" ref="G1133" ca="1">IFERROR(IF(INDIRECT("'"&amp;B1133&amp;"'!Z"&amp;MATCH(INT(BA1133/8)+1,INDIRECT("'"&amp;B1133&amp;"'!B4:B15"),0)+3)=1,15,IF(INDIRECT("'"&amp;B1133&amp;"'!X"&amp;MATCH(INT(BA1133/8)+1,INDIRECT("'"&amp;B1133&amp;"'!B4:B15"),0)+3)=1,10,IF(INDIRECT("'"&amp;B1133&amp;"'!V"&amp;MATCH(INT(BA1133/8)+1,INDIRECT("'"&amp;B1133&amp;"'!B4:B15"),0)+3)=1,6,IF(INDIRECT("'"&amp;B1133&amp;"'!V"&amp;MATCH(INT(BA1133/8)+1,INDIRECT("'"&amp;B1133&amp;"'!B4:B15"),0)+3)=1,4,0)))),"")</f>
        <v/>
      </c>
      <c r="H1133" t="str" cm="1">
        <f t="array" aca="1" ref="H1133" ca="1">IFERROR(IFERROR(INDIRECT("'"&amp;B1133&amp;"'!AE"&amp;MATCH(INT(BA1133/8)+1,INDIRECT("'"&amp;B1133&amp;"'!B4:B15"),0)+3),0)-G1133,"")</f>
        <v/>
      </c>
      <c r="I1133" t="e">
        <f ca="1">H1133+H1134+H1135</f>
        <v>#VALUE!</v>
      </c>
      <c r="J1133" t="str">
        <f ca="1">IFERROR(ABS(SUM(I1133,-F1134,-E1134))+ABS(SUM(IF(D1133="Traversal",15,IF(D1133="High",10,IF(D1133="Mid",6,IF(D1133="Low",4,0))))-G1133)),"")</f>
        <v/>
      </c>
      <c r="K1133" t="str" cm="1">
        <f t="array" aca="1" ref="K1133" ca="1">IFERROR(INDIRECT("'"&amp;B1133&amp;"'!AG"&amp;MATCH(INT(BA1133/8)+1,INDIRECT("'"&amp;B1133&amp;"'!B4:B15"),0)+3),"")</f>
        <v/>
      </c>
      <c r="M1133" t="str">
        <f t="shared" ca="1" si="286"/>
        <v/>
      </c>
      <c r="N1133" t="str">
        <f t="shared" si="286"/>
        <v/>
      </c>
      <c r="O1133" t="str">
        <f t="shared" si="286"/>
        <v/>
      </c>
      <c r="P1133" t="str">
        <f t="shared" si="286"/>
        <v/>
      </c>
      <c r="Q1133" t="str">
        <f t="shared" si="286"/>
        <v/>
      </c>
      <c r="R1133" t="str">
        <f t="shared" si="286"/>
        <v/>
      </c>
      <c r="S1133" t="str">
        <f t="shared" si="286"/>
        <v/>
      </c>
      <c r="T1133" t="str">
        <f t="shared" si="286"/>
        <v/>
      </c>
      <c r="U1133" t="str">
        <f t="shared" si="286"/>
        <v/>
      </c>
      <c r="V1133" t="str">
        <f t="shared" si="286"/>
        <v/>
      </c>
      <c r="W1133" t="str">
        <f t="shared" si="286"/>
        <v/>
      </c>
      <c r="X1133" t="str">
        <f t="shared" si="286"/>
        <v/>
      </c>
      <c r="Y1133" t="str">
        <f t="shared" si="286"/>
        <v/>
      </c>
      <c r="Z1133" t="str">
        <f t="shared" si="286"/>
        <v/>
      </c>
      <c r="AA1133" t="str">
        <f t="shared" si="286"/>
        <v/>
      </c>
      <c r="AB1133" t="str">
        <f t="shared" si="286"/>
        <v/>
      </c>
      <c r="AC1133" t="str">
        <f t="shared" si="285"/>
        <v/>
      </c>
      <c r="AD1133" t="str">
        <f t="shared" si="285"/>
        <v/>
      </c>
      <c r="AE1133" t="str">
        <f t="shared" si="285"/>
        <v/>
      </c>
      <c r="AF1133" t="str">
        <f t="shared" si="285"/>
        <v/>
      </c>
      <c r="AG1133" t="str">
        <f t="shared" si="285"/>
        <v/>
      </c>
      <c r="AH1133" t="str">
        <f t="shared" si="285"/>
        <v/>
      </c>
      <c r="AI1133" t="str">
        <f t="shared" si="285"/>
        <v/>
      </c>
      <c r="AJ1133" t="str">
        <f t="shared" si="285"/>
        <v/>
      </c>
      <c r="AK1133" t="str">
        <f t="shared" si="285"/>
        <v/>
      </c>
      <c r="AL1133" t="str">
        <f t="shared" si="285"/>
        <v/>
      </c>
      <c r="AM1133" t="str">
        <f t="shared" si="285"/>
        <v/>
      </c>
      <c r="AN1133" t="str">
        <f t="shared" si="285"/>
        <v/>
      </c>
      <c r="AO1133" t="str">
        <f t="shared" si="285"/>
        <v/>
      </c>
      <c r="AP1133" t="str">
        <f t="shared" si="285"/>
        <v/>
      </c>
      <c r="AQ1133" t="str">
        <f t="shared" si="285"/>
        <v/>
      </c>
      <c r="AR1133" t="str">
        <f t="shared" si="287"/>
        <v/>
      </c>
      <c r="AS1133" t="str">
        <f t="shared" si="287"/>
        <v/>
      </c>
      <c r="AT1133" t="str">
        <f t="shared" si="287"/>
        <v/>
      </c>
      <c r="AU1133" t="str">
        <f t="shared" si="287"/>
        <v/>
      </c>
      <c r="AV1133" t="str">
        <f t="shared" si="287"/>
        <v/>
      </c>
      <c r="AW1133" t="str">
        <f t="shared" si="287"/>
        <v/>
      </c>
      <c r="AX1133" t="str">
        <f t="shared" si="287"/>
        <v/>
      </c>
      <c r="AY1133" t="str">
        <f t="shared" si="287"/>
        <v/>
      </c>
      <c r="BA1133">
        <v>1133</v>
      </c>
      <c r="BB1133">
        <f t="shared" si="288"/>
        <v>142</v>
      </c>
    </row>
    <row r="1134" spans="1:54">
      <c r="A1134" s="77"/>
      <c r="E1134" s="78"/>
      <c r="F1134" s="78"/>
      <c r="G1134" t="str" cm="1">
        <f t="array" aca="1" ref="G1134" ca="1">IFERROR(IF(INDIRECT("'"&amp;B1134&amp;"'!Z"&amp;MATCH(INT(BA1134/8)+1,INDIRECT("'"&amp;B1134&amp;"'!B4:B15"),0)+3)=1,15,IF(INDIRECT("'"&amp;B1134&amp;"'!X"&amp;MATCH(INT(BA1134/8)+1,INDIRECT("'"&amp;B1134&amp;"'!B4:B15"),0)+3)=1,10,IF(INDIRECT("'"&amp;B1134&amp;"'!V"&amp;MATCH(INT(BA1134/8)+1,INDIRECT("'"&amp;B1134&amp;"'!B4:B15"),0)+3)=1,6,IF(INDIRECT("'"&amp;B1134&amp;"'!V"&amp;MATCH(INT(BA1134/8)+1,INDIRECT("'"&amp;B1134&amp;"'!B4:B15"),0)+3)=1,4,0)))),"")</f>
        <v/>
      </c>
      <c r="H1134" t="str" cm="1">
        <f t="array" aca="1" ref="H1134" ca="1">IFERROR(IFERROR(INDIRECT("'"&amp;B1134&amp;"'!AE"&amp;MATCH(INT(BA1134/8)+1,INDIRECT("'"&amp;B1134&amp;"'!B4:B15"),0)+3),0)-G1134,"")</f>
        <v/>
      </c>
      <c r="I1134" t="e">
        <f ca="1">H1133+H1134+H1135</f>
        <v>#VALUE!</v>
      </c>
      <c r="J1134" t="str">
        <f ca="1">IFERROR(ABS(SUM(I1134,-F1134,-E1134))+ABS(SUM(IF(D1134="Traversal",15,IF(D1134="High",10,IF(D1134="Mid",6,IF(D1134="Low",4,0))))-G1134)),"")</f>
        <v/>
      </c>
      <c r="K1134" t="str" cm="1">
        <f t="array" aca="1" ref="K1134" ca="1">IFERROR(INDIRECT("'"&amp;B1134&amp;"'!AG"&amp;MATCH(INT(BA1134/8)+1,INDIRECT("'"&amp;B1134&amp;"'!B4:B15"),0)+3),"")</f>
        <v/>
      </c>
      <c r="M1134" t="str">
        <f t="shared" ca="1" si="286"/>
        <v/>
      </c>
      <c r="N1134" t="str">
        <f t="shared" si="286"/>
        <v/>
      </c>
      <c r="O1134" t="str">
        <f t="shared" si="286"/>
        <v/>
      </c>
      <c r="P1134" t="str">
        <f t="shared" si="286"/>
        <v/>
      </c>
      <c r="Q1134" t="str">
        <f t="shared" si="286"/>
        <v/>
      </c>
      <c r="R1134" t="str">
        <f t="shared" si="286"/>
        <v/>
      </c>
      <c r="S1134" t="str">
        <f t="shared" si="286"/>
        <v/>
      </c>
      <c r="T1134" t="str">
        <f t="shared" si="286"/>
        <v/>
      </c>
      <c r="U1134" t="str">
        <f t="shared" si="286"/>
        <v/>
      </c>
      <c r="V1134" t="str">
        <f t="shared" si="286"/>
        <v/>
      </c>
      <c r="W1134" t="str">
        <f t="shared" si="286"/>
        <v/>
      </c>
      <c r="X1134" t="str">
        <f t="shared" si="286"/>
        <v/>
      </c>
      <c r="Y1134" t="str">
        <f t="shared" si="286"/>
        <v/>
      </c>
      <c r="Z1134" t="str">
        <f t="shared" si="286"/>
        <v/>
      </c>
      <c r="AA1134" t="str">
        <f t="shared" si="286"/>
        <v/>
      </c>
      <c r="AB1134" t="str">
        <f t="shared" si="286"/>
        <v/>
      </c>
      <c r="AC1134" t="str">
        <f t="shared" si="285"/>
        <v/>
      </c>
      <c r="AD1134" t="str">
        <f t="shared" si="285"/>
        <v/>
      </c>
      <c r="AE1134" t="str">
        <f t="shared" si="285"/>
        <v/>
      </c>
      <c r="AF1134" t="str">
        <f t="shared" si="285"/>
        <v/>
      </c>
      <c r="AG1134" t="str">
        <f t="shared" si="285"/>
        <v/>
      </c>
      <c r="AH1134" t="str">
        <f t="shared" si="285"/>
        <v/>
      </c>
      <c r="AI1134" t="str">
        <f t="shared" si="285"/>
        <v/>
      </c>
      <c r="AJ1134" t="str">
        <f t="shared" si="285"/>
        <v/>
      </c>
      <c r="AK1134" t="str">
        <f t="shared" si="285"/>
        <v/>
      </c>
      <c r="AL1134" t="str">
        <f t="shared" si="285"/>
        <v/>
      </c>
      <c r="AM1134" t="str">
        <f t="shared" si="285"/>
        <v/>
      </c>
      <c r="AN1134" t="str">
        <f t="shared" si="285"/>
        <v/>
      </c>
      <c r="AO1134" t="str">
        <f t="shared" si="285"/>
        <v/>
      </c>
      <c r="AP1134" t="str">
        <f t="shared" si="285"/>
        <v/>
      </c>
      <c r="AQ1134" t="str">
        <f t="shared" si="285"/>
        <v/>
      </c>
      <c r="AR1134" t="str">
        <f t="shared" si="287"/>
        <v/>
      </c>
      <c r="AS1134" t="str">
        <f t="shared" si="287"/>
        <v/>
      </c>
      <c r="AT1134" t="str">
        <f t="shared" si="287"/>
        <v/>
      </c>
      <c r="AU1134" t="str">
        <f t="shared" si="287"/>
        <v/>
      </c>
      <c r="AV1134" t="str">
        <f t="shared" si="287"/>
        <v/>
      </c>
      <c r="AW1134" t="str">
        <f t="shared" si="287"/>
        <v/>
      </c>
      <c r="AX1134" t="str">
        <f t="shared" si="287"/>
        <v/>
      </c>
      <c r="AY1134" t="str">
        <f t="shared" si="287"/>
        <v/>
      </c>
      <c r="BA1134">
        <v>1134</v>
      </c>
      <c r="BB1134">
        <f t="shared" si="288"/>
        <v>142</v>
      </c>
    </row>
    <row r="1135" spans="1:54">
      <c r="A1135" s="77"/>
      <c r="E1135" s="78"/>
      <c r="F1135" s="78"/>
      <c r="G1135" t="str" cm="1">
        <f t="array" aca="1" ref="G1135" ca="1">IFERROR(IF(INDIRECT("'"&amp;B1135&amp;"'!Z"&amp;MATCH(INT(BA1135/8)+1,INDIRECT("'"&amp;B1135&amp;"'!B4:B15"),0)+3)=1,15,IF(INDIRECT("'"&amp;B1135&amp;"'!X"&amp;MATCH(INT(BA1135/8)+1,INDIRECT("'"&amp;B1135&amp;"'!B4:B15"),0)+3)=1,10,IF(INDIRECT("'"&amp;B1135&amp;"'!V"&amp;MATCH(INT(BA1135/8)+1,INDIRECT("'"&amp;B1135&amp;"'!B4:B15"),0)+3)=1,6,IF(INDIRECT("'"&amp;B1135&amp;"'!V"&amp;MATCH(INT(BA1135/8)+1,INDIRECT("'"&amp;B1135&amp;"'!B4:B15"),0)+3)=1,4,0)))),"")</f>
        <v/>
      </c>
      <c r="H1135" t="str" cm="1">
        <f t="array" aca="1" ref="H1135" ca="1">IFERROR(IFERROR(INDIRECT("'"&amp;B1135&amp;"'!AE"&amp;MATCH(INT(BA1135/8)+1,INDIRECT("'"&amp;B1135&amp;"'!B4:B15"),0)+3),0)-G1135,"")</f>
        <v/>
      </c>
      <c r="I1135" t="e">
        <f ca="1">H1133+H1134+H1135</f>
        <v>#VALUE!</v>
      </c>
      <c r="J1135" t="str">
        <f ca="1">IFERROR(ABS(SUM(I1135,-F1134,-E1134))+ABS(SUM(IF(D1135="Traversal",15,IF(D1135="High",10,IF(D1135="Mid",6,IF(D1135="Low",4,0))))-G1135)),"")</f>
        <v/>
      </c>
      <c r="K1135" t="str" cm="1">
        <f t="array" aca="1" ref="K1135" ca="1">IFERROR(INDIRECT("'"&amp;B1135&amp;"'!AG"&amp;MATCH(INT(BA1135/8)+1,INDIRECT("'"&amp;B1135&amp;"'!B4:B15"),0)+3),"")</f>
        <v/>
      </c>
      <c r="M1135" t="str">
        <f t="shared" ca="1" si="286"/>
        <v/>
      </c>
      <c r="N1135" t="str">
        <f t="shared" si="286"/>
        <v/>
      </c>
      <c r="O1135" t="str">
        <f t="shared" si="286"/>
        <v/>
      </c>
      <c r="P1135" t="str">
        <f t="shared" si="286"/>
        <v/>
      </c>
      <c r="Q1135" t="str">
        <f t="shared" si="286"/>
        <v/>
      </c>
      <c r="R1135" t="str">
        <f t="shared" si="286"/>
        <v/>
      </c>
      <c r="S1135" t="str">
        <f t="shared" si="286"/>
        <v/>
      </c>
      <c r="T1135" t="str">
        <f t="shared" si="286"/>
        <v/>
      </c>
      <c r="U1135" t="str">
        <f t="shared" si="286"/>
        <v/>
      </c>
      <c r="V1135" t="str">
        <f t="shared" si="286"/>
        <v/>
      </c>
      <c r="W1135" t="str">
        <f t="shared" si="286"/>
        <v/>
      </c>
      <c r="X1135" t="str">
        <f t="shared" si="286"/>
        <v/>
      </c>
      <c r="Y1135" t="str">
        <f t="shared" si="286"/>
        <v/>
      </c>
      <c r="Z1135" t="str">
        <f t="shared" si="286"/>
        <v/>
      </c>
      <c r="AA1135" t="str">
        <f t="shared" si="286"/>
        <v/>
      </c>
      <c r="AB1135" t="str">
        <f t="shared" si="286"/>
        <v/>
      </c>
      <c r="AC1135" t="str">
        <f t="shared" si="285"/>
        <v/>
      </c>
      <c r="AD1135" t="str">
        <f t="shared" si="285"/>
        <v/>
      </c>
      <c r="AE1135" t="str">
        <f t="shared" si="285"/>
        <v/>
      </c>
      <c r="AF1135" t="str">
        <f t="shared" si="285"/>
        <v/>
      </c>
      <c r="AG1135" t="str">
        <f t="shared" si="285"/>
        <v/>
      </c>
      <c r="AH1135" t="str">
        <f t="shared" si="285"/>
        <v/>
      </c>
      <c r="AI1135" t="str">
        <f t="shared" si="285"/>
        <v/>
      </c>
      <c r="AJ1135" t="str">
        <f t="shared" si="285"/>
        <v/>
      </c>
      <c r="AK1135" t="str">
        <f t="shared" si="285"/>
        <v/>
      </c>
      <c r="AL1135" t="str">
        <f t="shared" si="285"/>
        <v/>
      </c>
      <c r="AM1135" t="str">
        <f t="shared" si="285"/>
        <v/>
      </c>
      <c r="AN1135" t="str">
        <f t="shared" si="285"/>
        <v/>
      </c>
      <c r="AO1135" t="str">
        <f t="shared" si="285"/>
        <v/>
      </c>
      <c r="AP1135" t="str">
        <f t="shared" si="285"/>
        <v/>
      </c>
      <c r="AQ1135" t="str">
        <f t="shared" si="285"/>
        <v/>
      </c>
      <c r="AR1135" t="str">
        <f t="shared" si="287"/>
        <v/>
      </c>
      <c r="AS1135" t="str">
        <f t="shared" si="287"/>
        <v/>
      </c>
      <c r="AT1135" t="str">
        <f t="shared" si="287"/>
        <v/>
      </c>
      <c r="AU1135" t="str">
        <f t="shared" si="287"/>
        <v/>
      </c>
      <c r="AV1135" t="str">
        <f t="shared" si="287"/>
        <v/>
      </c>
      <c r="AW1135" t="str">
        <f t="shared" si="287"/>
        <v/>
      </c>
      <c r="AX1135" t="str">
        <f t="shared" si="287"/>
        <v/>
      </c>
      <c r="AY1135" t="str">
        <f t="shared" si="287"/>
        <v/>
      </c>
      <c r="BA1135">
        <v>1135</v>
      </c>
      <c r="BB1135">
        <f t="shared" si="288"/>
        <v>142</v>
      </c>
    </row>
    <row r="1136" spans="1:54">
      <c r="A1136" s="77"/>
      <c r="E1136" s="78"/>
      <c r="F1136" s="78"/>
      <c r="G1136" t="str" cm="1">
        <f t="array" aca="1" ref="G1136" ca="1">IFERROR(IF(INDIRECT("'"&amp;B1136&amp;"'!Z"&amp;MATCH(INT(BA1136/8)+1,INDIRECT("'"&amp;B1136&amp;"'!B4:B15"),0)+3)=1,15,IF(INDIRECT("'"&amp;B1136&amp;"'!X"&amp;MATCH(INT(BA1136/8)+1,INDIRECT("'"&amp;B1136&amp;"'!B4:B15"),0)+3)=1,10,IF(INDIRECT("'"&amp;B1136&amp;"'!V"&amp;MATCH(INT(BA1136/8)+1,INDIRECT("'"&amp;B1136&amp;"'!B4:B15"),0)+3)=1,6,IF(INDIRECT("'"&amp;B1136&amp;"'!V"&amp;MATCH(INT(BA1136/8)+1,INDIRECT("'"&amp;B1136&amp;"'!B4:B15"),0)+3)=1,4,0)))),"")</f>
        <v/>
      </c>
      <c r="H1136" t="str" cm="1">
        <f t="array" aca="1" ref="H1136" ca="1">IFERROR(IFERROR(INDIRECT("'"&amp;B1136&amp;"'!AE"&amp;MATCH(INT(BA1136/8)+1,INDIRECT("'"&amp;B1136&amp;"'!B4:B15"),0)+3),0)-G1136,"")</f>
        <v/>
      </c>
      <c r="K1136" t="str" cm="1">
        <f t="array" aca="1" ref="K1136" ca="1">IFERROR(INDIRECT("'"&amp;B1136&amp;"'!AG"&amp;MATCH(INT(BA1136/8)+1,INDIRECT("'"&amp;B1136&amp;"'!B4:B15"),0)+3),"")</f>
        <v/>
      </c>
      <c r="M1136" t="str">
        <f t="shared" ca="1" si="286"/>
        <v/>
      </c>
      <c r="N1136" t="str">
        <f t="shared" si="286"/>
        <v/>
      </c>
      <c r="O1136" t="str">
        <f t="shared" si="286"/>
        <v/>
      </c>
      <c r="P1136" t="str">
        <f t="shared" si="286"/>
        <v/>
      </c>
      <c r="Q1136" t="str">
        <f t="shared" si="286"/>
        <v/>
      </c>
      <c r="R1136" t="str">
        <f t="shared" si="286"/>
        <v/>
      </c>
      <c r="S1136" t="str">
        <f t="shared" si="286"/>
        <v/>
      </c>
      <c r="T1136" t="str">
        <f t="shared" si="286"/>
        <v/>
      </c>
      <c r="U1136" t="str">
        <f t="shared" si="286"/>
        <v/>
      </c>
      <c r="V1136" t="str">
        <f t="shared" si="286"/>
        <v/>
      </c>
      <c r="W1136" t="str">
        <f t="shared" si="286"/>
        <v/>
      </c>
      <c r="X1136" t="str">
        <f t="shared" si="286"/>
        <v/>
      </c>
      <c r="Y1136" t="str">
        <f t="shared" si="286"/>
        <v/>
      </c>
      <c r="Z1136" t="str">
        <f t="shared" si="286"/>
        <v/>
      </c>
      <c r="AA1136" t="str">
        <f t="shared" si="286"/>
        <v/>
      </c>
      <c r="AB1136" t="str">
        <f t="shared" si="286"/>
        <v/>
      </c>
      <c r="AC1136" t="str">
        <f t="shared" si="285"/>
        <v/>
      </c>
      <c r="AD1136" t="str">
        <f t="shared" si="285"/>
        <v/>
      </c>
      <c r="AE1136" t="str">
        <f t="shared" si="285"/>
        <v/>
      </c>
      <c r="AF1136" t="str">
        <f t="shared" si="285"/>
        <v/>
      </c>
      <c r="AG1136" t="str">
        <f t="shared" si="285"/>
        <v/>
      </c>
      <c r="AH1136" t="str">
        <f t="shared" si="285"/>
        <v/>
      </c>
      <c r="AI1136" t="str">
        <f t="shared" si="285"/>
        <v/>
      </c>
      <c r="AJ1136" t="str">
        <f t="shared" si="285"/>
        <v/>
      </c>
      <c r="AK1136" t="str">
        <f t="shared" si="285"/>
        <v/>
      </c>
      <c r="AL1136" t="str">
        <f t="shared" si="285"/>
        <v/>
      </c>
      <c r="AM1136" t="str">
        <f t="shared" si="285"/>
        <v/>
      </c>
      <c r="AN1136" t="str">
        <f t="shared" si="285"/>
        <v/>
      </c>
      <c r="AO1136" t="str">
        <f t="shared" si="285"/>
        <v/>
      </c>
      <c r="AP1136" t="str">
        <f t="shared" si="285"/>
        <v/>
      </c>
      <c r="AQ1136" t="str">
        <f t="shared" si="285"/>
        <v/>
      </c>
      <c r="AR1136" t="str">
        <f t="shared" si="287"/>
        <v/>
      </c>
      <c r="AS1136" t="str">
        <f t="shared" si="287"/>
        <v/>
      </c>
      <c r="AT1136" t="str">
        <f t="shared" si="287"/>
        <v/>
      </c>
      <c r="AU1136" t="str">
        <f t="shared" si="287"/>
        <v/>
      </c>
      <c r="AV1136" t="str">
        <f t="shared" si="287"/>
        <v/>
      </c>
      <c r="AW1136" t="str">
        <f t="shared" si="287"/>
        <v/>
      </c>
      <c r="AX1136" t="str">
        <f t="shared" si="287"/>
        <v/>
      </c>
      <c r="AY1136" t="str">
        <f t="shared" si="287"/>
        <v/>
      </c>
      <c r="BA1136">
        <v>1136</v>
      </c>
      <c r="BB1136">
        <f t="shared" si="288"/>
        <v>143</v>
      </c>
    </row>
    <row r="1137" spans="1:54">
      <c r="A1137" s="77"/>
      <c r="E1137" s="78"/>
      <c r="F1137" s="78"/>
      <c r="G1137" t="str" cm="1">
        <f t="array" aca="1" ref="G1137" ca="1">IFERROR(IF(INDIRECT("'"&amp;B1137&amp;"'!Z"&amp;MATCH(INT(BA1137/8)+1,INDIRECT("'"&amp;B1137&amp;"'!B4:B15"),0)+3)=1,15,IF(INDIRECT("'"&amp;B1137&amp;"'!X"&amp;MATCH(INT(BA1137/8)+1,INDIRECT("'"&amp;B1137&amp;"'!B4:B15"),0)+3)=1,10,IF(INDIRECT("'"&amp;B1137&amp;"'!V"&amp;MATCH(INT(BA1137/8)+1,INDIRECT("'"&amp;B1137&amp;"'!B4:B15"),0)+3)=1,6,IF(INDIRECT("'"&amp;B1137&amp;"'!V"&amp;MATCH(INT(BA1137/8)+1,INDIRECT("'"&amp;B1137&amp;"'!B4:B15"),0)+3)=1,4,0)))),"")</f>
        <v/>
      </c>
      <c r="H1137" t="str" cm="1">
        <f t="array" aca="1" ref="H1137" ca="1">IFERROR(IFERROR(INDIRECT("'"&amp;B1137&amp;"'!AE"&amp;MATCH(INT(BA1137/8)+1,INDIRECT("'"&amp;B1137&amp;"'!B4:B15"),0)+3),0)-G1137,"")</f>
        <v/>
      </c>
      <c r="K1137" t="str" cm="1">
        <f t="array" aca="1" ref="K1137" ca="1">IFERROR(INDIRECT("'"&amp;B1137&amp;"'!AG"&amp;MATCH(INT(BA1137/8)+1,INDIRECT("'"&amp;B1137&amp;"'!B4:B15"),0)+3),"")</f>
        <v/>
      </c>
      <c r="M1137" t="str">
        <f t="shared" ca="1" si="286"/>
        <v/>
      </c>
      <c r="N1137" t="str">
        <f t="shared" si="286"/>
        <v/>
      </c>
      <c r="O1137" t="str">
        <f t="shared" si="286"/>
        <v/>
      </c>
      <c r="P1137" t="str">
        <f t="shared" si="286"/>
        <v/>
      </c>
      <c r="Q1137" t="str">
        <f t="shared" si="286"/>
        <v/>
      </c>
      <c r="R1137" t="str">
        <f t="shared" si="286"/>
        <v/>
      </c>
      <c r="S1137" t="str">
        <f t="shared" si="286"/>
        <v/>
      </c>
      <c r="T1137" t="str">
        <f t="shared" si="286"/>
        <v/>
      </c>
      <c r="U1137" t="str">
        <f t="shared" si="286"/>
        <v/>
      </c>
      <c r="V1137" t="str">
        <f t="shared" si="286"/>
        <v/>
      </c>
      <c r="W1137" t="str">
        <f t="shared" si="286"/>
        <v/>
      </c>
      <c r="X1137" t="str">
        <f t="shared" si="286"/>
        <v/>
      </c>
      <c r="Y1137" t="str">
        <f t="shared" si="286"/>
        <v/>
      </c>
      <c r="Z1137" t="str">
        <f t="shared" si="286"/>
        <v/>
      </c>
      <c r="AA1137" t="str">
        <f t="shared" si="286"/>
        <v/>
      </c>
      <c r="AB1137" t="str">
        <f t="shared" si="286"/>
        <v/>
      </c>
      <c r="AC1137" t="str">
        <f t="shared" si="285"/>
        <v/>
      </c>
      <c r="AD1137" t="str">
        <f t="shared" si="285"/>
        <v/>
      </c>
      <c r="AE1137" t="str">
        <f t="shared" si="285"/>
        <v/>
      </c>
      <c r="AF1137" t="str">
        <f t="shared" si="285"/>
        <v/>
      </c>
      <c r="AG1137" t="str">
        <f t="shared" si="285"/>
        <v/>
      </c>
      <c r="AH1137" t="str">
        <f t="shared" si="285"/>
        <v/>
      </c>
      <c r="AI1137" t="str">
        <f t="shared" si="285"/>
        <v/>
      </c>
      <c r="AJ1137" t="str">
        <f t="shared" si="285"/>
        <v/>
      </c>
      <c r="AK1137" t="str">
        <f t="shared" si="285"/>
        <v/>
      </c>
      <c r="AL1137" t="str">
        <f t="shared" si="285"/>
        <v/>
      </c>
      <c r="AM1137" t="str">
        <f t="shared" si="285"/>
        <v/>
      </c>
      <c r="AN1137" t="str">
        <f t="shared" si="285"/>
        <v/>
      </c>
      <c r="AO1137" t="str">
        <f t="shared" si="285"/>
        <v/>
      </c>
      <c r="AP1137" t="str">
        <f t="shared" si="285"/>
        <v/>
      </c>
      <c r="AQ1137" t="str">
        <f t="shared" si="285"/>
        <v/>
      </c>
      <c r="AR1137" t="str">
        <f t="shared" si="287"/>
        <v/>
      </c>
      <c r="AS1137" t="str">
        <f t="shared" si="287"/>
        <v/>
      </c>
      <c r="AT1137" t="str">
        <f t="shared" si="287"/>
        <v/>
      </c>
      <c r="AU1137" t="str">
        <f t="shared" si="287"/>
        <v/>
      </c>
      <c r="AV1137" t="str">
        <f t="shared" si="287"/>
        <v/>
      </c>
      <c r="AW1137" t="str">
        <f t="shared" si="287"/>
        <v/>
      </c>
      <c r="AX1137" t="str">
        <f t="shared" si="287"/>
        <v/>
      </c>
      <c r="AY1137" t="str">
        <f t="shared" si="287"/>
        <v/>
      </c>
      <c r="BA1137">
        <v>1137</v>
      </c>
      <c r="BB1137">
        <f t="shared" si="288"/>
        <v>143</v>
      </c>
    </row>
    <row r="1138" spans="1:54">
      <c r="A1138" s="77"/>
      <c r="E1138" s="78"/>
      <c r="F1138" s="78"/>
      <c r="G1138" t="str" cm="1">
        <f t="array" aca="1" ref="G1138" ca="1">IFERROR(IF(INDIRECT("'"&amp;B1138&amp;"'!Z"&amp;MATCH(INT(BA1138/8)+1,INDIRECT("'"&amp;B1138&amp;"'!B4:B15"),0)+3)=1,15,IF(INDIRECT("'"&amp;B1138&amp;"'!X"&amp;MATCH(INT(BA1138/8)+1,INDIRECT("'"&amp;B1138&amp;"'!B4:B15"),0)+3)=1,10,IF(INDIRECT("'"&amp;B1138&amp;"'!V"&amp;MATCH(INT(BA1138/8)+1,INDIRECT("'"&amp;B1138&amp;"'!B4:B15"),0)+3)=1,6,IF(INDIRECT("'"&amp;B1138&amp;"'!V"&amp;MATCH(INT(BA1138/8)+1,INDIRECT("'"&amp;B1138&amp;"'!B4:B15"),0)+3)=1,4,0)))),"")</f>
        <v/>
      </c>
      <c r="H1138" t="str" cm="1">
        <f t="array" aca="1" ref="H1138" ca="1">IFERROR(IFERROR(INDIRECT("'"&amp;B1138&amp;"'!AE"&amp;MATCH(INT(BA1138/8)+1,INDIRECT("'"&amp;B1138&amp;"'!B4:B15"),0)+3),0)-G1138,"")</f>
        <v/>
      </c>
      <c r="I1138" t="e">
        <f ca="1">H1138+H1139+H1140</f>
        <v>#VALUE!</v>
      </c>
      <c r="J1138" t="str">
        <f ca="1">IFERROR(ABS(SUM(I1138,-F1139,-E1139))+ABS(SUM(IF(D1138="Traversal",15,IF(D1138="High",10,IF(D1138="Mid",6,IF(D1138="Low",4,0))))-G1138)),"")</f>
        <v/>
      </c>
      <c r="K1138" t="str" cm="1">
        <f t="array" aca="1" ref="K1138" ca="1">IFERROR(INDIRECT("'"&amp;B1138&amp;"'!AG"&amp;MATCH(INT(BA1138/8)+1,INDIRECT("'"&amp;B1138&amp;"'!B4:B15"),0)+3),"")</f>
        <v/>
      </c>
      <c r="M1138" t="str">
        <f t="shared" ca="1" si="286"/>
        <v/>
      </c>
      <c r="N1138" t="str">
        <f t="shared" si="286"/>
        <v/>
      </c>
      <c r="O1138" t="str">
        <f t="shared" si="286"/>
        <v/>
      </c>
      <c r="P1138" t="str">
        <f t="shared" si="286"/>
        <v/>
      </c>
      <c r="Q1138" t="str">
        <f t="shared" si="286"/>
        <v/>
      </c>
      <c r="R1138" t="str">
        <f t="shared" si="286"/>
        <v/>
      </c>
      <c r="S1138" t="str">
        <f t="shared" si="286"/>
        <v/>
      </c>
      <c r="T1138" t="str">
        <f t="shared" si="286"/>
        <v/>
      </c>
      <c r="U1138" t="str">
        <f t="shared" si="286"/>
        <v/>
      </c>
      <c r="V1138" t="str">
        <f t="shared" si="286"/>
        <v/>
      </c>
      <c r="W1138" t="str">
        <f t="shared" si="286"/>
        <v/>
      </c>
      <c r="X1138" t="str">
        <f t="shared" si="286"/>
        <v/>
      </c>
      <c r="Y1138" t="str">
        <f t="shared" si="286"/>
        <v/>
      </c>
      <c r="Z1138" t="str">
        <f t="shared" si="286"/>
        <v/>
      </c>
      <c r="AA1138" t="str">
        <f t="shared" si="286"/>
        <v/>
      </c>
      <c r="AB1138" t="str">
        <f t="shared" si="286"/>
        <v/>
      </c>
      <c r="AC1138" t="str">
        <f t="shared" si="285"/>
        <v/>
      </c>
      <c r="AD1138" t="str">
        <f t="shared" si="285"/>
        <v/>
      </c>
      <c r="AE1138" t="str">
        <f t="shared" si="285"/>
        <v/>
      </c>
      <c r="AF1138" t="str">
        <f t="shared" si="285"/>
        <v/>
      </c>
      <c r="AG1138" t="str">
        <f t="shared" si="285"/>
        <v/>
      </c>
      <c r="AH1138" t="str">
        <f t="shared" si="285"/>
        <v/>
      </c>
      <c r="AI1138" t="str">
        <f t="shared" si="285"/>
        <v/>
      </c>
      <c r="AJ1138" t="str">
        <f t="shared" si="285"/>
        <v/>
      </c>
      <c r="AK1138" t="str">
        <f t="shared" si="285"/>
        <v/>
      </c>
      <c r="AL1138" t="str">
        <f t="shared" si="285"/>
        <v/>
      </c>
      <c r="AM1138" t="str">
        <f t="shared" si="285"/>
        <v/>
      </c>
      <c r="AN1138" t="str">
        <f t="shared" si="285"/>
        <v/>
      </c>
      <c r="AO1138" t="str">
        <f t="shared" si="285"/>
        <v/>
      </c>
      <c r="AP1138" t="str">
        <f t="shared" si="285"/>
        <v/>
      </c>
      <c r="AQ1138" t="str">
        <f t="shared" si="285"/>
        <v/>
      </c>
      <c r="AR1138" t="str">
        <f t="shared" si="287"/>
        <v/>
      </c>
      <c r="AS1138" t="str">
        <f t="shared" si="287"/>
        <v/>
      </c>
      <c r="AT1138" t="str">
        <f t="shared" si="287"/>
        <v/>
      </c>
      <c r="AU1138" t="str">
        <f t="shared" si="287"/>
        <v/>
      </c>
      <c r="AV1138" t="str">
        <f t="shared" si="287"/>
        <v/>
      </c>
      <c r="AW1138" t="str">
        <f t="shared" si="287"/>
        <v/>
      </c>
      <c r="AX1138" t="str">
        <f t="shared" si="287"/>
        <v/>
      </c>
      <c r="AY1138" t="str">
        <f t="shared" si="287"/>
        <v/>
      </c>
      <c r="BA1138">
        <v>1138</v>
      </c>
      <c r="BB1138">
        <f t="shared" si="288"/>
        <v>143</v>
      </c>
    </row>
    <row r="1139" spans="1:54">
      <c r="A1139" s="77"/>
      <c r="E1139" s="78"/>
      <c r="F1139" s="78"/>
      <c r="G1139" t="str" cm="1">
        <f t="array" aca="1" ref="G1139" ca="1">IFERROR(IF(INDIRECT("'"&amp;B1139&amp;"'!Z"&amp;MATCH(INT(BA1139/8)+1,INDIRECT("'"&amp;B1139&amp;"'!B4:B15"),0)+3)=1,15,IF(INDIRECT("'"&amp;B1139&amp;"'!X"&amp;MATCH(INT(BA1139/8)+1,INDIRECT("'"&amp;B1139&amp;"'!B4:B15"),0)+3)=1,10,IF(INDIRECT("'"&amp;B1139&amp;"'!V"&amp;MATCH(INT(BA1139/8)+1,INDIRECT("'"&amp;B1139&amp;"'!B4:B15"),0)+3)=1,6,IF(INDIRECT("'"&amp;B1139&amp;"'!V"&amp;MATCH(INT(BA1139/8)+1,INDIRECT("'"&amp;B1139&amp;"'!B4:B15"),0)+3)=1,4,0)))),"")</f>
        <v/>
      </c>
      <c r="H1139" t="str" cm="1">
        <f t="array" aca="1" ref="H1139" ca="1">IFERROR(IFERROR(INDIRECT("'"&amp;B1139&amp;"'!AE"&amp;MATCH(INT(BA1139/8)+1,INDIRECT("'"&amp;B1139&amp;"'!B4:B15"),0)+3),0)-G1139,"")</f>
        <v/>
      </c>
      <c r="I1139" t="e">
        <f ca="1">H1138+H1139+H1140</f>
        <v>#VALUE!</v>
      </c>
      <c r="J1139" t="str">
        <f ca="1">IFERROR(ABS(SUM(I1139,-F1139,-E1139))+ABS(SUM(IF(D1139="Traversal",15,IF(D1139="High",10,IF(D1139="Mid",6,IF(D1139="Low",4,0))))-G1139)),"")</f>
        <v/>
      </c>
      <c r="K1139" t="str" cm="1">
        <f t="array" aca="1" ref="K1139" ca="1">IFERROR(INDIRECT("'"&amp;B1139&amp;"'!AG"&amp;MATCH(INT(BA1139/8)+1,INDIRECT("'"&amp;B1139&amp;"'!B4:B15"),0)+3),"")</f>
        <v/>
      </c>
      <c r="M1139" t="str">
        <f t="shared" ca="1" si="286"/>
        <v/>
      </c>
      <c r="N1139" t="str">
        <f t="shared" si="286"/>
        <v/>
      </c>
      <c r="O1139" t="str">
        <f t="shared" si="286"/>
        <v/>
      </c>
      <c r="P1139" t="str">
        <f t="shared" si="286"/>
        <v/>
      </c>
      <c r="Q1139" t="str">
        <f t="shared" si="286"/>
        <v/>
      </c>
      <c r="R1139" t="str">
        <f t="shared" si="286"/>
        <v/>
      </c>
      <c r="S1139" t="str">
        <f t="shared" si="286"/>
        <v/>
      </c>
      <c r="T1139" t="str">
        <f t="shared" si="286"/>
        <v/>
      </c>
      <c r="U1139" t="str">
        <f t="shared" si="286"/>
        <v/>
      </c>
      <c r="V1139" t="str">
        <f t="shared" si="286"/>
        <v/>
      </c>
      <c r="W1139" t="str">
        <f t="shared" si="286"/>
        <v/>
      </c>
      <c r="X1139" t="str">
        <f t="shared" si="286"/>
        <v/>
      </c>
      <c r="Y1139" t="str">
        <f t="shared" si="286"/>
        <v/>
      </c>
      <c r="Z1139" t="str">
        <f t="shared" si="286"/>
        <v/>
      </c>
      <c r="AA1139" t="str">
        <f t="shared" si="286"/>
        <v/>
      </c>
      <c r="AB1139" t="str">
        <f t="shared" si="286"/>
        <v/>
      </c>
      <c r="AC1139" t="str">
        <f t="shared" si="285"/>
        <v/>
      </c>
      <c r="AD1139" t="str">
        <f t="shared" si="285"/>
        <v/>
      </c>
      <c r="AE1139" t="str">
        <f t="shared" si="285"/>
        <v/>
      </c>
      <c r="AF1139" t="str">
        <f t="shared" si="285"/>
        <v/>
      </c>
      <c r="AG1139" t="str">
        <f t="shared" si="285"/>
        <v/>
      </c>
      <c r="AH1139" t="str">
        <f t="shared" si="285"/>
        <v/>
      </c>
      <c r="AI1139" t="str">
        <f t="shared" si="285"/>
        <v/>
      </c>
      <c r="AJ1139" t="str">
        <f t="shared" si="285"/>
        <v/>
      </c>
      <c r="AK1139" t="str">
        <f t="shared" si="285"/>
        <v/>
      </c>
      <c r="AL1139" t="str">
        <f t="shared" si="285"/>
        <v/>
      </c>
      <c r="AM1139" t="str">
        <f t="shared" si="285"/>
        <v/>
      </c>
      <c r="AN1139" t="str">
        <f t="shared" si="285"/>
        <v/>
      </c>
      <c r="AO1139" t="str">
        <f t="shared" si="285"/>
        <v/>
      </c>
      <c r="AP1139" t="str">
        <f t="shared" si="285"/>
        <v/>
      </c>
      <c r="AQ1139" t="str">
        <f t="shared" si="285"/>
        <v/>
      </c>
      <c r="AR1139" t="str">
        <f t="shared" si="287"/>
        <v/>
      </c>
      <c r="AS1139" t="str">
        <f t="shared" si="287"/>
        <v/>
      </c>
      <c r="AT1139" t="str">
        <f t="shared" si="287"/>
        <v/>
      </c>
      <c r="AU1139" t="str">
        <f t="shared" si="287"/>
        <v/>
      </c>
      <c r="AV1139" t="str">
        <f t="shared" si="287"/>
        <v/>
      </c>
      <c r="AW1139" t="str">
        <f t="shared" si="287"/>
        <v/>
      </c>
      <c r="AX1139" t="str">
        <f t="shared" si="287"/>
        <v/>
      </c>
      <c r="AY1139" t="str">
        <f t="shared" si="287"/>
        <v/>
      </c>
      <c r="BA1139">
        <v>1139</v>
      </c>
      <c r="BB1139">
        <f t="shared" si="288"/>
        <v>143</v>
      </c>
    </row>
    <row r="1140" spans="1:54">
      <c r="A1140" s="77"/>
      <c r="E1140" s="78"/>
      <c r="F1140" s="78"/>
      <c r="G1140" t="str" cm="1">
        <f t="array" aca="1" ref="G1140" ca="1">IFERROR(IF(INDIRECT("'"&amp;B1140&amp;"'!Z"&amp;MATCH(INT(BA1140/8)+1,INDIRECT("'"&amp;B1140&amp;"'!B4:B15"),0)+3)=1,15,IF(INDIRECT("'"&amp;B1140&amp;"'!X"&amp;MATCH(INT(BA1140/8)+1,INDIRECT("'"&amp;B1140&amp;"'!B4:B15"),0)+3)=1,10,IF(INDIRECT("'"&amp;B1140&amp;"'!V"&amp;MATCH(INT(BA1140/8)+1,INDIRECT("'"&amp;B1140&amp;"'!B4:B15"),0)+3)=1,6,IF(INDIRECT("'"&amp;B1140&amp;"'!V"&amp;MATCH(INT(BA1140/8)+1,INDIRECT("'"&amp;B1140&amp;"'!B4:B15"),0)+3)=1,4,0)))),"")</f>
        <v/>
      </c>
      <c r="H1140" t="str" cm="1">
        <f t="array" aca="1" ref="H1140" ca="1">IFERROR(IFERROR(INDIRECT("'"&amp;B1140&amp;"'!AE"&amp;MATCH(INT(BA1140/8)+1,INDIRECT("'"&amp;B1140&amp;"'!B4:B15"),0)+3),0)-G1140,"")</f>
        <v/>
      </c>
      <c r="I1140" t="e">
        <f ca="1">H1138+H1139+H1140</f>
        <v>#VALUE!</v>
      </c>
      <c r="J1140" t="str">
        <f ca="1">IFERROR(ABS(SUM(I1140,-F1139,-E1139))+ABS(SUM(IF(D1140="Traversal",15,IF(D1140="High",10,IF(D1140="Mid",6,IF(D1140="Low",4,0))))-G1140)),"")</f>
        <v/>
      </c>
      <c r="K1140" t="str" cm="1">
        <f t="array" aca="1" ref="K1140" ca="1">IFERROR(INDIRECT("'"&amp;B1140&amp;"'!AG"&amp;MATCH(INT(BA1140/8)+1,INDIRECT("'"&amp;B1140&amp;"'!B4:B15"),0)+3),"")</f>
        <v/>
      </c>
      <c r="M1140" t="str">
        <f t="shared" ca="1" si="286"/>
        <v/>
      </c>
      <c r="N1140" t="str">
        <f t="shared" si="286"/>
        <v/>
      </c>
      <c r="O1140" t="str">
        <f t="shared" si="286"/>
        <v/>
      </c>
      <c r="P1140" t="str">
        <f t="shared" si="286"/>
        <v/>
      </c>
      <c r="Q1140" t="str">
        <f t="shared" si="286"/>
        <v/>
      </c>
      <c r="R1140" t="str">
        <f t="shared" si="286"/>
        <v/>
      </c>
      <c r="S1140" t="str">
        <f t="shared" si="286"/>
        <v/>
      </c>
      <c r="T1140" t="str">
        <f t="shared" si="286"/>
        <v/>
      </c>
      <c r="U1140" t="str">
        <f t="shared" si="286"/>
        <v/>
      </c>
      <c r="V1140" t="str">
        <f t="shared" si="286"/>
        <v/>
      </c>
      <c r="W1140" t="str">
        <f t="shared" si="286"/>
        <v/>
      </c>
      <c r="X1140" t="str">
        <f t="shared" si="286"/>
        <v/>
      </c>
      <c r="Y1140" t="str">
        <f t="shared" si="286"/>
        <v/>
      </c>
      <c r="Z1140" t="str">
        <f t="shared" si="286"/>
        <v/>
      </c>
      <c r="AA1140" t="str">
        <f t="shared" si="286"/>
        <v/>
      </c>
      <c r="AB1140" t="str">
        <f t="shared" si="286"/>
        <v/>
      </c>
      <c r="AC1140" t="str">
        <f t="shared" si="285"/>
        <v/>
      </c>
      <c r="AD1140" t="str">
        <f t="shared" si="285"/>
        <v/>
      </c>
      <c r="AE1140" t="str">
        <f t="shared" si="285"/>
        <v/>
      </c>
      <c r="AF1140" t="str">
        <f t="shared" si="285"/>
        <v/>
      </c>
      <c r="AG1140" t="str">
        <f t="shared" si="285"/>
        <v/>
      </c>
      <c r="AH1140" t="str">
        <f t="shared" si="285"/>
        <v/>
      </c>
      <c r="AI1140" t="str">
        <f t="shared" si="285"/>
        <v/>
      </c>
      <c r="AJ1140" t="str">
        <f t="shared" si="285"/>
        <v/>
      </c>
      <c r="AK1140" t="str">
        <f t="shared" si="285"/>
        <v/>
      </c>
      <c r="AL1140" t="str">
        <f t="shared" si="285"/>
        <v/>
      </c>
      <c r="AM1140" t="str">
        <f t="shared" si="285"/>
        <v/>
      </c>
      <c r="AN1140" t="str">
        <f t="shared" si="285"/>
        <v/>
      </c>
      <c r="AO1140" t="str">
        <f t="shared" si="285"/>
        <v/>
      </c>
      <c r="AP1140" t="str">
        <f t="shared" si="285"/>
        <v/>
      </c>
      <c r="AQ1140" t="str">
        <f t="shared" si="285"/>
        <v/>
      </c>
      <c r="AR1140" t="str">
        <f t="shared" si="287"/>
        <v/>
      </c>
      <c r="AS1140" t="str">
        <f t="shared" si="287"/>
        <v/>
      </c>
      <c r="AT1140" t="str">
        <f t="shared" si="287"/>
        <v/>
      </c>
      <c r="AU1140" t="str">
        <f t="shared" si="287"/>
        <v/>
      </c>
      <c r="AV1140" t="str">
        <f t="shared" si="287"/>
        <v/>
      </c>
      <c r="AW1140" t="str">
        <f t="shared" si="287"/>
        <v/>
      </c>
      <c r="AX1140" t="str">
        <f t="shared" si="287"/>
        <v/>
      </c>
      <c r="AY1140" t="str">
        <f t="shared" si="287"/>
        <v/>
      </c>
      <c r="BA1140">
        <v>1140</v>
      </c>
      <c r="BB1140">
        <f t="shared" si="288"/>
        <v>143</v>
      </c>
    </row>
    <row r="1141" spans="1:54">
      <c r="A1141" s="77"/>
      <c r="E1141" s="78"/>
      <c r="F1141" s="78"/>
      <c r="G1141" t="str" cm="1">
        <f t="array" aca="1" ref="G1141" ca="1">IFERROR(IF(INDIRECT("'"&amp;B1141&amp;"'!Z"&amp;MATCH(INT(BA1141/8)+1,INDIRECT("'"&amp;B1141&amp;"'!B4:B15"),0)+3)=1,15,IF(INDIRECT("'"&amp;B1141&amp;"'!X"&amp;MATCH(INT(BA1141/8)+1,INDIRECT("'"&amp;B1141&amp;"'!B4:B15"),0)+3)=1,10,IF(INDIRECT("'"&amp;B1141&amp;"'!V"&amp;MATCH(INT(BA1141/8)+1,INDIRECT("'"&amp;B1141&amp;"'!B4:B15"),0)+3)=1,6,IF(INDIRECT("'"&amp;B1141&amp;"'!V"&amp;MATCH(INT(BA1141/8)+1,INDIRECT("'"&amp;B1141&amp;"'!B4:B15"),0)+3)=1,4,0)))),"")</f>
        <v/>
      </c>
      <c r="H1141" t="str" cm="1">
        <f t="array" aca="1" ref="H1141" ca="1">IFERROR(IFERROR(INDIRECT("'"&amp;B1141&amp;"'!AE"&amp;MATCH(INT(BA1141/8)+1,INDIRECT("'"&amp;B1141&amp;"'!B4:B15"),0)+3),0)-G1141,"")</f>
        <v/>
      </c>
      <c r="I1141" t="e">
        <f ca="1">H1141+H1142+H1143</f>
        <v>#VALUE!</v>
      </c>
      <c r="J1141" t="str">
        <f ca="1">IFERROR(ABS(SUM(I1141,-F1142,-E1142))+ABS(SUM(IF(D1141="Traversal",15,IF(D1141="High",10,IF(D1141="Mid",6,IF(D1141="Low",4,0))))-G1141)),"")</f>
        <v/>
      </c>
      <c r="K1141" t="str" cm="1">
        <f t="array" aca="1" ref="K1141" ca="1">IFERROR(INDIRECT("'"&amp;B1141&amp;"'!AG"&amp;MATCH(INT(BA1141/8)+1,INDIRECT("'"&amp;B1141&amp;"'!B4:B15"),0)+3),"")</f>
        <v/>
      </c>
      <c r="M1141" t="str">
        <f t="shared" ca="1" si="286"/>
        <v/>
      </c>
      <c r="N1141" t="str">
        <f t="shared" si="286"/>
        <v/>
      </c>
      <c r="O1141" t="str">
        <f t="shared" si="286"/>
        <v/>
      </c>
      <c r="P1141" t="str">
        <f t="shared" si="286"/>
        <v/>
      </c>
      <c r="Q1141" t="str">
        <f t="shared" si="286"/>
        <v/>
      </c>
      <c r="R1141" t="str">
        <f t="shared" si="286"/>
        <v/>
      </c>
      <c r="S1141" t="str">
        <f t="shared" si="286"/>
        <v/>
      </c>
      <c r="T1141" t="str">
        <f t="shared" si="286"/>
        <v/>
      </c>
      <c r="U1141" t="str">
        <f t="shared" si="286"/>
        <v/>
      </c>
      <c r="V1141" t="str">
        <f t="shared" si="286"/>
        <v/>
      </c>
      <c r="W1141" t="str">
        <f t="shared" si="286"/>
        <v/>
      </c>
      <c r="X1141" t="str">
        <f t="shared" si="286"/>
        <v/>
      </c>
      <c r="Y1141" t="str">
        <f t="shared" si="286"/>
        <v/>
      </c>
      <c r="Z1141" t="str">
        <f t="shared" si="286"/>
        <v/>
      </c>
      <c r="AA1141" t="str">
        <f t="shared" si="286"/>
        <v/>
      </c>
      <c r="AB1141" t="str">
        <f t="shared" si="286"/>
        <v/>
      </c>
      <c r="AC1141" t="str">
        <f t="shared" si="285"/>
        <v/>
      </c>
      <c r="AD1141" t="str">
        <f t="shared" si="285"/>
        <v/>
      </c>
      <c r="AE1141" t="str">
        <f t="shared" si="285"/>
        <v/>
      </c>
      <c r="AF1141" t="str">
        <f t="shared" si="285"/>
        <v/>
      </c>
      <c r="AG1141" t="str">
        <f t="shared" si="285"/>
        <v/>
      </c>
      <c r="AH1141" t="str">
        <f t="shared" si="285"/>
        <v/>
      </c>
      <c r="AI1141" t="str">
        <f t="shared" si="285"/>
        <v/>
      </c>
      <c r="AJ1141" t="str">
        <f t="shared" si="285"/>
        <v/>
      </c>
      <c r="AK1141" t="str">
        <f t="shared" si="285"/>
        <v/>
      </c>
      <c r="AL1141" t="str">
        <f t="shared" si="285"/>
        <v/>
      </c>
      <c r="AM1141" t="str">
        <f t="shared" si="285"/>
        <v/>
      </c>
      <c r="AN1141" t="str">
        <f t="shared" si="285"/>
        <v/>
      </c>
      <c r="AO1141" t="str">
        <f t="shared" si="285"/>
        <v/>
      </c>
      <c r="AP1141" t="str">
        <f t="shared" si="285"/>
        <v/>
      </c>
      <c r="AQ1141" t="str">
        <f t="shared" si="285"/>
        <v/>
      </c>
      <c r="AR1141" t="str">
        <f t="shared" si="287"/>
        <v/>
      </c>
      <c r="AS1141" t="str">
        <f t="shared" si="287"/>
        <v/>
      </c>
      <c r="AT1141" t="str">
        <f t="shared" si="287"/>
        <v/>
      </c>
      <c r="AU1141" t="str">
        <f t="shared" si="287"/>
        <v/>
      </c>
      <c r="AV1141" t="str">
        <f t="shared" si="287"/>
        <v/>
      </c>
      <c r="AW1141" t="str">
        <f t="shared" si="287"/>
        <v/>
      </c>
      <c r="AX1141" t="str">
        <f t="shared" si="287"/>
        <v/>
      </c>
      <c r="AY1141" t="str">
        <f t="shared" si="287"/>
        <v/>
      </c>
      <c r="BA1141">
        <v>1141</v>
      </c>
      <c r="BB1141">
        <f t="shared" si="288"/>
        <v>143</v>
      </c>
    </row>
    <row r="1142" spans="1:54">
      <c r="A1142" s="77"/>
      <c r="E1142" s="78"/>
      <c r="F1142" s="78"/>
      <c r="G1142" t="str" cm="1">
        <f t="array" aca="1" ref="G1142" ca="1">IFERROR(IF(INDIRECT("'"&amp;B1142&amp;"'!Z"&amp;MATCH(INT(BA1142/8)+1,INDIRECT("'"&amp;B1142&amp;"'!B4:B15"),0)+3)=1,15,IF(INDIRECT("'"&amp;B1142&amp;"'!X"&amp;MATCH(INT(BA1142/8)+1,INDIRECT("'"&amp;B1142&amp;"'!B4:B15"),0)+3)=1,10,IF(INDIRECT("'"&amp;B1142&amp;"'!V"&amp;MATCH(INT(BA1142/8)+1,INDIRECT("'"&amp;B1142&amp;"'!B4:B15"),0)+3)=1,6,IF(INDIRECT("'"&amp;B1142&amp;"'!V"&amp;MATCH(INT(BA1142/8)+1,INDIRECT("'"&amp;B1142&amp;"'!B4:B15"),0)+3)=1,4,0)))),"")</f>
        <v/>
      </c>
      <c r="H1142" t="str" cm="1">
        <f t="array" aca="1" ref="H1142" ca="1">IFERROR(IFERROR(INDIRECT("'"&amp;B1142&amp;"'!AE"&amp;MATCH(INT(BA1142/8)+1,INDIRECT("'"&amp;B1142&amp;"'!B4:B15"),0)+3),0)-G1142,"")</f>
        <v/>
      </c>
      <c r="I1142" t="e">
        <f ca="1">H1141+H1142+H1143</f>
        <v>#VALUE!</v>
      </c>
      <c r="J1142" t="str">
        <f ca="1">IFERROR(ABS(SUM(I1142,-F1142,-E1142))+ABS(SUM(IF(D1142="Traversal",15,IF(D1142="High",10,IF(D1142="Mid",6,IF(D1142="Low",4,0))))-G1142)),"")</f>
        <v/>
      </c>
      <c r="K1142" t="str" cm="1">
        <f t="array" aca="1" ref="K1142" ca="1">IFERROR(INDIRECT("'"&amp;B1142&amp;"'!AG"&amp;MATCH(INT(BA1142/8)+1,INDIRECT("'"&amp;B1142&amp;"'!B4:B15"),0)+3),"")</f>
        <v/>
      </c>
      <c r="M1142" t="str">
        <f t="shared" ca="1" si="286"/>
        <v/>
      </c>
      <c r="N1142" t="str">
        <f t="shared" si="286"/>
        <v/>
      </c>
      <c r="O1142" t="str">
        <f t="shared" si="286"/>
        <v/>
      </c>
      <c r="P1142" t="str">
        <f t="shared" si="286"/>
        <v/>
      </c>
      <c r="Q1142" t="str">
        <f t="shared" si="286"/>
        <v/>
      </c>
      <c r="R1142" t="str">
        <f t="shared" si="286"/>
        <v/>
      </c>
      <c r="S1142" t="str">
        <f t="shared" si="286"/>
        <v/>
      </c>
      <c r="T1142" t="str">
        <f t="shared" si="286"/>
        <v/>
      </c>
      <c r="U1142" t="str">
        <f t="shared" si="286"/>
        <v/>
      </c>
      <c r="V1142" t="str">
        <f t="shared" si="286"/>
        <v/>
      </c>
      <c r="W1142" t="str">
        <f t="shared" si="286"/>
        <v/>
      </c>
      <c r="X1142" t="str">
        <f t="shared" si="286"/>
        <v/>
      </c>
      <c r="Y1142" t="str">
        <f t="shared" si="286"/>
        <v/>
      </c>
      <c r="Z1142" t="str">
        <f t="shared" si="286"/>
        <v/>
      </c>
      <c r="AA1142" t="str">
        <f t="shared" si="286"/>
        <v/>
      </c>
      <c r="AB1142" t="str">
        <f t="shared" si="286"/>
        <v/>
      </c>
      <c r="AC1142" t="str">
        <f t="shared" si="285"/>
        <v/>
      </c>
      <c r="AD1142" t="str">
        <f t="shared" si="285"/>
        <v/>
      </c>
      <c r="AE1142" t="str">
        <f t="shared" si="285"/>
        <v/>
      </c>
      <c r="AF1142" t="str">
        <f t="shared" si="285"/>
        <v/>
      </c>
      <c r="AG1142" t="str">
        <f t="shared" si="285"/>
        <v/>
      </c>
      <c r="AH1142" t="str">
        <f t="shared" si="285"/>
        <v/>
      </c>
      <c r="AI1142" t="str">
        <f t="shared" si="285"/>
        <v/>
      </c>
      <c r="AJ1142" t="str">
        <f t="shared" si="285"/>
        <v/>
      </c>
      <c r="AK1142" t="str">
        <f t="shared" si="285"/>
        <v/>
      </c>
      <c r="AL1142" t="str">
        <f t="shared" si="285"/>
        <v/>
      </c>
      <c r="AM1142" t="str">
        <f t="shared" si="285"/>
        <v/>
      </c>
      <c r="AN1142" t="str">
        <f t="shared" si="285"/>
        <v/>
      </c>
      <c r="AO1142" t="str">
        <f t="shared" si="285"/>
        <v/>
      </c>
      <c r="AP1142" t="str">
        <f t="shared" si="285"/>
        <v/>
      </c>
      <c r="AQ1142" t="str">
        <f t="shared" si="285"/>
        <v/>
      </c>
      <c r="AR1142" t="str">
        <f t="shared" si="287"/>
        <v/>
      </c>
      <c r="AS1142" t="str">
        <f t="shared" si="287"/>
        <v/>
      </c>
      <c r="AT1142" t="str">
        <f t="shared" si="287"/>
        <v/>
      </c>
      <c r="AU1142" t="str">
        <f t="shared" si="287"/>
        <v/>
      </c>
      <c r="AV1142" t="str">
        <f t="shared" si="287"/>
        <v/>
      </c>
      <c r="AW1142" t="str">
        <f t="shared" si="287"/>
        <v/>
      </c>
      <c r="AX1142" t="str">
        <f t="shared" si="287"/>
        <v/>
      </c>
      <c r="AY1142" t="str">
        <f t="shared" si="287"/>
        <v/>
      </c>
      <c r="BA1142">
        <v>1142</v>
      </c>
      <c r="BB1142">
        <f t="shared" si="288"/>
        <v>143</v>
      </c>
    </row>
    <row r="1143" spans="1:54">
      <c r="A1143" s="77"/>
      <c r="E1143" s="78"/>
      <c r="F1143" s="78"/>
      <c r="G1143" t="str" cm="1">
        <f t="array" aca="1" ref="G1143" ca="1">IFERROR(IF(INDIRECT("'"&amp;B1143&amp;"'!Z"&amp;MATCH(INT(BA1143/8)+1,INDIRECT("'"&amp;B1143&amp;"'!B4:B15"),0)+3)=1,15,IF(INDIRECT("'"&amp;B1143&amp;"'!X"&amp;MATCH(INT(BA1143/8)+1,INDIRECT("'"&amp;B1143&amp;"'!B4:B15"),0)+3)=1,10,IF(INDIRECT("'"&amp;B1143&amp;"'!V"&amp;MATCH(INT(BA1143/8)+1,INDIRECT("'"&amp;B1143&amp;"'!B4:B15"),0)+3)=1,6,IF(INDIRECT("'"&amp;B1143&amp;"'!V"&amp;MATCH(INT(BA1143/8)+1,INDIRECT("'"&amp;B1143&amp;"'!B4:B15"),0)+3)=1,4,0)))),"")</f>
        <v/>
      </c>
      <c r="H1143" t="str" cm="1">
        <f t="array" aca="1" ref="H1143" ca="1">IFERROR(IFERROR(INDIRECT("'"&amp;B1143&amp;"'!AE"&amp;MATCH(INT(BA1143/8)+1,INDIRECT("'"&amp;B1143&amp;"'!B4:B15"),0)+3),0)-G1143,"")</f>
        <v/>
      </c>
      <c r="I1143" t="e">
        <f ca="1">H1141+H1142+H1143</f>
        <v>#VALUE!</v>
      </c>
      <c r="J1143" t="str">
        <f ca="1">IFERROR(ABS(SUM(I1143,-F1142,-E1142))+ABS(SUM(IF(D1143="Traversal",15,IF(D1143="High",10,IF(D1143="Mid",6,IF(D1143="Low",4,0))))-G1143)),"")</f>
        <v/>
      </c>
      <c r="K1143" t="str" cm="1">
        <f t="array" aca="1" ref="K1143" ca="1">IFERROR(INDIRECT("'"&amp;B1143&amp;"'!AG"&amp;MATCH(INT(BA1143/8)+1,INDIRECT("'"&amp;B1143&amp;"'!B4:B15"),0)+3),"")</f>
        <v/>
      </c>
      <c r="M1143" t="str">
        <f t="shared" ca="1" si="286"/>
        <v/>
      </c>
      <c r="N1143" t="str">
        <f t="shared" si="286"/>
        <v/>
      </c>
      <c r="O1143" t="str">
        <f t="shared" si="286"/>
        <v/>
      </c>
      <c r="P1143" t="str">
        <f t="shared" si="286"/>
        <v/>
      </c>
      <c r="Q1143" t="str">
        <f t="shared" si="286"/>
        <v/>
      </c>
      <c r="R1143" t="str">
        <f t="shared" si="286"/>
        <v/>
      </c>
      <c r="S1143" t="str">
        <f t="shared" si="286"/>
        <v/>
      </c>
      <c r="T1143" t="str">
        <f t="shared" si="286"/>
        <v/>
      </c>
      <c r="U1143" t="str">
        <f t="shared" si="286"/>
        <v/>
      </c>
      <c r="V1143" t="str">
        <f t="shared" si="286"/>
        <v/>
      </c>
      <c r="W1143" t="str">
        <f t="shared" si="286"/>
        <v/>
      </c>
      <c r="X1143" t="str">
        <f t="shared" si="286"/>
        <v/>
      </c>
      <c r="Y1143" t="str">
        <f t="shared" si="286"/>
        <v/>
      </c>
      <c r="Z1143" t="str">
        <f t="shared" si="286"/>
        <v/>
      </c>
      <c r="AA1143" t="str">
        <f t="shared" si="286"/>
        <v/>
      </c>
      <c r="AB1143" t="str">
        <f t="shared" si="286"/>
        <v/>
      </c>
      <c r="AC1143" t="str">
        <f t="shared" si="285"/>
        <v/>
      </c>
      <c r="AD1143" t="str">
        <f t="shared" si="285"/>
        <v/>
      </c>
      <c r="AE1143" t="str">
        <f t="shared" si="285"/>
        <v/>
      </c>
      <c r="AF1143" t="str">
        <f t="shared" si="285"/>
        <v/>
      </c>
      <c r="AG1143" t="str">
        <f t="shared" si="285"/>
        <v/>
      </c>
      <c r="AH1143" t="str">
        <f t="shared" si="285"/>
        <v/>
      </c>
      <c r="AI1143" t="str">
        <f t="shared" si="285"/>
        <v/>
      </c>
      <c r="AJ1143" t="str">
        <f t="shared" si="285"/>
        <v/>
      </c>
      <c r="AK1143" t="str">
        <f t="shared" si="285"/>
        <v/>
      </c>
      <c r="AL1143" t="str">
        <f t="shared" si="285"/>
        <v/>
      </c>
      <c r="AM1143" t="str">
        <f t="shared" si="285"/>
        <v/>
      </c>
      <c r="AN1143" t="str">
        <f t="shared" si="285"/>
        <v/>
      </c>
      <c r="AO1143" t="str">
        <f t="shared" si="285"/>
        <v/>
      </c>
      <c r="AP1143" t="str">
        <f t="shared" si="285"/>
        <v/>
      </c>
      <c r="AQ1143" t="str">
        <f t="shared" si="285"/>
        <v/>
      </c>
      <c r="AR1143" t="str">
        <f t="shared" si="287"/>
        <v/>
      </c>
      <c r="AS1143" t="str">
        <f t="shared" si="287"/>
        <v/>
      </c>
      <c r="AT1143" t="str">
        <f t="shared" si="287"/>
        <v/>
      </c>
      <c r="AU1143" t="str">
        <f t="shared" si="287"/>
        <v/>
      </c>
      <c r="AV1143" t="str">
        <f t="shared" si="287"/>
        <v/>
      </c>
      <c r="AW1143" t="str">
        <f t="shared" si="287"/>
        <v/>
      </c>
      <c r="AX1143" t="str">
        <f t="shared" si="287"/>
        <v/>
      </c>
      <c r="AY1143" t="str">
        <f t="shared" si="287"/>
        <v/>
      </c>
      <c r="BA1143">
        <v>1143</v>
      </c>
      <c r="BB1143">
        <f t="shared" si="288"/>
        <v>143</v>
      </c>
    </row>
    <row r="1144" spans="1:54">
      <c r="A1144" s="77"/>
      <c r="E1144" s="78"/>
      <c r="F1144" s="78"/>
      <c r="G1144" t="str" cm="1">
        <f t="array" aca="1" ref="G1144" ca="1">IFERROR(IF(INDIRECT("'"&amp;B1144&amp;"'!Z"&amp;MATCH(INT(BA1144/8)+1,INDIRECT("'"&amp;B1144&amp;"'!B4:B15"),0)+3)=1,15,IF(INDIRECT("'"&amp;B1144&amp;"'!X"&amp;MATCH(INT(BA1144/8)+1,INDIRECT("'"&amp;B1144&amp;"'!B4:B15"),0)+3)=1,10,IF(INDIRECT("'"&amp;B1144&amp;"'!V"&amp;MATCH(INT(BA1144/8)+1,INDIRECT("'"&amp;B1144&amp;"'!B4:B15"),0)+3)=1,6,IF(INDIRECT("'"&amp;B1144&amp;"'!V"&amp;MATCH(INT(BA1144/8)+1,INDIRECT("'"&amp;B1144&amp;"'!B4:B15"),0)+3)=1,4,0)))),"")</f>
        <v/>
      </c>
      <c r="H1144" t="str" cm="1">
        <f t="array" aca="1" ref="H1144" ca="1">IFERROR(IFERROR(INDIRECT("'"&amp;B1144&amp;"'!AE"&amp;MATCH(INT(BA1144/8)+1,INDIRECT("'"&amp;B1144&amp;"'!B4:B15"),0)+3),0)-G1144,"")</f>
        <v/>
      </c>
      <c r="K1144" t="str" cm="1">
        <f t="array" aca="1" ref="K1144" ca="1">IFERROR(INDIRECT("'"&amp;B1144&amp;"'!AG"&amp;MATCH(INT(BA1144/8)+1,INDIRECT("'"&amp;B1144&amp;"'!B4:B15"),0)+3),"")</f>
        <v/>
      </c>
      <c r="M1144" t="str">
        <f t="shared" ca="1" si="286"/>
        <v/>
      </c>
      <c r="N1144" t="str">
        <f t="shared" si="286"/>
        <v/>
      </c>
      <c r="O1144" t="str">
        <f t="shared" si="286"/>
        <v/>
      </c>
      <c r="P1144" t="str">
        <f t="shared" si="286"/>
        <v/>
      </c>
      <c r="Q1144" t="str">
        <f t="shared" si="286"/>
        <v/>
      </c>
      <c r="R1144" t="str">
        <f t="shared" si="286"/>
        <v/>
      </c>
      <c r="S1144" t="str">
        <f t="shared" si="286"/>
        <v/>
      </c>
      <c r="T1144" t="str">
        <f t="shared" si="286"/>
        <v/>
      </c>
      <c r="U1144" t="str">
        <f t="shared" si="286"/>
        <v/>
      </c>
      <c r="V1144" t="str">
        <f t="shared" si="286"/>
        <v/>
      </c>
      <c r="W1144" t="str">
        <f t="shared" si="286"/>
        <v/>
      </c>
      <c r="X1144" t="str">
        <f t="shared" si="286"/>
        <v/>
      </c>
      <c r="Y1144" t="str">
        <f t="shared" si="286"/>
        <v/>
      </c>
      <c r="Z1144" t="str">
        <f t="shared" si="286"/>
        <v/>
      </c>
      <c r="AA1144" t="str">
        <f t="shared" si="286"/>
        <v/>
      </c>
      <c r="AB1144" t="str">
        <f t="shared" ref="AB1144:AQ1159" si="289">IF(AB$1="","",IF($K1144=AB$1,$J1144,""))</f>
        <v/>
      </c>
      <c r="AC1144" t="str">
        <f t="shared" si="289"/>
        <v/>
      </c>
      <c r="AD1144" t="str">
        <f t="shared" si="289"/>
        <v/>
      </c>
      <c r="AE1144" t="str">
        <f t="shared" si="289"/>
        <v/>
      </c>
      <c r="AF1144" t="str">
        <f t="shared" si="289"/>
        <v/>
      </c>
      <c r="AG1144" t="str">
        <f t="shared" si="289"/>
        <v/>
      </c>
      <c r="AH1144" t="str">
        <f t="shared" si="289"/>
        <v/>
      </c>
      <c r="AI1144" t="str">
        <f t="shared" si="289"/>
        <v/>
      </c>
      <c r="AJ1144" t="str">
        <f t="shared" si="289"/>
        <v/>
      </c>
      <c r="AK1144" t="str">
        <f t="shared" si="289"/>
        <v/>
      </c>
      <c r="AL1144" t="str">
        <f t="shared" si="289"/>
        <v/>
      </c>
      <c r="AM1144" t="str">
        <f t="shared" si="289"/>
        <v/>
      </c>
      <c r="AN1144" t="str">
        <f t="shared" si="289"/>
        <v/>
      </c>
      <c r="AO1144" t="str">
        <f t="shared" si="289"/>
        <v/>
      </c>
      <c r="AP1144" t="str">
        <f t="shared" si="289"/>
        <v/>
      </c>
      <c r="AQ1144" t="str">
        <f t="shared" si="289"/>
        <v/>
      </c>
      <c r="AR1144" t="str">
        <f t="shared" si="287"/>
        <v/>
      </c>
      <c r="AS1144" t="str">
        <f t="shared" si="287"/>
        <v/>
      </c>
      <c r="AT1144" t="str">
        <f t="shared" si="287"/>
        <v/>
      </c>
      <c r="AU1144" t="str">
        <f t="shared" si="287"/>
        <v/>
      </c>
      <c r="AV1144" t="str">
        <f t="shared" si="287"/>
        <v/>
      </c>
      <c r="AW1144" t="str">
        <f t="shared" si="287"/>
        <v/>
      </c>
      <c r="AX1144" t="str">
        <f t="shared" si="287"/>
        <v/>
      </c>
      <c r="AY1144" t="str">
        <f t="shared" si="287"/>
        <v/>
      </c>
      <c r="BA1144">
        <v>1144</v>
      </c>
      <c r="BB1144">
        <f t="shared" si="288"/>
        <v>144</v>
      </c>
    </row>
    <row r="1145" spans="1:54">
      <c r="A1145" s="77"/>
      <c r="E1145" s="78"/>
      <c r="F1145" s="78"/>
      <c r="G1145" t="str" cm="1">
        <f t="array" aca="1" ref="G1145" ca="1">IFERROR(IF(INDIRECT("'"&amp;B1145&amp;"'!Z"&amp;MATCH(INT(BA1145/8)+1,INDIRECT("'"&amp;B1145&amp;"'!B4:B15"),0)+3)=1,15,IF(INDIRECT("'"&amp;B1145&amp;"'!X"&amp;MATCH(INT(BA1145/8)+1,INDIRECT("'"&amp;B1145&amp;"'!B4:B15"),0)+3)=1,10,IF(INDIRECT("'"&amp;B1145&amp;"'!V"&amp;MATCH(INT(BA1145/8)+1,INDIRECT("'"&amp;B1145&amp;"'!B4:B15"),0)+3)=1,6,IF(INDIRECT("'"&amp;B1145&amp;"'!V"&amp;MATCH(INT(BA1145/8)+1,INDIRECT("'"&amp;B1145&amp;"'!B4:B15"),0)+3)=1,4,0)))),"")</f>
        <v/>
      </c>
      <c r="H1145" t="str" cm="1">
        <f t="array" aca="1" ref="H1145" ca="1">IFERROR(IFERROR(INDIRECT("'"&amp;B1145&amp;"'!AE"&amp;MATCH(INT(BA1145/8)+1,INDIRECT("'"&amp;B1145&amp;"'!B4:B15"),0)+3),0)-G1145,"")</f>
        <v/>
      </c>
      <c r="K1145" t="str" cm="1">
        <f t="array" aca="1" ref="K1145" ca="1">IFERROR(INDIRECT("'"&amp;B1145&amp;"'!AG"&amp;MATCH(INT(BA1145/8)+1,INDIRECT("'"&amp;B1145&amp;"'!B4:B15"),0)+3),"")</f>
        <v/>
      </c>
      <c r="M1145" t="str">
        <f t="shared" ref="M1145:AB1160" ca="1" si="290">IF(M$1="","",IF($K1145=M$1,$J1145,""))</f>
        <v/>
      </c>
      <c r="N1145" t="str">
        <f t="shared" si="290"/>
        <v/>
      </c>
      <c r="O1145" t="str">
        <f t="shared" si="290"/>
        <v/>
      </c>
      <c r="P1145" t="str">
        <f t="shared" si="290"/>
        <v/>
      </c>
      <c r="Q1145" t="str">
        <f t="shared" si="290"/>
        <v/>
      </c>
      <c r="R1145" t="str">
        <f t="shared" si="290"/>
        <v/>
      </c>
      <c r="S1145" t="str">
        <f t="shared" si="290"/>
        <v/>
      </c>
      <c r="T1145" t="str">
        <f t="shared" si="290"/>
        <v/>
      </c>
      <c r="U1145" t="str">
        <f t="shared" si="290"/>
        <v/>
      </c>
      <c r="V1145" t="str">
        <f t="shared" si="290"/>
        <v/>
      </c>
      <c r="W1145" t="str">
        <f t="shared" si="290"/>
        <v/>
      </c>
      <c r="X1145" t="str">
        <f t="shared" si="290"/>
        <v/>
      </c>
      <c r="Y1145" t="str">
        <f t="shared" si="290"/>
        <v/>
      </c>
      <c r="Z1145" t="str">
        <f t="shared" si="290"/>
        <v/>
      </c>
      <c r="AA1145" t="str">
        <f t="shared" si="290"/>
        <v/>
      </c>
      <c r="AB1145" t="str">
        <f t="shared" si="290"/>
        <v/>
      </c>
      <c r="AC1145" t="str">
        <f t="shared" si="289"/>
        <v/>
      </c>
      <c r="AD1145" t="str">
        <f t="shared" si="289"/>
        <v/>
      </c>
      <c r="AE1145" t="str">
        <f t="shared" si="289"/>
        <v/>
      </c>
      <c r="AF1145" t="str">
        <f t="shared" si="289"/>
        <v/>
      </c>
      <c r="AG1145" t="str">
        <f t="shared" si="289"/>
        <v/>
      </c>
      <c r="AH1145" t="str">
        <f t="shared" si="289"/>
        <v/>
      </c>
      <c r="AI1145" t="str">
        <f t="shared" si="289"/>
        <v/>
      </c>
      <c r="AJ1145" t="str">
        <f t="shared" si="289"/>
        <v/>
      </c>
      <c r="AK1145" t="str">
        <f t="shared" si="289"/>
        <v/>
      </c>
      <c r="AL1145" t="str">
        <f t="shared" si="289"/>
        <v/>
      </c>
      <c r="AM1145" t="str">
        <f t="shared" si="289"/>
        <v/>
      </c>
      <c r="AN1145" t="str">
        <f t="shared" si="289"/>
        <v/>
      </c>
      <c r="AO1145" t="str">
        <f t="shared" si="289"/>
        <v/>
      </c>
      <c r="AP1145" t="str">
        <f t="shared" si="289"/>
        <v/>
      </c>
      <c r="AQ1145" t="str">
        <f t="shared" si="289"/>
        <v/>
      </c>
      <c r="AR1145" t="str">
        <f t="shared" ref="AR1145:AY1160" si="291">IF(AR$1="","",IF($K1145=AR$1,$J1145,""))</f>
        <v/>
      </c>
      <c r="AS1145" t="str">
        <f t="shared" si="291"/>
        <v/>
      </c>
      <c r="AT1145" t="str">
        <f t="shared" si="291"/>
        <v/>
      </c>
      <c r="AU1145" t="str">
        <f t="shared" si="291"/>
        <v/>
      </c>
      <c r="AV1145" t="str">
        <f t="shared" si="291"/>
        <v/>
      </c>
      <c r="AW1145" t="str">
        <f t="shared" si="291"/>
        <v/>
      </c>
      <c r="AX1145" t="str">
        <f t="shared" si="291"/>
        <v/>
      </c>
      <c r="AY1145" t="str">
        <f t="shared" si="291"/>
        <v/>
      </c>
      <c r="BA1145">
        <v>1145</v>
      </c>
      <c r="BB1145">
        <f t="shared" si="288"/>
        <v>144</v>
      </c>
    </row>
    <row r="1146" spans="1:54">
      <c r="A1146" s="77"/>
      <c r="E1146" s="78"/>
      <c r="F1146" s="78"/>
      <c r="G1146" t="str" cm="1">
        <f t="array" aca="1" ref="G1146" ca="1">IFERROR(IF(INDIRECT("'"&amp;B1146&amp;"'!Z"&amp;MATCH(INT(BA1146/8)+1,INDIRECT("'"&amp;B1146&amp;"'!B4:B15"),0)+3)=1,15,IF(INDIRECT("'"&amp;B1146&amp;"'!X"&amp;MATCH(INT(BA1146/8)+1,INDIRECT("'"&amp;B1146&amp;"'!B4:B15"),0)+3)=1,10,IF(INDIRECT("'"&amp;B1146&amp;"'!V"&amp;MATCH(INT(BA1146/8)+1,INDIRECT("'"&amp;B1146&amp;"'!B4:B15"),0)+3)=1,6,IF(INDIRECT("'"&amp;B1146&amp;"'!V"&amp;MATCH(INT(BA1146/8)+1,INDIRECT("'"&amp;B1146&amp;"'!B4:B15"),0)+3)=1,4,0)))),"")</f>
        <v/>
      </c>
      <c r="H1146" t="str" cm="1">
        <f t="array" aca="1" ref="H1146" ca="1">IFERROR(IFERROR(INDIRECT("'"&amp;B1146&amp;"'!AE"&amp;MATCH(INT(BA1146/8)+1,INDIRECT("'"&amp;B1146&amp;"'!B4:B15"),0)+3),0)-G1146,"")</f>
        <v/>
      </c>
      <c r="I1146" t="e">
        <f ca="1">H1146+H1147+H1148</f>
        <v>#VALUE!</v>
      </c>
      <c r="J1146" t="str">
        <f ca="1">IFERROR(ABS(SUM(I1146,-F1147,-E1147))+ABS(SUM(IF(D1146="Traversal",15,IF(D1146="High",10,IF(D1146="Mid",6,IF(D1146="Low",4,0))))-G1146)),"")</f>
        <v/>
      </c>
      <c r="K1146" t="str" cm="1">
        <f t="array" aca="1" ref="K1146" ca="1">IFERROR(INDIRECT("'"&amp;B1146&amp;"'!AG"&amp;MATCH(INT(BA1146/8)+1,INDIRECT("'"&amp;B1146&amp;"'!B4:B15"),0)+3),"")</f>
        <v/>
      </c>
      <c r="M1146" t="str">
        <f t="shared" ca="1" si="290"/>
        <v/>
      </c>
      <c r="N1146" t="str">
        <f t="shared" si="290"/>
        <v/>
      </c>
      <c r="O1146" t="str">
        <f t="shared" si="290"/>
        <v/>
      </c>
      <c r="P1146" t="str">
        <f t="shared" si="290"/>
        <v/>
      </c>
      <c r="Q1146" t="str">
        <f t="shared" si="290"/>
        <v/>
      </c>
      <c r="R1146" t="str">
        <f t="shared" si="290"/>
        <v/>
      </c>
      <c r="S1146" t="str">
        <f t="shared" si="290"/>
        <v/>
      </c>
      <c r="T1146" t="str">
        <f t="shared" si="290"/>
        <v/>
      </c>
      <c r="U1146" t="str">
        <f t="shared" si="290"/>
        <v/>
      </c>
      <c r="V1146" t="str">
        <f t="shared" si="290"/>
        <v/>
      </c>
      <c r="W1146" t="str">
        <f t="shared" si="290"/>
        <v/>
      </c>
      <c r="X1146" t="str">
        <f t="shared" si="290"/>
        <v/>
      </c>
      <c r="Y1146" t="str">
        <f t="shared" si="290"/>
        <v/>
      </c>
      <c r="Z1146" t="str">
        <f t="shared" si="290"/>
        <v/>
      </c>
      <c r="AA1146" t="str">
        <f t="shared" si="290"/>
        <v/>
      </c>
      <c r="AB1146" t="str">
        <f t="shared" si="290"/>
        <v/>
      </c>
      <c r="AC1146" t="str">
        <f t="shared" si="289"/>
        <v/>
      </c>
      <c r="AD1146" t="str">
        <f t="shared" si="289"/>
        <v/>
      </c>
      <c r="AE1146" t="str">
        <f t="shared" si="289"/>
        <v/>
      </c>
      <c r="AF1146" t="str">
        <f t="shared" si="289"/>
        <v/>
      </c>
      <c r="AG1146" t="str">
        <f t="shared" si="289"/>
        <v/>
      </c>
      <c r="AH1146" t="str">
        <f t="shared" si="289"/>
        <v/>
      </c>
      <c r="AI1146" t="str">
        <f t="shared" si="289"/>
        <v/>
      </c>
      <c r="AJ1146" t="str">
        <f t="shared" si="289"/>
        <v/>
      </c>
      <c r="AK1146" t="str">
        <f t="shared" si="289"/>
        <v/>
      </c>
      <c r="AL1146" t="str">
        <f t="shared" si="289"/>
        <v/>
      </c>
      <c r="AM1146" t="str">
        <f t="shared" si="289"/>
        <v/>
      </c>
      <c r="AN1146" t="str">
        <f t="shared" si="289"/>
        <v/>
      </c>
      <c r="AO1146" t="str">
        <f t="shared" si="289"/>
        <v/>
      </c>
      <c r="AP1146" t="str">
        <f t="shared" si="289"/>
        <v/>
      </c>
      <c r="AQ1146" t="str">
        <f t="shared" si="289"/>
        <v/>
      </c>
      <c r="AR1146" t="str">
        <f t="shared" si="291"/>
        <v/>
      </c>
      <c r="AS1146" t="str">
        <f t="shared" si="291"/>
        <v/>
      </c>
      <c r="AT1146" t="str">
        <f t="shared" si="291"/>
        <v/>
      </c>
      <c r="AU1146" t="str">
        <f t="shared" si="291"/>
        <v/>
      </c>
      <c r="AV1146" t="str">
        <f t="shared" si="291"/>
        <v/>
      </c>
      <c r="AW1146" t="str">
        <f t="shared" si="291"/>
        <v/>
      </c>
      <c r="AX1146" t="str">
        <f t="shared" si="291"/>
        <v/>
      </c>
      <c r="AY1146" t="str">
        <f t="shared" si="291"/>
        <v/>
      </c>
      <c r="BA1146">
        <v>1146</v>
      </c>
      <c r="BB1146">
        <f t="shared" si="288"/>
        <v>144</v>
      </c>
    </row>
    <row r="1147" spans="1:54">
      <c r="A1147" s="77"/>
      <c r="E1147" s="78"/>
      <c r="F1147" s="78"/>
      <c r="G1147" t="str" cm="1">
        <f t="array" aca="1" ref="G1147" ca="1">IFERROR(IF(INDIRECT("'"&amp;B1147&amp;"'!Z"&amp;MATCH(INT(BA1147/8)+1,INDIRECT("'"&amp;B1147&amp;"'!B4:B15"),0)+3)=1,15,IF(INDIRECT("'"&amp;B1147&amp;"'!X"&amp;MATCH(INT(BA1147/8)+1,INDIRECT("'"&amp;B1147&amp;"'!B4:B15"),0)+3)=1,10,IF(INDIRECT("'"&amp;B1147&amp;"'!V"&amp;MATCH(INT(BA1147/8)+1,INDIRECT("'"&amp;B1147&amp;"'!B4:B15"),0)+3)=1,6,IF(INDIRECT("'"&amp;B1147&amp;"'!V"&amp;MATCH(INT(BA1147/8)+1,INDIRECT("'"&amp;B1147&amp;"'!B4:B15"),0)+3)=1,4,0)))),"")</f>
        <v/>
      </c>
      <c r="H1147" t="str" cm="1">
        <f t="array" aca="1" ref="H1147" ca="1">IFERROR(IFERROR(INDIRECT("'"&amp;B1147&amp;"'!AE"&amp;MATCH(INT(BA1147/8)+1,INDIRECT("'"&amp;B1147&amp;"'!B4:B15"),0)+3),0)-G1147,"")</f>
        <v/>
      </c>
      <c r="I1147" t="e">
        <f ca="1">H1146+H1147+H1148</f>
        <v>#VALUE!</v>
      </c>
      <c r="J1147" t="str">
        <f ca="1">IFERROR(ABS(SUM(I1147,-F1147,-E1147))+ABS(SUM(IF(D1147="Traversal",15,IF(D1147="High",10,IF(D1147="Mid",6,IF(D1147="Low",4,0))))-G1147)),"")</f>
        <v/>
      </c>
      <c r="K1147" t="str" cm="1">
        <f t="array" aca="1" ref="K1147" ca="1">IFERROR(INDIRECT("'"&amp;B1147&amp;"'!AG"&amp;MATCH(INT(BA1147/8)+1,INDIRECT("'"&amp;B1147&amp;"'!B4:B15"),0)+3),"")</f>
        <v/>
      </c>
      <c r="M1147" t="str">
        <f t="shared" ca="1" si="290"/>
        <v/>
      </c>
      <c r="N1147" t="str">
        <f t="shared" si="290"/>
        <v/>
      </c>
      <c r="O1147" t="str">
        <f t="shared" si="290"/>
        <v/>
      </c>
      <c r="P1147" t="str">
        <f t="shared" si="290"/>
        <v/>
      </c>
      <c r="Q1147" t="str">
        <f t="shared" si="290"/>
        <v/>
      </c>
      <c r="R1147" t="str">
        <f t="shared" si="290"/>
        <v/>
      </c>
      <c r="S1147" t="str">
        <f t="shared" si="290"/>
        <v/>
      </c>
      <c r="T1147" t="str">
        <f t="shared" si="290"/>
        <v/>
      </c>
      <c r="U1147" t="str">
        <f t="shared" si="290"/>
        <v/>
      </c>
      <c r="V1147" t="str">
        <f t="shared" si="290"/>
        <v/>
      </c>
      <c r="W1147" t="str">
        <f t="shared" si="290"/>
        <v/>
      </c>
      <c r="X1147" t="str">
        <f t="shared" si="290"/>
        <v/>
      </c>
      <c r="Y1147" t="str">
        <f t="shared" si="290"/>
        <v/>
      </c>
      <c r="Z1147" t="str">
        <f t="shared" si="290"/>
        <v/>
      </c>
      <c r="AA1147" t="str">
        <f t="shared" si="290"/>
        <v/>
      </c>
      <c r="AB1147" t="str">
        <f t="shared" si="290"/>
        <v/>
      </c>
      <c r="AC1147" t="str">
        <f t="shared" si="289"/>
        <v/>
      </c>
      <c r="AD1147" t="str">
        <f t="shared" si="289"/>
        <v/>
      </c>
      <c r="AE1147" t="str">
        <f t="shared" si="289"/>
        <v/>
      </c>
      <c r="AF1147" t="str">
        <f t="shared" si="289"/>
        <v/>
      </c>
      <c r="AG1147" t="str">
        <f t="shared" si="289"/>
        <v/>
      </c>
      <c r="AH1147" t="str">
        <f t="shared" si="289"/>
        <v/>
      </c>
      <c r="AI1147" t="str">
        <f t="shared" si="289"/>
        <v/>
      </c>
      <c r="AJ1147" t="str">
        <f t="shared" si="289"/>
        <v/>
      </c>
      <c r="AK1147" t="str">
        <f t="shared" si="289"/>
        <v/>
      </c>
      <c r="AL1147" t="str">
        <f t="shared" si="289"/>
        <v/>
      </c>
      <c r="AM1147" t="str">
        <f t="shared" si="289"/>
        <v/>
      </c>
      <c r="AN1147" t="str">
        <f t="shared" si="289"/>
        <v/>
      </c>
      <c r="AO1147" t="str">
        <f t="shared" si="289"/>
        <v/>
      </c>
      <c r="AP1147" t="str">
        <f t="shared" si="289"/>
        <v/>
      </c>
      <c r="AQ1147" t="str">
        <f t="shared" si="289"/>
        <v/>
      </c>
      <c r="AR1147" t="str">
        <f t="shared" si="291"/>
        <v/>
      </c>
      <c r="AS1147" t="str">
        <f t="shared" si="291"/>
        <v/>
      </c>
      <c r="AT1147" t="str">
        <f t="shared" si="291"/>
        <v/>
      </c>
      <c r="AU1147" t="str">
        <f t="shared" si="291"/>
        <v/>
      </c>
      <c r="AV1147" t="str">
        <f t="shared" si="291"/>
        <v/>
      </c>
      <c r="AW1147" t="str">
        <f t="shared" si="291"/>
        <v/>
      </c>
      <c r="AX1147" t="str">
        <f t="shared" si="291"/>
        <v/>
      </c>
      <c r="AY1147" t="str">
        <f t="shared" si="291"/>
        <v/>
      </c>
      <c r="BA1147">
        <v>1147</v>
      </c>
      <c r="BB1147">
        <f t="shared" si="288"/>
        <v>144</v>
      </c>
    </row>
    <row r="1148" spans="1:54">
      <c r="A1148" s="77"/>
      <c r="E1148" s="78"/>
      <c r="F1148" s="78"/>
      <c r="G1148" t="str" cm="1">
        <f t="array" aca="1" ref="G1148" ca="1">IFERROR(IF(INDIRECT("'"&amp;B1148&amp;"'!Z"&amp;MATCH(INT(BA1148/8)+1,INDIRECT("'"&amp;B1148&amp;"'!B4:B15"),0)+3)=1,15,IF(INDIRECT("'"&amp;B1148&amp;"'!X"&amp;MATCH(INT(BA1148/8)+1,INDIRECT("'"&amp;B1148&amp;"'!B4:B15"),0)+3)=1,10,IF(INDIRECT("'"&amp;B1148&amp;"'!V"&amp;MATCH(INT(BA1148/8)+1,INDIRECT("'"&amp;B1148&amp;"'!B4:B15"),0)+3)=1,6,IF(INDIRECT("'"&amp;B1148&amp;"'!V"&amp;MATCH(INT(BA1148/8)+1,INDIRECT("'"&amp;B1148&amp;"'!B4:B15"),0)+3)=1,4,0)))),"")</f>
        <v/>
      </c>
      <c r="H1148" t="str" cm="1">
        <f t="array" aca="1" ref="H1148" ca="1">IFERROR(IFERROR(INDIRECT("'"&amp;B1148&amp;"'!AE"&amp;MATCH(INT(BA1148/8)+1,INDIRECT("'"&amp;B1148&amp;"'!B4:B15"),0)+3),0)-G1148,"")</f>
        <v/>
      </c>
      <c r="I1148" t="e">
        <f ca="1">H1146+H1147+H1148</f>
        <v>#VALUE!</v>
      </c>
      <c r="J1148" t="str">
        <f ca="1">IFERROR(ABS(SUM(I1148,-F1147,-E1147))+ABS(SUM(IF(D1148="Traversal",15,IF(D1148="High",10,IF(D1148="Mid",6,IF(D1148="Low",4,0))))-G1148)),"")</f>
        <v/>
      </c>
      <c r="K1148" t="str" cm="1">
        <f t="array" aca="1" ref="K1148" ca="1">IFERROR(INDIRECT("'"&amp;B1148&amp;"'!AG"&amp;MATCH(INT(BA1148/8)+1,INDIRECT("'"&amp;B1148&amp;"'!B4:B15"),0)+3),"")</f>
        <v/>
      </c>
      <c r="M1148" t="str">
        <f t="shared" ca="1" si="290"/>
        <v/>
      </c>
      <c r="N1148" t="str">
        <f t="shared" si="290"/>
        <v/>
      </c>
      <c r="O1148" t="str">
        <f t="shared" si="290"/>
        <v/>
      </c>
      <c r="P1148" t="str">
        <f t="shared" si="290"/>
        <v/>
      </c>
      <c r="Q1148" t="str">
        <f t="shared" si="290"/>
        <v/>
      </c>
      <c r="R1148" t="str">
        <f t="shared" si="290"/>
        <v/>
      </c>
      <c r="S1148" t="str">
        <f t="shared" si="290"/>
        <v/>
      </c>
      <c r="T1148" t="str">
        <f t="shared" si="290"/>
        <v/>
      </c>
      <c r="U1148" t="str">
        <f t="shared" si="290"/>
        <v/>
      </c>
      <c r="V1148" t="str">
        <f t="shared" si="290"/>
        <v/>
      </c>
      <c r="W1148" t="str">
        <f t="shared" si="290"/>
        <v/>
      </c>
      <c r="X1148" t="str">
        <f t="shared" si="290"/>
        <v/>
      </c>
      <c r="Y1148" t="str">
        <f t="shared" si="290"/>
        <v/>
      </c>
      <c r="Z1148" t="str">
        <f t="shared" si="290"/>
        <v/>
      </c>
      <c r="AA1148" t="str">
        <f t="shared" si="290"/>
        <v/>
      </c>
      <c r="AB1148" t="str">
        <f t="shared" si="290"/>
        <v/>
      </c>
      <c r="AC1148" t="str">
        <f t="shared" si="289"/>
        <v/>
      </c>
      <c r="AD1148" t="str">
        <f t="shared" si="289"/>
        <v/>
      </c>
      <c r="AE1148" t="str">
        <f t="shared" si="289"/>
        <v/>
      </c>
      <c r="AF1148" t="str">
        <f t="shared" si="289"/>
        <v/>
      </c>
      <c r="AG1148" t="str">
        <f t="shared" si="289"/>
        <v/>
      </c>
      <c r="AH1148" t="str">
        <f t="shared" si="289"/>
        <v/>
      </c>
      <c r="AI1148" t="str">
        <f t="shared" si="289"/>
        <v/>
      </c>
      <c r="AJ1148" t="str">
        <f t="shared" si="289"/>
        <v/>
      </c>
      <c r="AK1148" t="str">
        <f t="shared" si="289"/>
        <v/>
      </c>
      <c r="AL1148" t="str">
        <f t="shared" si="289"/>
        <v/>
      </c>
      <c r="AM1148" t="str">
        <f t="shared" si="289"/>
        <v/>
      </c>
      <c r="AN1148" t="str">
        <f t="shared" si="289"/>
        <v/>
      </c>
      <c r="AO1148" t="str">
        <f t="shared" si="289"/>
        <v/>
      </c>
      <c r="AP1148" t="str">
        <f t="shared" si="289"/>
        <v/>
      </c>
      <c r="AQ1148" t="str">
        <f t="shared" si="289"/>
        <v/>
      </c>
      <c r="AR1148" t="str">
        <f t="shared" si="291"/>
        <v/>
      </c>
      <c r="AS1148" t="str">
        <f t="shared" si="291"/>
        <v/>
      </c>
      <c r="AT1148" t="str">
        <f t="shared" si="291"/>
        <v/>
      </c>
      <c r="AU1148" t="str">
        <f t="shared" si="291"/>
        <v/>
      </c>
      <c r="AV1148" t="str">
        <f t="shared" si="291"/>
        <v/>
      </c>
      <c r="AW1148" t="str">
        <f t="shared" si="291"/>
        <v/>
      </c>
      <c r="AX1148" t="str">
        <f t="shared" si="291"/>
        <v/>
      </c>
      <c r="AY1148" t="str">
        <f t="shared" si="291"/>
        <v/>
      </c>
      <c r="BA1148">
        <v>1148</v>
      </c>
      <c r="BB1148">
        <f t="shared" si="288"/>
        <v>144</v>
      </c>
    </row>
    <row r="1149" spans="1:54">
      <c r="A1149" s="77"/>
      <c r="E1149" s="78"/>
      <c r="F1149" s="78"/>
      <c r="G1149" t="str" cm="1">
        <f t="array" aca="1" ref="G1149" ca="1">IFERROR(IF(INDIRECT("'"&amp;B1149&amp;"'!Z"&amp;MATCH(INT(BA1149/8)+1,INDIRECT("'"&amp;B1149&amp;"'!B4:B15"),0)+3)=1,15,IF(INDIRECT("'"&amp;B1149&amp;"'!X"&amp;MATCH(INT(BA1149/8)+1,INDIRECT("'"&amp;B1149&amp;"'!B4:B15"),0)+3)=1,10,IF(INDIRECT("'"&amp;B1149&amp;"'!V"&amp;MATCH(INT(BA1149/8)+1,INDIRECT("'"&amp;B1149&amp;"'!B4:B15"),0)+3)=1,6,IF(INDIRECT("'"&amp;B1149&amp;"'!V"&amp;MATCH(INT(BA1149/8)+1,INDIRECT("'"&amp;B1149&amp;"'!B4:B15"),0)+3)=1,4,0)))),"")</f>
        <v/>
      </c>
      <c r="H1149" t="str" cm="1">
        <f t="array" aca="1" ref="H1149" ca="1">IFERROR(IFERROR(INDIRECT("'"&amp;B1149&amp;"'!AE"&amp;MATCH(INT(BA1149/8)+1,INDIRECT("'"&amp;B1149&amp;"'!B4:B15"),0)+3),0)-G1149,"")</f>
        <v/>
      </c>
      <c r="I1149" t="e">
        <f ca="1">H1149+H1150+H1151</f>
        <v>#VALUE!</v>
      </c>
      <c r="J1149" t="str">
        <f ca="1">IFERROR(ABS(SUM(I1149,-F1150,-E1150))+ABS(SUM(IF(D1149="Traversal",15,IF(D1149="High",10,IF(D1149="Mid",6,IF(D1149="Low",4,0))))-G1149)),"")</f>
        <v/>
      </c>
      <c r="K1149" t="str" cm="1">
        <f t="array" aca="1" ref="K1149" ca="1">IFERROR(INDIRECT("'"&amp;B1149&amp;"'!AG"&amp;MATCH(INT(BA1149/8)+1,INDIRECT("'"&amp;B1149&amp;"'!B4:B15"),0)+3),"")</f>
        <v/>
      </c>
      <c r="M1149" t="str">
        <f t="shared" ca="1" si="290"/>
        <v/>
      </c>
      <c r="N1149" t="str">
        <f t="shared" si="290"/>
        <v/>
      </c>
      <c r="O1149" t="str">
        <f t="shared" si="290"/>
        <v/>
      </c>
      <c r="P1149" t="str">
        <f t="shared" si="290"/>
        <v/>
      </c>
      <c r="Q1149" t="str">
        <f t="shared" si="290"/>
        <v/>
      </c>
      <c r="R1149" t="str">
        <f t="shared" si="290"/>
        <v/>
      </c>
      <c r="S1149" t="str">
        <f t="shared" si="290"/>
        <v/>
      </c>
      <c r="T1149" t="str">
        <f t="shared" si="290"/>
        <v/>
      </c>
      <c r="U1149" t="str">
        <f t="shared" si="290"/>
        <v/>
      </c>
      <c r="V1149" t="str">
        <f t="shared" si="290"/>
        <v/>
      </c>
      <c r="W1149" t="str">
        <f t="shared" si="290"/>
        <v/>
      </c>
      <c r="X1149" t="str">
        <f t="shared" si="290"/>
        <v/>
      </c>
      <c r="Y1149" t="str">
        <f t="shared" si="290"/>
        <v/>
      </c>
      <c r="Z1149" t="str">
        <f t="shared" si="290"/>
        <v/>
      </c>
      <c r="AA1149" t="str">
        <f t="shared" si="290"/>
        <v/>
      </c>
      <c r="AB1149" t="str">
        <f t="shared" si="290"/>
        <v/>
      </c>
      <c r="AC1149" t="str">
        <f t="shared" si="289"/>
        <v/>
      </c>
      <c r="AD1149" t="str">
        <f t="shared" si="289"/>
        <v/>
      </c>
      <c r="AE1149" t="str">
        <f t="shared" si="289"/>
        <v/>
      </c>
      <c r="AF1149" t="str">
        <f t="shared" si="289"/>
        <v/>
      </c>
      <c r="AG1149" t="str">
        <f t="shared" si="289"/>
        <v/>
      </c>
      <c r="AH1149" t="str">
        <f t="shared" si="289"/>
        <v/>
      </c>
      <c r="AI1149" t="str">
        <f t="shared" si="289"/>
        <v/>
      </c>
      <c r="AJ1149" t="str">
        <f t="shared" si="289"/>
        <v/>
      </c>
      <c r="AK1149" t="str">
        <f t="shared" si="289"/>
        <v/>
      </c>
      <c r="AL1149" t="str">
        <f t="shared" si="289"/>
        <v/>
      </c>
      <c r="AM1149" t="str">
        <f t="shared" si="289"/>
        <v/>
      </c>
      <c r="AN1149" t="str">
        <f t="shared" si="289"/>
        <v/>
      </c>
      <c r="AO1149" t="str">
        <f t="shared" si="289"/>
        <v/>
      </c>
      <c r="AP1149" t="str">
        <f t="shared" si="289"/>
        <v/>
      </c>
      <c r="AQ1149" t="str">
        <f t="shared" si="289"/>
        <v/>
      </c>
      <c r="AR1149" t="str">
        <f t="shared" si="291"/>
        <v/>
      </c>
      <c r="AS1149" t="str">
        <f t="shared" si="291"/>
        <v/>
      </c>
      <c r="AT1149" t="str">
        <f t="shared" si="291"/>
        <v/>
      </c>
      <c r="AU1149" t="str">
        <f t="shared" si="291"/>
        <v/>
      </c>
      <c r="AV1149" t="str">
        <f t="shared" si="291"/>
        <v/>
      </c>
      <c r="AW1149" t="str">
        <f t="shared" si="291"/>
        <v/>
      </c>
      <c r="AX1149" t="str">
        <f t="shared" si="291"/>
        <v/>
      </c>
      <c r="AY1149" t="str">
        <f t="shared" si="291"/>
        <v/>
      </c>
      <c r="BA1149">
        <v>1149</v>
      </c>
      <c r="BB1149">
        <f t="shared" si="288"/>
        <v>144</v>
      </c>
    </row>
    <row r="1150" spans="1:54">
      <c r="A1150" s="77"/>
      <c r="E1150" s="78"/>
      <c r="F1150" s="78"/>
      <c r="G1150" t="str" cm="1">
        <f t="array" aca="1" ref="G1150" ca="1">IFERROR(IF(INDIRECT("'"&amp;B1150&amp;"'!Z"&amp;MATCH(INT(BA1150/8)+1,INDIRECT("'"&amp;B1150&amp;"'!B4:B15"),0)+3)=1,15,IF(INDIRECT("'"&amp;B1150&amp;"'!X"&amp;MATCH(INT(BA1150/8)+1,INDIRECT("'"&amp;B1150&amp;"'!B4:B15"),0)+3)=1,10,IF(INDIRECT("'"&amp;B1150&amp;"'!V"&amp;MATCH(INT(BA1150/8)+1,INDIRECT("'"&amp;B1150&amp;"'!B4:B15"),0)+3)=1,6,IF(INDIRECT("'"&amp;B1150&amp;"'!V"&amp;MATCH(INT(BA1150/8)+1,INDIRECT("'"&amp;B1150&amp;"'!B4:B15"),0)+3)=1,4,0)))),"")</f>
        <v/>
      </c>
      <c r="H1150" t="str" cm="1">
        <f t="array" aca="1" ref="H1150" ca="1">IFERROR(IFERROR(INDIRECT("'"&amp;B1150&amp;"'!AE"&amp;MATCH(INT(BA1150/8)+1,INDIRECT("'"&amp;B1150&amp;"'!B4:B15"),0)+3),0)-G1150,"")</f>
        <v/>
      </c>
      <c r="I1150" t="e">
        <f ca="1">H1149+H1150+H1151</f>
        <v>#VALUE!</v>
      </c>
      <c r="J1150" t="str">
        <f ca="1">IFERROR(ABS(SUM(I1150,-F1150,-E1150))+ABS(SUM(IF(D1150="Traversal",15,IF(D1150="High",10,IF(D1150="Mid",6,IF(D1150="Low",4,0))))-G1150)),"")</f>
        <v/>
      </c>
      <c r="K1150" t="str" cm="1">
        <f t="array" aca="1" ref="K1150" ca="1">IFERROR(INDIRECT("'"&amp;B1150&amp;"'!AG"&amp;MATCH(INT(BA1150/8)+1,INDIRECT("'"&amp;B1150&amp;"'!B4:B15"),0)+3),"")</f>
        <v/>
      </c>
      <c r="M1150" t="str">
        <f t="shared" ca="1" si="290"/>
        <v/>
      </c>
      <c r="N1150" t="str">
        <f t="shared" si="290"/>
        <v/>
      </c>
      <c r="O1150" t="str">
        <f t="shared" si="290"/>
        <v/>
      </c>
      <c r="P1150" t="str">
        <f t="shared" si="290"/>
        <v/>
      </c>
      <c r="Q1150" t="str">
        <f t="shared" si="290"/>
        <v/>
      </c>
      <c r="R1150" t="str">
        <f t="shared" si="290"/>
        <v/>
      </c>
      <c r="S1150" t="str">
        <f t="shared" si="290"/>
        <v/>
      </c>
      <c r="T1150" t="str">
        <f t="shared" si="290"/>
        <v/>
      </c>
      <c r="U1150" t="str">
        <f t="shared" si="290"/>
        <v/>
      </c>
      <c r="V1150" t="str">
        <f t="shared" si="290"/>
        <v/>
      </c>
      <c r="W1150" t="str">
        <f t="shared" si="290"/>
        <v/>
      </c>
      <c r="X1150" t="str">
        <f t="shared" si="290"/>
        <v/>
      </c>
      <c r="Y1150" t="str">
        <f t="shared" si="290"/>
        <v/>
      </c>
      <c r="Z1150" t="str">
        <f t="shared" si="290"/>
        <v/>
      </c>
      <c r="AA1150" t="str">
        <f t="shared" si="290"/>
        <v/>
      </c>
      <c r="AB1150" t="str">
        <f t="shared" si="290"/>
        <v/>
      </c>
      <c r="AC1150" t="str">
        <f t="shared" si="289"/>
        <v/>
      </c>
      <c r="AD1150" t="str">
        <f t="shared" si="289"/>
        <v/>
      </c>
      <c r="AE1150" t="str">
        <f t="shared" si="289"/>
        <v/>
      </c>
      <c r="AF1150" t="str">
        <f t="shared" si="289"/>
        <v/>
      </c>
      <c r="AG1150" t="str">
        <f t="shared" si="289"/>
        <v/>
      </c>
      <c r="AH1150" t="str">
        <f t="shared" si="289"/>
        <v/>
      </c>
      <c r="AI1150" t="str">
        <f t="shared" si="289"/>
        <v/>
      </c>
      <c r="AJ1150" t="str">
        <f t="shared" si="289"/>
        <v/>
      </c>
      <c r="AK1150" t="str">
        <f t="shared" si="289"/>
        <v/>
      </c>
      <c r="AL1150" t="str">
        <f t="shared" si="289"/>
        <v/>
      </c>
      <c r="AM1150" t="str">
        <f t="shared" si="289"/>
        <v/>
      </c>
      <c r="AN1150" t="str">
        <f t="shared" si="289"/>
        <v/>
      </c>
      <c r="AO1150" t="str">
        <f t="shared" si="289"/>
        <v/>
      </c>
      <c r="AP1150" t="str">
        <f t="shared" si="289"/>
        <v/>
      </c>
      <c r="AQ1150" t="str">
        <f t="shared" si="289"/>
        <v/>
      </c>
      <c r="AR1150" t="str">
        <f t="shared" si="291"/>
        <v/>
      </c>
      <c r="AS1150" t="str">
        <f t="shared" si="291"/>
        <v/>
      </c>
      <c r="AT1150" t="str">
        <f t="shared" si="291"/>
        <v/>
      </c>
      <c r="AU1150" t="str">
        <f t="shared" si="291"/>
        <v/>
      </c>
      <c r="AV1150" t="str">
        <f t="shared" si="291"/>
        <v/>
      </c>
      <c r="AW1150" t="str">
        <f t="shared" si="291"/>
        <v/>
      </c>
      <c r="AX1150" t="str">
        <f t="shared" si="291"/>
        <v/>
      </c>
      <c r="AY1150" t="str">
        <f t="shared" si="291"/>
        <v/>
      </c>
      <c r="BA1150">
        <v>1150</v>
      </c>
      <c r="BB1150">
        <f t="shared" si="288"/>
        <v>144</v>
      </c>
    </row>
    <row r="1151" spans="1:54">
      <c r="A1151" s="77"/>
      <c r="E1151" s="78"/>
      <c r="F1151" s="78"/>
      <c r="G1151" t="str" cm="1">
        <f t="array" aca="1" ref="G1151" ca="1">IFERROR(IF(INDIRECT("'"&amp;B1151&amp;"'!Z"&amp;MATCH(INT(BA1151/8)+1,INDIRECT("'"&amp;B1151&amp;"'!B4:B15"),0)+3)=1,15,IF(INDIRECT("'"&amp;B1151&amp;"'!X"&amp;MATCH(INT(BA1151/8)+1,INDIRECT("'"&amp;B1151&amp;"'!B4:B15"),0)+3)=1,10,IF(INDIRECT("'"&amp;B1151&amp;"'!V"&amp;MATCH(INT(BA1151/8)+1,INDIRECT("'"&amp;B1151&amp;"'!B4:B15"),0)+3)=1,6,IF(INDIRECT("'"&amp;B1151&amp;"'!V"&amp;MATCH(INT(BA1151/8)+1,INDIRECT("'"&amp;B1151&amp;"'!B4:B15"),0)+3)=1,4,0)))),"")</f>
        <v/>
      </c>
      <c r="H1151" t="str" cm="1">
        <f t="array" aca="1" ref="H1151" ca="1">IFERROR(IFERROR(INDIRECT("'"&amp;B1151&amp;"'!AE"&amp;MATCH(INT(BA1151/8)+1,INDIRECT("'"&amp;B1151&amp;"'!B4:B15"),0)+3),0)-G1151,"")</f>
        <v/>
      </c>
      <c r="I1151" t="e">
        <f ca="1">H1149+H1150+H1151</f>
        <v>#VALUE!</v>
      </c>
      <c r="J1151" t="str">
        <f ca="1">IFERROR(ABS(SUM(I1151,-F1150,-E1150))+ABS(SUM(IF(D1151="Traversal",15,IF(D1151="High",10,IF(D1151="Mid",6,IF(D1151="Low",4,0))))-G1151)),"")</f>
        <v/>
      </c>
      <c r="K1151" t="str" cm="1">
        <f t="array" aca="1" ref="K1151" ca="1">IFERROR(INDIRECT("'"&amp;B1151&amp;"'!AG"&amp;MATCH(INT(BA1151/8)+1,INDIRECT("'"&amp;B1151&amp;"'!B4:B15"),0)+3),"")</f>
        <v/>
      </c>
      <c r="M1151" t="str">
        <f t="shared" ca="1" si="290"/>
        <v/>
      </c>
      <c r="N1151" t="str">
        <f t="shared" si="290"/>
        <v/>
      </c>
      <c r="O1151" t="str">
        <f t="shared" si="290"/>
        <v/>
      </c>
      <c r="P1151" t="str">
        <f t="shared" si="290"/>
        <v/>
      </c>
      <c r="Q1151" t="str">
        <f t="shared" si="290"/>
        <v/>
      </c>
      <c r="R1151" t="str">
        <f t="shared" si="290"/>
        <v/>
      </c>
      <c r="S1151" t="str">
        <f t="shared" si="290"/>
        <v/>
      </c>
      <c r="T1151" t="str">
        <f t="shared" si="290"/>
        <v/>
      </c>
      <c r="U1151" t="str">
        <f t="shared" si="290"/>
        <v/>
      </c>
      <c r="V1151" t="str">
        <f t="shared" si="290"/>
        <v/>
      </c>
      <c r="W1151" t="str">
        <f t="shared" si="290"/>
        <v/>
      </c>
      <c r="X1151" t="str">
        <f t="shared" si="290"/>
        <v/>
      </c>
      <c r="Y1151" t="str">
        <f t="shared" si="290"/>
        <v/>
      </c>
      <c r="Z1151" t="str">
        <f t="shared" si="290"/>
        <v/>
      </c>
      <c r="AA1151" t="str">
        <f t="shared" si="290"/>
        <v/>
      </c>
      <c r="AB1151" t="str">
        <f t="shared" si="290"/>
        <v/>
      </c>
      <c r="AC1151" t="str">
        <f t="shared" si="289"/>
        <v/>
      </c>
      <c r="AD1151" t="str">
        <f t="shared" si="289"/>
        <v/>
      </c>
      <c r="AE1151" t="str">
        <f t="shared" si="289"/>
        <v/>
      </c>
      <c r="AF1151" t="str">
        <f t="shared" si="289"/>
        <v/>
      </c>
      <c r="AG1151" t="str">
        <f t="shared" si="289"/>
        <v/>
      </c>
      <c r="AH1151" t="str">
        <f t="shared" si="289"/>
        <v/>
      </c>
      <c r="AI1151" t="str">
        <f t="shared" si="289"/>
        <v/>
      </c>
      <c r="AJ1151" t="str">
        <f t="shared" si="289"/>
        <v/>
      </c>
      <c r="AK1151" t="str">
        <f t="shared" si="289"/>
        <v/>
      </c>
      <c r="AL1151" t="str">
        <f t="shared" si="289"/>
        <v/>
      </c>
      <c r="AM1151" t="str">
        <f t="shared" si="289"/>
        <v/>
      </c>
      <c r="AN1151" t="str">
        <f t="shared" si="289"/>
        <v/>
      </c>
      <c r="AO1151" t="str">
        <f t="shared" si="289"/>
        <v/>
      </c>
      <c r="AP1151" t="str">
        <f t="shared" si="289"/>
        <v/>
      </c>
      <c r="AQ1151" t="str">
        <f t="shared" si="289"/>
        <v/>
      </c>
      <c r="AR1151" t="str">
        <f t="shared" si="291"/>
        <v/>
      </c>
      <c r="AS1151" t="str">
        <f t="shared" si="291"/>
        <v/>
      </c>
      <c r="AT1151" t="str">
        <f t="shared" si="291"/>
        <v/>
      </c>
      <c r="AU1151" t="str">
        <f t="shared" si="291"/>
        <v/>
      </c>
      <c r="AV1151" t="str">
        <f t="shared" si="291"/>
        <v/>
      </c>
      <c r="AW1151" t="str">
        <f t="shared" si="291"/>
        <v/>
      </c>
      <c r="AX1151" t="str">
        <f t="shared" si="291"/>
        <v/>
      </c>
      <c r="AY1151" t="str">
        <f t="shared" si="291"/>
        <v/>
      </c>
      <c r="BA1151">
        <v>1151</v>
      </c>
      <c r="BB1151">
        <f t="shared" si="288"/>
        <v>144</v>
      </c>
    </row>
    <row r="1152" spans="1:54">
      <c r="A1152" s="77"/>
      <c r="E1152" s="78"/>
      <c r="F1152" s="78"/>
      <c r="G1152" t="str" cm="1">
        <f t="array" aca="1" ref="G1152" ca="1">IFERROR(IF(INDIRECT("'"&amp;B1152&amp;"'!Z"&amp;MATCH(INT(BA1152/8)+1,INDIRECT("'"&amp;B1152&amp;"'!B4:B15"),0)+3)=1,15,IF(INDIRECT("'"&amp;B1152&amp;"'!X"&amp;MATCH(INT(BA1152/8)+1,INDIRECT("'"&amp;B1152&amp;"'!B4:B15"),0)+3)=1,10,IF(INDIRECT("'"&amp;B1152&amp;"'!V"&amp;MATCH(INT(BA1152/8)+1,INDIRECT("'"&amp;B1152&amp;"'!B4:B15"),0)+3)=1,6,IF(INDIRECT("'"&amp;B1152&amp;"'!V"&amp;MATCH(INT(BA1152/8)+1,INDIRECT("'"&amp;B1152&amp;"'!B4:B15"),0)+3)=1,4,0)))),"")</f>
        <v/>
      </c>
      <c r="H1152" t="str" cm="1">
        <f t="array" aca="1" ref="H1152" ca="1">IFERROR(IFERROR(INDIRECT("'"&amp;B1152&amp;"'!AE"&amp;MATCH(INT(BA1152/8)+1,INDIRECT("'"&amp;B1152&amp;"'!B4:B15"),0)+3),0)-G1152,"")</f>
        <v/>
      </c>
      <c r="K1152" t="str" cm="1">
        <f t="array" aca="1" ref="K1152" ca="1">IFERROR(INDIRECT("'"&amp;B1152&amp;"'!AG"&amp;MATCH(INT(BA1152/8)+1,INDIRECT("'"&amp;B1152&amp;"'!B4:B15"),0)+3),"")</f>
        <v/>
      </c>
      <c r="M1152" t="str">
        <f t="shared" ca="1" si="290"/>
        <v/>
      </c>
      <c r="N1152" t="str">
        <f t="shared" si="290"/>
        <v/>
      </c>
      <c r="O1152" t="str">
        <f t="shared" si="290"/>
        <v/>
      </c>
      <c r="P1152" t="str">
        <f t="shared" si="290"/>
        <v/>
      </c>
      <c r="Q1152" t="str">
        <f t="shared" si="290"/>
        <v/>
      </c>
      <c r="R1152" t="str">
        <f t="shared" si="290"/>
        <v/>
      </c>
      <c r="S1152" t="str">
        <f t="shared" si="290"/>
        <v/>
      </c>
      <c r="T1152" t="str">
        <f t="shared" si="290"/>
        <v/>
      </c>
      <c r="U1152" t="str">
        <f t="shared" si="290"/>
        <v/>
      </c>
      <c r="V1152" t="str">
        <f t="shared" si="290"/>
        <v/>
      </c>
      <c r="W1152" t="str">
        <f t="shared" si="290"/>
        <v/>
      </c>
      <c r="X1152" t="str">
        <f t="shared" si="290"/>
        <v/>
      </c>
      <c r="Y1152" t="str">
        <f t="shared" si="290"/>
        <v/>
      </c>
      <c r="Z1152" t="str">
        <f t="shared" si="290"/>
        <v/>
      </c>
      <c r="AA1152" t="str">
        <f t="shared" si="290"/>
        <v/>
      </c>
      <c r="AB1152" t="str">
        <f t="shared" si="290"/>
        <v/>
      </c>
      <c r="AC1152" t="str">
        <f t="shared" si="289"/>
        <v/>
      </c>
      <c r="AD1152" t="str">
        <f t="shared" si="289"/>
        <v/>
      </c>
      <c r="AE1152" t="str">
        <f t="shared" si="289"/>
        <v/>
      </c>
      <c r="AF1152" t="str">
        <f t="shared" si="289"/>
        <v/>
      </c>
      <c r="AG1152" t="str">
        <f t="shared" si="289"/>
        <v/>
      </c>
      <c r="AH1152" t="str">
        <f t="shared" si="289"/>
        <v/>
      </c>
      <c r="AI1152" t="str">
        <f t="shared" si="289"/>
        <v/>
      </c>
      <c r="AJ1152" t="str">
        <f t="shared" si="289"/>
        <v/>
      </c>
      <c r="AK1152" t="str">
        <f t="shared" si="289"/>
        <v/>
      </c>
      <c r="AL1152" t="str">
        <f t="shared" si="289"/>
        <v/>
      </c>
      <c r="AM1152" t="str">
        <f t="shared" si="289"/>
        <v/>
      </c>
      <c r="AN1152" t="str">
        <f t="shared" si="289"/>
        <v/>
      </c>
      <c r="AO1152" t="str">
        <f t="shared" si="289"/>
        <v/>
      </c>
      <c r="AP1152" t="str">
        <f t="shared" si="289"/>
        <v/>
      </c>
      <c r="AQ1152" t="str">
        <f t="shared" si="289"/>
        <v/>
      </c>
      <c r="AR1152" t="str">
        <f t="shared" si="291"/>
        <v/>
      </c>
      <c r="AS1152" t="str">
        <f t="shared" si="291"/>
        <v/>
      </c>
      <c r="AT1152" t="str">
        <f t="shared" si="291"/>
        <v/>
      </c>
      <c r="AU1152" t="str">
        <f t="shared" si="291"/>
        <v/>
      </c>
      <c r="AV1152" t="str">
        <f t="shared" si="291"/>
        <v/>
      </c>
      <c r="AW1152" t="str">
        <f t="shared" si="291"/>
        <v/>
      </c>
      <c r="AX1152" t="str">
        <f t="shared" si="291"/>
        <v/>
      </c>
      <c r="AY1152" t="str">
        <f t="shared" si="291"/>
        <v/>
      </c>
      <c r="BA1152">
        <v>1152</v>
      </c>
      <c r="BB1152">
        <f t="shared" si="288"/>
        <v>145</v>
      </c>
    </row>
    <row r="1153" spans="1:54">
      <c r="A1153" s="77"/>
      <c r="E1153" s="78"/>
      <c r="F1153" s="78"/>
      <c r="G1153" t="str" cm="1">
        <f t="array" aca="1" ref="G1153" ca="1">IFERROR(IF(INDIRECT("'"&amp;B1153&amp;"'!Z"&amp;MATCH(INT(BA1153/8)+1,INDIRECT("'"&amp;B1153&amp;"'!B4:B15"),0)+3)=1,15,IF(INDIRECT("'"&amp;B1153&amp;"'!X"&amp;MATCH(INT(BA1153/8)+1,INDIRECT("'"&amp;B1153&amp;"'!B4:B15"),0)+3)=1,10,IF(INDIRECT("'"&amp;B1153&amp;"'!V"&amp;MATCH(INT(BA1153/8)+1,INDIRECT("'"&amp;B1153&amp;"'!B4:B15"),0)+3)=1,6,IF(INDIRECT("'"&amp;B1153&amp;"'!V"&amp;MATCH(INT(BA1153/8)+1,INDIRECT("'"&amp;B1153&amp;"'!B4:B15"),0)+3)=1,4,0)))),"")</f>
        <v/>
      </c>
      <c r="H1153" t="str" cm="1">
        <f t="array" aca="1" ref="H1153" ca="1">IFERROR(IFERROR(INDIRECT("'"&amp;B1153&amp;"'!AE"&amp;MATCH(INT(BA1153/8)+1,INDIRECT("'"&amp;B1153&amp;"'!B4:B15"),0)+3),0)-G1153,"")</f>
        <v/>
      </c>
      <c r="K1153" t="str" cm="1">
        <f t="array" aca="1" ref="K1153" ca="1">IFERROR(INDIRECT("'"&amp;B1153&amp;"'!AG"&amp;MATCH(INT(BA1153/8)+1,INDIRECT("'"&amp;B1153&amp;"'!B4:B15"),0)+3),"")</f>
        <v/>
      </c>
      <c r="M1153" t="str">
        <f t="shared" ca="1" si="290"/>
        <v/>
      </c>
      <c r="N1153" t="str">
        <f t="shared" si="290"/>
        <v/>
      </c>
      <c r="O1153" t="str">
        <f t="shared" si="290"/>
        <v/>
      </c>
      <c r="P1153" t="str">
        <f t="shared" si="290"/>
        <v/>
      </c>
      <c r="Q1153" t="str">
        <f t="shared" si="290"/>
        <v/>
      </c>
      <c r="R1153" t="str">
        <f t="shared" si="290"/>
        <v/>
      </c>
      <c r="S1153" t="str">
        <f t="shared" si="290"/>
        <v/>
      </c>
      <c r="T1153" t="str">
        <f t="shared" si="290"/>
        <v/>
      </c>
      <c r="U1153" t="str">
        <f t="shared" si="290"/>
        <v/>
      </c>
      <c r="V1153" t="str">
        <f t="shared" si="290"/>
        <v/>
      </c>
      <c r="W1153" t="str">
        <f t="shared" si="290"/>
        <v/>
      </c>
      <c r="X1153" t="str">
        <f t="shared" si="290"/>
        <v/>
      </c>
      <c r="Y1153" t="str">
        <f t="shared" si="290"/>
        <v/>
      </c>
      <c r="Z1153" t="str">
        <f t="shared" si="290"/>
        <v/>
      </c>
      <c r="AA1153" t="str">
        <f t="shared" si="290"/>
        <v/>
      </c>
      <c r="AB1153" t="str">
        <f t="shared" si="290"/>
        <v/>
      </c>
      <c r="AC1153" t="str">
        <f t="shared" si="289"/>
        <v/>
      </c>
      <c r="AD1153" t="str">
        <f t="shared" si="289"/>
        <v/>
      </c>
      <c r="AE1153" t="str">
        <f t="shared" si="289"/>
        <v/>
      </c>
      <c r="AF1153" t="str">
        <f t="shared" si="289"/>
        <v/>
      </c>
      <c r="AG1153" t="str">
        <f t="shared" si="289"/>
        <v/>
      </c>
      <c r="AH1153" t="str">
        <f t="shared" si="289"/>
        <v/>
      </c>
      <c r="AI1153" t="str">
        <f t="shared" si="289"/>
        <v/>
      </c>
      <c r="AJ1153" t="str">
        <f t="shared" si="289"/>
        <v/>
      </c>
      <c r="AK1153" t="str">
        <f t="shared" si="289"/>
        <v/>
      </c>
      <c r="AL1153" t="str">
        <f t="shared" si="289"/>
        <v/>
      </c>
      <c r="AM1153" t="str">
        <f t="shared" si="289"/>
        <v/>
      </c>
      <c r="AN1153" t="str">
        <f t="shared" si="289"/>
        <v/>
      </c>
      <c r="AO1153" t="str">
        <f t="shared" si="289"/>
        <v/>
      </c>
      <c r="AP1153" t="str">
        <f t="shared" si="289"/>
        <v/>
      </c>
      <c r="AQ1153" t="str">
        <f t="shared" si="289"/>
        <v/>
      </c>
      <c r="AR1153" t="str">
        <f t="shared" si="291"/>
        <v/>
      </c>
      <c r="AS1153" t="str">
        <f t="shared" si="291"/>
        <v/>
      </c>
      <c r="AT1153" t="str">
        <f t="shared" si="291"/>
        <v/>
      </c>
      <c r="AU1153" t="str">
        <f t="shared" si="291"/>
        <v/>
      </c>
      <c r="AV1153" t="str">
        <f t="shared" si="291"/>
        <v/>
      </c>
      <c r="AW1153" t="str">
        <f t="shared" si="291"/>
        <v/>
      </c>
      <c r="AX1153" t="str">
        <f t="shared" si="291"/>
        <v/>
      </c>
      <c r="AY1153" t="str">
        <f t="shared" si="291"/>
        <v/>
      </c>
      <c r="BA1153">
        <v>1153</v>
      </c>
      <c r="BB1153">
        <f t="shared" si="288"/>
        <v>145</v>
      </c>
    </row>
    <row r="1154" spans="1:54">
      <c r="A1154" s="77"/>
      <c r="E1154" s="78"/>
      <c r="F1154" s="78"/>
      <c r="G1154" t="str" cm="1">
        <f t="array" aca="1" ref="G1154" ca="1">IFERROR(IF(INDIRECT("'"&amp;B1154&amp;"'!Z"&amp;MATCH(INT(BA1154/8)+1,INDIRECT("'"&amp;B1154&amp;"'!B4:B15"),0)+3)=1,15,IF(INDIRECT("'"&amp;B1154&amp;"'!X"&amp;MATCH(INT(BA1154/8)+1,INDIRECT("'"&amp;B1154&amp;"'!B4:B15"),0)+3)=1,10,IF(INDIRECT("'"&amp;B1154&amp;"'!V"&amp;MATCH(INT(BA1154/8)+1,INDIRECT("'"&amp;B1154&amp;"'!B4:B15"),0)+3)=1,6,IF(INDIRECT("'"&amp;B1154&amp;"'!V"&amp;MATCH(INT(BA1154/8)+1,INDIRECT("'"&amp;B1154&amp;"'!B4:B15"),0)+3)=1,4,0)))),"")</f>
        <v/>
      </c>
      <c r="H1154" t="str" cm="1">
        <f t="array" aca="1" ref="H1154" ca="1">IFERROR(IFERROR(INDIRECT("'"&amp;B1154&amp;"'!AE"&amp;MATCH(INT(BA1154/8)+1,INDIRECT("'"&amp;B1154&amp;"'!B4:B15"),0)+3),0)-G1154,"")</f>
        <v/>
      </c>
      <c r="I1154" t="e">
        <f ca="1">H1154+H1155+H1156</f>
        <v>#VALUE!</v>
      </c>
      <c r="J1154" t="str">
        <f ca="1">IFERROR(ABS(SUM(I1154,-F1155,-E1155))+ABS(SUM(IF(D1154="Traversal",15,IF(D1154="High",10,IF(D1154="Mid",6,IF(D1154="Low",4,0))))-G1154)),"")</f>
        <v/>
      </c>
      <c r="K1154" t="str" cm="1">
        <f t="array" aca="1" ref="K1154" ca="1">IFERROR(INDIRECT("'"&amp;B1154&amp;"'!AG"&amp;MATCH(INT(BA1154/8)+1,INDIRECT("'"&amp;B1154&amp;"'!B4:B15"),0)+3),"")</f>
        <v/>
      </c>
      <c r="M1154" t="str">
        <f t="shared" ca="1" si="290"/>
        <v/>
      </c>
      <c r="N1154" t="str">
        <f t="shared" si="290"/>
        <v/>
      </c>
      <c r="O1154" t="str">
        <f t="shared" si="290"/>
        <v/>
      </c>
      <c r="P1154" t="str">
        <f t="shared" si="290"/>
        <v/>
      </c>
      <c r="Q1154" t="str">
        <f t="shared" si="290"/>
        <v/>
      </c>
      <c r="R1154" t="str">
        <f t="shared" si="290"/>
        <v/>
      </c>
      <c r="S1154" t="str">
        <f t="shared" si="290"/>
        <v/>
      </c>
      <c r="T1154" t="str">
        <f t="shared" si="290"/>
        <v/>
      </c>
      <c r="U1154" t="str">
        <f t="shared" si="290"/>
        <v/>
      </c>
      <c r="V1154" t="str">
        <f t="shared" si="290"/>
        <v/>
      </c>
      <c r="W1154" t="str">
        <f t="shared" si="290"/>
        <v/>
      </c>
      <c r="X1154" t="str">
        <f t="shared" si="290"/>
        <v/>
      </c>
      <c r="Y1154" t="str">
        <f t="shared" si="290"/>
        <v/>
      </c>
      <c r="Z1154" t="str">
        <f t="shared" si="290"/>
        <v/>
      </c>
      <c r="AA1154" t="str">
        <f t="shared" si="290"/>
        <v/>
      </c>
      <c r="AB1154" t="str">
        <f t="shared" si="290"/>
        <v/>
      </c>
      <c r="AC1154" t="str">
        <f t="shared" si="289"/>
        <v/>
      </c>
      <c r="AD1154" t="str">
        <f t="shared" si="289"/>
        <v/>
      </c>
      <c r="AE1154" t="str">
        <f t="shared" si="289"/>
        <v/>
      </c>
      <c r="AF1154" t="str">
        <f t="shared" si="289"/>
        <v/>
      </c>
      <c r="AG1154" t="str">
        <f t="shared" si="289"/>
        <v/>
      </c>
      <c r="AH1154" t="str">
        <f t="shared" si="289"/>
        <v/>
      </c>
      <c r="AI1154" t="str">
        <f t="shared" si="289"/>
        <v/>
      </c>
      <c r="AJ1154" t="str">
        <f t="shared" si="289"/>
        <v/>
      </c>
      <c r="AK1154" t="str">
        <f t="shared" si="289"/>
        <v/>
      </c>
      <c r="AL1154" t="str">
        <f t="shared" si="289"/>
        <v/>
      </c>
      <c r="AM1154" t="str">
        <f t="shared" si="289"/>
        <v/>
      </c>
      <c r="AN1154" t="str">
        <f t="shared" si="289"/>
        <v/>
      </c>
      <c r="AO1154" t="str">
        <f t="shared" si="289"/>
        <v/>
      </c>
      <c r="AP1154" t="str">
        <f t="shared" si="289"/>
        <v/>
      </c>
      <c r="AQ1154" t="str">
        <f t="shared" si="289"/>
        <v/>
      </c>
      <c r="AR1154" t="str">
        <f t="shared" si="291"/>
        <v/>
      </c>
      <c r="AS1154" t="str">
        <f t="shared" si="291"/>
        <v/>
      </c>
      <c r="AT1154" t="str">
        <f t="shared" si="291"/>
        <v/>
      </c>
      <c r="AU1154" t="str">
        <f t="shared" si="291"/>
        <v/>
      </c>
      <c r="AV1154" t="str">
        <f t="shared" si="291"/>
        <v/>
      </c>
      <c r="AW1154" t="str">
        <f t="shared" si="291"/>
        <v/>
      </c>
      <c r="AX1154" t="str">
        <f t="shared" si="291"/>
        <v/>
      </c>
      <c r="AY1154" t="str">
        <f t="shared" si="291"/>
        <v/>
      </c>
      <c r="BA1154">
        <v>1154</v>
      </c>
      <c r="BB1154">
        <f t="shared" si="288"/>
        <v>145</v>
      </c>
    </row>
    <row r="1155" spans="1:54">
      <c r="A1155" s="77"/>
      <c r="E1155" s="78"/>
      <c r="F1155" s="78"/>
      <c r="G1155" t="str" cm="1">
        <f t="array" aca="1" ref="G1155" ca="1">IFERROR(IF(INDIRECT("'"&amp;B1155&amp;"'!Z"&amp;MATCH(INT(BA1155/8)+1,INDIRECT("'"&amp;B1155&amp;"'!B4:B15"),0)+3)=1,15,IF(INDIRECT("'"&amp;B1155&amp;"'!X"&amp;MATCH(INT(BA1155/8)+1,INDIRECT("'"&amp;B1155&amp;"'!B4:B15"),0)+3)=1,10,IF(INDIRECT("'"&amp;B1155&amp;"'!V"&amp;MATCH(INT(BA1155/8)+1,INDIRECT("'"&amp;B1155&amp;"'!B4:B15"),0)+3)=1,6,IF(INDIRECT("'"&amp;B1155&amp;"'!V"&amp;MATCH(INT(BA1155/8)+1,INDIRECT("'"&amp;B1155&amp;"'!B4:B15"),0)+3)=1,4,0)))),"")</f>
        <v/>
      </c>
      <c r="H1155" t="str" cm="1">
        <f t="array" aca="1" ref="H1155" ca="1">IFERROR(IFERROR(INDIRECT("'"&amp;B1155&amp;"'!AE"&amp;MATCH(INT(BA1155/8)+1,INDIRECT("'"&amp;B1155&amp;"'!B4:B15"),0)+3),0)-G1155,"")</f>
        <v/>
      </c>
      <c r="I1155" t="e">
        <f ca="1">H1154+H1155+H1156</f>
        <v>#VALUE!</v>
      </c>
      <c r="J1155" t="str">
        <f ca="1">IFERROR(ABS(SUM(I1155,-F1155,-E1155))+ABS(SUM(IF(D1155="Traversal",15,IF(D1155="High",10,IF(D1155="Mid",6,IF(D1155="Low",4,0))))-G1155)),"")</f>
        <v/>
      </c>
      <c r="K1155" t="str" cm="1">
        <f t="array" aca="1" ref="K1155" ca="1">IFERROR(INDIRECT("'"&amp;B1155&amp;"'!AG"&amp;MATCH(INT(BA1155/8)+1,INDIRECT("'"&amp;B1155&amp;"'!B4:B15"),0)+3),"")</f>
        <v/>
      </c>
      <c r="M1155" t="str">
        <f t="shared" ca="1" si="290"/>
        <v/>
      </c>
      <c r="N1155" t="str">
        <f t="shared" si="290"/>
        <v/>
      </c>
      <c r="O1155" t="str">
        <f t="shared" si="290"/>
        <v/>
      </c>
      <c r="P1155" t="str">
        <f t="shared" si="290"/>
        <v/>
      </c>
      <c r="Q1155" t="str">
        <f t="shared" si="290"/>
        <v/>
      </c>
      <c r="R1155" t="str">
        <f t="shared" si="290"/>
        <v/>
      </c>
      <c r="S1155" t="str">
        <f t="shared" si="290"/>
        <v/>
      </c>
      <c r="T1155" t="str">
        <f t="shared" si="290"/>
        <v/>
      </c>
      <c r="U1155" t="str">
        <f t="shared" si="290"/>
        <v/>
      </c>
      <c r="V1155" t="str">
        <f t="shared" si="290"/>
        <v/>
      </c>
      <c r="W1155" t="str">
        <f t="shared" si="290"/>
        <v/>
      </c>
      <c r="X1155" t="str">
        <f t="shared" si="290"/>
        <v/>
      </c>
      <c r="Y1155" t="str">
        <f t="shared" si="290"/>
        <v/>
      </c>
      <c r="Z1155" t="str">
        <f t="shared" si="290"/>
        <v/>
      </c>
      <c r="AA1155" t="str">
        <f t="shared" si="290"/>
        <v/>
      </c>
      <c r="AB1155" t="str">
        <f t="shared" si="290"/>
        <v/>
      </c>
      <c r="AC1155" t="str">
        <f t="shared" si="289"/>
        <v/>
      </c>
      <c r="AD1155" t="str">
        <f t="shared" si="289"/>
        <v/>
      </c>
      <c r="AE1155" t="str">
        <f t="shared" si="289"/>
        <v/>
      </c>
      <c r="AF1155" t="str">
        <f t="shared" si="289"/>
        <v/>
      </c>
      <c r="AG1155" t="str">
        <f t="shared" si="289"/>
        <v/>
      </c>
      <c r="AH1155" t="str">
        <f t="shared" si="289"/>
        <v/>
      </c>
      <c r="AI1155" t="str">
        <f t="shared" si="289"/>
        <v/>
      </c>
      <c r="AJ1155" t="str">
        <f t="shared" si="289"/>
        <v/>
      </c>
      <c r="AK1155" t="str">
        <f t="shared" si="289"/>
        <v/>
      </c>
      <c r="AL1155" t="str">
        <f t="shared" si="289"/>
        <v/>
      </c>
      <c r="AM1155" t="str">
        <f t="shared" si="289"/>
        <v/>
      </c>
      <c r="AN1155" t="str">
        <f t="shared" si="289"/>
        <v/>
      </c>
      <c r="AO1155" t="str">
        <f t="shared" si="289"/>
        <v/>
      </c>
      <c r="AP1155" t="str">
        <f t="shared" si="289"/>
        <v/>
      </c>
      <c r="AQ1155" t="str">
        <f t="shared" si="289"/>
        <v/>
      </c>
      <c r="AR1155" t="str">
        <f t="shared" si="291"/>
        <v/>
      </c>
      <c r="AS1155" t="str">
        <f t="shared" si="291"/>
        <v/>
      </c>
      <c r="AT1155" t="str">
        <f t="shared" si="291"/>
        <v/>
      </c>
      <c r="AU1155" t="str">
        <f t="shared" si="291"/>
        <v/>
      </c>
      <c r="AV1155" t="str">
        <f t="shared" si="291"/>
        <v/>
      </c>
      <c r="AW1155" t="str">
        <f t="shared" si="291"/>
        <v/>
      </c>
      <c r="AX1155" t="str">
        <f t="shared" si="291"/>
        <v/>
      </c>
      <c r="AY1155" t="str">
        <f t="shared" si="291"/>
        <v/>
      </c>
      <c r="BA1155">
        <v>1155</v>
      </c>
      <c r="BB1155">
        <f t="shared" si="288"/>
        <v>145</v>
      </c>
    </row>
    <row r="1156" spans="1:54">
      <c r="A1156" s="77"/>
      <c r="E1156" s="78"/>
      <c r="F1156" s="78"/>
      <c r="G1156" t="str" cm="1">
        <f t="array" aca="1" ref="G1156" ca="1">IFERROR(IF(INDIRECT("'"&amp;B1156&amp;"'!Z"&amp;MATCH(INT(BA1156/8)+1,INDIRECT("'"&amp;B1156&amp;"'!B4:B15"),0)+3)=1,15,IF(INDIRECT("'"&amp;B1156&amp;"'!X"&amp;MATCH(INT(BA1156/8)+1,INDIRECT("'"&amp;B1156&amp;"'!B4:B15"),0)+3)=1,10,IF(INDIRECT("'"&amp;B1156&amp;"'!V"&amp;MATCH(INT(BA1156/8)+1,INDIRECT("'"&amp;B1156&amp;"'!B4:B15"),0)+3)=1,6,IF(INDIRECT("'"&amp;B1156&amp;"'!V"&amp;MATCH(INT(BA1156/8)+1,INDIRECT("'"&amp;B1156&amp;"'!B4:B15"),0)+3)=1,4,0)))),"")</f>
        <v/>
      </c>
      <c r="H1156" t="str" cm="1">
        <f t="array" aca="1" ref="H1156" ca="1">IFERROR(IFERROR(INDIRECT("'"&amp;B1156&amp;"'!AE"&amp;MATCH(INT(BA1156/8)+1,INDIRECT("'"&amp;B1156&amp;"'!B4:B15"),0)+3),0)-G1156,"")</f>
        <v/>
      </c>
      <c r="I1156" t="e">
        <f ca="1">H1154+H1155+H1156</f>
        <v>#VALUE!</v>
      </c>
      <c r="J1156" t="str">
        <f ca="1">IFERROR(ABS(SUM(I1156,-F1155,-E1155))+ABS(SUM(IF(D1156="Traversal",15,IF(D1156="High",10,IF(D1156="Mid",6,IF(D1156="Low",4,0))))-G1156)),"")</f>
        <v/>
      </c>
      <c r="K1156" t="str" cm="1">
        <f t="array" aca="1" ref="K1156" ca="1">IFERROR(INDIRECT("'"&amp;B1156&amp;"'!AG"&amp;MATCH(INT(BA1156/8)+1,INDIRECT("'"&amp;B1156&amp;"'!B4:B15"),0)+3),"")</f>
        <v/>
      </c>
      <c r="M1156" t="str">
        <f t="shared" ca="1" si="290"/>
        <v/>
      </c>
      <c r="N1156" t="str">
        <f t="shared" si="290"/>
        <v/>
      </c>
      <c r="O1156" t="str">
        <f t="shared" si="290"/>
        <v/>
      </c>
      <c r="P1156" t="str">
        <f t="shared" si="290"/>
        <v/>
      </c>
      <c r="Q1156" t="str">
        <f t="shared" si="290"/>
        <v/>
      </c>
      <c r="R1156" t="str">
        <f t="shared" si="290"/>
        <v/>
      </c>
      <c r="S1156" t="str">
        <f t="shared" si="290"/>
        <v/>
      </c>
      <c r="T1156" t="str">
        <f t="shared" si="290"/>
        <v/>
      </c>
      <c r="U1156" t="str">
        <f t="shared" si="290"/>
        <v/>
      </c>
      <c r="V1156" t="str">
        <f t="shared" si="290"/>
        <v/>
      </c>
      <c r="W1156" t="str">
        <f t="shared" si="290"/>
        <v/>
      </c>
      <c r="X1156" t="str">
        <f t="shared" si="290"/>
        <v/>
      </c>
      <c r="Y1156" t="str">
        <f t="shared" si="290"/>
        <v/>
      </c>
      <c r="Z1156" t="str">
        <f t="shared" si="290"/>
        <v/>
      </c>
      <c r="AA1156" t="str">
        <f t="shared" si="290"/>
        <v/>
      </c>
      <c r="AB1156" t="str">
        <f t="shared" si="290"/>
        <v/>
      </c>
      <c r="AC1156" t="str">
        <f t="shared" si="289"/>
        <v/>
      </c>
      <c r="AD1156" t="str">
        <f t="shared" si="289"/>
        <v/>
      </c>
      <c r="AE1156" t="str">
        <f t="shared" si="289"/>
        <v/>
      </c>
      <c r="AF1156" t="str">
        <f t="shared" si="289"/>
        <v/>
      </c>
      <c r="AG1156" t="str">
        <f t="shared" si="289"/>
        <v/>
      </c>
      <c r="AH1156" t="str">
        <f t="shared" si="289"/>
        <v/>
      </c>
      <c r="AI1156" t="str">
        <f t="shared" si="289"/>
        <v/>
      </c>
      <c r="AJ1156" t="str">
        <f t="shared" si="289"/>
        <v/>
      </c>
      <c r="AK1156" t="str">
        <f t="shared" si="289"/>
        <v/>
      </c>
      <c r="AL1156" t="str">
        <f t="shared" si="289"/>
        <v/>
      </c>
      <c r="AM1156" t="str">
        <f t="shared" si="289"/>
        <v/>
      </c>
      <c r="AN1156" t="str">
        <f t="shared" si="289"/>
        <v/>
      </c>
      <c r="AO1156" t="str">
        <f t="shared" si="289"/>
        <v/>
      </c>
      <c r="AP1156" t="str">
        <f t="shared" si="289"/>
        <v/>
      </c>
      <c r="AQ1156" t="str">
        <f t="shared" si="289"/>
        <v/>
      </c>
      <c r="AR1156" t="str">
        <f t="shared" si="291"/>
        <v/>
      </c>
      <c r="AS1156" t="str">
        <f t="shared" si="291"/>
        <v/>
      </c>
      <c r="AT1156" t="str">
        <f t="shared" si="291"/>
        <v/>
      </c>
      <c r="AU1156" t="str">
        <f t="shared" si="291"/>
        <v/>
      </c>
      <c r="AV1156" t="str">
        <f t="shared" si="291"/>
        <v/>
      </c>
      <c r="AW1156" t="str">
        <f t="shared" si="291"/>
        <v/>
      </c>
      <c r="AX1156" t="str">
        <f t="shared" si="291"/>
        <v/>
      </c>
      <c r="AY1156" t="str">
        <f t="shared" si="291"/>
        <v/>
      </c>
      <c r="BA1156">
        <v>1156</v>
      </c>
      <c r="BB1156">
        <f t="shared" si="288"/>
        <v>145</v>
      </c>
    </row>
    <row r="1157" spans="1:54">
      <c r="A1157" s="77"/>
      <c r="E1157" s="78"/>
      <c r="F1157" s="78"/>
      <c r="G1157" t="str" cm="1">
        <f t="array" aca="1" ref="G1157" ca="1">IFERROR(IF(INDIRECT("'"&amp;B1157&amp;"'!Z"&amp;MATCH(INT(BA1157/8)+1,INDIRECT("'"&amp;B1157&amp;"'!B4:B15"),0)+3)=1,15,IF(INDIRECT("'"&amp;B1157&amp;"'!X"&amp;MATCH(INT(BA1157/8)+1,INDIRECT("'"&amp;B1157&amp;"'!B4:B15"),0)+3)=1,10,IF(INDIRECT("'"&amp;B1157&amp;"'!V"&amp;MATCH(INT(BA1157/8)+1,INDIRECT("'"&amp;B1157&amp;"'!B4:B15"),0)+3)=1,6,IF(INDIRECT("'"&amp;B1157&amp;"'!V"&amp;MATCH(INT(BA1157/8)+1,INDIRECT("'"&amp;B1157&amp;"'!B4:B15"),0)+3)=1,4,0)))),"")</f>
        <v/>
      </c>
      <c r="H1157" t="str" cm="1">
        <f t="array" aca="1" ref="H1157" ca="1">IFERROR(IFERROR(INDIRECT("'"&amp;B1157&amp;"'!AE"&amp;MATCH(INT(BA1157/8)+1,INDIRECT("'"&amp;B1157&amp;"'!B4:B15"),0)+3),0)-G1157,"")</f>
        <v/>
      </c>
      <c r="I1157" t="e">
        <f ca="1">H1157+H1158+H1159</f>
        <v>#VALUE!</v>
      </c>
      <c r="J1157" t="str">
        <f ca="1">IFERROR(ABS(SUM(I1157,-F1158,-E1158))+ABS(SUM(IF(D1157="Traversal",15,IF(D1157="High",10,IF(D1157="Mid",6,IF(D1157="Low",4,0))))-G1157)),"")</f>
        <v/>
      </c>
      <c r="K1157" t="str" cm="1">
        <f t="array" aca="1" ref="K1157" ca="1">IFERROR(INDIRECT("'"&amp;B1157&amp;"'!AG"&amp;MATCH(INT(BA1157/8)+1,INDIRECT("'"&amp;B1157&amp;"'!B4:B15"),0)+3),"")</f>
        <v/>
      </c>
      <c r="M1157" t="str">
        <f t="shared" ca="1" si="290"/>
        <v/>
      </c>
      <c r="N1157" t="str">
        <f t="shared" si="290"/>
        <v/>
      </c>
      <c r="O1157" t="str">
        <f t="shared" si="290"/>
        <v/>
      </c>
      <c r="P1157" t="str">
        <f t="shared" si="290"/>
        <v/>
      </c>
      <c r="Q1157" t="str">
        <f t="shared" si="290"/>
        <v/>
      </c>
      <c r="R1157" t="str">
        <f t="shared" si="290"/>
        <v/>
      </c>
      <c r="S1157" t="str">
        <f t="shared" si="290"/>
        <v/>
      </c>
      <c r="T1157" t="str">
        <f t="shared" si="290"/>
        <v/>
      </c>
      <c r="U1157" t="str">
        <f t="shared" si="290"/>
        <v/>
      </c>
      <c r="V1157" t="str">
        <f t="shared" si="290"/>
        <v/>
      </c>
      <c r="W1157" t="str">
        <f t="shared" si="290"/>
        <v/>
      </c>
      <c r="X1157" t="str">
        <f t="shared" si="290"/>
        <v/>
      </c>
      <c r="Y1157" t="str">
        <f t="shared" si="290"/>
        <v/>
      </c>
      <c r="Z1157" t="str">
        <f t="shared" si="290"/>
        <v/>
      </c>
      <c r="AA1157" t="str">
        <f t="shared" si="290"/>
        <v/>
      </c>
      <c r="AB1157" t="str">
        <f t="shared" si="290"/>
        <v/>
      </c>
      <c r="AC1157" t="str">
        <f t="shared" si="289"/>
        <v/>
      </c>
      <c r="AD1157" t="str">
        <f t="shared" si="289"/>
        <v/>
      </c>
      <c r="AE1157" t="str">
        <f t="shared" si="289"/>
        <v/>
      </c>
      <c r="AF1157" t="str">
        <f t="shared" si="289"/>
        <v/>
      </c>
      <c r="AG1157" t="str">
        <f t="shared" si="289"/>
        <v/>
      </c>
      <c r="AH1157" t="str">
        <f t="shared" si="289"/>
        <v/>
      </c>
      <c r="AI1157" t="str">
        <f t="shared" si="289"/>
        <v/>
      </c>
      <c r="AJ1157" t="str">
        <f t="shared" si="289"/>
        <v/>
      </c>
      <c r="AK1157" t="str">
        <f t="shared" si="289"/>
        <v/>
      </c>
      <c r="AL1157" t="str">
        <f t="shared" si="289"/>
        <v/>
      </c>
      <c r="AM1157" t="str">
        <f t="shared" si="289"/>
        <v/>
      </c>
      <c r="AN1157" t="str">
        <f t="shared" si="289"/>
        <v/>
      </c>
      <c r="AO1157" t="str">
        <f t="shared" si="289"/>
        <v/>
      </c>
      <c r="AP1157" t="str">
        <f t="shared" si="289"/>
        <v/>
      </c>
      <c r="AQ1157" t="str">
        <f t="shared" si="289"/>
        <v/>
      </c>
      <c r="AR1157" t="str">
        <f t="shared" si="291"/>
        <v/>
      </c>
      <c r="AS1157" t="str">
        <f t="shared" si="291"/>
        <v/>
      </c>
      <c r="AT1157" t="str">
        <f t="shared" si="291"/>
        <v/>
      </c>
      <c r="AU1157" t="str">
        <f t="shared" si="291"/>
        <v/>
      </c>
      <c r="AV1157" t="str">
        <f t="shared" si="291"/>
        <v/>
      </c>
      <c r="AW1157" t="str">
        <f t="shared" si="291"/>
        <v/>
      </c>
      <c r="AX1157" t="str">
        <f t="shared" si="291"/>
        <v/>
      </c>
      <c r="AY1157" t="str">
        <f t="shared" si="291"/>
        <v/>
      </c>
      <c r="BA1157">
        <v>1157</v>
      </c>
      <c r="BB1157">
        <f t="shared" si="288"/>
        <v>145</v>
      </c>
    </row>
    <row r="1158" spans="1:54">
      <c r="A1158" s="77"/>
      <c r="E1158" s="78"/>
      <c r="F1158" s="78"/>
      <c r="G1158" t="str" cm="1">
        <f t="array" aca="1" ref="G1158" ca="1">IFERROR(IF(INDIRECT("'"&amp;B1158&amp;"'!Z"&amp;MATCH(INT(BA1158/8)+1,INDIRECT("'"&amp;B1158&amp;"'!B4:B15"),0)+3)=1,15,IF(INDIRECT("'"&amp;B1158&amp;"'!X"&amp;MATCH(INT(BA1158/8)+1,INDIRECT("'"&amp;B1158&amp;"'!B4:B15"),0)+3)=1,10,IF(INDIRECT("'"&amp;B1158&amp;"'!V"&amp;MATCH(INT(BA1158/8)+1,INDIRECT("'"&amp;B1158&amp;"'!B4:B15"),0)+3)=1,6,IF(INDIRECT("'"&amp;B1158&amp;"'!V"&amp;MATCH(INT(BA1158/8)+1,INDIRECT("'"&amp;B1158&amp;"'!B4:B15"),0)+3)=1,4,0)))),"")</f>
        <v/>
      </c>
      <c r="H1158" t="str" cm="1">
        <f t="array" aca="1" ref="H1158" ca="1">IFERROR(IFERROR(INDIRECT("'"&amp;B1158&amp;"'!AE"&amp;MATCH(INT(BA1158/8)+1,INDIRECT("'"&amp;B1158&amp;"'!B4:B15"),0)+3),0)-G1158,"")</f>
        <v/>
      </c>
      <c r="I1158" t="e">
        <f ca="1">H1157+H1158+H1159</f>
        <v>#VALUE!</v>
      </c>
      <c r="J1158" t="str">
        <f ca="1">IFERROR(ABS(SUM(I1158,-F1158,-E1158))+ABS(SUM(IF(D1158="Traversal",15,IF(D1158="High",10,IF(D1158="Mid",6,IF(D1158="Low",4,0))))-G1158)),"")</f>
        <v/>
      </c>
      <c r="K1158" t="str" cm="1">
        <f t="array" aca="1" ref="K1158" ca="1">IFERROR(INDIRECT("'"&amp;B1158&amp;"'!AG"&amp;MATCH(INT(BA1158/8)+1,INDIRECT("'"&amp;B1158&amp;"'!B4:B15"),0)+3),"")</f>
        <v/>
      </c>
      <c r="M1158" t="str">
        <f t="shared" ca="1" si="290"/>
        <v/>
      </c>
      <c r="N1158" t="str">
        <f t="shared" si="290"/>
        <v/>
      </c>
      <c r="O1158" t="str">
        <f t="shared" si="290"/>
        <v/>
      </c>
      <c r="P1158" t="str">
        <f t="shared" si="290"/>
        <v/>
      </c>
      <c r="Q1158" t="str">
        <f t="shared" si="290"/>
        <v/>
      </c>
      <c r="R1158" t="str">
        <f t="shared" si="290"/>
        <v/>
      </c>
      <c r="S1158" t="str">
        <f t="shared" si="290"/>
        <v/>
      </c>
      <c r="T1158" t="str">
        <f t="shared" si="290"/>
        <v/>
      </c>
      <c r="U1158" t="str">
        <f t="shared" si="290"/>
        <v/>
      </c>
      <c r="V1158" t="str">
        <f t="shared" si="290"/>
        <v/>
      </c>
      <c r="W1158" t="str">
        <f t="shared" si="290"/>
        <v/>
      </c>
      <c r="X1158" t="str">
        <f t="shared" si="290"/>
        <v/>
      </c>
      <c r="Y1158" t="str">
        <f t="shared" si="290"/>
        <v/>
      </c>
      <c r="Z1158" t="str">
        <f t="shared" si="290"/>
        <v/>
      </c>
      <c r="AA1158" t="str">
        <f t="shared" si="290"/>
        <v/>
      </c>
      <c r="AB1158" t="str">
        <f t="shared" si="290"/>
        <v/>
      </c>
      <c r="AC1158" t="str">
        <f t="shared" si="289"/>
        <v/>
      </c>
      <c r="AD1158" t="str">
        <f t="shared" si="289"/>
        <v/>
      </c>
      <c r="AE1158" t="str">
        <f t="shared" si="289"/>
        <v/>
      </c>
      <c r="AF1158" t="str">
        <f t="shared" si="289"/>
        <v/>
      </c>
      <c r="AG1158" t="str">
        <f t="shared" si="289"/>
        <v/>
      </c>
      <c r="AH1158" t="str">
        <f t="shared" si="289"/>
        <v/>
      </c>
      <c r="AI1158" t="str">
        <f t="shared" si="289"/>
        <v/>
      </c>
      <c r="AJ1158" t="str">
        <f t="shared" si="289"/>
        <v/>
      </c>
      <c r="AK1158" t="str">
        <f t="shared" si="289"/>
        <v/>
      </c>
      <c r="AL1158" t="str">
        <f t="shared" si="289"/>
        <v/>
      </c>
      <c r="AM1158" t="str">
        <f t="shared" si="289"/>
        <v/>
      </c>
      <c r="AN1158" t="str">
        <f t="shared" si="289"/>
        <v/>
      </c>
      <c r="AO1158" t="str">
        <f t="shared" si="289"/>
        <v/>
      </c>
      <c r="AP1158" t="str">
        <f t="shared" si="289"/>
        <v/>
      </c>
      <c r="AQ1158" t="str">
        <f t="shared" si="289"/>
        <v/>
      </c>
      <c r="AR1158" t="str">
        <f t="shared" si="291"/>
        <v/>
      </c>
      <c r="AS1158" t="str">
        <f t="shared" si="291"/>
        <v/>
      </c>
      <c r="AT1158" t="str">
        <f t="shared" si="291"/>
        <v/>
      </c>
      <c r="AU1158" t="str">
        <f t="shared" si="291"/>
        <v/>
      </c>
      <c r="AV1158" t="str">
        <f t="shared" si="291"/>
        <v/>
      </c>
      <c r="AW1158" t="str">
        <f t="shared" si="291"/>
        <v/>
      </c>
      <c r="AX1158" t="str">
        <f t="shared" si="291"/>
        <v/>
      </c>
      <c r="AY1158" t="str">
        <f t="shared" si="291"/>
        <v/>
      </c>
      <c r="BA1158">
        <v>1158</v>
      </c>
      <c r="BB1158">
        <f t="shared" si="288"/>
        <v>145</v>
      </c>
    </row>
    <row r="1159" spans="1:54">
      <c r="A1159" s="77"/>
      <c r="E1159" s="78"/>
      <c r="F1159" s="78"/>
      <c r="G1159" t="str" cm="1">
        <f t="array" aca="1" ref="G1159" ca="1">IFERROR(IF(INDIRECT("'"&amp;B1159&amp;"'!Z"&amp;MATCH(INT(BA1159/8)+1,INDIRECT("'"&amp;B1159&amp;"'!B4:B15"),0)+3)=1,15,IF(INDIRECT("'"&amp;B1159&amp;"'!X"&amp;MATCH(INT(BA1159/8)+1,INDIRECT("'"&amp;B1159&amp;"'!B4:B15"),0)+3)=1,10,IF(INDIRECT("'"&amp;B1159&amp;"'!V"&amp;MATCH(INT(BA1159/8)+1,INDIRECT("'"&amp;B1159&amp;"'!B4:B15"),0)+3)=1,6,IF(INDIRECT("'"&amp;B1159&amp;"'!V"&amp;MATCH(INT(BA1159/8)+1,INDIRECT("'"&amp;B1159&amp;"'!B4:B15"),0)+3)=1,4,0)))),"")</f>
        <v/>
      </c>
      <c r="H1159" t="str" cm="1">
        <f t="array" aca="1" ref="H1159" ca="1">IFERROR(IFERROR(INDIRECT("'"&amp;B1159&amp;"'!AE"&amp;MATCH(INT(BA1159/8)+1,INDIRECT("'"&amp;B1159&amp;"'!B4:B15"),0)+3),0)-G1159,"")</f>
        <v/>
      </c>
      <c r="I1159" t="e">
        <f ca="1">H1157+H1158+H1159</f>
        <v>#VALUE!</v>
      </c>
      <c r="J1159" t="str">
        <f ca="1">IFERROR(ABS(SUM(I1159,-F1158,-E1158))+ABS(SUM(IF(D1159="Traversal",15,IF(D1159="High",10,IF(D1159="Mid",6,IF(D1159="Low",4,0))))-G1159)),"")</f>
        <v/>
      </c>
      <c r="K1159" t="str" cm="1">
        <f t="array" aca="1" ref="K1159" ca="1">IFERROR(INDIRECT("'"&amp;B1159&amp;"'!AG"&amp;MATCH(INT(BA1159/8)+1,INDIRECT("'"&amp;B1159&amp;"'!B4:B15"),0)+3),"")</f>
        <v/>
      </c>
      <c r="M1159" t="str">
        <f t="shared" ca="1" si="290"/>
        <v/>
      </c>
      <c r="N1159" t="str">
        <f t="shared" si="290"/>
        <v/>
      </c>
      <c r="O1159" t="str">
        <f t="shared" si="290"/>
        <v/>
      </c>
      <c r="P1159" t="str">
        <f t="shared" si="290"/>
        <v/>
      </c>
      <c r="Q1159" t="str">
        <f t="shared" si="290"/>
        <v/>
      </c>
      <c r="R1159" t="str">
        <f t="shared" si="290"/>
        <v/>
      </c>
      <c r="S1159" t="str">
        <f t="shared" si="290"/>
        <v/>
      </c>
      <c r="T1159" t="str">
        <f t="shared" si="290"/>
        <v/>
      </c>
      <c r="U1159" t="str">
        <f t="shared" si="290"/>
        <v/>
      </c>
      <c r="V1159" t="str">
        <f t="shared" si="290"/>
        <v/>
      </c>
      <c r="W1159" t="str">
        <f t="shared" si="290"/>
        <v/>
      </c>
      <c r="X1159" t="str">
        <f t="shared" si="290"/>
        <v/>
      </c>
      <c r="Y1159" t="str">
        <f t="shared" si="290"/>
        <v/>
      </c>
      <c r="Z1159" t="str">
        <f t="shared" si="290"/>
        <v/>
      </c>
      <c r="AA1159" t="str">
        <f t="shared" si="290"/>
        <v/>
      </c>
      <c r="AB1159" t="str">
        <f t="shared" si="290"/>
        <v/>
      </c>
      <c r="AC1159" t="str">
        <f t="shared" si="289"/>
        <v/>
      </c>
      <c r="AD1159" t="str">
        <f t="shared" si="289"/>
        <v/>
      </c>
      <c r="AE1159" t="str">
        <f t="shared" si="289"/>
        <v/>
      </c>
      <c r="AF1159" t="str">
        <f t="shared" si="289"/>
        <v/>
      </c>
      <c r="AG1159" t="str">
        <f t="shared" si="289"/>
        <v/>
      </c>
      <c r="AH1159" t="str">
        <f t="shared" si="289"/>
        <v/>
      </c>
      <c r="AI1159" t="str">
        <f t="shared" si="289"/>
        <v/>
      </c>
      <c r="AJ1159" t="str">
        <f t="shared" si="289"/>
        <v/>
      </c>
      <c r="AK1159" t="str">
        <f t="shared" si="289"/>
        <v/>
      </c>
      <c r="AL1159" t="str">
        <f t="shared" si="289"/>
        <v/>
      </c>
      <c r="AM1159" t="str">
        <f t="shared" si="289"/>
        <v/>
      </c>
      <c r="AN1159" t="str">
        <f t="shared" si="289"/>
        <v/>
      </c>
      <c r="AO1159" t="str">
        <f t="shared" si="289"/>
        <v/>
      </c>
      <c r="AP1159" t="str">
        <f t="shared" si="289"/>
        <v/>
      </c>
      <c r="AQ1159" t="str">
        <f t="shared" si="289"/>
        <v/>
      </c>
      <c r="AR1159" t="str">
        <f t="shared" si="291"/>
        <v/>
      </c>
      <c r="AS1159" t="str">
        <f t="shared" si="291"/>
        <v/>
      </c>
      <c r="AT1159" t="str">
        <f t="shared" si="291"/>
        <v/>
      </c>
      <c r="AU1159" t="str">
        <f t="shared" si="291"/>
        <v/>
      </c>
      <c r="AV1159" t="str">
        <f t="shared" si="291"/>
        <v/>
      </c>
      <c r="AW1159" t="str">
        <f t="shared" si="291"/>
        <v/>
      </c>
      <c r="AX1159" t="str">
        <f t="shared" si="291"/>
        <v/>
      </c>
      <c r="AY1159" t="str">
        <f t="shared" si="291"/>
        <v/>
      </c>
      <c r="BA1159">
        <v>1159</v>
      </c>
      <c r="BB1159">
        <f t="shared" si="288"/>
        <v>145</v>
      </c>
    </row>
    <row r="1160" spans="1:54">
      <c r="A1160" s="77"/>
      <c r="E1160" s="78"/>
      <c r="F1160" s="78"/>
      <c r="G1160" t="str" cm="1">
        <f t="array" aca="1" ref="G1160" ca="1">IFERROR(IF(INDIRECT("'"&amp;B1160&amp;"'!Z"&amp;MATCH(INT(BA1160/8)+1,INDIRECT("'"&amp;B1160&amp;"'!B4:B15"),0)+3)=1,15,IF(INDIRECT("'"&amp;B1160&amp;"'!X"&amp;MATCH(INT(BA1160/8)+1,INDIRECT("'"&amp;B1160&amp;"'!B4:B15"),0)+3)=1,10,IF(INDIRECT("'"&amp;B1160&amp;"'!V"&amp;MATCH(INT(BA1160/8)+1,INDIRECT("'"&amp;B1160&amp;"'!B4:B15"),0)+3)=1,6,IF(INDIRECT("'"&amp;B1160&amp;"'!V"&amp;MATCH(INT(BA1160/8)+1,INDIRECT("'"&amp;B1160&amp;"'!B4:B15"),0)+3)=1,4,0)))),"")</f>
        <v/>
      </c>
      <c r="H1160" t="str" cm="1">
        <f t="array" aca="1" ref="H1160" ca="1">IFERROR(IFERROR(INDIRECT("'"&amp;B1160&amp;"'!AE"&amp;MATCH(INT(BA1160/8)+1,INDIRECT("'"&amp;B1160&amp;"'!B4:B15"),0)+3),0)-G1160,"")</f>
        <v/>
      </c>
      <c r="K1160" t="str" cm="1">
        <f t="array" aca="1" ref="K1160" ca="1">IFERROR(INDIRECT("'"&amp;B1160&amp;"'!AG"&amp;MATCH(INT(BA1160/8)+1,INDIRECT("'"&amp;B1160&amp;"'!B4:B15"),0)+3),"")</f>
        <v/>
      </c>
      <c r="M1160" t="str">
        <f t="shared" ca="1" si="290"/>
        <v/>
      </c>
      <c r="N1160" t="str">
        <f t="shared" si="290"/>
        <v/>
      </c>
      <c r="O1160" t="str">
        <f t="shared" si="290"/>
        <v/>
      </c>
      <c r="P1160" t="str">
        <f t="shared" si="290"/>
        <v/>
      </c>
      <c r="Q1160" t="str">
        <f t="shared" si="290"/>
        <v/>
      </c>
      <c r="R1160" t="str">
        <f t="shared" si="290"/>
        <v/>
      </c>
      <c r="S1160" t="str">
        <f t="shared" si="290"/>
        <v/>
      </c>
      <c r="T1160" t="str">
        <f t="shared" si="290"/>
        <v/>
      </c>
      <c r="U1160" t="str">
        <f t="shared" si="290"/>
        <v/>
      </c>
      <c r="V1160" t="str">
        <f t="shared" si="290"/>
        <v/>
      </c>
      <c r="W1160" t="str">
        <f t="shared" si="290"/>
        <v/>
      </c>
      <c r="X1160" t="str">
        <f t="shared" si="290"/>
        <v/>
      </c>
      <c r="Y1160" t="str">
        <f t="shared" si="290"/>
        <v/>
      </c>
      <c r="Z1160" t="str">
        <f t="shared" si="290"/>
        <v/>
      </c>
      <c r="AA1160" t="str">
        <f t="shared" si="290"/>
        <v/>
      </c>
      <c r="AB1160" t="str">
        <f t="shared" ref="AB1160:AQ1175" si="292">IF(AB$1="","",IF($K1160=AB$1,$J1160,""))</f>
        <v/>
      </c>
      <c r="AC1160" t="str">
        <f t="shared" si="292"/>
        <v/>
      </c>
      <c r="AD1160" t="str">
        <f t="shared" si="292"/>
        <v/>
      </c>
      <c r="AE1160" t="str">
        <f t="shared" si="292"/>
        <v/>
      </c>
      <c r="AF1160" t="str">
        <f t="shared" si="292"/>
        <v/>
      </c>
      <c r="AG1160" t="str">
        <f t="shared" si="292"/>
        <v/>
      </c>
      <c r="AH1160" t="str">
        <f t="shared" si="292"/>
        <v/>
      </c>
      <c r="AI1160" t="str">
        <f t="shared" si="292"/>
        <v/>
      </c>
      <c r="AJ1160" t="str">
        <f t="shared" si="292"/>
        <v/>
      </c>
      <c r="AK1160" t="str">
        <f t="shared" si="292"/>
        <v/>
      </c>
      <c r="AL1160" t="str">
        <f t="shared" si="292"/>
        <v/>
      </c>
      <c r="AM1160" t="str">
        <f t="shared" si="292"/>
        <v/>
      </c>
      <c r="AN1160" t="str">
        <f t="shared" si="292"/>
        <v/>
      </c>
      <c r="AO1160" t="str">
        <f t="shared" si="292"/>
        <v/>
      </c>
      <c r="AP1160" t="str">
        <f t="shared" si="292"/>
        <v/>
      </c>
      <c r="AQ1160" t="str">
        <f t="shared" si="292"/>
        <v/>
      </c>
      <c r="AR1160" t="str">
        <f t="shared" si="291"/>
        <v/>
      </c>
      <c r="AS1160" t="str">
        <f t="shared" si="291"/>
        <v/>
      </c>
      <c r="AT1160" t="str">
        <f t="shared" si="291"/>
        <v/>
      </c>
      <c r="AU1160" t="str">
        <f t="shared" si="291"/>
        <v/>
      </c>
      <c r="AV1160" t="str">
        <f t="shared" si="291"/>
        <v/>
      </c>
      <c r="AW1160" t="str">
        <f t="shared" si="291"/>
        <v/>
      </c>
      <c r="AX1160" t="str">
        <f t="shared" si="291"/>
        <v/>
      </c>
      <c r="AY1160" t="str">
        <f t="shared" si="291"/>
        <v/>
      </c>
      <c r="BA1160">
        <v>1160</v>
      </c>
      <c r="BB1160">
        <f t="shared" si="288"/>
        <v>146</v>
      </c>
    </row>
    <row r="1161" spans="1:54">
      <c r="A1161" s="77"/>
      <c r="E1161" s="78"/>
      <c r="F1161" s="78"/>
      <c r="G1161" t="str" cm="1">
        <f t="array" aca="1" ref="G1161" ca="1">IFERROR(IF(INDIRECT("'"&amp;B1161&amp;"'!Z"&amp;MATCH(INT(BA1161/8)+1,INDIRECT("'"&amp;B1161&amp;"'!B4:B15"),0)+3)=1,15,IF(INDIRECT("'"&amp;B1161&amp;"'!X"&amp;MATCH(INT(BA1161/8)+1,INDIRECT("'"&amp;B1161&amp;"'!B4:B15"),0)+3)=1,10,IF(INDIRECT("'"&amp;B1161&amp;"'!V"&amp;MATCH(INT(BA1161/8)+1,INDIRECT("'"&amp;B1161&amp;"'!B4:B15"),0)+3)=1,6,IF(INDIRECT("'"&amp;B1161&amp;"'!V"&amp;MATCH(INT(BA1161/8)+1,INDIRECT("'"&amp;B1161&amp;"'!B4:B15"),0)+3)=1,4,0)))),"")</f>
        <v/>
      </c>
      <c r="H1161" t="str" cm="1">
        <f t="array" aca="1" ref="H1161" ca="1">IFERROR(IFERROR(INDIRECT("'"&amp;B1161&amp;"'!AE"&amp;MATCH(INT(BA1161/8)+1,INDIRECT("'"&amp;B1161&amp;"'!B4:B15"),0)+3),0)-G1161,"")</f>
        <v/>
      </c>
      <c r="K1161" t="str" cm="1">
        <f t="array" aca="1" ref="K1161" ca="1">IFERROR(INDIRECT("'"&amp;B1161&amp;"'!AG"&amp;MATCH(INT(BA1161/8)+1,INDIRECT("'"&amp;B1161&amp;"'!B4:B15"),0)+3),"")</f>
        <v/>
      </c>
      <c r="M1161" t="str">
        <f t="shared" ref="M1161:AB1176" ca="1" si="293">IF(M$1="","",IF($K1161=M$1,$J1161,""))</f>
        <v/>
      </c>
      <c r="N1161" t="str">
        <f t="shared" si="293"/>
        <v/>
      </c>
      <c r="O1161" t="str">
        <f t="shared" si="293"/>
        <v/>
      </c>
      <c r="P1161" t="str">
        <f t="shared" si="293"/>
        <v/>
      </c>
      <c r="Q1161" t="str">
        <f t="shared" si="293"/>
        <v/>
      </c>
      <c r="R1161" t="str">
        <f t="shared" si="293"/>
        <v/>
      </c>
      <c r="S1161" t="str">
        <f t="shared" si="293"/>
        <v/>
      </c>
      <c r="T1161" t="str">
        <f t="shared" si="293"/>
        <v/>
      </c>
      <c r="U1161" t="str">
        <f t="shared" si="293"/>
        <v/>
      </c>
      <c r="V1161" t="str">
        <f t="shared" si="293"/>
        <v/>
      </c>
      <c r="W1161" t="str">
        <f t="shared" si="293"/>
        <v/>
      </c>
      <c r="X1161" t="str">
        <f t="shared" si="293"/>
        <v/>
      </c>
      <c r="Y1161" t="str">
        <f t="shared" si="293"/>
        <v/>
      </c>
      <c r="Z1161" t="str">
        <f t="shared" si="293"/>
        <v/>
      </c>
      <c r="AA1161" t="str">
        <f t="shared" si="293"/>
        <v/>
      </c>
      <c r="AB1161" t="str">
        <f t="shared" si="293"/>
        <v/>
      </c>
      <c r="AC1161" t="str">
        <f t="shared" si="292"/>
        <v/>
      </c>
      <c r="AD1161" t="str">
        <f t="shared" si="292"/>
        <v/>
      </c>
      <c r="AE1161" t="str">
        <f t="shared" si="292"/>
        <v/>
      </c>
      <c r="AF1161" t="str">
        <f t="shared" si="292"/>
        <v/>
      </c>
      <c r="AG1161" t="str">
        <f t="shared" si="292"/>
        <v/>
      </c>
      <c r="AH1161" t="str">
        <f t="shared" si="292"/>
        <v/>
      </c>
      <c r="AI1161" t="str">
        <f t="shared" si="292"/>
        <v/>
      </c>
      <c r="AJ1161" t="str">
        <f t="shared" si="292"/>
        <v/>
      </c>
      <c r="AK1161" t="str">
        <f t="shared" si="292"/>
        <v/>
      </c>
      <c r="AL1161" t="str">
        <f t="shared" si="292"/>
        <v/>
      </c>
      <c r="AM1161" t="str">
        <f t="shared" si="292"/>
        <v/>
      </c>
      <c r="AN1161" t="str">
        <f t="shared" si="292"/>
        <v/>
      </c>
      <c r="AO1161" t="str">
        <f t="shared" si="292"/>
        <v/>
      </c>
      <c r="AP1161" t="str">
        <f t="shared" si="292"/>
        <v/>
      </c>
      <c r="AQ1161" t="str">
        <f t="shared" si="292"/>
        <v/>
      </c>
      <c r="AR1161" t="str">
        <f t="shared" ref="AR1161:AY1176" si="294">IF(AR$1="","",IF($K1161=AR$1,$J1161,""))</f>
        <v/>
      </c>
      <c r="AS1161" t="str">
        <f t="shared" si="294"/>
        <v/>
      </c>
      <c r="AT1161" t="str">
        <f t="shared" si="294"/>
        <v/>
      </c>
      <c r="AU1161" t="str">
        <f t="shared" si="294"/>
        <v/>
      </c>
      <c r="AV1161" t="str">
        <f t="shared" si="294"/>
        <v/>
      </c>
      <c r="AW1161" t="str">
        <f t="shared" si="294"/>
        <v/>
      </c>
      <c r="AX1161" t="str">
        <f t="shared" si="294"/>
        <v/>
      </c>
      <c r="AY1161" t="str">
        <f t="shared" si="294"/>
        <v/>
      </c>
      <c r="BA1161">
        <v>1161</v>
      </c>
      <c r="BB1161">
        <f t="shared" si="288"/>
        <v>146</v>
      </c>
    </row>
    <row r="1162" spans="1:54">
      <c r="A1162" s="77"/>
      <c r="E1162" s="78"/>
      <c r="F1162" s="78"/>
      <c r="G1162" t="str" cm="1">
        <f t="array" aca="1" ref="G1162" ca="1">IFERROR(IF(INDIRECT("'"&amp;B1162&amp;"'!Z"&amp;MATCH(INT(BA1162/8)+1,INDIRECT("'"&amp;B1162&amp;"'!B4:B15"),0)+3)=1,15,IF(INDIRECT("'"&amp;B1162&amp;"'!X"&amp;MATCH(INT(BA1162/8)+1,INDIRECT("'"&amp;B1162&amp;"'!B4:B15"),0)+3)=1,10,IF(INDIRECT("'"&amp;B1162&amp;"'!V"&amp;MATCH(INT(BA1162/8)+1,INDIRECT("'"&amp;B1162&amp;"'!B4:B15"),0)+3)=1,6,IF(INDIRECT("'"&amp;B1162&amp;"'!V"&amp;MATCH(INT(BA1162/8)+1,INDIRECT("'"&amp;B1162&amp;"'!B4:B15"),0)+3)=1,4,0)))),"")</f>
        <v/>
      </c>
      <c r="H1162" t="str" cm="1">
        <f t="array" aca="1" ref="H1162" ca="1">IFERROR(IFERROR(INDIRECT("'"&amp;B1162&amp;"'!AE"&amp;MATCH(INT(BA1162/8)+1,INDIRECT("'"&amp;B1162&amp;"'!B4:B15"),0)+3),0)-G1162,"")</f>
        <v/>
      </c>
      <c r="I1162" t="e">
        <f ca="1">H1162+H1163+H1164</f>
        <v>#VALUE!</v>
      </c>
      <c r="J1162" t="str">
        <f ca="1">IFERROR(ABS(SUM(I1162,-F1163,-E1163))+ABS(SUM(IF(D1162="Traversal",15,IF(D1162="High",10,IF(D1162="Mid",6,IF(D1162="Low",4,0))))-G1162)),"")</f>
        <v/>
      </c>
      <c r="K1162" t="str" cm="1">
        <f t="array" aca="1" ref="K1162" ca="1">IFERROR(INDIRECT("'"&amp;B1162&amp;"'!AG"&amp;MATCH(INT(BA1162/8)+1,INDIRECT("'"&amp;B1162&amp;"'!B4:B15"),0)+3),"")</f>
        <v/>
      </c>
      <c r="M1162" t="str">
        <f t="shared" ca="1" si="293"/>
        <v/>
      </c>
      <c r="N1162" t="str">
        <f t="shared" si="293"/>
        <v/>
      </c>
      <c r="O1162" t="str">
        <f t="shared" si="293"/>
        <v/>
      </c>
      <c r="P1162" t="str">
        <f t="shared" si="293"/>
        <v/>
      </c>
      <c r="Q1162" t="str">
        <f t="shared" si="293"/>
        <v/>
      </c>
      <c r="R1162" t="str">
        <f t="shared" si="293"/>
        <v/>
      </c>
      <c r="S1162" t="str">
        <f t="shared" si="293"/>
        <v/>
      </c>
      <c r="T1162" t="str">
        <f t="shared" si="293"/>
        <v/>
      </c>
      <c r="U1162" t="str">
        <f t="shared" si="293"/>
        <v/>
      </c>
      <c r="V1162" t="str">
        <f t="shared" si="293"/>
        <v/>
      </c>
      <c r="W1162" t="str">
        <f t="shared" si="293"/>
        <v/>
      </c>
      <c r="X1162" t="str">
        <f t="shared" si="293"/>
        <v/>
      </c>
      <c r="Y1162" t="str">
        <f t="shared" si="293"/>
        <v/>
      </c>
      <c r="Z1162" t="str">
        <f t="shared" si="293"/>
        <v/>
      </c>
      <c r="AA1162" t="str">
        <f t="shared" si="293"/>
        <v/>
      </c>
      <c r="AB1162" t="str">
        <f t="shared" si="293"/>
        <v/>
      </c>
      <c r="AC1162" t="str">
        <f t="shared" si="292"/>
        <v/>
      </c>
      <c r="AD1162" t="str">
        <f t="shared" si="292"/>
        <v/>
      </c>
      <c r="AE1162" t="str">
        <f t="shared" si="292"/>
        <v/>
      </c>
      <c r="AF1162" t="str">
        <f t="shared" si="292"/>
        <v/>
      </c>
      <c r="AG1162" t="str">
        <f t="shared" si="292"/>
        <v/>
      </c>
      <c r="AH1162" t="str">
        <f t="shared" si="292"/>
        <v/>
      </c>
      <c r="AI1162" t="str">
        <f t="shared" si="292"/>
        <v/>
      </c>
      <c r="AJ1162" t="str">
        <f t="shared" si="292"/>
        <v/>
      </c>
      <c r="AK1162" t="str">
        <f t="shared" si="292"/>
        <v/>
      </c>
      <c r="AL1162" t="str">
        <f t="shared" si="292"/>
        <v/>
      </c>
      <c r="AM1162" t="str">
        <f t="shared" si="292"/>
        <v/>
      </c>
      <c r="AN1162" t="str">
        <f t="shared" si="292"/>
        <v/>
      </c>
      <c r="AO1162" t="str">
        <f t="shared" si="292"/>
        <v/>
      </c>
      <c r="AP1162" t="str">
        <f t="shared" si="292"/>
        <v/>
      </c>
      <c r="AQ1162" t="str">
        <f t="shared" si="292"/>
        <v/>
      </c>
      <c r="AR1162" t="str">
        <f t="shared" si="294"/>
        <v/>
      </c>
      <c r="AS1162" t="str">
        <f t="shared" si="294"/>
        <v/>
      </c>
      <c r="AT1162" t="str">
        <f t="shared" si="294"/>
        <v/>
      </c>
      <c r="AU1162" t="str">
        <f t="shared" si="294"/>
        <v/>
      </c>
      <c r="AV1162" t="str">
        <f t="shared" si="294"/>
        <v/>
      </c>
      <c r="AW1162" t="str">
        <f t="shared" si="294"/>
        <v/>
      </c>
      <c r="AX1162" t="str">
        <f t="shared" si="294"/>
        <v/>
      </c>
      <c r="AY1162" t="str">
        <f t="shared" si="294"/>
        <v/>
      </c>
      <c r="BA1162">
        <v>1162</v>
      </c>
      <c r="BB1162">
        <f t="shared" si="288"/>
        <v>146</v>
      </c>
    </row>
    <row r="1163" spans="1:54">
      <c r="A1163" s="77"/>
      <c r="E1163" s="78"/>
      <c r="F1163" s="78"/>
      <c r="G1163" t="str" cm="1">
        <f t="array" aca="1" ref="G1163" ca="1">IFERROR(IF(INDIRECT("'"&amp;B1163&amp;"'!Z"&amp;MATCH(INT(BA1163/8)+1,INDIRECT("'"&amp;B1163&amp;"'!B4:B15"),0)+3)=1,15,IF(INDIRECT("'"&amp;B1163&amp;"'!X"&amp;MATCH(INT(BA1163/8)+1,INDIRECT("'"&amp;B1163&amp;"'!B4:B15"),0)+3)=1,10,IF(INDIRECT("'"&amp;B1163&amp;"'!V"&amp;MATCH(INT(BA1163/8)+1,INDIRECT("'"&amp;B1163&amp;"'!B4:B15"),0)+3)=1,6,IF(INDIRECT("'"&amp;B1163&amp;"'!V"&amp;MATCH(INT(BA1163/8)+1,INDIRECT("'"&amp;B1163&amp;"'!B4:B15"),0)+3)=1,4,0)))),"")</f>
        <v/>
      </c>
      <c r="H1163" t="str" cm="1">
        <f t="array" aca="1" ref="H1163" ca="1">IFERROR(IFERROR(INDIRECT("'"&amp;B1163&amp;"'!AE"&amp;MATCH(INT(BA1163/8)+1,INDIRECT("'"&amp;B1163&amp;"'!B4:B15"),0)+3),0)-G1163,"")</f>
        <v/>
      </c>
      <c r="I1163" t="e">
        <f ca="1">H1162+H1163+H1164</f>
        <v>#VALUE!</v>
      </c>
      <c r="J1163" t="str">
        <f ca="1">IFERROR(ABS(SUM(I1163,-F1163,-E1163))+ABS(SUM(IF(D1163="Traversal",15,IF(D1163="High",10,IF(D1163="Mid",6,IF(D1163="Low",4,0))))-G1163)),"")</f>
        <v/>
      </c>
      <c r="K1163" t="str" cm="1">
        <f t="array" aca="1" ref="K1163" ca="1">IFERROR(INDIRECT("'"&amp;B1163&amp;"'!AG"&amp;MATCH(INT(BA1163/8)+1,INDIRECT("'"&amp;B1163&amp;"'!B4:B15"),0)+3),"")</f>
        <v/>
      </c>
      <c r="M1163" t="str">
        <f t="shared" ca="1" si="293"/>
        <v/>
      </c>
      <c r="N1163" t="str">
        <f t="shared" si="293"/>
        <v/>
      </c>
      <c r="O1163" t="str">
        <f t="shared" si="293"/>
        <v/>
      </c>
      <c r="P1163" t="str">
        <f t="shared" si="293"/>
        <v/>
      </c>
      <c r="Q1163" t="str">
        <f t="shared" si="293"/>
        <v/>
      </c>
      <c r="R1163" t="str">
        <f t="shared" si="293"/>
        <v/>
      </c>
      <c r="S1163" t="str">
        <f t="shared" si="293"/>
        <v/>
      </c>
      <c r="T1163" t="str">
        <f t="shared" si="293"/>
        <v/>
      </c>
      <c r="U1163" t="str">
        <f t="shared" si="293"/>
        <v/>
      </c>
      <c r="V1163" t="str">
        <f t="shared" si="293"/>
        <v/>
      </c>
      <c r="W1163" t="str">
        <f t="shared" si="293"/>
        <v/>
      </c>
      <c r="X1163" t="str">
        <f t="shared" si="293"/>
        <v/>
      </c>
      <c r="Y1163" t="str">
        <f t="shared" si="293"/>
        <v/>
      </c>
      <c r="Z1163" t="str">
        <f t="shared" si="293"/>
        <v/>
      </c>
      <c r="AA1163" t="str">
        <f t="shared" si="293"/>
        <v/>
      </c>
      <c r="AB1163" t="str">
        <f t="shared" si="293"/>
        <v/>
      </c>
      <c r="AC1163" t="str">
        <f t="shared" si="292"/>
        <v/>
      </c>
      <c r="AD1163" t="str">
        <f t="shared" si="292"/>
        <v/>
      </c>
      <c r="AE1163" t="str">
        <f t="shared" si="292"/>
        <v/>
      </c>
      <c r="AF1163" t="str">
        <f t="shared" si="292"/>
        <v/>
      </c>
      <c r="AG1163" t="str">
        <f t="shared" si="292"/>
        <v/>
      </c>
      <c r="AH1163" t="str">
        <f t="shared" si="292"/>
        <v/>
      </c>
      <c r="AI1163" t="str">
        <f t="shared" si="292"/>
        <v/>
      </c>
      <c r="AJ1163" t="str">
        <f t="shared" si="292"/>
        <v/>
      </c>
      <c r="AK1163" t="str">
        <f t="shared" si="292"/>
        <v/>
      </c>
      <c r="AL1163" t="str">
        <f t="shared" si="292"/>
        <v/>
      </c>
      <c r="AM1163" t="str">
        <f t="shared" si="292"/>
        <v/>
      </c>
      <c r="AN1163" t="str">
        <f t="shared" si="292"/>
        <v/>
      </c>
      <c r="AO1163" t="str">
        <f t="shared" si="292"/>
        <v/>
      </c>
      <c r="AP1163" t="str">
        <f t="shared" si="292"/>
        <v/>
      </c>
      <c r="AQ1163" t="str">
        <f t="shared" si="292"/>
        <v/>
      </c>
      <c r="AR1163" t="str">
        <f t="shared" si="294"/>
        <v/>
      </c>
      <c r="AS1163" t="str">
        <f t="shared" si="294"/>
        <v/>
      </c>
      <c r="AT1163" t="str">
        <f t="shared" si="294"/>
        <v/>
      </c>
      <c r="AU1163" t="str">
        <f t="shared" si="294"/>
        <v/>
      </c>
      <c r="AV1163" t="str">
        <f t="shared" si="294"/>
        <v/>
      </c>
      <c r="AW1163" t="str">
        <f t="shared" si="294"/>
        <v/>
      </c>
      <c r="AX1163" t="str">
        <f t="shared" si="294"/>
        <v/>
      </c>
      <c r="AY1163" t="str">
        <f t="shared" si="294"/>
        <v/>
      </c>
      <c r="BA1163">
        <v>1163</v>
      </c>
      <c r="BB1163">
        <f t="shared" si="288"/>
        <v>146</v>
      </c>
    </row>
    <row r="1164" spans="1:54">
      <c r="A1164" s="77"/>
      <c r="E1164" s="78"/>
      <c r="F1164" s="78"/>
      <c r="G1164" t="str" cm="1">
        <f t="array" aca="1" ref="G1164" ca="1">IFERROR(IF(INDIRECT("'"&amp;B1164&amp;"'!Z"&amp;MATCH(INT(BA1164/8)+1,INDIRECT("'"&amp;B1164&amp;"'!B4:B15"),0)+3)=1,15,IF(INDIRECT("'"&amp;B1164&amp;"'!X"&amp;MATCH(INT(BA1164/8)+1,INDIRECT("'"&amp;B1164&amp;"'!B4:B15"),0)+3)=1,10,IF(INDIRECT("'"&amp;B1164&amp;"'!V"&amp;MATCH(INT(BA1164/8)+1,INDIRECT("'"&amp;B1164&amp;"'!B4:B15"),0)+3)=1,6,IF(INDIRECT("'"&amp;B1164&amp;"'!V"&amp;MATCH(INT(BA1164/8)+1,INDIRECT("'"&amp;B1164&amp;"'!B4:B15"),0)+3)=1,4,0)))),"")</f>
        <v/>
      </c>
      <c r="H1164" t="str" cm="1">
        <f t="array" aca="1" ref="H1164" ca="1">IFERROR(IFERROR(INDIRECT("'"&amp;B1164&amp;"'!AE"&amp;MATCH(INT(BA1164/8)+1,INDIRECT("'"&amp;B1164&amp;"'!B4:B15"),0)+3),0)-G1164,"")</f>
        <v/>
      </c>
      <c r="I1164" t="e">
        <f ca="1">H1162+H1163+H1164</f>
        <v>#VALUE!</v>
      </c>
      <c r="J1164" t="str">
        <f ca="1">IFERROR(ABS(SUM(I1164,-F1163,-E1163))+ABS(SUM(IF(D1164="Traversal",15,IF(D1164="High",10,IF(D1164="Mid",6,IF(D1164="Low",4,0))))-G1164)),"")</f>
        <v/>
      </c>
      <c r="K1164" t="str" cm="1">
        <f t="array" aca="1" ref="K1164" ca="1">IFERROR(INDIRECT("'"&amp;B1164&amp;"'!AG"&amp;MATCH(INT(BA1164/8)+1,INDIRECT("'"&amp;B1164&amp;"'!B4:B15"),0)+3),"")</f>
        <v/>
      </c>
      <c r="M1164" t="str">
        <f t="shared" ca="1" si="293"/>
        <v/>
      </c>
      <c r="N1164" t="str">
        <f t="shared" si="293"/>
        <v/>
      </c>
      <c r="O1164" t="str">
        <f t="shared" si="293"/>
        <v/>
      </c>
      <c r="P1164" t="str">
        <f t="shared" si="293"/>
        <v/>
      </c>
      <c r="Q1164" t="str">
        <f t="shared" si="293"/>
        <v/>
      </c>
      <c r="R1164" t="str">
        <f t="shared" si="293"/>
        <v/>
      </c>
      <c r="S1164" t="str">
        <f t="shared" si="293"/>
        <v/>
      </c>
      <c r="T1164" t="str">
        <f t="shared" si="293"/>
        <v/>
      </c>
      <c r="U1164" t="str">
        <f t="shared" si="293"/>
        <v/>
      </c>
      <c r="V1164" t="str">
        <f t="shared" si="293"/>
        <v/>
      </c>
      <c r="W1164" t="str">
        <f t="shared" si="293"/>
        <v/>
      </c>
      <c r="X1164" t="str">
        <f t="shared" si="293"/>
        <v/>
      </c>
      <c r="Y1164" t="str">
        <f t="shared" si="293"/>
        <v/>
      </c>
      <c r="Z1164" t="str">
        <f t="shared" si="293"/>
        <v/>
      </c>
      <c r="AA1164" t="str">
        <f t="shared" si="293"/>
        <v/>
      </c>
      <c r="AB1164" t="str">
        <f t="shared" si="293"/>
        <v/>
      </c>
      <c r="AC1164" t="str">
        <f t="shared" si="292"/>
        <v/>
      </c>
      <c r="AD1164" t="str">
        <f t="shared" si="292"/>
        <v/>
      </c>
      <c r="AE1164" t="str">
        <f t="shared" si="292"/>
        <v/>
      </c>
      <c r="AF1164" t="str">
        <f t="shared" si="292"/>
        <v/>
      </c>
      <c r="AG1164" t="str">
        <f t="shared" si="292"/>
        <v/>
      </c>
      <c r="AH1164" t="str">
        <f t="shared" si="292"/>
        <v/>
      </c>
      <c r="AI1164" t="str">
        <f t="shared" si="292"/>
        <v/>
      </c>
      <c r="AJ1164" t="str">
        <f t="shared" si="292"/>
        <v/>
      </c>
      <c r="AK1164" t="str">
        <f t="shared" si="292"/>
        <v/>
      </c>
      <c r="AL1164" t="str">
        <f t="shared" si="292"/>
        <v/>
      </c>
      <c r="AM1164" t="str">
        <f t="shared" si="292"/>
        <v/>
      </c>
      <c r="AN1164" t="str">
        <f t="shared" si="292"/>
        <v/>
      </c>
      <c r="AO1164" t="str">
        <f t="shared" si="292"/>
        <v/>
      </c>
      <c r="AP1164" t="str">
        <f t="shared" si="292"/>
        <v/>
      </c>
      <c r="AQ1164" t="str">
        <f t="shared" si="292"/>
        <v/>
      </c>
      <c r="AR1164" t="str">
        <f t="shared" si="294"/>
        <v/>
      </c>
      <c r="AS1164" t="str">
        <f t="shared" si="294"/>
        <v/>
      </c>
      <c r="AT1164" t="str">
        <f t="shared" si="294"/>
        <v/>
      </c>
      <c r="AU1164" t="str">
        <f t="shared" si="294"/>
        <v/>
      </c>
      <c r="AV1164" t="str">
        <f t="shared" si="294"/>
        <v/>
      </c>
      <c r="AW1164" t="str">
        <f t="shared" si="294"/>
        <v/>
      </c>
      <c r="AX1164" t="str">
        <f t="shared" si="294"/>
        <v/>
      </c>
      <c r="AY1164" t="str">
        <f t="shared" si="294"/>
        <v/>
      </c>
      <c r="BA1164">
        <v>1164</v>
      </c>
      <c r="BB1164">
        <f t="shared" si="288"/>
        <v>146</v>
      </c>
    </row>
    <row r="1165" spans="1:54">
      <c r="A1165" s="77"/>
      <c r="E1165" s="78"/>
      <c r="F1165" s="78"/>
      <c r="G1165" t="str" cm="1">
        <f t="array" aca="1" ref="G1165" ca="1">IFERROR(IF(INDIRECT("'"&amp;B1165&amp;"'!Z"&amp;MATCH(INT(BA1165/8)+1,INDIRECT("'"&amp;B1165&amp;"'!B4:B15"),0)+3)=1,15,IF(INDIRECT("'"&amp;B1165&amp;"'!X"&amp;MATCH(INT(BA1165/8)+1,INDIRECT("'"&amp;B1165&amp;"'!B4:B15"),0)+3)=1,10,IF(INDIRECT("'"&amp;B1165&amp;"'!V"&amp;MATCH(INT(BA1165/8)+1,INDIRECT("'"&amp;B1165&amp;"'!B4:B15"),0)+3)=1,6,IF(INDIRECT("'"&amp;B1165&amp;"'!V"&amp;MATCH(INT(BA1165/8)+1,INDIRECT("'"&amp;B1165&amp;"'!B4:B15"),0)+3)=1,4,0)))),"")</f>
        <v/>
      </c>
      <c r="H1165" t="str" cm="1">
        <f t="array" aca="1" ref="H1165" ca="1">IFERROR(IFERROR(INDIRECT("'"&amp;B1165&amp;"'!AE"&amp;MATCH(INT(BA1165/8)+1,INDIRECT("'"&amp;B1165&amp;"'!B4:B15"),0)+3),0)-G1165,"")</f>
        <v/>
      </c>
      <c r="I1165" t="e">
        <f ca="1">H1165+H1166+H1167</f>
        <v>#VALUE!</v>
      </c>
      <c r="J1165" t="str">
        <f ca="1">IFERROR(ABS(SUM(I1165,-F1166,-E1166))+ABS(SUM(IF(D1165="Traversal",15,IF(D1165="High",10,IF(D1165="Mid",6,IF(D1165="Low",4,0))))-G1165)),"")</f>
        <v/>
      </c>
      <c r="K1165" t="str" cm="1">
        <f t="array" aca="1" ref="K1165" ca="1">IFERROR(INDIRECT("'"&amp;B1165&amp;"'!AG"&amp;MATCH(INT(BA1165/8)+1,INDIRECT("'"&amp;B1165&amp;"'!B4:B15"),0)+3),"")</f>
        <v/>
      </c>
      <c r="M1165" t="str">
        <f t="shared" ca="1" si="293"/>
        <v/>
      </c>
      <c r="N1165" t="str">
        <f t="shared" si="293"/>
        <v/>
      </c>
      <c r="O1165" t="str">
        <f t="shared" si="293"/>
        <v/>
      </c>
      <c r="P1165" t="str">
        <f t="shared" si="293"/>
        <v/>
      </c>
      <c r="Q1165" t="str">
        <f t="shared" si="293"/>
        <v/>
      </c>
      <c r="R1165" t="str">
        <f t="shared" si="293"/>
        <v/>
      </c>
      <c r="S1165" t="str">
        <f t="shared" si="293"/>
        <v/>
      </c>
      <c r="T1165" t="str">
        <f t="shared" si="293"/>
        <v/>
      </c>
      <c r="U1165" t="str">
        <f t="shared" si="293"/>
        <v/>
      </c>
      <c r="V1165" t="str">
        <f t="shared" si="293"/>
        <v/>
      </c>
      <c r="W1165" t="str">
        <f t="shared" si="293"/>
        <v/>
      </c>
      <c r="X1165" t="str">
        <f t="shared" si="293"/>
        <v/>
      </c>
      <c r="Y1165" t="str">
        <f t="shared" si="293"/>
        <v/>
      </c>
      <c r="Z1165" t="str">
        <f t="shared" si="293"/>
        <v/>
      </c>
      <c r="AA1165" t="str">
        <f t="shared" si="293"/>
        <v/>
      </c>
      <c r="AB1165" t="str">
        <f t="shared" si="293"/>
        <v/>
      </c>
      <c r="AC1165" t="str">
        <f t="shared" si="292"/>
        <v/>
      </c>
      <c r="AD1165" t="str">
        <f t="shared" si="292"/>
        <v/>
      </c>
      <c r="AE1165" t="str">
        <f t="shared" si="292"/>
        <v/>
      </c>
      <c r="AF1165" t="str">
        <f t="shared" si="292"/>
        <v/>
      </c>
      <c r="AG1165" t="str">
        <f t="shared" si="292"/>
        <v/>
      </c>
      <c r="AH1165" t="str">
        <f t="shared" si="292"/>
        <v/>
      </c>
      <c r="AI1165" t="str">
        <f t="shared" si="292"/>
        <v/>
      </c>
      <c r="AJ1165" t="str">
        <f t="shared" si="292"/>
        <v/>
      </c>
      <c r="AK1165" t="str">
        <f t="shared" si="292"/>
        <v/>
      </c>
      <c r="AL1165" t="str">
        <f t="shared" si="292"/>
        <v/>
      </c>
      <c r="AM1165" t="str">
        <f t="shared" si="292"/>
        <v/>
      </c>
      <c r="AN1165" t="str">
        <f t="shared" si="292"/>
        <v/>
      </c>
      <c r="AO1165" t="str">
        <f t="shared" si="292"/>
        <v/>
      </c>
      <c r="AP1165" t="str">
        <f t="shared" si="292"/>
        <v/>
      </c>
      <c r="AQ1165" t="str">
        <f t="shared" si="292"/>
        <v/>
      </c>
      <c r="AR1165" t="str">
        <f t="shared" si="294"/>
        <v/>
      </c>
      <c r="AS1165" t="str">
        <f t="shared" si="294"/>
        <v/>
      </c>
      <c r="AT1165" t="str">
        <f t="shared" si="294"/>
        <v/>
      </c>
      <c r="AU1165" t="str">
        <f t="shared" si="294"/>
        <v/>
      </c>
      <c r="AV1165" t="str">
        <f t="shared" si="294"/>
        <v/>
      </c>
      <c r="AW1165" t="str">
        <f t="shared" si="294"/>
        <v/>
      </c>
      <c r="AX1165" t="str">
        <f t="shared" si="294"/>
        <v/>
      </c>
      <c r="AY1165" t="str">
        <f t="shared" si="294"/>
        <v/>
      </c>
      <c r="BA1165">
        <v>1165</v>
      </c>
      <c r="BB1165">
        <f t="shared" si="288"/>
        <v>146</v>
      </c>
    </row>
    <row r="1166" spans="1:54">
      <c r="A1166" s="77"/>
      <c r="E1166" s="78"/>
      <c r="F1166" s="78"/>
      <c r="G1166" t="str" cm="1">
        <f t="array" aca="1" ref="G1166" ca="1">IFERROR(IF(INDIRECT("'"&amp;B1166&amp;"'!Z"&amp;MATCH(INT(BA1166/8)+1,INDIRECT("'"&amp;B1166&amp;"'!B4:B15"),0)+3)=1,15,IF(INDIRECT("'"&amp;B1166&amp;"'!X"&amp;MATCH(INT(BA1166/8)+1,INDIRECT("'"&amp;B1166&amp;"'!B4:B15"),0)+3)=1,10,IF(INDIRECT("'"&amp;B1166&amp;"'!V"&amp;MATCH(INT(BA1166/8)+1,INDIRECT("'"&amp;B1166&amp;"'!B4:B15"),0)+3)=1,6,IF(INDIRECT("'"&amp;B1166&amp;"'!V"&amp;MATCH(INT(BA1166/8)+1,INDIRECT("'"&amp;B1166&amp;"'!B4:B15"),0)+3)=1,4,0)))),"")</f>
        <v/>
      </c>
      <c r="H1166" t="str" cm="1">
        <f t="array" aca="1" ref="H1166" ca="1">IFERROR(IFERROR(INDIRECT("'"&amp;B1166&amp;"'!AE"&amp;MATCH(INT(BA1166/8)+1,INDIRECT("'"&amp;B1166&amp;"'!B4:B15"),0)+3),0)-G1166,"")</f>
        <v/>
      </c>
      <c r="I1166" t="e">
        <f ca="1">H1165+H1166+H1167</f>
        <v>#VALUE!</v>
      </c>
      <c r="J1166" t="str">
        <f ca="1">IFERROR(ABS(SUM(I1166,-F1166,-E1166))+ABS(SUM(IF(D1166="Traversal",15,IF(D1166="High",10,IF(D1166="Mid",6,IF(D1166="Low",4,0))))-G1166)),"")</f>
        <v/>
      </c>
      <c r="K1166" t="str" cm="1">
        <f t="array" aca="1" ref="K1166" ca="1">IFERROR(INDIRECT("'"&amp;B1166&amp;"'!AG"&amp;MATCH(INT(BA1166/8)+1,INDIRECT("'"&amp;B1166&amp;"'!B4:B15"),0)+3),"")</f>
        <v/>
      </c>
      <c r="M1166" t="str">
        <f t="shared" ca="1" si="293"/>
        <v/>
      </c>
      <c r="N1166" t="str">
        <f t="shared" si="293"/>
        <v/>
      </c>
      <c r="O1166" t="str">
        <f t="shared" si="293"/>
        <v/>
      </c>
      <c r="P1166" t="str">
        <f t="shared" si="293"/>
        <v/>
      </c>
      <c r="Q1166" t="str">
        <f t="shared" si="293"/>
        <v/>
      </c>
      <c r="R1166" t="str">
        <f t="shared" si="293"/>
        <v/>
      </c>
      <c r="S1166" t="str">
        <f t="shared" si="293"/>
        <v/>
      </c>
      <c r="T1166" t="str">
        <f t="shared" si="293"/>
        <v/>
      </c>
      <c r="U1166" t="str">
        <f t="shared" si="293"/>
        <v/>
      </c>
      <c r="V1166" t="str">
        <f t="shared" si="293"/>
        <v/>
      </c>
      <c r="W1166" t="str">
        <f t="shared" si="293"/>
        <v/>
      </c>
      <c r="X1166" t="str">
        <f t="shared" si="293"/>
        <v/>
      </c>
      <c r="Y1166" t="str">
        <f t="shared" si="293"/>
        <v/>
      </c>
      <c r="Z1166" t="str">
        <f t="shared" si="293"/>
        <v/>
      </c>
      <c r="AA1166" t="str">
        <f t="shared" si="293"/>
        <v/>
      </c>
      <c r="AB1166" t="str">
        <f t="shared" si="293"/>
        <v/>
      </c>
      <c r="AC1166" t="str">
        <f t="shared" si="292"/>
        <v/>
      </c>
      <c r="AD1166" t="str">
        <f t="shared" si="292"/>
        <v/>
      </c>
      <c r="AE1166" t="str">
        <f t="shared" si="292"/>
        <v/>
      </c>
      <c r="AF1166" t="str">
        <f t="shared" si="292"/>
        <v/>
      </c>
      <c r="AG1166" t="str">
        <f t="shared" si="292"/>
        <v/>
      </c>
      <c r="AH1166" t="str">
        <f t="shared" si="292"/>
        <v/>
      </c>
      <c r="AI1166" t="str">
        <f t="shared" si="292"/>
        <v/>
      </c>
      <c r="AJ1166" t="str">
        <f t="shared" si="292"/>
        <v/>
      </c>
      <c r="AK1166" t="str">
        <f t="shared" si="292"/>
        <v/>
      </c>
      <c r="AL1166" t="str">
        <f t="shared" si="292"/>
        <v/>
      </c>
      <c r="AM1166" t="str">
        <f t="shared" si="292"/>
        <v/>
      </c>
      <c r="AN1166" t="str">
        <f t="shared" si="292"/>
        <v/>
      </c>
      <c r="AO1166" t="str">
        <f t="shared" si="292"/>
        <v/>
      </c>
      <c r="AP1166" t="str">
        <f t="shared" si="292"/>
        <v/>
      </c>
      <c r="AQ1166" t="str">
        <f t="shared" si="292"/>
        <v/>
      </c>
      <c r="AR1166" t="str">
        <f t="shared" si="294"/>
        <v/>
      </c>
      <c r="AS1166" t="str">
        <f t="shared" si="294"/>
        <v/>
      </c>
      <c r="AT1166" t="str">
        <f t="shared" si="294"/>
        <v/>
      </c>
      <c r="AU1166" t="str">
        <f t="shared" si="294"/>
        <v/>
      </c>
      <c r="AV1166" t="str">
        <f t="shared" si="294"/>
        <v/>
      </c>
      <c r="AW1166" t="str">
        <f t="shared" si="294"/>
        <v/>
      </c>
      <c r="AX1166" t="str">
        <f t="shared" si="294"/>
        <v/>
      </c>
      <c r="AY1166" t="str">
        <f t="shared" si="294"/>
        <v/>
      </c>
      <c r="BA1166">
        <v>1166</v>
      </c>
      <c r="BB1166">
        <f t="shared" si="288"/>
        <v>146</v>
      </c>
    </row>
    <row r="1167" spans="1:54">
      <c r="A1167" s="77"/>
      <c r="E1167" s="78"/>
      <c r="F1167" s="78"/>
      <c r="G1167" t="str" cm="1">
        <f t="array" aca="1" ref="G1167" ca="1">IFERROR(IF(INDIRECT("'"&amp;B1167&amp;"'!Z"&amp;MATCH(INT(BA1167/8)+1,INDIRECT("'"&amp;B1167&amp;"'!B4:B15"),0)+3)=1,15,IF(INDIRECT("'"&amp;B1167&amp;"'!X"&amp;MATCH(INT(BA1167/8)+1,INDIRECT("'"&amp;B1167&amp;"'!B4:B15"),0)+3)=1,10,IF(INDIRECT("'"&amp;B1167&amp;"'!V"&amp;MATCH(INT(BA1167/8)+1,INDIRECT("'"&amp;B1167&amp;"'!B4:B15"),0)+3)=1,6,IF(INDIRECT("'"&amp;B1167&amp;"'!V"&amp;MATCH(INT(BA1167/8)+1,INDIRECT("'"&amp;B1167&amp;"'!B4:B15"),0)+3)=1,4,0)))),"")</f>
        <v/>
      </c>
      <c r="H1167" t="str" cm="1">
        <f t="array" aca="1" ref="H1167" ca="1">IFERROR(IFERROR(INDIRECT("'"&amp;B1167&amp;"'!AE"&amp;MATCH(INT(BA1167/8)+1,INDIRECT("'"&amp;B1167&amp;"'!B4:B15"),0)+3),0)-G1167,"")</f>
        <v/>
      </c>
      <c r="I1167" t="e">
        <f ca="1">H1165+H1166+H1167</f>
        <v>#VALUE!</v>
      </c>
      <c r="J1167" t="str">
        <f ca="1">IFERROR(ABS(SUM(I1167,-F1166,-E1166))+ABS(SUM(IF(D1167="Traversal",15,IF(D1167="High",10,IF(D1167="Mid",6,IF(D1167="Low",4,0))))-G1167)),"")</f>
        <v/>
      </c>
      <c r="K1167" t="str" cm="1">
        <f t="array" aca="1" ref="K1167" ca="1">IFERROR(INDIRECT("'"&amp;B1167&amp;"'!AG"&amp;MATCH(INT(BA1167/8)+1,INDIRECT("'"&amp;B1167&amp;"'!B4:B15"),0)+3),"")</f>
        <v/>
      </c>
      <c r="M1167" t="str">
        <f t="shared" ca="1" si="293"/>
        <v/>
      </c>
      <c r="N1167" t="str">
        <f t="shared" si="293"/>
        <v/>
      </c>
      <c r="O1167" t="str">
        <f t="shared" si="293"/>
        <v/>
      </c>
      <c r="P1167" t="str">
        <f t="shared" si="293"/>
        <v/>
      </c>
      <c r="Q1167" t="str">
        <f t="shared" si="293"/>
        <v/>
      </c>
      <c r="R1167" t="str">
        <f t="shared" si="293"/>
        <v/>
      </c>
      <c r="S1167" t="str">
        <f t="shared" si="293"/>
        <v/>
      </c>
      <c r="T1167" t="str">
        <f t="shared" si="293"/>
        <v/>
      </c>
      <c r="U1167" t="str">
        <f t="shared" si="293"/>
        <v/>
      </c>
      <c r="V1167" t="str">
        <f t="shared" si="293"/>
        <v/>
      </c>
      <c r="W1167" t="str">
        <f t="shared" si="293"/>
        <v/>
      </c>
      <c r="X1167" t="str">
        <f t="shared" si="293"/>
        <v/>
      </c>
      <c r="Y1167" t="str">
        <f t="shared" si="293"/>
        <v/>
      </c>
      <c r="Z1167" t="str">
        <f t="shared" si="293"/>
        <v/>
      </c>
      <c r="AA1167" t="str">
        <f t="shared" si="293"/>
        <v/>
      </c>
      <c r="AB1167" t="str">
        <f t="shared" si="293"/>
        <v/>
      </c>
      <c r="AC1167" t="str">
        <f t="shared" si="292"/>
        <v/>
      </c>
      <c r="AD1167" t="str">
        <f t="shared" si="292"/>
        <v/>
      </c>
      <c r="AE1167" t="str">
        <f t="shared" si="292"/>
        <v/>
      </c>
      <c r="AF1167" t="str">
        <f t="shared" si="292"/>
        <v/>
      </c>
      <c r="AG1167" t="str">
        <f t="shared" si="292"/>
        <v/>
      </c>
      <c r="AH1167" t="str">
        <f t="shared" si="292"/>
        <v/>
      </c>
      <c r="AI1167" t="str">
        <f t="shared" si="292"/>
        <v/>
      </c>
      <c r="AJ1167" t="str">
        <f t="shared" si="292"/>
        <v/>
      </c>
      <c r="AK1167" t="str">
        <f t="shared" si="292"/>
        <v/>
      </c>
      <c r="AL1167" t="str">
        <f t="shared" si="292"/>
        <v/>
      </c>
      <c r="AM1167" t="str">
        <f t="shared" si="292"/>
        <v/>
      </c>
      <c r="AN1167" t="str">
        <f t="shared" si="292"/>
        <v/>
      </c>
      <c r="AO1167" t="str">
        <f t="shared" si="292"/>
        <v/>
      </c>
      <c r="AP1167" t="str">
        <f t="shared" si="292"/>
        <v/>
      </c>
      <c r="AQ1167" t="str">
        <f t="shared" si="292"/>
        <v/>
      </c>
      <c r="AR1167" t="str">
        <f t="shared" si="294"/>
        <v/>
      </c>
      <c r="AS1167" t="str">
        <f t="shared" si="294"/>
        <v/>
      </c>
      <c r="AT1167" t="str">
        <f t="shared" si="294"/>
        <v/>
      </c>
      <c r="AU1167" t="str">
        <f t="shared" si="294"/>
        <v/>
      </c>
      <c r="AV1167" t="str">
        <f t="shared" si="294"/>
        <v/>
      </c>
      <c r="AW1167" t="str">
        <f t="shared" si="294"/>
        <v/>
      </c>
      <c r="AX1167" t="str">
        <f t="shared" si="294"/>
        <v/>
      </c>
      <c r="AY1167" t="str">
        <f t="shared" si="294"/>
        <v/>
      </c>
      <c r="BA1167">
        <v>1167</v>
      </c>
      <c r="BB1167">
        <f t="shared" si="288"/>
        <v>146</v>
      </c>
    </row>
    <row r="1168" spans="1:54">
      <c r="A1168" s="77"/>
      <c r="E1168" s="78"/>
      <c r="F1168" s="78"/>
      <c r="G1168" t="str" cm="1">
        <f t="array" aca="1" ref="G1168" ca="1">IFERROR(IF(INDIRECT("'"&amp;B1168&amp;"'!Z"&amp;MATCH(INT(BA1168/8)+1,INDIRECT("'"&amp;B1168&amp;"'!B4:B15"),0)+3)=1,15,IF(INDIRECT("'"&amp;B1168&amp;"'!X"&amp;MATCH(INT(BA1168/8)+1,INDIRECT("'"&amp;B1168&amp;"'!B4:B15"),0)+3)=1,10,IF(INDIRECT("'"&amp;B1168&amp;"'!V"&amp;MATCH(INT(BA1168/8)+1,INDIRECT("'"&amp;B1168&amp;"'!B4:B15"),0)+3)=1,6,IF(INDIRECT("'"&amp;B1168&amp;"'!V"&amp;MATCH(INT(BA1168/8)+1,INDIRECT("'"&amp;B1168&amp;"'!B4:B15"),0)+3)=1,4,0)))),"")</f>
        <v/>
      </c>
      <c r="H1168" t="str" cm="1">
        <f t="array" aca="1" ref="H1168" ca="1">IFERROR(IFERROR(INDIRECT("'"&amp;B1168&amp;"'!AE"&amp;MATCH(INT(BA1168/8)+1,INDIRECT("'"&amp;B1168&amp;"'!B4:B15"),0)+3),0)-G1168,"")</f>
        <v/>
      </c>
      <c r="K1168" t="str" cm="1">
        <f t="array" aca="1" ref="K1168" ca="1">IFERROR(INDIRECT("'"&amp;B1168&amp;"'!AG"&amp;MATCH(INT(BA1168/8)+1,INDIRECT("'"&amp;B1168&amp;"'!B4:B15"),0)+3),"")</f>
        <v/>
      </c>
      <c r="M1168" t="str">
        <f t="shared" ca="1" si="293"/>
        <v/>
      </c>
      <c r="N1168" t="str">
        <f t="shared" si="293"/>
        <v/>
      </c>
      <c r="O1168" t="str">
        <f t="shared" si="293"/>
        <v/>
      </c>
      <c r="P1168" t="str">
        <f t="shared" si="293"/>
        <v/>
      </c>
      <c r="Q1168" t="str">
        <f t="shared" si="293"/>
        <v/>
      </c>
      <c r="R1168" t="str">
        <f t="shared" si="293"/>
        <v/>
      </c>
      <c r="S1168" t="str">
        <f t="shared" si="293"/>
        <v/>
      </c>
      <c r="T1168" t="str">
        <f t="shared" si="293"/>
        <v/>
      </c>
      <c r="U1168" t="str">
        <f t="shared" si="293"/>
        <v/>
      </c>
      <c r="V1168" t="str">
        <f t="shared" si="293"/>
        <v/>
      </c>
      <c r="W1168" t="str">
        <f t="shared" si="293"/>
        <v/>
      </c>
      <c r="X1168" t="str">
        <f t="shared" si="293"/>
        <v/>
      </c>
      <c r="Y1168" t="str">
        <f t="shared" si="293"/>
        <v/>
      </c>
      <c r="Z1168" t="str">
        <f t="shared" si="293"/>
        <v/>
      </c>
      <c r="AA1168" t="str">
        <f t="shared" si="293"/>
        <v/>
      </c>
      <c r="AB1168" t="str">
        <f t="shared" si="293"/>
        <v/>
      </c>
      <c r="AC1168" t="str">
        <f t="shared" si="292"/>
        <v/>
      </c>
      <c r="AD1168" t="str">
        <f t="shared" si="292"/>
        <v/>
      </c>
      <c r="AE1168" t="str">
        <f t="shared" si="292"/>
        <v/>
      </c>
      <c r="AF1168" t="str">
        <f t="shared" si="292"/>
        <v/>
      </c>
      <c r="AG1168" t="str">
        <f t="shared" si="292"/>
        <v/>
      </c>
      <c r="AH1168" t="str">
        <f t="shared" si="292"/>
        <v/>
      </c>
      <c r="AI1168" t="str">
        <f t="shared" si="292"/>
        <v/>
      </c>
      <c r="AJ1168" t="str">
        <f t="shared" si="292"/>
        <v/>
      </c>
      <c r="AK1168" t="str">
        <f t="shared" si="292"/>
        <v/>
      </c>
      <c r="AL1168" t="str">
        <f t="shared" si="292"/>
        <v/>
      </c>
      <c r="AM1168" t="str">
        <f t="shared" si="292"/>
        <v/>
      </c>
      <c r="AN1168" t="str">
        <f t="shared" si="292"/>
        <v/>
      </c>
      <c r="AO1168" t="str">
        <f t="shared" si="292"/>
        <v/>
      </c>
      <c r="AP1168" t="str">
        <f t="shared" si="292"/>
        <v/>
      </c>
      <c r="AQ1168" t="str">
        <f t="shared" si="292"/>
        <v/>
      </c>
      <c r="AR1168" t="str">
        <f t="shared" si="294"/>
        <v/>
      </c>
      <c r="AS1168" t="str">
        <f t="shared" si="294"/>
        <v/>
      </c>
      <c r="AT1168" t="str">
        <f t="shared" si="294"/>
        <v/>
      </c>
      <c r="AU1168" t="str">
        <f t="shared" si="294"/>
        <v/>
      </c>
      <c r="AV1168" t="str">
        <f t="shared" si="294"/>
        <v/>
      </c>
      <c r="AW1168" t="str">
        <f t="shared" si="294"/>
        <v/>
      </c>
      <c r="AX1168" t="str">
        <f t="shared" si="294"/>
        <v/>
      </c>
      <c r="AY1168" t="str">
        <f t="shared" si="294"/>
        <v/>
      </c>
      <c r="BA1168">
        <v>1168</v>
      </c>
      <c r="BB1168">
        <f t="shared" si="288"/>
        <v>147</v>
      </c>
    </row>
    <row r="1169" spans="1:54">
      <c r="A1169" s="77"/>
      <c r="E1169" s="78"/>
      <c r="F1169" s="78"/>
      <c r="G1169" t="str" cm="1">
        <f t="array" aca="1" ref="G1169" ca="1">IFERROR(IF(INDIRECT("'"&amp;B1169&amp;"'!Z"&amp;MATCH(INT(BA1169/8)+1,INDIRECT("'"&amp;B1169&amp;"'!B4:B15"),0)+3)=1,15,IF(INDIRECT("'"&amp;B1169&amp;"'!X"&amp;MATCH(INT(BA1169/8)+1,INDIRECT("'"&amp;B1169&amp;"'!B4:B15"),0)+3)=1,10,IF(INDIRECT("'"&amp;B1169&amp;"'!V"&amp;MATCH(INT(BA1169/8)+1,INDIRECT("'"&amp;B1169&amp;"'!B4:B15"),0)+3)=1,6,IF(INDIRECT("'"&amp;B1169&amp;"'!V"&amp;MATCH(INT(BA1169/8)+1,INDIRECT("'"&amp;B1169&amp;"'!B4:B15"),0)+3)=1,4,0)))),"")</f>
        <v/>
      </c>
      <c r="H1169" t="str" cm="1">
        <f t="array" aca="1" ref="H1169" ca="1">IFERROR(IFERROR(INDIRECT("'"&amp;B1169&amp;"'!AE"&amp;MATCH(INT(BA1169/8)+1,INDIRECT("'"&amp;B1169&amp;"'!B4:B15"),0)+3),0)-G1169,"")</f>
        <v/>
      </c>
      <c r="K1169" t="str" cm="1">
        <f t="array" aca="1" ref="K1169" ca="1">IFERROR(INDIRECT("'"&amp;B1169&amp;"'!AG"&amp;MATCH(INT(BA1169/8)+1,INDIRECT("'"&amp;B1169&amp;"'!B4:B15"),0)+3),"")</f>
        <v/>
      </c>
      <c r="M1169" t="str">
        <f t="shared" ca="1" si="293"/>
        <v/>
      </c>
      <c r="N1169" t="str">
        <f t="shared" si="293"/>
        <v/>
      </c>
      <c r="O1169" t="str">
        <f t="shared" si="293"/>
        <v/>
      </c>
      <c r="P1169" t="str">
        <f t="shared" si="293"/>
        <v/>
      </c>
      <c r="Q1169" t="str">
        <f t="shared" si="293"/>
        <v/>
      </c>
      <c r="R1169" t="str">
        <f t="shared" si="293"/>
        <v/>
      </c>
      <c r="S1169" t="str">
        <f t="shared" si="293"/>
        <v/>
      </c>
      <c r="T1169" t="str">
        <f t="shared" si="293"/>
        <v/>
      </c>
      <c r="U1169" t="str">
        <f t="shared" si="293"/>
        <v/>
      </c>
      <c r="V1169" t="str">
        <f t="shared" si="293"/>
        <v/>
      </c>
      <c r="W1169" t="str">
        <f t="shared" si="293"/>
        <v/>
      </c>
      <c r="X1169" t="str">
        <f t="shared" si="293"/>
        <v/>
      </c>
      <c r="Y1169" t="str">
        <f t="shared" si="293"/>
        <v/>
      </c>
      <c r="Z1169" t="str">
        <f t="shared" si="293"/>
        <v/>
      </c>
      <c r="AA1169" t="str">
        <f t="shared" si="293"/>
        <v/>
      </c>
      <c r="AB1169" t="str">
        <f t="shared" si="293"/>
        <v/>
      </c>
      <c r="AC1169" t="str">
        <f t="shared" si="292"/>
        <v/>
      </c>
      <c r="AD1169" t="str">
        <f t="shared" si="292"/>
        <v/>
      </c>
      <c r="AE1169" t="str">
        <f t="shared" si="292"/>
        <v/>
      </c>
      <c r="AF1169" t="str">
        <f t="shared" si="292"/>
        <v/>
      </c>
      <c r="AG1169" t="str">
        <f t="shared" si="292"/>
        <v/>
      </c>
      <c r="AH1169" t="str">
        <f t="shared" si="292"/>
        <v/>
      </c>
      <c r="AI1169" t="str">
        <f t="shared" si="292"/>
        <v/>
      </c>
      <c r="AJ1169" t="str">
        <f t="shared" si="292"/>
        <v/>
      </c>
      <c r="AK1169" t="str">
        <f t="shared" si="292"/>
        <v/>
      </c>
      <c r="AL1169" t="str">
        <f t="shared" si="292"/>
        <v/>
      </c>
      <c r="AM1169" t="str">
        <f t="shared" si="292"/>
        <v/>
      </c>
      <c r="AN1169" t="str">
        <f t="shared" si="292"/>
        <v/>
      </c>
      <c r="AO1169" t="str">
        <f t="shared" si="292"/>
        <v/>
      </c>
      <c r="AP1169" t="str">
        <f t="shared" si="292"/>
        <v/>
      </c>
      <c r="AQ1169" t="str">
        <f t="shared" si="292"/>
        <v/>
      </c>
      <c r="AR1169" t="str">
        <f t="shared" si="294"/>
        <v/>
      </c>
      <c r="AS1169" t="str">
        <f t="shared" si="294"/>
        <v/>
      </c>
      <c r="AT1169" t="str">
        <f t="shared" si="294"/>
        <v/>
      </c>
      <c r="AU1169" t="str">
        <f t="shared" si="294"/>
        <v/>
      </c>
      <c r="AV1169" t="str">
        <f t="shared" si="294"/>
        <v/>
      </c>
      <c r="AW1169" t="str">
        <f t="shared" si="294"/>
        <v/>
      </c>
      <c r="AX1169" t="str">
        <f t="shared" si="294"/>
        <v/>
      </c>
      <c r="AY1169" t="str">
        <f t="shared" si="294"/>
        <v/>
      </c>
      <c r="BA1169">
        <v>1169</v>
      </c>
      <c r="BB1169">
        <f t="shared" si="288"/>
        <v>147</v>
      </c>
    </row>
    <row r="1170" spans="1:54">
      <c r="A1170" s="77"/>
      <c r="E1170" s="78"/>
      <c r="F1170" s="78"/>
      <c r="G1170" t="str" cm="1">
        <f t="array" aca="1" ref="G1170" ca="1">IFERROR(IF(INDIRECT("'"&amp;B1170&amp;"'!Z"&amp;MATCH(INT(BA1170/8)+1,INDIRECT("'"&amp;B1170&amp;"'!B4:B15"),0)+3)=1,15,IF(INDIRECT("'"&amp;B1170&amp;"'!X"&amp;MATCH(INT(BA1170/8)+1,INDIRECT("'"&amp;B1170&amp;"'!B4:B15"),0)+3)=1,10,IF(INDIRECT("'"&amp;B1170&amp;"'!V"&amp;MATCH(INT(BA1170/8)+1,INDIRECT("'"&amp;B1170&amp;"'!B4:B15"),0)+3)=1,6,IF(INDIRECT("'"&amp;B1170&amp;"'!V"&amp;MATCH(INT(BA1170/8)+1,INDIRECT("'"&amp;B1170&amp;"'!B4:B15"),0)+3)=1,4,0)))),"")</f>
        <v/>
      </c>
      <c r="H1170" t="str" cm="1">
        <f t="array" aca="1" ref="H1170" ca="1">IFERROR(IFERROR(INDIRECT("'"&amp;B1170&amp;"'!AE"&amp;MATCH(INT(BA1170/8)+1,INDIRECT("'"&amp;B1170&amp;"'!B4:B15"),0)+3),0)-G1170,"")</f>
        <v/>
      </c>
      <c r="I1170" t="e">
        <f ca="1">H1170+H1171+H1172</f>
        <v>#VALUE!</v>
      </c>
      <c r="J1170" t="str">
        <f ca="1">IFERROR(ABS(SUM(I1170,-F1171,-E1171))+ABS(SUM(IF(D1170="Traversal",15,IF(D1170="High",10,IF(D1170="Mid",6,IF(D1170="Low",4,0))))-G1170)),"")</f>
        <v/>
      </c>
      <c r="K1170" t="str" cm="1">
        <f t="array" aca="1" ref="K1170" ca="1">IFERROR(INDIRECT("'"&amp;B1170&amp;"'!AG"&amp;MATCH(INT(BA1170/8)+1,INDIRECT("'"&amp;B1170&amp;"'!B4:B15"),0)+3),"")</f>
        <v/>
      </c>
      <c r="M1170" t="str">
        <f t="shared" ca="1" si="293"/>
        <v/>
      </c>
      <c r="N1170" t="str">
        <f t="shared" si="293"/>
        <v/>
      </c>
      <c r="O1170" t="str">
        <f t="shared" si="293"/>
        <v/>
      </c>
      <c r="P1170" t="str">
        <f t="shared" si="293"/>
        <v/>
      </c>
      <c r="Q1170" t="str">
        <f t="shared" si="293"/>
        <v/>
      </c>
      <c r="R1170" t="str">
        <f t="shared" si="293"/>
        <v/>
      </c>
      <c r="S1170" t="str">
        <f t="shared" si="293"/>
        <v/>
      </c>
      <c r="T1170" t="str">
        <f t="shared" si="293"/>
        <v/>
      </c>
      <c r="U1170" t="str">
        <f t="shared" si="293"/>
        <v/>
      </c>
      <c r="V1170" t="str">
        <f t="shared" si="293"/>
        <v/>
      </c>
      <c r="W1170" t="str">
        <f t="shared" si="293"/>
        <v/>
      </c>
      <c r="X1170" t="str">
        <f t="shared" si="293"/>
        <v/>
      </c>
      <c r="Y1170" t="str">
        <f t="shared" si="293"/>
        <v/>
      </c>
      <c r="Z1170" t="str">
        <f t="shared" si="293"/>
        <v/>
      </c>
      <c r="AA1170" t="str">
        <f t="shared" si="293"/>
        <v/>
      </c>
      <c r="AB1170" t="str">
        <f t="shared" si="293"/>
        <v/>
      </c>
      <c r="AC1170" t="str">
        <f t="shared" si="292"/>
        <v/>
      </c>
      <c r="AD1170" t="str">
        <f t="shared" si="292"/>
        <v/>
      </c>
      <c r="AE1170" t="str">
        <f t="shared" si="292"/>
        <v/>
      </c>
      <c r="AF1170" t="str">
        <f t="shared" si="292"/>
        <v/>
      </c>
      <c r="AG1170" t="str">
        <f t="shared" si="292"/>
        <v/>
      </c>
      <c r="AH1170" t="str">
        <f t="shared" si="292"/>
        <v/>
      </c>
      <c r="AI1170" t="str">
        <f t="shared" si="292"/>
        <v/>
      </c>
      <c r="AJ1170" t="str">
        <f t="shared" si="292"/>
        <v/>
      </c>
      <c r="AK1170" t="str">
        <f t="shared" si="292"/>
        <v/>
      </c>
      <c r="AL1170" t="str">
        <f t="shared" si="292"/>
        <v/>
      </c>
      <c r="AM1170" t="str">
        <f t="shared" si="292"/>
        <v/>
      </c>
      <c r="AN1170" t="str">
        <f t="shared" si="292"/>
        <v/>
      </c>
      <c r="AO1170" t="str">
        <f t="shared" si="292"/>
        <v/>
      </c>
      <c r="AP1170" t="str">
        <f t="shared" si="292"/>
        <v/>
      </c>
      <c r="AQ1170" t="str">
        <f t="shared" si="292"/>
        <v/>
      </c>
      <c r="AR1170" t="str">
        <f t="shared" si="294"/>
        <v/>
      </c>
      <c r="AS1170" t="str">
        <f t="shared" si="294"/>
        <v/>
      </c>
      <c r="AT1170" t="str">
        <f t="shared" si="294"/>
        <v/>
      </c>
      <c r="AU1170" t="str">
        <f t="shared" si="294"/>
        <v/>
      </c>
      <c r="AV1170" t="str">
        <f t="shared" si="294"/>
        <v/>
      </c>
      <c r="AW1170" t="str">
        <f t="shared" si="294"/>
        <v/>
      </c>
      <c r="AX1170" t="str">
        <f t="shared" si="294"/>
        <v/>
      </c>
      <c r="AY1170" t="str">
        <f t="shared" si="294"/>
        <v/>
      </c>
      <c r="BA1170">
        <v>1170</v>
      </c>
      <c r="BB1170">
        <f t="shared" si="288"/>
        <v>147</v>
      </c>
    </row>
    <row r="1171" spans="1:54">
      <c r="A1171" s="77"/>
      <c r="E1171" s="78"/>
      <c r="F1171" s="78"/>
      <c r="G1171" t="str" cm="1">
        <f t="array" aca="1" ref="G1171" ca="1">IFERROR(IF(INDIRECT("'"&amp;B1171&amp;"'!Z"&amp;MATCH(INT(BA1171/8)+1,INDIRECT("'"&amp;B1171&amp;"'!B4:B15"),0)+3)=1,15,IF(INDIRECT("'"&amp;B1171&amp;"'!X"&amp;MATCH(INT(BA1171/8)+1,INDIRECT("'"&amp;B1171&amp;"'!B4:B15"),0)+3)=1,10,IF(INDIRECT("'"&amp;B1171&amp;"'!V"&amp;MATCH(INT(BA1171/8)+1,INDIRECT("'"&amp;B1171&amp;"'!B4:B15"),0)+3)=1,6,IF(INDIRECT("'"&amp;B1171&amp;"'!V"&amp;MATCH(INT(BA1171/8)+1,INDIRECT("'"&amp;B1171&amp;"'!B4:B15"),0)+3)=1,4,0)))),"")</f>
        <v/>
      </c>
      <c r="H1171" t="str" cm="1">
        <f t="array" aca="1" ref="H1171" ca="1">IFERROR(IFERROR(INDIRECT("'"&amp;B1171&amp;"'!AE"&amp;MATCH(INT(BA1171/8)+1,INDIRECT("'"&amp;B1171&amp;"'!B4:B15"),0)+3),0)-G1171,"")</f>
        <v/>
      </c>
      <c r="I1171" t="e">
        <f ca="1">H1170+H1171+H1172</f>
        <v>#VALUE!</v>
      </c>
      <c r="J1171" t="str">
        <f ca="1">IFERROR(ABS(SUM(I1171,-F1171,-E1171))+ABS(SUM(IF(D1171="Traversal",15,IF(D1171="High",10,IF(D1171="Mid",6,IF(D1171="Low",4,0))))-G1171)),"")</f>
        <v/>
      </c>
      <c r="K1171" t="str" cm="1">
        <f t="array" aca="1" ref="K1171" ca="1">IFERROR(INDIRECT("'"&amp;B1171&amp;"'!AG"&amp;MATCH(INT(BA1171/8)+1,INDIRECT("'"&amp;B1171&amp;"'!B4:B15"),0)+3),"")</f>
        <v/>
      </c>
      <c r="M1171" t="str">
        <f t="shared" ca="1" si="293"/>
        <v/>
      </c>
      <c r="N1171" t="str">
        <f t="shared" si="293"/>
        <v/>
      </c>
      <c r="O1171" t="str">
        <f t="shared" si="293"/>
        <v/>
      </c>
      <c r="P1171" t="str">
        <f t="shared" si="293"/>
        <v/>
      </c>
      <c r="Q1171" t="str">
        <f t="shared" si="293"/>
        <v/>
      </c>
      <c r="R1171" t="str">
        <f t="shared" si="293"/>
        <v/>
      </c>
      <c r="S1171" t="str">
        <f t="shared" si="293"/>
        <v/>
      </c>
      <c r="T1171" t="str">
        <f t="shared" si="293"/>
        <v/>
      </c>
      <c r="U1171" t="str">
        <f t="shared" si="293"/>
        <v/>
      </c>
      <c r="V1171" t="str">
        <f t="shared" si="293"/>
        <v/>
      </c>
      <c r="W1171" t="str">
        <f t="shared" si="293"/>
        <v/>
      </c>
      <c r="X1171" t="str">
        <f t="shared" si="293"/>
        <v/>
      </c>
      <c r="Y1171" t="str">
        <f t="shared" si="293"/>
        <v/>
      </c>
      <c r="Z1171" t="str">
        <f t="shared" si="293"/>
        <v/>
      </c>
      <c r="AA1171" t="str">
        <f t="shared" si="293"/>
        <v/>
      </c>
      <c r="AB1171" t="str">
        <f t="shared" si="293"/>
        <v/>
      </c>
      <c r="AC1171" t="str">
        <f t="shared" si="292"/>
        <v/>
      </c>
      <c r="AD1171" t="str">
        <f t="shared" si="292"/>
        <v/>
      </c>
      <c r="AE1171" t="str">
        <f t="shared" si="292"/>
        <v/>
      </c>
      <c r="AF1171" t="str">
        <f t="shared" si="292"/>
        <v/>
      </c>
      <c r="AG1171" t="str">
        <f t="shared" si="292"/>
        <v/>
      </c>
      <c r="AH1171" t="str">
        <f t="shared" si="292"/>
        <v/>
      </c>
      <c r="AI1171" t="str">
        <f t="shared" si="292"/>
        <v/>
      </c>
      <c r="AJ1171" t="str">
        <f t="shared" si="292"/>
        <v/>
      </c>
      <c r="AK1171" t="str">
        <f t="shared" si="292"/>
        <v/>
      </c>
      <c r="AL1171" t="str">
        <f t="shared" si="292"/>
        <v/>
      </c>
      <c r="AM1171" t="str">
        <f t="shared" si="292"/>
        <v/>
      </c>
      <c r="AN1171" t="str">
        <f t="shared" si="292"/>
        <v/>
      </c>
      <c r="AO1171" t="str">
        <f t="shared" si="292"/>
        <v/>
      </c>
      <c r="AP1171" t="str">
        <f t="shared" si="292"/>
        <v/>
      </c>
      <c r="AQ1171" t="str">
        <f t="shared" si="292"/>
        <v/>
      </c>
      <c r="AR1171" t="str">
        <f t="shared" si="294"/>
        <v/>
      </c>
      <c r="AS1171" t="str">
        <f t="shared" si="294"/>
        <v/>
      </c>
      <c r="AT1171" t="str">
        <f t="shared" si="294"/>
        <v/>
      </c>
      <c r="AU1171" t="str">
        <f t="shared" si="294"/>
        <v/>
      </c>
      <c r="AV1171" t="str">
        <f t="shared" si="294"/>
        <v/>
      </c>
      <c r="AW1171" t="str">
        <f t="shared" si="294"/>
        <v/>
      </c>
      <c r="AX1171" t="str">
        <f t="shared" si="294"/>
        <v/>
      </c>
      <c r="AY1171" t="str">
        <f t="shared" si="294"/>
        <v/>
      </c>
      <c r="BA1171">
        <v>1171</v>
      </c>
      <c r="BB1171">
        <f t="shared" si="288"/>
        <v>147</v>
      </c>
    </row>
    <row r="1172" spans="1:54">
      <c r="A1172" s="77"/>
      <c r="E1172" s="78"/>
      <c r="F1172" s="78"/>
      <c r="G1172" t="str" cm="1">
        <f t="array" aca="1" ref="G1172" ca="1">IFERROR(IF(INDIRECT("'"&amp;B1172&amp;"'!Z"&amp;MATCH(INT(BA1172/8)+1,INDIRECT("'"&amp;B1172&amp;"'!B4:B15"),0)+3)=1,15,IF(INDIRECT("'"&amp;B1172&amp;"'!X"&amp;MATCH(INT(BA1172/8)+1,INDIRECT("'"&amp;B1172&amp;"'!B4:B15"),0)+3)=1,10,IF(INDIRECT("'"&amp;B1172&amp;"'!V"&amp;MATCH(INT(BA1172/8)+1,INDIRECT("'"&amp;B1172&amp;"'!B4:B15"),0)+3)=1,6,IF(INDIRECT("'"&amp;B1172&amp;"'!V"&amp;MATCH(INT(BA1172/8)+1,INDIRECT("'"&amp;B1172&amp;"'!B4:B15"),0)+3)=1,4,0)))),"")</f>
        <v/>
      </c>
      <c r="H1172" t="str" cm="1">
        <f t="array" aca="1" ref="H1172" ca="1">IFERROR(IFERROR(INDIRECT("'"&amp;B1172&amp;"'!AE"&amp;MATCH(INT(BA1172/8)+1,INDIRECT("'"&amp;B1172&amp;"'!B4:B15"),0)+3),0)-G1172,"")</f>
        <v/>
      </c>
      <c r="I1172" t="e">
        <f ca="1">H1170+H1171+H1172</f>
        <v>#VALUE!</v>
      </c>
      <c r="J1172" t="str">
        <f ca="1">IFERROR(ABS(SUM(I1172,-F1171,-E1171))+ABS(SUM(IF(D1172="Traversal",15,IF(D1172="High",10,IF(D1172="Mid",6,IF(D1172="Low",4,0))))-G1172)),"")</f>
        <v/>
      </c>
      <c r="K1172" t="str" cm="1">
        <f t="array" aca="1" ref="K1172" ca="1">IFERROR(INDIRECT("'"&amp;B1172&amp;"'!AG"&amp;MATCH(INT(BA1172/8)+1,INDIRECT("'"&amp;B1172&amp;"'!B4:B15"),0)+3),"")</f>
        <v/>
      </c>
      <c r="M1172" t="str">
        <f t="shared" ca="1" si="293"/>
        <v/>
      </c>
      <c r="N1172" t="str">
        <f t="shared" si="293"/>
        <v/>
      </c>
      <c r="O1172" t="str">
        <f t="shared" si="293"/>
        <v/>
      </c>
      <c r="P1172" t="str">
        <f t="shared" si="293"/>
        <v/>
      </c>
      <c r="Q1172" t="str">
        <f t="shared" si="293"/>
        <v/>
      </c>
      <c r="R1172" t="str">
        <f t="shared" si="293"/>
        <v/>
      </c>
      <c r="S1172" t="str">
        <f t="shared" si="293"/>
        <v/>
      </c>
      <c r="T1172" t="str">
        <f t="shared" si="293"/>
        <v/>
      </c>
      <c r="U1172" t="str">
        <f t="shared" si="293"/>
        <v/>
      </c>
      <c r="V1172" t="str">
        <f t="shared" si="293"/>
        <v/>
      </c>
      <c r="W1172" t="str">
        <f t="shared" si="293"/>
        <v/>
      </c>
      <c r="X1172" t="str">
        <f t="shared" si="293"/>
        <v/>
      </c>
      <c r="Y1172" t="str">
        <f t="shared" si="293"/>
        <v/>
      </c>
      <c r="Z1172" t="str">
        <f t="shared" si="293"/>
        <v/>
      </c>
      <c r="AA1172" t="str">
        <f t="shared" si="293"/>
        <v/>
      </c>
      <c r="AB1172" t="str">
        <f t="shared" si="293"/>
        <v/>
      </c>
      <c r="AC1172" t="str">
        <f t="shared" si="292"/>
        <v/>
      </c>
      <c r="AD1172" t="str">
        <f t="shared" si="292"/>
        <v/>
      </c>
      <c r="AE1172" t="str">
        <f t="shared" si="292"/>
        <v/>
      </c>
      <c r="AF1172" t="str">
        <f t="shared" si="292"/>
        <v/>
      </c>
      <c r="AG1172" t="str">
        <f t="shared" si="292"/>
        <v/>
      </c>
      <c r="AH1172" t="str">
        <f t="shared" si="292"/>
        <v/>
      </c>
      <c r="AI1172" t="str">
        <f t="shared" si="292"/>
        <v/>
      </c>
      <c r="AJ1172" t="str">
        <f t="shared" si="292"/>
        <v/>
      </c>
      <c r="AK1172" t="str">
        <f t="shared" si="292"/>
        <v/>
      </c>
      <c r="AL1172" t="str">
        <f t="shared" si="292"/>
        <v/>
      </c>
      <c r="AM1172" t="str">
        <f t="shared" si="292"/>
        <v/>
      </c>
      <c r="AN1172" t="str">
        <f t="shared" si="292"/>
        <v/>
      </c>
      <c r="AO1172" t="str">
        <f t="shared" si="292"/>
        <v/>
      </c>
      <c r="AP1172" t="str">
        <f t="shared" si="292"/>
        <v/>
      </c>
      <c r="AQ1172" t="str">
        <f t="shared" si="292"/>
        <v/>
      </c>
      <c r="AR1172" t="str">
        <f t="shared" si="294"/>
        <v/>
      </c>
      <c r="AS1172" t="str">
        <f t="shared" si="294"/>
        <v/>
      </c>
      <c r="AT1172" t="str">
        <f t="shared" si="294"/>
        <v/>
      </c>
      <c r="AU1172" t="str">
        <f t="shared" si="294"/>
        <v/>
      </c>
      <c r="AV1172" t="str">
        <f t="shared" si="294"/>
        <v/>
      </c>
      <c r="AW1172" t="str">
        <f t="shared" si="294"/>
        <v/>
      </c>
      <c r="AX1172" t="str">
        <f t="shared" si="294"/>
        <v/>
      </c>
      <c r="AY1172" t="str">
        <f t="shared" si="294"/>
        <v/>
      </c>
      <c r="BA1172">
        <v>1172</v>
      </c>
      <c r="BB1172">
        <f t="shared" si="288"/>
        <v>147</v>
      </c>
    </row>
    <row r="1173" spans="1:54">
      <c r="A1173" s="77"/>
      <c r="E1173" s="78"/>
      <c r="F1173" s="78"/>
      <c r="G1173" t="str" cm="1">
        <f t="array" aca="1" ref="G1173" ca="1">IFERROR(IF(INDIRECT("'"&amp;B1173&amp;"'!Z"&amp;MATCH(INT(BA1173/8)+1,INDIRECT("'"&amp;B1173&amp;"'!B4:B15"),0)+3)=1,15,IF(INDIRECT("'"&amp;B1173&amp;"'!X"&amp;MATCH(INT(BA1173/8)+1,INDIRECT("'"&amp;B1173&amp;"'!B4:B15"),0)+3)=1,10,IF(INDIRECT("'"&amp;B1173&amp;"'!V"&amp;MATCH(INT(BA1173/8)+1,INDIRECT("'"&amp;B1173&amp;"'!B4:B15"),0)+3)=1,6,IF(INDIRECT("'"&amp;B1173&amp;"'!V"&amp;MATCH(INT(BA1173/8)+1,INDIRECT("'"&amp;B1173&amp;"'!B4:B15"),0)+3)=1,4,0)))),"")</f>
        <v/>
      </c>
      <c r="H1173" t="str" cm="1">
        <f t="array" aca="1" ref="H1173" ca="1">IFERROR(IFERROR(INDIRECT("'"&amp;B1173&amp;"'!AE"&amp;MATCH(INT(BA1173/8)+1,INDIRECT("'"&amp;B1173&amp;"'!B4:B15"),0)+3),0)-G1173,"")</f>
        <v/>
      </c>
      <c r="I1173" t="e">
        <f ca="1">H1173+H1174+H1175</f>
        <v>#VALUE!</v>
      </c>
      <c r="J1173" t="str">
        <f ca="1">IFERROR(ABS(SUM(I1173,-F1174,-E1174))+ABS(SUM(IF(D1173="Traversal",15,IF(D1173="High",10,IF(D1173="Mid",6,IF(D1173="Low",4,0))))-G1173)),"")</f>
        <v/>
      </c>
      <c r="K1173" t="str" cm="1">
        <f t="array" aca="1" ref="K1173" ca="1">IFERROR(INDIRECT("'"&amp;B1173&amp;"'!AG"&amp;MATCH(INT(BA1173/8)+1,INDIRECT("'"&amp;B1173&amp;"'!B4:B15"),0)+3),"")</f>
        <v/>
      </c>
      <c r="M1173" t="str">
        <f t="shared" ca="1" si="293"/>
        <v/>
      </c>
      <c r="N1173" t="str">
        <f t="shared" si="293"/>
        <v/>
      </c>
      <c r="O1173" t="str">
        <f t="shared" si="293"/>
        <v/>
      </c>
      <c r="P1173" t="str">
        <f t="shared" si="293"/>
        <v/>
      </c>
      <c r="Q1173" t="str">
        <f t="shared" si="293"/>
        <v/>
      </c>
      <c r="R1173" t="str">
        <f t="shared" si="293"/>
        <v/>
      </c>
      <c r="S1173" t="str">
        <f t="shared" si="293"/>
        <v/>
      </c>
      <c r="T1173" t="str">
        <f t="shared" si="293"/>
        <v/>
      </c>
      <c r="U1173" t="str">
        <f t="shared" si="293"/>
        <v/>
      </c>
      <c r="V1173" t="str">
        <f t="shared" si="293"/>
        <v/>
      </c>
      <c r="W1173" t="str">
        <f t="shared" si="293"/>
        <v/>
      </c>
      <c r="X1173" t="str">
        <f t="shared" si="293"/>
        <v/>
      </c>
      <c r="Y1173" t="str">
        <f t="shared" si="293"/>
        <v/>
      </c>
      <c r="Z1173" t="str">
        <f t="shared" si="293"/>
        <v/>
      </c>
      <c r="AA1173" t="str">
        <f t="shared" si="293"/>
        <v/>
      </c>
      <c r="AB1173" t="str">
        <f t="shared" si="293"/>
        <v/>
      </c>
      <c r="AC1173" t="str">
        <f t="shared" si="292"/>
        <v/>
      </c>
      <c r="AD1173" t="str">
        <f t="shared" si="292"/>
        <v/>
      </c>
      <c r="AE1173" t="str">
        <f t="shared" si="292"/>
        <v/>
      </c>
      <c r="AF1173" t="str">
        <f t="shared" si="292"/>
        <v/>
      </c>
      <c r="AG1173" t="str">
        <f t="shared" si="292"/>
        <v/>
      </c>
      <c r="AH1173" t="str">
        <f t="shared" si="292"/>
        <v/>
      </c>
      <c r="AI1173" t="str">
        <f t="shared" si="292"/>
        <v/>
      </c>
      <c r="AJ1173" t="str">
        <f t="shared" si="292"/>
        <v/>
      </c>
      <c r="AK1173" t="str">
        <f t="shared" si="292"/>
        <v/>
      </c>
      <c r="AL1173" t="str">
        <f t="shared" si="292"/>
        <v/>
      </c>
      <c r="AM1173" t="str">
        <f t="shared" si="292"/>
        <v/>
      </c>
      <c r="AN1173" t="str">
        <f t="shared" si="292"/>
        <v/>
      </c>
      <c r="AO1173" t="str">
        <f t="shared" si="292"/>
        <v/>
      </c>
      <c r="AP1173" t="str">
        <f t="shared" si="292"/>
        <v/>
      </c>
      <c r="AQ1173" t="str">
        <f t="shared" si="292"/>
        <v/>
      </c>
      <c r="AR1173" t="str">
        <f t="shared" si="294"/>
        <v/>
      </c>
      <c r="AS1173" t="str">
        <f t="shared" si="294"/>
        <v/>
      </c>
      <c r="AT1173" t="str">
        <f t="shared" si="294"/>
        <v/>
      </c>
      <c r="AU1173" t="str">
        <f t="shared" si="294"/>
        <v/>
      </c>
      <c r="AV1173" t="str">
        <f t="shared" si="294"/>
        <v/>
      </c>
      <c r="AW1173" t="str">
        <f t="shared" si="294"/>
        <v/>
      </c>
      <c r="AX1173" t="str">
        <f t="shared" si="294"/>
        <v/>
      </c>
      <c r="AY1173" t="str">
        <f t="shared" si="294"/>
        <v/>
      </c>
      <c r="BA1173">
        <v>1173</v>
      </c>
      <c r="BB1173">
        <f t="shared" si="288"/>
        <v>147</v>
      </c>
    </row>
    <row r="1174" spans="1:54">
      <c r="A1174" s="77"/>
      <c r="E1174" s="78"/>
      <c r="F1174" s="78"/>
      <c r="G1174" t="str" cm="1">
        <f t="array" aca="1" ref="G1174" ca="1">IFERROR(IF(INDIRECT("'"&amp;B1174&amp;"'!Z"&amp;MATCH(INT(BA1174/8)+1,INDIRECT("'"&amp;B1174&amp;"'!B4:B15"),0)+3)=1,15,IF(INDIRECT("'"&amp;B1174&amp;"'!X"&amp;MATCH(INT(BA1174/8)+1,INDIRECT("'"&amp;B1174&amp;"'!B4:B15"),0)+3)=1,10,IF(INDIRECT("'"&amp;B1174&amp;"'!V"&amp;MATCH(INT(BA1174/8)+1,INDIRECT("'"&amp;B1174&amp;"'!B4:B15"),0)+3)=1,6,IF(INDIRECT("'"&amp;B1174&amp;"'!V"&amp;MATCH(INT(BA1174/8)+1,INDIRECT("'"&amp;B1174&amp;"'!B4:B15"),0)+3)=1,4,0)))),"")</f>
        <v/>
      </c>
      <c r="H1174" t="str" cm="1">
        <f t="array" aca="1" ref="H1174" ca="1">IFERROR(IFERROR(INDIRECT("'"&amp;B1174&amp;"'!AE"&amp;MATCH(INT(BA1174/8)+1,INDIRECT("'"&amp;B1174&amp;"'!B4:B15"),0)+3),0)-G1174,"")</f>
        <v/>
      </c>
      <c r="I1174" t="e">
        <f ca="1">H1173+H1174+H1175</f>
        <v>#VALUE!</v>
      </c>
      <c r="J1174" t="str">
        <f ca="1">IFERROR(ABS(SUM(I1174,-F1174,-E1174))+ABS(SUM(IF(D1174="Traversal",15,IF(D1174="High",10,IF(D1174="Mid",6,IF(D1174="Low",4,0))))-G1174)),"")</f>
        <v/>
      </c>
      <c r="K1174" t="str" cm="1">
        <f t="array" aca="1" ref="K1174" ca="1">IFERROR(INDIRECT("'"&amp;B1174&amp;"'!AG"&amp;MATCH(INT(BA1174/8)+1,INDIRECT("'"&amp;B1174&amp;"'!B4:B15"),0)+3),"")</f>
        <v/>
      </c>
      <c r="M1174" t="str">
        <f t="shared" ca="1" si="293"/>
        <v/>
      </c>
      <c r="N1174" t="str">
        <f t="shared" si="293"/>
        <v/>
      </c>
      <c r="O1174" t="str">
        <f t="shared" si="293"/>
        <v/>
      </c>
      <c r="P1174" t="str">
        <f t="shared" si="293"/>
        <v/>
      </c>
      <c r="Q1174" t="str">
        <f t="shared" si="293"/>
        <v/>
      </c>
      <c r="R1174" t="str">
        <f t="shared" si="293"/>
        <v/>
      </c>
      <c r="S1174" t="str">
        <f t="shared" si="293"/>
        <v/>
      </c>
      <c r="T1174" t="str">
        <f t="shared" si="293"/>
        <v/>
      </c>
      <c r="U1174" t="str">
        <f t="shared" si="293"/>
        <v/>
      </c>
      <c r="V1174" t="str">
        <f t="shared" si="293"/>
        <v/>
      </c>
      <c r="W1174" t="str">
        <f t="shared" si="293"/>
        <v/>
      </c>
      <c r="X1174" t="str">
        <f t="shared" si="293"/>
        <v/>
      </c>
      <c r="Y1174" t="str">
        <f t="shared" si="293"/>
        <v/>
      </c>
      <c r="Z1174" t="str">
        <f t="shared" si="293"/>
        <v/>
      </c>
      <c r="AA1174" t="str">
        <f t="shared" si="293"/>
        <v/>
      </c>
      <c r="AB1174" t="str">
        <f t="shared" si="293"/>
        <v/>
      </c>
      <c r="AC1174" t="str">
        <f t="shared" si="292"/>
        <v/>
      </c>
      <c r="AD1174" t="str">
        <f t="shared" si="292"/>
        <v/>
      </c>
      <c r="AE1174" t="str">
        <f t="shared" si="292"/>
        <v/>
      </c>
      <c r="AF1174" t="str">
        <f t="shared" si="292"/>
        <v/>
      </c>
      <c r="AG1174" t="str">
        <f t="shared" si="292"/>
        <v/>
      </c>
      <c r="AH1174" t="str">
        <f t="shared" si="292"/>
        <v/>
      </c>
      <c r="AI1174" t="str">
        <f t="shared" si="292"/>
        <v/>
      </c>
      <c r="AJ1174" t="str">
        <f t="shared" si="292"/>
        <v/>
      </c>
      <c r="AK1174" t="str">
        <f t="shared" si="292"/>
        <v/>
      </c>
      <c r="AL1174" t="str">
        <f t="shared" si="292"/>
        <v/>
      </c>
      <c r="AM1174" t="str">
        <f t="shared" si="292"/>
        <v/>
      </c>
      <c r="AN1174" t="str">
        <f t="shared" si="292"/>
        <v/>
      </c>
      <c r="AO1174" t="str">
        <f t="shared" si="292"/>
        <v/>
      </c>
      <c r="AP1174" t="str">
        <f t="shared" si="292"/>
        <v/>
      </c>
      <c r="AQ1174" t="str">
        <f t="shared" si="292"/>
        <v/>
      </c>
      <c r="AR1174" t="str">
        <f t="shared" si="294"/>
        <v/>
      </c>
      <c r="AS1174" t="str">
        <f t="shared" si="294"/>
        <v/>
      </c>
      <c r="AT1174" t="str">
        <f t="shared" si="294"/>
        <v/>
      </c>
      <c r="AU1174" t="str">
        <f t="shared" si="294"/>
        <v/>
      </c>
      <c r="AV1174" t="str">
        <f t="shared" si="294"/>
        <v/>
      </c>
      <c r="AW1174" t="str">
        <f t="shared" si="294"/>
        <v/>
      </c>
      <c r="AX1174" t="str">
        <f t="shared" si="294"/>
        <v/>
      </c>
      <c r="AY1174" t="str">
        <f t="shared" si="294"/>
        <v/>
      </c>
      <c r="BA1174">
        <v>1174</v>
      </c>
      <c r="BB1174">
        <f t="shared" si="288"/>
        <v>147</v>
      </c>
    </row>
    <row r="1175" spans="1:54">
      <c r="A1175" s="77"/>
      <c r="E1175" s="78"/>
      <c r="F1175" s="78"/>
      <c r="G1175" t="str" cm="1">
        <f t="array" aca="1" ref="G1175" ca="1">IFERROR(IF(INDIRECT("'"&amp;B1175&amp;"'!Z"&amp;MATCH(INT(BA1175/8)+1,INDIRECT("'"&amp;B1175&amp;"'!B4:B15"),0)+3)=1,15,IF(INDIRECT("'"&amp;B1175&amp;"'!X"&amp;MATCH(INT(BA1175/8)+1,INDIRECT("'"&amp;B1175&amp;"'!B4:B15"),0)+3)=1,10,IF(INDIRECT("'"&amp;B1175&amp;"'!V"&amp;MATCH(INT(BA1175/8)+1,INDIRECT("'"&amp;B1175&amp;"'!B4:B15"),0)+3)=1,6,IF(INDIRECT("'"&amp;B1175&amp;"'!V"&amp;MATCH(INT(BA1175/8)+1,INDIRECT("'"&amp;B1175&amp;"'!B4:B15"),0)+3)=1,4,0)))),"")</f>
        <v/>
      </c>
      <c r="H1175" t="str" cm="1">
        <f t="array" aca="1" ref="H1175" ca="1">IFERROR(IFERROR(INDIRECT("'"&amp;B1175&amp;"'!AE"&amp;MATCH(INT(BA1175/8)+1,INDIRECT("'"&amp;B1175&amp;"'!B4:B15"),0)+3),0)-G1175,"")</f>
        <v/>
      </c>
      <c r="I1175" t="e">
        <f ca="1">H1173+H1174+H1175</f>
        <v>#VALUE!</v>
      </c>
      <c r="J1175" t="str">
        <f ca="1">IFERROR(ABS(SUM(I1175,-F1174,-E1174))+ABS(SUM(IF(D1175="Traversal",15,IF(D1175="High",10,IF(D1175="Mid",6,IF(D1175="Low",4,0))))-G1175)),"")</f>
        <v/>
      </c>
      <c r="K1175" t="str" cm="1">
        <f t="array" aca="1" ref="K1175" ca="1">IFERROR(INDIRECT("'"&amp;B1175&amp;"'!AG"&amp;MATCH(INT(BA1175/8)+1,INDIRECT("'"&amp;B1175&amp;"'!B4:B15"),0)+3),"")</f>
        <v/>
      </c>
      <c r="M1175" t="str">
        <f t="shared" ca="1" si="293"/>
        <v/>
      </c>
      <c r="N1175" t="str">
        <f t="shared" si="293"/>
        <v/>
      </c>
      <c r="O1175" t="str">
        <f t="shared" si="293"/>
        <v/>
      </c>
      <c r="P1175" t="str">
        <f t="shared" si="293"/>
        <v/>
      </c>
      <c r="Q1175" t="str">
        <f t="shared" si="293"/>
        <v/>
      </c>
      <c r="R1175" t="str">
        <f t="shared" si="293"/>
        <v/>
      </c>
      <c r="S1175" t="str">
        <f t="shared" si="293"/>
        <v/>
      </c>
      <c r="T1175" t="str">
        <f t="shared" si="293"/>
        <v/>
      </c>
      <c r="U1175" t="str">
        <f t="shared" si="293"/>
        <v/>
      </c>
      <c r="V1175" t="str">
        <f t="shared" si="293"/>
        <v/>
      </c>
      <c r="W1175" t="str">
        <f t="shared" si="293"/>
        <v/>
      </c>
      <c r="X1175" t="str">
        <f t="shared" si="293"/>
        <v/>
      </c>
      <c r="Y1175" t="str">
        <f t="shared" si="293"/>
        <v/>
      </c>
      <c r="Z1175" t="str">
        <f t="shared" si="293"/>
        <v/>
      </c>
      <c r="AA1175" t="str">
        <f t="shared" si="293"/>
        <v/>
      </c>
      <c r="AB1175" t="str">
        <f t="shared" si="293"/>
        <v/>
      </c>
      <c r="AC1175" t="str">
        <f t="shared" si="292"/>
        <v/>
      </c>
      <c r="AD1175" t="str">
        <f t="shared" si="292"/>
        <v/>
      </c>
      <c r="AE1175" t="str">
        <f t="shared" si="292"/>
        <v/>
      </c>
      <c r="AF1175" t="str">
        <f t="shared" si="292"/>
        <v/>
      </c>
      <c r="AG1175" t="str">
        <f t="shared" si="292"/>
        <v/>
      </c>
      <c r="AH1175" t="str">
        <f t="shared" si="292"/>
        <v/>
      </c>
      <c r="AI1175" t="str">
        <f t="shared" si="292"/>
        <v/>
      </c>
      <c r="AJ1175" t="str">
        <f t="shared" si="292"/>
        <v/>
      </c>
      <c r="AK1175" t="str">
        <f t="shared" si="292"/>
        <v/>
      </c>
      <c r="AL1175" t="str">
        <f t="shared" si="292"/>
        <v/>
      </c>
      <c r="AM1175" t="str">
        <f t="shared" si="292"/>
        <v/>
      </c>
      <c r="AN1175" t="str">
        <f t="shared" si="292"/>
        <v/>
      </c>
      <c r="AO1175" t="str">
        <f t="shared" si="292"/>
        <v/>
      </c>
      <c r="AP1175" t="str">
        <f t="shared" si="292"/>
        <v/>
      </c>
      <c r="AQ1175" t="str">
        <f t="shared" si="292"/>
        <v/>
      </c>
      <c r="AR1175" t="str">
        <f t="shared" si="294"/>
        <v/>
      </c>
      <c r="AS1175" t="str">
        <f t="shared" si="294"/>
        <v/>
      </c>
      <c r="AT1175" t="str">
        <f t="shared" si="294"/>
        <v/>
      </c>
      <c r="AU1175" t="str">
        <f t="shared" si="294"/>
        <v/>
      </c>
      <c r="AV1175" t="str">
        <f t="shared" si="294"/>
        <v/>
      </c>
      <c r="AW1175" t="str">
        <f t="shared" si="294"/>
        <v/>
      </c>
      <c r="AX1175" t="str">
        <f t="shared" si="294"/>
        <v/>
      </c>
      <c r="AY1175" t="str">
        <f t="shared" si="294"/>
        <v/>
      </c>
      <c r="BA1175">
        <v>1175</v>
      </c>
      <c r="BB1175">
        <f t="shared" si="288"/>
        <v>147</v>
      </c>
    </row>
    <row r="1176" spans="1:54">
      <c r="A1176" s="77"/>
      <c r="E1176" s="78"/>
      <c r="F1176" s="78"/>
      <c r="G1176" t="str" cm="1">
        <f t="array" aca="1" ref="G1176" ca="1">IFERROR(IF(INDIRECT("'"&amp;B1176&amp;"'!Z"&amp;MATCH(INT(BA1176/8)+1,INDIRECT("'"&amp;B1176&amp;"'!B4:B15"),0)+3)=1,15,IF(INDIRECT("'"&amp;B1176&amp;"'!X"&amp;MATCH(INT(BA1176/8)+1,INDIRECT("'"&amp;B1176&amp;"'!B4:B15"),0)+3)=1,10,IF(INDIRECT("'"&amp;B1176&amp;"'!V"&amp;MATCH(INT(BA1176/8)+1,INDIRECT("'"&amp;B1176&amp;"'!B4:B15"),0)+3)=1,6,IF(INDIRECT("'"&amp;B1176&amp;"'!V"&amp;MATCH(INT(BA1176/8)+1,INDIRECT("'"&amp;B1176&amp;"'!B4:B15"),0)+3)=1,4,0)))),"")</f>
        <v/>
      </c>
      <c r="H1176" t="str" cm="1">
        <f t="array" aca="1" ref="H1176" ca="1">IFERROR(IFERROR(INDIRECT("'"&amp;B1176&amp;"'!AE"&amp;MATCH(INT(BA1176/8)+1,INDIRECT("'"&amp;B1176&amp;"'!B4:B15"),0)+3),0)-G1176,"")</f>
        <v/>
      </c>
      <c r="K1176" t="str" cm="1">
        <f t="array" aca="1" ref="K1176" ca="1">IFERROR(INDIRECT("'"&amp;B1176&amp;"'!AG"&amp;MATCH(INT(BA1176/8)+1,INDIRECT("'"&amp;B1176&amp;"'!B4:B15"),0)+3),"")</f>
        <v/>
      </c>
      <c r="M1176" t="str">
        <f t="shared" ca="1" si="293"/>
        <v/>
      </c>
      <c r="N1176" t="str">
        <f t="shared" si="293"/>
        <v/>
      </c>
      <c r="O1176" t="str">
        <f t="shared" si="293"/>
        <v/>
      </c>
      <c r="P1176" t="str">
        <f t="shared" si="293"/>
        <v/>
      </c>
      <c r="Q1176" t="str">
        <f t="shared" si="293"/>
        <v/>
      </c>
      <c r="R1176" t="str">
        <f t="shared" si="293"/>
        <v/>
      </c>
      <c r="S1176" t="str">
        <f t="shared" si="293"/>
        <v/>
      </c>
      <c r="T1176" t="str">
        <f t="shared" si="293"/>
        <v/>
      </c>
      <c r="U1176" t="str">
        <f t="shared" si="293"/>
        <v/>
      </c>
      <c r="V1176" t="str">
        <f t="shared" si="293"/>
        <v/>
      </c>
      <c r="W1176" t="str">
        <f t="shared" si="293"/>
        <v/>
      </c>
      <c r="X1176" t="str">
        <f t="shared" si="293"/>
        <v/>
      </c>
      <c r="Y1176" t="str">
        <f t="shared" si="293"/>
        <v/>
      </c>
      <c r="Z1176" t="str">
        <f t="shared" si="293"/>
        <v/>
      </c>
      <c r="AA1176" t="str">
        <f t="shared" si="293"/>
        <v/>
      </c>
      <c r="AB1176" t="str">
        <f t="shared" ref="AB1176:AQ1191" si="295">IF(AB$1="","",IF($K1176=AB$1,$J1176,""))</f>
        <v/>
      </c>
      <c r="AC1176" t="str">
        <f t="shared" si="295"/>
        <v/>
      </c>
      <c r="AD1176" t="str">
        <f t="shared" si="295"/>
        <v/>
      </c>
      <c r="AE1176" t="str">
        <f t="shared" si="295"/>
        <v/>
      </c>
      <c r="AF1176" t="str">
        <f t="shared" si="295"/>
        <v/>
      </c>
      <c r="AG1176" t="str">
        <f t="shared" si="295"/>
        <v/>
      </c>
      <c r="AH1176" t="str">
        <f t="shared" si="295"/>
        <v/>
      </c>
      <c r="AI1176" t="str">
        <f t="shared" si="295"/>
        <v/>
      </c>
      <c r="AJ1176" t="str">
        <f t="shared" si="295"/>
        <v/>
      </c>
      <c r="AK1176" t="str">
        <f t="shared" si="295"/>
        <v/>
      </c>
      <c r="AL1176" t="str">
        <f t="shared" si="295"/>
        <v/>
      </c>
      <c r="AM1176" t="str">
        <f t="shared" si="295"/>
        <v/>
      </c>
      <c r="AN1176" t="str">
        <f t="shared" si="295"/>
        <v/>
      </c>
      <c r="AO1176" t="str">
        <f t="shared" si="295"/>
        <v/>
      </c>
      <c r="AP1176" t="str">
        <f t="shared" si="295"/>
        <v/>
      </c>
      <c r="AQ1176" t="str">
        <f t="shared" si="295"/>
        <v/>
      </c>
      <c r="AR1176" t="str">
        <f t="shared" si="294"/>
        <v/>
      </c>
      <c r="AS1176" t="str">
        <f t="shared" si="294"/>
        <v/>
      </c>
      <c r="AT1176" t="str">
        <f t="shared" si="294"/>
        <v/>
      </c>
      <c r="AU1176" t="str">
        <f t="shared" si="294"/>
        <v/>
      </c>
      <c r="AV1176" t="str">
        <f t="shared" si="294"/>
        <v/>
      </c>
      <c r="AW1176" t="str">
        <f t="shared" si="294"/>
        <v/>
      </c>
      <c r="AX1176" t="str">
        <f t="shared" si="294"/>
        <v/>
      </c>
      <c r="AY1176" t="str">
        <f t="shared" si="294"/>
        <v/>
      </c>
      <c r="BA1176">
        <v>1176</v>
      </c>
      <c r="BB1176">
        <f t="shared" si="288"/>
        <v>148</v>
      </c>
    </row>
    <row r="1177" spans="1:54">
      <c r="A1177" s="77"/>
      <c r="E1177" s="78"/>
      <c r="F1177" s="78"/>
      <c r="G1177" t="str" cm="1">
        <f t="array" aca="1" ref="G1177" ca="1">IFERROR(IF(INDIRECT("'"&amp;B1177&amp;"'!Z"&amp;MATCH(INT(BA1177/8)+1,INDIRECT("'"&amp;B1177&amp;"'!B4:B15"),0)+3)=1,15,IF(INDIRECT("'"&amp;B1177&amp;"'!X"&amp;MATCH(INT(BA1177/8)+1,INDIRECT("'"&amp;B1177&amp;"'!B4:B15"),0)+3)=1,10,IF(INDIRECT("'"&amp;B1177&amp;"'!V"&amp;MATCH(INT(BA1177/8)+1,INDIRECT("'"&amp;B1177&amp;"'!B4:B15"),0)+3)=1,6,IF(INDIRECT("'"&amp;B1177&amp;"'!V"&amp;MATCH(INT(BA1177/8)+1,INDIRECT("'"&amp;B1177&amp;"'!B4:B15"),0)+3)=1,4,0)))),"")</f>
        <v/>
      </c>
      <c r="H1177" t="str" cm="1">
        <f t="array" aca="1" ref="H1177" ca="1">IFERROR(IFERROR(INDIRECT("'"&amp;B1177&amp;"'!AE"&amp;MATCH(INT(BA1177/8)+1,INDIRECT("'"&amp;B1177&amp;"'!B4:B15"),0)+3),0)-G1177,"")</f>
        <v/>
      </c>
      <c r="K1177" t="str" cm="1">
        <f t="array" aca="1" ref="K1177" ca="1">IFERROR(INDIRECT("'"&amp;B1177&amp;"'!AG"&amp;MATCH(INT(BA1177/8)+1,INDIRECT("'"&amp;B1177&amp;"'!B4:B15"),0)+3),"")</f>
        <v/>
      </c>
      <c r="M1177" t="str">
        <f t="shared" ref="M1177:AB1192" ca="1" si="296">IF(M$1="","",IF($K1177=M$1,$J1177,""))</f>
        <v/>
      </c>
      <c r="N1177" t="str">
        <f t="shared" si="296"/>
        <v/>
      </c>
      <c r="O1177" t="str">
        <f t="shared" si="296"/>
        <v/>
      </c>
      <c r="P1177" t="str">
        <f t="shared" si="296"/>
        <v/>
      </c>
      <c r="Q1177" t="str">
        <f t="shared" si="296"/>
        <v/>
      </c>
      <c r="R1177" t="str">
        <f t="shared" si="296"/>
        <v/>
      </c>
      <c r="S1177" t="str">
        <f t="shared" si="296"/>
        <v/>
      </c>
      <c r="T1177" t="str">
        <f t="shared" si="296"/>
        <v/>
      </c>
      <c r="U1177" t="str">
        <f t="shared" si="296"/>
        <v/>
      </c>
      <c r="V1177" t="str">
        <f t="shared" si="296"/>
        <v/>
      </c>
      <c r="W1177" t="str">
        <f t="shared" si="296"/>
        <v/>
      </c>
      <c r="X1177" t="str">
        <f t="shared" si="296"/>
        <v/>
      </c>
      <c r="Y1177" t="str">
        <f t="shared" si="296"/>
        <v/>
      </c>
      <c r="Z1177" t="str">
        <f t="shared" si="296"/>
        <v/>
      </c>
      <c r="AA1177" t="str">
        <f t="shared" si="296"/>
        <v/>
      </c>
      <c r="AB1177" t="str">
        <f t="shared" si="296"/>
        <v/>
      </c>
      <c r="AC1177" t="str">
        <f t="shared" si="295"/>
        <v/>
      </c>
      <c r="AD1177" t="str">
        <f t="shared" si="295"/>
        <v/>
      </c>
      <c r="AE1177" t="str">
        <f t="shared" si="295"/>
        <v/>
      </c>
      <c r="AF1177" t="str">
        <f t="shared" si="295"/>
        <v/>
      </c>
      <c r="AG1177" t="str">
        <f t="shared" si="295"/>
        <v/>
      </c>
      <c r="AH1177" t="str">
        <f t="shared" si="295"/>
        <v/>
      </c>
      <c r="AI1177" t="str">
        <f t="shared" si="295"/>
        <v/>
      </c>
      <c r="AJ1177" t="str">
        <f t="shared" si="295"/>
        <v/>
      </c>
      <c r="AK1177" t="str">
        <f t="shared" si="295"/>
        <v/>
      </c>
      <c r="AL1177" t="str">
        <f t="shared" si="295"/>
        <v/>
      </c>
      <c r="AM1177" t="str">
        <f t="shared" si="295"/>
        <v/>
      </c>
      <c r="AN1177" t="str">
        <f t="shared" si="295"/>
        <v/>
      </c>
      <c r="AO1177" t="str">
        <f t="shared" si="295"/>
        <v/>
      </c>
      <c r="AP1177" t="str">
        <f t="shared" si="295"/>
        <v/>
      </c>
      <c r="AQ1177" t="str">
        <f t="shared" si="295"/>
        <v/>
      </c>
      <c r="AR1177" t="str">
        <f t="shared" ref="AR1177:AY1192" si="297">IF(AR$1="","",IF($K1177=AR$1,$J1177,""))</f>
        <v/>
      </c>
      <c r="AS1177" t="str">
        <f t="shared" si="297"/>
        <v/>
      </c>
      <c r="AT1177" t="str">
        <f t="shared" si="297"/>
        <v/>
      </c>
      <c r="AU1177" t="str">
        <f t="shared" si="297"/>
        <v/>
      </c>
      <c r="AV1177" t="str">
        <f t="shared" si="297"/>
        <v/>
      </c>
      <c r="AW1177" t="str">
        <f t="shared" si="297"/>
        <v/>
      </c>
      <c r="AX1177" t="str">
        <f t="shared" si="297"/>
        <v/>
      </c>
      <c r="AY1177" t="str">
        <f t="shared" si="297"/>
        <v/>
      </c>
      <c r="BA1177">
        <v>1177</v>
      </c>
      <c r="BB1177">
        <f t="shared" si="288"/>
        <v>148</v>
      </c>
    </row>
    <row r="1178" spans="1:54">
      <c r="A1178" s="77"/>
      <c r="E1178" s="78"/>
      <c r="F1178" s="78"/>
      <c r="G1178" t="str" cm="1">
        <f t="array" aca="1" ref="G1178" ca="1">IFERROR(IF(INDIRECT("'"&amp;B1178&amp;"'!Z"&amp;MATCH(INT(BA1178/8)+1,INDIRECT("'"&amp;B1178&amp;"'!B4:B15"),0)+3)=1,15,IF(INDIRECT("'"&amp;B1178&amp;"'!X"&amp;MATCH(INT(BA1178/8)+1,INDIRECT("'"&amp;B1178&amp;"'!B4:B15"),0)+3)=1,10,IF(INDIRECT("'"&amp;B1178&amp;"'!V"&amp;MATCH(INT(BA1178/8)+1,INDIRECT("'"&amp;B1178&amp;"'!B4:B15"),0)+3)=1,6,IF(INDIRECT("'"&amp;B1178&amp;"'!V"&amp;MATCH(INT(BA1178/8)+1,INDIRECT("'"&amp;B1178&amp;"'!B4:B15"),0)+3)=1,4,0)))),"")</f>
        <v/>
      </c>
      <c r="H1178" t="str" cm="1">
        <f t="array" aca="1" ref="H1178" ca="1">IFERROR(IFERROR(INDIRECT("'"&amp;B1178&amp;"'!AE"&amp;MATCH(INT(BA1178/8)+1,INDIRECT("'"&amp;B1178&amp;"'!B4:B15"),0)+3),0)-G1178,"")</f>
        <v/>
      </c>
      <c r="I1178" t="e">
        <f ca="1">H1178+H1179+H1180</f>
        <v>#VALUE!</v>
      </c>
      <c r="J1178" t="str">
        <f ca="1">IFERROR(ABS(SUM(I1178,-F1179,-E1179))+ABS(SUM(IF(D1178="Traversal",15,IF(D1178="High",10,IF(D1178="Mid",6,IF(D1178="Low",4,0))))-G1178)),"")</f>
        <v/>
      </c>
      <c r="K1178" t="str" cm="1">
        <f t="array" aca="1" ref="K1178" ca="1">IFERROR(INDIRECT("'"&amp;B1178&amp;"'!AG"&amp;MATCH(INT(BA1178/8)+1,INDIRECT("'"&amp;B1178&amp;"'!B4:B15"),0)+3),"")</f>
        <v/>
      </c>
      <c r="M1178" t="str">
        <f t="shared" ca="1" si="296"/>
        <v/>
      </c>
      <c r="N1178" t="str">
        <f t="shared" si="296"/>
        <v/>
      </c>
      <c r="O1178" t="str">
        <f t="shared" si="296"/>
        <v/>
      </c>
      <c r="P1178" t="str">
        <f t="shared" si="296"/>
        <v/>
      </c>
      <c r="Q1178" t="str">
        <f t="shared" si="296"/>
        <v/>
      </c>
      <c r="R1178" t="str">
        <f t="shared" si="296"/>
        <v/>
      </c>
      <c r="S1178" t="str">
        <f t="shared" si="296"/>
        <v/>
      </c>
      <c r="T1178" t="str">
        <f t="shared" si="296"/>
        <v/>
      </c>
      <c r="U1178" t="str">
        <f t="shared" si="296"/>
        <v/>
      </c>
      <c r="V1178" t="str">
        <f t="shared" si="296"/>
        <v/>
      </c>
      <c r="W1178" t="str">
        <f t="shared" si="296"/>
        <v/>
      </c>
      <c r="X1178" t="str">
        <f t="shared" si="296"/>
        <v/>
      </c>
      <c r="Y1178" t="str">
        <f t="shared" si="296"/>
        <v/>
      </c>
      <c r="Z1178" t="str">
        <f t="shared" si="296"/>
        <v/>
      </c>
      <c r="AA1178" t="str">
        <f t="shared" si="296"/>
        <v/>
      </c>
      <c r="AB1178" t="str">
        <f t="shared" si="296"/>
        <v/>
      </c>
      <c r="AC1178" t="str">
        <f t="shared" si="295"/>
        <v/>
      </c>
      <c r="AD1178" t="str">
        <f t="shared" si="295"/>
        <v/>
      </c>
      <c r="AE1178" t="str">
        <f t="shared" si="295"/>
        <v/>
      </c>
      <c r="AF1178" t="str">
        <f t="shared" si="295"/>
        <v/>
      </c>
      <c r="AG1178" t="str">
        <f t="shared" si="295"/>
        <v/>
      </c>
      <c r="AH1178" t="str">
        <f t="shared" si="295"/>
        <v/>
      </c>
      <c r="AI1178" t="str">
        <f t="shared" si="295"/>
        <v/>
      </c>
      <c r="AJ1178" t="str">
        <f t="shared" si="295"/>
        <v/>
      </c>
      <c r="AK1178" t="str">
        <f t="shared" si="295"/>
        <v/>
      </c>
      <c r="AL1178" t="str">
        <f t="shared" si="295"/>
        <v/>
      </c>
      <c r="AM1178" t="str">
        <f t="shared" si="295"/>
        <v/>
      </c>
      <c r="AN1178" t="str">
        <f t="shared" si="295"/>
        <v/>
      </c>
      <c r="AO1178" t="str">
        <f t="shared" si="295"/>
        <v/>
      </c>
      <c r="AP1178" t="str">
        <f t="shared" si="295"/>
        <v/>
      </c>
      <c r="AQ1178" t="str">
        <f t="shared" si="295"/>
        <v/>
      </c>
      <c r="AR1178" t="str">
        <f t="shared" si="297"/>
        <v/>
      </c>
      <c r="AS1178" t="str">
        <f t="shared" si="297"/>
        <v/>
      </c>
      <c r="AT1178" t="str">
        <f t="shared" si="297"/>
        <v/>
      </c>
      <c r="AU1178" t="str">
        <f t="shared" si="297"/>
        <v/>
      </c>
      <c r="AV1178" t="str">
        <f t="shared" si="297"/>
        <v/>
      </c>
      <c r="AW1178" t="str">
        <f t="shared" si="297"/>
        <v/>
      </c>
      <c r="AX1178" t="str">
        <f t="shared" si="297"/>
        <v/>
      </c>
      <c r="AY1178" t="str">
        <f t="shared" si="297"/>
        <v/>
      </c>
      <c r="BA1178">
        <v>1178</v>
      </c>
      <c r="BB1178">
        <f t="shared" si="288"/>
        <v>148</v>
      </c>
    </row>
    <row r="1179" spans="1:54">
      <c r="A1179" s="77"/>
      <c r="E1179" s="78"/>
      <c r="F1179" s="78"/>
      <c r="G1179" t="str" cm="1">
        <f t="array" aca="1" ref="G1179" ca="1">IFERROR(IF(INDIRECT("'"&amp;B1179&amp;"'!Z"&amp;MATCH(INT(BA1179/8)+1,INDIRECT("'"&amp;B1179&amp;"'!B4:B15"),0)+3)=1,15,IF(INDIRECT("'"&amp;B1179&amp;"'!X"&amp;MATCH(INT(BA1179/8)+1,INDIRECT("'"&amp;B1179&amp;"'!B4:B15"),0)+3)=1,10,IF(INDIRECT("'"&amp;B1179&amp;"'!V"&amp;MATCH(INT(BA1179/8)+1,INDIRECT("'"&amp;B1179&amp;"'!B4:B15"),0)+3)=1,6,IF(INDIRECT("'"&amp;B1179&amp;"'!V"&amp;MATCH(INT(BA1179/8)+1,INDIRECT("'"&amp;B1179&amp;"'!B4:B15"),0)+3)=1,4,0)))),"")</f>
        <v/>
      </c>
      <c r="H1179" t="str" cm="1">
        <f t="array" aca="1" ref="H1179" ca="1">IFERROR(IFERROR(INDIRECT("'"&amp;B1179&amp;"'!AE"&amp;MATCH(INT(BA1179/8)+1,INDIRECT("'"&amp;B1179&amp;"'!B4:B15"),0)+3),0)-G1179,"")</f>
        <v/>
      </c>
      <c r="I1179" t="e">
        <f ca="1">H1178+H1179+H1180</f>
        <v>#VALUE!</v>
      </c>
      <c r="J1179" t="str">
        <f ca="1">IFERROR(ABS(SUM(I1179,-F1179,-E1179))+ABS(SUM(IF(D1179="Traversal",15,IF(D1179="High",10,IF(D1179="Mid",6,IF(D1179="Low",4,0))))-G1179)),"")</f>
        <v/>
      </c>
      <c r="K1179" t="str" cm="1">
        <f t="array" aca="1" ref="K1179" ca="1">IFERROR(INDIRECT("'"&amp;B1179&amp;"'!AG"&amp;MATCH(INT(BA1179/8)+1,INDIRECT("'"&amp;B1179&amp;"'!B4:B15"),0)+3),"")</f>
        <v/>
      </c>
      <c r="M1179" t="str">
        <f t="shared" ca="1" si="296"/>
        <v/>
      </c>
      <c r="N1179" t="str">
        <f t="shared" si="296"/>
        <v/>
      </c>
      <c r="O1179" t="str">
        <f t="shared" si="296"/>
        <v/>
      </c>
      <c r="P1179" t="str">
        <f t="shared" si="296"/>
        <v/>
      </c>
      <c r="Q1179" t="str">
        <f t="shared" si="296"/>
        <v/>
      </c>
      <c r="R1179" t="str">
        <f t="shared" si="296"/>
        <v/>
      </c>
      <c r="S1179" t="str">
        <f t="shared" si="296"/>
        <v/>
      </c>
      <c r="T1179" t="str">
        <f t="shared" si="296"/>
        <v/>
      </c>
      <c r="U1179" t="str">
        <f t="shared" si="296"/>
        <v/>
      </c>
      <c r="V1179" t="str">
        <f t="shared" si="296"/>
        <v/>
      </c>
      <c r="W1179" t="str">
        <f t="shared" si="296"/>
        <v/>
      </c>
      <c r="X1179" t="str">
        <f t="shared" si="296"/>
        <v/>
      </c>
      <c r="Y1179" t="str">
        <f t="shared" si="296"/>
        <v/>
      </c>
      <c r="Z1179" t="str">
        <f t="shared" si="296"/>
        <v/>
      </c>
      <c r="AA1179" t="str">
        <f t="shared" si="296"/>
        <v/>
      </c>
      <c r="AB1179" t="str">
        <f t="shared" si="296"/>
        <v/>
      </c>
      <c r="AC1179" t="str">
        <f t="shared" si="295"/>
        <v/>
      </c>
      <c r="AD1179" t="str">
        <f t="shared" si="295"/>
        <v/>
      </c>
      <c r="AE1179" t="str">
        <f t="shared" si="295"/>
        <v/>
      </c>
      <c r="AF1179" t="str">
        <f t="shared" si="295"/>
        <v/>
      </c>
      <c r="AG1179" t="str">
        <f t="shared" si="295"/>
        <v/>
      </c>
      <c r="AH1179" t="str">
        <f t="shared" si="295"/>
        <v/>
      </c>
      <c r="AI1179" t="str">
        <f t="shared" si="295"/>
        <v/>
      </c>
      <c r="AJ1179" t="str">
        <f t="shared" si="295"/>
        <v/>
      </c>
      <c r="AK1179" t="str">
        <f t="shared" si="295"/>
        <v/>
      </c>
      <c r="AL1179" t="str">
        <f t="shared" si="295"/>
        <v/>
      </c>
      <c r="AM1179" t="str">
        <f t="shared" si="295"/>
        <v/>
      </c>
      <c r="AN1179" t="str">
        <f t="shared" si="295"/>
        <v/>
      </c>
      <c r="AO1179" t="str">
        <f t="shared" si="295"/>
        <v/>
      </c>
      <c r="AP1179" t="str">
        <f t="shared" si="295"/>
        <v/>
      </c>
      <c r="AQ1179" t="str">
        <f t="shared" si="295"/>
        <v/>
      </c>
      <c r="AR1179" t="str">
        <f t="shared" si="297"/>
        <v/>
      </c>
      <c r="AS1179" t="str">
        <f t="shared" si="297"/>
        <v/>
      </c>
      <c r="AT1179" t="str">
        <f t="shared" si="297"/>
        <v/>
      </c>
      <c r="AU1179" t="str">
        <f t="shared" si="297"/>
        <v/>
      </c>
      <c r="AV1179" t="str">
        <f t="shared" si="297"/>
        <v/>
      </c>
      <c r="AW1179" t="str">
        <f t="shared" si="297"/>
        <v/>
      </c>
      <c r="AX1179" t="str">
        <f t="shared" si="297"/>
        <v/>
      </c>
      <c r="AY1179" t="str">
        <f t="shared" si="297"/>
        <v/>
      </c>
      <c r="BA1179">
        <v>1179</v>
      </c>
      <c r="BB1179">
        <f t="shared" si="288"/>
        <v>148</v>
      </c>
    </row>
    <row r="1180" spans="1:54">
      <c r="A1180" s="77"/>
      <c r="E1180" s="78"/>
      <c r="F1180" s="78"/>
      <c r="G1180" t="str" cm="1">
        <f t="array" aca="1" ref="G1180" ca="1">IFERROR(IF(INDIRECT("'"&amp;B1180&amp;"'!Z"&amp;MATCH(INT(BA1180/8)+1,INDIRECT("'"&amp;B1180&amp;"'!B4:B15"),0)+3)=1,15,IF(INDIRECT("'"&amp;B1180&amp;"'!X"&amp;MATCH(INT(BA1180/8)+1,INDIRECT("'"&amp;B1180&amp;"'!B4:B15"),0)+3)=1,10,IF(INDIRECT("'"&amp;B1180&amp;"'!V"&amp;MATCH(INT(BA1180/8)+1,INDIRECT("'"&amp;B1180&amp;"'!B4:B15"),0)+3)=1,6,IF(INDIRECT("'"&amp;B1180&amp;"'!V"&amp;MATCH(INT(BA1180/8)+1,INDIRECT("'"&amp;B1180&amp;"'!B4:B15"),0)+3)=1,4,0)))),"")</f>
        <v/>
      </c>
      <c r="H1180" t="str" cm="1">
        <f t="array" aca="1" ref="H1180" ca="1">IFERROR(IFERROR(INDIRECT("'"&amp;B1180&amp;"'!AE"&amp;MATCH(INT(BA1180/8)+1,INDIRECT("'"&amp;B1180&amp;"'!B4:B15"),0)+3),0)-G1180,"")</f>
        <v/>
      </c>
      <c r="I1180" t="e">
        <f ca="1">H1178+H1179+H1180</f>
        <v>#VALUE!</v>
      </c>
      <c r="J1180" t="str">
        <f ca="1">IFERROR(ABS(SUM(I1180,-F1179,-E1179))+ABS(SUM(IF(D1180="Traversal",15,IF(D1180="High",10,IF(D1180="Mid",6,IF(D1180="Low",4,0))))-G1180)),"")</f>
        <v/>
      </c>
      <c r="K1180" t="str" cm="1">
        <f t="array" aca="1" ref="K1180" ca="1">IFERROR(INDIRECT("'"&amp;B1180&amp;"'!AG"&amp;MATCH(INT(BA1180/8)+1,INDIRECT("'"&amp;B1180&amp;"'!B4:B15"),0)+3),"")</f>
        <v/>
      </c>
      <c r="M1180" t="str">
        <f t="shared" ca="1" si="296"/>
        <v/>
      </c>
      <c r="N1180" t="str">
        <f t="shared" si="296"/>
        <v/>
      </c>
      <c r="O1180" t="str">
        <f t="shared" si="296"/>
        <v/>
      </c>
      <c r="P1180" t="str">
        <f t="shared" si="296"/>
        <v/>
      </c>
      <c r="Q1180" t="str">
        <f t="shared" si="296"/>
        <v/>
      </c>
      <c r="R1180" t="str">
        <f t="shared" si="296"/>
        <v/>
      </c>
      <c r="S1180" t="str">
        <f t="shared" si="296"/>
        <v/>
      </c>
      <c r="T1180" t="str">
        <f t="shared" si="296"/>
        <v/>
      </c>
      <c r="U1180" t="str">
        <f t="shared" si="296"/>
        <v/>
      </c>
      <c r="V1180" t="str">
        <f t="shared" si="296"/>
        <v/>
      </c>
      <c r="W1180" t="str">
        <f t="shared" si="296"/>
        <v/>
      </c>
      <c r="X1180" t="str">
        <f t="shared" si="296"/>
        <v/>
      </c>
      <c r="Y1180" t="str">
        <f t="shared" si="296"/>
        <v/>
      </c>
      <c r="Z1180" t="str">
        <f t="shared" si="296"/>
        <v/>
      </c>
      <c r="AA1180" t="str">
        <f t="shared" si="296"/>
        <v/>
      </c>
      <c r="AB1180" t="str">
        <f t="shared" si="296"/>
        <v/>
      </c>
      <c r="AC1180" t="str">
        <f t="shared" si="295"/>
        <v/>
      </c>
      <c r="AD1180" t="str">
        <f t="shared" si="295"/>
        <v/>
      </c>
      <c r="AE1180" t="str">
        <f t="shared" si="295"/>
        <v/>
      </c>
      <c r="AF1180" t="str">
        <f t="shared" si="295"/>
        <v/>
      </c>
      <c r="AG1180" t="str">
        <f t="shared" si="295"/>
        <v/>
      </c>
      <c r="AH1180" t="str">
        <f t="shared" si="295"/>
        <v/>
      </c>
      <c r="AI1180" t="str">
        <f t="shared" si="295"/>
        <v/>
      </c>
      <c r="AJ1180" t="str">
        <f t="shared" si="295"/>
        <v/>
      </c>
      <c r="AK1180" t="str">
        <f t="shared" si="295"/>
        <v/>
      </c>
      <c r="AL1180" t="str">
        <f t="shared" si="295"/>
        <v/>
      </c>
      <c r="AM1180" t="str">
        <f t="shared" si="295"/>
        <v/>
      </c>
      <c r="AN1180" t="str">
        <f t="shared" si="295"/>
        <v/>
      </c>
      <c r="AO1180" t="str">
        <f t="shared" si="295"/>
        <v/>
      </c>
      <c r="AP1180" t="str">
        <f t="shared" si="295"/>
        <v/>
      </c>
      <c r="AQ1180" t="str">
        <f t="shared" si="295"/>
        <v/>
      </c>
      <c r="AR1180" t="str">
        <f t="shared" si="297"/>
        <v/>
      </c>
      <c r="AS1180" t="str">
        <f t="shared" si="297"/>
        <v/>
      </c>
      <c r="AT1180" t="str">
        <f t="shared" si="297"/>
        <v/>
      </c>
      <c r="AU1180" t="str">
        <f t="shared" si="297"/>
        <v/>
      </c>
      <c r="AV1180" t="str">
        <f t="shared" si="297"/>
        <v/>
      </c>
      <c r="AW1180" t="str">
        <f t="shared" si="297"/>
        <v/>
      </c>
      <c r="AX1180" t="str">
        <f t="shared" si="297"/>
        <v/>
      </c>
      <c r="AY1180" t="str">
        <f t="shared" si="297"/>
        <v/>
      </c>
      <c r="BA1180">
        <v>1180</v>
      </c>
      <c r="BB1180">
        <f t="shared" si="288"/>
        <v>148</v>
      </c>
    </row>
    <row r="1181" spans="1:54">
      <c r="A1181" s="77"/>
      <c r="E1181" s="78"/>
      <c r="F1181" s="78"/>
      <c r="G1181" t="str" cm="1">
        <f t="array" aca="1" ref="G1181" ca="1">IFERROR(IF(INDIRECT("'"&amp;B1181&amp;"'!Z"&amp;MATCH(INT(BA1181/8)+1,INDIRECT("'"&amp;B1181&amp;"'!B4:B15"),0)+3)=1,15,IF(INDIRECT("'"&amp;B1181&amp;"'!X"&amp;MATCH(INT(BA1181/8)+1,INDIRECT("'"&amp;B1181&amp;"'!B4:B15"),0)+3)=1,10,IF(INDIRECT("'"&amp;B1181&amp;"'!V"&amp;MATCH(INT(BA1181/8)+1,INDIRECT("'"&amp;B1181&amp;"'!B4:B15"),0)+3)=1,6,IF(INDIRECT("'"&amp;B1181&amp;"'!V"&amp;MATCH(INT(BA1181/8)+1,INDIRECT("'"&amp;B1181&amp;"'!B4:B15"),0)+3)=1,4,0)))),"")</f>
        <v/>
      </c>
      <c r="H1181" t="str" cm="1">
        <f t="array" aca="1" ref="H1181" ca="1">IFERROR(IFERROR(INDIRECT("'"&amp;B1181&amp;"'!AE"&amp;MATCH(INT(BA1181/8)+1,INDIRECT("'"&amp;B1181&amp;"'!B4:B15"),0)+3),0)-G1181,"")</f>
        <v/>
      </c>
      <c r="I1181" t="e">
        <f ca="1">H1181+H1182+H1183</f>
        <v>#VALUE!</v>
      </c>
      <c r="J1181" t="str">
        <f ca="1">IFERROR(ABS(SUM(I1181,-F1182,-E1182))+ABS(SUM(IF(D1181="Traversal",15,IF(D1181="High",10,IF(D1181="Mid",6,IF(D1181="Low",4,0))))-G1181)),"")</f>
        <v/>
      </c>
      <c r="K1181" t="str" cm="1">
        <f t="array" aca="1" ref="K1181" ca="1">IFERROR(INDIRECT("'"&amp;B1181&amp;"'!AG"&amp;MATCH(INT(BA1181/8)+1,INDIRECT("'"&amp;B1181&amp;"'!B4:B15"),0)+3),"")</f>
        <v/>
      </c>
      <c r="M1181" t="str">
        <f t="shared" ca="1" si="296"/>
        <v/>
      </c>
      <c r="N1181" t="str">
        <f t="shared" si="296"/>
        <v/>
      </c>
      <c r="O1181" t="str">
        <f t="shared" si="296"/>
        <v/>
      </c>
      <c r="P1181" t="str">
        <f t="shared" si="296"/>
        <v/>
      </c>
      <c r="Q1181" t="str">
        <f t="shared" si="296"/>
        <v/>
      </c>
      <c r="R1181" t="str">
        <f t="shared" si="296"/>
        <v/>
      </c>
      <c r="S1181" t="str">
        <f t="shared" si="296"/>
        <v/>
      </c>
      <c r="T1181" t="str">
        <f t="shared" si="296"/>
        <v/>
      </c>
      <c r="U1181" t="str">
        <f t="shared" si="296"/>
        <v/>
      </c>
      <c r="V1181" t="str">
        <f t="shared" si="296"/>
        <v/>
      </c>
      <c r="W1181" t="str">
        <f t="shared" si="296"/>
        <v/>
      </c>
      <c r="X1181" t="str">
        <f t="shared" si="296"/>
        <v/>
      </c>
      <c r="Y1181" t="str">
        <f t="shared" si="296"/>
        <v/>
      </c>
      <c r="Z1181" t="str">
        <f t="shared" si="296"/>
        <v/>
      </c>
      <c r="AA1181" t="str">
        <f t="shared" si="296"/>
        <v/>
      </c>
      <c r="AB1181" t="str">
        <f t="shared" si="296"/>
        <v/>
      </c>
      <c r="AC1181" t="str">
        <f t="shared" si="295"/>
        <v/>
      </c>
      <c r="AD1181" t="str">
        <f t="shared" si="295"/>
        <v/>
      </c>
      <c r="AE1181" t="str">
        <f t="shared" si="295"/>
        <v/>
      </c>
      <c r="AF1181" t="str">
        <f t="shared" si="295"/>
        <v/>
      </c>
      <c r="AG1181" t="str">
        <f t="shared" si="295"/>
        <v/>
      </c>
      <c r="AH1181" t="str">
        <f t="shared" si="295"/>
        <v/>
      </c>
      <c r="AI1181" t="str">
        <f t="shared" si="295"/>
        <v/>
      </c>
      <c r="AJ1181" t="str">
        <f t="shared" si="295"/>
        <v/>
      </c>
      <c r="AK1181" t="str">
        <f t="shared" si="295"/>
        <v/>
      </c>
      <c r="AL1181" t="str">
        <f t="shared" si="295"/>
        <v/>
      </c>
      <c r="AM1181" t="str">
        <f t="shared" si="295"/>
        <v/>
      </c>
      <c r="AN1181" t="str">
        <f t="shared" si="295"/>
        <v/>
      </c>
      <c r="AO1181" t="str">
        <f t="shared" si="295"/>
        <v/>
      </c>
      <c r="AP1181" t="str">
        <f t="shared" si="295"/>
        <v/>
      </c>
      <c r="AQ1181" t="str">
        <f t="shared" si="295"/>
        <v/>
      </c>
      <c r="AR1181" t="str">
        <f t="shared" si="297"/>
        <v/>
      </c>
      <c r="AS1181" t="str">
        <f t="shared" si="297"/>
        <v/>
      </c>
      <c r="AT1181" t="str">
        <f t="shared" si="297"/>
        <v/>
      </c>
      <c r="AU1181" t="str">
        <f t="shared" si="297"/>
        <v/>
      </c>
      <c r="AV1181" t="str">
        <f t="shared" si="297"/>
        <v/>
      </c>
      <c r="AW1181" t="str">
        <f t="shared" si="297"/>
        <v/>
      </c>
      <c r="AX1181" t="str">
        <f t="shared" si="297"/>
        <v/>
      </c>
      <c r="AY1181" t="str">
        <f t="shared" si="297"/>
        <v/>
      </c>
      <c r="BA1181">
        <v>1181</v>
      </c>
      <c r="BB1181">
        <f t="shared" si="288"/>
        <v>148</v>
      </c>
    </row>
    <row r="1182" spans="1:54">
      <c r="A1182" s="77"/>
      <c r="E1182" s="78"/>
      <c r="F1182" s="78"/>
      <c r="G1182" t="str" cm="1">
        <f t="array" aca="1" ref="G1182" ca="1">IFERROR(IF(INDIRECT("'"&amp;B1182&amp;"'!Z"&amp;MATCH(INT(BA1182/8)+1,INDIRECT("'"&amp;B1182&amp;"'!B4:B15"),0)+3)=1,15,IF(INDIRECT("'"&amp;B1182&amp;"'!X"&amp;MATCH(INT(BA1182/8)+1,INDIRECT("'"&amp;B1182&amp;"'!B4:B15"),0)+3)=1,10,IF(INDIRECT("'"&amp;B1182&amp;"'!V"&amp;MATCH(INT(BA1182/8)+1,INDIRECT("'"&amp;B1182&amp;"'!B4:B15"),0)+3)=1,6,IF(INDIRECT("'"&amp;B1182&amp;"'!V"&amp;MATCH(INT(BA1182/8)+1,INDIRECT("'"&amp;B1182&amp;"'!B4:B15"),0)+3)=1,4,0)))),"")</f>
        <v/>
      </c>
      <c r="H1182" t="str" cm="1">
        <f t="array" aca="1" ref="H1182" ca="1">IFERROR(IFERROR(INDIRECT("'"&amp;B1182&amp;"'!AE"&amp;MATCH(INT(BA1182/8)+1,INDIRECT("'"&amp;B1182&amp;"'!B4:B15"),0)+3),0)-G1182,"")</f>
        <v/>
      </c>
      <c r="I1182" t="e">
        <f ca="1">H1181+H1182+H1183</f>
        <v>#VALUE!</v>
      </c>
      <c r="J1182" t="str">
        <f ca="1">IFERROR(ABS(SUM(I1182,-F1182,-E1182))+ABS(SUM(IF(D1182="Traversal",15,IF(D1182="High",10,IF(D1182="Mid",6,IF(D1182="Low",4,0))))-G1182)),"")</f>
        <v/>
      </c>
      <c r="K1182" t="str" cm="1">
        <f t="array" aca="1" ref="K1182" ca="1">IFERROR(INDIRECT("'"&amp;B1182&amp;"'!AG"&amp;MATCH(INT(BA1182/8)+1,INDIRECT("'"&amp;B1182&amp;"'!B4:B15"),0)+3),"")</f>
        <v/>
      </c>
      <c r="M1182" t="str">
        <f t="shared" ca="1" si="296"/>
        <v/>
      </c>
      <c r="N1182" t="str">
        <f t="shared" si="296"/>
        <v/>
      </c>
      <c r="O1182" t="str">
        <f t="shared" si="296"/>
        <v/>
      </c>
      <c r="P1182" t="str">
        <f t="shared" si="296"/>
        <v/>
      </c>
      <c r="Q1182" t="str">
        <f t="shared" si="296"/>
        <v/>
      </c>
      <c r="R1182" t="str">
        <f t="shared" si="296"/>
        <v/>
      </c>
      <c r="S1182" t="str">
        <f t="shared" si="296"/>
        <v/>
      </c>
      <c r="T1182" t="str">
        <f t="shared" si="296"/>
        <v/>
      </c>
      <c r="U1182" t="str">
        <f t="shared" si="296"/>
        <v/>
      </c>
      <c r="V1182" t="str">
        <f t="shared" si="296"/>
        <v/>
      </c>
      <c r="W1182" t="str">
        <f t="shared" si="296"/>
        <v/>
      </c>
      <c r="X1182" t="str">
        <f t="shared" si="296"/>
        <v/>
      </c>
      <c r="Y1182" t="str">
        <f t="shared" si="296"/>
        <v/>
      </c>
      <c r="Z1182" t="str">
        <f t="shared" si="296"/>
        <v/>
      </c>
      <c r="AA1182" t="str">
        <f t="shared" si="296"/>
        <v/>
      </c>
      <c r="AB1182" t="str">
        <f t="shared" si="296"/>
        <v/>
      </c>
      <c r="AC1182" t="str">
        <f t="shared" si="295"/>
        <v/>
      </c>
      <c r="AD1182" t="str">
        <f t="shared" si="295"/>
        <v/>
      </c>
      <c r="AE1182" t="str">
        <f t="shared" si="295"/>
        <v/>
      </c>
      <c r="AF1182" t="str">
        <f t="shared" si="295"/>
        <v/>
      </c>
      <c r="AG1182" t="str">
        <f t="shared" si="295"/>
        <v/>
      </c>
      <c r="AH1182" t="str">
        <f t="shared" si="295"/>
        <v/>
      </c>
      <c r="AI1182" t="str">
        <f t="shared" si="295"/>
        <v/>
      </c>
      <c r="AJ1182" t="str">
        <f t="shared" si="295"/>
        <v/>
      </c>
      <c r="AK1182" t="str">
        <f t="shared" si="295"/>
        <v/>
      </c>
      <c r="AL1182" t="str">
        <f t="shared" si="295"/>
        <v/>
      </c>
      <c r="AM1182" t="str">
        <f t="shared" si="295"/>
        <v/>
      </c>
      <c r="AN1182" t="str">
        <f t="shared" si="295"/>
        <v/>
      </c>
      <c r="AO1182" t="str">
        <f t="shared" si="295"/>
        <v/>
      </c>
      <c r="AP1182" t="str">
        <f t="shared" si="295"/>
        <v/>
      </c>
      <c r="AQ1182" t="str">
        <f t="shared" si="295"/>
        <v/>
      </c>
      <c r="AR1182" t="str">
        <f t="shared" si="297"/>
        <v/>
      </c>
      <c r="AS1182" t="str">
        <f t="shared" si="297"/>
        <v/>
      </c>
      <c r="AT1182" t="str">
        <f t="shared" si="297"/>
        <v/>
      </c>
      <c r="AU1182" t="str">
        <f t="shared" si="297"/>
        <v/>
      </c>
      <c r="AV1182" t="str">
        <f t="shared" si="297"/>
        <v/>
      </c>
      <c r="AW1182" t="str">
        <f t="shared" si="297"/>
        <v/>
      </c>
      <c r="AX1182" t="str">
        <f t="shared" si="297"/>
        <v/>
      </c>
      <c r="AY1182" t="str">
        <f t="shared" si="297"/>
        <v/>
      </c>
      <c r="BA1182">
        <v>1182</v>
      </c>
      <c r="BB1182">
        <f t="shared" si="288"/>
        <v>148</v>
      </c>
    </row>
    <row r="1183" spans="1:54">
      <c r="A1183" s="77"/>
      <c r="E1183" s="78"/>
      <c r="F1183" s="78"/>
      <c r="G1183" t="str" cm="1">
        <f t="array" aca="1" ref="G1183" ca="1">IFERROR(IF(INDIRECT("'"&amp;B1183&amp;"'!Z"&amp;MATCH(INT(BA1183/8)+1,INDIRECT("'"&amp;B1183&amp;"'!B4:B15"),0)+3)=1,15,IF(INDIRECT("'"&amp;B1183&amp;"'!X"&amp;MATCH(INT(BA1183/8)+1,INDIRECT("'"&amp;B1183&amp;"'!B4:B15"),0)+3)=1,10,IF(INDIRECT("'"&amp;B1183&amp;"'!V"&amp;MATCH(INT(BA1183/8)+1,INDIRECT("'"&amp;B1183&amp;"'!B4:B15"),0)+3)=1,6,IF(INDIRECT("'"&amp;B1183&amp;"'!V"&amp;MATCH(INT(BA1183/8)+1,INDIRECT("'"&amp;B1183&amp;"'!B4:B15"),0)+3)=1,4,0)))),"")</f>
        <v/>
      </c>
      <c r="H1183" t="str" cm="1">
        <f t="array" aca="1" ref="H1183" ca="1">IFERROR(IFERROR(INDIRECT("'"&amp;B1183&amp;"'!AE"&amp;MATCH(INT(BA1183/8)+1,INDIRECT("'"&amp;B1183&amp;"'!B4:B15"),0)+3),0)-G1183,"")</f>
        <v/>
      </c>
      <c r="I1183" t="e">
        <f ca="1">H1181+H1182+H1183</f>
        <v>#VALUE!</v>
      </c>
      <c r="J1183" t="str">
        <f ca="1">IFERROR(ABS(SUM(I1183,-F1182,-E1182))+ABS(SUM(IF(D1183="Traversal",15,IF(D1183="High",10,IF(D1183="Mid",6,IF(D1183="Low",4,0))))-G1183)),"")</f>
        <v/>
      </c>
      <c r="K1183" t="str" cm="1">
        <f t="array" aca="1" ref="K1183" ca="1">IFERROR(INDIRECT("'"&amp;B1183&amp;"'!AG"&amp;MATCH(INT(BA1183/8)+1,INDIRECT("'"&amp;B1183&amp;"'!B4:B15"),0)+3),"")</f>
        <v/>
      </c>
      <c r="M1183" t="str">
        <f t="shared" ca="1" si="296"/>
        <v/>
      </c>
      <c r="N1183" t="str">
        <f t="shared" si="296"/>
        <v/>
      </c>
      <c r="O1183" t="str">
        <f t="shared" si="296"/>
        <v/>
      </c>
      <c r="P1183" t="str">
        <f t="shared" si="296"/>
        <v/>
      </c>
      <c r="Q1183" t="str">
        <f t="shared" si="296"/>
        <v/>
      </c>
      <c r="R1183" t="str">
        <f t="shared" si="296"/>
        <v/>
      </c>
      <c r="S1183" t="str">
        <f t="shared" si="296"/>
        <v/>
      </c>
      <c r="T1183" t="str">
        <f t="shared" si="296"/>
        <v/>
      </c>
      <c r="U1183" t="str">
        <f t="shared" si="296"/>
        <v/>
      </c>
      <c r="V1183" t="str">
        <f t="shared" si="296"/>
        <v/>
      </c>
      <c r="W1183" t="str">
        <f t="shared" si="296"/>
        <v/>
      </c>
      <c r="X1183" t="str">
        <f t="shared" si="296"/>
        <v/>
      </c>
      <c r="Y1183" t="str">
        <f t="shared" si="296"/>
        <v/>
      </c>
      <c r="Z1183" t="str">
        <f t="shared" si="296"/>
        <v/>
      </c>
      <c r="AA1183" t="str">
        <f t="shared" si="296"/>
        <v/>
      </c>
      <c r="AB1183" t="str">
        <f t="shared" si="296"/>
        <v/>
      </c>
      <c r="AC1183" t="str">
        <f t="shared" si="295"/>
        <v/>
      </c>
      <c r="AD1183" t="str">
        <f t="shared" si="295"/>
        <v/>
      </c>
      <c r="AE1183" t="str">
        <f t="shared" si="295"/>
        <v/>
      </c>
      <c r="AF1183" t="str">
        <f t="shared" si="295"/>
        <v/>
      </c>
      <c r="AG1183" t="str">
        <f t="shared" si="295"/>
        <v/>
      </c>
      <c r="AH1183" t="str">
        <f t="shared" si="295"/>
        <v/>
      </c>
      <c r="AI1183" t="str">
        <f t="shared" si="295"/>
        <v/>
      </c>
      <c r="AJ1183" t="str">
        <f t="shared" si="295"/>
        <v/>
      </c>
      <c r="AK1183" t="str">
        <f t="shared" si="295"/>
        <v/>
      </c>
      <c r="AL1183" t="str">
        <f t="shared" si="295"/>
        <v/>
      </c>
      <c r="AM1183" t="str">
        <f t="shared" si="295"/>
        <v/>
      </c>
      <c r="AN1183" t="str">
        <f t="shared" si="295"/>
        <v/>
      </c>
      <c r="AO1183" t="str">
        <f t="shared" si="295"/>
        <v/>
      </c>
      <c r="AP1183" t="str">
        <f t="shared" si="295"/>
        <v/>
      </c>
      <c r="AQ1183" t="str">
        <f t="shared" si="295"/>
        <v/>
      </c>
      <c r="AR1183" t="str">
        <f t="shared" si="297"/>
        <v/>
      </c>
      <c r="AS1183" t="str">
        <f t="shared" si="297"/>
        <v/>
      </c>
      <c r="AT1183" t="str">
        <f t="shared" si="297"/>
        <v/>
      </c>
      <c r="AU1183" t="str">
        <f t="shared" si="297"/>
        <v/>
      </c>
      <c r="AV1183" t="str">
        <f t="shared" si="297"/>
        <v/>
      </c>
      <c r="AW1183" t="str">
        <f t="shared" si="297"/>
        <v/>
      </c>
      <c r="AX1183" t="str">
        <f t="shared" si="297"/>
        <v/>
      </c>
      <c r="AY1183" t="str">
        <f t="shared" si="297"/>
        <v/>
      </c>
      <c r="BA1183">
        <v>1183</v>
      </c>
      <c r="BB1183">
        <f t="shared" si="288"/>
        <v>148</v>
      </c>
    </row>
    <row r="1184" spans="1:54">
      <c r="A1184" s="77"/>
      <c r="E1184" s="78"/>
      <c r="F1184" s="78"/>
      <c r="G1184" t="str" cm="1">
        <f t="array" aca="1" ref="G1184" ca="1">IFERROR(IF(INDIRECT("'"&amp;B1184&amp;"'!Z"&amp;MATCH(INT(BA1184/8)+1,INDIRECT("'"&amp;B1184&amp;"'!B4:B15"),0)+3)=1,15,IF(INDIRECT("'"&amp;B1184&amp;"'!X"&amp;MATCH(INT(BA1184/8)+1,INDIRECT("'"&amp;B1184&amp;"'!B4:B15"),0)+3)=1,10,IF(INDIRECT("'"&amp;B1184&amp;"'!V"&amp;MATCH(INT(BA1184/8)+1,INDIRECT("'"&amp;B1184&amp;"'!B4:B15"),0)+3)=1,6,IF(INDIRECT("'"&amp;B1184&amp;"'!V"&amp;MATCH(INT(BA1184/8)+1,INDIRECT("'"&amp;B1184&amp;"'!B4:B15"),0)+3)=1,4,0)))),"")</f>
        <v/>
      </c>
      <c r="H1184" t="str" cm="1">
        <f t="array" aca="1" ref="H1184" ca="1">IFERROR(IFERROR(INDIRECT("'"&amp;B1184&amp;"'!AE"&amp;MATCH(INT(BA1184/8)+1,INDIRECT("'"&amp;B1184&amp;"'!B4:B15"),0)+3),0)-G1184,"")</f>
        <v/>
      </c>
      <c r="K1184" t="str" cm="1">
        <f t="array" aca="1" ref="K1184" ca="1">IFERROR(INDIRECT("'"&amp;B1184&amp;"'!AG"&amp;MATCH(INT(BA1184/8)+1,INDIRECT("'"&amp;B1184&amp;"'!B4:B15"),0)+3),"")</f>
        <v/>
      </c>
      <c r="M1184" t="str">
        <f t="shared" ca="1" si="296"/>
        <v/>
      </c>
      <c r="N1184" t="str">
        <f t="shared" si="296"/>
        <v/>
      </c>
      <c r="O1184" t="str">
        <f t="shared" si="296"/>
        <v/>
      </c>
      <c r="P1184" t="str">
        <f t="shared" si="296"/>
        <v/>
      </c>
      <c r="Q1184" t="str">
        <f t="shared" si="296"/>
        <v/>
      </c>
      <c r="R1184" t="str">
        <f t="shared" si="296"/>
        <v/>
      </c>
      <c r="S1184" t="str">
        <f t="shared" si="296"/>
        <v/>
      </c>
      <c r="T1184" t="str">
        <f t="shared" si="296"/>
        <v/>
      </c>
      <c r="U1184" t="str">
        <f t="shared" si="296"/>
        <v/>
      </c>
      <c r="V1184" t="str">
        <f t="shared" si="296"/>
        <v/>
      </c>
      <c r="W1184" t="str">
        <f t="shared" si="296"/>
        <v/>
      </c>
      <c r="X1184" t="str">
        <f t="shared" si="296"/>
        <v/>
      </c>
      <c r="Y1184" t="str">
        <f t="shared" si="296"/>
        <v/>
      </c>
      <c r="Z1184" t="str">
        <f t="shared" si="296"/>
        <v/>
      </c>
      <c r="AA1184" t="str">
        <f t="shared" si="296"/>
        <v/>
      </c>
      <c r="AB1184" t="str">
        <f t="shared" si="296"/>
        <v/>
      </c>
      <c r="AC1184" t="str">
        <f t="shared" si="295"/>
        <v/>
      </c>
      <c r="AD1184" t="str">
        <f t="shared" si="295"/>
        <v/>
      </c>
      <c r="AE1184" t="str">
        <f t="shared" si="295"/>
        <v/>
      </c>
      <c r="AF1184" t="str">
        <f t="shared" si="295"/>
        <v/>
      </c>
      <c r="AG1184" t="str">
        <f t="shared" si="295"/>
        <v/>
      </c>
      <c r="AH1184" t="str">
        <f t="shared" si="295"/>
        <v/>
      </c>
      <c r="AI1184" t="str">
        <f t="shared" si="295"/>
        <v/>
      </c>
      <c r="AJ1184" t="str">
        <f t="shared" si="295"/>
        <v/>
      </c>
      <c r="AK1184" t="str">
        <f t="shared" si="295"/>
        <v/>
      </c>
      <c r="AL1184" t="str">
        <f t="shared" si="295"/>
        <v/>
      </c>
      <c r="AM1184" t="str">
        <f t="shared" si="295"/>
        <v/>
      </c>
      <c r="AN1184" t="str">
        <f t="shared" si="295"/>
        <v/>
      </c>
      <c r="AO1184" t="str">
        <f t="shared" si="295"/>
        <v/>
      </c>
      <c r="AP1184" t="str">
        <f t="shared" si="295"/>
        <v/>
      </c>
      <c r="AQ1184" t="str">
        <f t="shared" si="295"/>
        <v/>
      </c>
      <c r="AR1184" t="str">
        <f t="shared" si="297"/>
        <v/>
      </c>
      <c r="AS1184" t="str">
        <f t="shared" si="297"/>
        <v/>
      </c>
      <c r="AT1184" t="str">
        <f t="shared" si="297"/>
        <v/>
      </c>
      <c r="AU1184" t="str">
        <f t="shared" si="297"/>
        <v/>
      </c>
      <c r="AV1184" t="str">
        <f t="shared" si="297"/>
        <v/>
      </c>
      <c r="AW1184" t="str">
        <f t="shared" si="297"/>
        <v/>
      </c>
      <c r="AX1184" t="str">
        <f t="shared" si="297"/>
        <v/>
      </c>
      <c r="AY1184" t="str">
        <f t="shared" si="297"/>
        <v/>
      </c>
      <c r="BA1184">
        <v>1184</v>
      </c>
      <c r="BB1184">
        <f t="shared" si="288"/>
        <v>149</v>
      </c>
    </row>
    <row r="1185" spans="1:54">
      <c r="A1185" s="77"/>
      <c r="E1185" s="78"/>
      <c r="F1185" s="78"/>
      <c r="G1185" t="str" cm="1">
        <f t="array" aca="1" ref="G1185" ca="1">IFERROR(IF(INDIRECT("'"&amp;B1185&amp;"'!Z"&amp;MATCH(INT(BA1185/8)+1,INDIRECT("'"&amp;B1185&amp;"'!B4:B15"),0)+3)=1,15,IF(INDIRECT("'"&amp;B1185&amp;"'!X"&amp;MATCH(INT(BA1185/8)+1,INDIRECT("'"&amp;B1185&amp;"'!B4:B15"),0)+3)=1,10,IF(INDIRECT("'"&amp;B1185&amp;"'!V"&amp;MATCH(INT(BA1185/8)+1,INDIRECT("'"&amp;B1185&amp;"'!B4:B15"),0)+3)=1,6,IF(INDIRECT("'"&amp;B1185&amp;"'!V"&amp;MATCH(INT(BA1185/8)+1,INDIRECT("'"&amp;B1185&amp;"'!B4:B15"),0)+3)=1,4,0)))),"")</f>
        <v/>
      </c>
      <c r="H1185" t="str" cm="1">
        <f t="array" aca="1" ref="H1185" ca="1">IFERROR(IFERROR(INDIRECT("'"&amp;B1185&amp;"'!AE"&amp;MATCH(INT(BA1185/8)+1,INDIRECT("'"&amp;B1185&amp;"'!B4:B15"),0)+3),0)-G1185,"")</f>
        <v/>
      </c>
      <c r="K1185" t="str" cm="1">
        <f t="array" aca="1" ref="K1185" ca="1">IFERROR(INDIRECT("'"&amp;B1185&amp;"'!AG"&amp;MATCH(INT(BA1185/8)+1,INDIRECT("'"&amp;B1185&amp;"'!B4:B15"),0)+3),"")</f>
        <v/>
      </c>
      <c r="M1185" t="str">
        <f t="shared" ca="1" si="296"/>
        <v/>
      </c>
      <c r="N1185" t="str">
        <f t="shared" si="296"/>
        <v/>
      </c>
      <c r="O1185" t="str">
        <f t="shared" si="296"/>
        <v/>
      </c>
      <c r="P1185" t="str">
        <f t="shared" si="296"/>
        <v/>
      </c>
      <c r="Q1185" t="str">
        <f t="shared" si="296"/>
        <v/>
      </c>
      <c r="R1185" t="str">
        <f t="shared" si="296"/>
        <v/>
      </c>
      <c r="S1185" t="str">
        <f t="shared" si="296"/>
        <v/>
      </c>
      <c r="T1185" t="str">
        <f t="shared" si="296"/>
        <v/>
      </c>
      <c r="U1185" t="str">
        <f t="shared" si="296"/>
        <v/>
      </c>
      <c r="V1185" t="str">
        <f t="shared" si="296"/>
        <v/>
      </c>
      <c r="W1185" t="str">
        <f t="shared" si="296"/>
        <v/>
      </c>
      <c r="X1185" t="str">
        <f t="shared" si="296"/>
        <v/>
      </c>
      <c r="Y1185" t="str">
        <f t="shared" si="296"/>
        <v/>
      </c>
      <c r="Z1185" t="str">
        <f t="shared" si="296"/>
        <v/>
      </c>
      <c r="AA1185" t="str">
        <f t="shared" si="296"/>
        <v/>
      </c>
      <c r="AB1185" t="str">
        <f t="shared" si="296"/>
        <v/>
      </c>
      <c r="AC1185" t="str">
        <f t="shared" si="295"/>
        <v/>
      </c>
      <c r="AD1185" t="str">
        <f t="shared" si="295"/>
        <v/>
      </c>
      <c r="AE1185" t="str">
        <f t="shared" si="295"/>
        <v/>
      </c>
      <c r="AF1185" t="str">
        <f t="shared" si="295"/>
        <v/>
      </c>
      <c r="AG1185" t="str">
        <f t="shared" si="295"/>
        <v/>
      </c>
      <c r="AH1185" t="str">
        <f t="shared" si="295"/>
        <v/>
      </c>
      <c r="AI1185" t="str">
        <f t="shared" si="295"/>
        <v/>
      </c>
      <c r="AJ1185" t="str">
        <f t="shared" si="295"/>
        <v/>
      </c>
      <c r="AK1185" t="str">
        <f t="shared" si="295"/>
        <v/>
      </c>
      <c r="AL1185" t="str">
        <f t="shared" si="295"/>
        <v/>
      </c>
      <c r="AM1185" t="str">
        <f t="shared" si="295"/>
        <v/>
      </c>
      <c r="AN1185" t="str">
        <f t="shared" si="295"/>
        <v/>
      </c>
      <c r="AO1185" t="str">
        <f t="shared" si="295"/>
        <v/>
      </c>
      <c r="AP1185" t="str">
        <f t="shared" si="295"/>
        <v/>
      </c>
      <c r="AQ1185" t="str">
        <f t="shared" si="295"/>
        <v/>
      </c>
      <c r="AR1185" t="str">
        <f t="shared" si="297"/>
        <v/>
      </c>
      <c r="AS1185" t="str">
        <f t="shared" si="297"/>
        <v/>
      </c>
      <c r="AT1185" t="str">
        <f t="shared" si="297"/>
        <v/>
      </c>
      <c r="AU1185" t="str">
        <f t="shared" si="297"/>
        <v/>
      </c>
      <c r="AV1185" t="str">
        <f t="shared" si="297"/>
        <v/>
      </c>
      <c r="AW1185" t="str">
        <f t="shared" si="297"/>
        <v/>
      </c>
      <c r="AX1185" t="str">
        <f t="shared" si="297"/>
        <v/>
      </c>
      <c r="AY1185" t="str">
        <f t="shared" si="297"/>
        <v/>
      </c>
      <c r="BA1185">
        <v>1185</v>
      </c>
      <c r="BB1185">
        <f t="shared" si="288"/>
        <v>149</v>
      </c>
    </row>
    <row r="1186" spans="1:54">
      <c r="A1186" s="77"/>
      <c r="E1186" s="78"/>
      <c r="F1186" s="78"/>
      <c r="G1186" t="str" cm="1">
        <f t="array" aca="1" ref="G1186" ca="1">IFERROR(IF(INDIRECT("'"&amp;B1186&amp;"'!Z"&amp;MATCH(INT(BA1186/8)+1,INDIRECT("'"&amp;B1186&amp;"'!B4:B15"),0)+3)=1,15,IF(INDIRECT("'"&amp;B1186&amp;"'!X"&amp;MATCH(INT(BA1186/8)+1,INDIRECT("'"&amp;B1186&amp;"'!B4:B15"),0)+3)=1,10,IF(INDIRECT("'"&amp;B1186&amp;"'!V"&amp;MATCH(INT(BA1186/8)+1,INDIRECT("'"&amp;B1186&amp;"'!B4:B15"),0)+3)=1,6,IF(INDIRECT("'"&amp;B1186&amp;"'!V"&amp;MATCH(INT(BA1186/8)+1,INDIRECT("'"&amp;B1186&amp;"'!B4:B15"),0)+3)=1,4,0)))),"")</f>
        <v/>
      </c>
      <c r="H1186" t="str" cm="1">
        <f t="array" aca="1" ref="H1186" ca="1">IFERROR(IFERROR(INDIRECT("'"&amp;B1186&amp;"'!AE"&amp;MATCH(INT(BA1186/8)+1,INDIRECT("'"&amp;B1186&amp;"'!B4:B15"),0)+3),0)-G1186,"")</f>
        <v/>
      </c>
      <c r="I1186" t="e">
        <f ca="1">H1186+H1187+H1188</f>
        <v>#VALUE!</v>
      </c>
      <c r="J1186" t="str">
        <f ca="1">IFERROR(ABS(SUM(I1186,-F1187,-E1187))+ABS(SUM(IF(D1186="Traversal",15,IF(D1186="High",10,IF(D1186="Mid",6,IF(D1186="Low",4,0))))-G1186)),"")</f>
        <v/>
      </c>
      <c r="K1186" t="str" cm="1">
        <f t="array" aca="1" ref="K1186" ca="1">IFERROR(INDIRECT("'"&amp;B1186&amp;"'!AG"&amp;MATCH(INT(BA1186/8)+1,INDIRECT("'"&amp;B1186&amp;"'!B4:B15"),0)+3),"")</f>
        <v/>
      </c>
      <c r="M1186" t="str">
        <f t="shared" ca="1" si="296"/>
        <v/>
      </c>
      <c r="N1186" t="str">
        <f t="shared" si="296"/>
        <v/>
      </c>
      <c r="O1186" t="str">
        <f t="shared" si="296"/>
        <v/>
      </c>
      <c r="P1186" t="str">
        <f t="shared" si="296"/>
        <v/>
      </c>
      <c r="Q1186" t="str">
        <f t="shared" si="296"/>
        <v/>
      </c>
      <c r="R1186" t="str">
        <f t="shared" si="296"/>
        <v/>
      </c>
      <c r="S1186" t="str">
        <f t="shared" si="296"/>
        <v/>
      </c>
      <c r="T1186" t="str">
        <f t="shared" si="296"/>
        <v/>
      </c>
      <c r="U1186" t="str">
        <f t="shared" si="296"/>
        <v/>
      </c>
      <c r="V1186" t="str">
        <f t="shared" si="296"/>
        <v/>
      </c>
      <c r="W1186" t="str">
        <f t="shared" si="296"/>
        <v/>
      </c>
      <c r="X1186" t="str">
        <f t="shared" si="296"/>
        <v/>
      </c>
      <c r="Y1186" t="str">
        <f t="shared" si="296"/>
        <v/>
      </c>
      <c r="Z1186" t="str">
        <f t="shared" si="296"/>
        <v/>
      </c>
      <c r="AA1186" t="str">
        <f t="shared" si="296"/>
        <v/>
      </c>
      <c r="AB1186" t="str">
        <f t="shared" si="296"/>
        <v/>
      </c>
      <c r="AC1186" t="str">
        <f t="shared" si="295"/>
        <v/>
      </c>
      <c r="AD1186" t="str">
        <f t="shared" si="295"/>
        <v/>
      </c>
      <c r="AE1186" t="str">
        <f t="shared" si="295"/>
        <v/>
      </c>
      <c r="AF1186" t="str">
        <f t="shared" si="295"/>
        <v/>
      </c>
      <c r="AG1186" t="str">
        <f t="shared" si="295"/>
        <v/>
      </c>
      <c r="AH1186" t="str">
        <f t="shared" si="295"/>
        <v/>
      </c>
      <c r="AI1186" t="str">
        <f t="shared" si="295"/>
        <v/>
      </c>
      <c r="AJ1186" t="str">
        <f t="shared" si="295"/>
        <v/>
      </c>
      <c r="AK1186" t="str">
        <f t="shared" si="295"/>
        <v/>
      </c>
      <c r="AL1186" t="str">
        <f t="shared" si="295"/>
        <v/>
      </c>
      <c r="AM1186" t="str">
        <f t="shared" si="295"/>
        <v/>
      </c>
      <c r="AN1186" t="str">
        <f t="shared" si="295"/>
        <v/>
      </c>
      <c r="AO1186" t="str">
        <f t="shared" si="295"/>
        <v/>
      </c>
      <c r="AP1186" t="str">
        <f t="shared" si="295"/>
        <v/>
      </c>
      <c r="AQ1186" t="str">
        <f t="shared" si="295"/>
        <v/>
      </c>
      <c r="AR1186" t="str">
        <f t="shared" si="297"/>
        <v/>
      </c>
      <c r="AS1186" t="str">
        <f t="shared" si="297"/>
        <v/>
      </c>
      <c r="AT1186" t="str">
        <f t="shared" si="297"/>
        <v/>
      </c>
      <c r="AU1186" t="str">
        <f t="shared" si="297"/>
        <v/>
      </c>
      <c r="AV1186" t="str">
        <f t="shared" si="297"/>
        <v/>
      </c>
      <c r="AW1186" t="str">
        <f t="shared" si="297"/>
        <v/>
      </c>
      <c r="AX1186" t="str">
        <f t="shared" si="297"/>
        <v/>
      </c>
      <c r="AY1186" t="str">
        <f t="shared" si="297"/>
        <v/>
      </c>
      <c r="BA1186">
        <v>1186</v>
      </c>
      <c r="BB1186">
        <f t="shared" si="288"/>
        <v>149</v>
      </c>
    </row>
    <row r="1187" spans="1:54">
      <c r="A1187" s="77"/>
      <c r="E1187" s="78"/>
      <c r="F1187" s="78"/>
      <c r="G1187" t="str" cm="1">
        <f t="array" aca="1" ref="G1187" ca="1">IFERROR(IF(INDIRECT("'"&amp;B1187&amp;"'!Z"&amp;MATCH(INT(BA1187/8)+1,INDIRECT("'"&amp;B1187&amp;"'!B4:B15"),0)+3)=1,15,IF(INDIRECT("'"&amp;B1187&amp;"'!X"&amp;MATCH(INT(BA1187/8)+1,INDIRECT("'"&amp;B1187&amp;"'!B4:B15"),0)+3)=1,10,IF(INDIRECT("'"&amp;B1187&amp;"'!V"&amp;MATCH(INT(BA1187/8)+1,INDIRECT("'"&amp;B1187&amp;"'!B4:B15"),0)+3)=1,6,IF(INDIRECT("'"&amp;B1187&amp;"'!V"&amp;MATCH(INT(BA1187/8)+1,INDIRECT("'"&amp;B1187&amp;"'!B4:B15"),0)+3)=1,4,0)))),"")</f>
        <v/>
      </c>
      <c r="H1187" t="str" cm="1">
        <f t="array" aca="1" ref="H1187" ca="1">IFERROR(IFERROR(INDIRECT("'"&amp;B1187&amp;"'!AE"&amp;MATCH(INT(BA1187/8)+1,INDIRECT("'"&amp;B1187&amp;"'!B4:B15"),0)+3),0)-G1187,"")</f>
        <v/>
      </c>
      <c r="I1187" t="e">
        <f ca="1">H1186+H1187+H1188</f>
        <v>#VALUE!</v>
      </c>
      <c r="J1187" t="str">
        <f ca="1">IFERROR(ABS(SUM(I1187,-F1187,-E1187))+ABS(SUM(IF(D1187="Traversal",15,IF(D1187="High",10,IF(D1187="Mid",6,IF(D1187="Low",4,0))))-G1187)),"")</f>
        <v/>
      </c>
      <c r="K1187" t="str" cm="1">
        <f t="array" aca="1" ref="K1187" ca="1">IFERROR(INDIRECT("'"&amp;B1187&amp;"'!AG"&amp;MATCH(INT(BA1187/8)+1,INDIRECT("'"&amp;B1187&amp;"'!B4:B15"),0)+3),"")</f>
        <v/>
      </c>
      <c r="M1187" t="str">
        <f t="shared" ca="1" si="296"/>
        <v/>
      </c>
      <c r="N1187" t="str">
        <f t="shared" si="296"/>
        <v/>
      </c>
      <c r="O1187" t="str">
        <f t="shared" si="296"/>
        <v/>
      </c>
      <c r="P1187" t="str">
        <f t="shared" si="296"/>
        <v/>
      </c>
      <c r="Q1187" t="str">
        <f t="shared" si="296"/>
        <v/>
      </c>
      <c r="R1187" t="str">
        <f t="shared" si="296"/>
        <v/>
      </c>
      <c r="S1187" t="str">
        <f t="shared" si="296"/>
        <v/>
      </c>
      <c r="T1187" t="str">
        <f t="shared" si="296"/>
        <v/>
      </c>
      <c r="U1187" t="str">
        <f t="shared" si="296"/>
        <v/>
      </c>
      <c r="V1187" t="str">
        <f t="shared" si="296"/>
        <v/>
      </c>
      <c r="W1187" t="str">
        <f t="shared" si="296"/>
        <v/>
      </c>
      <c r="X1187" t="str">
        <f t="shared" si="296"/>
        <v/>
      </c>
      <c r="Y1187" t="str">
        <f t="shared" si="296"/>
        <v/>
      </c>
      <c r="Z1187" t="str">
        <f t="shared" si="296"/>
        <v/>
      </c>
      <c r="AA1187" t="str">
        <f t="shared" si="296"/>
        <v/>
      </c>
      <c r="AB1187" t="str">
        <f t="shared" si="296"/>
        <v/>
      </c>
      <c r="AC1187" t="str">
        <f t="shared" si="295"/>
        <v/>
      </c>
      <c r="AD1187" t="str">
        <f t="shared" si="295"/>
        <v/>
      </c>
      <c r="AE1187" t="str">
        <f t="shared" si="295"/>
        <v/>
      </c>
      <c r="AF1187" t="str">
        <f t="shared" si="295"/>
        <v/>
      </c>
      <c r="AG1187" t="str">
        <f t="shared" si="295"/>
        <v/>
      </c>
      <c r="AH1187" t="str">
        <f t="shared" si="295"/>
        <v/>
      </c>
      <c r="AI1187" t="str">
        <f t="shared" si="295"/>
        <v/>
      </c>
      <c r="AJ1187" t="str">
        <f t="shared" si="295"/>
        <v/>
      </c>
      <c r="AK1187" t="str">
        <f t="shared" si="295"/>
        <v/>
      </c>
      <c r="AL1187" t="str">
        <f t="shared" si="295"/>
        <v/>
      </c>
      <c r="AM1187" t="str">
        <f t="shared" si="295"/>
        <v/>
      </c>
      <c r="AN1187" t="str">
        <f t="shared" si="295"/>
        <v/>
      </c>
      <c r="AO1187" t="str">
        <f t="shared" si="295"/>
        <v/>
      </c>
      <c r="AP1187" t="str">
        <f t="shared" si="295"/>
        <v/>
      </c>
      <c r="AQ1187" t="str">
        <f t="shared" si="295"/>
        <v/>
      </c>
      <c r="AR1187" t="str">
        <f t="shared" si="297"/>
        <v/>
      </c>
      <c r="AS1187" t="str">
        <f t="shared" si="297"/>
        <v/>
      </c>
      <c r="AT1187" t="str">
        <f t="shared" si="297"/>
        <v/>
      </c>
      <c r="AU1187" t="str">
        <f t="shared" si="297"/>
        <v/>
      </c>
      <c r="AV1187" t="str">
        <f t="shared" si="297"/>
        <v/>
      </c>
      <c r="AW1187" t="str">
        <f t="shared" si="297"/>
        <v/>
      </c>
      <c r="AX1187" t="str">
        <f t="shared" si="297"/>
        <v/>
      </c>
      <c r="AY1187" t="str">
        <f t="shared" si="297"/>
        <v/>
      </c>
      <c r="BA1187">
        <v>1187</v>
      </c>
      <c r="BB1187">
        <f t="shared" si="288"/>
        <v>149</v>
      </c>
    </row>
    <row r="1188" spans="1:54">
      <c r="A1188" s="77"/>
      <c r="E1188" s="78"/>
      <c r="F1188" s="78"/>
      <c r="G1188" t="str" cm="1">
        <f t="array" aca="1" ref="G1188" ca="1">IFERROR(IF(INDIRECT("'"&amp;B1188&amp;"'!Z"&amp;MATCH(INT(BA1188/8)+1,INDIRECT("'"&amp;B1188&amp;"'!B4:B15"),0)+3)=1,15,IF(INDIRECT("'"&amp;B1188&amp;"'!X"&amp;MATCH(INT(BA1188/8)+1,INDIRECT("'"&amp;B1188&amp;"'!B4:B15"),0)+3)=1,10,IF(INDIRECT("'"&amp;B1188&amp;"'!V"&amp;MATCH(INT(BA1188/8)+1,INDIRECT("'"&amp;B1188&amp;"'!B4:B15"),0)+3)=1,6,IF(INDIRECT("'"&amp;B1188&amp;"'!V"&amp;MATCH(INT(BA1188/8)+1,INDIRECT("'"&amp;B1188&amp;"'!B4:B15"),0)+3)=1,4,0)))),"")</f>
        <v/>
      </c>
      <c r="H1188" t="str" cm="1">
        <f t="array" aca="1" ref="H1188" ca="1">IFERROR(IFERROR(INDIRECT("'"&amp;B1188&amp;"'!AE"&amp;MATCH(INT(BA1188/8)+1,INDIRECT("'"&amp;B1188&amp;"'!B4:B15"),0)+3),0)-G1188,"")</f>
        <v/>
      </c>
      <c r="I1188" t="e">
        <f ca="1">H1186+H1187+H1188</f>
        <v>#VALUE!</v>
      </c>
      <c r="J1188" t="str">
        <f ca="1">IFERROR(ABS(SUM(I1188,-F1187,-E1187))+ABS(SUM(IF(D1188="Traversal",15,IF(D1188="High",10,IF(D1188="Mid",6,IF(D1188="Low",4,0))))-G1188)),"")</f>
        <v/>
      </c>
      <c r="K1188" t="str" cm="1">
        <f t="array" aca="1" ref="K1188" ca="1">IFERROR(INDIRECT("'"&amp;B1188&amp;"'!AG"&amp;MATCH(INT(BA1188/8)+1,INDIRECT("'"&amp;B1188&amp;"'!B4:B15"),0)+3),"")</f>
        <v/>
      </c>
      <c r="M1188" t="str">
        <f t="shared" ca="1" si="296"/>
        <v/>
      </c>
      <c r="N1188" t="str">
        <f t="shared" si="296"/>
        <v/>
      </c>
      <c r="O1188" t="str">
        <f t="shared" si="296"/>
        <v/>
      </c>
      <c r="P1188" t="str">
        <f t="shared" si="296"/>
        <v/>
      </c>
      <c r="Q1188" t="str">
        <f t="shared" si="296"/>
        <v/>
      </c>
      <c r="R1188" t="str">
        <f t="shared" si="296"/>
        <v/>
      </c>
      <c r="S1188" t="str">
        <f t="shared" si="296"/>
        <v/>
      </c>
      <c r="T1188" t="str">
        <f t="shared" si="296"/>
        <v/>
      </c>
      <c r="U1188" t="str">
        <f t="shared" si="296"/>
        <v/>
      </c>
      <c r="V1188" t="str">
        <f t="shared" si="296"/>
        <v/>
      </c>
      <c r="W1188" t="str">
        <f t="shared" si="296"/>
        <v/>
      </c>
      <c r="X1188" t="str">
        <f t="shared" si="296"/>
        <v/>
      </c>
      <c r="Y1188" t="str">
        <f t="shared" si="296"/>
        <v/>
      </c>
      <c r="Z1188" t="str">
        <f t="shared" si="296"/>
        <v/>
      </c>
      <c r="AA1188" t="str">
        <f t="shared" si="296"/>
        <v/>
      </c>
      <c r="AB1188" t="str">
        <f t="shared" si="296"/>
        <v/>
      </c>
      <c r="AC1188" t="str">
        <f t="shared" si="295"/>
        <v/>
      </c>
      <c r="AD1188" t="str">
        <f t="shared" si="295"/>
        <v/>
      </c>
      <c r="AE1188" t="str">
        <f t="shared" si="295"/>
        <v/>
      </c>
      <c r="AF1188" t="str">
        <f t="shared" si="295"/>
        <v/>
      </c>
      <c r="AG1188" t="str">
        <f t="shared" si="295"/>
        <v/>
      </c>
      <c r="AH1188" t="str">
        <f t="shared" si="295"/>
        <v/>
      </c>
      <c r="AI1188" t="str">
        <f t="shared" si="295"/>
        <v/>
      </c>
      <c r="AJ1188" t="str">
        <f t="shared" si="295"/>
        <v/>
      </c>
      <c r="AK1188" t="str">
        <f t="shared" si="295"/>
        <v/>
      </c>
      <c r="AL1188" t="str">
        <f t="shared" si="295"/>
        <v/>
      </c>
      <c r="AM1188" t="str">
        <f t="shared" si="295"/>
        <v/>
      </c>
      <c r="AN1188" t="str">
        <f t="shared" si="295"/>
        <v/>
      </c>
      <c r="AO1188" t="str">
        <f t="shared" si="295"/>
        <v/>
      </c>
      <c r="AP1188" t="str">
        <f t="shared" si="295"/>
        <v/>
      </c>
      <c r="AQ1188" t="str">
        <f t="shared" si="295"/>
        <v/>
      </c>
      <c r="AR1188" t="str">
        <f t="shared" si="297"/>
        <v/>
      </c>
      <c r="AS1188" t="str">
        <f t="shared" si="297"/>
        <v/>
      </c>
      <c r="AT1188" t="str">
        <f t="shared" si="297"/>
        <v/>
      </c>
      <c r="AU1188" t="str">
        <f t="shared" si="297"/>
        <v/>
      </c>
      <c r="AV1188" t="str">
        <f t="shared" si="297"/>
        <v/>
      </c>
      <c r="AW1188" t="str">
        <f t="shared" si="297"/>
        <v/>
      </c>
      <c r="AX1188" t="str">
        <f t="shared" si="297"/>
        <v/>
      </c>
      <c r="AY1188" t="str">
        <f t="shared" si="297"/>
        <v/>
      </c>
      <c r="BA1188">
        <v>1188</v>
      </c>
      <c r="BB1188">
        <f t="shared" si="288"/>
        <v>149</v>
      </c>
    </row>
    <row r="1189" spans="1:54">
      <c r="A1189" s="77"/>
      <c r="E1189" s="78"/>
      <c r="F1189" s="78"/>
      <c r="G1189" t="str" cm="1">
        <f t="array" aca="1" ref="G1189" ca="1">IFERROR(IF(INDIRECT("'"&amp;B1189&amp;"'!Z"&amp;MATCH(INT(BA1189/8)+1,INDIRECT("'"&amp;B1189&amp;"'!B4:B15"),0)+3)=1,15,IF(INDIRECT("'"&amp;B1189&amp;"'!X"&amp;MATCH(INT(BA1189/8)+1,INDIRECT("'"&amp;B1189&amp;"'!B4:B15"),0)+3)=1,10,IF(INDIRECT("'"&amp;B1189&amp;"'!V"&amp;MATCH(INT(BA1189/8)+1,INDIRECT("'"&amp;B1189&amp;"'!B4:B15"),0)+3)=1,6,IF(INDIRECT("'"&amp;B1189&amp;"'!V"&amp;MATCH(INT(BA1189/8)+1,INDIRECT("'"&amp;B1189&amp;"'!B4:B15"),0)+3)=1,4,0)))),"")</f>
        <v/>
      </c>
      <c r="H1189" t="str" cm="1">
        <f t="array" aca="1" ref="H1189" ca="1">IFERROR(IFERROR(INDIRECT("'"&amp;B1189&amp;"'!AE"&amp;MATCH(INT(BA1189/8)+1,INDIRECT("'"&amp;B1189&amp;"'!B4:B15"),0)+3),0)-G1189,"")</f>
        <v/>
      </c>
      <c r="I1189" t="e">
        <f ca="1">H1189+H1190+H1191</f>
        <v>#VALUE!</v>
      </c>
      <c r="J1189" t="str">
        <f ca="1">IFERROR(ABS(SUM(I1189,-F1190,-E1190))+ABS(SUM(IF(D1189="Traversal",15,IF(D1189="High",10,IF(D1189="Mid",6,IF(D1189="Low",4,0))))-G1189)),"")</f>
        <v/>
      </c>
      <c r="K1189" t="str" cm="1">
        <f t="array" aca="1" ref="K1189" ca="1">IFERROR(INDIRECT("'"&amp;B1189&amp;"'!AG"&amp;MATCH(INT(BA1189/8)+1,INDIRECT("'"&amp;B1189&amp;"'!B4:B15"),0)+3),"")</f>
        <v/>
      </c>
      <c r="M1189" t="str">
        <f t="shared" ca="1" si="296"/>
        <v/>
      </c>
      <c r="N1189" t="str">
        <f t="shared" si="296"/>
        <v/>
      </c>
      <c r="O1189" t="str">
        <f t="shared" si="296"/>
        <v/>
      </c>
      <c r="P1189" t="str">
        <f t="shared" si="296"/>
        <v/>
      </c>
      <c r="Q1189" t="str">
        <f t="shared" si="296"/>
        <v/>
      </c>
      <c r="R1189" t="str">
        <f t="shared" si="296"/>
        <v/>
      </c>
      <c r="S1189" t="str">
        <f t="shared" si="296"/>
        <v/>
      </c>
      <c r="T1189" t="str">
        <f t="shared" si="296"/>
        <v/>
      </c>
      <c r="U1189" t="str">
        <f t="shared" si="296"/>
        <v/>
      </c>
      <c r="V1189" t="str">
        <f t="shared" si="296"/>
        <v/>
      </c>
      <c r="W1189" t="str">
        <f t="shared" si="296"/>
        <v/>
      </c>
      <c r="X1189" t="str">
        <f t="shared" si="296"/>
        <v/>
      </c>
      <c r="Y1189" t="str">
        <f t="shared" si="296"/>
        <v/>
      </c>
      <c r="Z1189" t="str">
        <f t="shared" si="296"/>
        <v/>
      </c>
      <c r="AA1189" t="str">
        <f t="shared" si="296"/>
        <v/>
      </c>
      <c r="AB1189" t="str">
        <f t="shared" si="296"/>
        <v/>
      </c>
      <c r="AC1189" t="str">
        <f t="shared" si="295"/>
        <v/>
      </c>
      <c r="AD1189" t="str">
        <f t="shared" si="295"/>
        <v/>
      </c>
      <c r="AE1189" t="str">
        <f t="shared" si="295"/>
        <v/>
      </c>
      <c r="AF1189" t="str">
        <f t="shared" si="295"/>
        <v/>
      </c>
      <c r="AG1189" t="str">
        <f t="shared" si="295"/>
        <v/>
      </c>
      <c r="AH1189" t="str">
        <f t="shared" si="295"/>
        <v/>
      </c>
      <c r="AI1189" t="str">
        <f t="shared" si="295"/>
        <v/>
      </c>
      <c r="AJ1189" t="str">
        <f t="shared" si="295"/>
        <v/>
      </c>
      <c r="AK1189" t="str">
        <f t="shared" si="295"/>
        <v/>
      </c>
      <c r="AL1189" t="str">
        <f t="shared" si="295"/>
        <v/>
      </c>
      <c r="AM1189" t="str">
        <f t="shared" si="295"/>
        <v/>
      </c>
      <c r="AN1189" t="str">
        <f t="shared" si="295"/>
        <v/>
      </c>
      <c r="AO1189" t="str">
        <f t="shared" si="295"/>
        <v/>
      </c>
      <c r="AP1189" t="str">
        <f t="shared" si="295"/>
        <v/>
      </c>
      <c r="AQ1189" t="str">
        <f t="shared" si="295"/>
        <v/>
      </c>
      <c r="AR1189" t="str">
        <f t="shared" si="297"/>
        <v/>
      </c>
      <c r="AS1189" t="str">
        <f t="shared" si="297"/>
        <v/>
      </c>
      <c r="AT1189" t="str">
        <f t="shared" si="297"/>
        <v/>
      </c>
      <c r="AU1189" t="str">
        <f t="shared" si="297"/>
        <v/>
      </c>
      <c r="AV1189" t="str">
        <f t="shared" si="297"/>
        <v/>
      </c>
      <c r="AW1189" t="str">
        <f t="shared" si="297"/>
        <v/>
      </c>
      <c r="AX1189" t="str">
        <f t="shared" si="297"/>
        <v/>
      </c>
      <c r="AY1189" t="str">
        <f t="shared" si="297"/>
        <v/>
      </c>
      <c r="BA1189">
        <v>1189</v>
      </c>
      <c r="BB1189">
        <f t="shared" si="288"/>
        <v>149</v>
      </c>
    </row>
    <row r="1190" spans="1:54">
      <c r="A1190" s="77"/>
      <c r="E1190" s="78"/>
      <c r="F1190" s="78"/>
      <c r="G1190" t="str" cm="1">
        <f t="array" aca="1" ref="G1190" ca="1">IFERROR(IF(INDIRECT("'"&amp;B1190&amp;"'!Z"&amp;MATCH(INT(BA1190/8)+1,INDIRECT("'"&amp;B1190&amp;"'!B4:B15"),0)+3)=1,15,IF(INDIRECT("'"&amp;B1190&amp;"'!X"&amp;MATCH(INT(BA1190/8)+1,INDIRECT("'"&amp;B1190&amp;"'!B4:B15"),0)+3)=1,10,IF(INDIRECT("'"&amp;B1190&amp;"'!V"&amp;MATCH(INT(BA1190/8)+1,INDIRECT("'"&amp;B1190&amp;"'!B4:B15"),0)+3)=1,6,IF(INDIRECT("'"&amp;B1190&amp;"'!V"&amp;MATCH(INT(BA1190/8)+1,INDIRECT("'"&amp;B1190&amp;"'!B4:B15"),0)+3)=1,4,0)))),"")</f>
        <v/>
      </c>
      <c r="H1190" t="str" cm="1">
        <f t="array" aca="1" ref="H1190" ca="1">IFERROR(IFERROR(INDIRECT("'"&amp;B1190&amp;"'!AE"&amp;MATCH(INT(BA1190/8)+1,INDIRECT("'"&amp;B1190&amp;"'!B4:B15"),0)+3),0)-G1190,"")</f>
        <v/>
      </c>
      <c r="I1190" t="e">
        <f ca="1">H1189+H1190+H1191</f>
        <v>#VALUE!</v>
      </c>
      <c r="J1190" t="str">
        <f ca="1">IFERROR(ABS(SUM(I1190,-F1190,-E1190))+ABS(SUM(IF(D1190="Traversal",15,IF(D1190="High",10,IF(D1190="Mid",6,IF(D1190="Low",4,0))))-G1190)),"")</f>
        <v/>
      </c>
      <c r="K1190" t="str" cm="1">
        <f t="array" aca="1" ref="K1190" ca="1">IFERROR(INDIRECT("'"&amp;B1190&amp;"'!AG"&amp;MATCH(INT(BA1190/8)+1,INDIRECT("'"&amp;B1190&amp;"'!B4:B15"),0)+3),"")</f>
        <v/>
      </c>
      <c r="M1190" t="str">
        <f t="shared" ca="1" si="296"/>
        <v/>
      </c>
      <c r="N1190" t="str">
        <f t="shared" si="296"/>
        <v/>
      </c>
      <c r="O1190" t="str">
        <f t="shared" si="296"/>
        <v/>
      </c>
      <c r="P1190" t="str">
        <f t="shared" si="296"/>
        <v/>
      </c>
      <c r="Q1190" t="str">
        <f t="shared" si="296"/>
        <v/>
      </c>
      <c r="R1190" t="str">
        <f t="shared" si="296"/>
        <v/>
      </c>
      <c r="S1190" t="str">
        <f t="shared" si="296"/>
        <v/>
      </c>
      <c r="T1190" t="str">
        <f t="shared" si="296"/>
        <v/>
      </c>
      <c r="U1190" t="str">
        <f t="shared" si="296"/>
        <v/>
      </c>
      <c r="V1190" t="str">
        <f t="shared" si="296"/>
        <v/>
      </c>
      <c r="W1190" t="str">
        <f t="shared" si="296"/>
        <v/>
      </c>
      <c r="X1190" t="str">
        <f t="shared" si="296"/>
        <v/>
      </c>
      <c r="Y1190" t="str">
        <f t="shared" si="296"/>
        <v/>
      </c>
      <c r="Z1190" t="str">
        <f t="shared" si="296"/>
        <v/>
      </c>
      <c r="AA1190" t="str">
        <f t="shared" si="296"/>
        <v/>
      </c>
      <c r="AB1190" t="str">
        <f t="shared" si="296"/>
        <v/>
      </c>
      <c r="AC1190" t="str">
        <f t="shared" si="295"/>
        <v/>
      </c>
      <c r="AD1190" t="str">
        <f t="shared" si="295"/>
        <v/>
      </c>
      <c r="AE1190" t="str">
        <f t="shared" si="295"/>
        <v/>
      </c>
      <c r="AF1190" t="str">
        <f t="shared" si="295"/>
        <v/>
      </c>
      <c r="AG1190" t="str">
        <f t="shared" si="295"/>
        <v/>
      </c>
      <c r="AH1190" t="str">
        <f t="shared" si="295"/>
        <v/>
      </c>
      <c r="AI1190" t="str">
        <f t="shared" si="295"/>
        <v/>
      </c>
      <c r="AJ1190" t="str">
        <f t="shared" si="295"/>
        <v/>
      </c>
      <c r="AK1190" t="str">
        <f t="shared" si="295"/>
        <v/>
      </c>
      <c r="AL1190" t="str">
        <f t="shared" si="295"/>
        <v/>
      </c>
      <c r="AM1190" t="str">
        <f t="shared" si="295"/>
        <v/>
      </c>
      <c r="AN1190" t="str">
        <f t="shared" si="295"/>
        <v/>
      </c>
      <c r="AO1190" t="str">
        <f t="shared" si="295"/>
        <v/>
      </c>
      <c r="AP1190" t="str">
        <f t="shared" si="295"/>
        <v/>
      </c>
      <c r="AQ1190" t="str">
        <f t="shared" si="295"/>
        <v/>
      </c>
      <c r="AR1190" t="str">
        <f t="shared" si="297"/>
        <v/>
      </c>
      <c r="AS1190" t="str">
        <f t="shared" si="297"/>
        <v/>
      </c>
      <c r="AT1190" t="str">
        <f t="shared" si="297"/>
        <v/>
      </c>
      <c r="AU1190" t="str">
        <f t="shared" si="297"/>
        <v/>
      </c>
      <c r="AV1190" t="str">
        <f t="shared" si="297"/>
        <v/>
      </c>
      <c r="AW1190" t="str">
        <f t="shared" si="297"/>
        <v/>
      </c>
      <c r="AX1190" t="str">
        <f t="shared" si="297"/>
        <v/>
      </c>
      <c r="AY1190" t="str">
        <f t="shared" si="297"/>
        <v/>
      </c>
      <c r="BA1190">
        <v>1190</v>
      </c>
      <c r="BB1190">
        <f t="shared" si="288"/>
        <v>149</v>
      </c>
    </row>
    <row r="1191" spans="1:54">
      <c r="A1191" s="77"/>
      <c r="E1191" s="78"/>
      <c r="F1191" s="78"/>
      <c r="G1191" t="str" cm="1">
        <f t="array" aca="1" ref="G1191" ca="1">IFERROR(IF(INDIRECT("'"&amp;B1191&amp;"'!Z"&amp;MATCH(INT(BA1191/8)+1,INDIRECT("'"&amp;B1191&amp;"'!B4:B15"),0)+3)=1,15,IF(INDIRECT("'"&amp;B1191&amp;"'!X"&amp;MATCH(INT(BA1191/8)+1,INDIRECT("'"&amp;B1191&amp;"'!B4:B15"),0)+3)=1,10,IF(INDIRECT("'"&amp;B1191&amp;"'!V"&amp;MATCH(INT(BA1191/8)+1,INDIRECT("'"&amp;B1191&amp;"'!B4:B15"),0)+3)=1,6,IF(INDIRECT("'"&amp;B1191&amp;"'!V"&amp;MATCH(INT(BA1191/8)+1,INDIRECT("'"&amp;B1191&amp;"'!B4:B15"),0)+3)=1,4,0)))),"")</f>
        <v/>
      </c>
      <c r="H1191" t="str" cm="1">
        <f t="array" aca="1" ref="H1191" ca="1">IFERROR(IFERROR(INDIRECT("'"&amp;B1191&amp;"'!AE"&amp;MATCH(INT(BA1191/8)+1,INDIRECT("'"&amp;B1191&amp;"'!B4:B15"),0)+3),0)-G1191,"")</f>
        <v/>
      </c>
      <c r="I1191" t="e">
        <f ca="1">H1189+H1190+H1191</f>
        <v>#VALUE!</v>
      </c>
      <c r="J1191" t="str">
        <f ca="1">IFERROR(ABS(SUM(I1191,-F1190,-E1190))+ABS(SUM(IF(D1191="Traversal",15,IF(D1191="High",10,IF(D1191="Mid",6,IF(D1191="Low",4,0))))-G1191)),"")</f>
        <v/>
      </c>
      <c r="K1191" t="str" cm="1">
        <f t="array" aca="1" ref="K1191" ca="1">IFERROR(INDIRECT("'"&amp;B1191&amp;"'!AG"&amp;MATCH(INT(BA1191/8)+1,INDIRECT("'"&amp;B1191&amp;"'!B4:B15"),0)+3),"")</f>
        <v/>
      </c>
      <c r="M1191" t="str">
        <f t="shared" ca="1" si="296"/>
        <v/>
      </c>
      <c r="N1191" t="str">
        <f t="shared" si="296"/>
        <v/>
      </c>
      <c r="O1191" t="str">
        <f t="shared" si="296"/>
        <v/>
      </c>
      <c r="P1191" t="str">
        <f t="shared" si="296"/>
        <v/>
      </c>
      <c r="Q1191" t="str">
        <f t="shared" si="296"/>
        <v/>
      </c>
      <c r="R1191" t="str">
        <f t="shared" si="296"/>
        <v/>
      </c>
      <c r="S1191" t="str">
        <f t="shared" si="296"/>
        <v/>
      </c>
      <c r="T1191" t="str">
        <f t="shared" si="296"/>
        <v/>
      </c>
      <c r="U1191" t="str">
        <f t="shared" si="296"/>
        <v/>
      </c>
      <c r="V1191" t="str">
        <f t="shared" si="296"/>
        <v/>
      </c>
      <c r="W1191" t="str">
        <f t="shared" si="296"/>
        <v/>
      </c>
      <c r="X1191" t="str">
        <f t="shared" si="296"/>
        <v/>
      </c>
      <c r="Y1191" t="str">
        <f t="shared" si="296"/>
        <v/>
      </c>
      <c r="Z1191" t="str">
        <f t="shared" si="296"/>
        <v/>
      </c>
      <c r="AA1191" t="str">
        <f t="shared" si="296"/>
        <v/>
      </c>
      <c r="AB1191" t="str">
        <f t="shared" si="296"/>
        <v/>
      </c>
      <c r="AC1191" t="str">
        <f t="shared" si="295"/>
        <v/>
      </c>
      <c r="AD1191" t="str">
        <f t="shared" si="295"/>
        <v/>
      </c>
      <c r="AE1191" t="str">
        <f t="shared" si="295"/>
        <v/>
      </c>
      <c r="AF1191" t="str">
        <f t="shared" si="295"/>
        <v/>
      </c>
      <c r="AG1191" t="str">
        <f t="shared" si="295"/>
        <v/>
      </c>
      <c r="AH1191" t="str">
        <f t="shared" si="295"/>
        <v/>
      </c>
      <c r="AI1191" t="str">
        <f t="shared" si="295"/>
        <v/>
      </c>
      <c r="AJ1191" t="str">
        <f t="shared" si="295"/>
        <v/>
      </c>
      <c r="AK1191" t="str">
        <f t="shared" si="295"/>
        <v/>
      </c>
      <c r="AL1191" t="str">
        <f t="shared" si="295"/>
        <v/>
      </c>
      <c r="AM1191" t="str">
        <f t="shared" si="295"/>
        <v/>
      </c>
      <c r="AN1191" t="str">
        <f t="shared" si="295"/>
        <v/>
      </c>
      <c r="AO1191" t="str">
        <f t="shared" si="295"/>
        <v/>
      </c>
      <c r="AP1191" t="str">
        <f t="shared" si="295"/>
        <v/>
      </c>
      <c r="AQ1191" t="str">
        <f t="shared" si="295"/>
        <v/>
      </c>
      <c r="AR1191" t="str">
        <f t="shared" si="297"/>
        <v/>
      </c>
      <c r="AS1191" t="str">
        <f t="shared" si="297"/>
        <v/>
      </c>
      <c r="AT1191" t="str">
        <f t="shared" si="297"/>
        <v/>
      </c>
      <c r="AU1191" t="str">
        <f t="shared" si="297"/>
        <v/>
      </c>
      <c r="AV1191" t="str">
        <f t="shared" si="297"/>
        <v/>
      </c>
      <c r="AW1191" t="str">
        <f t="shared" si="297"/>
        <v/>
      </c>
      <c r="AX1191" t="str">
        <f t="shared" si="297"/>
        <v/>
      </c>
      <c r="AY1191" t="str">
        <f t="shared" si="297"/>
        <v/>
      </c>
      <c r="BA1191">
        <v>1191</v>
      </c>
      <c r="BB1191">
        <f t="shared" si="288"/>
        <v>149</v>
      </c>
    </row>
    <row r="1192" spans="1:54">
      <c r="A1192" s="77"/>
      <c r="E1192" s="78"/>
      <c r="F1192" s="78"/>
      <c r="G1192" t="str" cm="1">
        <f t="array" aca="1" ref="G1192" ca="1">IFERROR(IF(INDIRECT("'"&amp;B1192&amp;"'!Z"&amp;MATCH(INT(BA1192/8)+1,INDIRECT("'"&amp;B1192&amp;"'!B4:B15"),0)+3)=1,15,IF(INDIRECT("'"&amp;B1192&amp;"'!X"&amp;MATCH(INT(BA1192/8)+1,INDIRECT("'"&amp;B1192&amp;"'!B4:B15"),0)+3)=1,10,IF(INDIRECT("'"&amp;B1192&amp;"'!V"&amp;MATCH(INT(BA1192/8)+1,INDIRECT("'"&amp;B1192&amp;"'!B4:B15"),0)+3)=1,6,IF(INDIRECT("'"&amp;B1192&amp;"'!V"&amp;MATCH(INT(BA1192/8)+1,INDIRECT("'"&amp;B1192&amp;"'!B4:B15"),0)+3)=1,4,0)))),"")</f>
        <v/>
      </c>
      <c r="H1192" t="str" cm="1">
        <f t="array" aca="1" ref="H1192" ca="1">IFERROR(IFERROR(INDIRECT("'"&amp;B1192&amp;"'!AE"&amp;MATCH(INT(BA1192/8)+1,INDIRECT("'"&amp;B1192&amp;"'!B4:B15"),0)+3),0)-G1192,"")</f>
        <v/>
      </c>
      <c r="K1192" t="str" cm="1">
        <f t="array" aca="1" ref="K1192" ca="1">IFERROR(INDIRECT("'"&amp;B1192&amp;"'!AG"&amp;MATCH(INT(BA1192/8)+1,INDIRECT("'"&amp;B1192&amp;"'!B4:B15"),0)+3),"")</f>
        <v/>
      </c>
      <c r="M1192" t="str">
        <f t="shared" ca="1" si="296"/>
        <v/>
      </c>
      <c r="N1192" t="str">
        <f t="shared" si="296"/>
        <v/>
      </c>
      <c r="O1192" t="str">
        <f t="shared" si="296"/>
        <v/>
      </c>
      <c r="P1192" t="str">
        <f t="shared" si="296"/>
        <v/>
      </c>
      <c r="Q1192" t="str">
        <f t="shared" si="296"/>
        <v/>
      </c>
      <c r="R1192" t="str">
        <f t="shared" si="296"/>
        <v/>
      </c>
      <c r="S1192" t="str">
        <f t="shared" si="296"/>
        <v/>
      </c>
      <c r="T1192" t="str">
        <f t="shared" si="296"/>
        <v/>
      </c>
      <c r="U1192" t="str">
        <f t="shared" si="296"/>
        <v/>
      </c>
      <c r="V1192" t="str">
        <f t="shared" si="296"/>
        <v/>
      </c>
      <c r="W1192" t="str">
        <f t="shared" si="296"/>
        <v/>
      </c>
      <c r="X1192" t="str">
        <f t="shared" si="296"/>
        <v/>
      </c>
      <c r="Y1192" t="str">
        <f t="shared" si="296"/>
        <v/>
      </c>
      <c r="Z1192" t="str">
        <f t="shared" si="296"/>
        <v/>
      </c>
      <c r="AA1192" t="str">
        <f t="shared" si="296"/>
        <v/>
      </c>
      <c r="AB1192" t="str">
        <f t="shared" ref="AB1192:AQ1207" si="298">IF(AB$1="","",IF($K1192=AB$1,$J1192,""))</f>
        <v/>
      </c>
      <c r="AC1192" t="str">
        <f t="shared" si="298"/>
        <v/>
      </c>
      <c r="AD1192" t="str">
        <f t="shared" si="298"/>
        <v/>
      </c>
      <c r="AE1192" t="str">
        <f t="shared" si="298"/>
        <v/>
      </c>
      <c r="AF1192" t="str">
        <f t="shared" si="298"/>
        <v/>
      </c>
      <c r="AG1192" t="str">
        <f t="shared" si="298"/>
        <v/>
      </c>
      <c r="AH1192" t="str">
        <f t="shared" si="298"/>
        <v/>
      </c>
      <c r="AI1192" t="str">
        <f t="shared" si="298"/>
        <v/>
      </c>
      <c r="AJ1192" t="str">
        <f t="shared" si="298"/>
        <v/>
      </c>
      <c r="AK1192" t="str">
        <f t="shared" si="298"/>
        <v/>
      </c>
      <c r="AL1192" t="str">
        <f t="shared" si="298"/>
        <v/>
      </c>
      <c r="AM1192" t="str">
        <f t="shared" si="298"/>
        <v/>
      </c>
      <c r="AN1192" t="str">
        <f t="shared" si="298"/>
        <v/>
      </c>
      <c r="AO1192" t="str">
        <f t="shared" si="298"/>
        <v/>
      </c>
      <c r="AP1192" t="str">
        <f t="shared" si="298"/>
        <v/>
      </c>
      <c r="AQ1192" t="str">
        <f t="shared" si="298"/>
        <v/>
      </c>
      <c r="AR1192" t="str">
        <f t="shared" si="297"/>
        <v/>
      </c>
      <c r="AS1192" t="str">
        <f t="shared" si="297"/>
        <v/>
      </c>
      <c r="AT1192" t="str">
        <f t="shared" si="297"/>
        <v/>
      </c>
      <c r="AU1192" t="str">
        <f t="shared" si="297"/>
        <v/>
      </c>
      <c r="AV1192" t="str">
        <f t="shared" si="297"/>
        <v/>
      </c>
      <c r="AW1192" t="str">
        <f t="shared" si="297"/>
        <v/>
      </c>
      <c r="AX1192" t="str">
        <f t="shared" si="297"/>
        <v/>
      </c>
      <c r="AY1192" t="str">
        <f t="shared" si="297"/>
        <v/>
      </c>
      <c r="BA1192">
        <v>1192</v>
      </c>
      <c r="BB1192">
        <f t="shared" si="288"/>
        <v>150</v>
      </c>
    </row>
    <row r="1193" spans="1:54">
      <c r="A1193" s="77"/>
      <c r="E1193" s="78"/>
      <c r="F1193" s="78"/>
      <c r="G1193" t="str" cm="1">
        <f t="array" aca="1" ref="G1193" ca="1">IFERROR(IF(INDIRECT("'"&amp;B1193&amp;"'!Z"&amp;MATCH(INT(BA1193/8)+1,INDIRECT("'"&amp;B1193&amp;"'!B4:B15"),0)+3)=1,15,IF(INDIRECT("'"&amp;B1193&amp;"'!X"&amp;MATCH(INT(BA1193/8)+1,INDIRECT("'"&amp;B1193&amp;"'!B4:B15"),0)+3)=1,10,IF(INDIRECT("'"&amp;B1193&amp;"'!V"&amp;MATCH(INT(BA1193/8)+1,INDIRECT("'"&amp;B1193&amp;"'!B4:B15"),0)+3)=1,6,IF(INDIRECT("'"&amp;B1193&amp;"'!V"&amp;MATCH(INT(BA1193/8)+1,INDIRECT("'"&amp;B1193&amp;"'!B4:B15"),0)+3)=1,4,0)))),"")</f>
        <v/>
      </c>
      <c r="H1193" t="str" cm="1">
        <f t="array" aca="1" ref="H1193" ca="1">IFERROR(IFERROR(INDIRECT("'"&amp;B1193&amp;"'!AE"&amp;MATCH(INT(BA1193/8)+1,INDIRECT("'"&amp;B1193&amp;"'!B4:B15"),0)+3),0)-G1193,"")</f>
        <v/>
      </c>
      <c r="K1193" t="str" cm="1">
        <f t="array" aca="1" ref="K1193" ca="1">IFERROR(INDIRECT("'"&amp;B1193&amp;"'!AG"&amp;MATCH(INT(BA1193/8)+1,INDIRECT("'"&amp;B1193&amp;"'!B4:B15"),0)+3),"")</f>
        <v/>
      </c>
      <c r="M1193" t="str">
        <f t="shared" ref="M1193:AB1208" ca="1" si="299">IF(M$1="","",IF($K1193=M$1,$J1193,""))</f>
        <v/>
      </c>
      <c r="N1193" t="str">
        <f t="shared" si="299"/>
        <v/>
      </c>
      <c r="O1193" t="str">
        <f t="shared" si="299"/>
        <v/>
      </c>
      <c r="P1193" t="str">
        <f t="shared" si="299"/>
        <v/>
      </c>
      <c r="Q1193" t="str">
        <f t="shared" si="299"/>
        <v/>
      </c>
      <c r="R1193" t="str">
        <f t="shared" si="299"/>
        <v/>
      </c>
      <c r="S1193" t="str">
        <f t="shared" si="299"/>
        <v/>
      </c>
      <c r="T1193" t="str">
        <f t="shared" si="299"/>
        <v/>
      </c>
      <c r="U1193" t="str">
        <f t="shared" si="299"/>
        <v/>
      </c>
      <c r="V1193" t="str">
        <f t="shared" si="299"/>
        <v/>
      </c>
      <c r="W1193" t="str">
        <f t="shared" si="299"/>
        <v/>
      </c>
      <c r="X1193" t="str">
        <f t="shared" si="299"/>
        <v/>
      </c>
      <c r="Y1193" t="str">
        <f t="shared" si="299"/>
        <v/>
      </c>
      <c r="Z1193" t="str">
        <f t="shared" si="299"/>
        <v/>
      </c>
      <c r="AA1193" t="str">
        <f t="shared" si="299"/>
        <v/>
      </c>
      <c r="AB1193" t="str">
        <f t="shared" si="299"/>
        <v/>
      </c>
      <c r="AC1193" t="str">
        <f t="shared" si="298"/>
        <v/>
      </c>
      <c r="AD1193" t="str">
        <f t="shared" si="298"/>
        <v/>
      </c>
      <c r="AE1193" t="str">
        <f t="shared" si="298"/>
        <v/>
      </c>
      <c r="AF1193" t="str">
        <f t="shared" si="298"/>
        <v/>
      </c>
      <c r="AG1193" t="str">
        <f t="shared" si="298"/>
        <v/>
      </c>
      <c r="AH1193" t="str">
        <f t="shared" si="298"/>
        <v/>
      </c>
      <c r="AI1193" t="str">
        <f t="shared" si="298"/>
        <v/>
      </c>
      <c r="AJ1193" t="str">
        <f t="shared" si="298"/>
        <v/>
      </c>
      <c r="AK1193" t="str">
        <f t="shared" si="298"/>
        <v/>
      </c>
      <c r="AL1193" t="str">
        <f t="shared" si="298"/>
        <v/>
      </c>
      <c r="AM1193" t="str">
        <f t="shared" si="298"/>
        <v/>
      </c>
      <c r="AN1193" t="str">
        <f t="shared" si="298"/>
        <v/>
      </c>
      <c r="AO1193" t="str">
        <f t="shared" si="298"/>
        <v/>
      </c>
      <c r="AP1193" t="str">
        <f t="shared" si="298"/>
        <v/>
      </c>
      <c r="AQ1193" t="str">
        <f t="shared" si="298"/>
        <v/>
      </c>
      <c r="AR1193" t="str">
        <f t="shared" ref="AR1193:AY1208" si="300">IF(AR$1="","",IF($K1193=AR$1,$J1193,""))</f>
        <v/>
      </c>
      <c r="AS1193" t="str">
        <f t="shared" si="300"/>
        <v/>
      </c>
      <c r="AT1193" t="str">
        <f t="shared" si="300"/>
        <v/>
      </c>
      <c r="AU1193" t="str">
        <f t="shared" si="300"/>
        <v/>
      </c>
      <c r="AV1193" t="str">
        <f t="shared" si="300"/>
        <v/>
      </c>
      <c r="AW1193" t="str">
        <f t="shared" si="300"/>
        <v/>
      </c>
      <c r="AX1193" t="str">
        <f t="shared" si="300"/>
        <v/>
      </c>
      <c r="AY1193" t="str">
        <f t="shared" si="300"/>
        <v/>
      </c>
      <c r="BA1193">
        <v>1193</v>
      </c>
      <c r="BB1193">
        <f t="shared" ref="BB1193:BB1256" si="301">ROUNDDOWN(BA1193/8,0)+1</f>
        <v>150</v>
      </c>
    </row>
    <row r="1194" spans="1:54">
      <c r="A1194" s="77"/>
      <c r="E1194" s="78"/>
      <c r="F1194" s="78"/>
      <c r="G1194" t="str" cm="1">
        <f t="array" aca="1" ref="G1194" ca="1">IFERROR(IF(INDIRECT("'"&amp;B1194&amp;"'!Z"&amp;MATCH(INT(BA1194/8)+1,INDIRECT("'"&amp;B1194&amp;"'!B4:B15"),0)+3)=1,15,IF(INDIRECT("'"&amp;B1194&amp;"'!X"&amp;MATCH(INT(BA1194/8)+1,INDIRECT("'"&amp;B1194&amp;"'!B4:B15"),0)+3)=1,10,IF(INDIRECT("'"&amp;B1194&amp;"'!V"&amp;MATCH(INT(BA1194/8)+1,INDIRECT("'"&amp;B1194&amp;"'!B4:B15"),0)+3)=1,6,IF(INDIRECT("'"&amp;B1194&amp;"'!V"&amp;MATCH(INT(BA1194/8)+1,INDIRECT("'"&amp;B1194&amp;"'!B4:B15"),0)+3)=1,4,0)))),"")</f>
        <v/>
      </c>
      <c r="H1194" t="str" cm="1">
        <f t="array" aca="1" ref="H1194" ca="1">IFERROR(IFERROR(INDIRECT("'"&amp;B1194&amp;"'!AE"&amp;MATCH(INT(BA1194/8)+1,INDIRECT("'"&amp;B1194&amp;"'!B4:B15"),0)+3),0)-G1194,"")</f>
        <v/>
      </c>
      <c r="I1194" t="e">
        <f ca="1">H1194+H1195+H1196</f>
        <v>#VALUE!</v>
      </c>
      <c r="J1194" t="str">
        <f ca="1">IFERROR(ABS(SUM(I1194,-F1195,-E1195))+ABS(SUM(IF(D1194="Traversal",15,IF(D1194="High",10,IF(D1194="Mid",6,IF(D1194="Low",4,0))))-G1194)),"")</f>
        <v/>
      </c>
      <c r="K1194" t="str" cm="1">
        <f t="array" aca="1" ref="K1194" ca="1">IFERROR(INDIRECT("'"&amp;B1194&amp;"'!AG"&amp;MATCH(INT(BA1194/8)+1,INDIRECT("'"&amp;B1194&amp;"'!B4:B15"),0)+3),"")</f>
        <v/>
      </c>
      <c r="M1194" t="str">
        <f t="shared" ca="1" si="299"/>
        <v/>
      </c>
      <c r="N1194" t="str">
        <f t="shared" si="299"/>
        <v/>
      </c>
      <c r="O1194" t="str">
        <f t="shared" si="299"/>
        <v/>
      </c>
      <c r="P1194" t="str">
        <f t="shared" si="299"/>
        <v/>
      </c>
      <c r="Q1194" t="str">
        <f t="shared" si="299"/>
        <v/>
      </c>
      <c r="R1194" t="str">
        <f t="shared" si="299"/>
        <v/>
      </c>
      <c r="S1194" t="str">
        <f t="shared" si="299"/>
        <v/>
      </c>
      <c r="T1194" t="str">
        <f t="shared" si="299"/>
        <v/>
      </c>
      <c r="U1194" t="str">
        <f t="shared" si="299"/>
        <v/>
      </c>
      <c r="V1194" t="str">
        <f t="shared" si="299"/>
        <v/>
      </c>
      <c r="W1194" t="str">
        <f t="shared" si="299"/>
        <v/>
      </c>
      <c r="X1194" t="str">
        <f t="shared" si="299"/>
        <v/>
      </c>
      <c r="Y1194" t="str">
        <f t="shared" si="299"/>
        <v/>
      </c>
      <c r="Z1194" t="str">
        <f t="shared" si="299"/>
        <v/>
      </c>
      <c r="AA1194" t="str">
        <f t="shared" si="299"/>
        <v/>
      </c>
      <c r="AB1194" t="str">
        <f t="shared" si="299"/>
        <v/>
      </c>
      <c r="AC1194" t="str">
        <f t="shared" si="298"/>
        <v/>
      </c>
      <c r="AD1194" t="str">
        <f t="shared" si="298"/>
        <v/>
      </c>
      <c r="AE1194" t="str">
        <f t="shared" si="298"/>
        <v/>
      </c>
      <c r="AF1194" t="str">
        <f t="shared" si="298"/>
        <v/>
      </c>
      <c r="AG1194" t="str">
        <f t="shared" si="298"/>
        <v/>
      </c>
      <c r="AH1194" t="str">
        <f t="shared" si="298"/>
        <v/>
      </c>
      <c r="AI1194" t="str">
        <f t="shared" si="298"/>
        <v/>
      </c>
      <c r="AJ1194" t="str">
        <f t="shared" si="298"/>
        <v/>
      </c>
      <c r="AK1194" t="str">
        <f t="shared" si="298"/>
        <v/>
      </c>
      <c r="AL1194" t="str">
        <f t="shared" si="298"/>
        <v/>
      </c>
      <c r="AM1194" t="str">
        <f t="shared" si="298"/>
        <v/>
      </c>
      <c r="AN1194" t="str">
        <f t="shared" si="298"/>
        <v/>
      </c>
      <c r="AO1194" t="str">
        <f t="shared" si="298"/>
        <v/>
      </c>
      <c r="AP1194" t="str">
        <f t="shared" si="298"/>
        <v/>
      </c>
      <c r="AQ1194" t="str">
        <f t="shared" si="298"/>
        <v/>
      </c>
      <c r="AR1194" t="str">
        <f t="shared" si="300"/>
        <v/>
      </c>
      <c r="AS1194" t="str">
        <f t="shared" si="300"/>
        <v/>
      </c>
      <c r="AT1194" t="str">
        <f t="shared" si="300"/>
        <v/>
      </c>
      <c r="AU1194" t="str">
        <f t="shared" si="300"/>
        <v/>
      </c>
      <c r="AV1194" t="str">
        <f t="shared" si="300"/>
        <v/>
      </c>
      <c r="AW1194" t="str">
        <f t="shared" si="300"/>
        <v/>
      </c>
      <c r="AX1194" t="str">
        <f t="shared" si="300"/>
        <v/>
      </c>
      <c r="AY1194" t="str">
        <f t="shared" si="300"/>
        <v/>
      </c>
      <c r="BA1194">
        <v>1194</v>
      </c>
      <c r="BB1194">
        <f t="shared" si="301"/>
        <v>150</v>
      </c>
    </row>
    <row r="1195" spans="1:54">
      <c r="A1195" s="77"/>
      <c r="E1195" s="78"/>
      <c r="F1195" s="78"/>
      <c r="G1195" t="str" cm="1">
        <f t="array" aca="1" ref="G1195" ca="1">IFERROR(IF(INDIRECT("'"&amp;B1195&amp;"'!Z"&amp;MATCH(INT(BA1195/8)+1,INDIRECT("'"&amp;B1195&amp;"'!B4:B15"),0)+3)=1,15,IF(INDIRECT("'"&amp;B1195&amp;"'!X"&amp;MATCH(INT(BA1195/8)+1,INDIRECT("'"&amp;B1195&amp;"'!B4:B15"),0)+3)=1,10,IF(INDIRECT("'"&amp;B1195&amp;"'!V"&amp;MATCH(INT(BA1195/8)+1,INDIRECT("'"&amp;B1195&amp;"'!B4:B15"),0)+3)=1,6,IF(INDIRECT("'"&amp;B1195&amp;"'!V"&amp;MATCH(INT(BA1195/8)+1,INDIRECT("'"&amp;B1195&amp;"'!B4:B15"),0)+3)=1,4,0)))),"")</f>
        <v/>
      </c>
      <c r="H1195" t="str" cm="1">
        <f t="array" aca="1" ref="H1195" ca="1">IFERROR(IFERROR(INDIRECT("'"&amp;B1195&amp;"'!AE"&amp;MATCH(INT(BA1195/8)+1,INDIRECT("'"&amp;B1195&amp;"'!B4:B15"),0)+3),0)-G1195,"")</f>
        <v/>
      </c>
      <c r="I1195" t="e">
        <f ca="1">H1194+H1195+H1196</f>
        <v>#VALUE!</v>
      </c>
      <c r="J1195" t="str">
        <f ca="1">IFERROR(ABS(SUM(I1195,-F1195,-E1195))+ABS(SUM(IF(D1195="Traversal",15,IF(D1195="High",10,IF(D1195="Mid",6,IF(D1195="Low",4,0))))-G1195)),"")</f>
        <v/>
      </c>
      <c r="K1195" t="str" cm="1">
        <f t="array" aca="1" ref="K1195" ca="1">IFERROR(INDIRECT("'"&amp;B1195&amp;"'!AG"&amp;MATCH(INT(BA1195/8)+1,INDIRECT("'"&amp;B1195&amp;"'!B4:B15"),0)+3),"")</f>
        <v/>
      </c>
      <c r="M1195" t="str">
        <f t="shared" ca="1" si="299"/>
        <v/>
      </c>
      <c r="N1195" t="str">
        <f t="shared" si="299"/>
        <v/>
      </c>
      <c r="O1195" t="str">
        <f t="shared" si="299"/>
        <v/>
      </c>
      <c r="P1195" t="str">
        <f t="shared" si="299"/>
        <v/>
      </c>
      <c r="Q1195" t="str">
        <f t="shared" si="299"/>
        <v/>
      </c>
      <c r="R1195" t="str">
        <f t="shared" si="299"/>
        <v/>
      </c>
      <c r="S1195" t="str">
        <f t="shared" si="299"/>
        <v/>
      </c>
      <c r="T1195" t="str">
        <f t="shared" si="299"/>
        <v/>
      </c>
      <c r="U1195" t="str">
        <f t="shared" si="299"/>
        <v/>
      </c>
      <c r="V1195" t="str">
        <f t="shared" si="299"/>
        <v/>
      </c>
      <c r="W1195" t="str">
        <f t="shared" si="299"/>
        <v/>
      </c>
      <c r="X1195" t="str">
        <f t="shared" si="299"/>
        <v/>
      </c>
      <c r="Y1195" t="str">
        <f t="shared" si="299"/>
        <v/>
      </c>
      <c r="Z1195" t="str">
        <f t="shared" si="299"/>
        <v/>
      </c>
      <c r="AA1195" t="str">
        <f t="shared" si="299"/>
        <v/>
      </c>
      <c r="AB1195" t="str">
        <f t="shared" si="299"/>
        <v/>
      </c>
      <c r="AC1195" t="str">
        <f t="shared" si="298"/>
        <v/>
      </c>
      <c r="AD1195" t="str">
        <f t="shared" si="298"/>
        <v/>
      </c>
      <c r="AE1195" t="str">
        <f t="shared" si="298"/>
        <v/>
      </c>
      <c r="AF1195" t="str">
        <f t="shared" si="298"/>
        <v/>
      </c>
      <c r="AG1195" t="str">
        <f t="shared" si="298"/>
        <v/>
      </c>
      <c r="AH1195" t="str">
        <f t="shared" si="298"/>
        <v/>
      </c>
      <c r="AI1195" t="str">
        <f t="shared" si="298"/>
        <v/>
      </c>
      <c r="AJ1195" t="str">
        <f t="shared" si="298"/>
        <v/>
      </c>
      <c r="AK1195" t="str">
        <f t="shared" si="298"/>
        <v/>
      </c>
      <c r="AL1195" t="str">
        <f t="shared" si="298"/>
        <v/>
      </c>
      <c r="AM1195" t="str">
        <f t="shared" si="298"/>
        <v/>
      </c>
      <c r="AN1195" t="str">
        <f t="shared" si="298"/>
        <v/>
      </c>
      <c r="AO1195" t="str">
        <f t="shared" si="298"/>
        <v/>
      </c>
      <c r="AP1195" t="str">
        <f t="shared" si="298"/>
        <v/>
      </c>
      <c r="AQ1195" t="str">
        <f t="shared" si="298"/>
        <v/>
      </c>
      <c r="AR1195" t="str">
        <f t="shared" si="300"/>
        <v/>
      </c>
      <c r="AS1195" t="str">
        <f t="shared" si="300"/>
        <v/>
      </c>
      <c r="AT1195" t="str">
        <f t="shared" si="300"/>
        <v/>
      </c>
      <c r="AU1195" t="str">
        <f t="shared" si="300"/>
        <v/>
      </c>
      <c r="AV1195" t="str">
        <f t="shared" si="300"/>
        <v/>
      </c>
      <c r="AW1195" t="str">
        <f t="shared" si="300"/>
        <v/>
      </c>
      <c r="AX1195" t="str">
        <f t="shared" si="300"/>
        <v/>
      </c>
      <c r="AY1195" t="str">
        <f t="shared" si="300"/>
        <v/>
      </c>
      <c r="BA1195">
        <v>1195</v>
      </c>
      <c r="BB1195">
        <f t="shared" si="301"/>
        <v>150</v>
      </c>
    </row>
    <row r="1196" spans="1:54">
      <c r="A1196" s="77"/>
      <c r="E1196" s="78"/>
      <c r="F1196" s="78"/>
      <c r="G1196" t="str" cm="1">
        <f t="array" aca="1" ref="G1196" ca="1">IFERROR(IF(INDIRECT("'"&amp;B1196&amp;"'!Z"&amp;MATCH(INT(BA1196/8)+1,INDIRECT("'"&amp;B1196&amp;"'!B4:B15"),0)+3)=1,15,IF(INDIRECT("'"&amp;B1196&amp;"'!X"&amp;MATCH(INT(BA1196/8)+1,INDIRECT("'"&amp;B1196&amp;"'!B4:B15"),0)+3)=1,10,IF(INDIRECT("'"&amp;B1196&amp;"'!V"&amp;MATCH(INT(BA1196/8)+1,INDIRECT("'"&amp;B1196&amp;"'!B4:B15"),0)+3)=1,6,IF(INDIRECT("'"&amp;B1196&amp;"'!V"&amp;MATCH(INT(BA1196/8)+1,INDIRECT("'"&amp;B1196&amp;"'!B4:B15"),0)+3)=1,4,0)))),"")</f>
        <v/>
      </c>
      <c r="H1196" t="str" cm="1">
        <f t="array" aca="1" ref="H1196" ca="1">IFERROR(IFERROR(INDIRECT("'"&amp;B1196&amp;"'!AE"&amp;MATCH(INT(BA1196/8)+1,INDIRECT("'"&amp;B1196&amp;"'!B4:B15"),0)+3),0)-G1196,"")</f>
        <v/>
      </c>
      <c r="I1196" t="e">
        <f ca="1">H1194+H1195+H1196</f>
        <v>#VALUE!</v>
      </c>
      <c r="J1196" t="str">
        <f ca="1">IFERROR(ABS(SUM(I1196,-F1195,-E1195))+ABS(SUM(IF(D1196="Traversal",15,IF(D1196="High",10,IF(D1196="Mid",6,IF(D1196="Low",4,0))))-G1196)),"")</f>
        <v/>
      </c>
      <c r="K1196" t="str" cm="1">
        <f t="array" aca="1" ref="K1196" ca="1">IFERROR(INDIRECT("'"&amp;B1196&amp;"'!AG"&amp;MATCH(INT(BA1196/8)+1,INDIRECT("'"&amp;B1196&amp;"'!B4:B15"),0)+3),"")</f>
        <v/>
      </c>
      <c r="M1196" t="str">
        <f t="shared" ca="1" si="299"/>
        <v/>
      </c>
      <c r="N1196" t="str">
        <f t="shared" si="299"/>
        <v/>
      </c>
      <c r="O1196" t="str">
        <f t="shared" si="299"/>
        <v/>
      </c>
      <c r="P1196" t="str">
        <f t="shared" si="299"/>
        <v/>
      </c>
      <c r="Q1196" t="str">
        <f t="shared" si="299"/>
        <v/>
      </c>
      <c r="R1196" t="str">
        <f t="shared" si="299"/>
        <v/>
      </c>
      <c r="S1196" t="str">
        <f t="shared" si="299"/>
        <v/>
      </c>
      <c r="T1196" t="str">
        <f t="shared" si="299"/>
        <v/>
      </c>
      <c r="U1196" t="str">
        <f t="shared" si="299"/>
        <v/>
      </c>
      <c r="V1196" t="str">
        <f t="shared" si="299"/>
        <v/>
      </c>
      <c r="W1196" t="str">
        <f t="shared" si="299"/>
        <v/>
      </c>
      <c r="X1196" t="str">
        <f t="shared" si="299"/>
        <v/>
      </c>
      <c r="Y1196" t="str">
        <f t="shared" si="299"/>
        <v/>
      </c>
      <c r="Z1196" t="str">
        <f t="shared" si="299"/>
        <v/>
      </c>
      <c r="AA1196" t="str">
        <f t="shared" si="299"/>
        <v/>
      </c>
      <c r="AB1196" t="str">
        <f t="shared" si="299"/>
        <v/>
      </c>
      <c r="AC1196" t="str">
        <f t="shared" si="298"/>
        <v/>
      </c>
      <c r="AD1196" t="str">
        <f t="shared" si="298"/>
        <v/>
      </c>
      <c r="AE1196" t="str">
        <f t="shared" si="298"/>
        <v/>
      </c>
      <c r="AF1196" t="str">
        <f t="shared" si="298"/>
        <v/>
      </c>
      <c r="AG1196" t="str">
        <f t="shared" si="298"/>
        <v/>
      </c>
      <c r="AH1196" t="str">
        <f t="shared" si="298"/>
        <v/>
      </c>
      <c r="AI1196" t="str">
        <f t="shared" si="298"/>
        <v/>
      </c>
      <c r="AJ1196" t="str">
        <f t="shared" si="298"/>
        <v/>
      </c>
      <c r="AK1196" t="str">
        <f t="shared" si="298"/>
        <v/>
      </c>
      <c r="AL1196" t="str">
        <f t="shared" si="298"/>
        <v/>
      </c>
      <c r="AM1196" t="str">
        <f t="shared" si="298"/>
        <v/>
      </c>
      <c r="AN1196" t="str">
        <f t="shared" si="298"/>
        <v/>
      </c>
      <c r="AO1196" t="str">
        <f t="shared" si="298"/>
        <v/>
      </c>
      <c r="AP1196" t="str">
        <f t="shared" si="298"/>
        <v/>
      </c>
      <c r="AQ1196" t="str">
        <f t="shared" si="298"/>
        <v/>
      </c>
      <c r="AR1196" t="str">
        <f t="shared" si="300"/>
        <v/>
      </c>
      <c r="AS1196" t="str">
        <f t="shared" si="300"/>
        <v/>
      </c>
      <c r="AT1196" t="str">
        <f t="shared" si="300"/>
        <v/>
      </c>
      <c r="AU1196" t="str">
        <f t="shared" si="300"/>
        <v/>
      </c>
      <c r="AV1196" t="str">
        <f t="shared" si="300"/>
        <v/>
      </c>
      <c r="AW1196" t="str">
        <f t="shared" si="300"/>
        <v/>
      </c>
      <c r="AX1196" t="str">
        <f t="shared" si="300"/>
        <v/>
      </c>
      <c r="AY1196" t="str">
        <f t="shared" si="300"/>
        <v/>
      </c>
      <c r="BA1196">
        <v>1196</v>
      </c>
      <c r="BB1196">
        <f t="shared" si="301"/>
        <v>150</v>
      </c>
    </row>
    <row r="1197" spans="1:54">
      <c r="A1197" s="77"/>
      <c r="E1197" s="78"/>
      <c r="F1197" s="78"/>
      <c r="G1197" t="str" cm="1">
        <f t="array" aca="1" ref="G1197" ca="1">IFERROR(IF(INDIRECT("'"&amp;B1197&amp;"'!Z"&amp;MATCH(INT(BA1197/8)+1,INDIRECT("'"&amp;B1197&amp;"'!B4:B15"),0)+3)=1,15,IF(INDIRECT("'"&amp;B1197&amp;"'!X"&amp;MATCH(INT(BA1197/8)+1,INDIRECT("'"&amp;B1197&amp;"'!B4:B15"),0)+3)=1,10,IF(INDIRECT("'"&amp;B1197&amp;"'!V"&amp;MATCH(INT(BA1197/8)+1,INDIRECT("'"&amp;B1197&amp;"'!B4:B15"),0)+3)=1,6,IF(INDIRECT("'"&amp;B1197&amp;"'!V"&amp;MATCH(INT(BA1197/8)+1,INDIRECT("'"&amp;B1197&amp;"'!B4:B15"),0)+3)=1,4,0)))),"")</f>
        <v/>
      </c>
      <c r="H1197" t="str" cm="1">
        <f t="array" aca="1" ref="H1197" ca="1">IFERROR(IFERROR(INDIRECT("'"&amp;B1197&amp;"'!AE"&amp;MATCH(INT(BA1197/8)+1,INDIRECT("'"&amp;B1197&amp;"'!B4:B15"),0)+3),0)-G1197,"")</f>
        <v/>
      </c>
      <c r="I1197" t="e">
        <f ca="1">H1197+H1198+H1199</f>
        <v>#VALUE!</v>
      </c>
      <c r="J1197" t="str">
        <f ca="1">IFERROR(ABS(SUM(I1197,-F1198,-E1198))+ABS(SUM(IF(D1197="Traversal",15,IF(D1197="High",10,IF(D1197="Mid",6,IF(D1197="Low",4,0))))-G1197)),"")</f>
        <v/>
      </c>
      <c r="K1197" t="str" cm="1">
        <f t="array" aca="1" ref="K1197" ca="1">IFERROR(INDIRECT("'"&amp;B1197&amp;"'!AG"&amp;MATCH(INT(BA1197/8)+1,INDIRECT("'"&amp;B1197&amp;"'!B4:B15"),0)+3),"")</f>
        <v/>
      </c>
      <c r="M1197" t="str">
        <f t="shared" ca="1" si="299"/>
        <v/>
      </c>
      <c r="N1197" t="str">
        <f t="shared" si="299"/>
        <v/>
      </c>
      <c r="O1197" t="str">
        <f t="shared" si="299"/>
        <v/>
      </c>
      <c r="P1197" t="str">
        <f t="shared" si="299"/>
        <v/>
      </c>
      <c r="Q1197" t="str">
        <f t="shared" si="299"/>
        <v/>
      </c>
      <c r="R1197" t="str">
        <f t="shared" si="299"/>
        <v/>
      </c>
      <c r="S1197" t="str">
        <f t="shared" si="299"/>
        <v/>
      </c>
      <c r="T1197" t="str">
        <f t="shared" si="299"/>
        <v/>
      </c>
      <c r="U1197" t="str">
        <f t="shared" si="299"/>
        <v/>
      </c>
      <c r="V1197" t="str">
        <f t="shared" si="299"/>
        <v/>
      </c>
      <c r="W1197" t="str">
        <f t="shared" si="299"/>
        <v/>
      </c>
      <c r="X1197" t="str">
        <f t="shared" si="299"/>
        <v/>
      </c>
      <c r="Y1197" t="str">
        <f t="shared" si="299"/>
        <v/>
      </c>
      <c r="Z1197" t="str">
        <f t="shared" si="299"/>
        <v/>
      </c>
      <c r="AA1197" t="str">
        <f t="shared" si="299"/>
        <v/>
      </c>
      <c r="AB1197" t="str">
        <f t="shared" si="299"/>
        <v/>
      </c>
      <c r="AC1197" t="str">
        <f t="shared" si="298"/>
        <v/>
      </c>
      <c r="AD1197" t="str">
        <f t="shared" si="298"/>
        <v/>
      </c>
      <c r="AE1197" t="str">
        <f t="shared" si="298"/>
        <v/>
      </c>
      <c r="AF1197" t="str">
        <f t="shared" si="298"/>
        <v/>
      </c>
      <c r="AG1197" t="str">
        <f t="shared" si="298"/>
        <v/>
      </c>
      <c r="AH1197" t="str">
        <f t="shared" si="298"/>
        <v/>
      </c>
      <c r="AI1197" t="str">
        <f t="shared" si="298"/>
        <v/>
      </c>
      <c r="AJ1197" t="str">
        <f t="shared" si="298"/>
        <v/>
      </c>
      <c r="AK1197" t="str">
        <f t="shared" si="298"/>
        <v/>
      </c>
      <c r="AL1197" t="str">
        <f t="shared" si="298"/>
        <v/>
      </c>
      <c r="AM1197" t="str">
        <f t="shared" si="298"/>
        <v/>
      </c>
      <c r="AN1197" t="str">
        <f t="shared" si="298"/>
        <v/>
      </c>
      <c r="AO1197" t="str">
        <f t="shared" si="298"/>
        <v/>
      </c>
      <c r="AP1197" t="str">
        <f t="shared" si="298"/>
        <v/>
      </c>
      <c r="AQ1197" t="str">
        <f t="shared" si="298"/>
        <v/>
      </c>
      <c r="AR1197" t="str">
        <f t="shared" si="300"/>
        <v/>
      </c>
      <c r="AS1197" t="str">
        <f t="shared" si="300"/>
        <v/>
      </c>
      <c r="AT1197" t="str">
        <f t="shared" si="300"/>
        <v/>
      </c>
      <c r="AU1197" t="str">
        <f t="shared" si="300"/>
        <v/>
      </c>
      <c r="AV1197" t="str">
        <f t="shared" si="300"/>
        <v/>
      </c>
      <c r="AW1197" t="str">
        <f t="shared" si="300"/>
        <v/>
      </c>
      <c r="AX1197" t="str">
        <f t="shared" si="300"/>
        <v/>
      </c>
      <c r="AY1197" t="str">
        <f t="shared" si="300"/>
        <v/>
      </c>
      <c r="BA1197">
        <v>1197</v>
      </c>
      <c r="BB1197">
        <f t="shared" si="301"/>
        <v>150</v>
      </c>
    </row>
    <row r="1198" spans="1:54">
      <c r="A1198" s="77"/>
      <c r="E1198" s="78"/>
      <c r="F1198" s="78"/>
      <c r="G1198" t="str" cm="1">
        <f t="array" aca="1" ref="G1198" ca="1">IFERROR(IF(INDIRECT("'"&amp;B1198&amp;"'!Z"&amp;MATCH(INT(BA1198/8)+1,INDIRECT("'"&amp;B1198&amp;"'!B4:B15"),0)+3)=1,15,IF(INDIRECT("'"&amp;B1198&amp;"'!X"&amp;MATCH(INT(BA1198/8)+1,INDIRECT("'"&amp;B1198&amp;"'!B4:B15"),0)+3)=1,10,IF(INDIRECT("'"&amp;B1198&amp;"'!V"&amp;MATCH(INT(BA1198/8)+1,INDIRECT("'"&amp;B1198&amp;"'!B4:B15"),0)+3)=1,6,IF(INDIRECT("'"&amp;B1198&amp;"'!V"&amp;MATCH(INT(BA1198/8)+1,INDIRECT("'"&amp;B1198&amp;"'!B4:B15"),0)+3)=1,4,0)))),"")</f>
        <v/>
      </c>
      <c r="H1198" t="str" cm="1">
        <f t="array" aca="1" ref="H1198" ca="1">IFERROR(IFERROR(INDIRECT("'"&amp;B1198&amp;"'!AE"&amp;MATCH(INT(BA1198/8)+1,INDIRECT("'"&amp;B1198&amp;"'!B4:B15"),0)+3),0)-G1198,"")</f>
        <v/>
      </c>
      <c r="I1198" t="e">
        <f ca="1">H1197+H1198+H1199</f>
        <v>#VALUE!</v>
      </c>
      <c r="J1198" t="str">
        <f ca="1">IFERROR(ABS(SUM(I1198,-F1198,-E1198))+ABS(SUM(IF(D1198="Traversal",15,IF(D1198="High",10,IF(D1198="Mid",6,IF(D1198="Low",4,0))))-G1198)),"")</f>
        <v/>
      </c>
      <c r="K1198" t="str" cm="1">
        <f t="array" aca="1" ref="K1198" ca="1">IFERROR(INDIRECT("'"&amp;B1198&amp;"'!AG"&amp;MATCH(INT(BA1198/8)+1,INDIRECT("'"&amp;B1198&amp;"'!B4:B15"),0)+3),"")</f>
        <v/>
      </c>
      <c r="M1198" t="str">
        <f t="shared" ca="1" si="299"/>
        <v/>
      </c>
      <c r="N1198" t="str">
        <f t="shared" si="299"/>
        <v/>
      </c>
      <c r="O1198" t="str">
        <f t="shared" si="299"/>
        <v/>
      </c>
      <c r="P1198" t="str">
        <f t="shared" si="299"/>
        <v/>
      </c>
      <c r="Q1198" t="str">
        <f t="shared" si="299"/>
        <v/>
      </c>
      <c r="R1198" t="str">
        <f t="shared" si="299"/>
        <v/>
      </c>
      <c r="S1198" t="str">
        <f t="shared" si="299"/>
        <v/>
      </c>
      <c r="T1198" t="str">
        <f t="shared" si="299"/>
        <v/>
      </c>
      <c r="U1198" t="str">
        <f t="shared" si="299"/>
        <v/>
      </c>
      <c r="V1198" t="str">
        <f t="shared" si="299"/>
        <v/>
      </c>
      <c r="W1198" t="str">
        <f t="shared" si="299"/>
        <v/>
      </c>
      <c r="X1198" t="str">
        <f t="shared" si="299"/>
        <v/>
      </c>
      <c r="Y1198" t="str">
        <f t="shared" si="299"/>
        <v/>
      </c>
      <c r="Z1198" t="str">
        <f t="shared" si="299"/>
        <v/>
      </c>
      <c r="AA1198" t="str">
        <f t="shared" si="299"/>
        <v/>
      </c>
      <c r="AB1198" t="str">
        <f t="shared" si="299"/>
        <v/>
      </c>
      <c r="AC1198" t="str">
        <f t="shared" si="298"/>
        <v/>
      </c>
      <c r="AD1198" t="str">
        <f t="shared" si="298"/>
        <v/>
      </c>
      <c r="AE1198" t="str">
        <f t="shared" si="298"/>
        <v/>
      </c>
      <c r="AF1198" t="str">
        <f t="shared" si="298"/>
        <v/>
      </c>
      <c r="AG1198" t="str">
        <f t="shared" si="298"/>
        <v/>
      </c>
      <c r="AH1198" t="str">
        <f t="shared" si="298"/>
        <v/>
      </c>
      <c r="AI1198" t="str">
        <f t="shared" si="298"/>
        <v/>
      </c>
      <c r="AJ1198" t="str">
        <f t="shared" si="298"/>
        <v/>
      </c>
      <c r="AK1198" t="str">
        <f t="shared" si="298"/>
        <v/>
      </c>
      <c r="AL1198" t="str">
        <f t="shared" si="298"/>
        <v/>
      </c>
      <c r="AM1198" t="str">
        <f t="shared" si="298"/>
        <v/>
      </c>
      <c r="AN1198" t="str">
        <f t="shared" si="298"/>
        <v/>
      </c>
      <c r="AO1198" t="str">
        <f t="shared" si="298"/>
        <v/>
      </c>
      <c r="AP1198" t="str">
        <f t="shared" si="298"/>
        <v/>
      </c>
      <c r="AQ1198" t="str">
        <f t="shared" si="298"/>
        <v/>
      </c>
      <c r="AR1198" t="str">
        <f t="shared" si="300"/>
        <v/>
      </c>
      <c r="AS1198" t="str">
        <f t="shared" si="300"/>
        <v/>
      </c>
      <c r="AT1198" t="str">
        <f t="shared" si="300"/>
        <v/>
      </c>
      <c r="AU1198" t="str">
        <f t="shared" si="300"/>
        <v/>
      </c>
      <c r="AV1198" t="str">
        <f t="shared" si="300"/>
        <v/>
      </c>
      <c r="AW1198" t="str">
        <f t="shared" si="300"/>
        <v/>
      </c>
      <c r="AX1198" t="str">
        <f t="shared" si="300"/>
        <v/>
      </c>
      <c r="AY1198" t="str">
        <f t="shared" si="300"/>
        <v/>
      </c>
      <c r="BA1198">
        <v>1198</v>
      </c>
      <c r="BB1198">
        <f t="shared" si="301"/>
        <v>150</v>
      </c>
    </row>
    <row r="1199" spans="1:54">
      <c r="A1199" s="77"/>
      <c r="E1199" s="78"/>
      <c r="F1199" s="78"/>
      <c r="G1199" t="str" cm="1">
        <f t="array" aca="1" ref="G1199" ca="1">IFERROR(IF(INDIRECT("'"&amp;B1199&amp;"'!Z"&amp;MATCH(INT(BA1199/8)+1,INDIRECT("'"&amp;B1199&amp;"'!B4:B15"),0)+3)=1,15,IF(INDIRECT("'"&amp;B1199&amp;"'!X"&amp;MATCH(INT(BA1199/8)+1,INDIRECT("'"&amp;B1199&amp;"'!B4:B15"),0)+3)=1,10,IF(INDIRECT("'"&amp;B1199&amp;"'!V"&amp;MATCH(INT(BA1199/8)+1,INDIRECT("'"&amp;B1199&amp;"'!B4:B15"),0)+3)=1,6,IF(INDIRECT("'"&amp;B1199&amp;"'!V"&amp;MATCH(INT(BA1199/8)+1,INDIRECT("'"&amp;B1199&amp;"'!B4:B15"),0)+3)=1,4,0)))),"")</f>
        <v/>
      </c>
      <c r="H1199" t="str" cm="1">
        <f t="array" aca="1" ref="H1199" ca="1">IFERROR(IFERROR(INDIRECT("'"&amp;B1199&amp;"'!AE"&amp;MATCH(INT(BA1199/8)+1,INDIRECT("'"&amp;B1199&amp;"'!B4:B15"),0)+3),0)-G1199,"")</f>
        <v/>
      </c>
      <c r="I1199" t="e">
        <f ca="1">H1197+H1198+H1199</f>
        <v>#VALUE!</v>
      </c>
      <c r="J1199" t="str">
        <f ca="1">IFERROR(ABS(SUM(I1199,-F1198,-E1198))+ABS(SUM(IF(D1199="Traversal",15,IF(D1199="High",10,IF(D1199="Mid",6,IF(D1199="Low",4,0))))-G1199)),"")</f>
        <v/>
      </c>
      <c r="K1199" t="str" cm="1">
        <f t="array" aca="1" ref="K1199" ca="1">IFERROR(INDIRECT("'"&amp;B1199&amp;"'!AG"&amp;MATCH(INT(BA1199/8)+1,INDIRECT("'"&amp;B1199&amp;"'!B4:B15"),0)+3),"")</f>
        <v/>
      </c>
      <c r="M1199" t="str">
        <f t="shared" ca="1" si="299"/>
        <v/>
      </c>
      <c r="N1199" t="str">
        <f t="shared" si="299"/>
        <v/>
      </c>
      <c r="O1199" t="str">
        <f t="shared" si="299"/>
        <v/>
      </c>
      <c r="P1199" t="str">
        <f t="shared" si="299"/>
        <v/>
      </c>
      <c r="Q1199" t="str">
        <f t="shared" si="299"/>
        <v/>
      </c>
      <c r="R1199" t="str">
        <f t="shared" si="299"/>
        <v/>
      </c>
      <c r="S1199" t="str">
        <f t="shared" si="299"/>
        <v/>
      </c>
      <c r="T1199" t="str">
        <f t="shared" si="299"/>
        <v/>
      </c>
      <c r="U1199" t="str">
        <f t="shared" si="299"/>
        <v/>
      </c>
      <c r="V1199" t="str">
        <f t="shared" si="299"/>
        <v/>
      </c>
      <c r="W1199" t="str">
        <f t="shared" si="299"/>
        <v/>
      </c>
      <c r="X1199" t="str">
        <f t="shared" si="299"/>
        <v/>
      </c>
      <c r="Y1199" t="str">
        <f t="shared" si="299"/>
        <v/>
      </c>
      <c r="Z1199" t="str">
        <f t="shared" si="299"/>
        <v/>
      </c>
      <c r="AA1199" t="str">
        <f t="shared" si="299"/>
        <v/>
      </c>
      <c r="AB1199" t="str">
        <f t="shared" si="299"/>
        <v/>
      </c>
      <c r="AC1199" t="str">
        <f t="shared" si="298"/>
        <v/>
      </c>
      <c r="AD1199" t="str">
        <f t="shared" si="298"/>
        <v/>
      </c>
      <c r="AE1199" t="str">
        <f t="shared" si="298"/>
        <v/>
      </c>
      <c r="AF1199" t="str">
        <f t="shared" si="298"/>
        <v/>
      </c>
      <c r="AG1199" t="str">
        <f t="shared" si="298"/>
        <v/>
      </c>
      <c r="AH1199" t="str">
        <f t="shared" si="298"/>
        <v/>
      </c>
      <c r="AI1199" t="str">
        <f t="shared" si="298"/>
        <v/>
      </c>
      <c r="AJ1199" t="str">
        <f t="shared" si="298"/>
        <v/>
      </c>
      <c r="AK1199" t="str">
        <f t="shared" si="298"/>
        <v/>
      </c>
      <c r="AL1199" t="str">
        <f t="shared" si="298"/>
        <v/>
      </c>
      <c r="AM1199" t="str">
        <f t="shared" si="298"/>
        <v/>
      </c>
      <c r="AN1199" t="str">
        <f t="shared" si="298"/>
        <v/>
      </c>
      <c r="AO1199" t="str">
        <f t="shared" si="298"/>
        <v/>
      </c>
      <c r="AP1199" t="str">
        <f t="shared" si="298"/>
        <v/>
      </c>
      <c r="AQ1199" t="str">
        <f t="shared" si="298"/>
        <v/>
      </c>
      <c r="AR1199" t="str">
        <f t="shared" si="300"/>
        <v/>
      </c>
      <c r="AS1199" t="str">
        <f t="shared" si="300"/>
        <v/>
      </c>
      <c r="AT1199" t="str">
        <f t="shared" si="300"/>
        <v/>
      </c>
      <c r="AU1199" t="str">
        <f t="shared" si="300"/>
        <v/>
      </c>
      <c r="AV1199" t="str">
        <f t="shared" si="300"/>
        <v/>
      </c>
      <c r="AW1199" t="str">
        <f t="shared" si="300"/>
        <v/>
      </c>
      <c r="AX1199" t="str">
        <f t="shared" si="300"/>
        <v/>
      </c>
      <c r="AY1199" t="str">
        <f t="shared" si="300"/>
        <v/>
      </c>
      <c r="BA1199">
        <v>1199</v>
      </c>
      <c r="BB1199">
        <f t="shared" si="301"/>
        <v>150</v>
      </c>
    </row>
    <row r="1200" spans="1:54">
      <c r="A1200" s="77"/>
      <c r="E1200" s="78"/>
      <c r="F1200" s="78"/>
      <c r="G1200" t="str" cm="1">
        <f t="array" aca="1" ref="G1200" ca="1">IFERROR(IF(INDIRECT("'"&amp;B1200&amp;"'!Z"&amp;MATCH(INT(BA1200/8)+1,INDIRECT("'"&amp;B1200&amp;"'!B4:B15"),0)+3)=1,15,IF(INDIRECT("'"&amp;B1200&amp;"'!X"&amp;MATCH(INT(BA1200/8)+1,INDIRECT("'"&amp;B1200&amp;"'!B4:B15"),0)+3)=1,10,IF(INDIRECT("'"&amp;B1200&amp;"'!V"&amp;MATCH(INT(BA1200/8)+1,INDIRECT("'"&amp;B1200&amp;"'!B4:B15"),0)+3)=1,6,IF(INDIRECT("'"&amp;B1200&amp;"'!V"&amp;MATCH(INT(BA1200/8)+1,INDIRECT("'"&amp;B1200&amp;"'!B4:B15"),0)+3)=1,4,0)))),"")</f>
        <v/>
      </c>
      <c r="H1200" t="str" cm="1">
        <f t="array" aca="1" ref="H1200" ca="1">IFERROR(IFERROR(INDIRECT("'"&amp;B1200&amp;"'!AE"&amp;MATCH(INT(BA1200/8)+1,INDIRECT("'"&amp;B1200&amp;"'!B4:B15"),0)+3),0)-G1200,"")</f>
        <v/>
      </c>
      <c r="K1200" t="str" cm="1">
        <f t="array" aca="1" ref="K1200" ca="1">IFERROR(INDIRECT("'"&amp;B1200&amp;"'!AG"&amp;MATCH(INT(BA1200/8)+1,INDIRECT("'"&amp;B1200&amp;"'!B4:B15"),0)+3),"")</f>
        <v/>
      </c>
      <c r="M1200" t="str">
        <f t="shared" ca="1" si="299"/>
        <v/>
      </c>
      <c r="N1200" t="str">
        <f t="shared" si="299"/>
        <v/>
      </c>
      <c r="O1200" t="str">
        <f t="shared" si="299"/>
        <v/>
      </c>
      <c r="P1200" t="str">
        <f t="shared" si="299"/>
        <v/>
      </c>
      <c r="Q1200" t="str">
        <f t="shared" si="299"/>
        <v/>
      </c>
      <c r="R1200" t="str">
        <f t="shared" si="299"/>
        <v/>
      </c>
      <c r="S1200" t="str">
        <f t="shared" si="299"/>
        <v/>
      </c>
      <c r="T1200" t="str">
        <f t="shared" si="299"/>
        <v/>
      </c>
      <c r="U1200" t="str">
        <f t="shared" si="299"/>
        <v/>
      </c>
      <c r="V1200" t="str">
        <f t="shared" si="299"/>
        <v/>
      </c>
      <c r="W1200" t="str">
        <f t="shared" si="299"/>
        <v/>
      </c>
      <c r="X1200" t="str">
        <f t="shared" si="299"/>
        <v/>
      </c>
      <c r="Y1200" t="str">
        <f t="shared" si="299"/>
        <v/>
      </c>
      <c r="Z1200" t="str">
        <f t="shared" si="299"/>
        <v/>
      </c>
      <c r="AA1200" t="str">
        <f t="shared" si="299"/>
        <v/>
      </c>
      <c r="AB1200" t="str">
        <f t="shared" si="299"/>
        <v/>
      </c>
      <c r="AC1200" t="str">
        <f t="shared" si="298"/>
        <v/>
      </c>
      <c r="AD1200" t="str">
        <f t="shared" si="298"/>
        <v/>
      </c>
      <c r="AE1200" t="str">
        <f t="shared" si="298"/>
        <v/>
      </c>
      <c r="AF1200" t="str">
        <f t="shared" si="298"/>
        <v/>
      </c>
      <c r="AG1200" t="str">
        <f t="shared" si="298"/>
        <v/>
      </c>
      <c r="AH1200" t="str">
        <f t="shared" si="298"/>
        <v/>
      </c>
      <c r="AI1200" t="str">
        <f t="shared" si="298"/>
        <v/>
      </c>
      <c r="AJ1200" t="str">
        <f t="shared" si="298"/>
        <v/>
      </c>
      <c r="AK1200" t="str">
        <f t="shared" si="298"/>
        <v/>
      </c>
      <c r="AL1200" t="str">
        <f t="shared" si="298"/>
        <v/>
      </c>
      <c r="AM1200" t="str">
        <f t="shared" si="298"/>
        <v/>
      </c>
      <c r="AN1200" t="str">
        <f t="shared" si="298"/>
        <v/>
      </c>
      <c r="AO1200" t="str">
        <f t="shared" si="298"/>
        <v/>
      </c>
      <c r="AP1200" t="str">
        <f t="shared" si="298"/>
        <v/>
      </c>
      <c r="AQ1200" t="str">
        <f t="shared" si="298"/>
        <v/>
      </c>
      <c r="AR1200" t="str">
        <f t="shared" si="300"/>
        <v/>
      </c>
      <c r="AS1200" t="str">
        <f t="shared" si="300"/>
        <v/>
      </c>
      <c r="AT1200" t="str">
        <f t="shared" si="300"/>
        <v/>
      </c>
      <c r="AU1200" t="str">
        <f t="shared" si="300"/>
        <v/>
      </c>
      <c r="AV1200" t="str">
        <f t="shared" si="300"/>
        <v/>
      </c>
      <c r="AW1200" t="str">
        <f t="shared" si="300"/>
        <v/>
      </c>
      <c r="AX1200" t="str">
        <f t="shared" si="300"/>
        <v/>
      </c>
      <c r="AY1200" t="str">
        <f t="shared" si="300"/>
        <v/>
      </c>
      <c r="BA1200">
        <v>1200</v>
      </c>
      <c r="BB1200">
        <f t="shared" si="301"/>
        <v>151</v>
      </c>
    </row>
    <row r="1201" spans="1:54">
      <c r="A1201" s="77"/>
      <c r="E1201" s="78"/>
      <c r="F1201" s="78"/>
      <c r="G1201" t="str" cm="1">
        <f t="array" aca="1" ref="G1201" ca="1">IFERROR(IF(INDIRECT("'"&amp;B1201&amp;"'!Z"&amp;MATCH(INT(BA1201/8)+1,INDIRECT("'"&amp;B1201&amp;"'!B4:B15"),0)+3)=1,15,IF(INDIRECT("'"&amp;B1201&amp;"'!X"&amp;MATCH(INT(BA1201/8)+1,INDIRECT("'"&amp;B1201&amp;"'!B4:B15"),0)+3)=1,10,IF(INDIRECT("'"&amp;B1201&amp;"'!V"&amp;MATCH(INT(BA1201/8)+1,INDIRECT("'"&amp;B1201&amp;"'!B4:B15"),0)+3)=1,6,IF(INDIRECT("'"&amp;B1201&amp;"'!V"&amp;MATCH(INT(BA1201/8)+1,INDIRECT("'"&amp;B1201&amp;"'!B4:B15"),0)+3)=1,4,0)))),"")</f>
        <v/>
      </c>
      <c r="H1201" t="str" cm="1">
        <f t="array" aca="1" ref="H1201" ca="1">IFERROR(IFERROR(INDIRECT("'"&amp;B1201&amp;"'!AE"&amp;MATCH(INT(BA1201/8)+1,INDIRECT("'"&amp;B1201&amp;"'!B4:B15"),0)+3),0)-G1201,"")</f>
        <v/>
      </c>
      <c r="K1201" t="str" cm="1">
        <f t="array" aca="1" ref="K1201" ca="1">IFERROR(INDIRECT("'"&amp;B1201&amp;"'!AG"&amp;MATCH(INT(BA1201/8)+1,INDIRECT("'"&amp;B1201&amp;"'!B4:B15"),0)+3),"")</f>
        <v/>
      </c>
      <c r="M1201" t="str">
        <f t="shared" ca="1" si="299"/>
        <v/>
      </c>
      <c r="N1201" t="str">
        <f t="shared" si="299"/>
        <v/>
      </c>
      <c r="O1201" t="str">
        <f t="shared" si="299"/>
        <v/>
      </c>
      <c r="P1201" t="str">
        <f t="shared" si="299"/>
        <v/>
      </c>
      <c r="Q1201" t="str">
        <f t="shared" si="299"/>
        <v/>
      </c>
      <c r="R1201" t="str">
        <f t="shared" si="299"/>
        <v/>
      </c>
      <c r="S1201" t="str">
        <f t="shared" si="299"/>
        <v/>
      </c>
      <c r="T1201" t="str">
        <f t="shared" si="299"/>
        <v/>
      </c>
      <c r="U1201" t="str">
        <f t="shared" si="299"/>
        <v/>
      </c>
      <c r="V1201" t="str">
        <f t="shared" si="299"/>
        <v/>
      </c>
      <c r="W1201" t="str">
        <f t="shared" si="299"/>
        <v/>
      </c>
      <c r="X1201" t="str">
        <f t="shared" si="299"/>
        <v/>
      </c>
      <c r="Y1201" t="str">
        <f t="shared" si="299"/>
        <v/>
      </c>
      <c r="Z1201" t="str">
        <f t="shared" si="299"/>
        <v/>
      </c>
      <c r="AA1201" t="str">
        <f t="shared" si="299"/>
        <v/>
      </c>
      <c r="AB1201" t="str">
        <f t="shared" si="299"/>
        <v/>
      </c>
      <c r="AC1201" t="str">
        <f t="shared" si="298"/>
        <v/>
      </c>
      <c r="AD1201" t="str">
        <f t="shared" si="298"/>
        <v/>
      </c>
      <c r="AE1201" t="str">
        <f t="shared" si="298"/>
        <v/>
      </c>
      <c r="AF1201" t="str">
        <f t="shared" si="298"/>
        <v/>
      </c>
      <c r="AG1201" t="str">
        <f t="shared" si="298"/>
        <v/>
      </c>
      <c r="AH1201" t="str">
        <f t="shared" si="298"/>
        <v/>
      </c>
      <c r="AI1201" t="str">
        <f t="shared" si="298"/>
        <v/>
      </c>
      <c r="AJ1201" t="str">
        <f t="shared" si="298"/>
        <v/>
      </c>
      <c r="AK1201" t="str">
        <f t="shared" si="298"/>
        <v/>
      </c>
      <c r="AL1201" t="str">
        <f t="shared" si="298"/>
        <v/>
      </c>
      <c r="AM1201" t="str">
        <f t="shared" si="298"/>
        <v/>
      </c>
      <c r="AN1201" t="str">
        <f t="shared" si="298"/>
        <v/>
      </c>
      <c r="AO1201" t="str">
        <f t="shared" si="298"/>
        <v/>
      </c>
      <c r="AP1201" t="str">
        <f t="shared" si="298"/>
        <v/>
      </c>
      <c r="AQ1201" t="str">
        <f t="shared" si="298"/>
        <v/>
      </c>
      <c r="AR1201" t="str">
        <f t="shared" si="300"/>
        <v/>
      </c>
      <c r="AS1201" t="str">
        <f t="shared" si="300"/>
        <v/>
      </c>
      <c r="AT1201" t="str">
        <f t="shared" si="300"/>
        <v/>
      </c>
      <c r="AU1201" t="str">
        <f t="shared" si="300"/>
        <v/>
      </c>
      <c r="AV1201" t="str">
        <f t="shared" si="300"/>
        <v/>
      </c>
      <c r="AW1201" t="str">
        <f t="shared" si="300"/>
        <v/>
      </c>
      <c r="AX1201" t="str">
        <f t="shared" si="300"/>
        <v/>
      </c>
      <c r="AY1201" t="str">
        <f t="shared" si="300"/>
        <v/>
      </c>
      <c r="BA1201">
        <v>1201</v>
      </c>
      <c r="BB1201">
        <f t="shared" si="301"/>
        <v>151</v>
      </c>
    </row>
    <row r="1202" spans="1:54">
      <c r="A1202" s="77"/>
      <c r="E1202" s="78"/>
      <c r="F1202" s="78"/>
      <c r="G1202" t="str" cm="1">
        <f t="array" aca="1" ref="G1202" ca="1">IFERROR(IF(INDIRECT("'"&amp;B1202&amp;"'!Z"&amp;MATCH(INT(BA1202/8)+1,INDIRECT("'"&amp;B1202&amp;"'!B4:B15"),0)+3)=1,15,IF(INDIRECT("'"&amp;B1202&amp;"'!X"&amp;MATCH(INT(BA1202/8)+1,INDIRECT("'"&amp;B1202&amp;"'!B4:B15"),0)+3)=1,10,IF(INDIRECT("'"&amp;B1202&amp;"'!V"&amp;MATCH(INT(BA1202/8)+1,INDIRECT("'"&amp;B1202&amp;"'!B4:B15"),0)+3)=1,6,IF(INDIRECT("'"&amp;B1202&amp;"'!V"&amp;MATCH(INT(BA1202/8)+1,INDIRECT("'"&amp;B1202&amp;"'!B4:B15"),0)+3)=1,4,0)))),"")</f>
        <v/>
      </c>
      <c r="H1202" t="str" cm="1">
        <f t="array" aca="1" ref="H1202" ca="1">IFERROR(IFERROR(INDIRECT("'"&amp;B1202&amp;"'!AE"&amp;MATCH(INT(BA1202/8)+1,INDIRECT("'"&amp;B1202&amp;"'!B4:B15"),0)+3),0)-G1202,"")</f>
        <v/>
      </c>
      <c r="I1202" t="e">
        <f ca="1">H1202+H1203+H1204</f>
        <v>#VALUE!</v>
      </c>
      <c r="J1202" t="str">
        <f ca="1">IFERROR(ABS(SUM(I1202,-F1203,-E1203))+ABS(SUM(IF(D1202="Traversal",15,IF(D1202="High",10,IF(D1202="Mid",6,IF(D1202="Low",4,0))))-G1202)),"")</f>
        <v/>
      </c>
      <c r="K1202" t="str" cm="1">
        <f t="array" aca="1" ref="K1202" ca="1">IFERROR(INDIRECT("'"&amp;B1202&amp;"'!AG"&amp;MATCH(INT(BA1202/8)+1,INDIRECT("'"&amp;B1202&amp;"'!B4:B15"),0)+3),"")</f>
        <v/>
      </c>
      <c r="M1202" t="str">
        <f t="shared" ca="1" si="299"/>
        <v/>
      </c>
      <c r="N1202" t="str">
        <f t="shared" si="299"/>
        <v/>
      </c>
      <c r="O1202" t="str">
        <f t="shared" si="299"/>
        <v/>
      </c>
      <c r="P1202" t="str">
        <f t="shared" si="299"/>
        <v/>
      </c>
      <c r="Q1202" t="str">
        <f t="shared" si="299"/>
        <v/>
      </c>
      <c r="R1202" t="str">
        <f t="shared" si="299"/>
        <v/>
      </c>
      <c r="S1202" t="str">
        <f t="shared" si="299"/>
        <v/>
      </c>
      <c r="T1202" t="str">
        <f t="shared" si="299"/>
        <v/>
      </c>
      <c r="U1202" t="str">
        <f t="shared" si="299"/>
        <v/>
      </c>
      <c r="V1202" t="str">
        <f t="shared" si="299"/>
        <v/>
      </c>
      <c r="W1202" t="str">
        <f t="shared" si="299"/>
        <v/>
      </c>
      <c r="X1202" t="str">
        <f t="shared" si="299"/>
        <v/>
      </c>
      <c r="Y1202" t="str">
        <f t="shared" si="299"/>
        <v/>
      </c>
      <c r="Z1202" t="str">
        <f t="shared" si="299"/>
        <v/>
      </c>
      <c r="AA1202" t="str">
        <f t="shared" si="299"/>
        <v/>
      </c>
      <c r="AB1202" t="str">
        <f t="shared" si="299"/>
        <v/>
      </c>
      <c r="AC1202" t="str">
        <f t="shared" si="298"/>
        <v/>
      </c>
      <c r="AD1202" t="str">
        <f t="shared" si="298"/>
        <v/>
      </c>
      <c r="AE1202" t="str">
        <f t="shared" si="298"/>
        <v/>
      </c>
      <c r="AF1202" t="str">
        <f t="shared" si="298"/>
        <v/>
      </c>
      <c r="AG1202" t="str">
        <f t="shared" si="298"/>
        <v/>
      </c>
      <c r="AH1202" t="str">
        <f t="shared" si="298"/>
        <v/>
      </c>
      <c r="AI1202" t="str">
        <f t="shared" si="298"/>
        <v/>
      </c>
      <c r="AJ1202" t="str">
        <f t="shared" si="298"/>
        <v/>
      </c>
      <c r="AK1202" t="str">
        <f t="shared" si="298"/>
        <v/>
      </c>
      <c r="AL1202" t="str">
        <f t="shared" si="298"/>
        <v/>
      </c>
      <c r="AM1202" t="str">
        <f t="shared" si="298"/>
        <v/>
      </c>
      <c r="AN1202" t="str">
        <f t="shared" si="298"/>
        <v/>
      </c>
      <c r="AO1202" t="str">
        <f t="shared" si="298"/>
        <v/>
      </c>
      <c r="AP1202" t="str">
        <f t="shared" si="298"/>
        <v/>
      </c>
      <c r="AQ1202" t="str">
        <f t="shared" si="298"/>
        <v/>
      </c>
      <c r="AR1202" t="str">
        <f t="shared" si="300"/>
        <v/>
      </c>
      <c r="AS1202" t="str">
        <f t="shared" si="300"/>
        <v/>
      </c>
      <c r="AT1202" t="str">
        <f t="shared" si="300"/>
        <v/>
      </c>
      <c r="AU1202" t="str">
        <f t="shared" si="300"/>
        <v/>
      </c>
      <c r="AV1202" t="str">
        <f t="shared" si="300"/>
        <v/>
      </c>
      <c r="AW1202" t="str">
        <f t="shared" si="300"/>
        <v/>
      </c>
      <c r="AX1202" t="str">
        <f t="shared" si="300"/>
        <v/>
      </c>
      <c r="AY1202" t="str">
        <f t="shared" si="300"/>
        <v/>
      </c>
      <c r="BA1202">
        <v>1202</v>
      </c>
      <c r="BB1202">
        <f t="shared" si="301"/>
        <v>151</v>
      </c>
    </row>
    <row r="1203" spans="1:54">
      <c r="A1203" s="77"/>
      <c r="E1203" s="78"/>
      <c r="F1203" s="78"/>
      <c r="G1203" t="str" cm="1">
        <f t="array" aca="1" ref="G1203" ca="1">IFERROR(IF(INDIRECT("'"&amp;B1203&amp;"'!Z"&amp;MATCH(INT(BA1203/8)+1,INDIRECT("'"&amp;B1203&amp;"'!B4:B15"),0)+3)=1,15,IF(INDIRECT("'"&amp;B1203&amp;"'!X"&amp;MATCH(INT(BA1203/8)+1,INDIRECT("'"&amp;B1203&amp;"'!B4:B15"),0)+3)=1,10,IF(INDIRECT("'"&amp;B1203&amp;"'!V"&amp;MATCH(INT(BA1203/8)+1,INDIRECT("'"&amp;B1203&amp;"'!B4:B15"),0)+3)=1,6,IF(INDIRECT("'"&amp;B1203&amp;"'!V"&amp;MATCH(INT(BA1203/8)+1,INDIRECT("'"&amp;B1203&amp;"'!B4:B15"),0)+3)=1,4,0)))),"")</f>
        <v/>
      </c>
      <c r="H1203" t="str" cm="1">
        <f t="array" aca="1" ref="H1203" ca="1">IFERROR(IFERROR(INDIRECT("'"&amp;B1203&amp;"'!AE"&amp;MATCH(INT(BA1203/8)+1,INDIRECT("'"&amp;B1203&amp;"'!B4:B15"),0)+3),0)-G1203,"")</f>
        <v/>
      </c>
      <c r="I1203" t="e">
        <f ca="1">H1202+H1203+H1204</f>
        <v>#VALUE!</v>
      </c>
      <c r="J1203" t="str">
        <f ca="1">IFERROR(ABS(SUM(I1203,-F1203,-E1203))+ABS(SUM(IF(D1203="Traversal",15,IF(D1203="High",10,IF(D1203="Mid",6,IF(D1203="Low",4,0))))-G1203)),"")</f>
        <v/>
      </c>
      <c r="K1203" t="str" cm="1">
        <f t="array" aca="1" ref="K1203" ca="1">IFERROR(INDIRECT("'"&amp;B1203&amp;"'!AG"&amp;MATCH(INT(BA1203/8)+1,INDIRECT("'"&amp;B1203&amp;"'!B4:B15"),0)+3),"")</f>
        <v/>
      </c>
      <c r="M1203" t="str">
        <f t="shared" ca="1" si="299"/>
        <v/>
      </c>
      <c r="N1203" t="str">
        <f t="shared" si="299"/>
        <v/>
      </c>
      <c r="O1203" t="str">
        <f t="shared" si="299"/>
        <v/>
      </c>
      <c r="P1203" t="str">
        <f t="shared" si="299"/>
        <v/>
      </c>
      <c r="Q1203" t="str">
        <f t="shared" si="299"/>
        <v/>
      </c>
      <c r="R1203" t="str">
        <f t="shared" si="299"/>
        <v/>
      </c>
      <c r="S1203" t="str">
        <f t="shared" si="299"/>
        <v/>
      </c>
      <c r="T1203" t="str">
        <f t="shared" si="299"/>
        <v/>
      </c>
      <c r="U1203" t="str">
        <f t="shared" si="299"/>
        <v/>
      </c>
      <c r="V1203" t="str">
        <f t="shared" si="299"/>
        <v/>
      </c>
      <c r="W1203" t="str">
        <f t="shared" si="299"/>
        <v/>
      </c>
      <c r="X1203" t="str">
        <f t="shared" si="299"/>
        <v/>
      </c>
      <c r="Y1203" t="str">
        <f t="shared" si="299"/>
        <v/>
      </c>
      <c r="Z1203" t="str">
        <f t="shared" si="299"/>
        <v/>
      </c>
      <c r="AA1203" t="str">
        <f t="shared" si="299"/>
        <v/>
      </c>
      <c r="AB1203" t="str">
        <f t="shared" si="299"/>
        <v/>
      </c>
      <c r="AC1203" t="str">
        <f t="shared" si="298"/>
        <v/>
      </c>
      <c r="AD1203" t="str">
        <f t="shared" si="298"/>
        <v/>
      </c>
      <c r="AE1203" t="str">
        <f t="shared" si="298"/>
        <v/>
      </c>
      <c r="AF1203" t="str">
        <f t="shared" si="298"/>
        <v/>
      </c>
      <c r="AG1203" t="str">
        <f t="shared" si="298"/>
        <v/>
      </c>
      <c r="AH1203" t="str">
        <f t="shared" si="298"/>
        <v/>
      </c>
      <c r="AI1203" t="str">
        <f t="shared" si="298"/>
        <v/>
      </c>
      <c r="AJ1203" t="str">
        <f t="shared" si="298"/>
        <v/>
      </c>
      <c r="AK1203" t="str">
        <f t="shared" si="298"/>
        <v/>
      </c>
      <c r="AL1203" t="str">
        <f t="shared" si="298"/>
        <v/>
      </c>
      <c r="AM1203" t="str">
        <f t="shared" si="298"/>
        <v/>
      </c>
      <c r="AN1203" t="str">
        <f t="shared" si="298"/>
        <v/>
      </c>
      <c r="AO1203" t="str">
        <f t="shared" si="298"/>
        <v/>
      </c>
      <c r="AP1203" t="str">
        <f t="shared" si="298"/>
        <v/>
      </c>
      <c r="AQ1203" t="str">
        <f t="shared" si="298"/>
        <v/>
      </c>
      <c r="AR1203" t="str">
        <f t="shared" si="300"/>
        <v/>
      </c>
      <c r="AS1203" t="str">
        <f t="shared" si="300"/>
        <v/>
      </c>
      <c r="AT1203" t="str">
        <f t="shared" si="300"/>
        <v/>
      </c>
      <c r="AU1203" t="str">
        <f t="shared" si="300"/>
        <v/>
      </c>
      <c r="AV1203" t="str">
        <f t="shared" si="300"/>
        <v/>
      </c>
      <c r="AW1203" t="str">
        <f t="shared" si="300"/>
        <v/>
      </c>
      <c r="AX1203" t="str">
        <f t="shared" si="300"/>
        <v/>
      </c>
      <c r="AY1203" t="str">
        <f t="shared" si="300"/>
        <v/>
      </c>
      <c r="BA1203">
        <v>1203</v>
      </c>
      <c r="BB1203">
        <f t="shared" si="301"/>
        <v>151</v>
      </c>
    </row>
    <row r="1204" spans="1:54">
      <c r="A1204" s="77"/>
      <c r="E1204" s="78"/>
      <c r="F1204" s="78"/>
      <c r="G1204" t="str" cm="1">
        <f t="array" aca="1" ref="G1204" ca="1">IFERROR(IF(INDIRECT("'"&amp;B1204&amp;"'!Z"&amp;MATCH(INT(BA1204/8)+1,INDIRECT("'"&amp;B1204&amp;"'!B4:B15"),0)+3)=1,15,IF(INDIRECT("'"&amp;B1204&amp;"'!X"&amp;MATCH(INT(BA1204/8)+1,INDIRECT("'"&amp;B1204&amp;"'!B4:B15"),0)+3)=1,10,IF(INDIRECT("'"&amp;B1204&amp;"'!V"&amp;MATCH(INT(BA1204/8)+1,INDIRECT("'"&amp;B1204&amp;"'!B4:B15"),0)+3)=1,6,IF(INDIRECT("'"&amp;B1204&amp;"'!V"&amp;MATCH(INT(BA1204/8)+1,INDIRECT("'"&amp;B1204&amp;"'!B4:B15"),0)+3)=1,4,0)))),"")</f>
        <v/>
      </c>
      <c r="H1204" t="str" cm="1">
        <f t="array" aca="1" ref="H1204" ca="1">IFERROR(IFERROR(INDIRECT("'"&amp;B1204&amp;"'!AE"&amp;MATCH(INT(BA1204/8)+1,INDIRECT("'"&amp;B1204&amp;"'!B4:B15"),0)+3),0)-G1204,"")</f>
        <v/>
      </c>
      <c r="I1204" t="e">
        <f ca="1">H1202+H1203+H1204</f>
        <v>#VALUE!</v>
      </c>
      <c r="J1204" t="str">
        <f ca="1">IFERROR(ABS(SUM(I1204,-F1203,-E1203))+ABS(SUM(IF(D1204="Traversal",15,IF(D1204="High",10,IF(D1204="Mid",6,IF(D1204="Low",4,0))))-G1204)),"")</f>
        <v/>
      </c>
      <c r="K1204" t="str" cm="1">
        <f t="array" aca="1" ref="K1204" ca="1">IFERROR(INDIRECT("'"&amp;B1204&amp;"'!AG"&amp;MATCH(INT(BA1204/8)+1,INDIRECT("'"&amp;B1204&amp;"'!B4:B15"),0)+3),"")</f>
        <v/>
      </c>
      <c r="M1204" t="str">
        <f t="shared" ca="1" si="299"/>
        <v/>
      </c>
      <c r="N1204" t="str">
        <f t="shared" si="299"/>
        <v/>
      </c>
      <c r="O1204" t="str">
        <f t="shared" si="299"/>
        <v/>
      </c>
      <c r="P1204" t="str">
        <f t="shared" si="299"/>
        <v/>
      </c>
      <c r="Q1204" t="str">
        <f t="shared" si="299"/>
        <v/>
      </c>
      <c r="R1204" t="str">
        <f t="shared" si="299"/>
        <v/>
      </c>
      <c r="S1204" t="str">
        <f t="shared" si="299"/>
        <v/>
      </c>
      <c r="T1204" t="str">
        <f t="shared" si="299"/>
        <v/>
      </c>
      <c r="U1204" t="str">
        <f t="shared" si="299"/>
        <v/>
      </c>
      <c r="V1204" t="str">
        <f t="shared" si="299"/>
        <v/>
      </c>
      <c r="W1204" t="str">
        <f t="shared" si="299"/>
        <v/>
      </c>
      <c r="X1204" t="str">
        <f t="shared" si="299"/>
        <v/>
      </c>
      <c r="Y1204" t="str">
        <f t="shared" si="299"/>
        <v/>
      </c>
      <c r="Z1204" t="str">
        <f t="shared" si="299"/>
        <v/>
      </c>
      <c r="AA1204" t="str">
        <f t="shared" si="299"/>
        <v/>
      </c>
      <c r="AB1204" t="str">
        <f t="shared" si="299"/>
        <v/>
      </c>
      <c r="AC1204" t="str">
        <f t="shared" si="298"/>
        <v/>
      </c>
      <c r="AD1204" t="str">
        <f t="shared" si="298"/>
        <v/>
      </c>
      <c r="AE1204" t="str">
        <f t="shared" si="298"/>
        <v/>
      </c>
      <c r="AF1204" t="str">
        <f t="shared" si="298"/>
        <v/>
      </c>
      <c r="AG1204" t="str">
        <f t="shared" si="298"/>
        <v/>
      </c>
      <c r="AH1204" t="str">
        <f t="shared" si="298"/>
        <v/>
      </c>
      <c r="AI1204" t="str">
        <f t="shared" si="298"/>
        <v/>
      </c>
      <c r="AJ1204" t="str">
        <f t="shared" si="298"/>
        <v/>
      </c>
      <c r="AK1204" t="str">
        <f t="shared" si="298"/>
        <v/>
      </c>
      <c r="AL1204" t="str">
        <f t="shared" si="298"/>
        <v/>
      </c>
      <c r="AM1204" t="str">
        <f t="shared" si="298"/>
        <v/>
      </c>
      <c r="AN1204" t="str">
        <f t="shared" si="298"/>
        <v/>
      </c>
      <c r="AO1204" t="str">
        <f t="shared" si="298"/>
        <v/>
      </c>
      <c r="AP1204" t="str">
        <f t="shared" si="298"/>
        <v/>
      </c>
      <c r="AQ1204" t="str">
        <f t="shared" si="298"/>
        <v/>
      </c>
      <c r="AR1204" t="str">
        <f t="shared" si="300"/>
        <v/>
      </c>
      <c r="AS1204" t="str">
        <f t="shared" si="300"/>
        <v/>
      </c>
      <c r="AT1204" t="str">
        <f t="shared" si="300"/>
        <v/>
      </c>
      <c r="AU1204" t="str">
        <f t="shared" si="300"/>
        <v/>
      </c>
      <c r="AV1204" t="str">
        <f t="shared" si="300"/>
        <v/>
      </c>
      <c r="AW1204" t="str">
        <f t="shared" si="300"/>
        <v/>
      </c>
      <c r="AX1204" t="str">
        <f t="shared" si="300"/>
        <v/>
      </c>
      <c r="AY1204" t="str">
        <f t="shared" si="300"/>
        <v/>
      </c>
      <c r="BA1204">
        <v>1204</v>
      </c>
      <c r="BB1204">
        <f t="shared" si="301"/>
        <v>151</v>
      </c>
    </row>
    <row r="1205" spans="1:54">
      <c r="A1205" s="77"/>
      <c r="E1205" s="78"/>
      <c r="F1205" s="78"/>
      <c r="G1205" t="str" cm="1">
        <f t="array" aca="1" ref="G1205" ca="1">IFERROR(IF(INDIRECT("'"&amp;B1205&amp;"'!Z"&amp;MATCH(INT(BA1205/8)+1,INDIRECT("'"&amp;B1205&amp;"'!B4:B15"),0)+3)=1,15,IF(INDIRECT("'"&amp;B1205&amp;"'!X"&amp;MATCH(INT(BA1205/8)+1,INDIRECT("'"&amp;B1205&amp;"'!B4:B15"),0)+3)=1,10,IF(INDIRECT("'"&amp;B1205&amp;"'!V"&amp;MATCH(INT(BA1205/8)+1,INDIRECT("'"&amp;B1205&amp;"'!B4:B15"),0)+3)=1,6,IF(INDIRECT("'"&amp;B1205&amp;"'!V"&amp;MATCH(INT(BA1205/8)+1,INDIRECT("'"&amp;B1205&amp;"'!B4:B15"),0)+3)=1,4,0)))),"")</f>
        <v/>
      </c>
      <c r="H1205" t="str" cm="1">
        <f t="array" aca="1" ref="H1205" ca="1">IFERROR(IFERROR(INDIRECT("'"&amp;B1205&amp;"'!AE"&amp;MATCH(INT(BA1205/8)+1,INDIRECT("'"&amp;B1205&amp;"'!B4:B15"),0)+3),0)-G1205,"")</f>
        <v/>
      </c>
      <c r="I1205" t="e">
        <f ca="1">H1205+H1206+H1207</f>
        <v>#VALUE!</v>
      </c>
      <c r="J1205" t="str">
        <f ca="1">IFERROR(ABS(SUM(I1205,-F1206,-E1206))+ABS(SUM(IF(D1205="Traversal",15,IF(D1205="High",10,IF(D1205="Mid",6,IF(D1205="Low",4,0))))-G1205)),"")</f>
        <v/>
      </c>
      <c r="K1205" t="str" cm="1">
        <f t="array" aca="1" ref="K1205" ca="1">IFERROR(INDIRECT("'"&amp;B1205&amp;"'!AG"&amp;MATCH(INT(BA1205/8)+1,INDIRECT("'"&amp;B1205&amp;"'!B4:B15"),0)+3),"")</f>
        <v/>
      </c>
      <c r="M1205" t="str">
        <f t="shared" ca="1" si="299"/>
        <v/>
      </c>
      <c r="N1205" t="str">
        <f t="shared" si="299"/>
        <v/>
      </c>
      <c r="O1205" t="str">
        <f t="shared" si="299"/>
        <v/>
      </c>
      <c r="P1205" t="str">
        <f t="shared" si="299"/>
        <v/>
      </c>
      <c r="Q1205" t="str">
        <f t="shared" si="299"/>
        <v/>
      </c>
      <c r="R1205" t="str">
        <f t="shared" si="299"/>
        <v/>
      </c>
      <c r="S1205" t="str">
        <f t="shared" si="299"/>
        <v/>
      </c>
      <c r="T1205" t="str">
        <f t="shared" si="299"/>
        <v/>
      </c>
      <c r="U1205" t="str">
        <f t="shared" si="299"/>
        <v/>
      </c>
      <c r="V1205" t="str">
        <f t="shared" si="299"/>
        <v/>
      </c>
      <c r="W1205" t="str">
        <f t="shared" si="299"/>
        <v/>
      </c>
      <c r="X1205" t="str">
        <f t="shared" si="299"/>
        <v/>
      </c>
      <c r="Y1205" t="str">
        <f t="shared" si="299"/>
        <v/>
      </c>
      <c r="Z1205" t="str">
        <f t="shared" si="299"/>
        <v/>
      </c>
      <c r="AA1205" t="str">
        <f t="shared" si="299"/>
        <v/>
      </c>
      <c r="AB1205" t="str">
        <f t="shared" si="299"/>
        <v/>
      </c>
      <c r="AC1205" t="str">
        <f t="shared" si="298"/>
        <v/>
      </c>
      <c r="AD1205" t="str">
        <f t="shared" si="298"/>
        <v/>
      </c>
      <c r="AE1205" t="str">
        <f t="shared" si="298"/>
        <v/>
      </c>
      <c r="AF1205" t="str">
        <f t="shared" si="298"/>
        <v/>
      </c>
      <c r="AG1205" t="str">
        <f t="shared" si="298"/>
        <v/>
      </c>
      <c r="AH1205" t="str">
        <f t="shared" si="298"/>
        <v/>
      </c>
      <c r="AI1205" t="str">
        <f t="shared" si="298"/>
        <v/>
      </c>
      <c r="AJ1205" t="str">
        <f t="shared" si="298"/>
        <v/>
      </c>
      <c r="AK1205" t="str">
        <f t="shared" si="298"/>
        <v/>
      </c>
      <c r="AL1205" t="str">
        <f t="shared" si="298"/>
        <v/>
      </c>
      <c r="AM1205" t="str">
        <f t="shared" si="298"/>
        <v/>
      </c>
      <c r="AN1205" t="str">
        <f t="shared" si="298"/>
        <v/>
      </c>
      <c r="AO1205" t="str">
        <f t="shared" si="298"/>
        <v/>
      </c>
      <c r="AP1205" t="str">
        <f t="shared" si="298"/>
        <v/>
      </c>
      <c r="AQ1205" t="str">
        <f t="shared" si="298"/>
        <v/>
      </c>
      <c r="AR1205" t="str">
        <f t="shared" si="300"/>
        <v/>
      </c>
      <c r="AS1205" t="str">
        <f t="shared" si="300"/>
        <v/>
      </c>
      <c r="AT1205" t="str">
        <f t="shared" si="300"/>
        <v/>
      </c>
      <c r="AU1205" t="str">
        <f t="shared" si="300"/>
        <v/>
      </c>
      <c r="AV1205" t="str">
        <f t="shared" si="300"/>
        <v/>
      </c>
      <c r="AW1205" t="str">
        <f t="shared" si="300"/>
        <v/>
      </c>
      <c r="AX1205" t="str">
        <f t="shared" si="300"/>
        <v/>
      </c>
      <c r="AY1205" t="str">
        <f t="shared" si="300"/>
        <v/>
      </c>
      <c r="BA1205">
        <v>1205</v>
      </c>
      <c r="BB1205">
        <f t="shared" si="301"/>
        <v>151</v>
      </c>
    </row>
    <row r="1206" spans="1:54">
      <c r="A1206" s="77"/>
      <c r="E1206" s="78"/>
      <c r="F1206" s="78"/>
      <c r="G1206" t="str" cm="1">
        <f t="array" aca="1" ref="G1206" ca="1">IFERROR(IF(INDIRECT("'"&amp;B1206&amp;"'!Z"&amp;MATCH(INT(BA1206/8)+1,INDIRECT("'"&amp;B1206&amp;"'!B4:B15"),0)+3)=1,15,IF(INDIRECT("'"&amp;B1206&amp;"'!X"&amp;MATCH(INT(BA1206/8)+1,INDIRECT("'"&amp;B1206&amp;"'!B4:B15"),0)+3)=1,10,IF(INDIRECT("'"&amp;B1206&amp;"'!V"&amp;MATCH(INT(BA1206/8)+1,INDIRECT("'"&amp;B1206&amp;"'!B4:B15"),0)+3)=1,6,IF(INDIRECT("'"&amp;B1206&amp;"'!V"&amp;MATCH(INT(BA1206/8)+1,INDIRECT("'"&amp;B1206&amp;"'!B4:B15"),0)+3)=1,4,0)))),"")</f>
        <v/>
      </c>
      <c r="H1206" t="str" cm="1">
        <f t="array" aca="1" ref="H1206" ca="1">IFERROR(IFERROR(INDIRECT("'"&amp;B1206&amp;"'!AE"&amp;MATCH(INT(BA1206/8)+1,INDIRECT("'"&amp;B1206&amp;"'!B4:B15"),0)+3),0)-G1206,"")</f>
        <v/>
      </c>
      <c r="I1206" t="e">
        <f ca="1">H1205+H1206+H1207</f>
        <v>#VALUE!</v>
      </c>
      <c r="J1206" t="str">
        <f ca="1">IFERROR(ABS(SUM(I1206,-F1206,-E1206))+ABS(SUM(IF(D1206="Traversal",15,IF(D1206="High",10,IF(D1206="Mid",6,IF(D1206="Low",4,0))))-G1206)),"")</f>
        <v/>
      </c>
      <c r="K1206" t="str" cm="1">
        <f t="array" aca="1" ref="K1206" ca="1">IFERROR(INDIRECT("'"&amp;B1206&amp;"'!AG"&amp;MATCH(INT(BA1206/8)+1,INDIRECT("'"&amp;B1206&amp;"'!B4:B15"),0)+3),"")</f>
        <v/>
      </c>
      <c r="M1206" t="str">
        <f t="shared" ca="1" si="299"/>
        <v/>
      </c>
      <c r="N1206" t="str">
        <f t="shared" si="299"/>
        <v/>
      </c>
      <c r="O1206" t="str">
        <f t="shared" si="299"/>
        <v/>
      </c>
      <c r="P1206" t="str">
        <f t="shared" si="299"/>
        <v/>
      </c>
      <c r="Q1206" t="str">
        <f t="shared" si="299"/>
        <v/>
      </c>
      <c r="R1206" t="str">
        <f t="shared" si="299"/>
        <v/>
      </c>
      <c r="S1206" t="str">
        <f t="shared" si="299"/>
        <v/>
      </c>
      <c r="T1206" t="str">
        <f t="shared" si="299"/>
        <v/>
      </c>
      <c r="U1206" t="str">
        <f t="shared" si="299"/>
        <v/>
      </c>
      <c r="V1206" t="str">
        <f t="shared" si="299"/>
        <v/>
      </c>
      <c r="W1206" t="str">
        <f t="shared" si="299"/>
        <v/>
      </c>
      <c r="X1206" t="str">
        <f t="shared" si="299"/>
        <v/>
      </c>
      <c r="Y1206" t="str">
        <f t="shared" si="299"/>
        <v/>
      </c>
      <c r="Z1206" t="str">
        <f t="shared" si="299"/>
        <v/>
      </c>
      <c r="AA1206" t="str">
        <f t="shared" si="299"/>
        <v/>
      </c>
      <c r="AB1206" t="str">
        <f t="shared" si="299"/>
        <v/>
      </c>
      <c r="AC1206" t="str">
        <f t="shared" si="298"/>
        <v/>
      </c>
      <c r="AD1206" t="str">
        <f t="shared" si="298"/>
        <v/>
      </c>
      <c r="AE1206" t="str">
        <f t="shared" si="298"/>
        <v/>
      </c>
      <c r="AF1206" t="str">
        <f t="shared" si="298"/>
        <v/>
      </c>
      <c r="AG1206" t="str">
        <f t="shared" si="298"/>
        <v/>
      </c>
      <c r="AH1206" t="str">
        <f t="shared" si="298"/>
        <v/>
      </c>
      <c r="AI1206" t="str">
        <f t="shared" si="298"/>
        <v/>
      </c>
      <c r="AJ1206" t="str">
        <f t="shared" si="298"/>
        <v/>
      </c>
      <c r="AK1206" t="str">
        <f t="shared" si="298"/>
        <v/>
      </c>
      <c r="AL1206" t="str">
        <f t="shared" si="298"/>
        <v/>
      </c>
      <c r="AM1206" t="str">
        <f t="shared" si="298"/>
        <v/>
      </c>
      <c r="AN1206" t="str">
        <f t="shared" si="298"/>
        <v/>
      </c>
      <c r="AO1206" t="str">
        <f t="shared" si="298"/>
        <v/>
      </c>
      <c r="AP1206" t="str">
        <f t="shared" si="298"/>
        <v/>
      </c>
      <c r="AQ1206" t="str">
        <f t="shared" si="298"/>
        <v/>
      </c>
      <c r="AR1206" t="str">
        <f t="shared" si="300"/>
        <v/>
      </c>
      <c r="AS1206" t="str">
        <f t="shared" si="300"/>
        <v/>
      </c>
      <c r="AT1206" t="str">
        <f t="shared" si="300"/>
        <v/>
      </c>
      <c r="AU1206" t="str">
        <f t="shared" si="300"/>
        <v/>
      </c>
      <c r="AV1206" t="str">
        <f t="shared" si="300"/>
        <v/>
      </c>
      <c r="AW1206" t="str">
        <f t="shared" si="300"/>
        <v/>
      </c>
      <c r="AX1206" t="str">
        <f t="shared" si="300"/>
        <v/>
      </c>
      <c r="AY1206" t="str">
        <f t="shared" si="300"/>
        <v/>
      </c>
      <c r="BA1206">
        <v>1206</v>
      </c>
      <c r="BB1206">
        <f t="shared" si="301"/>
        <v>151</v>
      </c>
    </row>
    <row r="1207" spans="1:54">
      <c r="A1207" s="77"/>
      <c r="E1207" s="78"/>
      <c r="F1207" s="78"/>
      <c r="G1207" t="str" cm="1">
        <f t="array" aca="1" ref="G1207" ca="1">IFERROR(IF(INDIRECT("'"&amp;B1207&amp;"'!Z"&amp;MATCH(INT(BA1207/8)+1,INDIRECT("'"&amp;B1207&amp;"'!B4:B15"),0)+3)=1,15,IF(INDIRECT("'"&amp;B1207&amp;"'!X"&amp;MATCH(INT(BA1207/8)+1,INDIRECT("'"&amp;B1207&amp;"'!B4:B15"),0)+3)=1,10,IF(INDIRECT("'"&amp;B1207&amp;"'!V"&amp;MATCH(INT(BA1207/8)+1,INDIRECT("'"&amp;B1207&amp;"'!B4:B15"),0)+3)=1,6,IF(INDIRECT("'"&amp;B1207&amp;"'!V"&amp;MATCH(INT(BA1207/8)+1,INDIRECT("'"&amp;B1207&amp;"'!B4:B15"),0)+3)=1,4,0)))),"")</f>
        <v/>
      </c>
      <c r="H1207" t="str" cm="1">
        <f t="array" aca="1" ref="H1207" ca="1">IFERROR(IFERROR(INDIRECT("'"&amp;B1207&amp;"'!AE"&amp;MATCH(INT(BA1207/8)+1,INDIRECT("'"&amp;B1207&amp;"'!B4:B15"),0)+3),0)-G1207,"")</f>
        <v/>
      </c>
      <c r="I1207" t="e">
        <f ca="1">H1205+H1206+H1207</f>
        <v>#VALUE!</v>
      </c>
      <c r="J1207" t="str">
        <f ca="1">IFERROR(ABS(SUM(I1207,-F1206,-E1206))+ABS(SUM(IF(D1207="Traversal",15,IF(D1207="High",10,IF(D1207="Mid",6,IF(D1207="Low",4,0))))-G1207)),"")</f>
        <v/>
      </c>
      <c r="K1207" t="str" cm="1">
        <f t="array" aca="1" ref="K1207" ca="1">IFERROR(INDIRECT("'"&amp;B1207&amp;"'!AG"&amp;MATCH(INT(BA1207/8)+1,INDIRECT("'"&amp;B1207&amp;"'!B4:B15"),0)+3),"")</f>
        <v/>
      </c>
      <c r="M1207" t="str">
        <f t="shared" ca="1" si="299"/>
        <v/>
      </c>
      <c r="N1207" t="str">
        <f t="shared" si="299"/>
        <v/>
      </c>
      <c r="O1207" t="str">
        <f t="shared" si="299"/>
        <v/>
      </c>
      <c r="P1207" t="str">
        <f t="shared" si="299"/>
        <v/>
      </c>
      <c r="Q1207" t="str">
        <f t="shared" si="299"/>
        <v/>
      </c>
      <c r="R1207" t="str">
        <f t="shared" si="299"/>
        <v/>
      </c>
      <c r="S1207" t="str">
        <f t="shared" si="299"/>
        <v/>
      </c>
      <c r="T1207" t="str">
        <f t="shared" si="299"/>
        <v/>
      </c>
      <c r="U1207" t="str">
        <f t="shared" si="299"/>
        <v/>
      </c>
      <c r="V1207" t="str">
        <f t="shared" si="299"/>
        <v/>
      </c>
      <c r="W1207" t="str">
        <f t="shared" si="299"/>
        <v/>
      </c>
      <c r="X1207" t="str">
        <f t="shared" si="299"/>
        <v/>
      </c>
      <c r="Y1207" t="str">
        <f t="shared" si="299"/>
        <v/>
      </c>
      <c r="Z1207" t="str">
        <f t="shared" si="299"/>
        <v/>
      </c>
      <c r="AA1207" t="str">
        <f t="shared" si="299"/>
        <v/>
      </c>
      <c r="AB1207" t="str">
        <f t="shared" si="299"/>
        <v/>
      </c>
      <c r="AC1207" t="str">
        <f t="shared" si="298"/>
        <v/>
      </c>
      <c r="AD1207" t="str">
        <f t="shared" si="298"/>
        <v/>
      </c>
      <c r="AE1207" t="str">
        <f t="shared" si="298"/>
        <v/>
      </c>
      <c r="AF1207" t="str">
        <f t="shared" si="298"/>
        <v/>
      </c>
      <c r="AG1207" t="str">
        <f t="shared" si="298"/>
        <v/>
      </c>
      <c r="AH1207" t="str">
        <f t="shared" si="298"/>
        <v/>
      </c>
      <c r="AI1207" t="str">
        <f t="shared" si="298"/>
        <v/>
      </c>
      <c r="AJ1207" t="str">
        <f t="shared" si="298"/>
        <v/>
      </c>
      <c r="AK1207" t="str">
        <f t="shared" si="298"/>
        <v/>
      </c>
      <c r="AL1207" t="str">
        <f t="shared" si="298"/>
        <v/>
      </c>
      <c r="AM1207" t="str">
        <f t="shared" si="298"/>
        <v/>
      </c>
      <c r="AN1207" t="str">
        <f t="shared" si="298"/>
        <v/>
      </c>
      <c r="AO1207" t="str">
        <f t="shared" si="298"/>
        <v/>
      </c>
      <c r="AP1207" t="str">
        <f t="shared" si="298"/>
        <v/>
      </c>
      <c r="AQ1207" t="str">
        <f t="shared" si="298"/>
        <v/>
      </c>
      <c r="AR1207" t="str">
        <f t="shared" si="300"/>
        <v/>
      </c>
      <c r="AS1207" t="str">
        <f t="shared" si="300"/>
        <v/>
      </c>
      <c r="AT1207" t="str">
        <f t="shared" si="300"/>
        <v/>
      </c>
      <c r="AU1207" t="str">
        <f t="shared" si="300"/>
        <v/>
      </c>
      <c r="AV1207" t="str">
        <f t="shared" si="300"/>
        <v/>
      </c>
      <c r="AW1207" t="str">
        <f t="shared" si="300"/>
        <v/>
      </c>
      <c r="AX1207" t="str">
        <f t="shared" si="300"/>
        <v/>
      </c>
      <c r="AY1207" t="str">
        <f t="shared" si="300"/>
        <v/>
      </c>
      <c r="BA1207">
        <v>1207</v>
      </c>
      <c r="BB1207">
        <f t="shared" si="301"/>
        <v>151</v>
      </c>
    </row>
    <row r="1208" spans="1:54">
      <c r="A1208" s="77"/>
      <c r="E1208" s="78"/>
      <c r="F1208" s="78"/>
      <c r="G1208" t="str" cm="1">
        <f t="array" aca="1" ref="G1208" ca="1">IFERROR(IF(INDIRECT("'"&amp;B1208&amp;"'!Z"&amp;MATCH(INT(BA1208/8)+1,INDIRECT("'"&amp;B1208&amp;"'!B4:B15"),0)+3)=1,15,IF(INDIRECT("'"&amp;B1208&amp;"'!X"&amp;MATCH(INT(BA1208/8)+1,INDIRECT("'"&amp;B1208&amp;"'!B4:B15"),0)+3)=1,10,IF(INDIRECT("'"&amp;B1208&amp;"'!V"&amp;MATCH(INT(BA1208/8)+1,INDIRECT("'"&amp;B1208&amp;"'!B4:B15"),0)+3)=1,6,IF(INDIRECT("'"&amp;B1208&amp;"'!V"&amp;MATCH(INT(BA1208/8)+1,INDIRECT("'"&amp;B1208&amp;"'!B4:B15"),0)+3)=1,4,0)))),"")</f>
        <v/>
      </c>
      <c r="H1208" t="str" cm="1">
        <f t="array" aca="1" ref="H1208" ca="1">IFERROR(IFERROR(INDIRECT("'"&amp;B1208&amp;"'!AE"&amp;MATCH(INT(BA1208/8)+1,INDIRECT("'"&amp;B1208&amp;"'!B4:B15"),0)+3),0)-G1208,"")</f>
        <v/>
      </c>
      <c r="K1208" t="str" cm="1">
        <f t="array" aca="1" ref="K1208" ca="1">IFERROR(INDIRECT("'"&amp;B1208&amp;"'!AG"&amp;MATCH(INT(BA1208/8)+1,INDIRECT("'"&amp;B1208&amp;"'!B4:B15"),0)+3),"")</f>
        <v/>
      </c>
      <c r="M1208" t="str">
        <f t="shared" ca="1" si="299"/>
        <v/>
      </c>
      <c r="N1208" t="str">
        <f t="shared" si="299"/>
        <v/>
      </c>
      <c r="O1208" t="str">
        <f t="shared" si="299"/>
        <v/>
      </c>
      <c r="P1208" t="str">
        <f t="shared" si="299"/>
        <v/>
      </c>
      <c r="Q1208" t="str">
        <f t="shared" si="299"/>
        <v/>
      </c>
      <c r="R1208" t="str">
        <f t="shared" si="299"/>
        <v/>
      </c>
      <c r="S1208" t="str">
        <f t="shared" si="299"/>
        <v/>
      </c>
      <c r="T1208" t="str">
        <f t="shared" si="299"/>
        <v/>
      </c>
      <c r="U1208" t="str">
        <f t="shared" si="299"/>
        <v/>
      </c>
      <c r="V1208" t="str">
        <f t="shared" si="299"/>
        <v/>
      </c>
      <c r="W1208" t="str">
        <f t="shared" si="299"/>
        <v/>
      </c>
      <c r="X1208" t="str">
        <f t="shared" si="299"/>
        <v/>
      </c>
      <c r="Y1208" t="str">
        <f t="shared" si="299"/>
        <v/>
      </c>
      <c r="Z1208" t="str">
        <f t="shared" si="299"/>
        <v/>
      </c>
      <c r="AA1208" t="str">
        <f t="shared" si="299"/>
        <v/>
      </c>
      <c r="AB1208" t="str">
        <f t="shared" ref="AB1208:AQ1223" si="302">IF(AB$1="","",IF($K1208=AB$1,$J1208,""))</f>
        <v/>
      </c>
      <c r="AC1208" t="str">
        <f t="shared" si="302"/>
        <v/>
      </c>
      <c r="AD1208" t="str">
        <f t="shared" si="302"/>
        <v/>
      </c>
      <c r="AE1208" t="str">
        <f t="shared" si="302"/>
        <v/>
      </c>
      <c r="AF1208" t="str">
        <f t="shared" si="302"/>
        <v/>
      </c>
      <c r="AG1208" t="str">
        <f t="shared" si="302"/>
        <v/>
      </c>
      <c r="AH1208" t="str">
        <f t="shared" si="302"/>
        <v/>
      </c>
      <c r="AI1208" t="str">
        <f t="shared" si="302"/>
        <v/>
      </c>
      <c r="AJ1208" t="str">
        <f t="shared" si="302"/>
        <v/>
      </c>
      <c r="AK1208" t="str">
        <f t="shared" si="302"/>
        <v/>
      </c>
      <c r="AL1208" t="str">
        <f t="shared" si="302"/>
        <v/>
      </c>
      <c r="AM1208" t="str">
        <f t="shared" si="302"/>
        <v/>
      </c>
      <c r="AN1208" t="str">
        <f t="shared" si="302"/>
        <v/>
      </c>
      <c r="AO1208" t="str">
        <f t="shared" si="302"/>
        <v/>
      </c>
      <c r="AP1208" t="str">
        <f t="shared" si="302"/>
        <v/>
      </c>
      <c r="AQ1208" t="str">
        <f t="shared" si="302"/>
        <v/>
      </c>
      <c r="AR1208" t="str">
        <f t="shared" si="300"/>
        <v/>
      </c>
      <c r="AS1208" t="str">
        <f t="shared" si="300"/>
        <v/>
      </c>
      <c r="AT1208" t="str">
        <f t="shared" si="300"/>
        <v/>
      </c>
      <c r="AU1208" t="str">
        <f t="shared" si="300"/>
        <v/>
      </c>
      <c r="AV1208" t="str">
        <f t="shared" si="300"/>
        <v/>
      </c>
      <c r="AW1208" t="str">
        <f t="shared" si="300"/>
        <v/>
      </c>
      <c r="AX1208" t="str">
        <f t="shared" si="300"/>
        <v/>
      </c>
      <c r="AY1208" t="str">
        <f t="shared" si="300"/>
        <v/>
      </c>
      <c r="BA1208">
        <v>1208</v>
      </c>
      <c r="BB1208">
        <f t="shared" si="301"/>
        <v>152</v>
      </c>
    </row>
    <row r="1209" spans="1:54">
      <c r="A1209" s="77"/>
      <c r="E1209" s="78"/>
      <c r="F1209" s="78"/>
      <c r="G1209" t="str" cm="1">
        <f t="array" aca="1" ref="G1209" ca="1">IFERROR(IF(INDIRECT("'"&amp;B1209&amp;"'!Z"&amp;MATCH(INT(BA1209/8)+1,INDIRECT("'"&amp;B1209&amp;"'!B4:B15"),0)+3)=1,15,IF(INDIRECT("'"&amp;B1209&amp;"'!X"&amp;MATCH(INT(BA1209/8)+1,INDIRECT("'"&amp;B1209&amp;"'!B4:B15"),0)+3)=1,10,IF(INDIRECT("'"&amp;B1209&amp;"'!V"&amp;MATCH(INT(BA1209/8)+1,INDIRECT("'"&amp;B1209&amp;"'!B4:B15"),0)+3)=1,6,IF(INDIRECT("'"&amp;B1209&amp;"'!V"&amp;MATCH(INT(BA1209/8)+1,INDIRECT("'"&amp;B1209&amp;"'!B4:B15"),0)+3)=1,4,0)))),"")</f>
        <v/>
      </c>
      <c r="H1209" t="str" cm="1">
        <f t="array" aca="1" ref="H1209" ca="1">IFERROR(IFERROR(INDIRECT("'"&amp;B1209&amp;"'!AE"&amp;MATCH(INT(BA1209/8)+1,INDIRECT("'"&amp;B1209&amp;"'!B4:B15"),0)+3),0)-G1209,"")</f>
        <v/>
      </c>
      <c r="K1209" t="str" cm="1">
        <f t="array" aca="1" ref="K1209" ca="1">IFERROR(INDIRECT("'"&amp;B1209&amp;"'!AG"&amp;MATCH(INT(BA1209/8)+1,INDIRECT("'"&amp;B1209&amp;"'!B4:B15"),0)+3),"")</f>
        <v/>
      </c>
      <c r="M1209" t="str">
        <f t="shared" ref="M1209:AB1224" ca="1" si="303">IF(M$1="","",IF($K1209=M$1,$J1209,""))</f>
        <v/>
      </c>
      <c r="N1209" t="str">
        <f t="shared" si="303"/>
        <v/>
      </c>
      <c r="O1209" t="str">
        <f t="shared" si="303"/>
        <v/>
      </c>
      <c r="P1209" t="str">
        <f t="shared" si="303"/>
        <v/>
      </c>
      <c r="Q1209" t="str">
        <f t="shared" si="303"/>
        <v/>
      </c>
      <c r="R1209" t="str">
        <f t="shared" si="303"/>
        <v/>
      </c>
      <c r="S1209" t="str">
        <f t="shared" si="303"/>
        <v/>
      </c>
      <c r="T1209" t="str">
        <f t="shared" si="303"/>
        <v/>
      </c>
      <c r="U1209" t="str">
        <f t="shared" si="303"/>
        <v/>
      </c>
      <c r="V1209" t="str">
        <f t="shared" si="303"/>
        <v/>
      </c>
      <c r="W1209" t="str">
        <f t="shared" si="303"/>
        <v/>
      </c>
      <c r="X1209" t="str">
        <f t="shared" si="303"/>
        <v/>
      </c>
      <c r="Y1209" t="str">
        <f t="shared" si="303"/>
        <v/>
      </c>
      <c r="Z1209" t="str">
        <f t="shared" si="303"/>
        <v/>
      </c>
      <c r="AA1209" t="str">
        <f t="shared" si="303"/>
        <v/>
      </c>
      <c r="AB1209" t="str">
        <f t="shared" si="303"/>
        <v/>
      </c>
      <c r="AC1209" t="str">
        <f t="shared" si="302"/>
        <v/>
      </c>
      <c r="AD1209" t="str">
        <f t="shared" si="302"/>
        <v/>
      </c>
      <c r="AE1209" t="str">
        <f t="shared" si="302"/>
        <v/>
      </c>
      <c r="AF1209" t="str">
        <f t="shared" si="302"/>
        <v/>
      </c>
      <c r="AG1209" t="str">
        <f t="shared" si="302"/>
        <v/>
      </c>
      <c r="AH1209" t="str">
        <f t="shared" si="302"/>
        <v/>
      </c>
      <c r="AI1209" t="str">
        <f t="shared" si="302"/>
        <v/>
      </c>
      <c r="AJ1209" t="str">
        <f t="shared" si="302"/>
        <v/>
      </c>
      <c r="AK1209" t="str">
        <f t="shared" si="302"/>
        <v/>
      </c>
      <c r="AL1209" t="str">
        <f t="shared" si="302"/>
        <v/>
      </c>
      <c r="AM1209" t="str">
        <f t="shared" si="302"/>
        <v/>
      </c>
      <c r="AN1209" t="str">
        <f t="shared" si="302"/>
        <v/>
      </c>
      <c r="AO1209" t="str">
        <f t="shared" si="302"/>
        <v/>
      </c>
      <c r="AP1209" t="str">
        <f t="shared" si="302"/>
        <v/>
      </c>
      <c r="AQ1209" t="str">
        <f t="shared" si="302"/>
        <v/>
      </c>
      <c r="AR1209" t="str">
        <f t="shared" ref="AR1209:AY1224" si="304">IF(AR$1="","",IF($K1209=AR$1,$J1209,""))</f>
        <v/>
      </c>
      <c r="AS1209" t="str">
        <f t="shared" si="304"/>
        <v/>
      </c>
      <c r="AT1209" t="str">
        <f t="shared" si="304"/>
        <v/>
      </c>
      <c r="AU1209" t="str">
        <f t="shared" si="304"/>
        <v/>
      </c>
      <c r="AV1209" t="str">
        <f t="shared" si="304"/>
        <v/>
      </c>
      <c r="AW1209" t="str">
        <f t="shared" si="304"/>
        <v/>
      </c>
      <c r="AX1209" t="str">
        <f t="shared" si="304"/>
        <v/>
      </c>
      <c r="AY1209" t="str">
        <f t="shared" si="304"/>
        <v/>
      </c>
      <c r="BA1209">
        <v>1209</v>
      </c>
      <c r="BB1209">
        <f t="shared" si="301"/>
        <v>152</v>
      </c>
    </row>
    <row r="1210" spans="1:54">
      <c r="A1210" s="77"/>
      <c r="E1210" s="78"/>
      <c r="F1210" s="78"/>
      <c r="G1210" t="str" cm="1">
        <f t="array" aca="1" ref="G1210" ca="1">IFERROR(IF(INDIRECT("'"&amp;B1210&amp;"'!Z"&amp;MATCH(INT(BA1210/8)+1,INDIRECT("'"&amp;B1210&amp;"'!B4:B15"),0)+3)=1,15,IF(INDIRECT("'"&amp;B1210&amp;"'!X"&amp;MATCH(INT(BA1210/8)+1,INDIRECT("'"&amp;B1210&amp;"'!B4:B15"),0)+3)=1,10,IF(INDIRECT("'"&amp;B1210&amp;"'!V"&amp;MATCH(INT(BA1210/8)+1,INDIRECT("'"&amp;B1210&amp;"'!B4:B15"),0)+3)=1,6,IF(INDIRECT("'"&amp;B1210&amp;"'!V"&amp;MATCH(INT(BA1210/8)+1,INDIRECT("'"&amp;B1210&amp;"'!B4:B15"),0)+3)=1,4,0)))),"")</f>
        <v/>
      </c>
      <c r="H1210" t="str" cm="1">
        <f t="array" aca="1" ref="H1210" ca="1">IFERROR(IFERROR(INDIRECT("'"&amp;B1210&amp;"'!AE"&amp;MATCH(INT(BA1210/8)+1,INDIRECT("'"&amp;B1210&amp;"'!B4:B15"),0)+3),0)-G1210,"")</f>
        <v/>
      </c>
      <c r="I1210" t="e">
        <f ca="1">H1210+H1211+H1212</f>
        <v>#VALUE!</v>
      </c>
      <c r="J1210" t="str">
        <f ca="1">IFERROR(ABS(SUM(I1210,-F1211,-E1211))+ABS(SUM(IF(D1210="Traversal",15,IF(D1210="High",10,IF(D1210="Mid",6,IF(D1210="Low",4,0))))-G1210)),"")</f>
        <v/>
      </c>
      <c r="K1210" t="str" cm="1">
        <f t="array" aca="1" ref="K1210" ca="1">IFERROR(INDIRECT("'"&amp;B1210&amp;"'!AG"&amp;MATCH(INT(BA1210/8)+1,INDIRECT("'"&amp;B1210&amp;"'!B4:B15"),0)+3),"")</f>
        <v/>
      </c>
      <c r="M1210" t="str">
        <f t="shared" ca="1" si="303"/>
        <v/>
      </c>
      <c r="N1210" t="str">
        <f t="shared" si="303"/>
        <v/>
      </c>
      <c r="O1210" t="str">
        <f t="shared" si="303"/>
        <v/>
      </c>
      <c r="P1210" t="str">
        <f t="shared" si="303"/>
        <v/>
      </c>
      <c r="Q1210" t="str">
        <f t="shared" si="303"/>
        <v/>
      </c>
      <c r="R1210" t="str">
        <f t="shared" si="303"/>
        <v/>
      </c>
      <c r="S1210" t="str">
        <f t="shared" si="303"/>
        <v/>
      </c>
      <c r="T1210" t="str">
        <f t="shared" si="303"/>
        <v/>
      </c>
      <c r="U1210" t="str">
        <f t="shared" si="303"/>
        <v/>
      </c>
      <c r="V1210" t="str">
        <f t="shared" si="303"/>
        <v/>
      </c>
      <c r="W1210" t="str">
        <f t="shared" si="303"/>
        <v/>
      </c>
      <c r="X1210" t="str">
        <f t="shared" si="303"/>
        <v/>
      </c>
      <c r="Y1210" t="str">
        <f t="shared" si="303"/>
        <v/>
      </c>
      <c r="Z1210" t="str">
        <f t="shared" si="303"/>
        <v/>
      </c>
      <c r="AA1210" t="str">
        <f t="shared" si="303"/>
        <v/>
      </c>
      <c r="AB1210" t="str">
        <f t="shared" si="303"/>
        <v/>
      </c>
      <c r="AC1210" t="str">
        <f t="shared" si="302"/>
        <v/>
      </c>
      <c r="AD1210" t="str">
        <f t="shared" si="302"/>
        <v/>
      </c>
      <c r="AE1210" t="str">
        <f t="shared" si="302"/>
        <v/>
      </c>
      <c r="AF1210" t="str">
        <f t="shared" si="302"/>
        <v/>
      </c>
      <c r="AG1210" t="str">
        <f t="shared" si="302"/>
        <v/>
      </c>
      <c r="AH1210" t="str">
        <f t="shared" si="302"/>
        <v/>
      </c>
      <c r="AI1210" t="str">
        <f t="shared" si="302"/>
        <v/>
      </c>
      <c r="AJ1210" t="str">
        <f t="shared" si="302"/>
        <v/>
      </c>
      <c r="AK1210" t="str">
        <f t="shared" si="302"/>
        <v/>
      </c>
      <c r="AL1210" t="str">
        <f t="shared" si="302"/>
        <v/>
      </c>
      <c r="AM1210" t="str">
        <f t="shared" si="302"/>
        <v/>
      </c>
      <c r="AN1210" t="str">
        <f t="shared" si="302"/>
        <v/>
      </c>
      <c r="AO1210" t="str">
        <f t="shared" si="302"/>
        <v/>
      </c>
      <c r="AP1210" t="str">
        <f t="shared" si="302"/>
        <v/>
      </c>
      <c r="AQ1210" t="str">
        <f t="shared" si="302"/>
        <v/>
      </c>
      <c r="AR1210" t="str">
        <f t="shared" si="304"/>
        <v/>
      </c>
      <c r="AS1210" t="str">
        <f t="shared" si="304"/>
        <v/>
      </c>
      <c r="AT1210" t="str">
        <f t="shared" si="304"/>
        <v/>
      </c>
      <c r="AU1210" t="str">
        <f t="shared" si="304"/>
        <v/>
      </c>
      <c r="AV1210" t="str">
        <f t="shared" si="304"/>
        <v/>
      </c>
      <c r="AW1210" t="str">
        <f t="shared" si="304"/>
        <v/>
      </c>
      <c r="AX1210" t="str">
        <f t="shared" si="304"/>
        <v/>
      </c>
      <c r="AY1210" t="str">
        <f t="shared" si="304"/>
        <v/>
      </c>
      <c r="BA1210">
        <v>1210</v>
      </c>
      <c r="BB1210">
        <f t="shared" si="301"/>
        <v>152</v>
      </c>
    </row>
    <row r="1211" spans="1:54">
      <c r="A1211" s="77"/>
      <c r="E1211" s="78"/>
      <c r="F1211" s="78"/>
      <c r="G1211" t="str" cm="1">
        <f t="array" aca="1" ref="G1211" ca="1">IFERROR(IF(INDIRECT("'"&amp;B1211&amp;"'!Z"&amp;MATCH(INT(BA1211/8)+1,INDIRECT("'"&amp;B1211&amp;"'!B4:B15"),0)+3)=1,15,IF(INDIRECT("'"&amp;B1211&amp;"'!X"&amp;MATCH(INT(BA1211/8)+1,INDIRECT("'"&amp;B1211&amp;"'!B4:B15"),0)+3)=1,10,IF(INDIRECT("'"&amp;B1211&amp;"'!V"&amp;MATCH(INT(BA1211/8)+1,INDIRECT("'"&amp;B1211&amp;"'!B4:B15"),0)+3)=1,6,IF(INDIRECT("'"&amp;B1211&amp;"'!V"&amp;MATCH(INT(BA1211/8)+1,INDIRECT("'"&amp;B1211&amp;"'!B4:B15"),0)+3)=1,4,0)))),"")</f>
        <v/>
      </c>
      <c r="H1211" t="str" cm="1">
        <f t="array" aca="1" ref="H1211" ca="1">IFERROR(IFERROR(INDIRECT("'"&amp;B1211&amp;"'!AE"&amp;MATCH(INT(BA1211/8)+1,INDIRECT("'"&amp;B1211&amp;"'!B4:B15"),0)+3),0)-G1211,"")</f>
        <v/>
      </c>
      <c r="I1211" t="e">
        <f ca="1">H1210+H1211+H1212</f>
        <v>#VALUE!</v>
      </c>
      <c r="J1211" t="str">
        <f ca="1">IFERROR(ABS(SUM(I1211,-F1211,-E1211))+ABS(SUM(IF(D1211="Traversal",15,IF(D1211="High",10,IF(D1211="Mid",6,IF(D1211="Low",4,0))))-G1211)),"")</f>
        <v/>
      </c>
      <c r="K1211" t="str" cm="1">
        <f t="array" aca="1" ref="K1211" ca="1">IFERROR(INDIRECT("'"&amp;B1211&amp;"'!AG"&amp;MATCH(INT(BA1211/8)+1,INDIRECT("'"&amp;B1211&amp;"'!B4:B15"),0)+3),"")</f>
        <v/>
      </c>
      <c r="M1211" t="str">
        <f t="shared" ca="1" si="303"/>
        <v/>
      </c>
      <c r="N1211" t="str">
        <f t="shared" si="303"/>
        <v/>
      </c>
      <c r="O1211" t="str">
        <f t="shared" si="303"/>
        <v/>
      </c>
      <c r="P1211" t="str">
        <f t="shared" si="303"/>
        <v/>
      </c>
      <c r="Q1211" t="str">
        <f t="shared" si="303"/>
        <v/>
      </c>
      <c r="R1211" t="str">
        <f t="shared" si="303"/>
        <v/>
      </c>
      <c r="S1211" t="str">
        <f t="shared" si="303"/>
        <v/>
      </c>
      <c r="T1211" t="str">
        <f t="shared" si="303"/>
        <v/>
      </c>
      <c r="U1211" t="str">
        <f t="shared" si="303"/>
        <v/>
      </c>
      <c r="V1211" t="str">
        <f t="shared" si="303"/>
        <v/>
      </c>
      <c r="W1211" t="str">
        <f t="shared" si="303"/>
        <v/>
      </c>
      <c r="X1211" t="str">
        <f t="shared" si="303"/>
        <v/>
      </c>
      <c r="Y1211" t="str">
        <f t="shared" si="303"/>
        <v/>
      </c>
      <c r="Z1211" t="str">
        <f t="shared" si="303"/>
        <v/>
      </c>
      <c r="AA1211" t="str">
        <f t="shared" si="303"/>
        <v/>
      </c>
      <c r="AB1211" t="str">
        <f t="shared" si="303"/>
        <v/>
      </c>
      <c r="AC1211" t="str">
        <f t="shared" si="302"/>
        <v/>
      </c>
      <c r="AD1211" t="str">
        <f t="shared" si="302"/>
        <v/>
      </c>
      <c r="AE1211" t="str">
        <f t="shared" si="302"/>
        <v/>
      </c>
      <c r="AF1211" t="str">
        <f t="shared" si="302"/>
        <v/>
      </c>
      <c r="AG1211" t="str">
        <f t="shared" si="302"/>
        <v/>
      </c>
      <c r="AH1211" t="str">
        <f t="shared" si="302"/>
        <v/>
      </c>
      <c r="AI1211" t="str">
        <f t="shared" si="302"/>
        <v/>
      </c>
      <c r="AJ1211" t="str">
        <f t="shared" si="302"/>
        <v/>
      </c>
      <c r="AK1211" t="str">
        <f t="shared" si="302"/>
        <v/>
      </c>
      <c r="AL1211" t="str">
        <f t="shared" si="302"/>
        <v/>
      </c>
      <c r="AM1211" t="str">
        <f t="shared" si="302"/>
        <v/>
      </c>
      <c r="AN1211" t="str">
        <f t="shared" si="302"/>
        <v/>
      </c>
      <c r="AO1211" t="str">
        <f t="shared" si="302"/>
        <v/>
      </c>
      <c r="AP1211" t="str">
        <f t="shared" si="302"/>
        <v/>
      </c>
      <c r="AQ1211" t="str">
        <f t="shared" si="302"/>
        <v/>
      </c>
      <c r="AR1211" t="str">
        <f t="shared" si="304"/>
        <v/>
      </c>
      <c r="AS1211" t="str">
        <f t="shared" si="304"/>
        <v/>
      </c>
      <c r="AT1211" t="str">
        <f t="shared" si="304"/>
        <v/>
      </c>
      <c r="AU1211" t="str">
        <f t="shared" si="304"/>
        <v/>
      </c>
      <c r="AV1211" t="str">
        <f t="shared" si="304"/>
        <v/>
      </c>
      <c r="AW1211" t="str">
        <f t="shared" si="304"/>
        <v/>
      </c>
      <c r="AX1211" t="str">
        <f t="shared" si="304"/>
        <v/>
      </c>
      <c r="AY1211" t="str">
        <f t="shared" si="304"/>
        <v/>
      </c>
      <c r="BA1211">
        <v>1211</v>
      </c>
      <c r="BB1211">
        <f t="shared" si="301"/>
        <v>152</v>
      </c>
    </row>
    <row r="1212" spans="1:54">
      <c r="A1212" s="77"/>
      <c r="E1212" s="78"/>
      <c r="F1212" s="78"/>
      <c r="G1212" t="str" cm="1">
        <f t="array" aca="1" ref="G1212" ca="1">IFERROR(IF(INDIRECT("'"&amp;B1212&amp;"'!Z"&amp;MATCH(INT(BA1212/8)+1,INDIRECT("'"&amp;B1212&amp;"'!B4:B15"),0)+3)=1,15,IF(INDIRECT("'"&amp;B1212&amp;"'!X"&amp;MATCH(INT(BA1212/8)+1,INDIRECT("'"&amp;B1212&amp;"'!B4:B15"),0)+3)=1,10,IF(INDIRECT("'"&amp;B1212&amp;"'!V"&amp;MATCH(INT(BA1212/8)+1,INDIRECT("'"&amp;B1212&amp;"'!B4:B15"),0)+3)=1,6,IF(INDIRECT("'"&amp;B1212&amp;"'!V"&amp;MATCH(INT(BA1212/8)+1,INDIRECT("'"&amp;B1212&amp;"'!B4:B15"),0)+3)=1,4,0)))),"")</f>
        <v/>
      </c>
      <c r="H1212" t="str" cm="1">
        <f t="array" aca="1" ref="H1212" ca="1">IFERROR(IFERROR(INDIRECT("'"&amp;B1212&amp;"'!AE"&amp;MATCH(INT(BA1212/8)+1,INDIRECT("'"&amp;B1212&amp;"'!B4:B15"),0)+3),0)-G1212,"")</f>
        <v/>
      </c>
      <c r="I1212" t="e">
        <f ca="1">H1210+H1211+H1212</f>
        <v>#VALUE!</v>
      </c>
      <c r="J1212" t="str">
        <f ca="1">IFERROR(ABS(SUM(I1212,-F1211,-E1211))+ABS(SUM(IF(D1212="Traversal",15,IF(D1212="High",10,IF(D1212="Mid",6,IF(D1212="Low",4,0))))-G1212)),"")</f>
        <v/>
      </c>
      <c r="K1212" t="str" cm="1">
        <f t="array" aca="1" ref="K1212" ca="1">IFERROR(INDIRECT("'"&amp;B1212&amp;"'!AG"&amp;MATCH(INT(BA1212/8)+1,INDIRECT("'"&amp;B1212&amp;"'!B4:B15"),0)+3),"")</f>
        <v/>
      </c>
      <c r="M1212" t="str">
        <f t="shared" ca="1" si="303"/>
        <v/>
      </c>
      <c r="N1212" t="str">
        <f t="shared" si="303"/>
        <v/>
      </c>
      <c r="O1212" t="str">
        <f t="shared" si="303"/>
        <v/>
      </c>
      <c r="P1212" t="str">
        <f t="shared" si="303"/>
        <v/>
      </c>
      <c r="Q1212" t="str">
        <f t="shared" si="303"/>
        <v/>
      </c>
      <c r="R1212" t="str">
        <f t="shared" si="303"/>
        <v/>
      </c>
      <c r="S1212" t="str">
        <f t="shared" si="303"/>
        <v/>
      </c>
      <c r="T1212" t="str">
        <f t="shared" si="303"/>
        <v/>
      </c>
      <c r="U1212" t="str">
        <f t="shared" si="303"/>
        <v/>
      </c>
      <c r="V1212" t="str">
        <f t="shared" si="303"/>
        <v/>
      </c>
      <c r="W1212" t="str">
        <f t="shared" si="303"/>
        <v/>
      </c>
      <c r="X1212" t="str">
        <f t="shared" si="303"/>
        <v/>
      </c>
      <c r="Y1212" t="str">
        <f t="shared" si="303"/>
        <v/>
      </c>
      <c r="Z1212" t="str">
        <f t="shared" si="303"/>
        <v/>
      </c>
      <c r="AA1212" t="str">
        <f t="shared" si="303"/>
        <v/>
      </c>
      <c r="AB1212" t="str">
        <f t="shared" si="303"/>
        <v/>
      </c>
      <c r="AC1212" t="str">
        <f t="shared" si="302"/>
        <v/>
      </c>
      <c r="AD1212" t="str">
        <f t="shared" si="302"/>
        <v/>
      </c>
      <c r="AE1212" t="str">
        <f t="shared" si="302"/>
        <v/>
      </c>
      <c r="AF1212" t="str">
        <f t="shared" si="302"/>
        <v/>
      </c>
      <c r="AG1212" t="str">
        <f t="shared" si="302"/>
        <v/>
      </c>
      <c r="AH1212" t="str">
        <f t="shared" si="302"/>
        <v/>
      </c>
      <c r="AI1212" t="str">
        <f t="shared" si="302"/>
        <v/>
      </c>
      <c r="AJ1212" t="str">
        <f t="shared" si="302"/>
        <v/>
      </c>
      <c r="AK1212" t="str">
        <f t="shared" si="302"/>
        <v/>
      </c>
      <c r="AL1212" t="str">
        <f t="shared" si="302"/>
        <v/>
      </c>
      <c r="AM1212" t="str">
        <f t="shared" si="302"/>
        <v/>
      </c>
      <c r="AN1212" t="str">
        <f t="shared" si="302"/>
        <v/>
      </c>
      <c r="AO1212" t="str">
        <f t="shared" si="302"/>
        <v/>
      </c>
      <c r="AP1212" t="str">
        <f t="shared" si="302"/>
        <v/>
      </c>
      <c r="AQ1212" t="str">
        <f t="shared" si="302"/>
        <v/>
      </c>
      <c r="AR1212" t="str">
        <f t="shared" si="304"/>
        <v/>
      </c>
      <c r="AS1212" t="str">
        <f t="shared" si="304"/>
        <v/>
      </c>
      <c r="AT1212" t="str">
        <f t="shared" si="304"/>
        <v/>
      </c>
      <c r="AU1212" t="str">
        <f t="shared" si="304"/>
        <v/>
      </c>
      <c r="AV1212" t="str">
        <f t="shared" si="304"/>
        <v/>
      </c>
      <c r="AW1212" t="str">
        <f t="shared" si="304"/>
        <v/>
      </c>
      <c r="AX1212" t="str">
        <f t="shared" si="304"/>
        <v/>
      </c>
      <c r="AY1212" t="str">
        <f t="shared" si="304"/>
        <v/>
      </c>
      <c r="BA1212">
        <v>1212</v>
      </c>
      <c r="BB1212">
        <f t="shared" si="301"/>
        <v>152</v>
      </c>
    </row>
    <row r="1213" spans="1:54">
      <c r="A1213" s="77"/>
      <c r="E1213" s="78"/>
      <c r="F1213" s="78"/>
      <c r="G1213" t="str" cm="1">
        <f t="array" aca="1" ref="G1213" ca="1">IFERROR(IF(INDIRECT("'"&amp;B1213&amp;"'!Z"&amp;MATCH(INT(BA1213/8)+1,INDIRECT("'"&amp;B1213&amp;"'!B4:B15"),0)+3)=1,15,IF(INDIRECT("'"&amp;B1213&amp;"'!X"&amp;MATCH(INT(BA1213/8)+1,INDIRECT("'"&amp;B1213&amp;"'!B4:B15"),0)+3)=1,10,IF(INDIRECT("'"&amp;B1213&amp;"'!V"&amp;MATCH(INT(BA1213/8)+1,INDIRECT("'"&amp;B1213&amp;"'!B4:B15"),0)+3)=1,6,IF(INDIRECT("'"&amp;B1213&amp;"'!V"&amp;MATCH(INT(BA1213/8)+1,INDIRECT("'"&amp;B1213&amp;"'!B4:B15"),0)+3)=1,4,0)))),"")</f>
        <v/>
      </c>
      <c r="H1213" t="str" cm="1">
        <f t="array" aca="1" ref="H1213" ca="1">IFERROR(IFERROR(INDIRECT("'"&amp;B1213&amp;"'!AE"&amp;MATCH(INT(BA1213/8)+1,INDIRECT("'"&amp;B1213&amp;"'!B4:B15"),0)+3),0)-G1213,"")</f>
        <v/>
      </c>
      <c r="I1213" t="e">
        <f ca="1">H1213+H1214+H1215</f>
        <v>#VALUE!</v>
      </c>
      <c r="J1213" t="str">
        <f ca="1">IFERROR(ABS(SUM(I1213,-F1214,-E1214))+ABS(SUM(IF(D1213="Traversal",15,IF(D1213="High",10,IF(D1213="Mid",6,IF(D1213="Low",4,0))))-G1213)),"")</f>
        <v/>
      </c>
      <c r="K1213" t="str" cm="1">
        <f t="array" aca="1" ref="K1213" ca="1">IFERROR(INDIRECT("'"&amp;B1213&amp;"'!AG"&amp;MATCH(INT(BA1213/8)+1,INDIRECT("'"&amp;B1213&amp;"'!B4:B15"),0)+3),"")</f>
        <v/>
      </c>
      <c r="M1213" t="str">
        <f t="shared" ca="1" si="303"/>
        <v/>
      </c>
      <c r="N1213" t="str">
        <f t="shared" si="303"/>
        <v/>
      </c>
      <c r="O1213" t="str">
        <f t="shared" si="303"/>
        <v/>
      </c>
      <c r="P1213" t="str">
        <f t="shared" si="303"/>
        <v/>
      </c>
      <c r="Q1213" t="str">
        <f t="shared" si="303"/>
        <v/>
      </c>
      <c r="R1213" t="str">
        <f t="shared" si="303"/>
        <v/>
      </c>
      <c r="S1213" t="str">
        <f t="shared" si="303"/>
        <v/>
      </c>
      <c r="T1213" t="str">
        <f t="shared" si="303"/>
        <v/>
      </c>
      <c r="U1213" t="str">
        <f t="shared" si="303"/>
        <v/>
      </c>
      <c r="V1213" t="str">
        <f t="shared" si="303"/>
        <v/>
      </c>
      <c r="W1213" t="str">
        <f t="shared" si="303"/>
        <v/>
      </c>
      <c r="X1213" t="str">
        <f t="shared" si="303"/>
        <v/>
      </c>
      <c r="Y1213" t="str">
        <f t="shared" si="303"/>
        <v/>
      </c>
      <c r="Z1213" t="str">
        <f t="shared" si="303"/>
        <v/>
      </c>
      <c r="AA1213" t="str">
        <f t="shared" si="303"/>
        <v/>
      </c>
      <c r="AB1213" t="str">
        <f t="shared" si="303"/>
        <v/>
      </c>
      <c r="AC1213" t="str">
        <f t="shared" si="302"/>
        <v/>
      </c>
      <c r="AD1213" t="str">
        <f t="shared" si="302"/>
        <v/>
      </c>
      <c r="AE1213" t="str">
        <f t="shared" si="302"/>
        <v/>
      </c>
      <c r="AF1213" t="str">
        <f t="shared" si="302"/>
        <v/>
      </c>
      <c r="AG1213" t="str">
        <f t="shared" si="302"/>
        <v/>
      </c>
      <c r="AH1213" t="str">
        <f t="shared" si="302"/>
        <v/>
      </c>
      <c r="AI1213" t="str">
        <f t="shared" si="302"/>
        <v/>
      </c>
      <c r="AJ1213" t="str">
        <f t="shared" si="302"/>
        <v/>
      </c>
      <c r="AK1213" t="str">
        <f t="shared" si="302"/>
        <v/>
      </c>
      <c r="AL1213" t="str">
        <f t="shared" si="302"/>
        <v/>
      </c>
      <c r="AM1213" t="str">
        <f t="shared" si="302"/>
        <v/>
      </c>
      <c r="AN1213" t="str">
        <f t="shared" si="302"/>
        <v/>
      </c>
      <c r="AO1213" t="str">
        <f t="shared" si="302"/>
        <v/>
      </c>
      <c r="AP1213" t="str">
        <f t="shared" si="302"/>
        <v/>
      </c>
      <c r="AQ1213" t="str">
        <f t="shared" si="302"/>
        <v/>
      </c>
      <c r="AR1213" t="str">
        <f t="shared" si="304"/>
        <v/>
      </c>
      <c r="AS1213" t="str">
        <f t="shared" si="304"/>
        <v/>
      </c>
      <c r="AT1213" t="str">
        <f t="shared" si="304"/>
        <v/>
      </c>
      <c r="AU1213" t="str">
        <f t="shared" si="304"/>
        <v/>
      </c>
      <c r="AV1213" t="str">
        <f t="shared" si="304"/>
        <v/>
      </c>
      <c r="AW1213" t="str">
        <f t="shared" si="304"/>
        <v/>
      </c>
      <c r="AX1213" t="str">
        <f t="shared" si="304"/>
        <v/>
      </c>
      <c r="AY1213" t="str">
        <f t="shared" si="304"/>
        <v/>
      </c>
      <c r="BA1213">
        <v>1213</v>
      </c>
      <c r="BB1213">
        <f t="shared" si="301"/>
        <v>152</v>
      </c>
    </row>
    <row r="1214" spans="1:54">
      <c r="A1214" s="77"/>
      <c r="E1214" s="78"/>
      <c r="F1214" s="78"/>
      <c r="G1214" t="str" cm="1">
        <f t="array" aca="1" ref="G1214" ca="1">IFERROR(IF(INDIRECT("'"&amp;B1214&amp;"'!Z"&amp;MATCH(INT(BA1214/8)+1,INDIRECT("'"&amp;B1214&amp;"'!B4:B15"),0)+3)=1,15,IF(INDIRECT("'"&amp;B1214&amp;"'!X"&amp;MATCH(INT(BA1214/8)+1,INDIRECT("'"&amp;B1214&amp;"'!B4:B15"),0)+3)=1,10,IF(INDIRECT("'"&amp;B1214&amp;"'!V"&amp;MATCH(INT(BA1214/8)+1,INDIRECT("'"&amp;B1214&amp;"'!B4:B15"),0)+3)=1,6,IF(INDIRECT("'"&amp;B1214&amp;"'!V"&amp;MATCH(INT(BA1214/8)+1,INDIRECT("'"&amp;B1214&amp;"'!B4:B15"),0)+3)=1,4,0)))),"")</f>
        <v/>
      </c>
      <c r="H1214" t="str" cm="1">
        <f t="array" aca="1" ref="H1214" ca="1">IFERROR(IFERROR(INDIRECT("'"&amp;B1214&amp;"'!AE"&amp;MATCH(INT(BA1214/8)+1,INDIRECT("'"&amp;B1214&amp;"'!B4:B15"),0)+3),0)-G1214,"")</f>
        <v/>
      </c>
      <c r="I1214" t="e">
        <f ca="1">H1213+H1214+H1215</f>
        <v>#VALUE!</v>
      </c>
      <c r="J1214" t="str">
        <f ca="1">IFERROR(ABS(SUM(I1214,-F1214,-E1214))+ABS(SUM(IF(D1214="Traversal",15,IF(D1214="High",10,IF(D1214="Mid",6,IF(D1214="Low",4,0))))-G1214)),"")</f>
        <v/>
      </c>
      <c r="K1214" t="str" cm="1">
        <f t="array" aca="1" ref="K1214" ca="1">IFERROR(INDIRECT("'"&amp;B1214&amp;"'!AG"&amp;MATCH(INT(BA1214/8)+1,INDIRECT("'"&amp;B1214&amp;"'!B4:B15"),0)+3),"")</f>
        <v/>
      </c>
      <c r="M1214" t="str">
        <f t="shared" ca="1" si="303"/>
        <v/>
      </c>
      <c r="N1214" t="str">
        <f t="shared" si="303"/>
        <v/>
      </c>
      <c r="O1214" t="str">
        <f t="shared" si="303"/>
        <v/>
      </c>
      <c r="P1214" t="str">
        <f t="shared" si="303"/>
        <v/>
      </c>
      <c r="Q1214" t="str">
        <f t="shared" si="303"/>
        <v/>
      </c>
      <c r="R1214" t="str">
        <f t="shared" si="303"/>
        <v/>
      </c>
      <c r="S1214" t="str">
        <f t="shared" si="303"/>
        <v/>
      </c>
      <c r="T1214" t="str">
        <f t="shared" si="303"/>
        <v/>
      </c>
      <c r="U1214" t="str">
        <f t="shared" si="303"/>
        <v/>
      </c>
      <c r="V1214" t="str">
        <f t="shared" si="303"/>
        <v/>
      </c>
      <c r="W1214" t="str">
        <f t="shared" si="303"/>
        <v/>
      </c>
      <c r="X1214" t="str">
        <f t="shared" si="303"/>
        <v/>
      </c>
      <c r="Y1214" t="str">
        <f t="shared" si="303"/>
        <v/>
      </c>
      <c r="Z1214" t="str">
        <f t="shared" si="303"/>
        <v/>
      </c>
      <c r="AA1214" t="str">
        <f t="shared" si="303"/>
        <v/>
      </c>
      <c r="AB1214" t="str">
        <f t="shared" si="303"/>
        <v/>
      </c>
      <c r="AC1214" t="str">
        <f t="shared" si="302"/>
        <v/>
      </c>
      <c r="AD1214" t="str">
        <f t="shared" si="302"/>
        <v/>
      </c>
      <c r="AE1214" t="str">
        <f t="shared" si="302"/>
        <v/>
      </c>
      <c r="AF1214" t="str">
        <f t="shared" si="302"/>
        <v/>
      </c>
      <c r="AG1214" t="str">
        <f t="shared" si="302"/>
        <v/>
      </c>
      <c r="AH1214" t="str">
        <f t="shared" si="302"/>
        <v/>
      </c>
      <c r="AI1214" t="str">
        <f t="shared" si="302"/>
        <v/>
      </c>
      <c r="AJ1214" t="str">
        <f t="shared" si="302"/>
        <v/>
      </c>
      <c r="AK1214" t="str">
        <f t="shared" si="302"/>
        <v/>
      </c>
      <c r="AL1214" t="str">
        <f t="shared" si="302"/>
        <v/>
      </c>
      <c r="AM1214" t="str">
        <f t="shared" si="302"/>
        <v/>
      </c>
      <c r="AN1214" t="str">
        <f t="shared" si="302"/>
        <v/>
      </c>
      <c r="AO1214" t="str">
        <f t="shared" si="302"/>
        <v/>
      </c>
      <c r="AP1214" t="str">
        <f t="shared" si="302"/>
        <v/>
      </c>
      <c r="AQ1214" t="str">
        <f t="shared" si="302"/>
        <v/>
      </c>
      <c r="AR1214" t="str">
        <f t="shared" si="304"/>
        <v/>
      </c>
      <c r="AS1214" t="str">
        <f t="shared" si="304"/>
        <v/>
      </c>
      <c r="AT1214" t="str">
        <f t="shared" si="304"/>
        <v/>
      </c>
      <c r="AU1214" t="str">
        <f t="shared" si="304"/>
        <v/>
      </c>
      <c r="AV1214" t="str">
        <f t="shared" si="304"/>
        <v/>
      </c>
      <c r="AW1214" t="str">
        <f t="shared" si="304"/>
        <v/>
      </c>
      <c r="AX1214" t="str">
        <f t="shared" si="304"/>
        <v/>
      </c>
      <c r="AY1214" t="str">
        <f t="shared" si="304"/>
        <v/>
      </c>
      <c r="BA1214">
        <v>1214</v>
      </c>
      <c r="BB1214">
        <f t="shared" si="301"/>
        <v>152</v>
      </c>
    </row>
    <row r="1215" spans="1:54">
      <c r="A1215" s="77"/>
      <c r="E1215" s="78"/>
      <c r="F1215" s="78"/>
      <c r="G1215" t="str" cm="1">
        <f t="array" aca="1" ref="G1215" ca="1">IFERROR(IF(INDIRECT("'"&amp;B1215&amp;"'!Z"&amp;MATCH(INT(BA1215/8)+1,INDIRECT("'"&amp;B1215&amp;"'!B4:B15"),0)+3)=1,15,IF(INDIRECT("'"&amp;B1215&amp;"'!X"&amp;MATCH(INT(BA1215/8)+1,INDIRECT("'"&amp;B1215&amp;"'!B4:B15"),0)+3)=1,10,IF(INDIRECT("'"&amp;B1215&amp;"'!V"&amp;MATCH(INT(BA1215/8)+1,INDIRECT("'"&amp;B1215&amp;"'!B4:B15"),0)+3)=1,6,IF(INDIRECT("'"&amp;B1215&amp;"'!V"&amp;MATCH(INT(BA1215/8)+1,INDIRECT("'"&amp;B1215&amp;"'!B4:B15"),0)+3)=1,4,0)))),"")</f>
        <v/>
      </c>
      <c r="H1215" t="str" cm="1">
        <f t="array" aca="1" ref="H1215" ca="1">IFERROR(IFERROR(INDIRECT("'"&amp;B1215&amp;"'!AE"&amp;MATCH(INT(BA1215/8)+1,INDIRECT("'"&amp;B1215&amp;"'!B4:B15"),0)+3),0)-G1215,"")</f>
        <v/>
      </c>
      <c r="I1215" t="e">
        <f ca="1">H1213+H1214+H1215</f>
        <v>#VALUE!</v>
      </c>
      <c r="J1215" t="str">
        <f ca="1">IFERROR(ABS(SUM(I1215,-F1214,-E1214))+ABS(SUM(IF(D1215="Traversal",15,IF(D1215="High",10,IF(D1215="Mid",6,IF(D1215="Low",4,0))))-G1215)),"")</f>
        <v/>
      </c>
      <c r="K1215" t="str" cm="1">
        <f t="array" aca="1" ref="K1215" ca="1">IFERROR(INDIRECT("'"&amp;B1215&amp;"'!AG"&amp;MATCH(INT(BA1215/8)+1,INDIRECT("'"&amp;B1215&amp;"'!B4:B15"),0)+3),"")</f>
        <v/>
      </c>
      <c r="M1215" t="str">
        <f t="shared" ca="1" si="303"/>
        <v/>
      </c>
      <c r="N1215" t="str">
        <f t="shared" si="303"/>
        <v/>
      </c>
      <c r="O1215" t="str">
        <f t="shared" si="303"/>
        <v/>
      </c>
      <c r="P1215" t="str">
        <f t="shared" si="303"/>
        <v/>
      </c>
      <c r="Q1215" t="str">
        <f t="shared" si="303"/>
        <v/>
      </c>
      <c r="R1215" t="str">
        <f t="shared" si="303"/>
        <v/>
      </c>
      <c r="S1215" t="str">
        <f t="shared" si="303"/>
        <v/>
      </c>
      <c r="T1215" t="str">
        <f t="shared" si="303"/>
        <v/>
      </c>
      <c r="U1215" t="str">
        <f t="shared" si="303"/>
        <v/>
      </c>
      <c r="V1215" t="str">
        <f t="shared" si="303"/>
        <v/>
      </c>
      <c r="W1215" t="str">
        <f t="shared" si="303"/>
        <v/>
      </c>
      <c r="X1215" t="str">
        <f t="shared" si="303"/>
        <v/>
      </c>
      <c r="Y1215" t="str">
        <f t="shared" si="303"/>
        <v/>
      </c>
      <c r="Z1215" t="str">
        <f t="shared" si="303"/>
        <v/>
      </c>
      <c r="AA1215" t="str">
        <f t="shared" si="303"/>
        <v/>
      </c>
      <c r="AB1215" t="str">
        <f t="shared" si="303"/>
        <v/>
      </c>
      <c r="AC1215" t="str">
        <f t="shared" si="302"/>
        <v/>
      </c>
      <c r="AD1215" t="str">
        <f t="shared" si="302"/>
        <v/>
      </c>
      <c r="AE1215" t="str">
        <f t="shared" si="302"/>
        <v/>
      </c>
      <c r="AF1215" t="str">
        <f t="shared" si="302"/>
        <v/>
      </c>
      <c r="AG1215" t="str">
        <f t="shared" si="302"/>
        <v/>
      </c>
      <c r="AH1215" t="str">
        <f t="shared" si="302"/>
        <v/>
      </c>
      <c r="AI1215" t="str">
        <f t="shared" si="302"/>
        <v/>
      </c>
      <c r="AJ1215" t="str">
        <f t="shared" si="302"/>
        <v/>
      </c>
      <c r="AK1215" t="str">
        <f t="shared" si="302"/>
        <v/>
      </c>
      <c r="AL1215" t="str">
        <f t="shared" si="302"/>
        <v/>
      </c>
      <c r="AM1215" t="str">
        <f t="shared" si="302"/>
        <v/>
      </c>
      <c r="AN1215" t="str">
        <f t="shared" si="302"/>
        <v/>
      </c>
      <c r="AO1215" t="str">
        <f t="shared" si="302"/>
        <v/>
      </c>
      <c r="AP1215" t="str">
        <f t="shared" si="302"/>
        <v/>
      </c>
      <c r="AQ1215" t="str">
        <f t="shared" si="302"/>
        <v/>
      </c>
      <c r="AR1215" t="str">
        <f t="shared" si="304"/>
        <v/>
      </c>
      <c r="AS1215" t="str">
        <f t="shared" si="304"/>
        <v/>
      </c>
      <c r="AT1215" t="str">
        <f t="shared" si="304"/>
        <v/>
      </c>
      <c r="AU1215" t="str">
        <f t="shared" si="304"/>
        <v/>
      </c>
      <c r="AV1215" t="str">
        <f t="shared" si="304"/>
        <v/>
      </c>
      <c r="AW1215" t="str">
        <f t="shared" si="304"/>
        <v/>
      </c>
      <c r="AX1215" t="str">
        <f t="shared" si="304"/>
        <v/>
      </c>
      <c r="AY1215" t="str">
        <f t="shared" si="304"/>
        <v/>
      </c>
      <c r="BA1215">
        <v>1215</v>
      </c>
      <c r="BB1215">
        <f t="shared" si="301"/>
        <v>152</v>
      </c>
    </row>
    <row r="1216" spans="1:54">
      <c r="A1216" s="77"/>
      <c r="E1216" s="78"/>
      <c r="F1216" s="78"/>
      <c r="G1216" t="str" cm="1">
        <f t="array" aca="1" ref="G1216" ca="1">IFERROR(IF(INDIRECT("'"&amp;B1216&amp;"'!Z"&amp;MATCH(INT(BA1216/8)+1,INDIRECT("'"&amp;B1216&amp;"'!B4:B15"),0)+3)=1,15,IF(INDIRECT("'"&amp;B1216&amp;"'!X"&amp;MATCH(INT(BA1216/8)+1,INDIRECT("'"&amp;B1216&amp;"'!B4:B15"),0)+3)=1,10,IF(INDIRECT("'"&amp;B1216&amp;"'!V"&amp;MATCH(INT(BA1216/8)+1,INDIRECT("'"&amp;B1216&amp;"'!B4:B15"),0)+3)=1,6,IF(INDIRECT("'"&amp;B1216&amp;"'!V"&amp;MATCH(INT(BA1216/8)+1,INDIRECT("'"&amp;B1216&amp;"'!B4:B15"),0)+3)=1,4,0)))),"")</f>
        <v/>
      </c>
      <c r="H1216" t="str" cm="1">
        <f t="array" aca="1" ref="H1216" ca="1">IFERROR(IFERROR(INDIRECT("'"&amp;B1216&amp;"'!AE"&amp;MATCH(INT(BA1216/8)+1,INDIRECT("'"&amp;B1216&amp;"'!B4:B15"),0)+3),0)-G1216,"")</f>
        <v/>
      </c>
      <c r="K1216" t="str" cm="1">
        <f t="array" aca="1" ref="K1216" ca="1">IFERROR(INDIRECT("'"&amp;B1216&amp;"'!AG"&amp;MATCH(INT(BA1216/8)+1,INDIRECT("'"&amp;B1216&amp;"'!B4:B15"),0)+3),"")</f>
        <v/>
      </c>
      <c r="M1216" t="str">
        <f t="shared" ca="1" si="303"/>
        <v/>
      </c>
      <c r="N1216" t="str">
        <f t="shared" si="303"/>
        <v/>
      </c>
      <c r="O1216" t="str">
        <f t="shared" si="303"/>
        <v/>
      </c>
      <c r="P1216" t="str">
        <f t="shared" si="303"/>
        <v/>
      </c>
      <c r="Q1216" t="str">
        <f t="shared" si="303"/>
        <v/>
      </c>
      <c r="R1216" t="str">
        <f t="shared" si="303"/>
        <v/>
      </c>
      <c r="S1216" t="str">
        <f t="shared" si="303"/>
        <v/>
      </c>
      <c r="T1216" t="str">
        <f t="shared" si="303"/>
        <v/>
      </c>
      <c r="U1216" t="str">
        <f t="shared" si="303"/>
        <v/>
      </c>
      <c r="V1216" t="str">
        <f t="shared" si="303"/>
        <v/>
      </c>
      <c r="W1216" t="str">
        <f t="shared" si="303"/>
        <v/>
      </c>
      <c r="X1216" t="str">
        <f t="shared" si="303"/>
        <v/>
      </c>
      <c r="Y1216" t="str">
        <f t="shared" si="303"/>
        <v/>
      </c>
      <c r="Z1216" t="str">
        <f t="shared" si="303"/>
        <v/>
      </c>
      <c r="AA1216" t="str">
        <f t="shared" si="303"/>
        <v/>
      </c>
      <c r="AB1216" t="str">
        <f t="shared" si="303"/>
        <v/>
      </c>
      <c r="AC1216" t="str">
        <f t="shared" si="302"/>
        <v/>
      </c>
      <c r="AD1216" t="str">
        <f t="shared" si="302"/>
        <v/>
      </c>
      <c r="AE1216" t="str">
        <f t="shared" si="302"/>
        <v/>
      </c>
      <c r="AF1216" t="str">
        <f t="shared" si="302"/>
        <v/>
      </c>
      <c r="AG1216" t="str">
        <f t="shared" si="302"/>
        <v/>
      </c>
      <c r="AH1216" t="str">
        <f t="shared" si="302"/>
        <v/>
      </c>
      <c r="AI1216" t="str">
        <f t="shared" si="302"/>
        <v/>
      </c>
      <c r="AJ1216" t="str">
        <f t="shared" si="302"/>
        <v/>
      </c>
      <c r="AK1216" t="str">
        <f t="shared" si="302"/>
        <v/>
      </c>
      <c r="AL1216" t="str">
        <f t="shared" si="302"/>
        <v/>
      </c>
      <c r="AM1216" t="str">
        <f t="shared" si="302"/>
        <v/>
      </c>
      <c r="AN1216" t="str">
        <f t="shared" si="302"/>
        <v/>
      </c>
      <c r="AO1216" t="str">
        <f t="shared" si="302"/>
        <v/>
      </c>
      <c r="AP1216" t="str">
        <f t="shared" si="302"/>
        <v/>
      </c>
      <c r="AQ1216" t="str">
        <f t="shared" si="302"/>
        <v/>
      </c>
      <c r="AR1216" t="str">
        <f t="shared" si="304"/>
        <v/>
      </c>
      <c r="AS1216" t="str">
        <f t="shared" si="304"/>
        <v/>
      </c>
      <c r="AT1216" t="str">
        <f t="shared" si="304"/>
        <v/>
      </c>
      <c r="AU1216" t="str">
        <f t="shared" si="304"/>
        <v/>
      </c>
      <c r="AV1216" t="str">
        <f t="shared" si="304"/>
        <v/>
      </c>
      <c r="AW1216" t="str">
        <f t="shared" si="304"/>
        <v/>
      </c>
      <c r="AX1216" t="str">
        <f t="shared" si="304"/>
        <v/>
      </c>
      <c r="AY1216" t="str">
        <f t="shared" si="304"/>
        <v/>
      </c>
      <c r="BA1216">
        <v>1216</v>
      </c>
      <c r="BB1216">
        <f t="shared" si="301"/>
        <v>153</v>
      </c>
    </row>
    <row r="1217" spans="1:54">
      <c r="A1217" s="77"/>
      <c r="E1217" s="78"/>
      <c r="F1217" s="78"/>
      <c r="G1217" t="str" cm="1">
        <f t="array" aca="1" ref="G1217" ca="1">IFERROR(IF(INDIRECT("'"&amp;B1217&amp;"'!Z"&amp;MATCH(INT(BA1217/8)+1,INDIRECT("'"&amp;B1217&amp;"'!B4:B15"),0)+3)=1,15,IF(INDIRECT("'"&amp;B1217&amp;"'!X"&amp;MATCH(INT(BA1217/8)+1,INDIRECT("'"&amp;B1217&amp;"'!B4:B15"),0)+3)=1,10,IF(INDIRECT("'"&amp;B1217&amp;"'!V"&amp;MATCH(INT(BA1217/8)+1,INDIRECT("'"&amp;B1217&amp;"'!B4:B15"),0)+3)=1,6,IF(INDIRECT("'"&amp;B1217&amp;"'!V"&amp;MATCH(INT(BA1217/8)+1,INDIRECT("'"&amp;B1217&amp;"'!B4:B15"),0)+3)=1,4,0)))),"")</f>
        <v/>
      </c>
      <c r="H1217" t="str" cm="1">
        <f t="array" aca="1" ref="H1217" ca="1">IFERROR(IFERROR(INDIRECT("'"&amp;B1217&amp;"'!AE"&amp;MATCH(INT(BA1217/8)+1,INDIRECT("'"&amp;B1217&amp;"'!B4:B15"),0)+3),0)-G1217,"")</f>
        <v/>
      </c>
      <c r="K1217" t="str" cm="1">
        <f t="array" aca="1" ref="K1217" ca="1">IFERROR(INDIRECT("'"&amp;B1217&amp;"'!AG"&amp;MATCH(INT(BA1217/8)+1,INDIRECT("'"&amp;B1217&amp;"'!B4:B15"),0)+3),"")</f>
        <v/>
      </c>
      <c r="M1217" t="str">
        <f t="shared" ca="1" si="303"/>
        <v/>
      </c>
      <c r="N1217" t="str">
        <f t="shared" si="303"/>
        <v/>
      </c>
      <c r="O1217" t="str">
        <f t="shared" si="303"/>
        <v/>
      </c>
      <c r="P1217" t="str">
        <f t="shared" si="303"/>
        <v/>
      </c>
      <c r="Q1217" t="str">
        <f t="shared" si="303"/>
        <v/>
      </c>
      <c r="R1217" t="str">
        <f t="shared" si="303"/>
        <v/>
      </c>
      <c r="S1217" t="str">
        <f t="shared" si="303"/>
        <v/>
      </c>
      <c r="T1217" t="str">
        <f t="shared" si="303"/>
        <v/>
      </c>
      <c r="U1217" t="str">
        <f t="shared" si="303"/>
        <v/>
      </c>
      <c r="V1217" t="str">
        <f t="shared" si="303"/>
        <v/>
      </c>
      <c r="W1217" t="str">
        <f t="shared" si="303"/>
        <v/>
      </c>
      <c r="X1217" t="str">
        <f t="shared" si="303"/>
        <v/>
      </c>
      <c r="Y1217" t="str">
        <f t="shared" si="303"/>
        <v/>
      </c>
      <c r="Z1217" t="str">
        <f t="shared" si="303"/>
        <v/>
      </c>
      <c r="AA1217" t="str">
        <f t="shared" si="303"/>
        <v/>
      </c>
      <c r="AB1217" t="str">
        <f t="shared" si="303"/>
        <v/>
      </c>
      <c r="AC1217" t="str">
        <f t="shared" si="302"/>
        <v/>
      </c>
      <c r="AD1217" t="str">
        <f t="shared" si="302"/>
        <v/>
      </c>
      <c r="AE1217" t="str">
        <f t="shared" si="302"/>
        <v/>
      </c>
      <c r="AF1217" t="str">
        <f t="shared" si="302"/>
        <v/>
      </c>
      <c r="AG1217" t="str">
        <f t="shared" si="302"/>
        <v/>
      </c>
      <c r="AH1217" t="str">
        <f t="shared" si="302"/>
        <v/>
      </c>
      <c r="AI1217" t="str">
        <f t="shared" si="302"/>
        <v/>
      </c>
      <c r="AJ1217" t="str">
        <f t="shared" si="302"/>
        <v/>
      </c>
      <c r="AK1217" t="str">
        <f t="shared" si="302"/>
        <v/>
      </c>
      <c r="AL1217" t="str">
        <f t="shared" si="302"/>
        <v/>
      </c>
      <c r="AM1217" t="str">
        <f t="shared" si="302"/>
        <v/>
      </c>
      <c r="AN1217" t="str">
        <f t="shared" si="302"/>
        <v/>
      </c>
      <c r="AO1217" t="str">
        <f t="shared" si="302"/>
        <v/>
      </c>
      <c r="AP1217" t="str">
        <f t="shared" si="302"/>
        <v/>
      </c>
      <c r="AQ1217" t="str">
        <f t="shared" si="302"/>
        <v/>
      </c>
      <c r="AR1217" t="str">
        <f t="shared" si="304"/>
        <v/>
      </c>
      <c r="AS1217" t="str">
        <f t="shared" si="304"/>
        <v/>
      </c>
      <c r="AT1217" t="str">
        <f t="shared" si="304"/>
        <v/>
      </c>
      <c r="AU1217" t="str">
        <f t="shared" si="304"/>
        <v/>
      </c>
      <c r="AV1217" t="str">
        <f t="shared" si="304"/>
        <v/>
      </c>
      <c r="AW1217" t="str">
        <f t="shared" si="304"/>
        <v/>
      </c>
      <c r="AX1217" t="str">
        <f t="shared" si="304"/>
        <v/>
      </c>
      <c r="AY1217" t="str">
        <f t="shared" si="304"/>
        <v/>
      </c>
      <c r="BA1217">
        <v>1217</v>
      </c>
      <c r="BB1217">
        <f t="shared" si="301"/>
        <v>153</v>
      </c>
    </row>
    <row r="1218" spans="1:54">
      <c r="A1218" s="77"/>
      <c r="E1218" s="78"/>
      <c r="F1218" s="78"/>
      <c r="G1218" t="str" cm="1">
        <f t="array" aca="1" ref="G1218" ca="1">IFERROR(IF(INDIRECT("'"&amp;B1218&amp;"'!Z"&amp;MATCH(INT(BA1218/8)+1,INDIRECT("'"&amp;B1218&amp;"'!B4:B15"),0)+3)=1,15,IF(INDIRECT("'"&amp;B1218&amp;"'!X"&amp;MATCH(INT(BA1218/8)+1,INDIRECT("'"&amp;B1218&amp;"'!B4:B15"),0)+3)=1,10,IF(INDIRECT("'"&amp;B1218&amp;"'!V"&amp;MATCH(INT(BA1218/8)+1,INDIRECT("'"&amp;B1218&amp;"'!B4:B15"),0)+3)=1,6,IF(INDIRECT("'"&amp;B1218&amp;"'!V"&amp;MATCH(INT(BA1218/8)+1,INDIRECT("'"&amp;B1218&amp;"'!B4:B15"),0)+3)=1,4,0)))),"")</f>
        <v/>
      </c>
      <c r="H1218" t="str" cm="1">
        <f t="array" aca="1" ref="H1218" ca="1">IFERROR(IFERROR(INDIRECT("'"&amp;B1218&amp;"'!AE"&amp;MATCH(INT(BA1218/8)+1,INDIRECT("'"&amp;B1218&amp;"'!B4:B15"),0)+3),0)-G1218,"")</f>
        <v/>
      </c>
      <c r="I1218" t="e">
        <f ca="1">H1218+H1219+H1220</f>
        <v>#VALUE!</v>
      </c>
      <c r="J1218" t="str">
        <f ca="1">IFERROR(ABS(SUM(I1218,-F1219,-E1219))+ABS(SUM(IF(D1218="Traversal",15,IF(D1218="High",10,IF(D1218="Mid",6,IF(D1218="Low",4,0))))-G1218)),"")</f>
        <v/>
      </c>
      <c r="K1218" t="str" cm="1">
        <f t="array" aca="1" ref="K1218" ca="1">IFERROR(INDIRECT("'"&amp;B1218&amp;"'!AG"&amp;MATCH(INT(BA1218/8)+1,INDIRECT("'"&amp;B1218&amp;"'!B4:B15"),0)+3),"")</f>
        <v/>
      </c>
      <c r="M1218" t="str">
        <f t="shared" ca="1" si="303"/>
        <v/>
      </c>
      <c r="N1218" t="str">
        <f t="shared" si="303"/>
        <v/>
      </c>
      <c r="O1218" t="str">
        <f t="shared" si="303"/>
        <v/>
      </c>
      <c r="P1218" t="str">
        <f t="shared" si="303"/>
        <v/>
      </c>
      <c r="Q1218" t="str">
        <f t="shared" si="303"/>
        <v/>
      </c>
      <c r="R1218" t="str">
        <f t="shared" si="303"/>
        <v/>
      </c>
      <c r="S1218" t="str">
        <f t="shared" si="303"/>
        <v/>
      </c>
      <c r="T1218" t="str">
        <f t="shared" si="303"/>
        <v/>
      </c>
      <c r="U1218" t="str">
        <f t="shared" si="303"/>
        <v/>
      </c>
      <c r="V1218" t="str">
        <f t="shared" si="303"/>
        <v/>
      </c>
      <c r="W1218" t="str">
        <f t="shared" si="303"/>
        <v/>
      </c>
      <c r="X1218" t="str">
        <f t="shared" si="303"/>
        <v/>
      </c>
      <c r="Y1218" t="str">
        <f t="shared" si="303"/>
        <v/>
      </c>
      <c r="Z1218" t="str">
        <f t="shared" si="303"/>
        <v/>
      </c>
      <c r="AA1218" t="str">
        <f t="shared" si="303"/>
        <v/>
      </c>
      <c r="AB1218" t="str">
        <f t="shared" si="303"/>
        <v/>
      </c>
      <c r="AC1218" t="str">
        <f t="shared" si="302"/>
        <v/>
      </c>
      <c r="AD1218" t="str">
        <f t="shared" si="302"/>
        <v/>
      </c>
      <c r="AE1218" t="str">
        <f t="shared" si="302"/>
        <v/>
      </c>
      <c r="AF1218" t="str">
        <f t="shared" si="302"/>
        <v/>
      </c>
      <c r="AG1218" t="str">
        <f t="shared" si="302"/>
        <v/>
      </c>
      <c r="AH1218" t="str">
        <f t="shared" si="302"/>
        <v/>
      </c>
      <c r="AI1218" t="str">
        <f t="shared" si="302"/>
        <v/>
      </c>
      <c r="AJ1218" t="str">
        <f t="shared" si="302"/>
        <v/>
      </c>
      <c r="AK1218" t="str">
        <f t="shared" si="302"/>
        <v/>
      </c>
      <c r="AL1218" t="str">
        <f t="shared" si="302"/>
        <v/>
      </c>
      <c r="AM1218" t="str">
        <f t="shared" si="302"/>
        <v/>
      </c>
      <c r="AN1218" t="str">
        <f t="shared" si="302"/>
        <v/>
      </c>
      <c r="AO1218" t="str">
        <f t="shared" si="302"/>
        <v/>
      </c>
      <c r="AP1218" t="str">
        <f t="shared" si="302"/>
        <v/>
      </c>
      <c r="AQ1218" t="str">
        <f t="shared" si="302"/>
        <v/>
      </c>
      <c r="AR1218" t="str">
        <f t="shared" si="304"/>
        <v/>
      </c>
      <c r="AS1218" t="str">
        <f t="shared" si="304"/>
        <v/>
      </c>
      <c r="AT1218" t="str">
        <f t="shared" si="304"/>
        <v/>
      </c>
      <c r="AU1218" t="str">
        <f t="shared" si="304"/>
        <v/>
      </c>
      <c r="AV1218" t="str">
        <f t="shared" si="304"/>
        <v/>
      </c>
      <c r="AW1218" t="str">
        <f t="shared" si="304"/>
        <v/>
      </c>
      <c r="AX1218" t="str">
        <f t="shared" si="304"/>
        <v/>
      </c>
      <c r="AY1218" t="str">
        <f t="shared" si="304"/>
        <v/>
      </c>
      <c r="BA1218">
        <v>1218</v>
      </c>
      <c r="BB1218">
        <f t="shared" si="301"/>
        <v>153</v>
      </c>
    </row>
    <row r="1219" spans="1:54">
      <c r="A1219" s="77"/>
      <c r="E1219" s="78"/>
      <c r="F1219" s="78"/>
      <c r="G1219" t="str" cm="1">
        <f t="array" aca="1" ref="G1219" ca="1">IFERROR(IF(INDIRECT("'"&amp;B1219&amp;"'!Z"&amp;MATCH(INT(BA1219/8)+1,INDIRECT("'"&amp;B1219&amp;"'!B4:B15"),0)+3)=1,15,IF(INDIRECT("'"&amp;B1219&amp;"'!X"&amp;MATCH(INT(BA1219/8)+1,INDIRECT("'"&amp;B1219&amp;"'!B4:B15"),0)+3)=1,10,IF(INDIRECT("'"&amp;B1219&amp;"'!V"&amp;MATCH(INT(BA1219/8)+1,INDIRECT("'"&amp;B1219&amp;"'!B4:B15"),0)+3)=1,6,IF(INDIRECT("'"&amp;B1219&amp;"'!V"&amp;MATCH(INT(BA1219/8)+1,INDIRECT("'"&amp;B1219&amp;"'!B4:B15"),0)+3)=1,4,0)))),"")</f>
        <v/>
      </c>
      <c r="H1219" t="str" cm="1">
        <f t="array" aca="1" ref="H1219" ca="1">IFERROR(IFERROR(INDIRECT("'"&amp;B1219&amp;"'!AE"&amp;MATCH(INT(BA1219/8)+1,INDIRECT("'"&amp;B1219&amp;"'!B4:B15"),0)+3),0)-G1219,"")</f>
        <v/>
      </c>
      <c r="I1219" t="e">
        <f ca="1">H1218+H1219+H1220</f>
        <v>#VALUE!</v>
      </c>
      <c r="J1219" t="str">
        <f ca="1">IFERROR(ABS(SUM(I1219,-F1219,-E1219))+ABS(SUM(IF(D1219="Traversal",15,IF(D1219="High",10,IF(D1219="Mid",6,IF(D1219="Low",4,0))))-G1219)),"")</f>
        <v/>
      </c>
      <c r="K1219" t="str" cm="1">
        <f t="array" aca="1" ref="K1219" ca="1">IFERROR(INDIRECT("'"&amp;B1219&amp;"'!AG"&amp;MATCH(INT(BA1219/8)+1,INDIRECT("'"&amp;B1219&amp;"'!B4:B15"),0)+3),"")</f>
        <v/>
      </c>
      <c r="M1219" t="str">
        <f t="shared" ca="1" si="303"/>
        <v/>
      </c>
      <c r="N1219" t="str">
        <f t="shared" si="303"/>
        <v/>
      </c>
      <c r="O1219" t="str">
        <f t="shared" si="303"/>
        <v/>
      </c>
      <c r="P1219" t="str">
        <f t="shared" si="303"/>
        <v/>
      </c>
      <c r="Q1219" t="str">
        <f t="shared" si="303"/>
        <v/>
      </c>
      <c r="R1219" t="str">
        <f t="shared" si="303"/>
        <v/>
      </c>
      <c r="S1219" t="str">
        <f t="shared" si="303"/>
        <v/>
      </c>
      <c r="T1219" t="str">
        <f t="shared" si="303"/>
        <v/>
      </c>
      <c r="U1219" t="str">
        <f t="shared" si="303"/>
        <v/>
      </c>
      <c r="V1219" t="str">
        <f t="shared" si="303"/>
        <v/>
      </c>
      <c r="W1219" t="str">
        <f t="shared" si="303"/>
        <v/>
      </c>
      <c r="X1219" t="str">
        <f t="shared" si="303"/>
        <v/>
      </c>
      <c r="Y1219" t="str">
        <f t="shared" si="303"/>
        <v/>
      </c>
      <c r="Z1219" t="str">
        <f t="shared" si="303"/>
        <v/>
      </c>
      <c r="AA1219" t="str">
        <f t="shared" si="303"/>
        <v/>
      </c>
      <c r="AB1219" t="str">
        <f t="shared" si="303"/>
        <v/>
      </c>
      <c r="AC1219" t="str">
        <f t="shared" si="302"/>
        <v/>
      </c>
      <c r="AD1219" t="str">
        <f t="shared" si="302"/>
        <v/>
      </c>
      <c r="AE1219" t="str">
        <f t="shared" si="302"/>
        <v/>
      </c>
      <c r="AF1219" t="str">
        <f t="shared" si="302"/>
        <v/>
      </c>
      <c r="AG1219" t="str">
        <f t="shared" si="302"/>
        <v/>
      </c>
      <c r="AH1219" t="str">
        <f t="shared" si="302"/>
        <v/>
      </c>
      <c r="AI1219" t="str">
        <f t="shared" si="302"/>
        <v/>
      </c>
      <c r="AJ1219" t="str">
        <f t="shared" si="302"/>
        <v/>
      </c>
      <c r="AK1219" t="str">
        <f t="shared" si="302"/>
        <v/>
      </c>
      <c r="AL1219" t="str">
        <f t="shared" si="302"/>
        <v/>
      </c>
      <c r="AM1219" t="str">
        <f t="shared" si="302"/>
        <v/>
      </c>
      <c r="AN1219" t="str">
        <f t="shared" si="302"/>
        <v/>
      </c>
      <c r="AO1219" t="str">
        <f t="shared" si="302"/>
        <v/>
      </c>
      <c r="AP1219" t="str">
        <f t="shared" si="302"/>
        <v/>
      </c>
      <c r="AQ1219" t="str">
        <f t="shared" si="302"/>
        <v/>
      </c>
      <c r="AR1219" t="str">
        <f t="shared" si="304"/>
        <v/>
      </c>
      <c r="AS1219" t="str">
        <f t="shared" si="304"/>
        <v/>
      </c>
      <c r="AT1219" t="str">
        <f t="shared" si="304"/>
        <v/>
      </c>
      <c r="AU1219" t="str">
        <f t="shared" si="304"/>
        <v/>
      </c>
      <c r="AV1219" t="str">
        <f t="shared" si="304"/>
        <v/>
      </c>
      <c r="AW1219" t="str">
        <f t="shared" si="304"/>
        <v/>
      </c>
      <c r="AX1219" t="str">
        <f t="shared" si="304"/>
        <v/>
      </c>
      <c r="AY1219" t="str">
        <f t="shared" si="304"/>
        <v/>
      </c>
      <c r="BA1219">
        <v>1219</v>
      </c>
      <c r="BB1219">
        <f t="shared" si="301"/>
        <v>153</v>
      </c>
    </row>
    <row r="1220" spans="1:54">
      <c r="A1220" s="77"/>
      <c r="E1220" s="78"/>
      <c r="F1220" s="78"/>
      <c r="G1220" t="str" cm="1">
        <f t="array" aca="1" ref="G1220" ca="1">IFERROR(IF(INDIRECT("'"&amp;B1220&amp;"'!Z"&amp;MATCH(INT(BA1220/8)+1,INDIRECT("'"&amp;B1220&amp;"'!B4:B15"),0)+3)=1,15,IF(INDIRECT("'"&amp;B1220&amp;"'!X"&amp;MATCH(INT(BA1220/8)+1,INDIRECT("'"&amp;B1220&amp;"'!B4:B15"),0)+3)=1,10,IF(INDIRECT("'"&amp;B1220&amp;"'!V"&amp;MATCH(INT(BA1220/8)+1,INDIRECT("'"&amp;B1220&amp;"'!B4:B15"),0)+3)=1,6,IF(INDIRECT("'"&amp;B1220&amp;"'!V"&amp;MATCH(INT(BA1220/8)+1,INDIRECT("'"&amp;B1220&amp;"'!B4:B15"),0)+3)=1,4,0)))),"")</f>
        <v/>
      </c>
      <c r="H1220" t="str" cm="1">
        <f t="array" aca="1" ref="H1220" ca="1">IFERROR(IFERROR(INDIRECT("'"&amp;B1220&amp;"'!AE"&amp;MATCH(INT(BA1220/8)+1,INDIRECT("'"&amp;B1220&amp;"'!B4:B15"),0)+3),0)-G1220,"")</f>
        <v/>
      </c>
      <c r="I1220" t="e">
        <f ca="1">H1218+H1219+H1220</f>
        <v>#VALUE!</v>
      </c>
      <c r="J1220" t="str">
        <f ca="1">IFERROR(ABS(SUM(I1220,-F1219,-E1219))+ABS(SUM(IF(D1220="Traversal",15,IF(D1220="High",10,IF(D1220="Mid",6,IF(D1220="Low",4,0))))-G1220)),"")</f>
        <v/>
      </c>
      <c r="K1220" t="str" cm="1">
        <f t="array" aca="1" ref="K1220" ca="1">IFERROR(INDIRECT("'"&amp;B1220&amp;"'!AG"&amp;MATCH(INT(BA1220/8)+1,INDIRECT("'"&amp;B1220&amp;"'!B4:B15"),0)+3),"")</f>
        <v/>
      </c>
      <c r="M1220" t="str">
        <f t="shared" ca="1" si="303"/>
        <v/>
      </c>
      <c r="N1220" t="str">
        <f t="shared" si="303"/>
        <v/>
      </c>
      <c r="O1220" t="str">
        <f t="shared" si="303"/>
        <v/>
      </c>
      <c r="P1220" t="str">
        <f t="shared" si="303"/>
        <v/>
      </c>
      <c r="Q1220" t="str">
        <f t="shared" si="303"/>
        <v/>
      </c>
      <c r="R1220" t="str">
        <f t="shared" si="303"/>
        <v/>
      </c>
      <c r="S1220" t="str">
        <f t="shared" si="303"/>
        <v/>
      </c>
      <c r="T1220" t="str">
        <f t="shared" si="303"/>
        <v/>
      </c>
      <c r="U1220" t="str">
        <f t="shared" si="303"/>
        <v/>
      </c>
      <c r="V1220" t="str">
        <f t="shared" si="303"/>
        <v/>
      </c>
      <c r="W1220" t="str">
        <f t="shared" si="303"/>
        <v/>
      </c>
      <c r="X1220" t="str">
        <f t="shared" si="303"/>
        <v/>
      </c>
      <c r="Y1220" t="str">
        <f t="shared" si="303"/>
        <v/>
      </c>
      <c r="Z1220" t="str">
        <f t="shared" si="303"/>
        <v/>
      </c>
      <c r="AA1220" t="str">
        <f t="shared" si="303"/>
        <v/>
      </c>
      <c r="AB1220" t="str">
        <f t="shared" si="303"/>
        <v/>
      </c>
      <c r="AC1220" t="str">
        <f t="shared" si="302"/>
        <v/>
      </c>
      <c r="AD1220" t="str">
        <f t="shared" si="302"/>
        <v/>
      </c>
      <c r="AE1220" t="str">
        <f t="shared" si="302"/>
        <v/>
      </c>
      <c r="AF1220" t="str">
        <f t="shared" si="302"/>
        <v/>
      </c>
      <c r="AG1220" t="str">
        <f t="shared" si="302"/>
        <v/>
      </c>
      <c r="AH1220" t="str">
        <f t="shared" si="302"/>
        <v/>
      </c>
      <c r="AI1220" t="str">
        <f t="shared" si="302"/>
        <v/>
      </c>
      <c r="AJ1220" t="str">
        <f t="shared" si="302"/>
        <v/>
      </c>
      <c r="AK1220" t="str">
        <f t="shared" si="302"/>
        <v/>
      </c>
      <c r="AL1220" t="str">
        <f t="shared" si="302"/>
        <v/>
      </c>
      <c r="AM1220" t="str">
        <f t="shared" si="302"/>
        <v/>
      </c>
      <c r="AN1220" t="str">
        <f t="shared" si="302"/>
        <v/>
      </c>
      <c r="AO1220" t="str">
        <f t="shared" si="302"/>
        <v/>
      </c>
      <c r="AP1220" t="str">
        <f t="shared" si="302"/>
        <v/>
      </c>
      <c r="AQ1220" t="str">
        <f t="shared" si="302"/>
        <v/>
      </c>
      <c r="AR1220" t="str">
        <f t="shared" si="304"/>
        <v/>
      </c>
      <c r="AS1220" t="str">
        <f t="shared" si="304"/>
        <v/>
      </c>
      <c r="AT1220" t="str">
        <f t="shared" si="304"/>
        <v/>
      </c>
      <c r="AU1220" t="str">
        <f t="shared" si="304"/>
        <v/>
      </c>
      <c r="AV1220" t="str">
        <f t="shared" si="304"/>
        <v/>
      </c>
      <c r="AW1220" t="str">
        <f t="shared" si="304"/>
        <v/>
      </c>
      <c r="AX1220" t="str">
        <f t="shared" si="304"/>
        <v/>
      </c>
      <c r="AY1220" t="str">
        <f t="shared" si="304"/>
        <v/>
      </c>
      <c r="BA1220">
        <v>1220</v>
      </c>
      <c r="BB1220">
        <f t="shared" si="301"/>
        <v>153</v>
      </c>
    </row>
    <row r="1221" spans="1:54">
      <c r="A1221" s="77"/>
      <c r="E1221" s="78"/>
      <c r="F1221" s="78"/>
      <c r="G1221" t="str" cm="1">
        <f t="array" aca="1" ref="G1221" ca="1">IFERROR(IF(INDIRECT("'"&amp;B1221&amp;"'!Z"&amp;MATCH(INT(BA1221/8)+1,INDIRECT("'"&amp;B1221&amp;"'!B4:B15"),0)+3)=1,15,IF(INDIRECT("'"&amp;B1221&amp;"'!X"&amp;MATCH(INT(BA1221/8)+1,INDIRECT("'"&amp;B1221&amp;"'!B4:B15"),0)+3)=1,10,IF(INDIRECT("'"&amp;B1221&amp;"'!V"&amp;MATCH(INT(BA1221/8)+1,INDIRECT("'"&amp;B1221&amp;"'!B4:B15"),0)+3)=1,6,IF(INDIRECT("'"&amp;B1221&amp;"'!V"&amp;MATCH(INT(BA1221/8)+1,INDIRECT("'"&amp;B1221&amp;"'!B4:B15"),0)+3)=1,4,0)))),"")</f>
        <v/>
      </c>
      <c r="H1221" t="str" cm="1">
        <f t="array" aca="1" ref="H1221" ca="1">IFERROR(IFERROR(INDIRECT("'"&amp;B1221&amp;"'!AE"&amp;MATCH(INT(BA1221/8)+1,INDIRECT("'"&amp;B1221&amp;"'!B4:B15"),0)+3),0)-G1221,"")</f>
        <v/>
      </c>
      <c r="I1221" t="e">
        <f ca="1">H1221+H1222+H1223</f>
        <v>#VALUE!</v>
      </c>
      <c r="J1221" t="str">
        <f ca="1">IFERROR(ABS(SUM(I1221,-F1222,-E1222))+ABS(SUM(IF(D1221="Traversal",15,IF(D1221="High",10,IF(D1221="Mid",6,IF(D1221="Low",4,0))))-G1221)),"")</f>
        <v/>
      </c>
      <c r="K1221" t="str" cm="1">
        <f t="array" aca="1" ref="K1221" ca="1">IFERROR(INDIRECT("'"&amp;B1221&amp;"'!AG"&amp;MATCH(INT(BA1221/8)+1,INDIRECT("'"&amp;B1221&amp;"'!B4:B15"),0)+3),"")</f>
        <v/>
      </c>
      <c r="M1221" t="str">
        <f t="shared" ca="1" si="303"/>
        <v/>
      </c>
      <c r="N1221" t="str">
        <f t="shared" si="303"/>
        <v/>
      </c>
      <c r="O1221" t="str">
        <f t="shared" si="303"/>
        <v/>
      </c>
      <c r="P1221" t="str">
        <f t="shared" si="303"/>
        <v/>
      </c>
      <c r="Q1221" t="str">
        <f t="shared" si="303"/>
        <v/>
      </c>
      <c r="R1221" t="str">
        <f t="shared" si="303"/>
        <v/>
      </c>
      <c r="S1221" t="str">
        <f t="shared" si="303"/>
        <v/>
      </c>
      <c r="T1221" t="str">
        <f t="shared" si="303"/>
        <v/>
      </c>
      <c r="U1221" t="str">
        <f t="shared" si="303"/>
        <v/>
      </c>
      <c r="V1221" t="str">
        <f t="shared" si="303"/>
        <v/>
      </c>
      <c r="W1221" t="str">
        <f t="shared" si="303"/>
        <v/>
      </c>
      <c r="X1221" t="str">
        <f t="shared" si="303"/>
        <v/>
      </c>
      <c r="Y1221" t="str">
        <f t="shared" si="303"/>
        <v/>
      </c>
      <c r="Z1221" t="str">
        <f t="shared" si="303"/>
        <v/>
      </c>
      <c r="AA1221" t="str">
        <f t="shared" si="303"/>
        <v/>
      </c>
      <c r="AB1221" t="str">
        <f t="shared" si="303"/>
        <v/>
      </c>
      <c r="AC1221" t="str">
        <f t="shared" si="302"/>
        <v/>
      </c>
      <c r="AD1221" t="str">
        <f t="shared" si="302"/>
        <v/>
      </c>
      <c r="AE1221" t="str">
        <f t="shared" si="302"/>
        <v/>
      </c>
      <c r="AF1221" t="str">
        <f t="shared" si="302"/>
        <v/>
      </c>
      <c r="AG1221" t="str">
        <f t="shared" si="302"/>
        <v/>
      </c>
      <c r="AH1221" t="str">
        <f t="shared" si="302"/>
        <v/>
      </c>
      <c r="AI1221" t="str">
        <f t="shared" si="302"/>
        <v/>
      </c>
      <c r="AJ1221" t="str">
        <f t="shared" si="302"/>
        <v/>
      </c>
      <c r="AK1221" t="str">
        <f t="shared" si="302"/>
        <v/>
      </c>
      <c r="AL1221" t="str">
        <f t="shared" si="302"/>
        <v/>
      </c>
      <c r="AM1221" t="str">
        <f t="shared" si="302"/>
        <v/>
      </c>
      <c r="AN1221" t="str">
        <f t="shared" si="302"/>
        <v/>
      </c>
      <c r="AO1221" t="str">
        <f t="shared" si="302"/>
        <v/>
      </c>
      <c r="AP1221" t="str">
        <f t="shared" si="302"/>
        <v/>
      </c>
      <c r="AQ1221" t="str">
        <f t="shared" si="302"/>
        <v/>
      </c>
      <c r="AR1221" t="str">
        <f t="shared" si="304"/>
        <v/>
      </c>
      <c r="AS1221" t="str">
        <f t="shared" si="304"/>
        <v/>
      </c>
      <c r="AT1221" t="str">
        <f t="shared" si="304"/>
        <v/>
      </c>
      <c r="AU1221" t="str">
        <f t="shared" si="304"/>
        <v/>
      </c>
      <c r="AV1221" t="str">
        <f t="shared" si="304"/>
        <v/>
      </c>
      <c r="AW1221" t="str">
        <f t="shared" si="304"/>
        <v/>
      </c>
      <c r="AX1221" t="str">
        <f t="shared" si="304"/>
        <v/>
      </c>
      <c r="AY1221" t="str">
        <f t="shared" si="304"/>
        <v/>
      </c>
      <c r="BA1221">
        <v>1221</v>
      </c>
      <c r="BB1221">
        <f t="shared" si="301"/>
        <v>153</v>
      </c>
    </row>
    <row r="1222" spans="1:54">
      <c r="A1222" s="77"/>
      <c r="E1222" s="78"/>
      <c r="F1222" s="78"/>
      <c r="G1222" t="str" cm="1">
        <f t="array" aca="1" ref="G1222" ca="1">IFERROR(IF(INDIRECT("'"&amp;B1222&amp;"'!Z"&amp;MATCH(INT(BA1222/8)+1,INDIRECT("'"&amp;B1222&amp;"'!B4:B15"),0)+3)=1,15,IF(INDIRECT("'"&amp;B1222&amp;"'!X"&amp;MATCH(INT(BA1222/8)+1,INDIRECT("'"&amp;B1222&amp;"'!B4:B15"),0)+3)=1,10,IF(INDIRECT("'"&amp;B1222&amp;"'!V"&amp;MATCH(INT(BA1222/8)+1,INDIRECT("'"&amp;B1222&amp;"'!B4:B15"),0)+3)=1,6,IF(INDIRECT("'"&amp;B1222&amp;"'!V"&amp;MATCH(INT(BA1222/8)+1,INDIRECT("'"&amp;B1222&amp;"'!B4:B15"),0)+3)=1,4,0)))),"")</f>
        <v/>
      </c>
      <c r="H1222" t="str" cm="1">
        <f t="array" aca="1" ref="H1222" ca="1">IFERROR(IFERROR(INDIRECT("'"&amp;B1222&amp;"'!AE"&amp;MATCH(INT(BA1222/8)+1,INDIRECT("'"&amp;B1222&amp;"'!B4:B15"),0)+3),0)-G1222,"")</f>
        <v/>
      </c>
      <c r="I1222" t="e">
        <f ca="1">H1221+H1222+H1223</f>
        <v>#VALUE!</v>
      </c>
      <c r="J1222" t="str">
        <f ca="1">IFERROR(ABS(SUM(I1222,-F1222,-E1222))+ABS(SUM(IF(D1222="Traversal",15,IF(D1222="High",10,IF(D1222="Mid",6,IF(D1222="Low",4,0))))-G1222)),"")</f>
        <v/>
      </c>
      <c r="K1222" t="str" cm="1">
        <f t="array" aca="1" ref="K1222" ca="1">IFERROR(INDIRECT("'"&amp;B1222&amp;"'!AG"&amp;MATCH(INT(BA1222/8)+1,INDIRECT("'"&amp;B1222&amp;"'!B4:B15"),0)+3),"")</f>
        <v/>
      </c>
      <c r="M1222" t="str">
        <f t="shared" ca="1" si="303"/>
        <v/>
      </c>
      <c r="N1222" t="str">
        <f t="shared" si="303"/>
        <v/>
      </c>
      <c r="O1222" t="str">
        <f t="shared" si="303"/>
        <v/>
      </c>
      <c r="P1222" t="str">
        <f t="shared" si="303"/>
        <v/>
      </c>
      <c r="Q1222" t="str">
        <f t="shared" si="303"/>
        <v/>
      </c>
      <c r="R1222" t="str">
        <f t="shared" si="303"/>
        <v/>
      </c>
      <c r="S1222" t="str">
        <f t="shared" si="303"/>
        <v/>
      </c>
      <c r="T1222" t="str">
        <f t="shared" si="303"/>
        <v/>
      </c>
      <c r="U1222" t="str">
        <f t="shared" si="303"/>
        <v/>
      </c>
      <c r="V1222" t="str">
        <f t="shared" si="303"/>
        <v/>
      </c>
      <c r="W1222" t="str">
        <f t="shared" si="303"/>
        <v/>
      </c>
      <c r="X1222" t="str">
        <f t="shared" si="303"/>
        <v/>
      </c>
      <c r="Y1222" t="str">
        <f t="shared" si="303"/>
        <v/>
      </c>
      <c r="Z1222" t="str">
        <f t="shared" si="303"/>
        <v/>
      </c>
      <c r="AA1222" t="str">
        <f t="shared" si="303"/>
        <v/>
      </c>
      <c r="AB1222" t="str">
        <f t="shared" si="303"/>
        <v/>
      </c>
      <c r="AC1222" t="str">
        <f t="shared" si="302"/>
        <v/>
      </c>
      <c r="AD1222" t="str">
        <f t="shared" si="302"/>
        <v/>
      </c>
      <c r="AE1222" t="str">
        <f t="shared" si="302"/>
        <v/>
      </c>
      <c r="AF1222" t="str">
        <f t="shared" si="302"/>
        <v/>
      </c>
      <c r="AG1222" t="str">
        <f t="shared" si="302"/>
        <v/>
      </c>
      <c r="AH1222" t="str">
        <f t="shared" si="302"/>
        <v/>
      </c>
      <c r="AI1222" t="str">
        <f t="shared" si="302"/>
        <v/>
      </c>
      <c r="AJ1222" t="str">
        <f t="shared" si="302"/>
        <v/>
      </c>
      <c r="AK1222" t="str">
        <f t="shared" si="302"/>
        <v/>
      </c>
      <c r="AL1222" t="str">
        <f t="shared" si="302"/>
        <v/>
      </c>
      <c r="AM1222" t="str">
        <f t="shared" si="302"/>
        <v/>
      </c>
      <c r="AN1222" t="str">
        <f t="shared" si="302"/>
        <v/>
      </c>
      <c r="AO1222" t="str">
        <f t="shared" si="302"/>
        <v/>
      </c>
      <c r="AP1222" t="str">
        <f t="shared" si="302"/>
        <v/>
      </c>
      <c r="AQ1222" t="str">
        <f t="shared" si="302"/>
        <v/>
      </c>
      <c r="AR1222" t="str">
        <f t="shared" si="304"/>
        <v/>
      </c>
      <c r="AS1222" t="str">
        <f t="shared" si="304"/>
        <v/>
      </c>
      <c r="AT1222" t="str">
        <f t="shared" si="304"/>
        <v/>
      </c>
      <c r="AU1222" t="str">
        <f t="shared" si="304"/>
        <v/>
      </c>
      <c r="AV1222" t="str">
        <f t="shared" si="304"/>
        <v/>
      </c>
      <c r="AW1222" t="str">
        <f t="shared" si="304"/>
        <v/>
      </c>
      <c r="AX1222" t="str">
        <f t="shared" si="304"/>
        <v/>
      </c>
      <c r="AY1222" t="str">
        <f t="shared" si="304"/>
        <v/>
      </c>
      <c r="BA1222">
        <v>1222</v>
      </c>
      <c r="BB1222">
        <f t="shared" si="301"/>
        <v>153</v>
      </c>
    </row>
    <row r="1223" spans="1:54">
      <c r="A1223" s="77"/>
      <c r="E1223" s="78"/>
      <c r="F1223" s="78"/>
      <c r="G1223" t="str" cm="1">
        <f t="array" aca="1" ref="G1223" ca="1">IFERROR(IF(INDIRECT("'"&amp;B1223&amp;"'!Z"&amp;MATCH(INT(BA1223/8)+1,INDIRECT("'"&amp;B1223&amp;"'!B4:B15"),0)+3)=1,15,IF(INDIRECT("'"&amp;B1223&amp;"'!X"&amp;MATCH(INT(BA1223/8)+1,INDIRECT("'"&amp;B1223&amp;"'!B4:B15"),0)+3)=1,10,IF(INDIRECT("'"&amp;B1223&amp;"'!V"&amp;MATCH(INT(BA1223/8)+1,INDIRECT("'"&amp;B1223&amp;"'!B4:B15"),0)+3)=1,6,IF(INDIRECT("'"&amp;B1223&amp;"'!V"&amp;MATCH(INT(BA1223/8)+1,INDIRECT("'"&amp;B1223&amp;"'!B4:B15"),0)+3)=1,4,0)))),"")</f>
        <v/>
      </c>
      <c r="H1223" t="str" cm="1">
        <f t="array" aca="1" ref="H1223" ca="1">IFERROR(IFERROR(INDIRECT("'"&amp;B1223&amp;"'!AE"&amp;MATCH(INT(BA1223/8)+1,INDIRECT("'"&amp;B1223&amp;"'!B4:B15"),0)+3),0)-G1223,"")</f>
        <v/>
      </c>
      <c r="I1223" t="e">
        <f ca="1">H1221+H1222+H1223</f>
        <v>#VALUE!</v>
      </c>
      <c r="J1223" t="str">
        <f ca="1">IFERROR(ABS(SUM(I1223,-F1222,-E1222))+ABS(SUM(IF(D1223="Traversal",15,IF(D1223="High",10,IF(D1223="Mid",6,IF(D1223="Low",4,0))))-G1223)),"")</f>
        <v/>
      </c>
      <c r="K1223" t="str" cm="1">
        <f t="array" aca="1" ref="K1223" ca="1">IFERROR(INDIRECT("'"&amp;B1223&amp;"'!AG"&amp;MATCH(INT(BA1223/8)+1,INDIRECT("'"&amp;B1223&amp;"'!B4:B15"),0)+3),"")</f>
        <v/>
      </c>
      <c r="M1223" t="str">
        <f t="shared" ca="1" si="303"/>
        <v/>
      </c>
      <c r="N1223" t="str">
        <f t="shared" si="303"/>
        <v/>
      </c>
      <c r="O1223" t="str">
        <f t="shared" si="303"/>
        <v/>
      </c>
      <c r="P1223" t="str">
        <f t="shared" si="303"/>
        <v/>
      </c>
      <c r="Q1223" t="str">
        <f t="shared" si="303"/>
        <v/>
      </c>
      <c r="R1223" t="str">
        <f t="shared" si="303"/>
        <v/>
      </c>
      <c r="S1223" t="str">
        <f t="shared" si="303"/>
        <v/>
      </c>
      <c r="T1223" t="str">
        <f t="shared" si="303"/>
        <v/>
      </c>
      <c r="U1223" t="str">
        <f t="shared" si="303"/>
        <v/>
      </c>
      <c r="V1223" t="str">
        <f t="shared" si="303"/>
        <v/>
      </c>
      <c r="W1223" t="str">
        <f t="shared" si="303"/>
        <v/>
      </c>
      <c r="X1223" t="str">
        <f t="shared" si="303"/>
        <v/>
      </c>
      <c r="Y1223" t="str">
        <f t="shared" si="303"/>
        <v/>
      </c>
      <c r="Z1223" t="str">
        <f t="shared" si="303"/>
        <v/>
      </c>
      <c r="AA1223" t="str">
        <f t="shared" si="303"/>
        <v/>
      </c>
      <c r="AB1223" t="str">
        <f t="shared" si="303"/>
        <v/>
      </c>
      <c r="AC1223" t="str">
        <f t="shared" si="302"/>
        <v/>
      </c>
      <c r="AD1223" t="str">
        <f t="shared" si="302"/>
        <v/>
      </c>
      <c r="AE1223" t="str">
        <f t="shared" si="302"/>
        <v/>
      </c>
      <c r="AF1223" t="str">
        <f t="shared" si="302"/>
        <v/>
      </c>
      <c r="AG1223" t="str">
        <f t="shared" si="302"/>
        <v/>
      </c>
      <c r="AH1223" t="str">
        <f t="shared" si="302"/>
        <v/>
      </c>
      <c r="AI1223" t="str">
        <f t="shared" si="302"/>
        <v/>
      </c>
      <c r="AJ1223" t="str">
        <f t="shared" si="302"/>
        <v/>
      </c>
      <c r="AK1223" t="str">
        <f t="shared" si="302"/>
        <v/>
      </c>
      <c r="AL1223" t="str">
        <f t="shared" si="302"/>
        <v/>
      </c>
      <c r="AM1223" t="str">
        <f t="shared" si="302"/>
        <v/>
      </c>
      <c r="AN1223" t="str">
        <f t="shared" si="302"/>
        <v/>
      </c>
      <c r="AO1223" t="str">
        <f t="shared" si="302"/>
        <v/>
      </c>
      <c r="AP1223" t="str">
        <f t="shared" si="302"/>
        <v/>
      </c>
      <c r="AQ1223" t="str">
        <f t="shared" si="302"/>
        <v/>
      </c>
      <c r="AR1223" t="str">
        <f t="shared" si="304"/>
        <v/>
      </c>
      <c r="AS1223" t="str">
        <f t="shared" si="304"/>
        <v/>
      </c>
      <c r="AT1223" t="str">
        <f t="shared" si="304"/>
        <v/>
      </c>
      <c r="AU1223" t="str">
        <f t="shared" si="304"/>
        <v/>
      </c>
      <c r="AV1223" t="str">
        <f t="shared" si="304"/>
        <v/>
      </c>
      <c r="AW1223" t="str">
        <f t="shared" si="304"/>
        <v/>
      </c>
      <c r="AX1223" t="str">
        <f t="shared" si="304"/>
        <v/>
      </c>
      <c r="AY1223" t="str">
        <f t="shared" si="304"/>
        <v/>
      </c>
      <c r="BA1223">
        <v>1223</v>
      </c>
      <c r="BB1223">
        <f t="shared" si="301"/>
        <v>153</v>
      </c>
    </row>
    <row r="1224" spans="1:54">
      <c r="A1224" s="77"/>
      <c r="E1224" s="78"/>
      <c r="F1224" s="78"/>
      <c r="G1224" t="str" cm="1">
        <f t="array" aca="1" ref="G1224" ca="1">IFERROR(IF(INDIRECT("'"&amp;B1224&amp;"'!Z"&amp;MATCH(INT(BA1224/8)+1,INDIRECT("'"&amp;B1224&amp;"'!B4:B15"),0)+3)=1,15,IF(INDIRECT("'"&amp;B1224&amp;"'!X"&amp;MATCH(INT(BA1224/8)+1,INDIRECT("'"&amp;B1224&amp;"'!B4:B15"),0)+3)=1,10,IF(INDIRECT("'"&amp;B1224&amp;"'!V"&amp;MATCH(INT(BA1224/8)+1,INDIRECT("'"&amp;B1224&amp;"'!B4:B15"),0)+3)=1,6,IF(INDIRECT("'"&amp;B1224&amp;"'!V"&amp;MATCH(INT(BA1224/8)+1,INDIRECT("'"&amp;B1224&amp;"'!B4:B15"),0)+3)=1,4,0)))),"")</f>
        <v/>
      </c>
      <c r="H1224" t="str" cm="1">
        <f t="array" aca="1" ref="H1224" ca="1">IFERROR(IFERROR(INDIRECT("'"&amp;B1224&amp;"'!AE"&amp;MATCH(INT(BA1224/8)+1,INDIRECT("'"&amp;B1224&amp;"'!B4:B15"),0)+3),0)-G1224,"")</f>
        <v/>
      </c>
      <c r="K1224" t="str" cm="1">
        <f t="array" aca="1" ref="K1224" ca="1">IFERROR(INDIRECT("'"&amp;B1224&amp;"'!AG"&amp;MATCH(INT(BA1224/8)+1,INDIRECT("'"&amp;B1224&amp;"'!B4:B15"),0)+3),"")</f>
        <v/>
      </c>
      <c r="M1224" t="str">
        <f t="shared" ca="1" si="303"/>
        <v/>
      </c>
      <c r="N1224" t="str">
        <f t="shared" si="303"/>
        <v/>
      </c>
      <c r="O1224" t="str">
        <f t="shared" si="303"/>
        <v/>
      </c>
      <c r="P1224" t="str">
        <f t="shared" si="303"/>
        <v/>
      </c>
      <c r="Q1224" t="str">
        <f t="shared" si="303"/>
        <v/>
      </c>
      <c r="R1224" t="str">
        <f t="shared" si="303"/>
        <v/>
      </c>
      <c r="S1224" t="str">
        <f t="shared" si="303"/>
        <v/>
      </c>
      <c r="T1224" t="str">
        <f t="shared" si="303"/>
        <v/>
      </c>
      <c r="U1224" t="str">
        <f t="shared" si="303"/>
        <v/>
      </c>
      <c r="V1224" t="str">
        <f t="shared" si="303"/>
        <v/>
      </c>
      <c r="W1224" t="str">
        <f t="shared" si="303"/>
        <v/>
      </c>
      <c r="X1224" t="str">
        <f t="shared" si="303"/>
        <v/>
      </c>
      <c r="Y1224" t="str">
        <f t="shared" si="303"/>
        <v/>
      </c>
      <c r="Z1224" t="str">
        <f t="shared" si="303"/>
        <v/>
      </c>
      <c r="AA1224" t="str">
        <f t="shared" si="303"/>
        <v/>
      </c>
      <c r="AB1224" t="str">
        <f t="shared" ref="AB1224:AQ1239" si="305">IF(AB$1="","",IF($K1224=AB$1,$J1224,""))</f>
        <v/>
      </c>
      <c r="AC1224" t="str">
        <f t="shared" si="305"/>
        <v/>
      </c>
      <c r="AD1224" t="str">
        <f t="shared" si="305"/>
        <v/>
      </c>
      <c r="AE1224" t="str">
        <f t="shared" si="305"/>
        <v/>
      </c>
      <c r="AF1224" t="str">
        <f t="shared" si="305"/>
        <v/>
      </c>
      <c r="AG1224" t="str">
        <f t="shared" si="305"/>
        <v/>
      </c>
      <c r="AH1224" t="str">
        <f t="shared" si="305"/>
        <v/>
      </c>
      <c r="AI1224" t="str">
        <f t="shared" si="305"/>
        <v/>
      </c>
      <c r="AJ1224" t="str">
        <f t="shared" si="305"/>
        <v/>
      </c>
      <c r="AK1224" t="str">
        <f t="shared" si="305"/>
        <v/>
      </c>
      <c r="AL1224" t="str">
        <f t="shared" si="305"/>
        <v/>
      </c>
      <c r="AM1224" t="str">
        <f t="shared" si="305"/>
        <v/>
      </c>
      <c r="AN1224" t="str">
        <f t="shared" si="305"/>
        <v/>
      </c>
      <c r="AO1224" t="str">
        <f t="shared" si="305"/>
        <v/>
      </c>
      <c r="AP1224" t="str">
        <f t="shared" si="305"/>
        <v/>
      </c>
      <c r="AQ1224" t="str">
        <f t="shared" si="305"/>
        <v/>
      </c>
      <c r="AR1224" t="str">
        <f t="shared" si="304"/>
        <v/>
      </c>
      <c r="AS1224" t="str">
        <f t="shared" si="304"/>
        <v/>
      </c>
      <c r="AT1224" t="str">
        <f t="shared" si="304"/>
        <v/>
      </c>
      <c r="AU1224" t="str">
        <f t="shared" si="304"/>
        <v/>
      </c>
      <c r="AV1224" t="str">
        <f t="shared" si="304"/>
        <v/>
      </c>
      <c r="AW1224" t="str">
        <f t="shared" si="304"/>
        <v/>
      </c>
      <c r="AX1224" t="str">
        <f t="shared" si="304"/>
        <v/>
      </c>
      <c r="AY1224" t="str">
        <f t="shared" si="304"/>
        <v/>
      </c>
      <c r="BA1224">
        <v>1224</v>
      </c>
      <c r="BB1224">
        <f t="shared" si="301"/>
        <v>154</v>
      </c>
    </row>
    <row r="1225" spans="1:54">
      <c r="A1225" s="77"/>
      <c r="E1225" s="78"/>
      <c r="F1225" s="78"/>
      <c r="G1225" t="str" cm="1">
        <f t="array" aca="1" ref="G1225" ca="1">IFERROR(IF(INDIRECT("'"&amp;B1225&amp;"'!Z"&amp;MATCH(INT(BA1225/8)+1,INDIRECT("'"&amp;B1225&amp;"'!B4:B15"),0)+3)=1,15,IF(INDIRECT("'"&amp;B1225&amp;"'!X"&amp;MATCH(INT(BA1225/8)+1,INDIRECT("'"&amp;B1225&amp;"'!B4:B15"),0)+3)=1,10,IF(INDIRECT("'"&amp;B1225&amp;"'!V"&amp;MATCH(INT(BA1225/8)+1,INDIRECT("'"&amp;B1225&amp;"'!B4:B15"),0)+3)=1,6,IF(INDIRECT("'"&amp;B1225&amp;"'!V"&amp;MATCH(INT(BA1225/8)+1,INDIRECT("'"&amp;B1225&amp;"'!B4:B15"),0)+3)=1,4,0)))),"")</f>
        <v/>
      </c>
      <c r="H1225" t="str" cm="1">
        <f t="array" aca="1" ref="H1225" ca="1">IFERROR(IFERROR(INDIRECT("'"&amp;B1225&amp;"'!AE"&amp;MATCH(INT(BA1225/8)+1,INDIRECT("'"&amp;B1225&amp;"'!B4:B15"),0)+3),0)-G1225,"")</f>
        <v/>
      </c>
      <c r="K1225" t="str" cm="1">
        <f t="array" aca="1" ref="K1225" ca="1">IFERROR(INDIRECT("'"&amp;B1225&amp;"'!AG"&amp;MATCH(INT(BA1225/8)+1,INDIRECT("'"&amp;B1225&amp;"'!B4:B15"),0)+3),"")</f>
        <v/>
      </c>
      <c r="M1225" t="str">
        <f t="shared" ref="M1225:AB1240" ca="1" si="306">IF(M$1="","",IF($K1225=M$1,$J1225,""))</f>
        <v/>
      </c>
      <c r="N1225" t="str">
        <f t="shared" si="306"/>
        <v/>
      </c>
      <c r="O1225" t="str">
        <f t="shared" si="306"/>
        <v/>
      </c>
      <c r="P1225" t="str">
        <f t="shared" si="306"/>
        <v/>
      </c>
      <c r="Q1225" t="str">
        <f t="shared" si="306"/>
        <v/>
      </c>
      <c r="R1225" t="str">
        <f t="shared" si="306"/>
        <v/>
      </c>
      <c r="S1225" t="str">
        <f t="shared" si="306"/>
        <v/>
      </c>
      <c r="T1225" t="str">
        <f t="shared" si="306"/>
        <v/>
      </c>
      <c r="U1225" t="str">
        <f t="shared" si="306"/>
        <v/>
      </c>
      <c r="V1225" t="str">
        <f t="shared" si="306"/>
        <v/>
      </c>
      <c r="W1225" t="str">
        <f t="shared" si="306"/>
        <v/>
      </c>
      <c r="X1225" t="str">
        <f t="shared" si="306"/>
        <v/>
      </c>
      <c r="Y1225" t="str">
        <f t="shared" si="306"/>
        <v/>
      </c>
      <c r="Z1225" t="str">
        <f t="shared" si="306"/>
        <v/>
      </c>
      <c r="AA1225" t="str">
        <f t="shared" si="306"/>
        <v/>
      </c>
      <c r="AB1225" t="str">
        <f t="shared" si="306"/>
        <v/>
      </c>
      <c r="AC1225" t="str">
        <f t="shared" si="305"/>
        <v/>
      </c>
      <c r="AD1225" t="str">
        <f t="shared" si="305"/>
        <v/>
      </c>
      <c r="AE1225" t="str">
        <f t="shared" si="305"/>
        <v/>
      </c>
      <c r="AF1225" t="str">
        <f t="shared" si="305"/>
        <v/>
      </c>
      <c r="AG1225" t="str">
        <f t="shared" si="305"/>
        <v/>
      </c>
      <c r="AH1225" t="str">
        <f t="shared" si="305"/>
        <v/>
      </c>
      <c r="AI1225" t="str">
        <f t="shared" si="305"/>
        <v/>
      </c>
      <c r="AJ1225" t="str">
        <f t="shared" si="305"/>
        <v/>
      </c>
      <c r="AK1225" t="str">
        <f t="shared" si="305"/>
        <v/>
      </c>
      <c r="AL1225" t="str">
        <f t="shared" si="305"/>
        <v/>
      </c>
      <c r="AM1225" t="str">
        <f t="shared" si="305"/>
        <v/>
      </c>
      <c r="AN1225" t="str">
        <f t="shared" si="305"/>
        <v/>
      </c>
      <c r="AO1225" t="str">
        <f t="shared" si="305"/>
        <v/>
      </c>
      <c r="AP1225" t="str">
        <f t="shared" si="305"/>
        <v/>
      </c>
      <c r="AQ1225" t="str">
        <f t="shared" si="305"/>
        <v/>
      </c>
      <c r="AR1225" t="str">
        <f t="shared" ref="AR1225:AY1240" si="307">IF(AR$1="","",IF($K1225=AR$1,$J1225,""))</f>
        <v/>
      </c>
      <c r="AS1225" t="str">
        <f t="shared" si="307"/>
        <v/>
      </c>
      <c r="AT1225" t="str">
        <f t="shared" si="307"/>
        <v/>
      </c>
      <c r="AU1225" t="str">
        <f t="shared" si="307"/>
        <v/>
      </c>
      <c r="AV1225" t="str">
        <f t="shared" si="307"/>
        <v/>
      </c>
      <c r="AW1225" t="str">
        <f t="shared" si="307"/>
        <v/>
      </c>
      <c r="AX1225" t="str">
        <f t="shared" si="307"/>
        <v/>
      </c>
      <c r="AY1225" t="str">
        <f t="shared" si="307"/>
        <v/>
      </c>
      <c r="BA1225">
        <v>1225</v>
      </c>
      <c r="BB1225">
        <f t="shared" si="301"/>
        <v>154</v>
      </c>
    </row>
    <row r="1226" spans="1:54">
      <c r="A1226" s="77"/>
      <c r="E1226" s="78"/>
      <c r="F1226" s="78"/>
      <c r="G1226" t="str" cm="1">
        <f t="array" aca="1" ref="G1226" ca="1">IFERROR(IF(INDIRECT("'"&amp;B1226&amp;"'!Z"&amp;MATCH(INT(BA1226/8)+1,INDIRECT("'"&amp;B1226&amp;"'!B4:B15"),0)+3)=1,15,IF(INDIRECT("'"&amp;B1226&amp;"'!X"&amp;MATCH(INT(BA1226/8)+1,INDIRECT("'"&amp;B1226&amp;"'!B4:B15"),0)+3)=1,10,IF(INDIRECT("'"&amp;B1226&amp;"'!V"&amp;MATCH(INT(BA1226/8)+1,INDIRECT("'"&amp;B1226&amp;"'!B4:B15"),0)+3)=1,6,IF(INDIRECT("'"&amp;B1226&amp;"'!V"&amp;MATCH(INT(BA1226/8)+1,INDIRECT("'"&amp;B1226&amp;"'!B4:B15"),0)+3)=1,4,0)))),"")</f>
        <v/>
      </c>
      <c r="H1226" t="str" cm="1">
        <f t="array" aca="1" ref="H1226" ca="1">IFERROR(IFERROR(INDIRECT("'"&amp;B1226&amp;"'!AE"&amp;MATCH(INT(BA1226/8)+1,INDIRECT("'"&amp;B1226&amp;"'!B4:B15"),0)+3),0)-G1226,"")</f>
        <v/>
      </c>
      <c r="I1226" t="e">
        <f ca="1">H1226+H1227+H1228</f>
        <v>#VALUE!</v>
      </c>
      <c r="J1226" t="str">
        <f ca="1">IFERROR(ABS(SUM(I1226,-F1227,-E1227))+ABS(SUM(IF(D1226="Traversal",15,IF(D1226="High",10,IF(D1226="Mid",6,IF(D1226="Low",4,0))))-G1226)),"")</f>
        <v/>
      </c>
      <c r="K1226" t="str" cm="1">
        <f t="array" aca="1" ref="K1226" ca="1">IFERROR(INDIRECT("'"&amp;B1226&amp;"'!AG"&amp;MATCH(INT(BA1226/8)+1,INDIRECT("'"&amp;B1226&amp;"'!B4:B15"),0)+3),"")</f>
        <v/>
      </c>
      <c r="M1226" t="str">
        <f t="shared" ca="1" si="306"/>
        <v/>
      </c>
      <c r="N1226" t="str">
        <f t="shared" si="306"/>
        <v/>
      </c>
      <c r="O1226" t="str">
        <f t="shared" si="306"/>
        <v/>
      </c>
      <c r="P1226" t="str">
        <f t="shared" si="306"/>
        <v/>
      </c>
      <c r="Q1226" t="str">
        <f t="shared" si="306"/>
        <v/>
      </c>
      <c r="R1226" t="str">
        <f t="shared" si="306"/>
        <v/>
      </c>
      <c r="S1226" t="str">
        <f t="shared" si="306"/>
        <v/>
      </c>
      <c r="T1226" t="str">
        <f t="shared" si="306"/>
        <v/>
      </c>
      <c r="U1226" t="str">
        <f t="shared" si="306"/>
        <v/>
      </c>
      <c r="V1226" t="str">
        <f t="shared" si="306"/>
        <v/>
      </c>
      <c r="W1226" t="str">
        <f t="shared" si="306"/>
        <v/>
      </c>
      <c r="X1226" t="str">
        <f t="shared" si="306"/>
        <v/>
      </c>
      <c r="Y1226" t="str">
        <f t="shared" si="306"/>
        <v/>
      </c>
      <c r="Z1226" t="str">
        <f t="shared" si="306"/>
        <v/>
      </c>
      <c r="AA1226" t="str">
        <f t="shared" si="306"/>
        <v/>
      </c>
      <c r="AB1226" t="str">
        <f t="shared" si="306"/>
        <v/>
      </c>
      <c r="AC1226" t="str">
        <f t="shared" si="305"/>
        <v/>
      </c>
      <c r="AD1226" t="str">
        <f t="shared" si="305"/>
        <v/>
      </c>
      <c r="AE1226" t="str">
        <f t="shared" si="305"/>
        <v/>
      </c>
      <c r="AF1226" t="str">
        <f t="shared" si="305"/>
        <v/>
      </c>
      <c r="AG1226" t="str">
        <f t="shared" si="305"/>
        <v/>
      </c>
      <c r="AH1226" t="str">
        <f t="shared" si="305"/>
        <v/>
      </c>
      <c r="AI1226" t="str">
        <f t="shared" si="305"/>
        <v/>
      </c>
      <c r="AJ1226" t="str">
        <f t="shared" si="305"/>
        <v/>
      </c>
      <c r="AK1226" t="str">
        <f t="shared" si="305"/>
        <v/>
      </c>
      <c r="AL1226" t="str">
        <f t="shared" si="305"/>
        <v/>
      </c>
      <c r="AM1226" t="str">
        <f t="shared" si="305"/>
        <v/>
      </c>
      <c r="AN1226" t="str">
        <f t="shared" si="305"/>
        <v/>
      </c>
      <c r="AO1226" t="str">
        <f t="shared" si="305"/>
        <v/>
      </c>
      <c r="AP1226" t="str">
        <f t="shared" si="305"/>
        <v/>
      </c>
      <c r="AQ1226" t="str">
        <f t="shared" si="305"/>
        <v/>
      </c>
      <c r="AR1226" t="str">
        <f t="shared" si="307"/>
        <v/>
      </c>
      <c r="AS1226" t="str">
        <f t="shared" si="307"/>
        <v/>
      </c>
      <c r="AT1226" t="str">
        <f t="shared" si="307"/>
        <v/>
      </c>
      <c r="AU1226" t="str">
        <f t="shared" si="307"/>
        <v/>
      </c>
      <c r="AV1226" t="str">
        <f t="shared" si="307"/>
        <v/>
      </c>
      <c r="AW1226" t="str">
        <f t="shared" si="307"/>
        <v/>
      </c>
      <c r="AX1226" t="str">
        <f t="shared" si="307"/>
        <v/>
      </c>
      <c r="AY1226" t="str">
        <f t="shared" si="307"/>
        <v/>
      </c>
      <c r="BA1226">
        <v>1226</v>
      </c>
      <c r="BB1226">
        <f t="shared" si="301"/>
        <v>154</v>
      </c>
    </row>
    <row r="1227" spans="1:54">
      <c r="A1227" s="77"/>
      <c r="E1227" s="78"/>
      <c r="F1227" s="78"/>
      <c r="G1227" t="str" cm="1">
        <f t="array" aca="1" ref="G1227" ca="1">IFERROR(IF(INDIRECT("'"&amp;B1227&amp;"'!Z"&amp;MATCH(INT(BA1227/8)+1,INDIRECT("'"&amp;B1227&amp;"'!B4:B15"),0)+3)=1,15,IF(INDIRECT("'"&amp;B1227&amp;"'!X"&amp;MATCH(INT(BA1227/8)+1,INDIRECT("'"&amp;B1227&amp;"'!B4:B15"),0)+3)=1,10,IF(INDIRECT("'"&amp;B1227&amp;"'!V"&amp;MATCH(INT(BA1227/8)+1,INDIRECT("'"&amp;B1227&amp;"'!B4:B15"),0)+3)=1,6,IF(INDIRECT("'"&amp;B1227&amp;"'!V"&amp;MATCH(INT(BA1227/8)+1,INDIRECT("'"&amp;B1227&amp;"'!B4:B15"),0)+3)=1,4,0)))),"")</f>
        <v/>
      </c>
      <c r="H1227" t="str" cm="1">
        <f t="array" aca="1" ref="H1227" ca="1">IFERROR(IFERROR(INDIRECT("'"&amp;B1227&amp;"'!AE"&amp;MATCH(INT(BA1227/8)+1,INDIRECT("'"&amp;B1227&amp;"'!B4:B15"),0)+3),0)-G1227,"")</f>
        <v/>
      </c>
      <c r="I1227" t="e">
        <f ca="1">H1226+H1227+H1228</f>
        <v>#VALUE!</v>
      </c>
      <c r="J1227" t="str">
        <f ca="1">IFERROR(ABS(SUM(I1227,-F1227,-E1227))+ABS(SUM(IF(D1227="Traversal",15,IF(D1227="High",10,IF(D1227="Mid",6,IF(D1227="Low",4,0))))-G1227)),"")</f>
        <v/>
      </c>
      <c r="K1227" t="str" cm="1">
        <f t="array" aca="1" ref="K1227" ca="1">IFERROR(INDIRECT("'"&amp;B1227&amp;"'!AG"&amp;MATCH(INT(BA1227/8)+1,INDIRECT("'"&amp;B1227&amp;"'!B4:B15"),0)+3),"")</f>
        <v/>
      </c>
      <c r="M1227" t="str">
        <f t="shared" ca="1" si="306"/>
        <v/>
      </c>
      <c r="N1227" t="str">
        <f t="shared" si="306"/>
        <v/>
      </c>
      <c r="O1227" t="str">
        <f t="shared" si="306"/>
        <v/>
      </c>
      <c r="P1227" t="str">
        <f t="shared" si="306"/>
        <v/>
      </c>
      <c r="Q1227" t="str">
        <f t="shared" si="306"/>
        <v/>
      </c>
      <c r="R1227" t="str">
        <f t="shared" si="306"/>
        <v/>
      </c>
      <c r="S1227" t="str">
        <f t="shared" si="306"/>
        <v/>
      </c>
      <c r="T1227" t="str">
        <f t="shared" si="306"/>
        <v/>
      </c>
      <c r="U1227" t="str">
        <f t="shared" si="306"/>
        <v/>
      </c>
      <c r="V1227" t="str">
        <f t="shared" si="306"/>
        <v/>
      </c>
      <c r="W1227" t="str">
        <f t="shared" si="306"/>
        <v/>
      </c>
      <c r="X1227" t="str">
        <f t="shared" si="306"/>
        <v/>
      </c>
      <c r="Y1227" t="str">
        <f t="shared" si="306"/>
        <v/>
      </c>
      <c r="Z1227" t="str">
        <f t="shared" si="306"/>
        <v/>
      </c>
      <c r="AA1227" t="str">
        <f t="shared" si="306"/>
        <v/>
      </c>
      <c r="AB1227" t="str">
        <f t="shared" si="306"/>
        <v/>
      </c>
      <c r="AC1227" t="str">
        <f t="shared" si="305"/>
        <v/>
      </c>
      <c r="AD1227" t="str">
        <f t="shared" si="305"/>
        <v/>
      </c>
      <c r="AE1227" t="str">
        <f t="shared" si="305"/>
        <v/>
      </c>
      <c r="AF1227" t="str">
        <f t="shared" si="305"/>
        <v/>
      </c>
      <c r="AG1227" t="str">
        <f t="shared" si="305"/>
        <v/>
      </c>
      <c r="AH1227" t="str">
        <f t="shared" si="305"/>
        <v/>
      </c>
      <c r="AI1227" t="str">
        <f t="shared" si="305"/>
        <v/>
      </c>
      <c r="AJ1227" t="str">
        <f t="shared" si="305"/>
        <v/>
      </c>
      <c r="AK1227" t="str">
        <f t="shared" si="305"/>
        <v/>
      </c>
      <c r="AL1227" t="str">
        <f t="shared" si="305"/>
        <v/>
      </c>
      <c r="AM1227" t="str">
        <f t="shared" si="305"/>
        <v/>
      </c>
      <c r="AN1227" t="str">
        <f t="shared" si="305"/>
        <v/>
      </c>
      <c r="AO1227" t="str">
        <f t="shared" si="305"/>
        <v/>
      </c>
      <c r="AP1227" t="str">
        <f t="shared" si="305"/>
        <v/>
      </c>
      <c r="AQ1227" t="str">
        <f t="shared" si="305"/>
        <v/>
      </c>
      <c r="AR1227" t="str">
        <f t="shared" si="307"/>
        <v/>
      </c>
      <c r="AS1227" t="str">
        <f t="shared" si="307"/>
        <v/>
      </c>
      <c r="AT1227" t="str">
        <f t="shared" si="307"/>
        <v/>
      </c>
      <c r="AU1227" t="str">
        <f t="shared" si="307"/>
        <v/>
      </c>
      <c r="AV1227" t="str">
        <f t="shared" si="307"/>
        <v/>
      </c>
      <c r="AW1227" t="str">
        <f t="shared" si="307"/>
        <v/>
      </c>
      <c r="AX1227" t="str">
        <f t="shared" si="307"/>
        <v/>
      </c>
      <c r="AY1227" t="str">
        <f t="shared" si="307"/>
        <v/>
      </c>
      <c r="BA1227">
        <v>1227</v>
      </c>
      <c r="BB1227">
        <f t="shared" si="301"/>
        <v>154</v>
      </c>
    </row>
    <row r="1228" spans="1:54">
      <c r="A1228" s="77"/>
      <c r="E1228" s="78"/>
      <c r="F1228" s="78"/>
      <c r="G1228" t="str" cm="1">
        <f t="array" aca="1" ref="G1228" ca="1">IFERROR(IF(INDIRECT("'"&amp;B1228&amp;"'!Z"&amp;MATCH(INT(BA1228/8)+1,INDIRECT("'"&amp;B1228&amp;"'!B4:B15"),0)+3)=1,15,IF(INDIRECT("'"&amp;B1228&amp;"'!X"&amp;MATCH(INT(BA1228/8)+1,INDIRECT("'"&amp;B1228&amp;"'!B4:B15"),0)+3)=1,10,IF(INDIRECT("'"&amp;B1228&amp;"'!V"&amp;MATCH(INT(BA1228/8)+1,INDIRECT("'"&amp;B1228&amp;"'!B4:B15"),0)+3)=1,6,IF(INDIRECT("'"&amp;B1228&amp;"'!V"&amp;MATCH(INT(BA1228/8)+1,INDIRECT("'"&amp;B1228&amp;"'!B4:B15"),0)+3)=1,4,0)))),"")</f>
        <v/>
      </c>
      <c r="H1228" t="str" cm="1">
        <f t="array" aca="1" ref="H1228" ca="1">IFERROR(IFERROR(INDIRECT("'"&amp;B1228&amp;"'!AE"&amp;MATCH(INT(BA1228/8)+1,INDIRECT("'"&amp;B1228&amp;"'!B4:B15"),0)+3),0)-G1228,"")</f>
        <v/>
      </c>
      <c r="I1228" t="e">
        <f ca="1">H1226+H1227+H1228</f>
        <v>#VALUE!</v>
      </c>
      <c r="J1228" t="str">
        <f ca="1">IFERROR(ABS(SUM(I1228,-F1227,-E1227))+ABS(SUM(IF(D1228="Traversal",15,IF(D1228="High",10,IF(D1228="Mid",6,IF(D1228="Low",4,0))))-G1228)),"")</f>
        <v/>
      </c>
      <c r="K1228" t="str" cm="1">
        <f t="array" aca="1" ref="K1228" ca="1">IFERROR(INDIRECT("'"&amp;B1228&amp;"'!AG"&amp;MATCH(INT(BA1228/8)+1,INDIRECT("'"&amp;B1228&amp;"'!B4:B15"),0)+3),"")</f>
        <v/>
      </c>
      <c r="M1228" t="str">
        <f t="shared" ca="1" si="306"/>
        <v/>
      </c>
      <c r="N1228" t="str">
        <f t="shared" si="306"/>
        <v/>
      </c>
      <c r="O1228" t="str">
        <f t="shared" si="306"/>
        <v/>
      </c>
      <c r="P1228" t="str">
        <f t="shared" si="306"/>
        <v/>
      </c>
      <c r="Q1228" t="str">
        <f t="shared" si="306"/>
        <v/>
      </c>
      <c r="R1228" t="str">
        <f t="shared" si="306"/>
        <v/>
      </c>
      <c r="S1228" t="str">
        <f t="shared" si="306"/>
        <v/>
      </c>
      <c r="T1228" t="str">
        <f t="shared" si="306"/>
        <v/>
      </c>
      <c r="U1228" t="str">
        <f t="shared" si="306"/>
        <v/>
      </c>
      <c r="V1228" t="str">
        <f t="shared" si="306"/>
        <v/>
      </c>
      <c r="W1228" t="str">
        <f t="shared" si="306"/>
        <v/>
      </c>
      <c r="X1228" t="str">
        <f t="shared" si="306"/>
        <v/>
      </c>
      <c r="Y1228" t="str">
        <f t="shared" si="306"/>
        <v/>
      </c>
      <c r="Z1228" t="str">
        <f t="shared" si="306"/>
        <v/>
      </c>
      <c r="AA1228" t="str">
        <f t="shared" si="306"/>
        <v/>
      </c>
      <c r="AB1228" t="str">
        <f t="shared" si="306"/>
        <v/>
      </c>
      <c r="AC1228" t="str">
        <f t="shared" si="305"/>
        <v/>
      </c>
      <c r="AD1228" t="str">
        <f t="shared" si="305"/>
        <v/>
      </c>
      <c r="AE1228" t="str">
        <f t="shared" si="305"/>
        <v/>
      </c>
      <c r="AF1228" t="str">
        <f t="shared" si="305"/>
        <v/>
      </c>
      <c r="AG1228" t="str">
        <f t="shared" si="305"/>
        <v/>
      </c>
      <c r="AH1228" t="str">
        <f t="shared" si="305"/>
        <v/>
      </c>
      <c r="AI1228" t="str">
        <f t="shared" si="305"/>
        <v/>
      </c>
      <c r="AJ1228" t="str">
        <f t="shared" si="305"/>
        <v/>
      </c>
      <c r="AK1228" t="str">
        <f t="shared" si="305"/>
        <v/>
      </c>
      <c r="AL1228" t="str">
        <f t="shared" si="305"/>
        <v/>
      </c>
      <c r="AM1228" t="str">
        <f t="shared" si="305"/>
        <v/>
      </c>
      <c r="AN1228" t="str">
        <f t="shared" si="305"/>
        <v/>
      </c>
      <c r="AO1228" t="str">
        <f t="shared" si="305"/>
        <v/>
      </c>
      <c r="AP1228" t="str">
        <f t="shared" si="305"/>
        <v/>
      </c>
      <c r="AQ1228" t="str">
        <f t="shared" si="305"/>
        <v/>
      </c>
      <c r="AR1228" t="str">
        <f t="shared" si="307"/>
        <v/>
      </c>
      <c r="AS1228" t="str">
        <f t="shared" si="307"/>
        <v/>
      </c>
      <c r="AT1228" t="str">
        <f t="shared" si="307"/>
        <v/>
      </c>
      <c r="AU1228" t="str">
        <f t="shared" si="307"/>
        <v/>
      </c>
      <c r="AV1228" t="str">
        <f t="shared" si="307"/>
        <v/>
      </c>
      <c r="AW1228" t="str">
        <f t="shared" si="307"/>
        <v/>
      </c>
      <c r="AX1228" t="str">
        <f t="shared" si="307"/>
        <v/>
      </c>
      <c r="AY1228" t="str">
        <f t="shared" si="307"/>
        <v/>
      </c>
      <c r="BA1228">
        <v>1228</v>
      </c>
      <c r="BB1228">
        <f t="shared" si="301"/>
        <v>154</v>
      </c>
    </row>
    <row r="1229" spans="1:54">
      <c r="A1229" s="77"/>
      <c r="E1229" s="78"/>
      <c r="F1229" s="78"/>
      <c r="G1229" t="str" cm="1">
        <f t="array" aca="1" ref="G1229" ca="1">IFERROR(IF(INDIRECT("'"&amp;B1229&amp;"'!Z"&amp;MATCH(INT(BA1229/8)+1,INDIRECT("'"&amp;B1229&amp;"'!B4:B15"),0)+3)=1,15,IF(INDIRECT("'"&amp;B1229&amp;"'!X"&amp;MATCH(INT(BA1229/8)+1,INDIRECT("'"&amp;B1229&amp;"'!B4:B15"),0)+3)=1,10,IF(INDIRECT("'"&amp;B1229&amp;"'!V"&amp;MATCH(INT(BA1229/8)+1,INDIRECT("'"&amp;B1229&amp;"'!B4:B15"),0)+3)=1,6,IF(INDIRECT("'"&amp;B1229&amp;"'!V"&amp;MATCH(INT(BA1229/8)+1,INDIRECT("'"&amp;B1229&amp;"'!B4:B15"),0)+3)=1,4,0)))),"")</f>
        <v/>
      </c>
      <c r="H1229" t="str" cm="1">
        <f t="array" aca="1" ref="H1229" ca="1">IFERROR(IFERROR(INDIRECT("'"&amp;B1229&amp;"'!AE"&amp;MATCH(INT(BA1229/8)+1,INDIRECT("'"&amp;B1229&amp;"'!B4:B15"),0)+3),0)-G1229,"")</f>
        <v/>
      </c>
      <c r="I1229" t="e">
        <f ca="1">H1229+H1230+H1231</f>
        <v>#VALUE!</v>
      </c>
      <c r="J1229" t="str">
        <f ca="1">IFERROR(ABS(SUM(I1229,-F1230,-E1230))+ABS(SUM(IF(D1229="Traversal",15,IF(D1229="High",10,IF(D1229="Mid",6,IF(D1229="Low",4,0))))-G1229)),"")</f>
        <v/>
      </c>
      <c r="K1229" t="str" cm="1">
        <f t="array" aca="1" ref="K1229" ca="1">IFERROR(INDIRECT("'"&amp;B1229&amp;"'!AG"&amp;MATCH(INT(BA1229/8)+1,INDIRECT("'"&amp;B1229&amp;"'!B4:B15"),0)+3),"")</f>
        <v/>
      </c>
      <c r="M1229" t="str">
        <f t="shared" ca="1" si="306"/>
        <v/>
      </c>
      <c r="N1229" t="str">
        <f t="shared" si="306"/>
        <v/>
      </c>
      <c r="O1229" t="str">
        <f t="shared" si="306"/>
        <v/>
      </c>
      <c r="P1229" t="str">
        <f t="shared" si="306"/>
        <v/>
      </c>
      <c r="Q1229" t="str">
        <f t="shared" si="306"/>
        <v/>
      </c>
      <c r="R1229" t="str">
        <f t="shared" si="306"/>
        <v/>
      </c>
      <c r="S1229" t="str">
        <f t="shared" si="306"/>
        <v/>
      </c>
      <c r="T1229" t="str">
        <f t="shared" si="306"/>
        <v/>
      </c>
      <c r="U1229" t="str">
        <f t="shared" si="306"/>
        <v/>
      </c>
      <c r="V1229" t="str">
        <f t="shared" si="306"/>
        <v/>
      </c>
      <c r="W1229" t="str">
        <f t="shared" si="306"/>
        <v/>
      </c>
      <c r="X1229" t="str">
        <f t="shared" si="306"/>
        <v/>
      </c>
      <c r="Y1229" t="str">
        <f t="shared" si="306"/>
        <v/>
      </c>
      <c r="Z1229" t="str">
        <f t="shared" si="306"/>
        <v/>
      </c>
      <c r="AA1229" t="str">
        <f t="shared" si="306"/>
        <v/>
      </c>
      <c r="AB1229" t="str">
        <f t="shared" si="306"/>
        <v/>
      </c>
      <c r="AC1229" t="str">
        <f t="shared" si="305"/>
        <v/>
      </c>
      <c r="AD1229" t="str">
        <f t="shared" si="305"/>
        <v/>
      </c>
      <c r="AE1229" t="str">
        <f t="shared" si="305"/>
        <v/>
      </c>
      <c r="AF1229" t="str">
        <f t="shared" si="305"/>
        <v/>
      </c>
      <c r="AG1229" t="str">
        <f t="shared" si="305"/>
        <v/>
      </c>
      <c r="AH1229" t="str">
        <f t="shared" si="305"/>
        <v/>
      </c>
      <c r="AI1229" t="str">
        <f t="shared" si="305"/>
        <v/>
      </c>
      <c r="AJ1229" t="str">
        <f t="shared" si="305"/>
        <v/>
      </c>
      <c r="AK1229" t="str">
        <f t="shared" si="305"/>
        <v/>
      </c>
      <c r="AL1229" t="str">
        <f t="shared" si="305"/>
        <v/>
      </c>
      <c r="AM1229" t="str">
        <f t="shared" si="305"/>
        <v/>
      </c>
      <c r="AN1229" t="str">
        <f t="shared" si="305"/>
        <v/>
      </c>
      <c r="AO1229" t="str">
        <f t="shared" si="305"/>
        <v/>
      </c>
      <c r="AP1229" t="str">
        <f t="shared" si="305"/>
        <v/>
      </c>
      <c r="AQ1229" t="str">
        <f t="shared" si="305"/>
        <v/>
      </c>
      <c r="AR1229" t="str">
        <f t="shared" si="307"/>
        <v/>
      </c>
      <c r="AS1229" t="str">
        <f t="shared" si="307"/>
        <v/>
      </c>
      <c r="AT1229" t="str">
        <f t="shared" si="307"/>
        <v/>
      </c>
      <c r="AU1229" t="str">
        <f t="shared" si="307"/>
        <v/>
      </c>
      <c r="AV1229" t="str">
        <f t="shared" si="307"/>
        <v/>
      </c>
      <c r="AW1229" t="str">
        <f t="shared" si="307"/>
        <v/>
      </c>
      <c r="AX1229" t="str">
        <f t="shared" si="307"/>
        <v/>
      </c>
      <c r="AY1229" t="str">
        <f t="shared" si="307"/>
        <v/>
      </c>
      <c r="BA1229">
        <v>1229</v>
      </c>
      <c r="BB1229">
        <f t="shared" si="301"/>
        <v>154</v>
      </c>
    </row>
    <row r="1230" spans="1:54">
      <c r="A1230" s="77"/>
      <c r="E1230" s="78"/>
      <c r="F1230" s="78"/>
      <c r="G1230" t="str" cm="1">
        <f t="array" aca="1" ref="G1230" ca="1">IFERROR(IF(INDIRECT("'"&amp;B1230&amp;"'!Z"&amp;MATCH(INT(BA1230/8)+1,INDIRECT("'"&amp;B1230&amp;"'!B4:B15"),0)+3)=1,15,IF(INDIRECT("'"&amp;B1230&amp;"'!X"&amp;MATCH(INT(BA1230/8)+1,INDIRECT("'"&amp;B1230&amp;"'!B4:B15"),0)+3)=1,10,IF(INDIRECT("'"&amp;B1230&amp;"'!V"&amp;MATCH(INT(BA1230/8)+1,INDIRECT("'"&amp;B1230&amp;"'!B4:B15"),0)+3)=1,6,IF(INDIRECT("'"&amp;B1230&amp;"'!V"&amp;MATCH(INT(BA1230/8)+1,INDIRECT("'"&amp;B1230&amp;"'!B4:B15"),0)+3)=1,4,0)))),"")</f>
        <v/>
      </c>
      <c r="H1230" t="str" cm="1">
        <f t="array" aca="1" ref="H1230" ca="1">IFERROR(IFERROR(INDIRECT("'"&amp;B1230&amp;"'!AE"&amp;MATCH(INT(BA1230/8)+1,INDIRECT("'"&amp;B1230&amp;"'!B4:B15"),0)+3),0)-G1230,"")</f>
        <v/>
      </c>
      <c r="I1230" t="e">
        <f ca="1">H1229+H1230+H1231</f>
        <v>#VALUE!</v>
      </c>
      <c r="J1230" t="str">
        <f ca="1">IFERROR(ABS(SUM(I1230,-F1230,-E1230))+ABS(SUM(IF(D1230="Traversal",15,IF(D1230="High",10,IF(D1230="Mid",6,IF(D1230="Low",4,0))))-G1230)),"")</f>
        <v/>
      </c>
      <c r="K1230" t="str" cm="1">
        <f t="array" aca="1" ref="K1230" ca="1">IFERROR(INDIRECT("'"&amp;B1230&amp;"'!AG"&amp;MATCH(INT(BA1230/8)+1,INDIRECT("'"&amp;B1230&amp;"'!B4:B15"),0)+3),"")</f>
        <v/>
      </c>
      <c r="M1230" t="str">
        <f t="shared" ca="1" si="306"/>
        <v/>
      </c>
      <c r="N1230" t="str">
        <f t="shared" si="306"/>
        <v/>
      </c>
      <c r="O1230" t="str">
        <f t="shared" si="306"/>
        <v/>
      </c>
      <c r="P1230" t="str">
        <f t="shared" si="306"/>
        <v/>
      </c>
      <c r="Q1230" t="str">
        <f t="shared" si="306"/>
        <v/>
      </c>
      <c r="R1230" t="str">
        <f t="shared" si="306"/>
        <v/>
      </c>
      <c r="S1230" t="str">
        <f t="shared" si="306"/>
        <v/>
      </c>
      <c r="T1230" t="str">
        <f t="shared" si="306"/>
        <v/>
      </c>
      <c r="U1230" t="str">
        <f t="shared" si="306"/>
        <v/>
      </c>
      <c r="V1230" t="str">
        <f t="shared" si="306"/>
        <v/>
      </c>
      <c r="W1230" t="str">
        <f t="shared" si="306"/>
        <v/>
      </c>
      <c r="X1230" t="str">
        <f t="shared" si="306"/>
        <v/>
      </c>
      <c r="Y1230" t="str">
        <f t="shared" si="306"/>
        <v/>
      </c>
      <c r="Z1230" t="str">
        <f t="shared" si="306"/>
        <v/>
      </c>
      <c r="AA1230" t="str">
        <f t="shared" si="306"/>
        <v/>
      </c>
      <c r="AB1230" t="str">
        <f t="shared" si="306"/>
        <v/>
      </c>
      <c r="AC1230" t="str">
        <f t="shared" si="305"/>
        <v/>
      </c>
      <c r="AD1230" t="str">
        <f t="shared" si="305"/>
        <v/>
      </c>
      <c r="AE1230" t="str">
        <f t="shared" si="305"/>
        <v/>
      </c>
      <c r="AF1230" t="str">
        <f t="shared" si="305"/>
        <v/>
      </c>
      <c r="AG1230" t="str">
        <f t="shared" si="305"/>
        <v/>
      </c>
      <c r="AH1230" t="str">
        <f t="shared" si="305"/>
        <v/>
      </c>
      <c r="AI1230" t="str">
        <f t="shared" si="305"/>
        <v/>
      </c>
      <c r="AJ1230" t="str">
        <f t="shared" si="305"/>
        <v/>
      </c>
      <c r="AK1230" t="str">
        <f t="shared" si="305"/>
        <v/>
      </c>
      <c r="AL1230" t="str">
        <f t="shared" si="305"/>
        <v/>
      </c>
      <c r="AM1230" t="str">
        <f t="shared" si="305"/>
        <v/>
      </c>
      <c r="AN1230" t="str">
        <f t="shared" si="305"/>
        <v/>
      </c>
      <c r="AO1230" t="str">
        <f t="shared" si="305"/>
        <v/>
      </c>
      <c r="AP1230" t="str">
        <f t="shared" si="305"/>
        <v/>
      </c>
      <c r="AQ1230" t="str">
        <f t="shared" si="305"/>
        <v/>
      </c>
      <c r="AR1230" t="str">
        <f t="shared" si="307"/>
        <v/>
      </c>
      <c r="AS1230" t="str">
        <f t="shared" si="307"/>
        <v/>
      </c>
      <c r="AT1230" t="str">
        <f t="shared" si="307"/>
        <v/>
      </c>
      <c r="AU1230" t="str">
        <f t="shared" si="307"/>
        <v/>
      </c>
      <c r="AV1230" t="str">
        <f t="shared" si="307"/>
        <v/>
      </c>
      <c r="AW1230" t="str">
        <f t="shared" si="307"/>
        <v/>
      </c>
      <c r="AX1230" t="str">
        <f t="shared" si="307"/>
        <v/>
      </c>
      <c r="AY1230" t="str">
        <f t="shared" si="307"/>
        <v/>
      </c>
      <c r="BA1230">
        <v>1230</v>
      </c>
      <c r="BB1230">
        <f t="shared" si="301"/>
        <v>154</v>
      </c>
    </row>
    <row r="1231" spans="1:54">
      <c r="A1231" s="77"/>
      <c r="E1231" s="78"/>
      <c r="F1231" s="78"/>
      <c r="G1231" t="str" cm="1">
        <f t="array" aca="1" ref="G1231" ca="1">IFERROR(IF(INDIRECT("'"&amp;B1231&amp;"'!Z"&amp;MATCH(INT(BA1231/8)+1,INDIRECT("'"&amp;B1231&amp;"'!B4:B15"),0)+3)=1,15,IF(INDIRECT("'"&amp;B1231&amp;"'!X"&amp;MATCH(INT(BA1231/8)+1,INDIRECT("'"&amp;B1231&amp;"'!B4:B15"),0)+3)=1,10,IF(INDIRECT("'"&amp;B1231&amp;"'!V"&amp;MATCH(INT(BA1231/8)+1,INDIRECT("'"&amp;B1231&amp;"'!B4:B15"),0)+3)=1,6,IF(INDIRECT("'"&amp;B1231&amp;"'!V"&amp;MATCH(INT(BA1231/8)+1,INDIRECT("'"&amp;B1231&amp;"'!B4:B15"),0)+3)=1,4,0)))),"")</f>
        <v/>
      </c>
      <c r="H1231" t="str" cm="1">
        <f t="array" aca="1" ref="H1231" ca="1">IFERROR(IFERROR(INDIRECT("'"&amp;B1231&amp;"'!AE"&amp;MATCH(INT(BA1231/8)+1,INDIRECT("'"&amp;B1231&amp;"'!B4:B15"),0)+3),0)-G1231,"")</f>
        <v/>
      </c>
      <c r="I1231" t="e">
        <f ca="1">H1229+H1230+H1231</f>
        <v>#VALUE!</v>
      </c>
      <c r="J1231" t="str">
        <f ca="1">IFERROR(ABS(SUM(I1231,-F1230,-E1230))+ABS(SUM(IF(D1231="Traversal",15,IF(D1231="High",10,IF(D1231="Mid",6,IF(D1231="Low",4,0))))-G1231)),"")</f>
        <v/>
      </c>
      <c r="K1231" t="str" cm="1">
        <f t="array" aca="1" ref="K1231" ca="1">IFERROR(INDIRECT("'"&amp;B1231&amp;"'!AG"&amp;MATCH(INT(BA1231/8)+1,INDIRECT("'"&amp;B1231&amp;"'!B4:B15"),0)+3),"")</f>
        <v/>
      </c>
      <c r="M1231" t="str">
        <f t="shared" ca="1" si="306"/>
        <v/>
      </c>
      <c r="N1231" t="str">
        <f t="shared" si="306"/>
        <v/>
      </c>
      <c r="O1231" t="str">
        <f t="shared" si="306"/>
        <v/>
      </c>
      <c r="P1231" t="str">
        <f t="shared" si="306"/>
        <v/>
      </c>
      <c r="Q1231" t="str">
        <f t="shared" si="306"/>
        <v/>
      </c>
      <c r="R1231" t="str">
        <f t="shared" si="306"/>
        <v/>
      </c>
      <c r="S1231" t="str">
        <f t="shared" si="306"/>
        <v/>
      </c>
      <c r="T1231" t="str">
        <f t="shared" si="306"/>
        <v/>
      </c>
      <c r="U1231" t="str">
        <f t="shared" si="306"/>
        <v/>
      </c>
      <c r="V1231" t="str">
        <f t="shared" si="306"/>
        <v/>
      </c>
      <c r="W1231" t="str">
        <f t="shared" si="306"/>
        <v/>
      </c>
      <c r="X1231" t="str">
        <f t="shared" si="306"/>
        <v/>
      </c>
      <c r="Y1231" t="str">
        <f t="shared" si="306"/>
        <v/>
      </c>
      <c r="Z1231" t="str">
        <f t="shared" si="306"/>
        <v/>
      </c>
      <c r="AA1231" t="str">
        <f t="shared" si="306"/>
        <v/>
      </c>
      <c r="AB1231" t="str">
        <f t="shared" si="306"/>
        <v/>
      </c>
      <c r="AC1231" t="str">
        <f t="shared" si="305"/>
        <v/>
      </c>
      <c r="AD1231" t="str">
        <f t="shared" si="305"/>
        <v/>
      </c>
      <c r="AE1231" t="str">
        <f t="shared" si="305"/>
        <v/>
      </c>
      <c r="AF1231" t="str">
        <f t="shared" si="305"/>
        <v/>
      </c>
      <c r="AG1231" t="str">
        <f t="shared" si="305"/>
        <v/>
      </c>
      <c r="AH1231" t="str">
        <f t="shared" si="305"/>
        <v/>
      </c>
      <c r="AI1231" t="str">
        <f t="shared" si="305"/>
        <v/>
      </c>
      <c r="AJ1231" t="str">
        <f t="shared" si="305"/>
        <v/>
      </c>
      <c r="AK1231" t="str">
        <f t="shared" si="305"/>
        <v/>
      </c>
      <c r="AL1231" t="str">
        <f t="shared" si="305"/>
        <v/>
      </c>
      <c r="AM1231" t="str">
        <f t="shared" si="305"/>
        <v/>
      </c>
      <c r="AN1231" t="str">
        <f t="shared" si="305"/>
        <v/>
      </c>
      <c r="AO1231" t="str">
        <f t="shared" si="305"/>
        <v/>
      </c>
      <c r="AP1231" t="str">
        <f t="shared" si="305"/>
        <v/>
      </c>
      <c r="AQ1231" t="str">
        <f t="shared" si="305"/>
        <v/>
      </c>
      <c r="AR1231" t="str">
        <f t="shared" si="307"/>
        <v/>
      </c>
      <c r="AS1231" t="str">
        <f t="shared" si="307"/>
        <v/>
      </c>
      <c r="AT1231" t="str">
        <f t="shared" si="307"/>
        <v/>
      </c>
      <c r="AU1231" t="str">
        <f t="shared" si="307"/>
        <v/>
      </c>
      <c r="AV1231" t="str">
        <f t="shared" si="307"/>
        <v/>
      </c>
      <c r="AW1231" t="str">
        <f t="shared" si="307"/>
        <v/>
      </c>
      <c r="AX1231" t="str">
        <f t="shared" si="307"/>
        <v/>
      </c>
      <c r="AY1231" t="str">
        <f t="shared" si="307"/>
        <v/>
      </c>
      <c r="BA1231">
        <v>1231</v>
      </c>
      <c r="BB1231">
        <f t="shared" si="301"/>
        <v>154</v>
      </c>
    </row>
    <row r="1232" spans="1:54">
      <c r="A1232" s="77"/>
      <c r="E1232" s="78"/>
      <c r="F1232" s="78"/>
      <c r="G1232" t="str" cm="1">
        <f t="array" aca="1" ref="G1232" ca="1">IFERROR(IF(INDIRECT("'"&amp;B1232&amp;"'!Z"&amp;MATCH(INT(BA1232/8)+1,INDIRECT("'"&amp;B1232&amp;"'!B4:B15"),0)+3)=1,15,IF(INDIRECT("'"&amp;B1232&amp;"'!X"&amp;MATCH(INT(BA1232/8)+1,INDIRECT("'"&amp;B1232&amp;"'!B4:B15"),0)+3)=1,10,IF(INDIRECT("'"&amp;B1232&amp;"'!V"&amp;MATCH(INT(BA1232/8)+1,INDIRECT("'"&amp;B1232&amp;"'!B4:B15"),0)+3)=1,6,IF(INDIRECT("'"&amp;B1232&amp;"'!V"&amp;MATCH(INT(BA1232/8)+1,INDIRECT("'"&amp;B1232&amp;"'!B4:B15"),0)+3)=1,4,0)))),"")</f>
        <v/>
      </c>
      <c r="H1232" t="str" cm="1">
        <f t="array" aca="1" ref="H1232" ca="1">IFERROR(IFERROR(INDIRECT("'"&amp;B1232&amp;"'!AE"&amp;MATCH(INT(BA1232/8)+1,INDIRECT("'"&amp;B1232&amp;"'!B4:B15"),0)+3),0)-G1232,"")</f>
        <v/>
      </c>
      <c r="K1232" t="str" cm="1">
        <f t="array" aca="1" ref="K1232" ca="1">IFERROR(INDIRECT("'"&amp;B1232&amp;"'!AG"&amp;MATCH(INT(BA1232/8)+1,INDIRECT("'"&amp;B1232&amp;"'!B4:B15"),0)+3),"")</f>
        <v/>
      </c>
      <c r="M1232" t="str">
        <f t="shared" ca="1" si="306"/>
        <v/>
      </c>
      <c r="N1232" t="str">
        <f t="shared" si="306"/>
        <v/>
      </c>
      <c r="O1232" t="str">
        <f t="shared" si="306"/>
        <v/>
      </c>
      <c r="P1232" t="str">
        <f t="shared" si="306"/>
        <v/>
      </c>
      <c r="Q1232" t="str">
        <f t="shared" si="306"/>
        <v/>
      </c>
      <c r="R1232" t="str">
        <f t="shared" si="306"/>
        <v/>
      </c>
      <c r="S1232" t="str">
        <f t="shared" si="306"/>
        <v/>
      </c>
      <c r="T1232" t="str">
        <f t="shared" si="306"/>
        <v/>
      </c>
      <c r="U1232" t="str">
        <f t="shared" si="306"/>
        <v/>
      </c>
      <c r="V1232" t="str">
        <f t="shared" si="306"/>
        <v/>
      </c>
      <c r="W1232" t="str">
        <f t="shared" si="306"/>
        <v/>
      </c>
      <c r="X1232" t="str">
        <f t="shared" si="306"/>
        <v/>
      </c>
      <c r="Y1232" t="str">
        <f t="shared" si="306"/>
        <v/>
      </c>
      <c r="Z1232" t="str">
        <f t="shared" si="306"/>
        <v/>
      </c>
      <c r="AA1232" t="str">
        <f t="shared" si="306"/>
        <v/>
      </c>
      <c r="AB1232" t="str">
        <f t="shared" si="306"/>
        <v/>
      </c>
      <c r="AC1232" t="str">
        <f t="shared" si="305"/>
        <v/>
      </c>
      <c r="AD1232" t="str">
        <f t="shared" si="305"/>
        <v/>
      </c>
      <c r="AE1232" t="str">
        <f t="shared" si="305"/>
        <v/>
      </c>
      <c r="AF1232" t="str">
        <f t="shared" si="305"/>
        <v/>
      </c>
      <c r="AG1232" t="str">
        <f t="shared" si="305"/>
        <v/>
      </c>
      <c r="AH1232" t="str">
        <f t="shared" si="305"/>
        <v/>
      </c>
      <c r="AI1232" t="str">
        <f t="shared" si="305"/>
        <v/>
      </c>
      <c r="AJ1232" t="str">
        <f t="shared" si="305"/>
        <v/>
      </c>
      <c r="AK1232" t="str">
        <f t="shared" si="305"/>
        <v/>
      </c>
      <c r="AL1232" t="str">
        <f t="shared" si="305"/>
        <v/>
      </c>
      <c r="AM1232" t="str">
        <f t="shared" si="305"/>
        <v/>
      </c>
      <c r="AN1232" t="str">
        <f t="shared" si="305"/>
        <v/>
      </c>
      <c r="AO1232" t="str">
        <f t="shared" si="305"/>
        <v/>
      </c>
      <c r="AP1232" t="str">
        <f t="shared" si="305"/>
        <v/>
      </c>
      <c r="AQ1232" t="str">
        <f t="shared" si="305"/>
        <v/>
      </c>
      <c r="AR1232" t="str">
        <f t="shared" si="307"/>
        <v/>
      </c>
      <c r="AS1232" t="str">
        <f t="shared" si="307"/>
        <v/>
      </c>
      <c r="AT1232" t="str">
        <f t="shared" si="307"/>
        <v/>
      </c>
      <c r="AU1232" t="str">
        <f t="shared" si="307"/>
        <v/>
      </c>
      <c r="AV1232" t="str">
        <f t="shared" si="307"/>
        <v/>
      </c>
      <c r="AW1232" t="str">
        <f t="shared" si="307"/>
        <v/>
      </c>
      <c r="AX1232" t="str">
        <f t="shared" si="307"/>
        <v/>
      </c>
      <c r="AY1232" t="str">
        <f t="shared" si="307"/>
        <v/>
      </c>
      <c r="BA1232">
        <v>1232</v>
      </c>
      <c r="BB1232">
        <f t="shared" si="301"/>
        <v>155</v>
      </c>
    </row>
    <row r="1233" spans="1:54">
      <c r="A1233" s="77"/>
      <c r="E1233" s="78"/>
      <c r="F1233" s="78"/>
      <c r="G1233" t="str" cm="1">
        <f t="array" aca="1" ref="G1233" ca="1">IFERROR(IF(INDIRECT("'"&amp;B1233&amp;"'!Z"&amp;MATCH(INT(BA1233/8)+1,INDIRECT("'"&amp;B1233&amp;"'!B4:B15"),0)+3)=1,15,IF(INDIRECT("'"&amp;B1233&amp;"'!X"&amp;MATCH(INT(BA1233/8)+1,INDIRECT("'"&amp;B1233&amp;"'!B4:B15"),0)+3)=1,10,IF(INDIRECT("'"&amp;B1233&amp;"'!V"&amp;MATCH(INT(BA1233/8)+1,INDIRECT("'"&amp;B1233&amp;"'!B4:B15"),0)+3)=1,6,IF(INDIRECT("'"&amp;B1233&amp;"'!V"&amp;MATCH(INT(BA1233/8)+1,INDIRECT("'"&amp;B1233&amp;"'!B4:B15"),0)+3)=1,4,0)))),"")</f>
        <v/>
      </c>
      <c r="H1233" t="str" cm="1">
        <f t="array" aca="1" ref="H1233" ca="1">IFERROR(IFERROR(INDIRECT("'"&amp;B1233&amp;"'!AE"&amp;MATCH(INT(BA1233/8)+1,INDIRECT("'"&amp;B1233&amp;"'!B4:B15"),0)+3),0)-G1233,"")</f>
        <v/>
      </c>
      <c r="K1233" t="str" cm="1">
        <f t="array" aca="1" ref="K1233" ca="1">IFERROR(INDIRECT("'"&amp;B1233&amp;"'!AG"&amp;MATCH(INT(BA1233/8)+1,INDIRECT("'"&amp;B1233&amp;"'!B4:B15"),0)+3),"")</f>
        <v/>
      </c>
      <c r="M1233" t="str">
        <f t="shared" ca="1" si="306"/>
        <v/>
      </c>
      <c r="N1233" t="str">
        <f t="shared" si="306"/>
        <v/>
      </c>
      <c r="O1233" t="str">
        <f t="shared" si="306"/>
        <v/>
      </c>
      <c r="P1233" t="str">
        <f t="shared" si="306"/>
        <v/>
      </c>
      <c r="Q1233" t="str">
        <f t="shared" si="306"/>
        <v/>
      </c>
      <c r="R1233" t="str">
        <f t="shared" si="306"/>
        <v/>
      </c>
      <c r="S1233" t="str">
        <f t="shared" si="306"/>
        <v/>
      </c>
      <c r="T1233" t="str">
        <f t="shared" si="306"/>
        <v/>
      </c>
      <c r="U1233" t="str">
        <f t="shared" si="306"/>
        <v/>
      </c>
      <c r="V1233" t="str">
        <f t="shared" si="306"/>
        <v/>
      </c>
      <c r="W1233" t="str">
        <f t="shared" si="306"/>
        <v/>
      </c>
      <c r="X1233" t="str">
        <f t="shared" si="306"/>
        <v/>
      </c>
      <c r="Y1233" t="str">
        <f t="shared" si="306"/>
        <v/>
      </c>
      <c r="Z1233" t="str">
        <f t="shared" si="306"/>
        <v/>
      </c>
      <c r="AA1233" t="str">
        <f t="shared" si="306"/>
        <v/>
      </c>
      <c r="AB1233" t="str">
        <f t="shared" si="306"/>
        <v/>
      </c>
      <c r="AC1233" t="str">
        <f t="shared" si="305"/>
        <v/>
      </c>
      <c r="AD1233" t="str">
        <f t="shared" si="305"/>
        <v/>
      </c>
      <c r="AE1233" t="str">
        <f t="shared" si="305"/>
        <v/>
      </c>
      <c r="AF1233" t="str">
        <f t="shared" si="305"/>
        <v/>
      </c>
      <c r="AG1233" t="str">
        <f t="shared" si="305"/>
        <v/>
      </c>
      <c r="AH1233" t="str">
        <f t="shared" si="305"/>
        <v/>
      </c>
      <c r="AI1233" t="str">
        <f t="shared" si="305"/>
        <v/>
      </c>
      <c r="AJ1233" t="str">
        <f t="shared" si="305"/>
        <v/>
      </c>
      <c r="AK1233" t="str">
        <f t="shared" si="305"/>
        <v/>
      </c>
      <c r="AL1233" t="str">
        <f t="shared" si="305"/>
        <v/>
      </c>
      <c r="AM1233" t="str">
        <f t="shared" si="305"/>
        <v/>
      </c>
      <c r="AN1233" t="str">
        <f t="shared" si="305"/>
        <v/>
      </c>
      <c r="AO1233" t="str">
        <f t="shared" si="305"/>
        <v/>
      </c>
      <c r="AP1233" t="str">
        <f t="shared" si="305"/>
        <v/>
      </c>
      <c r="AQ1233" t="str">
        <f t="shared" si="305"/>
        <v/>
      </c>
      <c r="AR1233" t="str">
        <f t="shared" si="307"/>
        <v/>
      </c>
      <c r="AS1233" t="str">
        <f t="shared" si="307"/>
        <v/>
      </c>
      <c r="AT1233" t="str">
        <f t="shared" si="307"/>
        <v/>
      </c>
      <c r="AU1233" t="str">
        <f t="shared" si="307"/>
        <v/>
      </c>
      <c r="AV1233" t="str">
        <f t="shared" si="307"/>
        <v/>
      </c>
      <c r="AW1233" t="str">
        <f t="shared" si="307"/>
        <v/>
      </c>
      <c r="AX1233" t="str">
        <f t="shared" si="307"/>
        <v/>
      </c>
      <c r="AY1233" t="str">
        <f t="shared" si="307"/>
        <v/>
      </c>
      <c r="BA1233">
        <v>1233</v>
      </c>
      <c r="BB1233">
        <f t="shared" si="301"/>
        <v>155</v>
      </c>
    </row>
    <row r="1234" spans="1:54">
      <c r="A1234" s="77"/>
      <c r="E1234" s="78"/>
      <c r="F1234" s="78"/>
      <c r="G1234" t="str" cm="1">
        <f t="array" aca="1" ref="G1234" ca="1">IFERROR(IF(INDIRECT("'"&amp;B1234&amp;"'!Z"&amp;MATCH(INT(BA1234/8)+1,INDIRECT("'"&amp;B1234&amp;"'!B4:B15"),0)+3)=1,15,IF(INDIRECT("'"&amp;B1234&amp;"'!X"&amp;MATCH(INT(BA1234/8)+1,INDIRECT("'"&amp;B1234&amp;"'!B4:B15"),0)+3)=1,10,IF(INDIRECT("'"&amp;B1234&amp;"'!V"&amp;MATCH(INT(BA1234/8)+1,INDIRECT("'"&amp;B1234&amp;"'!B4:B15"),0)+3)=1,6,IF(INDIRECT("'"&amp;B1234&amp;"'!V"&amp;MATCH(INT(BA1234/8)+1,INDIRECT("'"&amp;B1234&amp;"'!B4:B15"),0)+3)=1,4,0)))),"")</f>
        <v/>
      </c>
      <c r="H1234" t="str" cm="1">
        <f t="array" aca="1" ref="H1234" ca="1">IFERROR(IFERROR(INDIRECT("'"&amp;B1234&amp;"'!AE"&amp;MATCH(INT(BA1234/8)+1,INDIRECT("'"&amp;B1234&amp;"'!B4:B15"),0)+3),0)-G1234,"")</f>
        <v/>
      </c>
      <c r="I1234" t="e">
        <f ca="1">H1234+H1235+H1236</f>
        <v>#VALUE!</v>
      </c>
      <c r="J1234" t="str">
        <f ca="1">IFERROR(ABS(SUM(I1234,-F1235,-E1235))+ABS(SUM(IF(D1234="Traversal",15,IF(D1234="High",10,IF(D1234="Mid",6,IF(D1234="Low",4,0))))-G1234)),"")</f>
        <v/>
      </c>
      <c r="K1234" t="str" cm="1">
        <f t="array" aca="1" ref="K1234" ca="1">IFERROR(INDIRECT("'"&amp;B1234&amp;"'!AG"&amp;MATCH(INT(BA1234/8)+1,INDIRECT("'"&amp;B1234&amp;"'!B4:B15"),0)+3),"")</f>
        <v/>
      </c>
      <c r="M1234" t="str">
        <f t="shared" ca="1" si="306"/>
        <v/>
      </c>
      <c r="N1234" t="str">
        <f t="shared" si="306"/>
        <v/>
      </c>
      <c r="O1234" t="str">
        <f t="shared" si="306"/>
        <v/>
      </c>
      <c r="P1234" t="str">
        <f t="shared" si="306"/>
        <v/>
      </c>
      <c r="Q1234" t="str">
        <f t="shared" si="306"/>
        <v/>
      </c>
      <c r="R1234" t="str">
        <f t="shared" si="306"/>
        <v/>
      </c>
      <c r="S1234" t="str">
        <f t="shared" si="306"/>
        <v/>
      </c>
      <c r="T1234" t="str">
        <f t="shared" si="306"/>
        <v/>
      </c>
      <c r="U1234" t="str">
        <f t="shared" si="306"/>
        <v/>
      </c>
      <c r="V1234" t="str">
        <f t="shared" si="306"/>
        <v/>
      </c>
      <c r="W1234" t="str">
        <f t="shared" si="306"/>
        <v/>
      </c>
      <c r="X1234" t="str">
        <f t="shared" si="306"/>
        <v/>
      </c>
      <c r="Y1234" t="str">
        <f t="shared" si="306"/>
        <v/>
      </c>
      <c r="Z1234" t="str">
        <f t="shared" si="306"/>
        <v/>
      </c>
      <c r="AA1234" t="str">
        <f t="shared" si="306"/>
        <v/>
      </c>
      <c r="AB1234" t="str">
        <f t="shared" si="306"/>
        <v/>
      </c>
      <c r="AC1234" t="str">
        <f t="shared" si="305"/>
        <v/>
      </c>
      <c r="AD1234" t="str">
        <f t="shared" si="305"/>
        <v/>
      </c>
      <c r="AE1234" t="str">
        <f t="shared" si="305"/>
        <v/>
      </c>
      <c r="AF1234" t="str">
        <f t="shared" si="305"/>
        <v/>
      </c>
      <c r="AG1234" t="str">
        <f t="shared" si="305"/>
        <v/>
      </c>
      <c r="AH1234" t="str">
        <f t="shared" si="305"/>
        <v/>
      </c>
      <c r="AI1234" t="str">
        <f t="shared" si="305"/>
        <v/>
      </c>
      <c r="AJ1234" t="str">
        <f t="shared" si="305"/>
        <v/>
      </c>
      <c r="AK1234" t="str">
        <f t="shared" si="305"/>
        <v/>
      </c>
      <c r="AL1234" t="str">
        <f t="shared" si="305"/>
        <v/>
      </c>
      <c r="AM1234" t="str">
        <f t="shared" si="305"/>
        <v/>
      </c>
      <c r="AN1234" t="str">
        <f t="shared" si="305"/>
        <v/>
      </c>
      <c r="AO1234" t="str">
        <f t="shared" si="305"/>
        <v/>
      </c>
      <c r="AP1234" t="str">
        <f t="shared" si="305"/>
        <v/>
      </c>
      <c r="AQ1234" t="str">
        <f t="shared" si="305"/>
        <v/>
      </c>
      <c r="AR1234" t="str">
        <f t="shared" si="307"/>
        <v/>
      </c>
      <c r="AS1234" t="str">
        <f t="shared" si="307"/>
        <v/>
      </c>
      <c r="AT1234" t="str">
        <f t="shared" si="307"/>
        <v/>
      </c>
      <c r="AU1234" t="str">
        <f t="shared" si="307"/>
        <v/>
      </c>
      <c r="AV1234" t="str">
        <f t="shared" si="307"/>
        <v/>
      </c>
      <c r="AW1234" t="str">
        <f t="shared" si="307"/>
        <v/>
      </c>
      <c r="AX1234" t="str">
        <f t="shared" si="307"/>
        <v/>
      </c>
      <c r="AY1234" t="str">
        <f t="shared" si="307"/>
        <v/>
      </c>
      <c r="BA1234">
        <v>1234</v>
      </c>
      <c r="BB1234">
        <f t="shared" si="301"/>
        <v>155</v>
      </c>
    </row>
    <row r="1235" spans="1:54">
      <c r="A1235" s="77"/>
      <c r="E1235" s="78"/>
      <c r="F1235" s="78"/>
      <c r="G1235" t="str" cm="1">
        <f t="array" aca="1" ref="G1235" ca="1">IFERROR(IF(INDIRECT("'"&amp;B1235&amp;"'!Z"&amp;MATCH(INT(BA1235/8)+1,INDIRECT("'"&amp;B1235&amp;"'!B4:B15"),0)+3)=1,15,IF(INDIRECT("'"&amp;B1235&amp;"'!X"&amp;MATCH(INT(BA1235/8)+1,INDIRECT("'"&amp;B1235&amp;"'!B4:B15"),0)+3)=1,10,IF(INDIRECT("'"&amp;B1235&amp;"'!V"&amp;MATCH(INT(BA1235/8)+1,INDIRECT("'"&amp;B1235&amp;"'!B4:B15"),0)+3)=1,6,IF(INDIRECT("'"&amp;B1235&amp;"'!V"&amp;MATCH(INT(BA1235/8)+1,INDIRECT("'"&amp;B1235&amp;"'!B4:B15"),0)+3)=1,4,0)))),"")</f>
        <v/>
      </c>
      <c r="H1235" t="str" cm="1">
        <f t="array" aca="1" ref="H1235" ca="1">IFERROR(IFERROR(INDIRECT("'"&amp;B1235&amp;"'!AE"&amp;MATCH(INT(BA1235/8)+1,INDIRECT("'"&amp;B1235&amp;"'!B4:B15"),0)+3),0)-G1235,"")</f>
        <v/>
      </c>
      <c r="I1235" t="e">
        <f ca="1">H1234+H1235+H1236</f>
        <v>#VALUE!</v>
      </c>
      <c r="J1235" t="str">
        <f ca="1">IFERROR(ABS(SUM(I1235,-F1235,-E1235))+ABS(SUM(IF(D1235="Traversal",15,IF(D1235="High",10,IF(D1235="Mid",6,IF(D1235="Low",4,0))))-G1235)),"")</f>
        <v/>
      </c>
      <c r="K1235" t="str" cm="1">
        <f t="array" aca="1" ref="K1235" ca="1">IFERROR(INDIRECT("'"&amp;B1235&amp;"'!AG"&amp;MATCH(INT(BA1235/8)+1,INDIRECT("'"&amp;B1235&amp;"'!B4:B15"),0)+3),"")</f>
        <v/>
      </c>
      <c r="M1235" t="str">
        <f t="shared" ca="1" si="306"/>
        <v/>
      </c>
      <c r="N1235" t="str">
        <f t="shared" si="306"/>
        <v/>
      </c>
      <c r="O1235" t="str">
        <f t="shared" si="306"/>
        <v/>
      </c>
      <c r="P1235" t="str">
        <f t="shared" si="306"/>
        <v/>
      </c>
      <c r="Q1235" t="str">
        <f t="shared" si="306"/>
        <v/>
      </c>
      <c r="R1235" t="str">
        <f t="shared" si="306"/>
        <v/>
      </c>
      <c r="S1235" t="str">
        <f t="shared" si="306"/>
        <v/>
      </c>
      <c r="T1235" t="str">
        <f t="shared" si="306"/>
        <v/>
      </c>
      <c r="U1235" t="str">
        <f t="shared" si="306"/>
        <v/>
      </c>
      <c r="V1235" t="str">
        <f t="shared" si="306"/>
        <v/>
      </c>
      <c r="W1235" t="str">
        <f t="shared" si="306"/>
        <v/>
      </c>
      <c r="X1235" t="str">
        <f t="shared" si="306"/>
        <v/>
      </c>
      <c r="Y1235" t="str">
        <f t="shared" si="306"/>
        <v/>
      </c>
      <c r="Z1235" t="str">
        <f t="shared" si="306"/>
        <v/>
      </c>
      <c r="AA1235" t="str">
        <f t="shared" si="306"/>
        <v/>
      </c>
      <c r="AB1235" t="str">
        <f t="shared" si="306"/>
        <v/>
      </c>
      <c r="AC1235" t="str">
        <f t="shared" si="305"/>
        <v/>
      </c>
      <c r="AD1235" t="str">
        <f t="shared" si="305"/>
        <v/>
      </c>
      <c r="AE1235" t="str">
        <f t="shared" si="305"/>
        <v/>
      </c>
      <c r="AF1235" t="str">
        <f t="shared" si="305"/>
        <v/>
      </c>
      <c r="AG1235" t="str">
        <f t="shared" si="305"/>
        <v/>
      </c>
      <c r="AH1235" t="str">
        <f t="shared" si="305"/>
        <v/>
      </c>
      <c r="AI1235" t="str">
        <f t="shared" si="305"/>
        <v/>
      </c>
      <c r="AJ1235" t="str">
        <f t="shared" si="305"/>
        <v/>
      </c>
      <c r="AK1235" t="str">
        <f t="shared" si="305"/>
        <v/>
      </c>
      <c r="AL1235" t="str">
        <f t="shared" si="305"/>
        <v/>
      </c>
      <c r="AM1235" t="str">
        <f t="shared" si="305"/>
        <v/>
      </c>
      <c r="AN1235" t="str">
        <f t="shared" si="305"/>
        <v/>
      </c>
      <c r="AO1235" t="str">
        <f t="shared" si="305"/>
        <v/>
      </c>
      <c r="AP1235" t="str">
        <f t="shared" si="305"/>
        <v/>
      </c>
      <c r="AQ1235" t="str">
        <f t="shared" si="305"/>
        <v/>
      </c>
      <c r="AR1235" t="str">
        <f t="shared" si="307"/>
        <v/>
      </c>
      <c r="AS1235" t="str">
        <f t="shared" si="307"/>
        <v/>
      </c>
      <c r="AT1235" t="str">
        <f t="shared" si="307"/>
        <v/>
      </c>
      <c r="AU1235" t="str">
        <f t="shared" si="307"/>
        <v/>
      </c>
      <c r="AV1235" t="str">
        <f t="shared" si="307"/>
        <v/>
      </c>
      <c r="AW1235" t="str">
        <f t="shared" si="307"/>
        <v/>
      </c>
      <c r="AX1235" t="str">
        <f t="shared" si="307"/>
        <v/>
      </c>
      <c r="AY1235" t="str">
        <f t="shared" si="307"/>
        <v/>
      </c>
      <c r="BA1235">
        <v>1235</v>
      </c>
      <c r="BB1235">
        <f t="shared" si="301"/>
        <v>155</v>
      </c>
    </row>
    <row r="1236" spans="1:54">
      <c r="A1236" s="77"/>
      <c r="E1236" s="78"/>
      <c r="F1236" s="78"/>
      <c r="G1236" t="str" cm="1">
        <f t="array" aca="1" ref="G1236" ca="1">IFERROR(IF(INDIRECT("'"&amp;B1236&amp;"'!Z"&amp;MATCH(INT(BA1236/8)+1,INDIRECT("'"&amp;B1236&amp;"'!B4:B15"),0)+3)=1,15,IF(INDIRECT("'"&amp;B1236&amp;"'!X"&amp;MATCH(INT(BA1236/8)+1,INDIRECT("'"&amp;B1236&amp;"'!B4:B15"),0)+3)=1,10,IF(INDIRECT("'"&amp;B1236&amp;"'!V"&amp;MATCH(INT(BA1236/8)+1,INDIRECT("'"&amp;B1236&amp;"'!B4:B15"),0)+3)=1,6,IF(INDIRECT("'"&amp;B1236&amp;"'!V"&amp;MATCH(INT(BA1236/8)+1,INDIRECT("'"&amp;B1236&amp;"'!B4:B15"),0)+3)=1,4,0)))),"")</f>
        <v/>
      </c>
      <c r="H1236" t="str" cm="1">
        <f t="array" aca="1" ref="H1236" ca="1">IFERROR(IFERROR(INDIRECT("'"&amp;B1236&amp;"'!AE"&amp;MATCH(INT(BA1236/8)+1,INDIRECT("'"&amp;B1236&amp;"'!B4:B15"),0)+3),0)-G1236,"")</f>
        <v/>
      </c>
      <c r="I1236" t="e">
        <f ca="1">H1234+H1235+H1236</f>
        <v>#VALUE!</v>
      </c>
      <c r="J1236" t="str">
        <f ca="1">IFERROR(ABS(SUM(I1236,-F1235,-E1235))+ABS(SUM(IF(D1236="Traversal",15,IF(D1236="High",10,IF(D1236="Mid",6,IF(D1236="Low",4,0))))-G1236)),"")</f>
        <v/>
      </c>
      <c r="K1236" t="str" cm="1">
        <f t="array" aca="1" ref="K1236" ca="1">IFERROR(INDIRECT("'"&amp;B1236&amp;"'!AG"&amp;MATCH(INT(BA1236/8)+1,INDIRECT("'"&amp;B1236&amp;"'!B4:B15"),0)+3),"")</f>
        <v/>
      </c>
      <c r="M1236" t="str">
        <f t="shared" ca="1" si="306"/>
        <v/>
      </c>
      <c r="N1236" t="str">
        <f t="shared" si="306"/>
        <v/>
      </c>
      <c r="O1236" t="str">
        <f t="shared" si="306"/>
        <v/>
      </c>
      <c r="P1236" t="str">
        <f t="shared" si="306"/>
        <v/>
      </c>
      <c r="Q1236" t="str">
        <f t="shared" si="306"/>
        <v/>
      </c>
      <c r="R1236" t="str">
        <f t="shared" si="306"/>
        <v/>
      </c>
      <c r="S1236" t="str">
        <f t="shared" si="306"/>
        <v/>
      </c>
      <c r="T1236" t="str">
        <f t="shared" si="306"/>
        <v/>
      </c>
      <c r="U1236" t="str">
        <f t="shared" si="306"/>
        <v/>
      </c>
      <c r="V1236" t="str">
        <f t="shared" si="306"/>
        <v/>
      </c>
      <c r="W1236" t="str">
        <f t="shared" si="306"/>
        <v/>
      </c>
      <c r="X1236" t="str">
        <f t="shared" si="306"/>
        <v/>
      </c>
      <c r="Y1236" t="str">
        <f t="shared" si="306"/>
        <v/>
      </c>
      <c r="Z1236" t="str">
        <f t="shared" si="306"/>
        <v/>
      </c>
      <c r="AA1236" t="str">
        <f t="shared" si="306"/>
        <v/>
      </c>
      <c r="AB1236" t="str">
        <f t="shared" si="306"/>
        <v/>
      </c>
      <c r="AC1236" t="str">
        <f t="shared" si="305"/>
        <v/>
      </c>
      <c r="AD1236" t="str">
        <f t="shared" si="305"/>
        <v/>
      </c>
      <c r="AE1236" t="str">
        <f t="shared" si="305"/>
        <v/>
      </c>
      <c r="AF1236" t="str">
        <f t="shared" si="305"/>
        <v/>
      </c>
      <c r="AG1236" t="str">
        <f t="shared" si="305"/>
        <v/>
      </c>
      <c r="AH1236" t="str">
        <f t="shared" si="305"/>
        <v/>
      </c>
      <c r="AI1236" t="str">
        <f t="shared" si="305"/>
        <v/>
      </c>
      <c r="AJ1236" t="str">
        <f t="shared" si="305"/>
        <v/>
      </c>
      <c r="AK1236" t="str">
        <f t="shared" si="305"/>
        <v/>
      </c>
      <c r="AL1236" t="str">
        <f t="shared" si="305"/>
        <v/>
      </c>
      <c r="AM1236" t="str">
        <f t="shared" si="305"/>
        <v/>
      </c>
      <c r="AN1236" t="str">
        <f t="shared" si="305"/>
        <v/>
      </c>
      <c r="AO1236" t="str">
        <f t="shared" si="305"/>
        <v/>
      </c>
      <c r="AP1236" t="str">
        <f t="shared" si="305"/>
        <v/>
      </c>
      <c r="AQ1236" t="str">
        <f t="shared" si="305"/>
        <v/>
      </c>
      <c r="AR1236" t="str">
        <f t="shared" si="307"/>
        <v/>
      </c>
      <c r="AS1236" t="str">
        <f t="shared" si="307"/>
        <v/>
      </c>
      <c r="AT1236" t="str">
        <f t="shared" si="307"/>
        <v/>
      </c>
      <c r="AU1236" t="str">
        <f t="shared" si="307"/>
        <v/>
      </c>
      <c r="AV1236" t="str">
        <f t="shared" si="307"/>
        <v/>
      </c>
      <c r="AW1236" t="str">
        <f t="shared" si="307"/>
        <v/>
      </c>
      <c r="AX1236" t="str">
        <f t="shared" si="307"/>
        <v/>
      </c>
      <c r="AY1236" t="str">
        <f t="shared" si="307"/>
        <v/>
      </c>
      <c r="BA1236">
        <v>1236</v>
      </c>
      <c r="BB1236">
        <f t="shared" si="301"/>
        <v>155</v>
      </c>
    </row>
    <row r="1237" spans="1:54">
      <c r="A1237" s="77"/>
      <c r="E1237" s="78"/>
      <c r="F1237" s="78"/>
      <c r="G1237" t="str" cm="1">
        <f t="array" aca="1" ref="G1237" ca="1">IFERROR(IF(INDIRECT("'"&amp;B1237&amp;"'!Z"&amp;MATCH(INT(BA1237/8)+1,INDIRECT("'"&amp;B1237&amp;"'!B4:B15"),0)+3)=1,15,IF(INDIRECT("'"&amp;B1237&amp;"'!X"&amp;MATCH(INT(BA1237/8)+1,INDIRECT("'"&amp;B1237&amp;"'!B4:B15"),0)+3)=1,10,IF(INDIRECT("'"&amp;B1237&amp;"'!V"&amp;MATCH(INT(BA1237/8)+1,INDIRECT("'"&amp;B1237&amp;"'!B4:B15"),0)+3)=1,6,IF(INDIRECT("'"&amp;B1237&amp;"'!V"&amp;MATCH(INT(BA1237/8)+1,INDIRECT("'"&amp;B1237&amp;"'!B4:B15"),0)+3)=1,4,0)))),"")</f>
        <v/>
      </c>
      <c r="H1237" t="str" cm="1">
        <f t="array" aca="1" ref="H1237" ca="1">IFERROR(IFERROR(INDIRECT("'"&amp;B1237&amp;"'!AE"&amp;MATCH(INT(BA1237/8)+1,INDIRECT("'"&amp;B1237&amp;"'!B4:B15"),0)+3),0)-G1237,"")</f>
        <v/>
      </c>
      <c r="I1237" t="e">
        <f ca="1">H1237+H1238+H1239</f>
        <v>#VALUE!</v>
      </c>
      <c r="J1237" t="str">
        <f ca="1">IFERROR(ABS(SUM(I1237,-F1238,-E1238))+ABS(SUM(IF(D1237="Traversal",15,IF(D1237="High",10,IF(D1237="Mid",6,IF(D1237="Low",4,0))))-G1237)),"")</f>
        <v/>
      </c>
      <c r="K1237" t="str" cm="1">
        <f t="array" aca="1" ref="K1237" ca="1">IFERROR(INDIRECT("'"&amp;B1237&amp;"'!AG"&amp;MATCH(INT(BA1237/8)+1,INDIRECT("'"&amp;B1237&amp;"'!B4:B15"),0)+3),"")</f>
        <v/>
      </c>
      <c r="M1237" t="str">
        <f t="shared" ca="1" si="306"/>
        <v/>
      </c>
      <c r="N1237" t="str">
        <f t="shared" si="306"/>
        <v/>
      </c>
      <c r="O1237" t="str">
        <f t="shared" si="306"/>
        <v/>
      </c>
      <c r="P1237" t="str">
        <f t="shared" si="306"/>
        <v/>
      </c>
      <c r="Q1237" t="str">
        <f t="shared" si="306"/>
        <v/>
      </c>
      <c r="R1237" t="str">
        <f t="shared" si="306"/>
        <v/>
      </c>
      <c r="S1237" t="str">
        <f t="shared" si="306"/>
        <v/>
      </c>
      <c r="T1237" t="str">
        <f t="shared" si="306"/>
        <v/>
      </c>
      <c r="U1237" t="str">
        <f t="shared" si="306"/>
        <v/>
      </c>
      <c r="V1237" t="str">
        <f t="shared" si="306"/>
        <v/>
      </c>
      <c r="W1237" t="str">
        <f t="shared" si="306"/>
        <v/>
      </c>
      <c r="X1237" t="str">
        <f t="shared" si="306"/>
        <v/>
      </c>
      <c r="Y1237" t="str">
        <f t="shared" si="306"/>
        <v/>
      </c>
      <c r="Z1237" t="str">
        <f t="shared" si="306"/>
        <v/>
      </c>
      <c r="AA1237" t="str">
        <f t="shared" si="306"/>
        <v/>
      </c>
      <c r="AB1237" t="str">
        <f t="shared" si="306"/>
        <v/>
      </c>
      <c r="AC1237" t="str">
        <f t="shared" si="305"/>
        <v/>
      </c>
      <c r="AD1237" t="str">
        <f t="shared" si="305"/>
        <v/>
      </c>
      <c r="AE1237" t="str">
        <f t="shared" si="305"/>
        <v/>
      </c>
      <c r="AF1237" t="str">
        <f t="shared" si="305"/>
        <v/>
      </c>
      <c r="AG1237" t="str">
        <f t="shared" si="305"/>
        <v/>
      </c>
      <c r="AH1237" t="str">
        <f t="shared" si="305"/>
        <v/>
      </c>
      <c r="AI1237" t="str">
        <f t="shared" si="305"/>
        <v/>
      </c>
      <c r="AJ1237" t="str">
        <f t="shared" si="305"/>
        <v/>
      </c>
      <c r="AK1237" t="str">
        <f t="shared" si="305"/>
        <v/>
      </c>
      <c r="AL1237" t="str">
        <f t="shared" si="305"/>
        <v/>
      </c>
      <c r="AM1237" t="str">
        <f t="shared" si="305"/>
        <v/>
      </c>
      <c r="AN1237" t="str">
        <f t="shared" si="305"/>
        <v/>
      </c>
      <c r="AO1237" t="str">
        <f t="shared" si="305"/>
        <v/>
      </c>
      <c r="AP1237" t="str">
        <f t="shared" si="305"/>
        <v/>
      </c>
      <c r="AQ1237" t="str">
        <f t="shared" si="305"/>
        <v/>
      </c>
      <c r="AR1237" t="str">
        <f t="shared" si="307"/>
        <v/>
      </c>
      <c r="AS1237" t="str">
        <f t="shared" si="307"/>
        <v/>
      </c>
      <c r="AT1237" t="str">
        <f t="shared" si="307"/>
        <v/>
      </c>
      <c r="AU1237" t="str">
        <f t="shared" si="307"/>
        <v/>
      </c>
      <c r="AV1237" t="str">
        <f t="shared" si="307"/>
        <v/>
      </c>
      <c r="AW1237" t="str">
        <f t="shared" si="307"/>
        <v/>
      </c>
      <c r="AX1237" t="str">
        <f t="shared" si="307"/>
        <v/>
      </c>
      <c r="AY1237" t="str">
        <f t="shared" si="307"/>
        <v/>
      </c>
      <c r="BA1237">
        <v>1237</v>
      </c>
      <c r="BB1237">
        <f t="shared" si="301"/>
        <v>155</v>
      </c>
    </row>
    <row r="1238" spans="1:54">
      <c r="A1238" s="77"/>
      <c r="E1238" s="78"/>
      <c r="F1238" s="78"/>
      <c r="G1238" t="str" cm="1">
        <f t="array" aca="1" ref="G1238" ca="1">IFERROR(IF(INDIRECT("'"&amp;B1238&amp;"'!Z"&amp;MATCH(INT(BA1238/8)+1,INDIRECT("'"&amp;B1238&amp;"'!B4:B15"),0)+3)=1,15,IF(INDIRECT("'"&amp;B1238&amp;"'!X"&amp;MATCH(INT(BA1238/8)+1,INDIRECT("'"&amp;B1238&amp;"'!B4:B15"),0)+3)=1,10,IF(INDIRECT("'"&amp;B1238&amp;"'!V"&amp;MATCH(INT(BA1238/8)+1,INDIRECT("'"&amp;B1238&amp;"'!B4:B15"),0)+3)=1,6,IF(INDIRECT("'"&amp;B1238&amp;"'!V"&amp;MATCH(INT(BA1238/8)+1,INDIRECT("'"&amp;B1238&amp;"'!B4:B15"),0)+3)=1,4,0)))),"")</f>
        <v/>
      </c>
      <c r="H1238" t="str" cm="1">
        <f t="array" aca="1" ref="H1238" ca="1">IFERROR(IFERROR(INDIRECT("'"&amp;B1238&amp;"'!AE"&amp;MATCH(INT(BA1238/8)+1,INDIRECT("'"&amp;B1238&amp;"'!B4:B15"),0)+3),0)-G1238,"")</f>
        <v/>
      </c>
      <c r="I1238" t="e">
        <f ca="1">H1237+H1238+H1239</f>
        <v>#VALUE!</v>
      </c>
      <c r="J1238" t="str">
        <f ca="1">IFERROR(ABS(SUM(I1238,-F1238,-E1238))+ABS(SUM(IF(D1238="Traversal",15,IF(D1238="High",10,IF(D1238="Mid",6,IF(D1238="Low",4,0))))-G1238)),"")</f>
        <v/>
      </c>
      <c r="K1238" t="str" cm="1">
        <f t="array" aca="1" ref="K1238" ca="1">IFERROR(INDIRECT("'"&amp;B1238&amp;"'!AG"&amp;MATCH(INT(BA1238/8)+1,INDIRECT("'"&amp;B1238&amp;"'!B4:B15"),0)+3),"")</f>
        <v/>
      </c>
      <c r="M1238" t="str">
        <f t="shared" ca="1" si="306"/>
        <v/>
      </c>
      <c r="N1238" t="str">
        <f t="shared" si="306"/>
        <v/>
      </c>
      <c r="O1238" t="str">
        <f t="shared" si="306"/>
        <v/>
      </c>
      <c r="P1238" t="str">
        <f t="shared" si="306"/>
        <v/>
      </c>
      <c r="Q1238" t="str">
        <f t="shared" si="306"/>
        <v/>
      </c>
      <c r="R1238" t="str">
        <f t="shared" si="306"/>
        <v/>
      </c>
      <c r="S1238" t="str">
        <f t="shared" si="306"/>
        <v/>
      </c>
      <c r="T1238" t="str">
        <f t="shared" si="306"/>
        <v/>
      </c>
      <c r="U1238" t="str">
        <f t="shared" si="306"/>
        <v/>
      </c>
      <c r="V1238" t="str">
        <f t="shared" si="306"/>
        <v/>
      </c>
      <c r="W1238" t="str">
        <f t="shared" si="306"/>
        <v/>
      </c>
      <c r="X1238" t="str">
        <f t="shared" si="306"/>
        <v/>
      </c>
      <c r="Y1238" t="str">
        <f t="shared" si="306"/>
        <v/>
      </c>
      <c r="Z1238" t="str">
        <f t="shared" si="306"/>
        <v/>
      </c>
      <c r="AA1238" t="str">
        <f t="shared" si="306"/>
        <v/>
      </c>
      <c r="AB1238" t="str">
        <f t="shared" si="306"/>
        <v/>
      </c>
      <c r="AC1238" t="str">
        <f t="shared" si="305"/>
        <v/>
      </c>
      <c r="AD1238" t="str">
        <f t="shared" si="305"/>
        <v/>
      </c>
      <c r="AE1238" t="str">
        <f t="shared" si="305"/>
        <v/>
      </c>
      <c r="AF1238" t="str">
        <f t="shared" si="305"/>
        <v/>
      </c>
      <c r="AG1238" t="str">
        <f t="shared" si="305"/>
        <v/>
      </c>
      <c r="AH1238" t="str">
        <f t="shared" si="305"/>
        <v/>
      </c>
      <c r="AI1238" t="str">
        <f t="shared" si="305"/>
        <v/>
      </c>
      <c r="AJ1238" t="str">
        <f t="shared" si="305"/>
        <v/>
      </c>
      <c r="AK1238" t="str">
        <f t="shared" si="305"/>
        <v/>
      </c>
      <c r="AL1238" t="str">
        <f t="shared" si="305"/>
        <v/>
      </c>
      <c r="AM1238" t="str">
        <f t="shared" si="305"/>
        <v/>
      </c>
      <c r="AN1238" t="str">
        <f t="shared" si="305"/>
        <v/>
      </c>
      <c r="AO1238" t="str">
        <f t="shared" si="305"/>
        <v/>
      </c>
      <c r="AP1238" t="str">
        <f t="shared" si="305"/>
        <v/>
      </c>
      <c r="AQ1238" t="str">
        <f t="shared" si="305"/>
        <v/>
      </c>
      <c r="AR1238" t="str">
        <f t="shared" si="307"/>
        <v/>
      </c>
      <c r="AS1238" t="str">
        <f t="shared" si="307"/>
        <v/>
      </c>
      <c r="AT1238" t="str">
        <f t="shared" si="307"/>
        <v/>
      </c>
      <c r="AU1238" t="str">
        <f t="shared" si="307"/>
        <v/>
      </c>
      <c r="AV1238" t="str">
        <f t="shared" si="307"/>
        <v/>
      </c>
      <c r="AW1238" t="str">
        <f t="shared" si="307"/>
        <v/>
      </c>
      <c r="AX1238" t="str">
        <f t="shared" si="307"/>
        <v/>
      </c>
      <c r="AY1238" t="str">
        <f t="shared" si="307"/>
        <v/>
      </c>
      <c r="BA1238">
        <v>1238</v>
      </c>
      <c r="BB1238">
        <f t="shared" si="301"/>
        <v>155</v>
      </c>
    </row>
    <row r="1239" spans="1:54">
      <c r="A1239" s="77"/>
      <c r="E1239" s="78"/>
      <c r="F1239" s="78"/>
      <c r="G1239" t="str" cm="1">
        <f t="array" aca="1" ref="G1239" ca="1">IFERROR(IF(INDIRECT("'"&amp;B1239&amp;"'!Z"&amp;MATCH(INT(BA1239/8)+1,INDIRECT("'"&amp;B1239&amp;"'!B4:B15"),0)+3)=1,15,IF(INDIRECT("'"&amp;B1239&amp;"'!X"&amp;MATCH(INT(BA1239/8)+1,INDIRECT("'"&amp;B1239&amp;"'!B4:B15"),0)+3)=1,10,IF(INDIRECT("'"&amp;B1239&amp;"'!V"&amp;MATCH(INT(BA1239/8)+1,INDIRECT("'"&amp;B1239&amp;"'!B4:B15"),0)+3)=1,6,IF(INDIRECT("'"&amp;B1239&amp;"'!V"&amp;MATCH(INT(BA1239/8)+1,INDIRECT("'"&amp;B1239&amp;"'!B4:B15"),0)+3)=1,4,0)))),"")</f>
        <v/>
      </c>
      <c r="H1239" t="str" cm="1">
        <f t="array" aca="1" ref="H1239" ca="1">IFERROR(IFERROR(INDIRECT("'"&amp;B1239&amp;"'!AE"&amp;MATCH(INT(BA1239/8)+1,INDIRECT("'"&amp;B1239&amp;"'!B4:B15"),0)+3),0)-G1239,"")</f>
        <v/>
      </c>
      <c r="I1239" t="e">
        <f ca="1">H1237+H1238+H1239</f>
        <v>#VALUE!</v>
      </c>
      <c r="J1239" t="str">
        <f ca="1">IFERROR(ABS(SUM(I1239,-F1238,-E1238))+ABS(SUM(IF(D1239="Traversal",15,IF(D1239="High",10,IF(D1239="Mid",6,IF(D1239="Low",4,0))))-G1239)),"")</f>
        <v/>
      </c>
      <c r="K1239" t="str" cm="1">
        <f t="array" aca="1" ref="K1239" ca="1">IFERROR(INDIRECT("'"&amp;B1239&amp;"'!AG"&amp;MATCH(INT(BA1239/8)+1,INDIRECT("'"&amp;B1239&amp;"'!B4:B15"),0)+3),"")</f>
        <v/>
      </c>
      <c r="M1239" t="str">
        <f t="shared" ca="1" si="306"/>
        <v/>
      </c>
      <c r="N1239" t="str">
        <f t="shared" si="306"/>
        <v/>
      </c>
      <c r="O1239" t="str">
        <f t="shared" si="306"/>
        <v/>
      </c>
      <c r="P1239" t="str">
        <f t="shared" si="306"/>
        <v/>
      </c>
      <c r="Q1239" t="str">
        <f t="shared" si="306"/>
        <v/>
      </c>
      <c r="R1239" t="str">
        <f t="shared" si="306"/>
        <v/>
      </c>
      <c r="S1239" t="str">
        <f t="shared" si="306"/>
        <v/>
      </c>
      <c r="T1239" t="str">
        <f t="shared" si="306"/>
        <v/>
      </c>
      <c r="U1239" t="str">
        <f t="shared" si="306"/>
        <v/>
      </c>
      <c r="V1239" t="str">
        <f t="shared" si="306"/>
        <v/>
      </c>
      <c r="W1239" t="str">
        <f t="shared" si="306"/>
        <v/>
      </c>
      <c r="X1239" t="str">
        <f t="shared" si="306"/>
        <v/>
      </c>
      <c r="Y1239" t="str">
        <f t="shared" si="306"/>
        <v/>
      </c>
      <c r="Z1239" t="str">
        <f t="shared" si="306"/>
        <v/>
      </c>
      <c r="AA1239" t="str">
        <f t="shared" si="306"/>
        <v/>
      </c>
      <c r="AB1239" t="str">
        <f t="shared" si="306"/>
        <v/>
      </c>
      <c r="AC1239" t="str">
        <f t="shared" si="305"/>
        <v/>
      </c>
      <c r="AD1239" t="str">
        <f t="shared" si="305"/>
        <v/>
      </c>
      <c r="AE1239" t="str">
        <f t="shared" si="305"/>
        <v/>
      </c>
      <c r="AF1239" t="str">
        <f t="shared" si="305"/>
        <v/>
      </c>
      <c r="AG1239" t="str">
        <f t="shared" si="305"/>
        <v/>
      </c>
      <c r="AH1239" t="str">
        <f t="shared" si="305"/>
        <v/>
      </c>
      <c r="AI1239" t="str">
        <f t="shared" si="305"/>
        <v/>
      </c>
      <c r="AJ1239" t="str">
        <f t="shared" si="305"/>
        <v/>
      </c>
      <c r="AK1239" t="str">
        <f t="shared" si="305"/>
        <v/>
      </c>
      <c r="AL1239" t="str">
        <f t="shared" si="305"/>
        <v/>
      </c>
      <c r="AM1239" t="str">
        <f t="shared" si="305"/>
        <v/>
      </c>
      <c r="AN1239" t="str">
        <f t="shared" si="305"/>
        <v/>
      </c>
      <c r="AO1239" t="str">
        <f t="shared" si="305"/>
        <v/>
      </c>
      <c r="AP1239" t="str">
        <f t="shared" si="305"/>
        <v/>
      </c>
      <c r="AQ1239" t="str">
        <f t="shared" si="305"/>
        <v/>
      </c>
      <c r="AR1239" t="str">
        <f t="shared" si="307"/>
        <v/>
      </c>
      <c r="AS1239" t="str">
        <f t="shared" si="307"/>
        <v/>
      </c>
      <c r="AT1239" t="str">
        <f t="shared" si="307"/>
        <v/>
      </c>
      <c r="AU1239" t="str">
        <f t="shared" si="307"/>
        <v/>
      </c>
      <c r="AV1239" t="str">
        <f t="shared" si="307"/>
        <v/>
      </c>
      <c r="AW1239" t="str">
        <f t="shared" si="307"/>
        <v/>
      </c>
      <c r="AX1239" t="str">
        <f t="shared" si="307"/>
        <v/>
      </c>
      <c r="AY1239" t="str">
        <f t="shared" si="307"/>
        <v/>
      </c>
      <c r="BA1239">
        <v>1239</v>
      </c>
      <c r="BB1239">
        <f t="shared" si="301"/>
        <v>155</v>
      </c>
    </row>
    <row r="1240" spans="1:54">
      <c r="A1240" s="77"/>
      <c r="E1240" s="78"/>
      <c r="F1240" s="78"/>
      <c r="G1240" t="str" cm="1">
        <f t="array" aca="1" ref="G1240" ca="1">IFERROR(IF(INDIRECT("'"&amp;B1240&amp;"'!Z"&amp;MATCH(INT(BA1240/8)+1,INDIRECT("'"&amp;B1240&amp;"'!B4:B15"),0)+3)=1,15,IF(INDIRECT("'"&amp;B1240&amp;"'!X"&amp;MATCH(INT(BA1240/8)+1,INDIRECT("'"&amp;B1240&amp;"'!B4:B15"),0)+3)=1,10,IF(INDIRECT("'"&amp;B1240&amp;"'!V"&amp;MATCH(INT(BA1240/8)+1,INDIRECT("'"&amp;B1240&amp;"'!B4:B15"),0)+3)=1,6,IF(INDIRECT("'"&amp;B1240&amp;"'!V"&amp;MATCH(INT(BA1240/8)+1,INDIRECT("'"&amp;B1240&amp;"'!B4:B15"),0)+3)=1,4,0)))),"")</f>
        <v/>
      </c>
      <c r="H1240" t="str" cm="1">
        <f t="array" aca="1" ref="H1240" ca="1">IFERROR(IFERROR(INDIRECT("'"&amp;B1240&amp;"'!AE"&amp;MATCH(INT(BA1240/8)+1,INDIRECT("'"&amp;B1240&amp;"'!B4:B15"),0)+3),0)-G1240,"")</f>
        <v/>
      </c>
      <c r="K1240" t="str" cm="1">
        <f t="array" aca="1" ref="K1240" ca="1">IFERROR(INDIRECT("'"&amp;B1240&amp;"'!AG"&amp;MATCH(INT(BA1240/8)+1,INDIRECT("'"&amp;B1240&amp;"'!B4:B15"),0)+3),"")</f>
        <v/>
      </c>
      <c r="M1240" t="str">
        <f t="shared" ca="1" si="306"/>
        <v/>
      </c>
      <c r="N1240" t="str">
        <f t="shared" si="306"/>
        <v/>
      </c>
      <c r="O1240" t="str">
        <f t="shared" si="306"/>
        <v/>
      </c>
      <c r="P1240" t="str">
        <f t="shared" si="306"/>
        <v/>
      </c>
      <c r="Q1240" t="str">
        <f t="shared" si="306"/>
        <v/>
      </c>
      <c r="R1240" t="str">
        <f t="shared" si="306"/>
        <v/>
      </c>
      <c r="S1240" t="str">
        <f t="shared" si="306"/>
        <v/>
      </c>
      <c r="T1240" t="str">
        <f t="shared" si="306"/>
        <v/>
      </c>
      <c r="U1240" t="str">
        <f t="shared" si="306"/>
        <v/>
      </c>
      <c r="V1240" t="str">
        <f t="shared" si="306"/>
        <v/>
      </c>
      <c r="W1240" t="str">
        <f t="shared" si="306"/>
        <v/>
      </c>
      <c r="X1240" t="str">
        <f t="shared" si="306"/>
        <v/>
      </c>
      <c r="Y1240" t="str">
        <f t="shared" si="306"/>
        <v/>
      </c>
      <c r="Z1240" t="str">
        <f t="shared" si="306"/>
        <v/>
      </c>
      <c r="AA1240" t="str">
        <f t="shared" si="306"/>
        <v/>
      </c>
      <c r="AB1240" t="str">
        <f t="shared" ref="AB1240:AQ1255" si="308">IF(AB$1="","",IF($K1240=AB$1,$J1240,""))</f>
        <v/>
      </c>
      <c r="AC1240" t="str">
        <f t="shared" si="308"/>
        <v/>
      </c>
      <c r="AD1240" t="str">
        <f t="shared" si="308"/>
        <v/>
      </c>
      <c r="AE1240" t="str">
        <f t="shared" si="308"/>
        <v/>
      </c>
      <c r="AF1240" t="str">
        <f t="shared" si="308"/>
        <v/>
      </c>
      <c r="AG1240" t="str">
        <f t="shared" si="308"/>
        <v/>
      </c>
      <c r="AH1240" t="str">
        <f t="shared" si="308"/>
        <v/>
      </c>
      <c r="AI1240" t="str">
        <f t="shared" si="308"/>
        <v/>
      </c>
      <c r="AJ1240" t="str">
        <f t="shared" si="308"/>
        <v/>
      </c>
      <c r="AK1240" t="str">
        <f t="shared" si="308"/>
        <v/>
      </c>
      <c r="AL1240" t="str">
        <f t="shared" si="308"/>
        <v/>
      </c>
      <c r="AM1240" t="str">
        <f t="shared" si="308"/>
        <v/>
      </c>
      <c r="AN1240" t="str">
        <f t="shared" si="308"/>
        <v/>
      </c>
      <c r="AO1240" t="str">
        <f t="shared" si="308"/>
        <v/>
      </c>
      <c r="AP1240" t="str">
        <f t="shared" si="308"/>
        <v/>
      </c>
      <c r="AQ1240" t="str">
        <f t="shared" si="308"/>
        <v/>
      </c>
      <c r="AR1240" t="str">
        <f t="shared" si="307"/>
        <v/>
      </c>
      <c r="AS1240" t="str">
        <f t="shared" si="307"/>
        <v/>
      </c>
      <c r="AT1240" t="str">
        <f t="shared" si="307"/>
        <v/>
      </c>
      <c r="AU1240" t="str">
        <f t="shared" si="307"/>
        <v/>
      </c>
      <c r="AV1240" t="str">
        <f t="shared" si="307"/>
        <v/>
      </c>
      <c r="AW1240" t="str">
        <f t="shared" si="307"/>
        <v/>
      </c>
      <c r="AX1240" t="str">
        <f t="shared" si="307"/>
        <v/>
      </c>
      <c r="AY1240" t="str">
        <f t="shared" si="307"/>
        <v/>
      </c>
      <c r="BA1240">
        <v>1240</v>
      </c>
      <c r="BB1240">
        <f t="shared" si="301"/>
        <v>156</v>
      </c>
    </row>
    <row r="1241" spans="1:54">
      <c r="A1241" s="77"/>
      <c r="E1241" s="78"/>
      <c r="F1241" s="78"/>
      <c r="G1241" t="str" cm="1">
        <f t="array" aca="1" ref="G1241" ca="1">IFERROR(IF(INDIRECT("'"&amp;B1241&amp;"'!Z"&amp;MATCH(INT(BA1241/8)+1,INDIRECT("'"&amp;B1241&amp;"'!B4:B15"),0)+3)=1,15,IF(INDIRECT("'"&amp;B1241&amp;"'!X"&amp;MATCH(INT(BA1241/8)+1,INDIRECT("'"&amp;B1241&amp;"'!B4:B15"),0)+3)=1,10,IF(INDIRECT("'"&amp;B1241&amp;"'!V"&amp;MATCH(INT(BA1241/8)+1,INDIRECT("'"&amp;B1241&amp;"'!B4:B15"),0)+3)=1,6,IF(INDIRECT("'"&amp;B1241&amp;"'!V"&amp;MATCH(INT(BA1241/8)+1,INDIRECT("'"&amp;B1241&amp;"'!B4:B15"),0)+3)=1,4,0)))),"")</f>
        <v/>
      </c>
      <c r="H1241" t="str" cm="1">
        <f t="array" aca="1" ref="H1241" ca="1">IFERROR(IFERROR(INDIRECT("'"&amp;B1241&amp;"'!AE"&amp;MATCH(INT(BA1241/8)+1,INDIRECT("'"&amp;B1241&amp;"'!B4:B15"),0)+3),0)-G1241,"")</f>
        <v/>
      </c>
      <c r="K1241" t="str" cm="1">
        <f t="array" aca="1" ref="K1241" ca="1">IFERROR(INDIRECT("'"&amp;B1241&amp;"'!AG"&amp;MATCH(INT(BA1241/8)+1,INDIRECT("'"&amp;B1241&amp;"'!B4:B15"),0)+3),"")</f>
        <v/>
      </c>
      <c r="M1241" t="str">
        <f t="shared" ref="M1241:AB1256" ca="1" si="309">IF(M$1="","",IF($K1241=M$1,$J1241,""))</f>
        <v/>
      </c>
      <c r="N1241" t="str">
        <f t="shared" si="309"/>
        <v/>
      </c>
      <c r="O1241" t="str">
        <f t="shared" si="309"/>
        <v/>
      </c>
      <c r="P1241" t="str">
        <f t="shared" si="309"/>
        <v/>
      </c>
      <c r="Q1241" t="str">
        <f t="shared" si="309"/>
        <v/>
      </c>
      <c r="R1241" t="str">
        <f t="shared" si="309"/>
        <v/>
      </c>
      <c r="S1241" t="str">
        <f t="shared" si="309"/>
        <v/>
      </c>
      <c r="T1241" t="str">
        <f t="shared" si="309"/>
        <v/>
      </c>
      <c r="U1241" t="str">
        <f t="shared" si="309"/>
        <v/>
      </c>
      <c r="V1241" t="str">
        <f t="shared" si="309"/>
        <v/>
      </c>
      <c r="W1241" t="str">
        <f t="shared" si="309"/>
        <v/>
      </c>
      <c r="X1241" t="str">
        <f t="shared" si="309"/>
        <v/>
      </c>
      <c r="Y1241" t="str">
        <f t="shared" si="309"/>
        <v/>
      </c>
      <c r="Z1241" t="str">
        <f t="shared" si="309"/>
        <v/>
      </c>
      <c r="AA1241" t="str">
        <f t="shared" si="309"/>
        <v/>
      </c>
      <c r="AB1241" t="str">
        <f t="shared" si="309"/>
        <v/>
      </c>
      <c r="AC1241" t="str">
        <f t="shared" si="308"/>
        <v/>
      </c>
      <c r="AD1241" t="str">
        <f t="shared" si="308"/>
        <v/>
      </c>
      <c r="AE1241" t="str">
        <f t="shared" si="308"/>
        <v/>
      </c>
      <c r="AF1241" t="str">
        <f t="shared" si="308"/>
        <v/>
      </c>
      <c r="AG1241" t="str">
        <f t="shared" si="308"/>
        <v/>
      </c>
      <c r="AH1241" t="str">
        <f t="shared" si="308"/>
        <v/>
      </c>
      <c r="AI1241" t="str">
        <f t="shared" si="308"/>
        <v/>
      </c>
      <c r="AJ1241" t="str">
        <f t="shared" si="308"/>
        <v/>
      </c>
      <c r="AK1241" t="str">
        <f t="shared" si="308"/>
        <v/>
      </c>
      <c r="AL1241" t="str">
        <f t="shared" si="308"/>
        <v/>
      </c>
      <c r="AM1241" t="str">
        <f t="shared" si="308"/>
        <v/>
      </c>
      <c r="AN1241" t="str">
        <f t="shared" si="308"/>
        <v/>
      </c>
      <c r="AO1241" t="str">
        <f t="shared" si="308"/>
        <v/>
      </c>
      <c r="AP1241" t="str">
        <f t="shared" si="308"/>
        <v/>
      </c>
      <c r="AQ1241" t="str">
        <f t="shared" si="308"/>
        <v/>
      </c>
      <c r="AR1241" t="str">
        <f t="shared" ref="AR1241:AY1256" si="310">IF(AR$1="","",IF($K1241=AR$1,$J1241,""))</f>
        <v/>
      </c>
      <c r="AS1241" t="str">
        <f t="shared" si="310"/>
        <v/>
      </c>
      <c r="AT1241" t="str">
        <f t="shared" si="310"/>
        <v/>
      </c>
      <c r="AU1241" t="str">
        <f t="shared" si="310"/>
        <v/>
      </c>
      <c r="AV1241" t="str">
        <f t="shared" si="310"/>
        <v/>
      </c>
      <c r="AW1241" t="str">
        <f t="shared" si="310"/>
        <v/>
      </c>
      <c r="AX1241" t="str">
        <f t="shared" si="310"/>
        <v/>
      </c>
      <c r="AY1241" t="str">
        <f t="shared" si="310"/>
        <v/>
      </c>
      <c r="BA1241">
        <v>1241</v>
      </c>
      <c r="BB1241">
        <f t="shared" si="301"/>
        <v>156</v>
      </c>
    </row>
    <row r="1242" spans="1:54">
      <c r="A1242" s="77"/>
      <c r="E1242" s="78"/>
      <c r="F1242" s="78"/>
      <c r="G1242" t="str" cm="1">
        <f t="array" aca="1" ref="G1242" ca="1">IFERROR(IF(INDIRECT("'"&amp;B1242&amp;"'!Z"&amp;MATCH(INT(BA1242/8)+1,INDIRECT("'"&amp;B1242&amp;"'!B4:B15"),0)+3)=1,15,IF(INDIRECT("'"&amp;B1242&amp;"'!X"&amp;MATCH(INT(BA1242/8)+1,INDIRECT("'"&amp;B1242&amp;"'!B4:B15"),0)+3)=1,10,IF(INDIRECT("'"&amp;B1242&amp;"'!V"&amp;MATCH(INT(BA1242/8)+1,INDIRECT("'"&amp;B1242&amp;"'!B4:B15"),0)+3)=1,6,IF(INDIRECT("'"&amp;B1242&amp;"'!V"&amp;MATCH(INT(BA1242/8)+1,INDIRECT("'"&amp;B1242&amp;"'!B4:B15"),0)+3)=1,4,0)))),"")</f>
        <v/>
      </c>
      <c r="H1242" t="str" cm="1">
        <f t="array" aca="1" ref="H1242" ca="1">IFERROR(IFERROR(INDIRECT("'"&amp;B1242&amp;"'!AE"&amp;MATCH(INT(BA1242/8)+1,INDIRECT("'"&amp;B1242&amp;"'!B4:B15"),0)+3),0)-G1242,"")</f>
        <v/>
      </c>
      <c r="I1242" t="e">
        <f ca="1">H1242+H1243+H1244</f>
        <v>#VALUE!</v>
      </c>
      <c r="J1242" t="str">
        <f ca="1">IFERROR(ABS(SUM(I1242,-F1243,-E1243))+ABS(SUM(IF(D1242="Traversal",15,IF(D1242="High",10,IF(D1242="Mid",6,IF(D1242="Low",4,0))))-G1242)),"")</f>
        <v/>
      </c>
      <c r="K1242" t="str" cm="1">
        <f t="array" aca="1" ref="K1242" ca="1">IFERROR(INDIRECT("'"&amp;B1242&amp;"'!AG"&amp;MATCH(INT(BA1242/8)+1,INDIRECT("'"&amp;B1242&amp;"'!B4:B15"),0)+3),"")</f>
        <v/>
      </c>
      <c r="M1242" t="str">
        <f t="shared" ca="1" si="309"/>
        <v/>
      </c>
      <c r="N1242" t="str">
        <f t="shared" si="309"/>
        <v/>
      </c>
      <c r="O1242" t="str">
        <f t="shared" si="309"/>
        <v/>
      </c>
      <c r="P1242" t="str">
        <f t="shared" si="309"/>
        <v/>
      </c>
      <c r="Q1242" t="str">
        <f t="shared" si="309"/>
        <v/>
      </c>
      <c r="R1242" t="str">
        <f t="shared" si="309"/>
        <v/>
      </c>
      <c r="S1242" t="str">
        <f t="shared" si="309"/>
        <v/>
      </c>
      <c r="T1242" t="str">
        <f t="shared" si="309"/>
        <v/>
      </c>
      <c r="U1242" t="str">
        <f t="shared" si="309"/>
        <v/>
      </c>
      <c r="V1242" t="str">
        <f t="shared" si="309"/>
        <v/>
      </c>
      <c r="W1242" t="str">
        <f t="shared" si="309"/>
        <v/>
      </c>
      <c r="X1242" t="str">
        <f t="shared" si="309"/>
        <v/>
      </c>
      <c r="Y1242" t="str">
        <f t="shared" si="309"/>
        <v/>
      </c>
      <c r="Z1242" t="str">
        <f t="shared" si="309"/>
        <v/>
      </c>
      <c r="AA1242" t="str">
        <f t="shared" si="309"/>
        <v/>
      </c>
      <c r="AB1242" t="str">
        <f t="shared" si="309"/>
        <v/>
      </c>
      <c r="AC1242" t="str">
        <f t="shared" si="308"/>
        <v/>
      </c>
      <c r="AD1242" t="str">
        <f t="shared" si="308"/>
        <v/>
      </c>
      <c r="AE1242" t="str">
        <f t="shared" si="308"/>
        <v/>
      </c>
      <c r="AF1242" t="str">
        <f t="shared" si="308"/>
        <v/>
      </c>
      <c r="AG1242" t="str">
        <f t="shared" si="308"/>
        <v/>
      </c>
      <c r="AH1242" t="str">
        <f t="shared" si="308"/>
        <v/>
      </c>
      <c r="AI1242" t="str">
        <f t="shared" si="308"/>
        <v/>
      </c>
      <c r="AJ1242" t="str">
        <f t="shared" si="308"/>
        <v/>
      </c>
      <c r="AK1242" t="str">
        <f t="shared" si="308"/>
        <v/>
      </c>
      <c r="AL1242" t="str">
        <f t="shared" si="308"/>
        <v/>
      </c>
      <c r="AM1242" t="str">
        <f t="shared" si="308"/>
        <v/>
      </c>
      <c r="AN1242" t="str">
        <f t="shared" si="308"/>
        <v/>
      </c>
      <c r="AO1242" t="str">
        <f t="shared" si="308"/>
        <v/>
      </c>
      <c r="AP1242" t="str">
        <f t="shared" si="308"/>
        <v/>
      </c>
      <c r="AQ1242" t="str">
        <f t="shared" si="308"/>
        <v/>
      </c>
      <c r="AR1242" t="str">
        <f t="shared" si="310"/>
        <v/>
      </c>
      <c r="AS1242" t="str">
        <f t="shared" si="310"/>
        <v/>
      </c>
      <c r="AT1242" t="str">
        <f t="shared" si="310"/>
        <v/>
      </c>
      <c r="AU1242" t="str">
        <f t="shared" si="310"/>
        <v/>
      </c>
      <c r="AV1242" t="str">
        <f t="shared" si="310"/>
        <v/>
      </c>
      <c r="AW1242" t="str">
        <f t="shared" si="310"/>
        <v/>
      </c>
      <c r="AX1242" t="str">
        <f t="shared" si="310"/>
        <v/>
      </c>
      <c r="AY1242" t="str">
        <f t="shared" si="310"/>
        <v/>
      </c>
      <c r="BA1242">
        <v>1242</v>
      </c>
      <c r="BB1242">
        <f t="shared" si="301"/>
        <v>156</v>
      </c>
    </row>
    <row r="1243" spans="1:54">
      <c r="A1243" s="77"/>
      <c r="E1243" s="78"/>
      <c r="F1243" s="78"/>
      <c r="G1243" t="str" cm="1">
        <f t="array" aca="1" ref="G1243" ca="1">IFERROR(IF(INDIRECT("'"&amp;B1243&amp;"'!Z"&amp;MATCH(INT(BA1243/8)+1,INDIRECT("'"&amp;B1243&amp;"'!B4:B15"),0)+3)=1,15,IF(INDIRECT("'"&amp;B1243&amp;"'!X"&amp;MATCH(INT(BA1243/8)+1,INDIRECT("'"&amp;B1243&amp;"'!B4:B15"),0)+3)=1,10,IF(INDIRECT("'"&amp;B1243&amp;"'!V"&amp;MATCH(INT(BA1243/8)+1,INDIRECT("'"&amp;B1243&amp;"'!B4:B15"),0)+3)=1,6,IF(INDIRECT("'"&amp;B1243&amp;"'!V"&amp;MATCH(INT(BA1243/8)+1,INDIRECT("'"&amp;B1243&amp;"'!B4:B15"),0)+3)=1,4,0)))),"")</f>
        <v/>
      </c>
      <c r="H1243" t="str" cm="1">
        <f t="array" aca="1" ref="H1243" ca="1">IFERROR(IFERROR(INDIRECT("'"&amp;B1243&amp;"'!AE"&amp;MATCH(INT(BA1243/8)+1,INDIRECT("'"&amp;B1243&amp;"'!B4:B15"),0)+3),0)-G1243,"")</f>
        <v/>
      </c>
      <c r="I1243" t="e">
        <f ca="1">H1242+H1243+H1244</f>
        <v>#VALUE!</v>
      </c>
      <c r="J1243" t="str">
        <f ca="1">IFERROR(ABS(SUM(I1243,-F1243,-E1243))+ABS(SUM(IF(D1243="Traversal",15,IF(D1243="High",10,IF(D1243="Mid",6,IF(D1243="Low",4,0))))-G1243)),"")</f>
        <v/>
      </c>
      <c r="K1243" t="str" cm="1">
        <f t="array" aca="1" ref="K1243" ca="1">IFERROR(INDIRECT("'"&amp;B1243&amp;"'!AG"&amp;MATCH(INT(BA1243/8)+1,INDIRECT("'"&amp;B1243&amp;"'!B4:B15"),0)+3),"")</f>
        <v/>
      </c>
      <c r="M1243" t="str">
        <f t="shared" ca="1" si="309"/>
        <v/>
      </c>
      <c r="N1243" t="str">
        <f t="shared" si="309"/>
        <v/>
      </c>
      <c r="O1243" t="str">
        <f t="shared" si="309"/>
        <v/>
      </c>
      <c r="P1243" t="str">
        <f t="shared" si="309"/>
        <v/>
      </c>
      <c r="Q1243" t="str">
        <f t="shared" si="309"/>
        <v/>
      </c>
      <c r="R1243" t="str">
        <f t="shared" si="309"/>
        <v/>
      </c>
      <c r="S1243" t="str">
        <f t="shared" si="309"/>
        <v/>
      </c>
      <c r="T1243" t="str">
        <f t="shared" si="309"/>
        <v/>
      </c>
      <c r="U1243" t="str">
        <f t="shared" si="309"/>
        <v/>
      </c>
      <c r="V1243" t="str">
        <f t="shared" si="309"/>
        <v/>
      </c>
      <c r="W1243" t="str">
        <f t="shared" si="309"/>
        <v/>
      </c>
      <c r="X1243" t="str">
        <f t="shared" si="309"/>
        <v/>
      </c>
      <c r="Y1243" t="str">
        <f t="shared" si="309"/>
        <v/>
      </c>
      <c r="Z1243" t="str">
        <f t="shared" si="309"/>
        <v/>
      </c>
      <c r="AA1243" t="str">
        <f t="shared" si="309"/>
        <v/>
      </c>
      <c r="AB1243" t="str">
        <f t="shared" si="309"/>
        <v/>
      </c>
      <c r="AC1243" t="str">
        <f t="shared" si="308"/>
        <v/>
      </c>
      <c r="AD1243" t="str">
        <f t="shared" si="308"/>
        <v/>
      </c>
      <c r="AE1243" t="str">
        <f t="shared" si="308"/>
        <v/>
      </c>
      <c r="AF1243" t="str">
        <f t="shared" si="308"/>
        <v/>
      </c>
      <c r="AG1243" t="str">
        <f t="shared" si="308"/>
        <v/>
      </c>
      <c r="AH1243" t="str">
        <f t="shared" si="308"/>
        <v/>
      </c>
      <c r="AI1243" t="str">
        <f t="shared" si="308"/>
        <v/>
      </c>
      <c r="AJ1243" t="str">
        <f t="shared" si="308"/>
        <v/>
      </c>
      <c r="AK1243" t="str">
        <f t="shared" si="308"/>
        <v/>
      </c>
      <c r="AL1243" t="str">
        <f t="shared" si="308"/>
        <v/>
      </c>
      <c r="AM1243" t="str">
        <f t="shared" si="308"/>
        <v/>
      </c>
      <c r="AN1243" t="str">
        <f t="shared" si="308"/>
        <v/>
      </c>
      <c r="AO1243" t="str">
        <f t="shared" si="308"/>
        <v/>
      </c>
      <c r="AP1243" t="str">
        <f t="shared" si="308"/>
        <v/>
      </c>
      <c r="AQ1243" t="str">
        <f t="shared" si="308"/>
        <v/>
      </c>
      <c r="AR1243" t="str">
        <f t="shared" si="310"/>
        <v/>
      </c>
      <c r="AS1243" t="str">
        <f t="shared" si="310"/>
        <v/>
      </c>
      <c r="AT1243" t="str">
        <f t="shared" si="310"/>
        <v/>
      </c>
      <c r="AU1243" t="str">
        <f t="shared" si="310"/>
        <v/>
      </c>
      <c r="AV1243" t="str">
        <f t="shared" si="310"/>
        <v/>
      </c>
      <c r="AW1243" t="str">
        <f t="shared" si="310"/>
        <v/>
      </c>
      <c r="AX1243" t="str">
        <f t="shared" si="310"/>
        <v/>
      </c>
      <c r="AY1243" t="str">
        <f t="shared" si="310"/>
        <v/>
      </c>
      <c r="BA1243">
        <v>1243</v>
      </c>
      <c r="BB1243">
        <f t="shared" si="301"/>
        <v>156</v>
      </c>
    </row>
    <row r="1244" spans="1:54">
      <c r="A1244" s="77"/>
      <c r="E1244" s="78"/>
      <c r="F1244" s="78"/>
      <c r="G1244" t="str" cm="1">
        <f t="array" aca="1" ref="G1244" ca="1">IFERROR(IF(INDIRECT("'"&amp;B1244&amp;"'!Z"&amp;MATCH(INT(BA1244/8)+1,INDIRECT("'"&amp;B1244&amp;"'!B4:B15"),0)+3)=1,15,IF(INDIRECT("'"&amp;B1244&amp;"'!X"&amp;MATCH(INT(BA1244/8)+1,INDIRECT("'"&amp;B1244&amp;"'!B4:B15"),0)+3)=1,10,IF(INDIRECT("'"&amp;B1244&amp;"'!V"&amp;MATCH(INT(BA1244/8)+1,INDIRECT("'"&amp;B1244&amp;"'!B4:B15"),0)+3)=1,6,IF(INDIRECT("'"&amp;B1244&amp;"'!V"&amp;MATCH(INT(BA1244/8)+1,INDIRECT("'"&amp;B1244&amp;"'!B4:B15"),0)+3)=1,4,0)))),"")</f>
        <v/>
      </c>
      <c r="H1244" t="str" cm="1">
        <f t="array" aca="1" ref="H1244" ca="1">IFERROR(IFERROR(INDIRECT("'"&amp;B1244&amp;"'!AE"&amp;MATCH(INT(BA1244/8)+1,INDIRECT("'"&amp;B1244&amp;"'!B4:B15"),0)+3),0)-G1244,"")</f>
        <v/>
      </c>
      <c r="I1244" t="e">
        <f ca="1">H1242+H1243+H1244</f>
        <v>#VALUE!</v>
      </c>
      <c r="J1244" t="str">
        <f ca="1">IFERROR(ABS(SUM(I1244,-F1243,-E1243))+ABS(SUM(IF(D1244="Traversal",15,IF(D1244="High",10,IF(D1244="Mid",6,IF(D1244="Low",4,0))))-G1244)),"")</f>
        <v/>
      </c>
      <c r="K1244" t="str" cm="1">
        <f t="array" aca="1" ref="K1244" ca="1">IFERROR(INDIRECT("'"&amp;B1244&amp;"'!AG"&amp;MATCH(INT(BA1244/8)+1,INDIRECT("'"&amp;B1244&amp;"'!B4:B15"),0)+3),"")</f>
        <v/>
      </c>
      <c r="M1244" t="str">
        <f t="shared" ca="1" si="309"/>
        <v/>
      </c>
      <c r="N1244" t="str">
        <f t="shared" si="309"/>
        <v/>
      </c>
      <c r="O1244" t="str">
        <f t="shared" si="309"/>
        <v/>
      </c>
      <c r="P1244" t="str">
        <f t="shared" si="309"/>
        <v/>
      </c>
      <c r="Q1244" t="str">
        <f t="shared" si="309"/>
        <v/>
      </c>
      <c r="R1244" t="str">
        <f t="shared" si="309"/>
        <v/>
      </c>
      <c r="S1244" t="str">
        <f t="shared" si="309"/>
        <v/>
      </c>
      <c r="T1244" t="str">
        <f t="shared" si="309"/>
        <v/>
      </c>
      <c r="U1244" t="str">
        <f t="shared" si="309"/>
        <v/>
      </c>
      <c r="V1244" t="str">
        <f t="shared" si="309"/>
        <v/>
      </c>
      <c r="W1244" t="str">
        <f t="shared" si="309"/>
        <v/>
      </c>
      <c r="X1244" t="str">
        <f t="shared" si="309"/>
        <v/>
      </c>
      <c r="Y1244" t="str">
        <f t="shared" si="309"/>
        <v/>
      </c>
      <c r="Z1244" t="str">
        <f t="shared" si="309"/>
        <v/>
      </c>
      <c r="AA1244" t="str">
        <f t="shared" si="309"/>
        <v/>
      </c>
      <c r="AB1244" t="str">
        <f t="shared" si="309"/>
        <v/>
      </c>
      <c r="AC1244" t="str">
        <f t="shared" si="308"/>
        <v/>
      </c>
      <c r="AD1244" t="str">
        <f t="shared" si="308"/>
        <v/>
      </c>
      <c r="AE1244" t="str">
        <f t="shared" si="308"/>
        <v/>
      </c>
      <c r="AF1244" t="str">
        <f t="shared" si="308"/>
        <v/>
      </c>
      <c r="AG1244" t="str">
        <f t="shared" si="308"/>
        <v/>
      </c>
      <c r="AH1244" t="str">
        <f t="shared" si="308"/>
        <v/>
      </c>
      <c r="AI1244" t="str">
        <f t="shared" si="308"/>
        <v/>
      </c>
      <c r="AJ1244" t="str">
        <f t="shared" si="308"/>
        <v/>
      </c>
      <c r="AK1244" t="str">
        <f t="shared" si="308"/>
        <v/>
      </c>
      <c r="AL1244" t="str">
        <f t="shared" si="308"/>
        <v/>
      </c>
      <c r="AM1244" t="str">
        <f t="shared" si="308"/>
        <v/>
      </c>
      <c r="AN1244" t="str">
        <f t="shared" si="308"/>
        <v/>
      </c>
      <c r="AO1244" t="str">
        <f t="shared" si="308"/>
        <v/>
      </c>
      <c r="AP1244" t="str">
        <f t="shared" si="308"/>
        <v/>
      </c>
      <c r="AQ1244" t="str">
        <f t="shared" si="308"/>
        <v/>
      </c>
      <c r="AR1244" t="str">
        <f t="shared" si="310"/>
        <v/>
      </c>
      <c r="AS1244" t="str">
        <f t="shared" si="310"/>
        <v/>
      </c>
      <c r="AT1244" t="str">
        <f t="shared" si="310"/>
        <v/>
      </c>
      <c r="AU1244" t="str">
        <f t="shared" si="310"/>
        <v/>
      </c>
      <c r="AV1244" t="str">
        <f t="shared" si="310"/>
        <v/>
      </c>
      <c r="AW1244" t="str">
        <f t="shared" si="310"/>
        <v/>
      </c>
      <c r="AX1244" t="str">
        <f t="shared" si="310"/>
        <v/>
      </c>
      <c r="AY1244" t="str">
        <f t="shared" si="310"/>
        <v/>
      </c>
      <c r="BA1244">
        <v>1244</v>
      </c>
      <c r="BB1244">
        <f t="shared" si="301"/>
        <v>156</v>
      </c>
    </row>
    <row r="1245" spans="1:54">
      <c r="A1245" s="77"/>
      <c r="E1245" s="78"/>
      <c r="F1245" s="78"/>
      <c r="G1245" t="str" cm="1">
        <f t="array" aca="1" ref="G1245" ca="1">IFERROR(IF(INDIRECT("'"&amp;B1245&amp;"'!Z"&amp;MATCH(INT(BA1245/8)+1,INDIRECT("'"&amp;B1245&amp;"'!B4:B15"),0)+3)=1,15,IF(INDIRECT("'"&amp;B1245&amp;"'!X"&amp;MATCH(INT(BA1245/8)+1,INDIRECT("'"&amp;B1245&amp;"'!B4:B15"),0)+3)=1,10,IF(INDIRECT("'"&amp;B1245&amp;"'!V"&amp;MATCH(INT(BA1245/8)+1,INDIRECT("'"&amp;B1245&amp;"'!B4:B15"),0)+3)=1,6,IF(INDIRECT("'"&amp;B1245&amp;"'!V"&amp;MATCH(INT(BA1245/8)+1,INDIRECT("'"&amp;B1245&amp;"'!B4:B15"),0)+3)=1,4,0)))),"")</f>
        <v/>
      </c>
      <c r="H1245" t="str" cm="1">
        <f t="array" aca="1" ref="H1245" ca="1">IFERROR(IFERROR(INDIRECT("'"&amp;B1245&amp;"'!AE"&amp;MATCH(INT(BA1245/8)+1,INDIRECT("'"&amp;B1245&amp;"'!B4:B15"),0)+3),0)-G1245,"")</f>
        <v/>
      </c>
      <c r="I1245" t="e">
        <f ca="1">H1245+H1246+H1247</f>
        <v>#VALUE!</v>
      </c>
      <c r="J1245" t="str">
        <f ca="1">IFERROR(ABS(SUM(I1245,-F1246,-E1246))+ABS(SUM(IF(D1245="Traversal",15,IF(D1245="High",10,IF(D1245="Mid",6,IF(D1245="Low",4,0))))-G1245)),"")</f>
        <v/>
      </c>
      <c r="K1245" t="str" cm="1">
        <f t="array" aca="1" ref="K1245" ca="1">IFERROR(INDIRECT("'"&amp;B1245&amp;"'!AG"&amp;MATCH(INT(BA1245/8)+1,INDIRECT("'"&amp;B1245&amp;"'!B4:B15"),0)+3),"")</f>
        <v/>
      </c>
      <c r="M1245" t="str">
        <f t="shared" ca="1" si="309"/>
        <v/>
      </c>
      <c r="N1245" t="str">
        <f t="shared" si="309"/>
        <v/>
      </c>
      <c r="O1245" t="str">
        <f t="shared" si="309"/>
        <v/>
      </c>
      <c r="P1245" t="str">
        <f t="shared" si="309"/>
        <v/>
      </c>
      <c r="Q1245" t="str">
        <f t="shared" si="309"/>
        <v/>
      </c>
      <c r="R1245" t="str">
        <f t="shared" si="309"/>
        <v/>
      </c>
      <c r="S1245" t="str">
        <f t="shared" si="309"/>
        <v/>
      </c>
      <c r="T1245" t="str">
        <f t="shared" si="309"/>
        <v/>
      </c>
      <c r="U1245" t="str">
        <f t="shared" si="309"/>
        <v/>
      </c>
      <c r="V1245" t="str">
        <f t="shared" si="309"/>
        <v/>
      </c>
      <c r="W1245" t="str">
        <f t="shared" si="309"/>
        <v/>
      </c>
      <c r="X1245" t="str">
        <f t="shared" si="309"/>
        <v/>
      </c>
      <c r="Y1245" t="str">
        <f t="shared" si="309"/>
        <v/>
      </c>
      <c r="Z1245" t="str">
        <f t="shared" si="309"/>
        <v/>
      </c>
      <c r="AA1245" t="str">
        <f t="shared" si="309"/>
        <v/>
      </c>
      <c r="AB1245" t="str">
        <f t="shared" si="309"/>
        <v/>
      </c>
      <c r="AC1245" t="str">
        <f t="shared" si="308"/>
        <v/>
      </c>
      <c r="AD1245" t="str">
        <f t="shared" si="308"/>
        <v/>
      </c>
      <c r="AE1245" t="str">
        <f t="shared" si="308"/>
        <v/>
      </c>
      <c r="AF1245" t="str">
        <f t="shared" si="308"/>
        <v/>
      </c>
      <c r="AG1245" t="str">
        <f t="shared" si="308"/>
        <v/>
      </c>
      <c r="AH1245" t="str">
        <f t="shared" si="308"/>
        <v/>
      </c>
      <c r="AI1245" t="str">
        <f t="shared" si="308"/>
        <v/>
      </c>
      <c r="AJ1245" t="str">
        <f t="shared" si="308"/>
        <v/>
      </c>
      <c r="AK1245" t="str">
        <f t="shared" si="308"/>
        <v/>
      </c>
      <c r="AL1245" t="str">
        <f t="shared" si="308"/>
        <v/>
      </c>
      <c r="AM1245" t="str">
        <f t="shared" si="308"/>
        <v/>
      </c>
      <c r="AN1245" t="str">
        <f t="shared" si="308"/>
        <v/>
      </c>
      <c r="AO1245" t="str">
        <f t="shared" si="308"/>
        <v/>
      </c>
      <c r="AP1245" t="str">
        <f t="shared" si="308"/>
        <v/>
      </c>
      <c r="AQ1245" t="str">
        <f t="shared" si="308"/>
        <v/>
      </c>
      <c r="AR1245" t="str">
        <f t="shared" si="310"/>
        <v/>
      </c>
      <c r="AS1245" t="str">
        <f t="shared" si="310"/>
        <v/>
      </c>
      <c r="AT1245" t="str">
        <f t="shared" si="310"/>
        <v/>
      </c>
      <c r="AU1245" t="str">
        <f t="shared" si="310"/>
        <v/>
      </c>
      <c r="AV1245" t="str">
        <f t="shared" si="310"/>
        <v/>
      </c>
      <c r="AW1245" t="str">
        <f t="shared" si="310"/>
        <v/>
      </c>
      <c r="AX1245" t="str">
        <f t="shared" si="310"/>
        <v/>
      </c>
      <c r="AY1245" t="str">
        <f t="shared" si="310"/>
        <v/>
      </c>
      <c r="BA1245">
        <v>1245</v>
      </c>
      <c r="BB1245">
        <f t="shared" si="301"/>
        <v>156</v>
      </c>
    </row>
    <row r="1246" spans="1:54">
      <c r="A1246" s="77"/>
      <c r="E1246" s="78"/>
      <c r="F1246" s="78"/>
      <c r="G1246" t="str" cm="1">
        <f t="array" aca="1" ref="G1246" ca="1">IFERROR(IF(INDIRECT("'"&amp;B1246&amp;"'!Z"&amp;MATCH(INT(BA1246/8)+1,INDIRECT("'"&amp;B1246&amp;"'!B4:B15"),0)+3)=1,15,IF(INDIRECT("'"&amp;B1246&amp;"'!X"&amp;MATCH(INT(BA1246/8)+1,INDIRECT("'"&amp;B1246&amp;"'!B4:B15"),0)+3)=1,10,IF(INDIRECT("'"&amp;B1246&amp;"'!V"&amp;MATCH(INT(BA1246/8)+1,INDIRECT("'"&amp;B1246&amp;"'!B4:B15"),0)+3)=1,6,IF(INDIRECT("'"&amp;B1246&amp;"'!V"&amp;MATCH(INT(BA1246/8)+1,INDIRECT("'"&amp;B1246&amp;"'!B4:B15"),0)+3)=1,4,0)))),"")</f>
        <v/>
      </c>
      <c r="H1246" t="str" cm="1">
        <f t="array" aca="1" ref="H1246" ca="1">IFERROR(IFERROR(INDIRECT("'"&amp;B1246&amp;"'!AE"&amp;MATCH(INT(BA1246/8)+1,INDIRECT("'"&amp;B1246&amp;"'!B4:B15"),0)+3),0)-G1246,"")</f>
        <v/>
      </c>
      <c r="I1246" t="e">
        <f ca="1">H1245+H1246+H1247</f>
        <v>#VALUE!</v>
      </c>
      <c r="J1246" t="str">
        <f ca="1">IFERROR(ABS(SUM(I1246,-F1246,-E1246))+ABS(SUM(IF(D1246="Traversal",15,IF(D1246="High",10,IF(D1246="Mid",6,IF(D1246="Low",4,0))))-G1246)),"")</f>
        <v/>
      </c>
      <c r="K1246" t="str" cm="1">
        <f t="array" aca="1" ref="K1246" ca="1">IFERROR(INDIRECT("'"&amp;B1246&amp;"'!AG"&amp;MATCH(INT(BA1246/8)+1,INDIRECT("'"&amp;B1246&amp;"'!B4:B15"),0)+3),"")</f>
        <v/>
      </c>
      <c r="M1246" t="str">
        <f t="shared" ca="1" si="309"/>
        <v/>
      </c>
      <c r="N1246" t="str">
        <f t="shared" si="309"/>
        <v/>
      </c>
      <c r="O1246" t="str">
        <f t="shared" si="309"/>
        <v/>
      </c>
      <c r="P1246" t="str">
        <f t="shared" si="309"/>
        <v/>
      </c>
      <c r="Q1246" t="str">
        <f t="shared" si="309"/>
        <v/>
      </c>
      <c r="R1246" t="str">
        <f t="shared" si="309"/>
        <v/>
      </c>
      <c r="S1246" t="str">
        <f t="shared" si="309"/>
        <v/>
      </c>
      <c r="T1246" t="str">
        <f t="shared" si="309"/>
        <v/>
      </c>
      <c r="U1246" t="str">
        <f t="shared" si="309"/>
        <v/>
      </c>
      <c r="V1246" t="str">
        <f t="shared" si="309"/>
        <v/>
      </c>
      <c r="W1246" t="str">
        <f t="shared" si="309"/>
        <v/>
      </c>
      <c r="X1246" t="str">
        <f t="shared" si="309"/>
        <v/>
      </c>
      <c r="Y1246" t="str">
        <f t="shared" si="309"/>
        <v/>
      </c>
      <c r="Z1246" t="str">
        <f t="shared" si="309"/>
        <v/>
      </c>
      <c r="AA1246" t="str">
        <f t="shared" si="309"/>
        <v/>
      </c>
      <c r="AB1246" t="str">
        <f t="shared" si="309"/>
        <v/>
      </c>
      <c r="AC1246" t="str">
        <f t="shared" si="308"/>
        <v/>
      </c>
      <c r="AD1246" t="str">
        <f t="shared" si="308"/>
        <v/>
      </c>
      <c r="AE1246" t="str">
        <f t="shared" si="308"/>
        <v/>
      </c>
      <c r="AF1246" t="str">
        <f t="shared" si="308"/>
        <v/>
      </c>
      <c r="AG1246" t="str">
        <f t="shared" si="308"/>
        <v/>
      </c>
      <c r="AH1246" t="str">
        <f t="shared" si="308"/>
        <v/>
      </c>
      <c r="AI1246" t="str">
        <f t="shared" si="308"/>
        <v/>
      </c>
      <c r="AJ1246" t="str">
        <f t="shared" si="308"/>
        <v/>
      </c>
      <c r="AK1246" t="str">
        <f t="shared" si="308"/>
        <v/>
      </c>
      <c r="AL1246" t="str">
        <f t="shared" si="308"/>
        <v/>
      </c>
      <c r="AM1246" t="str">
        <f t="shared" si="308"/>
        <v/>
      </c>
      <c r="AN1246" t="str">
        <f t="shared" si="308"/>
        <v/>
      </c>
      <c r="AO1246" t="str">
        <f t="shared" si="308"/>
        <v/>
      </c>
      <c r="AP1246" t="str">
        <f t="shared" si="308"/>
        <v/>
      </c>
      <c r="AQ1246" t="str">
        <f t="shared" si="308"/>
        <v/>
      </c>
      <c r="AR1246" t="str">
        <f t="shared" si="310"/>
        <v/>
      </c>
      <c r="AS1246" t="str">
        <f t="shared" si="310"/>
        <v/>
      </c>
      <c r="AT1246" t="str">
        <f t="shared" si="310"/>
        <v/>
      </c>
      <c r="AU1246" t="str">
        <f t="shared" si="310"/>
        <v/>
      </c>
      <c r="AV1246" t="str">
        <f t="shared" si="310"/>
        <v/>
      </c>
      <c r="AW1246" t="str">
        <f t="shared" si="310"/>
        <v/>
      </c>
      <c r="AX1246" t="str">
        <f t="shared" si="310"/>
        <v/>
      </c>
      <c r="AY1246" t="str">
        <f t="shared" si="310"/>
        <v/>
      </c>
      <c r="BA1246">
        <v>1246</v>
      </c>
      <c r="BB1246">
        <f t="shared" si="301"/>
        <v>156</v>
      </c>
    </row>
    <row r="1247" spans="1:54">
      <c r="A1247" s="77"/>
      <c r="E1247" s="78"/>
      <c r="F1247" s="78"/>
      <c r="G1247" t="str" cm="1">
        <f t="array" aca="1" ref="G1247" ca="1">IFERROR(IF(INDIRECT("'"&amp;B1247&amp;"'!Z"&amp;MATCH(INT(BA1247/8)+1,INDIRECT("'"&amp;B1247&amp;"'!B4:B15"),0)+3)=1,15,IF(INDIRECT("'"&amp;B1247&amp;"'!X"&amp;MATCH(INT(BA1247/8)+1,INDIRECT("'"&amp;B1247&amp;"'!B4:B15"),0)+3)=1,10,IF(INDIRECT("'"&amp;B1247&amp;"'!V"&amp;MATCH(INT(BA1247/8)+1,INDIRECT("'"&amp;B1247&amp;"'!B4:B15"),0)+3)=1,6,IF(INDIRECT("'"&amp;B1247&amp;"'!V"&amp;MATCH(INT(BA1247/8)+1,INDIRECT("'"&amp;B1247&amp;"'!B4:B15"),0)+3)=1,4,0)))),"")</f>
        <v/>
      </c>
      <c r="H1247" t="str" cm="1">
        <f t="array" aca="1" ref="H1247" ca="1">IFERROR(IFERROR(INDIRECT("'"&amp;B1247&amp;"'!AE"&amp;MATCH(INT(BA1247/8)+1,INDIRECT("'"&amp;B1247&amp;"'!B4:B15"),0)+3),0)-G1247,"")</f>
        <v/>
      </c>
      <c r="I1247" t="e">
        <f ca="1">H1245+H1246+H1247</f>
        <v>#VALUE!</v>
      </c>
      <c r="J1247" t="str">
        <f ca="1">IFERROR(ABS(SUM(I1247,-F1246,-E1246))+ABS(SUM(IF(D1247="Traversal",15,IF(D1247="High",10,IF(D1247="Mid",6,IF(D1247="Low",4,0))))-G1247)),"")</f>
        <v/>
      </c>
      <c r="K1247" t="str" cm="1">
        <f t="array" aca="1" ref="K1247" ca="1">IFERROR(INDIRECT("'"&amp;B1247&amp;"'!AG"&amp;MATCH(INT(BA1247/8)+1,INDIRECT("'"&amp;B1247&amp;"'!B4:B15"),0)+3),"")</f>
        <v/>
      </c>
      <c r="M1247" t="str">
        <f t="shared" ca="1" si="309"/>
        <v/>
      </c>
      <c r="N1247" t="str">
        <f t="shared" si="309"/>
        <v/>
      </c>
      <c r="O1247" t="str">
        <f t="shared" si="309"/>
        <v/>
      </c>
      <c r="P1247" t="str">
        <f t="shared" si="309"/>
        <v/>
      </c>
      <c r="Q1247" t="str">
        <f t="shared" si="309"/>
        <v/>
      </c>
      <c r="R1247" t="str">
        <f t="shared" si="309"/>
        <v/>
      </c>
      <c r="S1247" t="str">
        <f t="shared" si="309"/>
        <v/>
      </c>
      <c r="T1247" t="str">
        <f t="shared" si="309"/>
        <v/>
      </c>
      <c r="U1247" t="str">
        <f t="shared" si="309"/>
        <v/>
      </c>
      <c r="V1247" t="str">
        <f t="shared" si="309"/>
        <v/>
      </c>
      <c r="W1247" t="str">
        <f t="shared" si="309"/>
        <v/>
      </c>
      <c r="X1247" t="str">
        <f t="shared" si="309"/>
        <v/>
      </c>
      <c r="Y1247" t="str">
        <f t="shared" si="309"/>
        <v/>
      </c>
      <c r="Z1247" t="str">
        <f t="shared" si="309"/>
        <v/>
      </c>
      <c r="AA1247" t="str">
        <f t="shared" si="309"/>
        <v/>
      </c>
      <c r="AB1247" t="str">
        <f t="shared" si="309"/>
        <v/>
      </c>
      <c r="AC1247" t="str">
        <f t="shared" si="308"/>
        <v/>
      </c>
      <c r="AD1247" t="str">
        <f t="shared" si="308"/>
        <v/>
      </c>
      <c r="AE1247" t="str">
        <f t="shared" si="308"/>
        <v/>
      </c>
      <c r="AF1247" t="str">
        <f t="shared" si="308"/>
        <v/>
      </c>
      <c r="AG1247" t="str">
        <f t="shared" si="308"/>
        <v/>
      </c>
      <c r="AH1247" t="str">
        <f t="shared" si="308"/>
        <v/>
      </c>
      <c r="AI1247" t="str">
        <f t="shared" si="308"/>
        <v/>
      </c>
      <c r="AJ1247" t="str">
        <f t="shared" si="308"/>
        <v/>
      </c>
      <c r="AK1247" t="str">
        <f t="shared" si="308"/>
        <v/>
      </c>
      <c r="AL1247" t="str">
        <f t="shared" si="308"/>
        <v/>
      </c>
      <c r="AM1247" t="str">
        <f t="shared" si="308"/>
        <v/>
      </c>
      <c r="AN1247" t="str">
        <f t="shared" si="308"/>
        <v/>
      </c>
      <c r="AO1247" t="str">
        <f t="shared" si="308"/>
        <v/>
      </c>
      <c r="AP1247" t="str">
        <f t="shared" si="308"/>
        <v/>
      </c>
      <c r="AQ1247" t="str">
        <f t="shared" si="308"/>
        <v/>
      </c>
      <c r="AR1247" t="str">
        <f t="shared" si="310"/>
        <v/>
      </c>
      <c r="AS1247" t="str">
        <f t="shared" si="310"/>
        <v/>
      </c>
      <c r="AT1247" t="str">
        <f t="shared" si="310"/>
        <v/>
      </c>
      <c r="AU1247" t="str">
        <f t="shared" si="310"/>
        <v/>
      </c>
      <c r="AV1247" t="str">
        <f t="shared" si="310"/>
        <v/>
      </c>
      <c r="AW1247" t="str">
        <f t="shared" si="310"/>
        <v/>
      </c>
      <c r="AX1247" t="str">
        <f t="shared" si="310"/>
        <v/>
      </c>
      <c r="AY1247" t="str">
        <f t="shared" si="310"/>
        <v/>
      </c>
      <c r="BA1247">
        <v>1247</v>
      </c>
      <c r="BB1247">
        <f t="shared" si="301"/>
        <v>156</v>
      </c>
    </row>
    <row r="1248" spans="1:54">
      <c r="A1248" s="77"/>
      <c r="E1248" s="78"/>
      <c r="F1248" s="78"/>
      <c r="G1248" t="str" cm="1">
        <f t="array" aca="1" ref="G1248" ca="1">IFERROR(IF(INDIRECT("'"&amp;B1248&amp;"'!Z"&amp;MATCH(INT(BA1248/8)+1,INDIRECT("'"&amp;B1248&amp;"'!B4:B15"),0)+3)=1,15,IF(INDIRECT("'"&amp;B1248&amp;"'!X"&amp;MATCH(INT(BA1248/8)+1,INDIRECT("'"&amp;B1248&amp;"'!B4:B15"),0)+3)=1,10,IF(INDIRECT("'"&amp;B1248&amp;"'!V"&amp;MATCH(INT(BA1248/8)+1,INDIRECT("'"&amp;B1248&amp;"'!B4:B15"),0)+3)=1,6,IF(INDIRECT("'"&amp;B1248&amp;"'!V"&amp;MATCH(INT(BA1248/8)+1,INDIRECT("'"&amp;B1248&amp;"'!B4:B15"),0)+3)=1,4,0)))),"")</f>
        <v/>
      </c>
      <c r="H1248" t="str" cm="1">
        <f t="array" aca="1" ref="H1248" ca="1">IFERROR(IFERROR(INDIRECT("'"&amp;B1248&amp;"'!AE"&amp;MATCH(INT(BA1248/8)+1,INDIRECT("'"&amp;B1248&amp;"'!B4:B15"),0)+3),0)-G1248,"")</f>
        <v/>
      </c>
      <c r="K1248" t="str" cm="1">
        <f t="array" aca="1" ref="K1248" ca="1">IFERROR(INDIRECT("'"&amp;B1248&amp;"'!AG"&amp;MATCH(INT(BA1248/8)+1,INDIRECT("'"&amp;B1248&amp;"'!B4:B15"),0)+3),"")</f>
        <v/>
      </c>
      <c r="M1248" t="str">
        <f t="shared" ca="1" si="309"/>
        <v/>
      </c>
      <c r="N1248" t="str">
        <f t="shared" si="309"/>
        <v/>
      </c>
      <c r="O1248" t="str">
        <f t="shared" si="309"/>
        <v/>
      </c>
      <c r="P1248" t="str">
        <f t="shared" si="309"/>
        <v/>
      </c>
      <c r="Q1248" t="str">
        <f t="shared" si="309"/>
        <v/>
      </c>
      <c r="R1248" t="str">
        <f t="shared" si="309"/>
        <v/>
      </c>
      <c r="S1248" t="str">
        <f t="shared" si="309"/>
        <v/>
      </c>
      <c r="T1248" t="str">
        <f t="shared" si="309"/>
        <v/>
      </c>
      <c r="U1248" t="str">
        <f t="shared" si="309"/>
        <v/>
      </c>
      <c r="V1248" t="str">
        <f t="shared" si="309"/>
        <v/>
      </c>
      <c r="W1248" t="str">
        <f t="shared" si="309"/>
        <v/>
      </c>
      <c r="X1248" t="str">
        <f t="shared" si="309"/>
        <v/>
      </c>
      <c r="Y1248" t="str">
        <f t="shared" si="309"/>
        <v/>
      </c>
      <c r="Z1248" t="str">
        <f t="shared" si="309"/>
        <v/>
      </c>
      <c r="AA1248" t="str">
        <f t="shared" si="309"/>
        <v/>
      </c>
      <c r="AB1248" t="str">
        <f t="shared" si="309"/>
        <v/>
      </c>
      <c r="AC1248" t="str">
        <f t="shared" si="308"/>
        <v/>
      </c>
      <c r="AD1248" t="str">
        <f t="shared" si="308"/>
        <v/>
      </c>
      <c r="AE1248" t="str">
        <f t="shared" si="308"/>
        <v/>
      </c>
      <c r="AF1248" t="str">
        <f t="shared" si="308"/>
        <v/>
      </c>
      <c r="AG1248" t="str">
        <f t="shared" si="308"/>
        <v/>
      </c>
      <c r="AH1248" t="str">
        <f t="shared" si="308"/>
        <v/>
      </c>
      <c r="AI1248" t="str">
        <f t="shared" si="308"/>
        <v/>
      </c>
      <c r="AJ1248" t="str">
        <f t="shared" si="308"/>
        <v/>
      </c>
      <c r="AK1248" t="str">
        <f t="shared" si="308"/>
        <v/>
      </c>
      <c r="AL1248" t="str">
        <f t="shared" si="308"/>
        <v/>
      </c>
      <c r="AM1248" t="str">
        <f t="shared" si="308"/>
        <v/>
      </c>
      <c r="AN1248" t="str">
        <f t="shared" si="308"/>
        <v/>
      </c>
      <c r="AO1248" t="str">
        <f t="shared" si="308"/>
        <v/>
      </c>
      <c r="AP1248" t="str">
        <f t="shared" si="308"/>
        <v/>
      </c>
      <c r="AQ1248" t="str">
        <f t="shared" si="308"/>
        <v/>
      </c>
      <c r="AR1248" t="str">
        <f t="shared" si="310"/>
        <v/>
      </c>
      <c r="AS1248" t="str">
        <f t="shared" si="310"/>
        <v/>
      </c>
      <c r="AT1248" t="str">
        <f t="shared" si="310"/>
        <v/>
      </c>
      <c r="AU1248" t="str">
        <f t="shared" si="310"/>
        <v/>
      </c>
      <c r="AV1248" t="str">
        <f t="shared" si="310"/>
        <v/>
      </c>
      <c r="AW1248" t="str">
        <f t="shared" si="310"/>
        <v/>
      </c>
      <c r="AX1248" t="str">
        <f t="shared" si="310"/>
        <v/>
      </c>
      <c r="AY1248" t="str">
        <f t="shared" si="310"/>
        <v/>
      </c>
      <c r="BA1248">
        <v>1248</v>
      </c>
      <c r="BB1248">
        <f t="shared" si="301"/>
        <v>157</v>
      </c>
    </row>
    <row r="1249" spans="1:54">
      <c r="A1249" s="77"/>
      <c r="E1249" s="78"/>
      <c r="F1249" s="78"/>
      <c r="G1249" t="str" cm="1">
        <f t="array" aca="1" ref="G1249" ca="1">IFERROR(IF(INDIRECT("'"&amp;B1249&amp;"'!Z"&amp;MATCH(INT(BA1249/8)+1,INDIRECT("'"&amp;B1249&amp;"'!B4:B15"),0)+3)=1,15,IF(INDIRECT("'"&amp;B1249&amp;"'!X"&amp;MATCH(INT(BA1249/8)+1,INDIRECT("'"&amp;B1249&amp;"'!B4:B15"),0)+3)=1,10,IF(INDIRECT("'"&amp;B1249&amp;"'!V"&amp;MATCH(INT(BA1249/8)+1,INDIRECT("'"&amp;B1249&amp;"'!B4:B15"),0)+3)=1,6,IF(INDIRECT("'"&amp;B1249&amp;"'!V"&amp;MATCH(INT(BA1249/8)+1,INDIRECT("'"&amp;B1249&amp;"'!B4:B15"),0)+3)=1,4,0)))),"")</f>
        <v/>
      </c>
      <c r="H1249" t="str" cm="1">
        <f t="array" aca="1" ref="H1249" ca="1">IFERROR(IFERROR(INDIRECT("'"&amp;B1249&amp;"'!AE"&amp;MATCH(INT(BA1249/8)+1,INDIRECT("'"&amp;B1249&amp;"'!B4:B15"),0)+3),0)-G1249,"")</f>
        <v/>
      </c>
      <c r="K1249" t="str" cm="1">
        <f t="array" aca="1" ref="K1249" ca="1">IFERROR(INDIRECT("'"&amp;B1249&amp;"'!AG"&amp;MATCH(INT(BA1249/8)+1,INDIRECT("'"&amp;B1249&amp;"'!B4:B15"),0)+3),"")</f>
        <v/>
      </c>
      <c r="M1249" t="str">
        <f t="shared" ca="1" si="309"/>
        <v/>
      </c>
      <c r="N1249" t="str">
        <f t="shared" si="309"/>
        <v/>
      </c>
      <c r="O1249" t="str">
        <f t="shared" si="309"/>
        <v/>
      </c>
      <c r="P1249" t="str">
        <f t="shared" si="309"/>
        <v/>
      </c>
      <c r="Q1249" t="str">
        <f t="shared" si="309"/>
        <v/>
      </c>
      <c r="R1249" t="str">
        <f t="shared" si="309"/>
        <v/>
      </c>
      <c r="S1249" t="str">
        <f t="shared" si="309"/>
        <v/>
      </c>
      <c r="T1249" t="str">
        <f t="shared" si="309"/>
        <v/>
      </c>
      <c r="U1249" t="str">
        <f t="shared" si="309"/>
        <v/>
      </c>
      <c r="V1249" t="str">
        <f t="shared" si="309"/>
        <v/>
      </c>
      <c r="W1249" t="str">
        <f t="shared" si="309"/>
        <v/>
      </c>
      <c r="X1249" t="str">
        <f t="shared" si="309"/>
        <v/>
      </c>
      <c r="Y1249" t="str">
        <f t="shared" si="309"/>
        <v/>
      </c>
      <c r="Z1249" t="str">
        <f t="shared" si="309"/>
        <v/>
      </c>
      <c r="AA1249" t="str">
        <f t="shared" si="309"/>
        <v/>
      </c>
      <c r="AB1249" t="str">
        <f t="shared" si="309"/>
        <v/>
      </c>
      <c r="AC1249" t="str">
        <f t="shared" si="308"/>
        <v/>
      </c>
      <c r="AD1249" t="str">
        <f t="shared" si="308"/>
        <v/>
      </c>
      <c r="AE1249" t="str">
        <f t="shared" si="308"/>
        <v/>
      </c>
      <c r="AF1249" t="str">
        <f t="shared" si="308"/>
        <v/>
      </c>
      <c r="AG1249" t="str">
        <f t="shared" si="308"/>
        <v/>
      </c>
      <c r="AH1249" t="str">
        <f t="shared" si="308"/>
        <v/>
      </c>
      <c r="AI1249" t="str">
        <f t="shared" si="308"/>
        <v/>
      </c>
      <c r="AJ1249" t="str">
        <f t="shared" si="308"/>
        <v/>
      </c>
      <c r="AK1249" t="str">
        <f t="shared" si="308"/>
        <v/>
      </c>
      <c r="AL1249" t="str">
        <f t="shared" si="308"/>
        <v/>
      </c>
      <c r="AM1249" t="str">
        <f t="shared" si="308"/>
        <v/>
      </c>
      <c r="AN1249" t="str">
        <f t="shared" si="308"/>
        <v/>
      </c>
      <c r="AO1249" t="str">
        <f t="shared" si="308"/>
        <v/>
      </c>
      <c r="AP1249" t="str">
        <f t="shared" si="308"/>
        <v/>
      </c>
      <c r="AQ1249" t="str">
        <f t="shared" si="308"/>
        <v/>
      </c>
      <c r="AR1249" t="str">
        <f t="shared" si="310"/>
        <v/>
      </c>
      <c r="AS1249" t="str">
        <f t="shared" si="310"/>
        <v/>
      </c>
      <c r="AT1249" t="str">
        <f t="shared" si="310"/>
        <v/>
      </c>
      <c r="AU1249" t="str">
        <f t="shared" si="310"/>
        <v/>
      </c>
      <c r="AV1249" t="str">
        <f t="shared" si="310"/>
        <v/>
      </c>
      <c r="AW1249" t="str">
        <f t="shared" si="310"/>
        <v/>
      </c>
      <c r="AX1249" t="str">
        <f t="shared" si="310"/>
        <v/>
      </c>
      <c r="AY1249" t="str">
        <f t="shared" si="310"/>
        <v/>
      </c>
      <c r="BA1249">
        <v>1249</v>
      </c>
      <c r="BB1249">
        <f t="shared" si="301"/>
        <v>157</v>
      </c>
    </row>
    <row r="1250" spans="1:54">
      <c r="A1250" s="77"/>
      <c r="E1250" s="78"/>
      <c r="F1250" s="78"/>
      <c r="G1250" t="str" cm="1">
        <f t="array" aca="1" ref="G1250" ca="1">IFERROR(IF(INDIRECT("'"&amp;B1250&amp;"'!Z"&amp;MATCH(INT(BA1250/8)+1,INDIRECT("'"&amp;B1250&amp;"'!B4:B15"),0)+3)=1,15,IF(INDIRECT("'"&amp;B1250&amp;"'!X"&amp;MATCH(INT(BA1250/8)+1,INDIRECT("'"&amp;B1250&amp;"'!B4:B15"),0)+3)=1,10,IF(INDIRECT("'"&amp;B1250&amp;"'!V"&amp;MATCH(INT(BA1250/8)+1,INDIRECT("'"&amp;B1250&amp;"'!B4:B15"),0)+3)=1,6,IF(INDIRECT("'"&amp;B1250&amp;"'!V"&amp;MATCH(INT(BA1250/8)+1,INDIRECT("'"&amp;B1250&amp;"'!B4:B15"),0)+3)=1,4,0)))),"")</f>
        <v/>
      </c>
      <c r="H1250" t="str" cm="1">
        <f t="array" aca="1" ref="H1250" ca="1">IFERROR(IFERROR(INDIRECT("'"&amp;B1250&amp;"'!AE"&amp;MATCH(INT(BA1250/8)+1,INDIRECT("'"&amp;B1250&amp;"'!B4:B15"),0)+3),0)-G1250,"")</f>
        <v/>
      </c>
      <c r="I1250" t="e">
        <f ca="1">H1250+H1251+H1252</f>
        <v>#VALUE!</v>
      </c>
      <c r="J1250" t="str">
        <f ca="1">IFERROR(ABS(SUM(I1250,-F1251,-E1251))+ABS(SUM(IF(D1250="Traversal",15,IF(D1250="High",10,IF(D1250="Mid",6,IF(D1250="Low",4,0))))-G1250)),"")</f>
        <v/>
      </c>
      <c r="K1250" t="str" cm="1">
        <f t="array" aca="1" ref="K1250" ca="1">IFERROR(INDIRECT("'"&amp;B1250&amp;"'!AG"&amp;MATCH(INT(BA1250/8)+1,INDIRECT("'"&amp;B1250&amp;"'!B4:B15"),0)+3),"")</f>
        <v/>
      </c>
      <c r="M1250" t="str">
        <f t="shared" ca="1" si="309"/>
        <v/>
      </c>
      <c r="N1250" t="str">
        <f t="shared" si="309"/>
        <v/>
      </c>
      <c r="O1250" t="str">
        <f t="shared" si="309"/>
        <v/>
      </c>
      <c r="P1250" t="str">
        <f t="shared" si="309"/>
        <v/>
      </c>
      <c r="Q1250" t="str">
        <f t="shared" si="309"/>
        <v/>
      </c>
      <c r="R1250" t="str">
        <f t="shared" si="309"/>
        <v/>
      </c>
      <c r="S1250" t="str">
        <f t="shared" si="309"/>
        <v/>
      </c>
      <c r="T1250" t="str">
        <f t="shared" si="309"/>
        <v/>
      </c>
      <c r="U1250" t="str">
        <f t="shared" si="309"/>
        <v/>
      </c>
      <c r="V1250" t="str">
        <f t="shared" si="309"/>
        <v/>
      </c>
      <c r="W1250" t="str">
        <f t="shared" si="309"/>
        <v/>
      </c>
      <c r="X1250" t="str">
        <f t="shared" si="309"/>
        <v/>
      </c>
      <c r="Y1250" t="str">
        <f t="shared" si="309"/>
        <v/>
      </c>
      <c r="Z1250" t="str">
        <f t="shared" si="309"/>
        <v/>
      </c>
      <c r="AA1250" t="str">
        <f t="shared" si="309"/>
        <v/>
      </c>
      <c r="AB1250" t="str">
        <f t="shared" si="309"/>
        <v/>
      </c>
      <c r="AC1250" t="str">
        <f t="shared" si="308"/>
        <v/>
      </c>
      <c r="AD1250" t="str">
        <f t="shared" si="308"/>
        <v/>
      </c>
      <c r="AE1250" t="str">
        <f t="shared" si="308"/>
        <v/>
      </c>
      <c r="AF1250" t="str">
        <f t="shared" si="308"/>
        <v/>
      </c>
      <c r="AG1250" t="str">
        <f t="shared" si="308"/>
        <v/>
      </c>
      <c r="AH1250" t="str">
        <f t="shared" si="308"/>
        <v/>
      </c>
      <c r="AI1250" t="str">
        <f t="shared" si="308"/>
        <v/>
      </c>
      <c r="AJ1250" t="str">
        <f t="shared" si="308"/>
        <v/>
      </c>
      <c r="AK1250" t="str">
        <f t="shared" si="308"/>
        <v/>
      </c>
      <c r="AL1250" t="str">
        <f t="shared" si="308"/>
        <v/>
      </c>
      <c r="AM1250" t="str">
        <f t="shared" si="308"/>
        <v/>
      </c>
      <c r="AN1250" t="str">
        <f t="shared" si="308"/>
        <v/>
      </c>
      <c r="AO1250" t="str">
        <f t="shared" si="308"/>
        <v/>
      </c>
      <c r="AP1250" t="str">
        <f t="shared" si="308"/>
        <v/>
      </c>
      <c r="AQ1250" t="str">
        <f t="shared" si="308"/>
        <v/>
      </c>
      <c r="AR1250" t="str">
        <f t="shared" si="310"/>
        <v/>
      </c>
      <c r="AS1250" t="str">
        <f t="shared" si="310"/>
        <v/>
      </c>
      <c r="AT1250" t="str">
        <f t="shared" si="310"/>
        <v/>
      </c>
      <c r="AU1250" t="str">
        <f t="shared" si="310"/>
        <v/>
      </c>
      <c r="AV1250" t="str">
        <f t="shared" si="310"/>
        <v/>
      </c>
      <c r="AW1250" t="str">
        <f t="shared" si="310"/>
        <v/>
      </c>
      <c r="AX1250" t="str">
        <f t="shared" si="310"/>
        <v/>
      </c>
      <c r="AY1250" t="str">
        <f t="shared" si="310"/>
        <v/>
      </c>
      <c r="BA1250">
        <v>1250</v>
      </c>
      <c r="BB1250">
        <f t="shared" si="301"/>
        <v>157</v>
      </c>
    </row>
    <row r="1251" spans="1:54">
      <c r="A1251" s="77"/>
      <c r="E1251" s="78"/>
      <c r="F1251" s="78"/>
      <c r="G1251" t="str" cm="1">
        <f t="array" aca="1" ref="G1251" ca="1">IFERROR(IF(INDIRECT("'"&amp;B1251&amp;"'!Z"&amp;MATCH(INT(BA1251/8)+1,INDIRECT("'"&amp;B1251&amp;"'!B4:B15"),0)+3)=1,15,IF(INDIRECT("'"&amp;B1251&amp;"'!X"&amp;MATCH(INT(BA1251/8)+1,INDIRECT("'"&amp;B1251&amp;"'!B4:B15"),0)+3)=1,10,IF(INDIRECT("'"&amp;B1251&amp;"'!V"&amp;MATCH(INT(BA1251/8)+1,INDIRECT("'"&amp;B1251&amp;"'!B4:B15"),0)+3)=1,6,IF(INDIRECT("'"&amp;B1251&amp;"'!V"&amp;MATCH(INT(BA1251/8)+1,INDIRECT("'"&amp;B1251&amp;"'!B4:B15"),0)+3)=1,4,0)))),"")</f>
        <v/>
      </c>
      <c r="H1251" t="str" cm="1">
        <f t="array" aca="1" ref="H1251" ca="1">IFERROR(IFERROR(INDIRECT("'"&amp;B1251&amp;"'!AE"&amp;MATCH(INT(BA1251/8)+1,INDIRECT("'"&amp;B1251&amp;"'!B4:B15"),0)+3),0)-G1251,"")</f>
        <v/>
      </c>
      <c r="I1251" t="e">
        <f ca="1">H1250+H1251+H1252</f>
        <v>#VALUE!</v>
      </c>
      <c r="J1251" t="str">
        <f ca="1">IFERROR(ABS(SUM(I1251,-F1251,-E1251))+ABS(SUM(IF(D1251="Traversal",15,IF(D1251="High",10,IF(D1251="Mid",6,IF(D1251="Low",4,0))))-G1251)),"")</f>
        <v/>
      </c>
      <c r="K1251" t="str" cm="1">
        <f t="array" aca="1" ref="K1251" ca="1">IFERROR(INDIRECT("'"&amp;B1251&amp;"'!AG"&amp;MATCH(INT(BA1251/8)+1,INDIRECT("'"&amp;B1251&amp;"'!B4:B15"),0)+3),"")</f>
        <v/>
      </c>
      <c r="M1251" t="str">
        <f t="shared" ca="1" si="309"/>
        <v/>
      </c>
      <c r="N1251" t="str">
        <f t="shared" si="309"/>
        <v/>
      </c>
      <c r="O1251" t="str">
        <f t="shared" si="309"/>
        <v/>
      </c>
      <c r="P1251" t="str">
        <f t="shared" si="309"/>
        <v/>
      </c>
      <c r="Q1251" t="str">
        <f t="shared" si="309"/>
        <v/>
      </c>
      <c r="R1251" t="str">
        <f t="shared" si="309"/>
        <v/>
      </c>
      <c r="S1251" t="str">
        <f t="shared" si="309"/>
        <v/>
      </c>
      <c r="T1251" t="str">
        <f t="shared" si="309"/>
        <v/>
      </c>
      <c r="U1251" t="str">
        <f t="shared" si="309"/>
        <v/>
      </c>
      <c r="V1251" t="str">
        <f t="shared" si="309"/>
        <v/>
      </c>
      <c r="W1251" t="str">
        <f t="shared" si="309"/>
        <v/>
      </c>
      <c r="X1251" t="str">
        <f t="shared" si="309"/>
        <v/>
      </c>
      <c r="Y1251" t="str">
        <f t="shared" si="309"/>
        <v/>
      </c>
      <c r="Z1251" t="str">
        <f t="shared" si="309"/>
        <v/>
      </c>
      <c r="AA1251" t="str">
        <f t="shared" si="309"/>
        <v/>
      </c>
      <c r="AB1251" t="str">
        <f t="shared" si="309"/>
        <v/>
      </c>
      <c r="AC1251" t="str">
        <f t="shared" si="308"/>
        <v/>
      </c>
      <c r="AD1251" t="str">
        <f t="shared" si="308"/>
        <v/>
      </c>
      <c r="AE1251" t="str">
        <f t="shared" si="308"/>
        <v/>
      </c>
      <c r="AF1251" t="str">
        <f t="shared" si="308"/>
        <v/>
      </c>
      <c r="AG1251" t="str">
        <f t="shared" si="308"/>
        <v/>
      </c>
      <c r="AH1251" t="str">
        <f t="shared" si="308"/>
        <v/>
      </c>
      <c r="AI1251" t="str">
        <f t="shared" si="308"/>
        <v/>
      </c>
      <c r="AJ1251" t="str">
        <f t="shared" si="308"/>
        <v/>
      </c>
      <c r="AK1251" t="str">
        <f t="shared" si="308"/>
        <v/>
      </c>
      <c r="AL1251" t="str">
        <f t="shared" si="308"/>
        <v/>
      </c>
      <c r="AM1251" t="str">
        <f t="shared" si="308"/>
        <v/>
      </c>
      <c r="AN1251" t="str">
        <f t="shared" si="308"/>
        <v/>
      </c>
      <c r="AO1251" t="str">
        <f t="shared" si="308"/>
        <v/>
      </c>
      <c r="AP1251" t="str">
        <f t="shared" si="308"/>
        <v/>
      </c>
      <c r="AQ1251" t="str">
        <f t="shared" si="308"/>
        <v/>
      </c>
      <c r="AR1251" t="str">
        <f t="shared" si="310"/>
        <v/>
      </c>
      <c r="AS1251" t="str">
        <f t="shared" si="310"/>
        <v/>
      </c>
      <c r="AT1251" t="str">
        <f t="shared" si="310"/>
        <v/>
      </c>
      <c r="AU1251" t="str">
        <f t="shared" si="310"/>
        <v/>
      </c>
      <c r="AV1251" t="str">
        <f t="shared" si="310"/>
        <v/>
      </c>
      <c r="AW1251" t="str">
        <f t="shared" si="310"/>
        <v/>
      </c>
      <c r="AX1251" t="str">
        <f t="shared" si="310"/>
        <v/>
      </c>
      <c r="AY1251" t="str">
        <f t="shared" si="310"/>
        <v/>
      </c>
      <c r="BA1251">
        <v>1251</v>
      </c>
      <c r="BB1251">
        <f t="shared" si="301"/>
        <v>157</v>
      </c>
    </row>
    <row r="1252" spans="1:54">
      <c r="A1252" s="77"/>
      <c r="E1252" s="78"/>
      <c r="F1252" s="78"/>
      <c r="G1252" t="str" cm="1">
        <f t="array" aca="1" ref="G1252" ca="1">IFERROR(IF(INDIRECT("'"&amp;B1252&amp;"'!Z"&amp;MATCH(INT(BA1252/8)+1,INDIRECT("'"&amp;B1252&amp;"'!B4:B15"),0)+3)=1,15,IF(INDIRECT("'"&amp;B1252&amp;"'!X"&amp;MATCH(INT(BA1252/8)+1,INDIRECT("'"&amp;B1252&amp;"'!B4:B15"),0)+3)=1,10,IF(INDIRECT("'"&amp;B1252&amp;"'!V"&amp;MATCH(INT(BA1252/8)+1,INDIRECT("'"&amp;B1252&amp;"'!B4:B15"),0)+3)=1,6,IF(INDIRECT("'"&amp;B1252&amp;"'!V"&amp;MATCH(INT(BA1252/8)+1,INDIRECT("'"&amp;B1252&amp;"'!B4:B15"),0)+3)=1,4,0)))),"")</f>
        <v/>
      </c>
      <c r="H1252" t="str" cm="1">
        <f t="array" aca="1" ref="H1252" ca="1">IFERROR(IFERROR(INDIRECT("'"&amp;B1252&amp;"'!AE"&amp;MATCH(INT(BA1252/8)+1,INDIRECT("'"&amp;B1252&amp;"'!B4:B15"),0)+3),0)-G1252,"")</f>
        <v/>
      </c>
      <c r="I1252" t="e">
        <f ca="1">H1250+H1251+H1252</f>
        <v>#VALUE!</v>
      </c>
      <c r="J1252" t="str">
        <f ca="1">IFERROR(ABS(SUM(I1252,-F1251,-E1251))+ABS(SUM(IF(D1252="Traversal",15,IF(D1252="High",10,IF(D1252="Mid",6,IF(D1252="Low",4,0))))-G1252)),"")</f>
        <v/>
      </c>
      <c r="K1252" t="str" cm="1">
        <f t="array" aca="1" ref="K1252" ca="1">IFERROR(INDIRECT("'"&amp;B1252&amp;"'!AG"&amp;MATCH(INT(BA1252/8)+1,INDIRECT("'"&amp;B1252&amp;"'!B4:B15"),0)+3),"")</f>
        <v/>
      </c>
      <c r="M1252" t="str">
        <f t="shared" ca="1" si="309"/>
        <v/>
      </c>
      <c r="N1252" t="str">
        <f t="shared" si="309"/>
        <v/>
      </c>
      <c r="O1252" t="str">
        <f t="shared" si="309"/>
        <v/>
      </c>
      <c r="P1252" t="str">
        <f t="shared" si="309"/>
        <v/>
      </c>
      <c r="Q1252" t="str">
        <f t="shared" si="309"/>
        <v/>
      </c>
      <c r="R1252" t="str">
        <f t="shared" si="309"/>
        <v/>
      </c>
      <c r="S1252" t="str">
        <f t="shared" si="309"/>
        <v/>
      </c>
      <c r="T1252" t="str">
        <f t="shared" si="309"/>
        <v/>
      </c>
      <c r="U1252" t="str">
        <f t="shared" si="309"/>
        <v/>
      </c>
      <c r="V1252" t="str">
        <f t="shared" si="309"/>
        <v/>
      </c>
      <c r="W1252" t="str">
        <f t="shared" si="309"/>
        <v/>
      </c>
      <c r="X1252" t="str">
        <f t="shared" si="309"/>
        <v/>
      </c>
      <c r="Y1252" t="str">
        <f t="shared" si="309"/>
        <v/>
      </c>
      <c r="Z1252" t="str">
        <f t="shared" si="309"/>
        <v/>
      </c>
      <c r="AA1252" t="str">
        <f t="shared" si="309"/>
        <v/>
      </c>
      <c r="AB1252" t="str">
        <f t="shared" si="309"/>
        <v/>
      </c>
      <c r="AC1252" t="str">
        <f t="shared" si="308"/>
        <v/>
      </c>
      <c r="AD1252" t="str">
        <f t="shared" si="308"/>
        <v/>
      </c>
      <c r="AE1252" t="str">
        <f t="shared" si="308"/>
        <v/>
      </c>
      <c r="AF1252" t="str">
        <f t="shared" si="308"/>
        <v/>
      </c>
      <c r="AG1252" t="str">
        <f t="shared" si="308"/>
        <v/>
      </c>
      <c r="AH1252" t="str">
        <f t="shared" si="308"/>
        <v/>
      </c>
      <c r="AI1252" t="str">
        <f t="shared" si="308"/>
        <v/>
      </c>
      <c r="AJ1252" t="str">
        <f t="shared" si="308"/>
        <v/>
      </c>
      <c r="AK1252" t="str">
        <f t="shared" si="308"/>
        <v/>
      </c>
      <c r="AL1252" t="str">
        <f t="shared" si="308"/>
        <v/>
      </c>
      <c r="AM1252" t="str">
        <f t="shared" si="308"/>
        <v/>
      </c>
      <c r="AN1252" t="str">
        <f t="shared" si="308"/>
        <v/>
      </c>
      <c r="AO1252" t="str">
        <f t="shared" si="308"/>
        <v/>
      </c>
      <c r="AP1252" t="str">
        <f t="shared" si="308"/>
        <v/>
      </c>
      <c r="AQ1252" t="str">
        <f t="shared" si="308"/>
        <v/>
      </c>
      <c r="AR1252" t="str">
        <f t="shared" si="310"/>
        <v/>
      </c>
      <c r="AS1252" t="str">
        <f t="shared" si="310"/>
        <v/>
      </c>
      <c r="AT1252" t="str">
        <f t="shared" si="310"/>
        <v/>
      </c>
      <c r="AU1252" t="str">
        <f t="shared" si="310"/>
        <v/>
      </c>
      <c r="AV1252" t="str">
        <f t="shared" si="310"/>
        <v/>
      </c>
      <c r="AW1252" t="str">
        <f t="shared" si="310"/>
        <v/>
      </c>
      <c r="AX1252" t="str">
        <f t="shared" si="310"/>
        <v/>
      </c>
      <c r="AY1252" t="str">
        <f t="shared" si="310"/>
        <v/>
      </c>
      <c r="BA1252">
        <v>1252</v>
      </c>
      <c r="BB1252">
        <f t="shared" si="301"/>
        <v>157</v>
      </c>
    </row>
    <row r="1253" spans="1:54">
      <c r="A1253" s="77"/>
      <c r="E1253" s="78"/>
      <c r="F1253" s="78"/>
      <c r="G1253" t="str" cm="1">
        <f t="array" aca="1" ref="G1253" ca="1">IFERROR(IF(INDIRECT("'"&amp;B1253&amp;"'!Z"&amp;MATCH(INT(BA1253/8)+1,INDIRECT("'"&amp;B1253&amp;"'!B4:B15"),0)+3)=1,15,IF(INDIRECT("'"&amp;B1253&amp;"'!X"&amp;MATCH(INT(BA1253/8)+1,INDIRECT("'"&amp;B1253&amp;"'!B4:B15"),0)+3)=1,10,IF(INDIRECT("'"&amp;B1253&amp;"'!V"&amp;MATCH(INT(BA1253/8)+1,INDIRECT("'"&amp;B1253&amp;"'!B4:B15"),0)+3)=1,6,IF(INDIRECT("'"&amp;B1253&amp;"'!V"&amp;MATCH(INT(BA1253/8)+1,INDIRECT("'"&amp;B1253&amp;"'!B4:B15"),0)+3)=1,4,0)))),"")</f>
        <v/>
      </c>
      <c r="H1253" t="str" cm="1">
        <f t="array" aca="1" ref="H1253" ca="1">IFERROR(IFERROR(INDIRECT("'"&amp;B1253&amp;"'!AE"&amp;MATCH(INT(BA1253/8)+1,INDIRECT("'"&amp;B1253&amp;"'!B4:B15"),0)+3),0)-G1253,"")</f>
        <v/>
      </c>
      <c r="I1253" t="e">
        <f ca="1">H1253+H1254+H1255</f>
        <v>#VALUE!</v>
      </c>
      <c r="J1253" t="str">
        <f ca="1">IFERROR(ABS(SUM(I1253,-F1254,-E1254))+ABS(SUM(IF(D1253="Traversal",15,IF(D1253="High",10,IF(D1253="Mid",6,IF(D1253="Low",4,0))))-G1253)),"")</f>
        <v/>
      </c>
      <c r="K1253" t="str" cm="1">
        <f t="array" aca="1" ref="K1253" ca="1">IFERROR(INDIRECT("'"&amp;B1253&amp;"'!AG"&amp;MATCH(INT(BA1253/8)+1,INDIRECT("'"&amp;B1253&amp;"'!B4:B15"),0)+3),"")</f>
        <v/>
      </c>
      <c r="M1253" t="str">
        <f t="shared" ca="1" si="309"/>
        <v/>
      </c>
      <c r="N1253" t="str">
        <f t="shared" si="309"/>
        <v/>
      </c>
      <c r="O1253" t="str">
        <f t="shared" si="309"/>
        <v/>
      </c>
      <c r="P1253" t="str">
        <f t="shared" si="309"/>
        <v/>
      </c>
      <c r="Q1253" t="str">
        <f t="shared" si="309"/>
        <v/>
      </c>
      <c r="R1253" t="str">
        <f t="shared" si="309"/>
        <v/>
      </c>
      <c r="S1253" t="str">
        <f t="shared" si="309"/>
        <v/>
      </c>
      <c r="T1253" t="str">
        <f t="shared" si="309"/>
        <v/>
      </c>
      <c r="U1253" t="str">
        <f t="shared" si="309"/>
        <v/>
      </c>
      <c r="V1253" t="str">
        <f t="shared" si="309"/>
        <v/>
      </c>
      <c r="W1253" t="str">
        <f t="shared" si="309"/>
        <v/>
      </c>
      <c r="X1253" t="str">
        <f t="shared" si="309"/>
        <v/>
      </c>
      <c r="Y1253" t="str">
        <f t="shared" si="309"/>
        <v/>
      </c>
      <c r="Z1253" t="str">
        <f t="shared" si="309"/>
        <v/>
      </c>
      <c r="AA1253" t="str">
        <f t="shared" si="309"/>
        <v/>
      </c>
      <c r="AB1253" t="str">
        <f t="shared" si="309"/>
        <v/>
      </c>
      <c r="AC1253" t="str">
        <f t="shared" si="308"/>
        <v/>
      </c>
      <c r="AD1253" t="str">
        <f t="shared" si="308"/>
        <v/>
      </c>
      <c r="AE1253" t="str">
        <f t="shared" si="308"/>
        <v/>
      </c>
      <c r="AF1253" t="str">
        <f t="shared" si="308"/>
        <v/>
      </c>
      <c r="AG1253" t="str">
        <f t="shared" si="308"/>
        <v/>
      </c>
      <c r="AH1253" t="str">
        <f t="shared" si="308"/>
        <v/>
      </c>
      <c r="AI1253" t="str">
        <f t="shared" si="308"/>
        <v/>
      </c>
      <c r="AJ1253" t="str">
        <f t="shared" si="308"/>
        <v/>
      </c>
      <c r="AK1253" t="str">
        <f t="shared" si="308"/>
        <v/>
      </c>
      <c r="AL1253" t="str">
        <f t="shared" si="308"/>
        <v/>
      </c>
      <c r="AM1253" t="str">
        <f t="shared" si="308"/>
        <v/>
      </c>
      <c r="AN1253" t="str">
        <f t="shared" si="308"/>
        <v/>
      </c>
      <c r="AO1253" t="str">
        <f t="shared" si="308"/>
        <v/>
      </c>
      <c r="AP1253" t="str">
        <f t="shared" si="308"/>
        <v/>
      </c>
      <c r="AQ1253" t="str">
        <f t="shared" si="308"/>
        <v/>
      </c>
      <c r="AR1253" t="str">
        <f t="shared" si="310"/>
        <v/>
      </c>
      <c r="AS1253" t="str">
        <f t="shared" si="310"/>
        <v/>
      </c>
      <c r="AT1253" t="str">
        <f t="shared" si="310"/>
        <v/>
      </c>
      <c r="AU1253" t="str">
        <f t="shared" si="310"/>
        <v/>
      </c>
      <c r="AV1253" t="str">
        <f t="shared" si="310"/>
        <v/>
      </c>
      <c r="AW1253" t="str">
        <f t="shared" si="310"/>
        <v/>
      </c>
      <c r="AX1253" t="str">
        <f t="shared" si="310"/>
        <v/>
      </c>
      <c r="AY1253" t="str">
        <f t="shared" si="310"/>
        <v/>
      </c>
      <c r="BA1253">
        <v>1253</v>
      </c>
      <c r="BB1253">
        <f t="shared" si="301"/>
        <v>157</v>
      </c>
    </row>
    <row r="1254" spans="1:54">
      <c r="A1254" s="77"/>
      <c r="E1254" s="78"/>
      <c r="F1254" s="78"/>
      <c r="G1254" t="str" cm="1">
        <f t="array" aca="1" ref="G1254" ca="1">IFERROR(IF(INDIRECT("'"&amp;B1254&amp;"'!Z"&amp;MATCH(INT(BA1254/8)+1,INDIRECT("'"&amp;B1254&amp;"'!B4:B15"),0)+3)=1,15,IF(INDIRECT("'"&amp;B1254&amp;"'!X"&amp;MATCH(INT(BA1254/8)+1,INDIRECT("'"&amp;B1254&amp;"'!B4:B15"),0)+3)=1,10,IF(INDIRECT("'"&amp;B1254&amp;"'!V"&amp;MATCH(INT(BA1254/8)+1,INDIRECT("'"&amp;B1254&amp;"'!B4:B15"),0)+3)=1,6,IF(INDIRECT("'"&amp;B1254&amp;"'!V"&amp;MATCH(INT(BA1254/8)+1,INDIRECT("'"&amp;B1254&amp;"'!B4:B15"),0)+3)=1,4,0)))),"")</f>
        <v/>
      </c>
      <c r="H1254" t="str" cm="1">
        <f t="array" aca="1" ref="H1254" ca="1">IFERROR(IFERROR(INDIRECT("'"&amp;B1254&amp;"'!AE"&amp;MATCH(INT(BA1254/8)+1,INDIRECT("'"&amp;B1254&amp;"'!B4:B15"),0)+3),0)-G1254,"")</f>
        <v/>
      </c>
      <c r="I1254" t="e">
        <f ca="1">H1253+H1254+H1255</f>
        <v>#VALUE!</v>
      </c>
      <c r="J1254" t="str">
        <f ca="1">IFERROR(ABS(SUM(I1254,-F1254,-E1254))+ABS(SUM(IF(D1254="Traversal",15,IF(D1254="High",10,IF(D1254="Mid",6,IF(D1254="Low",4,0))))-G1254)),"")</f>
        <v/>
      </c>
      <c r="K1254" t="str" cm="1">
        <f t="array" aca="1" ref="K1254" ca="1">IFERROR(INDIRECT("'"&amp;B1254&amp;"'!AG"&amp;MATCH(INT(BA1254/8)+1,INDIRECT("'"&amp;B1254&amp;"'!B4:B15"),0)+3),"")</f>
        <v/>
      </c>
      <c r="M1254" t="str">
        <f t="shared" ca="1" si="309"/>
        <v/>
      </c>
      <c r="N1254" t="str">
        <f t="shared" si="309"/>
        <v/>
      </c>
      <c r="O1254" t="str">
        <f t="shared" si="309"/>
        <v/>
      </c>
      <c r="P1254" t="str">
        <f t="shared" si="309"/>
        <v/>
      </c>
      <c r="Q1254" t="str">
        <f t="shared" si="309"/>
        <v/>
      </c>
      <c r="R1254" t="str">
        <f t="shared" si="309"/>
        <v/>
      </c>
      <c r="S1254" t="str">
        <f t="shared" si="309"/>
        <v/>
      </c>
      <c r="T1254" t="str">
        <f t="shared" si="309"/>
        <v/>
      </c>
      <c r="U1254" t="str">
        <f t="shared" si="309"/>
        <v/>
      </c>
      <c r="V1254" t="str">
        <f t="shared" si="309"/>
        <v/>
      </c>
      <c r="W1254" t="str">
        <f t="shared" si="309"/>
        <v/>
      </c>
      <c r="X1254" t="str">
        <f t="shared" si="309"/>
        <v/>
      </c>
      <c r="Y1254" t="str">
        <f t="shared" si="309"/>
        <v/>
      </c>
      <c r="Z1254" t="str">
        <f t="shared" si="309"/>
        <v/>
      </c>
      <c r="AA1254" t="str">
        <f t="shared" si="309"/>
        <v/>
      </c>
      <c r="AB1254" t="str">
        <f t="shared" si="309"/>
        <v/>
      </c>
      <c r="AC1254" t="str">
        <f t="shared" si="308"/>
        <v/>
      </c>
      <c r="AD1254" t="str">
        <f t="shared" si="308"/>
        <v/>
      </c>
      <c r="AE1254" t="str">
        <f t="shared" si="308"/>
        <v/>
      </c>
      <c r="AF1254" t="str">
        <f t="shared" si="308"/>
        <v/>
      </c>
      <c r="AG1254" t="str">
        <f t="shared" si="308"/>
        <v/>
      </c>
      <c r="AH1254" t="str">
        <f t="shared" si="308"/>
        <v/>
      </c>
      <c r="AI1254" t="str">
        <f t="shared" si="308"/>
        <v/>
      </c>
      <c r="AJ1254" t="str">
        <f t="shared" si="308"/>
        <v/>
      </c>
      <c r="AK1254" t="str">
        <f t="shared" si="308"/>
        <v/>
      </c>
      <c r="AL1254" t="str">
        <f t="shared" si="308"/>
        <v/>
      </c>
      <c r="AM1254" t="str">
        <f t="shared" si="308"/>
        <v/>
      </c>
      <c r="AN1254" t="str">
        <f t="shared" si="308"/>
        <v/>
      </c>
      <c r="AO1254" t="str">
        <f t="shared" si="308"/>
        <v/>
      </c>
      <c r="AP1254" t="str">
        <f t="shared" si="308"/>
        <v/>
      </c>
      <c r="AQ1254" t="str">
        <f t="shared" si="308"/>
        <v/>
      </c>
      <c r="AR1254" t="str">
        <f t="shared" si="310"/>
        <v/>
      </c>
      <c r="AS1254" t="str">
        <f t="shared" si="310"/>
        <v/>
      </c>
      <c r="AT1254" t="str">
        <f t="shared" si="310"/>
        <v/>
      </c>
      <c r="AU1254" t="str">
        <f t="shared" si="310"/>
        <v/>
      </c>
      <c r="AV1254" t="str">
        <f t="shared" si="310"/>
        <v/>
      </c>
      <c r="AW1254" t="str">
        <f t="shared" si="310"/>
        <v/>
      </c>
      <c r="AX1254" t="str">
        <f t="shared" si="310"/>
        <v/>
      </c>
      <c r="AY1254" t="str">
        <f t="shared" si="310"/>
        <v/>
      </c>
      <c r="BA1254">
        <v>1254</v>
      </c>
      <c r="BB1254">
        <f t="shared" si="301"/>
        <v>157</v>
      </c>
    </row>
    <row r="1255" spans="1:54">
      <c r="A1255" s="77"/>
      <c r="E1255" s="78"/>
      <c r="F1255" s="78"/>
      <c r="G1255" t="str" cm="1">
        <f t="array" aca="1" ref="G1255" ca="1">IFERROR(IF(INDIRECT("'"&amp;B1255&amp;"'!Z"&amp;MATCH(INT(BA1255/8)+1,INDIRECT("'"&amp;B1255&amp;"'!B4:B15"),0)+3)=1,15,IF(INDIRECT("'"&amp;B1255&amp;"'!X"&amp;MATCH(INT(BA1255/8)+1,INDIRECT("'"&amp;B1255&amp;"'!B4:B15"),0)+3)=1,10,IF(INDIRECT("'"&amp;B1255&amp;"'!V"&amp;MATCH(INT(BA1255/8)+1,INDIRECT("'"&amp;B1255&amp;"'!B4:B15"),0)+3)=1,6,IF(INDIRECT("'"&amp;B1255&amp;"'!V"&amp;MATCH(INT(BA1255/8)+1,INDIRECT("'"&amp;B1255&amp;"'!B4:B15"),0)+3)=1,4,0)))),"")</f>
        <v/>
      </c>
      <c r="H1255" t="str" cm="1">
        <f t="array" aca="1" ref="H1255" ca="1">IFERROR(IFERROR(INDIRECT("'"&amp;B1255&amp;"'!AE"&amp;MATCH(INT(BA1255/8)+1,INDIRECT("'"&amp;B1255&amp;"'!B4:B15"),0)+3),0)-G1255,"")</f>
        <v/>
      </c>
      <c r="I1255" t="e">
        <f ca="1">H1253+H1254+H1255</f>
        <v>#VALUE!</v>
      </c>
      <c r="J1255" t="str">
        <f ca="1">IFERROR(ABS(SUM(I1255,-F1254,-E1254))+ABS(SUM(IF(D1255="Traversal",15,IF(D1255="High",10,IF(D1255="Mid",6,IF(D1255="Low",4,0))))-G1255)),"")</f>
        <v/>
      </c>
      <c r="K1255" t="str" cm="1">
        <f t="array" aca="1" ref="K1255" ca="1">IFERROR(INDIRECT("'"&amp;B1255&amp;"'!AG"&amp;MATCH(INT(BA1255/8)+1,INDIRECT("'"&amp;B1255&amp;"'!B4:B15"),0)+3),"")</f>
        <v/>
      </c>
      <c r="M1255" t="str">
        <f t="shared" ca="1" si="309"/>
        <v/>
      </c>
      <c r="N1255" t="str">
        <f t="shared" si="309"/>
        <v/>
      </c>
      <c r="O1255" t="str">
        <f t="shared" si="309"/>
        <v/>
      </c>
      <c r="P1255" t="str">
        <f t="shared" si="309"/>
        <v/>
      </c>
      <c r="Q1255" t="str">
        <f t="shared" si="309"/>
        <v/>
      </c>
      <c r="R1255" t="str">
        <f t="shared" si="309"/>
        <v/>
      </c>
      <c r="S1255" t="str">
        <f t="shared" si="309"/>
        <v/>
      </c>
      <c r="T1255" t="str">
        <f t="shared" si="309"/>
        <v/>
      </c>
      <c r="U1255" t="str">
        <f t="shared" si="309"/>
        <v/>
      </c>
      <c r="V1255" t="str">
        <f t="shared" si="309"/>
        <v/>
      </c>
      <c r="W1255" t="str">
        <f t="shared" si="309"/>
        <v/>
      </c>
      <c r="X1255" t="str">
        <f t="shared" si="309"/>
        <v/>
      </c>
      <c r="Y1255" t="str">
        <f t="shared" si="309"/>
        <v/>
      </c>
      <c r="Z1255" t="str">
        <f t="shared" si="309"/>
        <v/>
      </c>
      <c r="AA1255" t="str">
        <f t="shared" si="309"/>
        <v/>
      </c>
      <c r="AB1255" t="str">
        <f t="shared" si="309"/>
        <v/>
      </c>
      <c r="AC1255" t="str">
        <f t="shared" si="308"/>
        <v/>
      </c>
      <c r="AD1255" t="str">
        <f t="shared" si="308"/>
        <v/>
      </c>
      <c r="AE1255" t="str">
        <f t="shared" si="308"/>
        <v/>
      </c>
      <c r="AF1255" t="str">
        <f t="shared" si="308"/>
        <v/>
      </c>
      <c r="AG1255" t="str">
        <f t="shared" si="308"/>
        <v/>
      </c>
      <c r="AH1255" t="str">
        <f t="shared" si="308"/>
        <v/>
      </c>
      <c r="AI1255" t="str">
        <f t="shared" si="308"/>
        <v/>
      </c>
      <c r="AJ1255" t="str">
        <f t="shared" si="308"/>
        <v/>
      </c>
      <c r="AK1255" t="str">
        <f t="shared" si="308"/>
        <v/>
      </c>
      <c r="AL1255" t="str">
        <f t="shared" si="308"/>
        <v/>
      </c>
      <c r="AM1255" t="str">
        <f t="shared" si="308"/>
        <v/>
      </c>
      <c r="AN1255" t="str">
        <f t="shared" si="308"/>
        <v/>
      </c>
      <c r="AO1255" t="str">
        <f t="shared" si="308"/>
        <v/>
      </c>
      <c r="AP1255" t="str">
        <f t="shared" si="308"/>
        <v/>
      </c>
      <c r="AQ1255" t="str">
        <f t="shared" si="308"/>
        <v/>
      </c>
      <c r="AR1255" t="str">
        <f t="shared" si="310"/>
        <v/>
      </c>
      <c r="AS1255" t="str">
        <f t="shared" si="310"/>
        <v/>
      </c>
      <c r="AT1255" t="str">
        <f t="shared" si="310"/>
        <v/>
      </c>
      <c r="AU1255" t="str">
        <f t="shared" si="310"/>
        <v/>
      </c>
      <c r="AV1255" t="str">
        <f t="shared" si="310"/>
        <v/>
      </c>
      <c r="AW1255" t="str">
        <f t="shared" si="310"/>
        <v/>
      </c>
      <c r="AX1255" t="str">
        <f t="shared" si="310"/>
        <v/>
      </c>
      <c r="AY1255" t="str">
        <f t="shared" si="310"/>
        <v/>
      </c>
      <c r="BA1255">
        <v>1255</v>
      </c>
      <c r="BB1255">
        <f t="shared" si="301"/>
        <v>157</v>
      </c>
    </row>
    <row r="1256" spans="1:54">
      <c r="A1256" s="77"/>
      <c r="E1256" s="78"/>
      <c r="F1256" s="78"/>
      <c r="G1256" t="str" cm="1">
        <f t="array" aca="1" ref="G1256" ca="1">IFERROR(IF(INDIRECT("'"&amp;B1256&amp;"'!Z"&amp;MATCH(INT(BA1256/8)+1,INDIRECT("'"&amp;B1256&amp;"'!B4:B15"),0)+3)=1,15,IF(INDIRECT("'"&amp;B1256&amp;"'!X"&amp;MATCH(INT(BA1256/8)+1,INDIRECT("'"&amp;B1256&amp;"'!B4:B15"),0)+3)=1,10,IF(INDIRECT("'"&amp;B1256&amp;"'!V"&amp;MATCH(INT(BA1256/8)+1,INDIRECT("'"&amp;B1256&amp;"'!B4:B15"),0)+3)=1,6,IF(INDIRECT("'"&amp;B1256&amp;"'!V"&amp;MATCH(INT(BA1256/8)+1,INDIRECT("'"&amp;B1256&amp;"'!B4:B15"),0)+3)=1,4,0)))),"")</f>
        <v/>
      </c>
      <c r="H1256" t="str" cm="1">
        <f t="array" aca="1" ref="H1256" ca="1">IFERROR(IFERROR(INDIRECT("'"&amp;B1256&amp;"'!AE"&amp;MATCH(INT(BA1256/8)+1,INDIRECT("'"&amp;B1256&amp;"'!B4:B15"),0)+3),0)-G1256,"")</f>
        <v/>
      </c>
      <c r="K1256" t="str" cm="1">
        <f t="array" aca="1" ref="K1256" ca="1">IFERROR(INDIRECT("'"&amp;B1256&amp;"'!AG"&amp;MATCH(INT(BA1256/8)+1,INDIRECT("'"&amp;B1256&amp;"'!B4:B15"),0)+3),"")</f>
        <v/>
      </c>
      <c r="M1256" t="str">
        <f t="shared" ca="1" si="309"/>
        <v/>
      </c>
      <c r="N1256" t="str">
        <f t="shared" si="309"/>
        <v/>
      </c>
      <c r="O1256" t="str">
        <f t="shared" si="309"/>
        <v/>
      </c>
      <c r="P1256" t="str">
        <f t="shared" si="309"/>
        <v/>
      </c>
      <c r="Q1256" t="str">
        <f t="shared" si="309"/>
        <v/>
      </c>
      <c r="R1256" t="str">
        <f t="shared" si="309"/>
        <v/>
      </c>
      <c r="S1256" t="str">
        <f t="shared" si="309"/>
        <v/>
      </c>
      <c r="T1256" t="str">
        <f t="shared" si="309"/>
        <v/>
      </c>
      <c r="U1256" t="str">
        <f t="shared" si="309"/>
        <v/>
      </c>
      <c r="V1256" t="str">
        <f t="shared" si="309"/>
        <v/>
      </c>
      <c r="W1256" t="str">
        <f t="shared" si="309"/>
        <v/>
      </c>
      <c r="X1256" t="str">
        <f t="shared" si="309"/>
        <v/>
      </c>
      <c r="Y1256" t="str">
        <f t="shared" si="309"/>
        <v/>
      </c>
      <c r="Z1256" t="str">
        <f t="shared" si="309"/>
        <v/>
      </c>
      <c r="AA1256" t="str">
        <f t="shared" si="309"/>
        <v/>
      </c>
      <c r="AB1256" t="str">
        <f t="shared" ref="AB1256:AQ1271" si="311">IF(AB$1="","",IF($K1256=AB$1,$J1256,""))</f>
        <v/>
      </c>
      <c r="AC1256" t="str">
        <f t="shared" si="311"/>
        <v/>
      </c>
      <c r="AD1256" t="str">
        <f t="shared" si="311"/>
        <v/>
      </c>
      <c r="AE1256" t="str">
        <f t="shared" si="311"/>
        <v/>
      </c>
      <c r="AF1256" t="str">
        <f t="shared" si="311"/>
        <v/>
      </c>
      <c r="AG1256" t="str">
        <f t="shared" si="311"/>
        <v/>
      </c>
      <c r="AH1256" t="str">
        <f t="shared" si="311"/>
        <v/>
      </c>
      <c r="AI1256" t="str">
        <f t="shared" si="311"/>
        <v/>
      </c>
      <c r="AJ1256" t="str">
        <f t="shared" si="311"/>
        <v/>
      </c>
      <c r="AK1256" t="str">
        <f t="shared" si="311"/>
        <v/>
      </c>
      <c r="AL1256" t="str">
        <f t="shared" si="311"/>
        <v/>
      </c>
      <c r="AM1256" t="str">
        <f t="shared" si="311"/>
        <v/>
      </c>
      <c r="AN1256" t="str">
        <f t="shared" si="311"/>
        <v/>
      </c>
      <c r="AO1256" t="str">
        <f t="shared" si="311"/>
        <v/>
      </c>
      <c r="AP1256" t="str">
        <f t="shared" si="311"/>
        <v/>
      </c>
      <c r="AQ1256" t="str">
        <f t="shared" si="311"/>
        <v/>
      </c>
      <c r="AR1256" t="str">
        <f t="shared" si="310"/>
        <v/>
      </c>
      <c r="AS1256" t="str">
        <f t="shared" si="310"/>
        <v/>
      </c>
      <c r="AT1256" t="str">
        <f t="shared" si="310"/>
        <v/>
      </c>
      <c r="AU1256" t="str">
        <f t="shared" si="310"/>
        <v/>
      </c>
      <c r="AV1256" t="str">
        <f t="shared" si="310"/>
        <v/>
      </c>
      <c r="AW1256" t="str">
        <f t="shared" si="310"/>
        <v/>
      </c>
      <c r="AX1256" t="str">
        <f t="shared" si="310"/>
        <v/>
      </c>
      <c r="AY1256" t="str">
        <f t="shared" si="310"/>
        <v/>
      </c>
      <c r="BA1256">
        <v>1256</v>
      </c>
      <c r="BB1256">
        <f t="shared" si="301"/>
        <v>158</v>
      </c>
    </row>
    <row r="1257" spans="1:54">
      <c r="A1257" s="77"/>
      <c r="E1257" s="78"/>
      <c r="F1257" s="78"/>
      <c r="G1257" t="str" cm="1">
        <f t="array" aca="1" ref="G1257" ca="1">IFERROR(IF(INDIRECT("'"&amp;B1257&amp;"'!Z"&amp;MATCH(INT(BA1257/8)+1,INDIRECT("'"&amp;B1257&amp;"'!B4:B15"),0)+3)=1,15,IF(INDIRECT("'"&amp;B1257&amp;"'!X"&amp;MATCH(INT(BA1257/8)+1,INDIRECT("'"&amp;B1257&amp;"'!B4:B15"),0)+3)=1,10,IF(INDIRECT("'"&amp;B1257&amp;"'!V"&amp;MATCH(INT(BA1257/8)+1,INDIRECT("'"&amp;B1257&amp;"'!B4:B15"),0)+3)=1,6,IF(INDIRECT("'"&amp;B1257&amp;"'!V"&amp;MATCH(INT(BA1257/8)+1,INDIRECT("'"&amp;B1257&amp;"'!B4:B15"),0)+3)=1,4,0)))),"")</f>
        <v/>
      </c>
      <c r="H1257" t="str" cm="1">
        <f t="array" aca="1" ref="H1257" ca="1">IFERROR(IFERROR(INDIRECT("'"&amp;B1257&amp;"'!AE"&amp;MATCH(INT(BA1257/8)+1,INDIRECT("'"&amp;B1257&amp;"'!B4:B15"),0)+3),0)-G1257,"")</f>
        <v/>
      </c>
      <c r="K1257" t="str" cm="1">
        <f t="array" aca="1" ref="K1257" ca="1">IFERROR(INDIRECT("'"&amp;B1257&amp;"'!AG"&amp;MATCH(INT(BA1257/8)+1,INDIRECT("'"&amp;B1257&amp;"'!B4:B15"),0)+3),"")</f>
        <v/>
      </c>
      <c r="M1257" t="str">
        <f t="shared" ref="M1257:AB1272" ca="1" si="312">IF(M$1="","",IF($K1257=M$1,$J1257,""))</f>
        <v/>
      </c>
      <c r="N1257" t="str">
        <f t="shared" si="312"/>
        <v/>
      </c>
      <c r="O1257" t="str">
        <f t="shared" si="312"/>
        <v/>
      </c>
      <c r="P1257" t="str">
        <f t="shared" si="312"/>
        <v/>
      </c>
      <c r="Q1257" t="str">
        <f t="shared" si="312"/>
        <v/>
      </c>
      <c r="R1257" t="str">
        <f t="shared" si="312"/>
        <v/>
      </c>
      <c r="S1257" t="str">
        <f t="shared" si="312"/>
        <v/>
      </c>
      <c r="T1257" t="str">
        <f t="shared" si="312"/>
        <v/>
      </c>
      <c r="U1257" t="str">
        <f t="shared" si="312"/>
        <v/>
      </c>
      <c r="V1257" t="str">
        <f t="shared" si="312"/>
        <v/>
      </c>
      <c r="W1257" t="str">
        <f t="shared" si="312"/>
        <v/>
      </c>
      <c r="X1257" t="str">
        <f t="shared" si="312"/>
        <v/>
      </c>
      <c r="Y1257" t="str">
        <f t="shared" si="312"/>
        <v/>
      </c>
      <c r="Z1257" t="str">
        <f t="shared" si="312"/>
        <v/>
      </c>
      <c r="AA1257" t="str">
        <f t="shared" si="312"/>
        <v/>
      </c>
      <c r="AB1257" t="str">
        <f t="shared" si="312"/>
        <v/>
      </c>
      <c r="AC1257" t="str">
        <f t="shared" si="311"/>
        <v/>
      </c>
      <c r="AD1257" t="str">
        <f t="shared" si="311"/>
        <v/>
      </c>
      <c r="AE1257" t="str">
        <f t="shared" si="311"/>
        <v/>
      </c>
      <c r="AF1257" t="str">
        <f t="shared" si="311"/>
        <v/>
      </c>
      <c r="AG1257" t="str">
        <f t="shared" si="311"/>
        <v/>
      </c>
      <c r="AH1257" t="str">
        <f t="shared" si="311"/>
        <v/>
      </c>
      <c r="AI1257" t="str">
        <f t="shared" si="311"/>
        <v/>
      </c>
      <c r="AJ1257" t="str">
        <f t="shared" si="311"/>
        <v/>
      </c>
      <c r="AK1257" t="str">
        <f t="shared" si="311"/>
        <v/>
      </c>
      <c r="AL1257" t="str">
        <f t="shared" si="311"/>
        <v/>
      </c>
      <c r="AM1257" t="str">
        <f t="shared" si="311"/>
        <v/>
      </c>
      <c r="AN1257" t="str">
        <f t="shared" si="311"/>
        <v/>
      </c>
      <c r="AO1257" t="str">
        <f t="shared" si="311"/>
        <v/>
      </c>
      <c r="AP1257" t="str">
        <f t="shared" si="311"/>
        <v/>
      </c>
      <c r="AQ1257" t="str">
        <f t="shared" si="311"/>
        <v/>
      </c>
      <c r="AR1257" t="str">
        <f t="shared" ref="AR1257:AY1272" si="313">IF(AR$1="","",IF($K1257=AR$1,$J1257,""))</f>
        <v/>
      </c>
      <c r="AS1257" t="str">
        <f t="shared" si="313"/>
        <v/>
      </c>
      <c r="AT1257" t="str">
        <f t="shared" si="313"/>
        <v/>
      </c>
      <c r="AU1257" t="str">
        <f t="shared" si="313"/>
        <v/>
      </c>
      <c r="AV1257" t="str">
        <f t="shared" si="313"/>
        <v/>
      </c>
      <c r="AW1257" t="str">
        <f t="shared" si="313"/>
        <v/>
      </c>
      <c r="AX1257" t="str">
        <f t="shared" si="313"/>
        <v/>
      </c>
      <c r="AY1257" t="str">
        <f t="shared" si="313"/>
        <v/>
      </c>
      <c r="BA1257">
        <v>1257</v>
      </c>
      <c r="BB1257">
        <f t="shared" ref="BB1257:BB1320" si="314">ROUNDDOWN(BA1257/8,0)+1</f>
        <v>158</v>
      </c>
    </row>
    <row r="1258" spans="1:54">
      <c r="A1258" s="77"/>
      <c r="E1258" s="78"/>
      <c r="F1258" s="78"/>
      <c r="G1258" t="str" cm="1">
        <f t="array" aca="1" ref="G1258" ca="1">IFERROR(IF(INDIRECT("'"&amp;B1258&amp;"'!Z"&amp;MATCH(INT(BA1258/8)+1,INDIRECT("'"&amp;B1258&amp;"'!B4:B15"),0)+3)=1,15,IF(INDIRECT("'"&amp;B1258&amp;"'!X"&amp;MATCH(INT(BA1258/8)+1,INDIRECT("'"&amp;B1258&amp;"'!B4:B15"),0)+3)=1,10,IF(INDIRECT("'"&amp;B1258&amp;"'!V"&amp;MATCH(INT(BA1258/8)+1,INDIRECT("'"&amp;B1258&amp;"'!B4:B15"),0)+3)=1,6,IF(INDIRECT("'"&amp;B1258&amp;"'!V"&amp;MATCH(INT(BA1258/8)+1,INDIRECT("'"&amp;B1258&amp;"'!B4:B15"),0)+3)=1,4,0)))),"")</f>
        <v/>
      </c>
      <c r="H1258" t="str" cm="1">
        <f t="array" aca="1" ref="H1258" ca="1">IFERROR(IFERROR(INDIRECT("'"&amp;B1258&amp;"'!AE"&amp;MATCH(INT(BA1258/8)+1,INDIRECT("'"&amp;B1258&amp;"'!B4:B15"),0)+3),0)-G1258,"")</f>
        <v/>
      </c>
      <c r="I1258" t="e">
        <f ca="1">H1258+H1259+H1260</f>
        <v>#VALUE!</v>
      </c>
      <c r="J1258" t="str">
        <f ca="1">IFERROR(ABS(SUM(I1258,-F1259,-E1259))+ABS(SUM(IF(D1258="Traversal",15,IF(D1258="High",10,IF(D1258="Mid",6,IF(D1258="Low",4,0))))-G1258)),"")</f>
        <v/>
      </c>
      <c r="K1258" t="str" cm="1">
        <f t="array" aca="1" ref="K1258" ca="1">IFERROR(INDIRECT("'"&amp;B1258&amp;"'!AG"&amp;MATCH(INT(BA1258/8)+1,INDIRECT("'"&amp;B1258&amp;"'!B4:B15"),0)+3),"")</f>
        <v/>
      </c>
      <c r="M1258" t="str">
        <f t="shared" ca="1" si="312"/>
        <v/>
      </c>
      <c r="N1258" t="str">
        <f t="shared" si="312"/>
        <v/>
      </c>
      <c r="O1258" t="str">
        <f t="shared" si="312"/>
        <v/>
      </c>
      <c r="P1258" t="str">
        <f t="shared" si="312"/>
        <v/>
      </c>
      <c r="Q1258" t="str">
        <f t="shared" si="312"/>
        <v/>
      </c>
      <c r="R1258" t="str">
        <f t="shared" si="312"/>
        <v/>
      </c>
      <c r="S1258" t="str">
        <f t="shared" si="312"/>
        <v/>
      </c>
      <c r="T1258" t="str">
        <f t="shared" si="312"/>
        <v/>
      </c>
      <c r="U1258" t="str">
        <f t="shared" si="312"/>
        <v/>
      </c>
      <c r="V1258" t="str">
        <f t="shared" si="312"/>
        <v/>
      </c>
      <c r="W1258" t="str">
        <f t="shared" si="312"/>
        <v/>
      </c>
      <c r="X1258" t="str">
        <f t="shared" si="312"/>
        <v/>
      </c>
      <c r="Y1258" t="str">
        <f t="shared" si="312"/>
        <v/>
      </c>
      <c r="Z1258" t="str">
        <f t="shared" si="312"/>
        <v/>
      </c>
      <c r="AA1258" t="str">
        <f t="shared" si="312"/>
        <v/>
      </c>
      <c r="AB1258" t="str">
        <f t="shared" si="312"/>
        <v/>
      </c>
      <c r="AC1258" t="str">
        <f t="shared" si="311"/>
        <v/>
      </c>
      <c r="AD1258" t="str">
        <f t="shared" si="311"/>
        <v/>
      </c>
      <c r="AE1258" t="str">
        <f t="shared" si="311"/>
        <v/>
      </c>
      <c r="AF1258" t="str">
        <f t="shared" si="311"/>
        <v/>
      </c>
      <c r="AG1258" t="str">
        <f t="shared" si="311"/>
        <v/>
      </c>
      <c r="AH1258" t="str">
        <f t="shared" si="311"/>
        <v/>
      </c>
      <c r="AI1258" t="str">
        <f t="shared" si="311"/>
        <v/>
      </c>
      <c r="AJ1258" t="str">
        <f t="shared" si="311"/>
        <v/>
      </c>
      <c r="AK1258" t="str">
        <f t="shared" si="311"/>
        <v/>
      </c>
      <c r="AL1258" t="str">
        <f t="shared" si="311"/>
        <v/>
      </c>
      <c r="AM1258" t="str">
        <f t="shared" si="311"/>
        <v/>
      </c>
      <c r="AN1258" t="str">
        <f t="shared" si="311"/>
        <v/>
      </c>
      <c r="AO1258" t="str">
        <f t="shared" si="311"/>
        <v/>
      </c>
      <c r="AP1258" t="str">
        <f t="shared" si="311"/>
        <v/>
      </c>
      <c r="AQ1258" t="str">
        <f t="shared" si="311"/>
        <v/>
      </c>
      <c r="AR1258" t="str">
        <f t="shared" si="313"/>
        <v/>
      </c>
      <c r="AS1258" t="str">
        <f t="shared" si="313"/>
        <v/>
      </c>
      <c r="AT1258" t="str">
        <f t="shared" si="313"/>
        <v/>
      </c>
      <c r="AU1258" t="str">
        <f t="shared" si="313"/>
        <v/>
      </c>
      <c r="AV1258" t="str">
        <f t="shared" si="313"/>
        <v/>
      </c>
      <c r="AW1258" t="str">
        <f t="shared" si="313"/>
        <v/>
      </c>
      <c r="AX1258" t="str">
        <f t="shared" si="313"/>
        <v/>
      </c>
      <c r="AY1258" t="str">
        <f t="shared" si="313"/>
        <v/>
      </c>
      <c r="BA1258">
        <v>1258</v>
      </c>
      <c r="BB1258">
        <f t="shared" si="314"/>
        <v>158</v>
      </c>
    </row>
    <row r="1259" spans="1:54">
      <c r="A1259" s="77"/>
      <c r="E1259" s="78"/>
      <c r="F1259" s="78"/>
      <c r="G1259" t="str" cm="1">
        <f t="array" aca="1" ref="G1259" ca="1">IFERROR(IF(INDIRECT("'"&amp;B1259&amp;"'!Z"&amp;MATCH(INT(BA1259/8)+1,INDIRECT("'"&amp;B1259&amp;"'!B4:B15"),0)+3)=1,15,IF(INDIRECT("'"&amp;B1259&amp;"'!X"&amp;MATCH(INT(BA1259/8)+1,INDIRECT("'"&amp;B1259&amp;"'!B4:B15"),0)+3)=1,10,IF(INDIRECT("'"&amp;B1259&amp;"'!V"&amp;MATCH(INT(BA1259/8)+1,INDIRECT("'"&amp;B1259&amp;"'!B4:B15"),0)+3)=1,6,IF(INDIRECT("'"&amp;B1259&amp;"'!V"&amp;MATCH(INT(BA1259/8)+1,INDIRECT("'"&amp;B1259&amp;"'!B4:B15"),0)+3)=1,4,0)))),"")</f>
        <v/>
      </c>
      <c r="H1259" t="str" cm="1">
        <f t="array" aca="1" ref="H1259" ca="1">IFERROR(IFERROR(INDIRECT("'"&amp;B1259&amp;"'!AE"&amp;MATCH(INT(BA1259/8)+1,INDIRECT("'"&amp;B1259&amp;"'!B4:B15"),0)+3),0)-G1259,"")</f>
        <v/>
      </c>
      <c r="I1259" t="e">
        <f ca="1">H1258+H1259+H1260</f>
        <v>#VALUE!</v>
      </c>
      <c r="J1259" t="str">
        <f ca="1">IFERROR(ABS(SUM(I1259,-F1259,-E1259))+ABS(SUM(IF(D1259="Traversal",15,IF(D1259="High",10,IF(D1259="Mid",6,IF(D1259="Low",4,0))))-G1259)),"")</f>
        <v/>
      </c>
      <c r="K1259" t="str" cm="1">
        <f t="array" aca="1" ref="K1259" ca="1">IFERROR(INDIRECT("'"&amp;B1259&amp;"'!AG"&amp;MATCH(INT(BA1259/8)+1,INDIRECT("'"&amp;B1259&amp;"'!B4:B15"),0)+3),"")</f>
        <v/>
      </c>
      <c r="M1259" t="str">
        <f t="shared" ca="1" si="312"/>
        <v/>
      </c>
      <c r="N1259" t="str">
        <f t="shared" si="312"/>
        <v/>
      </c>
      <c r="O1259" t="str">
        <f t="shared" si="312"/>
        <v/>
      </c>
      <c r="P1259" t="str">
        <f t="shared" si="312"/>
        <v/>
      </c>
      <c r="Q1259" t="str">
        <f t="shared" si="312"/>
        <v/>
      </c>
      <c r="R1259" t="str">
        <f t="shared" si="312"/>
        <v/>
      </c>
      <c r="S1259" t="str">
        <f t="shared" si="312"/>
        <v/>
      </c>
      <c r="T1259" t="str">
        <f t="shared" si="312"/>
        <v/>
      </c>
      <c r="U1259" t="str">
        <f t="shared" si="312"/>
        <v/>
      </c>
      <c r="V1259" t="str">
        <f t="shared" si="312"/>
        <v/>
      </c>
      <c r="W1259" t="str">
        <f t="shared" si="312"/>
        <v/>
      </c>
      <c r="X1259" t="str">
        <f t="shared" si="312"/>
        <v/>
      </c>
      <c r="Y1259" t="str">
        <f t="shared" si="312"/>
        <v/>
      </c>
      <c r="Z1259" t="str">
        <f t="shared" si="312"/>
        <v/>
      </c>
      <c r="AA1259" t="str">
        <f t="shared" si="312"/>
        <v/>
      </c>
      <c r="AB1259" t="str">
        <f t="shared" si="312"/>
        <v/>
      </c>
      <c r="AC1259" t="str">
        <f t="shared" si="311"/>
        <v/>
      </c>
      <c r="AD1259" t="str">
        <f t="shared" si="311"/>
        <v/>
      </c>
      <c r="AE1259" t="str">
        <f t="shared" si="311"/>
        <v/>
      </c>
      <c r="AF1259" t="str">
        <f t="shared" si="311"/>
        <v/>
      </c>
      <c r="AG1259" t="str">
        <f t="shared" si="311"/>
        <v/>
      </c>
      <c r="AH1259" t="str">
        <f t="shared" si="311"/>
        <v/>
      </c>
      <c r="AI1259" t="str">
        <f t="shared" si="311"/>
        <v/>
      </c>
      <c r="AJ1259" t="str">
        <f t="shared" si="311"/>
        <v/>
      </c>
      <c r="AK1259" t="str">
        <f t="shared" si="311"/>
        <v/>
      </c>
      <c r="AL1259" t="str">
        <f t="shared" si="311"/>
        <v/>
      </c>
      <c r="AM1259" t="str">
        <f t="shared" si="311"/>
        <v/>
      </c>
      <c r="AN1259" t="str">
        <f t="shared" si="311"/>
        <v/>
      </c>
      <c r="AO1259" t="str">
        <f t="shared" si="311"/>
        <v/>
      </c>
      <c r="AP1259" t="str">
        <f t="shared" si="311"/>
        <v/>
      </c>
      <c r="AQ1259" t="str">
        <f t="shared" si="311"/>
        <v/>
      </c>
      <c r="AR1259" t="str">
        <f t="shared" si="313"/>
        <v/>
      </c>
      <c r="AS1259" t="str">
        <f t="shared" si="313"/>
        <v/>
      </c>
      <c r="AT1259" t="str">
        <f t="shared" si="313"/>
        <v/>
      </c>
      <c r="AU1259" t="str">
        <f t="shared" si="313"/>
        <v/>
      </c>
      <c r="AV1259" t="str">
        <f t="shared" si="313"/>
        <v/>
      </c>
      <c r="AW1259" t="str">
        <f t="shared" si="313"/>
        <v/>
      </c>
      <c r="AX1259" t="str">
        <f t="shared" si="313"/>
        <v/>
      </c>
      <c r="AY1259" t="str">
        <f t="shared" si="313"/>
        <v/>
      </c>
      <c r="BA1259">
        <v>1259</v>
      </c>
      <c r="BB1259">
        <f t="shared" si="314"/>
        <v>158</v>
      </c>
    </row>
    <row r="1260" spans="1:54">
      <c r="A1260" s="77"/>
      <c r="E1260" s="78"/>
      <c r="F1260" s="78"/>
      <c r="G1260" t="str" cm="1">
        <f t="array" aca="1" ref="G1260" ca="1">IFERROR(IF(INDIRECT("'"&amp;B1260&amp;"'!Z"&amp;MATCH(INT(BA1260/8)+1,INDIRECT("'"&amp;B1260&amp;"'!B4:B15"),0)+3)=1,15,IF(INDIRECT("'"&amp;B1260&amp;"'!X"&amp;MATCH(INT(BA1260/8)+1,INDIRECT("'"&amp;B1260&amp;"'!B4:B15"),0)+3)=1,10,IF(INDIRECT("'"&amp;B1260&amp;"'!V"&amp;MATCH(INT(BA1260/8)+1,INDIRECT("'"&amp;B1260&amp;"'!B4:B15"),0)+3)=1,6,IF(INDIRECT("'"&amp;B1260&amp;"'!V"&amp;MATCH(INT(BA1260/8)+1,INDIRECT("'"&amp;B1260&amp;"'!B4:B15"),0)+3)=1,4,0)))),"")</f>
        <v/>
      </c>
      <c r="H1260" t="str" cm="1">
        <f t="array" aca="1" ref="H1260" ca="1">IFERROR(IFERROR(INDIRECT("'"&amp;B1260&amp;"'!AE"&amp;MATCH(INT(BA1260/8)+1,INDIRECT("'"&amp;B1260&amp;"'!B4:B15"),0)+3),0)-G1260,"")</f>
        <v/>
      </c>
      <c r="I1260" t="e">
        <f ca="1">H1258+H1259+H1260</f>
        <v>#VALUE!</v>
      </c>
      <c r="J1260" t="str">
        <f ca="1">IFERROR(ABS(SUM(I1260,-F1259,-E1259))+ABS(SUM(IF(D1260="Traversal",15,IF(D1260="High",10,IF(D1260="Mid",6,IF(D1260="Low",4,0))))-G1260)),"")</f>
        <v/>
      </c>
      <c r="K1260" t="str" cm="1">
        <f t="array" aca="1" ref="K1260" ca="1">IFERROR(INDIRECT("'"&amp;B1260&amp;"'!AG"&amp;MATCH(INT(BA1260/8)+1,INDIRECT("'"&amp;B1260&amp;"'!B4:B15"),0)+3),"")</f>
        <v/>
      </c>
      <c r="M1260" t="str">
        <f t="shared" ca="1" si="312"/>
        <v/>
      </c>
      <c r="N1260" t="str">
        <f t="shared" si="312"/>
        <v/>
      </c>
      <c r="O1260" t="str">
        <f t="shared" si="312"/>
        <v/>
      </c>
      <c r="P1260" t="str">
        <f t="shared" si="312"/>
        <v/>
      </c>
      <c r="Q1260" t="str">
        <f t="shared" si="312"/>
        <v/>
      </c>
      <c r="R1260" t="str">
        <f t="shared" si="312"/>
        <v/>
      </c>
      <c r="S1260" t="str">
        <f t="shared" si="312"/>
        <v/>
      </c>
      <c r="T1260" t="str">
        <f t="shared" si="312"/>
        <v/>
      </c>
      <c r="U1260" t="str">
        <f t="shared" si="312"/>
        <v/>
      </c>
      <c r="V1260" t="str">
        <f t="shared" si="312"/>
        <v/>
      </c>
      <c r="W1260" t="str">
        <f t="shared" si="312"/>
        <v/>
      </c>
      <c r="X1260" t="str">
        <f t="shared" si="312"/>
        <v/>
      </c>
      <c r="Y1260" t="str">
        <f t="shared" si="312"/>
        <v/>
      </c>
      <c r="Z1260" t="str">
        <f t="shared" si="312"/>
        <v/>
      </c>
      <c r="AA1260" t="str">
        <f t="shared" si="312"/>
        <v/>
      </c>
      <c r="AB1260" t="str">
        <f t="shared" si="312"/>
        <v/>
      </c>
      <c r="AC1260" t="str">
        <f t="shared" si="311"/>
        <v/>
      </c>
      <c r="AD1260" t="str">
        <f t="shared" si="311"/>
        <v/>
      </c>
      <c r="AE1260" t="str">
        <f t="shared" si="311"/>
        <v/>
      </c>
      <c r="AF1260" t="str">
        <f t="shared" si="311"/>
        <v/>
      </c>
      <c r="AG1260" t="str">
        <f t="shared" si="311"/>
        <v/>
      </c>
      <c r="AH1260" t="str">
        <f t="shared" si="311"/>
        <v/>
      </c>
      <c r="AI1260" t="str">
        <f t="shared" si="311"/>
        <v/>
      </c>
      <c r="AJ1260" t="str">
        <f t="shared" si="311"/>
        <v/>
      </c>
      <c r="AK1260" t="str">
        <f t="shared" si="311"/>
        <v/>
      </c>
      <c r="AL1260" t="str">
        <f t="shared" si="311"/>
        <v/>
      </c>
      <c r="AM1260" t="str">
        <f t="shared" si="311"/>
        <v/>
      </c>
      <c r="AN1260" t="str">
        <f t="shared" si="311"/>
        <v/>
      </c>
      <c r="AO1260" t="str">
        <f t="shared" si="311"/>
        <v/>
      </c>
      <c r="AP1260" t="str">
        <f t="shared" si="311"/>
        <v/>
      </c>
      <c r="AQ1260" t="str">
        <f t="shared" si="311"/>
        <v/>
      </c>
      <c r="AR1260" t="str">
        <f t="shared" si="313"/>
        <v/>
      </c>
      <c r="AS1260" t="str">
        <f t="shared" si="313"/>
        <v/>
      </c>
      <c r="AT1260" t="str">
        <f t="shared" si="313"/>
        <v/>
      </c>
      <c r="AU1260" t="str">
        <f t="shared" si="313"/>
        <v/>
      </c>
      <c r="AV1260" t="str">
        <f t="shared" si="313"/>
        <v/>
      </c>
      <c r="AW1260" t="str">
        <f t="shared" si="313"/>
        <v/>
      </c>
      <c r="AX1260" t="str">
        <f t="shared" si="313"/>
        <v/>
      </c>
      <c r="AY1260" t="str">
        <f t="shared" si="313"/>
        <v/>
      </c>
      <c r="BA1260">
        <v>1260</v>
      </c>
      <c r="BB1260">
        <f t="shared" si="314"/>
        <v>158</v>
      </c>
    </row>
    <row r="1261" spans="1:54">
      <c r="A1261" s="77"/>
      <c r="E1261" s="78"/>
      <c r="F1261" s="78"/>
      <c r="G1261" t="str" cm="1">
        <f t="array" aca="1" ref="G1261" ca="1">IFERROR(IF(INDIRECT("'"&amp;B1261&amp;"'!Z"&amp;MATCH(INT(BA1261/8)+1,INDIRECT("'"&amp;B1261&amp;"'!B4:B15"),0)+3)=1,15,IF(INDIRECT("'"&amp;B1261&amp;"'!X"&amp;MATCH(INT(BA1261/8)+1,INDIRECT("'"&amp;B1261&amp;"'!B4:B15"),0)+3)=1,10,IF(INDIRECT("'"&amp;B1261&amp;"'!V"&amp;MATCH(INT(BA1261/8)+1,INDIRECT("'"&amp;B1261&amp;"'!B4:B15"),0)+3)=1,6,IF(INDIRECT("'"&amp;B1261&amp;"'!V"&amp;MATCH(INT(BA1261/8)+1,INDIRECT("'"&amp;B1261&amp;"'!B4:B15"),0)+3)=1,4,0)))),"")</f>
        <v/>
      </c>
      <c r="H1261" t="str" cm="1">
        <f t="array" aca="1" ref="H1261" ca="1">IFERROR(IFERROR(INDIRECT("'"&amp;B1261&amp;"'!AE"&amp;MATCH(INT(BA1261/8)+1,INDIRECT("'"&amp;B1261&amp;"'!B4:B15"),0)+3),0)-G1261,"")</f>
        <v/>
      </c>
      <c r="I1261" t="e">
        <f ca="1">H1261+H1262+H1263</f>
        <v>#VALUE!</v>
      </c>
      <c r="J1261" t="str">
        <f ca="1">IFERROR(ABS(SUM(I1261,-F1262,-E1262))+ABS(SUM(IF(D1261="Traversal",15,IF(D1261="High",10,IF(D1261="Mid",6,IF(D1261="Low",4,0))))-G1261)),"")</f>
        <v/>
      </c>
      <c r="K1261" t="str" cm="1">
        <f t="array" aca="1" ref="K1261" ca="1">IFERROR(INDIRECT("'"&amp;B1261&amp;"'!AG"&amp;MATCH(INT(BA1261/8)+1,INDIRECT("'"&amp;B1261&amp;"'!B4:B15"),0)+3),"")</f>
        <v/>
      </c>
      <c r="M1261" t="str">
        <f t="shared" ca="1" si="312"/>
        <v/>
      </c>
      <c r="N1261" t="str">
        <f t="shared" si="312"/>
        <v/>
      </c>
      <c r="O1261" t="str">
        <f t="shared" si="312"/>
        <v/>
      </c>
      <c r="P1261" t="str">
        <f t="shared" si="312"/>
        <v/>
      </c>
      <c r="Q1261" t="str">
        <f t="shared" si="312"/>
        <v/>
      </c>
      <c r="R1261" t="str">
        <f t="shared" si="312"/>
        <v/>
      </c>
      <c r="S1261" t="str">
        <f t="shared" si="312"/>
        <v/>
      </c>
      <c r="T1261" t="str">
        <f t="shared" si="312"/>
        <v/>
      </c>
      <c r="U1261" t="str">
        <f t="shared" si="312"/>
        <v/>
      </c>
      <c r="V1261" t="str">
        <f t="shared" si="312"/>
        <v/>
      </c>
      <c r="W1261" t="str">
        <f t="shared" si="312"/>
        <v/>
      </c>
      <c r="X1261" t="str">
        <f t="shared" si="312"/>
        <v/>
      </c>
      <c r="Y1261" t="str">
        <f t="shared" si="312"/>
        <v/>
      </c>
      <c r="Z1261" t="str">
        <f t="shared" si="312"/>
        <v/>
      </c>
      <c r="AA1261" t="str">
        <f t="shared" si="312"/>
        <v/>
      </c>
      <c r="AB1261" t="str">
        <f t="shared" si="312"/>
        <v/>
      </c>
      <c r="AC1261" t="str">
        <f t="shared" si="311"/>
        <v/>
      </c>
      <c r="AD1261" t="str">
        <f t="shared" si="311"/>
        <v/>
      </c>
      <c r="AE1261" t="str">
        <f t="shared" si="311"/>
        <v/>
      </c>
      <c r="AF1261" t="str">
        <f t="shared" si="311"/>
        <v/>
      </c>
      <c r="AG1261" t="str">
        <f t="shared" si="311"/>
        <v/>
      </c>
      <c r="AH1261" t="str">
        <f t="shared" si="311"/>
        <v/>
      </c>
      <c r="AI1261" t="str">
        <f t="shared" si="311"/>
        <v/>
      </c>
      <c r="AJ1261" t="str">
        <f t="shared" si="311"/>
        <v/>
      </c>
      <c r="AK1261" t="str">
        <f t="shared" si="311"/>
        <v/>
      </c>
      <c r="AL1261" t="str">
        <f t="shared" si="311"/>
        <v/>
      </c>
      <c r="AM1261" t="str">
        <f t="shared" si="311"/>
        <v/>
      </c>
      <c r="AN1261" t="str">
        <f t="shared" si="311"/>
        <v/>
      </c>
      <c r="AO1261" t="str">
        <f t="shared" si="311"/>
        <v/>
      </c>
      <c r="AP1261" t="str">
        <f t="shared" si="311"/>
        <v/>
      </c>
      <c r="AQ1261" t="str">
        <f t="shared" si="311"/>
        <v/>
      </c>
      <c r="AR1261" t="str">
        <f t="shared" si="313"/>
        <v/>
      </c>
      <c r="AS1261" t="str">
        <f t="shared" si="313"/>
        <v/>
      </c>
      <c r="AT1261" t="str">
        <f t="shared" si="313"/>
        <v/>
      </c>
      <c r="AU1261" t="str">
        <f t="shared" si="313"/>
        <v/>
      </c>
      <c r="AV1261" t="str">
        <f t="shared" si="313"/>
        <v/>
      </c>
      <c r="AW1261" t="str">
        <f t="shared" si="313"/>
        <v/>
      </c>
      <c r="AX1261" t="str">
        <f t="shared" si="313"/>
        <v/>
      </c>
      <c r="AY1261" t="str">
        <f t="shared" si="313"/>
        <v/>
      </c>
      <c r="BA1261">
        <v>1261</v>
      </c>
      <c r="BB1261">
        <f t="shared" si="314"/>
        <v>158</v>
      </c>
    </row>
    <row r="1262" spans="1:54">
      <c r="A1262" s="77"/>
      <c r="E1262" s="78"/>
      <c r="F1262" s="78"/>
      <c r="G1262" t="str" cm="1">
        <f t="array" aca="1" ref="G1262" ca="1">IFERROR(IF(INDIRECT("'"&amp;B1262&amp;"'!Z"&amp;MATCH(INT(BA1262/8)+1,INDIRECT("'"&amp;B1262&amp;"'!B4:B15"),0)+3)=1,15,IF(INDIRECT("'"&amp;B1262&amp;"'!X"&amp;MATCH(INT(BA1262/8)+1,INDIRECT("'"&amp;B1262&amp;"'!B4:B15"),0)+3)=1,10,IF(INDIRECT("'"&amp;B1262&amp;"'!V"&amp;MATCH(INT(BA1262/8)+1,INDIRECT("'"&amp;B1262&amp;"'!B4:B15"),0)+3)=1,6,IF(INDIRECT("'"&amp;B1262&amp;"'!V"&amp;MATCH(INT(BA1262/8)+1,INDIRECT("'"&amp;B1262&amp;"'!B4:B15"),0)+3)=1,4,0)))),"")</f>
        <v/>
      </c>
      <c r="H1262" t="str" cm="1">
        <f t="array" aca="1" ref="H1262" ca="1">IFERROR(IFERROR(INDIRECT("'"&amp;B1262&amp;"'!AE"&amp;MATCH(INT(BA1262/8)+1,INDIRECT("'"&amp;B1262&amp;"'!B4:B15"),0)+3),0)-G1262,"")</f>
        <v/>
      </c>
      <c r="I1262" t="e">
        <f ca="1">H1261+H1262+H1263</f>
        <v>#VALUE!</v>
      </c>
      <c r="J1262" t="str">
        <f ca="1">IFERROR(ABS(SUM(I1262,-F1262,-E1262))+ABS(SUM(IF(D1262="Traversal",15,IF(D1262="High",10,IF(D1262="Mid",6,IF(D1262="Low",4,0))))-G1262)),"")</f>
        <v/>
      </c>
      <c r="K1262" t="str" cm="1">
        <f t="array" aca="1" ref="K1262" ca="1">IFERROR(INDIRECT("'"&amp;B1262&amp;"'!AG"&amp;MATCH(INT(BA1262/8)+1,INDIRECT("'"&amp;B1262&amp;"'!B4:B15"),0)+3),"")</f>
        <v/>
      </c>
      <c r="M1262" t="str">
        <f t="shared" ca="1" si="312"/>
        <v/>
      </c>
      <c r="N1262" t="str">
        <f t="shared" si="312"/>
        <v/>
      </c>
      <c r="O1262" t="str">
        <f t="shared" si="312"/>
        <v/>
      </c>
      <c r="P1262" t="str">
        <f t="shared" si="312"/>
        <v/>
      </c>
      <c r="Q1262" t="str">
        <f t="shared" si="312"/>
        <v/>
      </c>
      <c r="R1262" t="str">
        <f t="shared" si="312"/>
        <v/>
      </c>
      <c r="S1262" t="str">
        <f t="shared" si="312"/>
        <v/>
      </c>
      <c r="T1262" t="str">
        <f t="shared" si="312"/>
        <v/>
      </c>
      <c r="U1262" t="str">
        <f t="shared" si="312"/>
        <v/>
      </c>
      <c r="V1262" t="str">
        <f t="shared" si="312"/>
        <v/>
      </c>
      <c r="W1262" t="str">
        <f t="shared" si="312"/>
        <v/>
      </c>
      <c r="X1262" t="str">
        <f t="shared" si="312"/>
        <v/>
      </c>
      <c r="Y1262" t="str">
        <f t="shared" si="312"/>
        <v/>
      </c>
      <c r="Z1262" t="str">
        <f t="shared" si="312"/>
        <v/>
      </c>
      <c r="AA1262" t="str">
        <f t="shared" si="312"/>
        <v/>
      </c>
      <c r="AB1262" t="str">
        <f t="shared" si="312"/>
        <v/>
      </c>
      <c r="AC1262" t="str">
        <f t="shared" si="311"/>
        <v/>
      </c>
      <c r="AD1262" t="str">
        <f t="shared" si="311"/>
        <v/>
      </c>
      <c r="AE1262" t="str">
        <f t="shared" si="311"/>
        <v/>
      </c>
      <c r="AF1262" t="str">
        <f t="shared" si="311"/>
        <v/>
      </c>
      <c r="AG1262" t="str">
        <f t="shared" si="311"/>
        <v/>
      </c>
      <c r="AH1262" t="str">
        <f t="shared" si="311"/>
        <v/>
      </c>
      <c r="AI1262" t="str">
        <f t="shared" si="311"/>
        <v/>
      </c>
      <c r="AJ1262" t="str">
        <f t="shared" si="311"/>
        <v/>
      </c>
      <c r="AK1262" t="str">
        <f t="shared" si="311"/>
        <v/>
      </c>
      <c r="AL1262" t="str">
        <f t="shared" si="311"/>
        <v/>
      </c>
      <c r="AM1262" t="str">
        <f t="shared" si="311"/>
        <v/>
      </c>
      <c r="AN1262" t="str">
        <f t="shared" si="311"/>
        <v/>
      </c>
      <c r="AO1262" t="str">
        <f t="shared" si="311"/>
        <v/>
      </c>
      <c r="AP1262" t="str">
        <f t="shared" si="311"/>
        <v/>
      </c>
      <c r="AQ1262" t="str">
        <f t="shared" si="311"/>
        <v/>
      </c>
      <c r="AR1262" t="str">
        <f t="shared" si="313"/>
        <v/>
      </c>
      <c r="AS1262" t="str">
        <f t="shared" si="313"/>
        <v/>
      </c>
      <c r="AT1262" t="str">
        <f t="shared" si="313"/>
        <v/>
      </c>
      <c r="AU1262" t="str">
        <f t="shared" si="313"/>
        <v/>
      </c>
      <c r="AV1262" t="str">
        <f t="shared" si="313"/>
        <v/>
      </c>
      <c r="AW1262" t="str">
        <f t="shared" si="313"/>
        <v/>
      </c>
      <c r="AX1262" t="str">
        <f t="shared" si="313"/>
        <v/>
      </c>
      <c r="AY1262" t="str">
        <f t="shared" si="313"/>
        <v/>
      </c>
      <c r="BA1262">
        <v>1262</v>
      </c>
      <c r="BB1262">
        <f t="shared" si="314"/>
        <v>158</v>
      </c>
    </row>
    <row r="1263" spans="1:54">
      <c r="A1263" s="77"/>
      <c r="E1263" s="78"/>
      <c r="F1263" s="78"/>
      <c r="G1263" t="str" cm="1">
        <f t="array" aca="1" ref="G1263" ca="1">IFERROR(IF(INDIRECT("'"&amp;B1263&amp;"'!Z"&amp;MATCH(INT(BA1263/8)+1,INDIRECT("'"&amp;B1263&amp;"'!B4:B15"),0)+3)=1,15,IF(INDIRECT("'"&amp;B1263&amp;"'!X"&amp;MATCH(INT(BA1263/8)+1,INDIRECT("'"&amp;B1263&amp;"'!B4:B15"),0)+3)=1,10,IF(INDIRECT("'"&amp;B1263&amp;"'!V"&amp;MATCH(INT(BA1263/8)+1,INDIRECT("'"&amp;B1263&amp;"'!B4:B15"),0)+3)=1,6,IF(INDIRECT("'"&amp;B1263&amp;"'!V"&amp;MATCH(INT(BA1263/8)+1,INDIRECT("'"&amp;B1263&amp;"'!B4:B15"),0)+3)=1,4,0)))),"")</f>
        <v/>
      </c>
      <c r="H1263" t="str" cm="1">
        <f t="array" aca="1" ref="H1263" ca="1">IFERROR(IFERROR(INDIRECT("'"&amp;B1263&amp;"'!AE"&amp;MATCH(INT(BA1263/8)+1,INDIRECT("'"&amp;B1263&amp;"'!B4:B15"),0)+3),0)-G1263,"")</f>
        <v/>
      </c>
      <c r="I1263" t="e">
        <f ca="1">H1261+H1262+H1263</f>
        <v>#VALUE!</v>
      </c>
      <c r="J1263" t="str">
        <f ca="1">IFERROR(ABS(SUM(I1263,-F1262,-E1262))+ABS(SUM(IF(D1263="Traversal",15,IF(D1263="High",10,IF(D1263="Mid",6,IF(D1263="Low",4,0))))-G1263)),"")</f>
        <v/>
      </c>
      <c r="K1263" t="str" cm="1">
        <f t="array" aca="1" ref="K1263" ca="1">IFERROR(INDIRECT("'"&amp;B1263&amp;"'!AG"&amp;MATCH(INT(BA1263/8)+1,INDIRECT("'"&amp;B1263&amp;"'!B4:B15"),0)+3),"")</f>
        <v/>
      </c>
      <c r="M1263" t="str">
        <f t="shared" ca="1" si="312"/>
        <v/>
      </c>
      <c r="N1263" t="str">
        <f t="shared" si="312"/>
        <v/>
      </c>
      <c r="O1263" t="str">
        <f t="shared" si="312"/>
        <v/>
      </c>
      <c r="P1263" t="str">
        <f t="shared" si="312"/>
        <v/>
      </c>
      <c r="Q1263" t="str">
        <f t="shared" si="312"/>
        <v/>
      </c>
      <c r="R1263" t="str">
        <f t="shared" si="312"/>
        <v/>
      </c>
      <c r="S1263" t="str">
        <f t="shared" si="312"/>
        <v/>
      </c>
      <c r="T1263" t="str">
        <f t="shared" si="312"/>
        <v/>
      </c>
      <c r="U1263" t="str">
        <f t="shared" si="312"/>
        <v/>
      </c>
      <c r="V1263" t="str">
        <f t="shared" si="312"/>
        <v/>
      </c>
      <c r="W1263" t="str">
        <f t="shared" si="312"/>
        <v/>
      </c>
      <c r="X1263" t="str">
        <f t="shared" si="312"/>
        <v/>
      </c>
      <c r="Y1263" t="str">
        <f t="shared" si="312"/>
        <v/>
      </c>
      <c r="Z1263" t="str">
        <f t="shared" si="312"/>
        <v/>
      </c>
      <c r="AA1263" t="str">
        <f t="shared" si="312"/>
        <v/>
      </c>
      <c r="AB1263" t="str">
        <f t="shared" si="312"/>
        <v/>
      </c>
      <c r="AC1263" t="str">
        <f t="shared" si="311"/>
        <v/>
      </c>
      <c r="AD1263" t="str">
        <f t="shared" si="311"/>
        <v/>
      </c>
      <c r="AE1263" t="str">
        <f t="shared" si="311"/>
        <v/>
      </c>
      <c r="AF1263" t="str">
        <f t="shared" si="311"/>
        <v/>
      </c>
      <c r="AG1263" t="str">
        <f t="shared" si="311"/>
        <v/>
      </c>
      <c r="AH1263" t="str">
        <f t="shared" si="311"/>
        <v/>
      </c>
      <c r="AI1263" t="str">
        <f t="shared" si="311"/>
        <v/>
      </c>
      <c r="AJ1263" t="str">
        <f t="shared" si="311"/>
        <v/>
      </c>
      <c r="AK1263" t="str">
        <f t="shared" si="311"/>
        <v/>
      </c>
      <c r="AL1263" t="str">
        <f t="shared" si="311"/>
        <v/>
      </c>
      <c r="AM1263" t="str">
        <f t="shared" si="311"/>
        <v/>
      </c>
      <c r="AN1263" t="str">
        <f t="shared" si="311"/>
        <v/>
      </c>
      <c r="AO1263" t="str">
        <f t="shared" si="311"/>
        <v/>
      </c>
      <c r="AP1263" t="str">
        <f t="shared" si="311"/>
        <v/>
      </c>
      <c r="AQ1263" t="str">
        <f t="shared" si="311"/>
        <v/>
      </c>
      <c r="AR1263" t="str">
        <f t="shared" si="313"/>
        <v/>
      </c>
      <c r="AS1263" t="str">
        <f t="shared" si="313"/>
        <v/>
      </c>
      <c r="AT1263" t="str">
        <f t="shared" si="313"/>
        <v/>
      </c>
      <c r="AU1263" t="str">
        <f t="shared" si="313"/>
        <v/>
      </c>
      <c r="AV1263" t="str">
        <f t="shared" si="313"/>
        <v/>
      </c>
      <c r="AW1263" t="str">
        <f t="shared" si="313"/>
        <v/>
      </c>
      <c r="AX1263" t="str">
        <f t="shared" si="313"/>
        <v/>
      </c>
      <c r="AY1263" t="str">
        <f t="shared" si="313"/>
        <v/>
      </c>
      <c r="BA1263">
        <v>1263</v>
      </c>
      <c r="BB1263">
        <f t="shared" si="314"/>
        <v>158</v>
      </c>
    </row>
    <row r="1264" spans="1:54">
      <c r="A1264" s="77"/>
      <c r="E1264" s="78"/>
      <c r="F1264" s="78"/>
      <c r="G1264" t="str" cm="1">
        <f t="array" aca="1" ref="G1264" ca="1">IFERROR(IF(INDIRECT("'"&amp;B1264&amp;"'!Z"&amp;MATCH(INT(BA1264/8)+1,INDIRECT("'"&amp;B1264&amp;"'!B4:B15"),0)+3)=1,15,IF(INDIRECT("'"&amp;B1264&amp;"'!X"&amp;MATCH(INT(BA1264/8)+1,INDIRECT("'"&amp;B1264&amp;"'!B4:B15"),0)+3)=1,10,IF(INDIRECT("'"&amp;B1264&amp;"'!V"&amp;MATCH(INT(BA1264/8)+1,INDIRECT("'"&amp;B1264&amp;"'!B4:B15"),0)+3)=1,6,IF(INDIRECT("'"&amp;B1264&amp;"'!V"&amp;MATCH(INT(BA1264/8)+1,INDIRECT("'"&amp;B1264&amp;"'!B4:B15"),0)+3)=1,4,0)))),"")</f>
        <v/>
      </c>
      <c r="H1264" t="str" cm="1">
        <f t="array" aca="1" ref="H1264" ca="1">IFERROR(IFERROR(INDIRECT("'"&amp;B1264&amp;"'!AE"&amp;MATCH(INT(BA1264/8)+1,INDIRECT("'"&amp;B1264&amp;"'!B4:B15"),0)+3),0)-G1264,"")</f>
        <v/>
      </c>
      <c r="K1264" t="str" cm="1">
        <f t="array" aca="1" ref="K1264" ca="1">IFERROR(INDIRECT("'"&amp;B1264&amp;"'!AG"&amp;MATCH(INT(BA1264/8)+1,INDIRECT("'"&amp;B1264&amp;"'!B4:B15"),0)+3),"")</f>
        <v/>
      </c>
      <c r="M1264" t="str">
        <f t="shared" ca="1" si="312"/>
        <v/>
      </c>
      <c r="N1264" t="str">
        <f t="shared" si="312"/>
        <v/>
      </c>
      <c r="O1264" t="str">
        <f t="shared" si="312"/>
        <v/>
      </c>
      <c r="P1264" t="str">
        <f t="shared" si="312"/>
        <v/>
      </c>
      <c r="Q1264" t="str">
        <f t="shared" si="312"/>
        <v/>
      </c>
      <c r="R1264" t="str">
        <f t="shared" si="312"/>
        <v/>
      </c>
      <c r="S1264" t="str">
        <f t="shared" si="312"/>
        <v/>
      </c>
      <c r="T1264" t="str">
        <f t="shared" si="312"/>
        <v/>
      </c>
      <c r="U1264" t="str">
        <f t="shared" si="312"/>
        <v/>
      </c>
      <c r="V1264" t="str">
        <f t="shared" si="312"/>
        <v/>
      </c>
      <c r="W1264" t="str">
        <f t="shared" si="312"/>
        <v/>
      </c>
      <c r="X1264" t="str">
        <f t="shared" si="312"/>
        <v/>
      </c>
      <c r="Y1264" t="str">
        <f t="shared" si="312"/>
        <v/>
      </c>
      <c r="Z1264" t="str">
        <f t="shared" si="312"/>
        <v/>
      </c>
      <c r="AA1264" t="str">
        <f t="shared" si="312"/>
        <v/>
      </c>
      <c r="AB1264" t="str">
        <f t="shared" si="312"/>
        <v/>
      </c>
      <c r="AC1264" t="str">
        <f t="shared" si="311"/>
        <v/>
      </c>
      <c r="AD1264" t="str">
        <f t="shared" si="311"/>
        <v/>
      </c>
      <c r="AE1264" t="str">
        <f t="shared" si="311"/>
        <v/>
      </c>
      <c r="AF1264" t="str">
        <f t="shared" si="311"/>
        <v/>
      </c>
      <c r="AG1264" t="str">
        <f t="shared" si="311"/>
        <v/>
      </c>
      <c r="AH1264" t="str">
        <f t="shared" si="311"/>
        <v/>
      </c>
      <c r="AI1264" t="str">
        <f t="shared" si="311"/>
        <v/>
      </c>
      <c r="AJ1264" t="str">
        <f t="shared" si="311"/>
        <v/>
      </c>
      <c r="AK1264" t="str">
        <f t="shared" si="311"/>
        <v/>
      </c>
      <c r="AL1264" t="str">
        <f t="shared" si="311"/>
        <v/>
      </c>
      <c r="AM1264" t="str">
        <f t="shared" si="311"/>
        <v/>
      </c>
      <c r="AN1264" t="str">
        <f t="shared" si="311"/>
        <v/>
      </c>
      <c r="AO1264" t="str">
        <f t="shared" si="311"/>
        <v/>
      </c>
      <c r="AP1264" t="str">
        <f t="shared" si="311"/>
        <v/>
      </c>
      <c r="AQ1264" t="str">
        <f t="shared" si="311"/>
        <v/>
      </c>
      <c r="AR1264" t="str">
        <f t="shared" si="313"/>
        <v/>
      </c>
      <c r="AS1264" t="str">
        <f t="shared" si="313"/>
        <v/>
      </c>
      <c r="AT1264" t="str">
        <f t="shared" si="313"/>
        <v/>
      </c>
      <c r="AU1264" t="str">
        <f t="shared" si="313"/>
        <v/>
      </c>
      <c r="AV1264" t="str">
        <f t="shared" si="313"/>
        <v/>
      </c>
      <c r="AW1264" t="str">
        <f t="shared" si="313"/>
        <v/>
      </c>
      <c r="AX1264" t="str">
        <f t="shared" si="313"/>
        <v/>
      </c>
      <c r="AY1264" t="str">
        <f t="shared" si="313"/>
        <v/>
      </c>
      <c r="BA1264">
        <v>1264</v>
      </c>
      <c r="BB1264">
        <f t="shared" si="314"/>
        <v>159</v>
      </c>
    </row>
    <row r="1265" spans="1:54">
      <c r="A1265" s="77"/>
      <c r="E1265" s="78"/>
      <c r="F1265" s="78"/>
      <c r="G1265" t="str" cm="1">
        <f t="array" aca="1" ref="G1265" ca="1">IFERROR(IF(INDIRECT("'"&amp;B1265&amp;"'!Z"&amp;MATCH(INT(BA1265/8)+1,INDIRECT("'"&amp;B1265&amp;"'!B4:B15"),0)+3)=1,15,IF(INDIRECT("'"&amp;B1265&amp;"'!X"&amp;MATCH(INT(BA1265/8)+1,INDIRECT("'"&amp;B1265&amp;"'!B4:B15"),0)+3)=1,10,IF(INDIRECT("'"&amp;B1265&amp;"'!V"&amp;MATCH(INT(BA1265/8)+1,INDIRECT("'"&amp;B1265&amp;"'!B4:B15"),0)+3)=1,6,IF(INDIRECT("'"&amp;B1265&amp;"'!V"&amp;MATCH(INT(BA1265/8)+1,INDIRECT("'"&amp;B1265&amp;"'!B4:B15"),0)+3)=1,4,0)))),"")</f>
        <v/>
      </c>
      <c r="H1265" t="str" cm="1">
        <f t="array" aca="1" ref="H1265" ca="1">IFERROR(IFERROR(INDIRECT("'"&amp;B1265&amp;"'!AE"&amp;MATCH(INT(BA1265/8)+1,INDIRECT("'"&amp;B1265&amp;"'!B4:B15"),0)+3),0)-G1265,"")</f>
        <v/>
      </c>
      <c r="K1265" t="str" cm="1">
        <f t="array" aca="1" ref="K1265" ca="1">IFERROR(INDIRECT("'"&amp;B1265&amp;"'!AG"&amp;MATCH(INT(BA1265/8)+1,INDIRECT("'"&amp;B1265&amp;"'!B4:B15"),0)+3),"")</f>
        <v/>
      </c>
      <c r="M1265" t="str">
        <f t="shared" ca="1" si="312"/>
        <v/>
      </c>
      <c r="N1265" t="str">
        <f t="shared" si="312"/>
        <v/>
      </c>
      <c r="O1265" t="str">
        <f t="shared" si="312"/>
        <v/>
      </c>
      <c r="P1265" t="str">
        <f t="shared" si="312"/>
        <v/>
      </c>
      <c r="Q1265" t="str">
        <f t="shared" si="312"/>
        <v/>
      </c>
      <c r="R1265" t="str">
        <f t="shared" si="312"/>
        <v/>
      </c>
      <c r="S1265" t="str">
        <f t="shared" si="312"/>
        <v/>
      </c>
      <c r="T1265" t="str">
        <f t="shared" si="312"/>
        <v/>
      </c>
      <c r="U1265" t="str">
        <f t="shared" si="312"/>
        <v/>
      </c>
      <c r="V1265" t="str">
        <f t="shared" si="312"/>
        <v/>
      </c>
      <c r="W1265" t="str">
        <f t="shared" si="312"/>
        <v/>
      </c>
      <c r="X1265" t="str">
        <f t="shared" si="312"/>
        <v/>
      </c>
      <c r="Y1265" t="str">
        <f t="shared" si="312"/>
        <v/>
      </c>
      <c r="Z1265" t="str">
        <f t="shared" si="312"/>
        <v/>
      </c>
      <c r="AA1265" t="str">
        <f t="shared" si="312"/>
        <v/>
      </c>
      <c r="AB1265" t="str">
        <f t="shared" si="312"/>
        <v/>
      </c>
      <c r="AC1265" t="str">
        <f t="shared" si="311"/>
        <v/>
      </c>
      <c r="AD1265" t="str">
        <f t="shared" si="311"/>
        <v/>
      </c>
      <c r="AE1265" t="str">
        <f t="shared" si="311"/>
        <v/>
      </c>
      <c r="AF1265" t="str">
        <f t="shared" si="311"/>
        <v/>
      </c>
      <c r="AG1265" t="str">
        <f t="shared" si="311"/>
        <v/>
      </c>
      <c r="AH1265" t="str">
        <f t="shared" si="311"/>
        <v/>
      </c>
      <c r="AI1265" t="str">
        <f t="shared" si="311"/>
        <v/>
      </c>
      <c r="AJ1265" t="str">
        <f t="shared" si="311"/>
        <v/>
      </c>
      <c r="AK1265" t="str">
        <f t="shared" si="311"/>
        <v/>
      </c>
      <c r="AL1265" t="str">
        <f t="shared" si="311"/>
        <v/>
      </c>
      <c r="AM1265" t="str">
        <f t="shared" si="311"/>
        <v/>
      </c>
      <c r="AN1265" t="str">
        <f t="shared" si="311"/>
        <v/>
      </c>
      <c r="AO1265" t="str">
        <f t="shared" si="311"/>
        <v/>
      </c>
      <c r="AP1265" t="str">
        <f t="shared" si="311"/>
        <v/>
      </c>
      <c r="AQ1265" t="str">
        <f t="shared" si="311"/>
        <v/>
      </c>
      <c r="AR1265" t="str">
        <f t="shared" si="313"/>
        <v/>
      </c>
      <c r="AS1265" t="str">
        <f t="shared" si="313"/>
        <v/>
      </c>
      <c r="AT1265" t="str">
        <f t="shared" si="313"/>
        <v/>
      </c>
      <c r="AU1265" t="str">
        <f t="shared" si="313"/>
        <v/>
      </c>
      <c r="AV1265" t="str">
        <f t="shared" si="313"/>
        <v/>
      </c>
      <c r="AW1265" t="str">
        <f t="shared" si="313"/>
        <v/>
      </c>
      <c r="AX1265" t="str">
        <f t="shared" si="313"/>
        <v/>
      </c>
      <c r="AY1265" t="str">
        <f t="shared" si="313"/>
        <v/>
      </c>
      <c r="BA1265">
        <v>1265</v>
      </c>
      <c r="BB1265">
        <f t="shared" si="314"/>
        <v>159</v>
      </c>
    </row>
    <row r="1266" spans="1:54">
      <c r="A1266" s="77"/>
      <c r="E1266" s="78"/>
      <c r="F1266" s="78"/>
      <c r="G1266" t="str" cm="1">
        <f t="array" aca="1" ref="G1266" ca="1">IFERROR(IF(INDIRECT("'"&amp;B1266&amp;"'!Z"&amp;MATCH(INT(BA1266/8)+1,INDIRECT("'"&amp;B1266&amp;"'!B4:B15"),0)+3)=1,15,IF(INDIRECT("'"&amp;B1266&amp;"'!X"&amp;MATCH(INT(BA1266/8)+1,INDIRECT("'"&amp;B1266&amp;"'!B4:B15"),0)+3)=1,10,IF(INDIRECT("'"&amp;B1266&amp;"'!V"&amp;MATCH(INT(BA1266/8)+1,INDIRECT("'"&amp;B1266&amp;"'!B4:B15"),0)+3)=1,6,IF(INDIRECT("'"&amp;B1266&amp;"'!V"&amp;MATCH(INT(BA1266/8)+1,INDIRECT("'"&amp;B1266&amp;"'!B4:B15"),0)+3)=1,4,0)))),"")</f>
        <v/>
      </c>
      <c r="H1266" t="str" cm="1">
        <f t="array" aca="1" ref="H1266" ca="1">IFERROR(IFERROR(INDIRECT("'"&amp;B1266&amp;"'!AE"&amp;MATCH(INT(BA1266/8)+1,INDIRECT("'"&amp;B1266&amp;"'!B4:B15"),0)+3),0)-G1266,"")</f>
        <v/>
      </c>
      <c r="I1266" t="e">
        <f ca="1">H1266+H1267+H1268</f>
        <v>#VALUE!</v>
      </c>
      <c r="J1266" t="str">
        <f ca="1">IFERROR(ABS(SUM(I1266,-F1267,-E1267))+ABS(SUM(IF(D1266="Traversal",15,IF(D1266="High",10,IF(D1266="Mid",6,IF(D1266="Low",4,0))))-G1266)),"")</f>
        <v/>
      </c>
      <c r="K1266" t="str" cm="1">
        <f t="array" aca="1" ref="K1266" ca="1">IFERROR(INDIRECT("'"&amp;B1266&amp;"'!AG"&amp;MATCH(INT(BA1266/8)+1,INDIRECT("'"&amp;B1266&amp;"'!B4:B15"),0)+3),"")</f>
        <v/>
      </c>
      <c r="M1266" t="str">
        <f t="shared" ca="1" si="312"/>
        <v/>
      </c>
      <c r="N1266" t="str">
        <f t="shared" si="312"/>
        <v/>
      </c>
      <c r="O1266" t="str">
        <f t="shared" si="312"/>
        <v/>
      </c>
      <c r="P1266" t="str">
        <f t="shared" si="312"/>
        <v/>
      </c>
      <c r="Q1266" t="str">
        <f t="shared" si="312"/>
        <v/>
      </c>
      <c r="R1266" t="str">
        <f t="shared" si="312"/>
        <v/>
      </c>
      <c r="S1266" t="str">
        <f t="shared" si="312"/>
        <v/>
      </c>
      <c r="T1266" t="str">
        <f t="shared" si="312"/>
        <v/>
      </c>
      <c r="U1266" t="str">
        <f t="shared" si="312"/>
        <v/>
      </c>
      <c r="V1266" t="str">
        <f t="shared" si="312"/>
        <v/>
      </c>
      <c r="W1266" t="str">
        <f t="shared" si="312"/>
        <v/>
      </c>
      <c r="X1266" t="str">
        <f t="shared" si="312"/>
        <v/>
      </c>
      <c r="Y1266" t="str">
        <f t="shared" si="312"/>
        <v/>
      </c>
      <c r="Z1266" t="str">
        <f t="shared" si="312"/>
        <v/>
      </c>
      <c r="AA1266" t="str">
        <f t="shared" si="312"/>
        <v/>
      </c>
      <c r="AB1266" t="str">
        <f t="shared" si="312"/>
        <v/>
      </c>
      <c r="AC1266" t="str">
        <f t="shared" si="311"/>
        <v/>
      </c>
      <c r="AD1266" t="str">
        <f t="shared" si="311"/>
        <v/>
      </c>
      <c r="AE1266" t="str">
        <f t="shared" si="311"/>
        <v/>
      </c>
      <c r="AF1266" t="str">
        <f t="shared" si="311"/>
        <v/>
      </c>
      <c r="AG1266" t="str">
        <f t="shared" si="311"/>
        <v/>
      </c>
      <c r="AH1266" t="str">
        <f t="shared" si="311"/>
        <v/>
      </c>
      <c r="AI1266" t="str">
        <f t="shared" si="311"/>
        <v/>
      </c>
      <c r="AJ1266" t="str">
        <f t="shared" si="311"/>
        <v/>
      </c>
      <c r="AK1266" t="str">
        <f t="shared" si="311"/>
        <v/>
      </c>
      <c r="AL1266" t="str">
        <f t="shared" si="311"/>
        <v/>
      </c>
      <c r="AM1266" t="str">
        <f t="shared" si="311"/>
        <v/>
      </c>
      <c r="AN1266" t="str">
        <f t="shared" si="311"/>
        <v/>
      </c>
      <c r="AO1266" t="str">
        <f t="shared" si="311"/>
        <v/>
      </c>
      <c r="AP1266" t="str">
        <f t="shared" si="311"/>
        <v/>
      </c>
      <c r="AQ1266" t="str">
        <f t="shared" si="311"/>
        <v/>
      </c>
      <c r="AR1266" t="str">
        <f t="shared" si="313"/>
        <v/>
      </c>
      <c r="AS1266" t="str">
        <f t="shared" si="313"/>
        <v/>
      </c>
      <c r="AT1266" t="str">
        <f t="shared" si="313"/>
        <v/>
      </c>
      <c r="AU1266" t="str">
        <f t="shared" si="313"/>
        <v/>
      </c>
      <c r="AV1266" t="str">
        <f t="shared" si="313"/>
        <v/>
      </c>
      <c r="AW1266" t="str">
        <f t="shared" si="313"/>
        <v/>
      </c>
      <c r="AX1266" t="str">
        <f t="shared" si="313"/>
        <v/>
      </c>
      <c r="AY1266" t="str">
        <f t="shared" si="313"/>
        <v/>
      </c>
      <c r="BA1266">
        <v>1266</v>
      </c>
      <c r="BB1266">
        <f t="shared" si="314"/>
        <v>159</v>
      </c>
    </row>
    <row r="1267" spans="1:54">
      <c r="A1267" s="77"/>
      <c r="E1267" s="78"/>
      <c r="F1267" s="78"/>
      <c r="G1267" t="str" cm="1">
        <f t="array" aca="1" ref="G1267" ca="1">IFERROR(IF(INDIRECT("'"&amp;B1267&amp;"'!Z"&amp;MATCH(INT(BA1267/8)+1,INDIRECT("'"&amp;B1267&amp;"'!B4:B15"),0)+3)=1,15,IF(INDIRECT("'"&amp;B1267&amp;"'!X"&amp;MATCH(INT(BA1267/8)+1,INDIRECT("'"&amp;B1267&amp;"'!B4:B15"),0)+3)=1,10,IF(INDIRECT("'"&amp;B1267&amp;"'!V"&amp;MATCH(INT(BA1267/8)+1,INDIRECT("'"&amp;B1267&amp;"'!B4:B15"),0)+3)=1,6,IF(INDIRECT("'"&amp;B1267&amp;"'!V"&amp;MATCH(INT(BA1267/8)+1,INDIRECT("'"&amp;B1267&amp;"'!B4:B15"),0)+3)=1,4,0)))),"")</f>
        <v/>
      </c>
      <c r="H1267" t="str" cm="1">
        <f t="array" aca="1" ref="H1267" ca="1">IFERROR(IFERROR(INDIRECT("'"&amp;B1267&amp;"'!AE"&amp;MATCH(INT(BA1267/8)+1,INDIRECT("'"&amp;B1267&amp;"'!B4:B15"),0)+3),0)-G1267,"")</f>
        <v/>
      </c>
      <c r="I1267" t="e">
        <f ca="1">H1266+H1267+H1268</f>
        <v>#VALUE!</v>
      </c>
      <c r="J1267" t="str">
        <f ca="1">IFERROR(ABS(SUM(I1267,-F1267,-E1267))+ABS(SUM(IF(D1267="Traversal",15,IF(D1267="High",10,IF(D1267="Mid",6,IF(D1267="Low",4,0))))-G1267)),"")</f>
        <v/>
      </c>
      <c r="K1267" t="str" cm="1">
        <f t="array" aca="1" ref="K1267" ca="1">IFERROR(INDIRECT("'"&amp;B1267&amp;"'!AG"&amp;MATCH(INT(BA1267/8)+1,INDIRECT("'"&amp;B1267&amp;"'!B4:B15"),0)+3),"")</f>
        <v/>
      </c>
      <c r="M1267" t="str">
        <f t="shared" ca="1" si="312"/>
        <v/>
      </c>
      <c r="N1267" t="str">
        <f t="shared" si="312"/>
        <v/>
      </c>
      <c r="O1267" t="str">
        <f t="shared" si="312"/>
        <v/>
      </c>
      <c r="P1267" t="str">
        <f t="shared" si="312"/>
        <v/>
      </c>
      <c r="Q1267" t="str">
        <f t="shared" si="312"/>
        <v/>
      </c>
      <c r="R1267" t="str">
        <f t="shared" si="312"/>
        <v/>
      </c>
      <c r="S1267" t="str">
        <f t="shared" si="312"/>
        <v/>
      </c>
      <c r="T1267" t="str">
        <f t="shared" si="312"/>
        <v/>
      </c>
      <c r="U1267" t="str">
        <f t="shared" si="312"/>
        <v/>
      </c>
      <c r="V1267" t="str">
        <f t="shared" si="312"/>
        <v/>
      </c>
      <c r="W1267" t="str">
        <f t="shared" si="312"/>
        <v/>
      </c>
      <c r="X1267" t="str">
        <f t="shared" si="312"/>
        <v/>
      </c>
      <c r="Y1267" t="str">
        <f t="shared" si="312"/>
        <v/>
      </c>
      <c r="Z1267" t="str">
        <f t="shared" si="312"/>
        <v/>
      </c>
      <c r="AA1267" t="str">
        <f t="shared" si="312"/>
        <v/>
      </c>
      <c r="AB1267" t="str">
        <f t="shared" si="312"/>
        <v/>
      </c>
      <c r="AC1267" t="str">
        <f t="shared" si="311"/>
        <v/>
      </c>
      <c r="AD1267" t="str">
        <f t="shared" si="311"/>
        <v/>
      </c>
      <c r="AE1267" t="str">
        <f t="shared" si="311"/>
        <v/>
      </c>
      <c r="AF1267" t="str">
        <f t="shared" si="311"/>
        <v/>
      </c>
      <c r="AG1267" t="str">
        <f t="shared" si="311"/>
        <v/>
      </c>
      <c r="AH1267" t="str">
        <f t="shared" si="311"/>
        <v/>
      </c>
      <c r="AI1267" t="str">
        <f t="shared" si="311"/>
        <v/>
      </c>
      <c r="AJ1267" t="str">
        <f t="shared" si="311"/>
        <v/>
      </c>
      <c r="AK1267" t="str">
        <f t="shared" si="311"/>
        <v/>
      </c>
      <c r="AL1267" t="str">
        <f t="shared" si="311"/>
        <v/>
      </c>
      <c r="AM1267" t="str">
        <f t="shared" si="311"/>
        <v/>
      </c>
      <c r="AN1267" t="str">
        <f t="shared" si="311"/>
        <v/>
      </c>
      <c r="AO1267" t="str">
        <f t="shared" si="311"/>
        <v/>
      </c>
      <c r="AP1267" t="str">
        <f t="shared" si="311"/>
        <v/>
      </c>
      <c r="AQ1267" t="str">
        <f t="shared" si="311"/>
        <v/>
      </c>
      <c r="AR1267" t="str">
        <f t="shared" si="313"/>
        <v/>
      </c>
      <c r="AS1267" t="str">
        <f t="shared" si="313"/>
        <v/>
      </c>
      <c r="AT1267" t="str">
        <f t="shared" si="313"/>
        <v/>
      </c>
      <c r="AU1267" t="str">
        <f t="shared" si="313"/>
        <v/>
      </c>
      <c r="AV1267" t="str">
        <f t="shared" si="313"/>
        <v/>
      </c>
      <c r="AW1267" t="str">
        <f t="shared" si="313"/>
        <v/>
      </c>
      <c r="AX1267" t="str">
        <f t="shared" si="313"/>
        <v/>
      </c>
      <c r="AY1267" t="str">
        <f t="shared" si="313"/>
        <v/>
      </c>
      <c r="BA1267">
        <v>1267</v>
      </c>
      <c r="BB1267">
        <f t="shared" si="314"/>
        <v>159</v>
      </c>
    </row>
    <row r="1268" spans="1:54">
      <c r="A1268" s="77"/>
      <c r="E1268" s="78"/>
      <c r="F1268" s="78"/>
      <c r="G1268" t="str" cm="1">
        <f t="array" aca="1" ref="G1268" ca="1">IFERROR(IF(INDIRECT("'"&amp;B1268&amp;"'!Z"&amp;MATCH(INT(BA1268/8)+1,INDIRECT("'"&amp;B1268&amp;"'!B4:B15"),0)+3)=1,15,IF(INDIRECT("'"&amp;B1268&amp;"'!X"&amp;MATCH(INT(BA1268/8)+1,INDIRECT("'"&amp;B1268&amp;"'!B4:B15"),0)+3)=1,10,IF(INDIRECT("'"&amp;B1268&amp;"'!V"&amp;MATCH(INT(BA1268/8)+1,INDIRECT("'"&amp;B1268&amp;"'!B4:B15"),0)+3)=1,6,IF(INDIRECT("'"&amp;B1268&amp;"'!V"&amp;MATCH(INT(BA1268/8)+1,INDIRECT("'"&amp;B1268&amp;"'!B4:B15"),0)+3)=1,4,0)))),"")</f>
        <v/>
      </c>
      <c r="H1268" t="str" cm="1">
        <f t="array" aca="1" ref="H1268" ca="1">IFERROR(IFERROR(INDIRECT("'"&amp;B1268&amp;"'!AE"&amp;MATCH(INT(BA1268/8)+1,INDIRECT("'"&amp;B1268&amp;"'!B4:B15"),0)+3),0)-G1268,"")</f>
        <v/>
      </c>
      <c r="I1268" t="e">
        <f ca="1">H1266+H1267+H1268</f>
        <v>#VALUE!</v>
      </c>
      <c r="J1268" t="str">
        <f ca="1">IFERROR(ABS(SUM(I1268,-F1267,-E1267))+ABS(SUM(IF(D1268="Traversal",15,IF(D1268="High",10,IF(D1268="Mid",6,IF(D1268="Low",4,0))))-G1268)),"")</f>
        <v/>
      </c>
      <c r="K1268" t="str" cm="1">
        <f t="array" aca="1" ref="K1268" ca="1">IFERROR(INDIRECT("'"&amp;B1268&amp;"'!AG"&amp;MATCH(INT(BA1268/8)+1,INDIRECT("'"&amp;B1268&amp;"'!B4:B15"),0)+3),"")</f>
        <v/>
      </c>
      <c r="M1268" t="str">
        <f t="shared" ca="1" si="312"/>
        <v/>
      </c>
      <c r="N1268" t="str">
        <f t="shared" si="312"/>
        <v/>
      </c>
      <c r="O1268" t="str">
        <f t="shared" si="312"/>
        <v/>
      </c>
      <c r="P1268" t="str">
        <f t="shared" si="312"/>
        <v/>
      </c>
      <c r="Q1268" t="str">
        <f t="shared" si="312"/>
        <v/>
      </c>
      <c r="R1268" t="str">
        <f t="shared" si="312"/>
        <v/>
      </c>
      <c r="S1268" t="str">
        <f t="shared" si="312"/>
        <v/>
      </c>
      <c r="T1268" t="str">
        <f t="shared" si="312"/>
        <v/>
      </c>
      <c r="U1268" t="str">
        <f t="shared" si="312"/>
        <v/>
      </c>
      <c r="V1268" t="str">
        <f t="shared" si="312"/>
        <v/>
      </c>
      <c r="W1268" t="str">
        <f t="shared" si="312"/>
        <v/>
      </c>
      <c r="X1268" t="str">
        <f t="shared" si="312"/>
        <v/>
      </c>
      <c r="Y1268" t="str">
        <f t="shared" si="312"/>
        <v/>
      </c>
      <c r="Z1268" t="str">
        <f t="shared" si="312"/>
        <v/>
      </c>
      <c r="AA1268" t="str">
        <f t="shared" si="312"/>
        <v/>
      </c>
      <c r="AB1268" t="str">
        <f t="shared" si="312"/>
        <v/>
      </c>
      <c r="AC1268" t="str">
        <f t="shared" si="311"/>
        <v/>
      </c>
      <c r="AD1268" t="str">
        <f t="shared" si="311"/>
        <v/>
      </c>
      <c r="AE1268" t="str">
        <f t="shared" si="311"/>
        <v/>
      </c>
      <c r="AF1268" t="str">
        <f t="shared" si="311"/>
        <v/>
      </c>
      <c r="AG1268" t="str">
        <f t="shared" si="311"/>
        <v/>
      </c>
      <c r="AH1268" t="str">
        <f t="shared" si="311"/>
        <v/>
      </c>
      <c r="AI1268" t="str">
        <f t="shared" si="311"/>
        <v/>
      </c>
      <c r="AJ1268" t="str">
        <f t="shared" si="311"/>
        <v/>
      </c>
      <c r="AK1268" t="str">
        <f t="shared" si="311"/>
        <v/>
      </c>
      <c r="AL1268" t="str">
        <f t="shared" si="311"/>
        <v/>
      </c>
      <c r="AM1268" t="str">
        <f t="shared" si="311"/>
        <v/>
      </c>
      <c r="AN1268" t="str">
        <f t="shared" si="311"/>
        <v/>
      </c>
      <c r="AO1268" t="str">
        <f t="shared" si="311"/>
        <v/>
      </c>
      <c r="AP1268" t="str">
        <f t="shared" si="311"/>
        <v/>
      </c>
      <c r="AQ1268" t="str">
        <f t="shared" si="311"/>
        <v/>
      </c>
      <c r="AR1268" t="str">
        <f t="shared" si="313"/>
        <v/>
      </c>
      <c r="AS1268" t="str">
        <f t="shared" si="313"/>
        <v/>
      </c>
      <c r="AT1268" t="str">
        <f t="shared" si="313"/>
        <v/>
      </c>
      <c r="AU1268" t="str">
        <f t="shared" si="313"/>
        <v/>
      </c>
      <c r="AV1268" t="str">
        <f t="shared" si="313"/>
        <v/>
      </c>
      <c r="AW1268" t="str">
        <f t="shared" si="313"/>
        <v/>
      </c>
      <c r="AX1268" t="str">
        <f t="shared" si="313"/>
        <v/>
      </c>
      <c r="AY1268" t="str">
        <f t="shared" si="313"/>
        <v/>
      </c>
      <c r="BA1268">
        <v>1268</v>
      </c>
      <c r="BB1268">
        <f t="shared" si="314"/>
        <v>159</v>
      </c>
    </row>
    <row r="1269" spans="1:54">
      <c r="A1269" s="77"/>
      <c r="E1269" s="78"/>
      <c r="F1269" s="78"/>
      <c r="G1269" t="str" cm="1">
        <f t="array" aca="1" ref="G1269" ca="1">IFERROR(IF(INDIRECT("'"&amp;B1269&amp;"'!Z"&amp;MATCH(INT(BA1269/8)+1,INDIRECT("'"&amp;B1269&amp;"'!B4:B15"),0)+3)=1,15,IF(INDIRECT("'"&amp;B1269&amp;"'!X"&amp;MATCH(INT(BA1269/8)+1,INDIRECT("'"&amp;B1269&amp;"'!B4:B15"),0)+3)=1,10,IF(INDIRECT("'"&amp;B1269&amp;"'!V"&amp;MATCH(INT(BA1269/8)+1,INDIRECT("'"&amp;B1269&amp;"'!B4:B15"),0)+3)=1,6,IF(INDIRECT("'"&amp;B1269&amp;"'!V"&amp;MATCH(INT(BA1269/8)+1,INDIRECT("'"&amp;B1269&amp;"'!B4:B15"),0)+3)=1,4,0)))),"")</f>
        <v/>
      </c>
      <c r="H1269" t="str" cm="1">
        <f t="array" aca="1" ref="H1269" ca="1">IFERROR(IFERROR(INDIRECT("'"&amp;B1269&amp;"'!AE"&amp;MATCH(INT(BA1269/8)+1,INDIRECT("'"&amp;B1269&amp;"'!B4:B15"),0)+3),0)-G1269,"")</f>
        <v/>
      </c>
      <c r="I1269" t="e">
        <f ca="1">H1269+H1270+H1271</f>
        <v>#VALUE!</v>
      </c>
      <c r="J1269" t="str">
        <f ca="1">IFERROR(ABS(SUM(I1269,-F1270,-E1270))+ABS(SUM(IF(D1269="Traversal",15,IF(D1269="High",10,IF(D1269="Mid",6,IF(D1269="Low",4,0))))-G1269)),"")</f>
        <v/>
      </c>
      <c r="K1269" t="str" cm="1">
        <f t="array" aca="1" ref="K1269" ca="1">IFERROR(INDIRECT("'"&amp;B1269&amp;"'!AG"&amp;MATCH(INT(BA1269/8)+1,INDIRECT("'"&amp;B1269&amp;"'!B4:B15"),0)+3),"")</f>
        <v/>
      </c>
      <c r="M1269" t="str">
        <f t="shared" ca="1" si="312"/>
        <v/>
      </c>
      <c r="N1269" t="str">
        <f t="shared" si="312"/>
        <v/>
      </c>
      <c r="O1269" t="str">
        <f t="shared" si="312"/>
        <v/>
      </c>
      <c r="P1269" t="str">
        <f t="shared" si="312"/>
        <v/>
      </c>
      <c r="Q1269" t="str">
        <f t="shared" si="312"/>
        <v/>
      </c>
      <c r="R1269" t="str">
        <f t="shared" si="312"/>
        <v/>
      </c>
      <c r="S1269" t="str">
        <f t="shared" si="312"/>
        <v/>
      </c>
      <c r="T1269" t="str">
        <f t="shared" si="312"/>
        <v/>
      </c>
      <c r="U1269" t="str">
        <f t="shared" si="312"/>
        <v/>
      </c>
      <c r="V1269" t="str">
        <f t="shared" si="312"/>
        <v/>
      </c>
      <c r="W1269" t="str">
        <f t="shared" si="312"/>
        <v/>
      </c>
      <c r="X1269" t="str">
        <f t="shared" si="312"/>
        <v/>
      </c>
      <c r="Y1269" t="str">
        <f t="shared" si="312"/>
        <v/>
      </c>
      <c r="Z1269" t="str">
        <f t="shared" si="312"/>
        <v/>
      </c>
      <c r="AA1269" t="str">
        <f t="shared" si="312"/>
        <v/>
      </c>
      <c r="AB1269" t="str">
        <f t="shared" si="312"/>
        <v/>
      </c>
      <c r="AC1269" t="str">
        <f t="shared" si="311"/>
        <v/>
      </c>
      <c r="AD1269" t="str">
        <f t="shared" si="311"/>
        <v/>
      </c>
      <c r="AE1269" t="str">
        <f t="shared" si="311"/>
        <v/>
      </c>
      <c r="AF1269" t="str">
        <f t="shared" si="311"/>
        <v/>
      </c>
      <c r="AG1269" t="str">
        <f t="shared" si="311"/>
        <v/>
      </c>
      <c r="AH1269" t="str">
        <f t="shared" si="311"/>
        <v/>
      </c>
      <c r="AI1269" t="str">
        <f t="shared" si="311"/>
        <v/>
      </c>
      <c r="AJ1269" t="str">
        <f t="shared" si="311"/>
        <v/>
      </c>
      <c r="AK1269" t="str">
        <f t="shared" si="311"/>
        <v/>
      </c>
      <c r="AL1269" t="str">
        <f t="shared" si="311"/>
        <v/>
      </c>
      <c r="AM1269" t="str">
        <f t="shared" si="311"/>
        <v/>
      </c>
      <c r="AN1269" t="str">
        <f t="shared" si="311"/>
        <v/>
      </c>
      <c r="AO1269" t="str">
        <f t="shared" si="311"/>
        <v/>
      </c>
      <c r="AP1269" t="str">
        <f t="shared" si="311"/>
        <v/>
      </c>
      <c r="AQ1269" t="str">
        <f t="shared" si="311"/>
        <v/>
      </c>
      <c r="AR1269" t="str">
        <f t="shared" si="313"/>
        <v/>
      </c>
      <c r="AS1269" t="str">
        <f t="shared" si="313"/>
        <v/>
      </c>
      <c r="AT1269" t="str">
        <f t="shared" si="313"/>
        <v/>
      </c>
      <c r="AU1269" t="str">
        <f t="shared" si="313"/>
        <v/>
      </c>
      <c r="AV1269" t="str">
        <f t="shared" si="313"/>
        <v/>
      </c>
      <c r="AW1269" t="str">
        <f t="shared" si="313"/>
        <v/>
      </c>
      <c r="AX1269" t="str">
        <f t="shared" si="313"/>
        <v/>
      </c>
      <c r="AY1269" t="str">
        <f t="shared" si="313"/>
        <v/>
      </c>
      <c r="BA1269">
        <v>1269</v>
      </c>
      <c r="BB1269">
        <f t="shared" si="314"/>
        <v>159</v>
      </c>
    </row>
    <row r="1270" spans="1:54">
      <c r="A1270" s="77"/>
      <c r="E1270" s="78"/>
      <c r="F1270" s="78"/>
      <c r="G1270" t="str" cm="1">
        <f t="array" aca="1" ref="G1270" ca="1">IFERROR(IF(INDIRECT("'"&amp;B1270&amp;"'!Z"&amp;MATCH(INT(BA1270/8)+1,INDIRECT("'"&amp;B1270&amp;"'!B4:B15"),0)+3)=1,15,IF(INDIRECT("'"&amp;B1270&amp;"'!X"&amp;MATCH(INT(BA1270/8)+1,INDIRECT("'"&amp;B1270&amp;"'!B4:B15"),0)+3)=1,10,IF(INDIRECT("'"&amp;B1270&amp;"'!V"&amp;MATCH(INT(BA1270/8)+1,INDIRECT("'"&amp;B1270&amp;"'!B4:B15"),0)+3)=1,6,IF(INDIRECT("'"&amp;B1270&amp;"'!V"&amp;MATCH(INT(BA1270/8)+1,INDIRECT("'"&amp;B1270&amp;"'!B4:B15"),0)+3)=1,4,0)))),"")</f>
        <v/>
      </c>
      <c r="H1270" t="str" cm="1">
        <f t="array" aca="1" ref="H1270" ca="1">IFERROR(IFERROR(INDIRECT("'"&amp;B1270&amp;"'!AE"&amp;MATCH(INT(BA1270/8)+1,INDIRECT("'"&amp;B1270&amp;"'!B4:B15"),0)+3),0)-G1270,"")</f>
        <v/>
      </c>
      <c r="I1270" t="e">
        <f ca="1">H1269+H1270+H1271</f>
        <v>#VALUE!</v>
      </c>
      <c r="J1270" t="str">
        <f ca="1">IFERROR(ABS(SUM(I1270,-F1270,-E1270))+ABS(SUM(IF(D1270="Traversal",15,IF(D1270="High",10,IF(D1270="Mid",6,IF(D1270="Low",4,0))))-G1270)),"")</f>
        <v/>
      </c>
      <c r="K1270" t="str" cm="1">
        <f t="array" aca="1" ref="K1270" ca="1">IFERROR(INDIRECT("'"&amp;B1270&amp;"'!AG"&amp;MATCH(INT(BA1270/8)+1,INDIRECT("'"&amp;B1270&amp;"'!B4:B15"),0)+3),"")</f>
        <v/>
      </c>
      <c r="M1270" t="str">
        <f t="shared" ca="1" si="312"/>
        <v/>
      </c>
      <c r="N1270" t="str">
        <f t="shared" si="312"/>
        <v/>
      </c>
      <c r="O1270" t="str">
        <f t="shared" si="312"/>
        <v/>
      </c>
      <c r="P1270" t="str">
        <f t="shared" si="312"/>
        <v/>
      </c>
      <c r="Q1270" t="str">
        <f t="shared" si="312"/>
        <v/>
      </c>
      <c r="R1270" t="str">
        <f t="shared" si="312"/>
        <v/>
      </c>
      <c r="S1270" t="str">
        <f t="shared" si="312"/>
        <v/>
      </c>
      <c r="T1270" t="str">
        <f t="shared" si="312"/>
        <v/>
      </c>
      <c r="U1270" t="str">
        <f t="shared" si="312"/>
        <v/>
      </c>
      <c r="V1270" t="str">
        <f t="shared" si="312"/>
        <v/>
      </c>
      <c r="W1270" t="str">
        <f t="shared" si="312"/>
        <v/>
      </c>
      <c r="X1270" t="str">
        <f t="shared" si="312"/>
        <v/>
      </c>
      <c r="Y1270" t="str">
        <f t="shared" si="312"/>
        <v/>
      </c>
      <c r="Z1270" t="str">
        <f t="shared" si="312"/>
        <v/>
      </c>
      <c r="AA1270" t="str">
        <f t="shared" si="312"/>
        <v/>
      </c>
      <c r="AB1270" t="str">
        <f t="shared" si="312"/>
        <v/>
      </c>
      <c r="AC1270" t="str">
        <f t="shared" si="311"/>
        <v/>
      </c>
      <c r="AD1270" t="str">
        <f t="shared" si="311"/>
        <v/>
      </c>
      <c r="AE1270" t="str">
        <f t="shared" si="311"/>
        <v/>
      </c>
      <c r="AF1270" t="str">
        <f t="shared" si="311"/>
        <v/>
      </c>
      <c r="AG1270" t="str">
        <f t="shared" si="311"/>
        <v/>
      </c>
      <c r="AH1270" t="str">
        <f t="shared" si="311"/>
        <v/>
      </c>
      <c r="AI1270" t="str">
        <f t="shared" si="311"/>
        <v/>
      </c>
      <c r="AJ1270" t="str">
        <f t="shared" si="311"/>
        <v/>
      </c>
      <c r="AK1270" t="str">
        <f t="shared" si="311"/>
        <v/>
      </c>
      <c r="AL1270" t="str">
        <f t="shared" si="311"/>
        <v/>
      </c>
      <c r="AM1270" t="str">
        <f t="shared" si="311"/>
        <v/>
      </c>
      <c r="AN1270" t="str">
        <f t="shared" si="311"/>
        <v/>
      </c>
      <c r="AO1270" t="str">
        <f t="shared" si="311"/>
        <v/>
      </c>
      <c r="AP1270" t="str">
        <f t="shared" si="311"/>
        <v/>
      </c>
      <c r="AQ1270" t="str">
        <f t="shared" si="311"/>
        <v/>
      </c>
      <c r="AR1270" t="str">
        <f t="shared" si="313"/>
        <v/>
      </c>
      <c r="AS1270" t="str">
        <f t="shared" si="313"/>
        <v/>
      </c>
      <c r="AT1270" t="str">
        <f t="shared" si="313"/>
        <v/>
      </c>
      <c r="AU1270" t="str">
        <f t="shared" si="313"/>
        <v/>
      </c>
      <c r="AV1270" t="str">
        <f t="shared" si="313"/>
        <v/>
      </c>
      <c r="AW1270" t="str">
        <f t="shared" si="313"/>
        <v/>
      </c>
      <c r="AX1270" t="str">
        <f t="shared" si="313"/>
        <v/>
      </c>
      <c r="AY1270" t="str">
        <f t="shared" si="313"/>
        <v/>
      </c>
      <c r="BA1270">
        <v>1270</v>
      </c>
      <c r="BB1270">
        <f t="shared" si="314"/>
        <v>159</v>
      </c>
    </row>
    <row r="1271" spans="1:54">
      <c r="A1271" s="77"/>
      <c r="E1271" s="78"/>
      <c r="F1271" s="78"/>
      <c r="G1271" t="str" cm="1">
        <f t="array" aca="1" ref="G1271" ca="1">IFERROR(IF(INDIRECT("'"&amp;B1271&amp;"'!Z"&amp;MATCH(INT(BA1271/8)+1,INDIRECT("'"&amp;B1271&amp;"'!B4:B15"),0)+3)=1,15,IF(INDIRECT("'"&amp;B1271&amp;"'!X"&amp;MATCH(INT(BA1271/8)+1,INDIRECT("'"&amp;B1271&amp;"'!B4:B15"),0)+3)=1,10,IF(INDIRECT("'"&amp;B1271&amp;"'!V"&amp;MATCH(INT(BA1271/8)+1,INDIRECT("'"&amp;B1271&amp;"'!B4:B15"),0)+3)=1,6,IF(INDIRECT("'"&amp;B1271&amp;"'!V"&amp;MATCH(INT(BA1271/8)+1,INDIRECT("'"&amp;B1271&amp;"'!B4:B15"),0)+3)=1,4,0)))),"")</f>
        <v/>
      </c>
      <c r="H1271" t="str" cm="1">
        <f t="array" aca="1" ref="H1271" ca="1">IFERROR(IFERROR(INDIRECT("'"&amp;B1271&amp;"'!AE"&amp;MATCH(INT(BA1271/8)+1,INDIRECT("'"&amp;B1271&amp;"'!B4:B15"),0)+3),0)-G1271,"")</f>
        <v/>
      </c>
      <c r="I1271" t="e">
        <f ca="1">H1269+H1270+H1271</f>
        <v>#VALUE!</v>
      </c>
      <c r="J1271" t="str">
        <f ca="1">IFERROR(ABS(SUM(I1271,-F1270,-E1270))+ABS(SUM(IF(D1271="Traversal",15,IF(D1271="High",10,IF(D1271="Mid",6,IF(D1271="Low",4,0))))-G1271)),"")</f>
        <v/>
      </c>
      <c r="K1271" t="str" cm="1">
        <f t="array" aca="1" ref="K1271" ca="1">IFERROR(INDIRECT("'"&amp;B1271&amp;"'!AG"&amp;MATCH(INT(BA1271/8)+1,INDIRECT("'"&amp;B1271&amp;"'!B4:B15"),0)+3),"")</f>
        <v/>
      </c>
      <c r="M1271" t="str">
        <f t="shared" ca="1" si="312"/>
        <v/>
      </c>
      <c r="N1271" t="str">
        <f t="shared" si="312"/>
        <v/>
      </c>
      <c r="O1271" t="str">
        <f t="shared" si="312"/>
        <v/>
      </c>
      <c r="P1271" t="str">
        <f t="shared" si="312"/>
        <v/>
      </c>
      <c r="Q1271" t="str">
        <f t="shared" si="312"/>
        <v/>
      </c>
      <c r="R1271" t="str">
        <f t="shared" si="312"/>
        <v/>
      </c>
      <c r="S1271" t="str">
        <f t="shared" si="312"/>
        <v/>
      </c>
      <c r="T1271" t="str">
        <f t="shared" si="312"/>
        <v/>
      </c>
      <c r="U1271" t="str">
        <f t="shared" si="312"/>
        <v/>
      </c>
      <c r="V1271" t="str">
        <f t="shared" si="312"/>
        <v/>
      </c>
      <c r="W1271" t="str">
        <f t="shared" si="312"/>
        <v/>
      </c>
      <c r="X1271" t="str">
        <f t="shared" si="312"/>
        <v/>
      </c>
      <c r="Y1271" t="str">
        <f t="shared" si="312"/>
        <v/>
      </c>
      <c r="Z1271" t="str">
        <f t="shared" si="312"/>
        <v/>
      </c>
      <c r="AA1271" t="str">
        <f t="shared" si="312"/>
        <v/>
      </c>
      <c r="AB1271" t="str">
        <f t="shared" si="312"/>
        <v/>
      </c>
      <c r="AC1271" t="str">
        <f t="shared" si="311"/>
        <v/>
      </c>
      <c r="AD1271" t="str">
        <f t="shared" si="311"/>
        <v/>
      </c>
      <c r="AE1271" t="str">
        <f t="shared" si="311"/>
        <v/>
      </c>
      <c r="AF1271" t="str">
        <f t="shared" si="311"/>
        <v/>
      </c>
      <c r="AG1271" t="str">
        <f t="shared" si="311"/>
        <v/>
      </c>
      <c r="AH1271" t="str">
        <f t="shared" si="311"/>
        <v/>
      </c>
      <c r="AI1271" t="str">
        <f t="shared" si="311"/>
        <v/>
      </c>
      <c r="AJ1271" t="str">
        <f t="shared" si="311"/>
        <v/>
      </c>
      <c r="AK1271" t="str">
        <f t="shared" si="311"/>
        <v/>
      </c>
      <c r="AL1271" t="str">
        <f t="shared" si="311"/>
        <v/>
      </c>
      <c r="AM1271" t="str">
        <f t="shared" si="311"/>
        <v/>
      </c>
      <c r="AN1271" t="str">
        <f t="shared" si="311"/>
        <v/>
      </c>
      <c r="AO1271" t="str">
        <f t="shared" si="311"/>
        <v/>
      </c>
      <c r="AP1271" t="str">
        <f t="shared" si="311"/>
        <v/>
      </c>
      <c r="AQ1271" t="str">
        <f t="shared" si="311"/>
        <v/>
      </c>
      <c r="AR1271" t="str">
        <f t="shared" si="313"/>
        <v/>
      </c>
      <c r="AS1271" t="str">
        <f t="shared" si="313"/>
        <v/>
      </c>
      <c r="AT1271" t="str">
        <f t="shared" si="313"/>
        <v/>
      </c>
      <c r="AU1271" t="str">
        <f t="shared" si="313"/>
        <v/>
      </c>
      <c r="AV1271" t="str">
        <f t="shared" si="313"/>
        <v/>
      </c>
      <c r="AW1271" t="str">
        <f t="shared" si="313"/>
        <v/>
      </c>
      <c r="AX1271" t="str">
        <f t="shared" si="313"/>
        <v/>
      </c>
      <c r="AY1271" t="str">
        <f t="shared" si="313"/>
        <v/>
      </c>
      <c r="BA1271">
        <v>1271</v>
      </c>
      <c r="BB1271">
        <f t="shared" si="314"/>
        <v>159</v>
      </c>
    </row>
    <row r="1272" spans="1:54">
      <c r="A1272" s="77"/>
      <c r="E1272" s="78"/>
      <c r="F1272" s="78"/>
      <c r="G1272" t="str" cm="1">
        <f t="array" aca="1" ref="G1272" ca="1">IFERROR(IF(INDIRECT("'"&amp;B1272&amp;"'!Z"&amp;MATCH(INT(BA1272/8)+1,INDIRECT("'"&amp;B1272&amp;"'!B4:B15"),0)+3)=1,15,IF(INDIRECT("'"&amp;B1272&amp;"'!X"&amp;MATCH(INT(BA1272/8)+1,INDIRECT("'"&amp;B1272&amp;"'!B4:B15"),0)+3)=1,10,IF(INDIRECT("'"&amp;B1272&amp;"'!V"&amp;MATCH(INT(BA1272/8)+1,INDIRECT("'"&amp;B1272&amp;"'!B4:B15"),0)+3)=1,6,IF(INDIRECT("'"&amp;B1272&amp;"'!V"&amp;MATCH(INT(BA1272/8)+1,INDIRECT("'"&amp;B1272&amp;"'!B4:B15"),0)+3)=1,4,0)))),"")</f>
        <v/>
      </c>
      <c r="H1272" t="str" cm="1">
        <f t="array" aca="1" ref="H1272" ca="1">IFERROR(IFERROR(INDIRECT("'"&amp;B1272&amp;"'!AE"&amp;MATCH(INT(BA1272/8)+1,INDIRECT("'"&amp;B1272&amp;"'!B4:B15"),0)+3),0)-G1272,"")</f>
        <v/>
      </c>
      <c r="K1272" t="str" cm="1">
        <f t="array" aca="1" ref="K1272" ca="1">IFERROR(INDIRECT("'"&amp;B1272&amp;"'!AG"&amp;MATCH(INT(BA1272/8)+1,INDIRECT("'"&amp;B1272&amp;"'!B4:B15"),0)+3),"")</f>
        <v/>
      </c>
      <c r="M1272" t="str">
        <f t="shared" ca="1" si="312"/>
        <v/>
      </c>
      <c r="N1272" t="str">
        <f t="shared" si="312"/>
        <v/>
      </c>
      <c r="O1272" t="str">
        <f t="shared" si="312"/>
        <v/>
      </c>
      <c r="P1272" t="str">
        <f t="shared" si="312"/>
        <v/>
      </c>
      <c r="Q1272" t="str">
        <f t="shared" si="312"/>
        <v/>
      </c>
      <c r="R1272" t="str">
        <f t="shared" si="312"/>
        <v/>
      </c>
      <c r="S1272" t="str">
        <f t="shared" si="312"/>
        <v/>
      </c>
      <c r="T1272" t="str">
        <f t="shared" si="312"/>
        <v/>
      </c>
      <c r="U1272" t="str">
        <f t="shared" si="312"/>
        <v/>
      </c>
      <c r="V1272" t="str">
        <f t="shared" si="312"/>
        <v/>
      </c>
      <c r="W1272" t="str">
        <f t="shared" si="312"/>
        <v/>
      </c>
      <c r="X1272" t="str">
        <f t="shared" si="312"/>
        <v/>
      </c>
      <c r="Y1272" t="str">
        <f t="shared" si="312"/>
        <v/>
      </c>
      <c r="Z1272" t="str">
        <f t="shared" si="312"/>
        <v/>
      </c>
      <c r="AA1272" t="str">
        <f t="shared" si="312"/>
        <v/>
      </c>
      <c r="AB1272" t="str">
        <f t="shared" ref="AB1272:AQ1287" si="315">IF(AB$1="","",IF($K1272=AB$1,$J1272,""))</f>
        <v/>
      </c>
      <c r="AC1272" t="str">
        <f t="shared" si="315"/>
        <v/>
      </c>
      <c r="AD1272" t="str">
        <f t="shared" si="315"/>
        <v/>
      </c>
      <c r="AE1272" t="str">
        <f t="shared" si="315"/>
        <v/>
      </c>
      <c r="AF1272" t="str">
        <f t="shared" si="315"/>
        <v/>
      </c>
      <c r="AG1272" t="str">
        <f t="shared" si="315"/>
        <v/>
      </c>
      <c r="AH1272" t="str">
        <f t="shared" si="315"/>
        <v/>
      </c>
      <c r="AI1272" t="str">
        <f t="shared" si="315"/>
        <v/>
      </c>
      <c r="AJ1272" t="str">
        <f t="shared" si="315"/>
        <v/>
      </c>
      <c r="AK1272" t="str">
        <f t="shared" si="315"/>
        <v/>
      </c>
      <c r="AL1272" t="str">
        <f t="shared" si="315"/>
        <v/>
      </c>
      <c r="AM1272" t="str">
        <f t="shared" si="315"/>
        <v/>
      </c>
      <c r="AN1272" t="str">
        <f t="shared" si="315"/>
        <v/>
      </c>
      <c r="AO1272" t="str">
        <f t="shared" si="315"/>
        <v/>
      </c>
      <c r="AP1272" t="str">
        <f t="shared" si="315"/>
        <v/>
      </c>
      <c r="AQ1272" t="str">
        <f t="shared" si="315"/>
        <v/>
      </c>
      <c r="AR1272" t="str">
        <f t="shared" si="313"/>
        <v/>
      </c>
      <c r="AS1272" t="str">
        <f t="shared" si="313"/>
        <v/>
      </c>
      <c r="AT1272" t="str">
        <f t="shared" si="313"/>
        <v/>
      </c>
      <c r="AU1272" t="str">
        <f t="shared" si="313"/>
        <v/>
      </c>
      <c r="AV1272" t="str">
        <f t="shared" si="313"/>
        <v/>
      </c>
      <c r="AW1272" t="str">
        <f t="shared" si="313"/>
        <v/>
      </c>
      <c r="AX1272" t="str">
        <f t="shared" si="313"/>
        <v/>
      </c>
      <c r="AY1272" t="str">
        <f t="shared" si="313"/>
        <v/>
      </c>
      <c r="BA1272">
        <v>1272</v>
      </c>
      <c r="BB1272">
        <f t="shared" si="314"/>
        <v>160</v>
      </c>
    </row>
    <row r="1273" spans="1:54">
      <c r="A1273" s="77"/>
      <c r="E1273" s="78"/>
      <c r="F1273" s="78"/>
      <c r="G1273" t="str" cm="1">
        <f t="array" aca="1" ref="G1273" ca="1">IFERROR(IF(INDIRECT("'"&amp;B1273&amp;"'!Z"&amp;MATCH(INT(BA1273/8)+1,INDIRECT("'"&amp;B1273&amp;"'!B4:B15"),0)+3)=1,15,IF(INDIRECT("'"&amp;B1273&amp;"'!X"&amp;MATCH(INT(BA1273/8)+1,INDIRECT("'"&amp;B1273&amp;"'!B4:B15"),0)+3)=1,10,IF(INDIRECT("'"&amp;B1273&amp;"'!V"&amp;MATCH(INT(BA1273/8)+1,INDIRECT("'"&amp;B1273&amp;"'!B4:B15"),0)+3)=1,6,IF(INDIRECT("'"&amp;B1273&amp;"'!V"&amp;MATCH(INT(BA1273/8)+1,INDIRECT("'"&amp;B1273&amp;"'!B4:B15"),0)+3)=1,4,0)))),"")</f>
        <v/>
      </c>
      <c r="H1273" t="str" cm="1">
        <f t="array" aca="1" ref="H1273" ca="1">IFERROR(IFERROR(INDIRECT("'"&amp;B1273&amp;"'!AE"&amp;MATCH(INT(BA1273/8)+1,INDIRECT("'"&amp;B1273&amp;"'!B4:B15"),0)+3),0)-G1273,"")</f>
        <v/>
      </c>
      <c r="K1273" t="str" cm="1">
        <f t="array" aca="1" ref="K1273" ca="1">IFERROR(INDIRECT("'"&amp;B1273&amp;"'!AG"&amp;MATCH(INT(BA1273/8)+1,INDIRECT("'"&amp;B1273&amp;"'!B4:B15"),0)+3),"")</f>
        <v/>
      </c>
      <c r="M1273" t="str">
        <f t="shared" ref="M1273:AB1288" ca="1" si="316">IF(M$1="","",IF($K1273=M$1,$J1273,""))</f>
        <v/>
      </c>
      <c r="N1273" t="str">
        <f t="shared" si="316"/>
        <v/>
      </c>
      <c r="O1273" t="str">
        <f t="shared" si="316"/>
        <v/>
      </c>
      <c r="P1273" t="str">
        <f t="shared" si="316"/>
        <v/>
      </c>
      <c r="Q1273" t="str">
        <f t="shared" si="316"/>
        <v/>
      </c>
      <c r="R1273" t="str">
        <f t="shared" si="316"/>
        <v/>
      </c>
      <c r="S1273" t="str">
        <f t="shared" si="316"/>
        <v/>
      </c>
      <c r="T1273" t="str">
        <f t="shared" si="316"/>
        <v/>
      </c>
      <c r="U1273" t="str">
        <f t="shared" si="316"/>
        <v/>
      </c>
      <c r="V1273" t="str">
        <f t="shared" si="316"/>
        <v/>
      </c>
      <c r="W1273" t="str">
        <f t="shared" si="316"/>
        <v/>
      </c>
      <c r="X1273" t="str">
        <f t="shared" si="316"/>
        <v/>
      </c>
      <c r="Y1273" t="str">
        <f t="shared" si="316"/>
        <v/>
      </c>
      <c r="Z1273" t="str">
        <f t="shared" si="316"/>
        <v/>
      </c>
      <c r="AA1273" t="str">
        <f t="shared" si="316"/>
        <v/>
      </c>
      <c r="AB1273" t="str">
        <f t="shared" si="316"/>
        <v/>
      </c>
      <c r="AC1273" t="str">
        <f t="shared" si="315"/>
        <v/>
      </c>
      <c r="AD1273" t="str">
        <f t="shared" si="315"/>
        <v/>
      </c>
      <c r="AE1273" t="str">
        <f t="shared" si="315"/>
        <v/>
      </c>
      <c r="AF1273" t="str">
        <f t="shared" si="315"/>
        <v/>
      </c>
      <c r="AG1273" t="str">
        <f t="shared" si="315"/>
        <v/>
      </c>
      <c r="AH1273" t="str">
        <f t="shared" si="315"/>
        <v/>
      </c>
      <c r="AI1273" t="str">
        <f t="shared" si="315"/>
        <v/>
      </c>
      <c r="AJ1273" t="str">
        <f t="shared" si="315"/>
        <v/>
      </c>
      <c r="AK1273" t="str">
        <f t="shared" si="315"/>
        <v/>
      </c>
      <c r="AL1273" t="str">
        <f t="shared" si="315"/>
        <v/>
      </c>
      <c r="AM1273" t="str">
        <f t="shared" si="315"/>
        <v/>
      </c>
      <c r="AN1273" t="str">
        <f t="shared" si="315"/>
        <v/>
      </c>
      <c r="AO1273" t="str">
        <f t="shared" si="315"/>
        <v/>
      </c>
      <c r="AP1273" t="str">
        <f t="shared" si="315"/>
        <v/>
      </c>
      <c r="AQ1273" t="str">
        <f t="shared" si="315"/>
        <v/>
      </c>
      <c r="AR1273" t="str">
        <f t="shared" ref="AR1273:AY1288" si="317">IF(AR$1="","",IF($K1273=AR$1,$J1273,""))</f>
        <v/>
      </c>
      <c r="AS1273" t="str">
        <f t="shared" si="317"/>
        <v/>
      </c>
      <c r="AT1273" t="str">
        <f t="shared" si="317"/>
        <v/>
      </c>
      <c r="AU1273" t="str">
        <f t="shared" si="317"/>
        <v/>
      </c>
      <c r="AV1273" t="str">
        <f t="shared" si="317"/>
        <v/>
      </c>
      <c r="AW1273" t="str">
        <f t="shared" si="317"/>
        <v/>
      </c>
      <c r="AX1273" t="str">
        <f t="shared" si="317"/>
        <v/>
      </c>
      <c r="AY1273" t="str">
        <f t="shared" si="317"/>
        <v/>
      </c>
      <c r="BA1273">
        <v>1273</v>
      </c>
      <c r="BB1273">
        <f t="shared" si="314"/>
        <v>160</v>
      </c>
    </row>
    <row r="1274" spans="1:54">
      <c r="A1274" s="77"/>
      <c r="E1274" s="78"/>
      <c r="F1274" s="78"/>
      <c r="G1274" t="str" cm="1">
        <f t="array" aca="1" ref="G1274" ca="1">IFERROR(IF(INDIRECT("'"&amp;B1274&amp;"'!Z"&amp;MATCH(INT(BA1274/8)+1,INDIRECT("'"&amp;B1274&amp;"'!B4:B15"),0)+3)=1,15,IF(INDIRECT("'"&amp;B1274&amp;"'!X"&amp;MATCH(INT(BA1274/8)+1,INDIRECT("'"&amp;B1274&amp;"'!B4:B15"),0)+3)=1,10,IF(INDIRECT("'"&amp;B1274&amp;"'!V"&amp;MATCH(INT(BA1274/8)+1,INDIRECT("'"&amp;B1274&amp;"'!B4:B15"),0)+3)=1,6,IF(INDIRECT("'"&amp;B1274&amp;"'!V"&amp;MATCH(INT(BA1274/8)+1,INDIRECT("'"&amp;B1274&amp;"'!B4:B15"),0)+3)=1,4,0)))),"")</f>
        <v/>
      </c>
      <c r="H1274" t="str" cm="1">
        <f t="array" aca="1" ref="H1274" ca="1">IFERROR(IFERROR(INDIRECT("'"&amp;B1274&amp;"'!AE"&amp;MATCH(INT(BA1274/8)+1,INDIRECT("'"&amp;B1274&amp;"'!B4:B15"),0)+3),0)-G1274,"")</f>
        <v/>
      </c>
      <c r="I1274" t="e">
        <f ca="1">H1274+H1275+H1276</f>
        <v>#VALUE!</v>
      </c>
      <c r="J1274" t="str">
        <f ca="1">IFERROR(ABS(SUM(I1274,-F1275,-E1275))+ABS(SUM(IF(D1274="Traversal",15,IF(D1274="High",10,IF(D1274="Mid",6,IF(D1274="Low",4,0))))-G1274)),"")</f>
        <v/>
      </c>
      <c r="K1274" t="str" cm="1">
        <f t="array" aca="1" ref="K1274" ca="1">IFERROR(INDIRECT("'"&amp;B1274&amp;"'!AG"&amp;MATCH(INT(BA1274/8)+1,INDIRECT("'"&amp;B1274&amp;"'!B4:B15"),0)+3),"")</f>
        <v/>
      </c>
      <c r="M1274" t="str">
        <f t="shared" ca="1" si="316"/>
        <v/>
      </c>
      <c r="N1274" t="str">
        <f t="shared" si="316"/>
        <v/>
      </c>
      <c r="O1274" t="str">
        <f t="shared" si="316"/>
        <v/>
      </c>
      <c r="P1274" t="str">
        <f t="shared" si="316"/>
        <v/>
      </c>
      <c r="Q1274" t="str">
        <f t="shared" si="316"/>
        <v/>
      </c>
      <c r="R1274" t="str">
        <f t="shared" si="316"/>
        <v/>
      </c>
      <c r="S1274" t="str">
        <f t="shared" si="316"/>
        <v/>
      </c>
      <c r="T1274" t="str">
        <f t="shared" si="316"/>
        <v/>
      </c>
      <c r="U1274" t="str">
        <f t="shared" si="316"/>
        <v/>
      </c>
      <c r="V1274" t="str">
        <f t="shared" si="316"/>
        <v/>
      </c>
      <c r="W1274" t="str">
        <f t="shared" si="316"/>
        <v/>
      </c>
      <c r="X1274" t="str">
        <f t="shared" si="316"/>
        <v/>
      </c>
      <c r="Y1274" t="str">
        <f t="shared" si="316"/>
        <v/>
      </c>
      <c r="Z1274" t="str">
        <f t="shared" si="316"/>
        <v/>
      </c>
      <c r="AA1274" t="str">
        <f t="shared" si="316"/>
        <v/>
      </c>
      <c r="AB1274" t="str">
        <f t="shared" si="316"/>
        <v/>
      </c>
      <c r="AC1274" t="str">
        <f t="shared" si="315"/>
        <v/>
      </c>
      <c r="AD1274" t="str">
        <f t="shared" si="315"/>
        <v/>
      </c>
      <c r="AE1274" t="str">
        <f t="shared" si="315"/>
        <v/>
      </c>
      <c r="AF1274" t="str">
        <f t="shared" si="315"/>
        <v/>
      </c>
      <c r="AG1274" t="str">
        <f t="shared" si="315"/>
        <v/>
      </c>
      <c r="AH1274" t="str">
        <f t="shared" si="315"/>
        <v/>
      </c>
      <c r="AI1274" t="str">
        <f t="shared" si="315"/>
        <v/>
      </c>
      <c r="AJ1274" t="str">
        <f t="shared" si="315"/>
        <v/>
      </c>
      <c r="AK1274" t="str">
        <f t="shared" si="315"/>
        <v/>
      </c>
      <c r="AL1274" t="str">
        <f t="shared" si="315"/>
        <v/>
      </c>
      <c r="AM1274" t="str">
        <f t="shared" si="315"/>
        <v/>
      </c>
      <c r="AN1274" t="str">
        <f t="shared" si="315"/>
        <v/>
      </c>
      <c r="AO1274" t="str">
        <f t="shared" si="315"/>
        <v/>
      </c>
      <c r="AP1274" t="str">
        <f t="shared" si="315"/>
        <v/>
      </c>
      <c r="AQ1274" t="str">
        <f t="shared" si="315"/>
        <v/>
      </c>
      <c r="AR1274" t="str">
        <f t="shared" si="317"/>
        <v/>
      </c>
      <c r="AS1274" t="str">
        <f t="shared" si="317"/>
        <v/>
      </c>
      <c r="AT1274" t="str">
        <f t="shared" si="317"/>
        <v/>
      </c>
      <c r="AU1274" t="str">
        <f t="shared" si="317"/>
        <v/>
      </c>
      <c r="AV1274" t="str">
        <f t="shared" si="317"/>
        <v/>
      </c>
      <c r="AW1274" t="str">
        <f t="shared" si="317"/>
        <v/>
      </c>
      <c r="AX1274" t="str">
        <f t="shared" si="317"/>
        <v/>
      </c>
      <c r="AY1274" t="str">
        <f t="shared" si="317"/>
        <v/>
      </c>
      <c r="BA1274">
        <v>1274</v>
      </c>
      <c r="BB1274">
        <f t="shared" si="314"/>
        <v>160</v>
      </c>
    </row>
    <row r="1275" spans="1:54">
      <c r="A1275" s="77"/>
      <c r="E1275" s="78"/>
      <c r="F1275" s="78"/>
      <c r="G1275" t="str" cm="1">
        <f t="array" aca="1" ref="G1275" ca="1">IFERROR(IF(INDIRECT("'"&amp;B1275&amp;"'!Z"&amp;MATCH(INT(BA1275/8)+1,INDIRECT("'"&amp;B1275&amp;"'!B4:B15"),0)+3)=1,15,IF(INDIRECT("'"&amp;B1275&amp;"'!X"&amp;MATCH(INT(BA1275/8)+1,INDIRECT("'"&amp;B1275&amp;"'!B4:B15"),0)+3)=1,10,IF(INDIRECT("'"&amp;B1275&amp;"'!V"&amp;MATCH(INT(BA1275/8)+1,INDIRECT("'"&amp;B1275&amp;"'!B4:B15"),0)+3)=1,6,IF(INDIRECT("'"&amp;B1275&amp;"'!V"&amp;MATCH(INT(BA1275/8)+1,INDIRECT("'"&amp;B1275&amp;"'!B4:B15"),0)+3)=1,4,0)))),"")</f>
        <v/>
      </c>
      <c r="H1275" t="str" cm="1">
        <f t="array" aca="1" ref="H1275" ca="1">IFERROR(IFERROR(INDIRECT("'"&amp;B1275&amp;"'!AE"&amp;MATCH(INT(BA1275/8)+1,INDIRECT("'"&amp;B1275&amp;"'!B4:B15"),0)+3),0)-G1275,"")</f>
        <v/>
      </c>
      <c r="I1275" t="e">
        <f ca="1">H1274+H1275+H1276</f>
        <v>#VALUE!</v>
      </c>
      <c r="J1275" t="str">
        <f ca="1">IFERROR(ABS(SUM(I1275,-F1275,-E1275))+ABS(SUM(IF(D1275="Traversal",15,IF(D1275="High",10,IF(D1275="Mid",6,IF(D1275="Low",4,0))))-G1275)),"")</f>
        <v/>
      </c>
      <c r="K1275" t="str" cm="1">
        <f t="array" aca="1" ref="K1275" ca="1">IFERROR(INDIRECT("'"&amp;B1275&amp;"'!AG"&amp;MATCH(INT(BA1275/8)+1,INDIRECT("'"&amp;B1275&amp;"'!B4:B15"),0)+3),"")</f>
        <v/>
      </c>
      <c r="M1275" t="str">
        <f t="shared" ca="1" si="316"/>
        <v/>
      </c>
      <c r="N1275" t="str">
        <f t="shared" si="316"/>
        <v/>
      </c>
      <c r="O1275" t="str">
        <f t="shared" si="316"/>
        <v/>
      </c>
      <c r="P1275" t="str">
        <f t="shared" si="316"/>
        <v/>
      </c>
      <c r="Q1275" t="str">
        <f t="shared" si="316"/>
        <v/>
      </c>
      <c r="R1275" t="str">
        <f t="shared" si="316"/>
        <v/>
      </c>
      <c r="S1275" t="str">
        <f t="shared" si="316"/>
        <v/>
      </c>
      <c r="T1275" t="str">
        <f t="shared" si="316"/>
        <v/>
      </c>
      <c r="U1275" t="str">
        <f t="shared" si="316"/>
        <v/>
      </c>
      <c r="V1275" t="str">
        <f t="shared" si="316"/>
        <v/>
      </c>
      <c r="W1275" t="str">
        <f t="shared" si="316"/>
        <v/>
      </c>
      <c r="X1275" t="str">
        <f t="shared" si="316"/>
        <v/>
      </c>
      <c r="Y1275" t="str">
        <f t="shared" si="316"/>
        <v/>
      </c>
      <c r="Z1275" t="str">
        <f t="shared" si="316"/>
        <v/>
      </c>
      <c r="AA1275" t="str">
        <f t="shared" si="316"/>
        <v/>
      </c>
      <c r="AB1275" t="str">
        <f t="shared" si="316"/>
        <v/>
      </c>
      <c r="AC1275" t="str">
        <f t="shared" si="315"/>
        <v/>
      </c>
      <c r="AD1275" t="str">
        <f t="shared" si="315"/>
        <v/>
      </c>
      <c r="AE1275" t="str">
        <f t="shared" si="315"/>
        <v/>
      </c>
      <c r="AF1275" t="str">
        <f t="shared" si="315"/>
        <v/>
      </c>
      <c r="AG1275" t="str">
        <f t="shared" si="315"/>
        <v/>
      </c>
      <c r="AH1275" t="str">
        <f t="shared" si="315"/>
        <v/>
      </c>
      <c r="AI1275" t="str">
        <f t="shared" si="315"/>
        <v/>
      </c>
      <c r="AJ1275" t="str">
        <f t="shared" si="315"/>
        <v/>
      </c>
      <c r="AK1275" t="str">
        <f t="shared" si="315"/>
        <v/>
      </c>
      <c r="AL1275" t="str">
        <f t="shared" si="315"/>
        <v/>
      </c>
      <c r="AM1275" t="str">
        <f t="shared" si="315"/>
        <v/>
      </c>
      <c r="AN1275" t="str">
        <f t="shared" si="315"/>
        <v/>
      </c>
      <c r="AO1275" t="str">
        <f t="shared" si="315"/>
        <v/>
      </c>
      <c r="AP1275" t="str">
        <f t="shared" si="315"/>
        <v/>
      </c>
      <c r="AQ1275" t="str">
        <f t="shared" si="315"/>
        <v/>
      </c>
      <c r="AR1275" t="str">
        <f t="shared" si="317"/>
        <v/>
      </c>
      <c r="AS1275" t="str">
        <f t="shared" si="317"/>
        <v/>
      </c>
      <c r="AT1275" t="str">
        <f t="shared" si="317"/>
        <v/>
      </c>
      <c r="AU1275" t="str">
        <f t="shared" si="317"/>
        <v/>
      </c>
      <c r="AV1275" t="str">
        <f t="shared" si="317"/>
        <v/>
      </c>
      <c r="AW1275" t="str">
        <f t="shared" si="317"/>
        <v/>
      </c>
      <c r="AX1275" t="str">
        <f t="shared" si="317"/>
        <v/>
      </c>
      <c r="AY1275" t="str">
        <f t="shared" si="317"/>
        <v/>
      </c>
      <c r="BA1275">
        <v>1275</v>
      </c>
      <c r="BB1275">
        <f t="shared" si="314"/>
        <v>160</v>
      </c>
    </row>
    <row r="1276" spans="1:54">
      <c r="A1276" s="77"/>
      <c r="E1276" s="78"/>
      <c r="F1276" s="78"/>
      <c r="G1276" t="str" cm="1">
        <f t="array" aca="1" ref="G1276" ca="1">IFERROR(IF(INDIRECT("'"&amp;B1276&amp;"'!Z"&amp;MATCH(INT(BA1276/8)+1,INDIRECT("'"&amp;B1276&amp;"'!B4:B15"),0)+3)=1,15,IF(INDIRECT("'"&amp;B1276&amp;"'!X"&amp;MATCH(INT(BA1276/8)+1,INDIRECT("'"&amp;B1276&amp;"'!B4:B15"),0)+3)=1,10,IF(INDIRECT("'"&amp;B1276&amp;"'!V"&amp;MATCH(INT(BA1276/8)+1,INDIRECT("'"&amp;B1276&amp;"'!B4:B15"),0)+3)=1,6,IF(INDIRECT("'"&amp;B1276&amp;"'!V"&amp;MATCH(INT(BA1276/8)+1,INDIRECT("'"&amp;B1276&amp;"'!B4:B15"),0)+3)=1,4,0)))),"")</f>
        <v/>
      </c>
      <c r="H1276" t="str" cm="1">
        <f t="array" aca="1" ref="H1276" ca="1">IFERROR(IFERROR(INDIRECT("'"&amp;B1276&amp;"'!AE"&amp;MATCH(INT(BA1276/8)+1,INDIRECT("'"&amp;B1276&amp;"'!B4:B15"),0)+3),0)-G1276,"")</f>
        <v/>
      </c>
      <c r="I1276" t="e">
        <f ca="1">H1274+H1275+H1276</f>
        <v>#VALUE!</v>
      </c>
      <c r="J1276" t="str">
        <f ca="1">IFERROR(ABS(SUM(I1276,-F1275,-E1275))+ABS(SUM(IF(D1276="Traversal",15,IF(D1276="High",10,IF(D1276="Mid",6,IF(D1276="Low",4,0))))-G1276)),"")</f>
        <v/>
      </c>
      <c r="K1276" t="str" cm="1">
        <f t="array" aca="1" ref="K1276" ca="1">IFERROR(INDIRECT("'"&amp;B1276&amp;"'!AG"&amp;MATCH(INT(BA1276/8)+1,INDIRECT("'"&amp;B1276&amp;"'!B4:B15"),0)+3),"")</f>
        <v/>
      </c>
      <c r="M1276" t="str">
        <f t="shared" ca="1" si="316"/>
        <v/>
      </c>
      <c r="N1276" t="str">
        <f t="shared" si="316"/>
        <v/>
      </c>
      <c r="O1276" t="str">
        <f t="shared" si="316"/>
        <v/>
      </c>
      <c r="P1276" t="str">
        <f t="shared" si="316"/>
        <v/>
      </c>
      <c r="Q1276" t="str">
        <f t="shared" si="316"/>
        <v/>
      </c>
      <c r="R1276" t="str">
        <f t="shared" si="316"/>
        <v/>
      </c>
      <c r="S1276" t="str">
        <f t="shared" si="316"/>
        <v/>
      </c>
      <c r="T1276" t="str">
        <f t="shared" si="316"/>
        <v/>
      </c>
      <c r="U1276" t="str">
        <f t="shared" si="316"/>
        <v/>
      </c>
      <c r="V1276" t="str">
        <f t="shared" si="316"/>
        <v/>
      </c>
      <c r="W1276" t="str">
        <f t="shared" si="316"/>
        <v/>
      </c>
      <c r="X1276" t="str">
        <f t="shared" si="316"/>
        <v/>
      </c>
      <c r="Y1276" t="str">
        <f t="shared" si="316"/>
        <v/>
      </c>
      <c r="Z1276" t="str">
        <f t="shared" si="316"/>
        <v/>
      </c>
      <c r="AA1276" t="str">
        <f t="shared" si="316"/>
        <v/>
      </c>
      <c r="AB1276" t="str">
        <f t="shared" si="316"/>
        <v/>
      </c>
      <c r="AC1276" t="str">
        <f t="shared" si="315"/>
        <v/>
      </c>
      <c r="AD1276" t="str">
        <f t="shared" si="315"/>
        <v/>
      </c>
      <c r="AE1276" t="str">
        <f t="shared" si="315"/>
        <v/>
      </c>
      <c r="AF1276" t="str">
        <f t="shared" si="315"/>
        <v/>
      </c>
      <c r="AG1276" t="str">
        <f t="shared" si="315"/>
        <v/>
      </c>
      <c r="AH1276" t="str">
        <f t="shared" si="315"/>
        <v/>
      </c>
      <c r="AI1276" t="str">
        <f t="shared" si="315"/>
        <v/>
      </c>
      <c r="AJ1276" t="str">
        <f t="shared" si="315"/>
        <v/>
      </c>
      <c r="AK1276" t="str">
        <f t="shared" si="315"/>
        <v/>
      </c>
      <c r="AL1276" t="str">
        <f t="shared" si="315"/>
        <v/>
      </c>
      <c r="AM1276" t="str">
        <f t="shared" si="315"/>
        <v/>
      </c>
      <c r="AN1276" t="str">
        <f t="shared" si="315"/>
        <v/>
      </c>
      <c r="AO1276" t="str">
        <f t="shared" si="315"/>
        <v/>
      </c>
      <c r="AP1276" t="str">
        <f t="shared" si="315"/>
        <v/>
      </c>
      <c r="AQ1276" t="str">
        <f t="shared" si="315"/>
        <v/>
      </c>
      <c r="AR1276" t="str">
        <f t="shared" si="317"/>
        <v/>
      </c>
      <c r="AS1276" t="str">
        <f t="shared" si="317"/>
        <v/>
      </c>
      <c r="AT1276" t="str">
        <f t="shared" si="317"/>
        <v/>
      </c>
      <c r="AU1276" t="str">
        <f t="shared" si="317"/>
        <v/>
      </c>
      <c r="AV1276" t="str">
        <f t="shared" si="317"/>
        <v/>
      </c>
      <c r="AW1276" t="str">
        <f t="shared" si="317"/>
        <v/>
      </c>
      <c r="AX1276" t="str">
        <f t="shared" si="317"/>
        <v/>
      </c>
      <c r="AY1276" t="str">
        <f t="shared" si="317"/>
        <v/>
      </c>
      <c r="BA1276">
        <v>1276</v>
      </c>
      <c r="BB1276">
        <f t="shared" si="314"/>
        <v>160</v>
      </c>
    </row>
    <row r="1277" spans="1:54">
      <c r="A1277" s="77"/>
      <c r="E1277" s="78"/>
      <c r="F1277" s="78"/>
      <c r="G1277" t="str" cm="1">
        <f t="array" aca="1" ref="G1277" ca="1">IFERROR(IF(INDIRECT("'"&amp;B1277&amp;"'!Z"&amp;MATCH(INT(BA1277/8)+1,INDIRECT("'"&amp;B1277&amp;"'!B4:B15"),0)+3)=1,15,IF(INDIRECT("'"&amp;B1277&amp;"'!X"&amp;MATCH(INT(BA1277/8)+1,INDIRECT("'"&amp;B1277&amp;"'!B4:B15"),0)+3)=1,10,IF(INDIRECT("'"&amp;B1277&amp;"'!V"&amp;MATCH(INT(BA1277/8)+1,INDIRECT("'"&amp;B1277&amp;"'!B4:B15"),0)+3)=1,6,IF(INDIRECT("'"&amp;B1277&amp;"'!V"&amp;MATCH(INT(BA1277/8)+1,INDIRECT("'"&amp;B1277&amp;"'!B4:B15"),0)+3)=1,4,0)))),"")</f>
        <v/>
      </c>
      <c r="H1277" t="str" cm="1">
        <f t="array" aca="1" ref="H1277" ca="1">IFERROR(IFERROR(INDIRECT("'"&amp;B1277&amp;"'!AE"&amp;MATCH(INT(BA1277/8)+1,INDIRECT("'"&amp;B1277&amp;"'!B4:B15"),0)+3),0)-G1277,"")</f>
        <v/>
      </c>
      <c r="I1277" t="e">
        <f ca="1">H1277+H1278+H1279</f>
        <v>#VALUE!</v>
      </c>
      <c r="J1277" t="str">
        <f ca="1">IFERROR(ABS(SUM(I1277,-F1278,-E1278))+ABS(SUM(IF(D1277="Traversal",15,IF(D1277="High",10,IF(D1277="Mid",6,IF(D1277="Low",4,0))))-G1277)),"")</f>
        <v/>
      </c>
      <c r="K1277" t="str" cm="1">
        <f t="array" aca="1" ref="K1277" ca="1">IFERROR(INDIRECT("'"&amp;B1277&amp;"'!AG"&amp;MATCH(INT(BA1277/8)+1,INDIRECT("'"&amp;B1277&amp;"'!B4:B15"),0)+3),"")</f>
        <v/>
      </c>
      <c r="M1277" t="str">
        <f t="shared" ca="1" si="316"/>
        <v/>
      </c>
      <c r="N1277" t="str">
        <f t="shared" si="316"/>
        <v/>
      </c>
      <c r="O1277" t="str">
        <f t="shared" si="316"/>
        <v/>
      </c>
      <c r="P1277" t="str">
        <f t="shared" si="316"/>
        <v/>
      </c>
      <c r="Q1277" t="str">
        <f t="shared" si="316"/>
        <v/>
      </c>
      <c r="R1277" t="str">
        <f t="shared" si="316"/>
        <v/>
      </c>
      <c r="S1277" t="str">
        <f t="shared" si="316"/>
        <v/>
      </c>
      <c r="T1277" t="str">
        <f t="shared" si="316"/>
        <v/>
      </c>
      <c r="U1277" t="str">
        <f t="shared" si="316"/>
        <v/>
      </c>
      <c r="V1277" t="str">
        <f t="shared" si="316"/>
        <v/>
      </c>
      <c r="W1277" t="str">
        <f t="shared" si="316"/>
        <v/>
      </c>
      <c r="X1277" t="str">
        <f t="shared" si="316"/>
        <v/>
      </c>
      <c r="Y1277" t="str">
        <f t="shared" si="316"/>
        <v/>
      </c>
      <c r="Z1277" t="str">
        <f t="shared" si="316"/>
        <v/>
      </c>
      <c r="AA1277" t="str">
        <f t="shared" si="316"/>
        <v/>
      </c>
      <c r="AB1277" t="str">
        <f t="shared" si="316"/>
        <v/>
      </c>
      <c r="AC1277" t="str">
        <f t="shared" si="315"/>
        <v/>
      </c>
      <c r="AD1277" t="str">
        <f t="shared" si="315"/>
        <v/>
      </c>
      <c r="AE1277" t="str">
        <f t="shared" si="315"/>
        <v/>
      </c>
      <c r="AF1277" t="str">
        <f t="shared" si="315"/>
        <v/>
      </c>
      <c r="AG1277" t="str">
        <f t="shared" si="315"/>
        <v/>
      </c>
      <c r="AH1277" t="str">
        <f t="shared" si="315"/>
        <v/>
      </c>
      <c r="AI1277" t="str">
        <f t="shared" si="315"/>
        <v/>
      </c>
      <c r="AJ1277" t="str">
        <f t="shared" si="315"/>
        <v/>
      </c>
      <c r="AK1277" t="str">
        <f t="shared" si="315"/>
        <v/>
      </c>
      <c r="AL1277" t="str">
        <f t="shared" si="315"/>
        <v/>
      </c>
      <c r="AM1277" t="str">
        <f t="shared" si="315"/>
        <v/>
      </c>
      <c r="AN1277" t="str">
        <f t="shared" si="315"/>
        <v/>
      </c>
      <c r="AO1277" t="str">
        <f t="shared" si="315"/>
        <v/>
      </c>
      <c r="AP1277" t="str">
        <f t="shared" si="315"/>
        <v/>
      </c>
      <c r="AQ1277" t="str">
        <f t="shared" si="315"/>
        <v/>
      </c>
      <c r="AR1277" t="str">
        <f t="shared" si="317"/>
        <v/>
      </c>
      <c r="AS1277" t="str">
        <f t="shared" si="317"/>
        <v/>
      </c>
      <c r="AT1277" t="str">
        <f t="shared" si="317"/>
        <v/>
      </c>
      <c r="AU1277" t="str">
        <f t="shared" si="317"/>
        <v/>
      </c>
      <c r="AV1277" t="str">
        <f t="shared" si="317"/>
        <v/>
      </c>
      <c r="AW1277" t="str">
        <f t="shared" si="317"/>
        <v/>
      </c>
      <c r="AX1277" t="str">
        <f t="shared" si="317"/>
        <v/>
      </c>
      <c r="AY1277" t="str">
        <f t="shared" si="317"/>
        <v/>
      </c>
      <c r="BA1277">
        <v>1277</v>
      </c>
      <c r="BB1277">
        <f t="shared" si="314"/>
        <v>160</v>
      </c>
    </row>
    <row r="1278" spans="1:54">
      <c r="A1278" s="77"/>
      <c r="E1278" s="78"/>
      <c r="F1278" s="78"/>
      <c r="G1278" t="str" cm="1">
        <f t="array" aca="1" ref="G1278" ca="1">IFERROR(IF(INDIRECT("'"&amp;B1278&amp;"'!Z"&amp;MATCH(INT(BA1278/8)+1,INDIRECT("'"&amp;B1278&amp;"'!B4:B15"),0)+3)=1,15,IF(INDIRECT("'"&amp;B1278&amp;"'!X"&amp;MATCH(INT(BA1278/8)+1,INDIRECT("'"&amp;B1278&amp;"'!B4:B15"),0)+3)=1,10,IF(INDIRECT("'"&amp;B1278&amp;"'!V"&amp;MATCH(INT(BA1278/8)+1,INDIRECT("'"&amp;B1278&amp;"'!B4:B15"),0)+3)=1,6,IF(INDIRECT("'"&amp;B1278&amp;"'!V"&amp;MATCH(INT(BA1278/8)+1,INDIRECT("'"&amp;B1278&amp;"'!B4:B15"),0)+3)=1,4,0)))),"")</f>
        <v/>
      </c>
      <c r="H1278" t="str" cm="1">
        <f t="array" aca="1" ref="H1278" ca="1">IFERROR(IFERROR(INDIRECT("'"&amp;B1278&amp;"'!AE"&amp;MATCH(INT(BA1278/8)+1,INDIRECT("'"&amp;B1278&amp;"'!B4:B15"),0)+3),0)-G1278,"")</f>
        <v/>
      </c>
      <c r="I1278" t="e">
        <f ca="1">H1277+H1278+H1279</f>
        <v>#VALUE!</v>
      </c>
      <c r="J1278" t="str">
        <f ca="1">IFERROR(ABS(SUM(I1278,-F1278,-E1278))+ABS(SUM(IF(D1278="Traversal",15,IF(D1278="High",10,IF(D1278="Mid",6,IF(D1278="Low",4,0))))-G1278)),"")</f>
        <v/>
      </c>
      <c r="K1278" t="str" cm="1">
        <f t="array" aca="1" ref="K1278" ca="1">IFERROR(INDIRECT("'"&amp;B1278&amp;"'!AG"&amp;MATCH(INT(BA1278/8)+1,INDIRECT("'"&amp;B1278&amp;"'!B4:B15"),0)+3),"")</f>
        <v/>
      </c>
      <c r="M1278" t="str">
        <f t="shared" ca="1" si="316"/>
        <v/>
      </c>
      <c r="N1278" t="str">
        <f t="shared" si="316"/>
        <v/>
      </c>
      <c r="O1278" t="str">
        <f t="shared" si="316"/>
        <v/>
      </c>
      <c r="P1278" t="str">
        <f t="shared" si="316"/>
        <v/>
      </c>
      <c r="Q1278" t="str">
        <f t="shared" si="316"/>
        <v/>
      </c>
      <c r="R1278" t="str">
        <f t="shared" si="316"/>
        <v/>
      </c>
      <c r="S1278" t="str">
        <f t="shared" si="316"/>
        <v/>
      </c>
      <c r="T1278" t="str">
        <f t="shared" si="316"/>
        <v/>
      </c>
      <c r="U1278" t="str">
        <f t="shared" si="316"/>
        <v/>
      </c>
      <c r="V1278" t="str">
        <f t="shared" si="316"/>
        <v/>
      </c>
      <c r="W1278" t="str">
        <f t="shared" si="316"/>
        <v/>
      </c>
      <c r="X1278" t="str">
        <f t="shared" si="316"/>
        <v/>
      </c>
      <c r="Y1278" t="str">
        <f t="shared" si="316"/>
        <v/>
      </c>
      <c r="Z1278" t="str">
        <f t="shared" si="316"/>
        <v/>
      </c>
      <c r="AA1278" t="str">
        <f t="shared" si="316"/>
        <v/>
      </c>
      <c r="AB1278" t="str">
        <f t="shared" si="316"/>
        <v/>
      </c>
      <c r="AC1278" t="str">
        <f t="shared" si="315"/>
        <v/>
      </c>
      <c r="AD1278" t="str">
        <f t="shared" si="315"/>
        <v/>
      </c>
      <c r="AE1278" t="str">
        <f t="shared" si="315"/>
        <v/>
      </c>
      <c r="AF1278" t="str">
        <f t="shared" si="315"/>
        <v/>
      </c>
      <c r="AG1278" t="str">
        <f t="shared" si="315"/>
        <v/>
      </c>
      <c r="AH1278" t="str">
        <f t="shared" si="315"/>
        <v/>
      </c>
      <c r="AI1278" t="str">
        <f t="shared" si="315"/>
        <v/>
      </c>
      <c r="AJ1278" t="str">
        <f t="shared" si="315"/>
        <v/>
      </c>
      <c r="AK1278" t="str">
        <f t="shared" si="315"/>
        <v/>
      </c>
      <c r="AL1278" t="str">
        <f t="shared" si="315"/>
        <v/>
      </c>
      <c r="AM1278" t="str">
        <f t="shared" si="315"/>
        <v/>
      </c>
      <c r="AN1278" t="str">
        <f t="shared" si="315"/>
        <v/>
      </c>
      <c r="AO1278" t="str">
        <f t="shared" si="315"/>
        <v/>
      </c>
      <c r="AP1278" t="str">
        <f t="shared" si="315"/>
        <v/>
      </c>
      <c r="AQ1278" t="str">
        <f t="shared" si="315"/>
        <v/>
      </c>
      <c r="AR1278" t="str">
        <f t="shared" si="317"/>
        <v/>
      </c>
      <c r="AS1278" t="str">
        <f t="shared" si="317"/>
        <v/>
      </c>
      <c r="AT1278" t="str">
        <f t="shared" si="317"/>
        <v/>
      </c>
      <c r="AU1278" t="str">
        <f t="shared" si="317"/>
        <v/>
      </c>
      <c r="AV1278" t="str">
        <f t="shared" si="317"/>
        <v/>
      </c>
      <c r="AW1278" t="str">
        <f t="shared" si="317"/>
        <v/>
      </c>
      <c r="AX1278" t="str">
        <f t="shared" si="317"/>
        <v/>
      </c>
      <c r="AY1278" t="str">
        <f t="shared" si="317"/>
        <v/>
      </c>
      <c r="BA1278">
        <v>1278</v>
      </c>
      <c r="BB1278">
        <f t="shared" si="314"/>
        <v>160</v>
      </c>
    </row>
    <row r="1279" spans="1:54">
      <c r="A1279" s="77"/>
      <c r="E1279" s="78"/>
      <c r="F1279" s="78"/>
      <c r="G1279" t="str" cm="1">
        <f t="array" aca="1" ref="G1279" ca="1">IFERROR(IF(INDIRECT("'"&amp;B1279&amp;"'!Z"&amp;MATCH(INT(BA1279/8)+1,INDIRECT("'"&amp;B1279&amp;"'!B4:B15"),0)+3)=1,15,IF(INDIRECT("'"&amp;B1279&amp;"'!X"&amp;MATCH(INT(BA1279/8)+1,INDIRECT("'"&amp;B1279&amp;"'!B4:B15"),0)+3)=1,10,IF(INDIRECT("'"&amp;B1279&amp;"'!V"&amp;MATCH(INT(BA1279/8)+1,INDIRECT("'"&amp;B1279&amp;"'!B4:B15"),0)+3)=1,6,IF(INDIRECT("'"&amp;B1279&amp;"'!V"&amp;MATCH(INT(BA1279/8)+1,INDIRECT("'"&amp;B1279&amp;"'!B4:B15"),0)+3)=1,4,0)))),"")</f>
        <v/>
      </c>
      <c r="H1279" t="str" cm="1">
        <f t="array" aca="1" ref="H1279" ca="1">IFERROR(IFERROR(INDIRECT("'"&amp;B1279&amp;"'!AE"&amp;MATCH(INT(BA1279/8)+1,INDIRECT("'"&amp;B1279&amp;"'!B4:B15"),0)+3),0)-G1279,"")</f>
        <v/>
      </c>
      <c r="I1279" t="e">
        <f ca="1">H1277+H1278+H1279</f>
        <v>#VALUE!</v>
      </c>
      <c r="J1279" t="str">
        <f ca="1">IFERROR(ABS(SUM(I1279,-F1278,-E1278))+ABS(SUM(IF(D1279="Traversal",15,IF(D1279="High",10,IF(D1279="Mid",6,IF(D1279="Low",4,0))))-G1279)),"")</f>
        <v/>
      </c>
      <c r="K1279" t="str" cm="1">
        <f t="array" aca="1" ref="K1279" ca="1">IFERROR(INDIRECT("'"&amp;B1279&amp;"'!AG"&amp;MATCH(INT(BA1279/8)+1,INDIRECT("'"&amp;B1279&amp;"'!B4:B15"),0)+3),"")</f>
        <v/>
      </c>
      <c r="M1279" t="str">
        <f t="shared" ca="1" si="316"/>
        <v/>
      </c>
      <c r="N1279" t="str">
        <f t="shared" si="316"/>
        <v/>
      </c>
      <c r="O1279" t="str">
        <f t="shared" si="316"/>
        <v/>
      </c>
      <c r="P1279" t="str">
        <f t="shared" si="316"/>
        <v/>
      </c>
      <c r="Q1279" t="str">
        <f t="shared" si="316"/>
        <v/>
      </c>
      <c r="R1279" t="str">
        <f t="shared" si="316"/>
        <v/>
      </c>
      <c r="S1279" t="str">
        <f t="shared" si="316"/>
        <v/>
      </c>
      <c r="T1279" t="str">
        <f t="shared" si="316"/>
        <v/>
      </c>
      <c r="U1279" t="str">
        <f t="shared" si="316"/>
        <v/>
      </c>
      <c r="V1279" t="str">
        <f t="shared" si="316"/>
        <v/>
      </c>
      <c r="W1279" t="str">
        <f t="shared" si="316"/>
        <v/>
      </c>
      <c r="X1279" t="str">
        <f t="shared" si="316"/>
        <v/>
      </c>
      <c r="Y1279" t="str">
        <f t="shared" si="316"/>
        <v/>
      </c>
      <c r="Z1279" t="str">
        <f t="shared" si="316"/>
        <v/>
      </c>
      <c r="AA1279" t="str">
        <f t="shared" si="316"/>
        <v/>
      </c>
      <c r="AB1279" t="str">
        <f t="shared" si="316"/>
        <v/>
      </c>
      <c r="AC1279" t="str">
        <f t="shared" si="315"/>
        <v/>
      </c>
      <c r="AD1279" t="str">
        <f t="shared" si="315"/>
        <v/>
      </c>
      <c r="AE1279" t="str">
        <f t="shared" si="315"/>
        <v/>
      </c>
      <c r="AF1279" t="str">
        <f t="shared" si="315"/>
        <v/>
      </c>
      <c r="AG1279" t="str">
        <f t="shared" si="315"/>
        <v/>
      </c>
      <c r="AH1279" t="str">
        <f t="shared" si="315"/>
        <v/>
      </c>
      <c r="AI1279" t="str">
        <f t="shared" si="315"/>
        <v/>
      </c>
      <c r="AJ1279" t="str">
        <f t="shared" si="315"/>
        <v/>
      </c>
      <c r="AK1279" t="str">
        <f t="shared" si="315"/>
        <v/>
      </c>
      <c r="AL1279" t="str">
        <f t="shared" si="315"/>
        <v/>
      </c>
      <c r="AM1279" t="str">
        <f t="shared" si="315"/>
        <v/>
      </c>
      <c r="AN1279" t="str">
        <f t="shared" si="315"/>
        <v/>
      </c>
      <c r="AO1279" t="str">
        <f t="shared" si="315"/>
        <v/>
      </c>
      <c r="AP1279" t="str">
        <f t="shared" si="315"/>
        <v/>
      </c>
      <c r="AQ1279" t="str">
        <f t="shared" si="315"/>
        <v/>
      </c>
      <c r="AR1279" t="str">
        <f t="shared" si="317"/>
        <v/>
      </c>
      <c r="AS1279" t="str">
        <f t="shared" si="317"/>
        <v/>
      </c>
      <c r="AT1279" t="str">
        <f t="shared" si="317"/>
        <v/>
      </c>
      <c r="AU1279" t="str">
        <f t="shared" si="317"/>
        <v/>
      </c>
      <c r="AV1279" t="str">
        <f t="shared" si="317"/>
        <v/>
      </c>
      <c r="AW1279" t="str">
        <f t="shared" si="317"/>
        <v/>
      </c>
      <c r="AX1279" t="str">
        <f t="shared" si="317"/>
        <v/>
      </c>
      <c r="AY1279" t="str">
        <f t="shared" si="317"/>
        <v/>
      </c>
      <c r="BA1279">
        <v>1279</v>
      </c>
      <c r="BB1279">
        <f t="shared" si="314"/>
        <v>160</v>
      </c>
    </row>
    <row r="1280" spans="1:54">
      <c r="A1280" s="77"/>
      <c r="E1280" s="78"/>
      <c r="F1280" s="78"/>
      <c r="G1280" t="str" cm="1">
        <f t="array" aca="1" ref="G1280" ca="1">IFERROR(IF(INDIRECT("'"&amp;B1280&amp;"'!Z"&amp;MATCH(INT(BA1280/8)+1,INDIRECT("'"&amp;B1280&amp;"'!B4:B15"),0)+3)=1,15,IF(INDIRECT("'"&amp;B1280&amp;"'!X"&amp;MATCH(INT(BA1280/8)+1,INDIRECT("'"&amp;B1280&amp;"'!B4:B15"),0)+3)=1,10,IF(INDIRECT("'"&amp;B1280&amp;"'!V"&amp;MATCH(INT(BA1280/8)+1,INDIRECT("'"&amp;B1280&amp;"'!B4:B15"),0)+3)=1,6,IF(INDIRECT("'"&amp;B1280&amp;"'!V"&amp;MATCH(INT(BA1280/8)+1,INDIRECT("'"&amp;B1280&amp;"'!B4:B15"),0)+3)=1,4,0)))),"")</f>
        <v/>
      </c>
      <c r="H1280" t="str" cm="1">
        <f t="array" aca="1" ref="H1280" ca="1">IFERROR(IFERROR(INDIRECT("'"&amp;B1280&amp;"'!AE"&amp;MATCH(INT(BA1280/8)+1,INDIRECT("'"&amp;B1280&amp;"'!B4:B15"),0)+3),0)-G1280,"")</f>
        <v/>
      </c>
      <c r="K1280" t="str" cm="1">
        <f t="array" aca="1" ref="K1280" ca="1">IFERROR(INDIRECT("'"&amp;B1280&amp;"'!AG"&amp;MATCH(INT(BA1280/8)+1,INDIRECT("'"&amp;B1280&amp;"'!B4:B15"),0)+3),"")</f>
        <v/>
      </c>
      <c r="M1280" t="str">
        <f t="shared" ca="1" si="316"/>
        <v/>
      </c>
      <c r="N1280" t="str">
        <f t="shared" si="316"/>
        <v/>
      </c>
      <c r="O1280" t="str">
        <f t="shared" si="316"/>
        <v/>
      </c>
      <c r="P1280" t="str">
        <f t="shared" si="316"/>
        <v/>
      </c>
      <c r="Q1280" t="str">
        <f t="shared" si="316"/>
        <v/>
      </c>
      <c r="R1280" t="str">
        <f t="shared" si="316"/>
        <v/>
      </c>
      <c r="S1280" t="str">
        <f t="shared" si="316"/>
        <v/>
      </c>
      <c r="T1280" t="str">
        <f t="shared" si="316"/>
        <v/>
      </c>
      <c r="U1280" t="str">
        <f t="shared" si="316"/>
        <v/>
      </c>
      <c r="V1280" t="str">
        <f t="shared" si="316"/>
        <v/>
      </c>
      <c r="W1280" t="str">
        <f t="shared" si="316"/>
        <v/>
      </c>
      <c r="X1280" t="str">
        <f t="shared" si="316"/>
        <v/>
      </c>
      <c r="Y1280" t="str">
        <f t="shared" si="316"/>
        <v/>
      </c>
      <c r="Z1280" t="str">
        <f t="shared" si="316"/>
        <v/>
      </c>
      <c r="AA1280" t="str">
        <f t="shared" si="316"/>
        <v/>
      </c>
      <c r="AB1280" t="str">
        <f t="shared" si="316"/>
        <v/>
      </c>
      <c r="AC1280" t="str">
        <f t="shared" si="315"/>
        <v/>
      </c>
      <c r="AD1280" t="str">
        <f t="shared" si="315"/>
        <v/>
      </c>
      <c r="AE1280" t="str">
        <f t="shared" si="315"/>
        <v/>
      </c>
      <c r="AF1280" t="str">
        <f t="shared" si="315"/>
        <v/>
      </c>
      <c r="AG1280" t="str">
        <f t="shared" si="315"/>
        <v/>
      </c>
      <c r="AH1280" t="str">
        <f t="shared" si="315"/>
        <v/>
      </c>
      <c r="AI1280" t="str">
        <f t="shared" si="315"/>
        <v/>
      </c>
      <c r="AJ1280" t="str">
        <f t="shared" si="315"/>
        <v/>
      </c>
      <c r="AK1280" t="str">
        <f t="shared" si="315"/>
        <v/>
      </c>
      <c r="AL1280" t="str">
        <f t="shared" si="315"/>
        <v/>
      </c>
      <c r="AM1280" t="str">
        <f t="shared" si="315"/>
        <v/>
      </c>
      <c r="AN1280" t="str">
        <f t="shared" si="315"/>
        <v/>
      </c>
      <c r="AO1280" t="str">
        <f t="shared" si="315"/>
        <v/>
      </c>
      <c r="AP1280" t="str">
        <f t="shared" si="315"/>
        <v/>
      </c>
      <c r="AQ1280" t="str">
        <f t="shared" si="315"/>
        <v/>
      </c>
      <c r="AR1280" t="str">
        <f t="shared" si="317"/>
        <v/>
      </c>
      <c r="AS1280" t="str">
        <f t="shared" si="317"/>
        <v/>
      </c>
      <c r="AT1280" t="str">
        <f t="shared" si="317"/>
        <v/>
      </c>
      <c r="AU1280" t="str">
        <f t="shared" si="317"/>
        <v/>
      </c>
      <c r="AV1280" t="str">
        <f t="shared" si="317"/>
        <v/>
      </c>
      <c r="AW1280" t="str">
        <f t="shared" si="317"/>
        <v/>
      </c>
      <c r="AX1280" t="str">
        <f t="shared" si="317"/>
        <v/>
      </c>
      <c r="AY1280" t="str">
        <f t="shared" si="317"/>
        <v/>
      </c>
      <c r="BA1280">
        <v>1280</v>
      </c>
      <c r="BB1280">
        <f t="shared" si="314"/>
        <v>161</v>
      </c>
    </row>
    <row r="1281" spans="1:54">
      <c r="A1281" s="77"/>
      <c r="E1281" s="78"/>
      <c r="F1281" s="78"/>
      <c r="G1281" t="str" cm="1">
        <f t="array" aca="1" ref="G1281" ca="1">IFERROR(IF(INDIRECT("'"&amp;B1281&amp;"'!Z"&amp;MATCH(INT(BA1281/8)+1,INDIRECT("'"&amp;B1281&amp;"'!B4:B15"),0)+3)=1,15,IF(INDIRECT("'"&amp;B1281&amp;"'!X"&amp;MATCH(INT(BA1281/8)+1,INDIRECT("'"&amp;B1281&amp;"'!B4:B15"),0)+3)=1,10,IF(INDIRECT("'"&amp;B1281&amp;"'!V"&amp;MATCH(INT(BA1281/8)+1,INDIRECT("'"&amp;B1281&amp;"'!B4:B15"),0)+3)=1,6,IF(INDIRECT("'"&amp;B1281&amp;"'!V"&amp;MATCH(INT(BA1281/8)+1,INDIRECT("'"&amp;B1281&amp;"'!B4:B15"),0)+3)=1,4,0)))),"")</f>
        <v/>
      </c>
      <c r="H1281" t="str" cm="1">
        <f t="array" aca="1" ref="H1281" ca="1">IFERROR(IFERROR(INDIRECT("'"&amp;B1281&amp;"'!AE"&amp;MATCH(INT(BA1281/8)+1,INDIRECT("'"&amp;B1281&amp;"'!B4:B15"),0)+3),0)-G1281,"")</f>
        <v/>
      </c>
      <c r="K1281" t="str" cm="1">
        <f t="array" aca="1" ref="K1281" ca="1">IFERROR(INDIRECT("'"&amp;B1281&amp;"'!AG"&amp;MATCH(INT(BA1281/8)+1,INDIRECT("'"&amp;B1281&amp;"'!B4:B15"),0)+3),"")</f>
        <v/>
      </c>
      <c r="M1281" t="str">
        <f t="shared" ca="1" si="316"/>
        <v/>
      </c>
      <c r="N1281" t="str">
        <f t="shared" si="316"/>
        <v/>
      </c>
      <c r="O1281" t="str">
        <f t="shared" si="316"/>
        <v/>
      </c>
      <c r="P1281" t="str">
        <f t="shared" si="316"/>
        <v/>
      </c>
      <c r="Q1281" t="str">
        <f t="shared" si="316"/>
        <v/>
      </c>
      <c r="R1281" t="str">
        <f t="shared" si="316"/>
        <v/>
      </c>
      <c r="S1281" t="str">
        <f t="shared" si="316"/>
        <v/>
      </c>
      <c r="T1281" t="str">
        <f t="shared" si="316"/>
        <v/>
      </c>
      <c r="U1281" t="str">
        <f t="shared" si="316"/>
        <v/>
      </c>
      <c r="V1281" t="str">
        <f t="shared" si="316"/>
        <v/>
      </c>
      <c r="W1281" t="str">
        <f t="shared" si="316"/>
        <v/>
      </c>
      <c r="X1281" t="str">
        <f t="shared" si="316"/>
        <v/>
      </c>
      <c r="Y1281" t="str">
        <f t="shared" si="316"/>
        <v/>
      </c>
      <c r="Z1281" t="str">
        <f t="shared" si="316"/>
        <v/>
      </c>
      <c r="AA1281" t="str">
        <f t="shared" si="316"/>
        <v/>
      </c>
      <c r="AB1281" t="str">
        <f t="shared" si="316"/>
        <v/>
      </c>
      <c r="AC1281" t="str">
        <f t="shared" si="315"/>
        <v/>
      </c>
      <c r="AD1281" t="str">
        <f t="shared" si="315"/>
        <v/>
      </c>
      <c r="AE1281" t="str">
        <f t="shared" si="315"/>
        <v/>
      </c>
      <c r="AF1281" t="str">
        <f t="shared" si="315"/>
        <v/>
      </c>
      <c r="AG1281" t="str">
        <f t="shared" si="315"/>
        <v/>
      </c>
      <c r="AH1281" t="str">
        <f t="shared" si="315"/>
        <v/>
      </c>
      <c r="AI1281" t="str">
        <f t="shared" si="315"/>
        <v/>
      </c>
      <c r="AJ1281" t="str">
        <f t="shared" si="315"/>
        <v/>
      </c>
      <c r="AK1281" t="str">
        <f t="shared" si="315"/>
        <v/>
      </c>
      <c r="AL1281" t="str">
        <f t="shared" si="315"/>
        <v/>
      </c>
      <c r="AM1281" t="str">
        <f t="shared" si="315"/>
        <v/>
      </c>
      <c r="AN1281" t="str">
        <f t="shared" si="315"/>
        <v/>
      </c>
      <c r="AO1281" t="str">
        <f t="shared" si="315"/>
        <v/>
      </c>
      <c r="AP1281" t="str">
        <f t="shared" si="315"/>
        <v/>
      </c>
      <c r="AQ1281" t="str">
        <f t="shared" si="315"/>
        <v/>
      </c>
      <c r="AR1281" t="str">
        <f t="shared" si="317"/>
        <v/>
      </c>
      <c r="AS1281" t="str">
        <f t="shared" si="317"/>
        <v/>
      </c>
      <c r="AT1281" t="str">
        <f t="shared" si="317"/>
        <v/>
      </c>
      <c r="AU1281" t="str">
        <f t="shared" si="317"/>
        <v/>
      </c>
      <c r="AV1281" t="str">
        <f t="shared" si="317"/>
        <v/>
      </c>
      <c r="AW1281" t="str">
        <f t="shared" si="317"/>
        <v/>
      </c>
      <c r="AX1281" t="str">
        <f t="shared" si="317"/>
        <v/>
      </c>
      <c r="AY1281" t="str">
        <f t="shared" si="317"/>
        <v/>
      </c>
      <c r="BA1281">
        <v>1281</v>
      </c>
      <c r="BB1281">
        <f t="shared" si="314"/>
        <v>161</v>
      </c>
    </row>
    <row r="1282" spans="1:54">
      <c r="A1282" s="77"/>
      <c r="E1282" s="78"/>
      <c r="F1282" s="78"/>
      <c r="G1282" t="str" cm="1">
        <f t="array" aca="1" ref="G1282" ca="1">IFERROR(IF(INDIRECT("'"&amp;B1282&amp;"'!Z"&amp;MATCH(INT(BA1282/8)+1,INDIRECT("'"&amp;B1282&amp;"'!B4:B15"),0)+3)=1,15,IF(INDIRECT("'"&amp;B1282&amp;"'!X"&amp;MATCH(INT(BA1282/8)+1,INDIRECT("'"&amp;B1282&amp;"'!B4:B15"),0)+3)=1,10,IF(INDIRECT("'"&amp;B1282&amp;"'!V"&amp;MATCH(INT(BA1282/8)+1,INDIRECT("'"&amp;B1282&amp;"'!B4:B15"),0)+3)=1,6,IF(INDIRECT("'"&amp;B1282&amp;"'!V"&amp;MATCH(INT(BA1282/8)+1,INDIRECT("'"&amp;B1282&amp;"'!B4:B15"),0)+3)=1,4,0)))),"")</f>
        <v/>
      </c>
      <c r="H1282" t="str" cm="1">
        <f t="array" aca="1" ref="H1282" ca="1">IFERROR(IFERROR(INDIRECT("'"&amp;B1282&amp;"'!AE"&amp;MATCH(INT(BA1282/8)+1,INDIRECT("'"&amp;B1282&amp;"'!B4:B15"),0)+3),0)-G1282,"")</f>
        <v/>
      </c>
      <c r="I1282" t="e">
        <f ca="1">H1282+H1283+H1284</f>
        <v>#VALUE!</v>
      </c>
      <c r="J1282" t="str">
        <f ca="1">IFERROR(ABS(SUM(I1282,-F1283,-E1283))+ABS(SUM(IF(D1282="Traversal",15,IF(D1282="High",10,IF(D1282="Mid",6,IF(D1282="Low",4,0))))-G1282)),"")</f>
        <v/>
      </c>
      <c r="K1282" t="str" cm="1">
        <f t="array" aca="1" ref="K1282" ca="1">IFERROR(INDIRECT("'"&amp;B1282&amp;"'!AG"&amp;MATCH(INT(BA1282/8)+1,INDIRECT("'"&amp;B1282&amp;"'!B4:B15"),0)+3),"")</f>
        <v/>
      </c>
      <c r="M1282" t="str">
        <f t="shared" ca="1" si="316"/>
        <v/>
      </c>
      <c r="N1282" t="str">
        <f t="shared" si="316"/>
        <v/>
      </c>
      <c r="O1282" t="str">
        <f t="shared" si="316"/>
        <v/>
      </c>
      <c r="P1282" t="str">
        <f t="shared" si="316"/>
        <v/>
      </c>
      <c r="Q1282" t="str">
        <f t="shared" si="316"/>
        <v/>
      </c>
      <c r="R1282" t="str">
        <f t="shared" si="316"/>
        <v/>
      </c>
      <c r="S1282" t="str">
        <f t="shared" si="316"/>
        <v/>
      </c>
      <c r="T1282" t="str">
        <f t="shared" si="316"/>
        <v/>
      </c>
      <c r="U1282" t="str">
        <f t="shared" si="316"/>
        <v/>
      </c>
      <c r="V1282" t="str">
        <f t="shared" si="316"/>
        <v/>
      </c>
      <c r="W1282" t="str">
        <f t="shared" si="316"/>
        <v/>
      </c>
      <c r="X1282" t="str">
        <f t="shared" si="316"/>
        <v/>
      </c>
      <c r="Y1282" t="str">
        <f t="shared" si="316"/>
        <v/>
      </c>
      <c r="Z1282" t="str">
        <f t="shared" si="316"/>
        <v/>
      </c>
      <c r="AA1282" t="str">
        <f t="shared" si="316"/>
        <v/>
      </c>
      <c r="AB1282" t="str">
        <f t="shared" si="316"/>
        <v/>
      </c>
      <c r="AC1282" t="str">
        <f t="shared" si="315"/>
        <v/>
      </c>
      <c r="AD1282" t="str">
        <f t="shared" si="315"/>
        <v/>
      </c>
      <c r="AE1282" t="str">
        <f t="shared" si="315"/>
        <v/>
      </c>
      <c r="AF1282" t="str">
        <f t="shared" si="315"/>
        <v/>
      </c>
      <c r="AG1282" t="str">
        <f t="shared" si="315"/>
        <v/>
      </c>
      <c r="AH1282" t="str">
        <f t="shared" si="315"/>
        <v/>
      </c>
      <c r="AI1282" t="str">
        <f t="shared" si="315"/>
        <v/>
      </c>
      <c r="AJ1282" t="str">
        <f t="shared" si="315"/>
        <v/>
      </c>
      <c r="AK1282" t="str">
        <f t="shared" si="315"/>
        <v/>
      </c>
      <c r="AL1282" t="str">
        <f t="shared" si="315"/>
        <v/>
      </c>
      <c r="AM1282" t="str">
        <f t="shared" si="315"/>
        <v/>
      </c>
      <c r="AN1282" t="str">
        <f t="shared" si="315"/>
        <v/>
      </c>
      <c r="AO1282" t="str">
        <f t="shared" si="315"/>
        <v/>
      </c>
      <c r="AP1282" t="str">
        <f t="shared" si="315"/>
        <v/>
      </c>
      <c r="AQ1282" t="str">
        <f t="shared" si="315"/>
        <v/>
      </c>
      <c r="AR1282" t="str">
        <f t="shared" si="317"/>
        <v/>
      </c>
      <c r="AS1282" t="str">
        <f t="shared" si="317"/>
        <v/>
      </c>
      <c r="AT1282" t="str">
        <f t="shared" si="317"/>
        <v/>
      </c>
      <c r="AU1282" t="str">
        <f t="shared" si="317"/>
        <v/>
      </c>
      <c r="AV1282" t="str">
        <f t="shared" si="317"/>
        <v/>
      </c>
      <c r="AW1282" t="str">
        <f t="shared" si="317"/>
        <v/>
      </c>
      <c r="AX1282" t="str">
        <f t="shared" si="317"/>
        <v/>
      </c>
      <c r="AY1282" t="str">
        <f t="shared" si="317"/>
        <v/>
      </c>
      <c r="BA1282">
        <v>1282</v>
      </c>
      <c r="BB1282">
        <f t="shared" si="314"/>
        <v>161</v>
      </c>
    </row>
    <row r="1283" spans="1:54">
      <c r="A1283" s="77"/>
      <c r="E1283" s="78"/>
      <c r="F1283" s="78"/>
      <c r="G1283" t="str" cm="1">
        <f t="array" aca="1" ref="G1283" ca="1">IFERROR(IF(INDIRECT("'"&amp;B1283&amp;"'!Z"&amp;MATCH(INT(BA1283/8)+1,INDIRECT("'"&amp;B1283&amp;"'!B4:B15"),0)+3)=1,15,IF(INDIRECT("'"&amp;B1283&amp;"'!X"&amp;MATCH(INT(BA1283/8)+1,INDIRECT("'"&amp;B1283&amp;"'!B4:B15"),0)+3)=1,10,IF(INDIRECT("'"&amp;B1283&amp;"'!V"&amp;MATCH(INT(BA1283/8)+1,INDIRECT("'"&amp;B1283&amp;"'!B4:B15"),0)+3)=1,6,IF(INDIRECT("'"&amp;B1283&amp;"'!V"&amp;MATCH(INT(BA1283/8)+1,INDIRECT("'"&amp;B1283&amp;"'!B4:B15"),0)+3)=1,4,0)))),"")</f>
        <v/>
      </c>
      <c r="H1283" t="str" cm="1">
        <f t="array" aca="1" ref="H1283" ca="1">IFERROR(IFERROR(INDIRECT("'"&amp;B1283&amp;"'!AE"&amp;MATCH(INT(BA1283/8)+1,INDIRECT("'"&amp;B1283&amp;"'!B4:B15"),0)+3),0)-G1283,"")</f>
        <v/>
      </c>
      <c r="I1283" t="e">
        <f ca="1">H1282+H1283+H1284</f>
        <v>#VALUE!</v>
      </c>
      <c r="J1283" t="str">
        <f ca="1">IFERROR(ABS(SUM(I1283,-F1283,-E1283))+ABS(SUM(IF(D1283="Traversal",15,IF(D1283="High",10,IF(D1283="Mid",6,IF(D1283="Low",4,0))))-G1283)),"")</f>
        <v/>
      </c>
      <c r="K1283" t="str" cm="1">
        <f t="array" aca="1" ref="K1283" ca="1">IFERROR(INDIRECT("'"&amp;B1283&amp;"'!AG"&amp;MATCH(INT(BA1283/8)+1,INDIRECT("'"&amp;B1283&amp;"'!B4:B15"),0)+3),"")</f>
        <v/>
      </c>
      <c r="M1283" t="str">
        <f t="shared" ca="1" si="316"/>
        <v/>
      </c>
      <c r="N1283" t="str">
        <f t="shared" si="316"/>
        <v/>
      </c>
      <c r="O1283" t="str">
        <f t="shared" si="316"/>
        <v/>
      </c>
      <c r="P1283" t="str">
        <f t="shared" si="316"/>
        <v/>
      </c>
      <c r="Q1283" t="str">
        <f t="shared" si="316"/>
        <v/>
      </c>
      <c r="R1283" t="str">
        <f t="shared" si="316"/>
        <v/>
      </c>
      <c r="S1283" t="str">
        <f t="shared" si="316"/>
        <v/>
      </c>
      <c r="T1283" t="str">
        <f t="shared" si="316"/>
        <v/>
      </c>
      <c r="U1283" t="str">
        <f t="shared" si="316"/>
        <v/>
      </c>
      <c r="V1283" t="str">
        <f t="shared" si="316"/>
        <v/>
      </c>
      <c r="W1283" t="str">
        <f t="shared" si="316"/>
        <v/>
      </c>
      <c r="X1283" t="str">
        <f t="shared" si="316"/>
        <v/>
      </c>
      <c r="Y1283" t="str">
        <f t="shared" si="316"/>
        <v/>
      </c>
      <c r="Z1283" t="str">
        <f t="shared" si="316"/>
        <v/>
      </c>
      <c r="AA1283" t="str">
        <f t="shared" si="316"/>
        <v/>
      </c>
      <c r="AB1283" t="str">
        <f t="shared" si="316"/>
        <v/>
      </c>
      <c r="AC1283" t="str">
        <f t="shared" si="315"/>
        <v/>
      </c>
      <c r="AD1283" t="str">
        <f t="shared" si="315"/>
        <v/>
      </c>
      <c r="AE1283" t="str">
        <f t="shared" si="315"/>
        <v/>
      </c>
      <c r="AF1283" t="str">
        <f t="shared" si="315"/>
        <v/>
      </c>
      <c r="AG1283" t="str">
        <f t="shared" si="315"/>
        <v/>
      </c>
      <c r="AH1283" t="str">
        <f t="shared" si="315"/>
        <v/>
      </c>
      <c r="AI1283" t="str">
        <f t="shared" si="315"/>
        <v/>
      </c>
      <c r="AJ1283" t="str">
        <f t="shared" si="315"/>
        <v/>
      </c>
      <c r="AK1283" t="str">
        <f t="shared" si="315"/>
        <v/>
      </c>
      <c r="AL1283" t="str">
        <f t="shared" si="315"/>
        <v/>
      </c>
      <c r="AM1283" t="str">
        <f t="shared" si="315"/>
        <v/>
      </c>
      <c r="AN1283" t="str">
        <f t="shared" si="315"/>
        <v/>
      </c>
      <c r="AO1283" t="str">
        <f t="shared" si="315"/>
        <v/>
      </c>
      <c r="AP1283" t="str">
        <f t="shared" si="315"/>
        <v/>
      </c>
      <c r="AQ1283" t="str">
        <f t="shared" si="315"/>
        <v/>
      </c>
      <c r="AR1283" t="str">
        <f t="shared" si="317"/>
        <v/>
      </c>
      <c r="AS1283" t="str">
        <f t="shared" si="317"/>
        <v/>
      </c>
      <c r="AT1283" t="str">
        <f t="shared" si="317"/>
        <v/>
      </c>
      <c r="AU1283" t="str">
        <f t="shared" si="317"/>
        <v/>
      </c>
      <c r="AV1283" t="str">
        <f t="shared" si="317"/>
        <v/>
      </c>
      <c r="AW1283" t="str">
        <f t="shared" si="317"/>
        <v/>
      </c>
      <c r="AX1283" t="str">
        <f t="shared" si="317"/>
        <v/>
      </c>
      <c r="AY1283" t="str">
        <f t="shared" si="317"/>
        <v/>
      </c>
      <c r="BA1283">
        <v>1283</v>
      </c>
      <c r="BB1283">
        <f t="shared" si="314"/>
        <v>161</v>
      </c>
    </row>
    <row r="1284" spans="1:54">
      <c r="G1284" t="str" cm="1">
        <f t="array" aca="1" ref="G1284" ca="1">IFERROR(IF(INDIRECT("'"&amp;B1284&amp;"'!Z"&amp;MATCH(INT(BA1284/8)+1,INDIRECT("'"&amp;B1284&amp;"'!B4:B15"),0)+3)=1,15,IF(INDIRECT("'"&amp;B1284&amp;"'!X"&amp;MATCH(INT(BA1284/8)+1,INDIRECT("'"&amp;B1284&amp;"'!B4:B15"),0)+3)=1,10,IF(INDIRECT("'"&amp;B1284&amp;"'!V"&amp;MATCH(INT(BA1284/8)+1,INDIRECT("'"&amp;B1284&amp;"'!B4:B15"),0)+3)=1,6,IF(INDIRECT("'"&amp;B1284&amp;"'!V"&amp;MATCH(INT(BA1284/8)+1,INDIRECT("'"&amp;B1284&amp;"'!B4:B15"),0)+3)=1,4,0)))),"")</f>
        <v/>
      </c>
      <c r="H1284" t="str" cm="1">
        <f t="array" aca="1" ref="H1284" ca="1">IFERROR(IFERROR(INDIRECT("'"&amp;B1284&amp;"'!AE"&amp;MATCH(INT(BA1284/8)+1,INDIRECT("'"&amp;B1284&amp;"'!B4:B15"),0)+3),0)-G1284,"")</f>
        <v/>
      </c>
      <c r="I1284" t="e">
        <f ca="1">H1282+H1283+H1284</f>
        <v>#VALUE!</v>
      </c>
      <c r="J1284" t="str">
        <f ca="1">IFERROR(ABS(SUM(I1284,-F1283,-E1283))+ABS(SUM(IF(D1284="Traversal",15,IF(D1284="High",10,IF(D1284="Mid",6,IF(D1284="Low",4,0))))-G1284)),"")</f>
        <v/>
      </c>
      <c r="K1284" t="str" cm="1">
        <f t="array" aca="1" ref="K1284" ca="1">IFERROR(INDIRECT("'"&amp;B1284&amp;"'!AG"&amp;MATCH(INT(BA1284/8)+1,INDIRECT("'"&amp;B1284&amp;"'!B4:B15"),0)+3),"")</f>
        <v/>
      </c>
      <c r="M1284" t="str">
        <f t="shared" ca="1" si="316"/>
        <v/>
      </c>
      <c r="N1284" t="str">
        <f t="shared" si="316"/>
        <v/>
      </c>
      <c r="O1284" t="str">
        <f t="shared" si="316"/>
        <v/>
      </c>
      <c r="P1284" t="str">
        <f t="shared" si="316"/>
        <v/>
      </c>
      <c r="Q1284" t="str">
        <f t="shared" si="316"/>
        <v/>
      </c>
      <c r="R1284" t="str">
        <f t="shared" si="316"/>
        <v/>
      </c>
      <c r="S1284" t="str">
        <f t="shared" si="316"/>
        <v/>
      </c>
      <c r="T1284" t="str">
        <f t="shared" si="316"/>
        <v/>
      </c>
      <c r="U1284" t="str">
        <f t="shared" si="316"/>
        <v/>
      </c>
      <c r="V1284" t="str">
        <f t="shared" si="316"/>
        <v/>
      </c>
      <c r="W1284" t="str">
        <f t="shared" si="316"/>
        <v/>
      </c>
      <c r="X1284" t="str">
        <f t="shared" si="316"/>
        <v/>
      </c>
      <c r="Y1284" t="str">
        <f t="shared" si="316"/>
        <v/>
      </c>
      <c r="Z1284" t="str">
        <f t="shared" si="316"/>
        <v/>
      </c>
      <c r="AA1284" t="str">
        <f t="shared" si="316"/>
        <v/>
      </c>
      <c r="AB1284" t="str">
        <f t="shared" si="316"/>
        <v/>
      </c>
      <c r="AC1284" t="str">
        <f t="shared" si="315"/>
        <v/>
      </c>
      <c r="AD1284" t="str">
        <f t="shared" si="315"/>
        <v/>
      </c>
      <c r="AE1284" t="str">
        <f t="shared" si="315"/>
        <v/>
      </c>
      <c r="AF1284" t="str">
        <f t="shared" si="315"/>
        <v/>
      </c>
      <c r="AG1284" t="str">
        <f t="shared" si="315"/>
        <v/>
      </c>
      <c r="AH1284" t="str">
        <f t="shared" si="315"/>
        <v/>
      </c>
      <c r="AI1284" t="str">
        <f t="shared" si="315"/>
        <v/>
      </c>
      <c r="AJ1284" t="str">
        <f t="shared" si="315"/>
        <v/>
      </c>
      <c r="AK1284" t="str">
        <f t="shared" si="315"/>
        <v/>
      </c>
      <c r="AL1284" t="str">
        <f t="shared" si="315"/>
        <v/>
      </c>
      <c r="AM1284" t="str">
        <f t="shared" si="315"/>
        <v/>
      </c>
      <c r="AN1284" t="str">
        <f t="shared" si="315"/>
        <v/>
      </c>
      <c r="AO1284" t="str">
        <f t="shared" si="315"/>
        <v/>
      </c>
      <c r="AP1284" t="str">
        <f t="shared" si="315"/>
        <v/>
      </c>
      <c r="AQ1284" t="str">
        <f t="shared" si="315"/>
        <v/>
      </c>
      <c r="AR1284" t="str">
        <f t="shared" si="317"/>
        <v/>
      </c>
      <c r="AS1284" t="str">
        <f t="shared" si="317"/>
        <v/>
      </c>
      <c r="AT1284" t="str">
        <f t="shared" si="317"/>
        <v/>
      </c>
      <c r="AU1284" t="str">
        <f t="shared" si="317"/>
        <v/>
      </c>
      <c r="AV1284" t="str">
        <f t="shared" si="317"/>
        <v/>
      </c>
      <c r="AW1284" t="str">
        <f t="shared" si="317"/>
        <v/>
      </c>
      <c r="AX1284" t="str">
        <f t="shared" si="317"/>
        <v/>
      </c>
      <c r="AY1284" t="str">
        <f t="shared" si="317"/>
        <v/>
      </c>
      <c r="BA1284">
        <v>1284</v>
      </c>
      <c r="BB1284">
        <f t="shared" si="314"/>
        <v>161</v>
      </c>
    </row>
    <row r="1285" spans="1:54">
      <c r="G1285" t="str" cm="1">
        <f t="array" aca="1" ref="G1285" ca="1">IFERROR(IF(INDIRECT("'"&amp;B1285&amp;"'!Z"&amp;MATCH(INT(BA1285/8)+1,INDIRECT("'"&amp;B1285&amp;"'!B4:B15"),0)+3)=1,15,IF(INDIRECT("'"&amp;B1285&amp;"'!X"&amp;MATCH(INT(BA1285/8)+1,INDIRECT("'"&amp;B1285&amp;"'!B4:B15"),0)+3)=1,10,IF(INDIRECT("'"&amp;B1285&amp;"'!V"&amp;MATCH(INT(BA1285/8)+1,INDIRECT("'"&amp;B1285&amp;"'!B4:B15"),0)+3)=1,6,IF(INDIRECT("'"&amp;B1285&amp;"'!V"&amp;MATCH(INT(BA1285/8)+1,INDIRECT("'"&amp;B1285&amp;"'!B4:B15"),0)+3)=1,4,0)))),"")</f>
        <v/>
      </c>
      <c r="H1285" t="str" cm="1">
        <f t="array" aca="1" ref="H1285" ca="1">IFERROR(IFERROR(INDIRECT("'"&amp;B1285&amp;"'!AE"&amp;MATCH(INT(BA1285/8)+1,INDIRECT("'"&amp;B1285&amp;"'!B4:B15"),0)+3),0)-G1285,"")</f>
        <v/>
      </c>
      <c r="I1285" t="e">
        <f ca="1">H1285+H1286+H1287</f>
        <v>#VALUE!</v>
      </c>
      <c r="J1285" t="str">
        <f ca="1">IFERROR(ABS(SUM(I1285,-F1286,-E1286))+ABS(SUM(IF(D1285="Traversal",15,IF(D1285="High",10,IF(D1285="Mid",6,IF(D1285="Low",4,0))))-G1285)),"")</f>
        <v/>
      </c>
      <c r="K1285" t="str" cm="1">
        <f t="array" aca="1" ref="K1285" ca="1">IFERROR(INDIRECT("'"&amp;B1285&amp;"'!AG"&amp;MATCH(INT(BA1285/8)+1,INDIRECT("'"&amp;B1285&amp;"'!B4:B15"),0)+3),"")</f>
        <v/>
      </c>
      <c r="M1285" t="str">
        <f t="shared" ca="1" si="316"/>
        <v/>
      </c>
      <c r="N1285" t="str">
        <f t="shared" si="316"/>
        <v/>
      </c>
      <c r="O1285" t="str">
        <f t="shared" si="316"/>
        <v/>
      </c>
      <c r="P1285" t="str">
        <f t="shared" si="316"/>
        <v/>
      </c>
      <c r="Q1285" t="str">
        <f t="shared" si="316"/>
        <v/>
      </c>
      <c r="R1285" t="str">
        <f t="shared" si="316"/>
        <v/>
      </c>
      <c r="S1285" t="str">
        <f t="shared" si="316"/>
        <v/>
      </c>
      <c r="T1285" t="str">
        <f t="shared" si="316"/>
        <v/>
      </c>
      <c r="U1285" t="str">
        <f t="shared" si="316"/>
        <v/>
      </c>
      <c r="V1285" t="str">
        <f t="shared" si="316"/>
        <v/>
      </c>
      <c r="W1285" t="str">
        <f t="shared" si="316"/>
        <v/>
      </c>
      <c r="X1285" t="str">
        <f t="shared" si="316"/>
        <v/>
      </c>
      <c r="Y1285" t="str">
        <f t="shared" si="316"/>
        <v/>
      </c>
      <c r="Z1285" t="str">
        <f t="shared" si="316"/>
        <v/>
      </c>
      <c r="AA1285" t="str">
        <f t="shared" si="316"/>
        <v/>
      </c>
      <c r="AB1285" t="str">
        <f t="shared" si="316"/>
        <v/>
      </c>
      <c r="AC1285" t="str">
        <f t="shared" si="315"/>
        <v/>
      </c>
      <c r="AD1285" t="str">
        <f t="shared" si="315"/>
        <v/>
      </c>
      <c r="AE1285" t="str">
        <f t="shared" si="315"/>
        <v/>
      </c>
      <c r="AF1285" t="str">
        <f t="shared" si="315"/>
        <v/>
      </c>
      <c r="AG1285" t="str">
        <f t="shared" si="315"/>
        <v/>
      </c>
      <c r="AH1285" t="str">
        <f t="shared" si="315"/>
        <v/>
      </c>
      <c r="AI1285" t="str">
        <f t="shared" si="315"/>
        <v/>
      </c>
      <c r="AJ1285" t="str">
        <f t="shared" si="315"/>
        <v/>
      </c>
      <c r="AK1285" t="str">
        <f t="shared" si="315"/>
        <v/>
      </c>
      <c r="AL1285" t="str">
        <f t="shared" si="315"/>
        <v/>
      </c>
      <c r="AM1285" t="str">
        <f t="shared" si="315"/>
        <v/>
      </c>
      <c r="AN1285" t="str">
        <f t="shared" si="315"/>
        <v/>
      </c>
      <c r="AO1285" t="str">
        <f t="shared" si="315"/>
        <v/>
      </c>
      <c r="AP1285" t="str">
        <f t="shared" si="315"/>
        <v/>
      </c>
      <c r="AQ1285" t="str">
        <f t="shared" si="315"/>
        <v/>
      </c>
      <c r="AR1285" t="str">
        <f t="shared" si="317"/>
        <v/>
      </c>
      <c r="AS1285" t="str">
        <f t="shared" si="317"/>
        <v/>
      </c>
      <c r="AT1285" t="str">
        <f t="shared" si="317"/>
        <v/>
      </c>
      <c r="AU1285" t="str">
        <f t="shared" si="317"/>
        <v/>
      </c>
      <c r="AV1285" t="str">
        <f t="shared" si="317"/>
        <v/>
      </c>
      <c r="AW1285" t="str">
        <f t="shared" si="317"/>
        <v/>
      </c>
      <c r="AX1285" t="str">
        <f t="shared" si="317"/>
        <v/>
      </c>
      <c r="AY1285" t="str">
        <f t="shared" si="317"/>
        <v/>
      </c>
      <c r="BA1285">
        <v>1285</v>
      </c>
      <c r="BB1285">
        <f t="shared" si="314"/>
        <v>161</v>
      </c>
    </row>
    <row r="1286" spans="1:54">
      <c r="G1286" t="str" cm="1">
        <f t="array" aca="1" ref="G1286" ca="1">IFERROR(IF(INDIRECT("'"&amp;B1286&amp;"'!Z"&amp;MATCH(INT(BA1286/8)+1,INDIRECT("'"&amp;B1286&amp;"'!B4:B15"),0)+3)=1,15,IF(INDIRECT("'"&amp;B1286&amp;"'!X"&amp;MATCH(INT(BA1286/8)+1,INDIRECT("'"&amp;B1286&amp;"'!B4:B15"),0)+3)=1,10,IF(INDIRECT("'"&amp;B1286&amp;"'!V"&amp;MATCH(INT(BA1286/8)+1,INDIRECT("'"&amp;B1286&amp;"'!B4:B15"),0)+3)=1,6,IF(INDIRECT("'"&amp;B1286&amp;"'!V"&amp;MATCH(INT(BA1286/8)+1,INDIRECT("'"&amp;B1286&amp;"'!B4:B15"),0)+3)=1,4,0)))),"")</f>
        <v/>
      </c>
      <c r="H1286" t="str" cm="1">
        <f t="array" aca="1" ref="H1286" ca="1">IFERROR(IFERROR(INDIRECT("'"&amp;B1286&amp;"'!AE"&amp;MATCH(INT(BA1286/8)+1,INDIRECT("'"&amp;B1286&amp;"'!B4:B15"),0)+3),0)-G1286,"")</f>
        <v/>
      </c>
      <c r="I1286" t="e">
        <f ca="1">H1285+H1286+H1287</f>
        <v>#VALUE!</v>
      </c>
      <c r="J1286" t="str">
        <f ca="1">IFERROR(ABS(SUM(I1286,-F1286,-E1286))+ABS(SUM(IF(D1286="Traversal",15,IF(D1286="High",10,IF(D1286="Mid",6,IF(D1286="Low",4,0))))-G1286)),"")</f>
        <v/>
      </c>
      <c r="K1286" t="str" cm="1">
        <f t="array" aca="1" ref="K1286" ca="1">IFERROR(INDIRECT("'"&amp;B1286&amp;"'!AG"&amp;MATCH(INT(BA1286/8)+1,INDIRECT("'"&amp;B1286&amp;"'!B4:B15"),0)+3),"")</f>
        <v/>
      </c>
      <c r="M1286" t="str">
        <f t="shared" ca="1" si="316"/>
        <v/>
      </c>
      <c r="N1286" t="str">
        <f t="shared" si="316"/>
        <v/>
      </c>
      <c r="O1286" t="str">
        <f t="shared" si="316"/>
        <v/>
      </c>
      <c r="P1286" t="str">
        <f t="shared" si="316"/>
        <v/>
      </c>
      <c r="Q1286" t="str">
        <f t="shared" si="316"/>
        <v/>
      </c>
      <c r="R1286" t="str">
        <f t="shared" si="316"/>
        <v/>
      </c>
      <c r="S1286" t="str">
        <f t="shared" si="316"/>
        <v/>
      </c>
      <c r="T1286" t="str">
        <f t="shared" si="316"/>
        <v/>
      </c>
      <c r="U1286" t="str">
        <f t="shared" si="316"/>
        <v/>
      </c>
      <c r="V1286" t="str">
        <f t="shared" si="316"/>
        <v/>
      </c>
      <c r="W1286" t="str">
        <f t="shared" si="316"/>
        <v/>
      </c>
      <c r="X1286" t="str">
        <f t="shared" si="316"/>
        <v/>
      </c>
      <c r="Y1286" t="str">
        <f t="shared" si="316"/>
        <v/>
      </c>
      <c r="Z1286" t="str">
        <f t="shared" si="316"/>
        <v/>
      </c>
      <c r="AA1286" t="str">
        <f t="shared" si="316"/>
        <v/>
      </c>
      <c r="AB1286" t="str">
        <f t="shared" si="316"/>
        <v/>
      </c>
      <c r="AC1286" t="str">
        <f t="shared" si="315"/>
        <v/>
      </c>
      <c r="AD1286" t="str">
        <f t="shared" si="315"/>
        <v/>
      </c>
      <c r="AE1286" t="str">
        <f t="shared" si="315"/>
        <v/>
      </c>
      <c r="AF1286" t="str">
        <f t="shared" si="315"/>
        <v/>
      </c>
      <c r="AG1286" t="str">
        <f t="shared" si="315"/>
        <v/>
      </c>
      <c r="AH1286" t="str">
        <f t="shared" si="315"/>
        <v/>
      </c>
      <c r="AI1286" t="str">
        <f t="shared" si="315"/>
        <v/>
      </c>
      <c r="AJ1286" t="str">
        <f t="shared" si="315"/>
        <v/>
      </c>
      <c r="AK1286" t="str">
        <f t="shared" si="315"/>
        <v/>
      </c>
      <c r="AL1286" t="str">
        <f t="shared" si="315"/>
        <v/>
      </c>
      <c r="AM1286" t="str">
        <f t="shared" si="315"/>
        <v/>
      </c>
      <c r="AN1286" t="str">
        <f t="shared" si="315"/>
        <v/>
      </c>
      <c r="AO1286" t="str">
        <f t="shared" si="315"/>
        <v/>
      </c>
      <c r="AP1286" t="str">
        <f t="shared" si="315"/>
        <v/>
      </c>
      <c r="AQ1286" t="str">
        <f t="shared" si="315"/>
        <v/>
      </c>
      <c r="AR1286" t="str">
        <f t="shared" si="317"/>
        <v/>
      </c>
      <c r="AS1286" t="str">
        <f t="shared" si="317"/>
        <v/>
      </c>
      <c r="AT1286" t="str">
        <f t="shared" si="317"/>
        <v/>
      </c>
      <c r="AU1286" t="str">
        <f t="shared" si="317"/>
        <v/>
      </c>
      <c r="AV1286" t="str">
        <f t="shared" si="317"/>
        <v/>
      </c>
      <c r="AW1286" t="str">
        <f t="shared" si="317"/>
        <v/>
      </c>
      <c r="AX1286" t="str">
        <f t="shared" si="317"/>
        <v/>
      </c>
      <c r="AY1286" t="str">
        <f t="shared" si="317"/>
        <v/>
      </c>
      <c r="BA1286">
        <v>1286</v>
      </c>
      <c r="BB1286">
        <f t="shared" si="314"/>
        <v>161</v>
      </c>
    </row>
    <row r="1287" spans="1:54">
      <c r="G1287" t="str" cm="1">
        <f t="array" aca="1" ref="G1287" ca="1">IFERROR(IF(INDIRECT("'"&amp;B1287&amp;"'!Z"&amp;MATCH(INT(BA1287/8)+1,INDIRECT("'"&amp;B1287&amp;"'!B4:B15"),0)+3)=1,15,IF(INDIRECT("'"&amp;B1287&amp;"'!X"&amp;MATCH(INT(BA1287/8)+1,INDIRECT("'"&amp;B1287&amp;"'!B4:B15"),0)+3)=1,10,IF(INDIRECT("'"&amp;B1287&amp;"'!V"&amp;MATCH(INT(BA1287/8)+1,INDIRECT("'"&amp;B1287&amp;"'!B4:B15"),0)+3)=1,6,IF(INDIRECT("'"&amp;B1287&amp;"'!V"&amp;MATCH(INT(BA1287/8)+1,INDIRECT("'"&amp;B1287&amp;"'!B4:B15"),0)+3)=1,4,0)))),"")</f>
        <v/>
      </c>
      <c r="H1287" t="str" cm="1">
        <f t="array" aca="1" ref="H1287" ca="1">IFERROR(IFERROR(INDIRECT("'"&amp;B1287&amp;"'!AE"&amp;MATCH(INT(BA1287/8)+1,INDIRECT("'"&amp;B1287&amp;"'!B4:B15"),0)+3),0)-G1287,"")</f>
        <v/>
      </c>
      <c r="I1287" t="e">
        <f ca="1">H1285+H1286+H1287</f>
        <v>#VALUE!</v>
      </c>
      <c r="J1287" t="str">
        <f ca="1">IFERROR(ABS(SUM(I1287,-F1286,-E1286))+ABS(SUM(IF(D1287="Traversal",15,IF(D1287="High",10,IF(D1287="Mid",6,IF(D1287="Low",4,0))))-G1287)),"")</f>
        <v/>
      </c>
      <c r="K1287" t="str" cm="1">
        <f t="array" aca="1" ref="K1287" ca="1">IFERROR(INDIRECT("'"&amp;B1287&amp;"'!AG"&amp;MATCH(INT(BA1287/8)+1,INDIRECT("'"&amp;B1287&amp;"'!B4:B15"),0)+3),"")</f>
        <v/>
      </c>
      <c r="M1287" t="str">
        <f t="shared" ca="1" si="316"/>
        <v/>
      </c>
      <c r="N1287" t="str">
        <f t="shared" si="316"/>
        <v/>
      </c>
      <c r="O1287" t="str">
        <f t="shared" si="316"/>
        <v/>
      </c>
      <c r="P1287" t="str">
        <f t="shared" si="316"/>
        <v/>
      </c>
      <c r="Q1287" t="str">
        <f t="shared" si="316"/>
        <v/>
      </c>
      <c r="R1287" t="str">
        <f t="shared" si="316"/>
        <v/>
      </c>
      <c r="S1287" t="str">
        <f t="shared" si="316"/>
        <v/>
      </c>
      <c r="T1287" t="str">
        <f t="shared" si="316"/>
        <v/>
      </c>
      <c r="U1287" t="str">
        <f t="shared" si="316"/>
        <v/>
      </c>
      <c r="V1287" t="str">
        <f t="shared" si="316"/>
        <v/>
      </c>
      <c r="W1287" t="str">
        <f t="shared" si="316"/>
        <v/>
      </c>
      <c r="X1287" t="str">
        <f t="shared" si="316"/>
        <v/>
      </c>
      <c r="Y1287" t="str">
        <f t="shared" si="316"/>
        <v/>
      </c>
      <c r="Z1287" t="str">
        <f t="shared" si="316"/>
        <v/>
      </c>
      <c r="AA1287" t="str">
        <f t="shared" si="316"/>
        <v/>
      </c>
      <c r="AB1287" t="str">
        <f t="shared" si="316"/>
        <v/>
      </c>
      <c r="AC1287" t="str">
        <f t="shared" si="315"/>
        <v/>
      </c>
      <c r="AD1287" t="str">
        <f t="shared" si="315"/>
        <v/>
      </c>
      <c r="AE1287" t="str">
        <f t="shared" si="315"/>
        <v/>
      </c>
      <c r="AF1287" t="str">
        <f t="shared" si="315"/>
        <v/>
      </c>
      <c r="AG1287" t="str">
        <f t="shared" si="315"/>
        <v/>
      </c>
      <c r="AH1287" t="str">
        <f t="shared" si="315"/>
        <v/>
      </c>
      <c r="AI1287" t="str">
        <f t="shared" si="315"/>
        <v/>
      </c>
      <c r="AJ1287" t="str">
        <f t="shared" si="315"/>
        <v/>
      </c>
      <c r="AK1287" t="str">
        <f t="shared" si="315"/>
        <v/>
      </c>
      <c r="AL1287" t="str">
        <f t="shared" si="315"/>
        <v/>
      </c>
      <c r="AM1287" t="str">
        <f t="shared" si="315"/>
        <v/>
      </c>
      <c r="AN1287" t="str">
        <f t="shared" si="315"/>
        <v/>
      </c>
      <c r="AO1287" t="str">
        <f t="shared" si="315"/>
        <v/>
      </c>
      <c r="AP1287" t="str">
        <f t="shared" si="315"/>
        <v/>
      </c>
      <c r="AQ1287" t="str">
        <f t="shared" si="315"/>
        <v/>
      </c>
      <c r="AR1287" t="str">
        <f t="shared" si="317"/>
        <v/>
      </c>
      <c r="AS1287" t="str">
        <f t="shared" si="317"/>
        <v/>
      </c>
      <c r="AT1287" t="str">
        <f t="shared" si="317"/>
        <v/>
      </c>
      <c r="AU1287" t="str">
        <f t="shared" si="317"/>
        <v/>
      </c>
      <c r="AV1287" t="str">
        <f t="shared" si="317"/>
        <v/>
      </c>
      <c r="AW1287" t="str">
        <f t="shared" si="317"/>
        <v/>
      </c>
      <c r="AX1287" t="str">
        <f t="shared" si="317"/>
        <v/>
      </c>
      <c r="AY1287" t="str">
        <f t="shared" si="317"/>
        <v/>
      </c>
      <c r="BA1287">
        <v>1287</v>
      </c>
      <c r="BB1287">
        <f t="shared" si="314"/>
        <v>161</v>
      </c>
    </row>
    <row r="1288" spans="1:54">
      <c r="G1288" t="str" cm="1">
        <f t="array" aca="1" ref="G1288" ca="1">IFERROR(IF(INDIRECT("'"&amp;B1288&amp;"'!Z"&amp;MATCH(INT(BA1288/8)+1,INDIRECT("'"&amp;B1288&amp;"'!B4:B15"),0)+3)=1,15,IF(INDIRECT("'"&amp;B1288&amp;"'!X"&amp;MATCH(INT(BA1288/8)+1,INDIRECT("'"&amp;B1288&amp;"'!B4:B15"),0)+3)=1,10,IF(INDIRECT("'"&amp;B1288&amp;"'!V"&amp;MATCH(INT(BA1288/8)+1,INDIRECT("'"&amp;B1288&amp;"'!B4:B15"),0)+3)=1,6,IF(INDIRECT("'"&amp;B1288&amp;"'!V"&amp;MATCH(INT(BA1288/8)+1,INDIRECT("'"&amp;B1288&amp;"'!B4:B15"),0)+3)=1,4,0)))),"")</f>
        <v/>
      </c>
      <c r="H1288" t="str" cm="1">
        <f t="array" aca="1" ref="H1288" ca="1">IFERROR(IFERROR(INDIRECT("'"&amp;B1288&amp;"'!AE"&amp;MATCH(INT(BA1288/8)+1,INDIRECT("'"&amp;B1288&amp;"'!B4:B15"),0)+3),0)-G1288,"")</f>
        <v/>
      </c>
      <c r="K1288" t="str" cm="1">
        <f t="array" aca="1" ref="K1288" ca="1">IFERROR(INDIRECT("'"&amp;B1288&amp;"'!AG"&amp;MATCH(INT(BA1288/8)+1,INDIRECT("'"&amp;B1288&amp;"'!B4:B15"),0)+3),"")</f>
        <v/>
      </c>
      <c r="M1288" t="str">
        <f t="shared" ca="1" si="316"/>
        <v/>
      </c>
      <c r="N1288" t="str">
        <f t="shared" si="316"/>
        <v/>
      </c>
      <c r="O1288" t="str">
        <f t="shared" si="316"/>
        <v/>
      </c>
      <c r="P1288" t="str">
        <f t="shared" si="316"/>
        <v/>
      </c>
      <c r="Q1288" t="str">
        <f t="shared" si="316"/>
        <v/>
      </c>
      <c r="R1288" t="str">
        <f t="shared" si="316"/>
        <v/>
      </c>
      <c r="S1288" t="str">
        <f t="shared" si="316"/>
        <v/>
      </c>
      <c r="T1288" t="str">
        <f t="shared" si="316"/>
        <v/>
      </c>
      <c r="U1288" t="str">
        <f t="shared" si="316"/>
        <v/>
      </c>
      <c r="V1288" t="str">
        <f t="shared" si="316"/>
        <v/>
      </c>
      <c r="W1288" t="str">
        <f t="shared" si="316"/>
        <v/>
      </c>
      <c r="X1288" t="str">
        <f t="shared" si="316"/>
        <v/>
      </c>
      <c r="Y1288" t="str">
        <f t="shared" si="316"/>
        <v/>
      </c>
      <c r="Z1288" t="str">
        <f t="shared" si="316"/>
        <v/>
      </c>
      <c r="AA1288" t="str">
        <f t="shared" si="316"/>
        <v/>
      </c>
      <c r="AB1288" t="str">
        <f t="shared" ref="AB1288:AQ1303" si="318">IF(AB$1="","",IF($K1288=AB$1,$J1288,""))</f>
        <v/>
      </c>
      <c r="AC1288" t="str">
        <f t="shared" si="318"/>
        <v/>
      </c>
      <c r="AD1288" t="str">
        <f t="shared" si="318"/>
        <v/>
      </c>
      <c r="AE1288" t="str">
        <f t="shared" si="318"/>
        <v/>
      </c>
      <c r="AF1288" t="str">
        <f t="shared" si="318"/>
        <v/>
      </c>
      <c r="AG1288" t="str">
        <f t="shared" si="318"/>
        <v/>
      </c>
      <c r="AH1288" t="str">
        <f t="shared" si="318"/>
        <v/>
      </c>
      <c r="AI1288" t="str">
        <f t="shared" si="318"/>
        <v/>
      </c>
      <c r="AJ1288" t="str">
        <f t="shared" si="318"/>
        <v/>
      </c>
      <c r="AK1288" t="str">
        <f t="shared" si="318"/>
        <v/>
      </c>
      <c r="AL1288" t="str">
        <f t="shared" si="318"/>
        <v/>
      </c>
      <c r="AM1288" t="str">
        <f t="shared" si="318"/>
        <v/>
      </c>
      <c r="AN1288" t="str">
        <f t="shared" si="318"/>
        <v/>
      </c>
      <c r="AO1288" t="str">
        <f t="shared" si="318"/>
        <v/>
      </c>
      <c r="AP1288" t="str">
        <f t="shared" si="318"/>
        <v/>
      </c>
      <c r="AQ1288" t="str">
        <f t="shared" si="318"/>
        <v/>
      </c>
      <c r="AR1288" t="str">
        <f t="shared" si="317"/>
        <v/>
      </c>
      <c r="AS1288" t="str">
        <f t="shared" si="317"/>
        <v/>
      </c>
      <c r="AT1288" t="str">
        <f t="shared" si="317"/>
        <v/>
      </c>
      <c r="AU1288" t="str">
        <f t="shared" si="317"/>
        <v/>
      </c>
      <c r="AV1288" t="str">
        <f t="shared" si="317"/>
        <v/>
      </c>
      <c r="AW1288" t="str">
        <f t="shared" si="317"/>
        <v/>
      </c>
      <c r="AX1288" t="str">
        <f t="shared" si="317"/>
        <v/>
      </c>
      <c r="AY1288" t="str">
        <f t="shared" si="317"/>
        <v/>
      </c>
      <c r="BA1288">
        <v>1288</v>
      </c>
      <c r="BB1288">
        <f t="shared" si="314"/>
        <v>162</v>
      </c>
    </row>
    <row r="1289" spans="1:54">
      <c r="G1289" t="str" cm="1">
        <f t="array" aca="1" ref="G1289" ca="1">IFERROR(IF(INDIRECT("'"&amp;B1289&amp;"'!Z"&amp;MATCH(INT(BA1289/8)+1,INDIRECT("'"&amp;B1289&amp;"'!B4:B15"),0)+3)=1,15,IF(INDIRECT("'"&amp;B1289&amp;"'!X"&amp;MATCH(INT(BA1289/8)+1,INDIRECT("'"&amp;B1289&amp;"'!B4:B15"),0)+3)=1,10,IF(INDIRECT("'"&amp;B1289&amp;"'!V"&amp;MATCH(INT(BA1289/8)+1,INDIRECT("'"&amp;B1289&amp;"'!B4:B15"),0)+3)=1,6,IF(INDIRECT("'"&amp;B1289&amp;"'!V"&amp;MATCH(INT(BA1289/8)+1,INDIRECT("'"&amp;B1289&amp;"'!B4:B15"),0)+3)=1,4,0)))),"")</f>
        <v/>
      </c>
      <c r="H1289" t="str" cm="1">
        <f t="array" aca="1" ref="H1289" ca="1">IFERROR(IFERROR(INDIRECT("'"&amp;B1289&amp;"'!AE"&amp;MATCH(INT(BA1289/8)+1,INDIRECT("'"&amp;B1289&amp;"'!B4:B15"),0)+3),0)-G1289,"")</f>
        <v/>
      </c>
      <c r="K1289" t="str" cm="1">
        <f t="array" aca="1" ref="K1289" ca="1">IFERROR(INDIRECT("'"&amp;B1289&amp;"'!AG"&amp;MATCH(INT(BA1289/8)+1,INDIRECT("'"&amp;B1289&amp;"'!B4:B15"),0)+3),"")</f>
        <v/>
      </c>
      <c r="M1289" t="str">
        <f t="shared" ref="M1289:AB1304" ca="1" si="319">IF(M$1="","",IF($K1289=M$1,$J1289,""))</f>
        <v/>
      </c>
      <c r="N1289" t="str">
        <f t="shared" si="319"/>
        <v/>
      </c>
      <c r="O1289" t="str">
        <f t="shared" si="319"/>
        <v/>
      </c>
      <c r="P1289" t="str">
        <f t="shared" si="319"/>
        <v/>
      </c>
      <c r="Q1289" t="str">
        <f t="shared" si="319"/>
        <v/>
      </c>
      <c r="R1289" t="str">
        <f t="shared" si="319"/>
        <v/>
      </c>
      <c r="S1289" t="str">
        <f t="shared" si="319"/>
        <v/>
      </c>
      <c r="T1289" t="str">
        <f t="shared" si="319"/>
        <v/>
      </c>
      <c r="U1289" t="str">
        <f t="shared" si="319"/>
        <v/>
      </c>
      <c r="V1289" t="str">
        <f t="shared" si="319"/>
        <v/>
      </c>
      <c r="W1289" t="str">
        <f t="shared" si="319"/>
        <v/>
      </c>
      <c r="X1289" t="str">
        <f t="shared" si="319"/>
        <v/>
      </c>
      <c r="Y1289" t="str">
        <f t="shared" si="319"/>
        <v/>
      </c>
      <c r="Z1289" t="str">
        <f t="shared" si="319"/>
        <v/>
      </c>
      <c r="AA1289" t="str">
        <f t="shared" si="319"/>
        <v/>
      </c>
      <c r="AB1289" t="str">
        <f t="shared" si="319"/>
        <v/>
      </c>
      <c r="AC1289" t="str">
        <f t="shared" si="318"/>
        <v/>
      </c>
      <c r="AD1289" t="str">
        <f t="shared" si="318"/>
        <v/>
      </c>
      <c r="AE1289" t="str">
        <f t="shared" si="318"/>
        <v/>
      </c>
      <c r="AF1289" t="str">
        <f t="shared" si="318"/>
        <v/>
      </c>
      <c r="AG1289" t="str">
        <f t="shared" si="318"/>
        <v/>
      </c>
      <c r="AH1289" t="str">
        <f t="shared" si="318"/>
        <v/>
      </c>
      <c r="AI1289" t="str">
        <f t="shared" si="318"/>
        <v/>
      </c>
      <c r="AJ1289" t="str">
        <f t="shared" si="318"/>
        <v/>
      </c>
      <c r="AK1289" t="str">
        <f t="shared" si="318"/>
        <v/>
      </c>
      <c r="AL1289" t="str">
        <f t="shared" si="318"/>
        <v/>
      </c>
      <c r="AM1289" t="str">
        <f t="shared" si="318"/>
        <v/>
      </c>
      <c r="AN1289" t="str">
        <f t="shared" si="318"/>
        <v/>
      </c>
      <c r="AO1289" t="str">
        <f t="shared" si="318"/>
        <v/>
      </c>
      <c r="AP1289" t="str">
        <f t="shared" si="318"/>
        <v/>
      </c>
      <c r="AQ1289" t="str">
        <f t="shared" si="318"/>
        <v/>
      </c>
      <c r="AR1289" t="str">
        <f t="shared" ref="AR1289:AY1304" si="320">IF(AR$1="","",IF($K1289=AR$1,$J1289,""))</f>
        <v/>
      </c>
      <c r="AS1289" t="str">
        <f t="shared" si="320"/>
        <v/>
      </c>
      <c r="AT1289" t="str">
        <f t="shared" si="320"/>
        <v/>
      </c>
      <c r="AU1289" t="str">
        <f t="shared" si="320"/>
        <v/>
      </c>
      <c r="AV1289" t="str">
        <f t="shared" si="320"/>
        <v/>
      </c>
      <c r="AW1289" t="str">
        <f t="shared" si="320"/>
        <v/>
      </c>
      <c r="AX1289" t="str">
        <f t="shared" si="320"/>
        <v/>
      </c>
      <c r="AY1289" t="str">
        <f t="shared" si="320"/>
        <v/>
      </c>
      <c r="BA1289">
        <v>1289</v>
      </c>
      <c r="BB1289">
        <f t="shared" si="314"/>
        <v>162</v>
      </c>
    </row>
    <row r="1290" spans="1:54">
      <c r="G1290" t="str" cm="1">
        <f t="array" aca="1" ref="G1290" ca="1">IFERROR(IF(INDIRECT("'"&amp;B1290&amp;"'!Z"&amp;MATCH(INT(BA1290/8)+1,INDIRECT("'"&amp;B1290&amp;"'!B4:B15"),0)+3)=1,15,IF(INDIRECT("'"&amp;B1290&amp;"'!X"&amp;MATCH(INT(BA1290/8)+1,INDIRECT("'"&amp;B1290&amp;"'!B4:B15"),0)+3)=1,10,IF(INDIRECT("'"&amp;B1290&amp;"'!V"&amp;MATCH(INT(BA1290/8)+1,INDIRECT("'"&amp;B1290&amp;"'!B4:B15"),0)+3)=1,6,IF(INDIRECT("'"&amp;B1290&amp;"'!V"&amp;MATCH(INT(BA1290/8)+1,INDIRECT("'"&amp;B1290&amp;"'!B4:B15"),0)+3)=1,4,0)))),"")</f>
        <v/>
      </c>
      <c r="H1290" t="str" cm="1">
        <f t="array" aca="1" ref="H1290" ca="1">IFERROR(IFERROR(INDIRECT("'"&amp;B1290&amp;"'!AE"&amp;MATCH(INT(BA1290/8)+1,INDIRECT("'"&amp;B1290&amp;"'!B4:B15"),0)+3),0)-G1290,"")</f>
        <v/>
      </c>
      <c r="I1290" t="e">
        <f ca="1">H1290+H1291+H1292</f>
        <v>#VALUE!</v>
      </c>
      <c r="J1290" t="str">
        <f ca="1">IFERROR(ABS(SUM(I1290,-F1291,-E1291))+ABS(SUM(IF(D1290="Traversal",15,IF(D1290="High",10,IF(D1290="Mid",6,IF(D1290="Low",4,0))))-G1290)),"")</f>
        <v/>
      </c>
      <c r="K1290" t="str" cm="1">
        <f t="array" aca="1" ref="K1290" ca="1">IFERROR(INDIRECT("'"&amp;B1290&amp;"'!AG"&amp;MATCH(INT(BA1290/8)+1,INDIRECT("'"&amp;B1290&amp;"'!B4:B15"),0)+3),"")</f>
        <v/>
      </c>
      <c r="M1290" t="str">
        <f t="shared" ca="1" si="319"/>
        <v/>
      </c>
      <c r="N1290" t="str">
        <f t="shared" si="319"/>
        <v/>
      </c>
      <c r="O1290" t="str">
        <f t="shared" si="319"/>
        <v/>
      </c>
      <c r="P1290" t="str">
        <f t="shared" si="319"/>
        <v/>
      </c>
      <c r="Q1290" t="str">
        <f t="shared" si="319"/>
        <v/>
      </c>
      <c r="R1290" t="str">
        <f t="shared" si="319"/>
        <v/>
      </c>
      <c r="S1290" t="str">
        <f t="shared" si="319"/>
        <v/>
      </c>
      <c r="T1290" t="str">
        <f t="shared" si="319"/>
        <v/>
      </c>
      <c r="U1290" t="str">
        <f t="shared" si="319"/>
        <v/>
      </c>
      <c r="V1290" t="str">
        <f t="shared" si="319"/>
        <v/>
      </c>
      <c r="W1290" t="str">
        <f t="shared" si="319"/>
        <v/>
      </c>
      <c r="X1290" t="str">
        <f t="shared" si="319"/>
        <v/>
      </c>
      <c r="Y1290" t="str">
        <f t="shared" si="319"/>
        <v/>
      </c>
      <c r="Z1290" t="str">
        <f t="shared" si="319"/>
        <v/>
      </c>
      <c r="AA1290" t="str">
        <f t="shared" si="319"/>
        <v/>
      </c>
      <c r="AB1290" t="str">
        <f t="shared" si="319"/>
        <v/>
      </c>
      <c r="AC1290" t="str">
        <f t="shared" si="318"/>
        <v/>
      </c>
      <c r="AD1290" t="str">
        <f t="shared" si="318"/>
        <v/>
      </c>
      <c r="AE1290" t="str">
        <f t="shared" si="318"/>
        <v/>
      </c>
      <c r="AF1290" t="str">
        <f t="shared" si="318"/>
        <v/>
      </c>
      <c r="AG1290" t="str">
        <f t="shared" si="318"/>
        <v/>
      </c>
      <c r="AH1290" t="str">
        <f t="shared" si="318"/>
        <v/>
      </c>
      <c r="AI1290" t="str">
        <f t="shared" si="318"/>
        <v/>
      </c>
      <c r="AJ1290" t="str">
        <f t="shared" si="318"/>
        <v/>
      </c>
      <c r="AK1290" t="str">
        <f t="shared" si="318"/>
        <v/>
      </c>
      <c r="AL1290" t="str">
        <f t="shared" si="318"/>
        <v/>
      </c>
      <c r="AM1290" t="str">
        <f t="shared" si="318"/>
        <v/>
      </c>
      <c r="AN1290" t="str">
        <f t="shared" si="318"/>
        <v/>
      </c>
      <c r="AO1290" t="str">
        <f t="shared" si="318"/>
        <v/>
      </c>
      <c r="AP1290" t="str">
        <f t="shared" si="318"/>
        <v/>
      </c>
      <c r="AQ1290" t="str">
        <f t="shared" si="318"/>
        <v/>
      </c>
      <c r="AR1290" t="str">
        <f t="shared" si="320"/>
        <v/>
      </c>
      <c r="AS1290" t="str">
        <f t="shared" si="320"/>
        <v/>
      </c>
      <c r="AT1290" t="str">
        <f t="shared" si="320"/>
        <v/>
      </c>
      <c r="AU1290" t="str">
        <f t="shared" si="320"/>
        <v/>
      </c>
      <c r="AV1290" t="str">
        <f t="shared" si="320"/>
        <v/>
      </c>
      <c r="AW1290" t="str">
        <f t="shared" si="320"/>
        <v/>
      </c>
      <c r="AX1290" t="str">
        <f t="shared" si="320"/>
        <v/>
      </c>
      <c r="AY1290" t="str">
        <f t="shared" si="320"/>
        <v/>
      </c>
      <c r="BA1290">
        <v>1290</v>
      </c>
      <c r="BB1290">
        <f t="shared" si="314"/>
        <v>162</v>
      </c>
    </row>
    <row r="1291" spans="1:54">
      <c r="G1291" t="str" cm="1">
        <f t="array" aca="1" ref="G1291" ca="1">IFERROR(IF(INDIRECT("'"&amp;B1291&amp;"'!Z"&amp;MATCH(INT(BA1291/8)+1,INDIRECT("'"&amp;B1291&amp;"'!B4:B15"),0)+3)=1,15,IF(INDIRECT("'"&amp;B1291&amp;"'!X"&amp;MATCH(INT(BA1291/8)+1,INDIRECT("'"&amp;B1291&amp;"'!B4:B15"),0)+3)=1,10,IF(INDIRECT("'"&amp;B1291&amp;"'!V"&amp;MATCH(INT(BA1291/8)+1,INDIRECT("'"&amp;B1291&amp;"'!B4:B15"),0)+3)=1,6,IF(INDIRECT("'"&amp;B1291&amp;"'!V"&amp;MATCH(INT(BA1291/8)+1,INDIRECT("'"&amp;B1291&amp;"'!B4:B15"),0)+3)=1,4,0)))),"")</f>
        <v/>
      </c>
      <c r="H1291" t="str" cm="1">
        <f t="array" aca="1" ref="H1291" ca="1">IFERROR(IFERROR(INDIRECT("'"&amp;B1291&amp;"'!AE"&amp;MATCH(INT(BA1291/8)+1,INDIRECT("'"&amp;B1291&amp;"'!B4:B15"),0)+3),0)-G1291,"")</f>
        <v/>
      </c>
      <c r="I1291" t="e">
        <f ca="1">H1290+H1291+H1292</f>
        <v>#VALUE!</v>
      </c>
      <c r="J1291" t="str">
        <f ca="1">IFERROR(ABS(SUM(I1291,-F1291,-E1291))+ABS(SUM(IF(D1291="Traversal",15,IF(D1291="High",10,IF(D1291="Mid",6,IF(D1291="Low",4,0))))-G1291)),"")</f>
        <v/>
      </c>
      <c r="K1291" t="str" cm="1">
        <f t="array" aca="1" ref="K1291" ca="1">IFERROR(INDIRECT("'"&amp;B1291&amp;"'!AG"&amp;MATCH(INT(BA1291/8)+1,INDIRECT("'"&amp;B1291&amp;"'!B4:B15"),0)+3),"")</f>
        <v/>
      </c>
      <c r="M1291" t="str">
        <f t="shared" ca="1" si="319"/>
        <v/>
      </c>
      <c r="N1291" t="str">
        <f t="shared" si="319"/>
        <v/>
      </c>
      <c r="O1291" t="str">
        <f t="shared" si="319"/>
        <v/>
      </c>
      <c r="P1291" t="str">
        <f t="shared" si="319"/>
        <v/>
      </c>
      <c r="Q1291" t="str">
        <f t="shared" si="319"/>
        <v/>
      </c>
      <c r="R1291" t="str">
        <f t="shared" si="319"/>
        <v/>
      </c>
      <c r="S1291" t="str">
        <f t="shared" si="319"/>
        <v/>
      </c>
      <c r="T1291" t="str">
        <f t="shared" si="319"/>
        <v/>
      </c>
      <c r="U1291" t="str">
        <f t="shared" si="319"/>
        <v/>
      </c>
      <c r="V1291" t="str">
        <f t="shared" si="319"/>
        <v/>
      </c>
      <c r="W1291" t="str">
        <f t="shared" si="319"/>
        <v/>
      </c>
      <c r="X1291" t="str">
        <f t="shared" si="319"/>
        <v/>
      </c>
      <c r="Y1291" t="str">
        <f t="shared" si="319"/>
        <v/>
      </c>
      <c r="Z1291" t="str">
        <f t="shared" si="319"/>
        <v/>
      </c>
      <c r="AA1291" t="str">
        <f t="shared" si="319"/>
        <v/>
      </c>
      <c r="AB1291" t="str">
        <f t="shared" si="319"/>
        <v/>
      </c>
      <c r="AC1291" t="str">
        <f t="shared" si="318"/>
        <v/>
      </c>
      <c r="AD1291" t="str">
        <f t="shared" si="318"/>
        <v/>
      </c>
      <c r="AE1291" t="str">
        <f t="shared" si="318"/>
        <v/>
      </c>
      <c r="AF1291" t="str">
        <f t="shared" si="318"/>
        <v/>
      </c>
      <c r="AG1291" t="str">
        <f t="shared" si="318"/>
        <v/>
      </c>
      <c r="AH1291" t="str">
        <f t="shared" si="318"/>
        <v/>
      </c>
      <c r="AI1291" t="str">
        <f t="shared" si="318"/>
        <v/>
      </c>
      <c r="AJ1291" t="str">
        <f t="shared" si="318"/>
        <v/>
      </c>
      <c r="AK1291" t="str">
        <f t="shared" si="318"/>
        <v/>
      </c>
      <c r="AL1291" t="str">
        <f t="shared" si="318"/>
        <v/>
      </c>
      <c r="AM1291" t="str">
        <f t="shared" si="318"/>
        <v/>
      </c>
      <c r="AN1291" t="str">
        <f t="shared" si="318"/>
        <v/>
      </c>
      <c r="AO1291" t="str">
        <f t="shared" si="318"/>
        <v/>
      </c>
      <c r="AP1291" t="str">
        <f t="shared" si="318"/>
        <v/>
      </c>
      <c r="AQ1291" t="str">
        <f t="shared" si="318"/>
        <v/>
      </c>
      <c r="AR1291" t="str">
        <f t="shared" si="320"/>
        <v/>
      </c>
      <c r="AS1291" t="str">
        <f t="shared" si="320"/>
        <v/>
      </c>
      <c r="AT1291" t="str">
        <f t="shared" si="320"/>
        <v/>
      </c>
      <c r="AU1291" t="str">
        <f t="shared" si="320"/>
        <v/>
      </c>
      <c r="AV1291" t="str">
        <f t="shared" si="320"/>
        <v/>
      </c>
      <c r="AW1291" t="str">
        <f t="shared" si="320"/>
        <v/>
      </c>
      <c r="AX1291" t="str">
        <f t="shared" si="320"/>
        <v/>
      </c>
      <c r="AY1291" t="str">
        <f t="shared" si="320"/>
        <v/>
      </c>
      <c r="BA1291">
        <v>1291</v>
      </c>
      <c r="BB1291">
        <f t="shared" si="314"/>
        <v>162</v>
      </c>
    </row>
    <row r="1292" spans="1:54">
      <c r="G1292" t="str" cm="1">
        <f t="array" aca="1" ref="G1292" ca="1">IFERROR(IF(INDIRECT("'"&amp;B1292&amp;"'!Z"&amp;MATCH(INT(BA1292/8)+1,INDIRECT("'"&amp;B1292&amp;"'!B4:B15"),0)+3)=1,15,IF(INDIRECT("'"&amp;B1292&amp;"'!X"&amp;MATCH(INT(BA1292/8)+1,INDIRECT("'"&amp;B1292&amp;"'!B4:B15"),0)+3)=1,10,IF(INDIRECT("'"&amp;B1292&amp;"'!V"&amp;MATCH(INT(BA1292/8)+1,INDIRECT("'"&amp;B1292&amp;"'!B4:B15"),0)+3)=1,6,IF(INDIRECT("'"&amp;B1292&amp;"'!V"&amp;MATCH(INT(BA1292/8)+1,INDIRECT("'"&amp;B1292&amp;"'!B4:B15"),0)+3)=1,4,0)))),"")</f>
        <v/>
      </c>
      <c r="H1292" t="str" cm="1">
        <f t="array" aca="1" ref="H1292" ca="1">IFERROR(IFERROR(INDIRECT("'"&amp;B1292&amp;"'!AE"&amp;MATCH(INT(BA1292/8)+1,INDIRECT("'"&amp;B1292&amp;"'!B4:B15"),0)+3),0)-G1292,"")</f>
        <v/>
      </c>
      <c r="I1292" t="e">
        <f ca="1">H1290+H1291+H1292</f>
        <v>#VALUE!</v>
      </c>
      <c r="J1292" t="str">
        <f ca="1">IFERROR(ABS(SUM(I1292,-F1291,-E1291))+ABS(SUM(IF(D1292="Traversal",15,IF(D1292="High",10,IF(D1292="Mid",6,IF(D1292="Low",4,0))))-G1292)),"")</f>
        <v/>
      </c>
      <c r="K1292" t="str" cm="1">
        <f t="array" aca="1" ref="K1292" ca="1">IFERROR(INDIRECT("'"&amp;B1292&amp;"'!AG"&amp;MATCH(INT(BA1292/8)+1,INDIRECT("'"&amp;B1292&amp;"'!B4:B15"),0)+3),"")</f>
        <v/>
      </c>
      <c r="M1292" t="str">
        <f t="shared" ca="1" si="319"/>
        <v/>
      </c>
      <c r="N1292" t="str">
        <f t="shared" si="319"/>
        <v/>
      </c>
      <c r="O1292" t="str">
        <f t="shared" si="319"/>
        <v/>
      </c>
      <c r="P1292" t="str">
        <f t="shared" si="319"/>
        <v/>
      </c>
      <c r="Q1292" t="str">
        <f t="shared" si="319"/>
        <v/>
      </c>
      <c r="R1292" t="str">
        <f t="shared" si="319"/>
        <v/>
      </c>
      <c r="S1292" t="str">
        <f t="shared" si="319"/>
        <v/>
      </c>
      <c r="T1292" t="str">
        <f t="shared" si="319"/>
        <v/>
      </c>
      <c r="U1292" t="str">
        <f t="shared" si="319"/>
        <v/>
      </c>
      <c r="V1292" t="str">
        <f t="shared" si="319"/>
        <v/>
      </c>
      <c r="W1292" t="str">
        <f t="shared" si="319"/>
        <v/>
      </c>
      <c r="X1292" t="str">
        <f t="shared" si="319"/>
        <v/>
      </c>
      <c r="Y1292" t="str">
        <f t="shared" si="319"/>
        <v/>
      </c>
      <c r="Z1292" t="str">
        <f t="shared" si="319"/>
        <v/>
      </c>
      <c r="AA1292" t="str">
        <f t="shared" si="319"/>
        <v/>
      </c>
      <c r="AB1292" t="str">
        <f t="shared" si="319"/>
        <v/>
      </c>
      <c r="AC1292" t="str">
        <f t="shared" si="318"/>
        <v/>
      </c>
      <c r="AD1292" t="str">
        <f t="shared" si="318"/>
        <v/>
      </c>
      <c r="AE1292" t="str">
        <f t="shared" si="318"/>
        <v/>
      </c>
      <c r="AF1292" t="str">
        <f t="shared" si="318"/>
        <v/>
      </c>
      <c r="AG1292" t="str">
        <f t="shared" si="318"/>
        <v/>
      </c>
      <c r="AH1292" t="str">
        <f t="shared" si="318"/>
        <v/>
      </c>
      <c r="AI1292" t="str">
        <f t="shared" si="318"/>
        <v/>
      </c>
      <c r="AJ1292" t="str">
        <f t="shared" si="318"/>
        <v/>
      </c>
      <c r="AK1292" t="str">
        <f t="shared" si="318"/>
        <v/>
      </c>
      <c r="AL1292" t="str">
        <f t="shared" si="318"/>
        <v/>
      </c>
      <c r="AM1292" t="str">
        <f t="shared" si="318"/>
        <v/>
      </c>
      <c r="AN1292" t="str">
        <f t="shared" si="318"/>
        <v/>
      </c>
      <c r="AO1292" t="str">
        <f t="shared" si="318"/>
        <v/>
      </c>
      <c r="AP1292" t="str">
        <f t="shared" si="318"/>
        <v/>
      </c>
      <c r="AQ1292" t="str">
        <f t="shared" si="318"/>
        <v/>
      </c>
      <c r="AR1292" t="str">
        <f t="shared" si="320"/>
        <v/>
      </c>
      <c r="AS1292" t="str">
        <f t="shared" si="320"/>
        <v/>
      </c>
      <c r="AT1292" t="str">
        <f t="shared" si="320"/>
        <v/>
      </c>
      <c r="AU1292" t="str">
        <f t="shared" si="320"/>
        <v/>
      </c>
      <c r="AV1292" t="str">
        <f t="shared" si="320"/>
        <v/>
      </c>
      <c r="AW1292" t="str">
        <f t="shared" si="320"/>
        <v/>
      </c>
      <c r="AX1292" t="str">
        <f t="shared" si="320"/>
        <v/>
      </c>
      <c r="AY1292" t="str">
        <f t="shared" si="320"/>
        <v/>
      </c>
      <c r="BA1292">
        <v>1292</v>
      </c>
      <c r="BB1292">
        <f t="shared" si="314"/>
        <v>162</v>
      </c>
    </row>
    <row r="1293" spans="1:54">
      <c r="G1293" t="str" cm="1">
        <f t="array" aca="1" ref="G1293" ca="1">IFERROR(IF(INDIRECT("'"&amp;B1293&amp;"'!Z"&amp;MATCH(INT(BA1293/8)+1,INDIRECT("'"&amp;B1293&amp;"'!B4:B15"),0)+3)=1,15,IF(INDIRECT("'"&amp;B1293&amp;"'!X"&amp;MATCH(INT(BA1293/8)+1,INDIRECT("'"&amp;B1293&amp;"'!B4:B15"),0)+3)=1,10,IF(INDIRECT("'"&amp;B1293&amp;"'!V"&amp;MATCH(INT(BA1293/8)+1,INDIRECT("'"&amp;B1293&amp;"'!B4:B15"),0)+3)=1,6,IF(INDIRECT("'"&amp;B1293&amp;"'!V"&amp;MATCH(INT(BA1293/8)+1,INDIRECT("'"&amp;B1293&amp;"'!B4:B15"),0)+3)=1,4,0)))),"")</f>
        <v/>
      </c>
      <c r="H1293" t="str" cm="1">
        <f t="array" aca="1" ref="H1293" ca="1">IFERROR(IFERROR(INDIRECT("'"&amp;B1293&amp;"'!AE"&amp;MATCH(INT(BA1293/8)+1,INDIRECT("'"&amp;B1293&amp;"'!B4:B15"),0)+3),0)-G1293,"")</f>
        <v/>
      </c>
      <c r="I1293" t="e">
        <f ca="1">H1293+H1294+H1295</f>
        <v>#VALUE!</v>
      </c>
      <c r="J1293" t="str">
        <f ca="1">IFERROR(ABS(SUM(I1293,-F1294,-E1294))+ABS(SUM(IF(D1293="Traversal",15,IF(D1293="High",10,IF(D1293="Mid",6,IF(D1293="Low",4,0))))-G1293)),"")</f>
        <v/>
      </c>
      <c r="K1293" t="str" cm="1">
        <f t="array" aca="1" ref="K1293" ca="1">IFERROR(INDIRECT("'"&amp;B1293&amp;"'!AG"&amp;MATCH(INT(BA1293/8)+1,INDIRECT("'"&amp;B1293&amp;"'!B4:B15"),0)+3),"")</f>
        <v/>
      </c>
      <c r="M1293" t="str">
        <f t="shared" ca="1" si="319"/>
        <v/>
      </c>
      <c r="N1293" t="str">
        <f t="shared" si="319"/>
        <v/>
      </c>
      <c r="O1293" t="str">
        <f t="shared" si="319"/>
        <v/>
      </c>
      <c r="P1293" t="str">
        <f t="shared" si="319"/>
        <v/>
      </c>
      <c r="Q1293" t="str">
        <f t="shared" si="319"/>
        <v/>
      </c>
      <c r="R1293" t="str">
        <f t="shared" si="319"/>
        <v/>
      </c>
      <c r="S1293" t="str">
        <f t="shared" si="319"/>
        <v/>
      </c>
      <c r="T1293" t="str">
        <f t="shared" si="319"/>
        <v/>
      </c>
      <c r="U1293" t="str">
        <f t="shared" si="319"/>
        <v/>
      </c>
      <c r="V1293" t="str">
        <f t="shared" si="319"/>
        <v/>
      </c>
      <c r="W1293" t="str">
        <f t="shared" si="319"/>
        <v/>
      </c>
      <c r="X1293" t="str">
        <f t="shared" si="319"/>
        <v/>
      </c>
      <c r="Y1293" t="str">
        <f t="shared" si="319"/>
        <v/>
      </c>
      <c r="Z1293" t="str">
        <f t="shared" si="319"/>
        <v/>
      </c>
      <c r="AA1293" t="str">
        <f t="shared" si="319"/>
        <v/>
      </c>
      <c r="AB1293" t="str">
        <f t="shared" si="319"/>
        <v/>
      </c>
      <c r="AC1293" t="str">
        <f t="shared" si="318"/>
        <v/>
      </c>
      <c r="AD1293" t="str">
        <f t="shared" si="318"/>
        <v/>
      </c>
      <c r="AE1293" t="str">
        <f t="shared" si="318"/>
        <v/>
      </c>
      <c r="AF1293" t="str">
        <f t="shared" si="318"/>
        <v/>
      </c>
      <c r="AG1293" t="str">
        <f t="shared" si="318"/>
        <v/>
      </c>
      <c r="AH1293" t="str">
        <f t="shared" si="318"/>
        <v/>
      </c>
      <c r="AI1293" t="str">
        <f t="shared" si="318"/>
        <v/>
      </c>
      <c r="AJ1293" t="str">
        <f t="shared" si="318"/>
        <v/>
      </c>
      <c r="AK1293" t="str">
        <f t="shared" si="318"/>
        <v/>
      </c>
      <c r="AL1293" t="str">
        <f t="shared" si="318"/>
        <v/>
      </c>
      <c r="AM1293" t="str">
        <f t="shared" si="318"/>
        <v/>
      </c>
      <c r="AN1293" t="str">
        <f t="shared" si="318"/>
        <v/>
      </c>
      <c r="AO1293" t="str">
        <f t="shared" si="318"/>
        <v/>
      </c>
      <c r="AP1293" t="str">
        <f t="shared" si="318"/>
        <v/>
      </c>
      <c r="AQ1293" t="str">
        <f t="shared" si="318"/>
        <v/>
      </c>
      <c r="AR1293" t="str">
        <f t="shared" si="320"/>
        <v/>
      </c>
      <c r="AS1293" t="str">
        <f t="shared" si="320"/>
        <v/>
      </c>
      <c r="AT1293" t="str">
        <f t="shared" si="320"/>
        <v/>
      </c>
      <c r="AU1293" t="str">
        <f t="shared" si="320"/>
        <v/>
      </c>
      <c r="AV1293" t="str">
        <f t="shared" si="320"/>
        <v/>
      </c>
      <c r="AW1293" t="str">
        <f t="shared" si="320"/>
        <v/>
      </c>
      <c r="AX1293" t="str">
        <f t="shared" si="320"/>
        <v/>
      </c>
      <c r="AY1293" t="str">
        <f t="shared" si="320"/>
        <v/>
      </c>
      <c r="BA1293">
        <v>1293</v>
      </c>
      <c r="BB1293">
        <f t="shared" si="314"/>
        <v>162</v>
      </c>
    </row>
    <row r="1294" spans="1:54">
      <c r="G1294" t="str" cm="1">
        <f t="array" aca="1" ref="G1294" ca="1">IFERROR(IF(INDIRECT("'"&amp;B1294&amp;"'!Z"&amp;MATCH(INT(BA1294/8)+1,INDIRECT("'"&amp;B1294&amp;"'!B4:B15"),0)+3)=1,15,IF(INDIRECT("'"&amp;B1294&amp;"'!X"&amp;MATCH(INT(BA1294/8)+1,INDIRECT("'"&amp;B1294&amp;"'!B4:B15"),0)+3)=1,10,IF(INDIRECT("'"&amp;B1294&amp;"'!V"&amp;MATCH(INT(BA1294/8)+1,INDIRECT("'"&amp;B1294&amp;"'!B4:B15"),0)+3)=1,6,IF(INDIRECT("'"&amp;B1294&amp;"'!V"&amp;MATCH(INT(BA1294/8)+1,INDIRECT("'"&amp;B1294&amp;"'!B4:B15"),0)+3)=1,4,0)))),"")</f>
        <v/>
      </c>
      <c r="H1294" t="str" cm="1">
        <f t="array" aca="1" ref="H1294" ca="1">IFERROR(IFERROR(INDIRECT("'"&amp;B1294&amp;"'!AE"&amp;MATCH(INT(BA1294/8)+1,INDIRECT("'"&amp;B1294&amp;"'!B4:B15"),0)+3),0)-G1294,"")</f>
        <v/>
      </c>
      <c r="I1294" t="e">
        <f ca="1">H1293+H1294+H1295</f>
        <v>#VALUE!</v>
      </c>
      <c r="J1294" t="str">
        <f ca="1">IFERROR(ABS(SUM(I1294,-F1294,-E1294))+ABS(SUM(IF(D1294="Traversal",15,IF(D1294="High",10,IF(D1294="Mid",6,IF(D1294="Low",4,0))))-G1294)),"")</f>
        <v/>
      </c>
      <c r="K1294" t="str" cm="1">
        <f t="array" aca="1" ref="K1294" ca="1">IFERROR(INDIRECT("'"&amp;B1294&amp;"'!AG"&amp;MATCH(INT(BA1294/8)+1,INDIRECT("'"&amp;B1294&amp;"'!B4:B15"),0)+3),"")</f>
        <v/>
      </c>
      <c r="M1294" t="str">
        <f t="shared" ca="1" si="319"/>
        <v/>
      </c>
      <c r="N1294" t="str">
        <f t="shared" si="319"/>
        <v/>
      </c>
      <c r="O1294" t="str">
        <f t="shared" si="319"/>
        <v/>
      </c>
      <c r="P1294" t="str">
        <f t="shared" si="319"/>
        <v/>
      </c>
      <c r="Q1294" t="str">
        <f t="shared" si="319"/>
        <v/>
      </c>
      <c r="R1294" t="str">
        <f t="shared" si="319"/>
        <v/>
      </c>
      <c r="S1294" t="str">
        <f t="shared" si="319"/>
        <v/>
      </c>
      <c r="T1294" t="str">
        <f t="shared" si="319"/>
        <v/>
      </c>
      <c r="U1294" t="str">
        <f t="shared" si="319"/>
        <v/>
      </c>
      <c r="V1294" t="str">
        <f t="shared" si="319"/>
        <v/>
      </c>
      <c r="W1294" t="str">
        <f t="shared" si="319"/>
        <v/>
      </c>
      <c r="X1294" t="str">
        <f t="shared" si="319"/>
        <v/>
      </c>
      <c r="Y1294" t="str">
        <f t="shared" si="319"/>
        <v/>
      </c>
      <c r="Z1294" t="str">
        <f t="shared" si="319"/>
        <v/>
      </c>
      <c r="AA1294" t="str">
        <f t="shared" si="319"/>
        <v/>
      </c>
      <c r="AB1294" t="str">
        <f t="shared" si="319"/>
        <v/>
      </c>
      <c r="AC1294" t="str">
        <f t="shared" si="318"/>
        <v/>
      </c>
      <c r="AD1294" t="str">
        <f t="shared" si="318"/>
        <v/>
      </c>
      <c r="AE1294" t="str">
        <f t="shared" si="318"/>
        <v/>
      </c>
      <c r="AF1294" t="str">
        <f t="shared" si="318"/>
        <v/>
      </c>
      <c r="AG1294" t="str">
        <f t="shared" si="318"/>
        <v/>
      </c>
      <c r="AH1294" t="str">
        <f t="shared" si="318"/>
        <v/>
      </c>
      <c r="AI1294" t="str">
        <f t="shared" si="318"/>
        <v/>
      </c>
      <c r="AJ1294" t="str">
        <f t="shared" si="318"/>
        <v/>
      </c>
      <c r="AK1294" t="str">
        <f t="shared" si="318"/>
        <v/>
      </c>
      <c r="AL1294" t="str">
        <f t="shared" si="318"/>
        <v/>
      </c>
      <c r="AM1294" t="str">
        <f t="shared" si="318"/>
        <v/>
      </c>
      <c r="AN1294" t="str">
        <f t="shared" si="318"/>
        <v/>
      </c>
      <c r="AO1294" t="str">
        <f t="shared" si="318"/>
        <v/>
      </c>
      <c r="AP1294" t="str">
        <f t="shared" si="318"/>
        <v/>
      </c>
      <c r="AQ1294" t="str">
        <f t="shared" si="318"/>
        <v/>
      </c>
      <c r="AR1294" t="str">
        <f t="shared" si="320"/>
        <v/>
      </c>
      <c r="AS1294" t="str">
        <f t="shared" si="320"/>
        <v/>
      </c>
      <c r="AT1294" t="str">
        <f t="shared" si="320"/>
        <v/>
      </c>
      <c r="AU1294" t="str">
        <f t="shared" si="320"/>
        <v/>
      </c>
      <c r="AV1294" t="str">
        <f t="shared" si="320"/>
        <v/>
      </c>
      <c r="AW1294" t="str">
        <f t="shared" si="320"/>
        <v/>
      </c>
      <c r="AX1294" t="str">
        <f t="shared" si="320"/>
        <v/>
      </c>
      <c r="AY1294" t="str">
        <f t="shared" si="320"/>
        <v/>
      </c>
      <c r="BA1294">
        <v>1294</v>
      </c>
      <c r="BB1294">
        <f t="shared" si="314"/>
        <v>162</v>
      </c>
    </row>
    <row r="1295" spans="1:54">
      <c r="G1295" t="str" cm="1">
        <f t="array" aca="1" ref="G1295" ca="1">IFERROR(IF(INDIRECT("'"&amp;B1295&amp;"'!Z"&amp;MATCH(INT(BA1295/8)+1,INDIRECT("'"&amp;B1295&amp;"'!B4:B15"),0)+3)=1,15,IF(INDIRECT("'"&amp;B1295&amp;"'!X"&amp;MATCH(INT(BA1295/8)+1,INDIRECT("'"&amp;B1295&amp;"'!B4:B15"),0)+3)=1,10,IF(INDIRECT("'"&amp;B1295&amp;"'!V"&amp;MATCH(INT(BA1295/8)+1,INDIRECT("'"&amp;B1295&amp;"'!B4:B15"),0)+3)=1,6,IF(INDIRECT("'"&amp;B1295&amp;"'!V"&amp;MATCH(INT(BA1295/8)+1,INDIRECT("'"&amp;B1295&amp;"'!B4:B15"),0)+3)=1,4,0)))),"")</f>
        <v/>
      </c>
      <c r="H1295" t="str" cm="1">
        <f t="array" aca="1" ref="H1295" ca="1">IFERROR(IFERROR(INDIRECT("'"&amp;B1295&amp;"'!AE"&amp;MATCH(INT(BA1295/8)+1,INDIRECT("'"&amp;B1295&amp;"'!B4:B15"),0)+3),0)-G1295,"")</f>
        <v/>
      </c>
      <c r="I1295" t="e">
        <f ca="1">H1293+H1294+H1295</f>
        <v>#VALUE!</v>
      </c>
      <c r="J1295" t="str">
        <f ca="1">IFERROR(ABS(SUM(I1295,-F1294,-E1294))+ABS(SUM(IF(D1295="Traversal",15,IF(D1295="High",10,IF(D1295="Mid",6,IF(D1295="Low",4,0))))-G1295)),"")</f>
        <v/>
      </c>
      <c r="K1295" t="str" cm="1">
        <f t="array" aca="1" ref="K1295" ca="1">IFERROR(INDIRECT("'"&amp;B1295&amp;"'!AG"&amp;MATCH(INT(BA1295/8)+1,INDIRECT("'"&amp;B1295&amp;"'!B4:B15"),0)+3),"")</f>
        <v/>
      </c>
      <c r="M1295" t="str">
        <f t="shared" ca="1" si="319"/>
        <v/>
      </c>
      <c r="N1295" t="str">
        <f t="shared" si="319"/>
        <v/>
      </c>
      <c r="O1295" t="str">
        <f t="shared" si="319"/>
        <v/>
      </c>
      <c r="P1295" t="str">
        <f t="shared" si="319"/>
        <v/>
      </c>
      <c r="Q1295" t="str">
        <f t="shared" si="319"/>
        <v/>
      </c>
      <c r="R1295" t="str">
        <f t="shared" si="319"/>
        <v/>
      </c>
      <c r="S1295" t="str">
        <f t="shared" si="319"/>
        <v/>
      </c>
      <c r="T1295" t="str">
        <f t="shared" si="319"/>
        <v/>
      </c>
      <c r="U1295" t="str">
        <f t="shared" si="319"/>
        <v/>
      </c>
      <c r="V1295" t="str">
        <f t="shared" si="319"/>
        <v/>
      </c>
      <c r="W1295" t="str">
        <f t="shared" si="319"/>
        <v/>
      </c>
      <c r="X1295" t="str">
        <f t="shared" si="319"/>
        <v/>
      </c>
      <c r="Y1295" t="str">
        <f t="shared" si="319"/>
        <v/>
      </c>
      <c r="Z1295" t="str">
        <f t="shared" si="319"/>
        <v/>
      </c>
      <c r="AA1295" t="str">
        <f t="shared" si="319"/>
        <v/>
      </c>
      <c r="AB1295" t="str">
        <f t="shared" si="319"/>
        <v/>
      </c>
      <c r="AC1295" t="str">
        <f t="shared" si="318"/>
        <v/>
      </c>
      <c r="AD1295" t="str">
        <f t="shared" si="318"/>
        <v/>
      </c>
      <c r="AE1295" t="str">
        <f t="shared" si="318"/>
        <v/>
      </c>
      <c r="AF1295" t="str">
        <f t="shared" si="318"/>
        <v/>
      </c>
      <c r="AG1295" t="str">
        <f t="shared" si="318"/>
        <v/>
      </c>
      <c r="AH1295" t="str">
        <f t="shared" si="318"/>
        <v/>
      </c>
      <c r="AI1295" t="str">
        <f t="shared" si="318"/>
        <v/>
      </c>
      <c r="AJ1295" t="str">
        <f t="shared" si="318"/>
        <v/>
      </c>
      <c r="AK1295" t="str">
        <f t="shared" si="318"/>
        <v/>
      </c>
      <c r="AL1295" t="str">
        <f t="shared" si="318"/>
        <v/>
      </c>
      <c r="AM1295" t="str">
        <f t="shared" si="318"/>
        <v/>
      </c>
      <c r="AN1295" t="str">
        <f t="shared" si="318"/>
        <v/>
      </c>
      <c r="AO1295" t="str">
        <f t="shared" si="318"/>
        <v/>
      </c>
      <c r="AP1295" t="str">
        <f t="shared" si="318"/>
        <v/>
      </c>
      <c r="AQ1295" t="str">
        <f t="shared" si="318"/>
        <v/>
      </c>
      <c r="AR1295" t="str">
        <f t="shared" si="320"/>
        <v/>
      </c>
      <c r="AS1295" t="str">
        <f t="shared" si="320"/>
        <v/>
      </c>
      <c r="AT1295" t="str">
        <f t="shared" si="320"/>
        <v/>
      </c>
      <c r="AU1295" t="str">
        <f t="shared" si="320"/>
        <v/>
      </c>
      <c r="AV1295" t="str">
        <f t="shared" si="320"/>
        <v/>
      </c>
      <c r="AW1295" t="str">
        <f t="shared" si="320"/>
        <v/>
      </c>
      <c r="AX1295" t="str">
        <f t="shared" si="320"/>
        <v/>
      </c>
      <c r="AY1295" t="str">
        <f t="shared" si="320"/>
        <v/>
      </c>
      <c r="BA1295">
        <v>1295</v>
      </c>
      <c r="BB1295">
        <f t="shared" si="314"/>
        <v>162</v>
      </c>
    </row>
    <row r="1296" spans="1:54">
      <c r="G1296" t="str" cm="1">
        <f t="array" aca="1" ref="G1296" ca="1">IFERROR(IF(INDIRECT("'"&amp;B1296&amp;"'!Z"&amp;MATCH(INT(BA1296/8)+1,INDIRECT("'"&amp;B1296&amp;"'!B4:B15"),0)+3)=1,15,IF(INDIRECT("'"&amp;B1296&amp;"'!X"&amp;MATCH(INT(BA1296/8)+1,INDIRECT("'"&amp;B1296&amp;"'!B4:B15"),0)+3)=1,10,IF(INDIRECT("'"&amp;B1296&amp;"'!V"&amp;MATCH(INT(BA1296/8)+1,INDIRECT("'"&amp;B1296&amp;"'!B4:B15"),0)+3)=1,6,IF(INDIRECT("'"&amp;B1296&amp;"'!V"&amp;MATCH(INT(BA1296/8)+1,INDIRECT("'"&amp;B1296&amp;"'!B4:B15"),0)+3)=1,4,0)))),"")</f>
        <v/>
      </c>
      <c r="H1296" t="str" cm="1">
        <f t="array" aca="1" ref="H1296" ca="1">IFERROR(IFERROR(INDIRECT("'"&amp;B1296&amp;"'!AE"&amp;MATCH(INT(BA1296/8)+1,INDIRECT("'"&amp;B1296&amp;"'!B4:B15"),0)+3),0)-G1296,"")</f>
        <v/>
      </c>
      <c r="K1296" t="str" cm="1">
        <f t="array" aca="1" ref="K1296" ca="1">IFERROR(INDIRECT("'"&amp;B1296&amp;"'!AG"&amp;MATCH(INT(BA1296/8)+1,INDIRECT("'"&amp;B1296&amp;"'!B4:B15"),0)+3),"")</f>
        <v/>
      </c>
      <c r="M1296" t="str">
        <f t="shared" ca="1" si="319"/>
        <v/>
      </c>
      <c r="N1296" t="str">
        <f t="shared" si="319"/>
        <v/>
      </c>
      <c r="O1296" t="str">
        <f t="shared" si="319"/>
        <v/>
      </c>
      <c r="P1296" t="str">
        <f t="shared" si="319"/>
        <v/>
      </c>
      <c r="Q1296" t="str">
        <f t="shared" si="319"/>
        <v/>
      </c>
      <c r="R1296" t="str">
        <f t="shared" si="319"/>
        <v/>
      </c>
      <c r="S1296" t="str">
        <f t="shared" si="319"/>
        <v/>
      </c>
      <c r="T1296" t="str">
        <f t="shared" si="319"/>
        <v/>
      </c>
      <c r="U1296" t="str">
        <f t="shared" si="319"/>
        <v/>
      </c>
      <c r="V1296" t="str">
        <f t="shared" si="319"/>
        <v/>
      </c>
      <c r="W1296" t="str">
        <f t="shared" si="319"/>
        <v/>
      </c>
      <c r="X1296" t="str">
        <f t="shared" si="319"/>
        <v/>
      </c>
      <c r="Y1296" t="str">
        <f t="shared" si="319"/>
        <v/>
      </c>
      <c r="Z1296" t="str">
        <f t="shared" si="319"/>
        <v/>
      </c>
      <c r="AA1296" t="str">
        <f t="shared" si="319"/>
        <v/>
      </c>
      <c r="AB1296" t="str">
        <f t="shared" si="319"/>
        <v/>
      </c>
      <c r="AC1296" t="str">
        <f t="shared" si="318"/>
        <v/>
      </c>
      <c r="AD1296" t="str">
        <f t="shared" si="318"/>
        <v/>
      </c>
      <c r="AE1296" t="str">
        <f t="shared" si="318"/>
        <v/>
      </c>
      <c r="AF1296" t="str">
        <f t="shared" si="318"/>
        <v/>
      </c>
      <c r="AG1296" t="str">
        <f t="shared" si="318"/>
        <v/>
      </c>
      <c r="AH1296" t="str">
        <f t="shared" si="318"/>
        <v/>
      </c>
      <c r="AI1296" t="str">
        <f t="shared" si="318"/>
        <v/>
      </c>
      <c r="AJ1296" t="str">
        <f t="shared" si="318"/>
        <v/>
      </c>
      <c r="AK1296" t="str">
        <f t="shared" si="318"/>
        <v/>
      </c>
      <c r="AL1296" t="str">
        <f t="shared" si="318"/>
        <v/>
      </c>
      <c r="AM1296" t="str">
        <f t="shared" si="318"/>
        <v/>
      </c>
      <c r="AN1296" t="str">
        <f t="shared" si="318"/>
        <v/>
      </c>
      <c r="AO1296" t="str">
        <f t="shared" si="318"/>
        <v/>
      </c>
      <c r="AP1296" t="str">
        <f t="shared" si="318"/>
        <v/>
      </c>
      <c r="AQ1296" t="str">
        <f t="shared" si="318"/>
        <v/>
      </c>
      <c r="AR1296" t="str">
        <f t="shared" si="320"/>
        <v/>
      </c>
      <c r="AS1296" t="str">
        <f t="shared" si="320"/>
        <v/>
      </c>
      <c r="AT1296" t="str">
        <f t="shared" si="320"/>
        <v/>
      </c>
      <c r="AU1296" t="str">
        <f t="shared" si="320"/>
        <v/>
      </c>
      <c r="AV1296" t="str">
        <f t="shared" si="320"/>
        <v/>
      </c>
      <c r="AW1296" t="str">
        <f t="shared" si="320"/>
        <v/>
      </c>
      <c r="AX1296" t="str">
        <f t="shared" si="320"/>
        <v/>
      </c>
      <c r="AY1296" t="str">
        <f t="shared" si="320"/>
        <v/>
      </c>
      <c r="BA1296">
        <v>1296</v>
      </c>
      <c r="BB1296">
        <f t="shared" si="314"/>
        <v>163</v>
      </c>
    </row>
    <row r="1297" spans="7:54">
      <c r="G1297" t="str" cm="1">
        <f t="array" aca="1" ref="G1297" ca="1">IFERROR(IF(INDIRECT("'"&amp;B1297&amp;"'!Z"&amp;MATCH(INT(BA1297/8)+1,INDIRECT("'"&amp;B1297&amp;"'!B4:B15"),0)+3)=1,15,IF(INDIRECT("'"&amp;B1297&amp;"'!X"&amp;MATCH(INT(BA1297/8)+1,INDIRECT("'"&amp;B1297&amp;"'!B4:B15"),0)+3)=1,10,IF(INDIRECT("'"&amp;B1297&amp;"'!V"&amp;MATCH(INT(BA1297/8)+1,INDIRECT("'"&amp;B1297&amp;"'!B4:B15"),0)+3)=1,6,IF(INDIRECT("'"&amp;B1297&amp;"'!V"&amp;MATCH(INT(BA1297/8)+1,INDIRECT("'"&amp;B1297&amp;"'!B4:B15"),0)+3)=1,4,0)))),"")</f>
        <v/>
      </c>
      <c r="H1297" t="str" cm="1">
        <f t="array" aca="1" ref="H1297" ca="1">IFERROR(IFERROR(INDIRECT("'"&amp;B1297&amp;"'!AE"&amp;MATCH(INT(BA1297/8)+1,INDIRECT("'"&amp;B1297&amp;"'!B4:B15"),0)+3),0)-G1297,"")</f>
        <v/>
      </c>
      <c r="K1297" t="str" cm="1">
        <f t="array" aca="1" ref="K1297" ca="1">IFERROR(INDIRECT("'"&amp;B1297&amp;"'!AG"&amp;MATCH(INT(BA1297/8)+1,INDIRECT("'"&amp;B1297&amp;"'!B4:B15"),0)+3),"")</f>
        <v/>
      </c>
      <c r="M1297" t="str">
        <f t="shared" ca="1" si="319"/>
        <v/>
      </c>
      <c r="N1297" t="str">
        <f t="shared" si="319"/>
        <v/>
      </c>
      <c r="O1297" t="str">
        <f t="shared" si="319"/>
        <v/>
      </c>
      <c r="P1297" t="str">
        <f t="shared" si="319"/>
        <v/>
      </c>
      <c r="Q1297" t="str">
        <f t="shared" si="319"/>
        <v/>
      </c>
      <c r="R1297" t="str">
        <f t="shared" si="319"/>
        <v/>
      </c>
      <c r="S1297" t="str">
        <f t="shared" si="319"/>
        <v/>
      </c>
      <c r="T1297" t="str">
        <f t="shared" si="319"/>
        <v/>
      </c>
      <c r="U1297" t="str">
        <f t="shared" si="319"/>
        <v/>
      </c>
      <c r="V1297" t="str">
        <f t="shared" si="319"/>
        <v/>
      </c>
      <c r="W1297" t="str">
        <f t="shared" si="319"/>
        <v/>
      </c>
      <c r="X1297" t="str">
        <f t="shared" si="319"/>
        <v/>
      </c>
      <c r="Y1297" t="str">
        <f t="shared" si="319"/>
        <v/>
      </c>
      <c r="Z1297" t="str">
        <f t="shared" si="319"/>
        <v/>
      </c>
      <c r="AA1297" t="str">
        <f t="shared" si="319"/>
        <v/>
      </c>
      <c r="AB1297" t="str">
        <f t="shared" si="319"/>
        <v/>
      </c>
      <c r="AC1297" t="str">
        <f t="shared" si="318"/>
        <v/>
      </c>
      <c r="AD1297" t="str">
        <f t="shared" si="318"/>
        <v/>
      </c>
      <c r="AE1297" t="str">
        <f t="shared" si="318"/>
        <v/>
      </c>
      <c r="AF1297" t="str">
        <f t="shared" si="318"/>
        <v/>
      </c>
      <c r="AG1297" t="str">
        <f t="shared" si="318"/>
        <v/>
      </c>
      <c r="AH1297" t="str">
        <f t="shared" si="318"/>
        <v/>
      </c>
      <c r="AI1297" t="str">
        <f t="shared" si="318"/>
        <v/>
      </c>
      <c r="AJ1297" t="str">
        <f t="shared" si="318"/>
        <v/>
      </c>
      <c r="AK1297" t="str">
        <f t="shared" si="318"/>
        <v/>
      </c>
      <c r="AL1297" t="str">
        <f t="shared" si="318"/>
        <v/>
      </c>
      <c r="AM1297" t="str">
        <f t="shared" si="318"/>
        <v/>
      </c>
      <c r="AN1297" t="str">
        <f t="shared" si="318"/>
        <v/>
      </c>
      <c r="AO1297" t="str">
        <f t="shared" si="318"/>
        <v/>
      </c>
      <c r="AP1297" t="str">
        <f t="shared" si="318"/>
        <v/>
      </c>
      <c r="AQ1297" t="str">
        <f t="shared" si="318"/>
        <v/>
      </c>
      <c r="AR1297" t="str">
        <f t="shared" si="320"/>
        <v/>
      </c>
      <c r="AS1297" t="str">
        <f t="shared" si="320"/>
        <v/>
      </c>
      <c r="AT1297" t="str">
        <f t="shared" si="320"/>
        <v/>
      </c>
      <c r="AU1297" t="str">
        <f t="shared" si="320"/>
        <v/>
      </c>
      <c r="AV1297" t="str">
        <f t="shared" si="320"/>
        <v/>
      </c>
      <c r="AW1297" t="str">
        <f t="shared" si="320"/>
        <v/>
      </c>
      <c r="AX1297" t="str">
        <f t="shared" si="320"/>
        <v/>
      </c>
      <c r="AY1297" t="str">
        <f t="shared" si="320"/>
        <v/>
      </c>
      <c r="BA1297">
        <v>1297</v>
      </c>
      <c r="BB1297">
        <f t="shared" si="314"/>
        <v>163</v>
      </c>
    </row>
    <row r="1298" spans="7:54">
      <c r="G1298" t="str" cm="1">
        <f t="array" aca="1" ref="G1298" ca="1">IFERROR(IF(INDIRECT("'"&amp;B1298&amp;"'!Z"&amp;MATCH(INT(BA1298/8)+1,INDIRECT("'"&amp;B1298&amp;"'!B4:B15"),0)+3)=1,15,IF(INDIRECT("'"&amp;B1298&amp;"'!X"&amp;MATCH(INT(BA1298/8)+1,INDIRECT("'"&amp;B1298&amp;"'!B4:B15"),0)+3)=1,10,IF(INDIRECT("'"&amp;B1298&amp;"'!V"&amp;MATCH(INT(BA1298/8)+1,INDIRECT("'"&amp;B1298&amp;"'!B4:B15"),0)+3)=1,6,IF(INDIRECT("'"&amp;B1298&amp;"'!V"&amp;MATCH(INT(BA1298/8)+1,INDIRECT("'"&amp;B1298&amp;"'!B4:B15"),0)+3)=1,4,0)))),"")</f>
        <v/>
      </c>
      <c r="H1298" t="str" cm="1">
        <f t="array" aca="1" ref="H1298" ca="1">IFERROR(IFERROR(INDIRECT("'"&amp;B1298&amp;"'!AE"&amp;MATCH(INT(BA1298/8)+1,INDIRECT("'"&amp;B1298&amp;"'!B4:B15"),0)+3),0)-G1298,"")</f>
        <v/>
      </c>
      <c r="I1298" t="e">
        <f ca="1">H1298+H1299+H1300</f>
        <v>#VALUE!</v>
      </c>
      <c r="J1298" t="str">
        <f ca="1">IFERROR(ABS(SUM(I1298,-F1299,-E1299))+ABS(SUM(IF(D1298="Traversal",15,IF(D1298="High",10,IF(D1298="Mid",6,IF(D1298="Low",4,0))))-G1298)),"")</f>
        <v/>
      </c>
      <c r="K1298" t="str" cm="1">
        <f t="array" aca="1" ref="K1298" ca="1">IFERROR(INDIRECT("'"&amp;B1298&amp;"'!AG"&amp;MATCH(INT(BA1298/8)+1,INDIRECT("'"&amp;B1298&amp;"'!B4:B15"),0)+3),"")</f>
        <v/>
      </c>
      <c r="M1298" t="str">
        <f t="shared" ca="1" si="319"/>
        <v/>
      </c>
      <c r="N1298" t="str">
        <f t="shared" si="319"/>
        <v/>
      </c>
      <c r="O1298" t="str">
        <f t="shared" si="319"/>
        <v/>
      </c>
      <c r="P1298" t="str">
        <f t="shared" si="319"/>
        <v/>
      </c>
      <c r="Q1298" t="str">
        <f t="shared" si="319"/>
        <v/>
      </c>
      <c r="R1298" t="str">
        <f t="shared" si="319"/>
        <v/>
      </c>
      <c r="S1298" t="str">
        <f t="shared" si="319"/>
        <v/>
      </c>
      <c r="T1298" t="str">
        <f t="shared" si="319"/>
        <v/>
      </c>
      <c r="U1298" t="str">
        <f t="shared" si="319"/>
        <v/>
      </c>
      <c r="V1298" t="str">
        <f t="shared" si="319"/>
        <v/>
      </c>
      <c r="W1298" t="str">
        <f t="shared" si="319"/>
        <v/>
      </c>
      <c r="X1298" t="str">
        <f t="shared" si="319"/>
        <v/>
      </c>
      <c r="Y1298" t="str">
        <f t="shared" si="319"/>
        <v/>
      </c>
      <c r="Z1298" t="str">
        <f t="shared" si="319"/>
        <v/>
      </c>
      <c r="AA1298" t="str">
        <f t="shared" si="319"/>
        <v/>
      </c>
      <c r="AB1298" t="str">
        <f t="shared" si="319"/>
        <v/>
      </c>
      <c r="AC1298" t="str">
        <f t="shared" si="318"/>
        <v/>
      </c>
      <c r="AD1298" t="str">
        <f t="shared" si="318"/>
        <v/>
      </c>
      <c r="AE1298" t="str">
        <f t="shared" si="318"/>
        <v/>
      </c>
      <c r="AF1298" t="str">
        <f t="shared" si="318"/>
        <v/>
      </c>
      <c r="AG1298" t="str">
        <f t="shared" si="318"/>
        <v/>
      </c>
      <c r="AH1298" t="str">
        <f t="shared" si="318"/>
        <v/>
      </c>
      <c r="AI1298" t="str">
        <f t="shared" si="318"/>
        <v/>
      </c>
      <c r="AJ1298" t="str">
        <f t="shared" si="318"/>
        <v/>
      </c>
      <c r="AK1298" t="str">
        <f t="shared" si="318"/>
        <v/>
      </c>
      <c r="AL1298" t="str">
        <f t="shared" si="318"/>
        <v/>
      </c>
      <c r="AM1298" t="str">
        <f t="shared" si="318"/>
        <v/>
      </c>
      <c r="AN1298" t="str">
        <f t="shared" si="318"/>
        <v/>
      </c>
      <c r="AO1298" t="str">
        <f t="shared" si="318"/>
        <v/>
      </c>
      <c r="AP1298" t="str">
        <f t="shared" si="318"/>
        <v/>
      </c>
      <c r="AQ1298" t="str">
        <f t="shared" si="318"/>
        <v/>
      </c>
      <c r="AR1298" t="str">
        <f t="shared" si="320"/>
        <v/>
      </c>
      <c r="AS1298" t="str">
        <f t="shared" si="320"/>
        <v/>
      </c>
      <c r="AT1298" t="str">
        <f t="shared" si="320"/>
        <v/>
      </c>
      <c r="AU1298" t="str">
        <f t="shared" si="320"/>
        <v/>
      </c>
      <c r="AV1298" t="str">
        <f t="shared" si="320"/>
        <v/>
      </c>
      <c r="AW1298" t="str">
        <f t="shared" si="320"/>
        <v/>
      </c>
      <c r="AX1298" t="str">
        <f t="shared" si="320"/>
        <v/>
      </c>
      <c r="AY1298" t="str">
        <f t="shared" si="320"/>
        <v/>
      </c>
      <c r="BA1298">
        <v>1298</v>
      </c>
      <c r="BB1298">
        <f t="shared" si="314"/>
        <v>163</v>
      </c>
    </row>
    <row r="1299" spans="7:54">
      <c r="G1299" t="str" cm="1">
        <f t="array" aca="1" ref="G1299" ca="1">IFERROR(IF(INDIRECT("'"&amp;B1299&amp;"'!Z"&amp;MATCH(INT(BA1299/8)+1,INDIRECT("'"&amp;B1299&amp;"'!B4:B15"),0)+3)=1,15,IF(INDIRECT("'"&amp;B1299&amp;"'!X"&amp;MATCH(INT(BA1299/8)+1,INDIRECT("'"&amp;B1299&amp;"'!B4:B15"),0)+3)=1,10,IF(INDIRECT("'"&amp;B1299&amp;"'!V"&amp;MATCH(INT(BA1299/8)+1,INDIRECT("'"&amp;B1299&amp;"'!B4:B15"),0)+3)=1,6,IF(INDIRECT("'"&amp;B1299&amp;"'!V"&amp;MATCH(INT(BA1299/8)+1,INDIRECT("'"&amp;B1299&amp;"'!B4:B15"),0)+3)=1,4,0)))),"")</f>
        <v/>
      </c>
      <c r="H1299" t="str" cm="1">
        <f t="array" aca="1" ref="H1299" ca="1">IFERROR(IFERROR(INDIRECT("'"&amp;B1299&amp;"'!AE"&amp;MATCH(INT(BA1299/8)+1,INDIRECT("'"&amp;B1299&amp;"'!B4:B15"),0)+3),0)-G1299,"")</f>
        <v/>
      </c>
      <c r="I1299" t="e">
        <f ca="1">H1298+H1299+H1300</f>
        <v>#VALUE!</v>
      </c>
      <c r="J1299" t="str">
        <f ca="1">IFERROR(ABS(SUM(I1299,-F1299,-E1299))+ABS(SUM(IF(D1299="Traversal",15,IF(D1299="High",10,IF(D1299="Mid",6,IF(D1299="Low",4,0))))-G1299)),"")</f>
        <v/>
      </c>
      <c r="K1299" t="str" cm="1">
        <f t="array" aca="1" ref="K1299" ca="1">IFERROR(INDIRECT("'"&amp;B1299&amp;"'!AG"&amp;MATCH(INT(BA1299/8)+1,INDIRECT("'"&amp;B1299&amp;"'!B4:B15"),0)+3),"")</f>
        <v/>
      </c>
      <c r="M1299" t="str">
        <f t="shared" ca="1" si="319"/>
        <v/>
      </c>
      <c r="N1299" t="str">
        <f t="shared" si="319"/>
        <v/>
      </c>
      <c r="O1299" t="str">
        <f t="shared" si="319"/>
        <v/>
      </c>
      <c r="P1299" t="str">
        <f t="shared" si="319"/>
        <v/>
      </c>
      <c r="Q1299" t="str">
        <f t="shared" si="319"/>
        <v/>
      </c>
      <c r="R1299" t="str">
        <f t="shared" si="319"/>
        <v/>
      </c>
      <c r="S1299" t="str">
        <f t="shared" si="319"/>
        <v/>
      </c>
      <c r="T1299" t="str">
        <f t="shared" si="319"/>
        <v/>
      </c>
      <c r="U1299" t="str">
        <f t="shared" si="319"/>
        <v/>
      </c>
      <c r="V1299" t="str">
        <f t="shared" si="319"/>
        <v/>
      </c>
      <c r="W1299" t="str">
        <f t="shared" si="319"/>
        <v/>
      </c>
      <c r="X1299" t="str">
        <f t="shared" si="319"/>
        <v/>
      </c>
      <c r="Y1299" t="str">
        <f t="shared" si="319"/>
        <v/>
      </c>
      <c r="Z1299" t="str">
        <f t="shared" si="319"/>
        <v/>
      </c>
      <c r="AA1299" t="str">
        <f t="shared" si="319"/>
        <v/>
      </c>
      <c r="AB1299" t="str">
        <f t="shared" si="319"/>
        <v/>
      </c>
      <c r="AC1299" t="str">
        <f t="shared" si="318"/>
        <v/>
      </c>
      <c r="AD1299" t="str">
        <f t="shared" si="318"/>
        <v/>
      </c>
      <c r="AE1299" t="str">
        <f t="shared" si="318"/>
        <v/>
      </c>
      <c r="AF1299" t="str">
        <f t="shared" si="318"/>
        <v/>
      </c>
      <c r="AG1299" t="str">
        <f t="shared" si="318"/>
        <v/>
      </c>
      <c r="AH1299" t="str">
        <f t="shared" si="318"/>
        <v/>
      </c>
      <c r="AI1299" t="str">
        <f t="shared" si="318"/>
        <v/>
      </c>
      <c r="AJ1299" t="str">
        <f t="shared" si="318"/>
        <v/>
      </c>
      <c r="AK1299" t="str">
        <f t="shared" si="318"/>
        <v/>
      </c>
      <c r="AL1299" t="str">
        <f t="shared" si="318"/>
        <v/>
      </c>
      <c r="AM1299" t="str">
        <f t="shared" si="318"/>
        <v/>
      </c>
      <c r="AN1299" t="str">
        <f t="shared" si="318"/>
        <v/>
      </c>
      <c r="AO1299" t="str">
        <f t="shared" si="318"/>
        <v/>
      </c>
      <c r="AP1299" t="str">
        <f t="shared" si="318"/>
        <v/>
      </c>
      <c r="AQ1299" t="str">
        <f t="shared" si="318"/>
        <v/>
      </c>
      <c r="AR1299" t="str">
        <f t="shared" si="320"/>
        <v/>
      </c>
      <c r="AS1299" t="str">
        <f t="shared" si="320"/>
        <v/>
      </c>
      <c r="AT1299" t="str">
        <f t="shared" si="320"/>
        <v/>
      </c>
      <c r="AU1299" t="str">
        <f t="shared" si="320"/>
        <v/>
      </c>
      <c r="AV1299" t="str">
        <f t="shared" si="320"/>
        <v/>
      </c>
      <c r="AW1299" t="str">
        <f t="shared" si="320"/>
        <v/>
      </c>
      <c r="AX1299" t="str">
        <f t="shared" si="320"/>
        <v/>
      </c>
      <c r="AY1299" t="str">
        <f t="shared" si="320"/>
        <v/>
      </c>
      <c r="BA1299">
        <v>1299</v>
      </c>
      <c r="BB1299">
        <f t="shared" si="314"/>
        <v>163</v>
      </c>
    </row>
    <row r="1300" spans="7:54">
      <c r="G1300" t="str" cm="1">
        <f t="array" aca="1" ref="G1300" ca="1">IFERROR(IF(INDIRECT("'"&amp;B1300&amp;"'!Z"&amp;MATCH(INT(BA1300/8)+1,INDIRECT("'"&amp;B1300&amp;"'!B4:B15"),0)+3)=1,15,IF(INDIRECT("'"&amp;B1300&amp;"'!X"&amp;MATCH(INT(BA1300/8)+1,INDIRECT("'"&amp;B1300&amp;"'!B4:B15"),0)+3)=1,10,IF(INDIRECT("'"&amp;B1300&amp;"'!V"&amp;MATCH(INT(BA1300/8)+1,INDIRECT("'"&amp;B1300&amp;"'!B4:B15"),0)+3)=1,6,IF(INDIRECT("'"&amp;B1300&amp;"'!V"&amp;MATCH(INT(BA1300/8)+1,INDIRECT("'"&amp;B1300&amp;"'!B4:B15"),0)+3)=1,4,0)))),"")</f>
        <v/>
      </c>
      <c r="H1300" t="str" cm="1">
        <f t="array" aca="1" ref="H1300" ca="1">IFERROR(IFERROR(INDIRECT("'"&amp;B1300&amp;"'!AE"&amp;MATCH(INT(BA1300/8)+1,INDIRECT("'"&amp;B1300&amp;"'!B4:B15"),0)+3),0)-G1300,"")</f>
        <v/>
      </c>
      <c r="I1300" t="e">
        <f ca="1">H1298+H1299+H1300</f>
        <v>#VALUE!</v>
      </c>
      <c r="J1300" t="str">
        <f ca="1">IFERROR(ABS(SUM(I1300,-F1299,-E1299))+ABS(SUM(IF(D1300="Traversal",15,IF(D1300="High",10,IF(D1300="Mid",6,IF(D1300="Low",4,0))))-G1300)),"")</f>
        <v/>
      </c>
      <c r="K1300" t="str" cm="1">
        <f t="array" aca="1" ref="K1300" ca="1">IFERROR(INDIRECT("'"&amp;B1300&amp;"'!AG"&amp;MATCH(INT(BA1300/8)+1,INDIRECT("'"&amp;B1300&amp;"'!B4:B15"),0)+3),"")</f>
        <v/>
      </c>
      <c r="M1300" t="str">
        <f t="shared" ca="1" si="319"/>
        <v/>
      </c>
      <c r="N1300" t="str">
        <f t="shared" si="319"/>
        <v/>
      </c>
      <c r="O1300" t="str">
        <f t="shared" si="319"/>
        <v/>
      </c>
      <c r="P1300" t="str">
        <f t="shared" si="319"/>
        <v/>
      </c>
      <c r="Q1300" t="str">
        <f t="shared" si="319"/>
        <v/>
      </c>
      <c r="R1300" t="str">
        <f t="shared" si="319"/>
        <v/>
      </c>
      <c r="S1300" t="str">
        <f t="shared" si="319"/>
        <v/>
      </c>
      <c r="T1300" t="str">
        <f t="shared" si="319"/>
        <v/>
      </c>
      <c r="U1300" t="str">
        <f t="shared" si="319"/>
        <v/>
      </c>
      <c r="V1300" t="str">
        <f t="shared" si="319"/>
        <v/>
      </c>
      <c r="W1300" t="str">
        <f t="shared" si="319"/>
        <v/>
      </c>
      <c r="X1300" t="str">
        <f t="shared" si="319"/>
        <v/>
      </c>
      <c r="Y1300" t="str">
        <f t="shared" si="319"/>
        <v/>
      </c>
      <c r="Z1300" t="str">
        <f t="shared" si="319"/>
        <v/>
      </c>
      <c r="AA1300" t="str">
        <f t="shared" si="319"/>
        <v/>
      </c>
      <c r="AB1300" t="str">
        <f t="shared" si="319"/>
        <v/>
      </c>
      <c r="AC1300" t="str">
        <f t="shared" si="318"/>
        <v/>
      </c>
      <c r="AD1300" t="str">
        <f t="shared" si="318"/>
        <v/>
      </c>
      <c r="AE1300" t="str">
        <f t="shared" si="318"/>
        <v/>
      </c>
      <c r="AF1300" t="str">
        <f t="shared" si="318"/>
        <v/>
      </c>
      <c r="AG1300" t="str">
        <f t="shared" si="318"/>
        <v/>
      </c>
      <c r="AH1300" t="str">
        <f t="shared" si="318"/>
        <v/>
      </c>
      <c r="AI1300" t="str">
        <f t="shared" si="318"/>
        <v/>
      </c>
      <c r="AJ1300" t="str">
        <f t="shared" si="318"/>
        <v/>
      </c>
      <c r="AK1300" t="str">
        <f t="shared" si="318"/>
        <v/>
      </c>
      <c r="AL1300" t="str">
        <f t="shared" si="318"/>
        <v/>
      </c>
      <c r="AM1300" t="str">
        <f t="shared" si="318"/>
        <v/>
      </c>
      <c r="AN1300" t="str">
        <f t="shared" si="318"/>
        <v/>
      </c>
      <c r="AO1300" t="str">
        <f t="shared" si="318"/>
        <v/>
      </c>
      <c r="AP1300" t="str">
        <f t="shared" si="318"/>
        <v/>
      </c>
      <c r="AQ1300" t="str">
        <f t="shared" si="318"/>
        <v/>
      </c>
      <c r="AR1300" t="str">
        <f t="shared" si="320"/>
        <v/>
      </c>
      <c r="AS1300" t="str">
        <f t="shared" si="320"/>
        <v/>
      </c>
      <c r="AT1300" t="str">
        <f t="shared" si="320"/>
        <v/>
      </c>
      <c r="AU1300" t="str">
        <f t="shared" si="320"/>
        <v/>
      </c>
      <c r="AV1300" t="str">
        <f t="shared" si="320"/>
        <v/>
      </c>
      <c r="AW1300" t="str">
        <f t="shared" si="320"/>
        <v/>
      </c>
      <c r="AX1300" t="str">
        <f t="shared" si="320"/>
        <v/>
      </c>
      <c r="AY1300" t="str">
        <f t="shared" si="320"/>
        <v/>
      </c>
      <c r="BA1300">
        <v>1300</v>
      </c>
      <c r="BB1300">
        <f t="shared" si="314"/>
        <v>163</v>
      </c>
    </row>
    <row r="1301" spans="7:54">
      <c r="G1301" t="str" cm="1">
        <f t="array" aca="1" ref="G1301" ca="1">IFERROR(IF(INDIRECT("'"&amp;B1301&amp;"'!Z"&amp;MATCH(INT(BA1301/8)+1,INDIRECT("'"&amp;B1301&amp;"'!B4:B15"),0)+3)=1,15,IF(INDIRECT("'"&amp;B1301&amp;"'!X"&amp;MATCH(INT(BA1301/8)+1,INDIRECT("'"&amp;B1301&amp;"'!B4:B15"),0)+3)=1,10,IF(INDIRECT("'"&amp;B1301&amp;"'!V"&amp;MATCH(INT(BA1301/8)+1,INDIRECT("'"&amp;B1301&amp;"'!B4:B15"),0)+3)=1,6,IF(INDIRECT("'"&amp;B1301&amp;"'!V"&amp;MATCH(INT(BA1301/8)+1,INDIRECT("'"&amp;B1301&amp;"'!B4:B15"),0)+3)=1,4,0)))),"")</f>
        <v/>
      </c>
      <c r="H1301" t="str" cm="1">
        <f t="array" aca="1" ref="H1301" ca="1">IFERROR(IFERROR(INDIRECT("'"&amp;B1301&amp;"'!AE"&amp;MATCH(INT(BA1301/8)+1,INDIRECT("'"&amp;B1301&amp;"'!B4:B15"),0)+3),0)-G1301,"")</f>
        <v/>
      </c>
      <c r="I1301" t="e">
        <f ca="1">H1301+H1302+H1303</f>
        <v>#VALUE!</v>
      </c>
      <c r="J1301" t="str">
        <f ca="1">IFERROR(ABS(SUM(I1301,-F1302,-E1302))+ABS(SUM(IF(D1301="Traversal",15,IF(D1301="High",10,IF(D1301="Mid",6,IF(D1301="Low",4,0))))-G1301)),"")</f>
        <v/>
      </c>
      <c r="K1301" t="str" cm="1">
        <f t="array" aca="1" ref="K1301" ca="1">IFERROR(INDIRECT("'"&amp;B1301&amp;"'!AG"&amp;MATCH(INT(BA1301/8)+1,INDIRECT("'"&amp;B1301&amp;"'!B4:B15"),0)+3),"")</f>
        <v/>
      </c>
      <c r="M1301" t="str">
        <f t="shared" ca="1" si="319"/>
        <v/>
      </c>
      <c r="N1301" t="str">
        <f t="shared" si="319"/>
        <v/>
      </c>
      <c r="O1301" t="str">
        <f t="shared" si="319"/>
        <v/>
      </c>
      <c r="P1301" t="str">
        <f t="shared" si="319"/>
        <v/>
      </c>
      <c r="Q1301" t="str">
        <f t="shared" si="319"/>
        <v/>
      </c>
      <c r="R1301" t="str">
        <f t="shared" si="319"/>
        <v/>
      </c>
      <c r="S1301" t="str">
        <f t="shared" si="319"/>
        <v/>
      </c>
      <c r="T1301" t="str">
        <f t="shared" si="319"/>
        <v/>
      </c>
      <c r="U1301" t="str">
        <f t="shared" si="319"/>
        <v/>
      </c>
      <c r="V1301" t="str">
        <f t="shared" si="319"/>
        <v/>
      </c>
      <c r="W1301" t="str">
        <f t="shared" si="319"/>
        <v/>
      </c>
      <c r="X1301" t="str">
        <f t="shared" si="319"/>
        <v/>
      </c>
      <c r="Y1301" t="str">
        <f t="shared" si="319"/>
        <v/>
      </c>
      <c r="Z1301" t="str">
        <f t="shared" si="319"/>
        <v/>
      </c>
      <c r="AA1301" t="str">
        <f t="shared" si="319"/>
        <v/>
      </c>
      <c r="AB1301" t="str">
        <f t="shared" si="319"/>
        <v/>
      </c>
      <c r="AC1301" t="str">
        <f t="shared" si="318"/>
        <v/>
      </c>
      <c r="AD1301" t="str">
        <f t="shared" si="318"/>
        <v/>
      </c>
      <c r="AE1301" t="str">
        <f t="shared" si="318"/>
        <v/>
      </c>
      <c r="AF1301" t="str">
        <f t="shared" si="318"/>
        <v/>
      </c>
      <c r="AG1301" t="str">
        <f t="shared" si="318"/>
        <v/>
      </c>
      <c r="AH1301" t="str">
        <f t="shared" si="318"/>
        <v/>
      </c>
      <c r="AI1301" t="str">
        <f t="shared" si="318"/>
        <v/>
      </c>
      <c r="AJ1301" t="str">
        <f t="shared" si="318"/>
        <v/>
      </c>
      <c r="AK1301" t="str">
        <f t="shared" si="318"/>
        <v/>
      </c>
      <c r="AL1301" t="str">
        <f t="shared" si="318"/>
        <v/>
      </c>
      <c r="AM1301" t="str">
        <f t="shared" si="318"/>
        <v/>
      </c>
      <c r="AN1301" t="str">
        <f t="shared" si="318"/>
        <v/>
      </c>
      <c r="AO1301" t="str">
        <f t="shared" si="318"/>
        <v/>
      </c>
      <c r="AP1301" t="str">
        <f t="shared" si="318"/>
        <v/>
      </c>
      <c r="AQ1301" t="str">
        <f t="shared" si="318"/>
        <v/>
      </c>
      <c r="AR1301" t="str">
        <f t="shared" si="320"/>
        <v/>
      </c>
      <c r="AS1301" t="str">
        <f t="shared" si="320"/>
        <v/>
      </c>
      <c r="AT1301" t="str">
        <f t="shared" si="320"/>
        <v/>
      </c>
      <c r="AU1301" t="str">
        <f t="shared" si="320"/>
        <v/>
      </c>
      <c r="AV1301" t="str">
        <f t="shared" si="320"/>
        <v/>
      </c>
      <c r="AW1301" t="str">
        <f t="shared" si="320"/>
        <v/>
      </c>
      <c r="AX1301" t="str">
        <f t="shared" si="320"/>
        <v/>
      </c>
      <c r="AY1301" t="str">
        <f t="shared" si="320"/>
        <v/>
      </c>
      <c r="BA1301">
        <v>1301</v>
      </c>
      <c r="BB1301">
        <f t="shared" si="314"/>
        <v>163</v>
      </c>
    </row>
    <row r="1302" spans="7:54">
      <c r="G1302" t="str" cm="1">
        <f t="array" aca="1" ref="G1302" ca="1">IFERROR(IF(INDIRECT("'"&amp;B1302&amp;"'!Z"&amp;MATCH(INT(BA1302/8)+1,INDIRECT("'"&amp;B1302&amp;"'!B4:B15"),0)+3)=1,15,IF(INDIRECT("'"&amp;B1302&amp;"'!X"&amp;MATCH(INT(BA1302/8)+1,INDIRECT("'"&amp;B1302&amp;"'!B4:B15"),0)+3)=1,10,IF(INDIRECT("'"&amp;B1302&amp;"'!V"&amp;MATCH(INT(BA1302/8)+1,INDIRECT("'"&amp;B1302&amp;"'!B4:B15"),0)+3)=1,6,IF(INDIRECT("'"&amp;B1302&amp;"'!V"&amp;MATCH(INT(BA1302/8)+1,INDIRECT("'"&amp;B1302&amp;"'!B4:B15"),0)+3)=1,4,0)))),"")</f>
        <v/>
      </c>
      <c r="H1302" t="str" cm="1">
        <f t="array" aca="1" ref="H1302" ca="1">IFERROR(IFERROR(INDIRECT("'"&amp;B1302&amp;"'!AE"&amp;MATCH(INT(BA1302/8)+1,INDIRECT("'"&amp;B1302&amp;"'!B4:B15"),0)+3),0)-G1302,"")</f>
        <v/>
      </c>
      <c r="I1302" t="e">
        <f ca="1">H1301+H1302+H1303</f>
        <v>#VALUE!</v>
      </c>
      <c r="J1302" t="str">
        <f ca="1">IFERROR(ABS(SUM(I1302,-F1302,-E1302))+ABS(SUM(IF(D1302="Traversal",15,IF(D1302="High",10,IF(D1302="Mid",6,IF(D1302="Low",4,0))))-G1302)),"")</f>
        <v/>
      </c>
      <c r="K1302" t="str" cm="1">
        <f t="array" aca="1" ref="K1302" ca="1">IFERROR(INDIRECT("'"&amp;B1302&amp;"'!AG"&amp;MATCH(INT(BA1302/8)+1,INDIRECT("'"&amp;B1302&amp;"'!B4:B15"),0)+3),"")</f>
        <v/>
      </c>
      <c r="M1302" t="str">
        <f t="shared" ca="1" si="319"/>
        <v/>
      </c>
      <c r="N1302" t="str">
        <f t="shared" si="319"/>
        <v/>
      </c>
      <c r="O1302" t="str">
        <f t="shared" si="319"/>
        <v/>
      </c>
      <c r="P1302" t="str">
        <f t="shared" si="319"/>
        <v/>
      </c>
      <c r="Q1302" t="str">
        <f t="shared" si="319"/>
        <v/>
      </c>
      <c r="R1302" t="str">
        <f t="shared" si="319"/>
        <v/>
      </c>
      <c r="S1302" t="str">
        <f t="shared" si="319"/>
        <v/>
      </c>
      <c r="T1302" t="str">
        <f t="shared" si="319"/>
        <v/>
      </c>
      <c r="U1302" t="str">
        <f t="shared" si="319"/>
        <v/>
      </c>
      <c r="V1302" t="str">
        <f t="shared" si="319"/>
        <v/>
      </c>
      <c r="W1302" t="str">
        <f t="shared" si="319"/>
        <v/>
      </c>
      <c r="X1302" t="str">
        <f t="shared" si="319"/>
        <v/>
      </c>
      <c r="Y1302" t="str">
        <f t="shared" si="319"/>
        <v/>
      </c>
      <c r="Z1302" t="str">
        <f t="shared" si="319"/>
        <v/>
      </c>
      <c r="AA1302" t="str">
        <f t="shared" si="319"/>
        <v/>
      </c>
      <c r="AB1302" t="str">
        <f t="shared" si="319"/>
        <v/>
      </c>
      <c r="AC1302" t="str">
        <f t="shared" si="318"/>
        <v/>
      </c>
      <c r="AD1302" t="str">
        <f t="shared" si="318"/>
        <v/>
      </c>
      <c r="AE1302" t="str">
        <f t="shared" si="318"/>
        <v/>
      </c>
      <c r="AF1302" t="str">
        <f t="shared" si="318"/>
        <v/>
      </c>
      <c r="AG1302" t="str">
        <f t="shared" si="318"/>
        <v/>
      </c>
      <c r="AH1302" t="str">
        <f t="shared" si="318"/>
        <v/>
      </c>
      <c r="AI1302" t="str">
        <f t="shared" si="318"/>
        <v/>
      </c>
      <c r="AJ1302" t="str">
        <f t="shared" si="318"/>
        <v/>
      </c>
      <c r="AK1302" t="str">
        <f t="shared" si="318"/>
        <v/>
      </c>
      <c r="AL1302" t="str">
        <f t="shared" si="318"/>
        <v/>
      </c>
      <c r="AM1302" t="str">
        <f t="shared" si="318"/>
        <v/>
      </c>
      <c r="AN1302" t="str">
        <f t="shared" si="318"/>
        <v/>
      </c>
      <c r="AO1302" t="str">
        <f t="shared" si="318"/>
        <v/>
      </c>
      <c r="AP1302" t="str">
        <f t="shared" si="318"/>
        <v/>
      </c>
      <c r="AQ1302" t="str">
        <f t="shared" si="318"/>
        <v/>
      </c>
      <c r="AR1302" t="str">
        <f t="shared" si="320"/>
        <v/>
      </c>
      <c r="AS1302" t="str">
        <f t="shared" si="320"/>
        <v/>
      </c>
      <c r="AT1302" t="str">
        <f t="shared" si="320"/>
        <v/>
      </c>
      <c r="AU1302" t="str">
        <f t="shared" si="320"/>
        <v/>
      </c>
      <c r="AV1302" t="str">
        <f t="shared" si="320"/>
        <v/>
      </c>
      <c r="AW1302" t="str">
        <f t="shared" si="320"/>
        <v/>
      </c>
      <c r="AX1302" t="str">
        <f t="shared" si="320"/>
        <v/>
      </c>
      <c r="AY1302" t="str">
        <f t="shared" si="320"/>
        <v/>
      </c>
      <c r="BA1302">
        <v>1302</v>
      </c>
      <c r="BB1302">
        <f t="shared" si="314"/>
        <v>163</v>
      </c>
    </row>
    <row r="1303" spans="7:54">
      <c r="G1303" t="str" cm="1">
        <f t="array" aca="1" ref="G1303" ca="1">IFERROR(IF(INDIRECT("'"&amp;B1303&amp;"'!Z"&amp;MATCH(INT(BA1303/8)+1,INDIRECT("'"&amp;B1303&amp;"'!B4:B15"),0)+3)=1,15,IF(INDIRECT("'"&amp;B1303&amp;"'!X"&amp;MATCH(INT(BA1303/8)+1,INDIRECT("'"&amp;B1303&amp;"'!B4:B15"),0)+3)=1,10,IF(INDIRECT("'"&amp;B1303&amp;"'!V"&amp;MATCH(INT(BA1303/8)+1,INDIRECT("'"&amp;B1303&amp;"'!B4:B15"),0)+3)=1,6,IF(INDIRECT("'"&amp;B1303&amp;"'!V"&amp;MATCH(INT(BA1303/8)+1,INDIRECT("'"&amp;B1303&amp;"'!B4:B15"),0)+3)=1,4,0)))),"")</f>
        <v/>
      </c>
      <c r="H1303" t="str" cm="1">
        <f t="array" aca="1" ref="H1303" ca="1">IFERROR(IFERROR(INDIRECT("'"&amp;B1303&amp;"'!AE"&amp;MATCH(INT(BA1303/8)+1,INDIRECT("'"&amp;B1303&amp;"'!B4:B15"),0)+3),0)-G1303,"")</f>
        <v/>
      </c>
      <c r="I1303" t="e">
        <f ca="1">H1301+H1302+H1303</f>
        <v>#VALUE!</v>
      </c>
      <c r="J1303" t="str">
        <f ca="1">IFERROR(ABS(SUM(I1303,-F1302,-E1302))+ABS(SUM(IF(D1303="Traversal",15,IF(D1303="High",10,IF(D1303="Mid",6,IF(D1303="Low",4,0))))-G1303)),"")</f>
        <v/>
      </c>
      <c r="K1303" t="str" cm="1">
        <f t="array" aca="1" ref="K1303" ca="1">IFERROR(INDIRECT("'"&amp;B1303&amp;"'!AG"&amp;MATCH(INT(BA1303/8)+1,INDIRECT("'"&amp;B1303&amp;"'!B4:B15"),0)+3),"")</f>
        <v/>
      </c>
      <c r="M1303" t="str">
        <f t="shared" ca="1" si="319"/>
        <v/>
      </c>
      <c r="N1303" t="str">
        <f t="shared" si="319"/>
        <v/>
      </c>
      <c r="O1303" t="str">
        <f t="shared" si="319"/>
        <v/>
      </c>
      <c r="P1303" t="str">
        <f t="shared" si="319"/>
        <v/>
      </c>
      <c r="Q1303" t="str">
        <f t="shared" si="319"/>
        <v/>
      </c>
      <c r="R1303" t="str">
        <f t="shared" si="319"/>
        <v/>
      </c>
      <c r="S1303" t="str">
        <f t="shared" si="319"/>
        <v/>
      </c>
      <c r="T1303" t="str">
        <f t="shared" si="319"/>
        <v/>
      </c>
      <c r="U1303" t="str">
        <f t="shared" si="319"/>
        <v/>
      </c>
      <c r="V1303" t="str">
        <f t="shared" si="319"/>
        <v/>
      </c>
      <c r="W1303" t="str">
        <f t="shared" si="319"/>
        <v/>
      </c>
      <c r="X1303" t="str">
        <f t="shared" si="319"/>
        <v/>
      </c>
      <c r="Y1303" t="str">
        <f t="shared" si="319"/>
        <v/>
      </c>
      <c r="Z1303" t="str">
        <f t="shared" si="319"/>
        <v/>
      </c>
      <c r="AA1303" t="str">
        <f t="shared" si="319"/>
        <v/>
      </c>
      <c r="AB1303" t="str">
        <f t="shared" si="319"/>
        <v/>
      </c>
      <c r="AC1303" t="str">
        <f t="shared" si="318"/>
        <v/>
      </c>
      <c r="AD1303" t="str">
        <f t="shared" si="318"/>
        <v/>
      </c>
      <c r="AE1303" t="str">
        <f t="shared" si="318"/>
        <v/>
      </c>
      <c r="AF1303" t="str">
        <f t="shared" si="318"/>
        <v/>
      </c>
      <c r="AG1303" t="str">
        <f t="shared" si="318"/>
        <v/>
      </c>
      <c r="AH1303" t="str">
        <f t="shared" si="318"/>
        <v/>
      </c>
      <c r="AI1303" t="str">
        <f t="shared" si="318"/>
        <v/>
      </c>
      <c r="AJ1303" t="str">
        <f t="shared" si="318"/>
        <v/>
      </c>
      <c r="AK1303" t="str">
        <f t="shared" si="318"/>
        <v/>
      </c>
      <c r="AL1303" t="str">
        <f t="shared" si="318"/>
        <v/>
      </c>
      <c r="AM1303" t="str">
        <f t="shared" si="318"/>
        <v/>
      </c>
      <c r="AN1303" t="str">
        <f t="shared" si="318"/>
        <v/>
      </c>
      <c r="AO1303" t="str">
        <f t="shared" si="318"/>
        <v/>
      </c>
      <c r="AP1303" t="str">
        <f t="shared" si="318"/>
        <v/>
      </c>
      <c r="AQ1303" t="str">
        <f t="shared" si="318"/>
        <v/>
      </c>
      <c r="AR1303" t="str">
        <f t="shared" si="320"/>
        <v/>
      </c>
      <c r="AS1303" t="str">
        <f t="shared" si="320"/>
        <v/>
      </c>
      <c r="AT1303" t="str">
        <f t="shared" si="320"/>
        <v/>
      </c>
      <c r="AU1303" t="str">
        <f t="shared" si="320"/>
        <v/>
      </c>
      <c r="AV1303" t="str">
        <f t="shared" si="320"/>
        <v/>
      </c>
      <c r="AW1303" t="str">
        <f t="shared" si="320"/>
        <v/>
      </c>
      <c r="AX1303" t="str">
        <f t="shared" si="320"/>
        <v/>
      </c>
      <c r="AY1303" t="str">
        <f t="shared" si="320"/>
        <v/>
      </c>
      <c r="BA1303">
        <v>1303</v>
      </c>
      <c r="BB1303">
        <f t="shared" si="314"/>
        <v>163</v>
      </c>
    </row>
    <row r="1304" spans="7:54">
      <c r="G1304" t="str" cm="1">
        <f t="array" aca="1" ref="G1304" ca="1">IFERROR(IF(INDIRECT("'"&amp;B1304&amp;"'!Z"&amp;MATCH(INT(BA1304/8)+1,INDIRECT("'"&amp;B1304&amp;"'!B4:B15"),0)+3)=1,15,IF(INDIRECT("'"&amp;B1304&amp;"'!X"&amp;MATCH(INT(BA1304/8)+1,INDIRECT("'"&amp;B1304&amp;"'!B4:B15"),0)+3)=1,10,IF(INDIRECT("'"&amp;B1304&amp;"'!V"&amp;MATCH(INT(BA1304/8)+1,INDIRECT("'"&amp;B1304&amp;"'!B4:B15"),0)+3)=1,6,IF(INDIRECT("'"&amp;B1304&amp;"'!V"&amp;MATCH(INT(BA1304/8)+1,INDIRECT("'"&amp;B1304&amp;"'!B4:B15"),0)+3)=1,4,0)))),"")</f>
        <v/>
      </c>
      <c r="H1304" t="str" cm="1">
        <f t="array" aca="1" ref="H1304" ca="1">IFERROR(IFERROR(INDIRECT("'"&amp;B1304&amp;"'!AE"&amp;MATCH(INT(BA1304/8)+1,INDIRECT("'"&amp;B1304&amp;"'!B4:B15"),0)+3),0)-G1304,"")</f>
        <v/>
      </c>
      <c r="K1304" t="str" cm="1">
        <f t="array" aca="1" ref="K1304" ca="1">IFERROR(INDIRECT("'"&amp;B1304&amp;"'!AG"&amp;MATCH(INT(BA1304/8)+1,INDIRECT("'"&amp;B1304&amp;"'!B4:B15"),0)+3),"")</f>
        <v/>
      </c>
      <c r="M1304" t="str">
        <f t="shared" ca="1" si="319"/>
        <v/>
      </c>
      <c r="N1304" t="str">
        <f t="shared" si="319"/>
        <v/>
      </c>
      <c r="O1304" t="str">
        <f t="shared" si="319"/>
        <v/>
      </c>
      <c r="P1304" t="str">
        <f t="shared" si="319"/>
        <v/>
      </c>
      <c r="Q1304" t="str">
        <f t="shared" si="319"/>
        <v/>
      </c>
      <c r="R1304" t="str">
        <f t="shared" si="319"/>
        <v/>
      </c>
      <c r="S1304" t="str">
        <f t="shared" si="319"/>
        <v/>
      </c>
      <c r="T1304" t="str">
        <f t="shared" si="319"/>
        <v/>
      </c>
      <c r="U1304" t="str">
        <f t="shared" si="319"/>
        <v/>
      </c>
      <c r="V1304" t="str">
        <f t="shared" si="319"/>
        <v/>
      </c>
      <c r="W1304" t="str">
        <f t="shared" si="319"/>
        <v/>
      </c>
      <c r="X1304" t="str">
        <f t="shared" si="319"/>
        <v/>
      </c>
      <c r="Y1304" t="str">
        <f t="shared" si="319"/>
        <v/>
      </c>
      <c r="Z1304" t="str">
        <f t="shared" si="319"/>
        <v/>
      </c>
      <c r="AA1304" t="str">
        <f t="shared" si="319"/>
        <v/>
      </c>
      <c r="AB1304" t="str">
        <f t="shared" ref="AB1304:AQ1319" si="321">IF(AB$1="","",IF($K1304=AB$1,$J1304,""))</f>
        <v/>
      </c>
      <c r="AC1304" t="str">
        <f t="shared" si="321"/>
        <v/>
      </c>
      <c r="AD1304" t="str">
        <f t="shared" si="321"/>
        <v/>
      </c>
      <c r="AE1304" t="str">
        <f t="shared" si="321"/>
        <v/>
      </c>
      <c r="AF1304" t="str">
        <f t="shared" si="321"/>
        <v/>
      </c>
      <c r="AG1304" t="str">
        <f t="shared" si="321"/>
        <v/>
      </c>
      <c r="AH1304" t="str">
        <f t="shared" si="321"/>
        <v/>
      </c>
      <c r="AI1304" t="str">
        <f t="shared" si="321"/>
        <v/>
      </c>
      <c r="AJ1304" t="str">
        <f t="shared" si="321"/>
        <v/>
      </c>
      <c r="AK1304" t="str">
        <f t="shared" si="321"/>
        <v/>
      </c>
      <c r="AL1304" t="str">
        <f t="shared" si="321"/>
        <v/>
      </c>
      <c r="AM1304" t="str">
        <f t="shared" si="321"/>
        <v/>
      </c>
      <c r="AN1304" t="str">
        <f t="shared" si="321"/>
        <v/>
      </c>
      <c r="AO1304" t="str">
        <f t="shared" si="321"/>
        <v/>
      </c>
      <c r="AP1304" t="str">
        <f t="shared" si="321"/>
        <v/>
      </c>
      <c r="AQ1304" t="str">
        <f t="shared" si="321"/>
        <v/>
      </c>
      <c r="AR1304" t="str">
        <f t="shared" si="320"/>
        <v/>
      </c>
      <c r="AS1304" t="str">
        <f t="shared" si="320"/>
        <v/>
      </c>
      <c r="AT1304" t="str">
        <f t="shared" si="320"/>
        <v/>
      </c>
      <c r="AU1304" t="str">
        <f t="shared" si="320"/>
        <v/>
      </c>
      <c r="AV1304" t="str">
        <f t="shared" si="320"/>
        <v/>
      </c>
      <c r="AW1304" t="str">
        <f t="shared" si="320"/>
        <v/>
      </c>
      <c r="AX1304" t="str">
        <f t="shared" si="320"/>
        <v/>
      </c>
      <c r="AY1304" t="str">
        <f t="shared" si="320"/>
        <v/>
      </c>
      <c r="BA1304">
        <v>1304</v>
      </c>
      <c r="BB1304">
        <f t="shared" si="314"/>
        <v>164</v>
      </c>
    </row>
    <row r="1305" spans="7:54">
      <c r="G1305" t="str" cm="1">
        <f t="array" aca="1" ref="G1305" ca="1">IFERROR(IF(INDIRECT("'"&amp;B1305&amp;"'!Z"&amp;MATCH(INT(BA1305/8)+1,INDIRECT("'"&amp;B1305&amp;"'!B4:B15"),0)+3)=1,15,IF(INDIRECT("'"&amp;B1305&amp;"'!X"&amp;MATCH(INT(BA1305/8)+1,INDIRECT("'"&amp;B1305&amp;"'!B4:B15"),0)+3)=1,10,IF(INDIRECT("'"&amp;B1305&amp;"'!V"&amp;MATCH(INT(BA1305/8)+1,INDIRECT("'"&amp;B1305&amp;"'!B4:B15"),0)+3)=1,6,IF(INDIRECT("'"&amp;B1305&amp;"'!V"&amp;MATCH(INT(BA1305/8)+1,INDIRECT("'"&amp;B1305&amp;"'!B4:B15"),0)+3)=1,4,0)))),"")</f>
        <v/>
      </c>
      <c r="H1305" t="str" cm="1">
        <f t="array" aca="1" ref="H1305" ca="1">IFERROR(IFERROR(INDIRECT("'"&amp;B1305&amp;"'!AE"&amp;MATCH(INT(BA1305/8)+1,INDIRECT("'"&amp;B1305&amp;"'!B4:B15"),0)+3),0)-G1305,"")</f>
        <v/>
      </c>
      <c r="K1305" t="str" cm="1">
        <f t="array" aca="1" ref="K1305" ca="1">IFERROR(INDIRECT("'"&amp;B1305&amp;"'!AG"&amp;MATCH(INT(BA1305/8)+1,INDIRECT("'"&amp;B1305&amp;"'!B4:B15"),0)+3),"")</f>
        <v/>
      </c>
      <c r="M1305" t="str">
        <f t="shared" ref="M1305:AB1320" ca="1" si="322">IF(M$1="","",IF($K1305=M$1,$J1305,""))</f>
        <v/>
      </c>
      <c r="N1305" t="str">
        <f t="shared" si="322"/>
        <v/>
      </c>
      <c r="O1305" t="str">
        <f t="shared" si="322"/>
        <v/>
      </c>
      <c r="P1305" t="str">
        <f t="shared" si="322"/>
        <v/>
      </c>
      <c r="Q1305" t="str">
        <f t="shared" si="322"/>
        <v/>
      </c>
      <c r="R1305" t="str">
        <f t="shared" si="322"/>
        <v/>
      </c>
      <c r="S1305" t="str">
        <f t="shared" si="322"/>
        <v/>
      </c>
      <c r="T1305" t="str">
        <f t="shared" si="322"/>
        <v/>
      </c>
      <c r="U1305" t="str">
        <f t="shared" si="322"/>
        <v/>
      </c>
      <c r="V1305" t="str">
        <f t="shared" si="322"/>
        <v/>
      </c>
      <c r="W1305" t="str">
        <f t="shared" si="322"/>
        <v/>
      </c>
      <c r="X1305" t="str">
        <f t="shared" si="322"/>
        <v/>
      </c>
      <c r="Y1305" t="str">
        <f t="shared" si="322"/>
        <v/>
      </c>
      <c r="Z1305" t="str">
        <f t="shared" si="322"/>
        <v/>
      </c>
      <c r="AA1305" t="str">
        <f t="shared" si="322"/>
        <v/>
      </c>
      <c r="AB1305" t="str">
        <f t="shared" si="322"/>
        <v/>
      </c>
      <c r="AC1305" t="str">
        <f t="shared" si="321"/>
        <v/>
      </c>
      <c r="AD1305" t="str">
        <f t="shared" si="321"/>
        <v/>
      </c>
      <c r="AE1305" t="str">
        <f t="shared" si="321"/>
        <v/>
      </c>
      <c r="AF1305" t="str">
        <f t="shared" si="321"/>
        <v/>
      </c>
      <c r="AG1305" t="str">
        <f t="shared" si="321"/>
        <v/>
      </c>
      <c r="AH1305" t="str">
        <f t="shared" si="321"/>
        <v/>
      </c>
      <c r="AI1305" t="str">
        <f t="shared" si="321"/>
        <v/>
      </c>
      <c r="AJ1305" t="str">
        <f t="shared" si="321"/>
        <v/>
      </c>
      <c r="AK1305" t="str">
        <f t="shared" si="321"/>
        <v/>
      </c>
      <c r="AL1305" t="str">
        <f t="shared" si="321"/>
        <v/>
      </c>
      <c r="AM1305" t="str">
        <f t="shared" si="321"/>
        <v/>
      </c>
      <c r="AN1305" t="str">
        <f t="shared" si="321"/>
        <v/>
      </c>
      <c r="AO1305" t="str">
        <f t="shared" si="321"/>
        <v/>
      </c>
      <c r="AP1305" t="str">
        <f t="shared" si="321"/>
        <v/>
      </c>
      <c r="AQ1305" t="str">
        <f t="shared" si="321"/>
        <v/>
      </c>
      <c r="AR1305" t="str">
        <f t="shared" ref="AR1305:AY1320" si="323">IF(AR$1="","",IF($K1305=AR$1,$J1305,""))</f>
        <v/>
      </c>
      <c r="AS1305" t="str">
        <f t="shared" si="323"/>
        <v/>
      </c>
      <c r="AT1305" t="str">
        <f t="shared" si="323"/>
        <v/>
      </c>
      <c r="AU1305" t="str">
        <f t="shared" si="323"/>
        <v/>
      </c>
      <c r="AV1305" t="str">
        <f t="shared" si="323"/>
        <v/>
      </c>
      <c r="AW1305" t="str">
        <f t="shared" si="323"/>
        <v/>
      </c>
      <c r="AX1305" t="str">
        <f t="shared" si="323"/>
        <v/>
      </c>
      <c r="AY1305" t="str">
        <f t="shared" si="323"/>
        <v/>
      </c>
      <c r="BA1305">
        <v>1305</v>
      </c>
      <c r="BB1305">
        <f t="shared" si="314"/>
        <v>164</v>
      </c>
    </row>
    <row r="1306" spans="7:54">
      <c r="G1306" t="str" cm="1">
        <f t="array" aca="1" ref="G1306" ca="1">IFERROR(IF(INDIRECT("'"&amp;B1306&amp;"'!Z"&amp;MATCH(INT(BA1306/8)+1,INDIRECT("'"&amp;B1306&amp;"'!B4:B15"),0)+3)=1,15,IF(INDIRECT("'"&amp;B1306&amp;"'!X"&amp;MATCH(INT(BA1306/8)+1,INDIRECT("'"&amp;B1306&amp;"'!B4:B15"),0)+3)=1,10,IF(INDIRECT("'"&amp;B1306&amp;"'!V"&amp;MATCH(INT(BA1306/8)+1,INDIRECT("'"&amp;B1306&amp;"'!B4:B15"),0)+3)=1,6,IF(INDIRECT("'"&amp;B1306&amp;"'!V"&amp;MATCH(INT(BA1306/8)+1,INDIRECT("'"&amp;B1306&amp;"'!B4:B15"),0)+3)=1,4,0)))),"")</f>
        <v/>
      </c>
      <c r="H1306" t="str" cm="1">
        <f t="array" aca="1" ref="H1306" ca="1">IFERROR(IFERROR(INDIRECT("'"&amp;B1306&amp;"'!AE"&amp;MATCH(INT(BA1306/8)+1,INDIRECT("'"&amp;B1306&amp;"'!B4:B15"),0)+3),0)-G1306,"")</f>
        <v/>
      </c>
      <c r="I1306" t="e">
        <f ca="1">H1306+H1307+H1308</f>
        <v>#VALUE!</v>
      </c>
      <c r="J1306" t="str">
        <f ca="1">IFERROR(ABS(SUM(I1306,-F1307,-E1307))+ABS(SUM(IF(D1306="Traversal",15,IF(D1306="High",10,IF(D1306="Mid",6,IF(D1306="Low",4,0))))-G1306)),"")</f>
        <v/>
      </c>
      <c r="K1306" t="str" cm="1">
        <f t="array" aca="1" ref="K1306" ca="1">IFERROR(INDIRECT("'"&amp;B1306&amp;"'!AG"&amp;MATCH(INT(BA1306/8)+1,INDIRECT("'"&amp;B1306&amp;"'!B4:B15"),0)+3),"")</f>
        <v/>
      </c>
      <c r="M1306" t="str">
        <f t="shared" ca="1" si="322"/>
        <v/>
      </c>
      <c r="N1306" t="str">
        <f t="shared" si="322"/>
        <v/>
      </c>
      <c r="O1306" t="str">
        <f t="shared" si="322"/>
        <v/>
      </c>
      <c r="P1306" t="str">
        <f t="shared" si="322"/>
        <v/>
      </c>
      <c r="Q1306" t="str">
        <f t="shared" si="322"/>
        <v/>
      </c>
      <c r="R1306" t="str">
        <f t="shared" si="322"/>
        <v/>
      </c>
      <c r="S1306" t="str">
        <f t="shared" si="322"/>
        <v/>
      </c>
      <c r="T1306" t="str">
        <f t="shared" si="322"/>
        <v/>
      </c>
      <c r="U1306" t="str">
        <f t="shared" si="322"/>
        <v/>
      </c>
      <c r="V1306" t="str">
        <f t="shared" si="322"/>
        <v/>
      </c>
      <c r="W1306" t="str">
        <f t="shared" si="322"/>
        <v/>
      </c>
      <c r="X1306" t="str">
        <f t="shared" si="322"/>
        <v/>
      </c>
      <c r="Y1306" t="str">
        <f t="shared" si="322"/>
        <v/>
      </c>
      <c r="Z1306" t="str">
        <f t="shared" si="322"/>
        <v/>
      </c>
      <c r="AA1306" t="str">
        <f t="shared" si="322"/>
        <v/>
      </c>
      <c r="AB1306" t="str">
        <f t="shared" si="322"/>
        <v/>
      </c>
      <c r="AC1306" t="str">
        <f t="shared" si="321"/>
        <v/>
      </c>
      <c r="AD1306" t="str">
        <f t="shared" si="321"/>
        <v/>
      </c>
      <c r="AE1306" t="str">
        <f t="shared" si="321"/>
        <v/>
      </c>
      <c r="AF1306" t="str">
        <f t="shared" si="321"/>
        <v/>
      </c>
      <c r="AG1306" t="str">
        <f t="shared" si="321"/>
        <v/>
      </c>
      <c r="AH1306" t="str">
        <f t="shared" si="321"/>
        <v/>
      </c>
      <c r="AI1306" t="str">
        <f t="shared" si="321"/>
        <v/>
      </c>
      <c r="AJ1306" t="str">
        <f t="shared" si="321"/>
        <v/>
      </c>
      <c r="AK1306" t="str">
        <f t="shared" si="321"/>
        <v/>
      </c>
      <c r="AL1306" t="str">
        <f t="shared" si="321"/>
        <v/>
      </c>
      <c r="AM1306" t="str">
        <f t="shared" si="321"/>
        <v/>
      </c>
      <c r="AN1306" t="str">
        <f t="shared" si="321"/>
        <v/>
      </c>
      <c r="AO1306" t="str">
        <f t="shared" si="321"/>
        <v/>
      </c>
      <c r="AP1306" t="str">
        <f t="shared" si="321"/>
        <v/>
      </c>
      <c r="AQ1306" t="str">
        <f t="shared" si="321"/>
        <v/>
      </c>
      <c r="AR1306" t="str">
        <f t="shared" si="323"/>
        <v/>
      </c>
      <c r="AS1306" t="str">
        <f t="shared" si="323"/>
        <v/>
      </c>
      <c r="AT1306" t="str">
        <f t="shared" si="323"/>
        <v/>
      </c>
      <c r="AU1306" t="str">
        <f t="shared" si="323"/>
        <v/>
      </c>
      <c r="AV1306" t="str">
        <f t="shared" si="323"/>
        <v/>
      </c>
      <c r="AW1306" t="str">
        <f t="shared" si="323"/>
        <v/>
      </c>
      <c r="AX1306" t="str">
        <f t="shared" si="323"/>
        <v/>
      </c>
      <c r="AY1306" t="str">
        <f t="shared" si="323"/>
        <v/>
      </c>
      <c r="BA1306">
        <v>1306</v>
      </c>
      <c r="BB1306">
        <f t="shared" si="314"/>
        <v>164</v>
      </c>
    </row>
    <row r="1307" spans="7:54">
      <c r="G1307" t="str" cm="1">
        <f t="array" aca="1" ref="G1307" ca="1">IFERROR(IF(INDIRECT("'"&amp;B1307&amp;"'!Z"&amp;MATCH(INT(BA1307/8)+1,INDIRECT("'"&amp;B1307&amp;"'!B4:B15"),0)+3)=1,15,IF(INDIRECT("'"&amp;B1307&amp;"'!X"&amp;MATCH(INT(BA1307/8)+1,INDIRECT("'"&amp;B1307&amp;"'!B4:B15"),0)+3)=1,10,IF(INDIRECT("'"&amp;B1307&amp;"'!V"&amp;MATCH(INT(BA1307/8)+1,INDIRECT("'"&amp;B1307&amp;"'!B4:B15"),0)+3)=1,6,IF(INDIRECT("'"&amp;B1307&amp;"'!V"&amp;MATCH(INT(BA1307/8)+1,INDIRECT("'"&amp;B1307&amp;"'!B4:B15"),0)+3)=1,4,0)))),"")</f>
        <v/>
      </c>
      <c r="H1307" t="str" cm="1">
        <f t="array" aca="1" ref="H1307" ca="1">IFERROR(IFERROR(INDIRECT("'"&amp;B1307&amp;"'!AE"&amp;MATCH(INT(BA1307/8)+1,INDIRECT("'"&amp;B1307&amp;"'!B4:B15"),0)+3),0)-G1307,"")</f>
        <v/>
      </c>
      <c r="I1307" t="e">
        <f ca="1">H1306+H1307+H1308</f>
        <v>#VALUE!</v>
      </c>
      <c r="J1307" t="str">
        <f ca="1">IFERROR(ABS(SUM(I1307,-F1307,-E1307))+ABS(SUM(IF(D1307="Traversal",15,IF(D1307="High",10,IF(D1307="Mid",6,IF(D1307="Low",4,0))))-G1307)),"")</f>
        <v/>
      </c>
      <c r="K1307" t="str" cm="1">
        <f t="array" aca="1" ref="K1307" ca="1">IFERROR(INDIRECT("'"&amp;B1307&amp;"'!AG"&amp;MATCH(INT(BA1307/8)+1,INDIRECT("'"&amp;B1307&amp;"'!B4:B15"),0)+3),"")</f>
        <v/>
      </c>
      <c r="M1307" t="str">
        <f t="shared" ca="1" si="322"/>
        <v/>
      </c>
      <c r="N1307" t="str">
        <f t="shared" si="322"/>
        <v/>
      </c>
      <c r="O1307" t="str">
        <f t="shared" si="322"/>
        <v/>
      </c>
      <c r="P1307" t="str">
        <f t="shared" si="322"/>
        <v/>
      </c>
      <c r="Q1307" t="str">
        <f t="shared" si="322"/>
        <v/>
      </c>
      <c r="R1307" t="str">
        <f t="shared" si="322"/>
        <v/>
      </c>
      <c r="S1307" t="str">
        <f t="shared" si="322"/>
        <v/>
      </c>
      <c r="T1307" t="str">
        <f t="shared" si="322"/>
        <v/>
      </c>
      <c r="U1307" t="str">
        <f t="shared" si="322"/>
        <v/>
      </c>
      <c r="V1307" t="str">
        <f t="shared" si="322"/>
        <v/>
      </c>
      <c r="W1307" t="str">
        <f t="shared" si="322"/>
        <v/>
      </c>
      <c r="X1307" t="str">
        <f t="shared" si="322"/>
        <v/>
      </c>
      <c r="Y1307" t="str">
        <f t="shared" si="322"/>
        <v/>
      </c>
      <c r="Z1307" t="str">
        <f t="shared" si="322"/>
        <v/>
      </c>
      <c r="AA1307" t="str">
        <f t="shared" si="322"/>
        <v/>
      </c>
      <c r="AB1307" t="str">
        <f t="shared" si="322"/>
        <v/>
      </c>
      <c r="AC1307" t="str">
        <f t="shared" si="321"/>
        <v/>
      </c>
      <c r="AD1307" t="str">
        <f t="shared" si="321"/>
        <v/>
      </c>
      <c r="AE1307" t="str">
        <f t="shared" si="321"/>
        <v/>
      </c>
      <c r="AF1307" t="str">
        <f t="shared" si="321"/>
        <v/>
      </c>
      <c r="AG1307" t="str">
        <f t="shared" si="321"/>
        <v/>
      </c>
      <c r="AH1307" t="str">
        <f t="shared" si="321"/>
        <v/>
      </c>
      <c r="AI1307" t="str">
        <f t="shared" si="321"/>
        <v/>
      </c>
      <c r="AJ1307" t="str">
        <f t="shared" si="321"/>
        <v/>
      </c>
      <c r="AK1307" t="str">
        <f t="shared" si="321"/>
        <v/>
      </c>
      <c r="AL1307" t="str">
        <f t="shared" si="321"/>
        <v/>
      </c>
      <c r="AM1307" t="str">
        <f t="shared" si="321"/>
        <v/>
      </c>
      <c r="AN1307" t="str">
        <f t="shared" si="321"/>
        <v/>
      </c>
      <c r="AO1307" t="str">
        <f t="shared" si="321"/>
        <v/>
      </c>
      <c r="AP1307" t="str">
        <f t="shared" si="321"/>
        <v/>
      </c>
      <c r="AQ1307" t="str">
        <f t="shared" si="321"/>
        <v/>
      </c>
      <c r="AR1307" t="str">
        <f t="shared" si="323"/>
        <v/>
      </c>
      <c r="AS1307" t="str">
        <f t="shared" si="323"/>
        <v/>
      </c>
      <c r="AT1307" t="str">
        <f t="shared" si="323"/>
        <v/>
      </c>
      <c r="AU1307" t="str">
        <f t="shared" si="323"/>
        <v/>
      </c>
      <c r="AV1307" t="str">
        <f t="shared" si="323"/>
        <v/>
      </c>
      <c r="AW1307" t="str">
        <f t="shared" si="323"/>
        <v/>
      </c>
      <c r="AX1307" t="str">
        <f t="shared" si="323"/>
        <v/>
      </c>
      <c r="AY1307" t="str">
        <f t="shared" si="323"/>
        <v/>
      </c>
      <c r="BA1307">
        <v>1307</v>
      </c>
      <c r="BB1307">
        <f t="shared" si="314"/>
        <v>164</v>
      </c>
    </row>
    <row r="1308" spans="7:54">
      <c r="G1308" t="str" cm="1">
        <f t="array" aca="1" ref="G1308" ca="1">IFERROR(IF(INDIRECT("'"&amp;B1308&amp;"'!Z"&amp;MATCH(INT(BA1308/8)+1,INDIRECT("'"&amp;B1308&amp;"'!B4:B15"),0)+3)=1,15,IF(INDIRECT("'"&amp;B1308&amp;"'!X"&amp;MATCH(INT(BA1308/8)+1,INDIRECT("'"&amp;B1308&amp;"'!B4:B15"),0)+3)=1,10,IF(INDIRECT("'"&amp;B1308&amp;"'!V"&amp;MATCH(INT(BA1308/8)+1,INDIRECT("'"&amp;B1308&amp;"'!B4:B15"),0)+3)=1,6,IF(INDIRECT("'"&amp;B1308&amp;"'!V"&amp;MATCH(INT(BA1308/8)+1,INDIRECT("'"&amp;B1308&amp;"'!B4:B15"),0)+3)=1,4,0)))),"")</f>
        <v/>
      </c>
      <c r="H1308" t="str" cm="1">
        <f t="array" aca="1" ref="H1308" ca="1">IFERROR(IFERROR(INDIRECT("'"&amp;B1308&amp;"'!AE"&amp;MATCH(INT(BA1308/8)+1,INDIRECT("'"&amp;B1308&amp;"'!B4:B15"),0)+3),0)-G1308,"")</f>
        <v/>
      </c>
      <c r="I1308" t="e">
        <f ca="1">H1306+H1307+H1308</f>
        <v>#VALUE!</v>
      </c>
      <c r="J1308" t="str">
        <f ca="1">IFERROR(ABS(SUM(I1308,-F1307,-E1307))+ABS(SUM(IF(D1308="Traversal",15,IF(D1308="High",10,IF(D1308="Mid",6,IF(D1308="Low",4,0))))-G1308)),"")</f>
        <v/>
      </c>
      <c r="K1308" t="str" cm="1">
        <f t="array" aca="1" ref="K1308" ca="1">IFERROR(INDIRECT("'"&amp;B1308&amp;"'!AG"&amp;MATCH(INT(BA1308/8)+1,INDIRECT("'"&amp;B1308&amp;"'!B4:B15"),0)+3),"")</f>
        <v/>
      </c>
      <c r="M1308" t="str">
        <f t="shared" ca="1" si="322"/>
        <v/>
      </c>
      <c r="N1308" t="str">
        <f t="shared" si="322"/>
        <v/>
      </c>
      <c r="O1308" t="str">
        <f t="shared" si="322"/>
        <v/>
      </c>
      <c r="P1308" t="str">
        <f t="shared" si="322"/>
        <v/>
      </c>
      <c r="Q1308" t="str">
        <f t="shared" si="322"/>
        <v/>
      </c>
      <c r="R1308" t="str">
        <f t="shared" si="322"/>
        <v/>
      </c>
      <c r="S1308" t="str">
        <f t="shared" si="322"/>
        <v/>
      </c>
      <c r="T1308" t="str">
        <f t="shared" si="322"/>
        <v/>
      </c>
      <c r="U1308" t="str">
        <f t="shared" si="322"/>
        <v/>
      </c>
      <c r="V1308" t="str">
        <f t="shared" si="322"/>
        <v/>
      </c>
      <c r="W1308" t="str">
        <f t="shared" si="322"/>
        <v/>
      </c>
      <c r="X1308" t="str">
        <f t="shared" si="322"/>
        <v/>
      </c>
      <c r="Y1308" t="str">
        <f t="shared" si="322"/>
        <v/>
      </c>
      <c r="Z1308" t="str">
        <f t="shared" si="322"/>
        <v/>
      </c>
      <c r="AA1308" t="str">
        <f t="shared" si="322"/>
        <v/>
      </c>
      <c r="AB1308" t="str">
        <f t="shared" si="322"/>
        <v/>
      </c>
      <c r="AC1308" t="str">
        <f t="shared" si="321"/>
        <v/>
      </c>
      <c r="AD1308" t="str">
        <f t="shared" si="321"/>
        <v/>
      </c>
      <c r="AE1308" t="str">
        <f t="shared" si="321"/>
        <v/>
      </c>
      <c r="AF1308" t="str">
        <f t="shared" si="321"/>
        <v/>
      </c>
      <c r="AG1308" t="str">
        <f t="shared" si="321"/>
        <v/>
      </c>
      <c r="AH1308" t="str">
        <f t="shared" si="321"/>
        <v/>
      </c>
      <c r="AI1308" t="str">
        <f t="shared" si="321"/>
        <v/>
      </c>
      <c r="AJ1308" t="str">
        <f t="shared" si="321"/>
        <v/>
      </c>
      <c r="AK1308" t="str">
        <f t="shared" si="321"/>
        <v/>
      </c>
      <c r="AL1308" t="str">
        <f t="shared" si="321"/>
        <v/>
      </c>
      <c r="AM1308" t="str">
        <f t="shared" si="321"/>
        <v/>
      </c>
      <c r="AN1308" t="str">
        <f t="shared" si="321"/>
        <v/>
      </c>
      <c r="AO1308" t="str">
        <f t="shared" si="321"/>
        <v/>
      </c>
      <c r="AP1308" t="str">
        <f t="shared" si="321"/>
        <v/>
      </c>
      <c r="AQ1308" t="str">
        <f t="shared" si="321"/>
        <v/>
      </c>
      <c r="AR1308" t="str">
        <f t="shared" si="323"/>
        <v/>
      </c>
      <c r="AS1308" t="str">
        <f t="shared" si="323"/>
        <v/>
      </c>
      <c r="AT1308" t="str">
        <f t="shared" si="323"/>
        <v/>
      </c>
      <c r="AU1308" t="str">
        <f t="shared" si="323"/>
        <v/>
      </c>
      <c r="AV1308" t="str">
        <f t="shared" si="323"/>
        <v/>
      </c>
      <c r="AW1308" t="str">
        <f t="shared" si="323"/>
        <v/>
      </c>
      <c r="AX1308" t="str">
        <f t="shared" si="323"/>
        <v/>
      </c>
      <c r="AY1308" t="str">
        <f t="shared" si="323"/>
        <v/>
      </c>
      <c r="BA1308">
        <v>1308</v>
      </c>
      <c r="BB1308">
        <f t="shared" si="314"/>
        <v>164</v>
      </c>
    </row>
    <row r="1309" spans="7:54">
      <c r="G1309" t="str" cm="1">
        <f t="array" aca="1" ref="G1309" ca="1">IFERROR(IF(INDIRECT("'"&amp;B1309&amp;"'!Z"&amp;MATCH(INT(BA1309/8)+1,INDIRECT("'"&amp;B1309&amp;"'!B4:B15"),0)+3)=1,15,IF(INDIRECT("'"&amp;B1309&amp;"'!X"&amp;MATCH(INT(BA1309/8)+1,INDIRECT("'"&amp;B1309&amp;"'!B4:B15"),0)+3)=1,10,IF(INDIRECT("'"&amp;B1309&amp;"'!V"&amp;MATCH(INT(BA1309/8)+1,INDIRECT("'"&amp;B1309&amp;"'!B4:B15"),0)+3)=1,6,IF(INDIRECT("'"&amp;B1309&amp;"'!V"&amp;MATCH(INT(BA1309/8)+1,INDIRECT("'"&amp;B1309&amp;"'!B4:B15"),0)+3)=1,4,0)))),"")</f>
        <v/>
      </c>
      <c r="H1309" t="str" cm="1">
        <f t="array" aca="1" ref="H1309" ca="1">IFERROR(IFERROR(INDIRECT("'"&amp;B1309&amp;"'!AE"&amp;MATCH(INT(BA1309/8)+1,INDIRECT("'"&amp;B1309&amp;"'!B4:B15"),0)+3),0)-G1309,"")</f>
        <v/>
      </c>
      <c r="I1309" t="e">
        <f ca="1">H1309+H1310+H1311</f>
        <v>#VALUE!</v>
      </c>
      <c r="J1309" t="str">
        <f ca="1">IFERROR(ABS(SUM(I1309,-F1310,-E1310))+ABS(SUM(IF(D1309="Traversal",15,IF(D1309="High",10,IF(D1309="Mid",6,IF(D1309="Low",4,0))))-G1309)),"")</f>
        <v/>
      </c>
      <c r="K1309" t="str" cm="1">
        <f t="array" aca="1" ref="K1309" ca="1">IFERROR(INDIRECT("'"&amp;B1309&amp;"'!AG"&amp;MATCH(INT(BA1309/8)+1,INDIRECT("'"&amp;B1309&amp;"'!B4:B15"),0)+3),"")</f>
        <v/>
      </c>
      <c r="M1309" t="str">
        <f t="shared" ca="1" si="322"/>
        <v/>
      </c>
      <c r="N1309" t="str">
        <f t="shared" si="322"/>
        <v/>
      </c>
      <c r="O1309" t="str">
        <f t="shared" si="322"/>
        <v/>
      </c>
      <c r="P1309" t="str">
        <f t="shared" si="322"/>
        <v/>
      </c>
      <c r="Q1309" t="str">
        <f t="shared" si="322"/>
        <v/>
      </c>
      <c r="R1309" t="str">
        <f t="shared" si="322"/>
        <v/>
      </c>
      <c r="S1309" t="str">
        <f t="shared" si="322"/>
        <v/>
      </c>
      <c r="T1309" t="str">
        <f t="shared" si="322"/>
        <v/>
      </c>
      <c r="U1309" t="str">
        <f t="shared" si="322"/>
        <v/>
      </c>
      <c r="V1309" t="str">
        <f t="shared" si="322"/>
        <v/>
      </c>
      <c r="W1309" t="str">
        <f t="shared" si="322"/>
        <v/>
      </c>
      <c r="X1309" t="str">
        <f t="shared" si="322"/>
        <v/>
      </c>
      <c r="Y1309" t="str">
        <f t="shared" si="322"/>
        <v/>
      </c>
      <c r="Z1309" t="str">
        <f t="shared" si="322"/>
        <v/>
      </c>
      <c r="AA1309" t="str">
        <f t="shared" si="322"/>
        <v/>
      </c>
      <c r="AB1309" t="str">
        <f t="shared" si="322"/>
        <v/>
      </c>
      <c r="AC1309" t="str">
        <f t="shared" si="321"/>
        <v/>
      </c>
      <c r="AD1309" t="str">
        <f t="shared" si="321"/>
        <v/>
      </c>
      <c r="AE1309" t="str">
        <f t="shared" si="321"/>
        <v/>
      </c>
      <c r="AF1309" t="str">
        <f t="shared" si="321"/>
        <v/>
      </c>
      <c r="AG1309" t="str">
        <f t="shared" si="321"/>
        <v/>
      </c>
      <c r="AH1309" t="str">
        <f t="shared" si="321"/>
        <v/>
      </c>
      <c r="AI1309" t="str">
        <f t="shared" si="321"/>
        <v/>
      </c>
      <c r="AJ1309" t="str">
        <f t="shared" si="321"/>
        <v/>
      </c>
      <c r="AK1309" t="str">
        <f t="shared" si="321"/>
        <v/>
      </c>
      <c r="AL1309" t="str">
        <f t="shared" si="321"/>
        <v/>
      </c>
      <c r="AM1309" t="str">
        <f t="shared" si="321"/>
        <v/>
      </c>
      <c r="AN1309" t="str">
        <f t="shared" si="321"/>
        <v/>
      </c>
      <c r="AO1309" t="str">
        <f t="shared" si="321"/>
        <v/>
      </c>
      <c r="AP1309" t="str">
        <f t="shared" si="321"/>
        <v/>
      </c>
      <c r="AQ1309" t="str">
        <f t="shared" si="321"/>
        <v/>
      </c>
      <c r="AR1309" t="str">
        <f t="shared" si="323"/>
        <v/>
      </c>
      <c r="AS1309" t="str">
        <f t="shared" si="323"/>
        <v/>
      </c>
      <c r="AT1309" t="str">
        <f t="shared" si="323"/>
        <v/>
      </c>
      <c r="AU1309" t="str">
        <f t="shared" si="323"/>
        <v/>
      </c>
      <c r="AV1309" t="str">
        <f t="shared" si="323"/>
        <v/>
      </c>
      <c r="AW1309" t="str">
        <f t="shared" si="323"/>
        <v/>
      </c>
      <c r="AX1309" t="str">
        <f t="shared" si="323"/>
        <v/>
      </c>
      <c r="AY1309" t="str">
        <f t="shared" si="323"/>
        <v/>
      </c>
      <c r="BA1309">
        <v>1309</v>
      </c>
      <c r="BB1309">
        <f t="shared" si="314"/>
        <v>164</v>
      </c>
    </row>
    <row r="1310" spans="7:54">
      <c r="G1310" t="str" cm="1">
        <f t="array" aca="1" ref="G1310" ca="1">IFERROR(IF(INDIRECT("'"&amp;B1310&amp;"'!Z"&amp;MATCH(INT(BA1310/8)+1,INDIRECT("'"&amp;B1310&amp;"'!B4:B15"),0)+3)=1,15,IF(INDIRECT("'"&amp;B1310&amp;"'!X"&amp;MATCH(INT(BA1310/8)+1,INDIRECT("'"&amp;B1310&amp;"'!B4:B15"),0)+3)=1,10,IF(INDIRECT("'"&amp;B1310&amp;"'!V"&amp;MATCH(INT(BA1310/8)+1,INDIRECT("'"&amp;B1310&amp;"'!B4:B15"),0)+3)=1,6,IF(INDIRECT("'"&amp;B1310&amp;"'!V"&amp;MATCH(INT(BA1310/8)+1,INDIRECT("'"&amp;B1310&amp;"'!B4:B15"),0)+3)=1,4,0)))),"")</f>
        <v/>
      </c>
      <c r="H1310" t="str" cm="1">
        <f t="array" aca="1" ref="H1310" ca="1">IFERROR(IFERROR(INDIRECT("'"&amp;B1310&amp;"'!AE"&amp;MATCH(INT(BA1310/8)+1,INDIRECT("'"&amp;B1310&amp;"'!B4:B15"),0)+3),0)-G1310,"")</f>
        <v/>
      </c>
      <c r="I1310" t="e">
        <f ca="1">H1309+H1310+H1311</f>
        <v>#VALUE!</v>
      </c>
      <c r="J1310" t="str">
        <f ca="1">IFERROR(ABS(SUM(I1310,-F1310,-E1310))+ABS(SUM(IF(D1310="Traversal",15,IF(D1310="High",10,IF(D1310="Mid",6,IF(D1310="Low",4,0))))-G1310)),"")</f>
        <v/>
      </c>
      <c r="K1310" t="str" cm="1">
        <f t="array" aca="1" ref="K1310" ca="1">IFERROR(INDIRECT("'"&amp;B1310&amp;"'!AG"&amp;MATCH(INT(BA1310/8)+1,INDIRECT("'"&amp;B1310&amp;"'!B4:B15"),0)+3),"")</f>
        <v/>
      </c>
      <c r="M1310" t="str">
        <f t="shared" ca="1" si="322"/>
        <v/>
      </c>
      <c r="N1310" t="str">
        <f t="shared" si="322"/>
        <v/>
      </c>
      <c r="O1310" t="str">
        <f t="shared" si="322"/>
        <v/>
      </c>
      <c r="P1310" t="str">
        <f t="shared" si="322"/>
        <v/>
      </c>
      <c r="Q1310" t="str">
        <f t="shared" si="322"/>
        <v/>
      </c>
      <c r="R1310" t="str">
        <f t="shared" si="322"/>
        <v/>
      </c>
      <c r="S1310" t="str">
        <f t="shared" si="322"/>
        <v/>
      </c>
      <c r="T1310" t="str">
        <f t="shared" si="322"/>
        <v/>
      </c>
      <c r="U1310" t="str">
        <f t="shared" si="322"/>
        <v/>
      </c>
      <c r="V1310" t="str">
        <f t="shared" si="322"/>
        <v/>
      </c>
      <c r="W1310" t="str">
        <f t="shared" si="322"/>
        <v/>
      </c>
      <c r="X1310" t="str">
        <f t="shared" si="322"/>
        <v/>
      </c>
      <c r="Y1310" t="str">
        <f t="shared" si="322"/>
        <v/>
      </c>
      <c r="Z1310" t="str">
        <f t="shared" si="322"/>
        <v/>
      </c>
      <c r="AA1310" t="str">
        <f t="shared" si="322"/>
        <v/>
      </c>
      <c r="AB1310" t="str">
        <f t="shared" si="322"/>
        <v/>
      </c>
      <c r="AC1310" t="str">
        <f t="shared" si="321"/>
        <v/>
      </c>
      <c r="AD1310" t="str">
        <f t="shared" si="321"/>
        <v/>
      </c>
      <c r="AE1310" t="str">
        <f t="shared" si="321"/>
        <v/>
      </c>
      <c r="AF1310" t="str">
        <f t="shared" si="321"/>
        <v/>
      </c>
      <c r="AG1310" t="str">
        <f t="shared" si="321"/>
        <v/>
      </c>
      <c r="AH1310" t="str">
        <f t="shared" si="321"/>
        <v/>
      </c>
      <c r="AI1310" t="str">
        <f t="shared" si="321"/>
        <v/>
      </c>
      <c r="AJ1310" t="str">
        <f t="shared" si="321"/>
        <v/>
      </c>
      <c r="AK1310" t="str">
        <f t="shared" si="321"/>
        <v/>
      </c>
      <c r="AL1310" t="str">
        <f t="shared" si="321"/>
        <v/>
      </c>
      <c r="AM1310" t="str">
        <f t="shared" si="321"/>
        <v/>
      </c>
      <c r="AN1310" t="str">
        <f t="shared" si="321"/>
        <v/>
      </c>
      <c r="AO1310" t="str">
        <f t="shared" si="321"/>
        <v/>
      </c>
      <c r="AP1310" t="str">
        <f t="shared" si="321"/>
        <v/>
      </c>
      <c r="AQ1310" t="str">
        <f t="shared" si="321"/>
        <v/>
      </c>
      <c r="AR1310" t="str">
        <f t="shared" si="323"/>
        <v/>
      </c>
      <c r="AS1310" t="str">
        <f t="shared" si="323"/>
        <v/>
      </c>
      <c r="AT1310" t="str">
        <f t="shared" si="323"/>
        <v/>
      </c>
      <c r="AU1310" t="str">
        <f t="shared" si="323"/>
        <v/>
      </c>
      <c r="AV1310" t="str">
        <f t="shared" si="323"/>
        <v/>
      </c>
      <c r="AW1310" t="str">
        <f t="shared" si="323"/>
        <v/>
      </c>
      <c r="AX1310" t="str">
        <f t="shared" si="323"/>
        <v/>
      </c>
      <c r="AY1310" t="str">
        <f t="shared" si="323"/>
        <v/>
      </c>
      <c r="BA1310">
        <v>1310</v>
      </c>
      <c r="BB1310">
        <f t="shared" si="314"/>
        <v>164</v>
      </c>
    </row>
    <row r="1311" spans="7:54">
      <c r="G1311" t="str" cm="1">
        <f t="array" aca="1" ref="G1311" ca="1">IFERROR(IF(INDIRECT("'"&amp;B1311&amp;"'!Z"&amp;MATCH(INT(BA1311/8)+1,INDIRECT("'"&amp;B1311&amp;"'!B4:B15"),0)+3)=1,15,IF(INDIRECT("'"&amp;B1311&amp;"'!X"&amp;MATCH(INT(BA1311/8)+1,INDIRECT("'"&amp;B1311&amp;"'!B4:B15"),0)+3)=1,10,IF(INDIRECT("'"&amp;B1311&amp;"'!V"&amp;MATCH(INT(BA1311/8)+1,INDIRECT("'"&amp;B1311&amp;"'!B4:B15"),0)+3)=1,6,IF(INDIRECT("'"&amp;B1311&amp;"'!V"&amp;MATCH(INT(BA1311/8)+1,INDIRECT("'"&amp;B1311&amp;"'!B4:B15"),0)+3)=1,4,0)))),"")</f>
        <v/>
      </c>
      <c r="H1311" t="str" cm="1">
        <f t="array" aca="1" ref="H1311" ca="1">IFERROR(IFERROR(INDIRECT("'"&amp;B1311&amp;"'!AE"&amp;MATCH(INT(BA1311/8)+1,INDIRECT("'"&amp;B1311&amp;"'!B4:B15"),0)+3),0)-G1311,"")</f>
        <v/>
      </c>
      <c r="I1311" t="e">
        <f ca="1">H1309+H1310+H1311</f>
        <v>#VALUE!</v>
      </c>
      <c r="J1311" t="str">
        <f ca="1">IFERROR(ABS(SUM(I1311,-F1310,-E1310))+ABS(SUM(IF(D1311="Traversal",15,IF(D1311="High",10,IF(D1311="Mid",6,IF(D1311="Low",4,0))))-G1311)),"")</f>
        <v/>
      </c>
      <c r="K1311" t="str" cm="1">
        <f t="array" aca="1" ref="K1311" ca="1">IFERROR(INDIRECT("'"&amp;B1311&amp;"'!AG"&amp;MATCH(INT(BA1311/8)+1,INDIRECT("'"&amp;B1311&amp;"'!B4:B15"),0)+3),"")</f>
        <v/>
      </c>
      <c r="M1311" t="str">
        <f t="shared" ca="1" si="322"/>
        <v/>
      </c>
      <c r="N1311" t="str">
        <f t="shared" si="322"/>
        <v/>
      </c>
      <c r="O1311" t="str">
        <f t="shared" si="322"/>
        <v/>
      </c>
      <c r="P1311" t="str">
        <f t="shared" si="322"/>
        <v/>
      </c>
      <c r="Q1311" t="str">
        <f t="shared" si="322"/>
        <v/>
      </c>
      <c r="R1311" t="str">
        <f t="shared" si="322"/>
        <v/>
      </c>
      <c r="S1311" t="str">
        <f t="shared" si="322"/>
        <v/>
      </c>
      <c r="T1311" t="str">
        <f t="shared" si="322"/>
        <v/>
      </c>
      <c r="U1311" t="str">
        <f t="shared" si="322"/>
        <v/>
      </c>
      <c r="V1311" t="str">
        <f t="shared" si="322"/>
        <v/>
      </c>
      <c r="W1311" t="str">
        <f t="shared" si="322"/>
        <v/>
      </c>
      <c r="X1311" t="str">
        <f t="shared" si="322"/>
        <v/>
      </c>
      <c r="Y1311" t="str">
        <f t="shared" si="322"/>
        <v/>
      </c>
      <c r="Z1311" t="str">
        <f t="shared" si="322"/>
        <v/>
      </c>
      <c r="AA1311" t="str">
        <f t="shared" si="322"/>
        <v/>
      </c>
      <c r="AB1311" t="str">
        <f t="shared" si="322"/>
        <v/>
      </c>
      <c r="AC1311" t="str">
        <f t="shared" si="321"/>
        <v/>
      </c>
      <c r="AD1311" t="str">
        <f t="shared" si="321"/>
        <v/>
      </c>
      <c r="AE1311" t="str">
        <f t="shared" si="321"/>
        <v/>
      </c>
      <c r="AF1311" t="str">
        <f t="shared" si="321"/>
        <v/>
      </c>
      <c r="AG1311" t="str">
        <f t="shared" si="321"/>
        <v/>
      </c>
      <c r="AH1311" t="str">
        <f t="shared" si="321"/>
        <v/>
      </c>
      <c r="AI1311" t="str">
        <f t="shared" si="321"/>
        <v/>
      </c>
      <c r="AJ1311" t="str">
        <f t="shared" si="321"/>
        <v/>
      </c>
      <c r="AK1311" t="str">
        <f t="shared" si="321"/>
        <v/>
      </c>
      <c r="AL1311" t="str">
        <f t="shared" si="321"/>
        <v/>
      </c>
      <c r="AM1311" t="str">
        <f t="shared" si="321"/>
        <v/>
      </c>
      <c r="AN1311" t="str">
        <f t="shared" si="321"/>
        <v/>
      </c>
      <c r="AO1311" t="str">
        <f t="shared" si="321"/>
        <v/>
      </c>
      <c r="AP1311" t="str">
        <f t="shared" si="321"/>
        <v/>
      </c>
      <c r="AQ1311" t="str">
        <f t="shared" si="321"/>
        <v/>
      </c>
      <c r="AR1311" t="str">
        <f t="shared" si="323"/>
        <v/>
      </c>
      <c r="AS1311" t="str">
        <f t="shared" si="323"/>
        <v/>
      </c>
      <c r="AT1311" t="str">
        <f t="shared" si="323"/>
        <v/>
      </c>
      <c r="AU1311" t="str">
        <f t="shared" si="323"/>
        <v/>
      </c>
      <c r="AV1311" t="str">
        <f t="shared" si="323"/>
        <v/>
      </c>
      <c r="AW1311" t="str">
        <f t="shared" si="323"/>
        <v/>
      </c>
      <c r="AX1311" t="str">
        <f t="shared" si="323"/>
        <v/>
      </c>
      <c r="AY1311" t="str">
        <f t="shared" si="323"/>
        <v/>
      </c>
      <c r="BA1311">
        <v>1311</v>
      </c>
      <c r="BB1311">
        <f t="shared" si="314"/>
        <v>164</v>
      </c>
    </row>
    <row r="1312" spans="7:54">
      <c r="G1312" t="str" cm="1">
        <f t="array" aca="1" ref="G1312" ca="1">IFERROR(IF(INDIRECT("'"&amp;B1312&amp;"'!Z"&amp;MATCH(INT(BA1312/8)+1,INDIRECT("'"&amp;B1312&amp;"'!B4:B15"),0)+3)=1,15,IF(INDIRECT("'"&amp;B1312&amp;"'!X"&amp;MATCH(INT(BA1312/8)+1,INDIRECT("'"&amp;B1312&amp;"'!B4:B15"),0)+3)=1,10,IF(INDIRECT("'"&amp;B1312&amp;"'!V"&amp;MATCH(INT(BA1312/8)+1,INDIRECT("'"&amp;B1312&amp;"'!B4:B15"),0)+3)=1,6,IF(INDIRECT("'"&amp;B1312&amp;"'!V"&amp;MATCH(INT(BA1312/8)+1,INDIRECT("'"&amp;B1312&amp;"'!B4:B15"),0)+3)=1,4,0)))),"")</f>
        <v/>
      </c>
      <c r="H1312" t="str" cm="1">
        <f t="array" aca="1" ref="H1312" ca="1">IFERROR(IFERROR(INDIRECT("'"&amp;B1312&amp;"'!AE"&amp;MATCH(INT(BA1312/8)+1,INDIRECT("'"&amp;B1312&amp;"'!B4:B15"),0)+3),0)-G1312,"")</f>
        <v/>
      </c>
      <c r="K1312" t="str" cm="1">
        <f t="array" aca="1" ref="K1312" ca="1">IFERROR(INDIRECT("'"&amp;B1312&amp;"'!AG"&amp;MATCH(INT(BA1312/8)+1,INDIRECT("'"&amp;B1312&amp;"'!B4:B15"),0)+3),"")</f>
        <v/>
      </c>
      <c r="M1312" t="str">
        <f t="shared" ca="1" si="322"/>
        <v/>
      </c>
      <c r="N1312" t="str">
        <f t="shared" si="322"/>
        <v/>
      </c>
      <c r="O1312" t="str">
        <f t="shared" si="322"/>
        <v/>
      </c>
      <c r="P1312" t="str">
        <f t="shared" si="322"/>
        <v/>
      </c>
      <c r="Q1312" t="str">
        <f t="shared" si="322"/>
        <v/>
      </c>
      <c r="R1312" t="str">
        <f t="shared" si="322"/>
        <v/>
      </c>
      <c r="S1312" t="str">
        <f t="shared" si="322"/>
        <v/>
      </c>
      <c r="T1312" t="str">
        <f t="shared" si="322"/>
        <v/>
      </c>
      <c r="U1312" t="str">
        <f t="shared" si="322"/>
        <v/>
      </c>
      <c r="V1312" t="str">
        <f t="shared" si="322"/>
        <v/>
      </c>
      <c r="W1312" t="str">
        <f t="shared" si="322"/>
        <v/>
      </c>
      <c r="X1312" t="str">
        <f t="shared" si="322"/>
        <v/>
      </c>
      <c r="Y1312" t="str">
        <f t="shared" si="322"/>
        <v/>
      </c>
      <c r="Z1312" t="str">
        <f t="shared" si="322"/>
        <v/>
      </c>
      <c r="AA1312" t="str">
        <f t="shared" si="322"/>
        <v/>
      </c>
      <c r="AB1312" t="str">
        <f t="shared" si="322"/>
        <v/>
      </c>
      <c r="AC1312" t="str">
        <f t="shared" si="321"/>
        <v/>
      </c>
      <c r="AD1312" t="str">
        <f t="shared" si="321"/>
        <v/>
      </c>
      <c r="AE1312" t="str">
        <f t="shared" si="321"/>
        <v/>
      </c>
      <c r="AF1312" t="str">
        <f t="shared" si="321"/>
        <v/>
      </c>
      <c r="AG1312" t="str">
        <f t="shared" si="321"/>
        <v/>
      </c>
      <c r="AH1312" t="str">
        <f t="shared" si="321"/>
        <v/>
      </c>
      <c r="AI1312" t="str">
        <f t="shared" si="321"/>
        <v/>
      </c>
      <c r="AJ1312" t="str">
        <f t="shared" si="321"/>
        <v/>
      </c>
      <c r="AK1312" t="str">
        <f t="shared" si="321"/>
        <v/>
      </c>
      <c r="AL1312" t="str">
        <f t="shared" si="321"/>
        <v/>
      </c>
      <c r="AM1312" t="str">
        <f t="shared" si="321"/>
        <v/>
      </c>
      <c r="AN1312" t="str">
        <f t="shared" si="321"/>
        <v/>
      </c>
      <c r="AO1312" t="str">
        <f t="shared" si="321"/>
        <v/>
      </c>
      <c r="AP1312" t="str">
        <f t="shared" si="321"/>
        <v/>
      </c>
      <c r="AQ1312" t="str">
        <f t="shared" si="321"/>
        <v/>
      </c>
      <c r="AR1312" t="str">
        <f t="shared" si="323"/>
        <v/>
      </c>
      <c r="AS1312" t="str">
        <f t="shared" si="323"/>
        <v/>
      </c>
      <c r="AT1312" t="str">
        <f t="shared" si="323"/>
        <v/>
      </c>
      <c r="AU1312" t="str">
        <f t="shared" si="323"/>
        <v/>
      </c>
      <c r="AV1312" t="str">
        <f t="shared" si="323"/>
        <v/>
      </c>
      <c r="AW1312" t="str">
        <f t="shared" si="323"/>
        <v/>
      </c>
      <c r="AX1312" t="str">
        <f t="shared" si="323"/>
        <v/>
      </c>
      <c r="AY1312" t="str">
        <f t="shared" si="323"/>
        <v/>
      </c>
      <c r="BA1312">
        <v>1312</v>
      </c>
      <c r="BB1312">
        <f t="shared" si="314"/>
        <v>165</v>
      </c>
    </row>
    <row r="1313" spans="7:54">
      <c r="G1313" t="str" cm="1">
        <f t="array" aca="1" ref="G1313" ca="1">IFERROR(IF(INDIRECT("'"&amp;B1313&amp;"'!Z"&amp;MATCH(INT(BA1313/8)+1,INDIRECT("'"&amp;B1313&amp;"'!B4:B15"),0)+3)=1,15,IF(INDIRECT("'"&amp;B1313&amp;"'!X"&amp;MATCH(INT(BA1313/8)+1,INDIRECT("'"&amp;B1313&amp;"'!B4:B15"),0)+3)=1,10,IF(INDIRECT("'"&amp;B1313&amp;"'!V"&amp;MATCH(INT(BA1313/8)+1,INDIRECT("'"&amp;B1313&amp;"'!B4:B15"),0)+3)=1,6,IF(INDIRECT("'"&amp;B1313&amp;"'!V"&amp;MATCH(INT(BA1313/8)+1,INDIRECT("'"&amp;B1313&amp;"'!B4:B15"),0)+3)=1,4,0)))),"")</f>
        <v/>
      </c>
      <c r="H1313" t="str" cm="1">
        <f t="array" aca="1" ref="H1313" ca="1">IFERROR(IFERROR(INDIRECT("'"&amp;B1313&amp;"'!AE"&amp;MATCH(INT(BA1313/8)+1,INDIRECT("'"&amp;B1313&amp;"'!B4:B15"),0)+3),0)-G1313,"")</f>
        <v/>
      </c>
      <c r="K1313" t="str" cm="1">
        <f t="array" aca="1" ref="K1313" ca="1">IFERROR(INDIRECT("'"&amp;B1313&amp;"'!AG"&amp;MATCH(INT(BA1313/8)+1,INDIRECT("'"&amp;B1313&amp;"'!B4:B15"),0)+3),"")</f>
        <v/>
      </c>
      <c r="M1313" t="str">
        <f t="shared" ca="1" si="322"/>
        <v/>
      </c>
      <c r="N1313" t="str">
        <f t="shared" si="322"/>
        <v/>
      </c>
      <c r="O1313" t="str">
        <f t="shared" si="322"/>
        <v/>
      </c>
      <c r="P1313" t="str">
        <f t="shared" si="322"/>
        <v/>
      </c>
      <c r="Q1313" t="str">
        <f t="shared" si="322"/>
        <v/>
      </c>
      <c r="R1313" t="str">
        <f t="shared" si="322"/>
        <v/>
      </c>
      <c r="S1313" t="str">
        <f t="shared" si="322"/>
        <v/>
      </c>
      <c r="T1313" t="str">
        <f t="shared" si="322"/>
        <v/>
      </c>
      <c r="U1313" t="str">
        <f t="shared" si="322"/>
        <v/>
      </c>
      <c r="V1313" t="str">
        <f t="shared" si="322"/>
        <v/>
      </c>
      <c r="W1313" t="str">
        <f t="shared" si="322"/>
        <v/>
      </c>
      <c r="X1313" t="str">
        <f t="shared" si="322"/>
        <v/>
      </c>
      <c r="Y1313" t="str">
        <f t="shared" si="322"/>
        <v/>
      </c>
      <c r="Z1313" t="str">
        <f t="shared" si="322"/>
        <v/>
      </c>
      <c r="AA1313" t="str">
        <f t="shared" si="322"/>
        <v/>
      </c>
      <c r="AB1313" t="str">
        <f t="shared" si="322"/>
        <v/>
      </c>
      <c r="AC1313" t="str">
        <f t="shared" si="321"/>
        <v/>
      </c>
      <c r="AD1313" t="str">
        <f t="shared" si="321"/>
        <v/>
      </c>
      <c r="AE1313" t="str">
        <f t="shared" si="321"/>
        <v/>
      </c>
      <c r="AF1313" t="str">
        <f t="shared" si="321"/>
        <v/>
      </c>
      <c r="AG1313" t="str">
        <f t="shared" si="321"/>
        <v/>
      </c>
      <c r="AH1313" t="str">
        <f t="shared" si="321"/>
        <v/>
      </c>
      <c r="AI1313" t="str">
        <f t="shared" si="321"/>
        <v/>
      </c>
      <c r="AJ1313" t="str">
        <f t="shared" si="321"/>
        <v/>
      </c>
      <c r="AK1313" t="str">
        <f t="shared" si="321"/>
        <v/>
      </c>
      <c r="AL1313" t="str">
        <f t="shared" si="321"/>
        <v/>
      </c>
      <c r="AM1313" t="str">
        <f t="shared" si="321"/>
        <v/>
      </c>
      <c r="AN1313" t="str">
        <f t="shared" si="321"/>
        <v/>
      </c>
      <c r="AO1313" t="str">
        <f t="shared" si="321"/>
        <v/>
      </c>
      <c r="AP1313" t="str">
        <f t="shared" si="321"/>
        <v/>
      </c>
      <c r="AQ1313" t="str">
        <f t="shared" si="321"/>
        <v/>
      </c>
      <c r="AR1313" t="str">
        <f t="shared" si="323"/>
        <v/>
      </c>
      <c r="AS1313" t="str">
        <f t="shared" si="323"/>
        <v/>
      </c>
      <c r="AT1313" t="str">
        <f t="shared" si="323"/>
        <v/>
      </c>
      <c r="AU1313" t="str">
        <f t="shared" si="323"/>
        <v/>
      </c>
      <c r="AV1313" t="str">
        <f t="shared" si="323"/>
        <v/>
      </c>
      <c r="AW1313" t="str">
        <f t="shared" si="323"/>
        <v/>
      </c>
      <c r="AX1313" t="str">
        <f t="shared" si="323"/>
        <v/>
      </c>
      <c r="AY1313" t="str">
        <f t="shared" si="323"/>
        <v/>
      </c>
      <c r="BA1313">
        <v>1313</v>
      </c>
      <c r="BB1313">
        <f t="shared" si="314"/>
        <v>165</v>
      </c>
    </row>
    <row r="1314" spans="7:54">
      <c r="G1314" t="str" cm="1">
        <f t="array" aca="1" ref="G1314" ca="1">IFERROR(IF(INDIRECT("'"&amp;B1314&amp;"'!Z"&amp;MATCH(INT(BA1314/8)+1,INDIRECT("'"&amp;B1314&amp;"'!B4:B15"),0)+3)=1,15,IF(INDIRECT("'"&amp;B1314&amp;"'!X"&amp;MATCH(INT(BA1314/8)+1,INDIRECT("'"&amp;B1314&amp;"'!B4:B15"),0)+3)=1,10,IF(INDIRECT("'"&amp;B1314&amp;"'!V"&amp;MATCH(INT(BA1314/8)+1,INDIRECT("'"&amp;B1314&amp;"'!B4:B15"),0)+3)=1,6,IF(INDIRECT("'"&amp;B1314&amp;"'!V"&amp;MATCH(INT(BA1314/8)+1,INDIRECT("'"&amp;B1314&amp;"'!B4:B15"),0)+3)=1,4,0)))),"")</f>
        <v/>
      </c>
      <c r="H1314" t="str" cm="1">
        <f t="array" aca="1" ref="H1314" ca="1">IFERROR(IFERROR(INDIRECT("'"&amp;B1314&amp;"'!AE"&amp;MATCH(INT(BA1314/8)+1,INDIRECT("'"&amp;B1314&amp;"'!B4:B15"),0)+3),0)-G1314,"")</f>
        <v/>
      </c>
      <c r="I1314" t="e">
        <f ca="1">H1314+H1315+H1316</f>
        <v>#VALUE!</v>
      </c>
      <c r="J1314" t="str">
        <f ca="1">IFERROR(ABS(SUM(I1314,-F1315,-E1315))+ABS(SUM(IF(D1314="Traversal",15,IF(D1314="High",10,IF(D1314="Mid",6,IF(D1314="Low",4,0))))-G1314)),"")</f>
        <v/>
      </c>
      <c r="K1314" t="str" cm="1">
        <f t="array" aca="1" ref="K1314" ca="1">IFERROR(INDIRECT("'"&amp;B1314&amp;"'!AG"&amp;MATCH(INT(BA1314/8)+1,INDIRECT("'"&amp;B1314&amp;"'!B4:B15"),0)+3),"")</f>
        <v/>
      </c>
      <c r="M1314" t="str">
        <f t="shared" ca="1" si="322"/>
        <v/>
      </c>
      <c r="N1314" t="str">
        <f t="shared" si="322"/>
        <v/>
      </c>
      <c r="O1314" t="str">
        <f t="shared" si="322"/>
        <v/>
      </c>
      <c r="P1314" t="str">
        <f t="shared" si="322"/>
        <v/>
      </c>
      <c r="Q1314" t="str">
        <f t="shared" si="322"/>
        <v/>
      </c>
      <c r="R1314" t="str">
        <f t="shared" si="322"/>
        <v/>
      </c>
      <c r="S1314" t="str">
        <f t="shared" si="322"/>
        <v/>
      </c>
      <c r="T1314" t="str">
        <f t="shared" si="322"/>
        <v/>
      </c>
      <c r="U1314" t="str">
        <f t="shared" si="322"/>
        <v/>
      </c>
      <c r="V1314" t="str">
        <f t="shared" si="322"/>
        <v/>
      </c>
      <c r="W1314" t="str">
        <f t="shared" si="322"/>
        <v/>
      </c>
      <c r="X1314" t="str">
        <f t="shared" si="322"/>
        <v/>
      </c>
      <c r="Y1314" t="str">
        <f t="shared" si="322"/>
        <v/>
      </c>
      <c r="Z1314" t="str">
        <f t="shared" si="322"/>
        <v/>
      </c>
      <c r="AA1314" t="str">
        <f t="shared" si="322"/>
        <v/>
      </c>
      <c r="AB1314" t="str">
        <f t="shared" si="322"/>
        <v/>
      </c>
      <c r="AC1314" t="str">
        <f t="shared" si="321"/>
        <v/>
      </c>
      <c r="AD1314" t="str">
        <f t="shared" si="321"/>
        <v/>
      </c>
      <c r="AE1314" t="str">
        <f t="shared" si="321"/>
        <v/>
      </c>
      <c r="AF1314" t="str">
        <f t="shared" si="321"/>
        <v/>
      </c>
      <c r="AG1314" t="str">
        <f t="shared" si="321"/>
        <v/>
      </c>
      <c r="AH1314" t="str">
        <f t="shared" si="321"/>
        <v/>
      </c>
      <c r="AI1314" t="str">
        <f t="shared" si="321"/>
        <v/>
      </c>
      <c r="AJ1314" t="str">
        <f t="shared" si="321"/>
        <v/>
      </c>
      <c r="AK1314" t="str">
        <f t="shared" si="321"/>
        <v/>
      </c>
      <c r="AL1314" t="str">
        <f t="shared" si="321"/>
        <v/>
      </c>
      <c r="AM1314" t="str">
        <f t="shared" si="321"/>
        <v/>
      </c>
      <c r="AN1314" t="str">
        <f t="shared" si="321"/>
        <v/>
      </c>
      <c r="AO1314" t="str">
        <f t="shared" si="321"/>
        <v/>
      </c>
      <c r="AP1314" t="str">
        <f t="shared" si="321"/>
        <v/>
      </c>
      <c r="AQ1314" t="str">
        <f t="shared" si="321"/>
        <v/>
      </c>
      <c r="AR1314" t="str">
        <f t="shared" si="323"/>
        <v/>
      </c>
      <c r="AS1314" t="str">
        <f t="shared" si="323"/>
        <v/>
      </c>
      <c r="AT1314" t="str">
        <f t="shared" si="323"/>
        <v/>
      </c>
      <c r="AU1314" t="str">
        <f t="shared" si="323"/>
        <v/>
      </c>
      <c r="AV1314" t="str">
        <f t="shared" si="323"/>
        <v/>
      </c>
      <c r="AW1314" t="str">
        <f t="shared" si="323"/>
        <v/>
      </c>
      <c r="AX1314" t="str">
        <f t="shared" si="323"/>
        <v/>
      </c>
      <c r="AY1314" t="str">
        <f t="shared" si="323"/>
        <v/>
      </c>
      <c r="BA1314">
        <v>1314</v>
      </c>
      <c r="BB1314">
        <f t="shared" si="314"/>
        <v>165</v>
      </c>
    </row>
    <row r="1315" spans="7:54">
      <c r="G1315" t="str" cm="1">
        <f t="array" aca="1" ref="G1315" ca="1">IFERROR(IF(INDIRECT("'"&amp;B1315&amp;"'!Z"&amp;MATCH(INT(BA1315/8)+1,INDIRECT("'"&amp;B1315&amp;"'!B4:B15"),0)+3)=1,15,IF(INDIRECT("'"&amp;B1315&amp;"'!X"&amp;MATCH(INT(BA1315/8)+1,INDIRECT("'"&amp;B1315&amp;"'!B4:B15"),0)+3)=1,10,IF(INDIRECT("'"&amp;B1315&amp;"'!V"&amp;MATCH(INT(BA1315/8)+1,INDIRECT("'"&amp;B1315&amp;"'!B4:B15"),0)+3)=1,6,IF(INDIRECT("'"&amp;B1315&amp;"'!V"&amp;MATCH(INT(BA1315/8)+1,INDIRECT("'"&amp;B1315&amp;"'!B4:B15"),0)+3)=1,4,0)))),"")</f>
        <v/>
      </c>
      <c r="H1315" t="str" cm="1">
        <f t="array" aca="1" ref="H1315" ca="1">IFERROR(IFERROR(INDIRECT("'"&amp;B1315&amp;"'!AE"&amp;MATCH(INT(BA1315/8)+1,INDIRECT("'"&amp;B1315&amp;"'!B4:B15"),0)+3),0)-G1315,"")</f>
        <v/>
      </c>
      <c r="I1315" t="e">
        <f ca="1">H1314+H1315+H1316</f>
        <v>#VALUE!</v>
      </c>
      <c r="J1315" t="str">
        <f ca="1">IFERROR(ABS(SUM(I1315,-F1315,-E1315))+ABS(SUM(IF(D1315="Traversal",15,IF(D1315="High",10,IF(D1315="Mid",6,IF(D1315="Low",4,0))))-G1315)),"")</f>
        <v/>
      </c>
      <c r="K1315" t="str" cm="1">
        <f t="array" aca="1" ref="K1315" ca="1">IFERROR(INDIRECT("'"&amp;B1315&amp;"'!AG"&amp;MATCH(INT(BA1315/8)+1,INDIRECT("'"&amp;B1315&amp;"'!B4:B15"),0)+3),"")</f>
        <v/>
      </c>
      <c r="M1315" t="str">
        <f t="shared" ca="1" si="322"/>
        <v/>
      </c>
      <c r="N1315" t="str">
        <f t="shared" si="322"/>
        <v/>
      </c>
      <c r="O1315" t="str">
        <f t="shared" si="322"/>
        <v/>
      </c>
      <c r="P1315" t="str">
        <f t="shared" si="322"/>
        <v/>
      </c>
      <c r="Q1315" t="str">
        <f t="shared" si="322"/>
        <v/>
      </c>
      <c r="R1315" t="str">
        <f t="shared" si="322"/>
        <v/>
      </c>
      <c r="S1315" t="str">
        <f t="shared" si="322"/>
        <v/>
      </c>
      <c r="T1315" t="str">
        <f t="shared" si="322"/>
        <v/>
      </c>
      <c r="U1315" t="str">
        <f t="shared" si="322"/>
        <v/>
      </c>
      <c r="V1315" t="str">
        <f t="shared" si="322"/>
        <v/>
      </c>
      <c r="W1315" t="str">
        <f t="shared" si="322"/>
        <v/>
      </c>
      <c r="X1315" t="str">
        <f t="shared" si="322"/>
        <v/>
      </c>
      <c r="Y1315" t="str">
        <f t="shared" si="322"/>
        <v/>
      </c>
      <c r="Z1315" t="str">
        <f t="shared" si="322"/>
        <v/>
      </c>
      <c r="AA1315" t="str">
        <f t="shared" si="322"/>
        <v/>
      </c>
      <c r="AB1315" t="str">
        <f t="shared" si="322"/>
        <v/>
      </c>
      <c r="AC1315" t="str">
        <f t="shared" si="321"/>
        <v/>
      </c>
      <c r="AD1315" t="str">
        <f t="shared" si="321"/>
        <v/>
      </c>
      <c r="AE1315" t="str">
        <f t="shared" si="321"/>
        <v/>
      </c>
      <c r="AF1315" t="str">
        <f t="shared" si="321"/>
        <v/>
      </c>
      <c r="AG1315" t="str">
        <f t="shared" si="321"/>
        <v/>
      </c>
      <c r="AH1315" t="str">
        <f t="shared" si="321"/>
        <v/>
      </c>
      <c r="AI1315" t="str">
        <f t="shared" si="321"/>
        <v/>
      </c>
      <c r="AJ1315" t="str">
        <f t="shared" si="321"/>
        <v/>
      </c>
      <c r="AK1315" t="str">
        <f t="shared" si="321"/>
        <v/>
      </c>
      <c r="AL1315" t="str">
        <f t="shared" si="321"/>
        <v/>
      </c>
      <c r="AM1315" t="str">
        <f t="shared" si="321"/>
        <v/>
      </c>
      <c r="AN1315" t="str">
        <f t="shared" si="321"/>
        <v/>
      </c>
      <c r="AO1315" t="str">
        <f t="shared" si="321"/>
        <v/>
      </c>
      <c r="AP1315" t="str">
        <f t="shared" si="321"/>
        <v/>
      </c>
      <c r="AQ1315" t="str">
        <f t="shared" si="321"/>
        <v/>
      </c>
      <c r="AR1315" t="str">
        <f t="shared" si="323"/>
        <v/>
      </c>
      <c r="AS1315" t="str">
        <f t="shared" si="323"/>
        <v/>
      </c>
      <c r="AT1315" t="str">
        <f t="shared" si="323"/>
        <v/>
      </c>
      <c r="AU1315" t="str">
        <f t="shared" si="323"/>
        <v/>
      </c>
      <c r="AV1315" t="str">
        <f t="shared" si="323"/>
        <v/>
      </c>
      <c r="AW1315" t="str">
        <f t="shared" si="323"/>
        <v/>
      </c>
      <c r="AX1315" t="str">
        <f t="shared" si="323"/>
        <v/>
      </c>
      <c r="AY1315" t="str">
        <f t="shared" si="323"/>
        <v/>
      </c>
      <c r="BA1315">
        <v>1315</v>
      </c>
      <c r="BB1315">
        <f t="shared" si="314"/>
        <v>165</v>
      </c>
    </row>
    <row r="1316" spans="7:54">
      <c r="G1316" t="str" cm="1">
        <f t="array" aca="1" ref="G1316" ca="1">IFERROR(IF(INDIRECT("'"&amp;B1316&amp;"'!Z"&amp;MATCH(INT(BA1316/8)+1,INDIRECT("'"&amp;B1316&amp;"'!B4:B15"),0)+3)=1,15,IF(INDIRECT("'"&amp;B1316&amp;"'!X"&amp;MATCH(INT(BA1316/8)+1,INDIRECT("'"&amp;B1316&amp;"'!B4:B15"),0)+3)=1,10,IF(INDIRECT("'"&amp;B1316&amp;"'!V"&amp;MATCH(INT(BA1316/8)+1,INDIRECT("'"&amp;B1316&amp;"'!B4:B15"),0)+3)=1,6,IF(INDIRECT("'"&amp;B1316&amp;"'!V"&amp;MATCH(INT(BA1316/8)+1,INDIRECT("'"&amp;B1316&amp;"'!B4:B15"),0)+3)=1,4,0)))),"")</f>
        <v/>
      </c>
      <c r="H1316" t="str" cm="1">
        <f t="array" aca="1" ref="H1316" ca="1">IFERROR(IFERROR(INDIRECT("'"&amp;B1316&amp;"'!AE"&amp;MATCH(INT(BA1316/8)+1,INDIRECT("'"&amp;B1316&amp;"'!B4:B15"),0)+3),0)-G1316,"")</f>
        <v/>
      </c>
      <c r="I1316" t="e">
        <f ca="1">H1314+H1315+H1316</f>
        <v>#VALUE!</v>
      </c>
      <c r="J1316" t="str">
        <f ca="1">IFERROR(ABS(SUM(I1316,-F1315,-E1315))+ABS(SUM(IF(D1316="Traversal",15,IF(D1316="High",10,IF(D1316="Mid",6,IF(D1316="Low",4,0))))-G1316)),"")</f>
        <v/>
      </c>
      <c r="K1316" t="str" cm="1">
        <f t="array" aca="1" ref="K1316" ca="1">IFERROR(INDIRECT("'"&amp;B1316&amp;"'!AG"&amp;MATCH(INT(BA1316/8)+1,INDIRECT("'"&amp;B1316&amp;"'!B4:B15"),0)+3),"")</f>
        <v/>
      </c>
      <c r="M1316" t="str">
        <f t="shared" ca="1" si="322"/>
        <v/>
      </c>
      <c r="N1316" t="str">
        <f t="shared" si="322"/>
        <v/>
      </c>
      <c r="O1316" t="str">
        <f t="shared" si="322"/>
        <v/>
      </c>
      <c r="P1316" t="str">
        <f t="shared" si="322"/>
        <v/>
      </c>
      <c r="Q1316" t="str">
        <f t="shared" si="322"/>
        <v/>
      </c>
      <c r="R1316" t="str">
        <f t="shared" si="322"/>
        <v/>
      </c>
      <c r="S1316" t="str">
        <f t="shared" si="322"/>
        <v/>
      </c>
      <c r="T1316" t="str">
        <f t="shared" si="322"/>
        <v/>
      </c>
      <c r="U1316" t="str">
        <f t="shared" si="322"/>
        <v/>
      </c>
      <c r="V1316" t="str">
        <f t="shared" si="322"/>
        <v/>
      </c>
      <c r="W1316" t="str">
        <f t="shared" si="322"/>
        <v/>
      </c>
      <c r="X1316" t="str">
        <f t="shared" si="322"/>
        <v/>
      </c>
      <c r="Y1316" t="str">
        <f t="shared" si="322"/>
        <v/>
      </c>
      <c r="Z1316" t="str">
        <f t="shared" si="322"/>
        <v/>
      </c>
      <c r="AA1316" t="str">
        <f t="shared" si="322"/>
        <v/>
      </c>
      <c r="AB1316" t="str">
        <f t="shared" si="322"/>
        <v/>
      </c>
      <c r="AC1316" t="str">
        <f t="shared" si="321"/>
        <v/>
      </c>
      <c r="AD1316" t="str">
        <f t="shared" si="321"/>
        <v/>
      </c>
      <c r="AE1316" t="str">
        <f t="shared" si="321"/>
        <v/>
      </c>
      <c r="AF1316" t="str">
        <f t="shared" si="321"/>
        <v/>
      </c>
      <c r="AG1316" t="str">
        <f t="shared" si="321"/>
        <v/>
      </c>
      <c r="AH1316" t="str">
        <f t="shared" si="321"/>
        <v/>
      </c>
      <c r="AI1316" t="str">
        <f t="shared" si="321"/>
        <v/>
      </c>
      <c r="AJ1316" t="str">
        <f t="shared" si="321"/>
        <v/>
      </c>
      <c r="AK1316" t="str">
        <f t="shared" si="321"/>
        <v/>
      </c>
      <c r="AL1316" t="str">
        <f t="shared" si="321"/>
        <v/>
      </c>
      <c r="AM1316" t="str">
        <f t="shared" si="321"/>
        <v/>
      </c>
      <c r="AN1316" t="str">
        <f t="shared" si="321"/>
        <v/>
      </c>
      <c r="AO1316" t="str">
        <f t="shared" si="321"/>
        <v/>
      </c>
      <c r="AP1316" t="str">
        <f t="shared" si="321"/>
        <v/>
      </c>
      <c r="AQ1316" t="str">
        <f t="shared" si="321"/>
        <v/>
      </c>
      <c r="AR1316" t="str">
        <f t="shared" si="323"/>
        <v/>
      </c>
      <c r="AS1316" t="str">
        <f t="shared" si="323"/>
        <v/>
      </c>
      <c r="AT1316" t="str">
        <f t="shared" si="323"/>
        <v/>
      </c>
      <c r="AU1316" t="str">
        <f t="shared" si="323"/>
        <v/>
      </c>
      <c r="AV1316" t="str">
        <f t="shared" si="323"/>
        <v/>
      </c>
      <c r="AW1316" t="str">
        <f t="shared" si="323"/>
        <v/>
      </c>
      <c r="AX1316" t="str">
        <f t="shared" si="323"/>
        <v/>
      </c>
      <c r="AY1316" t="str">
        <f t="shared" si="323"/>
        <v/>
      </c>
      <c r="BA1316">
        <v>1316</v>
      </c>
      <c r="BB1316">
        <f t="shared" si="314"/>
        <v>165</v>
      </c>
    </row>
    <row r="1317" spans="7:54">
      <c r="G1317" t="str" cm="1">
        <f t="array" aca="1" ref="G1317" ca="1">IFERROR(IF(INDIRECT("'"&amp;B1317&amp;"'!Z"&amp;MATCH(INT(BA1317/8)+1,INDIRECT("'"&amp;B1317&amp;"'!B4:B15"),0)+3)=1,15,IF(INDIRECT("'"&amp;B1317&amp;"'!X"&amp;MATCH(INT(BA1317/8)+1,INDIRECT("'"&amp;B1317&amp;"'!B4:B15"),0)+3)=1,10,IF(INDIRECT("'"&amp;B1317&amp;"'!V"&amp;MATCH(INT(BA1317/8)+1,INDIRECT("'"&amp;B1317&amp;"'!B4:B15"),0)+3)=1,6,IF(INDIRECT("'"&amp;B1317&amp;"'!V"&amp;MATCH(INT(BA1317/8)+1,INDIRECT("'"&amp;B1317&amp;"'!B4:B15"),0)+3)=1,4,0)))),"")</f>
        <v/>
      </c>
      <c r="H1317" t="str" cm="1">
        <f t="array" aca="1" ref="H1317" ca="1">IFERROR(IFERROR(INDIRECT("'"&amp;B1317&amp;"'!AE"&amp;MATCH(INT(BA1317/8)+1,INDIRECT("'"&amp;B1317&amp;"'!B4:B15"),0)+3),0)-G1317,"")</f>
        <v/>
      </c>
      <c r="I1317" t="e">
        <f ca="1">H1317+H1318+H1319</f>
        <v>#VALUE!</v>
      </c>
      <c r="J1317" t="str">
        <f ca="1">IFERROR(ABS(SUM(I1317,-F1318,-E1318))+ABS(SUM(IF(D1317="Traversal",15,IF(D1317="High",10,IF(D1317="Mid",6,IF(D1317="Low",4,0))))-G1317)),"")</f>
        <v/>
      </c>
      <c r="K1317" t="str" cm="1">
        <f t="array" aca="1" ref="K1317" ca="1">IFERROR(INDIRECT("'"&amp;B1317&amp;"'!AG"&amp;MATCH(INT(BA1317/8)+1,INDIRECT("'"&amp;B1317&amp;"'!B4:B15"),0)+3),"")</f>
        <v/>
      </c>
      <c r="M1317" t="str">
        <f t="shared" ca="1" si="322"/>
        <v/>
      </c>
      <c r="N1317" t="str">
        <f t="shared" si="322"/>
        <v/>
      </c>
      <c r="O1317" t="str">
        <f t="shared" si="322"/>
        <v/>
      </c>
      <c r="P1317" t="str">
        <f t="shared" si="322"/>
        <v/>
      </c>
      <c r="Q1317" t="str">
        <f t="shared" si="322"/>
        <v/>
      </c>
      <c r="R1317" t="str">
        <f t="shared" si="322"/>
        <v/>
      </c>
      <c r="S1317" t="str">
        <f t="shared" si="322"/>
        <v/>
      </c>
      <c r="T1317" t="str">
        <f t="shared" si="322"/>
        <v/>
      </c>
      <c r="U1317" t="str">
        <f t="shared" si="322"/>
        <v/>
      </c>
      <c r="V1317" t="str">
        <f t="shared" si="322"/>
        <v/>
      </c>
      <c r="W1317" t="str">
        <f t="shared" si="322"/>
        <v/>
      </c>
      <c r="X1317" t="str">
        <f t="shared" si="322"/>
        <v/>
      </c>
      <c r="Y1317" t="str">
        <f t="shared" si="322"/>
        <v/>
      </c>
      <c r="Z1317" t="str">
        <f t="shared" si="322"/>
        <v/>
      </c>
      <c r="AA1317" t="str">
        <f t="shared" si="322"/>
        <v/>
      </c>
      <c r="AB1317" t="str">
        <f t="shared" si="322"/>
        <v/>
      </c>
      <c r="AC1317" t="str">
        <f t="shared" si="321"/>
        <v/>
      </c>
      <c r="AD1317" t="str">
        <f t="shared" si="321"/>
        <v/>
      </c>
      <c r="AE1317" t="str">
        <f t="shared" si="321"/>
        <v/>
      </c>
      <c r="AF1317" t="str">
        <f t="shared" si="321"/>
        <v/>
      </c>
      <c r="AG1317" t="str">
        <f t="shared" si="321"/>
        <v/>
      </c>
      <c r="AH1317" t="str">
        <f t="shared" si="321"/>
        <v/>
      </c>
      <c r="AI1317" t="str">
        <f t="shared" si="321"/>
        <v/>
      </c>
      <c r="AJ1317" t="str">
        <f t="shared" si="321"/>
        <v/>
      </c>
      <c r="AK1317" t="str">
        <f t="shared" si="321"/>
        <v/>
      </c>
      <c r="AL1317" t="str">
        <f t="shared" si="321"/>
        <v/>
      </c>
      <c r="AM1317" t="str">
        <f t="shared" si="321"/>
        <v/>
      </c>
      <c r="AN1317" t="str">
        <f t="shared" si="321"/>
        <v/>
      </c>
      <c r="AO1317" t="str">
        <f t="shared" si="321"/>
        <v/>
      </c>
      <c r="AP1317" t="str">
        <f t="shared" si="321"/>
        <v/>
      </c>
      <c r="AQ1317" t="str">
        <f t="shared" si="321"/>
        <v/>
      </c>
      <c r="AR1317" t="str">
        <f t="shared" si="323"/>
        <v/>
      </c>
      <c r="AS1317" t="str">
        <f t="shared" si="323"/>
        <v/>
      </c>
      <c r="AT1317" t="str">
        <f t="shared" si="323"/>
        <v/>
      </c>
      <c r="AU1317" t="str">
        <f t="shared" si="323"/>
        <v/>
      </c>
      <c r="AV1317" t="str">
        <f t="shared" si="323"/>
        <v/>
      </c>
      <c r="AW1317" t="str">
        <f t="shared" si="323"/>
        <v/>
      </c>
      <c r="AX1317" t="str">
        <f t="shared" si="323"/>
        <v/>
      </c>
      <c r="AY1317" t="str">
        <f t="shared" si="323"/>
        <v/>
      </c>
      <c r="BA1317">
        <v>1317</v>
      </c>
      <c r="BB1317">
        <f t="shared" si="314"/>
        <v>165</v>
      </c>
    </row>
    <row r="1318" spans="7:54">
      <c r="G1318" t="str" cm="1">
        <f t="array" aca="1" ref="G1318" ca="1">IFERROR(IF(INDIRECT("'"&amp;B1318&amp;"'!Z"&amp;MATCH(INT(BA1318/8)+1,INDIRECT("'"&amp;B1318&amp;"'!B4:B15"),0)+3)=1,15,IF(INDIRECT("'"&amp;B1318&amp;"'!X"&amp;MATCH(INT(BA1318/8)+1,INDIRECT("'"&amp;B1318&amp;"'!B4:B15"),0)+3)=1,10,IF(INDIRECT("'"&amp;B1318&amp;"'!V"&amp;MATCH(INT(BA1318/8)+1,INDIRECT("'"&amp;B1318&amp;"'!B4:B15"),0)+3)=1,6,IF(INDIRECT("'"&amp;B1318&amp;"'!V"&amp;MATCH(INT(BA1318/8)+1,INDIRECT("'"&amp;B1318&amp;"'!B4:B15"),0)+3)=1,4,0)))),"")</f>
        <v/>
      </c>
      <c r="H1318" t="str" cm="1">
        <f t="array" aca="1" ref="H1318" ca="1">IFERROR(IFERROR(INDIRECT("'"&amp;B1318&amp;"'!AE"&amp;MATCH(INT(BA1318/8)+1,INDIRECT("'"&amp;B1318&amp;"'!B4:B15"),0)+3),0)-G1318,"")</f>
        <v/>
      </c>
      <c r="I1318" t="e">
        <f ca="1">H1317+H1318+H1319</f>
        <v>#VALUE!</v>
      </c>
      <c r="J1318" t="str">
        <f ca="1">IFERROR(ABS(SUM(I1318,-F1318,-E1318))+ABS(SUM(IF(D1318="Traversal",15,IF(D1318="High",10,IF(D1318="Mid",6,IF(D1318="Low",4,0))))-G1318)),"")</f>
        <v/>
      </c>
      <c r="K1318" t="str" cm="1">
        <f t="array" aca="1" ref="K1318" ca="1">IFERROR(INDIRECT("'"&amp;B1318&amp;"'!AG"&amp;MATCH(INT(BA1318/8)+1,INDIRECT("'"&amp;B1318&amp;"'!B4:B15"),0)+3),"")</f>
        <v/>
      </c>
      <c r="M1318" t="str">
        <f t="shared" ca="1" si="322"/>
        <v/>
      </c>
      <c r="N1318" t="str">
        <f t="shared" si="322"/>
        <v/>
      </c>
      <c r="O1318" t="str">
        <f t="shared" si="322"/>
        <v/>
      </c>
      <c r="P1318" t="str">
        <f t="shared" si="322"/>
        <v/>
      </c>
      <c r="Q1318" t="str">
        <f t="shared" si="322"/>
        <v/>
      </c>
      <c r="R1318" t="str">
        <f t="shared" si="322"/>
        <v/>
      </c>
      <c r="S1318" t="str">
        <f t="shared" si="322"/>
        <v/>
      </c>
      <c r="T1318" t="str">
        <f t="shared" si="322"/>
        <v/>
      </c>
      <c r="U1318" t="str">
        <f t="shared" si="322"/>
        <v/>
      </c>
      <c r="V1318" t="str">
        <f t="shared" si="322"/>
        <v/>
      </c>
      <c r="W1318" t="str">
        <f t="shared" si="322"/>
        <v/>
      </c>
      <c r="X1318" t="str">
        <f t="shared" si="322"/>
        <v/>
      </c>
      <c r="Y1318" t="str">
        <f t="shared" si="322"/>
        <v/>
      </c>
      <c r="Z1318" t="str">
        <f t="shared" si="322"/>
        <v/>
      </c>
      <c r="AA1318" t="str">
        <f t="shared" si="322"/>
        <v/>
      </c>
      <c r="AB1318" t="str">
        <f t="shared" si="322"/>
        <v/>
      </c>
      <c r="AC1318" t="str">
        <f t="shared" si="321"/>
        <v/>
      </c>
      <c r="AD1318" t="str">
        <f t="shared" si="321"/>
        <v/>
      </c>
      <c r="AE1318" t="str">
        <f t="shared" si="321"/>
        <v/>
      </c>
      <c r="AF1318" t="str">
        <f t="shared" si="321"/>
        <v/>
      </c>
      <c r="AG1318" t="str">
        <f t="shared" si="321"/>
        <v/>
      </c>
      <c r="AH1318" t="str">
        <f t="shared" si="321"/>
        <v/>
      </c>
      <c r="AI1318" t="str">
        <f t="shared" si="321"/>
        <v/>
      </c>
      <c r="AJ1318" t="str">
        <f t="shared" si="321"/>
        <v/>
      </c>
      <c r="AK1318" t="str">
        <f t="shared" si="321"/>
        <v/>
      </c>
      <c r="AL1318" t="str">
        <f t="shared" si="321"/>
        <v/>
      </c>
      <c r="AM1318" t="str">
        <f t="shared" si="321"/>
        <v/>
      </c>
      <c r="AN1318" t="str">
        <f t="shared" si="321"/>
        <v/>
      </c>
      <c r="AO1318" t="str">
        <f t="shared" si="321"/>
        <v/>
      </c>
      <c r="AP1318" t="str">
        <f t="shared" si="321"/>
        <v/>
      </c>
      <c r="AQ1318" t="str">
        <f t="shared" si="321"/>
        <v/>
      </c>
      <c r="AR1318" t="str">
        <f t="shared" si="323"/>
        <v/>
      </c>
      <c r="AS1318" t="str">
        <f t="shared" si="323"/>
        <v/>
      </c>
      <c r="AT1318" t="str">
        <f t="shared" si="323"/>
        <v/>
      </c>
      <c r="AU1318" t="str">
        <f t="shared" si="323"/>
        <v/>
      </c>
      <c r="AV1318" t="str">
        <f t="shared" si="323"/>
        <v/>
      </c>
      <c r="AW1318" t="str">
        <f t="shared" si="323"/>
        <v/>
      </c>
      <c r="AX1318" t="str">
        <f t="shared" si="323"/>
        <v/>
      </c>
      <c r="AY1318" t="str">
        <f t="shared" si="323"/>
        <v/>
      </c>
      <c r="BA1318">
        <v>1318</v>
      </c>
      <c r="BB1318">
        <f t="shared" si="314"/>
        <v>165</v>
      </c>
    </row>
    <row r="1319" spans="7:54">
      <c r="G1319" t="str" cm="1">
        <f t="array" aca="1" ref="G1319" ca="1">IFERROR(IF(INDIRECT("'"&amp;B1319&amp;"'!Z"&amp;MATCH(INT(BA1319/8)+1,INDIRECT("'"&amp;B1319&amp;"'!B4:B15"),0)+3)=1,15,IF(INDIRECT("'"&amp;B1319&amp;"'!X"&amp;MATCH(INT(BA1319/8)+1,INDIRECT("'"&amp;B1319&amp;"'!B4:B15"),0)+3)=1,10,IF(INDIRECT("'"&amp;B1319&amp;"'!V"&amp;MATCH(INT(BA1319/8)+1,INDIRECT("'"&amp;B1319&amp;"'!B4:B15"),0)+3)=1,6,IF(INDIRECT("'"&amp;B1319&amp;"'!V"&amp;MATCH(INT(BA1319/8)+1,INDIRECT("'"&amp;B1319&amp;"'!B4:B15"),0)+3)=1,4,0)))),"")</f>
        <v/>
      </c>
      <c r="H1319" t="str" cm="1">
        <f t="array" aca="1" ref="H1319" ca="1">IFERROR(IFERROR(INDIRECT("'"&amp;B1319&amp;"'!AE"&amp;MATCH(INT(BA1319/8)+1,INDIRECT("'"&amp;B1319&amp;"'!B4:B15"),0)+3),0)-G1319,"")</f>
        <v/>
      </c>
      <c r="I1319" t="e">
        <f ca="1">H1317+H1318+H1319</f>
        <v>#VALUE!</v>
      </c>
      <c r="J1319" t="str">
        <f ca="1">IFERROR(ABS(SUM(I1319,-F1318,-E1318))+ABS(SUM(IF(D1319="Traversal",15,IF(D1319="High",10,IF(D1319="Mid",6,IF(D1319="Low",4,0))))-G1319)),"")</f>
        <v/>
      </c>
      <c r="K1319" t="str" cm="1">
        <f t="array" aca="1" ref="K1319" ca="1">IFERROR(INDIRECT("'"&amp;B1319&amp;"'!AG"&amp;MATCH(INT(BA1319/8)+1,INDIRECT("'"&amp;B1319&amp;"'!B4:B15"),0)+3),"")</f>
        <v/>
      </c>
      <c r="M1319" t="str">
        <f t="shared" ca="1" si="322"/>
        <v/>
      </c>
      <c r="N1319" t="str">
        <f t="shared" si="322"/>
        <v/>
      </c>
      <c r="O1319" t="str">
        <f t="shared" si="322"/>
        <v/>
      </c>
      <c r="P1319" t="str">
        <f t="shared" si="322"/>
        <v/>
      </c>
      <c r="Q1319" t="str">
        <f t="shared" si="322"/>
        <v/>
      </c>
      <c r="R1319" t="str">
        <f t="shared" si="322"/>
        <v/>
      </c>
      <c r="S1319" t="str">
        <f t="shared" si="322"/>
        <v/>
      </c>
      <c r="T1319" t="str">
        <f t="shared" si="322"/>
        <v/>
      </c>
      <c r="U1319" t="str">
        <f t="shared" si="322"/>
        <v/>
      </c>
      <c r="V1319" t="str">
        <f t="shared" si="322"/>
        <v/>
      </c>
      <c r="W1319" t="str">
        <f t="shared" si="322"/>
        <v/>
      </c>
      <c r="X1319" t="str">
        <f t="shared" si="322"/>
        <v/>
      </c>
      <c r="Y1319" t="str">
        <f t="shared" si="322"/>
        <v/>
      </c>
      <c r="Z1319" t="str">
        <f t="shared" si="322"/>
        <v/>
      </c>
      <c r="AA1319" t="str">
        <f t="shared" si="322"/>
        <v/>
      </c>
      <c r="AB1319" t="str">
        <f t="shared" si="322"/>
        <v/>
      </c>
      <c r="AC1319" t="str">
        <f t="shared" si="321"/>
        <v/>
      </c>
      <c r="AD1319" t="str">
        <f t="shared" si="321"/>
        <v/>
      </c>
      <c r="AE1319" t="str">
        <f t="shared" si="321"/>
        <v/>
      </c>
      <c r="AF1319" t="str">
        <f t="shared" si="321"/>
        <v/>
      </c>
      <c r="AG1319" t="str">
        <f t="shared" si="321"/>
        <v/>
      </c>
      <c r="AH1319" t="str">
        <f t="shared" si="321"/>
        <v/>
      </c>
      <c r="AI1319" t="str">
        <f t="shared" si="321"/>
        <v/>
      </c>
      <c r="AJ1319" t="str">
        <f t="shared" si="321"/>
        <v/>
      </c>
      <c r="AK1319" t="str">
        <f t="shared" si="321"/>
        <v/>
      </c>
      <c r="AL1319" t="str">
        <f t="shared" si="321"/>
        <v/>
      </c>
      <c r="AM1319" t="str">
        <f t="shared" si="321"/>
        <v/>
      </c>
      <c r="AN1319" t="str">
        <f t="shared" si="321"/>
        <v/>
      </c>
      <c r="AO1319" t="str">
        <f t="shared" si="321"/>
        <v/>
      </c>
      <c r="AP1319" t="str">
        <f t="shared" si="321"/>
        <v/>
      </c>
      <c r="AQ1319" t="str">
        <f t="shared" si="321"/>
        <v/>
      </c>
      <c r="AR1319" t="str">
        <f t="shared" si="323"/>
        <v/>
      </c>
      <c r="AS1319" t="str">
        <f t="shared" si="323"/>
        <v/>
      </c>
      <c r="AT1319" t="str">
        <f t="shared" si="323"/>
        <v/>
      </c>
      <c r="AU1319" t="str">
        <f t="shared" si="323"/>
        <v/>
      </c>
      <c r="AV1319" t="str">
        <f t="shared" si="323"/>
        <v/>
      </c>
      <c r="AW1319" t="str">
        <f t="shared" si="323"/>
        <v/>
      </c>
      <c r="AX1319" t="str">
        <f t="shared" si="323"/>
        <v/>
      </c>
      <c r="AY1319" t="str">
        <f t="shared" si="323"/>
        <v/>
      </c>
      <c r="BA1319">
        <v>1319</v>
      </c>
      <c r="BB1319">
        <f t="shared" si="314"/>
        <v>165</v>
      </c>
    </row>
    <row r="1320" spans="7:54">
      <c r="G1320" t="str" cm="1">
        <f t="array" aca="1" ref="G1320" ca="1">IFERROR(IF(INDIRECT("'"&amp;B1320&amp;"'!Z"&amp;MATCH(INT(BA1320/8)+1,INDIRECT("'"&amp;B1320&amp;"'!B4:B15"),0)+3)=1,15,IF(INDIRECT("'"&amp;B1320&amp;"'!X"&amp;MATCH(INT(BA1320/8)+1,INDIRECT("'"&amp;B1320&amp;"'!B4:B15"),0)+3)=1,10,IF(INDIRECT("'"&amp;B1320&amp;"'!V"&amp;MATCH(INT(BA1320/8)+1,INDIRECT("'"&amp;B1320&amp;"'!B4:B15"),0)+3)=1,6,IF(INDIRECT("'"&amp;B1320&amp;"'!V"&amp;MATCH(INT(BA1320/8)+1,INDIRECT("'"&amp;B1320&amp;"'!B4:B15"),0)+3)=1,4,0)))),"")</f>
        <v/>
      </c>
      <c r="H1320" t="str" cm="1">
        <f t="array" aca="1" ref="H1320" ca="1">IFERROR(IFERROR(INDIRECT("'"&amp;B1320&amp;"'!AE"&amp;MATCH(INT(BA1320/8)+1,INDIRECT("'"&amp;B1320&amp;"'!B4:B15"),0)+3),0)-G1320,"")</f>
        <v/>
      </c>
      <c r="K1320" t="str" cm="1">
        <f t="array" aca="1" ref="K1320" ca="1">IFERROR(INDIRECT("'"&amp;B1320&amp;"'!AG"&amp;MATCH(INT(BA1320/8)+1,INDIRECT("'"&amp;B1320&amp;"'!B4:B15"),0)+3),"")</f>
        <v/>
      </c>
      <c r="M1320" t="str">
        <f t="shared" ca="1" si="322"/>
        <v/>
      </c>
      <c r="N1320" t="str">
        <f t="shared" si="322"/>
        <v/>
      </c>
      <c r="O1320" t="str">
        <f t="shared" si="322"/>
        <v/>
      </c>
      <c r="P1320" t="str">
        <f t="shared" si="322"/>
        <v/>
      </c>
      <c r="Q1320" t="str">
        <f t="shared" si="322"/>
        <v/>
      </c>
      <c r="R1320" t="str">
        <f t="shared" si="322"/>
        <v/>
      </c>
      <c r="S1320" t="str">
        <f t="shared" si="322"/>
        <v/>
      </c>
      <c r="T1320" t="str">
        <f t="shared" si="322"/>
        <v/>
      </c>
      <c r="U1320" t="str">
        <f t="shared" si="322"/>
        <v/>
      </c>
      <c r="V1320" t="str">
        <f t="shared" si="322"/>
        <v/>
      </c>
      <c r="W1320" t="str">
        <f t="shared" si="322"/>
        <v/>
      </c>
      <c r="X1320" t="str">
        <f t="shared" si="322"/>
        <v/>
      </c>
      <c r="Y1320" t="str">
        <f t="shared" si="322"/>
        <v/>
      </c>
      <c r="Z1320" t="str">
        <f t="shared" si="322"/>
        <v/>
      </c>
      <c r="AA1320" t="str">
        <f t="shared" si="322"/>
        <v/>
      </c>
      <c r="AB1320" t="str">
        <f t="shared" ref="AB1320:AQ1335" si="324">IF(AB$1="","",IF($K1320=AB$1,$J1320,""))</f>
        <v/>
      </c>
      <c r="AC1320" t="str">
        <f t="shared" si="324"/>
        <v/>
      </c>
      <c r="AD1320" t="str">
        <f t="shared" si="324"/>
        <v/>
      </c>
      <c r="AE1320" t="str">
        <f t="shared" si="324"/>
        <v/>
      </c>
      <c r="AF1320" t="str">
        <f t="shared" si="324"/>
        <v/>
      </c>
      <c r="AG1320" t="str">
        <f t="shared" si="324"/>
        <v/>
      </c>
      <c r="AH1320" t="str">
        <f t="shared" si="324"/>
        <v/>
      </c>
      <c r="AI1320" t="str">
        <f t="shared" si="324"/>
        <v/>
      </c>
      <c r="AJ1320" t="str">
        <f t="shared" si="324"/>
        <v/>
      </c>
      <c r="AK1320" t="str">
        <f t="shared" si="324"/>
        <v/>
      </c>
      <c r="AL1320" t="str">
        <f t="shared" si="324"/>
        <v/>
      </c>
      <c r="AM1320" t="str">
        <f t="shared" si="324"/>
        <v/>
      </c>
      <c r="AN1320" t="str">
        <f t="shared" si="324"/>
        <v/>
      </c>
      <c r="AO1320" t="str">
        <f t="shared" si="324"/>
        <v/>
      </c>
      <c r="AP1320" t="str">
        <f t="shared" si="324"/>
        <v/>
      </c>
      <c r="AQ1320" t="str">
        <f t="shared" si="324"/>
        <v/>
      </c>
      <c r="AR1320" t="str">
        <f t="shared" si="323"/>
        <v/>
      </c>
      <c r="AS1320" t="str">
        <f t="shared" si="323"/>
        <v/>
      </c>
      <c r="AT1320" t="str">
        <f t="shared" si="323"/>
        <v/>
      </c>
      <c r="AU1320" t="str">
        <f t="shared" si="323"/>
        <v/>
      </c>
      <c r="AV1320" t="str">
        <f t="shared" si="323"/>
        <v/>
      </c>
      <c r="AW1320" t="str">
        <f t="shared" si="323"/>
        <v/>
      </c>
      <c r="AX1320" t="str">
        <f t="shared" si="323"/>
        <v/>
      </c>
      <c r="AY1320" t="str">
        <f t="shared" si="323"/>
        <v/>
      </c>
      <c r="BA1320">
        <v>1320</v>
      </c>
      <c r="BB1320">
        <f t="shared" si="314"/>
        <v>166</v>
      </c>
    </row>
    <row r="1321" spans="7:54">
      <c r="G1321" t="str" cm="1">
        <f t="array" aca="1" ref="G1321" ca="1">IFERROR(IF(INDIRECT("'"&amp;B1321&amp;"'!Z"&amp;MATCH(INT(BA1321/8)+1,INDIRECT("'"&amp;B1321&amp;"'!B4:B15"),0)+3)=1,15,IF(INDIRECT("'"&amp;B1321&amp;"'!X"&amp;MATCH(INT(BA1321/8)+1,INDIRECT("'"&amp;B1321&amp;"'!B4:B15"),0)+3)=1,10,IF(INDIRECT("'"&amp;B1321&amp;"'!V"&amp;MATCH(INT(BA1321/8)+1,INDIRECT("'"&amp;B1321&amp;"'!B4:B15"),0)+3)=1,6,IF(INDIRECT("'"&amp;B1321&amp;"'!V"&amp;MATCH(INT(BA1321/8)+1,INDIRECT("'"&amp;B1321&amp;"'!B4:B15"),0)+3)=1,4,0)))),"")</f>
        <v/>
      </c>
      <c r="H1321" t="str" cm="1">
        <f t="array" aca="1" ref="H1321" ca="1">IFERROR(IFERROR(INDIRECT("'"&amp;B1321&amp;"'!AE"&amp;MATCH(INT(BA1321/8)+1,INDIRECT("'"&amp;B1321&amp;"'!B4:B15"),0)+3),0)-G1321,"")</f>
        <v/>
      </c>
      <c r="K1321" t="str" cm="1">
        <f t="array" aca="1" ref="K1321" ca="1">IFERROR(INDIRECT("'"&amp;B1321&amp;"'!AG"&amp;MATCH(INT(BA1321/8)+1,INDIRECT("'"&amp;B1321&amp;"'!B4:B15"),0)+3),"")</f>
        <v/>
      </c>
      <c r="M1321" t="str">
        <f t="shared" ref="M1321:AB1336" ca="1" si="325">IF(M$1="","",IF($K1321=M$1,$J1321,""))</f>
        <v/>
      </c>
      <c r="N1321" t="str">
        <f t="shared" si="325"/>
        <v/>
      </c>
      <c r="O1321" t="str">
        <f t="shared" si="325"/>
        <v/>
      </c>
      <c r="P1321" t="str">
        <f t="shared" si="325"/>
        <v/>
      </c>
      <c r="Q1321" t="str">
        <f t="shared" si="325"/>
        <v/>
      </c>
      <c r="R1321" t="str">
        <f t="shared" si="325"/>
        <v/>
      </c>
      <c r="S1321" t="str">
        <f t="shared" si="325"/>
        <v/>
      </c>
      <c r="T1321" t="str">
        <f t="shared" si="325"/>
        <v/>
      </c>
      <c r="U1321" t="str">
        <f t="shared" si="325"/>
        <v/>
      </c>
      <c r="V1321" t="str">
        <f t="shared" si="325"/>
        <v/>
      </c>
      <c r="W1321" t="str">
        <f t="shared" si="325"/>
        <v/>
      </c>
      <c r="X1321" t="str">
        <f t="shared" si="325"/>
        <v/>
      </c>
      <c r="Y1321" t="str">
        <f t="shared" si="325"/>
        <v/>
      </c>
      <c r="Z1321" t="str">
        <f t="shared" si="325"/>
        <v/>
      </c>
      <c r="AA1321" t="str">
        <f t="shared" si="325"/>
        <v/>
      </c>
      <c r="AB1321" t="str">
        <f t="shared" si="325"/>
        <v/>
      </c>
      <c r="AC1321" t="str">
        <f t="shared" si="324"/>
        <v/>
      </c>
      <c r="AD1321" t="str">
        <f t="shared" si="324"/>
        <v/>
      </c>
      <c r="AE1321" t="str">
        <f t="shared" si="324"/>
        <v/>
      </c>
      <c r="AF1321" t="str">
        <f t="shared" si="324"/>
        <v/>
      </c>
      <c r="AG1321" t="str">
        <f t="shared" si="324"/>
        <v/>
      </c>
      <c r="AH1321" t="str">
        <f t="shared" si="324"/>
        <v/>
      </c>
      <c r="AI1321" t="str">
        <f t="shared" si="324"/>
        <v/>
      </c>
      <c r="AJ1321" t="str">
        <f t="shared" si="324"/>
        <v/>
      </c>
      <c r="AK1321" t="str">
        <f t="shared" si="324"/>
        <v/>
      </c>
      <c r="AL1321" t="str">
        <f t="shared" si="324"/>
        <v/>
      </c>
      <c r="AM1321" t="str">
        <f t="shared" si="324"/>
        <v/>
      </c>
      <c r="AN1321" t="str">
        <f t="shared" si="324"/>
        <v/>
      </c>
      <c r="AO1321" t="str">
        <f t="shared" si="324"/>
        <v/>
      </c>
      <c r="AP1321" t="str">
        <f t="shared" si="324"/>
        <v/>
      </c>
      <c r="AQ1321" t="str">
        <f t="shared" si="324"/>
        <v/>
      </c>
      <c r="AR1321" t="str">
        <f t="shared" ref="AR1321:AY1336" si="326">IF(AR$1="","",IF($K1321=AR$1,$J1321,""))</f>
        <v/>
      </c>
      <c r="AS1321" t="str">
        <f t="shared" si="326"/>
        <v/>
      </c>
      <c r="AT1321" t="str">
        <f t="shared" si="326"/>
        <v/>
      </c>
      <c r="AU1321" t="str">
        <f t="shared" si="326"/>
        <v/>
      </c>
      <c r="AV1321" t="str">
        <f t="shared" si="326"/>
        <v/>
      </c>
      <c r="AW1321" t="str">
        <f t="shared" si="326"/>
        <v/>
      </c>
      <c r="AX1321" t="str">
        <f t="shared" si="326"/>
        <v/>
      </c>
      <c r="AY1321" t="str">
        <f t="shared" si="326"/>
        <v/>
      </c>
      <c r="BA1321">
        <v>1321</v>
      </c>
      <c r="BB1321">
        <f t="shared" ref="BB1321:BB1384" si="327">ROUNDDOWN(BA1321/8,0)+1</f>
        <v>166</v>
      </c>
    </row>
    <row r="1322" spans="7:54">
      <c r="G1322" t="str" cm="1">
        <f t="array" aca="1" ref="G1322" ca="1">IFERROR(IF(INDIRECT("'"&amp;B1322&amp;"'!Z"&amp;MATCH(INT(BA1322/8)+1,INDIRECT("'"&amp;B1322&amp;"'!B4:B15"),0)+3)=1,15,IF(INDIRECT("'"&amp;B1322&amp;"'!X"&amp;MATCH(INT(BA1322/8)+1,INDIRECT("'"&amp;B1322&amp;"'!B4:B15"),0)+3)=1,10,IF(INDIRECT("'"&amp;B1322&amp;"'!V"&amp;MATCH(INT(BA1322/8)+1,INDIRECT("'"&amp;B1322&amp;"'!B4:B15"),0)+3)=1,6,IF(INDIRECT("'"&amp;B1322&amp;"'!V"&amp;MATCH(INT(BA1322/8)+1,INDIRECT("'"&amp;B1322&amp;"'!B4:B15"),0)+3)=1,4,0)))),"")</f>
        <v/>
      </c>
      <c r="H1322" t="str" cm="1">
        <f t="array" aca="1" ref="H1322" ca="1">IFERROR(IFERROR(INDIRECT("'"&amp;B1322&amp;"'!AE"&amp;MATCH(INT(BA1322/8)+1,INDIRECT("'"&amp;B1322&amp;"'!B4:B15"),0)+3),0)-G1322,"")</f>
        <v/>
      </c>
      <c r="I1322" t="e">
        <f ca="1">H1322+H1323+H1324</f>
        <v>#VALUE!</v>
      </c>
      <c r="J1322" t="str">
        <f ca="1">IFERROR(ABS(SUM(I1322,-F1323,-E1323))+ABS(SUM(IF(D1322="Traversal",15,IF(D1322="High",10,IF(D1322="Mid",6,IF(D1322="Low",4,0))))-G1322)),"")</f>
        <v/>
      </c>
      <c r="K1322" t="str" cm="1">
        <f t="array" aca="1" ref="K1322" ca="1">IFERROR(INDIRECT("'"&amp;B1322&amp;"'!AG"&amp;MATCH(INT(BA1322/8)+1,INDIRECT("'"&amp;B1322&amp;"'!B4:B15"),0)+3),"")</f>
        <v/>
      </c>
      <c r="M1322" t="str">
        <f t="shared" ca="1" si="325"/>
        <v/>
      </c>
      <c r="N1322" t="str">
        <f t="shared" si="325"/>
        <v/>
      </c>
      <c r="O1322" t="str">
        <f t="shared" si="325"/>
        <v/>
      </c>
      <c r="P1322" t="str">
        <f t="shared" si="325"/>
        <v/>
      </c>
      <c r="Q1322" t="str">
        <f t="shared" si="325"/>
        <v/>
      </c>
      <c r="R1322" t="str">
        <f t="shared" si="325"/>
        <v/>
      </c>
      <c r="S1322" t="str">
        <f t="shared" si="325"/>
        <v/>
      </c>
      <c r="T1322" t="str">
        <f t="shared" si="325"/>
        <v/>
      </c>
      <c r="U1322" t="str">
        <f t="shared" si="325"/>
        <v/>
      </c>
      <c r="V1322" t="str">
        <f t="shared" si="325"/>
        <v/>
      </c>
      <c r="W1322" t="str">
        <f t="shared" si="325"/>
        <v/>
      </c>
      <c r="X1322" t="str">
        <f t="shared" si="325"/>
        <v/>
      </c>
      <c r="Y1322" t="str">
        <f t="shared" si="325"/>
        <v/>
      </c>
      <c r="Z1322" t="str">
        <f t="shared" si="325"/>
        <v/>
      </c>
      <c r="AA1322" t="str">
        <f t="shared" si="325"/>
        <v/>
      </c>
      <c r="AB1322" t="str">
        <f t="shared" si="325"/>
        <v/>
      </c>
      <c r="AC1322" t="str">
        <f t="shared" si="324"/>
        <v/>
      </c>
      <c r="AD1322" t="str">
        <f t="shared" si="324"/>
        <v/>
      </c>
      <c r="AE1322" t="str">
        <f t="shared" si="324"/>
        <v/>
      </c>
      <c r="AF1322" t="str">
        <f t="shared" si="324"/>
        <v/>
      </c>
      <c r="AG1322" t="str">
        <f t="shared" si="324"/>
        <v/>
      </c>
      <c r="AH1322" t="str">
        <f t="shared" si="324"/>
        <v/>
      </c>
      <c r="AI1322" t="str">
        <f t="shared" si="324"/>
        <v/>
      </c>
      <c r="AJ1322" t="str">
        <f t="shared" si="324"/>
        <v/>
      </c>
      <c r="AK1322" t="str">
        <f t="shared" si="324"/>
        <v/>
      </c>
      <c r="AL1322" t="str">
        <f t="shared" si="324"/>
        <v/>
      </c>
      <c r="AM1322" t="str">
        <f t="shared" si="324"/>
        <v/>
      </c>
      <c r="AN1322" t="str">
        <f t="shared" si="324"/>
        <v/>
      </c>
      <c r="AO1322" t="str">
        <f t="shared" si="324"/>
        <v/>
      </c>
      <c r="AP1322" t="str">
        <f t="shared" si="324"/>
        <v/>
      </c>
      <c r="AQ1322" t="str">
        <f t="shared" si="324"/>
        <v/>
      </c>
      <c r="AR1322" t="str">
        <f t="shared" si="326"/>
        <v/>
      </c>
      <c r="AS1322" t="str">
        <f t="shared" si="326"/>
        <v/>
      </c>
      <c r="AT1322" t="str">
        <f t="shared" si="326"/>
        <v/>
      </c>
      <c r="AU1322" t="str">
        <f t="shared" si="326"/>
        <v/>
      </c>
      <c r="AV1322" t="str">
        <f t="shared" si="326"/>
        <v/>
      </c>
      <c r="AW1322" t="str">
        <f t="shared" si="326"/>
        <v/>
      </c>
      <c r="AX1322" t="str">
        <f t="shared" si="326"/>
        <v/>
      </c>
      <c r="AY1322" t="str">
        <f t="shared" si="326"/>
        <v/>
      </c>
      <c r="BA1322">
        <v>1322</v>
      </c>
      <c r="BB1322">
        <f t="shared" si="327"/>
        <v>166</v>
      </c>
    </row>
    <row r="1323" spans="7:54">
      <c r="G1323" t="str" cm="1">
        <f t="array" aca="1" ref="G1323" ca="1">IFERROR(IF(INDIRECT("'"&amp;B1323&amp;"'!Z"&amp;MATCH(INT(BA1323/8)+1,INDIRECT("'"&amp;B1323&amp;"'!B4:B15"),0)+3)=1,15,IF(INDIRECT("'"&amp;B1323&amp;"'!X"&amp;MATCH(INT(BA1323/8)+1,INDIRECT("'"&amp;B1323&amp;"'!B4:B15"),0)+3)=1,10,IF(INDIRECT("'"&amp;B1323&amp;"'!V"&amp;MATCH(INT(BA1323/8)+1,INDIRECT("'"&amp;B1323&amp;"'!B4:B15"),0)+3)=1,6,IF(INDIRECT("'"&amp;B1323&amp;"'!V"&amp;MATCH(INT(BA1323/8)+1,INDIRECT("'"&amp;B1323&amp;"'!B4:B15"),0)+3)=1,4,0)))),"")</f>
        <v/>
      </c>
      <c r="H1323" t="str" cm="1">
        <f t="array" aca="1" ref="H1323" ca="1">IFERROR(IFERROR(INDIRECT("'"&amp;B1323&amp;"'!AE"&amp;MATCH(INT(BA1323/8)+1,INDIRECT("'"&amp;B1323&amp;"'!B4:B15"),0)+3),0)-G1323,"")</f>
        <v/>
      </c>
      <c r="I1323" t="e">
        <f ca="1">H1322+H1323+H1324</f>
        <v>#VALUE!</v>
      </c>
      <c r="J1323" t="str">
        <f ca="1">IFERROR(ABS(SUM(I1323,-F1323,-E1323))+ABS(SUM(IF(D1323="Traversal",15,IF(D1323="High",10,IF(D1323="Mid",6,IF(D1323="Low",4,0))))-G1323)),"")</f>
        <v/>
      </c>
      <c r="K1323" t="str" cm="1">
        <f t="array" aca="1" ref="K1323" ca="1">IFERROR(INDIRECT("'"&amp;B1323&amp;"'!AG"&amp;MATCH(INT(BA1323/8)+1,INDIRECT("'"&amp;B1323&amp;"'!B4:B15"),0)+3),"")</f>
        <v/>
      </c>
      <c r="M1323" t="str">
        <f t="shared" ca="1" si="325"/>
        <v/>
      </c>
      <c r="N1323" t="str">
        <f t="shared" si="325"/>
        <v/>
      </c>
      <c r="O1323" t="str">
        <f t="shared" si="325"/>
        <v/>
      </c>
      <c r="P1323" t="str">
        <f t="shared" si="325"/>
        <v/>
      </c>
      <c r="Q1323" t="str">
        <f t="shared" si="325"/>
        <v/>
      </c>
      <c r="R1323" t="str">
        <f t="shared" si="325"/>
        <v/>
      </c>
      <c r="S1323" t="str">
        <f t="shared" si="325"/>
        <v/>
      </c>
      <c r="T1323" t="str">
        <f t="shared" si="325"/>
        <v/>
      </c>
      <c r="U1323" t="str">
        <f t="shared" si="325"/>
        <v/>
      </c>
      <c r="V1323" t="str">
        <f t="shared" si="325"/>
        <v/>
      </c>
      <c r="W1323" t="str">
        <f t="shared" si="325"/>
        <v/>
      </c>
      <c r="X1323" t="str">
        <f t="shared" si="325"/>
        <v/>
      </c>
      <c r="Y1323" t="str">
        <f t="shared" si="325"/>
        <v/>
      </c>
      <c r="Z1323" t="str">
        <f t="shared" si="325"/>
        <v/>
      </c>
      <c r="AA1323" t="str">
        <f t="shared" si="325"/>
        <v/>
      </c>
      <c r="AB1323" t="str">
        <f t="shared" si="325"/>
        <v/>
      </c>
      <c r="AC1323" t="str">
        <f t="shared" si="324"/>
        <v/>
      </c>
      <c r="AD1323" t="str">
        <f t="shared" si="324"/>
        <v/>
      </c>
      <c r="AE1323" t="str">
        <f t="shared" si="324"/>
        <v/>
      </c>
      <c r="AF1323" t="str">
        <f t="shared" si="324"/>
        <v/>
      </c>
      <c r="AG1323" t="str">
        <f t="shared" si="324"/>
        <v/>
      </c>
      <c r="AH1323" t="str">
        <f t="shared" si="324"/>
        <v/>
      </c>
      <c r="AI1323" t="str">
        <f t="shared" si="324"/>
        <v/>
      </c>
      <c r="AJ1323" t="str">
        <f t="shared" si="324"/>
        <v/>
      </c>
      <c r="AK1323" t="str">
        <f t="shared" si="324"/>
        <v/>
      </c>
      <c r="AL1323" t="str">
        <f t="shared" si="324"/>
        <v/>
      </c>
      <c r="AM1323" t="str">
        <f t="shared" si="324"/>
        <v/>
      </c>
      <c r="AN1323" t="str">
        <f t="shared" si="324"/>
        <v/>
      </c>
      <c r="AO1323" t="str">
        <f t="shared" si="324"/>
        <v/>
      </c>
      <c r="AP1323" t="str">
        <f t="shared" si="324"/>
        <v/>
      </c>
      <c r="AQ1323" t="str">
        <f t="shared" si="324"/>
        <v/>
      </c>
      <c r="AR1323" t="str">
        <f t="shared" si="326"/>
        <v/>
      </c>
      <c r="AS1323" t="str">
        <f t="shared" si="326"/>
        <v/>
      </c>
      <c r="AT1323" t="str">
        <f t="shared" si="326"/>
        <v/>
      </c>
      <c r="AU1323" t="str">
        <f t="shared" si="326"/>
        <v/>
      </c>
      <c r="AV1323" t="str">
        <f t="shared" si="326"/>
        <v/>
      </c>
      <c r="AW1323" t="str">
        <f t="shared" si="326"/>
        <v/>
      </c>
      <c r="AX1323" t="str">
        <f t="shared" si="326"/>
        <v/>
      </c>
      <c r="AY1323" t="str">
        <f t="shared" si="326"/>
        <v/>
      </c>
      <c r="BA1323">
        <v>1323</v>
      </c>
      <c r="BB1323">
        <f t="shared" si="327"/>
        <v>166</v>
      </c>
    </row>
    <row r="1324" spans="7:54">
      <c r="G1324" t="str" cm="1">
        <f t="array" aca="1" ref="G1324" ca="1">IFERROR(IF(INDIRECT("'"&amp;B1324&amp;"'!Z"&amp;MATCH(INT(BA1324/8)+1,INDIRECT("'"&amp;B1324&amp;"'!B4:B15"),0)+3)=1,15,IF(INDIRECT("'"&amp;B1324&amp;"'!X"&amp;MATCH(INT(BA1324/8)+1,INDIRECT("'"&amp;B1324&amp;"'!B4:B15"),0)+3)=1,10,IF(INDIRECT("'"&amp;B1324&amp;"'!V"&amp;MATCH(INT(BA1324/8)+1,INDIRECT("'"&amp;B1324&amp;"'!B4:B15"),0)+3)=1,6,IF(INDIRECT("'"&amp;B1324&amp;"'!V"&amp;MATCH(INT(BA1324/8)+1,INDIRECT("'"&amp;B1324&amp;"'!B4:B15"),0)+3)=1,4,0)))),"")</f>
        <v/>
      </c>
      <c r="H1324" t="str" cm="1">
        <f t="array" aca="1" ref="H1324" ca="1">IFERROR(IFERROR(INDIRECT("'"&amp;B1324&amp;"'!AE"&amp;MATCH(INT(BA1324/8)+1,INDIRECT("'"&amp;B1324&amp;"'!B4:B15"),0)+3),0)-G1324,"")</f>
        <v/>
      </c>
      <c r="I1324" t="e">
        <f ca="1">H1322+H1323+H1324</f>
        <v>#VALUE!</v>
      </c>
      <c r="J1324" t="str">
        <f ca="1">IFERROR(ABS(SUM(I1324,-F1323,-E1323))+ABS(SUM(IF(D1324="Traversal",15,IF(D1324="High",10,IF(D1324="Mid",6,IF(D1324="Low",4,0))))-G1324)),"")</f>
        <v/>
      </c>
      <c r="K1324" t="str" cm="1">
        <f t="array" aca="1" ref="K1324" ca="1">IFERROR(INDIRECT("'"&amp;B1324&amp;"'!AG"&amp;MATCH(INT(BA1324/8)+1,INDIRECT("'"&amp;B1324&amp;"'!B4:B15"),0)+3),"")</f>
        <v/>
      </c>
      <c r="M1324" t="str">
        <f t="shared" ca="1" si="325"/>
        <v/>
      </c>
      <c r="N1324" t="str">
        <f t="shared" si="325"/>
        <v/>
      </c>
      <c r="O1324" t="str">
        <f t="shared" si="325"/>
        <v/>
      </c>
      <c r="P1324" t="str">
        <f t="shared" si="325"/>
        <v/>
      </c>
      <c r="Q1324" t="str">
        <f t="shared" si="325"/>
        <v/>
      </c>
      <c r="R1324" t="str">
        <f t="shared" si="325"/>
        <v/>
      </c>
      <c r="S1324" t="str">
        <f t="shared" si="325"/>
        <v/>
      </c>
      <c r="T1324" t="str">
        <f t="shared" si="325"/>
        <v/>
      </c>
      <c r="U1324" t="str">
        <f t="shared" si="325"/>
        <v/>
      </c>
      <c r="V1324" t="str">
        <f t="shared" si="325"/>
        <v/>
      </c>
      <c r="W1324" t="str">
        <f t="shared" si="325"/>
        <v/>
      </c>
      <c r="X1324" t="str">
        <f t="shared" si="325"/>
        <v/>
      </c>
      <c r="Y1324" t="str">
        <f t="shared" si="325"/>
        <v/>
      </c>
      <c r="Z1324" t="str">
        <f t="shared" si="325"/>
        <v/>
      </c>
      <c r="AA1324" t="str">
        <f t="shared" si="325"/>
        <v/>
      </c>
      <c r="AB1324" t="str">
        <f t="shared" si="325"/>
        <v/>
      </c>
      <c r="AC1324" t="str">
        <f t="shared" si="324"/>
        <v/>
      </c>
      <c r="AD1324" t="str">
        <f t="shared" si="324"/>
        <v/>
      </c>
      <c r="AE1324" t="str">
        <f t="shared" si="324"/>
        <v/>
      </c>
      <c r="AF1324" t="str">
        <f t="shared" si="324"/>
        <v/>
      </c>
      <c r="AG1324" t="str">
        <f t="shared" si="324"/>
        <v/>
      </c>
      <c r="AH1324" t="str">
        <f t="shared" si="324"/>
        <v/>
      </c>
      <c r="AI1324" t="str">
        <f t="shared" si="324"/>
        <v/>
      </c>
      <c r="AJ1324" t="str">
        <f t="shared" si="324"/>
        <v/>
      </c>
      <c r="AK1324" t="str">
        <f t="shared" si="324"/>
        <v/>
      </c>
      <c r="AL1324" t="str">
        <f t="shared" si="324"/>
        <v/>
      </c>
      <c r="AM1324" t="str">
        <f t="shared" si="324"/>
        <v/>
      </c>
      <c r="AN1324" t="str">
        <f t="shared" si="324"/>
        <v/>
      </c>
      <c r="AO1324" t="str">
        <f t="shared" si="324"/>
        <v/>
      </c>
      <c r="AP1324" t="str">
        <f t="shared" si="324"/>
        <v/>
      </c>
      <c r="AQ1324" t="str">
        <f t="shared" si="324"/>
        <v/>
      </c>
      <c r="AR1324" t="str">
        <f t="shared" si="326"/>
        <v/>
      </c>
      <c r="AS1324" t="str">
        <f t="shared" si="326"/>
        <v/>
      </c>
      <c r="AT1324" t="str">
        <f t="shared" si="326"/>
        <v/>
      </c>
      <c r="AU1324" t="str">
        <f t="shared" si="326"/>
        <v/>
      </c>
      <c r="AV1324" t="str">
        <f t="shared" si="326"/>
        <v/>
      </c>
      <c r="AW1324" t="str">
        <f t="shared" si="326"/>
        <v/>
      </c>
      <c r="AX1324" t="str">
        <f t="shared" si="326"/>
        <v/>
      </c>
      <c r="AY1324" t="str">
        <f t="shared" si="326"/>
        <v/>
      </c>
      <c r="BA1324">
        <v>1324</v>
      </c>
      <c r="BB1324">
        <f t="shared" si="327"/>
        <v>166</v>
      </c>
    </row>
    <row r="1325" spans="7:54">
      <c r="G1325" t="str" cm="1">
        <f t="array" aca="1" ref="G1325" ca="1">IFERROR(IF(INDIRECT("'"&amp;B1325&amp;"'!Z"&amp;MATCH(INT(BA1325/8)+1,INDIRECT("'"&amp;B1325&amp;"'!B4:B15"),0)+3)=1,15,IF(INDIRECT("'"&amp;B1325&amp;"'!X"&amp;MATCH(INT(BA1325/8)+1,INDIRECT("'"&amp;B1325&amp;"'!B4:B15"),0)+3)=1,10,IF(INDIRECT("'"&amp;B1325&amp;"'!V"&amp;MATCH(INT(BA1325/8)+1,INDIRECT("'"&amp;B1325&amp;"'!B4:B15"),0)+3)=1,6,IF(INDIRECT("'"&amp;B1325&amp;"'!V"&amp;MATCH(INT(BA1325/8)+1,INDIRECT("'"&amp;B1325&amp;"'!B4:B15"),0)+3)=1,4,0)))),"")</f>
        <v/>
      </c>
      <c r="H1325" t="str" cm="1">
        <f t="array" aca="1" ref="H1325" ca="1">IFERROR(IFERROR(INDIRECT("'"&amp;B1325&amp;"'!AE"&amp;MATCH(INT(BA1325/8)+1,INDIRECT("'"&amp;B1325&amp;"'!B4:B15"),0)+3),0)-G1325,"")</f>
        <v/>
      </c>
      <c r="I1325" t="e">
        <f ca="1">H1325+H1326+H1327</f>
        <v>#VALUE!</v>
      </c>
      <c r="J1325" t="str">
        <f ca="1">IFERROR(ABS(SUM(I1325,-F1326,-E1326))+ABS(SUM(IF(D1325="Traversal",15,IF(D1325="High",10,IF(D1325="Mid",6,IF(D1325="Low",4,0))))-G1325)),"")</f>
        <v/>
      </c>
      <c r="K1325" t="str" cm="1">
        <f t="array" aca="1" ref="K1325" ca="1">IFERROR(INDIRECT("'"&amp;B1325&amp;"'!AG"&amp;MATCH(INT(BA1325/8)+1,INDIRECT("'"&amp;B1325&amp;"'!B4:B15"),0)+3),"")</f>
        <v/>
      </c>
      <c r="M1325" t="str">
        <f t="shared" ca="1" si="325"/>
        <v/>
      </c>
      <c r="N1325" t="str">
        <f t="shared" si="325"/>
        <v/>
      </c>
      <c r="O1325" t="str">
        <f t="shared" si="325"/>
        <v/>
      </c>
      <c r="P1325" t="str">
        <f t="shared" si="325"/>
        <v/>
      </c>
      <c r="Q1325" t="str">
        <f t="shared" si="325"/>
        <v/>
      </c>
      <c r="R1325" t="str">
        <f t="shared" si="325"/>
        <v/>
      </c>
      <c r="S1325" t="str">
        <f t="shared" si="325"/>
        <v/>
      </c>
      <c r="T1325" t="str">
        <f t="shared" si="325"/>
        <v/>
      </c>
      <c r="U1325" t="str">
        <f t="shared" si="325"/>
        <v/>
      </c>
      <c r="V1325" t="str">
        <f t="shared" si="325"/>
        <v/>
      </c>
      <c r="W1325" t="str">
        <f t="shared" si="325"/>
        <v/>
      </c>
      <c r="X1325" t="str">
        <f t="shared" si="325"/>
        <v/>
      </c>
      <c r="Y1325" t="str">
        <f t="shared" si="325"/>
        <v/>
      </c>
      <c r="Z1325" t="str">
        <f t="shared" si="325"/>
        <v/>
      </c>
      <c r="AA1325" t="str">
        <f t="shared" si="325"/>
        <v/>
      </c>
      <c r="AB1325" t="str">
        <f t="shared" si="325"/>
        <v/>
      </c>
      <c r="AC1325" t="str">
        <f t="shared" si="324"/>
        <v/>
      </c>
      <c r="AD1325" t="str">
        <f t="shared" si="324"/>
        <v/>
      </c>
      <c r="AE1325" t="str">
        <f t="shared" si="324"/>
        <v/>
      </c>
      <c r="AF1325" t="str">
        <f t="shared" si="324"/>
        <v/>
      </c>
      <c r="AG1325" t="str">
        <f t="shared" si="324"/>
        <v/>
      </c>
      <c r="AH1325" t="str">
        <f t="shared" si="324"/>
        <v/>
      </c>
      <c r="AI1325" t="str">
        <f t="shared" si="324"/>
        <v/>
      </c>
      <c r="AJ1325" t="str">
        <f t="shared" si="324"/>
        <v/>
      </c>
      <c r="AK1325" t="str">
        <f t="shared" si="324"/>
        <v/>
      </c>
      <c r="AL1325" t="str">
        <f t="shared" si="324"/>
        <v/>
      </c>
      <c r="AM1325" t="str">
        <f t="shared" si="324"/>
        <v/>
      </c>
      <c r="AN1325" t="str">
        <f t="shared" si="324"/>
        <v/>
      </c>
      <c r="AO1325" t="str">
        <f t="shared" si="324"/>
        <v/>
      </c>
      <c r="AP1325" t="str">
        <f t="shared" si="324"/>
        <v/>
      </c>
      <c r="AQ1325" t="str">
        <f t="shared" si="324"/>
        <v/>
      </c>
      <c r="AR1325" t="str">
        <f t="shared" si="326"/>
        <v/>
      </c>
      <c r="AS1325" t="str">
        <f t="shared" si="326"/>
        <v/>
      </c>
      <c r="AT1325" t="str">
        <f t="shared" si="326"/>
        <v/>
      </c>
      <c r="AU1325" t="str">
        <f t="shared" si="326"/>
        <v/>
      </c>
      <c r="AV1325" t="str">
        <f t="shared" si="326"/>
        <v/>
      </c>
      <c r="AW1325" t="str">
        <f t="shared" si="326"/>
        <v/>
      </c>
      <c r="AX1325" t="str">
        <f t="shared" si="326"/>
        <v/>
      </c>
      <c r="AY1325" t="str">
        <f t="shared" si="326"/>
        <v/>
      </c>
      <c r="BA1325">
        <v>1325</v>
      </c>
      <c r="BB1325">
        <f t="shared" si="327"/>
        <v>166</v>
      </c>
    </row>
    <row r="1326" spans="7:54">
      <c r="G1326" t="str" cm="1">
        <f t="array" aca="1" ref="G1326" ca="1">IFERROR(IF(INDIRECT("'"&amp;B1326&amp;"'!Z"&amp;MATCH(INT(BA1326/8)+1,INDIRECT("'"&amp;B1326&amp;"'!B4:B15"),0)+3)=1,15,IF(INDIRECT("'"&amp;B1326&amp;"'!X"&amp;MATCH(INT(BA1326/8)+1,INDIRECT("'"&amp;B1326&amp;"'!B4:B15"),0)+3)=1,10,IF(INDIRECT("'"&amp;B1326&amp;"'!V"&amp;MATCH(INT(BA1326/8)+1,INDIRECT("'"&amp;B1326&amp;"'!B4:B15"),0)+3)=1,6,IF(INDIRECT("'"&amp;B1326&amp;"'!V"&amp;MATCH(INT(BA1326/8)+1,INDIRECT("'"&amp;B1326&amp;"'!B4:B15"),0)+3)=1,4,0)))),"")</f>
        <v/>
      </c>
      <c r="H1326" t="str" cm="1">
        <f t="array" aca="1" ref="H1326" ca="1">IFERROR(IFERROR(INDIRECT("'"&amp;B1326&amp;"'!AE"&amp;MATCH(INT(BA1326/8)+1,INDIRECT("'"&amp;B1326&amp;"'!B4:B15"),0)+3),0)-G1326,"")</f>
        <v/>
      </c>
      <c r="I1326" t="e">
        <f ca="1">H1325+H1326+H1327</f>
        <v>#VALUE!</v>
      </c>
      <c r="J1326" t="str">
        <f ca="1">IFERROR(ABS(SUM(I1326,-F1326,-E1326))+ABS(SUM(IF(D1326="Traversal",15,IF(D1326="High",10,IF(D1326="Mid",6,IF(D1326="Low",4,0))))-G1326)),"")</f>
        <v/>
      </c>
      <c r="K1326" t="str" cm="1">
        <f t="array" aca="1" ref="K1326" ca="1">IFERROR(INDIRECT("'"&amp;B1326&amp;"'!AG"&amp;MATCH(INT(BA1326/8)+1,INDIRECT("'"&amp;B1326&amp;"'!B4:B15"),0)+3),"")</f>
        <v/>
      </c>
      <c r="M1326" t="str">
        <f t="shared" ca="1" si="325"/>
        <v/>
      </c>
      <c r="N1326" t="str">
        <f t="shared" si="325"/>
        <v/>
      </c>
      <c r="O1326" t="str">
        <f t="shared" si="325"/>
        <v/>
      </c>
      <c r="P1326" t="str">
        <f t="shared" si="325"/>
        <v/>
      </c>
      <c r="Q1326" t="str">
        <f t="shared" si="325"/>
        <v/>
      </c>
      <c r="R1326" t="str">
        <f t="shared" si="325"/>
        <v/>
      </c>
      <c r="S1326" t="str">
        <f t="shared" si="325"/>
        <v/>
      </c>
      <c r="T1326" t="str">
        <f t="shared" si="325"/>
        <v/>
      </c>
      <c r="U1326" t="str">
        <f t="shared" si="325"/>
        <v/>
      </c>
      <c r="V1326" t="str">
        <f t="shared" si="325"/>
        <v/>
      </c>
      <c r="W1326" t="str">
        <f t="shared" si="325"/>
        <v/>
      </c>
      <c r="X1326" t="str">
        <f t="shared" si="325"/>
        <v/>
      </c>
      <c r="Y1326" t="str">
        <f t="shared" si="325"/>
        <v/>
      </c>
      <c r="Z1326" t="str">
        <f t="shared" si="325"/>
        <v/>
      </c>
      <c r="AA1326" t="str">
        <f t="shared" si="325"/>
        <v/>
      </c>
      <c r="AB1326" t="str">
        <f t="shared" si="325"/>
        <v/>
      </c>
      <c r="AC1326" t="str">
        <f t="shared" si="324"/>
        <v/>
      </c>
      <c r="AD1326" t="str">
        <f t="shared" si="324"/>
        <v/>
      </c>
      <c r="AE1326" t="str">
        <f t="shared" si="324"/>
        <v/>
      </c>
      <c r="AF1326" t="str">
        <f t="shared" si="324"/>
        <v/>
      </c>
      <c r="AG1326" t="str">
        <f t="shared" si="324"/>
        <v/>
      </c>
      <c r="AH1326" t="str">
        <f t="shared" si="324"/>
        <v/>
      </c>
      <c r="AI1326" t="str">
        <f t="shared" si="324"/>
        <v/>
      </c>
      <c r="AJ1326" t="str">
        <f t="shared" si="324"/>
        <v/>
      </c>
      <c r="AK1326" t="str">
        <f t="shared" si="324"/>
        <v/>
      </c>
      <c r="AL1326" t="str">
        <f t="shared" si="324"/>
        <v/>
      </c>
      <c r="AM1326" t="str">
        <f t="shared" si="324"/>
        <v/>
      </c>
      <c r="AN1326" t="str">
        <f t="shared" si="324"/>
        <v/>
      </c>
      <c r="AO1326" t="str">
        <f t="shared" si="324"/>
        <v/>
      </c>
      <c r="AP1326" t="str">
        <f t="shared" si="324"/>
        <v/>
      </c>
      <c r="AQ1326" t="str">
        <f t="shared" si="324"/>
        <v/>
      </c>
      <c r="AR1326" t="str">
        <f t="shared" si="326"/>
        <v/>
      </c>
      <c r="AS1326" t="str">
        <f t="shared" si="326"/>
        <v/>
      </c>
      <c r="AT1326" t="str">
        <f t="shared" si="326"/>
        <v/>
      </c>
      <c r="AU1326" t="str">
        <f t="shared" si="326"/>
        <v/>
      </c>
      <c r="AV1326" t="str">
        <f t="shared" si="326"/>
        <v/>
      </c>
      <c r="AW1326" t="str">
        <f t="shared" si="326"/>
        <v/>
      </c>
      <c r="AX1326" t="str">
        <f t="shared" si="326"/>
        <v/>
      </c>
      <c r="AY1326" t="str">
        <f t="shared" si="326"/>
        <v/>
      </c>
      <c r="BA1326">
        <v>1326</v>
      </c>
      <c r="BB1326">
        <f t="shared" si="327"/>
        <v>166</v>
      </c>
    </row>
    <row r="1327" spans="7:54">
      <c r="G1327" t="str" cm="1">
        <f t="array" aca="1" ref="G1327" ca="1">IFERROR(IF(INDIRECT("'"&amp;B1327&amp;"'!Z"&amp;MATCH(INT(BA1327/8)+1,INDIRECT("'"&amp;B1327&amp;"'!B4:B15"),0)+3)=1,15,IF(INDIRECT("'"&amp;B1327&amp;"'!X"&amp;MATCH(INT(BA1327/8)+1,INDIRECT("'"&amp;B1327&amp;"'!B4:B15"),0)+3)=1,10,IF(INDIRECT("'"&amp;B1327&amp;"'!V"&amp;MATCH(INT(BA1327/8)+1,INDIRECT("'"&amp;B1327&amp;"'!B4:B15"),0)+3)=1,6,IF(INDIRECT("'"&amp;B1327&amp;"'!V"&amp;MATCH(INT(BA1327/8)+1,INDIRECT("'"&amp;B1327&amp;"'!B4:B15"),0)+3)=1,4,0)))),"")</f>
        <v/>
      </c>
      <c r="H1327" t="str" cm="1">
        <f t="array" aca="1" ref="H1327" ca="1">IFERROR(IFERROR(INDIRECT("'"&amp;B1327&amp;"'!AE"&amp;MATCH(INT(BA1327/8)+1,INDIRECT("'"&amp;B1327&amp;"'!B4:B15"),0)+3),0)-G1327,"")</f>
        <v/>
      </c>
      <c r="I1327" t="e">
        <f ca="1">H1325+H1326+H1327</f>
        <v>#VALUE!</v>
      </c>
      <c r="J1327" t="str">
        <f ca="1">IFERROR(ABS(SUM(I1327,-F1326,-E1326))+ABS(SUM(IF(D1327="Traversal",15,IF(D1327="High",10,IF(D1327="Mid",6,IF(D1327="Low",4,0))))-G1327)),"")</f>
        <v/>
      </c>
      <c r="K1327" t="str" cm="1">
        <f t="array" aca="1" ref="K1327" ca="1">IFERROR(INDIRECT("'"&amp;B1327&amp;"'!AG"&amp;MATCH(INT(BA1327/8)+1,INDIRECT("'"&amp;B1327&amp;"'!B4:B15"),0)+3),"")</f>
        <v/>
      </c>
      <c r="M1327" t="str">
        <f t="shared" ca="1" si="325"/>
        <v/>
      </c>
      <c r="N1327" t="str">
        <f t="shared" si="325"/>
        <v/>
      </c>
      <c r="O1327" t="str">
        <f t="shared" si="325"/>
        <v/>
      </c>
      <c r="P1327" t="str">
        <f t="shared" si="325"/>
        <v/>
      </c>
      <c r="Q1327" t="str">
        <f t="shared" si="325"/>
        <v/>
      </c>
      <c r="R1327" t="str">
        <f t="shared" si="325"/>
        <v/>
      </c>
      <c r="S1327" t="str">
        <f t="shared" si="325"/>
        <v/>
      </c>
      <c r="T1327" t="str">
        <f t="shared" si="325"/>
        <v/>
      </c>
      <c r="U1327" t="str">
        <f t="shared" si="325"/>
        <v/>
      </c>
      <c r="V1327" t="str">
        <f t="shared" si="325"/>
        <v/>
      </c>
      <c r="W1327" t="str">
        <f t="shared" si="325"/>
        <v/>
      </c>
      <c r="X1327" t="str">
        <f t="shared" si="325"/>
        <v/>
      </c>
      <c r="Y1327" t="str">
        <f t="shared" si="325"/>
        <v/>
      </c>
      <c r="Z1327" t="str">
        <f t="shared" si="325"/>
        <v/>
      </c>
      <c r="AA1327" t="str">
        <f t="shared" si="325"/>
        <v/>
      </c>
      <c r="AB1327" t="str">
        <f t="shared" si="325"/>
        <v/>
      </c>
      <c r="AC1327" t="str">
        <f t="shared" si="324"/>
        <v/>
      </c>
      <c r="AD1327" t="str">
        <f t="shared" si="324"/>
        <v/>
      </c>
      <c r="AE1327" t="str">
        <f t="shared" si="324"/>
        <v/>
      </c>
      <c r="AF1327" t="str">
        <f t="shared" si="324"/>
        <v/>
      </c>
      <c r="AG1327" t="str">
        <f t="shared" si="324"/>
        <v/>
      </c>
      <c r="AH1327" t="str">
        <f t="shared" si="324"/>
        <v/>
      </c>
      <c r="AI1327" t="str">
        <f t="shared" si="324"/>
        <v/>
      </c>
      <c r="AJ1327" t="str">
        <f t="shared" si="324"/>
        <v/>
      </c>
      <c r="AK1327" t="str">
        <f t="shared" si="324"/>
        <v/>
      </c>
      <c r="AL1327" t="str">
        <f t="shared" si="324"/>
        <v/>
      </c>
      <c r="AM1327" t="str">
        <f t="shared" si="324"/>
        <v/>
      </c>
      <c r="AN1327" t="str">
        <f t="shared" si="324"/>
        <v/>
      </c>
      <c r="AO1327" t="str">
        <f t="shared" si="324"/>
        <v/>
      </c>
      <c r="AP1327" t="str">
        <f t="shared" si="324"/>
        <v/>
      </c>
      <c r="AQ1327" t="str">
        <f t="shared" si="324"/>
        <v/>
      </c>
      <c r="AR1327" t="str">
        <f t="shared" si="326"/>
        <v/>
      </c>
      <c r="AS1327" t="str">
        <f t="shared" si="326"/>
        <v/>
      </c>
      <c r="AT1327" t="str">
        <f t="shared" si="326"/>
        <v/>
      </c>
      <c r="AU1327" t="str">
        <f t="shared" si="326"/>
        <v/>
      </c>
      <c r="AV1327" t="str">
        <f t="shared" si="326"/>
        <v/>
      </c>
      <c r="AW1327" t="str">
        <f t="shared" si="326"/>
        <v/>
      </c>
      <c r="AX1327" t="str">
        <f t="shared" si="326"/>
        <v/>
      </c>
      <c r="AY1327" t="str">
        <f t="shared" si="326"/>
        <v/>
      </c>
      <c r="BA1327">
        <v>1327</v>
      </c>
      <c r="BB1327">
        <f t="shared" si="327"/>
        <v>166</v>
      </c>
    </row>
    <row r="1328" spans="7:54">
      <c r="G1328" t="str" cm="1">
        <f t="array" aca="1" ref="G1328" ca="1">IFERROR(IF(INDIRECT("'"&amp;B1328&amp;"'!Z"&amp;MATCH(INT(BA1328/8)+1,INDIRECT("'"&amp;B1328&amp;"'!B4:B15"),0)+3)=1,15,IF(INDIRECT("'"&amp;B1328&amp;"'!X"&amp;MATCH(INT(BA1328/8)+1,INDIRECT("'"&amp;B1328&amp;"'!B4:B15"),0)+3)=1,10,IF(INDIRECT("'"&amp;B1328&amp;"'!V"&amp;MATCH(INT(BA1328/8)+1,INDIRECT("'"&amp;B1328&amp;"'!B4:B15"),0)+3)=1,6,IF(INDIRECT("'"&amp;B1328&amp;"'!V"&amp;MATCH(INT(BA1328/8)+1,INDIRECT("'"&amp;B1328&amp;"'!B4:B15"),0)+3)=1,4,0)))),"")</f>
        <v/>
      </c>
      <c r="H1328" t="str" cm="1">
        <f t="array" aca="1" ref="H1328" ca="1">IFERROR(IFERROR(INDIRECT("'"&amp;B1328&amp;"'!AE"&amp;MATCH(INT(BA1328/8)+1,INDIRECT("'"&amp;B1328&amp;"'!B4:B15"),0)+3),0)-G1328,"")</f>
        <v/>
      </c>
      <c r="K1328" t="str" cm="1">
        <f t="array" aca="1" ref="K1328" ca="1">IFERROR(INDIRECT("'"&amp;B1328&amp;"'!AG"&amp;MATCH(INT(BA1328/8)+1,INDIRECT("'"&amp;B1328&amp;"'!B4:B15"),0)+3),"")</f>
        <v/>
      </c>
      <c r="M1328" t="str">
        <f t="shared" ca="1" si="325"/>
        <v/>
      </c>
      <c r="N1328" t="str">
        <f t="shared" si="325"/>
        <v/>
      </c>
      <c r="O1328" t="str">
        <f t="shared" si="325"/>
        <v/>
      </c>
      <c r="P1328" t="str">
        <f t="shared" si="325"/>
        <v/>
      </c>
      <c r="Q1328" t="str">
        <f t="shared" si="325"/>
        <v/>
      </c>
      <c r="R1328" t="str">
        <f t="shared" si="325"/>
        <v/>
      </c>
      <c r="S1328" t="str">
        <f t="shared" si="325"/>
        <v/>
      </c>
      <c r="T1328" t="str">
        <f t="shared" si="325"/>
        <v/>
      </c>
      <c r="U1328" t="str">
        <f t="shared" si="325"/>
        <v/>
      </c>
      <c r="V1328" t="str">
        <f t="shared" si="325"/>
        <v/>
      </c>
      <c r="W1328" t="str">
        <f t="shared" si="325"/>
        <v/>
      </c>
      <c r="X1328" t="str">
        <f t="shared" si="325"/>
        <v/>
      </c>
      <c r="Y1328" t="str">
        <f t="shared" si="325"/>
        <v/>
      </c>
      <c r="Z1328" t="str">
        <f t="shared" si="325"/>
        <v/>
      </c>
      <c r="AA1328" t="str">
        <f t="shared" si="325"/>
        <v/>
      </c>
      <c r="AB1328" t="str">
        <f t="shared" si="325"/>
        <v/>
      </c>
      <c r="AC1328" t="str">
        <f t="shared" si="324"/>
        <v/>
      </c>
      <c r="AD1328" t="str">
        <f t="shared" si="324"/>
        <v/>
      </c>
      <c r="AE1328" t="str">
        <f t="shared" si="324"/>
        <v/>
      </c>
      <c r="AF1328" t="str">
        <f t="shared" si="324"/>
        <v/>
      </c>
      <c r="AG1328" t="str">
        <f t="shared" si="324"/>
        <v/>
      </c>
      <c r="AH1328" t="str">
        <f t="shared" si="324"/>
        <v/>
      </c>
      <c r="AI1328" t="str">
        <f t="shared" si="324"/>
        <v/>
      </c>
      <c r="AJ1328" t="str">
        <f t="shared" si="324"/>
        <v/>
      </c>
      <c r="AK1328" t="str">
        <f t="shared" si="324"/>
        <v/>
      </c>
      <c r="AL1328" t="str">
        <f t="shared" si="324"/>
        <v/>
      </c>
      <c r="AM1328" t="str">
        <f t="shared" si="324"/>
        <v/>
      </c>
      <c r="AN1328" t="str">
        <f t="shared" si="324"/>
        <v/>
      </c>
      <c r="AO1328" t="str">
        <f t="shared" si="324"/>
        <v/>
      </c>
      <c r="AP1328" t="str">
        <f t="shared" si="324"/>
        <v/>
      </c>
      <c r="AQ1328" t="str">
        <f t="shared" si="324"/>
        <v/>
      </c>
      <c r="AR1328" t="str">
        <f t="shared" si="326"/>
        <v/>
      </c>
      <c r="AS1328" t="str">
        <f t="shared" si="326"/>
        <v/>
      </c>
      <c r="AT1328" t="str">
        <f t="shared" si="326"/>
        <v/>
      </c>
      <c r="AU1328" t="str">
        <f t="shared" si="326"/>
        <v/>
      </c>
      <c r="AV1328" t="str">
        <f t="shared" si="326"/>
        <v/>
      </c>
      <c r="AW1328" t="str">
        <f t="shared" si="326"/>
        <v/>
      </c>
      <c r="AX1328" t="str">
        <f t="shared" si="326"/>
        <v/>
      </c>
      <c r="AY1328" t="str">
        <f t="shared" si="326"/>
        <v/>
      </c>
      <c r="BA1328">
        <v>1328</v>
      </c>
      <c r="BB1328">
        <f t="shared" si="327"/>
        <v>167</v>
      </c>
    </row>
    <row r="1329" spans="7:54">
      <c r="G1329" t="str" cm="1">
        <f t="array" aca="1" ref="G1329" ca="1">IFERROR(IF(INDIRECT("'"&amp;B1329&amp;"'!Z"&amp;MATCH(INT(BA1329/8)+1,INDIRECT("'"&amp;B1329&amp;"'!B4:B15"),0)+3)=1,15,IF(INDIRECT("'"&amp;B1329&amp;"'!X"&amp;MATCH(INT(BA1329/8)+1,INDIRECT("'"&amp;B1329&amp;"'!B4:B15"),0)+3)=1,10,IF(INDIRECT("'"&amp;B1329&amp;"'!V"&amp;MATCH(INT(BA1329/8)+1,INDIRECT("'"&amp;B1329&amp;"'!B4:B15"),0)+3)=1,6,IF(INDIRECT("'"&amp;B1329&amp;"'!V"&amp;MATCH(INT(BA1329/8)+1,INDIRECT("'"&amp;B1329&amp;"'!B4:B15"),0)+3)=1,4,0)))),"")</f>
        <v/>
      </c>
      <c r="H1329" t="str" cm="1">
        <f t="array" aca="1" ref="H1329" ca="1">IFERROR(IFERROR(INDIRECT("'"&amp;B1329&amp;"'!AE"&amp;MATCH(INT(BA1329/8)+1,INDIRECT("'"&amp;B1329&amp;"'!B4:B15"),0)+3),0)-G1329,"")</f>
        <v/>
      </c>
      <c r="K1329" t="str" cm="1">
        <f t="array" aca="1" ref="K1329" ca="1">IFERROR(INDIRECT("'"&amp;B1329&amp;"'!AG"&amp;MATCH(INT(BA1329/8)+1,INDIRECT("'"&amp;B1329&amp;"'!B4:B15"),0)+3),"")</f>
        <v/>
      </c>
      <c r="M1329" t="str">
        <f t="shared" ca="1" si="325"/>
        <v/>
      </c>
      <c r="N1329" t="str">
        <f t="shared" si="325"/>
        <v/>
      </c>
      <c r="O1329" t="str">
        <f t="shared" si="325"/>
        <v/>
      </c>
      <c r="P1329" t="str">
        <f t="shared" si="325"/>
        <v/>
      </c>
      <c r="Q1329" t="str">
        <f t="shared" si="325"/>
        <v/>
      </c>
      <c r="R1329" t="str">
        <f t="shared" si="325"/>
        <v/>
      </c>
      <c r="S1329" t="str">
        <f t="shared" si="325"/>
        <v/>
      </c>
      <c r="T1329" t="str">
        <f t="shared" si="325"/>
        <v/>
      </c>
      <c r="U1329" t="str">
        <f t="shared" si="325"/>
        <v/>
      </c>
      <c r="V1329" t="str">
        <f t="shared" si="325"/>
        <v/>
      </c>
      <c r="W1329" t="str">
        <f t="shared" si="325"/>
        <v/>
      </c>
      <c r="X1329" t="str">
        <f t="shared" si="325"/>
        <v/>
      </c>
      <c r="Y1329" t="str">
        <f t="shared" si="325"/>
        <v/>
      </c>
      <c r="Z1329" t="str">
        <f t="shared" si="325"/>
        <v/>
      </c>
      <c r="AA1329" t="str">
        <f t="shared" si="325"/>
        <v/>
      </c>
      <c r="AB1329" t="str">
        <f t="shared" si="325"/>
        <v/>
      </c>
      <c r="AC1329" t="str">
        <f t="shared" si="324"/>
        <v/>
      </c>
      <c r="AD1329" t="str">
        <f t="shared" si="324"/>
        <v/>
      </c>
      <c r="AE1329" t="str">
        <f t="shared" si="324"/>
        <v/>
      </c>
      <c r="AF1329" t="str">
        <f t="shared" si="324"/>
        <v/>
      </c>
      <c r="AG1329" t="str">
        <f t="shared" si="324"/>
        <v/>
      </c>
      <c r="AH1329" t="str">
        <f t="shared" si="324"/>
        <v/>
      </c>
      <c r="AI1329" t="str">
        <f t="shared" si="324"/>
        <v/>
      </c>
      <c r="AJ1329" t="str">
        <f t="shared" si="324"/>
        <v/>
      </c>
      <c r="AK1329" t="str">
        <f t="shared" si="324"/>
        <v/>
      </c>
      <c r="AL1329" t="str">
        <f t="shared" si="324"/>
        <v/>
      </c>
      <c r="AM1329" t="str">
        <f t="shared" si="324"/>
        <v/>
      </c>
      <c r="AN1329" t="str">
        <f t="shared" si="324"/>
        <v/>
      </c>
      <c r="AO1329" t="str">
        <f t="shared" si="324"/>
        <v/>
      </c>
      <c r="AP1329" t="str">
        <f t="shared" si="324"/>
        <v/>
      </c>
      <c r="AQ1329" t="str">
        <f t="shared" si="324"/>
        <v/>
      </c>
      <c r="AR1329" t="str">
        <f t="shared" si="326"/>
        <v/>
      </c>
      <c r="AS1329" t="str">
        <f t="shared" si="326"/>
        <v/>
      </c>
      <c r="AT1329" t="str">
        <f t="shared" si="326"/>
        <v/>
      </c>
      <c r="AU1329" t="str">
        <f t="shared" si="326"/>
        <v/>
      </c>
      <c r="AV1329" t="str">
        <f t="shared" si="326"/>
        <v/>
      </c>
      <c r="AW1329" t="str">
        <f t="shared" si="326"/>
        <v/>
      </c>
      <c r="AX1329" t="str">
        <f t="shared" si="326"/>
        <v/>
      </c>
      <c r="AY1329" t="str">
        <f t="shared" si="326"/>
        <v/>
      </c>
      <c r="BA1329">
        <v>1329</v>
      </c>
      <c r="BB1329">
        <f t="shared" si="327"/>
        <v>167</v>
      </c>
    </row>
    <row r="1330" spans="7:54">
      <c r="G1330" t="str" cm="1">
        <f t="array" aca="1" ref="G1330" ca="1">IFERROR(IF(INDIRECT("'"&amp;B1330&amp;"'!Z"&amp;MATCH(INT(BA1330/8)+1,INDIRECT("'"&amp;B1330&amp;"'!B4:B15"),0)+3)=1,15,IF(INDIRECT("'"&amp;B1330&amp;"'!X"&amp;MATCH(INT(BA1330/8)+1,INDIRECT("'"&amp;B1330&amp;"'!B4:B15"),0)+3)=1,10,IF(INDIRECT("'"&amp;B1330&amp;"'!V"&amp;MATCH(INT(BA1330/8)+1,INDIRECT("'"&amp;B1330&amp;"'!B4:B15"),0)+3)=1,6,IF(INDIRECT("'"&amp;B1330&amp;"'!V"&amp;MATCH(INT(BA1330/8)+1,INDIRECT("'"&amp;B1330&amp;"'!B4:B15"),0)+3)=1,4,0)))),"")</f>
        <v/>
      </c>
      <c r="H1330" t="str" cm="1">
        <f t="array" aca="1" ref="H1330" ca="1">IFERROR(IFERROR(INDIRECT("'"&amp;B1330&amp;"'!AE"&amp;MATCH(INT(BA1330/8)+1,INDIRECT("'"&amp;B1330&amp;"'!B4:B15"),0)+3),0)-G1330,"")</f>
        <v/>
      </c>
      <c r="I1330" t="e">
        <f ca="1">H1330+H1331+H1332</f>
        <v>#VALUE!</v>
      </c>
      <c r="J1330" t="str">
        <f ca="1">IFERROR(ABS(SUM(I1330,-F1331,-E1331))+ABS(SUM(IF(D1330="Traversal",15,IF(D1330="High",10,IF(D1330="Mid",6,IF(D1330="Low",4,0))))-G1330)),"")</f>
        <v/>
      </c>
      <c r="K1330" t="str" cm="1">
        <f t="array" aca="1" ref="K1330" ca="1">IFERROR(INDIRECT("'"&amp;B1330&amp;"'!AG"&amp;MATCH(INT(BA1330/8)+1,INDIRECT("'"&amp;B1330&amp;"'!B4:B15"),0)+3),"")</f>
        <v/>
      </c>
      <c r="M1330" t="str">
        <f t="shared" ca="1" si="325"/>
        <v/>
      </c>
      <c r="N1330" t="str">
        <f t="shared" si="325"/>
        <v/>
      </c>
      <c r="O1330" t="str">
        <f t="shared" si="325"/>
        <v/>
      </c>
      <c r="P1330" t="str">
        <f t="shared" si="325"/>
        <v/>
      </c>
      <c r="Q1330" t="str">
        <f t="shared" si="325"/>
        <v/>
      </c>
      <c r="R1330" t="str">
        <f t="shared" si="325"/>
        <v/>
      </c>
      <c r="S1330" t="str">
        <f t="shared" si="325"/>
        <v/>
      </c>
      <c r="T1330" t="str">
        <f t="shared" si="325"/>
        <v/>
      </c>
      <c r="U1330" t="str">
        <f t="shared" si="325"/>
        <v/>
      </c>
      <c r="V1330" t="str">
        <f t="shared" si="325"/>
        <v/>
      </c>
      <c r="W1330" t="str">
        <f t="shared" si="325"/>
        <v/>
      </c>
      <c r="X1330" t="str">
        <f t="shared" si="325"/>
        <v/>
      </c>
      <c r="Y1330" t="str">
        <f t="shared" si="325"/>
        <v/>
      </c>
      <c r="Z1330" t="str">
        <f t="shared" si="325"/>
        <v/>
      </c>
      <c r="AA1330" t="str">
        <f t="shared" si="325"/>
        <v/>
      </c>
      <c r="AB1330" t="str">
        <f t="shared" si="325"/>
        <v/>
      </c>
      <c r="AC1330" t="str">
        <f t="shared" si="324"/>
        <v/>
      </c>
      <c r="AD1330" t="str">
        <f t="shared" si="324"/>
        <v/>
      </c>
      <c r="AE1330" t="str">
        <f t="shared" si="324"/>
        <v/>
      </c>
      <c r="AF1330" t="str">
        <f t="shared" si="324"/>
        <v/>
      </c>
      <c r="AG1330" t="str">
        <f t="shared" si="324"/>
        <v/>
      </c>
      <c r="AH1330" t="str">
        <f t="shared" si="324"/>
        <v/>
      </c>
      <c r="AI1330" t="str">
        <f t="shared" si="324"/>
        <v/>
      </c>
      <c r="AJ1330" t="str">
        <f t="shared" si="324"/>
        <v/>
      </c>
      <c r="AK1330" t="str">
        <f t="shared" si="324"/>
        <v/>
      </c>
      <c r="AL1330" t="str">
        <f t="shared" si="324"/>
        <v/>
      </c>
      <c r="AM1330" t="str">
        <f t="shared" si="324"/>
        <v/>
      </c>
      <c r="AN1330" t="str">
        <f t="shared" si="324"/>
        <v/>
      </c>
      <c r="AO1330" t="str">
        <f t="shared" si="324"/>
        <v/>
      </c>
      <c r="AP1330" t="str">
        <f t="shared" si="324"/>
        <v/>
      </c>
      <c r="AQ1330" t="str">
        <f t="shared" si="324"/>
        <v/>
      </c>
      <c r="AR1330" t="str">
        <f t="shared" si="326"/>
        <v/>
      </c>
      <c r="AS1330" t="str">
        <f t="shared" si="326"/>
        <v/>
      </c>
      <c r="AT1330" t="str">
        <f t="shared" si="326"/>
        <v/>
      </c>
      <c r="AU1330" t="str">
        <f t="shared" si="326"/>
        <v/>
      </c>
      <c r="AV1330" t="str">
        <f t="shared" si="326"/>
        <v/>
      </c>
      <c r="AW1330" t="str">
        <f t="shared" si="326"/>
        <v/>
      </c>
      <c r="AX1330" t="str">
        <f t="shared" si="326"/>
        <v/>
      </c>
      <c r="AY1330" t="str">
        <f t="shared" si="326"/>
        <v/>
      </c>
      <c r="BA1330">
        <v>1330</v>
      </c>
      <c r="BB1330">
        <f t="shared" si="327"/>
        <v>167</v>
      </c>
    </row>
    <row r="1331" spans="7:54">
      <c r="G1331" t="str" cm="1">
        <f t="array" aca="1" ref="G1331" ca="1">IFERROR(IF(INDIRECT("'"&amp;B1331&amp;"'!Z"&amp;MATCH(INT(BA1331/8)+1,INDIRECT("'"&amp;B1331&amp;"'!B4:B15"),0)+3)=1,15,IF(INDIRECT("'"&amp;B1331&amp;"'!X"&amp;MATCH(INT(BA1331/8)+1,INDIRECT("'"&amp;B1331&amp;"'!B4:B15"),0)+3)=1,10,IF(INDIRECT("'"&amp;B1331&amp;"'!V"&amp;MATCH(INT(BA1331/8)+1,INDIRECT("'"&amp;B1331&amp;"'!B4:B15"),0)+3)=1,6,IF(INDIRECT("'"&amp;B1331&amp;"'!V"&amp;MATCH(INT(BA1331/8)+1,INDIRECT("'"&amp;B1331&amp;"'!B4:B15"),0)+3)=1,4,0)))),"")</f>
        <v/>
      </c>
      <c r="H1331" t="str" cm="1">
        <f t="array" aca="1" ref="H1331" ca="1">IFERROR(IFERROR(INDIRECT("'"&amp;B1331&amp;"'!AE"&amp;MATCH(INT(BA1331/8)+1,INDIRECT("'"&amp;B1331&amp;"'!B4:B15"),0)+3),0)-G1331,"")</f>
        <v/>
      </c>
      <c r="I1331" t="e">
        <f ca="1">H1330+H1331+H1332</f>
        <v>#VALUE!</v>
      </c>
      <c r="J1331" t="str">
        <f ca="1">IFERROR(ABS(SUM(I1331,-F1331,-E1331))+ABS(SUM(IF(D1331="Traversal",15,IF(D1331="High",10,IF(D1331="Mid",6,IF(D1331="Low",4,0))))-G1331)),"")</f>
        <v/>
      </c>
      <c r="K1331" t="str" cm="1">
        <f t="array" aca="1" ref="K1331" ca="1">IFERROR(INDIRECT("'"&amp;B1331&amp;"'!AG"&amp;MATCH(INT(BA1331/8)+1,INDIRECT("'"&amp;B1331&amp;"'!B4:B15"),0)+3),"")</f>
        <v/>
      </c>
      <c r="M1331" t="str">
        <f t="shared" ca="1" si="325"/>
        <v/>
      </c>
      <c r="N1331" t="str">
        <f t="shared" si="325"/>
        <v/>
      </c>
      <c r="O1331" t="str">
        <f t="shared" si="325"/>
        <v/>
      </c>
      <c r="P1331" t="str">
        <f t="shared" si="325"/>
        <v/>
      </c>
      <c r="Q1331" t="str">
        <f t="shared" si="325"/>
        <v/>
      </c>
      <c r="R1331" t="str">
        <f t="shared" si="325"/>
        <v/>
      </c>
      <c r="S1331" t="str">
        <f t="shared" si="325"/>
        <v/>
      </c>
      <c r="T1331" t="str">
        <f t="shared" si="325"/>
        <v/>
      </c>
      <c r="U1331" t="str">
        <f t="shared" si="325"/>
        <v/>
      </c>
      <c r="V1331" t="str">
        <f t="shared" si="325"/>
        <v/>
      </c>
      <c r="W1331" t="str">
        <f t="shared" si="325"/>
        <v/>
      </c>
      <c r="X1331" t="str">
        <f t="shared" si="325"/>
        <v/>
      </c>
      <c r="Y1331" t="str">
        <f t="shared" si="325"/>
        <v/>
      </c>
      <c r="Z1331" t="str">
        <f t="shared" si="325"/>
        <v/>
      </c>
      <c r="AA1331" t="str">
        <f t="shared" si="325"/>
        <v/>
      </c>
      <c r="AB1331" t="str">
        <f t="shared" si="325"/>
        <v/>
      </c>
      <c r="AC1331" t="str">
        <f t="shared" si="324"/>
        <v/>
      </c>
      <c r="AD1331" t="str">
        <f t="shared" si="324"/>
        <v/>
      </c>
      <c r="AE1331" t="str">
        <f t="shared" si="324"/>
        <v/>
      </c>
      <c r="AF1331" t="str">
        <f t="shared" si="324"/>
        <v/>
      </c>
      <c r="AG1331" t="str">
        <f t="shared" si="324"/>
        <v/>
      </c>
      <c r="AH1331" t="str">
        <f t="shared" si="324"/>
        <v/>
      </c>
      <c r="AI1331" t="str">
        <f t="shared" si="324"/>
        <v/>
      </c>
      <c r="AJ1331" t="str">
        <f t="shared" si="324"/>
        <v/>
      </c>
      <c r="AK1331" t="str">
        <f t="shared" si="324"/>
        <v/>
      </c>
      <c r="AL1331" t="str">
        <f t="shared" si="324"/>
        <v/>
      </c>
      <c r="AM1331" t="str">
        <f t="shared" si="324"/>
        <v/>
      </c>
      <c r="AN1331" t="str">
        <f t="shared" si="324"/>
        <v/>
      </c>
      <c r="AO1331" t="str">
        <f t="shared" si="324"/>
        <v/>
      </c>
      <c r="AP1331" t="str">
        <f t="shared" si="324"/>
        <v/>
      </c>
      <c r="AQ1331" t="str">
        <f t="shared" si="324"/>
        <v/>
      </c>
      <c r="AR1331" t="str">
        <f t="shared" si="326"/>
        <v/>
      </c>
      <c r="AS1331" t="str">
        <f t="shared" si="326"/>
        <v/>
      </c>
      <c r="AT1331" t="str">
        <f t="shared" si="326"/>
        <v/>
      </c>
      <c r="AU1331" t="str">
        <f t="shared" si="326"/>
        <v/>
      </c>
      <c r="AV1331" t="str">
        <f t="shared" si="326"/>
        <v/>
      </c>
      <c r="AW1331" t="str">
        <f t="shared" si="326"/>
        <v/>
      </c>
      <c r="AX1331" t="str">
        <f t="shared" si="326"/>
        <v/>
      </c>
      <c r="AY1331" t="str">
        <f t="shared" si="326"/>
        <v/>
      </c>
      <c r="BA1331">
        <v>1331</v>
      </c>
      <c r="BB1331">
        <f t="shared" si="327"/>
        <v>167</v>
      </c>
    </row>
    <row r="1332" spans="7:54">
      <c r="G1332" t="str" cm="1">
        <f t="array" aca="1" ref="G1332" ca="1">IFERROR(IF(INDIRECT("'"&amp;B1332&amp;"'!Z"&amp;MATCH(INT(BA1332/8)+1,INDIRECT("'"&amp;B1332&amp;"'!B4:B15"),0)+3)=1,15,IF(INDIRECT("'"&amp;B1332&amp;"'!X"&amp;MATCH(INT(BA1332/8)+1,INDIRECT("'"&amp;B1332&amp;"'!B4:B15"),0)+3)=1,10,IF(INDIRECT("'"&amp;B1332&amp;"'!V"&amp;MATCH(INT(BA1332/8)+1,INDIRECT("'"&amp;B1332&amp;"'!B4:B15"),0)+3)=1,6,IF(INDIRECT("'"&amp;B1332&amp;"'!V"&amp;MATCH(INT(BA1332/8)+1,INDIRECT("'"&amp;B1332&amp;"'!B4:B15"),0)+3)=1,4,0)))),"")</f>
        <v/>
      </c>
      <c r="H1332" t="str" cm="1">
        <f t="array" aca="1" ref="H1332" ca="1">IFERROR(IFERROR(INDIRECT("'"&amp;B1332&amp;"'!AE"&amp;MATCH(INT(BA1332/8)+1,INDIRECT("'"&amp;B1332&amp;"'!B4:B15"),0)+3),0)-G1332,"")</f>
        <v/>
      </c>
      <c r="I1332" t="e">
        <f ca="1">H1330+H1331+H1332</f>
        <v>#VALUE!</v>
      </c>
      <c r="J1332" t="str">
        <f ca="1">IFERROR(ABS(SUM(I1332,-F1331,-E1331))+ABS(SUM(IF(D1332="Traversal",15,IF(D1332="High",10,IF(D1332="Mid",6,IF(D1332="Low",4,0))))-G1332)),"")</f>
        <v/>
      </c>
      <c r="K1332" t="str" cm="1">
        <f t="array" aca="1" ref="K1332" ca="1">IFERROR(INDIRECT("'"&amp;B1332&amp;"'!AG"&amp;MATCH(INT(BA1332/8)+1,INDIRECT("'"&amp;B1332&amp;"'!B4:B15"),0)+3),"")</f>
        <v/>
      </c>
      <c r="M1332" t="str">
        <f t="shared" ca="1" si="325"/>
        <v/>
      </c>
      <c r="N1332" t="str">
        <f t="shared" si="325"/>
        <v/>
      </c>
      <c r="O1332" t="str">
        <f t="shared" si="325"/>
        <v/>
      </c>
      <c r="P1332" t="str">
        <f t="shared" si="325"/>
        <v/>
      </c>
      <c r="Q1332" t="str">
        <f t="shared" si="325"/>
        <v/>
      </c>
      <c r="R1332" t="str">
        <f t="shared" si="325"/>
        <v/>
      </c>
      <c r="S1332" t="str">
        <f t="shared" si="325"/>
        <v/>
      </c>
      <c r="T1332" t="str">
        <f t="shared" si="325"/>
        <v/>
      </c>
      <c r="U1332" t="str">
        <f t="shared" si="325"/>
        <v/>
      </c>
      <c r="V1332" t="str">
        <f t="shared" si="325"/>
        <v/>
      </c>
      <c r="W1332" t="str">
        <f t="shared" si="325"/>
        <v/>
      </c>
      <c r="X1332" t="str">
        <f t="shared" si="325"/>
        <v/>
      </c>
      <c r="Y1332" t="str">
        <f t="shared" si="325"/>
        <v/>
      </c>
      <c r="Z1332" t="str">
        <f t="shared" si="325"/>
        <v/>
      </c>
      <c r="AA1332" t="str">
        <f t="shared" si="325"/>
        <v/>
      </c>
      <c r="AB1332" t="str">
        <f t="shared" si="325"/>
        <v/>
      </c>
      <c r="AC1332" t="str">
        <f t="shared" si="324"/>
        <v/>
      </c>
      <c r="AD1332" t="str">
        <f t="shared" si="324"/>
        <v/>
      </c>
      <c r="AE1332" t="str">
        <f t="shared" si="324"/>
        <v/>
      </c>
      <c r="AF1332" t="str">
        <f t="shared" si="324"/>
        <v/>
      </c>
      <c r="AG1332" t="str">
        <f t="shared" si="324"/>
        <v/>
      </c>
      <c r="AH1332" t="str">
        <f t="shared" si="324"/>
        <v/>
      </c>
      <c r="AI1332" t="str">
        <f t="shared" si="324"/>
        <v/>
      </c>
      <c r="AJ1332" t="str">
        <f t="shared" si="324"/>
        <v/>
      </c>
      <c r="AK1332" t="str">
        <f t="shared" si="324"/>
        <v/>
      </c>
      <c r="AL1332" t="str">
        <f t="shared" si="324"/>
        <v/>
      </c>
      <c r="AM1332" t="str">
        <f t="shared" si="324"/>
        <v/>
      </c>
      <c r="AN1332" t="str">
        <f t="shared" si="324"/>
        <v/>
      </c>
      <c r="AO1332" t="str">
        <f t="shared" si="324"/>
        <v/>
      </c>
      <c r="AP1332" t="str">
        <f t="shared" si="324"/>
        <v/>
      </c>
      <c r="AQ1332" t="str">
        <f t="shared" si="324"/>
        <v/>
      </c>
      <c r="AR1332" t="str">
        <f t="shared" si="326"/>
        <v/>
      </c>
      <c r="AS1332" t="str">
        <f t="shared" si="326"/>
        <v/>
      </c>
      <c r="AT1332" t="str">
        <f t="shared" si="326"/>
        <v/>
      </c>
      <c r="AU1332" t="str">
        <f t="shared" si="326"/>
        <v/>
      </c>
      <c r="AV1332" t="str">
        <f t="shared" si="326"/>
        <v/>
      </c>
      <c r="AW1332" t="str">
        <f t="shared" si="326"/>
        <v/>
      </c>
      <c r="AX1332" t="str">
        <f t="shared" si="326"/>
        <v/>
      </c>
      <c r="AY1332" t="str">
        <f t="shared" si="326"/>
        <v/>
      </c>
      <c r="BA1332">
        <v>1332</v>
      </c>
      <c r="BB1332">
        <f t="shared" si="327"/>
        <v>167</v>
      </c>
    </row>
    <row r="1333" spans="7:54">
      <c r="G1333" t="str" cm="1">
        <f t="array" aca="1" ref="G1333" ca="1">IFERROR(IF(INDIRECT("'"&amp;B1333&amp;"'!Z"&amp;MATCH(INT(BA1333/8)+1,INDIRECT("'"&amp;B1333&amp;"'!B4:B15"),0)+3)=1,15,IF(INDIRECT("'"&amp;B1333&amp;"'!X"&amp;MATCH(INT(BA1333/8)+1,INDIRECT("'"&amp;B1333&amp;"'!B4:B15"),0)+3)=1,10,IF(INDIRECT("'"&amp;B1333&amp;"'!V"&amp;MATCH(INT(BA1333/8)+1,INDIRECT("'"&amp;B1333&amp;"'!B4:B15"),0)+3)=1,6,IF(INDIRECT("'"&amp;B1333&amp;"'!V"&amp;MATCH(INT(BA1333/8)+1,INDIRECT("'"&amp;B1333&amp;"'!B4:B15"),0)+3)=1,4,0)))),"")</f>
        <v/>
      </c>
      <c r="H1333" t="str" cm="1">
        <f t="array" aca="1" ref="H1333" ca="1">IFERROR(IFERROR(INDIRECT("'"&amp;B1333&amp;"'!AE"&amp;MATCH(INT(BA1333/8)+1,INDIRECT("'"&amp;B1333&amp;"'!B4:B15"),0)+3),0)-G1333,"")</f>
        <v/>
      </c>
      <c r="I1333" t="e">
        <f ca="1">H1333+H1334+H1335</f>
        <v>#VALUE!</v>
      </c>
      <c r="J1333" t="str">
        <f ca="1">IFERROR(ABS(SUM(I1333,-F1334,-E1334))+ABS(SUM(IF(D1333="Traversal",15,IF(D1333="High",10,IF(D1333="Mid",6,IF(D1333="Low",4,0))))-G1333)),"")</f>
        <v/>
      </c>
      <c r="K1333" t="str" cm="1">
        <f t="array" aca="1" ref="K1333" ca="1">IFERROR(INDIRECT("'"&amp;B1333&amp;"'!AG"&amp;MATCH(INT(BA1333/8)+1,INDIRECT("'"&amp;B1333&amp;"'!B4:B15"),0)+3),"")</f>
        <v/>
      </c>
      <c r="M1333" t="str">
        <f t="shared" ca="1" si="325"/>
        <v/>
      </c>
      <c r="N1333" t="str">
        <f t="shared" si="325"/>
        <v/>
      </c>
      <c r="O1333" t="str">
        <f t="shared" si="325"/>
        <v/>
      </c>
      <c r="P1333" t="str">
        <f t="shared" si="325"/>
        <v/>
      </c>
      <c r="Q1333" t="str">
        <f t="shared" si="325"/>
        <v/>
      </c>
      <c r="R1333" t="str">
        <f t="shared" si="325"/>
        <v/>
      </c>
      <c r="S1333" t="str">
        <f t="shared" si="325"/>
        <v/>
      </c>
      <c r="T1333" t="str">
        <f t="shared" si="325"/>
        <v/>
      </c>
      <c r="U1333" t="str">
        <f t="shared" si="325"/>
        <v/>
      </c>
      <c r="V1333" t="str">
        <f t="shared" si="325"/>
        <v/>
      </c>
      <c r="W1333" t="str">
        <f t="shared" si="325"/>
        <v/>
      </c>
      <c r="X1333" t="str">
        <f t="shared" si="325"/>
        <v/>
      </c>
      <c r="Y1333" t="str">
        <f t="shared" si="325"/>
        <v/>
      </c>
      <c r="Z1333" t="str">
        <f t="shared" si="325"/>
        <v/>
      </c>
      <c r="AA1333" t="str">
        <f t="shared" si="325"/>
        <v/>
      </c>
      <c r="AB1333" t="str">
        <f t="shared" si="325"/>
        <v/>
      </c>
      <c r="AC1333" t="str">
        <f t="shared" si="324"/>
        <v/>
      </c>
      <c r="AD1333" t="str">
        <f t="shared" si="324"/>
        <v/>
      </c>
      <c r="AE1333" t="str">
        <f t="shared" si="324"/>
        <v/>
      </c>
      <c r="AF1333" t="str">
        <f t="shared" si="324"/>
        <v/>
      </c>
      <c r="AG1333" t="str">
        <f t="shared" si="324"/>
        <v/>
      </c>
      <c r="AH1333" t="str">
        <f t="shared" si="324"/>
        <v/>
      </c>
      <c r="AI1333" t="str">
        <f t="shared" si="324"/>
        <v/>
      </c>
      <c r="AJ1333" t="str">
        <f t="shared" si="324"/>
        <v/>
      </c>
      <c r="AK1333" t="str">
        <f t="shared" si="324"/>
        <v/>
      </c>
      <c r="AL1333" t="str">
        <f t="shared" si="324"/>
        <v/>
      </c>
      <c r="AM1333" t="str">
        <f t="shared" si="324"/>
        <v/>
      </c>
      <c r="AN1333" t="str">
        <f t="shared" si="324"/>
        <v/>
      </c>
      <c r="AO1333" t="str">
        <f t="shared" si="324"/>
        <v/>
      </c>
      <c r="AP1333" t="str">
        <f t="shared" si="324"/>
        <v/>
      </c>
      <c r="AQ1333" t="str">
        <f t="shared" si="324"/>
        <v/>
      </c>
      <c r="AR1333" t="str">
        <f t="shared" si="326"/>
        <v/>
      </c>
      <c r="AS1333" t="str">
        <f t="shared" si="326"/>
        <v/>
      </c>
      <c r="AT1333" t="str">
        <f t="shared" si="326"/>
        <v/>
      </c>
      <c r="AU1333" t="str">
        <f t="shared" si="326"/>
        <v/>
      </c>
      <c r="AV1333" t="str">
        <f t="shared" si="326"/>
        <v/>
      </c>
      <c r="AW1333" t="str">
        <f t="shared" si="326"/>
        <v/>
      </c>
      <c r="AX1333" t="str">
        <f t="shared" si="326"/>
        <v/>
      </c>
      <c r="AY1333" t="str">
        <f t="shared" si="326"/>
        <v/>
      </c>
      <c r="BA1333">
        <v>1333</v>
      </c>
      <c r="BB1333">
        <f t="shared" si="327"/>
        <v>167</v>
      </c>
    </row>
    <row r="1334" spans="7:54">
      <c r="G1334" t="str" cm="1">
        <f t="array" aca="1" ref="G1334" ca="1">IFERROR(IF(INDIRECT("'"&amp;B1334&amp;"'!Z"&amp;MATCH(INT(BA1334/8)+1,INDIRECT("'"&amp;B1334&amp;"'!B4:B15"),0)+3)=1,15,IF(INDIRECT("'"&amp;B1334&amp;"'!X"&amp;MATCH(INT(BA1334/8)+1,INDIRECT("'"&amp;B1334&amp;"'!B4:B15"),0)+3)=1,10,IF(INDIRECT("'"&amp;B1334&amp;"'!V"&amp;MATCH(INT(BA1334/8)+1,INDIRECT("'"&amp;B1334&amp;"'!B4:B15"),0)+3)=1,6,IF(INDIRECT("'"&amp;B1334&amp;"'!V"&amp;MATCH(INT(BA1334/8)+1,INDIRECT("'"&amp;B1334&amp;"'!B4:B15"),0)+3)=1,4,0)))),"")</f>
        <v/>
      </c>
      <c r="H1334" t="str" cm="1">
        <f t="array" aca="1" ref="H1334" ca="1">IFERROR(IFERROR(INDIRECT("'"&amp;B1334&amp;"'!AE"&amp;MATCH(INT(BA1334/8)+1,INDIRECT("'"&amp;B1334&amp;"'!B4:B15"),0)+3),0)-G1334,"")</f>
        <v/>
      </c>
      <c r="I1334" t="e">
        <f ca="1">H1333+H1334+H1335</f>
        <v>#VALUE!</v>
      </c>
      <c r="J1334" t="str">
        <f ca="1">IFERROR(ABS(SUM(I1334,-F1334,-E1334))+ABS(SUM(IF(D1334="Traversal",15,IF(D1334="High",10,IF(D1334="Mid",6,IF(D1334="Low",4,0))))-G1334)),"")</f>
        <v/>
      </c>
      <c r="K1334" t="str" cm="1">
        <f t="array" aca="1" ref="K1334" ca="1">IFERROR(INDIRECT("'"&amp;B1334&amp;"'!AG"&amp;MATCH(INT(BA1334/8)+1,INDIRECT("'"&amp;B1334&amp;"'!B4:B15"),0)+3),"")</f>
        <v/>
      </c>
      <c r="M1334" t="str">
        <f t="shared" ca="1" si="325"/>
        <v/>
      </c>
      <c r="N1334" t="str">
        <f t="shared" si="325"/>
        <v/>
      </c>
      <c r="O1334" t="str">
        <f t="shared" si="325"/>
        <v/>
      </c>
      <c r="P1334" t="str">
        <f t="shared" si="325"/>
        <v/>
      </c>
      <c r="Q1334" t="str">
        <f t="shared" si="325"/>
        <v/>
      </c>
      <c r="R1334" t="str">
        <f t="shared" si="325"/>
        <v/>
      </c>
      <c r="S1334" t="str">
        <f t="shared" si="325"/>
        <v/>
      </c>
      <c r="T1334" t="str">
        <f t="shared" si="325"/>
        <v/>
      </c>
      <c r="U1334" t="str">
        <f t="shared" si="325"/>
        <v/>
      </c>
      <c r="V1334" t="str">
        <f t="shared" si="325"/>
        <v/>
      </c>
      <c r="W1334" t="str">
        <f t="shared" si="325"/>
        <v/>
      </c>
      <c r="X1334" t="str">
        <f t="shared" si="325"/>
        <v/>
      </c>
      <c r="Y1334" t="str">
        <f t="shared" si="325"/>
        <v/>
      </c>
      <c r="Z1334" t="str">
        <f t="shared" si="325"/>
        <v/>
      </c>
      <c r="AA1334" t="str">
        <f t="shared" si="325"/>
        <v/>
      </c>
      <c r="AB1334" t="str">
        <f t="shared" si="325"/>
        <v/>
      </c>
      <c r="AC1334" t="str">
        <f t="shared" si="324"/>
        <v/>
      </c>
      <c r="AD1334" t="str">
        <f t="shared" si="324"/>
        <v/>
      </c>
      <c r="AE1334" t="str">
        <f t="shared" si="324"/>
        <v/>
      </c>
      <c r="AF1334" t="str">
        <f t="shared" si="324"/>
        <v/>
      </c>
      <c r="AG1334" t="str">
        <f t="shared" si="324"/>
        <v/>
      </c>
      <c r="AH1334" t="str">
        <f t="shared" si="324"/>
        <v/>
      </c>
      <c r="AI1334" t="str">
        <f t="shared" si="324"/>
        <v/>
      </c>
      <c r="AJ1334" t="str">
        <f t="shared" si="324"/>
        <v/>
      </c>
      <c r="AK1334" t="str">
        <f t="shared" si="324"/>
        <v/>
      </c>
      <c r="AL1334" t="str">
        <f t="shared" si="324"/>
        <v/>
      </c>
      <c r="AM1334" t="str">
        <f t="shared" si="324"/>
        <v/>
      </c>
      <c r="AN1334" t="str">
        <f t="shared" si="324"/>
        <v/>
      </c>
      <c r="AO1334" t="str">
        <f t="shared" si="324"/>
        <v/>
      </c>
      <c r="AP1334" t="str">
        <f t="shared" si="324"/>
        <v/>
      </c>
      <c r="AQ1334" t="str">
        <f t="shared" si="324"/>
        <v/>
      </c>
      <c r="AR1334" t="str">
        <f t="shared" si="326"/>
        <v/>
      </c>
      <c r="AS1334" t="str">
        <f t="shared" si="326"/>
        <v/>
      </c>
      <c r="AT1334" t="str">
        <f t="shared" si="326"/>
        <v/>
      </c>
      <c r="AU1334" t="str">
        <f t="shared" si="326"/>
        <v/>
      </c>
      <c r="AV1334" t="str">
        <f t="shared" si="326"/>
        <v/>
      </c>
      <c r="AW1334" t="str">
        <f t="shared" si="326"/>
        <v/>
      </c>
      <c r="AX1334" t="str">
        <f t="shared" si="326"/>
        <v/>
      </c>
      <c r="AY1334" t="str">
        <f t="shared" si="326"/>
        <v/>
      </c>
      <c r="BA1334">
        <v>1334</v>
      </c>
      <c r="BB1334">
        <f t="shared" si="327"/>
        <v>167</v>
      </c>
    </row>
    <row r="1335" spans="7:54">
      <c r="G1335" t="str" cm="1">
        <f t="array" aca="1" ref="G1335" ca="1">IFERROR(IF(INDIRECT("'"&amp;B1335&amp;"'!Z"&amp;MATCH(INT(BA1335/8)+1,INDIRECT("'"&amp;B1335&amp;"'!B4:B15"),0)+3)=1,15,IF(INDIRECT("'"&amp;B1335&amp;"'!X"&amp;MATCH(INT(BA1335/8)+1,INDIRECT("'"&amp;B1335&amp;"'!B4:B15"),0)+3)=1,10,IF(INDIRECT("'"&amp;B1335&amp;"'!V"&amp;MATCH(INT(BA1335/8)+1,INDIRECT("'"&amp;B1335&amp;"'!B4:B15"),0)+3)=1,6,IF(INDIRECT("'"&amp;B1335&amp;"'!V"&amp;MATCH(INT(BA1335/8)+1,INDIRECT("'"&amp;B1335&amp;"'!B4:B15"),0)+3)=1,4,0)))),"")</f>
        <v/>
      </c>
      <c r="H1335" t="str" cm="1">
        <f t="array" aca="1" ref="H1335" ca="1">IFERROR(IFERROR(INDIRECT("'"&amp;B1335&amp;"'!AE"&amp;MATCH(INT(BA1335/8)+1,INDIRECT("'"&amp;B1335&amp;"'!B4:B15"),0)+3),0)-G1335,"")</f>
        <v/>
      </c>
      <c r="I1335" t="e">
        <f ca="1">H1333+H1334+H1335</f>
        <v>#VALUE!</v>
      </c>
      <c r="J1335" t="str">
        <f ca="1">IFERROR(ABS(SUM(I1335,-F1334,-E1334))+ABS(SUM(IF(D1335="Traversal",15,IF(D1335="High",10,IF(D1335="Mid",6,IF(D1335="Low",4,0))))-G1335)),"")</f>
        <v/>
      </c>
      <c r="K1335" t="str" cm="1">
        <f t="array" aca="1" ref="K1335" ca="1">IFERROR(INDIRECT("'"&amp;B1335&amp;"'!AG"&amp;MATCH(INT(BA1335/8)+1,INDIRECT("'"&amp;B1335&amp;"'!B4:B15"),0)+3),"")</f>
        <v/>
      </c>
      <c r="M1335" t="str">
        <f t="shared" ca="1" si="325"/>
        <v/>
      </c>
      <c r="N1335" t="str">
        <f t="shared" si="325"/>
        <v/>
      </c>
      <c r="O1335" t="str">
        <f t="shared" si="325"/>
        <v/>
      </c>
      <c r="P1335" t="str">
        <f t="shared" si="325"/>
        <v/>
      </c>
      <c r="Q1335" t="str">
        <f t="shared" si="325"/>
        <v/>
      </c>
      <c r="R1335" t="str">
        <f t="shared" si="325"/>
        <v/>
      </c>
      <c r="S1335" t="str">
        <f t="shared" si="325"/>
        <v/>
      </c>
      <c r="T1335" t="str">
        <f t="shared" si="325"/>
        <v/>
      </c>
      <c r="U1335" t="str">
        <f t="shared" si="325"/>
        <v/>
      </c>
      <c r="V1335" t="str">
        <f t="shared" si="325"/>
        <v/>
      </c>
      <c r="W1335" t="str">
        <f t="shared" si="325"/>
        <v/>
      </c>
      <c r="X1335" t="str">
        <f t="shared" si="325"/>
        <v/>
      </c>
      <c r="Y1335" t="str">
        <f t="shared" si="325"/>
        <v/>
      </c>
      <c r="Z1335" t="str">
        <f t="shared" si="325"/>
        <v/>
      </c>
      <c r="AA1335" t="str">
        <f t="shared" si="325"/>
        <v/>
      </c>
      <c r="AB1335" t="str">
        <f t="shared" si="325"/>
        <v/>
      </c>
      <c r="AC1335" t="str">
        <f t="shared" si="324"/>
        <v/>
      </c>
      <c r="AD1335" t="str">
        <f t="shared" si="324"/>
        <v/>
      </c>
      <c r="AE1335" t="str">
        <f t="shared" si="324"/>
        <v/>
      </c>
      <c r="AF1335" t="str">
        <f t="shared" si="324"/>
        <v/>
      </c>
      <c r="AG1335" t="str">
        <f t="shared" si="324"/>
        <v/>
      </c>
      <c r="AH1335" t="str">
        <f t="shared" si="324"/>
        <v/>
      </c>
      <c r="AI1335" t="str">
        <f t="shared" si="324"/>
        <v/>
      </c>
      <c r="AJ1335" t="str">
        <f t="shared" si="324"/>
        <v/>
      </c>
      <c r="AK1335" t="str">
        <f t="shared" si="324"/>
        <v/>
      </c>
      <c r="AL1335" t="str">
        <f t="shared" si="324"/>
        <v/>
      </c>
      <c r="AM1335" t="str">
        <f t="shared" si="324"/>
        <v/>
      </c>
      <c r="AN1335" t="str">
        <f t="shared" si="324"/>
        <v/>
      </c>
      <c r="AO1335" t="str">
        <f t="shared" si="324"/>
        <v/>
      </c>
      <c r="AP1335" t="str">
        <f t="shared" si="324"/>
        <v/>
      </c>
      <c r="AQ1335" t="str">
        <f t="shared" si="324"/>
        <v/>
      </c>
      <c r="AR1335" t="str">
        <f t="shared" si="326"/>
        <v/>
      </c>
      <c r="AS1335" t="str">
        <f t="shared" si="326"/>
        <v/>
      </c>
      <c r="AT1335" t="str">
        <f t="shared" si="326"/>
        <v/>
      </c>
      <c r="AU1335" t="str">
        <f t="shared" si="326"/>
        <v/>
      </c>
      <c r="AV1335" t="str">
        <f t="shared" si="326"/>
        <v/>
      </c>
      <c r="AW1335" t="str">
        <f t="shared" si="326"/>
        <v/>
      </c>
      <c r="AX1335" t="str">
        <f t="shared" si="326"/>
        <v/>
      </c>
      <c r="AY1335" t="str">
        <f t="shared" si="326"/>
        <v/>
      </c>
      <c r="BA1335">
        <v>1335</v>
      </c>
      <c r="BB1335">
        <f t="shared" si="327"/>
        <v>167</v>
      </c>
    </row>
    <row r="1336" spans="7:54">
      <c r="G1336" t="str" cm="1">
        <f t="array" aca="1" ref="G1336" ca="1">IFERROR(IF(INDIRECT("'"&amp;B1336&amp;"'!Z"&amp;MATCH(INT(BA1336/8)+1,INDIRECT("'"&amp;B1336&amp;"'!B4:B15"),0)+3)=1,15,IF(INDIRECT("'"&amp;B1336&amp;"'!X"&amp;MATCH(INT(BA1336/8)+1,INDIRECT("'"&amp;B1336&amp;"'!B4:B15"),0)+3)=1,10,IF(INDIRECT("'"&amp;B1336&amp;"'!V"&amp;MATCH(INT(BA1336/8)+1,INDIRECT("'"&amp;B1336&amp;"'!B4:B15"),0)+3)=1,6,IF(INDIRECT("'"&amp;B1336&amp;"'!V"&amp;MATCH(INT(BA1336/8)+1,INDIRECT("'"&amp;B1336&amp;"'!B4:B15"),0)+3)=1,4,0)))),"")</f>
        <v/>
      </c>
      <c r="H1336" t="str" cm="1">
        <f t="array" aca="1" ref="H1336" ca="1">IFERROR(IFERROR(INDIRECT("'"&amp;B1336&amp;"'!AE"&amp;MATCH(INT(BA1336/8)+1,INDIRECT("'"&amp;B1336&amp;"'!B4:B15"),0)+3),0)-G1336,"")</f>
        <v/>
      </c>
      <c r="K1336" t="str" cm="1">
        <f t="array" aca="1" ref="K1336" ca="1">IFERROR(INDIRECT("'"&amp;B1336&amp;"'!AG"&amp;MATCH(INT(BA1336/8)+1,INDIRECT("'"&amp;B1336&amp;"'!B4:B15"),0)+3),"")</f>
        <v/>
      </c>
      <c r="M1336" t="str">
        <f t="shared" ca="1" si="325"/>
        <v/>
      </c>
      <c r="N1336" t="str">
        <f t="shared" si="325"/>
        <v/>
      </c>
      <c r="O1336" t="str">
        <f t="shared" si="325"/>
        <v/>
      </c>
      <c r="P1336" t="str">
        <f t="shared" si="325"/>
        <v/>
      </c>
      <c r="Q1336" t="str">
        <f t="shared" si="325"/>
        <v/>
      </c>
      <c r="R1336" t="str">
        <f t="shared" si="325"/>
        <v/>
      </c>
      <c r="S1336" t="str">
        <f t="shared" si="325"/>
        <v/>
      </c>
      <c r="T1336" t="str">
        <f t="shared" si="325"/>
        <v/>
      </c>
      <c r="U1336" t="str">
        <f t="shared" si="325"/>
        <v/>
      </c>
      <c r="V1336" t="str">
        <f t="shared" si="325"/>
        <v/>
      </c>
      <c r="W1336" t="str">
        <f t="shared" si="325"/>
        <v/>
      </c>
      <c r="X1336" t="str">
        <f t="shared" si="325"/>
        <v/>
      </c>
      <c r="Y1336" t="str">
        <f t="shared" si="325"/>
        <v/>
      </c>
      <c r="Z1336" t="str">
        <f t="shared" si="325"/>
        <v/>
      </c>
      <c r="AA1336" t="str">
        <f t="shared" si="325"/>
        <v/>
      </c>
      <c r="AB1336" t="str">
        <f t="shared" ref="AB1336:AQ1351" si="328">IF(AB$1="","",IF($K1336=AB$1,$J1336,""))</f>
        <v/>
      </c>
      <c r="AC1336" t="str">
        <f t="shared" si="328"/>
        <v/>
      </c>
      <c r="AD1336" t="str">
        <f t="shared" si="328"/>
        <v/>
      </c>
      <c r="AE1336" t="str">
        <f t="shared" si="328"/>
        <v/>
      </c>
      <c r="AF1336" t="str">
        <f t="shared" si="328"/>
        <v/>
      </c>
      <c r="AG1336" t="str">
        <f t="shared" si="328"/>
        <v/>
      </c>
      <c r="AH1336" t="str">
        <f t="shared" si="328"/>
        <v/>
      </c>
      <c r="AI1336" t="str">
        <f t="shared" si="328"/>
        <v/>
      </c>
      <c r="AJ1336" t="str">
        <f t="shared" si="328"/>
        <v/>
      </c>
      <c r="AK1336" t="str">
        <f t="shared" si="328"/>
        <v/>
      </c>
      <c r="AL1336" t="str">
        <f t="shared" si="328"/>
        <v/>
      </c>
      <c r="AM1336" t="str">
        <f t="shared" si="328"/>
        <v/>
      </c>
      <c r="AN1336" t="str">
        <f t="shared" si="328"/>
        <v/>
      </c>
      <c r="AO1336" t="str">
        <f t="shared" si="328"/>
        <v/>
      </c>
      <c r="AP1336" t="str">
        <f t="shared" si="328"/>
        <v/>
      </c>
      <c r="AQ1336" t="str">
        <f t="shared" si="328"/>
        <v/>
      </c>
      <c r="AR1336" t="str">
        <f t="shared" si="326"/>
        <v/>
      </c>
      <c r="AS1336" t="str">
        <f t="shared" si="326"/>
        <v/>
      </c>
      <c r="AT1336" t="str">
        <f t="shared" si="326"/>
        <v/>
      </c>
      <c r="AU1336" t="str">
        <f t="shared" si="326"/>
        <v/>
      </c>
      <c r="AV1336" t="str">
        <f t="shared" si="326"/>
        <v/>
      </c>
      <c r="AW1336" t="str">
        <f t="shared" si="326"/>
        <v/>
      </c>
      <c r="AX1336" t="str">
        <f t="shared" si="326"/>
        <v/>
      </c>
      <c r="AY1336" t="str">
        <f t="shared" si="326"/>
        <v/>
      </c>
      <c r="BA1336">
        <v>1336</v>
      </c>
      <c r="BB1336">
        <f t="shared" si="327"/>
        <v>168</v>
      </c>
    </row>
    <row r="1337" spans="7:54">
      <c r="G1337" t="str" cm="1">
        <f t="array" aca="1" ref="G1337" ca="1">IFERROR(IF(INDIRECT("'"&amp;B1337&amp;"'!Z"&amp;MATCH(INT(BA1337/8)+1,INDIRECT("'"&amp;B1337&amp;"'!B4:B15"),0)+3)=1,15,IF(INDIRECT("'"&amp;B1337&amp;"'!X"&amp;MATCH(INT(BA1337/8)+1,INDIRECT("'"&amp;B1337&amp;"'!B4:B15"),0)+3)=1,10,IF(INDIRECT("'"&amp;B1337&amp;"'!V"&amp;MATCH(INT(BA1337/8)+1,INDIRECT("'"&amp;B1337&amp;"'!B4:B15"),0)+3)=1,6,IF(INDIRECT("'"&amp;B1337&amp;"'!V"&amp;MATCH(INT(BA1337/8)+1,INDIRECT("'"&amp;B1337&amp;"'!B4:B15"),0)+3)=1,4,0)))),"")</f>
        <v/>
      </c>
      <c r="H1337" t="str" cm="1">
        <f t="array" aca="1" ref="H1337" ca="1">IFERROR(IFERROR(INDIRECT("'"&amp;B1337&amp;"'!AE"&amp;MATCH(INT(BA1337/8)+1,INDIRECT("'"&amp;B1337&amp;"'!B4:B15"),0)+3),0)-G1337,"")</f>
        <v/>
      </c>
      <c r="K1337" t="str" cm="1">
        <f t="array" aca="1" ref="K1337" ca="1">IFERROR(INDIRECT("'"&amp;B1337&amp;"'!AG"&amp;MATCH(INT(BA1337/8)+1,INDIRECT("'"&amp;B1337&amp;"'!B4:B15"),0)+3),"")</f>
        <v/>
      </c>
      <c r="M1337" t="str">
        <f t="shared" ref="M1337:AB1352" ca="1" si="329">IF(M$1="","",IF($K1337=M$1,$J1337,""))</f>
        <v/>
      </c>
      <c r="N1337" t="str">
        <f t="shared" si="329"/>
        <v/>
      </c>
      <c r="O1337" t="str">
        <f t="shared" si="329"/>
        <v/>
      </c>
      <c r="P1337" t="str">
        <f t="shared" si="329"/>
        <v/>
      </c>
      <c r="Q1337" t="str">
        <f t="shared" si="329"/>
        <v/>
      </c>
      <c r="R1337" t="str">
        <f t="shared" si="329"/>
        <v/>
      </c>
      <c r="S1337" t="str">
        <f t="shared" si="329"/>
        <v/>
      </c>
      <c r="T1337" t="str">
        <f t="shared" si="329"/>
        <v/>
      </c>
      <c r="U1337" t="str">
        <f t="shared" si="329"/>
        <v/>
      </c>
      <c r="V1337" t="str">
        <f t="shared" si="329"/>
        <v/>
      </c>
      <c r="W1337" t="str">
        <f t="shared" si="329"/>
        <v/>
      </c>
      <c r="X1337" t="str">
        <f t="shared" si="329"/>
        <v/>
      </c>
      <c r="Y1337" t="str">
        <f t="shared" si="329"/>
        <v/>
      </c>
      <c r="Z1337" t="str">
        <f t="shared" si="329"/>
        <v/>
      </c>
      <c r="AA1337" t="str">
        <f t="shared" si="329"/>
        <v/>
      </c>
      <c r="AB1337" t="str">
        <f t="shared" si="329"/>
        <v/>
      </c>
      <c r="AC1337" t="str">
        <f t="shared" si="328"/>
        <v/>
      </c>
      <c r="AD1337" t="str">
        <f t="shared" si="328"/>
        <v/>
      </c>
      <c r="AE1337" t="str">
        <f t="shared" si="328"/>
        <v/>
      </c>
      <c r="AF1337" t="str">
        <f t="shared" si="328"/>
        <v/>
      </c>
      <c r="AG1337" t="str">
        <f t="shared" si="328"/>
        <v/>
      </c>
      <c r="AH1337" t="str">
        <f t="shared" si="328"/>
        <v/>
      </c>
      <c r="AI1337" t="str">
        <f t="shared" si="328"/>
        <v/>
      </c>
      <c r="AJ1337" t="str">
        <f t="shared" si="328"/>
        <v/>
      </c>
      <c r="AK1337" t="str">
        <f t="shared" si="328"/>
        <v/>
      </c>
      <c r="AL1337" t="str">
        <f t="shared" si="328"/>
        <v/>
      </c>
      <c r="AM1337" t="str">
        <f t="shared" si="328"/>
        <v/>
      </c>
      <c r="AN1337" t="str">
        <f t="shared" si="328"/>
        <v/>
      </c>
      <c r="AO1337" t="str">
        <f t="shared" si="328"/>
        <v/>
      </c>
      <c r="AP1337" t="str">
        <f t="shared" si="328"/>
        <v/>
      </c>
      <c r="AQ1337" t="str">
        <f t="shared" si="328"/>
        <v/>
      </c>
      <c r="AR1337" t="str">
        <f t="shared" ref="AR1337:AY1352" si="330">IF(AR$1="","",IF($K1337=AR$1,$J1337,""))</f>
        <v/>
      </c>
      <c r="AS1337" t="str">
        <f t="shared" si="330"/>
        <v/>
      </c>
      <c r="AT1337" t="str">
        <f t="shared" si="330"/>
        <v/>
      </c>
      <c r="AU1337" t="str">
        <f t="shared" si="330"/>
        <v/>
      </c>
      <c r="AV1337" t="str">
        <f t="shared" si="330"/>
        <v/>
      </c>
      <c r="AW1337" t="str">
        <f t="shared" si="330"/>
        <v/>
      </c>
      <c r="AX1337" t="str">
        <f t="shared" si="330"/>
        <v/>
      </c>
      <c r="AY1337" t="str">
        <f t="shared" si="330"/>
        <v/>
      </c>
      <c r="BA1337">
        <v>1337</v>
      </c>
      <c r="BB1337">
        <f t="shared" si="327"/>
        <v>168</v>
      </c>
    </row>
    <row r="1338" spans="7:54">
      <c r="G1338" t="str" cm="1">
        <f t="array" aca="1" ref="G1338" ca="1">IFERROR(IF(INDIRECT("'"&amp;B1338&amp;"'!Z"&amp;MATCH(INT(BA1338/8)+1,INDIRECT("'"&amp;B1338&amp;"'!B4:B15"),0)+3)=1,15,IF(INDIRECT("'"&amp;B1338&amp;"'!X"&amp;MATCH(INT(BA1338/8)+1,INDIRECT("'"&amp;B1338&amp;"'!B4:B15"),0)+3)=1,10,IF(INDIRECT("'"&amp;B1338&amp;"'!V"&amp;MATCH(INT(BA1338/8)+1,INDIRECT("'"&amp;B1338&amp;"'!B4:B15"),0)+3)=1,6,IF(INDIRECT("'"&amp;B1338&amp;"'!V"&amp;MATCH(INT(BA1338/8)+1,INDIRECT("'"&amp;B1338&amp;"'!B4:B15"),0)+3)=1,4,0)))),"")</f>
        <v/>
      </c>
      <c r="H1338" t="str" cm="1">
        <f t="array" aca="1" ref="H1338" ca="1">IFERROR(IFERROR(INDIRECT("'"&amp;B1338&amp;"'!AE"&amp;MATCH(INT(BA1338/8)+1,INDIRECT("'"&amp;B1338&amp;"'!B4:B15"),0)+3),0)-G1338,"")</f>
        <v/>
      </c>
      <c r="I1338" t="e">
        <f ca="1">H1338+H1339+H1340</f>
        <v>#VALUE!</v>
      </c>
      <c r="J1338" t="str">
        <f ca="1">IFERROR(ABS(SUM(I1338,-F1339,-E1339))+ABS(SUM(IF(D1338="Traversal",15,IF(D1338="High",10,IF(D1338="Mid",6,IF(D1338="Low",4,0))))-G1338)),"")</f>
        <v/>
      </c>
      <c r="K1338" t="str" cm="1">
        <f t="array" aca="1" ref="K1338" ca="1">IFERROR(INDIRECT("'"&amp;B1338&amp;"'!AG"&amp;MATCH(INT(BA1338/8)+1,INDIRECT("'"&amp;B1338&amp;"'!B4:B15"),0)+3),"")</f>
        <v/>
      </c>
      <c r="M1338" t="str">
        <f t="shared" ca="1" si="329"/>
        <v/>
      </c>
      <c r="N1338" t="str">
        <f t="shared" si="329"/>
        <v/>
      </c>
      <c r="O1338" t="str">
        <f t="shared" si="329"/>
        <v/>
      </c>
      <c r="P1338" t="str">
        <f t="shared" si="329"/>
        <v/>
      </c>
      <c r="Q1338" t="str">
        <f t="shared" si="329"/>
        <v/>
      </c>
      <c r="R1338" t="str">
        <f t="shared" si="329"/>
        <v/>
      </c>
      <c r="S1338" t="str">
        <f t="shared" si="329"/>
        <v/>
      </c>
      <c r="T1338" t="str">
        <f t="shared" si="329"/>
        <v/>
      </c>
      <c r="U1338" t="str">
        <f t="shared" si="329"/>
        <v/>
      </c>
      <c r="V1338" t="str">
        <f t="shared" si="329"/>
        <v/>
      </c>
      <c r="W1338" t="str">
        <f t="shared" si="329"/>
        <v/>
      </c>
      <c r="X1338" t="str">
        <f t="shared" si="329"/>
        <v/>
      </c>
      <c r="Y1338" t="str">
        <f t="shared" si="329"/>
        <v/>
      </c>
      <c r="Z1338" t="str">
        <f t="shared" si="329"/>
        <v/>
      </c>
      <c r="AA1338" t="str">
        <f t="shared" si="329"/>
        <v/>
      </c>
      <c r="AB1338" t="str">
        <f t="shared" si="329"/>
        <v/>
      </c>
      <c r="AC1338" t="str">
        <f t="shared" si="328"/>
        <v/>
      </c>
      <c r="AD1338" t="str">
        <f t="shared" si="328"/>
        <v/>
      </c>
      <c r="AE1338" t="str">
        <f t="shared" si="328"/>
        <v/>
      </c>
      <c r="AF1338" t="str">
        <f t="shared" si="328"/>
        <v/>
      </c>
      <c r="AG1338" t="str">
        <f t="shared" si="328"/>
        <v/>
      </c>
      <c r="AH1338" t="str">
        <f t="shared" si="328"/>
        <v/>
      </c>
      <c r="AI1338" t="str">
        <f t="shared" si="328"/>
        <v/>
      </c>
      <c r="AJ1338" t="str">
        <f t="shared" si="328"/>
        <v/>
      </c>
      <c r="AK1338" t="str">
        <f t="shared" si="328"/>
        <v/>
      </c>
      <c r="AL1338" t="str">
        <f t="shared" si="328"/>
        <v/>
      </c>
      <c r="AM1338" t="str">
        <f t="shared" si="328"/>
        <v/>
      </c>
      <c r="AN1338" t="str">
        <f t="shared" si="328"/>
        <v/>
      </c>
      <c r="AO1338" t="str">
        <f t="shared" si="328"/>
        <v/>
      </c>
      <c r="AP1338" t="str">
        <f t="shared" si="328"/>
        <v/>
      </c>
      <c r="AQ1338" t="str">
        <f t="shared" si="328"/>
        <v/>
      </c>
      <c r="AR1338" t="str">
        <f t="shared" si="330"/>
        <v/>
      </c>
      <c r="AS1338" t="str">
        <f t="shared" si="330"/>
        <v/>
      </c>
      <c r="AT1338" t="str">
        <f t="shared" si="330"/>
        <v/>
      </c>
      <c r="AU1338" t="str">
        <f t="shared" si="330"/>
        <v/>
      </c>
      <c r="AV1338" t="str">
        <f t="shared" si="330"/>
        <v/>
      </c>
      <c r="AW1338" t="str">
        <f t="shared" si="330"/>
        <v/>
      </c>
      <c r="AX1338" t="str">
        <f t="shared" si="330"/>
        <v/>
      </c>
      <c r="AY1338" t="str">
        <f t="shared" si="330"/>
        <v/>
      </c>
      <c r="BA1338">
        <v>1338</v>
      </c>
      <c r="BB1338">
        <f t="shared" si="327"/>
        <v>168</v>
      </c>
    </row>
    <row r="1339" spans="7:54">
      <c r="G1339" t="str" cm="1">
        <f t="array" aca="1" ref="G1339" ca="1">IFERROR(IF(INDIRECT("'"&amp;B1339&amp;"'!Z"&amp;MATCH(INT(BA1339/8)+1,INDIRECT("'"&amp;B1339&amp;"'!B4:B15"),0)+3)=1,15,IF(INDIRECT("'"&amp;B1339&amp;"'!X"&amp;MATCH(INT(BA1339/8)+1,INDIRECT("'"&amp;B1339&amp;"'!B4:B15"),0)+3)=1,10,IF(INDIRECT("'"&amp;B1339&amp;"'!V"&amp;MATCH(INT(BA1339/8)+1,INDIRECT("'"&amp;B1339&amp;"'!B4:B15"),0)+3)=1,6,IF(INDIRECT("'"&amp;B1339&amp;"'!V"&amp;MATCH(INT(BA1339/8)+1,INDIRECT("'"&amp;B1339&amp;"'!B4:B15"),0)+3)=1,4,0)))),"")</f>
        <v/>
      </c>
      <c r="H1339" t="str" cm="1">
        <f t="array" aca="1" ref="H1339" ca="1">IFERROR(IFERROR(INDIRECT("'"&amp;B1339&amp;"'!AE"&amp;MATCH(INT(BA1339/8)+1,INDIRECT("'"&amp;B1339&amp;"'!B4:B15"),0)+3),0)-G1339,"")</f>
        <v/>
      </c>
      <c r="I1339" t="e">
        <f ca="1">H1338+H1339+H1340</f>
        <v>#VALUE!</v>
      </c>
      <c r="J1339" t="str">
        <f ca="1">IFERROR(ABS(SUM(I1339,-F1339,-E1339))+ABS(SUM(IF(D1339="Traversal",15,IF(D1339="High",10,IF(D1339="Mid",6,IF(D1339="Low",4,0))))-G1339)),"")</f>
        <v/>
      </c>
      <c r="K1339" t="str" cm="1">
        <f t="array" aca="1" ref="K1339" ca="1">IFERROR(INDIRECT("'"&amp;B1339&amp;"'!AG"&amp;MATCH(INT(BA1339/8)+1,INDIRECT("'"&amp;B1339&amp;"'!B4:B15"),0)+3),"")</f>
        <v/>
      </c>
      <c r="M1339" t="str">
        <f t="shared" ca="1" si="329"/>
        <v/>
      </c>
      <c r="N1339" t="str">
        <f t="shared" si="329"/>
        <v/>
      </c>
      <c r="O1339" t="str">
        <f t="shared" si="329"/>
        <v/>
      </c>
      <c r="P1339" t="str">
        <f t="shared" si="329"/>
        <v/>
      </c>
      <c r="Q1339" t="str">
        <f t="shared" si="329"/>
        <v/>
      </c>
      <c r="R1339" t="str">
        <f t="shared" si="329"/>
        <v/>
      </c>
      <c r="S1339" t="str">
        <f t="shared" si="329"/>
        <v/>
      </c>
      <c r="T1339" t="str">
        <f t="shared" si="329"/>
        <v/>
      </c>
      <c r="U1339" t="str">
        <f t="shared" si="329"/>
        <v/>
      </c>
      <c r="V1339" t="str">
        <f t="shared" si="329"/>
        <v/>
      </c>
      <c r="W1339" t="str">
        <f t="shared" si="329"/>
        <v/>
      </c>
      <c r="X1339" t="str">
        <f t="shared" si="329"/>
        <v/>
      </c>
      <c r="Y1339" t="str">
        <f t="shared" si="329"/>
        <v/>
      </c>
      <c r="Z1339" t="str">
        <f t="shared" si="329"/>
        <v/>
      </c>
      <c r="AA1339" t="str">
        <f t="shared" si="329"/>
        <v/>
      </c>
      <c r="AB1339" t="str">
        <f t="shared" si="329"/>
        <v/>
      </c>
      <c r="AC1339" t="str">
        <f t="shared" si="328"/>
        <v/>
      </c>
      <c r="AD1339" t="str">
        <f t="shared" si="328"/>
        <v/>
      </c>
      <c r="AE1339" t="str">
        <f t="shared" si="328"/>
        <v/>
      </c>
      <c r="AF1339" t="str">
        <f t="shared" si="328"/>
        <v/>
      </c>
      <c r="AG1339" t="str">
        <f t="shared" si="328"/>
        <v/>
      </c>
      <c r="AH1339" t="str">
        <f t="shared" si="328"/>
        <v/>
      </c>
      <c r="AI1339" t="str">
        <f t="shared" si="328"/>
        <v/>
      </c>
      <c r="AJ1339" t="str">
        <f t="shared" si="328"/>
        <v/>
      </c>
      <c r="AK1339" t="str">
        <f t="shared" si="328"/>
        <v/>
      </c>
      <c r="AL1339" t="str">
        <f t="shared" si="328"/>
        <v/>
      </c>
      <c r="AM1339" t="str">
        <f t="shared" si="328"/>
        <v/>
      </c>
      <c r="AN1339" t="str">
        <f t="shared" si="328"/>
        <v/>
      </c>
      <c r="AO1339" t="str">
        <f t="shared" si="328"/>
        <v/>
      </c>
      <c r="AP1339" t="str">
        <f t="shared" si="328"/>
        <v/>
      </c>
      <c r="AQ1339" t="str">
        <f t="shared" si="328"/>
        <v/>
      </c>
      <c r="AR1339" t="str">
        <f t="shared" si="330"/>
        <v/>
      </c>
      <c r="AS1339" t="str">
        <f t="shared" si="330"/>
        <v/>
      </c>
      <c r="AT1339" t="str">
        <f t="shared" si="330"/>
        <v/>
      </c>
      <c r="AU1339" t="str">
        <f t="shared" si="330"/>
        <v/>
      </c>
      <c r="AV1339" t="str">
        <f t="shared" si="330"/>
        <v/>
      </c>
      <c r="AW1339" t="str">
        <f t="shared" si="330"/>
        <v/>
      </c>
      <c r="AX1339" t="str">
        <f t="shared" si="330"/>
        <v/>
      </c>
      <c r="AY1339" t="str">
        <f t="shared" si="330"/>
        <v/>
      </c>
      <c r="BA1339">
        <v>1339</v>
      </c>
      <c r="BB1339">
        <f t="shared" si="327"/>
        <v>168</v>
      </c>
    </row>
    <row r="1340" spans="7:54">
      <c r="G1340" t="str" cm="1">
        <f t="array" aca="1" ref="G1340" ca="1">IFERROR(IF(INDIRECT("'"&amp;B1340&amp;"'!Z"&amp;MATCH(INT(BA1340/8)+1,INDIRECT("'"&amp;B1340&amp;"'!B4:B15"),0)+3)=1,15,IF(INDIRECT("'"&amp;B1340&amp;"'!X"&amp;MATCH(INT(BA1340/8)+1,INDIRECT("'"&amp;B1340&amp;"'!B4:B15"),0)+3)=1,10,IF(INDIRECT("'"&amp;B1340&amp;"'!V"&amp;MATCH(INT(BA1340/8)+1,INDIRECT("'"&amp;B1340&amp;"'!B4:B15"),0)+3)=1,6,IF(INDIRECT("'"&amp;B1340&amp;"'!V"&amp;MATCH(INT(BA1340/8)+1,INDIRECT("'"&amp;B1340&amp;"'!B4:B15"),0)+3)=1,4,0)))),"")</f>
        <v/>
      </c>
      <c r="H1340" t="str" cm="1">
        <f t="array" aca="1" ref="H1340" ca="1">IFERROR(IFERROR(INDIRECT("'"&amp;B1340&amp;"'!AE"&amp;MATCH(INT(BA1340/8)+1,INDIRECT("'"&amp;B1340&amp;"'!B4:B15"),0)+3),0)-G1340,"")</f>
        <v/>
      </c>
      <c r="I1340" t="e">
        <f ca="1">H1338+H1339+H1340</f>
        <v>#VALUE!</v>
      </c>
      <c r="J1340" t="str">
        <f ca="1">IFERROR(ABS(SUM(I1340,-F1339,-E1339))+ABS(SUM(IF(D1340="Traversal",15,IF(D1340="High",10,IF(D1340="Mid",6,IF(D1340="Low",4,0))))-G1340)),"")</f>
        <v/>
      </c>
      <c r="K1340" t="str" cm="1">
        <f t="array" aca="1" ref="K1340" ca="1">IFERROR(INDIRECT("'"&amp;B1340&amp;"'!AG"&amp;MATCH(INT(BA1340/8)+1,INDIRECT("'"&amp;B1340&amp;"'!B4:B15"),0)+3),"")</f>
        <v/>
      </c>
      <c r="M1340" t="str">
        <f t="shared" ca="1" si="329"/>
        <v/>
      </c>
      <c r="N1340" t="str">
        <f t="shared" si="329"/>
        <v/>
      </c>
      <c r="O1340" t="str">
        <f t="shared" si="329"/>
        <v/>
      </c>
      <c r="P1340" t="str">
        <f t="shared" si="329"/>
        <v/>
      </c>
      <c r="Q1340" t="str">
        <f t="shared" si="329"/>
        <v/>
      </c>
      <c r="R1340" t="str">
        <f t="shared" si="329"/>
        <v/>
      </c>
      <c r="S1340" t="str">
        <f t="shared" si="329"/>
        <v/>
      </c>
      <c r="T1340" t="str">
        <f t="shared" si="329"/>
        <v/>
      </c>
      <c r="U1340" t="str">
        <f t="shared" si="329"/>
        <v/>
      </c>
      <c r="V1340" t="str">
        <f t="shared" si="329"/>
        <v/>
      </c>
      <c r="W1340" t="str">
        <f t="shared" si="329"/>
        <v/>
      </c>
      <c r="X1340" t="str">
        <f t="shared" si="329"/>
        <v/>
      </c>
      <c r="Y1340" t="str">
        <f t="shared" si="329"/>
        <v/>
      </c>
      <c r="Z1340" t="str">
        <f t="shared" si="329"/>
        <v/>
      </c>
      <c r="AA1340" t="str">
        <f t="shared" si="329"/>
        <v/>
      </c>
      <c r="AB1340" t="str">
        <f t="shared" si="329"/>
        <v/>
      </c>
      <c r="AC1340" t="str">
        <f t="shared" si="328"/>
        <v/>
      </c>
      <c r="AD1340" t="str">
        <f t="shared" si="328"/>
        <v/>
      </c>
      <c r="AE1340" t="str">
        <f t="shared" si="328"/>
        <v/>
      </c>
      <c r="AF1340" t="str">
        <f t="shared" si="328"/>
        <v/>
      </c>
      <c r="AG1340" t="str">
        <f t="shared" si="328"/>
        <v/>
      </c>
      <c r="AH1340" t="str">
        <f t="shared" si="328"/>
        <v/>
      </c>
      <c r="AI1340" t="str">
        <f t="shared" si="328"/>
        <v/>
      </c>
      <c r="AJ1340" t="str">
        <f t="shared" si="328"/>
        <v/>
      </c>
      <c r="AK1340" t="str">
        <f t="shared" si="328"/>
        <v/>
      </c>
      <c r="AL1340" t="str">
        <f t="shared" si="328"/>
        <v/>
      </c>
      <c r="AM1340" t="str">
        <f t="shared" si="328"/>
        <v/>
      </c>
      <c r="AN1340" t="str">
        <f t="shared" si="328"/>
        <v/>
      </c>
      <c r="AO1340" t="str">
        <f t="shared" si="328"/>
        <v/>
      </c>
      <c r="AP1340" t="str">
        <f t="shared" si="328"/>
        <v/>
      </c>
      <c r="AQ1340" t="str">
        <f t="shared" si="328"/>
        <v/>
      </c>
      <c r="AR1340" t="str">
        <f t="shared" si="330"/>
        <v/>
      </c>
      <c r="AS1340" t="str">
        <f t="shared" si="330"/>
        <v/>
      </c>
      <c r="AT1340" t="str">
        <f t="shared" si="330"/>
        <v/>
      </c>
      <c r="AU1340" t="str">
        <f t="shared" si="330"/>
        <v/>
      </c>
      <c r="AV1340" t="str">
        <f t="shared" si="330"/>
        <v/>
      </c>
      <c r="AW1340" t="str">
        <f t="shared" si="330"/>
        <v/>
      </c>
      <c r="AX1340" t="str">
        <f t="shared" si="330"/>
        <v/>
      </c>
      <c r="AY1340" t="str">
        <f t="shared" si="330"/>
        <v/>
      </c>
      <c r="BA1340">
        <v>1340</v>
      </c>
      <c r="BB1340">
        <f t="shared" si="327"/>
        <v>168</v>
      </c>
    </row>
    <row r="1341" spans="7:54">
      <c r="G1341" t="str" cm="1">
        <f t="array" aca="1" ref="G1341" ca="1">IFERROR(IF(INDIRECT("'"&amp;B1341&amp;"'!Z"&amp;MATCH(INT(BA1341/8)+1,INDIRECT("'"&amp;B1341&amp;"'!B4:B15"),0)+3)=1,15,IF(INDIRECT("'"&amp;B1341&amp;"'!X"&amp;MATCH(INT(BA1341/8)+1,INDIRECT("'"&amp;B1341&amp;"'!B4:B15"),0)+3)=1,10,IF(INDIRECT("'"&amp;B1341&amp;"'!V"&amp;MATCH(INT(BA1341/8)+1,INDIRECT("'"&amp;B1341&amp;"'!B4:B15"),0)+3)=1,6,IF(INDIRECT("'"&amp;B1341&amp;"'!V"&amp;MATCH(INT(BA1341/8)+1,INDIRECT("'"&amp;B1341&amp;"'!B4:B15"),0)+3)=1,4,0)))),"")</f>
        <v/>
      </c>
      <c r="H1341" t="str" cm="1">
        <f t="array" aca="1" ref="H1341" ca="1">IFERROR(IFERROR(INDIRECT("'"&amp;B1341&amp;"'!AE"&amp;MATCH(INT(BA1341/8)+1,INDIRECT("'"&amp;B1341&amp;"'!B4:B15"),0)+3),0)-G1341,"")</f>
        <v/>
      </c>
      <c r="I1341" t="e">
        <f ca="1">H1341+H1342+H1343</f>
        <v>#VALUE!</v>
      </c>
      <c r="J1341" t="str">
        <f ca="1">IFERROR(ABS(SUM(I1341,-F1342,-E1342))+ABS(SUM(IF(D1341="Traversal",15,IF(D1341="High",10,IF(D1341="Mid",6,IF(D1341="Low",4,0))))-G1341)),"")</f>
        <v/>
      </c>
      <c r="K1341" t="str" cm="1">
        <f t="array" aca="1" ref="K1341" ca="1">IFERROR(INDIRECT("'"&amp;B1341&amp;"'!AG"&amp;MATCH(INT(BA1341/8)+1,INDIRECT("'"&amp;B1341&amp;"'!B4:B15"),0)+3),"")</f>
        <v/>
      </c>
      <c r="M1341" t="str">
        <f t="shared" ca="1" si="329"/>
        <v/>
      </c>
      <c r="N1341" t="str">
        <f t="shared" si="329"/>
        <v/>
      </c>
      <c r="O1341" t="str">
        <f t="shared" si="329"/>
        <v/>
      </c>
      <c r="P1341" t="str">
        <f t="shared" si="329"/>
        <v/>
      </c>
      <c r="Q1341" t="str">
        <f t="shared" si="329"/>
        <v/>
      </c>
      <c r="R1341" t="str">
        <f t="shared" si="329"/>
        <v/>
      </c>
      <c r="S1341" t="str">
        <f t="shared" si="329"/>
        <v/>
      </c>
      <c r="T1341" t="str">
        <f t="shared" si="329"/>
        <v/>
      </c>
      <c r="U1341" t="str">
        <f t="shared" si="329"/>
        <v/>
      </c>
      <c r="V1341" t="str">
        <f t="shared" si="329"/>
        <v/>
      </c>
      <c r="W1341" t="str">
        <f t="shared" si="329"/>
        <v/>
      </c>
      <c r="X1341" t="str">
        <f t="shared" si="329"/>
        <v/>
      </c>
      <c r="Y1341" t="str">
        <f t="shared" si="329"/>
        <v/>
      </c>
      <c r="Z1341" t="str">
        <f t="shared" si="329"/>
        <v/>
      </c>
      <c r="AA1341" t="str">
        <f t="shared" si="329"/>
        <v/>
      </c>
      <c r="AB1341" t="str">
        <f t="shared" si="329"/>
        <v/>
      </c>
      <c r="AC1341" t="str">
        <f t="shared" si="328"/>
        <v/>
      </c>
      <c r="AD1341" t="str">
        <f t="shared" si="328"/>
        <v/>
      </c>
      <c r="AE1341" t="str">
        <f t="shared" si="328"/>
        <v/>
      </c>
      <c r="AF1341" t="str">
        <f t="shared" si="328"/>
        <v/>
      </c>
      <c r="AG1341" t="str">
        <f t="shared" si="328"/>
        <v/>
      </c>
      <c r="AH1341" t="str">
        <f t="shared" si="328"/>
        <v/>
      </c>
      <c r="AI1341" t="str">
        <f t="shared" si="328"/>
        <v/>
      </c>
      <c r="AJ1341" t="str">
        <f t="shared" si="328"/>
        <v/>
      </c>
      <c r="AK1341" t="str">
        <f t="shared" si="328"/>
        <v/>
      </c>
      <c r="AL1341" t="str">
        <f t="shared" si="328"/>
        <v/>
      </c>
      <c r="AM1341" t="str">
        <f t="shared" si="328"/>
        <v/>
      </c>
      <c r="AN1341" t="str">
        <f t="shared" si="328"/>
        <v/>
      </c>
      <c r="AO1341" t="str">
        <f t="shared" si="328"/>
        <v/>
      </c>
      <c r="AP1341" t="str">
        <f t="shared" si="328"/>
        <v/>
      </c>
      <c r="AQ1341" t="str">
        <f t="shared" si="328"/>
        <v/>
      </c>
      <c r="AR1341" t="str">
        <f t="shared" si="330"/>
        <v/>
      </c>
      <c r="AS1341" t="str">
        <f t="shared" si="330"/>
        <v/>
      </c>
      <c r="AT1341" t="str">
        <f t="shared" si="330"/>
        <v/>
      </c>
      <c r="AU1341" t="str">
        <f t="shared" si="330"/>
        <v/>
      </c>
      <c r="AV1341" t="str">
        <f t="shared" si="330"/>
        <v/>
      </c>
      <c r="AW1341" t="str">
        <f t="shared" si="330"/>
        <v/>
      </c>
      <c r="AX1341" t="str">
        <f t="shared" si="330"/>
        <v/>
      </c>
      <c r="AY1341" t="str">
        <f t="shared" si="330"/>
        <v/>
      </c>
      <c r="BA1341">
        <v>1341</v>
      </c>
      <c r="BB1341">
        <f t="shared" si="327"/>
        <v>168</v>
      </c>
    </row>
    <row r="1342" spans="7:54">
      <c r="G1342" t="str" cm="1">
        <f t="array" aca="1" ref="G1342" ca="1">IFERROR(IF(INDIRECT("'"&amp;B1342&amp;"'!Z"&amp;MATCH(INT(BA1342/8)+1,INDIRECT("'"&amp;B1342&amp;"'!B4:B15"),0)+3)=1,15,IF(INDIRECT("'"&amp;B1342&amp;"'!X"&amp;MATCH(INT(BA1342/8)+1,INDIRECT("'"&amp;B1342&amp;"'!B4:B15"),0)+3)=1,10,IF(INDIRECT("'"&amp;B1342&amp;"'!V"&amp;MATCH(INT(BA1342/8)+1,INDIRECT("'"&amp;B1342&amp;"'!B4:B15"),0)+3)=1,6,IF(INDIRECT("'"&amp;B1342&amp;"'!V"&amp;MATCH(INT(BA1342/8)+1,INDIRECT("'"&amp;B1342&amp;"'!B4:B15"),0)+3)=1,4,0)))),"")</f>
        <v/>
      </c>
      <c r="H1342" t="str" cm="1">
        <f t="array" aca="1" ref="H1342" ca="1">IFERROR(IFERROR(INDIRECT("'"&amp;B1342&amp;"'!AE"&amp;MATCH(INT(BA1342/8)+1,INDIRECT("'"&amp;B1342&amp;"'!B4:B15"),0)+3),0)-G1342,"")</f>
        <v/>
      </c>
      <c r="I1342" t="e">
        <f ca="1">H1341+H1342+H1343</f>
        <v>#VALUE!</v>
      </c>
      <c r="J1342" t="str">
        <f ca="1">IFERROR(ABS(SUM(I1342,-F1342,-E1342))+ABS(SUM(IF(D1342="Traversal",15,IF(D1342="High",10,IF(D1342="Mid",6,IF(D1342="Low",4,0))))-G1342)),"")</f>
        <v/>
      </c>
      <c r="K1342" t="str" cm="1">
        <f t="array" aca="1" ref="K1342" ca="1">IFERROR(INDIRECT("'"&amp;B1342&amp;"'!AG"&amp;MATCH(INT(BA1342/8)+1,INDIRECT("'"&amp;B1342&amp;"'!B4:B15"),0)+3),"")</f>
        <v/>
      </c>
      <c r="M1342" t="str">
        <f t="shared" ca="1" si="329"/>
        <v/>
      </c>
      <c r="N1342" t="str">
        <f t="shared" si="329"/>
        <v/>
      </c>
      <c r="O1342" t="str">
        <f t="shared" si="329"/>
        <v/>
      </c>
      <c r="P1342" t="str">
        <f t="shared" si="329"/>
        <v/>
      </c>
      <c r="Q1342" t="str">
        <f t="shared" si="329"/>
        <v/>
      </c>
      <c r="R1342" t="str">
        <f t="shared" si="329"/>
        <v/>
      </c>
      <c r="S1342" t="str">
        <f t="shared" si="329"/>
        <v/>
      </c>
      <c r="T1342" t="str">
        <f t="shared" si="329"/>
        <v/>
      </c>
      <c r="U1342" t="str">
        <f t="shared" si="329"/>
        <v/>
      </c>
      <c r="V1342" t="str">
        <f t="shared" si="329"/>
        <v/>
      </c>
      <c r="W1342" t="str">
        <f t="shared" si="329"/>
        <v/>
      </c>
      <c r="X1342" t="str">
        <f t="shared" si="329"/>
        <v/>
      </c>
      <c r="Y1342" t="str">
        <f t="shared" si="329"/>
        <v/>
      </c>
      <c r="Z1342" t="str">
        <f t="shared" si="329"/>
        <v/>
      </c>
      <c r="AA1342" t="str">
        <f t="shared" si="329"/>
        <v/>
      </c>
      <c r="AB1342" t="str">
        <f t="shared" si="329"/>
        <v/>
      </c>
      <c r="AC1342" t="str">
        <f t="shared" si="328"/>
        <v/>
      </c>
      <c r="AD1342" t="str">
        <f t="shared" si="328"/>
        <v/>
      </c>
      <c r="AE1342" t="str">
        <f t="shared" si="328"/>
        <v/>
      </c>
      <c r="AF1342" t="str">
        <f t="shared" si="328"/>
        <v/>
      </c>
      <c r="AG1342" t="str">
        <f t="shared" si="328"/>
        <v/>
      </c>
      <c r="AH1342" t="str">
        <f t="shared" si="328"/>
        <v/>
      </c>
      <c r="AI1342" t="str">
        <f t="shared" si="328"/>
        <v/>
      </c>
      <c r="AJ1342" t="str">
        <f t="shared" si="328"/>
        <v/>
      </c>
      <c r="AK1342" t="str">
        <f t="shared" si="328"/>
        <v/>
      </c>
      <c r="AL1342" t="str">
        <f t="shared" si="328"/>
        <v/>
      </c>
      <c r="AM1342" t="str">
        <f t="shared" si="328"/>
        <v/>
      </c>
      <c r="AN1342" t="str">
        <f t="shared" si="328"/>
        <v/>
      </c>
      <c r="AO1342" t="str">
        <f t="shared" si="328"/>
        <v/>
      </c>
      <c r="AP1342" t="str">
        <f t="shared" si="328"/>
        <v/>
      </c>
      <c r="AQ1342" t="str">
        <f t="shared" si="328"/>
        <v/>
      </c>
      <c r="AR1342" t="str">
        <f t="shared" si="330"/>
        <v/>
      </c>
      <c r="AS1342" t="str">
        <f t="shared" si="330"/>
        <v/>
      </c>
      <c r="AT1342" t="str">
        <f t="shared" si="330"/>
        <v/>
      </c>
      <c r="AU1342" t="str">
        <f t="shared" si="330"/>
        <v/>
      </c>
      <c r="AV1342" t="str">
        <f t="shared" si="330"/>
        <v/>
      </c>
      <c r="AW1342" t="str">
        <f t="shared" si="330"/>
        <v/>
      </c>
      <c r="AX1342" t="str">
        <f t="shared" si="330"/>
        <v/>
      </c>
      <c r="AY1342" t="str">
        <f t="shared" si="330"/>
        <v/>
      </c>
      <c r="BA1342">
        <v>1342</v>
      </c>
      <c r="BB1342">
        <f t="shared" si="327"/>
        <v>168</v>
      </c>
    </row>
    <row r="1343" spans="7:54">
      <c r="G1343" t="str" cm="1">
        <f t="array" aca="1" ref="G1343" ca="1">IFERROR(IF(INDIRECT("'"&amp;B1343&amp;"'!Z"&amp;MATCH(INT(BA1343/8)+1,INDIRECT("'"&amp;B1343&amp;"'!B4:B15"),0)+3)=1,15,IF(INDIRECT("'"&amp;B1343&amp;"'!X"&amp;MATCH(INT(BA1343/8)+1,INDIRECT("'"&amp;B1343&amp;"'!B4:B15"),0)+3)=1,10,IF(INDIRECT("'"&amp;B1343&amp;"'!V"&amp;MATCH(INT(BA1343/8)+1,INDIRECT("'"&amp;B1343&amp;"'!B4:B15"),0)+3)=1,6,IF(INDIRECT("'"&amp;B1343&amp;"'!V"&amp;MATCH(INT(BA1343/8)+1,INDIRECT("'"&amp;B1343&amp;"'!B4:B15"),0)+3)=1,4,0)))),"")</f>
        <v/>
      </c>
      <c r="H1343" t="str" cm="1">
        <f t="array" aca="1" ref="H1343" ca="1">IFERROR(IFERROR(INDIRECT("'"&amp;B1343&amp;"'!AE"&amp;MATCH(INT(BA1343/8)+1,INDIRECT("'"&amp;B1343&amp;"'!B4:B15"),0)+3),0)-G1343,"")</f>
        <v/>
      </c>
      <c r="I1343" t="e">
        <f ca="1">H1341+H1342+H1343</f>
        <v>#VALUE!</v>
      </c>
      <c r="J1343" t="str">
        <f ca="1">IFERROR(ABS(SUM(I1343,-F1342,-E1342))+ABS(SUM(IF(D1343="Traversal",15,IF(D1343="High",10,IF(D1343="Mid",6,IF(D1343="Low",4,0))))-G1343)),"")</f>
        <v/>
      </c>
      <c r="K1343" t="str" cm="1">
        <f t="array" aca="1" ref="K1343" ca="1">IFERROR(INDIRECT("'"&amp;B1343&amp;"'!AG"&amp;MATCH(INT(BA1343/8)+1,INDIRECT("'"&amp;B1343&amp;"'!B4:B15"),0)+3),"")</f>
        <v/>
      </c>
      <c r="M1343" t="str">
        <f t="shared" ca="1" si="329"/>
        <v/>
      </c>
      <c r="N1343" t="str">
        <f t="shared" si="329"/>
        <v/>
      </c>
      <c r="O1343" t="str">
        <f t="shared" si="329"/>
        <v/>
      </c>
      <c r="P1343" t="str">
        <f t="shared" si="329"/>
        <v/>
      </c>
      <c r="Q1343" t="str">
        <f t="shared" si="329"/>
        <v/>
      </c>
      <c r="R1343" t="str">
        <f t="shared" si="329"/>
        <v/>
      </c>
      <c r="S1343" t="str">
        <f t="shared" si="329"/>
        <v/>
      </c>
      <c r="T1343" t="str">
        <f t="shared" si="329"/>
        <v/>
      </c>
      <c r="U1343" t="str">
        <f t="shared" si="329"/>
        <v/>
      </c>
      <c r="V1343" t="str">
        <f t="shared" si="329"/>
        <v/>
      </c>
      <c r="W1343" t="str">
        <f t="shared" si="329"/>
        <v/>
      </c>
      <c r="X1343" t="str">
        <f t="shared" si="329"/>
        <v/>
      </c>
      <c r="Y1343" t="str">
        <f t="shared" si="329"/>
        <v/>
      </c>
      <c r="Z1343" t="str">
        <f t="shared" si="329"/>
        <v/>
      </c>
      <c r="AA1343" t="str">
        <f t="shared" si="329"/>
        <v/>
      </c>
      <c r="AB1343" t="str">
        <f t="shared" si="329"/>
        <v/>
      </c>
      <c r="AC1343" t="str">
        <f t="shared" si="328"/>
        <v/>
      </c>
      <c r="AD1343" t="str">
        <f t="shared" si="328"/>
        <v/>
      </c>
      <c r="AE1343" t="str">
        <f t="shared" si="328"/>
        <v/>
      </c>
      <c r="AF1343" t="str">
        <f t="shared" si="328"/>
        <v/>
      </c>
      <c r="AG1343" t="str">
        <f t="shared" si="328"/>
        <v/>
      </c>
      <c r="AH1343" t="str">
        <f t="shared" si="328"/>
        <v/>
      </c>
      <c r="AI1343" t="str">
        <f t="shared" si="328"/>
        <v/>
      </c>
      <c r="AJ1343" t="str">
        <f t="shared" si="328"/>
        <v/>
      </c>
      <c r="AK1343" t="str">
        <f t="shared" si="328"/>
        <v/>
      </c>
      <c r="AL1343" t="str">
        <f t="shared" si="328"/>
        <v/>
      </c>
      <c r="AM1343" t="str">
        <f t="shared" si="328"/>
        <v/>
      </c>
      <c r="AN1343" t="str">
        <f t="shared" si="328"/>
        <v/>
      </c>
      <c r="AO1343" t="str">
        <f t="shared" si="328"/>
        <v/>
      </c>
      <c r="AP1343" t="str">
        <f t="shared" si="328"/>
        <v/>
      </c>
      <c r="AQ1343" t="str">
        <f t="shared" si="328"/>
        <v/>
      </c>
      <c r="AR1343" t="str">
        <f t="shared" si="330"/>
        <v/>
      </c>
      <c r="AS1343" t="str">
        <f t="shared" si="330"/>
        <v/>
      </c>
      <c r="AT1343" t="str">
        <f t="shared" si="330"/>
        <v/>
      </c>
      <c r="AU1343" t="str">
        <f t="shared" si="330"/>
        <v/>
      </c>
      <c r="AV1343" t="str">
        <f t="shared" si="330"/>
        <v/>
      </c>
      <c r="AW1343" t="str">
        <f t="shared" si="330"/>
        <v/>
      </c>
      <c r="AX1343" t="str">
        <f t="shared" si="330"/>
        <v/>
      </c>
      <c r="AY1343" t="str">
        <f t="shared" si="330"/>
        <v/>
      </c>
      <c r="BA1343">
        <v>1343</v>
      </c>
      <c r="BB1343">
        <f t="shared" si="327"/>
        <v>168</v>
      </c>
    </row>
    <row r="1344" spans="7:54">
      <c r="G1344" t="str" cm="1">
        <f t="array" aca="1" ref="G1344" ca="1">IFERROR(IF(INDIRECT("'"&amp;B1344&amp;"'!Z"&amp;MATCH(INT(BA1344/8)+1,INDIRECT("'"&amp;B1344&amp;"'!B4:B15"),0)+3)=1,15,IF(INDIRECT("'"&amp;B1344&amp;"'!X"&amp;MATCH(INT(BA1344/8)+1,INDIRECT("'"&amp;B1344&amp;"'!B4:B15"),0)+3)=1,10,IF(INDIRECT("'"&amp;B1344&amp;"'!V"&amp;MATCH(INT(BA1344/8)+1,INDIRECT("'"&amp;B1344&amp;"'!B4:B15"),0)+3)=1,6,IF(INDIRECT("'"&amp;B1344&amp;"'!V"&amp;MATCH(INT(BA1344/8)+1,INDIRECT("'"&amp;B1344&amp;"'!B4:B15"),0)+3)=1,4,0)))),"")</f>
        <v/>
      </c>
      <c r="H1344" t="str" cm="1">
        <f t="array" aca="1" ref="H1344" ca="1">IFERROR(IFERROR(INDIRECT("'"&amp;B1344&amp;"'!AE"&amp;MATCH(INT(BA1344/8)+1,INDIRECT("'"&amp;B1344&amp;"'!B4:B15"),0)+3),0)-G1344,"")</f>
        <v/>
      </c>
      <c r="K1344" t="str" cm="1">
        <f t="array" aca="1" ref="K1344" ca="1">IFERROR(INDIRECT("'"&amp;B1344&amp;"'!AG"&amp;MATCH(INT(BA1344/8)+1,INDIRECT("'"&amp;B1344&amp;"'!B4:B15"),0)+3),"")</f>
        <v/>
      </c>
      <c r="M1344" t="str">
        <f t="shared" ca="1" si="329"/>
        <v/>
      </c>
      <c r="N1344" t="str">
        <f t="shared" si="329"/>
        <v/>
      </c>
      <c r="O1344" t="str">
        <f t="shared" si="329"/>
        <v/>
      </c>
      <c r="P1344" t="str">
        <f t="shared" si="329"/>
        <v/>
      </c>
      <c r="Q1344" t="str">
        <f t="shared" si="329"/>
        <v/>
      </c>
      <c r="R1344" t="str">
        <f t="shared" si="329"/>
        <v/>
      </c>
      <c r="S1344" t="str">
        <f t="shared" si="329"/>
        <v/>
      </c>
      <c r="T1344" t="str">
        <f t="shared" si="329"/>
        <v/>
      </c>
      <c r="U1344" t="str">
        <f t="shared" si="329"/>
        <v/>
      </c>
      <c r="V1344" t="str">
        <f t="shared" si="329"/>
        <v/>
      </c>
      <c r="W1344" t="str">
        <f t="shared" si="329"/>
        <v/>
      </c>
      <c r="X1344" t="str">
        <f t="shared" si="329"/>
        <v/>
      </c>
      <c r="Y1344" t="str">
        <f t="shared" si="329"/>
        <v/>
      </c>
      <c r="Z1344" t="str">
        <f t="shared" si="329"/>
        <v/>
      </c>
      <c r="AA1344" t="str">
        <f t="shared" si="329"/>
        <v/>
      </c>
      <c r="AB1344" t="str">
        <f t="shared" si="329"/>
        <v/>
      </c>
      <c r="AC1344" t="str">
        <f t="shared" si="328"/>
        <v/>
      </c>
      <c r="AD1344" t="str">
        <f t="shared" si="328"/>
        <v/>
      </c>
      <c r="AE1344" t="str">
        <f t="shared" si="328"/>
        <v/>
      </c>
      <c r="AF1344" t="str">
        <f t="shared" si="328"/>
        <v/>
      </c>
      <c r="AG1344" t="str">
        <f t="shared" si="328"/>
        <v/>
      </c>
      <c r="AH1344" t="str">
        <f t="shared" si="328"/>
        <v/>
      </c>
      <c r="AI1344" t="str">
        <f t="shared" si="328"/>
        <v/>
      </c>
      <c r="AJ1344" t="str">
        <f t="shared" si="328"/>
        <v/>
      </c>
      <c r="AK1344" t="str">
        <f t="shared" si="328"/>
        <v/>
      </c>
      <c r="AL1344" t="str">
        <f t="shared" si="328"/>
        <v/>
      </c>
      <c r="AM1344" t="str">
        <f t="shared" si="328"/>
        <v/>
      </c>
      <c r="AN1344" t="str">
        <f t="shared" si="328"/>
        <v/>
      </c>
      <c r="AO1344" t="str">
        <f t="shared" si="328"/>
        <v/>
      </c>
      <c r="AP1344" t="str">
        <f t="shared" si="328"/>
        <v/>
      </c>
      <c r="AQ1344" t="str">
        <f t="shared" si="328"/>
        <v/>
      </c>
      <c r="AR1344" t="str">
        <f t="shared" si="330"/>
        <v/>
      </c>
      <c r="AS1344" t="str">
        <f t="shared" si="330"/>
        <v/>
      </c>
      <c r="AT1344" t="str">
        <f t="shared" si="330"/>
        <v/>
      </c>
      <c r="AU1344" t="str">
        <f t="shared" si="330"/>
        <v/>
      </c>
      <c r="AV1344" t="str">
        <f t="shared" si="330"/>
        <v/>
      </c>
      <c r="AW1344" t="str">
        <f t="shared" si="330"/>
        <v/>
      </c>
      <c r="AX1344" t="str">
        <f t="shared" si="330"/>
        <v/>
      </c>
      <c r="AY1344" t="str">
        <f t="shared" si="330"/>
        <v/>
      </c>
      <c r="BA1344">
        <v>1344</v>
      </c>
      <c r="BB1344">
        <f t="shared" si="327"/>
        <v>169</v>
      </c>
    </row>
    <row r="1345" spans="7:54">
      <c r="G1345" t="str" cm="1">
        <f t="array" aca="1" ref="G1345" ca="1">IFERROR(IF(INDIRECT("'"&amp;B1345&amp;"'!Z"&amp;MATCH(INT(BA1345/8)+1,INDIRECT("'"&amp;B1345&amp;"'!B4:B15"),0)+3)=1,15,IF(INDIRECT("'"&amp;B1345&amp;"'!X"&amp;MATCH(INT(BA1345/8)+1,INDIRECT("'"&amp;B1345&amp;"'!B4:B15"),0)+3)=1,10,IF(INDIRECT("'"&amp;B1345&amp;"'!V"&amp;MATCH(INT(BA1345/8)+1,INDIRECT("'"&amp;B1345&amp;"'!B4:B15"),0)+3)=1,6,IF(INDIRECT("'"&amp;B1345&amp;"'!V"&amp;MATCH(INT(BA1345/8)+1,INDIRECT("'"&amp;B1345&amp;"'!B4:B15"),0)+3)=1,4,0)))),"")</f>
        <v/>
      </c>
      <c r="H1345" t="str" cm="1">
        <f t="array" aca="1" ref="H1345" ca="1">IFERROR(IFERROR(INDIRECT("'"&amp;B1345&amp;"'!AE"&amp;MATCH(INT(BA1345/8)+1,INDIRECT("'"&amp;B1345&amp;"'!B4:B15"),0)+3),0)-G1345,"")</f>
        <v/>
      </c>
      <c r="K1345" t="str" cm="1">
        <f t="array" aca="1" ref="K1345" ca="1">IFERROR(INDIRECT("'"&amp;B1345&amp;"'!AG"&amp;MATCH(INT(BA1345/8)+1,INDIRECT("'"&amp;B1345&amp;"'!B4:B15"),0)+3),"")</f>
        <v/>
      </c>
      <c r="M1345" t="str">
        <f t="shared" ca="1" si="329"/>
        <v/>
      </c>
      <c r="N1345" t="str">
        <f t="shared" si="329"/>
        <v/>
      </c>
      <c r="O1345" t="str">
        <f t="shared" si="329"/>
        <v/>
      </c>
      <c r="P1345" t="str">
        <f t="shared" si="329"/>
        <v/>
      </c>
      <c r="Q1345" t="str">
        <f t="shared" si="329"/>
        <v/>
      </c>
      <c r="R1345" t="str">
        <f t="shared" si="329"/>
        <v/>
      </c>
      <c r="S1345" t="str">
        <f t="shared" si="329"/>
        <v/>
      </c>
      <c r="T1345" t="str">
        <f t="shared" si="329"/>
        <v/>
      </c>
      <c r="U1345" t="str">
        <f t="shared" si="329"/>
        <v/>
      </c>
      <c r="V1345" t="str">
        <f t="shared" si="329"/>
        <v/>
      </c>
      <c r="W1345" t="str">
        <f t="shared" si="329"/>
        <v/>
      </c>
      <c r="X1345" t="str">
        <f t="shared" si="329"/>
        <v/>
      </c>
      <c r="Y1345" t="str">
        <f t="shared" si="329"/>
        <v/>
      </c>
      <c r="Z1345" t="str">
        <f t="shared" si="329"/>
        <v/>
      </c>
      <c r="AA1345" t="str">
        <f t="shared" si="329"/>
        <v/>
      </c>
      <c r="AB1345" t="str">
        <f t="shared" si="329"/>
        <v/>
      </c>
      <c r="AC1345" t="str">
        <f t="shared" si="328"/>
        <v/>
      </c>
      <c r="AD1345" t="str">
        <f t="shared" si="328"/>
        <v/>
      </c>
      <c r="AE1345" t="str">
        <f t="shared" si="328"/>
        <v/>
      </c>
      <c r="AF1345" t="str">
        <f t="shared" si="328"/>
        <v/>
      </c>
      <c r="AG1345" t="str">
        <f t="shared" si="328"/>
        <v/>
      </c>
      <c r="AH1345" t="str">
        <f t="shared" si="328"/>
        <v/>
      </c>
      <c r="AI1345" t="str">
        <f t="shared" si="328"/>
        <v/>
      </c>
      <c r="AJ1345" t="str">
        <f t="shared" si="328"/>
        <v/>
      </c>
      <c r="AK1345" t="str">
        <f t="shared" si="328"/>
        <v/>
      </c>
      <c r="AL1345" t="str">
        <f t="shared" si="328"/>
        <v/>
      </c>
      <c r="AM1345" t="str">
        <f t="shared" si="328"/>
        <v/>
      </c>
      <c r="AN1345" t="str">
        <f t="shared" si="328"/>
        <v/>
      </c>
      <c r="AO1345" t="str">
        <f t="shared" si="328"/>
        <v/>
      </c>
      <c r="AP1345" t="str">
        <f t="shared" si="328"/>
        <v/>
      </c>
      <c r="AQ1345" t="str">
        <f t="shared" si="328"/>
        <v/>
      </c>
      <c r="AR1345" t="str">
        <f t="shared" si="330"/>
        <v/>
      </c>
      <c r="AS1345" t="str">
        <f t="shared" si="330"/>
        <v/>
      </c>
      <c r="AT1345" t="str">
        <f t="shared" si="330"/>
        <v/>
      </c>
      <c r="AU1345" t="str">
        <f t="shared" si="330"/>
        <v/>
      </c>
      <c r="AV1345" t="str">
        <f t="shared" si="330"/>
        <v/>
      </c>
      <c r="AW1345" t="str">
        <f t="shared" si="330"/>
        <v/>
      </c>
      <c r="AX1345" t="str">
        <f t="shared" si="330"/>
        <v/>
      </c>
      <c r="AY1345" t="str">
        <f t="shared" si="330"/>
        <v/>
      </c>
      <c r="BA1345">
        <v>1345</v>
      </c>
      <c r="BB1345">
        <f t="shared" si="327"/>
        <v>169</v>
      </c>
    </row>
    <row r="1346" spans="7:54">
      <c r="G1346" t="str" cm="1">
        <f t="array" aca="1" ref="G1346" ca="1">IFERROR(IF(INDIRECT("'"&amp;B1346&amp;"'!Z"&amp;MATCH(INT(BA1346/8)+1,INDIRECT("'"&amp;B1346&amp;"'!B4:B15"),0)+3)=1,15,IF(INDIRECT("'"&amp;B1346&amp;"'!X"&amp;MATCH(INT(BA1346/8)+1,INDIRECT("'"&amp;B1346&amp;"'!B4:B15"),0)+3)=1,10,IF(INDIRECT("'"&amp;B1346&amp;"'!V"&amp;MATCH(INT(BA1346/8)+1,INDIRECT("'"&amp;B1346&amp;"'!B4:B15"),0)+3)=1,6,IF(INDIRECT("'"&amp;B1346&amp;"'!V"&amp;MATCH(INT(BA1346/8)+1,INDIRECT("'"&amp;B1346&amp;"'!B4:B15"),0)+3)=1,4,0)))),"")</f>
        <v/>
      </c>
      <c r="H1346" t="str" cm="1">
        <f t="array" aca="1" ref="H1346" ca="1">IFERROR(IFERROR(INDIRECT("'"&amp;B1346&amp;"'!AE"&amp;MATCH(INT(BA1346/8)+1,INDIRECT("'"&amp;B1346&amp;"'!B4:B15"),0)+3),0)-G1346,"")</f>
        <v/>
      </c>
      <c r="I1346" t="e">
        <f ca="1">H1346+H1347+H1348</f>
        <v>#VALUE!</v>
      </c>
      <c r="J1346" t="str">
        <f ca="1">IFERROR(ABS(SUM(I1346,-F1347,-E1347))+ABS(SUM(IF(D1346="Traversal",15,IF(D1346="High",10,IF(D1346="Mid",6,IF(D1346="Low",4,0))))-G1346)),"")</f>
        <v/>
      </c>
      <c r="K1346" t="str" cm="1">
        <f t="array" aca="1" ref="K1346" ca="1">IFERROR(INDIRECT("'"&amp;B1346&amp;"'!AG"&amp;MATCH(INT(BA1346/8)+1,INDIRECT("'"&amp;B1346&amp;"'!B4:B15"),0)+3),"")</f>
        <v/>
      </c>
      <c r="M1346" t="str">
        <f t="shared" ca="1" si="329"/>
        <v/>
      </c>
      <c r="N1346" t="str">
        <f t="shared" si="329"/>
        <v/>
      </c>
      <c r="O1346" t="str">
        <f t="shared" si="329"/>
        <v/>
      </c>
      <c r="P1346" t="str">
        <f t="shared" si="329"/>
        <v/>
      </c>
      <c r="Q1346" t="str">
        <f t="shared" si="329"/>
        <v/>
      </c>
      <c r="R1346" t="str">
        <f t="shared" si="329"/>
        <v/>
      </c>
      <c r="S1346" t="str">
        <f t="shared" si="329"/>
        <v/>
      </c>
      <c r="T1346" t="str">
        <f t="shared" si="329"/>
        <v/>
      </c>
      <c r="U1346" t="str">
        <f t="shared" si="329"/>
        <v/>
      </c>
      <c r="V1346" t="str">
        <f t="shared" si="329"/>
        <v/>
      </c>
      <c r="W1346" t="str">
        <f t="shared" si="329"/>
        <v/>
      </c>
      <c r="X1346" t="str">
        <f t="shared" si="329"/>
        <v/>
      </c>
      <c r="Y1346" t="str">
        <f t="shared" si="329"/>
        <v/>
      </c>
      <c r="Z1346" t="str">
        <f t="shared" si="329"/>
        <v/>
      </c>
      <c r="AA1346" t="str">
        <f t="shared" si="329"/>
        <v/>
      </c>
      <c r="AB1346" t="str">
        <f t="shared" si="329"/>
        <v/>
      </c>
      <c r="AC1346" t="str">
        <f t="shared" si="328"/>
        <v/>
      </c>
      <c r="AD1346" t="str">
        <f t="shared" si="328"/>
        <v/>
      </c>
      <c r="AE1346" t="str">
        <f t="shared" si="328"/>
        <v/>
      </c>
      <c r="AF1346" t="str">
        <f t="shared" si="328"/>
        <v/>
      </c>
      <c r="AG1346" t="str">
        <f t="shared" si="328"/>
        <v/>
      </c>
      <c r="AH1346" t="str">
        <f t="shared" si="328"/>
        <v/>
      </c>
      <c r="AI1346" t="str">
        <f t="shared" si="328"/>
        <v/>
      </c>
      <c r="AJ1346" t="str">
        <f t="shared" si="328"/>
        <v/>
      </c>
      <c r="AK1346" t="str">
        <f t="shared" si="328"/>
        <v/>
      </c>
      <c r="AL1346" t="str">
        <f t="shared" si="328"/>
        <v/>
      </c>
      <c r="AM1346" t="str">
        <f t="shared" si="328"/>
        <v/>
      </c>
      <c r="AN1346" t="str">
        <f t="shared" si="328"/>
        <v/>
      </c>
      <c r="AO1346" t="str">
        <f t="shared" si="328"/>
        <v/>
      </c>
      <c r="AP1346" t="str">
        <f t="shared" si="328"/>
        <v/>
      </c>
      <c r="AQ1346" t="str">
        <f t="shared" si="328"/>
        <v/>
      </c>
      <c r="AR1346" t="str">
        <f t="shared" si="330"/>
        <v/>
      </c>
      <c r="AS1346" t="str">
        <f t="shared" si="330"/>
        <v/>
      </c>
      <c r="AT1346" t="str">
        <f t="shared" si="330"/>
        <v/>
      </c>
      <c r="AU1346" t="str">
        <f t="shared" si="330"/>
        <v/>
      </c>
      <c r="AV1346" t="str">
        <f t="shared" si="330"/>
        <v/>
      </c>
      <c r="AW1346" t="str">
        <f t="shared" si="330"/>
        <v/>
      </c>
      <c r="AX1346" t="str">
        <f t="shared" si="330"/>
        <v/>
      </c>
      <c r="AY1346" t="str">
        <f t="shared" si="330"/>
        <v/>
      </c>
      <c r="BA1346">
        <v>1346</v>
      </c>
      <c r="BB1346">
        <f t="shared" si="327"/>
        <v>169</v>
      </c>
    </row>
    <row r="1347" spans="7:54">
      <c r="G1347" t="str" cm="1">
        <f t="array" aca="1" ref="G1347" ca="1">IFERROR(IF(INDIRECT("'"&amp;B1347&amp;"'!Z"&amp;MATCH(INT(BA1347/8)+1,INDIRECT("'"&amp;B1347&amp;"'!B4:B15"),0)+3)=1,15,IF(INDIRECT("'"&amp;B1347&amp;"'!X"&amp;MATCH(INT(BA1347/8)+1,INDIRECT("'"&amp;B1347&amp;"'!B4:B15"),0)+3)=1,10,IF(INDIRECT("'"&amp;B1347&amp;"'!V"&amp;MATCH(INT(BA1347/8)+1,INDIRECT("'"&amp;B1347&amp;"'!B4:B15"),0)+3)=1,6,IF(INDIRECT("'"&amp;B1347&amp;"'!V"&amp;MATCH(INT(BA1347/8)+1,INDIRECT("'"&amp;B1347&amp;"'!B4:B15"),0)+3)=1,4,0)))),"")</f>
        <v/>
      </c>
      <c r="H1347" t="str" cm="1">
        <f t="array" aca="1" ref="H1347" ca="1">IFERROR(IFERROR(INDIRECT("'"&amp;B1347&amp;"'!AE"&amp;MATCH(INT(BA1347/8)+1,INDIRECT("'"&amp;B1347&amp;"'!B4:B15"),0)+3),0)-G1347,"")</f>
        <v/>
      </c>
      <c r="I1347" t="e">
        <f ca="1">H1346+H1347+H1348</f>
        <v>#VALUE!</v>
      </c>
      <c r="J1347" t="str">
        <f ca="1">IFERROR(ABS(SUM(I1347,-F1347,-E1347))+ABS(SUM(IF(D1347="Traversal",15,IF(D1347="High",10,IF(D1347="Mid",6,IF(D1347="Low",4,0))))-G1347)),"")</f>
        <v/>
      </c>
      <c r="K1347" t="str" cm="1">
        <f t="array" aca="1" ref="K1347" ca="1">IFERROR(INDIRECT("'"&amp;B1347&amp;"'!AG"&amp;MATCH(INT(BA1347/8)+1,INDIRECT("'"&amp;B1347&amp;"'!B4:B15"),0)+3),"")</f>
        <v/>
      </c>
      <c r="M1347" t="str">
        <f t="shared" ca="1" si="329"/>
        <v/>
      </c>
      <c r="N1347" t="str">
        <f t="shared" si="329"/>
        <v/>
      </c>
      <c r="O1347" t="str">
        <f t="shared" si="329"/>
        <v/>
      </c>
      <c r="P1347" t="str">
        <f t="shared" si="329"/>
        <v/>
      </c>
      <c r="Q1347" t="str">
        <f t="shared" si="329"/>
        <v/>
      </c>
      <c r="R1347" t="str">
        <f t="shared" si="329"/>
        <v/>
      </c>
      <c r="S1347" t="str">
        <f t="shared" si="329"/>
        <v/>
      </c>
      <c r="T1347" t="str">
        <f t="shared" si="329"/>
        <v/>
      </c>
      <c r="U1347" t="str">
        <f t="shared" si="329"/>
        <v/>
      </c>
      <c r="V1347" t="str">
        <f t="shared" si="329"/>
        <v/>
      </c>
      <c r="W1347" t="str">
        <f t="shared" si="329"/>
        <v/>
      </c>
      <c r="X1347" t="str">
        <f t="shared" si="329"/>
        <v/>
      </c>
      <c r="Y1347" t="str">
        <f t="shared" si="329"/>
        <v/>
      </c>
      <c r="Z1347" t="str">
        <f t="shared" si="329"/>
        <v/>
      </c>
      <c r="AA1347" t="str">
        <f t="shared" si="329"/>
        <v/>
      </c>
      <c r="AB1347" t="str">
        <f t="shared" si="329"/>
        <v/>
      </c>
      <c r="AC1347" t="str">
        <f t="shared" si="328"/>
        <v/>
      </c>
      <c r="AD1347" t="str">
        <f t="shared" si="328"/>
        <v/>
      </c>
      <c r="AE1347" t="str">
        <f t="shared" si="328"/>
        <v/>
      </c>
      <c r="AF1347" t="str">
        <f t="shared" si="328"/>
        <v/>
      </c>
      <c r="AG1347" t="str">
        <f t="shared" si="328"/>
        <v/>
      </c>
      <c r="AH1347" t="str">
        <f t="shared" si="328"/>
        <v/>
      </c>
      <c r="AI1347" t="str">
        <f t="shared" si="328"/>
        <v/>
      </c>
      <c r="AJ1347" t="str">
        <f t="shared" si="328"/>
        <v/>
      </c>
      <c r="AK1347" t="str">
        <f t="shared" si="328"/>
        <v/>
      </c>
      <c r="AL1347" t="str">
        <f t="shared" si="328"/>
        <v/>
      </c>
      <c r="AM1347" t="str">
        <f t="shared" si="328"/>
        <v/>
      </c>
      <c r="AN1347" t="str">
        <f t="shared" si="328"/>
        <v/>
      </c>
      <c r="AO1347" t="str">
        <f t="shared" si="328"/>
        <v/>
      </c>
      <c r="AP1347" t="str">
        <f t="shared" si="328"/>
        <v/>
      </c>
      <c r="AQ1347" t="str">
        <f t="shared" si="328"/>
        <v/>
      </c>
      <c r="AR1347" t="str">
        <f t="shared" si="330"/>
        <v/>
      </c>
      <c r="AS1347" t="str">
        <f t="shared" si="330"/>
        <v/>
      </c>
      <c r="AT1347" t="str">
        <f t="shared" si="330"/>
        <v/>
      </c>
      <c r="AU1347" t="str">
        <f t="shared" si="330"/>
        <v/>
      </c>
      <c r="AV1347" t="str">
        <f t="shared" si="330"/>
        <v/>
      </c>
      <c r="AW1347" t="str">
        <f t="shared" si="330"/>
        <v/>
      </c>
      <c r="AX1347" t="str">
        <f t="shared" si="330"/>
        <v/>
      </c>
      <c r="AY1347" t="str">
        <f t="shared" si="330"/>
        <v/>
      </c>
      <c r="BA1347">
        <v>1347</v>
      </c>
      <c r="BB1347">
        <f t="shared" si="327"/>
        <v>169</v>
      </c>
    </row>
    <row r="1348" spans="7:54">
      <c r="G1348" t="str" cm="1">
        <f t="array" aca="1" ref="G1348" ca="1">IFERROR(IF(INDIRECT("'"&amp;B1348&amp;"'!Z"&amp;MATCH(INT(BA1348/8)+1,INDIRECT("'"&amp;B1348&amp;"'!B4:B15"),0)+3)=1,15,IF(INDIRECT("'"&amp;B1348&amp;"'!X"&amp;MATCH(INT(BA1348/8)+1,INDIRECT("'"&amp;B1348&amp;"'!B4:B15"),0)+3)=1,10,IF(INDIRECT("'"&amp;B1348&amp;"'!V"&amp;MATCH(INT(BA1348/8)+1,INDIRECT("'"&amp;B1348&amp;"'!B4:B15"),0)+3)=1,6,IF(INDIRECT("'"&amp;B1348&amp;"'!V"&amp;MATCH(INT(BA1348/8)+1,INDIRECT("'"&amp;B1348&amp;"'!B4:B15"),0)+3)=1,4,0)))),"")</f>
        <v/>
      </c>
      <c r="H1348" t="str" cm="1">
        <f t="array" aca="1" ref="H1348" ca="1">IFERROR(IFERROR(INDIRECT("'"&amp;B1348&amp;"'!AE"&amp;MATCH(INT(BA1348/8)+1,INDIRECT("'"&amp;B1348&amp;"'!B4:B15"),0)+3),0)-G1348,"")</f>
        <v/>
      </c>
      <c r="I1348" t="e">
        <f ca="1">H1346+H1347+H1348</f>
        <v>#VALUE!</v>
      </c>
      <c r="J1348" t="str">
        <f ca="1">IFERROR(ABS(SUM(I1348,-F1347,-E1347))+ABS(SUM(IF(D1348="Traversal",15,IF(D1348="High",10,IF(D1348="Mid",6,IF(D1348="Low",4,0))))-G1348)),"")</f>
        <v/>
      </c>
      <c r="K1348" t="str" cm="1">
        <f t="array" aca="1" ref="K1348" ca="1">IFERROR(INDIRECT("'"&amp;B1348&amp;"'!AG"&amp;MATCH(INT(BA1348/8)+1,INDIRECT("'"&amp;B1348&amp;"'!B4:B15"),0)+3),"")</f>
        <v/>
      </c>
      <c r="M1348" t="str">
        <f t="shared" ca="1" si="329"/>
        <v/>
      </c>
      <c r="N1348" t="str">
        <f t="shared" si="329"/>
        <v/>
      </c>
      <c r="O1348" t="str">
        <f t="shared" si="329"/>
        <v/>
      </c>
      <c r="P1348" t="str">
        <f t="shared" si="329"/>
        <v/>
      </c>
      <c r="Q1348" t="str">
        <f t="shared" si="329"/>
        <v/>
      </c>
      <c r="R1348" t="str">
        <f t="shared" si="329"/>
        <v/>
      </c>
      <c r="S1348" t="str">
        <f t="shared" si="329"/>
        <v/>
      </c>
      <c r="T1348" t="str">
        <f t="shared" si="329"/>
        <v/>
      </c>
      <c r="U1348" t="str">
        <f t="shared" si="329"/>
        <v/>
      </c>
      <c r="V1348" t="str">
        <f t="shared" si="329"/>
        <v/>
      </c>
      <c r="W1348" t="str">
        <f t="shared" si="329"/>
        <v/>
      </c>
      <c r="X1348" t="str">
        <f t="shared" si="329"/>
        <v/>
      </c>
      <c r="Y1348" t="str">
        <f t="shared" si="329"/>
        <v/>
      </c>
      <c r="Z1348" t="str">
        <f t="shared" si="329"/>
        <v/>
      </c>
      <c r="AA1348" t="str">
        <f t="shared" si="329"/>
        <v/>
      </c>
      <c r="AB1348" t="str">
        <f t="shared" si="329"/>
        <v/>
      </c>
      <c r="AC1348" t="str">
        <f t="shared" si="328"/>
        <v/>
      </c>
      <c r="AD1348" t="str">
        <f t="shared" si="328"/>
        <v/>
      </c>
      <c r="AE1348" t="str">
        <f t="shared" si="328"/>
        <v/>
      </c>
      <c r="AF1348" t="str">
        <f t="shared" si="328"/>
        <v/>
      </c>
      <c r="AG1348" t="str">
        <f t="shared" si="328"/>
        <v/>
      </c>
      <c r="AH1348" t="str">
        <f t="shared" si="328"/>
        <v/>
      </c>
      <c r="AI1348" t="str">
        <f t="shared" si="328"/>
        <v/>
      </c>
      <c r="AJ1348" t="str">
        <f t="shared" si="328"/>
        <v/>
      </c>
      <c r="AK1348" t="str">
        <f t="shared" si="328"/>
        <v/>
      </c>
      <c r="AL1348" t="str">
        <f t="shared" si="328"/>
        <v/>
      </c>
      <c r="AM1348" t="str">
        <f t="shared" si="328"/>
        <v/>
      </c>
      <c r="AN1348" t="str">
        <f t="shared" si="328"/>
        <v/>
      </c>
      <c r="AO1348" t="str">
        <f t="shared" si="328"/>
        <v/>
      </c>
      <c r="AP1348" t="str">
        <f t="shared" si="328"/>
        <v/>
      </c>
      <c r="AQ1348" t="str">
        <f t="shared" si="328"/>
        <v/>
      </c>
      <c r="AR1348" t="str">
        <f t="shared" si="330"/>
        <v/>
      </c>
      <c r="AS1348" t="str">
        <f t="shared" si="330"/>
        <v/>
      </c>
      <c r="AT1348" t="str">
        <f t="shared" si="330"/>
        <v/>
      </c>
      <c r="AU1348" t="str">
        <f t="shared" si="330"/>
        <v/>
      </c>
      <c r="AV1348" t="str">
        <f t="shared" si="330"/>
        <v/>
      </c>
      <c r="AW1348" t="str">
        <f t="shared" si="330"/>
        <v/>
      </c>
      <c r="AX1348" t="str">
        <f t="shared" si="330"/>
        <v/>
      </c>
      <c r="AY1348" t="str">
        <f t="shared" si="330"/>
        <v/>
      </c>
      <c r="BA1348">
        <v>1348</v>
      </c>
      <c r="BB1348">
        <f t="shared" si="327"/>
        <v>169</v>
      </c>
    </row>
    <row r="1349" spans="7:54">
      <c r="G1349" t="str" cm="1">
        <f t="array" aca="1" ref="G1349" ca="1">IFERROR(IF(INDIRECT("'"&amp;B1349&amp;"'!Z"&amp;MATCH(INT(BA1349/8)+1,INDIRECT("'"&amp;B1349&amp;"'!B4:B15"),0)+3)=1,15,IF(INDIRECT("'"&amp;B1349&amp;"'!X"&amp;MATCH(INT(BA1349/8)+1,INDIRECT("'"&amp;B1349&amp;"'!B4:B15"),0)+3)=1,10,IF(INDIRECT("'"&amp;B1349&amp;"'!V"&amp;MATCH(INT(BA1349/8)+1,INDIRECT("'"&amp;B1349&amp;"'!B4:B15"),0)+3)=1,6,IF(INDIRECT("'"&amp;B1349&amp;"'!V"&amp;MATCH(INT(BA1349/8)+1,INDIRECT("'"&amp;B1349&amp;"'!B4:B15"),0)+3)=1,4,0)))),"")</f>
        <v/>
      </c>
      <c r="H1349" t="str" cm="1">
        <f t="array" aca="1" ref="H1349" ca="1">IFERROR(IFERROR(INDIRECT("'"&amp;B1349&amp;"'!AE"&amp;MATCH(INT(BA1349/8)+1,INDIRECT("'"&amp;B1349&amp;"'!B4:B15"),0)+3),0)-G1349,"")</f>
        <v/>
      </c>
      <c r="I1349" t="e">
        <f ca="1">H1349+H1350+H1351</f>
        <v>#VALUE!</v>
      </c>
      <c r="J1349" t="str">
        <f ca="1">IFERROR(ABS(SUM(I1349,-F1350,-E1350))+ABS(SUM(IF(D1349="Traversal",15,IF(D1349="High",10,IF(D1349="Mid",6,IF(D1349="Low",4,0))))-G1349)),"")</f>
        <v/>
      </c>
      <c r="K1349" t="str" cm="1">
        <f t="array" aca="1" ref="K1349" ca="1">IFERROR(INDIRECT("'"&amp;B1349&amp;"'!AG"&amp;MATCH(INT(BA1349/8)+1,INDIRECT("'"&amp;B1349&amp;"'!B4:B15"),0)+3),"")</f>
        <v/>
      </c>
      <c r="M1349" t="str">
        <f t="shared" ca="1" si="329"/>
        <v/>
      </c>
      <c r="N1349" t="str">
        <f t="shared" si="329"/>
        <v/>
      </c>
      <c r="O1349" t="str">
        <f t="shared" si="329"/>
        <v/>
      </c>
      <c r="P1349" t="str">
        <f t="shared" si="329"/>
        <v/>
      </c>
      <c r="Q1349" t="str">
        <f t="shared" si="329"/>
        <v/>
      </c>
      <c r="R1349" t="str">
        <f t="shared" si="329"/>
        <v/>
      </c>
      <c r="S1349" t="str">
        <f t="shared" si="329"/>
        <v/>
      </c>
      <c r="T1349" t="str">
        <f t="shared" si="329"/>
        <v/>
      </c>
      <c r="U1349" t="str">
        <f t="shared" si="329"/>
        <v/>
      </c>
      <c r="V1349" t="str">
        <f t="shared" si="329"/>
        <v/>
      </c>
      <c r="W1349" t="str">
        <f t="shared" si="329"/>
        <v/>
      </c>
      <c r="X1349" t="str">
        <f t="shared" si="329"/>
        <v/>
      </c>
      <c r="Y1349" t="str">
        <f t="shared" si="329"/>
        <v/>
      </c>
      <c r="Z1349" t="str">
        <f t="shared" si="329"/>
        <v/>
      </c>
      <c r="AA1349" t="str">
        <f t="shared" si="329"/>
        <v/>
      </c>
      <c r="AB1349" t="str">
        <f t="shared" si="329"/>
        <v/>
      </c>
      <c r="AC1349" t="str">
        <f t="shared" si="328"/>
        <v/>
      </c>
      <c r="AD1349" t="str">
        <f t="shared" si="328"/>
        <v/>
      </c>
      <c r="AE1349" t="str">
        <f t="shared" si="328"/>
        <v/>
      </c>
      <c r="AF1349" t="str">
        <f t="shared" si="328"/>
        <v/>
      </c>
      <c r="AG1349" t="str">
        <f t="shared" si="328"/>
        <v/>
      </c>
      <c r="AH1349" t="str">
        <f t="shared" si="328"/>
        <v/>
      </c>
      <c r="AI1349" t="str">
        <f t="shared" si="328"/>
        <v/>
      </c>
      <c r="AJ1349" t="str">
        <f t="shared" si="328"/>
        <v/>
      </c>
      <c r="AK1349" t="str">
        <f t="shared" si="328"/>
        <v/>
      </c>
      <c r="AL1349" t="str">
        <f t="shared" si="328"/>
        <v/>
      </c>
      <c r="AM1349" t="str">
        <f t="shared" si="328"/>
        <v/>
      </c>
      <c r="AN1349" t="str">
        <f t="shared" si="328"/>
        <v/>
      </c>
      <c r="AO1349" t="str">
        <f t="shared" si="328"/>
        <v/>
      </c>
      <c r="AP1349" t="str">
        <f t="shared" si="328"/>
        <v/>
      </c>
      <c r="AQ1349" t="str">
        <f t="shared" si="328"/>
        <v/>
      </c>
      <c r="AR1349" t="str">
        <f t="shared" si="330"/>
        <v/>
      </c>
      <c r="AS1349" t="str">
        <f t="shared" si="330"/>
        <v/>
      </c>
      <c r="AT1349" t="str">
        <f t="shared" si="330"/>
        <v/>
      </c>
      <c r="AU1349" t="str">
        <f t="shared" si="330"/>
        <v/>
      </c>
      <c r="AV1349" t="str">
        <f t="shared" si="330"/>
        <v/>
      </c>
      <c r="AW1349" t="str">
        <f t="shared" si="330"/>
        <v/>
      </c>
      <c r="AX1349" t="str">
        <f t="shared" si="330"/>
        <v/>
      </c>
      <c r="AY1349" t="str">
        <f t="shared" si="330"/>
        <v/>
      </c>
      <c r="BA1349">
        <v>1349</v>
      </c>
      <c r="BB1349">
        <f t="shared" si="327"/>
        <v>169</v>
      </c>
    </row>
    <row r="1350" spans="7:54">
      <c r="G1350" t="str" cm="1">
        <f t="array" aca="1" ref="G1350" ca="1">IFERROR(IF(INDIRECT("'"&amp;B1350&amp;"'!Z"&amp;MATCH(INT(BA1350/8)+1,INDIRECT("'"&amp;B1350&amp;"'!B4:B15"),0)+3)=1,15,IF(INDIRECT("'"&amp;B1350&amp;"'!X"&amp;MATCH(INT(BA1350/8)+1,INDIRECT("'"&amp;B1350&amp;"'!B4:B15"),0)+3)=1,10,IF(INDIRECT("'"&amp;B1350&amp;"'!V"&amp;MATCH(INT(BA1350/8)+1,INDIRECT("'"&amp;B1350&amp;"'!B4:B15"),0)+3)=1,6,IF(INDIRECT("'"&amp;B1350&amp;"'!V"&amp;MATCH(INT(BA1350/8)+1,INDIRECT("'"&amp;B1350&amp;"'!B4:B15"),0)+3)=1,4,0)))),"")</f>
        <v/>
      </c>
      <c r="H1350" t="str" cm="1">
        <f t="array" aca="1" ref="H1350" ca="1">IFERROR(IFERROR(INDIRECT("'"&amp;B1350&amp;"'!AE"&amp;MATCH(INT(BA1350/8)+1,INDIRECT("'"&amp;B1350&amp;"'!B4:B15"),0)+3),0)-G1350,"")</f>
        <v/>
      </c>
      <c r="I1350" t="e">
        <f ca="1">H1349+H1350+H1351</f>
        <v>#VALUE!</v>
      </c>
      <c r="J1350" t="str">
        <f ca="1">IFERROR(ABS(SUM(I1350,-F1350,-E1350))+ABS(SUM(IF(D1350="Traversal",15,IF(D1350="High",10,IF(D1350="Mid",6,IF(D1350="Low",4,0))))-G1350)),"")</f>
        <v/>
      </c>
      <c r="K1350" t="str" cm="1">
        <f t="array" aca="1" ref="K1350" ca="1">IFERROR(INDIRECT("'"&amp;B1350&amp;"'!AG"&amp;MATCH(INT(BA1350/8)+1,INDIRECT("'"&amp;B1350&amp;"'!B4:B15"),0)+3),"")</f>
        <v/>
      </c>
      <c r="M1350" t="str">
        <f t="shared" ca="1" si="329"/>
        <v/>
      </c>
      <c r="N1350" t="str">
        <f t="shared" si="329"/>
        <v/>
      </c>
      <c r="O1350" t="str">
        <f t="shared" si="329"/>
        <v/>
      </c>
      <c r="P1350" t="str">
        <f t="shared" si="329"/>
        <v/>
      </c>
      <c r="Q1350" t="str">
        <f t="shared" si="329"/>
        <v/>
      </c>
      <c r="R1350" t="str">
        <f t="shared" si="329"/>
        <v/>
      </c>
      <c r="S1350" t="str">
        <f t="shared" si="329"/>
        <v/>
      </c>
      <c r="T1350" t="str">
        <f t="shared" si="329"/>
        <v/>
      </c>
      <c r="U1350" t="str">
        <f t="shared" si="329"/>
        <v/>
      </c>
      <c r="V1350" t="str">
        <f t="shared" si="329"/>
        <v/>
      </c>
      <c r="W1350" t="str">
        <f t="shared" si="329"/>
        <v/>
      </c>
      <c r="X1350" t="str">
        <f t="shared" si="329"/>
        <v/>
      </c>
      <c r="Y1350" t="str">
        <f t="shared" si="329"/>
        <v/>
      </c>
      <c r="Z1350" t="str">
        <f t="shared" si="329"/>
        <v/>
      </c>
      <c r="AA1350" t="str">
        <f t="shared" si="329"/>
        <v/>
      </c>
      <c r="AB1350" t="str">
        <f t="shared" si="329"/>
        <v/>
      </c>
      <c r="AC1350" t="str">
        <f t="shared" si="328"/>
        <v/>
      </c>
      <c r="AD1350" t="str">
        <f t="shared" si="328"/>
        <v/>
      </c>
      <c r="AE1350" t="str">
        <f t="shared" si="328"/>
        <v/>
      </c>
      <c r="AF1350" t="str">
        <f t="shared" si="328"/>
        <v/>
      </c>
      <c r="AG1350" t="str">
        <f t="shared" si="328"/>
        <v/>
      </c>
      <c r="AH1350" t="str">
        <f t="shared" si="328"/>
        <v/>
      </c>
      <c r="AI1350" t="str">
        <f t="shared" si="328"/>
        <v/>
      </c>
      <c r="AJ1350" t="str">
        <f t="shared" si="328"/>
        <v/>
      </c>
      <c r="AK1350" t="str">
        <f t="shared" si="328"/>
        <v/>
      </c>
      <c r="AL1350" t="str">
        <f t="shared" si="328"/>
        <v/>
      </c>
      <c r="AM1350" t="str">
        <f t="shared" si="328"/>
        <v/>
      </c>
      <c r="AN1350" t="str">
        <f t="shared" si="328"/>
        <v/>
      </c>
      <c r="AO1350" t="str">
        <f t="shared" si="328"/>
        <v/>
      </c>
      <c r="AP1350" t="str">
        <f t="shared" si="328"/>
        <v/>
      </c>
      <c r="AQ1350" t="str">
        <f t="shared" si="328"/>
        <v/>
      </c>
      <c r="AR1350" t="str">
        <f t="shared" si="330"/>
        <v/>
      </c>
      <c r="AS1350" t="str">
        <f t="shared" si="330"/>
        <v/>
      </c>
      <c r="AT1350" t="str">
        <f t="shared" si="330"/>
        <v/>
      </c>
      <c r="AU1350" t="str">
        <f t="shared" si="330"/>
        <v/>
      </c>
      <c r="AV1350" t="str">
        <f t="shared" si="330"/>
        <v/>
      </c>
      <c r="AW1350" t="str">
        <f t="shared" si="330"/>
        <v/>
      </c>
      <c r="AX1350" t="str">
        <f t="shared" si="330"/>
        <v/>
      </c>
      <c r="AY1350" t="str">
        <f t="shared" si="330"/>
        <v/>
      </c>
      <c r="BA1350">
        <v>1350</v>
      </c>
      <c r="BB1350">
        <f t="shared" si="327"/>
        <v>169</v>
      </c>
    </row>
    <row r="1351" spans="7:54">
      <c r="G1351" t="str" cm="1">
        <f t="array" aca="1" ref="G1351" ca="1">IFERROR(IF(INDIRECT("'"&amp;B1351&amp;"'!Z"&amp;MATCH(INT(BA1351/8)+1,INDIRECT("'"&amp;B1351&amp;"'!B4:B15"),0)+3)=1,15,IF(INDIRECT("'"&amp;B1351&amp;"'!X"&amp;MATCH(INT(BA1351/8)+1,INDIRECT("'"&amp;B1351&amp;"'!B4:B15"),0)+3)=1,10,IF(INDIRECT("'"&amp;B1351&amp;"'!V"&amp;MATCH(INT(BA1351/8)+1,INDIRECT("'"&amp;B1351&amp;"'!B4:B15"),0)+3)=1,6,IF(INDIRECT("'"&amp;B1351&amp;"'!V"&amp;MATCH(INT(BA1351/8)+1,INDIRECT("'"&amp;B1351&amp;"'!B4:B15"),0)+3)=1,4,0)))),"")</f>
        <v/>
      </c>
      <c r="H1351" t="str" cm="1">
        <f t="array" aca="1" ref="H1351" ca="1">IFERROR(IFERROR(INDIRECT("'"&amp;B1351&amp;"'!AE"&amp;MATCH(INT(BA1351/8)+1,INDIRECT("'"&amp;B1351&amp;"'!B4:B15"),0)+3),0)-G1351,"")</f>
        <v/>
      </c>
      <c r="I1351" t="e">
        <f ca="1">H1349+H1350+H1351</f>
        <v>#VALUE!</v>
      </c>
      <c r="J1351" t="str">
        <f ca="1">IFERROR(ABS(SUM(I1351,-F1350,-E1350))+ABS(SUM(IF(D1351="Traversal",15,IF(D1351="High",10,IF(D1351="Mid",6,IF(D1351="Low",4,0))))-G1351)),"")</f>
        <v/>
      </c>
      <c r="K1351" t="str" cm="1">
        <f t="array" aca="1" ref="K1351" ca="1">IFERROR(INDIRECT("'"&amp;B1351&amp;"'!AG"&amp;MATCH(INT(BA1351/8)+1,INDIRECT("'"&amp;B1351&amp;"'!B4:B15"),0)+3),"")</f>
        <v/>
      </c>
      <c r="M1351" t="str">
        <f t="shared" ca="1" si="329"/>
        <v/>
      </c>
      <c r="N1351" t="str">
        <f t="shared" si="329"/>
        <v/>
      </c>
      <c r="O1351" t="str">
        <f t="shared" si="329"/>
        <v/>
      </c>
      <c r="P1351" t="str">
        <f t="shared" si="329"/>
        <v/>
      </c>
      <c r="Q1351" t="str">
        <f t="shared" si="329"/>
        <v/>
      </c>
      <c r="R1351" t="str">
        <f t="shared" si="329"/>
        <v/>
      </c>
      <c r="S1351" t="str">
        <f t="shared" si="329"/>
        <v/>
      </c>
      <c r="T1351" t="str">
        <f t="shared" si="329"/>
        <v/>
      </c>
      <c r="U1351" t="str">
        <f t="shared" si="329"/>
        <v/>
      </c>
      <c r="V1351" t="str">
        <f t="shared" si="329"/>
        <v/>
      </c>
      <c r="W1351" t="str">
        <f t="shared" si="329"/>
        <v/>
      </c>
      <c r="X1351" t="str">
        <f t="shared" si="329"/>
        <v/>
      </c>
      <c r="Y1351" t="str">
        <f t="shared" si="329"/>
        <v/>
      </c>
      <c r="Z1351" t="str">
        <f t="shared" si="329"/>
        <v/>
      </c>
      <c r="AA1351" t="str">
        <f t="shared" si="329"/>
        <v/>
      </c>
      <c r="AB1351" t="str">
        <f t="shared" si="329"/>
        <v/>
      </c>
      <c r="AC1351" t="str">
        <f t="shared" si="328"/>
        <v/>
      </c>
      <c r="AD1351" t="str">
        <f t="shared" si="328"/>
        <v/>
      </c>
      <c r="AE1351" t="str">
        <f t="shared" si="328"/>
        <v/>
      </c>
      <c r="AF1351" t="str">
        <f t="shared" si="328"/>
        <v/>
      </c>
      <c r="AG1351" t="str">
        <f t="shared" si="328"/>
        <v/>
      </c>
      <c r="AH1351" t="str">
        <f t="shared" si="328"/>
        <v/>
      </c>
      <c r="AI1351" t="str">
        <f t="shared" si="328"/>
        <v/>
      </c>
      <c r="AJ1351" t="str">
        <f t="shared" si="328"/>
        <v/>
      </c>
      <c r="AK1351" t="str">
        <f t="shared" si="328"/>
        <v/>
      </c>
      <c r="AL1351" t="str">
        <f t="shared" si="328"/>
        <v/>
      </c>
      <c r="AM1351" t="str">
        <f t="shared" si="328"/>
        <v/>
      </c>
      <c r="AN1351" t="str">
        <f t="shared" si="328"/>
        <v/>
      </c>
      <c r="AO1351" t="str">
        <f t="shared" si="328"/>
        <v/>
      </c>
      <c r="AP1351" t="str">
        <f t="shared" si="328"/>
        <v/>
      </c>
      <c r="AQ1351" t="str">
        <f t="shared" si="328"/>
        <v/>
      </c>
      <c r="AR1351" t="str">
        <f t="shared" si="330"/>
        <v/>
      </c>
      <c r="AS1351" t="str">
        <f t="shared" si="330"/>
        <v/>
      </c>
      <c r="AT1351" t="str">
        <f t="shared" si="330"/>
        <v/>
      </c>
      <c r="AU1351" t="str">
        <f t="shared" si="330"/>
        <v/>
      </c>
      <c r="AV1351" t="str">
        <f t="shared" si="330"/>
        <v/>
      </c>
      <c r="AW1351" t="str">
        <f t="shared" si="330"/>
        <v/>
      </c>
      <c r="AX1351" t="str">
        <f t="shared" si="330"/>
        <v/>
      </c>
      <c r="AY1351" t="str">
        <f t="shared" si="330"/>
        <v/>
      </c>
      <c r="BA1351">
        <v>1351</v>
      </c>
      <c r="BB1351">
        <f t="shared" si="327"/>
        <v>169</v>
      </c>
    </row>
    <row r="1352" spans="7:54">
      <c r="G1352" t="str" cm="1">
        <f t="array" aca="1" ref="G1352" ca="1">IFERROR(IF(INDIRECT("'"&amp;B1352&amp;"'!Z"&amp;MATCH(INT(BA1352/8)+1,INDIRECT("'"&amp;B1352&amp;"'!B4:B15"),0)+3)=1,15,IF(INDIRECT("'"&amp;B1352&amp;"'!X"&amp;MATCH(INT(BA1352/8)+1,INDIRECT("'"&amp;B1352&amp;"'!B4:B15"),0)+3)=1,10,IF(INDIRECT("'"&amp;B1352&amp;"'!V"&amp;MATCH(INT(BA1352/8)+1,INDIRECT("'"&amp;B1352&amp;"'!B4:B15"),0)+3)=1,6,IF(INDIRECT("'"&amp;B1352&amp;"'!V"&amp;MATCH(INT(BA1352/8)+1,INDIRECT("'"&amp;B1352&amp;"'!B4:B15"),0)+3)=1,4,0)))),"")</f>
        <v/>
      </c>
      <c r="H1352" t="str" cm="1">
        <f t="array" aca="1" ref="H1352" ca="1">IFERROR(IFERROR(INDIRECT("'"&amp;B1352&amp;"'!AE"&amp;MATCH(INT(BA1352/8)+1,INDIRECT("'"&amp;B1352&amp;"'!B4:B15"),0)+3),0)-G1352,"")</f>
        <v/>
      </c>
      <c r="K1352" t="str" cm="1">
        <f t="array" aca="1" ref="K1352" ca="1">IFERROR(INDIRECT("'"&amp;B1352&amp;"'!AG"&amp;MATCH(INT(BA1352/8)+1,INDIRECT("'"&amp;B1352&amp;"'!B4:B15"),0)+3),"")</f>
        <v/>
      </c>
      <c r="M1352" t="str">
        <f t="shared" ca="1" si="329"/>
        <v/>
      </c>
      <c r="N1352" t="str">
        <f t="shared" si="329"/>
        <v/>
      </c>
      <c r="O1352" t="str">
        <f t="shared" si="329"/>
        <v/>
      </c>
      <c r="P1352" t="str">
        <f t="shared" si="329"/>
        <v/>
      </c>
      <c r="Q1352" t="str">
        <f t="shared" si="329"/>
        <v/>
      </c>
      <c r="R1352" t="str">
        <f t="shared" si="329"/>
        <v/>
      </c>
      <c r="S1352" t="str">
        <f t="shared" si="329"/>
        <v/>
      </c>
      <c r="T1352" t="str">
        <f t="shared" si="329"/>
        <v/>
      </c>
      <c r="U1352" t="str">
        <f t="shared" si="329"/>
        <v/>
      </c>
      <c r="V1352" t="str">
        <f t="shared" si="329"/>
        <v/>
      </c>
      <c r="W1352" t="str">
        <f t="shared" si="329"/>
        <v/>
      </c>
      <c r="X1352" t="str">
        <f t="shared" si="329"/>
        <v/>
      </c>
      <c r="Y1352" t="str">
        <f t="shared" si="329"/>
        <v/>
      </c>
      <c r="Z1352" t="str">
        <f t="shared" si="329"/>
        <v/>
      </c>
      <c r="AA1352" t="str">
        <f t="shared" si="329"/>
        <v/>
      </c>
      <c r="AB1352" t="str">
        <f t="shared" ref="AB1352:AQ1367" si="331">IF(AB$1="","",IF($K1352=AB$1,$J1352,""))</f>
        <v/>
      </c>
      <c r="AC1352" t="str">
        <f t="shared" si="331"/>
        <v/>
      </c>
      <c r="AD1352" t="str">
        <f t="shared" si="331"/>
        <v/>
      </c>
      <c r="AE1352" t="str">
        <f t="shared" si="331"/>
        <v/>
      </c>
      <c r="AF1352" t="str">
        <f t="shared" si="331"/>
        <v/>
      </c>
      <c r="AG1352" t="str">
        <f t="shared" si="331"/>
        <v/>
      </c>
      <c r="AH1352" t="str">
        <f t="shared" si="331"/>
        <v/>
      </c>
      <c r="AI1352" t="str">
        <f t="shared" si="331"/>
        <v/>
      </c>
      <c r="AJ1352" t="str">
        <f t="shared" si="331"/>
        <v/>
      </c>
      <c r="AK1352" t="str">
        <f t="shared" si="331"/>
        <v/>
      </c>
      <c r="AL1352" t="str">
        <f t="shared" si="331"/>
        <v/>
      </c>
      <c r="AM1352" t="str">
        <f t="shared" si="331"/>
        <v/>
      </c>
      <c r="AN1352" t="str">
        <f t="shared" si="331"/>
        <v/>
      </c>
      <c r="AO1352" t="str">
        <f t="shared" si="331"/>
        <v/>
      </c>
      <c r="AP1352" t="str">
        <f t="shared" si="331"/>
        <v/>
      </c>
      <c r="AQ1352" t="str">
        <f t="shared" si="331"/>
        <v/>
      </c>
      <c r="AR1352" t="str">
        <f t="shared" si="330"/>
        <v/>
      </c>
      <c r="AS1352" t="str">
        <f t="shared" si="330"/>
        <v/>
      </c>
      <c r="AT1352" t="str">
        <f t="shared" si="330"/>
        <v/>
      </c>
      <c r="AU1352" t="str">
        <f t="shared" si="330"/>
        <v/>
      </c>
      <c r="AV1352" t="str">
        <f t="shared" si="330"/>
        <v/>
      </c>
      <c r="AW1352" t="str">
        <f t="shared" si="330"/>
        <v/>
      </c>
      <c r="AX1352" t="str">
        <f t="shared" si="330"/>
        <v/>
      </c>
      <c r="AY1352" t="str">
        <f t="shared" si="330"/>
        <v/>
      </c>
      <c r="BA1352">
        <v>1352</v>
      </c>
      <c r="BB1352">
        <f t="shared" si="327"/>
        <v>170</v>
      </c>
    </row>
    <row r="1353" spans="7:54">
      <c r="G1353" t="str" cm="1">
        <f t="array" aca="1" ref="G1353" ca="1">IFERROR(IF(INDIRECT("'"&amp;B1353&amp;"'!Z"&amp;MATCH(INT(BA1353/8)+1,INDIRECT("'"&amp;B1353&amp;"'!B4:B15"),0)+3)=1,15,IF(INDIRECT("'"&amp;B1353&amp;"'!X"&amp;MATCH(INT(BA1353/8)+1,INDIRECT("'"&amp;B1353&amp;"'!B4:B15"),0)+3)=1,10,IF(INDIRECT("'"&amp;B1353&amp;"'!V"&amp;MATCH(INT(BA1353/8)+1,INDIRECT("'"&amp;B1353&amp;"'!B4:B15"),0)+3)=1,6,IF(INDIRECT("'"&amp;B1353&amp;"'!V"&amp;MATCH(INT(BA1353/8)+1,INDIRECT("'"&amp;B1353&amp;"'!B4:B15"),0)+3)=1,4,0)))),"")</f>
        <v/>
      </c>
      <c r="H1353" t="str" cm="1">
        <f t="array" aca="1" ref="H1353" ca="1">IFERROR(IFERROR(INDIRECT("'"&amp;B1353&amp;"'!AE"&amp;MATCH(INT(BA1353/8)+1,INDIRECT("'"&amp;B1353&amp;"'!B4:B15"),0)+3),0)-G1353,"")</f>
        <v/>
      </c>
      <c r="K1353" t="str" cm="1">
        <f t="array" aca="1" ref="K1353" ca="1">IFERROR(INDIRECT("'"&amp;B1353&amp;"'!AG"&amp;MATCH(INT(BA1353/8)+1,INDIRECT("'"&amp;B1353&amp;"'!B4:B15"),0)+3),"")</f>
        <v/>
      </c>
      <c r="M1353" t="str">
        <f t="shared" ref="M1353:AB1368" ca="1" si="332">IF(M$1="","",IF($K1353=M$1,$J1353,""))</f>
        <v/>
      </c>
      <c r="N1353" t="str">
        <f t="shared" si="332"/>
        <v/>
      </c>
      <c r="O1353" t="str">
        <f t="shared" si="332"/>
        <v/>
      </c>
      <c r="P1353" t="str">
        <f t="shared" si="332"/>
        <v/>
      </c>
      <c r="Q1353" t="str">
        <f t="shared" si="332"/>
        <v/>
      </c>
      <c r="R1353" t="str">
        <f t="shared" si="332"/>
        <v/>
      </c>
      <c r="S1353" t="str">
        <f t="shared" si="332"/>
        <v/>
      </c>
      <c r="T1353" t="str">
        <f t="shared" si="332"/>
        <v/>
      </c>
      <c r="U1353" t="str">
        <f t="shared" si="332"/>
        <v/>
      </c>
      <c r="V1353" t="str">
        <f t="shared" si="332"/>
        <v/>
      </c>
      <c r="W1353" t="str">
        <f t="shared" si="332"/>
        <v/>
      </c>
      <c r="X1353" t="str">
        <f t="shared" si="332"/>
        <v/>
      </c>
      <c r="Y1353" t="str">
        <f t="shared" si="332"/>
        <v/>
      </c>
      <c r="Z1353" t="str">
        <f t="shared" si="332"/>
        <v/>
      </c>
      <c r="AA1353" t="str">
        <f t="shared" si="332"/>
        <v/>
      </c>
      <c r="AB1353" t="str">
        <f t="shared" si="332"/>
        <v/>
      </c>
      <c r="AC1353" t="str">
        <f t="shared" si="331"/>
        <v/>
      </c>
      <c r="AD1353" t="str">
        <f t="shared" si="331"/>
        <v/>
      </c>
      <c r="AE1353" t="str">
        <f t="shared" si="331"/>
        <v/>
      </c>
      <c r="AF1353" t="str">
        <f t="shared" si="331"/>
        <v/>
      </c>
      <c r="AG1353" t="str">
        <f t="shared" si="331"/>
        <v/>
      </c>
      <c r="AH1353" t="str">
        <f t="shared" si="331"/>
        <v/>
      </c>
      <c r="AI1353" t="str">
        <f t="shared" si="331"/>
        <v/>
      </c>
      <c r="AJ1353" t="str">
        <f t="shared" si="331"/>
        <v/>
      </c>
      <c r="AK1353" t="str">
        <f t="shared" si="331"/>
        <v/>
      </c>
      <c r="AL1353" t="str">
        <f t="shared" si="331"/>
        <v/>
      </c>
      <c r="AM1353" t="str">
        <f t="shared" si="331"/>
        <v/>
      </c>
      <c r="AN1353" t="str">
        <f t="shared" si="331"/>
        <v/>
      </c>
      <c r="AO1353" t="str">
        <f t="shared" si="331"/>
        <v/>
      </c>
      <c r="AP1353" t="str">
        <f t="shared" si="331"/>
        <v/>
      </c>
      <c r="AQ1353" t="str">
        <f t="shared" si="331"/>
        <v/>
      </c>
      <c r="AR1353" t="str">
        <f t="shared" ref="AR1353:AY1368" si="333">IF(AR$1="","",IF($K1353=AR$1,$J1353,""))</f>
        <v/>
      </c>
      <c r="AS1353" t="str">
        <f t="shared" si="333"/>
        <v/>
      </c>
      <c r="AT1353" t="str">
        <f t="shared" si="333"/>
        <v/>
      </c>
      <c r="AU1353" t="str">
        <f t="shared" si="333"/>
        <v/>
      </c>
      <c r="AV1353" t="str">
        <f t="shared" si="333"/>
        <v/>
      </c>
      <c r="AW1353" t="str">
        <f t="shared" si="333"/>
        <v/>
      </c>
      <c r="AX1353" t="str">
        <f t="shared" si="333"/>
        <v/>
      </c>
      <c r="AY1353" t="str">
        <f t="shared" si="333"/>
        <v/>
      </c>
      <c r="BA1353">
        <v>1353</v>
      </c>
      <c r="BB1353">
        <f t="shared" si="327"/>
        <v>170</v>
      </c>
    </row>
    <row r="1354" spans="7:54">
      <c r="G1354" t="str" cm="1">
        <f t="array" aca="1" ref="G1354" ca="1">IFERROR(IF(INDIRECT("'"&amp;B1354&amp;"'!Z"&amp;MATCH(INT(BA1354/8)+1,INDIRECT("'"&amp;B1354&amp;"'!B4:B15"),0)+3)=1,15,IF(INDIRECT("'"&amp;B1354&amp;"'!X"&amp;MATCH(INT(BA1354/8)+1,INDIRECT("'"&amp;B1354&amp;"'!B4:B15"),0)+3)=1,10,IF(INDIRECT("'"&amp;B1354&amp;"'!V"&amp;MATCH(INT(BA1354/8)+1,INDIRECT("'"&amp;B1354&amp;"'!B4:B15"),0)+3)=1,6,IF(INDIRECT("'"&amp;B1354&amp;"'!V"&amp;MATCH(INT(BA1354/8)+1,INDIRECT("'"&amp;B1354&amp;"'!B4:B15"),0)+3)=1,4,0)))),"")</f>
        <v/>
      </c>
      <c r="H1354" t="str" cm="1">
        <f t="array" aca="1" ref="H1354" ca="1">IFERROR(IFERROR(INDIRECT("'"&amp;B1354&amp;"'!AE"&amp;MATCH(INT(BA1354/8)+1,INDIRECT("'"&amp;B1354&amp;"'!B4:B15"),0)+3),0)-G1354,"")</f>
        <v/>
      </c>
      <c r="I1354" t="e">
        <f ca="1">H1354+H1355+H1356</f>
        <v>#VALUE!</v>
      </c>
      <c r="J1354" t="str">
        <f ca="1">IFERROR(ABS(SUM(I1354,-F1355,-E1355))+ABS(SUM(IF(D1354="Traversal",15,IF(D1354="High",10,IF(D1354="Mid",6,IF(D1354="Low",4,0))))-G1354)),"")</f>
        <v/>
      </c>
      <c r="K1354" t="str" cm="1">
        <f t="array" aca="1" ref="K1354" ca="1">IFERROR(INDIRECT("'"&amp;B1354&amp;"'!AG"&amp;MATCH(INT(BA1354/8)+1,INDIRECT("'"&amp;B1354&amp;"'!B4:B15"),0)+3),"")</f>
        <v/>
      </c>
      <c r="M1354" t="str">
        <f t="shared" ca="1" si="332"/>
        <v/>
      </c>
      <c r="N1354" t="str">
        <f t="shared" si="332"/>
        <v/>
      </c>
      <c r="O1354" t="str">
        <f t="shared" si="332"/>
        <v/>
      </c>
      <c r="P1354" t="str">
        <f t="shared" si="332"/>
        <v/>
      </c>
      <c r="Q1354" t="str">
        <f t="shared" si="332"/>
        <v/>
      </c>
      <c r="R1354" t="str">
        <f t="shared" si="332"/>
        <v/>
      </c>
      <c r="S1354" t="str">
        <f t="shared" si="332"/>
        <v/>
      </c>
      <c r="T1354" t="str">
        <f t="shared" si="332"/>
        <v/>
      </c>
      <c r="U1354" t="str">
        <f t="shared" si="332"/>
        <v/>
      </c>
      <c r="V1354" t="str">
        <f t="shared" si="332"/>
        <v/>
      </c>
      <c r="W1354" t="str">
        <f t="shared" si="332"/>
        <v/>
      </c>
      <c r="X1354" t="str">
        <f t="shared" si="332"/>
        <v/>
      </c>
      <c r="Y1354" t="str">
        <f t="shared" si="332"/>
        <v/>
      </c>
      <c r="Z1354" t="str">
        <f t="shared" si="332"/>
        <v/>
      </c>
      <c r="AA1354" t="str">
        <f t="shared" si="332"/>
        <v/>
      </c>
      <c r="AB1354" t="str">
        <f t="shared" si="332"/>
        <v/>
      </c>
      <c r="AC1354" t="str">
        <f t="shared" si="331"/>
        <v/>
      </c>
      <c r="AD1354" t="str">
        <f t="shared" si="331"/>
        <v/>
      </c>
      <c r="AE1354" t="str">
        <f t="shared" si="331"/>
        <v/>
      </c>
      <c r="AF1354" t="str">
        <f t="shared" si="331"/>
        <v/>
      </c>
      <c r="AG1354" t="str">
        <f t="shared" si="331"/>
        <v/>
      </c>
      <c r="AH1354" t="str">
        <f t="shared" si="331"/>
        <v/>
      </c>
      <c r="AI1354" t="str">
        <f t="shared" si="331"/>
        <v/>
      </c>
      <c r="AJ1354" t="str">
        <f t="shared" si="331"/>
        <v/>
      </c>
      <c r="AK1354" t="str">
        <f t="shared" si="331"/>
        <v/>
      </c>
      <c r="AL1354" t="str">
        <f t="shared" si="331"/>
        <v/>
      </c>
      <c r="AM1354" t="str">
        <f t="shared" si="331"/>
        <v/>
      </c>
      <c r="AN1354" t="str">
        <f t="shared" si="331"/>
        <v/>
      </c>
      <c r="AO1354" t="str">
        <f t="shared" si="331"/>
        <v/>
      </c>
      <c r="AP1354" t="str">
        <f t="shared" si="331"/>
        <v/>
      </c>
      <c r="AQ1354" t="str">
        <f t="shared" si="331"/>
        <v/>
      </c>
      <c r="AR1354" t="str">
        <f t="shared" si="333"/>
        <v/>
      </c>
      <c r="AS1354" t="str">
        <f t="shared" si="333"/>
        <v/>
      </c>
      <c r="AT1354" t="str">
        <f t="shared" si="333"/>
        <v/>
      </c>
      <c r="AU1354" t="str">
        <f t="shared" si="333"/>
        <v/>
      </c>
      <c r="AV1354" t="str">
        <f t="shared" si="333"/>
        <v/>
      </c>
      <c r="AW1354" t="str">
        <f t="shared" si="333"/>
        <v/>
      </c>
      <c r="AX1354" t="str">
        <f t="shared" si="333"/>
        <v/>
      </c>
      <c r="AY1354" t="str">
        <f t="shared" si="333"/>
        <v/>
      </c>
      <c r="BA1354">
        <v>1354</v>
      </c>
      <c r="BB1354">
        <f t="shared" si="327"/>
        <v>170</v>
      </c>
    </row>
    <row r="1355" spans="7:54">
      <c r="G1355" t="str" cm="1">
        <f t="array" aca="1" ref="G1355" ca="1">IFERROR(IF(INDIRECT("'"&amp;B1355&amp;"'!Z"&amp;MATCH(INT(BA1355/8)+1,INDIRECT("'"&amp;B1355&amp;"'!B4:B15"),0)+3)=1,15,IF(INDIRECT("'"&amp;B1355&amp;"'!X"&amp;MATCH(INT(BA1355/8)+1,INDIRECT("'"&amp;B1355&amp;"'!B4:B15"),0)+3)=1,10,IF(INDIRECT("'"&amp;B1355&amp;"'!V"&amp;MATCH(INT(BA1355/8)+1,INDIRECT("'"&amp;B1355&amp;"'!B4:B15"),0)+3)=1,6,IF(INDIRECT("'"&amp;B1355&amp;"'!V"&amp;MATCH(INT(BA1355/8)+1,INDIRECT("'"&amp;B1355&amp;"'!B4:B15"),0)+3)=1,4,0)))),"")</f>
        <v/>
      </c>
      <c r="H1355" t="str" cm="1">
        <f t="array" aca="1" ref="H1355" ca="1">IFERROR(IFERROR(INDIRECT("'"&amp;B1355&amp;"'!AE"&amp;MATCH(INT(BA1355/8)+1,INDIRECT("'"&amp;B1355&amp;"'!B4:B15"),0)+3),0)-G1355,"")</f>
        <v/>
      </c>
      <c r="I1355" t="e">
        <f ca="1">H1354+H1355+H1356</f>
        <v>#VALUE!</v>
      </c>
      <c r="J1355" t="str">
        <f ca="1">IFERROR(ABS(SUM(I1355,-F1355,-E1355))+ABS(SUM(IF(D1355="Traversal",15,IF(D1355="High",10,IF(D1355="Mid",6,IF(D1355="Low",4,0))))-G1355)),"")</f>
        <v/>
      </c>
      <c r="K1355" t="str" cm="1">
        <f t="array" aca="1" ref="K1355" ca="1">IFERROR(INDIRECT("'"&amp;B1355&amp;"'!AG"&amp;MATCH(INT(BA1355/8)+1,INDIRECT("'"&amp;B1355&amp;"'!B4:B15"),0)+3),"")</f>
        <v/>
      </c>
      <c r="M1355" t="str">
        <f t="shared" ca="1" si="332"/>
        <v/>
      </c>
      <c r="N1355" t="str">
        <f t="shared" si="332"/>
        <v/>
      </c>
      <c r="O1355" t="str">
        <f t="shared" si="332"/>
        <v/>
      </c>
      <c r="P1355" t="str">
        <f t="shared" si="332"/>
        <v/>
      </c>
      <c r="Q1355" t="str">
        <f t="shared" si="332"/>
        <v/>
      </c>
      <c r="R1355" t="str">
        <f t="shared" si="332"/>
        <v/>
      </c>
      <c r="S1355" t="str">
        <f t="shared" si="332"/>
        <v/>
      </c>
      <c r="T1355" t="str">
        <f t="shared" si="332"/>
        <v/>
      </c>
      <c r="U1355" t="str">
        <f t="shared" si="332"/>
        <v/>
      </c>
      <c r="V1355" t="str">
        <f t="shared" si="332"/>
        <v/>
      </c>
      <c r="W1355" t="str">
        <f t="shared" si="332"/>
        <v/>
      </c>
      <c r="X1355" t="str">
        <f t="shared" si="332"/>
        <v/>
      </c>
      <c r="Y1355" t="str">
        <f t="shared" si="332"/>
        <v/>
      </c>
      <c r="Z1355" t="str">
        <f t="shared" si="332"/>
        <v/>
      </c>
      <c r="AA1355" t="str">
        <f t="shared" si="332"/>
        <v/>
      </c>
      <c r="AB1355" t="str">
        <f t="shared" si="332"/>
        <v/>
      </c>
      <c r="AC1355" t="str">
        <f t="shared" si="331"/>
        <v/>
      </c>
      <c r="AD1355" t="str">
        <f t="shared" si="331"/>
        <v/>
      </c>
      <c r="AE1355" t="str">
        <f t="shared" si="331"/>
        <v/>
      </c>
      <c r="AF1355" t="str">
        <f t="shared" si="331"/>
        <v/>
      </c>
      <c r="AG1355" t="str">
        <f t="shared" si="331"/>
        <v/>
      </c>
      <c r="AH1355" t="str">
        <f t="shared" si="331"/>
        <v/>
      </c>
      <c r="AI1355" t="str">
        <f t="shared" si="331"/>
        <v/>
      </c>
      <c r="AJ1355" t="str">
        <f t="shared" si="331"/>
        <v/>
      </c>
      <c r="AK1355" t="str">
        <f t="shared" si="331"/>
        <v/>
      </c>
      <c r="AL1355" t="str">
        <f t="shared" si="331"/>
        <v/>
      </c>
      <c r="AM1355" t="str">
        <f t="shared" si="331"/>
        <v/>
      </c>
      <c r="AN1355" t="str">
        <f t="shared" si="331"/>
        <v/>
      </c>
      <c r="AO1355" t="str">
        <f t="shared" si="331"/>
        <v/>
      </c>
      <c r="AP1355" t="str">
        <f t="shared" si="331"/>
        <v/>
      </c>
      <c r="AQ1355" t="str">
        <f t="shared" si="331"/>
        <v/>
      </c>
      <c r="AR1355" t="str">
        <f t="shared" si="333"/>
        <v/>
      </c>
      <c r="AS1355" t="str">
        <f t="shared" si="333"/>
        <v/>
      </c>
      <c r="AT1355" t="str">
        <f t="shared" si="333"/>
        <v/>
      </c>
      <c r="AU1355" t="str">
        <f t="shared" si="333"/>
        <v/>
      </c>
      <c r="AV1355" t="str">
        <f t="shared" si="333"/>
        <v/>
      </c>
      <c r="AW1355" t="str">
        <f t="shared" si="333"/>
        <v/>
      </c>
      <c r="AX1355" t="str">
        <f t="shared" si="333"/>
        <v/>
      </c>
      <c r="AY1355" t="str">
        <f t="shared" si="333"/>
        <v/>
      </c>
      <c r="BA1355">
        <v>1355</v>
      </c>
      <c r="BB1355">
        <f t="shared" si="327"/>
        <v>170</v>
      </c>
    </row>
    <row r="1356" spans="7:54">
      <c r="G1356" t="str" cm="1">
        <f t="array" aca="1" ref="G1356" ca="1">IFERROR(IF(INDIRECT("'"&amp;B1356&amp;"'!Z"&amp;MATCH(INT(BA1356/8)+1,INDIRECT("'"&amp;B1356&amp;"'!B4:B15"),0)+3)=1,15,IF(INDIRECT("'"&amp;B1356&amp;"'!X"&amp;MATCH(INT(BA1356/8)+1,INDIRECT("'"&amp;B1356&amp;"'!B4:B15"),0)+3)=1,10,IF(INDIRECT("'"&amp;B1356&amp;"'!V"&amp;MATCH(INT(BA1356/8)+1,INDIRECT("'"&amp;B1356&amp;"'!B4:B15"),0)+3)=1,6,IF(INDIRECT("'"&amp;B1356&amp;"'!V"&amp;MATCH(INT(BA1356/8)+1,INDIRECT("'"&amp;B1356&amp;"'!B4:B15"),0)+3)=1,4,0)))),"")</f>
        <v/>
      </c>
      <c r="H1356" t="str" cm="1">
        <f t="array" aca="1" ref="H1356" ca="1">IFERROR(IFERROR(INDIRECT("'"&amp;B1356&amp;"'!AE"&amp;MATCH(INT(BA1356/8)+1,INDIRECT("'"&amp;B1356&amp;"'!B4:B15"),0)+3),0)-G1356,"")</f>
        <v/>
      </c>
      <c r="I1356" t="e">
        <f ca="1">H1354+H1355+H1356</f>
        <v>#VALUE!</v>
      </c>
      <c r="J1356" t="str">
        <f ca="1">IFERROR(ABS(SUM(I1356,-F1355,-E1355))+ABS(SUM(IF(D1356="Traversal",15,IF(D1356="High",10,IF(D1356="Mid",6,IF(D1356="Low",4,0))))-G1356)),"")</f>
        <v/>
      </c>
      <c r="K1356" t="str" cm="1">
        <f t="array" aca="1" ref="K1356" ca="1">IFERROR(INDIRECT("'"&amp;B1356&amp;"'!AG"&amp;MATCH(INT(BA1356/8)+1,INDIRECT("'"&amp;B1356&amp;"'!B4:B15"),0)+3),"")</f>
        <v/>
      </c>
      <c r="M1356" t="str">
        <f t="shared" ca="1" si="332"/>
        <v/>
      </c>
      <c r="N1356" t="str">
        <f t="shared" si="332"/>
        <v/>
      </c>
      <c r="O1356" t="str">
        <f t="shared" si="332"/>
        <v/>
      </c>
      <c r="P1356" t="str">
        <f t="shared" si="332"/>
        <v/>
      </c>
      <c r="Q1356" t="str">
        <f t="shared" si="332"/>
        <v/>
      </c>
      <c r="R1356" t="str">
        <f t="shared" si="332"/>
        <v/>
      </c>
      <c r="S1356" t="str">
        <f t="shared" si="332"/>
        <v/>
      </c>
      <c r="T1356" t="str">
        <f t="shared" si="332"/>
        <v/>
      </c>
      <c r="U1356" t="str">
        <f t="shared" si="332"/>
        <v/>
      </c>
      <c r="V1356" t="str">
        <f t="shared" si="332"/>
        <v/>
      </c>
      <c r="W1356" t="str">
        <f t="shared" si="332"/>
        <v/>
      </c>
      <c r="X1356" t="str">
        <f t="shared" si="332"/>
        <v/>
      </c>
      <c r="Y1356" t="str">
        <f t="shared" si="332"/>
        <v/>
      </c>
      <c r="Z1356" t="str">
        <f t="shared" si="332"/>
        <v/>
      </c>
      <c r="AA1356" t="str">
        <f t="shared" si="332"/>
        <v/>
      </c>
      <c r="AB1356" t="str">
        <f t="shared" si="332"/>
        <v/>
      </c>
      <c r="AC1356" t="str">
        <f t="shared" si="331"/>
        <v/>
      </c>
      <c r="AD1356" t="str">
        <f t="shared" si="331"/>
        <v/>
      </c>
      <c r="AE1356" t="str">
        <f t="shared" si="331"/>
        <v/>
      </c>
      <c r="AF1356" t="str">
        <f t="shared" si="331"/>
        <v/>
      </c>
      <c r="AG1356" t="str">
        <f t="shared" si="331"/>
        <v/>
      </c>
      <c r="AH1356" t="str">
        <f t="shared" si="331"/>
        <v/>
      </c>
      <c r="AI1356" t="str">
        <f t="shared" si="331"/>
        <v/>
      </c>
      <c r="AJ1356" t="str">
        <f t="shared" si="331"/>
        <v/>
      </c>
      <c r="AK1356" t="str">
        <f t="shared" si="331"/>
        <v/>
      </c>
      <c r="AL1356" t="str">
        <f t="shared" si="331"/>
        <v/>
      </c>
      <c r="AM1356" t="str">
        <f t="shared" si="331"/>
        <v/>
      </c>
      <c r="AN1356" t="str">
        <f t="shared" si="331"/>
        <v/>
      </c>
      <c r="AO1356" t="str">
        <f t="shared" si="331"/>
        <v/>
      </c>
      <c r="AP1356" t="str">
        <f t="shared" si="331"/>
        <v/>
      </c>
      <c r="AQ1356" t="str">
        <f t="shared" si="331"/>
        <v/>
      </c>
      <c r="AR1356" t="str">
        <f t="shared" si="333"/>
        <v/>
      </c>
      <c r="AS1356" t="str">
        <f t="shared" si="333"/>
        <v/>
      </c>
      <c r="AT1356" t="str">
        <f t="shared" si="333"/>
        <v/>
      </c>
      <c r="AU1356" t="str">
        <f t="shared" si="333"/>
        <v/>
      </c>
      <c r="AV1356" t="str">
        <f t="shared" si="333"/>
        <v/>
      </c>
      <c r="AW1356" t="str">
        <f t="shared" si="333"/>
        <v/>
      </c>
      <c r="AX1356" t="str">
        <f t="shared" si="333"/>
        <v/>
      </c>
      <c r="AY1356" t="str">
        <f t="shared" si="333"/>
        <v/>
      </c>
      <c r="BA1356">
        <v>1356</v>
      </c>
      <c r="BB1356">
        <f t="shared" si="327"/>
        <v>170</v>
      </c>
    </row>
    <row r="1357" spans="7:54">
      <c r="G1357" t="str" cm="1">
        <f t="array" aca="1" ref="G1357" ca="1">IFERROR(IF(INDIRECT("'"&amp;B1357&amp;"'!Z"&amp;MATCH(INT(BA1357/8)+1,INDIRECT("'"&amp;B1357&amp;"'!B4:B15"),0)+3)=1,15,IF(INDIRECT("'"&amp;B1357&amp;"'!X"&amp;MATCH(INT(BA1357/8)+1,INDIRECT("'"&amp;B1357&amp;"'!B4:B15"),0)+3)=1,10,IF(INDIRECT("'"&amp;B1357&amp;"'!V"&amp;MATCH(INT(BA1357/8)+1,INDIRECT("'"&amp;B1357&amp;"'!B4:B15"),0)+3)=1,6,IF(INDIRECT("'"&amp;B1357&amp;"'!V"&amp;MATCH(INT(BA1357/8)+1,INDIRECT("'"&amp;B1357&amp;"'!B4:B15"),0)+3)=1,4,0)))),"")</f>
        <v/>
      </c>
      <c r="H1357" t="str" cm="1">
        <f t="array" aca="1" ref="H1357" ca="1">IFERROR(IFERROR(INDIRECT("'"&amp;B1357&amp;"'!AE"&amp;MATCH(INT(BA1357/8)+1,INDIRECT("'"&amp;B1357&amp;"'!B4:B15"),0)+3),0)-G1357,"")</f>
        <v/>
      </c>
      <c r="I1357" t="e">
        <f ca="1">H1357+H1358+H1359</f>
        <v>#VALUE!</v>
      </c>
      <c r="J1357" t="str">
        <f ca="1">IFERROR(ABS(SUM(I1357,-F1358,-E1358))+ABS(SUM(IF(D1357="Traversal",15,IF(D1357="High",10,IF(D1357="Mid",6,IF(D1357="Low",4,0))))-G1357)),"")</f>
        <v/>
      </c>
      <c r="K1357" t="str" cm="1">
        <f t="array" aca="1" ref="K1357" ca="1">IFERROR(INDIRECT("'"&amp;B1357&amp;"'!AG"&amp;MATCH(INT(BA1357/8)+1,INDIRECT("'"&amp;B1357&amp;"'!B4:B15"),0)+3),"")</f>
        <v/>
      </c>
      <c r="M1357" t="str">
        <f t="shared" ca="1" si="332"/>
        <v/>
      </c>
      <c r="N1357" t="str">
        <f t="shared" si="332"/>
        <v/>
      </c>
      <c r="O1357" t="str">
        <f t="shared" si="332"/>
        <v/>
      </c>
      <c r="P1357" t="str">
        <f t="shared" si="332"/>
        <v/>
      </c>
      <c r="Q1357" t="str">
        <f t="shared" si="332"/>
        <v/>
      </c>
      <c r="R1357" t="str">
        <f t="shared" si="332"/>
        <v/>
      </c>
      <c r="S1357" t="str">
        <f t="shared" si="332"/>
        <v/>
      </c>
      <c r="T1357" t="str">
        <f t="shared" si="332"/>
        <v/>
      </c>
      <c r="U1357" t="str">
        <f t="shared" si="332"/>
        <v/>
      </c>
      <c r="V1357" t="str">
        <f t="shared" si="332"/>
        <v/>
      </c>
      <c r="W1357" t="str">
        <f t="shared" si="332"/>
        <v/>
      </c>
      <c r="X1357" t="str">
        <f t="shared" si="332"/>
        <v/>
      </c>
      <c r="Y1357" t="str">
        <f t="shared" si="332"/>
        <v/>
      </c>
      <c r="Z1357" t="str">
        <f t="shared" si="332"/>
        <v/>
      </c>
      <c r="AA1357" t="str">
        <f t="shared" si="332"/>
        <v/>
      </c>
      <c r="AB1357" t="str">
        <f t="shared" si="332"/>
        <v/>
      </c>
      <c r="AC1357" t="str">
        <f t="shared" si="331"/>
        <v/>
      </c>
      <c r="AD1357" t="str">
        <f t="shared" si="331"/>
        <v/>
      </c>
      <c r="AE1357" t="str">
        <f t="shared" si="331"/>
        <v/>
      </c>
      <c r="AF1357" t="str">
        <f t="shared" si="331"/>
        <v/>
      </c>
      <c r="AG1357" t="str">
        <f t="shared" si="331"/>
        <v/>
      </c>
      <c r="AH1357" t="str">
        <f t="shared" si="331"/>
        <v/>
      </c>
      <c r="AI1357" t="str">
        <f t="shared" si="331"/>
        <v/>
      </c>
      <c r="AJ1357" t="str">
        <f t="shared" si="331"/>
        <v/>
      </c>
      <c r="AK1357" t="str">
        <f t="shared" si="331"/>
        <v/>
      </c>
      <c r="AL1357" t="str">
        <f t="shared" si="331"/>
        <v/>
      </c>
      <c r="AM1357" t="str">
        <f t="shared" si="331"/>
        <v/>
      </c>
      <c r="AN1357" t="str">
        <f t="shared" si="331"/>
        <v/>
      </c>
      <c r="AO1357" t="str">
        <f t="shared" si="331"/>
        <v/>
      </c>
      <c r="AP1357" t="str">
        <f t="shared" si="331"/>
        <v/>
      </c>
      <c r="AQ1357" t="str">
        <f t="shared" si="331"/>
        <v/>
      </c>
      <c r="AR1357" t="str">
        <f t="shared" si="333"/>
        <v/>
      </c>
      <c r="AS1357" t="str">
        <f t="shared" si="333"/>
        <v/>
      </c>
      <c r="AT1357" t="str">
        <f t="shared" si="333"/>
        <v/>
      </c>
      <c r="AU1357" t="str">
        <f t="shared" si="333"/>
        <v/>
      </c>
      <c r="AV1357" t="str">
        <f t="shared" si="333"/>
        <v/>
      </c>
      <c r="AW1357" t="str">
        <f t="shared" si="333"/>
        <v/>
      </c>
      <c r="AX1357" t="str">
        <f t="shared" si="333"/>
        <v/>
      </c>
      <c r="AY1357" t="str">
        <f t="shared" si="333"/>
        <v/>
      </c>
      <c r="BA1357">
        <v>1357</v>
      </c>
      <c r="BB1357">
        <f t="shared" si="327"/>
        <v>170</v>
      </c>
    </row>
    <row r="1358" spans="7:54">
      <c r="G1358" t="str" cm="1">
        <f t="array" aca="1" ref="G1358" ca="1">IFERROR(IF(INDIRECT("'"&amp;B1358&amp;"'!Z"&amp;MATCH(INT(BA1358/8)+1,INDIRECT("'"&amp;B1358&amp;"'!B4:B15"),0)+3)=1,15,IF(INDIRECT("'"&amp;B1358&amp;"'!X"&amp;MATCH(INT(BA1358/8)+1,INDIRECT("'"&amp;B1358&amp;"'!B4:B15"),0)+3)=1,10,IF(INDIRECT("'"&amp;B1358&amp;"'!V"&amp;MATCH(INT(BA1358/8)+1,INDIRECT("'"&amp;B1358&amp;"'!B4:B15"),0)+3)=1,6,IF(INDIRECT("'"&amp;B1358&amp;"'!V"&amp;MATCH(INT(BA1358/8)+1,INDIRECT("'"&amp;B1358&amp;"'!B4:B15"),0)+3)=1,4,0)))),"")</f>
        <v/>
      </c>
      <c r="H1358" t="str" cm="1">
        <f t="array" aca="1" ref="H1358" ca="1">IFERROR(IFERROR(INDIRECT("'"&amp;B1358&amp;"'!AE"&amp;MATCH(INT(BA1358/8)+1,INDIRECT("'"&amp;B1358&amp;"'!B4:B15"),0)+3),0)-G1358,"")</f>
        <v/>
      </c>
      <c r="I1358" t="e">
        <f ca="1">H1357+H1358+H1359</f>
        <v>#VALUE!</v>
      </c>
      <c r="J1358" t="str">
        <f ca="1">IFERROR(ABS(SUM(I1358,-F1358,-E1358))+ABS(SUM(IF(D1358="Traversal",15,IF(D1358="High",10,IF(D1358="Mid",6,IF(D1358="Low",4,0))))-G1358)),"")</f>
        <v/>
      </c>
      <c r="K1358" t="str" cm="1">
        <f t="array" aca="1" ref="K1358" ca="1">IFERROR(INDIRECT("'"&amp;B1358&amp;"'!AG"&amp;MATCH(INT(BA1358/8)+1,INDIRECT("'"&amp;B1358&amp;"'!B4:B15"),0)+3),"")</f>
        <v/>
      </c>
      <c r="M1358" t="str">
        <f t="shared" ca="1" si="332"/>
        <v/>
      </c>
      <c r="N1358" t="str">
        <f t="shared" si="332"/>
        <v/>
      </c>
      <c r="O1358" t="str">
        <f t="shared" si="332"/>
        <v/>
      </c>
      <c r="P1358" t="str">
        <f t="shared" si="332"/>
        <v/>
      </c>
      <c r="Q1358" t="str">
        <f t="shared" si="332"/>
        <v/>
      </c>
      <c r="R1358" t="str">
        <f t="shared" si="332"/>
        <v/>
      </c>
      <c r="S1358" t="str">
        <f t="shared" si="332"/>
        <v/>
      </c>
      <c r="T1358" t="str">
        <f t="shared" si="332"/>
        <v/>
      </c>
      <c r="U1358" t="str">
        <f t="shared" si="332"/>
        <v/>
      </c>
      <c r="V1358" t="str">
        <f t="shared" si="332"/>
        <v/>
      </c>
      <c r="W1358" t="str">
        <f t="shared" si="332"/>
        <v/>
      </c>
      <c r="X1358" t="str">
        <f t="shared" si="332"/>
        <v/>
      </c>
      <c r="Y1358" t="str">
        <f t="shared" si="332"/>
        <v/>
      </c>
      <c r="Z1358" t="str">
        <f t="shared" si="332"/>
        <v/>
      </c>
      <c r="AA1358" t="str">
        <f t="shared" si="332"/>
        <v/>
      </c>
      <c r="AB1358" t="str">
        <f t="shared" si="332"/>
        <v/>
      </c>
      <c r="AC1358" t="str">
        <f t="shared" si="331"/>
        <v/>
      </c>
      <c r="AD1358" t="str">
        <f t="shared" si="331"/>
        <v/>
      </c>
      <c r="AE1358" t="str">
        <f t="shared" si="331"/>
        <v/>
      </c>
      <c r="AF1358" t="str">
        <f t="shared" si="331"/>
        <v/>
      </c>
      <c r="AG1358" t="str">
        <f t="shared" si="331"/>
        <v/>
      </c>
      <c r="AH1358" t="str">
        <f t="shared" si="331"/>
        <v/>
      </c>
      <c r="AI1358" t="str">
        <f t="shared" si="331"/>
        <v/>
      </c>
      <c r="AJ1358" t="str">
        <f t="shared" si="331"/>
        <v/>
      </c>
      <c r="AK1358" t="str">
        <f t="shared" si="331"/>
        <v/>
      </c>
      <c r="AL1358" t="str">
        <f t="shared" si="331"/>
        <v/>
      </c>
      <c r="AM1358" t="str">
        <f t="shared" si="331"/>
        <v/>
      </c>
      <c r="AN1358" t="str">
        <f t="shared" si="331"/>
        <v/>
      </c>
      <c r="AO1358" t="str">
        <f t="shared" si="331"/>
        <v/>
      </c>
      <c r="AP1358" t="str">
        <f t="shared" si="331"/>
        <v/>
      </c>
      <c r="AQ1358" t="str">
        <f t="shared" si="331"/>
        <v/>
      </c>
      <c r="AR1358" t="str">
        <f t="shared" si="333"/>
        <v/>
      </c>
      <c r="AS1358" t="str">
        <f t="shared" si="333"/>
        <v/>
      </c>
      <c r="AT1358" t="str">
        <f t="shared" si="333"/>
        <v/>
      </c>
      <c r="AU1358" t="str">
        <f t="shared" si="333"/>
        <v/>
      </c>
      <c r="AV1358" t="str">
        <f t="shared" si="333"/>
        <v/>
      </c>
      <c r="AW1358" t="str">
        <f t="shared" si="333"/>
        <v/>
      </c>
      <c r="AX1358" t="str">
        <f t="shared" si="333"/>
        <v/>
      </c>
      <c r="AY1358" t="str">
        <f t="shared" si="333"/>
        <v/>
      </c>
      <c r="BA1358">
        <v>1358</v>
      </c>
      <c r="BB1358">
        <f t="shared" si="327"/>
        <v>170</v>
      </c>
    </row>
    <row r="1359" spans="7:54">
      <c r="G1359" t="str" cm="1">
        <f t="array" aca="1" ref="G1359" ca="1">IFERROR(IF(INDIRECT("'"&amp;B1359&amp;"'!Z"&amp;MATCH(INT(BA1359/8)+1,INDIRECT("'"&amp;B1359&amp;"'!B4:B15"),0)+3)=1,15,IF(INDIRECT("'"&amp;B1359&amp;"'!X"&amp;MATCH(INT(BA1359/8)+1,INDIRECT("'"&amp;B1359&amp;"'!B4:B15"),0)+3)=1,10,IF(INDIRECT("'"&amp;B1359&amp;"'!V"&amp;MATCH(INT(BA1359/8)+1,INDIRECT("'"&amp;B1359&amp;"'!B4:B15"),0)+3)=1,6,IF(INDIRECT("'"&amp;B1359&amp;"'!V"&amp;MATCH(INT(BA1359/8)+1,INDIRECT("'"&amp;B1359&amp;"'!B4:B15"),0)+3)=1,4,0)))),"")</f>
        <v/>
      </c>
      <c r="H1359" t="str" cm="1">
        <f t="array" aca="1" ref="H1359" ca="1">IFERROR(IFERROR(INDIRECT("'"&amp;B1359&amp;"'!AE"&amp;MATCH(INT(BA1359/8)+1,INDIRECT("'"&amp;B1359&amp;"'!B4:B15"),0)+3),0)-G1359,"")</f>
        <v/>
      </c>
      <c r="I1359" t="e">
        <f ca="1">H1357+H1358+H1359</f>
        <v>#VALUE!</v>
      </c>
      <c r="J1359" t="str">
        <f ca="1">IFERROR(ABS(SUM(I1359,-F1358,-E1358))+ABS(SUM(IF(D1359="Traversal",15,IF(D1359="High",10,IF(D1359="Mid",6,IF(D1359="Low",4,0))))-G1359)),"")</f>
        <v/>
      </c>
      <c r="K1359" t="str" cm="1">
        <f t="array" aca="1" ref="K1359" ca="1">IFERROR(INDIRECT("'"&amp;B1359&amp;"'!AG"&amp;MATCH(INT(BA1359/8)+1,INDIRECT("'"&amp;B1359&amp;"'!B4:B15"),0)+3),"")</f>
        <v/>
      </c>
      <c r="M1359" t="str">
        <f t="shared" ca="1" si="332"/>
        <v/>
      </c>
      <c r="N1359" t="str">
        <f t="shared" si="332"/>
        <v/>
      </c>
      <c r="O1359" t="str">
        <f t="shared" si="332"/>
        <v/>
      </c>
      <c r="P1359" t="str">
        <f t="shared" si="332"/>
        <v/>
      </c>
      <c r="Q1359" t="str">
        <f t="shared" si="332"/>
        <v/>
      </c>
      <c r="R1359" t="str">
        <f t="shared" si="332"/>
        <v/>
      </c>
      <c r="S1359" t="str">
        <f t="shared" si="332"/>
        <v/>
      </c>
      <c r="T1359" t="str">
        <f t="shared" si="332"/>
        <v/>
      </c>
      <c r="U1359" t="str">
        <f t="shared" si="332"/>
        <v/>
      </c>
      <c r="V1359" t="str">
        <f t="shared" si="332"/>
        <v/>
      </c>
      <c r="W1359" t="str">
        <f t="shared" si="332"/>
        <v/>
      </c>
      <c r="X1359" t="str">
        <f t="shared" si="332"/>
        <v/>
      </c>
      <c r="Y1359" t="str">
        <f t="shared" si="332"/>
        <v/>
      </c>
      <c r="Z1359" t="str">
        <f t="shared" si="332"/>
        <v/>
      </c>
      <c r="AA1359" t="str">
        <f t="shared" si="332"/>
        <v/>
      </c>
      <c r="AB1359" t="str">
        <f t="shared" si="332"/>
        <v/>
      </c>
      <c r="AC1359" t="str">
        <f t="shared" si="331"/>
        <v/>
      </c>
      <c r="AD1359" t="str">
        <f t="shared" si="331"/>
        <v/>
      </c>
      <c r="AE1359" t="str">
        <f t="shared" si="331"/>
        <v/>
      </c>
      <c r="AF1359" t="str">
        <f t="shared" si="331"/>
        <v/>
      </c>
      <c r="AG1359" t="str">
        <f t="shared" si="331"/>
        <v/>
      </c>
      <c r="AH1359" t="str">
        <f t="shared" si="331"/>
        <v/>
      </c>
      <c r="AI1359" t="str">
        <f t="shared" si="331"/>
        <v/>
      </c>
      <c r="AJ1359" t="str">
        <f t="shared" si="331"/>
        <v/>
      </c>
      <c r="AK1359" t="str">
        <f t="shared" si="331"/>
        <v/>
      </c>
      <c r="AL1359" t="str">
        <f t="shared" si="331"/>
        <v/>
      </c>
      <c r="AM1359" t="str">
        <f t="shared" si="331"/>
        <v/>
      </c>
      <c r="AN1359" t="str">
        <f t="shared" si="331"/>
        <v/>
      </c>
      <c r="AO1359" t="str">
        <f t="shared" si="331"/>
        <v/>
      </c>
      <c r="AP1359" t="str">
        <f t="shared" si="331"/>
        <v/>
      </c>
      <c r="AQ1359" t="str">
        <f t="shared" si="331"/>
        <v/>
      </c>
      <c r="AR1359" t="str">
        <f t="shared" si="333"/>
        <v/>
      </c>
      <c r="AS1359" t="str">
        <f t="shared" si="333"/>
        <v/>
      </c>
      <c r="AT1359" t="str">
        <f t="shared" si="333"/>
        <v/>
      </c>
      <c r="AU1359" t="str">
        <f t="shared" si="333"/>
        <v/>
      </c>
      <c r="AV1359" t="str">
        <f t="shared" si="333"/>
        <v/>
      </c>
      <c r="AW1359" t="str">
        <f t="shared" si="333"/>
        <v/>
      </c>
      <c r="AX1359" t="str">
        <f t="shared" si="333"/>
        <v/>
      </c>
      <c r="AY1359" t="str">
        <f t="shared" si="333"/>
        <v/>
      </c>
      <c r="BA1359">
        <v>1359</v>
      </c>
      <c r="BB1359">
        <f t="shared" si="327"/>
        <v>170</v>
      </c>
    </row>
    <row r="1360" spans="7:54">
      <c r="G1360" t="str" cm="1">
        <f t="array" aca="1" ref="G1360" ca="1">IFERROR(IF(INDIRECT("'"&amp;B1360&amp;"'!Z"&amp;MATCH(INT(BA1360/8)+1,INDIRECT("'"&amp;B1360&amp;"'!B4:B15"),0)+3)=1,15,IF(INDIRECT("'"&amp;B1360&amp;"'!X"&amp;MATCH(INT(BA1360/8)+1,INDIRECT("'"&amp;B1360&amp;"'!B4:B15"),0)+3)=1,10,IF(INDIRECT("'"&amp;B1360&amp;"'!V"&amp;MATCH(INT(BA1360/8)+1,INDIRECT("'"&amp;B1360&amp;"'!B4:B15"),0)+3)=1,6,IF(INDIRECT("'"&amp;B1360&amp;"'!V"&amp;MATCH(INT(BA1360/8)+1,INDIRECT("'"&amp;B1360&amp;"'!B4:B15"),0)+3)=1,4,0)))),"")</f>
        <v/>
      </c>
      <c r="H1360" t="str" cm="1">
        <f t="array" aca="1" ref="H1360" ca="1">IFERROR(IFERROR(INDIRECT("'"&amp;B1360&amp;"'!AE"&amp;MATCH(INT(BA1360/8)+1,INDIRECT("'"&amp;B1360&amp;"'!B4:B15"),0)+3),0)-G1360,"")</f>
        <v/>
      </c>
      <c r="K1360" t="str" cm="1">
        <f t="array" aca="1" ref="K1360" ca="1">IFERROR(INDIRECT("'"&amp;B1360&amp;"'!AG"&amp;MATCH(INT(BA1360/8)+1,INDIRECT("'"&amp;B1360&amp;"'!B4:B15"),0)+3),"")</f>
        <v/>
      </c>
      <c r="M1360" t="str">
        <f t="shared" ca="1" si="332"/>
        <v/>
      </c>
      <c r="N1360" t="str">
        <f t="shared" si="332"/>
        <v/>
      </c>
      <c r="O1360" t="str">
        <f t="shared" si="332"/>
        <v/>
      </c>
      <c r="P1360" t="str">
        <f t="shared" si="332"/>
        <v/>
      </c>
      <c r="Q1360" t="str">
        <f t="shared" si="332"/>
        <v/>
      </c>
      <c r="R1360" t="str">
        <f t="shared" si="332"/>
        <v/>
      </c>
      <c r="S1360" t="str">
        <f t="shared" si="332"/>
        <v/>
      </c>
      <c r="T1360" t="str">
        <f t="shared" si="332"/>
        <v/>
      </c>
      <c r="U1360" t="str">
        <f t="shared" si="332"/>
        <v/>
      </c>
      <c r="V1360" t="str">
        <f t="shared" si="332"/>
        <v/>
      </c>
      <c r="W1360" t="str">
        <f t="shared" si="332"/>
        <v/>
      </c>
      <c r="X1360" t="str">
        <f t="shared" si="332"/>
        <v/>
      </c>
      <c r="Y1360" t="str">
        <f t="shared" si="332"/>
        <v/>
      </c>
      <c r="Z1360" t="str">
        <f t="shared" si="332"/>
        <v/>
      </c>
      <c r="AA1360" t="str">
        <f t="shared" si="332"/>
        <v/>
      </c>
      <c r="AB1360" t="str">
        <f t="shared" si="332"/>
        <v/>
      </c>
      <c r="AC1360" t="str">
        <f t="shared" si="331"/>
        <v/>
      </c>
      <c r="AD1360" t="str">
        <f t="shared" si="331"/>
        <v/>
      </c>
      <c r="AE1360" t="str">
        <f t="shared" si="331"/>
        <v/>
      </c>
      <c r="AF1360" t="str">
        <f t="shared" si="331"/>
        <v/>
      </c>
      <c r="AG1360" t="str">
        <f t="shared" si="331"/>
        <v/>
      </c>
      <c r="AH1360" t="str">
        <f t="shared" si="331"/>
        <v/>
      </c>
      <c r="AI1360" t="str">
        <f t="shared" si="331"/>
        <v/>
      </c>
      <c r="AJ1360" t="str">
        <f t="shared" si="331"/>
        <v/>
      </c>
      <c r="AK1360" t="str">
        <f t="shared" si="331"/>
        <v/>
      </c>
      <c r="AL1360" t="str">
        <f t="shared" si="331"/>
        <v/>
      </c>
      <c r="AM1360" t="str">
        <f t="shared" si="331"/>
        <v/>
      </c>
      <c r="AN1360" t="str">
        <f t="shared" si="331"/>
        <v/>
      </c>
      <c r="AO1360" t="str">
        <f t="shared" si="331"/>
        <v/>
      </c>
      <c r="AP1360" t="str">
        <f t="shared" si="331"/>
        <v/>
      </c>
      <c r="AQ1360" t="str">
        <f t="shared" si="331"/>
        <v/>
      </c>
      <c r="AR1360" t="str">
        <f t="shared" si="333"/>
        <v/>
      </c>
      <c r="AS1360" t="str">
        <f t="shared" si="333"/>
        <v/>
      </c>
      <c r="AT1360" t="str">
        <f t="shared" si="333"/>
        <v/>
      </c>
      <c r="AU1360" t="str">
        <f t="shared" si="333"/>
        <v/>
      </c>
      <c r="AV1360" t="str">
        <f t="shared" si="333"/>
        <v/>
      </c>
      <c r="AW1360" t="str">
        <f t="shared" si="333"/>
        <v/>
      </c>
      <c r="AX1360" t="str">
        <f t="shared" si="333"/>
        <v/>
      </c>
      <c r="AY1360" t="str">
        <f t="shared" si="333"/>
        <v/>
      </c>
      <c r="BA1360">
        <v>1360</v>
      </c>
      <c r="BB1360">
        <f t="shared" si="327"/>
        <v>171</v>
      </c>
    </row>
    <row r="1361" spans="7:54">
      <c r="G1361" t="str" cm="1">
        <f t="array" aca="1" ref="G1361" ca="1">IFERROR(IF(INDIRECT("'"&amp;B1361&amp;"'!Z"&amp;MATCH(INT(BA1361/8)+1,INDIRECT("'"&amp;B1361&amp;"'!B4:B15"),0)+3)=1,15,IF(INDIRECT("'"&amp;B1361&amp;"'!X"&amp;MATCH(INT(BA1361/8)+1,INDIRECT("'"&amp;B1361&amp;"'!B4:B15"),0)+3)=1,10,IF(INDIRECT("'"&amp;B1361&amp;"'!V"&amp;MATCH(INT(BA1361/8)+1,INDIRECT("'"&amp;B1361&amp;"'!B4:B15"),0)+3)=1,6,IF(INDIRECT("'"&amp;B1361&amp;"'!V"&amp;MATCH(INT(BA1361/8)+1,INDIRECT("'"&amp;B1361&amp;"'!B4:B15"),0)+3)=1,4,0)))),"")</f>
        <v/>
      </c>
      <c r="H1361" t="str" cm="1">
        <f t="array" aca="1" ref="H1361" ca="1">IFERROR(IFERROR(INDIRECT("'"&amp;B1361&amp;"'!AE"&amp;MATCH(INT(BA1361/8)+1,INDIRECT("'"&amp;B1361&amp;"'!B4:B15"),0)+3),0)-G1361,"")</f>
        <v/>
      </c>
      <c r="K1361" t="str" cm="1">
        <f t="array" aca="1" ref="K1361" ca="1">IFERROR(INDIRECT("'"&amp;B1361&amp;"'!AG"&amp;MATCH(INT(BA1361/8)+1,INDIRECT("'"&amp;B1361&amp;"'!B4:B15"),0)+3),"")</f>
        <v/>
      </c>
      <c r="M1361" t="str">
        <f t="shared" ca="1" si="332"/>
        <v/>
      </c>
      <c r="N1361" t="str">
        <f t="shared" si="332"/>
        <v/>
      </c>
      <c r="O1361" t="str">
        <f t="shared" si="332"/>
        <v/>
      </c>
      <c r="P1361" t="str">
        <f t="shared" si="332"/>
        <v/>
      </c>
      <c r="Q1361" t="str">
        <f t="shared" si="332"/>
        <v/>
      </c>
      <c r="R1361" t="str">
        <f t="shared" si="332"/>
        <v/>
      </c>
      <c r="S1361" t="str">
        <f t="shared" si="332"/>
        <v/>
      </c>
      <c r="T1361" t="str">
        <f t="shared" si="332"/>
        <v/>
      </c>
      <c r="U1361" t="str">
        <f t="shared" si="332"/>
        <v/>
      </c>
      <c r="V1361" t="str">
        <f t="shared" si="332"/>
        <v/>
      </c>
      <c r="W1361" t="str">
        <f t="shared" si="332"/>
        <v/>
      </c>
      <c r="X1361" t="str">
        <f t="shared" si="332"/>
        <v/>
      </c>
      <c r="Y1361" t="str">
        <f t="shared" si="332"/>
        <v/>
      </c>
      <c r="Z1361" t="str">
        <f t="shared" si="332"/>
        <v/>
      </c>
      <c r="AA1361" t="str">
        <f t="shared" si="332"/>
        <v/>
      </c>
      <c r="AB1361" t="str">
        <f t="shared" si="332"/>
        <v/>
      </c>
      <c r="AC1361" t="str">
        <f t="shared" si="331"/>
        <v/>
      </c>
      <c r="AD1361" t="str">
        <f t="shared" si="331"/>
        <v/>
      </c>
      <c r="AE1361" t="str">
        <f t="shared" si="331"/>
        <v/>
      </c>
      <c r="AF1361" t="str">
        <f t="shared" si="331"/>
        <v/>
      </c>
      <c r="AG1361" t="str">
        <f t="shared" si="331"/>
        <v/>
      </c>
      <c r="AH1361" t="str">
        <f t="shared" si="331"/>
        <v/>
      </c>
      <c r="AI1361" t="str">
        <f t="shared" si="331"/>
        <v/>
      </c>
      <c r="AJ1361" t="str">
        <f t="shared" si="331"/>
        <v/>
      </c>
      <c r="AK1361" t="str">
        <f t="shared" si="331"/>
        <v/>
      </c>
      <c r="AL1361" t="str">
        <f t="shared" si="331"/>
        <v/>
      </c>
      <c r="AM1361" t="str">
        <f t="shared" si="331"/>
        <v/>
      </c>
      <c r="AN1361" t="str">
        <f t="shared" si="331"/>
        <v/>
      </c>
      <c r="AO1361" t="str">
        <f t="shared" si="331"/>
        <v/>
      </c>
      <c r="AP1361" t="str">
        <f t="shared" si="331"/>
        <v/>
      </c>
      <c r="AQ1361" t="str">
        <f t="shared" si="331"/>
        <v/>
      </c>
      <c r="AR1361" t="str">
        <f t="shared" si="333"/>
        <v/>
      </c>
      <c r="AS1361" t="str">
        <f t="shared" si="333"/>
        <v/>
      </c>
      <c r="AT1361" t="str">
        <f t="shared" si="333"/>
        <v/>
      </c>
      <c r="AU1361" t="str">
        <f t="shared" si="333"/>
        <v/>
      </c>
      <c r="AV1361" t="str">
        <f t="shared" si="333"/>
        <v/>
      </c>
      <c r="AW1361" t="str">
        <f t="shared" si="333"/>
        <v/>
      </c>
      <c r="AX1361" t="str">
        <f t="shared" si="333"/>
        <v/>
      </c>
      <c r="AY1361" t="str">
        <f t="shared" si="333"/>
        <v/>
      </c>
      <c r="BA1361">
        <v>1361</v>
      </c>
      <c r="BB1361">
        <f t="shared" si="327"/>
        <v>171</v>
      </c>
    </row>
    <row r="1362" spans="7:54">
      <c r="G1362" t="str" cm="1">
        <f t="array" aca="1" ref="G1362" ca="1">IFERROR(IF(INDIRECT("'"&amp;B1362&amp;"'!Z"&amp;MATCH(INT(BA1362/8)+1,INDIRECT("'"&amp;B1362&amp;"'!B4:B15"),0)+3)=1,15,IF(INDIRECT("'"&amp;B1362&amp;"'!X"&amp;MATCH(INT(BA1362/8)+1,INDIRECT("'"&amp;B1362&amp;"'!B4:B15"),0)+3)=1,10,IF(INDIRECT("'"&amp;B1362&amp;"'!V"&amp;MATCH(INT(BA1362/8)+1,INDIRECT("'"&amp;B1362&amp;"'!B4:B15"),0)+3)=1,6,IF(INDIRECT("'"&amp;B1362&amp;"'!V"&amp;MATCH(INT(BA1362/8)+1,INDIRECT("'"&amp;B1362&amp;"'!B4:B15"),0)+3)=1,4,0)))),"")</f>
        <v/>
      </c>
      <c r="H1362" t="str" cm="1">
        <f t="array" aca="1" ref="H1362" ca="1">IFERROR(IFERROR(INDIRECT("'"&amp;B1362&amp;"'!AE"&amp;MATCH(INT(BA1362/8)+1,INDIRECT("'"&amp;B1362&amp;"'!B4:B15"),0)+3),0)-G1362,"")</f>
        <v/>
      </c>
      <c r="I1362" t="e">
        <f ca="1">H1362+H1363+H1364</f>
        <v>#VALUE!</v>
      </c>
      <c r="J1362" t="str">
        <f ca="1">IFERROR(ABS(SUM(I1362,-F1363,-E1363))+ABS(SUM(IF(D1362="Traversal",15,IF(D1362="High",10,IF(D1362="Mid",6,IF(D1362="Low",4,0))))-G1362)),"")</f>
        <v/>
      </c>
      <c r="K1362" t="str" cm="1">
        <f t="array" aca="1" ref="K1362" ca="1">IFERROR(INDIRECT("'"&amp;B1362&amp;"'!AG"&amp;MATCH(INT(BA1362/8)+1,INDIRECT("'"&amp;B1362&amp;"'!B4:B15"),0)+3),"")</f>
        <v/>
      </c>
      <c r="M1362" t="str">
        <f t="shared" ca="1" si="332"/>
        <v/>
      </c>
      <c r="N1362" t="str">
        <f t="shared" si="332"/>
        <v/>
      </c>
      <c r="O1362" t="str">
        <f t="shared" si="332"/>
        <v/>
      </c>
      <c r="P1362" t="str">
        <f t="shared" si="332"/>
        <v/>
      </c>
      <c r="Q1362" t="str">
        <f t="shared" si="332"/>
        <v/>
      </c>
      <c r="R1362" t="str">
        <f t="shared" si="332"/>
        <v/>
      </c>
      <c r="S1362" t="str">
        <f t="shared" si="332"/>
        <v/>
      </c>
      <c r="T1362" t="str">
        <f t="shared" si="332"/>
        <v/>
      </c>
      <c r="U1362" t="str">
        <f t="shared" si="332"/>
        <v/>
      </c>
      <c r="V1362" t="str">
        <f t="shared" si="332"/>
        <v/>
      </c>
      <c r="W1362" t="str">
        <f t="shared" si="332"/>
        <v/>
      </c>
      <c r="X1362" t="str">
        <f t="shared" si="332"/>
        <v/>
      </c>
      <c r="Y1362" t="str">
        <f t="shared" si="332"/>
        <v/>
      </c>
      <c r="Z1362" t="str">
        <f t="shared" si="332"/>
        <v/>
      </c>
      <c r="AA1362" t="str">
        <f t="shared" si="332"/>
        <v/>
      </c>
      <c r="AB1362" t="str">
        <f t="shared" si="332"/>
        <v/>
      </c>
      <c r="AC1362" t="str">
        <f t="shared" si="331"/>
        <v/>
      </c>
      <c r="AD1362" t="str">
        <f t="shared" si="331"/>
        <v/>
      </c>
      <c r="AE1362" t="str">
        <f t="shared" si="331"/>
        <v/>
      </c>
      <c r="AF1362" t="str">
        <f t="shared" si="331"/>
        <v/>
      </c>
      <c r="AG1362" t="str">
        <f t="shared" si="331"/>
        <v/>
      </c>
      <c r="AH1362" t="str">
        <f t="shared" si="331"/>
        <v/>
      </c>
      <c r="AI1362" t="str">
        <f t="shared" si="331"/>
        <v/>
      </c>
      <c r="AJ1362" t="str">
        <f t="shared" si="331"/>
        <v/>
      </c>
      <c r="AK1362" t="str">
        <f t="shared" si="331"/>
        <v/>
      </c>
      <c r="AL1362" t="str">
        <f t="shared" si="331"/>
        <v/>
      </c>
      <c r="AM1362" t="str">
        <f t="shared" si="331"/>
        <v/>
      </c>
      <c r="AN1362" t="str">
        <f t="shared" si="331"/>
        <v/>
      </c>
      <c r="AO1362" t="str">
        <f t="shared" si="331"/>
        <v/>
      </c>
      <c r="AP1362" t="str">
        <f t="shared" si="331"/>
        <v/>
      </c>
      <c r="AQ1362" t="str">
        <f t="shared" si="331"/>
        <v/>
      </c>
      <c r="AR1362" t="str">
        <f t="shared" si="333"/>
        <v/>
      </c>
      <c r="AS1362" t="str">
        <f t="shared" si="333"/>
        <v/>
      </c>
      <c r="AT1362" t="str">
        <f t="shared" si="333"/>
        <v/>
      </c>
      <c r="AU1362" t="str">
        <f t="shared" si="333"/>
        <v/>
      </c>
      <c r="AV1362" t="str">
        <f t="shared" si="333"/>
        <v/>
      </c>
      <c r="AW1362" t="str">
        <f t="shared" si="333"/>
        <v/>
      </c>
      <c r="AX1362" t="str">
        <f t="shared" si="333"/>
        <v/>
      </c>
      <c r="AY1362" t="str">
        <f t="shared" si="333"/>
        <v/>
      </c>
      <c r="BA1362">
        <v>1362</v>
      </c>
      <c r="BB1362">
        <f t="shared" si="327"/>
        <v>171</v>
      </c>
    </row>
    <row r="1363" spans="7:54">
      <c r="G1363" t="str" cm="1">
        <f t="array" aca="1" ref="G1363" ca="1">IFERROR(IF(INDIRECT("'"&amp;B1363&amp;"'!Z"&amp;MATCH(INT(BA1363/8)+1,INDIRECT("'"&amp;B1363&amp;"'!B4:B15"),0)+3)=1,15,IF(INDIRECT("'"&amp;B1363&amp;"'!X"&amp;MATCH(INT(BA1363/8)+1,INDIRECT("'"&amp;B1363&amp;"'!B4:B15"),0)+3)=1,10,IF(INDIRECT("'"&amp;B1363&amp;"'!V"&amp;MATCH(INT(BA1363/8)+1,INDIRECT("'"&amp;B1363&amp;"'!B4:B15"),0)+3)=1,6,IF(INDIRECT("'"&amp;B1363&amp;"'!V"&amp;MATCH(INT(BA1363/8)+1,INDIRECT("'"&amp;B1363&amp;"'!B4:B15"),0)+3)=1,4,0)))),"")</f>
        <v/>
      </c>
      <c r="H1363" t="str" cm="1">
        <f t="array" aca="1" ref="H1363" ca="1">IFERROR(IFERROR(INDIRECT("'"&amp;B1363&amp;"'!AE"&amp;MATCH(INT(BA1363/8)+1,INDIRECT("'"&amp;B1363&amp;"'!B4:B15"),0)+3),0)-G1363,"")</f>
        <v/>
      </c>
      <c r="I1363" t="e">
        <f ca="1">H1362+H1363+H1364</f>
        <v>#VALUE!</v>
      </c>
      <c r="J1363" t="str">
        <f ca="1">IFERROR(ABS(SUM(I1363,-F1363,-E1363))+ABS(SUM(IF(D1363="Traversal",15,IF(D1363="High",10,IF(D1363="Mid",6,IF(D1363="Low",4,0))))-G1363)),"")</f>
        <v/>
      </c>
      <c r="K1363" t="str" cm="1">
        <f t="array" aca="1" ref="K1363" ca="1">IFERROR(INDIRECT("'"&amp;B1363&amp;"'!AG"&amp;MATCH(INT(BA1363/8)+1,INDIRECT("'"&amp;B1363&amp;"'!B4:B15"),0)+3),"")</f>
        <v/>
      </c>
      <c r="M1363" t="str">
        <f t="shared" ca="1" si="332"/>
        <v/>
      </c>
      <c r="N1363" t="str">
        <f t="shared" si="332"/>
        <v/>
      </c>
      <c r="O1363" t="str">
        <f t="shared" si="332"/>
        <v/>
      </c>
      <c r="P1363" t="str">
        <f t="shared" si="332"/>
        <v/>
      </c>
      <c r="Q1363" t="str">
        <f t="shared" si="332"/>
        <v/>
      </c>
      <c r="R1363" t="str">
        <f t="shared" si="332"/>
        <v/>
      </c>
      <c r="S1363" t="str">
        <f t="shared" si="332"/>
        <v/>
      </c>
      <c r="T1363" t="str">
        <f t="shared" si="332"/>
        <v/>
      </c>
      <c r="U1363" t="str">
        <f t="shared" si="332"/>
        <v/>
      </c>
      <c r="V1363" t="str">
        <f t="shared" si="332"/>
        <v/>
      </c>
      <c r="W1363" t="str">
        <f t="shared" si="332"/>
        <v/>
      </c>
      <c r="X1363" t="str">
        <f t="shared" si="332"/>
        <v/>
      </c>
      <c r="Y1363" t="str">
        <f t="shared" si="332"/>
        <v/>
      </c>
      <c r="Z1363" t="str">
        <f t="shared" si="332"/>
        <v/>
      </c>
      <c r="AA1363" t="str">
        <f t="shared" si="332"/>
        <v/>
      </c>
      <c r="AB1363" t="str">
        <f t="shared" si="332"/>
        <v/>
      </c>
      <c r="AC1363" t="str">
        <f t="shared" si="331"/>
        <v/>
      </c>
      <c r="AD1363" t="str">
        <f t="shared" si="331"/>
        <v/>
      </c>
      <c r="AE1363" t="str">
        <f t="shared" si="331"/>
        <v/>
      </c>
      <c r="AF1363" t="str">
        <f t="shared" si="331"/>
        <v/>
      </c>
      <c r="AG1363" t="str">
        <f t="shared" si="331"/>
        <v/>
      </c>
      <c r="AH1363" t="str">
        <f t="shared" si="331"/>
        <v/>
      </c>
      <c r="AI1363" t="str">
        <f t="shared" si="331"/>
        <v/>
      </c>
      <c r="AJ1363" t="str">
        <f t="shared" si="331"/>
        <v/>
      </c>
      <c r="AK1363" t="str">
        <f t="shared" si="331"/>
        <v/>
      </c>
      <c r="AL1363" t="str">
        <f t="shared" si="331"/>
        <v/>
      </c>
      <c r="AM1363" t="str">
        <f t="shared" si="331"/>
        <v/>
      </c>
      <c r="AN1363" t="str">
        <f t="shared" si="331"/>
        <v/>
      </c>
      <c r="AO1363" t="str">
        <f t="shared" si="331"/>
        <v/>
      </c>
      <c r="AP1363" t="str">
        <f t="shared" si="331"/>
        <v/>
      </c>
      <c r="AQ1363" t="str">
        <f t="shared" si="331"/>
        <v/>
      </c>
      <c r="AR1363" t="str">
        <f t="shared" si="333"/>
        <v/>
      </c>
      <c r="AS1363" t="str">
        <f t="shared" si="333"/>
        <v/>
      </c>
      <c r="AT1363" t="str">
        <f t="shared" si="333"/>
        <v/>
      </c>
      <c r="AU1363" t="str">
        <f t="shared" si="333"/>
        <v/>
      </c>
      <c r="AV1363" t="str">
        <f t="shared" si="333"/>
        <v/>
      </c>
      <c r="AW1363" t="str">
        <f t="shared" si="333"/>
        <v/>
      </c>
      <c r="AX1363" t="str">
        <f t="shared" si="333"/>
        <v/>
      </c>
      <c r="AY1363" t="str">
        <f t="shared" si="333"/>
        <v/>
      </c>
      <c r="BA1363">
        <v>1363</v>
      </c>
      <c r="BB1363">
        <f t="shared" si="327"/>
        <v>171</v>
      </c>
    </row>
    <row r="1364" spans="7:54">
      <c r="G1364" t="str" cm="1">
        <f t="array" aca="1" ref="G1364" ca="1">IFERROR(IF(INDIRECT("'"&amp;B1364&amp;"'!Z"&amp;MATCH(INT(BA1364/8)+1,INDIRECT("'"&amp;B1364&amp;"'!B4:B15"),0)+3)=1,15,IF(INDIRECT("'"&amp;B1364&amp;"'!X"&amp;MATCH(INT(BA1364/8)+1,INDIRECT("'"&amp;B1364&amp;"'!B4:B15"),0)+3)=1,10,IF(INDIRECT("'"&amp;B1364&amp;"'!V"&amp;MATCH(INT(BA1364/8)+1,INDIRECT("'"&amp;B1364&amp;"'!B4:B15"),0)+3)=1,6,IF(INDIRECT("'"&amp;B1364&amp;"'!V"&amp;MATCH(INT(BA1364/8)+1,INDIRECT("'"&amp;B1364&amp;"'!B4:B15"),0)+3)=1,4,0)))),"")</f>
        <v/>
      </c>
      <c r="H1364" t="str" cm="1">
        <f t="array" aca="1" ref="H1364" ca="1">IFERROR(IFERROR(INDIRECT("'"&amp;B1364&amp;"'!AE"&amp;MATCH(INT(BA1364/8)+1,INDIRECT("'"&amp;B1364&amp;"'!B4:B15"),0)+3),0)-G1364,"")</f>
        <v/>
      </c>
      <c r="I1364" t="e">
        <f ca="1">H1362+H1363+H1364</f>
        <v>#VALUE!</v>
      </c>
      <c r="J1364" t="str">
        <f ca="1">IFERROR(ABS(SUM(I1364,-F1363,-E1363))+ABS(SUM(IF(D1364="Traversal",15,IF(D1364="High",10,IF(D1364="Mid",6,IF(D1364="Low",4,0))))-G1364)),"")</f>
        <v/>
      </c>
      <c r="K1364" t="str" cm="1">
        <f t="array" aca="1" ref="K1364" ca="1">IFERROR(INDIRECT("'"&amp;B1364&amp;"'!AG"&amp;MATCH(INT(BA1364/8)+1,INDIRECT("'"&amp;B1364&amp;"'!B4:B15"),0)+3),"")</f>
        <v/>
      </c>
      <c r="M1364" t="str">
        <f t="shared" ca="1" si="332"/>
        <v/>
      </c>
      <c r="N1364" t="str">
        <f t="shared" si="332"/>
        <v/>
      </c>
      <c r="O1364" t="str">
        <f t="shared" si="332"/>
        <v/>
      </c>
      <c r="P1364" t="str">
        <f t="shared" si="332"/>
        <v/>
      </c>
      <c r="Q1364" t="str">
        <f t="shared" si="332"/>
        <v/>
      </c>
      <c r="R1364" t="str">
        <f t="shared" si="332"/>
        <v/>
      </c>
      <c r="S1364" t="str">
        <f t="shared" si="332"/>
        <v/>
      </c>
      <c r="T1364" t="str">
        <f t="shared" si="332"/>
        <v/>
      </c>
      <c r="U1364" t="str">
        <f t="shared" si="332"/>
        <v/>
      </c>
      <c r="V1364" t="str">
        <f t="shared" si="332"/>
        <v/>
      </c>
      <c r="W1364" t="str">
        <f t="shared" si="332"/>
        <v/>
      </c>
      <c r="X1364" t="str">
        <f t="shared" si="332"/>
        <v/>
      </c>
      <c r="Y1364" t="str">
        <f t="shared" si="332"/>
        <v/>
      </c>
      <c r="Z1364" t="str">
        <f t="shared" si="332"/>
        <v/>
      </c>
      <c r="AA1364" t="str">
        <f t="shared" si="332"/>
        <v/>
      </c>
      <c r="AB1364" t="str">
        <f t="shared" si="332"/>
        <v/>
      </c>
      <c r="AC1364" t="str">
        <f t="shared" si="331"/>
        <v/>
      </c>
      <c r="AD1364" t="str">
        <f t="shared" si="331"/>
        <v/>
      </c>
      <c r="AE1364" t="str">
        <f t="shared" si="331"/>
        <v/>
      </c>
      <c r="AF1364" t="str">
        <f t="shared" si="331"/>
        <v/>
      </c>
      <c r="AG1364" t="str">
        <f t="shared" si="331"/>
        <v/>
      </c>
      <c r="AH1364" t="str">
        <f t="shared" si="331"/>
        <v/>
      </c>
      <c r="AI1364" t="str">
        <f t="shared" si="331"/>
        <v/>
      </c>
      <c r="AJ1364" t="str">
        <f t="shared" si="331"/>
        <v/>
      </c>
      <c r="AK1364" t="str">
        <f t="shared" si="331"/>
        <v/>
      </c>
      <c r="AL1364" t="str">
        <f t="shared" si="331"/>
        <v/>
      </c>
      <c r="AM1364" t="str">
        <f t="shared" si="331"/>
        <v/>
      </c>
      <c r="AN1364" t="str">
        <f t="shared" si="331"/>
        <v/>
      </c>
      <c r="AO1364" t="str">
        <f t="shared" si="331"/>
        <v/>
      </c>
      <c r="AP1364" t="str">
        <f t="shared" si="331"/>
        <v/>
      </c>
      <c r="AQ1364" t="str">
        <f t="shared" si="331"/>
        <v/>
      </c>
      <c r="AR1364" t="str">
        <f t="shared" si="333"/>
        <v/>
      </c>
      <c r="AS1364" t="str">
        <f t="shared" si="333"/>
        <v/>
      </c>
      <c r="AT1364" t="str">
        <f t="shared" si="333"/>
        <v/>
      </c>
      <c r="AU1364" t="str">
        <f t="shared" si="333"/>
        <v/>
      </c>
      <c r="AV1364" t="str">
        <f t="shared" si="333"/>
        <v/>
      </c>
      <c r="AW1364" t="str">
        <f t="shared" si="333"/>
        <v/>
      </c>
      <c r="AX1364" t="str">
        <f t="shared" si="333"/>
        <v/>
      </c>
      <c r="AY1364" t="str">
        <f t="shared" si="333"/>
        <v/>
      </c>
      <c r="BA1364">
        <v>1364</v>
      </c>
      <c r="BB1364">
        <f t="shared" si="327"/>
        <v>171</v>
      </c>
    </row>
    <row r="1365" spans="7:54">
      <c r="G1365" t="str" cm="1">
        <f t="array" aca="1" ref="G1365" ca="1">IFERROR(IF(INDIRECT("'"&amp;B1365&amp;"'!Z"&amp;MATCH(INT(BA1365/8)+1,INDIRECT("'"&amp;B1365&amp;"'!B4:B15"),0)+3)=1,15,IF(INDIRECT("'"&amp;B1365&amp;"'!X"&amp;MATCH(INT(BA1365/8)+1,INDIRECT("'"&amp;B1365&amp;"'!B4:B15"),0)+3)=1,10,IF(INDIRECT("'"&amp;B1365&amp;"'!V"&amp;MATCH(INT(BA1365/8)+1,INDIRECT("'"&amp;B1365&amp;"'!B4:B15"),0)+3)=1,6,IF(INDIRECT("'"&amp;B1365&amp;"'!V"&amp;MATCH(INT(BA1365/8)+1,INDIRECT("'"&amp;B1365&amp;"'!B4:B15"),0)+3)=1,4,0)))),"")</f>
        <v/>
      </c>
      <c r="H1365" t="str" cm="1">
        <f t="array" aca="1" ref="H1365" ca="1">IFERROR(IFERROR(INDIRECT("'"&amp;B1365&amp;"'!AE"&amp;MATCH(INT(BA1365/8)+1,INDIRECT("'"&amp;B1365&amp;"'!B4:B15"),0)+3),0)-G1365,"")</f>
        <v/>
      </c>
      <c r="I1365" t="e">
        <f ca="1">H1365+H1366+H1367</f>
        <v>#VALUE!</v>
      </c>
      <c r="J1365" t="str">
        <f ca="1">IFERROR(ABS(SUM(I1365,-F1366,-E1366))+ABS(SUM(IF(D1365="Traversal",15,IF(D1365="High",10,IF(D1365="Mid",6,IF(D1365="Low",4,0))))-G1365)),"")</f>
        <v/>
      </c>
      <c r="K1365" t="str" cm="1">
        <f t="array" aca="1" ref="K1365" ca="1">IFERROR(INDIRECT("'"&amp;B1365&amp;"'!AG"&amp;MATCH(INT(BA1365/8)+1,INDIRECT("'"&amp;B1365&amp;"'!B4:B15"),0)+3),"")</f>
        <v/>
      </c>
      <c r="M1365" t="str">
        <f t="shared" ca="1" si="332"/>
        <v/>
      </c>
      <c r="N1365" t="str">
        <f t="shared" si="332"/>
        <v/>
      </c>
      <c r="O1365" t="str">
        <f t="shared" si="332"/>
        <v/>
      </c>
      <c r="P1365" t="str">
        <f t="shared" si="332"/>
        <v/>
      </c>
      <c r="Q1365" t="str">
        <f t="shared" si="332"/>
        <v/>
      </c>
      <c r="R1365" t="str">
        <f t="shared" si="332"/>
        <v/>
      </c>
      <c r="S1365" t="str">
        <f t="shared" si="332"/>
        <v/>
      </c>
      <c r="T1365" t="str">
        <f t="shared" si="332"/>
        <v/>
      </c>
      <c r="U1365" t="str">
        <f t="shared" si="332"/>
        <v/>
      </c>
      <c r="V1365" t="str">
        <f t="shared" si="332"/>
        <v/>
      </c>
      <c r="W1365" t="str">
        <f t="shared" si="332"/>
        <v/>
      </c>
      <c r="X1365" t="str">
        <f t="shared" si="332"/>
        <v/>
      </c>
      <c r="Y1365" t="str">
        <f t="shared" si="332"/>
        <v/>
      </c>
      <c r="Z1365" t="str">
        <f t="shared" si="332"/>
        <v/>
      </c>
      <c r="AA1365" t="str">
        <f t="shared" si="332"/>
        <v/>
      </c>
      <c r="AB1365" t="str">
        <f t="shared" si="332"/>
        <v/>
      </c>
      <c r="AC1365" t="str">
        <f t="shared" si="331"/>
        <v/>
      </c>
      <c r="AD1365" t="str">
        <f t="shared" si="331"/>
        <v/>
      </c>
      <c r="AE1365" t="str">
        <f t="shared" si="331"/>
        <v/>
      </c>
      <c r="AF1365" t="str">
        <f t="shared" si="331"/>
        <v/>
      </c>
      <c r="AG1365" t="str">
        <f t="shared" si="331"/>
        <v/>
      </c>
      <c r="AH1365" t="str">
        <f t="shared" si="331"/>
        <v/>
      </c>
      <c r="AI1365" t="str">
        <f t="shared" si="331"/>
        <v/>
      </c>
      <c r="AJ1365" t="str">
        <f t="shared" si="331"/>
        <v/>
      </c>
      <c r="AK1365" t="str">
        <f t="shared" si="331"/>
        <v/>
      </c>
      <c r="AL1365" t="str">
        <f t="shared" si="331"/>
        <v/>
      </c>
      <c r="AM1365" t="str">
        <f t="shared" si="331"/>
        <v/>
      </c>
      <c r="AN1365" t="str">
        <f t="shared" si="331"/>
        <v/>
      </c>
      <c r="AO1365" t="str">
        <f t="shared" si="331"/>
        <v/>
      </c>
      <c r="AP1365" t="str">
        <f t="shared" si="331"/>
        <v/>
      </c>
      <c r="AQ1365" t="str">
        <f t="shared" si="331"/>
        <v/>
      </c>
      <c r="AR1365" t="str">
        <f t="shared" si="333"/>
        <v/>
      </c>
      <c r="AS1365" t="str">
        <f t="shared" si="333"/>
        <v/>
      </c>
      <c r="AT1365" t="str">
        <f t="shared" si="333"/>
        <v/>
      </c>
      <c r="AU1365" t="str">
        <f t="shared" si="333"/>
        <v/>
      </c>
      <c r="AV1365" t="str">
        <f t="shared" si="333"/>
        <v/>
      </c>
      <c r="AW1365" t="str">
        <f t="shared" si="333"/>
        <v/>
      </c>
      <c r="AX1365" t="str">
        <f t="shared" si="333"/>
        <v/>
      </c>
      <c r="AY1365" t="str">
        <f t="shared" si="333"/>
        <v/>
      </c>
      <c r="BA1365">
        <v>1365</v>
      </c>
      <c r="BB1365">
        <f t="shared" si="327"/>
        <v>171</v>
      </c>
    </row>
    <row r="1366" spans="7:54">
      <c r="G1366" t="str" cm="1">
        <f t="array" aca="1" ref="G1366" ca="1">IFERROR(IF(INDIRECT("'"&amp;B1366&amp;"'!Z"&amp;MATCH(INT(BA1366/8)+1,INDIRECT("'"&amp;B1366&amp;"'!B4:B15"),0)+3)=1,15,IF(INDIRECT("'"&amp;B1366&amp;"'!X"&amp;MATCH(INT(BA1366/8)+1,INDIRECT("'"&amp;B1366&amp;"'!B4:B15"),0)+3)=1,10,IF(INDIRECT("'"&amp;B1366&amp;"'!V"&amp;MATCH(INT(BA1366/8)+1,INDIRECT("'"&amp;B1366&amp;"'!B4:B15"),0)+3)=1,6,IF(INDIRECT("'"&amp;B1366&amp;"'!V"&amp;MATCH(INT(BA1366/8)+1,INDIRECT("'"&amp;B1366&amp;"'!B4:B15"),0)+3)=1,4,0)))),"")</f>
        <v/>
      </c>
      <c r="H1366" t="str" cm="1">
        <f t="array" aca="1" ref="H1366" ca="1">IFERROR(IFERROR(INDIRECT("'"&amp;B1366&amp;"'!AE"&amp;MATCH(INT(BA1366/8)+1,INDIRECT("'"&amp;B1366&amp;"'!B4:B15"),0)+3),0)-G1366,"")</f>
        <v/>
      </c>
      <c r="I1366" t="e">
        <f ca="1">H1365+H1366+H1367</f>
        <v>#VALUE!</v>
      </c>
      <c r="J1366" t="str">
        <f ca="1">IFERROR(ABS(SUM(I1366,-F1366,-E1366))+ABS(SUM(IF(D1366="Traversal",15,IF(D1366="High",10,IF(D1366="Mid",6,IF(D1366="Low",4,0))))-G1366)),"")</f>
        <v/>
      </c>
      <c r="K1366" t="str" cm="1">
        <f t="array" aca="1" ref="K1366" ca="1">IFERROR(INDIRECT("'"&amp;B1366&amp;"'!AG"&amp;MATCH(INT(BA1366/8)+1,INDIRECT("'"&amp;B1366&amp;"'!B4:B15"),0)+3),"")</f>
        <v/>
      </c>
      <c r="M1366" t="str">
        <f t="shared" ca="1" si="332"/>
        <v/>
      </c>
      <c r="N1366" t="str">
        <f t="shared" si="332"/>
        <v/>
      </c>
      <c r="O1366" t="str">
        <f t="shared" si="332"/>
        <v/>
      </c>
      <c r="P1366" t="str">
        <f t="shared" si="332"/>
        <v/>
      </c>
      <c r="Q1366" t="str">
        <f t="shared" si="332"/>
        <v/>
      </c>
      <c r="R1366" t="str">
        <f t="shared" si="332"/>
        <v/>
      </c>
      <c r="S1366" t="str">
        <f t="shared" si="332"/>
        <v/>
      </c>
      <c r="T1366" t="str">
        <f t="shared" si="332"/>
        <v/>
      </c>
      <c r="U1366" t="str">
        <f t="shared" si="332"/>
        <v/>
      </c>
      <c r="V1366" t="str">
        <f t="shared" si="332"/>
        <v/>
      </c>
      <c r="W1366" t="str">
        <f t="shared" si="332"/>
        <v/>
      </c>
      <c r="X1366" t="str">
        <f t="shared" si="332"/>
        <v/>
      </c>
      <c r="Y1366" t="str">
        <f t="shared" si="332"/>
        <v/>
      </c>
      <c r="Z1366" t="str">
        <f t="shared" si="332"/>
        <v/>
      </c>
      <c r="AA1366" t="str">
        <f t="shared" si="332"/>
        <v/>
      </c>
      <c r="AB1366" t="str">
        <f t="shared" si="332"/>
        <v/>
      </c>
      <c r="AC1366" t="str">
        <f t="shared" si="331"/>
        <v/>
      </c>
      <c r="AD1366" t="str">
        <f t="shared" si="331"/>
        <v/>
      </c>
      <c r="AE1366" t="str">
        <f t="shared" si="331"/>
        <v/>
      </c>
      <c r="AF1366" t="str">
        <f t="shared" si="331"/>
        <v/>
      </c>
      <c r="AG1366" t="str">
        <f t="shared" si="331"/>
        <v/>
      </c>
      <c r="AH1366" t="str">
        <f t="shared" si="331"/>
        <v/>
      </c>
      <c r="AI1366" t="str">
        <f t="shared" si="331"/>
        <v/>
      </c>
      <c r="AJ1366" t="str">
        <f t="shared" si="331"/>
        <v/>
      </c>
      <c r="AK1366" t="str">
        <f t="shared" si="331"/>
        <v/>
      </c>
      <c r="AL1366" t="str">
        <f t="shared" si="331"/>
        <v/>
      </c>
      <c r="AM1366" t="str">
        <f t="shared" si="331"/>
        <v/>
      </c>
      <c r="AN1366" t="str">
        <f t="shared" si="331"/>
        <v/>
      </c>
      <c r="AO1366" t="str">
        <f t="shared" si="331"/>
        <v/>
      </c>
      <c r="AP1366" t="str">
        <f t="shared" si="331"/>
        <v/>
      </c>
      <c r="AQ1366" t="str">
        <f t="shared" si="331"/>
        <v/>
      </c>
      <c r="AR1366" t="str">
        <f t="shared" si="333"/>
        <v/>
      </c>
      <c r="AS1366" t="str">
        <f t="shared" si="333"/>
        <v/>
      </c>
      <c r="AT1366" t="str">
        <f t="shared" si="333"/>
        <v/>
      </c>
      <c r="AU1366" t="str">
        <f t="shared" si="333"/>
        <v/>
      </c>
      <c r="AV1366" t="str">
        <f t="shared" si="333"/>
        <v/>
      </c>
      <c r="AW1366" t="str">
        <f t="shared" si="333"/>
        <v/>
      </c>
      <c r="AX1366" t="str">
        <f t="shared" si="333"/>
        <v/>
      </c>
      <c r="AY1366" t="str">
        <f t="shared" si="333"/>
        <v/>
      </c>
      <c r="BA1366">
        <v>1366</v>
      </c>
      <c r="BB1366">
        <f t="shared" si="327"/>
        <v>171</v>
      </c>
    </row>
    <row r="1367" spans="7:54">
      <c r="G1367" t="str" cm="1">
        <f t="array" aca="1" ref="G1367" ca="1">IFERROR(IF(INDIRECT("'"&amp;B1367&amp;"'!Z"&amp;MATCH(INT(BA1367/8)+1,INDIRECT("'"&amp;B1367&amp;"'!B4:B15"),0)+3)=1,15,IF(INDIRECT("'"&amp;B1367&amp;"'!X"&amp;MATCH(INT(BA1367/8)+1,INDIRECT("'"&amp;B1367&amp;"'!B4:B15"),0)+3)=1,10,IF(INDIRECT("'"&amp;B1367&amp;"'!V"&amp;MATCH(INT(BA1367/8)+1,INDIRECT("'"&amp;B1367&amp;"'!B4:B15"),0)+3)=1,6,IF(INDIRECT("'"&amp;B1367&amp;"'!V"&amp;MATCH(INT(BA1367/8)+1,INDIRECT("'"&amp;B1367&amp;"'!B4:B15"),0)+3)=1,4,0)))),"")</f>
        <v/>
      </c>
      <c r="H1367" t="str" cm="1">
        <f t="array" aca="1" ref="H1367" ca="1">IFERROR(IFERROR(INDIRECT("'"&amp;B1367&amp;"'!AE"&amp;MATCH(INT(BA1367/8)+1,INDIRECT("'"&amp;B1367&amp;"'!B4:B15"),0)+3),0)-G1367,"")</f>
        <v/>
      </c>
      <c r="I1367" t="e">
        <f ca="1">H1365+H1366+H1367</f>
        <v>#VALUE!</v>
      </c>
      <c r="J1367" t="str">
        <f ca="1">IFERROR(ABS(SUM(I1367,-F1366,-E1366))+ABS(SUM(IF(D1367="Traversal",15,IF(D1367="High",10,IF(D1367="Mid",6,IF(D1367="Low",4,0))))-G1367)),"")</f>
        <v/>
      </c>
      <c r="K1367" t="str" cm="1">
        <f t="array" aca="1" ref="K1367" ca="1">IFERROR(INDIRECT("'"&amp;B1367&amp;"'!AG"&amp;MATCH(INT(BA1367/8)+1,INDIRECT("'"&amp;B1367&amp;"'!B4:B15"),0)+3),"")</f>
        <v/>
      </c>
      <c r="M1367" t="str">
        <f t="shared" ca="1" si="332"/>
        <v/>
      </c>
      <c r="N1367" t="str">
        <f t="shared" si="332"/>
        <v/>
      </c>
      <c r="O1367" t="str">
        <f t="shared" si="332"/>
        <v/>
      </c>
      <c r="P1367" t="str">
        <f t="shared" si="332"/>
        <v/>
      </c>
      <c r="Q1367" t="str">
        <f t="shared" si="332"/>
        <v/>
      </c>
      <c r="R1367" t="str">
        <f t="shared" si="332"/>
        <v/>
      </c>
      <c r="S1367" t="str">
        <f t="shared" si="332"/>
        <v/>
      </c>
      <c r="T1367" t="str">
        <f t="shared" si="332"/>
        <v/>
      </c>
      <c r="U1367" t="str">
        <f t="shared" si="332"/>
        <v/>
      </c>
      <c r="V1367" t="str">
        <f t="shared" si="332"/>
        <v/>
      </c>
      <c r="W1367" t="str">
        <f t="shared" si="332"/>
        <v/>
      </c>
      <c r="X1367" t="str">
        <f t="shared" si="332"/>
        <v/>
      </c>
      <c r="Y1367" t="str">
        <f t="shared" si="332"/>
        <v/>
      </c>
      <c r="Z1367" t="str">
        <f t="shared" si="332"/>
        <v/>
      </c>
      <c r="AA1367" t="str">
        <f t="shared" si="332"/>
        <v/>
      </c>
      <c r="AB1367" t="str">
        <f t="shared" si="332"/>
        <v/>
      </c>
      <c r="AC1367" t="str">
        <f t="shared" si="331"/>
        <v/>
      </c>
      <c r="AD1367" t="str">
        <f t="shared" si="331"/>
        <v/>
      </c>
      <c r="AE1367" t="str">
        <f t="shared" si="331"/>
        <v/>
      </c>
      <c r="AF1367" t="str">
        <f t="shared" si="331"/>
        <v/>
      </c>
      <c r="AG1367" t="str">
        <f t="shared" si="331"/>
        <v/>
      </c>
      <c r="AH1367" t="str">
        <f t="shared" si="331"/>
        <v/>
      </c>
      <c r="AI1367" t="str">
        <f t="shared" si="331"/>
        <v/>
      </c>
      <c r="AJ1367" t="str">
        <f t="shared" si="331"/>
        <v/>
      </c>
      <c r="AK1367" t="str">
        <f t="shared" si="331"/>
        <v/>
      </c>
      <c r="AL1367" t="str">
        <f t="shared" si="331"/>
        <v/>
      </c>
      <c r="AM1367" t="str">
        <f t="shared" si="331"/>
        <v/>
      </c>
      <c r="AN1367" t="str">
        <f t="shared" si="331"/>
        <v/>
      </c>
      <c r="AO1367" t="str">
        <f t="shared" si="331"/>
        <v/>
      </c>
      <c r="AP1367" t="str">
        <f t="shared" si="331"/>
        <v/>
      </c>
      <c r="AQ1367" t="str">
        <f t="shared" si="331"/>
        <v/>
      </c>
      <c r="AR1367" t="str">
        <f t="shared" si="333"/>
        <v/>
      </c>
      <c r="AS1367" t="str">
        <f t="shared" si="333"/>
        <v/>
      </c>
      <c r="AT1367" t="str">
        <f t="shared" si="333"/>
        <v/>
      </c>
      <c r="AU1367" t="str">
        <f t="shared" si="333"/>
        <v/>
      </c>
      <c r="AV1367" t="str">
        <f t="shared" si="333"/>
        <v/>
      </c>
      <c r="AW1367" t="str">
        <f t="shared" si="333"/>
        <v/>
      </c>
      <c r="AX1367" t="str">
        <f t="shared" si="333"/>
        <v/>
      </c>
      <c r="AY1367" t="str">
        <f t="shared" si="333"/>
        <v/>
      </c>
      <c r="BA1367">
        <v>1367</v>
      </c>
      <c r="BB1367">
        <f t="shared" si="327"/>
        <v>171</v>
      </c>
    </row>
    <row r="1368" spans="7:54">
      <c r="G1368" t="str" cm="1">
        <f t="array" aca="1" ref="G1368" ca="1">IFERROR(IF(INDIRECT("'"&amp;B1368&amp;"'!Z"&amp;MATCH(INT(BA1368/8)+1,INDIRECT("'"&amp;B1368&amp;"'!B4:B15"),0)+3)=1,15,IF(INDIRECT("'"&amp;B1368&amp;"'!X"&amp;MATCH(INT(BA1368/8)+1,INDIRECT("'"&amp;B1368&amp;"'!B4:B15"),0)+3)=1,10,IF(INDIRECT("'"&amp;B1368&amp;"'!V"&amp;MATCH(INT(BA1368/8)+1,INDIRECT("'"&amp;B1368&amp;"'!B4:B15"),0)+3)=1,6,IF(INDIRECT("'"&amp;B1368&amp;"'!V"&amp;MATCH(INT(BA1368/8)+1,INDIRECT("'"&amp;B1368&amp;"'!B4:B15"),0)+3)=1,4,0)))),"")</f>
        <v/>
      </c>
      <c r="H1368" t="str" cm="1">
        <f t="array" aca="1" ref="H1368" ca="1">IFERROR(IFERROR(INDIRECT("'"&amp;B1368&amp;"'!AE"&amp;MATCH(INT(BA1368/8)+1,INDIRECT("'"&amp;B1368&amp;"'!B4:B15"),0)+3),0)-G1368,"")</f>
        <v/>
      </c>
      <c r="K1368" t="str" cm="1">
        <f t="array" aca="1" ref="K1368" ca="1">IFERROR(INDIRECT("'"&amp;B1368&amp;"'!AG"&amp;MATCH(INT(BA1368/8)+1,INDIRECT("'"&amp;B1368&amp;"'!B4:B15"),0)+3),"")</f>
        <v/>
      </c>
      <c r="M1368" t="str">
        <f t="shared" ca="1" si="332"/>
        <v/>
      </c>
      <c r="N1368" t="str">
        <f t="shared" si="332"/>
        <v/>
      </c>
      <c r="O1368" t="str">
        <f t="shared" si="332"/>
        <v/>
      </c>
      <c r="P1368" t="str">
        <f t="shared" si="332"/>
        <v/>
      </c>
      <c r="Q1368" t="str">
        <f t="shared" si="332"/>
        <v/>
      </c>
      <c r="R1368" t="str">
        <f t="shared" si="332"/>
        <v/>
      </c>
      <c r="S1368" t="str">
        <f t="shared" si="332"/>
        <v/>
      </c>
      <c r="T1368" t="str">
        <f t="shared" si="332"/>
        <v/>
      </c>
      <c r="U1368" t="str">
        <f t="shared" si="332"/>
        <v/>
      </c>
      <c r="V1368" t="str">
        <f t="shared" si="332"/>
        <v/>
      </c>
      <c r="W1368" t="str">
        <f t="shared" si="332"/>
        <v/>
      </c>
      <c r="X1368" t="str">
        <f t="shared" si="332"/>
        <v/>
      </c>
      <c r="Y1368" t="str">
        <f t="shared" si="332"/>
        <v/>
      </c>
      <c r="Z1368" t="str">
        <f t="shared" si="332"/>
        <v/>
      </c>
      <c r="AA1368" t="str">
        <f t="shared" si="332"/>
        <v/>
      </c>
      <c r="AB1368" t="str">
        <f t="shared" ref="AB1368:AQ1383" si="334">IF(AB$1="","",IF($K1368=AB$1,$J1368,""))</f>
        <v/>
      </c>
      <c r="AC1368" t="str">
        <f t="shared" si="334"/>
        <v/>
      </c>
      <c r="AD1368" t="str">
        <f t="shared" si="334"/>
        <v/>
      </c>
      <c r="AE1368" t="str">
        <f t="shared" si="334"/>
        <v/>
      </c>
      <c r="AF1368" t="str">
        <f t="shared" si="334"/>
        <v/>
      </c>
      <c r="AG1368" t="str">
        <f t="shared" si="334"/>
        <v/>
      </c>
      <c r="AH1368" t="str">
        <f t="shared" si="334"/>
        <v/>
      </c>
      <c r="AI1368" t="str">
        <f t="shared" si="334"/>
        <v/>
      </c>
      <c r="AJ1368" t="str">
        <f t="shared" si="334"/>
        <v/>
      </c>
      <c r="AK1368" t="str">
        <f t="shared" si="334"/>
        <v/>
      </c>
      <c r="AL1368" t="str">
        <f t="shared" si="334"/>
        <v/>
      </c>
      <c r="AM1368" t="str">
        <f t="shared" si="334"/>
        <v/>
      </c>
      <c r="AN1368" t="str">
        <f t="shared" si="334"/>
        <v/>
      </c>
      <c r="AO1368" t="str">
        <f t="shared" si="334"/>
        <v/>
      </c>
      <c r="AP1368" t="str">
        <f t="shared" si="334"/>
        <v/>
      </c>
      <c r="AQ1368" t="str">
        <f t="shared" si="334"/>
        <v/>
      </c>
      <c r="AR1368" t="str">
        <f t="shared" si="333"/>
        <v/>
      </c>
      <c r="AS1368" t="str">
        <f t="shared" si="333"/>
        <v/>
      </c>
      <c r="AT1368" t="str">
        <f t="shared" si="333"/>
        <v/>
      </c>
      <c r="AU1368" t="str">
        <f t="shared" si="333"/>
        <v/>
      </c>
      <c r="AV1368" t="str">
        <f t="shared" si="333"/>
        <v/>
      </c>
      <c r="AW1368" t="str">
        <f t="shared" si="333"/>
        <v/>
      </c>
      <c r="AX1368" t="str">
        <f t="shared" si="333"/>
        <v/>
      </c>
      <c r="AY1368" t="str">
        <f t="shared" si="333"/>
        <v/>
      </c>
      <c r="BA1368">
        <v>1368</v>
      </c>
      <c r="BB1368">
        <f t="shared" si="327"/>
        <v>172</v>
      </c>
    </row>
    <row r="1369" spans="7:54">
      <c r="G1369" t="str" cm="1">
        <f t="array" aca="1" ref="G1369" ca="1">IFERROR(IF(INDIRECT("'"&amp;B1369&amp;"'!Z"&amp;MATCH(INT(BA1369/8)+1,INDIRECT("'"&amp;B1369&amp;"'!B4:B15"),0)+3)=1,15,IF(INDIRECT("'"&amp;B1369&amp;"'!X"&amp;MATCH(INT(BA1369/8)+1,INDIRECT("'"&amp;B1369&amp;"'!B4:B15"),0)+3)=1,10,IF(INDIRECT("'"&amp;B1369&amp;"'!V"&amp;MATCH(INT(BA1369/8)+1,INDIRECT("'"&amp;B1369&amp;"'!B4:B15"),0)+3)=1,6,IF(INDIRECT("'"&amp;B1369&amp;"'!V"&amp;MATCH(INT(BA1369/8)+1,INDIRECT("'"&amp;B1369&amp;"'!B4:B15"),0)+3)=1,4,0)))),"")</f>
        <v/>
      </c>
      <c r="H1369" t="str" cm="1">
        <f t="array" aca="1" ref="H1369" ca="1">IFERROR(IFERROR(INDIRECT("'"&amp;B1369&amp;"'!AE"&amp;MATCH(INT(BA1369/8)+1,INDIRECT("'"&amp;B1369&amp;"'!B4:B15"),0)+3),0)-G1369,"")</f>
        <v/>
      </c>
      <c r="K1369" t="str" cm="1">
        <f t="array" aca="1" ref="K1369" ca="1">IFERROR(INDIRECT("'"&amp;B1369&amp;"'!AG"&amp;MATCH(INT(BA1369/8)+1,INDIRECT("'"&amp;B1369&amp;"'!B4:B15"),0)+3),"")</f>
        <v/>
      </c>
      <c r="M1369" t="str">
        <f t="shared" ref="M1369:AB1384" ca="1" si="335">IF(M$1="","",IF($K1369=M$1,$J1369,""))</f>
        <v/>
      </c>
      <c r="N1369" t="str">
        <f t="shared" si="335"/>
        <v/>
      </c>
      <c r="O1369" t="str">
        <f t="shared" si="335"/>
        <v/>
      </c>
      <c r="P1369" t="str">
        <f t="shared" si="335"/>
        <v/>
      </c>
      <c r="Q1369" t="str">
        <f t="shared" si="335"/>
        <v/>
      </c>
      <c r="R1369" t="str">
        <f t="shared" si="335"/>
        <v/>
      </c>
      <c r="S1369" t="str">
        <f t="shared" si="335"/>
        <v/>
      </c>
      <c r="T1369" t="str">
        <f t="shared" si="335"/>
        <v/>
      </c>
      <c r="U1369" t="str">
        <f t="shared" si="335"/>
        <v/>
      </c>
      <c r="V1369" t="str">
        <f t="shared" si="335"/>
        <v/>
      </c>
      <c r="W1369" t="str">
        <f t="shared" si="335"/>
        <v/>
      </c>
      <c r="X1369" t="str">
        <f t="shared" si="335"/>
        <v/>
      </c>
      <c r="Y1369" t="str">
        <f t="shared" si="335"/>
        <v/>
      </c>
      <c r="Z1369" t="str">
        <f t="shared" si="335"/>
        <v/>
      </c>
      <c r="AA1369" t="str">
        <f t="shared" si="335"/>
        <v/>
      </c>
      <c r="AB1369" t="str">
        <f t="shared" si="335"/>
        <v/>
      </c>
      <c r="AC1369" t="str">
        <f t="shared" si="334"/>
        <v/>
      </c>
      <c r="AD1369" t="str">
        <f t="shared" si="334"/>
        <v/>
      </c>
      <c r="AE1369" t="str">
        <f t="shared" si="334"/>
        <v/>
      </c>
      <c r="AF1369" t="str">
        <f t="shared" si="334"/>
        <v/>
      </c>
      <c r="AG1369" t="str">
        <f t="shared" si="334"/>
        <v/>
      </c>
      <c r="AH1369" t="str">
        <f t="shared" si="334"/>
        <v/>
      </c>
      <c r="AI1369" t="str">
        <f t="shared" si="334"/>
        <v/>
      </c>
      <c r="AJ1369" t="str">
        <f t="shared" si="334"/>
        <v/>
      </c>
      <c r="AK1369" t="str">
        <f t="shared" si="334"/>
        <v/>
      </c>
      <c r="AL1369" t="str">
        <f t="shared" si="334"/>
        <v/>
      </c>
      <c r="AM1369" t="str">
        <f t="shared" si="334"/>
        <v/>
      </c>
      <c r="AN1369" t="str">
        <f t="shared" si="334"/>
        <v/>
      </c>
      <c r="AO1369" t="str">
        <f t="shared" si="334"/>
        <v/>
      </c>
      <c r="AP1369" t="str">
        <f t="shared" si="334"/>
        <v/>
      </c>
      <c r="AQ1369" t="str">
        <f t="shared" si="334"/>
        <v/>
      </c>
      <c r="AR1369" t="str">
        <f t="shared" ref="AR1369:AY1384" si="336">IF(AR$1="","",IF($K1369=AR$1,$J1369,""))</f>
        <v/>
      </c>
      <c r="AS1369" t="str">
        <f t="shared" si="336"/>
        <v/>
      </c>
      <c r="AT1369" t="str">
        <f t="shared" si="336"/>
        <v/>
      </c>
      <c r="AU1369" t="str">
        <f t="shared" si="336"/>
        <v/>
      </c>
      <c r="AV1369" t="str">
        <f t="shared" si="336"/>
        <v/>
      </c>
      <c r="AW1369" t="str">
        <f t="shared" si="336"/>
        <v/>
      </c>
      <c r="AX1369" t="str">
        <f t="shared" si="336"/>
        <v/>
      </c>
      <c r="AY1369" t="str">
        <f t="shared" si="336"/>
        <v/>
      </c>
      <c r="BA1369">
        <v>1369</v>
      </c>
      <c r="BB1369">
        <f t="shared" si="327"/>
        <v>172</v>
      </c>
    </row>
    <row r="1370" spans="7:54">
      <c r="G1370" t="str" cm="1">
        <f t="array" aca="1" ref="G1370" ca="1">IFERROR(IF(INDIRECT("'"&amp;B1370&amp;"'!Z"&amp;MATCH(INT(BA1370/8)+1,INDIRECT("'"&amp;B1370&amp;"'!B4:B15"),0)+3)=1,15,IF(INDIRECT("'"&amp;B1370&amp;"'!X"&amp;MATCH(INT(BA1370/8)+1,INDIRECT("'"&amp;B1370&amp;"'!B4:B15"),0)+3)=1,10,IF(INDIRECT("'"&amp;B1370&amp;"'!V"&amp;MATCH(INT(BA1370/8)+1,INDIRECT("'"&amp;B1370&amp;"'!B4:B15"),0)+3)=1,6,IF(INDIRECT("'"&amp;B1370&amp;"'!V"&amp;MATCH(INT(BA1370/8)+1,INDIRECT("'"&amp;B1370&amp;"'!B4:B15"),0)+3)=1,4,0)))),"")</f>
        <v/>
      </c>
      <c r="H1370" t="str" cm="1">
        <f t="array" aca="1" ref="H1370" ca="1">IFERROR(IFERROR(INDIRECT("'"&amp;B1370&amp;"'!AE"&amp;MATCH(INT(BA1370/8)+1,INDIRECT("'"&amp;B1370&amp;"'!B4:B15"),0)+3),0)-G1370,"")</f>
        <v/>
      </c>
      <c r="I1370" t="e">
        <f ca="1">H1370+H1371+H1372</f>
        <v>#VALUE!</v>
      </c>
      <c r="J1370" t="str">
        <f ca="1">IFERROR(ABS(SUM(I1370,-F1371,-E1371))+ABS(SUM(IF(D1370="Traversal",15,IF(D1370="High",10,IF(D1370="Mid",6,IF(D1370="Low",4,0))))-G1370)),"")</f>
        <v/>
      </c>
      <c r="K1370" t="str" cm="1">
        <f t="array" aca="1" ref="K1370" ca="1">IFERROR(INDIRECT("'"&amp;B1370&amp;"'!AG"&amp;MATCH(INT(BA1370/8)+1,INDIRECT("'"&amp;B1370&amp;"'!B4:B15"),0)+3),"")</f>
        <v/>
      </c>
      <c r="M1370" t="str">
        <f t="shared" ca="1" si="335"/>
        <v/>
      </c>
      <c r="N1370" t="str">
        <f t="shared" si="335"/>
        <v/>
      </c>
      <c r="O1370" t="str">
        <f t="shared" si="335"/>
        <v/>
      </c>
      <c r="P1370" t="str">
        <f t="shared" si="335"/>
        <v/>
      </c>
      <c r="Q1370" t="str">
        <f t="shared" si="335"/>
        <v/>
      </c>
      <c r="R1370" t="str">
        <f t="shared" si="335"/>
        <v/>
      </c>
      <c r="S1370" t="str">
        <f t="shared" si="335"/>
        <v/>
      </c>
      <c r="T1370" t="str">
        <f t="shared" si="335"/>
        <v/>
      </c>
      <c r="U1370" t="str">
        <f t="shared" si="335"/>
        <v/>
      </c>
      <c r="V1370" t="str">
        <f t="shared" si="335"/>
        <v/>
      </c>
      <c r="W1370" t="str">
        <f t="shared" si="335"/>
        <v/>
      </c>
      <c r="X1370" t="str">
        <f t="shared" si="335"/>
        <v/>
      </c>
      <c r="Y1370" t="str">
        <f t="shared" si="335"/>
        <v/>
      </c>
      <c r="Z1370" t="str">
        <f t="shared" si="335"/>
        <v/>
      </c>
      <c r="AA1370" t="str">
        <f t="shared" si="335"/>
        <v/>
      </c>
      <c r="AB1370" t="str">
        <f t="shared" si="335"/>
        <v/>
      </c>
      <c r="AC1370" t="str">
        <f t="shared" si="334"/>
        <v/>
      </c>
      <c r="AD1370" t="str">
        <f t="shared" si="334"/>
        <v/>
      </c>
      <c r="AE1370" t="str">
        <f t="shared" si="334"/>
        <v/>
      </c>
      <c r="AF1370" t="str">
        <f t="shared" si="334"/>
        <v/>
      </c>
      <c r="AG1370" t="str">
        <f t="shared" si="334"/>
        <v/>
      </c>
      <c r="AH1370" t="str">
        <f t="shared" si="334"/>
        <v/>
      </c>
      <c r="AI1370" t="str">
        <f t="shared" si="334"/>
        <v/>
      </c>
      <c r="AJ1370" t="str">
        <f t="shared" si="334"/>
        <v/>
      </c>
      <c r="AK1370" t="str">
        <f t="shared" si="334"/>
        <v/>
      </c>
      <c r="AL1370" t="str">
        <f t="shared" si="334"/>
        <v/>
      </c>
      <c r="AM1370" t="str">
        <f t="shared" si="334"/>
        <v/>
      </c>
      <c r="AN1370" t="str">
        <f t="shared" si="334"/>
        <v/>
      </c>
      <c r="AO1370" t="str">
        <f t="shared" si="334"/>
        <v/>
      </c>
      <c r="AP1370" t="str">
        <f t="shared" si="334"/>
        <v/>
      </c>
      <c r="AQ1370" t="str">
        <f t="shared" si="334"/>
        <v/>
      </c>
      <c r="AR1370" t="str">
        <f t="shared" si="336"/>
        <v/>
      </c>
      <c r="AS1370" t="str">
        <f t="shared" si="336"/>
        <v/>
      </c>
      <c r="AT1370" t="str">
        <f t="shared" si="336"/>
        <v/>
      </c>
      <c r="AU1370" t="str">
        <f t="shared" si="336"/>
        <v/>
      </c>
      <c r="AV1370" t="str">
        <f t="shared" si="336"/>
        <v/>
      </c>
      <c r="AW1370" t="str">
        <f t="shared" si="336"/>
        <v/>
      </c>
      <c r="AX1370" t="str">
        <f t="shared" si="336"/>
        <v/>
      </c>
      <c r="AY1370" t="str">
        <f t="shared" si="336"/>
        <v/>
      </c>
      <c r="BA1370">
        <v>1370</v>
      </c>
      <c r="BB1370">
        <f t="shared" si="327"/>
        <v>172</v>
      </c>
    </row>
    <row r="1371" spans="7:54">
      <c r="G1371" t="str" cm="1">
        <f t="array" aca="1" ref="G1371" ca="1">IFERROR(IF(INDIRECT("'"&amp;B1371&amp;"'!Z"&amp;MATCH(INT(BA1371/8)+1,INDIRECT("'"&amp;B1371&amp;"'!B4:B15"),0)+3)=1,15,IF(INDIRECT("'"&amp;B1371&amp;"'!X"&amp;MATCH(INT(BA1371/8)+1,INDIRECT("'"&amp;B1371&amp;"'!B4:B15"),0)+3)=1,10,IF(INDIRECT("'"&amp;B1371&amp;"'!V"&amp;MATCH(INT(BA1371/8)+1,INDIRECT("'"&amp;B1371&amp;"'!B4:B15"),0)+3)=1,6,IF(INDIRECT("'"&amp;B1371&amp;"'!V"&amp;MATCH(INT(BA1371/8)+1,INDIRECT("'"&amp;B1371&amp;"'!B4:B15"),0)+3)=1,4,0)))),"")</f>
        <v/>
      </c>
      <c r="H1371" t="str" cm="1">
        <f t="array" aca="1" ref="H1371" ca="1">IFERROR(IFERROR(INDIRECT("'"&amp;B1371&amp;"'!AE"&amp;MATCH(INT(BA1371/8)+1,INDIRECT("'"&amp;B1371&amp;"'!B4:B15"),0)+3),0)-G1371,"")</f>
        <v/>
      </c>
      <c r="I1371" t="e">
        <f ca="1">H1370+H1371+H1372</f>
        <v>#VALUE!</v>
      </c>
      <c r="J1371" t="str">
        <f ca="1">IFERROR(ABS(SUM(I1371,-F1371,-E1371))+ABS(SUM(IF(D1371="Traversal",15,IF(D1371="High",10,IF(D1371="Mid",6,IF(D1371="Low",4,0))))-G1371)),"")</f>
        <v/>
      </c>
      <c r="K1371" t="str" cm="1">
        <f t="array" aca="1" ref="K1371" ca="1">IFERROR(INDIRECT("'"&amp;B1371&amp;"'!AG"&amp;MATCH(INT(BA1371/8)+1,INDIRECT("'"&amp;B1371&amp;"'!B4:B15"),0)+3),"")</f>
        <v/>
      </c>
      <c r="M1371" t="str">
        <f t="shared" ca="1" si="335"/>
        <v/>
      </c>
      <c r="N1371" t="str">
        <f t="shared" si="335"/>
        <v/>
      </c>
      <c r="O1371" t="str">
        <f t="shared" si="335"/>
        <v/>
      </c>
      <c r="P1371" t="str">
        <f t="shared" si="335"/>
        <v/>
      </c>
      <c r="Q1371" t="str">
        <f t="shared" si="335"/>
        <v/>
      </c>
      <c r="R1371" t="str">
        <f t="shared" si="335"/>
        <v/>
      </c>
      <c r="S1371" t="str">
        <f t="shared" si="335"/>
        <v/>
      </c>
      <c r="T1371" t="str">
        <f t="shared" si="335"/>
        <v/>
      </c>
      <c r="U1371" t="str">
        <f t="shared" si="335"/>
        <v/>
      </c>
      <c r="V1371" t="str">
        <f t="shared" si="335"/>
        <v/>
      </c>
      <c r="W1371" t="str">
        <f t="shared" si="335"/>
        <v/>
      </c>
      <c r="X1371" t="str">
        <f t="shared" si="335"/>
        <v/>
      </c>
      <c r="Y1371" t="str">
        <f t="shared" si="335"/>
        <v/>
      </c>
      <c r="Z1371" t="str">
        <f t="shared" si="335"/>
        <v/>
      </c>
      <c r="AA1371" t="str">
        <f t="shared" si="335"/>
        <v/>
      </c>
      <c r="AB1371" t="str">
        <f t="shared" si="335"/>
        <v/>
      </c>
      <c r="AC1371" t="str">
        <f t="shared" si="334"/>
        <v/>
      </c>
      <c r="AD1371" t="str">
        <f t="shared" si="334"/>
        <v/>
      </c>
      <c r="AE1371" t="str">
        <f t="shared" si="334"/>
        <v/>
      </c>
      <c r="AF1371" t="str">
        <f t="shared" si="334"/>
        <v/>
      </c>
      <c r="AG1371" t="str">
        <f t="shared" si="334"/>
        <v/>
      </c>
      <c r="AH1371" t="str">
        <f t="shared" si="334"/>
        <v/>
      </c>
      <c r="AI1371" t="str">
        <f t="shared" si="334"/>
        <v/>
      </c>
      <c r="AJ1371" t="str">
        <f t="shared" si="334"/>
        <v/>
      </c>
      <c r="AK1371" t="str">
        <f t="shared" si="334"/>
        <v/>
      </c>
      <c r="AL1371" t="str">
        <f t="shared" si="334"/>
        <v/>
      </c>
      <c r="AM1371" t="str">
        <f t="shared" si="334"/>
        <v/>
      </c>
      <c r="AN1371" t="str">
        <f t="shared" si="334"/>
        <v/>
      </c>
      <c r="AO1371" t="str">
        <f t="shared" si="334"/>
        <v/>
      </c>
      <c r="AP1371" t="str">
        <f t="shared" si="334"/>
        <v/>
      </c>
      <c r="AQ1371" t="str">
        <f t="shared" si="334"/>
        <v/>
      </c>
      <c r="AR1371" t="str">
        <f t="shared" si="336"/>
        <v/>
      </c>
      <c r="AS1371" t="str">
        <f t="shared" si="336"/>
        <v/>
      </c>
      <c r="AT1371" t="str">
        <f t="shared" si="336"/>
        <v/>
      </c>
      <c r="AU1371" t="str">
        <f t="shared" si="336"/>
        <v/>
      </c>
      <c r="AV1371" t="str">
        <f t="shared" si="336"/>
        <v/>
      </c>
      <c r="AW1371" t="str">
        <f t="shared" si="336"/>
        <v/>
      </c>
      <c r="AX1371" t="str">
        <f t="shared" si="336"/>
        <v/>
      </c>
      <c r="AY1371" t="str">
        <f t="shared" si="336"/>
        <v/>
      </c>
      <c r="BA1371">
        <v>1371</v>
      </c>
      <c r="BB1371">
        <f t="shared" si="327"/>
        <v>172</v>
      </c>
    </row>
    <row r="1372" spans="7:54">
      <c r="G1372" t="str" cm="1">
        <f t="array" aca="1" ref="G1372" ca="1">IFERROR(IF(INDIRECT("'"&amp;B1372&amp;"'!Z"&amp;MATCH(INT(BA1372/8)+1,INDIRECT("'"&amp;B1372&amp;"'!B4:B15"),0)+3)=1,15,IF(INDIRECT("'"&amp;B1372&amp;"'!X"&amp;MATCH(INT(BA1372/8)+1,INDIRECT("'"&amp;B1372&amp;"'!B4:B15"),0)+3)=1,10,IF(INDIRECT("'"&amp;B1372&amp;"'!V"&amp;MATCH(INT(BA1372/8)+1,INDIRECT("'"&amp;B1372&amp;"'!B4:B15"),0)+3)=1,6,IF(INDIRECT("'"&amp;B1372&amp;"'!V"&amp;MATCH(INT(BA1372/8)+1,INDIRECT("'"&amp;B1372&amp;"'!B4:B15"),0)+3)=1,4,0)))),"")</f>
        <v/>
      </c>
      <c r="H1372" t="str" cm="1">
        <f t="array" aca="1" ref="H1372" ca="1">IFERROR(IFERROR(INDIRECT("'"&amp;B1372&amp;"'!AE"&amp;MATCH(INT(BA1372/8)+1,INDIRECT("'"&amp;B1372&amp;"'!B4:B15"),0)+3),0)-G1372,"")</f>
        <v/>
      </c>
      <c r="I1372" t="e">
        <f ca="1">H1370+H1371+H1372</f>
        <v>#VALUE!</v>
      </c>
      <c r="J1372" t="str">
        <f ca="1">IFERROR(ABS(SUM(I1372,-F1371,-E1371))+ABS(SUM(IF(D1372="Traversal",15,IF(D1372="High",10,IF(D1372="Mid",6,IF(D1372="Low",4,0))))-G1372)),"")</f>
        <v/>
      </c>
      <c r="K1372" t="str" cm="1">
        <f t="array" aca="1" ref="K1372" ca="1">IFERROR(INDIRECT("'"&amp;B1372&amp;"'!AG"&amp;MATCH(INT(BA1372/8)+1,INDIRECT("'"&amp;B1372&amp;"'!B4:B15"),0)+3),"")</f>
        <v/>
      </c>
      <c r="M1372" t="str">
        <f t="shared" ca="1" si="335"/>
        <v/>
      </c>
      <c r="N1372" t="str">
        <f t="shared" si="335"/>
        <v/>
      </c>
      <c r="O1372" t="str">
        <f t="shared" si="335"/>
        <v/>
      </c>
      <c r="P1372" t="str">
        <f t="shared" si="335"/>
        <v/>
      </c>
      <c r="Q1372" t="str">
        <f t="shared" si="335"/>
        <v/>
      </c>
      <c r="R1372" t="str">
        <f t="shared" si="335"/>
        <v/>
      </c>
      <c r="S1372" t="str">
        <f t="shared" si="335"/>
        <v/>
      </c>
      <c r="T1372" t="str">
        <f t="shared" si="335"/>
        <v/>
      </c>
      <c r="U1372" t="str">
        <f t="shared" si="335"/>
        <v/>
      </c>
      <c r="V1372" t="str">
        <f t="shared" si="335"/>
        <v/>
      </c>
      <c r="W1372" t="str">
        <f t="shared" si="335"/>
        <v/>
      </c>
      <c r="X1372" t="str">
        <f t="shared" si="335"/>
        <v/>
      </c>
      <c r="Y1372" t="str">
        <f t="shared" si="335"/>
        <v/>
      </c>
      <c r="Z1372" t="str">
        <f t="shared" si="335"/>
        <v/>
      </c>
      <c r="AA1372" t="str">
        <f t="shared" si="335"/>
        <v/>
      </c>
      <c r="AB1372" t="str">
        <f t="shared" si="335"/>
        <v/>
      </c>
      <c r="AC1372" t="str">
        <f t="shared" si="334"/>
        <v/>
      </c>
      <c r="AD1372" t="str">
        <f t="shared" si="334"/>
        <v/>
      </c>
      <c r="AE1372" t="str">
        <f t="shared" si="334"/>
        <v/>
      </c>
      <c r="AF1372" t="str">
        <f t="shared" si="334"/>
        <v/>
      </c>
      <c r="AG1372" t="str">
        <f t="shared" si="334"/>
        <v/>
      </c>
      <c r="AH1372" t="str">
        <f t="shared" si="334"/>
        <v/>
      </c>
      <c r="AI1372" t="str">
        <f t="shared" si="334"/>
        <v/>
      </c>
      <c r="AJ1372" t="str">
        <f t="shared" si="334"/>
        <v/>
      </c>
      <c r="AK1372" t="str">
        <f t="shared" si="334"/>
        <v/>
      </c>
      <c r="AL1372" t="str">
        <f t="shared" si="334"/>
        <v/>
      </c>
      <c r="AM1372" t="str">
        <f t="shared" si="334"/>
        <v/>
      </c>
      <c r="AN1372" t="str">
        <f t="shared" si="334"/>
        <v/>
      </c>
      <c r="AO1372" t="str">
        <f t="shared" si="334"/>
        <v/>
      </c>
      <c r="AP1372" t="str">
        <f t="shared" si="334"/>
        <v/>
      </c>
      <c r="AQ1372" t="str">
        <f t="shared" si="334"/>
        <v/>
      </c>
      <c r="AR1372" t="str">
        <f t="shared" si="336"/>
        <v/>
      </c>
      <c r="AS1372" t="str">
        <f t="shared" si="336"/>
        <v/>
      </c>
      <c r="AT1372" t="str">
        <f t="shared" si="336"/>
        <v/>
      </c>
      <c r="AU1372" t="str">
        <f t="shared" si="336"/>
        <v/>
      </c>
      <c r="AV1372" t="str">
        <f t="shared" si="336"/>
        <v/>
      </c>
      <c r="AW1372" t="str">
        <f t="shared" si="336"/>
        <v/>
      </c>
      <c r="AX1372" t="str">
        <f t="shared" si="336"/>
        <v/>
      </c>
      <c r="AY1372" t="str">
        <f t="shared" si="336"/>
        <v/>
      </c>
      <c r="BA1372">
        <v>1372</v>
      </c>
      <c r="BB1372">
        <f t="shared" si="327"/>
        <v>172</v>
      </c>
    </row>
    <row r="1373" spans="7:54">
      <c r="G1373" t="str" cm="1">
        <f t="array" aca="1" ref="G1373" ca="1">IFERROR(IF(INDIRECT("'"&amp;B1373&amp;"'!Z"&amp;MATCH(INT(BA1373/8)+1,INDIRECT("'"&amp;B1373&amp;"'!B4:B15"),0)+3)=1,15,IF(INDIRECT("'"&amp;B1373&amp;"'!X"&amp;MATCH(INT(BA1373/8)+1,INDIRECT("'"&amp;B1373&amp;"'!B4:B15"),0)+3)=1,10,IF(INDIRECT("'"&amp;B1373&amp;"'!V"&amp;MATCH(INT(BA1373/8)+1,INDIRECT("'"&amp;B1373&amp;"'!B4:B15"),0)+3)=1,6,IF(INDIRECT("'"&amp;B1373&amp;"'!V"&amp;MATCH(INT(BA1373/8)+1,INDIRECT("'"&amp;B1373&amp;"'!B4:B15"),0)+3)=1,4,0)))),"")</f>
        <v/>
      </c>
      <c r="H1373" t="str" cm="1">
        <f t="array" aca="1" ref="H1373" ca="1">IFERROR(IFERROR(INDIRECT("'"&amp;B1373&amp;"'!AE"&amp;MATCH(INT(BA1373/8)+1,INDIRECT("'"&amp;B1373&amp;"'!B4:B15"),0)+3),0)-G1373,"")</f>
        <v/>
      </c>
      <c r="I1373" t="e">
        <f ca="1">H1373+H1374+H1375</f>
        <v>#VALUE!</v>
      </c>
      <c r="J1373" t="str">
        <f ca="1">IFERROR(ABS(SUM(I1373,-F1374,-E1374))+ABS(SUM(IF(D1373="Traversal",15,IF(D1373="High",10,IF(D1373="Mid",6,IF(D1373="Low",4,0))))-G1373)),"")</f>
        <v/>
      </c>
      <c r="K1373" t="str" cm="1">
        <f t="array" aca="1" ref="K1373" ca="1">IFERROR(INDIRECT("'"&amp;B1373&amp;"'!AG"&amp;MATCH(INT(BA1373/8)+1,INDIRECT("'"&amp;B1373&amp;"'!B4:B15"),0)+3),"")</f>
        <v/>
      </c>
      <c r="M1373" t="str">
        <f t="shared" ca="1" si="335"/>
        <v/>
      </c>
      <c r="N1373" t="str">
        <f t="shared" si="335"/>
        <v/>
      </c>
      <c r="O1373" t="str">
        <f t="shared" si="335"/>
        <v/>
      </c>
      <c r="P1373" t="str">
        <f t="shared" si="335"/>
        <v/>
      </c>
      <c r="Q1373" t="str">
        <f t="shared" si="335"/>
        <v/>
      </c>
      <c r="R1373" t="str">
        <f t="shared" si="335"/>
        <v/>
      </c>
      <c r="S1373" t="str">
        <f t="shared" si="335"/>
        <v/>
      </c>
      <c r="T1373" t="str">
        <f t="shared" si="335"/>
        <v/>
      </c>
      <c r="U1373" t="str">
        <f t="shared" si="335"/>
        <v/>
      </c>
      <c r="V1373" t="str">
        <f t="shared" si="335"/>
        <v/>
      </c>
      <c r="W1373" t="str">
        <f t="shared" si="335"/>
        <v/>
      </c>
      <c r="X1373" t="str">
        <f t="shared" si="335"/>
        <v/>
      </c>
      <c r="Y1373" t="str">
        <f t="shared" si="335"/>
        <v/>
      </c>
      <c r="Z1373" t="str">
        <f t="shared" si="335"/>
        <v/>
      </c>
      <c r="AA1373" t="str">
        <f t="shared" si="335"/>
        <v/>
      </c>
      <c r="AB1373" t="str">
        <f t="shared" si="335"/>
        <v/>
      </c>
      <c r="AC1373" t="str">
        <f t="shared" si="334"/>
        <v/>
      </c>
      <c r="AD1373" t="str">
        <f t="shared" si="334"/>
        <v/>
      </c>
      <c r="AE1373" t="str">
        <f t="shared" si="334"/>
        <v/>
      </c>
      <c r="AF1373" t="str">
        <f t="shared" si="334"/>
        <v/>
      </c>
      <c r="AG1373" t="str">
        <f t="shared" si="334"/>
        <v/>
      </c>
      <c r="AH1373" t="str">
        <f t="shared" si="334"/>
        <v/>
      </c>
      <c r="AI1373" t="str">
        <f t="shared" si="334"/>
        <v/>
      </c>
      <c r="AJ1373" t="str">
        <f t="shared" si="334"/>
        <v/>
      </c>
      <c r="AK1373" t="str">
        <f t="shared" si="334"/>
        <v/>
      </c>
      <c r="AL1373" t="str">
        <f t="shared" si="334"/>
        <v/>
      </c>
      <c r="AM1373" t="str">
        <f t="shared" si="334"/>
        <v/>
      </c>
      <c r="AN1373" t="str">
        <f t="shared" si="334"/>
        <v/>
      </c>
      <c r="AO1373" t="str">
        <f t="shared" si="334"/>
        <v/>
      </c>
      <c r="AP1373" t="str">
        <f t="shared" si="334"/>
        <v/>
      </c>
      <c r="AQ1373" t="str">
        <f t="shared" si="334"/>
        <v/>
      </c>
      <c r="AR1373" t="str">
        <f t="shared" si="336"/>
        <v/>
      </c>
      <c r="AS1373" t="str">
        <f t="shared" si="336"/>
        <v/>
      </c>
      <c r="AT1373" t="str">
        <f t="shared" si="336"/>
        <v/>
      </c>
      <c r="AU1373" t="str">
        <f t="shared" si="336"/>
        <v/>
      </c>
      <c r="AV1373" t="str">
        <f t="shared" si="336"/>
        <v/>
      </c>
      <c r="AW1373" t="str">
        <f t="shared" si="336"/>
        <v/>
      </c>
      <c r="AX1373" t="str">
        <f t="shared" si="336"/>
        <v/>
      </c>
      <c r="AY1373" t="str">
        <f t="shared" si="336"/>
        <v/>
      </c>
      <c r="BA1373">
        <v>1373</v>
      </c>
      <c r="BB1373">
        <f t="shared" si="327"/>
        <v>172</v>
      </c>
    </row>
    <row r="1374" spans="7:54">
      <c r="G1374" t="str" cm="1">
        <f t="array" aca="1" ref="G1374" ca="1">IFERROR(IF(INDIRECT("'"&amp;B1374&amp;"'!Z"&amp;MATCH(INT(BA1374/8)+1,INDIRECT("'"&amp;B1374&amp;"'!B4:B15"),0)+3)=1,15,IF(INDIRECT("'"&amp;B1374&amp;"'!X"&amp;MATCH(INT(BA1374/8)+1,INDIRECT("'"&amp;B1374&amp;"'!B4:B15"),0)+3)=1,10,IF(INDIRECT("'"&amp;B1374&amp;"'!V"&amp;MATCH(INT(BA1374/8)+1,INDIRECT("'"&amp;B1374&amp;"'!B4:B15"),0)+3)=1,6,IF(INDIRECT("'"&amp;B1374&amp;"'!V"&amp;MATCH(INT(BA1374/8)+1,INDIRECT("'"&amp;B1374&amp;"'!B4:B15"),0)+3)=1,4,0)))),"")</f>
        <v/>
      </c>
      <c r="H1374" t="str" cm="1">
        <f t="array" aca="1" ref="H1374" ca="1">IFERROR(IFERROR(INDIRECT("'"&amp;B1374&amp;"'!AE"&amp;MATCH(INT(BA1374/8)+1,INDIRECT("'"&amp;B1374&amp;"'!B4:B15"),0)+3),0)-G1374,"")</f>
        <v/>
      </c>
      <c r="I1374" t="e">
        <f ca="1">H1373+H1374+H1375</f>
        <v>#VALUE!</v>
      </c>
      <c r="J1374" t="str">
        <f ca="1">IFERROR(ABS(SUM(I1374,-F1374,-E1374))+ABS(SUM(IF(D1374="Traversal",15,IF(D1374="High",10,IF(D1374="Mid",6,IF(D1374="Low",4,0))))-G1374)),"")</f>
        <v/>
      </c>
      <c r="K1374" t="str" cm="1">
        <f t="array" aca="1" ref="K1374" ca="1">IFERROR(INDIRECT("'"&amp;B1374&amp;"'!AG"&amp;MATCH(INT(BA1374/8)+1,INDIRECT("'"&amp;B1374&amp;"'!B4:B15"),0)+3),"")</f>
        <v/>
      </c>
      <c r="M1374" t="str">
        <f t="shared" ca="1" si="335"/>
        <v/>
      </c>
      <c r="N1374" t="str">
        <f t="shared" si="335"/>
        <v/>
      </c>
      <c r="O1374" t="str">
        <f t="shared" si="335"/>
        <v/>
      </c>
      <c r="P1374" t="str">
        <f t="shared" si="335"/>
        <v/>
      </c>
      <c r="Q1374" t="str">
        <f t="shared" si="335"/>
        <v/>
      </c>
      <c r="R1374" t="str">
        <f t="shared" si="335"/>
        <v/>
      </c>
      <c r="S1374" t="str">
        <f t="shared" si="335"/>
        <v/>
      </c>
      <c r="T1374" t="str">
        <f t="shared" si="335"/>
        <v/>
      </c>
      <c r="U1374" t="str">
        <f t="shared" si="335"/>
        <v/>
      </c>
      <c r="V1374" t="str">
        <f t="shared" si="335"/>
        <v/>
      </c>
      <c r="W1374" t="str">
        <f t="shared" si="335"/>
        <v/>
      </c>
      <c r="X1374" t="str">
        <f t="shared" si="335"/>
        <v/>
      </c>
      <c r="Y1374" t="str">
        <f t="shared" si="335"/>
        <v/>
      </c>
      <c r="Z1374" t="str">
        <f t="shared" si="335"/>
        <v/>
      </c>
      <c r="AA1374" t="str">
        <f t="shared" si="335"/>
        <v/>
      </c>
      <c r="AB1374" t="str">
        <f t="shared" si="335"/>
        <v/>
      </c>
      <c r="AC1374" t="str">
        <f t="shared" si="334"/>
        <v/>
      </c>
      <c r="AD1374" t="str">
        <f t="shared" si="334"/>
        <v/>
      </c>
      <c r="AE1374" t="str">
        <f t="shared" si="334"/>
        <v/>
      </c>
      <c r="AF1374" t="str">
        <f t="shared" si="334"/>
        <v/>
      </c>
      <c r="AG1374" t="str">
        <f t="shared" si="334"/>
        <v/>
      </c>
      <c r="AH1374" t="str">
        <f t="shared" si="334"/>
        <v/>
      </c>
      <c r="AI1374" t="str">
        <f t="shared" si="334"/>
        <v/>
      </c>
      <c r="AJ1374" t="str">
        <f t="shared" si="334"/>
        <v/>
      </c>
      <c r="AK1374" t="str">
        <f t="shared" si="334"/>
        <v/>
      </c>
      <c r="AL1374" t="str">
        <f t="shared" si="334"/>
        <v/>
      </c>
      <c r="AM1374" t="str">
        <f t="shared" si="334"/>
        <v/>
      </c>
      <c r="AN1374" t="str">
        <f t="shared" si="334"/>
        <v/>
      </c>
      <c r="AO1374" t="str">
        <f t="shared" si="334"/>
        <v/>
      </c>
      <c r="AP1374" t="str">
        <f t="shared" si="334"/>
        <v/>
      </c>
      <c r="AQ1374" t="str">
        <f t="shared" si="334"/>
        <v/>
      </c>
      <c r="AR1374" t="str">
        <f t="shared" si="336"/>
        <v/>
      </c>
      <c r="AS1374" t="str">
        <f t="shared" si="336"/>
        <v/>
      </c>
      <c r="AT1374" t="str">
        <f t="shared" si="336"/>
        <v/>
      </c>
      <c r="AU1374" t="str">
        <f t="shared" si="336"/>
        <v/>
      </c>
      <c r="AV1374" t="str">
        <f t="shared" si="336"/>
        <v/>
      </c>
      <c r="AW1374" t="str">
        <f t="shared" si="336"/>
        <v/>
      </c>
      <c r="AX1374" t="str">
        <f t="shared" si="336"/>
        <v/>
      </c>
      <c r="AY1374" t="str">
        <f t="shared" si="336"/>
        <v/>
      </c>
      <c r="BA1374">
        <v>1374</v>
      </c>
      <c r="BB1374">
        <f t="shared" si="327"/>
        <v>172</v>
      </c>
    </row>
    <row r="1375" spans="7:54">
      <c r="G1375" t="str" cm="1">
        <f t="array" aca="1" ref="G1375" ca="1">IFERROR(IF(INDIRECT("'"&amp;B1375&amp;"'!Z"&amp;MATCH(INT(BA1375/8)+1,INDIRECT("'"&amp;B1375&amp;"'!B4:B15"),0)+3)=1,15,IF(INDIRECT("'"&amp;B1375&amp;"'!X"&amp;MATCH(INT(BA1375/8)+1,INDIRECT("'"&amp;B1375&amp;"'!B4:B15"),0)+3)=1,10,IF(INDIRECT("'"&amp;B1375&amp;"'!V"&amp;MATCH(INT(BA1375/8)+1,INDIRECT("'"&amp;B1375&amp;"'!B4:B15"),0)+3)=1,6,IF(INDIRECT("'"&amp;B1375&amp;"'!V"&amp;MATCH(INT(BA1375/8)+1,INDIRECT("'"&amp;B1375&amp;"'!B4:B15"),0)+3)=1,4,0)))),"")</f>
        <v/>
      </c>
      <c r="H1375" t="str" cm="1">
        <f t="array" aca="1" ref="H1375" ca="1">IFERROR(IFERROR(INDIRECT("'"&amp;B1375&amp;"'!AE"&amp;MATCH(INT(BA1375/8)+1,INDIRECT("'"&amp;B1375&amp;"'!B4:B15"),0)+3),0)-G1375,"")</f>
        <v/>
      </c>
      <c r="I1375" t="e">
        <f ca="1">H1373+H1374+H1375</f>
        <v>#VALUE!</v>
      </c>
      <c r="J1375" t="str">
        <f ca="1">IFERROR(ABS(SUM(I1375,-F1374,-E1374))+ABS(SUM(IF(D1375="Traversal",15,IF(D1375="High",10,IF(D1375="Mid",6,IF(D1375="Low",4,0))))-G1375)),"")</f>
        <v/>
      </c>
      <c r="K1375" t="str" cm="1">
        <f t="array" aca="1" ref="K1375" ca="1">IFERROR(INDIRECT("'"&amp;B1375&amp;"'!AG"&amp;MATCH(INT(BA1375/8)+1,INDIRECT("'"&amp;B1375&amp;"'!B4:B15"),0)+3),"")</f>
        <v/>
      </c>
      <c r="M1375" t="str">
        <f t="shared" ca="1" si="335"/>
        <v/>
      </c>
      <c r="N1375" t="str">
        <f t="shared" si="335"/>
        <v/>
      </c>
      <c r="O1375" t="str">
        <f t="shared" si="335"/>
        <v/>
      </c>
      <c r="P1375" t="str">
        <f t="shared" si="335"/>
        <v/>
      </c>
      <c r="Q1375" t="str">
        <f t="shared" si="335"/>
        <v/>
      </c>
      <c r="R1375" t="str">
        <f t="shared" si="335"/>
        <v/>
      </c>
      <c r="S1375" t="str">
        <f t="shared" si="335"/>
        <v/>
      </c>
      <c r="T1375" t="str">
        <f t="shared" si="335"/>
        <v/>
      </c>
      <c r="U1375" t="str">
        <f t="shared" si="335"/>
        <v/>
      </c>
      <c r="V1375" t="str">
        <f t="shared" si="335"/>
        <v/>
      </c>
      <c r="W1375" t="str">
        <f t="shared" si="335"/>
        <v/>
      </c>
      <c r="X1375" t="str">
        <f t="shared" si="335"/>
        <v/>
      </c>
      <c r="Y1375" t="str">
        <f t="shared" si="335"/>
        <v/>
      </c>
      <c r="Z1375" t="str">
        <f t="shared" si="335"/>
        <v/>
      </c>
      <c r="AA1375" t="str">
        <f t="shared" si="335"/>
        <v/>
      </c>
      <c r="AB1375" t="str">
        <f t="shared" si="335"/>
        <v/>
      </c>
      <c r="AC1375" t="str">
        <f t="shared" si="334"/>
        <v/>
      </c>
      <c r="AD1375" t="str">
        <f t="shared" si="334"/>
        <v/>
      </c>
      <c r="AE1375" t="str">
        <f t="shared" si="334"/>
        <v/>
      </c>
      <c r="AF1375" t="str">
        <f t="shared" si="334"/>
        <v/>
      </c>
      <c r="AG1375" t="str">
        <f t="shared" si="334"/>
        <v/>
      </c>
      <c r="AH1375" t="str">
        <f t="shared" si="334"/>
        <v/>
      </c>
      <c r="AI1375" t="str">
        <f t="shared" si="334"/>
        <v/>
      </c>
      <c r="AJ1375" t="str">
        <f t="shared" si="334"/>
        <v/>
      </c>
      <c r="AK1375" t="str">
        <f t="shared" si="334"/>
        <v/>
      </c>
      <c r="AL1375" t="str">
        <f t="shared" si="334"/>
        <v/>
      </c>
      <c r="AM1375" t="str">
        <f t="shared" si="334"/>
        <v/>
      </c>
      <c r="AN1375" t="str">
        <f t="shared" si="334"/>
        <v/>
      </c>
      <c r="AO1375" t="str">
        <f t="shared" si="334"/>
        <v/>
      </c>
      <c r="AP1375" t="str">
        <f t="shared" si="334"/>
        <v/>
      </c>
      <c r="AQ1375" t="str">
        <f t="shared" si="334"/>
        <v/>
      </c>
      <c r="AR1375" t="str">
        <f t="shared" si="336"/>
        <v/>
      </c>
      <c r="AS1375" t="str">
        <f t="shared" si="336"/>
        <v/>
      </c>
      <c r="AT1375" t="str">
        <f t="shared" si="336"/>
        <v/>
      </c>
      <c r="AU1375" t="str">
        <f t="shared" si="336"/>
        <v/>
      </c>
      <c r="AV1375" t="str">
        <f t="shared" si="336"/>
        <v/>
      </c>
      <c r="AW1375" t="str">
        <f t="shared" si="336"/>
        <v/>
      </c>
      <c r="AX1375" t="str">
        <f t="shared" si="336"/>
        <v/>
      </c>
      <c r="AY1375" t="str">
        <f t="shared" si="336"/>
        <v/>
      </c>
      <c r="BA1375">
        <v>1375</v>
      </c>
      <c r="BB1375">
        <f t="shared" si="327"/>
        <v>172</v>
      </c>
    </row>
    <row r="1376" spans="7:54">
      <c r="G1376" t="str" cm="1">
        <f t="array" aca="1" ref="G1376" ca="1">IFERROR(IF(INDIRECT("'"&amp;B1376&amp;"'!Z"&amp;MATCH(INT(BA1376/8)+1,INDIRECT("'"&amp;B1376&amp;"'!B4:B15"),0)+3)=1,15,IF(INDIRECT("'"&amp;B1376&amp;"'!X"&amp;MATCH(INT(BA1376/8)+1,INDIRECT("'"&amp;B1376&amp;"'!B4:B15"),0)+3)=1,10,IF(INDIRECT("'"&amp;B1376&amp;"'!V"&amp;MATCH(INT(BA1376/8)+1,INDIRECT("'"&amp;B1376&amp;"'!B4:B15"),0)+3)=1,6,IF(INDIRECT("'"&amp;B1376&amp;"'!V"&amp;MATCH(INT(BA1376/8)+1,INDIRECT("'"&amp;B1376&amp;"'!B4:B15"),0)+3)=1,4,0)))),"")</f>
        <v/>
      </c>
      <c r="H1376" t="str" cm="1">
        <f t="array" aca="1" ref="H1376" ca="1">IFERROR(IFERROR(INDIRECT("'"&amp;B1376&amp;"'!AE"&amp;MATCH(INT(BA1376/8)+1,INDIRECT("'"&amp;B1376&amp;"'!B4:B15"),0)+3),0)-G1376,"")</f>
        <v/>
      </c>
      <c r="K1376" t="str" cm="1">
        <f t="array" aca="1" ref="K1376" ca="1">IFERROR(INDIRECT("'"&amp;B1376&amp;"'!AG"&amp;MATCH(INT(BA1376/8)+1,INDIRECT("'"&amp;B1376&amp;"'!B4:B15"),0)+3),"")</f>
        <v/>
      </c>
      <c r="M1376" t="str">
        <f t="shared" ca="1" si="335"/>
        <v/>
      </c>
      <c r="N1376" t="str">
        <f t="shared" si="335"/>
        <v/>
      </c>
      <c r="O1376" t="str">
        <f t="shared" si="335"/>
        <v/>
      </c>
      <c r="P1376" t="str">
        <f t="shared" si="335"/>
        <v/>
      </c>
      <c r="Q1376" t="str">
        <f t="shared" si="335"/>
        <v/>
      </c>
      <c r="R1376" t="str">
        <f t="shared" si="335"/>
        <v/>
      </c>
      <c r="S1376" t="str">
        <f t="shared" si="335"/>
        <v/>
      </c>
      <c r="T1376" t="str">
        <f t="shared" si="335"/>
        <v/>
      </c>
      <c r="U1376" t="str">
        <f t="shared" si="335"/>
        <v/>
      </c>
      <c r="V1376" t="str">
        <f t="shared" si="335"/>
        <v/>
      </c>
      <c r="W1376" t="str">
        <f t="shared" si="335"/>
        <v/>
      </c>
      <c r="X1376" t="str">
        <f t="shared" si="335"/>
        <v/>
      </c>
      <c r="Y1376" t="str">
        <f t="shared" si="335"/>
        <v/>
      </c>
      <c r="Z1376" t="str">
        <f t="shared" si="335"/>
        <v/>
      </c>
      <c r="AA1376" t="str">
        <f t="shared" si="335"/>
        <v/>
      </c>
      <c r="AB1376" t="str">
        <f t="shared" si="335"/>
        <v/>
      </c>
      <c r="AC1376" t="str">
        <f t="shared" si="334"/>
        <v/>
      </c>
      <c r="AD1376" t="str">
        <f t="shared" si="334"/>
        <v/>
      </c>
      <c r="AE1376" t="str">
        <f t="shared" si="334"/>
        <v/>
      </c>
      <c r="AF1376" t="str">
        <f t="shared" si="334"/>
        <v/>
      </c>
      <c r="AG1376" t="str">
        <f t="shared" si="334"/>
        <v/>
      </c>
      <c r="AH1376" t="str">
        <f t="shared" si="334"/>
        <v/>
      </c>
      <c r="AI1376" t="str">
        <f t="shared" si="334"/>
        <v/>
      </c>
      <c r="AJ1376" t="str">
        <f t="shared" si="334"/>
        <v/>
      </c>
      <c r="AK1376" t="str">
        <f t="shared" si="334"/>
        <v/>
      </c>
      <c r="AL1376" t="str">
        <f t="shared" si="334"/>
        <v/>
      </c>
      <c r="AM1376" t="str">
        <f t="shared" si="334"/>
        <v/>
      </c>
      <c r="AN1376" t="str">
        <f t="shared" si="334"/>
        <v/>
      </c>
      <c r="AO1376" t="str">
        <f t="shared" si="334"/>
        <v/>
      </c>
      <c r="AP1376" t="str">
        <f t="shared" si="334"/>
        <v/>
      </c>
      <c r="AQ1376" t="str">
        <f t="shared" si="334"/>
        <v/>
      </c>
      <c r="AR1376" t="str">
        <f t="shared" si="336"/>
        <v/>
      </c>
      <c r="AS1376" t="str">
        <f t="shared" si="336"/>
        <v/>
      </c>
      <c r="AT1376" t="str">
        <f t="shared" si="336"/>
        <v/>
      </c>
      <c r="AU1376" t="str">
        <f t="shared" si="336"/>
        <v/>
      </c>
      <c r="AV1376" t="str">
        <f t="shared" si="336"/>
        <v/>
      </c>
      <c r="AW1376" t="str">
        <f t="shared" si="336"/>
        <v/>
      </c>
      <c r="AX1376" t="str">
        <f t="shared" si="336"/>
        <v/>
      </c>
      <c r="AY1376" t="str">
        <f t="shared" si="336"/>
        <v/>
      </c>
      <c r="BA1376">
        <v>1376</v>
      </c>
      <c r="BB1376">
        <f t="shared" si="327"/>
        <v>173</v>
      </c>
    </row>
    <row r="1377" spans="7:54">
      <c r="G1377" t="str" cm="1">
        <f t="array" aca="1" ref="G1377" ca="1">IFERROR(IF(INDIRECT("'"&amp;B1377&amp;"'!Z"&amp;MATCH(INT(BA1377/8)+1,INDIRECT("'"&amp;B1377&amp;"'!B4:B15"),0)+3)=1,15,IF(INDIRECT("'"&amp;B1377&amp;"'!X"&amp;MATCH(INT(BA1377/8)+1,INDIRECT("'"&amp;B1377&amp;"'!B4:B15"),0)+3)=1,10,IF(INDIRECT("'"&amp;B1377&amp;"'!V"&amp;MATCH(INT(BA1377/8)+1,INDIRECT("'"&amp;B1377&amp;"'!B4:B15"),0)+3)=1,6,IF(INDIRECT("'"&amp;B1377&amp;"'!V"&amp;MATCH(INT(BA1377/8)+1,INDIRECT("'"&amp;B1377&amp;"'!B4:B15"),0)+3)=1,4,0)))),"")</f>
        <v/>
      </c>
      <c r="H1377" t="str" cm="1">
        <f t="array" aca="1" ref="H1377" ca="1">IFERROR(IFERROR(INDIRECT("'"&amp;B1377&amp;"'!AE"&amp;MATCH(INT(BA1377/8)+1,INDIRECT("'"&amp;B1377&amp;"'!B4:B15"),0)+3),0)-G1377,"")</f>
        <v/>
      </c>
      <c r="K1377" t="str" cm="1">
        <f t="array" aca="1" ref="K1377" ca="1">IFERROR(INDIRECT("'"&amp;B1377&amp;"'!AG"&amp;MATCH(INT(BA1377/8)+1,INDIRECT("'"&amp;B1377&amp;"'!B4:B15"),0)+3),"")</f>
        <v/>
      </c>
      <c r="M1377" t="str">
        <f t="shared" ca="1" si="335"/>
        <v/>
      </c>
      <c r="N1377" t="str">
        <f t="shared" si="335"/>
        <v/>
      </c>
      <c r="O1377" t="str">
        <f t="shared" si="335"/>
        <v/>
      </c>
      <c r="P1377" t="str">
        <f t="shared" si="335"/>
        <v/>
      </c>
      <c r="Q1377" t="str">
        <f t="shared" si="335"/>
        <v/>
      </c>
      <c r="R1377" t="str">
        <f t="shared" si="335"/>
        <v/>
      </c>
      <c r="S1377" t="str">
        <f t="shared" si="335"/>
        <v/>
      </c>
      <c r="T1377" t="str">
        <f t="shared" si="335"/>
        <v/>
      </c>
      <c r="U1377" t="str">
        <f t="shared" si="335"/>
        <v/>
      </c>
      <c r="V1377" t="str">
        <f t="shared" si="335"/>
        <v/>
      </c>
      <c r="W1377" t="str">
        <f t="shared" si="335"/>
        <v/>
      </c>
      <c r="X1377" t="str">
        <f t="shared" si="335"/>
        <v/>
      </c>
      <c r="Y1377" t="str">
        <f t="shared" si="335"/>
        <v/>
      </c>
      <c r="Z1377" t="str">
        <f t="shared" si="335"/>
        <v/>
      </c>
      <c r="AA1377" t="str">
        <f t="shared" si="335"/>
        <v/>
      </c>
      <c r="AB1377" t="str">
        <f t="shared" si="335"/>
        <v/>
      </c>
      <c r="AC1377" t="str">
        <f t="shared" si="334"/>
        <v/>
      </c>
      <c r="AD1377" t="str">
        <f t="shared" si="334"/>
        <v/>
      </c>
      <c r="AE1377" t="str">
        <f t="shared" si="334"/>
        <v/>
      </c>
      <c r="AF1377" t="str">
        <f t="shared" si="334"/>
        <v/>
      </c>
      <c r="AG1377" t="str">
        <f t="shared" si="334"/>
        <v/>
      </c>
      <c r="AH1377" t="str">
        <f t="shared" si="334"/>
        <v/>
      </c>
      <c r="AI1377" t="str">
        <f t="shared" si="334"/>
        <v/>
      </c>
      <c r="AJ1377" t="str">
        <f t="shared" si="334"/>
        <v/>
      </c>
      <c r="AK1377" t="str">
        <f t="shared" si="334"/>
        <v/>
      </c>
      <c r="AL1377" t="str">
        <f t="shared" si="334"/>
        <v/>
      </c>
      <c r="AM1377" t="str">
        <f t="shared" si="334"/>
        <v/>
      </c>
      <c r="AN1377" t="str">
        <f t="shared" si="334"/>
        <v/>
      </c>
      <c r="AO1377" t="str">
        <f t="shared" si="334"/>
        <v/>
      </c>
      <c r="AP1377" t="str">
        <f t="shared" si="334"/>
        <v/>
      </c>
      <c r="AQ1377" t="str">
        <f t="shared" si="334"/>
        <v/>
      </c>
      <c r="AR1377" t="str">
        <f t="shared" si="336"/>
        <v/>
      </c>
      <c r="AS1377" t="str">
        <f t="shared" si="336"/>
        <v/>
      </c>
      <c r="AT1377" t="str">
        <f t="shared" si="336"/>
        <v/>
      </c>
      <c r="AU1377" t="str">
        <f t="shared" si="336"/>
        <v/>
      </c>
      <c r="AV1377" t="str">
        <f t="shared" si="336"/>
        <v/>
      </c>
      <c r="AW1377" t="str">
        <f t="shared" si="336"/>
        <v/>
      </c>
      <c r="AX1377" t="str">
        <f t="shared" si="336"/>
        <v/>
      </c>
      <c r="AY1377" t="str">
        <f t="shared" si="336"/>
        <v/>
      </c>
      <c r="BA1377">
        <v>1377</v>
      </c>
      <c r="BB1377">
        <f t="shared" si="327"/>
        <v>173</v>
      </c>
    </row>
    <row r="1378" spans="7:54">
      <c r="G1378" t="str" cm="1">
        <f t="array" aca="1" ref="G1378" ca="1">IFERROR(IF(INDIRECT("'"&amp;B1378&amp;"'!Z"&amp;MATCH(INT(BA1378/8)+1,INDIRECT("'"&amp;B1378&amp;"'!B4:B15"),0)+3)=1,15,IF(INDIRECT("'"&amp;B1378&amp;"'!X"&amp;MATCH(INT(BA1378/8)+1,INDIRECT("'"&amp;B1378&amp;"'!B4:B15"),0)+3)=1,10,IF(INDIRECT("'"&amp;B1378&amp;"'!V"&amp;MATCH(INT(BA1378/8)+1,INDIRECT("'"&amp;B1378&amp;"'!B4:B15"),0)+3)=1,6,IF(INDIRECT("'"&amp;B1378&amp;"'!V"&amp;MATCH(INT(BA1378/8)+1,INDIRECT("'"&amp;B1378&amp;"'!B4:B15"),0)+3)=1,4,0)))),"")</f>
        <v/>
      </c>
      <c r="H1378" t="str" cm="1">
        <f t="array" aca="1" ref="H1378" ca="1">IFERROR(IFERROR(INDIRECT("'"&amp;B1378&amp;"'!AE"&amp;MATCH(INT(BA1378/8)+1,INDIRECT("'"&amp;B1378&amp;"'!B4:B15"),0)+3),0)-G1378,"")</f>
        <v/>
      </c>
      <c r="I1378" t="e">
        <f ca="1">H1378+H1379+H1380</f>
        <v>#VALUE!</v>
      </c>
      <c r="J1378" t="str">
        <f ca="1">IFERROR(ABS(SUM(I1378,-F1379,-E1379))+ABS(SUM(IF(D1378="Traversal",15,IF(D1378="High",10,IF(D1378="Mid",6,IF(D1378="Low",4,0))))-G1378)),"")</f>
        <v/>
      </c>
      <c r="K1378" t="str" cm="1">
        <f t="array" aca="1" ref="K1378" ca="1">IFERROR(INDIRECT("'"&amp;B1378&amp;"'!AG"&amp;MATCH(INT(BA1378/8)+1,INDIRECT("'"&amp;B1378&amp;"'!B4:B15"),0)+3),"")</f>
        <v/>
      </c>
      <c r="M1378" t="str">
        <f t="shared" ca="1" si="335"/>
        <v/>
      </c>
      <c r="N1378" t="str">
        <f t="shared" si="335"/>
        <v/>
      </c>
      <c r="O1378" t="str">
        <f t="shared" si="335"/>
        <v/>
      </c>
      <c r="P1378" t="str">
        <f t="shared" si="335"/>
        <v/>
      </c>
      <c r="Q1378" t="str">
        <f t="shared" si="335"/>
        <v/>
      </c>
      <c r="R1378" t="str">
        <f t="shared" si="335"/>
        <v/>
      </c>
      <c r="S1378" t="str">
        <f t="shared" si="335"/>
        <v/>
      </c>
      <c r="T1378" t="str">
        <f t="shared" si="335"/>
        <v/>
      </c>
      <c r="U1378" t="str">
        <f t="shared" si="335"/>
        <v/>
      </c>
      <c r="V1378" t="str">
        <f t="shared" si="335"/>
        <v/>
      </c>
      <c r="W1378" t="str">
        <f t="shared" si="335"/>
        <v/>
      </c>
      <c r="X1378" t="str">
        <f t="shared" si="335"/>
        <v/>
      </c>
      <c r="Y1378" t="str">
        <f t="shared" si="335"/>
        <v/>
      </c>
      <c r="Z1378" t="str">
        <f t="shared" si="335"/>
        <v/>
      </c>
      <c r="AA1378" t="str">
        <f t="shared" si="335"/>
        <v/>
      </c>
      <c r="AB1378" t="str">
        <f t="shared" si="335"/>
        <v/>
      </c>
      <c r="AC1378" t="str">
        <f t="shared" si="334"/>
        <v/>
      </c>
      <c r="AD1378" t="str">
        <f t="shared" si="334"/>
        <v/>
      </c>
      <c r="AE1378" t="str">
        <f t="shared" si="334"/>
        <v/>
      </c>
      <c r="AF1378" t="str">
        <f t="shared" si="334"/>
        <v/>
      </c>
      <c r="AG1378" t="str">
        <f t="shared" si="334"/>
        <v/>
      </c>
      <c r="AH1378" t="str">
        <f t="shared" si="334"/>
        <v/>
      </c>
      <c r="AI1378" t="str">
        <f t="shared" si="334"/>
        <v/>
      </c>
      <c r="AJ1378" t="str">
        <f t="shared" si="334"/>
        <v/>
      </c>
      <c r="AK1378" t="str">
        <f t="shared" si="334"/>
        <v/>
      </c>
      <c r="AL1378" t="str">
        <f t="shared" si="334"/>
        <v/>
      </c>
      <c r="AM1378" t="str">
        <f t="shared" si="334"/>
        <v/>
      </c>
      <c r="AN1378" t="str">
        <f t="shared" si="334"/>
        <v/>
      </c>
      <c r="AO1378" t="str">
        <f t="shared" si="334"/>
        <v/>
      </c>
      <c r="AP1378" t="str">
        <f t="shared" si="334"/>
        <v/>
      </c>
      <c r="AQ1378" t="str">
        <f t="shared" si="334"/>
        <v/>
      </c>
      <c r="AR1378" t="str">
        <f t="shared" si="336"/>
        <v/>
      </c>
      <c r="AS1378" t="str">
        <f t="shared" si="336"/>
        <v/>
      </c>
      <c r="AT1378" t="str">
        <f t="shared" si="336"/>
        <v/>
      </c>
      <c r="AU1378" t="str">
        <f t="shared" si="336"/>
        <v/>
      </c>
      <c r="AV1378" t="str">
        <f t="shared" si="336"/>
        <v/>
      </c>
      <c r="AW1378" t="str">
        <f t="shared" si="336"/>
        <v/>
      </c>
      <c r="AX1378" t="str">
        <f t="shared" si="336"/>
        <v/>
      </c>
      <c r="AY1378" t="str">
        <f t="shared" si="336"/>
        <v/>
      </c>
      <c r="BA1378">
        <v>1378</v>
      </c>
      <c r="BB1378">
        <f t="shared" si="327"/>
        <v>173</v>
      </c>
    </row>
    <row r="1379" spans="7:54">
      <c r="G1379" t="str" cm="1">
        <f t="array" aca="1" ref="G1379" ca="1">IFERROR(IF(INDIRECT("'"&amp;B1379&amp;"'!Z"&amp;MATCH(INT(BA1379/8)+1,INDIRECT("'"&amp;B1379&amp;"'!B4:B15"),0)+3)=1,15,IF(INDIRECT("'"&amp;B1379&amp;"'!X"&amp;MATCH(INT(BA1379/8)+1,INDIRECT("'"&amp;B1379&amp;"'!B4:B15"),0)+3)=1,10,IF(INDIRECT("'"&amp;B1379&amp;"'!V"&amp;MATCH(INT(BA1379/8)+1,INDIRECT("'"&amp;B1379&amp;"'!B4:B15"),0)+3)=1,6,IF(INDIRECT("'"&amp;B1379&amp;"'!V"&amp;MATCH(INT(BA1379/8)+1,INDIRECT("'"&amp;B1379&amp;"'!B4:B15"),0)+3)=1,4,0)))),"")</f>
        <v/>
      </c>
      <c r="H1379" t="str" cm="1">
        <f t="array" aca="1" ref="H1379" ca="1">IFERROR(IFERROR(INDIRECT("'"&amp;B1379&amp;"'!AE"&amp;MATCH(INT(BA1379/8)+1,INDIRECT("'"&amp;B1379&amp;"'!B4:B15"),0)+3),0)-G1379,"")</f>
        <v/>
      </c>
      <c r="I1379" t="e">
        <f ca="1">H1378+H1379+H1380</f>
        <v>#VALUE!</v>
      </c>
      <c r="J1379" t="str">
        <f ca="1">IFERROR(ABS(SUM(I1379,-F1379,-E1379))+ABS(SUM(IF(D1379="Traversal",15,IF(D1379="High",10,IF(D1379="Mid",6,IF(D1379="Low",4,0))))-G1379)),"")</f>
        <v/>
      </c>
      <c r="K1379" t="str" cm="1">
        <f t="array" aca="1" ref="K1379" ca="1">IFERROR(INDIRECT("'"&amp;B1379&amp;"'!AG"&amp;MATCH(INT(BA1379/8)+1,INDIRECT("'"&amp;B1379&amp;"'!B4:B15"),0)+3),"")</f>
        <v/>
      </c>
      <c r="M1379" t="str">
        <f t="shared" ca="1" si="335"/>
        <v/>
      </c>
      <c r="N1379" t="str">
        <f t="shared" si="335"/>
        <v/>
      </c>
      <c r="O1379" t="str">
        <f t="shared" si="335"/>
        <v/>
      </c>
      <c r="P1379" t="str">
        <f t="shared" si="335"/>
        <v/>
      </c>
      <c r="Q1379" t="str">
        <f t="shared" si="335"/>
        <v/>
      </c>
      <c r="R1379" t="str">
        <f t="shared" si="335"/>
        <v/>
      </c>
      <c r="S1379" t="str">
        <f t="shared" si="335"/>
        <v/>
      </c>
      <c r="T1379" t="str">
        <f t="shared" si="335"/>
        <v/>
      </c>
      <c r="U1379" t="str">
        <f t="shared" si="335"/>
        <v/>
      </c>
      <c r="V1379" t="str">
        <f t="shared" si="335"/>
        <v/>
      </c>
      <c r="W1379" t="str">
        <f t="shared" si="335"/>
        <v/>
      </c>
      <c r="X1379" t="str">
        <f t="shared" si="335"/>
        <v/>
      </c>
      <c r="Y1379" t="str">
        <f t="shared" si="335"/>
        <v/>
      </c>
      <c r="Z1379" t="str">
        <f t="shared" si="335"/>
        <v/>
      </c>
      <c r="AA1379" t="str">
        <f t="shared" si="335"/>
        <v/>
      </c>
      <c r="AB1379" t="str">
        <f t="shared" si="335"/>
        <v/>
      </c>
      <c r="AC1379" t="str">
        <f t="shared" si="334"/>
        <v/>
      </c>
      <c r="AD1379" t="str">
        <f t="shared" si="334"/>
        <v/>
      </c>
      <c r="AE1379" t="str">
        <f t="shared" si="334"/>
        <v/>
      </c>
      <c r="AF1379" t="str">
        <f t="shared" si="334"/>
        <v/>
      </c>
      <c r="AG1379" t="str">
        <f t="shared" si="334"/>
        <v/>
      </c>
      <c r="AH1379" t="str">
        <f t="shared" si="334"/>
        <v/>
      </c>
      <c r="AI1379" t="str">
        <f t="shared" si="334"/>
        <v/>
      </c>
      <c r="AJ1379" t="str">
        <f t="shared" si="334"/>
        <v/>
      </c>
      <c r="AK1379" t="str">
        <f t="shared" si="334"/>
        <v/>
      </c>
      <c r="AL1379" t="str">
        <f t="shared" si="334"/>
        <v/>
      </c>
      <c r="AM1379" t="str">
        <f t="shared" si="334"/>
        <v/>
      </c>
      <c r="AN1379" t="str">
        <f t="shared" si="334"/>
        <v/>
      </c>
      <c r="AO1379" t="str">
        <f t="shared" si="334"/>
        <v/>
      </c>
      <c r="AP1379" t="str">
        <f t="shared" si="334"/>
        <v/>
      </c>
      <c r="AQ1379" t="str">
        <f t="shared" si="334"/>
        <v/>
      </c>
      <c r="AR1379" t="str">
        <f t="shared" si="336"/>
        <v/>
      </c>
      <c r="AS1379" t="str">
        <f t="shared" si="336"/>
        <v/>
      </c>
      <c r="AT1379" t="str">
        <f t="shared" si="336"/>
        <v/>
      </c>
      <c r="AU1379" t="str">
        <f t="shared" si="336"/>
        <v/>
      </c>
      <c r="AV1379" t="str">
        <f t="shared" si="336"/>
        <v/>
      </c>
      <c r="AW1379" t="str">
        <f t="shared" si="336"/>
        <v/>
      </c>
      <c r="AX1379" t="str">
        <f t="shared" si="336"/>
        <v/>
      </c>
      <c r="AY1379" t="str">
        <f t="shared" si="336"/>
        <v/>
      </c>
      <c r="BA1379">
        <v>1379</v>
      </c>
      <c r="BB1379">
        <f t="shared" si="327"/>
        <v>173</v>
      </c>
    </row>
    <row r="1380" spans="7:54">
      <c r="G1380" t="str" cm="1">
        <f t="array" aca="1" ref="G1380" ca="1">IFERROR(IF(INDIRECT("'"&amp;B1380&amp;"'!Z"&amp;MATCH(INT(BA1380/8)+1,INDIRECT("'"&amp;B1380&amp;"'!B4:B15"),0)+3)=1,15,IF(INDIRECT("'"&amp;B1380&amp;"'!X"&amp;MATCH(INT(BA1380/8)+1,INDIRECT("'"&amp;B1380&amp;"'!B4:B15"),0)+3)=1,10,IF(INDIRECT("'"&amp;B1380&amp;"'!V"&amp;MATCH(INT(BA1380/8)+1,INDIRECT("'"&amp;B1380&amp;"'!B4:B15"),0)+3)=1,6,IF(INDIRECT("'"&amp;B1380&amp;"'!V"&amp;MATCH(INT(BA1380/8)+1,INDIRECT("'"&amp;B1380&amp;"'!B4:B15"),0)+3)=1,4,0)))),"")</f>
        <v/>
      </c>
      <c r="H1380" t="str" cm="1">
        <f t="array" aca="1" ref="H1380" ca="1">IFERROR(IFERROR(INDIRECT("'"&amp;B1380&amp;"'!AE"&amp;MATCH(INT(BA1380/8)+1,INDIRECT("'"&amp;B1380&amp;"'!B4:B15"),0)+3),0)-G1380,"")</f>
        <v/>
      </c>
      <c r="I1380" t="e">
        <f ca="1">H1378+H1379+H1380</f>
        <v>#VALUE!</v>
      </c>
      <c r="J1380" t="str">
        <f ca="1">IFERROR(ABS(SUM(I1380,-F1379,-E1379))+ABS(SUM(IF(D1380="Traversal",15,IF(D1380="High",10,IF(D1380="Mid",6,IF(D1380="Low",4,0))))-G1380)),"")</f>
        <v/>
      </c>
      <c r="K1380" t="str" cm="1">
        <f t="array" aca="1" ref="K1380" ca="1">IFERROR(INDIRECT("'"&amp;B1380&amp;"'!AG"&amp;MATCH(INT(BA1380/8)+1,INDIRECT("'"&amp;B1380&amp;"'!B4:B15"),0)+3),"")</f>
        <v/>
      </c>
      <c r="M1380" t="str">
        <f t="shared" ca="1" si="335"/>
        <v/>
      </c>
      <c r="N1380" t="str">
        <f t="shared" si="335"/>
        <v/>
      </c>
      <c r="O1380" t="str">
        <f t="shared" si="335"/>
        <v/>
      </c>
      <c r="P1380" t="str">
        <f t="shared" si="335"/>
        <v/>
      </c>
      <c r="Q1380" t="str">
        <f t="shared" si="335"/>
        <v/>
      </c>
      <c r="R1380" t="str">
        <f t="shared" si="335"/>
        <v/>
      </c>
      <c r="S1380" t="str">
        <f t="shared" si="335"/>
        <v/>
      </c>
      <c r="T1380" t="str">
        <f t="shared" si="335"/>
        <v/>
      </c>
      <c r="U1380" t="str">
        <f t="shared" si="335"/>
        <v/>
      </c>
      <c r="V1380" t="str">
        <f t="shared" si="335"/>
        <v/>
      </c>
      <c r="W1380" t="str">
        <f t="shared" si="335"/>
        <v/>
      </c>
      <c r="X1380" t="str">
        <f t="shared" si="335"/>
        <v/>
      </c>
      <c r="Y1380" t="str">
        <f t="shared" si="335"/>
        <v/>
      </c>
      <c r="Z1380" t="str">
        <f t="shared" si="335"/>
        <v/>
      </c>
      <c r="AA1380" t="str">
        <f t="shared" si="335"/>
        <v/>
      </c>
      <c r="AB1380" t="str">
        <f t="shared" si="335"/>
        <v/>
      </c>
      <c r="AC1380" t="str">
        <f t="shared" si="334"/>
        <v/>
      </c>
      <c r="AD1380" t="str">
        <f t="shared" si="334"/>
        <v/>
      </c>
      <c r="AE1380" t="str">
        <f t="shared" si="334"/>
        <v/>
      </c>
      <c r="AF1380" t="str">
        <f t="shared" si="334"/>
        <v/>
      </c>
      <c r="AG1380" t="str">
        <f t="shared" si="334"/>
        <v/>
      </c>
      <c r="AH1380" t="str">
        <f t="shared" si="334"/>
        <v/>
      </c>
      <c r="AI1380" t="str">
        <f t="shared" si="334"/>
        <v/>
      </c>
      <c r="AJ1380" t="str">
        <f t="shared" si="334"/>
        <v/>
      </c>
      <c r="AK1380" t="str">
        <f t="shared" si="334"/>
        <v/>
      </c>
      <c r="AL1380" t="str">
        <f t="shared" si="334"/>
        <v/>
      </c>
      <c r="AM1380" t="str">
        <f t="shared" si="334"/>
        <v/>
      </c>
      <c r="AN1380" t="str">
        <f t="shared" si="334"/>
        <v/>
      </c>
      <c r="AO1380" t="str">
        <f t="shared" si="334"/>
        <v/>
      </c>
      <c r="AP1380" t="str">
        <f t="shared" si="334"/>
        <v/>
      </c>
      <c r="AQ1380" t="str">
        <f t="shared" si="334"/>
        <v/>
      </c>
      <c r="AR1380" t="str">
        <f t="shared" si="336"/>
        <v/>
      </c>
      <c r="AS1380" t="str">
        <f t="shared" si="336"/>
        <v/>
      </c>
      <c r="AT1380" t="str">
        <f t="shared" si="336"/>
        <v/>
      </c>
      <c r="AU1380" t="str">
        <f t="shared" si="336"/>
        <v/>
      </c>
      <c r="AV1380" t="str">
        <f t="shared" si="336"/>
        <v/>
      </c>
      <c r="AW1380" t="str">
        <f t="shared" si="336"/>
        <v/>
      </c>
      <c r="AX1380" t="str">
        <f t="shared" si="336"/>
        <v/>
      </c>
      <c r="AY1380" t="str">
        <f t="shared" si="336"/>
        <v/>
      </c>
      <c r="BA1380">
        <v>1380</v>
      </c>
      <c r="BB1380">
        <f t="shared" si="327"/>
        <v>173</v>
      </c>
    </row>
    <row r="1381" spans="7:54">
      <c r="G1381" t="str" cm="1">
        <f t="array" aca="1" ref="G1381" ca="1">IFERROR(IF(INDIRECT("'"&amp;B1381&amp;"'!Z"&amp;MATCH(INT(BA1381/8)+1,INDIRECT("'"&amp;B1381&amp;"'!B4:B15"),0)+3)=1,15,IF(INDIRECT("'"&amp;B1381&amp;"'!X"&amp;MATCH(INT(BA1381/8)+1,INDIRECT("'"&amp;B1381&amp;"'!B4:B15"),0)+3)=1,10,IF(INDIRECT("'"&amp;B1381&amp;"'!V"&amp;MATCH(INT(BA1381/8)+1,INDIRECT("'"&amp;B1381&amp;"'!B4:B15"),0)+3)=1,6,IF(INDIRECT("'"&amp;B1381&amp;"'!V"&amp;MATCH(INT(BA1381/8)+1,INDIRECT("'"&amp;B1381&amp;"'!B4:B15"),0)+3)=1,4,0)))),"")</f>
        <v/>
      </c>
      <c r="H1381" t="str" cm="1">
        <f t="array" aca="1" ref="H1381" ca="1">IFERROR(IFERROR(INDIRECT("'"&amp;B1381&amp;"'!AE"&amp;MATCH(INT(BA1381/8)+1,INDIRECT("'"&amp;B1381&amp;"'!B4:B15"),0)+3),0)-G1381,"")</f>
        <v/>
      </c>
      <c r="I1381" t="e">
        <f ca="1">H1381+H1382+H1383</f>
        <v>#VALUE!</v>
      </c>
      <c r="J1381" t="str">
        <f ca="1">IFERROR(ABS(SUM(I1381,-F1382,-E1382))+ABS(SUM(IF(D1381="Traversal",15,IF(D1381="High",10,IF(D1381="Mid",6,IF(D1381="Low",4,0))))-G1381)),"")</f>
        <v/>
      </c>
      <c r="K1381" t="str" cm="1">
        <f t="array" aca="1" ref="K1381" ca="1">IFERROR(INDIRECT("'"&amp;B1381&amp;"'!AG"&amp;MATCH(INT(BA1381/8)+1,INDIRECT("'"&amp;B1381&amp;"'!B4:B15"),0)+3),"")</f>
        <v/>
      </c>
      <c r="M1381" t="str">
        <f t="shared" ca="1" si="335"/>
        <v/>
      </c>
      <c r="N1381" t="str">
        <f t="shared" si="335"/>
        <v/>
      </c>
      <c r="O1381" t="str">
        <f t="shared" si="335"/>
        <v/>
      </c>
      <c r="P1381" t="str">
        <f t="shared" si="335"/>
        <v/>
      </c>
      <c r="Q1381" t="str">
        <f t="shared" si="335"/>
        <v/>
      </c>
      <c r="R1381" t="str">
        <f t="shared" si="335"/>
        <v/>
      </c>
      <c r="S1381" t="str">
        <f t="shared" si="335"/>
        <v/>
      </c>
      <c r="T1381" t="str">
        <f t="shared" si="335"/>
        <v/>
      </c>
      <c r="U1381" t="str">
        <f t="shared" si="335"/>
        <v/>
      </c>
      <c r="V1381" t="str">
        <f t="shared" si="335"/>
        <v/>
      </c>
      <c r="W1381" t="str">
        <f t="shared" si="335"/>
        <v/>
      </c>
      <c r="X1381" t="str">
        <f t="shared" si="335"/>
        <v/>
      </c>
      <c r="Y1381" t="str">
        <f t="shared" si="335"/>
        <v/>
      </c>
      <c r="Z1381" t="str">
        <f t="shared" si="335"/>
        <v/>
      </c>
      <c r="AA1381" t="str">
        <f t="shared" si="335"/>
        <v/>
      </c>
      <c r="AB1381" t="str">
        <f t="shared" si="335"/>
        <v/>
      </c>
      <c r="AC1381" t="str">
        <f t="shared" si="334"/>
        <v/>
      </c>
      <c r="AD1381" t="str">
        <f t="shared" si="334"/>
        <v/>
      </c>
      <c r="AE1381" t="str">
        <f t="shared" si="334"/>
        <v/>
      </c>
      <c r="AF1381" t="str">
        <f t="shared" si="334"/>
        <v/>
      </c>
      <c r="AG1381" t="str">
        <f t="shared" si="334"/>
        <v/>
      </c>
      <c r="AH1381" t="str">
        <f t="shared" si="334"/>
        <v/>
      </c>
      <c r="AI1381" t="str">
        <f t="shared" si="334"/>
        <v/>
      </c>
      <c r="AJ1381" t="str">
        <f t="shared" si="334"/>
        <v/>
      </c>
      <c r="AK1381" t="str">
        <f t="shared" si="334"/>
        <v/>
      </c>
      <c r="AL1381" t="str">
        <f t="shared" si="334"/>
        <v/>
      </c>
      <c r="AM1381" t="str">
        <f t="shared" si="334"/>
        <v/>
      </c>
      <c r="AN1381" t="str">
        <f t="shared" si="334"/>
        <v/>
      </c>
      <c r="AO1381" t="str">
        <f t="shared" si="334"/>
        <v/>
      </c>
      <c r="AP1381" t="str">
        <f t="shared" si="334"/>
        <v/>
      </c>
      <c r="AQ1381" t="str">
        <f t="shared" si="334"/>
        <v/>
      </c>
      <c r="AR1381" t="str">
        <f t="shared" si="336"/>
        <v/>
      </c>
      <c r="AS1381" t="str">
        <f t="shared" si="336"/>
        <v/>
      </c>
      <c r="AT1381" t="str">
        <f t="shared" si="336"/>
        <v/>
      </c>
      <c r="AU1381" t="str">
        <f t="shared" si="336"/>
        <v/>
      </c>
      <c r="AV1381" t="str">
        <f t="shared" si="336"/>
        <v/>
      </c>
      <c r="AW1381" t="str">
        <f t="shared" si="336"/>
        <v/>
      </c>
      <c r="AX1381" t="str">
        <f t="shared" si="336"/>
        <v/>
      </c>
      <c r="AY1381" t="str">
        <f t="shared" si="336"/>
        <v/>
      </c>
      <c r="BA1381">
        <v>1381</v>
      </c>
      <c r="BB1381">
        <f t="shared" si="327"/>
        <v>173</v>
      </c>
    </row>
    <row r="1382" spans="7:54">
      <c r="G1382" t="str" cm="1">
        <f t="array" aca="1" ref="G1382" ca="1">IFERROR(IF(INDIRECT("'"&amp;B1382&amp;"'!Z"&amp;MATCH(INT(BA1382/8)+1,INDIRECT("'"&amp;B1382&amp;"'!B4:B15"),0)+3)=1,15,IF(INDIRECT("'"&amp;B1382&amp;"'!X"&amp;MATCH(INT(BA1382/8)+1,INDIRECT("'"&amp;B1382&amp;"'!B4:B15"),0)+3)=1,10,IF(INDIRECT("'"&amp;B1382&amp;"'!V"&amp;MATCH(INT(BA1382/8)+1,INDIRECT("'"&amp;B1382&amp;"'!B4:B15"),0)+3)=1,6,IF(INDIRECT("'"&amp;B1382&amp;"'!V"&amp;MATCH(INT(BA1382/8)+1,INDIRECT("'"&amp;B1382&amp;"'!B4:B15"),0)+3)=1,4,0)))),"")</f>
        <v/>
      </c>
      <c r="H1382" t="str" cm="1">
        <f t="array" aca="1" ref="H1382" ca="1">IFERROR(IFERROR(INDIRECT("'"&amp;B1382&amp;"'!AE"&amp;MATCH(INT(BA1382/8)+1,INDIRECT("'"&amp;B1382&amp;"'!B4:B15"),0)+3),0)-G1382,"")</f>
        <v/>
      </c>
      <c r="I1382" t="e">
        <f ca="1">H1381+H1382+H1383</f>
        <v>#VALUE!</v>
      </c>
      <c r="J1382" t="str">
        <f ca="1">IFERROR(ABS(SUM(I1382,-F1382,-E1382))+ABS(SUM(IF(D1382="Traversal",15,IF(D1382="High",10,IF(D1382="Mid",6,IF(D1382="Low",4,0))))-G1382)),"")</f>
        <v/>
      </c>
      <c r="K1382" t="str" cm="1">
        <f t="array" aca="1" ref="K1382" ca="1">IFERROR(INDIRECT("'"&amp;B1382&amp;"'!AG"&amp;MATCH(INT(BA1382/8)+1,INDIRECT("'"&amp;B1382&amp;"'!B4:B15"),0)+3),"")</f>
        <v/>
      </c>
      <c r="M1382" t="str">
        <f t="shared" ca="1" si="335"/>
        <v/>
      </c>
      <c r="N1382" t="str">
        <f t="shared" si="335"/>
        <v/>
      </c>
      <c r="O1382" t="str">
        <f t="shared" si="335"/>
        <v/>
      </c>
      <c r="P1382" t="str">
        <f t="shared" si="335"/>
        <v/>
      </c>
      <c r="Q1382" t="str">
        <f t="shared" si="335"/>
        <v/>
      </c>
      <c r="R1382" t="str">
        <f t="shared" si="335"/>
        <v/>
      </c>
      <c r="S1382" t="str">
        <f t="shared" si="335"/>
        <v/>
      </c>
      <c r="T1382" t="str">
        <f t="shared" si="335"/>
        <v/>
      </c>
      <c r="U1382" t="str">
        <f t="shared" si="335"/>
        <v/>
      </c>
      <c r="V1382" t="str">
        <f t="shared" si="335"/>
        <v/>
      </c>
      <c r="W1382" t="str">
        <f t="shared" si="335"/>
        <v/>
      </c>
      <c r="X1382" t="str">
        <f t="shared" si="335"/>
        <v/>
      </c>
      <c r="Y1382" t="str">
        <f t="shared" si="335"/>
        <v/>
      </c>
      <c r="Z1382" t="str">
        <f t="shared" si="335"/>
        <v/>
      </c>
      <c r="AA1382" t="str">
        <f t="shared" si="335"/>
        <v/>
      </c>
      <c r="AB1382" t="str">
        <f t="shared" si="335"/>
        <v/>
      </c>
      <c r="AC1382" t="str">
        <f t="shared" si="334"/>
        <v/>
      </c>
      <c r="AD1382" t="str">
        <f t="shared" si="334"/>
        <v/>
      </c>
      <c r="AE1382" t="str">
        <f t="shared" si="334"/>
        <v/>
      </c>
      <c r="AF1382" t="str">
        <f t="shared" si="334"/>
        <v/>
      </c>
      <c r="AG1382" t="str">
        <f t="shared" si="334"/>
        <v/>
      </c>
      <c r="AH1382" t="str">
        <f t="shared" si="334"/>
        <v/>
      </c>
      <c r="AI1382" t="str">
        <f t="shared" si="334"/>
        <v/>
      </c>
      <c r="AJ1382" t="str">
        <f t="shared" si="334"/>
        <v/>
      </c>
      <c r="AK1382" t="str">
        <f t="shared" si="334"/>
        <v/>
      </c>
      <c r="AL1382" t="str">
        <f t="shared" si="334"/>
        <v/>
      </c>
      <c r="AM1382" t="str">
        <f t="shared" si="334"/>
        <v/>
      </c>
      <c r="AN1382" t="str">
        <f t="shared" si="334"/>
        <v/>
      </c>
      <c r="AO1382" t="str">
        <f t="shared" si="334"/>
        <v/>
      </c>
      <c r="AP1382" t="str">
        <f t="shared" si="334"/>
        <v/>
      </c>
      <c r="AQ1382" t="str">
        <f t="shared" si="334"/>
        <v/>
      </c>
      <c r="AR1382" t="str">
        <f t="shared" si="336"/>
        <v/>
      </c>
      <c r="AS1382" t="str">
        <f t="shared" si="336"/>
        <v/>
      </c>
      <c r="AT1382" t="str">
        <f t="shared" si="336"/>
        <v/>
      </c>
      <c r="AU1382" t="str">
        <f t="shared" si="336"/>
        <v/>
      </c>
      <c r="AV1382" t="str">
        <f t="shared" si="336"/>
        <v/>
      </c>
      <c r="AW1382" t="str">
        <f t="shared" si="336"/>
        <v/>
      </c>
      <c r="AX1382" t="str">
        <f t="shared" si="336"/>
        <v/>
      </c>
      <c r="AY1382" t="str">
        <f t="shared" si="336"/>
        <v/>
      </c>
      <c r="BA1382">
        <v>1382</v>
      </c>
      <c r="BB1382">
        <f t="shared" si="327"/>
        <v>173</v>
      </c>
    </row>
    <row r="1383" spans="7:54">
      <c r="G1383" t="str" cm="1">
        <f t="array" aca="1" ref="G1383" ca="1">IFERROR(IF(INDIRECT("'"&amp;B1383&amp;"'!Z"&amp;MATCH(INT(BA1383/8)+1,INDIRECT("'"&amp;B1383&amp;"'!B4:B15"),0)+3)=1,15,IF(INDIRECT("'"&amp;B1383&amp;"'!X"&amp;MATCH(INT(BA1383/8)+1,INDIRECT("'"&amp;B1383&amp;"'!B4:B15"),0)+3)=1,10,IF(INDIRECT("'"&amp;B1383&amp;"'!V"&amp;MATCH(INT(BA1383/8)+1,INDIRECT("'"&amp;B1383&amp;"'!B4:B15"),0)+3)=1,6,IF(INDIRECT("'"&amp;B1383&amp;"'!V"&amp;MATCH(INT(BA1383/8)+1,INDIRECT("'"&amp;B1383&amp;"'!B4:B15"),0)+3)=1,4,0)))),"")</f>
        <v/>
      </c>
      <c r="H1383" t="str" cm="1">
        <f t="array" aca="1" ref="H1383" ca="1">IFERROR(IFERROR(INDIRECT("'"&amp;B1383&amp;"'!AE"&amp;MATCH(INT(BA1383/8)+1,INDIRECT("'"&amp;B1383&amp;"'!B4:B15"),0)+3),0)-G1383,"")</f>
        <v/>
      </c>
      <c r="I1383" t="e">
        <f ca="1">H1381+H1382+H1383</f>
        <v>#VALUE!</v>
      </c>
      <c r="J1383" t="str">
        <f ca="1">IFERROR(ABS(SUM(I1383,-F1382,-E1382))+ABS(SUM(IF(D1383="Traversal",15,IF(D1383="High",10,IF(D1383="Mid",6,IF(D1383="Low",4,0))))-G1383)),"")</f>
        <v/>
      </c>
      <c r="K1383" t="str" cm="1">
        <f t="array" aca="1" ref="K1383" ca="1">IFERROR(INDIRECT("'"&amp;B1383&amp;"'!AG"&amp;MATCH(INT(BA1383/8)+1,INDIRECT("'"&amp;B1383&amp;"'!B4:B15"),0)+3),"")</f>
        <v/>
      </c>
      <c r="M1383" t="str">
        <f t="shared" ca="1" si="335"/>
        <v/>
      </c>
      <c r="N1383" t="str">
        <f t="shared" si="335"/>
        <v/>
      </c>
      <c r="O1383" t="str">
        <f t="shared" si="335"/>
        <v/>
      </c>
      <c r="P1383" t="str">
        <f t="shared" si="335"/>
        <v/>
      </c>
      <c r="Q1383" t="str">
        <f t="shared" si="335"/>
        <v/>
      </c>
      <c r="R1383" t="str">
        <f t="shared" si="335"/>
        <v/>
      </c>
      <c r="S1383" t="str">
        <f t="shared" si="335"/>
        <v/>
      </c>
      <c r="T1383" t="str">
        <f t="shared" si="335"/>
        <v/>
      </c>
      <c r="U1383" t="str">
        <f t="shared" si="335"/>
        <v/>
      </c>
      <c r="V1383" t="str">
        <f t="shared" si="335"/>
        <v/>
      </c>
      <c r="W1383" t="str">
        <f t="shared" si="335"/>
        <v/>
      </c>
      <c r="X1383" t="str">
        <f t="shared" si="335"/>
        <v/>
      </c>
      <c r="Y1383" t="str">
        <f t="shared" si="335"/>
        <v/>
      </c>
      <c r="Z1383" t="str">
        <f t="shared" si="335"/>
        <v/>
      </c>
      <c r="AA1383" t="str">
        <f t="shared" si="335"/>
        <v/>
      </c>
      <c r="AB1383" t="str">
        <f t="shared" si="335"/>
        <v/>
      </c>
      <c r="AC1383" t="str">
        <f t="shared" si="334"/>
        <v/>
      </c>
      <c r="AD1383" t="str">
        <f t="shared" si="334"/>
        <v/>
      </c>
      <c r="AE1383" t="str">
        <f t="shared" si="334"/>
        <v/>
      </c>
      <c r="AF1383" t="str">
        <f t="shared" si="334"/>
        <v/>
      </c>
      <c r="AG1383" t="str">
        <f t="shared" si="334"/>
        <v/>
      </c>
      <c r="AH1383" t="str">
        <f t="shared" si="334"/>
        <v/>
      </c>
      <c r="AI1383" t="str">
        <f t="shared" si="334"/>
        <v/>
      </c>
      <c r="AJ1383" t="str">
        <f t="shared" si="334"/>
        <v/>
      </c>
      <c r="AK1383" t="str">
        <f t="shared" si="334"/>
        <v/>
      </c>
      <c r="AL1383" t="str">
        <f t="shared" si="334"/>
        <v/>
      </c>
      <c r="AM1383" t="str">
        <f t="shared" si="334"/>
        <v/>
      </c>
      <c r="AN1383" t="str">
        <f t="shared" si="334"/>
        <v/>
      </c>
      <c r="AO1383" t="str">
        <f t="shared" si="334"/>
        <v/>
      </c>
      <c r="AP1383" t="str">
        <f t="shared" si="334"/>
        <v/>
      </c>
      <c r="AQ1383" t="str">
        <f t="shared" si="334"/>
        <v/>
      </c>
      <c r="AR1383" t="str">
        <f t="shared" si="336"/>
        <v/>
      </c>
      <c r="AS1383" t="str">
        <f t="shared" si="336"/>
        <v/>
      </c>
      <c r="AT1383" t="str">
        <f t="shared" si="336"/>
        <v/>
      </c>
      <c r="AU1383" t="str">
        <f t="shared" si="336"/>
        <v/>
      </c>
      <c r="AV1383" t="str">
        <f t="shared" si="336"/>
        <v/>
      </c>
      <c r="AW1383" t="str">
        <f t="shared" si="336"/>
        <v/>
      </c>
      <c r="AX1383" t="str">
        <f t="shared" si="336"/>
        <v/>
      </c>
      <c r="AY1383" t="str">
        <f t="shared" si="336"/>
        <v/>
      </c>
      <c r="BA1383">
        <v>1383</v>
      </c>
      <c r="BB1383">
        <f t="shared" si="327"/>
        <v>173</v>
      </c>
    </row>
    <row r="1384" spans="7:54">
      <c r="G1384" t="str" cm="1">
        <f t="array" aca="1" ref="G1384" ca="1">IFERROR(IF(INDIRECT("'"&amp;B1384&amp;"'!Z"&amp;MATCH(INT(BA1384/8)+1,INDIRECT("'"&amp;B1384&amp;"'!B4:B15"),0)+3)=1,15,IF(INDIRECT("'"&amp;B1384&amp;"'!X"&amp;MATCH(INT(BA1384/8)+1,INDIRECT("'"&amp;B1384&amp;"'!B4:B15"),0)+3)=1,10,IF(INDIRECT("'"&amp;B1384&amp;"'!V"&amp;MATCH(INT(BA1384/8)+1,INDIRECT("'"&amp;B1384&amp;"'!B4:B15"),0)+3)=1,6,IF(INDIRECT("'"&amp;B1384&amp;"'!V"&amp;MATCH(INT(BA1384/8)+1,INDIRECT("'"&amp;B1384&amp;"'!B4:B15"),0)+3)=1,4,0)))),"")</f>
        <v/>
      </c>
      <c r="H1384" t="str" cm="1">
        <f t="array" aca="1" ref="H1384" ca="1">IFERROR(IFERROR(INDIRECT("'"&amp;B1384&amp;"'!AE"&amp;MATCH(INT(BA1384/8)+1,INDIRECT("'"&amp;B1384&amp;"'!B4:B15"),0)+3),0)-G1384,"")</f>
        <v/>
      </c>
      <c r="K1384" t="str" cm="1">
        <f t="array" aca="1" ref="K1384" ca="1">IFERROR(INDIRECT("'"&amp;B1384&amp;"'!AG"&amp;MATCH(INT(BA1384/8)+1,INDIRECT("'"&amp;B1384&amp;"'!B4:B15"),0)+3),"")</f>
        <v/>
      </c>
      <c r="M1384" t="str">
        <f t="shared" ca="1" si="335"/>
        <v/>
      </c>
      <c r="N1384" t="str">
        <f t="shared" si="335"/>
        <v/>
      </c>
      <c r="O1384" t="str">
        <f t="shared" si="335"/>
        <v/>
      </c>
      <c r="P1384" t="str">
        <f t="shared" si="335"/>
        <v/>
      </c>
      <c r="Q1384" t="str">
        <f t="shared" si="335"/>
        <v/>
      </c>
      <c r="R1384" t="str">
        <f t="shared" si="335"/>
        <v/>
      </c>
      <c r="S1384" t="str">
        <f t="shared" si="335"/>
        <v/>
      </c>
      <c r="T1384" t="str">
        <f t="shared" si="335"/>
        <v/>
      </c>
      <c r="U1384" t="str">
        <f t="shared" si="335"/>
        <v/>
      </c>
      <c r="V1384" t="str">
        <f t="shared" si="335"/>
        <v/>
      </c>
      <c r="W1384" t="str">
        <f t="shared" si="335"/>
        <v/>
      </c>
      <c r="X1384" t="str">
        <f t="shared" si="335"/>
        <v/>
      </c>
      <c r="Y1384" t="str">
        <f t="shared" si="335"/>
        <v/>
      </c>
      <c r="Z1384" t="str">
        <f t="shared" si="335"/>
        <v/>
      </c>
      <c r="AA1384" t="str">
        <f t="shared" si="335"/>
        <v/>
      </c>
      <c r="AB1384" t="str">
        <f t="shared" ref="AB1384:AQ1399" si="337">IF(AB$1="","",IF($K1384=AB$1,$J1384,""))</f>
        <v/>
      </c>
      <c r="AC1384" t="str">
        <f t="shared" si="337"/>
        <v/>
      </c>
      <c r="AD1384" t="str">
        <f t="shared" si="337"/>
        <v/>
      </c>
      <c r="AE1384" t="str">
        <f t="shared" si="337"/>
        <v/>
      </c>
      <c r="AF1384" t="str">
        <f t="shared" si="337"/>
        <v/>
      </c>
      <c r="AG1384" t="str">
        <f t="shared" si="337"/>
        <v/>
      </c>
      <c r="AH1384" t="str">
        <f t="shared" si="337"/>
        <v/>
      </c>
      <c r="AI1384" t="str">
        <f t="shared" si="337"/>
        <v/>
      </c>
      <c r="AJ1384" t="str">
        <f t="shared" si="337"/>
        <v/>
      </c>
      <c r="AK1384" t="str">
        <f t="shared" si="337"/>
        <v/>
      </c>
      <c r="AL1384" t="str">
        <f t="shared" si="337"/>
        <v/>
      </c>
      <c r="AM1384" t="str">
        <f t="shared" si="337"/>
        <v/>
      </c>
      <c r="AN1384" t="str">
        <f t="shared" si="337"/>
        <v/>
      </c>
      <c r="AO1384" t="str">
        <f t="shared" si="337"/>
        <v/>
      </c>
      <c r="AP1384" t="str">
        <f t="shared" si="337"/>
        <v/>
      </c>
      <c r="AQ1384" t="str">
        <f t="shared" si="337"/>
        <v/>
      </c>
      <c r="AR1384" t="str">
        <f t="shared" si="336"/>
        <v/>
      </c>
      <c r="AS1384" t="str">
        <f t="shared" si="336"/>
        <v/>
      </c>
      <c r="AT1384" t="str">
        <f t="shared" si="336"/>
        <v/>
      </c>
      <c r="AU1384" t="str">
        <f t="shared" si="336"/>
        <v/>
      </c>
      <c r="AV1384" t="str">
        <f t="shared" si="336"/>
        <v/>
      </c>
      <c r="AW1384" t="str">
        <f t="shared" si="336"/>
        <v/>
      </c>
      <c r="AX1384" t="str">
        <f t="shared" si="336"/>
        <v/>
      </c>
      <c r="AY1384" t="str">
        <f t="shared" si="336"/>
        <v/>
      </c>
      <c r="BA1384">
        <v>1384</v>
      </c>
      <c r="BB1384">
        <f t="shared" si="327"/>
        <v>174</v>
      </c>
    </row>
    <row r="1385" spans="7:54">
      <c r="G1385" t="str" cm="1">
        <f t="array" aca="1" ref="G1385" ca="1">IFERROR(IF(INDIRECT("'"&amp;B1385&amp;"'!Z"&amp;MATCH(INT(BA1385/8)+1,INDIRECT("'"&amp;B1385&amp;"'!B4:B15"),0)+3)=1,15,IF(INDIRECT("'"&amp;B1385&amp;"'!X"&amp;MATCH(INT(BA1385/8)+1,INDIRECT("'"&amp;B1385&amp;"'!B4:B15"),0)+3)=1,10,IF(INDIRECT("'"&amp;B1385&amp;"'!V"&amp;MATCH(INT(BA1385/8)+1,INDIRECT("'"&amp;B1385&amp;"'!B4:B15"),0)+3)=1,6,IF(INDIRECT("'"&amp;B1385&amp;"'!V"&amp;MATCH(INT(BA1385/8)+1,INDIRECT("'"&amp;B1385&amp;"'!B4:B15"),0)+3)=1,4,0)))),"")</f>
        <v/>
      </c>
      <c r="H1385" t="str" cm="1">
        <f t="array" aca="1" ref="H1385" ca="1">IFERROR(IFERROR(INDIRECT("'"&amp;B1385&amp;"'!AE"&amp;MATCH(INT(BA1385/8)+1,INDIRECT("'"&amp;B1385&amp;"'!B4:B15"),0)+3),0)-G1385,"")</f>
        <v/>
      </c>
      <c r="K1385" t="str" cm="1">
        <f t="array" aca="1" ref="K1385" ca="1">IFERROR(INDIRECT("'"&amp;B1385&amp;"'!AG"&amp;MATCH(INT(BA1385/8)+1,INDIRECT("'"&amp;B1385&amp;"'!B4:B15"),0)+3),"")</f>
        <v/>
      </c>
      <c r="M1385" t="str">
        <f t="shared" ref="M1385:AB1400" ca="1" si="338">IF(M$1="","",IF($K1385=M$1,$J1385,""))</f>
        <v/>
      </c>
      <c r="N1385" t="str">
        <f t="shared" si="338"/>
        <v/>
      </c>
      <c r="O1385" t="str">
        <f t="shared" si="338"/>
        <v/>
      </c>
      <c r="P1385" t="str">
        <f t="shared" si="338"/>
        <v/>
      </c>
      <c r="Q1385" t="str">
        <f t="shared" si="338"/>
        <v/>
      </c>
      <c r="R1385" t="str">
        <f t="shared" si="338"/>
        <v/>
      </c>
      <c r="S1385" t="str">
        <f t="shared" si="338"/>
        <v/>
      </c>
      <c r="T1385" t="str">
        <f t="shared" si="338"/>
        <v/>
      </c>
      <c r="U1385" t="str">
        <f t="shared" si="338"/>
        <v/>
      </c>
      <c r="V1385" t="str">
        <f t="shared" si="338"/>
        <v/>
      </c>
      <c r="W1385" t="str">
        <f t="shared" si="338"/>
        <v/>
      </c>
      <c r="X1385" t="str">
        <f t="shared" si="338"/>
        <v/>
      </c>
      <c r="Y1385" t="str">
        <f t="shared" si="338"/>
        <v/>
      </c>
      <c r="Z1385" t="str">
        <f t="shared" si="338"/>
        <v/>
      </c>
      <c r="AA1385" t="str">
        <f t="shared" si="338"/>
        <v/>
      </c>
      <c r="AB1385" t="str">
        <f t="shared" si="338"/>
        <v/>
      </c>
      <c r="AC1385" t="str">
        <f t="shared" si="337"/>
        <v/>
      </c>
      <c r="AD1385" t="str">
        <f t="shared" si="337"/>
        <v/>
      </c>
      <c r="AE1385" t="str">
        <f t="shared" si="337"/>
        <v/>
      </c>
      <c r="AF1385" t="str">
        <f t="shared" si="337"/>
        <v/>
      </c>
      <c r="AG1385" t="str">
        <f t="shared" si="337"/>
        <v/>
      </c>
      <c r="AH1385" t="str">
        <f t="shared" si="337"/>
        <v/>
      </c>
      <c r="AI1385" t="str">
        <f t="shared" si="337"/>
        <v/>
      </c>
      <c r="AJ1385" t="str">
        <f t="shared" si="337"/>
        <v/>
      </c>
      <c r="AK1385" t="str">
        <f t="shared" si="337"/>
        <v/>
      </c>
      <c r="AL1385" t="str">
        <f t="shared" si="337"/>
        <v/>
      </c>
      <c r="AM1385" t="str">
        <f t="shared" si="337"/>
        <v/>
      </c>
      <c r="AN1385" t="str">
        <f t="shared" si="337"/>
        <v/>
      </c>
      <c r="AO1385" t="str">
        <f t="shared" si="337"/>
        <v/>
      </c>
      <c r="AP1385" t="str">
        <f t="shared" si="337"/>
        <v/>
      </c>
      <c r="AQ1385" t="str">
        <f t="shared" si="337"/>
        <v/>
      </c>
      <c r="AR1385" t="str">
        <f t="shared" ref="AR1385:AY1400" si="339">IF(AR$1="","",IF($K1385=AR$1,$J1385,""))</f>
        <v/>
      </c>
      <c r="AS1385" t="str">
        <f t="shared" si="339"/>
        <v/>
      </c>
      <c r="AT1385" t="str">
        <f t="shared" si="339"/>
        <v/>
      </c>
      <c r="AU1385" t="str">
        <f t="shared" si="339"/>
        <v/>
      </c>
      <c r="AV1385" t="str">
        <f t="shared" si="339"/>
        <v/>
      </c>
      <c r="AW1385" t="str">
        <f t="shared" si="339"/>
        <v/>
      </c>
      <c r="AX1385" t="str">
        <f t="shared" si="339"/>
        <v/>
      </c>
      <c r="AY1385" t="str">
        <f t="shared" si="339"/>
        <v/>
      </c>
      <c r="BA1385">
        <v>1385</v>
      </c>
      <c r="BB1385">
        <f t="shared" ref="BB1385:BB1448" si="340">ROUNDDOWN(BA1385/8,0)+1</f>
        <v>174</v>
      </c>
    </row>
    <row r="1386" spans="7:54">
      <c r="G1386" t="str" cm="1">
        <f t="array" aca="1" ref="G1386" ca="1">IFERROR(IF(INDIRECT("'"&amp;B1386&amp;"'!Z"&amp;MATCH(INT(BA1386/8)+1,INDIRECT("'"&amp;B1386&amp;"'!B4:B15"),0)+3)=1,15,IF(INDIRECT("'"&amp;B1386&amp;"'!X"&amp;MATCH(INT(BA1386/8)+1,INDIRECT("'"&amp;B1386&amp;"'!B4:B15"),0)+3)=1,10,IF(INDIRECT("'"&amp;B1386&amp;"'!V"&amp;MATCH(INT(BA1386/8)+1,INDIRECT("'"&amp;B1386&amp;"'!B4:B15"),0)+3)=1,6,IF(INDIRECT("'"&amp;B1386&amp;"'!V"&amp;MATCH(INT(BA1386/8)+1,INDIRECT("'"&amp;B1386&amp;"'!B4:B15"),0)+3)=1,4,0)))),"")</f>
        <v/>
      </c>
      <c r="H1386" t="str" cm="1">
        <f t="array" aca="1" ref="H1386" ca="1">IFERROR(IFERROR(INDIRECT("'"&amp;B1386&amp;"'!AE"&amp;MATCH(INT(BA1386/8)+1,INDIRECT("'"&amp;B1386&amp;"'!B4:B15"),0)+3),0)-G1386,"")</f>
        <v/>
      </c>
      <c r="I1386" t="e">
        <f ca="1">H1386+H1387+H1388</f>
        <v>#VALUE!</v>
      </c>
      <c r="J1386" t="str">
        <f ca="1">IFERROR(ABS(SUM(I1386,-F1387,-E1387))+ABS(SUM(IF(D1386="Traversal",15,IF(D1386="High",10,IF(D1386="Mid",6,IF(D1386="Low",4,0))))-G1386)),"")</f>
        <v/>
      </c>
      <c r="K1386" t="str" cm="1">
        <f t="array" aca="1" ref="K1386" ca="1">IFERROR(INDIRECT("'"&amp;B1386&amp;"'!AG"&amp;MATCH(INT(BA1386/8)+1,INDIRECT("'"&amp;B1386&amp;"'!B4:B15"),0)+3),"")</f>
        <v/>
      </c>
      <c r="M1386" t="str">
        <f t="shared" ca="1" si="338"/>
        <v/>
      </c>
      <c r="N1386" t="str">
        <f t="shared" si="338"/>
        <v/>
      </c>
      <c r="O1386" t="str">
        <f t="shared" si="338"/>
        <v/>
      </c>
      <c r="P1386" t="str">
        <f t="shared" si="338"/>
        <v/>
      </c>
      <c r="Q1386" t="str">
        <f t="shared" si="338"/>
        <v/>
      </c>
      <c r="R1386" t="str">
        <f t="shared" si="338"/>
        <v/>
      </c>
      <c r="S1386" t="str">
        <f t="shared" si="338"/>
        <v/>
      </c>
      <c r="T1386" t="str">
        <f t="shared" si="338"/>
        <v/>
      </c>
      <c r="U1386" t="str">
        <f t="shared" si="338"/>
        <v/>
      </c>
      <c r="V1386" t="str">
        <f t="shared" si="338"/>
        <v/>
      </c>
      <c r="W1386" t="str">
        <f t="shared" si="338"/>
        <v/>
      </c>
      <c r="X1386" t="str">
        <f t="shared" si="338"/>
        <v/>
      </c>
      <c r="Y1386" t="str">
        <f t="shared" si="338"/>
        <v/>
      </c>
      <c r="Z1386" t="str">
        <f t="shared" si="338"/>
        <v/>
      </c>
      <c r="AA1386" t="str">
        <f t="shared" si="338"/>
        <v/>
      </c>
      <c r="AB1386" t="str">
        <f t="shared" si="338"/>
        <v/>
      </c>
      <c r="AC1386" t="str">
        <f t="shared" si="337"/>
        <v/>
      </c>
      <c r="AD1386" t="str">
        <f t="shared" si="337"/>
        <v/>
      </c>
      <c r="AE1386" t="str">
        <f t="shared" si="337"/>
        <v/>
      </c>
      <c r="AF1386" t="str">
        <f t="shared" si="337"/>
        <v/>
      </c>
      <c r="AG1386" t="str">
        <f t="shared" si="337"/>
        <v/>
      </c>
      <c r="AH1386" t="str">
        <f t="shared" si="337"/>
        <v/>
      </c>
      <c r="AI1386" t="str">
        <f t="shared" si="337"/>
        <v/>
      </c>
      <c r="AJ1386" t="str">
        <f t="shared" si="337"/>
        <v/>
      </c>
      <c r="AK1386" t="str">
        <f t="shared" si="337"/>
        <v/>
      </c>
      <c r="AL1386" t="str">
        <f t="shared" si="337"/>
        <v/>
      </c>
      <c r="AM1386" t="str">
        <f t="shared" si="337"/>
        <v/>
      </c>
      <c r="AN1386" t="str">
        <f t="shared" si="337"/>
        <v/>
      </c>
      <c r="AO1386" t="str">
        <f t="shared" si="337"/>
        <v/>
      </c>
      <c r="AP1386" t="str">
        <f t="shared" si="337"/>
        <v/>
      </c>
      <c r="AQ1386" t="str">
        <f t="shared" si="337"/>
        <v/>
      </c>
      <c r="AR1386" t="str">
        <f t="shared" si="339"/>
        <v/>
      </c>
      <c r="AS1386" t="str">
        <f t="shared" si="339"/>
        <v/>
      </c>
      <c r="AT1386" t="str">
        <f t="shared" si="339"/>
        <v/>
      </c>
      <c r="AU1386" t="str">
        <f t="shared" si="339"/>
        <v/>
      </c>
      <c r="AV1386" t="str">
        <f t="shared" si="339"/>
        <v/>
      </c>
      <c r="AW1386" t="str">
        <f t="shared" si="339"/>
        <v/>
      </c>
      <c r="AX1386" t="str">
        <f t="shared" si="339"/>
        <v/>
      </c>
      <c r="AY1386" t="str">
        <f t="shared" si="339"/>
        <v/>
      </c>
      <c r="BA1386">
        <v>1386</v>
      </c>
      <c r="BB1386">
        <f t="shared" si="340"/>
        <v>174</v>
      </c>
    </row>
    <row r="1387" spans="7:54">
      <c r="G1387" t="str" cm="1">
        <f t="array" aca="1" ref="G1387" ca="1">IFERROR(IF(INDIRECT("'"&amp;B1387&amp;"'!Z"&amp;MATCH(INT(BA1387/8)+1,INDIRECT("'"&amp;B1387&amp;"'!B4:B15"),0)+3)=1,15,IF(INDIRECT("'"&amp;B1387&amp;"'!X"&amp;MATCH(INT(BA1387/8)+1,INDIRECT("'"&amp;B1387&amp;"'!B4:B15"),0)+3)=1,10,IF(INDIRECT("'"&amp;B1387&amp;"'!V"&amp;MATCH(INT(BA1387/8)+1,INDIRECT("'"&amp;B1387&amp;"'!B4:B15"),0)+3)=1,6,IF(INDIRECT("'"&amp;B1387&amp;"'!V"&amp;MATCH(INT(BA1387/8)+1,INDIRECT("'"&amp;B1387&amp;"'!B4:B15"),0)+3)=1,4,0)))),"")</f>
        <v/>
      </c>
      <c r="H1387" t="str" cm="1">
        <f t="array" aca="1" ref="H1387" ca="1">IFERROR(IFERROR(INDIRECT("'"&amp;B1387&amp;"'!AE"&amp;MATCH(INT(BA1387/8)+1,INDIRECT("'"&amp;B1387&amp;"'!B4:B15"),0)+3),0)-G1387,"")</f>
        <v/>
      </c>
      <c r="I1387" t="e">
        <f ca="1">H1386+H1387+H1388</f>
        <v>#VALUE!</v>
      </c>
      <c r="J1387" t="str">
        <f ca="1">IFERROR(ABS(SUM(I1387,-F1387,-E1387))+ABS(SUM(IF(D1387="Traversal",15,IF(D1387="High",10,IF(D1387="Mid",6,IF(D1387="Low",4,0))))-G1387)),"")</f>
        <v/>
      </c>
      <c r="K1387" t="str" cm="1">
        <f t="array" aca="1" ref="K1387" ca="1">IFERROR(INDIRECT("'"&amp;B1387&amp;"'!AG"&amp;MATCH(INT(BA1387/8)+1,INDIRECT("'"&amp;B1387&amp;"'!B4:B15"),0)+3),"")</f>
        <v/>
      </c>
      <c r="M1387" t="str">
        <f t="shared" ca="1" si="338"/>
        <v/>
      </c>
      <c r="N1387" t="str">
        <f t="shared" si="338"/>
        <v/>
      </c>
      <c r="O1387" t="str">
        <f t="shared" si="338"/>
        <v/>
      </c>
      <c r="P1387" t="str">
        <f t="shared" si="338"/>
        <v/>
      </c>
      <c r="Q1387" t="str">
        <f t="shared" si="338"/>
        <v/>
      </c>
      <c r="R1387" t="str">
        <f t="shared" si="338"/>
        <v/>
      </c>
      <c r="S1387" t="str">
        <f t="shared" si="338"/>
        <v/>
      </c>
      <c r="T1387" t="str">
        <f t="shared" si="338"/>
        <v/>
      </c>
      <c r="U1387" t="str">
        <f t="shared" si="338"/>
        <v/>
      </c>
      <c r="V1387" t="str">
        <f t="shared" si="338"/>
        <v/>
      </c>
      <c r="W1387" t="str">
        <f t="shared" si="338"/>
        <v/>
      </c>
      <c r="X1387" t="str">
        <f t="shared" si="338"/>
        <v/>
      </c>
      <c r="Y1387" t="str">
        <f t="shared" si="338"/>
        <v/>
      </c>
      <c r="Z1387" t="str">
        <f t="shared" si="338"/>
        <v/>
      </c>
      <c r="AA1387" t="str">
        <f t="shared" si="338"/>
        <v/>
      </c>
      <c r="AB1387" t="str">
        <f t="shared" si="338"/>
        <v/>
      </c>
      <c r="AC1387" t="str">
        <f t="shared" si="337"/>
        <v/>
      </c>
      <c r="AD1387" t="str">
        <f t="shared" si="337"/>
        <v/>
      </c>
      <c r="AE1387" t="str">
        <f t="shared" si="337"/>
        <v/>
      </c>
      <c r="AF1387" t="str">
        <f t="shared" si="337"/>
        <v/>
      </c>
      <c r="AG1387" t="str">
        <f t="shared" si="337"/>
        <v/>
      </c>
      <c r="AH1387" t="str">
        <f t="shared" si="337"/>
        <v/>
      </c>
      <c r="AI1387" t="str">
        <f t="shared" si="337"/>
        <v/>
      </c>
      <c r="AJ1387" t="str">
        <f t="shared" si="337"/>
        <v/>
      </c>
      <c r="AK1387" t="str">
        <f t="shared" si="337"/>
        <v/>
      </c>
      <c r="AL1387" t="str">
        <f t="shared" si="337"/>
        <v/>
      </c>
      <c r="AM1387" t="str">
        <f t="shared" si="337"/>
        <v/>
      </c>
      <c r="AN1387" t="str">
        <f t="shared" si="337"/>
        <v/>
      </c>
      <c r="AO1387" t="str">
        <f t="shared" si="337"/>
        <v/>
      </c>
      <c r="AP1387" t="str">
        <f t="shared" si="337"/>
        <v/>
      </c>
      <c r="AQ1387" t="str">
        <f t="shared" si="337"/>
        <v/>
      </c>
      <c r="AR1387" t="str">
        <f t="shared" si="339"/>
        <v/>
      </c>
      <c r="AS1387" t="str">
        <f t="shared" si="339"/>
        <v/>
      </c>
      <c r="AT1387" t="str">
        <f t="shared" si="339"/>
        <v/>
      </c>
      <c r="AU1387" t="str">
        <f t="shared" si="339"/>
        <v/>
      </c>
      <c r="AV1387" t="str">
        <f t="shared" si="339"/>
        <v/>
      </c>
      <c r="AW1387" t="str">
        <f t="shared" si="339"/>
        <v/>
      </c>
      <c r="AX1387" t="str">
        <f t="shared" si="339"/>
        <v/>
      </c>
      <c r="AY1387" t="str">
        <f t="shared" si="339"/>
        <v/>
      </c>
      <c r="BA1387">
        <v>1387</v>
      </c>
      <c r="BB1387">
        <f t="shared" si="340"/>
        <v>174</v>
      </c>
    </row>
    <row r="1388" spans="7:54">
      <c r="G1388" t="str" cm="1">
        <f t="array" aca="1" ref="G1388" ca="1">IFERROR(IF(INDIRECT("'"&amp;B1388&amp;"'!Z"&amp;MATCH(INT(BA1388/8)+1,INDIRECT("'"&amp;B1388&amp;"'!B4:B15"),0)+3)=1,15,IF(INDIRECT("'"&amp;B1388&amp;"'!X"&amp;MATCH(INT(BA1388/8)+1,INDIRECT("'"&amp;B1388&amp;"'!B4:B15"),0)+3)=1,10,IF(INDIRECT("'"&amp;B1388&amp;"'!V"&amp;MATCH(INT(BA1388/8)+1,INDIRECT("'"&amp;B1388&amp;"'!B4:B15"),0)+3)=1,6,IF(INDIRECT("'"&amp;B1388&amp;"'!V"&amp;MATCH(INT(BA1388/8)+1,INDIRECT("'"&amp;B1388&amp;"'!B4:B15"),0)+3)=1,4,0)))),"")</f>
        <v/>
      </c>
      <c r="H1388" t="str" cm="1">
        <f t="array" aca="1" ref="H1388" ca="1">IFERROR(IFERROR(INDIRECT("'"&amp;B1388&amp;"'!AE"&amp;MATCH(INT(BA1388/8)+1,INDIRECT("'"&amp;B1388&amp;"'!B4:B15"),0)+3),0)-G1388,"")</f>
        <v/>
      </c>
      <c r="I1388" t="e">
        <f ca="1">H1386+H1387+H1388</f>
        <v>#VALUE!</v>
      </c>
      <c r="J1388" t="str">
        <f ca="1">IFERROR(ABS(SUM(I1388,-F1387,-E1387))+ABS(SUM(IF(D1388="Traversal",15,IF(D1388="High",10,IF(D1388="Mid",6,IF(D1388="Low",4,0))))-G1388)),"")</f>
        <v/>
      </c>
      <c r="K1388" t="str" cm="1">
        <f t="array" aca="1" ref="K1388" ca="1">IFERROR(INDIRECT("'"&amp;B1388&amp;"'!AG"&amp;MATCH(INT(BA1388/8)+1,INDIRECT("'"&amp;B1388&amp;"'!B4:B15"),0)+3),"")</f>
        <v/>
      </c>
      <c r="M1388" t="str">
        <f t="shared" ca="1" si="338"/>
        <v/>
      </c>
      <c r="N1388" t="str">
        <f t="shared" si="338"/>
        <v/>
      </c>
      <c r="O1388" t="str">
        <f t="shared" si="338"/>
        <v/>
      </c>
      <c r="P1388" t="str">
        <f t="shared" si="338"/>
        <v/>
      </c>
      <c r="Q1388" t="str">
        <f t="shared" si="338"/>
        <v/>
      </c>
      <c r="R1388" t="str">
        <f t="shared" si="338"/>
        <v/>
      </c>
      <c r="S1388" t="str">
        <f t="shared" si="338"/>
        <v/>
      </c>
      <c r="T1388" t="str">
        <f t="shared" si="338"/>
        <v/>
      </c>
      <c r="U1388" t="str">
        <f t="shared" si="338"/>
        <v/>
      </c>
      <c r="V1388" t="str">
        <f t="shared" si="338"/>
        <v/>
      </c>
      <c r="W1388" t="str">
        <f t="shared" si="338"/>
        <v/>
      </c>
      <c r="X1388" t="str">
        <f t="shared" si="338"/>
        <v/>
      </c>
      <c r="Y1388" t="str">
        <f t="shared" si="338"/>
        <v/>
      </c>
      <c r="Z1388" t="str">
        <f t="shared" si="338"/>
        <v/>
      </c>
      <c r="AA1388" t="str">
        <f t="shared" si="338"/>
        <v/>
      </c>
      <c r="AB1388" t="str">
        <f t="shared" si="338"/>
        <v/>
      </c>
      <c r="AC1388" t="str">
        <f t="shared" si="337"/>
        <v/>
      </c>
      <c r="AD1388" t="str">
        <f t="shared" si="337"/>
        <v/>
      </c>
      <c r="AE1388" t="str">
        <f t="shared" si="337"/>
        <v/>
      </c>
      <c r="AF1388" t="str">
        <f t="shared" si="337"/>
        <v/>
      </c>
      <c r="AG1388" t="str">
        <f t="shared" si="337"/>
        <v/>
      </c>
      <c r="AH1388" t="str">
        <f t="shared" si="337"/>
        <v/>
      </c>
      <c r="AI1388" t="str">
        <f t="shared" si="337"/>
        <v/>
      </c>
      <c r="AJ1388" t="str">
        <f t="shared" si="337"/>
        <v/>
      </c>
      <c r="AK1388" t="str">
        <f t="shared" si="337"/>
        <v/>
      </c>
      <c r="AL1388" t="str">
        <f t="shared" si="337"/>
        <v/>
      </c>
      <c r="AM1388" t="str">
        <f t="shared" si="337"/>
        <v/>
      </c>
      <c r="AN1388" t="str">
        <f t="shared" si="337"/>
        <v/>
      </c>
      <c r="AO1388" t="str">
        <f t="shared" si="337"/>
        <v/>
      </c>
      <c r="AP1388" t="str">
        <f t="shared" si="337"/>
        <v/>
      </c>
      <c r="AQ1388" t="str">
        <f t="shared" si="337"/>
        <v/>
      </c>
      <c r="AR1388" t="str">
        <f t="shared" si="339"/>
        <v/>
      </c>
      <c r="AS1388" t="str">
        <f t="shared" si="339"/>
        <v/>
      </c>
      <c r="AT1388" t="str">
        <f t="shared" si="339"/>
        <v/>
      </c>
      <c r="AU1388" t="str">
        <f t="shared" si="339"/>
        <v/>
      </c>
      <c r="AV1388" t="str">
        <f t="shared" si="339"/>
        <v/>
      </c>
      <c r="AW1388" t="str">
        <f t="shared" si="339"/>
        <v/>
      </c>
      <c r="AX1388" t="str">
        <f t="shared" si="339"/>
        <v/>
      </c>
      <c r="AY1388" t="str">
        <f t="shared" si="339"/>
        <v/>
      </c>
      <c r="BA1388">
        <v>1388</v>
      </c>
      <c r="BB1388">
        <f t="shared" si="340"/>
        <v>174</v>
      </c>
    </row>
    <row r="1389" spans="7:54">
      <c r="G1389" t="str" cm="1">
        <f t="array" aca="1" ref="G1389" ca="1">IFERROR(IF(INDIRECT("'"&amp;B1389&amp;"'!Z"&amp;MATCH(INT(BA1389/8)+1,INDIRECT("'"&amp;B1389&amp;"'!B4:B15"),0)+3)=1,15,IF(INDIRECT("'"&amp;B1389&amp;"'!X"&amp;MATCH(INT(BA1389/8)+1,INDIRECT("'"&amp;B1389&amp;"'!B4:B15"),0)+3)=1,10,IF(INDIRECT("'"&amp;B1389&amp;"'!V"&amp;MATCH(INT(BA1389/8)+1,INDIRECT("'"&amp;B1389&amp;"'!B4:B15"),0)+3)=1,6,IF(INDIRECT("'"&amp;B1389&amp;"'!V"&amp;MATCH(INT(BA1389/8)+1,INDIRECT("'"&amp;B1389&amp;"'!B4:B15"),0)+3)=1,4,0)))),"")</f>
        <v/>
      </c>
      <c r="H1389" t="str" cm="1">
        <f t="array" aca="1" ref="H1389" ca="1">IFERROR(IFERROR(INDIRECT("'"&amp;B1389&amp;"'!AE"&amp;MATCH(INT(BA1389/8)+1,INDIRECT("'"&amp;B1389&amp;"'!B4:B15"),0)+3),0)-G1389,"")</f>
        <v/>
      </c>
      <c r="I1389" t="e">
        <f ca="1">H1389+H1390+H1391</f>
        <v>#VALUE!</v>
      </c>
      <c r="J1389" t="str">
        <f ca="1">IFERROR(ABS(SUM(I1389,-F1390,-E1390))+ABS(SUM(IF(D1389="Traversal",15,IF(D1389="High",10,IF(D1389="Mid",6,IF(D1389="Low",4,0))))-G1389)),"")</f>
        <v/>
      </c>
      <c r="K1389" t="str" cm="1">
        <f t="array" aca="1" ref="K1389" ca="1">IFERROR(INDIRECT("'"&amp;B1389&amp;"'!AG"&amp;MATCH(INT(BA1389/8)+1,INDIRECT("'"&amp;B1389&amp;"'!B4:B15"),0)+3),"")</f>
        <v/>
      </c>
      <c r="M1389" t="str">
        <f t="shared" ca="1" si="338"/>
        <v/>
      </c>
      <c r="N1389" t="str">
        <f t="shared" si="338"/>
        <v/>
      </c>
      <c r="O1389" t="str">
        <f t="shared" si="338"/>
        <v/>
      </c>
      <c r="P1389" t="str">
        <f t="shared" si="338"/>
        <v/>
      </c>
      <c r="Q1389" t="str">
        <f t="shared" si="338"/>
        <v/>
      </c>
      <c r="R1389" t="str">
        <f t="shared" si="338"/>
        <v/>
      </c>
      <c r="S1389" t="str">
        <f t="shared" si="338"/>
        <v/>
      </c>
      <c r="T1389" t="str">
        <f t="shared" si="338"/>
        <v/>
      </c>
      <c r="U1389" t="str">
        <f t="shared" si="338"/>
        <v/>
      </c>
      <c r="V1389" t="str">
        <f t="shared" si="338"/>
        <v/>
      </c>
      <c r="W1389" t="str">
        <f t="shared" si="338"/>
        <v/>
      </c>
      <c r="X1389" t="str">
        <f t="shared" si="338"/>
        <v/>
      </c>
      <c r="Y1389" t="str">
        <f t="shared" si="338"/>
        <v/>
      </c>
      <c r="Z1389" t="str">
        <f t="shared" si="338"/>
        <v/>
      </c>
      <c r="AA1389" t="str">
        <f t="shared" si="338"/>
        <v/>
      </c>
      <c r="AB1389" t="str">
        <f t="shared" si="338"/>
        <v/>
      </c>
      <c r="AC1389" t="str">
        <f t="shared" si="337"/>
        <v/>
      </c>
      <c r="AD1389" t="str">
        <f t="shared" si="337"/>
        <v/>
      </c>
      <c r="AE1389" t="str">
        <f t="shared" si="337"/>
        <v/>
      </c>
      <c r="AF1389" t="str">
        <f t="shared" si="337"/>
        <v/>
      </c>
      <c r="AG1389" t="str">
        <f t="shared" si="337"/>
        <v/>
      </c>
      <c r="AH1389" t="str">
        <f t="shared" si="337"/>
        <v/>
      </c>
      <c r="AI1389" t="str">
        <f t="shared" si="337"/>
        <v/>
      </c>
      <c r="AJ1389" t="str">
        <f t="shared" si="337"/>
        <v/>
      </c>
      <c r="AK1389" t="str">
        <f t="shared" si="337"/>
        <v/>
      </c>
      <c r="AL1389" t="str">
        <f t="shared" si="337"/>
        <v/>
      </c>
      <c r="AM1389" t="str">
        <f t="shared" si="337"/>
        <v/>
      </c>
      <c r="AN1389" t="str">
        <f t="shared" si="337"/>
        <v/>
      </c>
      <c r="AO1389" t="str">
        <f t="shared" si="337"/>
        <v/>
      </c>
      <c r="AP1389" t="str">
        <f t="shared" si="337"/>
        <v/>
      </c>
      <c r="AQ1389" t="str">
        <f t="shared" si="337"/>
        <v/>
      </c>
      <c r="AR1389" t="str">
        <f t="shared" si="339"/>
        <v/>
      </c>
      <c r="AS1389" t="str">
        <f t="shared" si="339"/>
        <v/>
      </c>
      <c r="AT1389" t="str">
        <f t="shared" si="339"/>
        <v/>
      </c>
      <c r="AU1389" t="str">
        <f t="shared" si="339"/>
        <v/>
      </c>
      <c r="AV1389" t="str">
        <f t="shared" si="339"/>
        <v/>
      </c>
      <c r="AW1389" t="str">
        <f t="shared" si="339"/>
        <v/>
      </c>
      <c r="AX1389" t="str">
        <f t="shared" si="339"/>
        <v/>
      </c>
      <c r="AY1389" t="str">
        <f t="shared" si="339"/>
        <v/>
      </c>
      <c r="BA1389">
        <v>1389</v>
      </c>
      <c r="BB1389">
        <f t="shared" si="340"/>
        <v>174</v>
      </c>
    </row>
    <row r="1390" spans="7:54">
      <c r="G1390" t="str" cm="1">
        <f t="array" aca="1" ref="G1390" ca="1">IFERROR(IF(INDIRECT("'"&amp;B1390&amp;"'!Z"&amp;MATCH(INT(BA1390/8)+1,INDIRECT("'"&amp;B1390&amp;"'!B4:B15"),0)+3)=1,15,IF(INDIRECT("'"&amp;B1390&amp;"'!X"&amp;MATCH(INT(BA1390/8)+1,INDIRECT("'"&amp;B1390&amp;"'!B4:B15"),0)+3)=1,10,IF(INDIRECT("'"&amp;B1390&amp;"'!V"&amp;MATCH(INT(BA1390/8)+1,INDIRECT("'"&amp;B1390&amp;"'!B4:B15"),0)+3)=1,6,IF(INDIRECT("'"&amp;B1390&amp;"'!V"&amp;MATCH(INT(BA1390/8)+1,INDIRECT("'"&amp;B1390&amp;"'!B4:B15"),0)+3)=1,4,0)))),"")</f>
        <v/>
      </c>
      <c r="H1390" t="str" cm="1">
        <f t="array" aca="1" ref="H1390" ca="1">IFERROR(IFERROR(INDIRECT("'"&amp;B1390&amp;"'!AE"&amp;MATCH(INT(BA1390/8)+1,INDIRECT("'"&amp;B1390&amp;"'!B4:B15"),0)+3),0)-G1390,"")</f>
        <v/>
      </c>
      <c r="I1390" t="e">
        <f ca="1">H1389+H1390+H1391</f>
        <v>#VALUE!</v>
      </c>
      <c r="J1390" t="str">
        <f ca="1">IFERROR(ABS(SUM(I1390,-F1390,-E1390))+ABS(SUM(IF(D1390="Traversal",15,IF(D1390="High",10,IF(D1390="Mid",6,IF(D1390="Low",4,0))))-G1390)),"")</f>
        <v/>
      </c>
      <c r="K1390" t="str" cm="1">
        <f t="array" aca="1" ref="K1390" ca="1">IFERROR(INDIRECT("'"&amp;B1390&amp;"'!AG"&amp;MATCH(INT(BA1390/8)+1,INDIRECT("'"&amp;B1390&amp;"'!B4:B15"),0)+3),"")</f>
        <v/>
      </c>
      <c r="M1390" t="str">
        <f t="shared" ca="1" si="338"/>
        <v/>
      </c>
      <c r="N1390" t="str">
        <f t="shared" si="338"/>
        <v/>
      </c>
      <c r="O1390" t="str">
        <f t="shared" si="338"/>
        <v/>
      </c>
      <c r="P1390" t="str">
        <f t="shared" si="338"/>
        <v/>
      </c>
      <c r="Q1390" t="str">
        <f t="shared" si="338"/>
        <v/>
      </c>
      <c r="R1390" t="str">
        <f t="shared" si="338"/>
        <v/>
      </c>
      <c r="S1390" t="str">
        <f t="shared" si="338"/>
        <v/>
      </c>
      <c r="T1390" t="str">
        <f t="shared" si="338"/>
        <v/>
      </c>
      <c r="U1390" t="str">
        <f t="shared" si="338"/>
        <v/>
      </c>
      <c r="V1390" t="str">
        <f t="shared" si="338"/>
        <v/>
      </c>
      <c r="W1390" t="str">
        <f t="shared" si="338"/>
        <v/>
      </c>
      <c r="X1390" t="str">
        <f t="shared" si="338"/>
        <v/>
      </c>
      <c r="Y1390" t="str">
        <f t="shared" si="338"/>
        <v/>
      </c>
      <c r="Z1390" t="str">
        <f t="shared" si="338"/>
        <v/>
      </c>
      <c r="AA1390" t="str">
        <f t="shared" si="338"/>
        <v/>
      </c>
      <c r="AB1390" t="str">
        <f t="shared" si="338"/>
        <v/>
      </c>
      <c r="AC1390" t="str">
        <f t="shared" si="337"/>
        <v/>
      </c>
      <c r="AD1390" t="str">
        <f t="shared" si="337"/>
        <v/>
      </c>
      <c r="AE1390" t="str">
        <f t="shared" si="337"/>
        <v/>
      </c>
      <c r="AF1390" t="str">
        <f t="shared" si="337"/>
        <v/>
      </c>
      <c r="AG1390" t="str">
        <f t="shared" si="337"/>
        <v/>
      </c>
      <c r="AH1390" t="str">
        <f t="shared" si="337"/>
        <v/>
      </c>
      <c r="AI1390" t="str">
        <f t="shared" si="337"/>
        <v/>
      </c>
      <c r="AJ1390" t="str">
        <f t="shared" si="337"/>
        <v/>
      </c>
      <c r="AK1390" t="str">
        <f t="shared" si="337"/>
        <v/>
      </c>
      <c r="AL1390" t="str">
        <f t="shared" si="337"/>
        <v/>
      </c>
      <c r="AM1390" t="str">
        <f t="shared" si="337"/>
        <v/>
      </c>
      <c r="AN1390" t="str">
        <f t="shared" si="337"/>
        <v/>
      </c>
      <c r="AO1390" t="str">
        <f t="shared" si="337"/>
        <v/>
      </c>
      <c r="AP1390" t="str">
        <f t="shared" si="337"/>
        <v/>
      </c>
      <c r="AQ1390" t="str">
        <f t="shared" si="337"/>
        <v/>
      </c>
      <c r="AR1390" t="str">
        <f t="shared" si="339"/>
        <v/>
      </c>
      <c r="AS1390" t="str">
        <f t="shared" si="339"/>
        <v/>
      </c>
      <c r="AT1390" t="str">
        <f t="shared" si="339"/>
        <v/>
      </c>
      <c r="AU1390" t="str">
        <f t="shared" si="339"/>
        <v/>
      </c>
      <c r="AV1390" t="str">
        <f t="shared" si="339"/>
        <v/>
      </c>
      <c r="AW1390" t="str">
        <f t="shared" si="339"/>
        <v/>
      </c>
      <c r="AX1390" t="str">
        <f t="shared" si="339"/>
        <v/>
      </c>
      <c r="AY1390" t="str">
        <f t="shared" si="339"/>
        <v/>
      </c>
      <c r="BA1390">
        <v>1390</v>
      </c>
      <c r="BB1390">
        <f t="shared" si="340"/>
        <v>174</v>
      </c>
    </row>
    <row r="1391" spans="7:54">
      <c r="G1391" t="str" cm="1">
        <f t="array" aca="1" ref="G1391" ca="1">IFERROR(IF(INDIRECT("'"&amp;B1391&amp;"'!Z"&amp;MATCH(INT(BA1391/8)+1,INDIRECT("'"&amp;B1391&amp;"'!B4:B15"),0)+3)=1,15,IF(INDIRECT("'"&amp;B1391&amp;"'!X"&amp;MATCH(INT(BA1391/8)+1,INDIRECT("'"&amp;B1391&amp;"'!B4:B15"),0)+3)=1,10,IF(INDIRECT("'"&amp;B1391&amp;"'!V"&amp;MATCH(INT(BA1391/8)+1,INDIRECT("'"&amp;B1391&amp;"'!B4:B15"),0)+3)=1,6,IF(INDIRECT("'"&amp;B1391&amp;"'!V"&amp;MATCH(INT(BA1391/8)+1,INDIRECT("'"&amp;B1391&amp;"'!B4:B15"),0)+3)=1,4,0)))),"")</f>
        <v/>
      </c>
      <c r="H1391" t="str" cm="1">
        <f t="array" aca="1" ref="H1391" ca="1">IFERROR(IFERROR(INDIRECT("'"&amp;B1391&amp;"'!AE"&amp;MATCH(INT(BA1391/8)+1,INDIRECT("'"&amp;B1391&amp;"'!B4:B15"),0)+3),0)-G1391,"")</f>
        <v/>
      </c>
      <c r="I1391" t="e">
        <f ca="1">H1389+H1390+H1391</f>
        <v>#VALUE!</v>
      </c>
      <c r="J1391" t="str">
        <f ca="1">IFERROR(ABS(SUM(I1391,-F1390,-E1390))+ABS(SUM(IF(D1391="Traversal",15,IF(D1391="High",10,IF(D1391="Mid",6,IF(D1391="Low",4,0))))-G1391)),"")</f>
        <v/>
      </c>
      <c r="K1391" t="str" cm="1">
        <f t="array" aca="1" ref="K1391" ca="1">IFERROR(INDIRECT("'"&amp;B1391&amp;"'!AG"&amp;MATCH(INT(BA1391/8)+1,INDIRECT("'"&amp;B1391&amp;"'!B4:B15"),0)+3),"")</f>
        <v/>
      </c>
      <c r="M1391" t="str">
        <f t="shared" ca="1" si="338"/>
        <v/>
      </c>
      <c r="N1391" t="str">
        <f t="shared" si="338"/>
        <v/>
      </c>
      <c r="O1391" t="str">
        <f t="shared" si="338"/>
        <v/>
      </c>
      <c r="P1391" t="str">
        <f t="shared" si="338"/>
        <v/>
      </c>
      <c r="Q1391" t="str">
        <f t="shared" si="338"/>
        <v/>
      </c>
      <c r="R1391" t="str">
        <f t="shared" si="338"/>
        <v/>
      </c>
      <c r="S1391" t="str">
        <f t="shared" si="338"/>
        <v/>
      </c>
      <c r="T1391" t="str">
        <f t="shared" si="338"/>
        <v/>
      </c>
      <c r="U1391" t="str">
        <f t="shared" si="338"/>
        <v/>
      </c>
      <c r="V1391" t="str">
        <f t="shared" si="338"/>
        <v/>
      </c>
      <c r="W1391" t="str">
        <f t="shared" si="338"/>
        <v/>
      </c>
      <c r="X1391" t="str">
        <f t="shared" si="338"/>
        <v/>
      </c>
      <c r="Y1391" t="str">
        <f t="shared" si="338"/>
        <v/>
      </c>
      <c r="Z1391" t="str">
        <f t="shared" si="338"/>
        <v/>
      </c>
      <c r="AA1391" t="str">
        <f t="shared" si="338"/>
        <v/>
      </c>
      <c r="AB1391" t="str">
        <f t="shared" si="338"/>
        <v/>
      </c>
      <c r="AC1391" t="str">
        <f t="shared" si="337"/>
        <v/>
      </c>
      <c r="AD1391" t="str">
        <f t="shared" si="337"/>
        <v/>
      </c>
      <c r="AE1391" t="str">
        <f t="shared" si="337"/>
        <v/>
      </c>
      <c r="AF1391" t="str">
        <f t="shared" si="337"/>
        <v/>
      </c>
      <c r="AG1391" t="str">
        <f t="shared" si="337"/>
        <v/>
      </c>
      <c r="AH1391" t="str">
        <f t="shared" si="337"/>
        <v/>
      </c>
      <c r="AI1391" t="str">
        <f t="shared" si="337"/>
        <v/>
      </c>
      <c r="AJ1391" t="str">
        <f t="shared" si="337"/>
        <v/>
      </c>
      <c r="AK1391" t="str">
        <f t="shared" si="337"/>
        <v/>
      </c>
      <c r="AL1391" t="str">
        <f t="shared" si="337"/>
        <v/>
      </c>
      <c r="AM1391" t="str">
        <f t="shared" si="337"/>
        <v/>
      </c>
      <c r="AN1391" t="str">
        <f t="shared" si="337"/>
        <v/>
      </c>
      <c r="AO1391" t="str">
        <f t="shared" si="337"/>
        <v/>
      </c>
      <c r="AP1391" t="str">
        <f t="shared" si="337"/>
        <v/>
      </c>
      <c r="AQ1391" t="str">
        <f t="shared" si="337"/>
        <v/>
      </c>
      <c r="AR1391" t="str">
        <f t="shared" si="339"/>
        <v/>
      </c>
      <c r="AS1391" t="str">
        <f t="shared" si="339"/>
        <v/>
      </c>
      <c r="AT1391" t="str">
        <f t="shared" si="339"/>
        <v/>
      </c>
      <c r="AU1391" t="str">
        <f t="shared" si="339"/>
        <v/>
      </c>
      <c r="AV1391" t="str">
        <f t="shared" si="339"/>
        <v/>
      </c>
      <c r="AW1391" t="str">
        <f t="shared" si="339"/>
        <v/>
      </c>
      <c r="AX1391" t="str">
        <f t="shared" si="339"/>
        <v/>
      </c>
      <c r="AY1391" t="str">
        <f t="shared" si="339"/>
        <v/>
      </c>
      <c r="BA1391">
        <v>1391</v>
      </c>
      <c r="BB1391">
        <f t="shared" si="340"/>
        <v>174</v>
      </c>
    </row>
    <row r="1392" spans="7:54">
      <c r="G1392" t="str" cm="1">
        <f t="array" aca="1" ref="G1392" ca="1">IFERROR(IF(INDIRECT("'"&amp;B1392&amp;"'!Z"&amp;MATCH(INT(BA1392/8)+1,INDIRECT("'"&amp;B1392&amp;"'!B4:B15"),0)+3)=1,15,IF(INDIRECT("'"&amp;B1392&amp;"'!X"&amp;MATCH(INT(BA1392/8)+1,INDIRECT("'"&amp;B1392&amp;"'!B4:B15"),0)+3)=1,10,IF(INDIRECT("'"&amp;B1392&amp;"'!V"&amp;MATCH(INT(BA1392/8)+1,INDIRECT("'"&amp;B1392&amp;"'!B4:B15"),0)+3)=1,6,IF(INDIRECT("'"&amp;B1392&amp;"'!V"&amp;MATCH(INT(BA1392/8)+1,INDIRECT("'"&amp;B1392&amp;"'!B4:B15"),0)+3)=1,4,0)))),"")</f>
        <v/>
      </c>
      <c r="H1392" t="str" cm="1">
        <f t="array" aca="1" ref="H1392" ca="1">IFERROR(IFERROR(INDIRECT("'"&amp;B1392&amp;"'!AE"&amp;MATCH(INT(BA1392/8)+1,INDIRECT("'"&amp;B1392&amp;"'!B4:B15"),0)+3),0)-G1392,"")</f>
        <v/>
      </c>
      <c r="K1392" t="str" cm="1">
        <f t="array" aca="1" ref="K1392" ca="1">IFERROR(INDIRECT("'"&amp;B1392&amp;"'!AG"&amp;MATCH(INT(BA1392/8)+1,INDIRECT("'"&amp;B1392&amp;"'!B4:B15"),0)+3),"")</f>
        <v/>
      </c>
      <c r="M1392" t="str">
        <f t="shared" ca="1" si="338"/>
        <v/>
      </c>
      <c r="N1392" t="str">
        <f t="shared" si="338"/>
        <v/>
      </c>
      <c r="O1392" t="str">
        <f t="shared" si="338"/>
        <v/>
      </c>
      <c r="P1392" t="str">
        <f t="shared" si="338"/>
        <v/>
      </c>
      <c r="Q1392" t="str">
        <f t="shared" si="338"/>
        <v/>
      </c>
      <c r="R1392" t="str">
        <f t="shared" si="338"/>
        <v/>
      </c>
      <c r="S1392" t="str">
        <f t="shared" si="338"/>
        <v/>
      </c>
      <c r="T1392" t="str">
        <f t="shared" si="338"/>
        <v/>
      </c>
      <c r="U1392" t="str">
        <f t="shared" si="338"/>
        <v/>
      </c>
      <c r="V1392" t="str">
        <f t="shared" si="338"/>
        <v/>
      </c>
      <c r="W1392" t="str">
        <f t="shared" si="338"/>
        <v/>
      </c>
      <c r="X1392" t="str">
        <f t="shared" si="338"/>
        <v/>
      </c>
      <c r="Y1392" t="str">
        <f t="shared" si="338"/>
        <v/>
      </c>
      <c r="Z1392" t="str">
        <f t="shared" si="338"/>
        <v/>
      </c>
      <c r="AA1392" t="str">
        <f t="shared" si="338"/>
        <v/>
      </c>
      <c r="AB1392" t="str">
        <f t="shared" si="338"/>
        <v/>
      </c>
      <c r="AC1392" t="str">
        <f t="shared" si="337"/>
        <v/>
      </c>
      <c r="AD1392" t="str">
        <f t="shared" si="337"/>
        <v/>
      </c>
      <c r="AE1392" t="str">
        <f t="shared" si="337"/>
        <v/>
      </c>
      <c r="AF1392" t="str">
        <f t="shared" si="337"/>
        <v/>
      </c>
      <c r="AG1392" t="str">
        <f t="shared" si="337"/>
        <v/>
      </c>
      <c r="AH1392" t="str">
        <f t="shared" si="337"/>
        <v/>
      </c>
      <c r="AI1392" t="str">
        <f t="shared" si="337"/>
        <v/>
      </c>
      <c r="AJ1392" t="str">
        <f t="shared" si="337"/>
        <v/>
      </c>
      <c r="AK1392" t="str">
        <f t="shared" si="337"/>
        <v/>
      </c>
      <c r="AL1392" t="str">
        <f t="shared" si="337"/>
        <v/>
      </c>
      <c r="AM1392" t="str">
        <f t="shared" si="337"/>
        <v/>
      </c>
      <c r="AN1392" t="str">
        <f t="shared" si="337"/>
        <v/>
      </c>
      <c r="AO1392" t="str">
        <f t="shared" si="337"/>
        <v/>
      </c>
      <c r="AP1392" t="str">
        <f t="shared" si="337"/>
        <v/>
      </c>
      <c r="AQ1392" t="str">
        <f t="shared" si="337"/>
        <v/>
      </c>
      <c r="AR1392" t="str">
        <f t="shared" si="339"/>
        <v/>
      </c>
      <c r="AS1392" t="str">
        <f t="shared" si="339"/>
        <v/>
      </c>
      <c r="AT1392" t="str">
        <f t="shared" si="339"/>
        <v/>
      </c>
      <c r="AU1392" t="str">
        <f t="shared" si="339"/>
        <v/>
      </c>
      <c r="AV1392" t="str">
        <f t="shared" si="339"/>
        <v/>
      </c>
      <c r="AW1392" t="str">
        <f t="shared" si="339"/>
        <v/>
      </c>
      <c r="AX1392" t="str">
        <f t="shared" si="339"/>
        <v/>
      </c>
      <c r="AY1392" t="str">
        <f t="shared" si="339"/>
        <v/>
      </c>
      <c r="BA1392">
        <v>1392</v>
      </c>
      <c r="BB1392">
        <f t="shared" si="340"/>
        <v>175</v>
      </c>
    </row>
    <row r="1393" spans="7:54">
      <c r="G1393" t="str" cm="1">
        <f t="array" aca="1" ref="G1393" ca="1">IFERROR(IF(INDIRECT("'"&amp;B1393&amp;"'!Z"&amp;MATCH(INT(BA1393/8)+1,INDIRECT("'"&amp;B1393&amp;"'!B4:B15"),0)+3)=1,15,IF(INDIRECT("'"&amp;B1393&amp;"'!X"&amp;MATCH(INT(BA1393/8)+1,INDIRECT("'"&amp;B1393&amp;"'!B4:B15"),0)+3)=1,10,IF(INDIRECT("'"&amp;B1393&amp;"'!V"&amp;MATCH(INT(BA1393/8)+1,INDIRECT("'"&amp;B1393&amp;"'!B4:B15"),0)+3)=1,6,IF(INDIRECT("'"&amp;B1393&amp;"'!V"&amp;MATCH(INT(BA1393/8)+1,INDIRECT("'"&amp;B1393&amp;"'!B4:B15"),0)+3)=1,4,0)))),"")</f>
        <v/>
      </c>
      <c r="H1393" t="str" cm="1">
        <f t="array" aca="1" ref="H1393" ca="1">IFERROR(IFERROR(INDIRECT("'"&amp;B1393&amp;"'!AE"&amp;MATCH(INT(BA1393/8)+1,INDIRECT("'"&amp;B1393&amp;"'!B4:B15"),0)+3),0)-G1393,"")</f>
        <v/>
      </c>
      <c r="K1393" t="str" cm="1">
        <f t="array" aca="1" ref="K1393" ca="1">IFERROR(INDIRECT("'"&amp;B1393&amp;"'!AG"&amp;MATCH(INT(BA1393/8)+1,INDIRECT("'"&amp;B1393&amp;"'!B4:B15"),0)+3),"")</f>
        <v/>
      </c>
      <c r="M1393" t="str">
        <f t="shared" ca="1" si="338"/>
        <v/>
      </c>
      <c r="N1393" t="str">
        <f t="shared" si="338"/>
        <v/>
      </c>
      <c r="O1393" t="str">
        <f t="shared" si="338"/>
        <v/>
      </c>
      <c r="P1393" t="str">
        <f t="shared" si="338"/>
        <v/>
      </c>
      <c r="Q1393" t="str">
        <f t="shared" si="338"/>
        <v/>
      </c>
      <c r="R1393" t="str">
        <f t="shared" si="338"/>
        <v/>
      </c>
      <c r="S1393" t="str">
        <f t="shared" si="338"/>
        <v/>
      </c>
      <c r="T1393" t="str">
        <f t="shared" si="338"/>
        <v/>
      </c>
      <c r="U1393" t="str">
        <f t="shared" si="338"/>
        <v/>
      </c>
      <c r="V1393" t="str">
        <f t="shared" si="338"/>
        <v/>
      </c>
      <c r="W1393" t="str">
        <f t="shared" si="338"/>
        <v/>
      </c>
      <c r="X1393" t="str">
        <f t="shared" si="338"/>
        <v/>
      </c>
      <c r="Y1393" t="str">
        <f t="shared" si="338"/>
        <v/>
      </c>
      <c r="Z1393" t="str">
        <f t="shared" si="338"/>
        <v/>
      </c>
      <c r="AA1393" t="str">
        <f t="shared" si="338"/>
        <v/>
      </c>
      <c r="AB1393" t="str">
        <f t="shared" si="338"/>
        <v/>
      </c>
      <c r="AC1393" t="str">
        <f t="shared" si="337"/>
        <v/>
      </c>
      <c r="AD1393" t="str">
        <f t="shared" si="337"/>
        <v/>
      </c>
      <c r="AE1393" t="str">
        <f t="shared" si="337"/>
        <v/>
      </c>
      <c r="AF1393" t="str">
        <f t="shared" si="337"/>
        <v/>
      </c>
      <c r="AG1393" t="str">
        <f t="shared" si="337"/>
        <v/>
      </c>
      <c r="AH1393" t="str">
        <f t="shared" si="337"/>
        <v/>
      </c>
      <c r="AI1393" t="str">
        <f t="shared" si="337"/>
        <v/>
      </c>
      <c r="AJ1393" t="str">
        <f t="shared" si="337"/>
        <v/>
      </c>
      <c r="AK1393" t="str">
        <f t="shared" si="337"/>
        <v/>
      </c>
      <c r="AL1393" t="str">
        <f t="shared" si="337"/>
        <v/>
      </c>
      <c r="AM1393" t="str">
        <f t="shared" si="337"/>
        <v/>
      </c>
      <c r="AN1393" t="str">
        <f t="shared" si="337"/>
        <v/>
      </c>
      <c r="AO1393" t="str">
        <f t="shared" si="337"/>
        <v/>
      </c>
      <c r="AP1393" t="str">
        <f t="shared" si="337"/>
        <v/>
      </c>
      <c r="AQ1393" t="str">
        <f t="shared" si="337"/>
        <v/>
      </c>
      <c r="AR1393" t="str">
        <f t="shared" si="339"/>
        <v/>
      </c>
      <c r="AS1393" t="str">
        <f t="shared" si="339"/>
        <v/>
      </c>
      <c r="AT1393" t="str">
        <f t="shared" si="339"/>
        <v/>
      </c>
      <c r="AU1393" t="str">
        <f t="shared" si="339"/>
        <v/>
      </c>
      <c r="AV1393" t="str">
        <f t="shared" si="339"/>
        <v/>
      </c>
      <c r="AW1393" t="str">
        <f t="shared" si="339"/>
        <v/>
      </c>
      <c r="AX1393" t="str">
        <f t="shared" si="339"/>
        <v/>
      </c>
      <c r="AY1393" t="str">
        <f t="shared" si="339"/>
        <v/>
      </c>
      <c r="BA1393">
        <v>1393</v>
      </c>
      <c r="BB1393">
        <f t="shared" si="340"/>
        <v>175</v>
      </c>
    </row>
    <row r="1394" spans="7:54">
      <c r="G1394" t="str" cm="1">
        <f t="array" aca="1" ref="G1394" ca="1">IFERROR(IF(INDIRECT("'"&amp;B1394&amp;"'!Z"&amp;MATCH(INT(BA1394/8)+1,INDIRECT("'"&amp;B1394&amp;"'!B4:B15"),0)+3)=1,15,IF(INDIRECT("'"&amp;B1394&amp;"'!X"&amp;MATCH(INT(BA1394/8)+1,INDIRECT("'"&amp;B1394&amp;"'!B4:B15"),0)+3)=1,10,IF(INDIRECT("'"&amp;B1394&amp;"'!V"&amp;MATCH(INT(BA1394/8)+1,INDIRECT("'"&amp;B1394&amp;"'!B4:B15"),0)+3)=1,6,IF(INDIRECT("'"&amp;B1394&amp;"'!V"&amp;MATCH(INT(BA1394/8)+1,INDIRECT("'"&amp;B1394&amp;"'!B4:B15"),0)+3)=1,4,0)))),"")</f>
        <v/>
      </c>
      <c r="H1394" t="str" cm="1">
        <f t="array" aca="1" ref="H1394" ca="1">IFERROR(IFERROR(INDIRECT("'"&amp;B1394&amp;"'!AE"&amp;MATCH(INT(BA1394/8)+1,INDIRECT("'"&amp;B1394&amp;"'!B4:B15"),0)+3),0)-G1394,"")</f>
        <v/>
      </c>
      <c r="I1394" t="e">
        <f ca="1">H1394+H1395+H1396</f>
        <v>#VALUE!</v>
      </c>
      <c r="J1394" t="str">
        <f ca="1">IFERROR(ABS(SUM(I1394,-F1395,-E1395))+ABS(SUM(IF(D1394="Traversal",15,IF(D1394="High",10,IF(D1394="Mid",6,IF(D1394="Low",4,0))))-G1394)),"")</f>
        <v/>
      </c>
      <c r="K1394" t="str" cm="1">
        <f t="array" aca="1" ref="K1394" ca="1">IFERROR(INDIRECT("'"&amp;B1394&amp;"'!AG"&amp;MATCH(INT(BA1394/8)+1,INDIRECT("'"&amp;B1394&amp;"'!B4:B15"),0)+3),"")</f>
        <v/>
      </c>
      <c r="M1394" t="str">
        <f t="shared" ca="1" si="338"/>
        <v/>
      </c>
      <c r="N1394" t="str">
        <f t="shared" si="338"/>
        <v/>
      </c>
      <c r="O1394" t="str">
        <f t="shared" si="338"/>
        <v/>
      </c>
      <c r="P1394" t="str">
        <f t="shared" si="338"/>
        <v/>
      </c>
      <c r="Q1394" t="str">
        <f t="shared" si="338"/>
        <v/>
      </c>
      <c r="R1394" t="str">
        <f t="shared" si="338"/>
        <v/>
      </c>
      <c r="S1394" t="str">
        <f t="shared" si="338"/>
        <v/>
      </c>
      <c r="T1394" t="str">
        <f t="shared" si="338"/>
        <v/>
      </c>
      <c r="U1394" t="str">
        <f t="shared" si="338"/>
        <v/>
      </c>
      <c r="V1394" t="str">
        <f t="shared" si="338"/>
        <v/>
      </c>
      <c r="W1394" t="str">
        <f t="shared" si="338"/>
        <v/>
      </c>
      <c r="X1394" t="str">
        <f t="shared" si="338"/>
        <v/>
      </c>
      <c r="Y1394" t="str">
        <f t="shared" si="338"/>
        <v/>
      </c>
      <c r="Z1394" t="str">
        <f t="shared" si="338"/>
        <v/>
      </c>
      <c r="AA1394" t="str">
        <f t="shared" si="338"/>
        <v/>
      </c>
      <c r="AB1394" t="str">
        <f t="shared" si="338"/>
        <v/>
      </c>
      <c r="AC1394" t="str">
        <f t="shared" si="337"/>
        <v/>
      </c>
      <c r="AD1394" t="str">
        <f t="shared" si="337"/>
        <v/>
      </c>
      <c r="AE1394" t="str">
        <f t="shared" si="337"/>
        <v/>
      </c>
      <c r="AF1394" t="str">
        <f t="shared" si="337"/>
        <v/>
      </c>
      <c r="AG1394" t="str">
        <f t="shared" si="337"/>
        <v/>
      </c>
      <c r="AH1394" t="str">
        <f t="shared" si="337"/>
        <v/>
      </c>
      <c r="AI1394" t="str">
        <f t="shared" si="337"/>
        <v/>
      </c>
      <c r="AJ1394" t="str">
        <f t="shared" si="337"/>
        <v/>
      </c>
      <c r="AK1394" t="str">
        <f t="shared" si="337"/>
        <v/>
      </c>
      <c r="AL1394" t="str">
        <f t="shared" si="337"/>
        <v/>
      </c>
      <c r="AM1394" t="str">
        <f t="shared" si="337"/>
        <v/>
      </c>
      <c r="AN1394" t="str">
        <f t="shared" si="337"/>
        <v/>
      </c>
      <c r="AO1394" t="str">
        <f t="shared" si="337"/>
        <v/>
      </c>
      <c r="AP1394" t="str">
        <f t="shared" si="337"/>
        <v/>
      </c>
      <c r="AQ1394" t="str">
        <f t="shared" si="337"/>
        <v/>
      </c>
      <c r="AR1394" t="str">
        <f t="shared" si="339"/>
        <v/>
      </c>
      <c r="AS1394" t="str">
        <f t="shared" si="339"/>
        <v/>
      </c>
      <c r="AT1394" t="str">
        <f t="shared" si="339"/>
        <v/>
      </c>
      <c r="AU1394" t="str">
        <f t="shared" si="339"/>
        <v/>
      </c>
      <c r="AV1394" t="str">
        <f t="shared" si="339"/>
        <v/>
      </c>
      <c r="AW1394" t="str">
        <f t="shared" si="339"/>
        <v/>
      </c>
      <c r="AX1394" t="str">
        <f t="shared" si="339"/>
        <v/>
      </c>
      <c r="AY1394" t="str">
        <f t="shared" si="339"/>
        <v/>
      </c>
      <c r="BA1394">
        <v>1394</v>
      </c>
      <c r="BB1394">
        <f t="shared" si="340"/>
        <v>175</v>
      </c>
    </row>
    <row r="1395" spans="7:54">
      <c r="G1395" t="str" cm="1">
        <f t="array" aca="1" ref="G1395" ca="1">IFERROR(IF(INDIRECT("'"&amp;B1395&amp;"'!Z"&amp;MATCH(INT(BA1395/8)+1,INDIRECT("'"&amp;B1395&amp;"'!B4:B15"),0)+3)=1,15,IF(INDIRECT("'"&amp;B1395&amp;"'!X"&amp;MATCH(INT(BA1395/8)+1,INDIRECT("'"&amp;B1395&amp;"'!B4:B15"),0)+3)=1,10,IF(INDIRECT("'"&amp;B1395&amp;"'!V"&amp;MATCH(INT(BA1395/8)+1,INDIRECT("'"&amp;B1395&amp;"'!B4:B15"),0)+3)=1,6,IF(INDIRECT("'"&amp;B1395&amp;"'!V"&amp;MATCH(INT(BA1395/8)+1,INDIRECT("'"&amp;B1395&amp;"'!B4:B15"),0)+3)=1,4,0)))),"")</f>
        <v/>
      </c>
      <c r="H1395" t="str" cm="1">
        <f t="array" aca="1" ref="H1395" ca="1">IFERROR(IFERROR(INDIRECT("'"&amp;B1395&amp;"'!AE"&amp;MATCH(INT(BA1395/8)+1,INDIRECT("'"&amp;B1395&amp;"'!B4:B15"),0)+3),0)-G1395,"")</f>
        <v/>
      </c>
      <c r="I1395" t="e">
        <f ca="1">H1394+H1395+H1396</f>
        <v>#VALUE!</v>
      </c>
      <c r="J1395" t="str">
        <f ca="1">IFERROR(ABS(SUM(I1395,-F1395,-E1395))+ABS(SUM(IF(D1395="Traversal",15,IF(D1395="High",10,IF(D1395="Mid",6,IF(D1395="Low",4,0))))-G1395)),"")</f>
        <v/>
      </c>
      <c r="K1395" t="str" cm="1">
        <f t="array" aca="1" ref="K1395" ca="1">IFERROR(INDIRECT("'"&amp;B1395&amp;"'!AG"&amp;MATCH(INT(BA1395/8)+1,INDIRECT("'"&amp;B1395&amp;"'!B4:B15"),0)+3),"")</f>
        <v/>
      </c>
      <c r="M1395" t="str">
        <f t="shared" ca="1" si="338"/>
        <v/>
      </c>
      <c r="N1395" t="str">
        <f t="shared" si="338"/>
        <v/>
      </c>
      <c r="O1395" t="str">
        <f t="shared" si="338"/>
        <v/>
      </c>
      <c r="P1395" t="str">
        <f t="shared" si="338"/>
        <v/>
      </c>
      <c r="Q1395" t="str">
        <f t="shared" si="338"/>
        <v/>
      </c>
      <c r="R1395" t="str">
        <f t="shared" si="338"/>
        <v/>
      </c>
      <c r="S1395" t="str">
        <f t="shared" si="338"/>
        <v/>
      </c>
      <c r="T1395" t="str">
        <f t="shared" si="338"/>
        <v/>
      </c>
      <c r="U1395" t="str">
        <f t="shared" si="338"/>
        <v/>
      </c>
      <c r="V1395" t="str">
        <f t="shared" si="338"/>
        <v/>
      </c>
      <c r="W1395" t="str">
        <f t="shared" si="338"/>
        <v/>
      </c>
      <c r="X1395" t="str">
        <f t="shared" si="338"/>
        <v/>
      </c>
      <c r="Y1395" t="str">
        <f t="shared" si="338"/>
        <v/>
      </c>
      <c r="Z1395" t="str">
        <f t="shared" si="338"/>
        <v/>
      </c>
      <c r="AA1395" t="str">
        <f t="shared" si="338"/>
        <v/>
      </c>
      <c r="AB1395" t="str">
        <f t="shared" si="338"/>
        <v/>
      </c>
      <c r="AC1395" t="str">
        <f t="shared" si="337"/>
        <v/>
      </c>
      <c r="AD1395" t="str">
        <f t="shared" si="337"/>
        <v/>
      </c>
      <c r="AE1395" t="str">
        <f t="shared" si="337"/>
        <v/>
      </c>
      <c r="AF1395" t="str">
        <f t="shared" si="337"/>
        <v/>
      </c>
      <c r="AG1395" t="str">
        <f t="shared" si="337"/>
        <v/>
      </c>
      <c r="AH1395" t="str">
        <f t="shared" si="337"/>
        <v/>
      </c>
      <c r="AI1395" t="str">
        <f t="shared" si="337"/>
        <v/>
      </c>
      <c r="AJ1395" t="str">
        <f t="shared" si="337"/>
        <v/>
      </c>
      <c r="AK1395" t="str">
        <f t="shared" si="337"/>
        <v/>
      </c>
      <c r="AL1395" t="str">
        <f t="shared" si="337"/>
        <v/>
      </c>
      <c r="AM1395" t="str">
        <f t="shared" si="337"/>
        <v/>
      </c>
      <c r="AN1395" t="str">
        <f t="shared" si="337"/>
        <v/>
      </c>
      <c r="AO1395" t="str">
        <f t="shared" si="337"/>
        <v/>
      </c>
      <c r="AP1395" t="str">
        <f t="shared" si="337"/>
        <v/>
      </c>
      <c r="AQ1395" t="str">
        <f t="shared" si="337"/>
        <v/>
      </c>
      <c r="AR1395" t="str">
        <f t="shared" si="339"/>
        <v/>
      </c>
      <c r="AS1395" t="str">
        <f t="shared" si="339"/>
        <v/>
      </c>
      <c r="AT1395" t="str">
        <f t="shared" si="339"/>
        <v/>
      </c>
      <c r="AU1395" t="str">
        <f t="shared" si="339"/>
        <v/>
      </c>
      <c r="AV1395" t="str">
        <f t="shared" si="339"/>
        <v/>
      </c>
      <c r="AW1395" t="str">
        <f t="shared" si="339"/>
        <v/>
      </c>
      <c r="AX1395" t="str">
        <f t="shared" si="339"/>
        <v/>
      </c>
      <c r="AY1395" t="str">
        <f t="shared" si="339"/>
        <v/>
      </c>
      <c r="BA1395">
        <v>1395</v>
      </c>
      <c r="BB1395">
        <f t="shared" si="340"/>
        <v>175</v>
      </c>
    </row>
    <row r="1396" spans="7:54">
      <c r="G1396" t="str" cm="1">
        <f t="array" aca="1" ref="G1396" ca="1">IFERROR(IF(INDIRECT("'"&amp;B1396&amp;"'!Z"&amp;MATCH(INT(BA1396/8)+1,INDIRECT("'"&amp;B1396&amp;"'!B4:B15"),0)+3)=1,15,IF(INDIRECT("'"&amp;B1396&amp;"'!X"&amp;MATCH(INT(BA1396/8)+1,INDIRECT("'"&amp;B1396&amp;"'!B4:B15"),0)+3)=1,10,IF(INDIRECT("'"&amp;B1396&amp;"'!V"&amp;MATCH(INT(BA1396/8)+1,INDIRECT("'"&amp;B1396&amp;"'!B4:B15"),0)+3)=1,6,IF(INDIRECT("'"&amp;B1396&amp;"'!V"&amp;MATCH(INT(BA1396/8)+1,INDIRECT("'"&amp;B1396&amp;"'!B4:B15"),0)+3)=1,4,0)))),"")</f>
        <v/>
      </c>
      <c r="H1396" t="str" cm="1">
        <f t="array" aca="1" ref="H1396" ca="1">IFERROR(IFERROR(INDIRECT("'"&amp;B1396&amp;"'!AE"&amp;MATCH(INT(BA1396/8)+1,INDIRECT("'"&amp;B1396&amp;"'!B4:B15"),0)+3),0)-G1396,"")</f>
        <v/>
      </c>
      <c r="I1396" t="e">
        <f ca="1">H1394+H1395+H1396</f>
        <v>#VALUE!</v>
      </c>
      <c r="J1396" t="str">
        <f ca="1">IFERROR(ABS(SUM(I1396,-F1395,-E1395))+ABS(SUM(IF(D1396="Traversal",15,IF(D1396="High",10,IF(D1396="Mid",6,IF(D1396="Low",4,0))))-G1396)),"")</f>
        <v/>
      </c>
      <c r="K1396" t="str" cm="1">
        <f t="array" aca="1" ref="K1396" ca="1">IFERROR(INDIRECT("'"&amp;B1396&amp;"'!AG"&amp;MATCH(INT(BA1396/8)+1,INDIRECT("'"&amp;B1396&amp;"'!B4:B15"),0)+3),"")</f>
        <v/>
      </c>
      <c r="M1396" t="str">
        <f t="shared" ca="1" si="338"/>
        <v/>
      </c>
      <c r="N1396" t="str">
        <f t="shared" si="338"/>
        <v/>
      </c>
      <c r="O1396" t="str">
        <f t="shared" si="338"/>
        <v/>
      </c>
      <c r="P1396" t="str">
        <f t="shared" si="338"/>
        <v/>
      </c>
      <c r="Q1396" t="str">
        <f t="shared" si="338"/>
        <v/>
      </c>
      <c r="R1396" t="str">
        <f t="shared" si="338"/>
        <v/>
      </c>
      <c r="S1396" t="str">
        <f t="shared" si="338"/>
        <v/>
      </c>
      <c r="T1396" t="str">
        <f t="shared" si="338"/>
        <v/>
      </c>
      <c r="U1396" t="str">
        <f t="shared" si="338"/>
        <v/>
      </c>
      <c r="V1396" t="str">
        <f t="shared" si="338"/>
        <v/>
      </c>
      <c r="W1396" t="str">
        <f t="shared" si="338"/>
        <v/>
      </c>
      <c r="X1396" t="str">
        <f t="shared" si="338"/>
        <v/>
      </c>
      <c r="Y1396" t="str">
        <f t="shared" si="338"/>
        <v/>
      </c>
      <c r="Z1396" t="str">
        <f t="shared" si="338"/>
        <v/>
      </c>
      <c r="AA1396" t="str">
        <f t="shared" si="338"/>
        <v/>
      </c>
      <c r="AB1396" t="str">
        <f t="shared" si="338"/>
        <v/>
      </c>
      <c r="AC1396" t="str">
        <f t="shared" si="337"/>
        <v/>
      </c>
      <c r="AD1396" t="str">
        <f t="shared" si="337"/>
        <v/>
      </c>
      <c r="AE1396" t="str">
        <f t="shared" si="337"/>
        <v/>
      </c>
      <c r="AF1396" t="str">
        <f t="shared" si="337"/>
        <v/>
      </c>
      <c r="AG1396" t="str">
        <f t="shared" si="337"/>
        <v/>
      </c>
      <c r="AH1396" t="str">
        <f t="shared" si="337"/>
        <v/>
      </c>
      <c r="AI1396" t="str">
        <f t="shared" si="337"/>
        <v/>
      </c>
      <c r="AJ1396" t="str">
        <f t="shared" si="337"/>
        <v/>
      </c>
      <c r="AK1396" t="str">
        <f t="shared" si="337"/>
        <v/>
      </c>
      <c r="AL1396" t="str">
        <f t="shared" si="337"/>
        <v/>
      </c>
      <c r="AM1396" t="str">
        <f t="shared" si="337"/>
        <v/>
      </c>
      <c r="AN1396" t="str">
        <f t="shared" si="337"/>
        <v/>
      </c>
      <c r="AO1396" t="str">
        <f t="shared" si="337"/>
        <v/>
      </c>
      <c r="AP1396" t="str">
        <f t="shared" si="337"/>
        <v/>
      </c>
      <c r="AQ1396" t="str">
        <f t="shared" si="337"/>
        <v/>
      </c>
      <c r="AR1396" t="str">
        <f t="shared" si="339"/>
        <v/>
      </c>
      <c r="AS1396" t="str">
        <f t="shared" si="339"/>
        <v/>
      </c>
      <c r="AT1396" t="str">
        <f t="shared" si="339"/>
        <v/>
      </c>
      <c r="AU1396" t="str">
        <f t="shared" si="339"/>
        <v/>
      </c>
      <c r="AV1396" t="str">
        <f t="shared" si="339"/>
        <v/>
      </c>
      <c r="AW1396" t="str">
        <f t="shared" si="339"/>
        <v/>
      </c>
      <c r="AX1396" t="str">
        <f t="shared" si="339"/>
        <v/>
      </c>
      <c r="AY1396" t="str">
        <f t="shared" si="339"/>
        <v/>
      </c>
      <c r="BA1396">
        <v>1396</v>
      </c>
      <c r="BB1396">
        <f t="shared" si="340"/>
        <v>175</v>
      </c>
    </row>
    <row r="1397" spans="7:54">
      <c r="G1397" t="str" cm="1">
        <f t="array" aca="1" ref="G1397" ca="1">IFERROR(IF(INDIRECT("'"&amp;B1397&amp;"'!Z"&amp;MATCH(INT(BA1397/8)+1,INDIRECT("'"&amp;B1397&amp;"'!B4:B15"),0)+3)=1,15,IF(INDIRECT("'"&amp;B1397&amp;"'!X"&amp;MATCH(INT(BA1397/8)+1,INDIRECT("'"&amp;B1397&amp;"'!B4:B15"),0)+3)=1,10,IF(INDIRECT("'"&amp;B1397&amp;"'!V"&amp;MATCH(INT(BA1397/8)+1,INDIRECT("'"&amp;B1397&amp;"'!B4:B15"),0)+3)=1,6,IF(INDIRECT("'"&amp;B1397&amp;"'!V"&amp;MATCH(INT(BA1397/8)+1,INDIRECT("'"&amp;B1397&amp;"'!B4:B15"),0)+3)=1,4,0)))),"")</f>
        <v/>
      </c>
      <c r="H1397" t="str" cm="1">
        <f t="array" aca="1" ref="H1397" ca="1">IFERROR(IFERROR(INDIRECT("'"&amp;B1397&amp;"'!AE"&amp;MATCH(INT(BA1397/8)+1,INDIRECT("'"&amp;B1397&amp;"'!B4:B15"),0)+3),0)-G1397,"")</f>
        <v/>
      </c>
      <c r="I1397" t="e">
        <f ca="1">H1397+H1398+H1399</f>
        <v>#VALUE!</v>
      </c>
      <c r="J1397" t="str">
        <f ca="1">IFERROR(ABS(SUM(I1397,-F1398,-E1398))+ABS(SUM(IF(D1397="Traversal",15,IF(D1397="High",10,IF(D1397="Mid",6,IF(D1397="Low",4,0))))-G1397)),"")</f>
        <v/>
      </c>
      <c r="K1397" t="str" cm="1">
        <f t="array" aca="1" ref="K1397" ca="1">IFERROR(INDIRECT("'"&amp;B1397&amp;"'!AG"&amp;MATCH(INT(BA1397/8)+1,INDIRECT("'"&amp;B1397&amp;"'!B4:B15"),0)+3),"")</f>
        <v/>
      </c>
      <c r="M1397" t="str">
        <f t="shared" ca="1" si="338"/>
        <v/>
      </c>
      <c r="N1397" t="str">
        <f t="shared" si="338"/>
        <v/>
      </c>
      <c r="O1397" t="str">
        <f t="shared" si="338"/>
        <v/>
      </c>
      <c r="P1397" t="str">
        <f t="shared" si="338"/>
        <v/>
      </c>
      <c r="Q1397" t="str">
        <f t="shared" si="338"/>
        <v/>
      </c>
      <c r="R1397" t="str">
        <f t="shared" si="338"/>
        <v/>
      </c>
      <c r="S1397" t="str">
        <f t="shared" si="338"/>
        <v/>
      </c>
      <c r="T1397" t="str">
        <f t="shared" si="338"/>
        <v/>
      </c>
      <c r="U1397" t="str">
        <f t="shared" si="338"/>
        <v/>
      </c>
      <c r="V1397" t="str">
        <f t="shared" si="338"/>
        <v/>
      </c>
      <c r="W1397" t="str">
        <f t="shared" si="338"/>
        <v/>
      </c>
      <c r="X1397" t="str">
        <f t="shared" si="338"/>
        <v/>
      </c>
      <c r="Y1397" t="str">
        <f t="shared" si="338"/>
        <v/>
      </c>
      <c r="Z1397" t="str">
        <f t="shared" si="338"/>
        <v/>
      </c>
      <c r="AA1397" t="str">
        <f t="shared" si="338"/>
        <v/>
      </c>
      <c r="AB1397" t="str">
        <f t="shared" si="338"/>
        <v/>
      </c>
      <c r="AC1397" t="str">
        <f t="shared" si="337"/>
        <v/>
      </c>
      <c r="AD1397" t="str">
        <f t="shared" si="337"/>
        <v/>
      </c>
      <c r="AE1397" t="str">
        <f t="shared" si="337"/>
        <v/>
      </c>
      <c r="AF1397" t="str">
        <f t="shared" si="337"/>
        <v/>
      </c>
      <c r="AG1397" t="str">
        <f t="shared" si="337"/>
        <v/>
      </c>
      <c r="AH1397" t="str">
        <f t="shared" si="337"/>
        <v/>
      </c>
      <c r="AI1397" t="str">
        <f t="shared" si="337"/>
        <v/>
      </c>
      <c r="AJ1397" t="str">
        <f t="shared" si="337"/>
        <v/>
      </c>
      <c r="AK1397" t="str">
        <f t="shared" si="337"/>
        <v/>
      </c>
      <c r="AL1397" t="str">
        <f t="shared" si="337"/>
        <v/>
      </c>
      <c r="AM1397" t="str">
        <f t="shared" si="337"/>
        <v/>
      </c>
      <c r="AN1397" t="str">
        <f t="shared" si="337"/>
        <v/>
      </c>
      <c r="AO1397" t="str">
        <f t="shared" si="337"/>
        <v/>
      </c>
      <c r="AP1397" t="str">
        <f t="shared" si="337"/>
        <v/>
      </c>
      <c r="AQ1397" t="str">
        <f t="shared" si="337"/>
        <v/>
      </c>
      <c r="AR1397" t="str">
        <f t="shared" si="339"/>
        <v/>
      </c>
      <c r="AS1397" t="str">
        <f t="shared" si="339"/>
        <v/>
      </c>
      <c r="AT1397" t="str">
        <f t="shared" si="339"/>
        <v/>
      </c>
      <c r="AU1397" t="str">
        <f t="shared" si="339"/>
        <v/>
      </c>
      <c r="AV1397" t="str">
        <f t="shared" si="339"/>
        <v/>
      </c>
      <c r="AW1397" t="str">
        <f t="shared" si="339"/>
        <v/>
      </c>
      <c r="AX1397" t="str">
        <f t="shared" si="339"/>
        <v/>
      </c>
      <c r="AY1397" t="str">
        <f t="shared" si="339"/>
        <v/>
      </c>
      <c r="BA1397">
        <v>1397</v>
      </c>
      <c r="BB1397">
        <f t="shared" si="340"/>
        <v>175</v>
      </c>
    </row>
    <row r="1398" spans="7:54">
      <c r="G1398" t="str" cm="1">
        <f t="array" aca="1" ref="G1398" ca="1">IFERROR(IF(INDIRECT("'"&amp;B1398&amp;"'!Z"&amp;MATCH(INT(BA1398/8)+1,INDIRECT("'"&amp;B1398&amp;"'!B4:B15"),0)+3)=1,15,IF(INDIRECT("'"&amp;B1398&amp;"'!X"&amp;MATCH(INT(BA1398/8)+1,INDIRECT("'"&amp;B1398&amp;"'!B4:B15"),0)+3)=1,10,IF(INDIRECT("'"&amp;B1398&amp;"'!V"&amp;MATCH(INT(BA1398/8)+1,INDIRECT("'"&amp;B1398&amp;"'!B4:B15"),0)+3)=1,6,IF(INDIRECT("'"&amp;B1398&amp;"'!V"&amp;MATCH(INT(BA1398/8)+1,INDIRECT("'"&amp;B1398&amp;"'!B4:B15"),0)+3)=1,4,0)))),"")</f>
        <v/>
      </c>
      <c r="H1398" t="str" cm="1">
        <f t="array" aca="1" ref="H1398" ca="1">IFERROR(IFERROR(INDIRECT("'"&amp;B1398&amp;"'!AE"&amp;MATCH(INT(BA1398/8)+1,INDIRECT("'"&amp;B1398&amp;"'!B4:B15"),0)+3),0)-G1398,"")</f>
        <v/>
      </c>
      <c r="I1398" t="e">
        <f ca="1">H1397+H1398+H1399</f>
        <v>#VALUE!</v>
      </c>
      <c r="J1398" t="str">
        <f ca="1">IFERROR(ABS(SUM(I1398,-F1398,-E1398))+ABS(SUM(IF(D1398="Traversal",15,IF(D1398="High",10,IF(D1398="Mid",6,IF(D1398="Low",4,0))))-G1398)),"")</f>
        <v/>
      </c>
      <c r="K1398" t="str" cm="1">
        <f t="array" aca="1" ref="K1398" ca="1">IFERROR(INDIRECT("'"&amp;B1398&amp;"'!AG"&amp;MATCH(INT(BA1398/8)+1,INDIRECT("'"&amp;B1398&amp;"'!B4:B15"),0)+3),"")</f>
        <v/>
      </c>
      <c r="M1398" t="str">
        <f t="shared" ca="1" si="338"/>
        <v/>
      </c>
      <c r="N1398" t="str">
        <f t="shared" si="338"/>
        <v/>
      </c>
      <c r="O1398" t="str">
        <f t="shared" si="338"/>
        <v/>
      </c>
      <c r="P1398" t="str">
        <f t="shared" si="338"/>
        <v/>
      </c>
      <c r="Q1398" t="str">
        <f t="shared" si="338"/>
        <v/>
      </c>
      <c r="R1398" t="str">
        <f t="shared" si="338"/>
        <v/>
      </c>
      <c r="S1398" t="str">
        <f t="shared" si="338"/>
        <v/>
      </c>
      <c r="T1398" t="str">
        <f t="shared" si="338"/>
        <v/>
      </c>
      <c r="U1398" t="str">
        <f t="shared" si="338"/>
        <v/>
      </c>
      <c r="V1398" t="str">
        <f t="shared" si="338"/>
        <v/>
      </c>
      <c r="W1398" t="str">
        <f t="shared" si="338"/>
        <v/>
      </c>
      <c r="X1398" t="str">
        <f t="shared" si="338"/>
        <v/>
      </c>
      <c r="Y1398" t="str">
        <f t="shared" si="338"/>
        <v/>
      </c>
      <c r="Z1398" t="str">
        <f t="shared" si="338"/>
        <v/>
      </c>
      <c r="AA1398" t="str">
        <f t="shared" si="338"/>
        <v/>
      </c>
      <c r="AB1398" t="str">
        <f t="shared" si="338"/>
        <v/>
      </c>
      <c r="AC1398" t="str">
        <f t="shared" si="337"/>
        <v/>
      </c>
      <c r="AD1398" t="str">
        <f t="shared" si="337"/>
        <v/>
      </c>
      <c r="AE1398" t="str">
        <f t="shared" si="337"/>
        <v/>
      </c>
      <c r="AF1398" t="str">
        <f t="shared" si="337"/>
        <v/>
      </c>
      <c r="AG1398" t="str">
        <f t="shared" si="337"/>
        <v/>
      </c>
      <c r="AH1398" t="str">
        <f t="shared" si="337"/>
        <v/>
      </c>
      <c r="AI1398" t="str">
        <f t="shared" si="337"/>
        <v/>
      </c>
      <c r="AJ1398" t="str">
        <f t="shared" si="337"/>
        <v/>
      </c>
      <c r="AK1398" t="str">
        <f t="shared" si="337"/>
        <v/>
      </c>
      <c r="AL1398" t="str">
        <f t="shared" si="337"/>
        <v/>
      </c>
      <c r="AM1398" t="str">
        <f t="shared" si="337"/>
        <v/>
      </c>
      <c r="AN1398" t="str">
        <f t="shared" si="337"/>
        <v/>
      </c>
      <c r="AO1398" t="str">
        <f t="shared" si="337"/>
        <v/>
      </c>
      <c r="AP1398" t="str">
        <f t="shared" si="337"/>
        <v/>
      </c>
      <c r="AQ1398" t="str">
        <f t="shared" si="337"/>
        <v/>
      </c>
      <c r="AR1398" t="str">
        <f t="shared" si="339"/>
        <v/>
      </c>
      <c r="AS1398" t="str">
        <f t="shared" si="339"/>
        <v/>
      </c>
      <c r="AT1398" t="str">
        <f t="shared" si="339"/>
        <v/>
      </c>
      <c r="AU1398" t="str">
        <f t="shared" si="339"/>
        <v/>
      </c>
      <c r="AV1398" t="str">
        <f t="shared" si="339"/>
        <v/>
      </c>
      <c r="AW1398" t="str">
        <f t="shared" si="339"/>
        <v/>
      </c>
      <c r="AX1398" t="str">
        <f t="shared" si="339"/>
        <v/>
      </c>
      <c r="AY1398" t="str">
        <f t="shared" si="339"/>
        <v/>
      </c>
      <c r="BA1398">
        <v>1398</v>
      </c>
      <c r="BB1398">
        <f t="shared" si="340"/>
        <v>175</v>
      </c>
    </row>
    <row r="1399" spans="7:54">
      <c r="G1399" t="str" cm="1">
        <f t="array" aca="1" ref="G1399" ca="1">IFERROR(IF(INDIRECT("'"&amp;B1399&amp;"'!Z"&amp;MATCH(INT(BA1399/8)+1,INDIRECT("'"&amp;B1399&amp;"'!B4:B15"),0)+3)=1,15,IF(INDIRECT("'"&amp;B1399&amp;"'!X"&amp;MATCH(INT(BA1399/8)+1,INDIRECT("'"&amp;B1399&amp;"'!B4:B15"),0)+3)=1,10,IF(INDIRECT("'"&amp;B1399&amp;"'!V"&amp;MATCH(INT(BA1399/8)+1,INDIRECT("'"&amp;B1399&amp;"'!B4:B15"),0)+3)=1,6,IF(INDIRECT("'"&amp;B1399&amp;"'!V"&amp;MATCH(INT(BA1399/8)+1,INDIRECT("'"&amp;B1399&amp;"'!B4:B15"),0)+3)=1,4,0)))),"")</f>
        <v/>
      </c>
      <c r="H1399" t="str" cm="1">
        <f t="array" aca="1" ref="H1399" ca="1">IFERROR(IFERROR(INDIRECT("'"&amp;B1399&amp;"'!AE"&amp;MATCH(INT(BA1399/8)+1,INDIRECT("'"&amp;B1399&amp;"'!B4:B15"),0)+3),0)-G1399,"")</f>
        <v/>
      </c>
      <c r="I1399" t="e">
        <f ca="1">H1397+H1398+H1399</f>
        <v>#VALUE!</v>
      </c>
      <c r="J1399" t="str">
        <f ca="1">IFERROR(ABS(SUM(I1399,-F1398,-E1398))+ABS(SUM(IF(D1399="Traversal",15,IF(D1399="High",10,IF(D1399="Mid",6,IF(D1399="Low",4,0))))-G1399)),"")</f>
        <v/>
      </c>
      <c r="K1399" t="str" cm="1">
        <f t="array" aca="1" ref="K1399" ca="1">IFERROR(INDIRECT("'"&amp;B1399&amp;"'!AG"&amp;MATCH(INT(BA1399/8)+1,INDIRECT("'"&amp;B1399&amp;"'!B4:B15"),0)+3),"")</f>
        <v/>
      </c>
      <c r="M1399" t="str">
        <f t="shared" ca="1" si="338"/>
        <v/>
      </c>
      <c r="N1399" t="str">
        <f t="shared" si="338"/>
        <v/>
      </c>
      <c r="O1399" t="str">
        <f t="shared" si="338"/>
        <v/>
      </c>
      <c r="P1399" t="str">
        <f t="shared" si="338"/>
        <v/>
      </c>
      <c r="Q1399" t="str">
        <f t="shared" si="338"/>
        <v/>
      </c>
      <c r="R1399" t="str">
        <f t="shared" si="338"/>
        <v/>
      </c>
      <c r="S1399" t="str">
        <f t="shared" si="338"/>
        <v/>
      </c>
      <c r="T1399" t="str">
        <f t="shared" si="338"/>
        <v/>
      </c>
      <c r="U1399" t="str">
        <f t="shared" si="338"/>
        <v/>
      </c>
      <c r="V1399" t="str">
        <f t="shared" si="338"/>
        <v/>
      </c>
      <c r="W1399" t="str">
        <f t="shared" si="338"/>
        <v/>
      </c>
      <c r="X1399" t="str">
        <f t="shared" si="338"/>
        <v/>
      </c>
      <c r="Y1399" t="str">
        <f t="shared" si="338"/>
        <v/>
      </c>
      <c r="Z1399" t="str">
        <f t="shared" si="338"/>
        <v/>
      </c>
      <c r="AA1399" t="str">
        <f t="shared" si="338"/>
        <v/>
      </c>
      <c r="AB1399" t="str">
        <f t="shared" si="338"/>
        <v/>
      </c>
      <c r="AC1399" t="str">
        <f t="shared" si="337"/>
        <v/>
      </c>
      <c r="AD1399" t="str">
        <f t="shared" si="337"/>
        <v/>
      </c>
      <c r="AE1399" t="str">
        <f t="shared" si="337"/>
        <v/>
      </c>
      <c r="AF1399" t="str">
        <f t="shared" si="337"/>
        <v/>
      </c>
      <c r="AG1399" t="str">
        <f t="shared" si="337"/>
        <v/>
      </c>
      <c r="AH1399" t="str">
        <f t="shared" si="337"/>
        <v/>
      </c>
      <c r="AI1399" t="str">
        <f t="shared" si="337"/>
        <v/>
      </c>
      <c r="AJ1399" t="str">
        <f t="shared" si="337"/>
        <v/>
      </c>
      <c r="AK1399" t="str">
        <f t="shared" si="337"/>
        <v/>
      </c>
      <c r="AL1399" t="str">
        <f t="shared" si="337"/>
        <v/>
      </c>
      <c r="AM1399" t="str">
        <f t="shared" si="337"/>
        <v/>
      </c>
      <c r="AN1399" t="str">
        <f t="shared" si="337"/>
        <v/>
      </c>
      <c r="AO1399" t="str">
        <f t="shared" si="337"/>
        <v/>
      </c>
      <c r="AP1399" t="str">
        <f t="shared" si="337"/>
        <v/>
      </c>
      <c r="AQ1399" t="str">
        <f t="shared" si="337"/>
        <v/>
      </c>
      <c r="AR1399" t="str">
        <f t="shared" si="339"/>
        <v/>
      </c>
      <c r="AS1399" t="str">
        <f t="shared" si="339"/>
        <v/>
      </c>
      <c r="AT1399" t="str">
        <f t="shared" si="339"/>
        <v/>
      </c>
      <c r="AU1399" t="str">
        <f t="shared" si="339"/>
        <v/>
      </c>
      <c r="AV1399" t="str">
        <f t="shared" si="339"/>
        <v/>
      </c>
      <c r="AW1399" t="str">
        <f t="shared" si="339"/>
        <v/>
      </c>
      <c r="AX1399" t="str">
        <f t="shared" si="339"/>
        <v/>
      </c>
      <c r="AY1399" t="str">
        <f t="shared" si="339"/>
        <v/>
      </c>
      <c r="BA1399">
        <v>1399</v>
      </c>
      <c r="BB1399">
        <f t="shared" si="340"/>
        <v>175</v>
      </c>
    </row>
    <row r="1400" spans="7:54">
      <c r="G1400" t="str" cm="1">
        <f t="array" aca="1" ref="G1400" ca="1">IFERROR(IF(INDIRECT("'"&amp;B1400&amp;"'!Z"&amp;MATCH(INT(BA1400/8)+1,INDIRECT("'"&amp;B1400&amp;"'!B4:B15"),0)+3)=1,15,IF(INDIRECT("'"&amp;B1400&amp;"'!X"&amp;MATCH(INT(BA1400/8)+1,INDIRECT("'"&amp;B1400&amp;"'!B4:B15"),0)+3)=1,10,IF(INDIRECT("'"&amp;B1400&amp;"'!V"&amp;MATCH(INT(BA1400/8)+1,INDIRECT("'"&amp;B1400&amp;"'!B4:B15"),0)+3)=1,6,IF(INDIRECT("'"&amp;B1400&amp;"'!V"&amp;MATCH(INT(BA1400/8)+1,INDIRECT("'"&amp;B1400&amp;"'!B4:B15"),0)+3)=1,4,0)))),"")</f>
        <v/>
      </c>
      <c r="H1400" t="str" cm="1">
        <f t="array" aca="1" ref="H1400" ca="1">IFERROR(IFERROR(INDIRECT("'"&amp;B1400&amp;"'!AE"&amp;MATCH(INT(BA1400/8)+1,INDIRECT("'"&amp;B1400&amp;"'!B4:B15"),0)+3),0)-G1400,"")</f>
        <v/>
      </c>
      <c r="K1400" t="str" cm="1">
        <f t="array" aca="1" ref="K1400" ca="1">IFERROR(INDIRECT("'"&amp;B1400&amp;"'!AG"&amp;MATCH(INT(BA1400/8)+1,INDIRECT("'"&amp;B1400&amp;"'!B4:B15"),0)+3),"")</f>
        <v/>
      </c>
      <c r="M1400" t="str">
        <f t="shared" ca="1" si="338"/>
        <v/>
      </c>
      <c r="N1400" t="str">
        <f t="shared" si="338"/>
        <v/>
      </c>
      <c r="O1400" t="str">
        <f t="shared" si="338"/>
        <v/>
      </c>
      <c r="P1400" t="str">
        <f t="shared" si="338"/>
        <v/>
      </c>
      <c r="Q1400" t="str">
        <f t="shared" si="338"/>
        <v/>
      </c>
      <c r="R1400" t="str">
        <f t="shared" si="338"/>
        <v/>
      </c>
      <c r="S1400" t="str">
        <f t="shared" si="338"/>
        <v/>
      </c>
      <c r="T1400" t="str">
        <f t="shared" si="338"/>
        <v/>
      </c>
      <c r="U1400" t="str">
        <f t="shared" si="338"/>
        <v/>
      </c>
      <c r="V1400" t="str">
        <f t="shared" si="338"/>
        <v/>
      </c>
      <c r="W1400" t="str">
        <f t="shared" si="338"/>
        <v/>
      </c>
      <c r="X1400" t="str">
        <f t="shared" si="338"/>
        <v/>
      </c>
      <c r="Y1400" t="str">
        <f t="shared" si="338"/>
        <v/>
      </c>
      <c r="Z1400" t="str">
        <f t="shared" si="338"/>
        <v/>
      </c>
      <c r="AA1400" t="str">
        <f t="shared" si="338"/>
        <v/>
      </c>
      <c r="AB1400" t="str">
        <f t="shared" ref="AB1400:AQ1415" si="341">IF(AB$1="","",IF($K1400=AB$1,$J1400,""))</f>
        <v/>
      </c>
      <c r="AC1400" t="str">
        <f t="shared" si="341"/>
        <v/>
      </c>
      <c r="AD1400" t="str">
        <f t="shared" si="341"/>
        <v/>
      </c>
      <c r="AE1400" t="str">
        <f t="shared" si="341"/>
        <v/>
      </c>
      <c r="AF1400" t="str">
        <f t="shared" si="341"/>
        <v/>
      </c>
      <c r="AG1400" t="str">
        <f t="shared" si="341"/>
        <v/>
      </c>
      <c r="AH1400" t="str">
        <f t="shared" si="341"/>
        <v/>
      </c>
      <c r="AI1400" t="str">
        <f t="shared" si="341"/>
        <v/>
      </c>
      <c r="AJ1400" t="str">
        <f t="shared" si="341"/>
        <v/>
      </c>
      <c r="AK1400" t="str">
        <f t="shared" si="341"/>
        <v/>
      </c>
      <c r="AL1400" t="str">
        <f t="shared" si="341"/>
        <v/>
      </c>
      <c r="AM1400" t="str">
        <f t="shared" si="341"/>
        <v/>
      </c>
      <c r="AN1400" t="str">
        <f t="shared" si="341"/>
        <v/>
      </c>
      <c r="AO1400" t="str">
        <f t="shared" si="341"/>
        <v/>
      </c>
      <c r="AP1400" t="str">
        <f t="shared" si="341"/>
        <v/>
      </c>
      <c r="AQ1400" t="str">
        <f t="shared" si="341"/>
        <v/>
      </c>
      <c r="AR1400" t="str">
        <f t="shared" si="339"/>
        <v/>
      </c>
      <c r="AS1400" t="str">
        <f t="shared" si="339"/>
        <v/>
      </c>
      <c r="AT1400" t="str">
        <f t="shared" si="339"/>
        <v/>
      </c>
      <c r="AU1400" t="str">
        <f t="shared" si="339"/>
        <v/>
      </c>
      <c r="AV1400" t="str">
        <f t="shared" si="339"/>
        <v/>
      </c>
      <c r="AW1400" t="str">
        <f t="shared" si="339"/>
        <v/>
      </c>
      <c r="AX1400" t="str">
        <f t="shared" si="339"/>
        <v/>
      </c>
      <c r="AY1400" t="str">
        <f t="shared" si="339"/>
        <v/>
      </c>
      <c r="BA1400">
        <v>1400</v>
      </c>
      <c r="BB1400">
        <f t="shared" si="340"/>
        <v>176</v>
      </c>
    </row>
    <row r="1401" spans="7:54">
      <c r="G1401" t="str" cm="1">
        <f t="array" aca="1" ref="G1401" ca="1">IFERROR(IF(INDIRECT("'"&amp;B1401&amp;"'!Z"&amp;MATCH(INT(BA1401/8)+1,INDIRECT("'"&amp;B1401&amp;"'!B4:B15"),0)+3)=1,15,IF(INDIRECT("'"&amp;B1401&amp;"'!X"&amp;MATCH(INT(BA1401/8)+1,INDIRECT("'"&amp;B1401&amp;"'!B4:B15"),0)+3)=1,10,IF(INDIRECT("'"&amp;B1401&amp;"'!V"&amp;MATCH(INT(BA1401/8)+1,INDIRECT("'"&amp;B1401&amp;"'!B4:B15"),0)+3)=1,6,IF(INDIRECT("'"&amp;B1401&amp;"'!V"&amp;MATCH(INT(BA1401/8)+1,INDIRECT("'"&amp;B1401&amp;"'!B4:B15"),0)+3)=1,4,0)))),"")</f>
        <v/>
      </c>
      <c r="H1401" t="str" cm="1">
        <f t="array" aca="1" ref="H1401" ca="1">IFERROR(IFERROR(INDIRECT("'"&amp;B1401&amp;"'!AE"&amp;MATCH(INT(BA1401/8)+1,INDIRECT("'"&amp;B1401&amp;"'!B4:B15"),0)+3),0)-G1401,"")</f>
        <v/>
      </c>
      <c r="K1401" t="str" cm="1">
        <f t="array" aca="1" ref="K1401" ca="1">IFERROR(INDIRECT("'"&amp;B1401&amp;"'!AG"&amp;MATCH(INT(BA1401/8)+1,INDIRECT("'"&amp;B1401&amp;"'!B4:B15"),0)+3),"")</f>
        <v/>
      </c>
      <c r="M1401" t="str">
        <f t="shared" ref="M1401:AB1416" ca="1" si="342">IF(M$1="","",IF($K1401=M$1,$J1401,""))</f>
        <v/>
      </c>
      <c r="N1401" t="str">
        <f t="shared" si="342"/>
        <v/>
      </c>
      <c r="O1401" t="str">
        <f t="shared" si="342"/>
        <v/>
      </c>
      <c r="P1401" t="str">
        <f t="shared" si="342"/>
        <v/>
      </c>
      <c r="Q1401" t="str">
        <f t="shared" si="342"/>
        <v/>
      </c>
      <c r="R1401" t="str">
        <f t="shared" si="342"/>
        <v/>
      </c>
      <c r="S1401" t="str">
        <f t="shared" si="342"/>
        <v/>
      </c>
      <c r="T1401" t="str">
        <f t="shared" si="342"/>
        <v/>
      </c>
      <c r="U1401" t="str">
        <f t="shared" si="342"/>
        <v/>
      </c>
      <c r="V1401" t="str">
        <f t="shared" si="342"/>
        <v/>
      </c>
      <c r="W1401" t="str">
        <f t="shared" si="342"/>
        <v/>
      </c>
      <c r="X1401" t="str">
        <f t="shared" si="342"/>
        <v/>
      </c>
      <c r="Y1401" t="str">
        <f t="shared" si="342"/>
        <v/>
      </c>
      <c r="Z1401" t="str">
        <f t="shared" si="342"/>
        <v/>
      </c>
      <c r="AA1401" t="str">
        <f t="shared" si="342"/>
        <v/>
      </c>
      <c r="AB1401" t="str">
        <f t="shared" si="342"/>
        <v/>
      </c>
      <c r="AC1401" t="str">
        <f t="shared" si="341"/>
        <v/>
      </c>
      <c r="AD1401" t="str">
        <f t="shared" si="341"/>
        <v/>
      </c>
      <c r="AE1401" t="str">
        <f t="shared" si="341"/>
        <v/>
      </c>
      <c r="AF1401" t="str">
        <f t="shared" si="341"/>
        <v/>
      </c>
      <c r="AG1401" t="str">
        <f t="shared" si="341"/>
        <v/>
      </c>
      <c r="AH1401" t="str">
        <f t="shared" si="341"/>
        <v/>
      </c>
      <c r="AI1401" t="str">
        <f t="shared" si="341"/>
        <v/>
      </c>
      <c r="AJ1401" t="str">
        <f t="shared" si="341"/>
        <v/>
      </c>
      <c r="AK1401" t="str">
        <f t="shared" si="341"/>
        <v/>
      </c>
      <c r="AL1401" t="str">
        <f t="shared" si="341"/>
        <v/>
      </c>
      <c r="AM1401" t="str">
        <f t="shared" si="341"/>
        <v/>
      </c>
      <c r="AN1401" t="str">
        <f t="shared" si="341"/>
        <v/>
      </c>
      <c r="AO1401" t="str">
        <f t="shared" si="341"/>
        <v/>
      </c>
      <c r="AP1401" t="str">
        <f t="shared" si="341"/>
        <v/>
      </c>
      <c r="AQ1401" t="str">
        <f t="shared" si="341"/>
        <v/>
      </c>
      <c r="AR1401" t="str">
        <f t="shared" ref="AR1401:AY1416" si="343">IF(AR$1="","",IF($K1401=AR$1,$J1401,""))</f>
        <v/>
      </c>
      <c r="AS1401" t="str">
        <f t="shared" si="343"/>
        <v/>
      </c>
      <c r="AT1401" t="str">
        <f t="shared" si="343"/>
        <v/>
      </c>
      <c r="AU1401" t="str">
        <f t="shared" si="343"/>
        <v/>
      </c>
      <c r="AV1401" t="str">
        <f t="shared" si="343"/>
        <v/>
      </c>
      <c r="AW1401" t="str">
        <f t="shared" si="343"/>
        <v/>
      </c>
      <c r="AX1401" t="str">
        <f t="shared" si="343"/>
        <v/>
      </c>
      <c r="AY1401" t="str">
        <f t="shared" si="343"/>
        <v/>
      </c>
      <c r="BA1401">
        <v>1401</v>
      </c>
      <c r="BB1401">
        <f t="shared" si="340"/>
        <v>176</v>
      </c>
    </row>
    <row r="1402" spans="7:54">
      <c r="G1402" t="str" cm="1">
        <f t="array" aca="1" ref="G1402" ca="1">IFERROR(IF(INDIRECT("'"&amp;B1402&amp;"'!Z"&amp;MATCH(INT(BA1402/8)+1,INDIRECT("'"&amp;B1402&amp;"'!B4:B15"),0)+3)=1,15,IF(INDIRECT("'"&amp;B1402&amp;"'!X"&amp;MATCH(INT(BA1402/8)+1,INDIRECT("'"&amp;B1402&amp;"'!B4:B15"),0)+3)=1,10,IF(INDIRECT("'"&amp;B1402&amp;"'!V"&amp;MATCH(INT(BA1402/8)+1,INDIRECT("'"&amp;B1402&amp;"'!B4:B15"),0)+3)=1,6,IF(INDIRECT("'"&amp;B1402&amp;"'!V"&amp;MATCH(INT(BA1402/8)+1,INDIRECT("'"&amp;B1402&amp;"'!B4:B15"),0)+3)=1,4,0)))),"")</f>
        <v/>
      </c>
      <c r="H1402" t="str" cm="1">
        <f t="array" aca="1" ref="H1402" ca="1">IFERROR(IFERROR(INDIRECT("'"&amp;B1402&amp;"'!AE"&amp;MATCH(INT(BA1402/8)+1,INDIRECT("'"&amp;B1402&amp;"'!B4:B15"),0)+3),0)-G1402,"")</f>
        <v/>
      </c>
      <c r="I1402" t="e">
        <f ca="1">H1402+H1403+H1404</f>
        <v>#VALUE!</v>
      </c>
      <c r="J1402" t="str">
        <f ca="1">IFERROR(ABS(SUM(I1402,-F1403,-E1403))+ABS(SUM(IF(D1402="Traversal",15,IF(D1402="High",10,IF(D1402="Mid",6,IF(D1402="Low",4,0))))-G1402)),"")</f>
        <v/>
      </c>
      <c r="K1402" t="str" cm="1">
        <f t="array" aca="1" ref="K1402" ca="1">IFERROR(INDIRECT("'"&amp;B1402&amp;"'!AG"&amp;MATCH(INT(BA1402/8)+1,INDIRECT("'"&amp;B1402&amp;"'!B4:B15"),0)+3),"")</f>
        <v/>
      </c>
      <c r="M1402" t="str">
        <f t="shared" ca="1" si="342"/>
        <v/>
      </c>
      <c r="N1402" t="str">
        <f t="shared" si="342"/>
        <v/>
      </c>
      <c r="O1402" t="str">
        <f t="shared" si="342"/>
        <v/>
      </c>
      <c r="P1402" t="str">
        <f t="shared" si="342"/>
        <v/>
      </c>
      <c r="Q1402" t="str">
        <f t="shared" si="342"/>
        <v/>
      </c>
      <c r="R1402" t="str">
        <f t="shared" si="342"/>
        <v/>
      </c>
      <c r="S1402" t="str">
        <f t="shared" si="342"/>
        <v/>
      </c>
      <c r="T1402" t="str">
        <f t="shared" si="342"/>
        <v/>
      </c>
      <c r="U1402" t="str">
        <f t="shared" si="342"/>
        <v/>
      </c>
      <c r="V1402" t="str">
        <f t="shared" si="342"/>
        <v/>
      </c>
      <c r="W1402" t="str">
        <f t="shared" si="342"/>
        <v/>
      </c>
      <c r="X1402" t="str">
        <f t="shared" si="342"/>
        <v/>
      </c>
      <c r="Y1402" t="str">
        <f t="shared" si="342"/>
        <v/>
      </c>
      <c r="Z1402" t="str">
        <f t="shared" si="342"/>
        <v/>
      </c>
      <c r="AA1402" t="str">
        <f t="shared" si="342"/>
        <v/>
      </c>
      <c r="AB1402" t="str">
        <f t="shared" si="342"/>
        <v/>
      </c>
      <c r="AC1402" t="str">
        <f t="shared" si="341"/>
        <v/>
      </c>
      <c r="AD1402" t="str">
        <f t="shared" si="341"/>
        <v/>
      </c>
      <c r="AE1402" t="str">
        <f t="shared" si="341"/>
        <v/>
      </c>
      <c r="AF1402" t="str">
        <f t="shared" si="341"/>
        <v/>
      </c>
      <c r="AG1402" t="str">
        <f t="shared" si="341"/>
        <v/>
      </c>
      <c r="AH1402" t="str">
        <f t="shared" si="341"/>
        <v/>
      </c>
      <c r="AI1402" t="str">
        <f t="shared" si="341"/>
        <v/>
      </c>
      <c r="AJ1402" t="str">
        <f t="shared" si="341"/>
        <v/>
      </c>
      <c r="AK1402" t="str">
        <f t="shared" si="341"/>
        <v/>
      </c>
      <c r="AL1402" t="str">
        <f t="shared" si="341"/>
        <v/>
      </c>
      <c r="AM1402" t="str">
        <f t="shared" si="341"/>
        <v/>
      </c>
      <c r="AN1402" t="str">
        <f t="shared" si="341"/>
        <v/>
      </c>
      <c r="AO1402" t="str">
        <f t="shared" si="341"/>
        <v/>
      </c>
      <c r="AP1402" t="str">
        <f t="shared" si="341"/>
        <v/>
      </c>
      <c r="AQ1402" t="str">
        <f t="shared" si="341"/>
        <v/>
      </c>
      <c r="AR1402" t="str">
        <f t="shared" si="343"/>
        <v/>
      </c>
      <c r="AS1402" t="str">
        <f t="shared" si="343"/>
        <v/>
      </c>
      <c r="AT1402" t="str">
        <f t="shared" si="343"/>
        <v/>
      </c>
      <c r="AU1402" t="str">
        <f t="shared" si="343"/>
        <v/>
      </c>
      <c r="AV1402" t="str">
        <f t="shared" si="343"/>
        <v/>
      </c>
      <c r="AW1402" t="str">
        <f t="shared" si="343"/>
        <v/>
      </c>
      <c r="AX1402" t="str">
        <f t="shared" si="343"/>
        <v/>
      </c>
      <c r="AY1402" t="str">
        <f t="shared" si="343"/>
        <v/>
      </c>
      <c r="BA1402">
        <v>1402</v>
      </c>
      <c r="BB1402">
        <f t="shared" si="340"/>
        <v>176</v>
      </c>
    </row>
    <row r="1403" spans="7:54">
      <c r="G1403" t="str" cm="1">
        <f t="array" aca="1" ref="G1403" ca="1">IFERROR(IF(INDIRECT("'"&amp;B1403&amp;"'!Z"&amp;MATCH(INT(BA1403/8)+1,INDIRECT("'"&amp;B1403&amp;"'!B4:B15"),0)+3)=1,15,IF(INDIRECT("'"&amp;B1403&amp;"'!X"&amp;MATCH(INT(BA1403/8)+1,INDIRECT("'"&amp;B1403&amp;"'!B4:B15"),0)+3)=1,10,IF(INDIRECT("'"&amp;B1403&amp;"'!V"&amp;MATCH(INT(BA1403/8)+1,INDIRECT("'"&amp;B1403&amp;"'!B4:B15"),0)+3)=1,6,IF(INDIRECT("'"&amp;B1403&amp;"'!V"&amp;MATCH(INT(BA1403/8)+1,INDIRECT("'"&amp;B1403&amp;"'!B4:B15"),0)+3)=1,4,0)))),"")</f>
        <v/>
      </c>
      <c r="H1403" t="str" cm="1">
        <f t="array" aca="1" ref="H1403" ca="1">IFERROR(IFERROR(INDIRECT("'"&amp;B1403&amp;"'!AE"&amp;MATCH(INT(BA1403/8)+1,INDIRECT("'"&amp;B1403&amp;"'!B4:B15"),0)+3),0)-G1403,"")</f>
        <v/>
      </c>
      <c r="I1403" t="e">
        <f ca="1">H1402+H1403+H1404</f>
        <v>#VALUE!</v>
      </c>
      <c r="J1403" t="str">
        <f ca="1">IFERROR(ABS(SUM(I1403,-F1403,-E1403))+ABS(SUM(IF(D1403="Traversal",15,IF(D1403="High",10,IF(D1403="Mid",6,IF(D1403="Low",4,0))))-G1403)),"")</f>
        <v/>
      </c>
      <c r="K1403" t="str" cm="1">
        <f t="array" aca="1" ref="K1403" ca="1">IFERROR(INDIRECT("'"&amp;B1403&amp;"'!AG"&amp;MATCH(INT(BA1403/8)+1,INDIRECT("'"&amp;B1403&amp;"'!B4:B15"),0)+3),"")</f>
        <v/>
      </c>
      <c r="M1403" t="str">
        <f t="shared" ca="1" si="342"/>
        <v/>
      </c>
      <c r="N1403" t="str">
        <f t="shared" si="342"/>
        <v/>
      </c>
      <c r="O1403" t="str">
        <f t="shared" si="342"/>
        <v/>
      </c>
      <c r="P1403" t="str">
        <f t="shared" si="342"/>
        <v/>
      </c>
      <c r="Q1403" t="str">
        <f t="shared" si="342"/>
        <v/>
      </c>
      <c r="R1403" t="str">
        <f t="shared" si="342"/>
        <v/>
      </c>
      <c r="S1403" t="str">
        <f t="shared" si="342"/>
        <v/>
      </c>
      <c r="T1403" t="str">
        <f t="shared" si="342"/>
        <v/>
      </c>
      <c r="U1403" t="str">
        <f t="shared" si="342"/>
        <v/>
      </c>
      <c r="V1403" t="str">
        <f t="shared" si="342"/>
        <v/>
      </c>
      <c r="W1403" t="str">
        <f t="shared" si="342"/>
        <v/>
      </c>
      <c r="X1403" t="str">
        <f t="shared" si="342"/>
        <v/>
      </c>
      <c r="Y1403" t="str">
        <f t="shared" si="342"/>
        <v/>
      </c>
      <c r="Z1403" t="str">
        <f t="shared" si="342"/>
        <v/>
      </c>
      <c r="AA1403" t="str">
        <f t="shared" si="342"/>
        <v/>
      </c>
      <c r="AB1403" t="str">
        <f t="shared" si="342"/>
        <v/>
      </c>
      <c r="AC1403" t="str">
        <f t="shared" si="341"/>
        <v/>
      </c>
      <c r="AD1403" t="str">
        <f t="shared" si="341"/>
        <v/>
      </c>
      <c r="AE1403" t="str">
        <f t="shared" si="341"/>
        <v/>
      </c>
      <c r="AF1403" t="str">
        <f t="shared" si="341"/>
        <v/>
      </c>
      <c r="AG1403" t="str">
        <f t="shared" si="341"/>
        <v/>
      </c>
      <c r="AH1403" t="str">
        <f t="shared" si="341"/>
        <v/>
      </c>
      <c r="AI1403" t="str">
        <f t="shared" si="341"/>
        <v/>
      </c>
      <c r="AJ1403" t="str">
        <f t="shared" si="341"/>
        <v/>
      </c>
      <c r="AK1403" t="str">
        <f t="shared" si="341"/>
        <v/>
      </c>
      <c r="AL1403" t="str">
        <f t="shared" si="341"/>
        <v/>
      </c>
      <c r="AM1403" t="str">
        <f t="shared" si="341"/>
        <v/>
      </c>
      <c r="AN1403" t="str">
        <f t="shared" si="341"/>
        <v/>
      </c>
      <c r="AO1403" t="str">
        <f t="shared" si="341"/>
        <v/>
      </c>
      <c r="AP1403" t="str">
        <f t="shared" si="341"/>
        <v/>
      </c>
      <c r="AQ1403" t="str">
        <f t="shared" si="341"/>
        <v/>
      </c>
      <c r="AR1403" t="str">
        <f t="shared" si="343"/>
        <v/>
      </c>
      <c r="AS1403" t="str">
        <f t="shared" si="343"/>
        <v/>
      </c>
      <c r="AT1403" t="str">
        <f t="shared" si="343"/>
        <v/>
      </c>
      <c r="AU1403" t="str">
        <f t="shared" si="343"/>
        <v/>
      </c>
      <c r="AV1403" t="str">
        <f t="shared" si="343"/>
        <v/>
      </c>
      <c r="AW1403" t="str">
        <f t="shared" si="343"/>
        <v/>
      </c>
      <c r="AX1403" t="str">
        <f t="shared" si="343"/>
        <v/>
      </c>
      <c r="AY1403" t="str">
        <f t="shared" si="343"/>
        <v/>
      </c>
      <c r="BA1403">
        <v>1403</v>
      </c>
      <c r="BB1403">
        <f t="shared" si="340"/>
        <v>176</v>
      </c>
    </row>
    <row r="1404" spans="7:54">
      <c r="G1404" t="str" cm="1">
        <f t="array" aca="1" ref="G1404" ca="1">IFERROR(IF(INDIRECT("'"&amp;B1404&amp;"'!Z"&amp;MATCH(INT(BA1404/8)+1,INDIRECT("'"&amp;B1404&amp;"'!B4:B15"),0)+3)=1,15,IF(INDIRECT("'"&amp;B1404&amp;"'!X"&amp;MATCH(INT(BA1404/8)+1,INDIRECT("'"&amp;B1404&amp;"'!B4:B15"),0)+3)=1,10,IF(INDIRECT("'"&amp;B1404&amp;"'!V"&amp;MATCH(INT(BA1404/8)+1,INDIRECT("'"&amp;B1404&amp;"'!B4:B15"),0)+3)=1,6,IF(INDIRECT("'"&amp;B1404&amp;"'!V"&amp;MATCH(INT(BA1404/8)+1,INDIRECT("'"&amp;B1404&amp;"'!B4:B15"),0)+3)=1,4,0)))),"")</f>
        <v/>
      </c>
      <c r="H1404" t="str" cm="1">
        <f t="array" aca="1" ref="H1404" ca="1">IFERROR(IFERROR(INDIRECT("'"&amp;B1404&amp;"'!AE"&amp;MATCH(INT(BA1404/8)+1,INDIRECT("'"&amp;B1404&amp;"'!B4:B15"),0)+3),0)-G1404,"")</f>
        <v/>
      </c>
      <c r="I1404" t="e">
        <f ca="1">H1402+H1403+H1404</f>
        <v>#VALUE!</v>
      </c>
      <c r="J1404" t="str">
        <f ca="1">IFERROR(ABS(SUM(I1404,-F1403,-E1403))+ABS(SUM(IF(D1404="Traversal",15,IF(D1404="High",10,IF(D1404="Mid",6,IF(D1404="Low",4,0))))-G1404)),"")</f>
        <v/>
      </c>
      <c r="K1404" t="str" cm="1">
        <f t="array" aca="1" ref="K1404" ca="1">IFERROR(INDIRECT("'"&amp;B1404&amp;"'!AG"&amp;MATCH(INT(BA1404/8)+1,INDIRECT("'"&amp;B1404&amp;"'!B4:B15"),0)+3),"")</f>
        <v/>
      </c>
      <c r="M1404" t="str">
        <f t="shared" ca="1" si="342"/>
        <v/>
      </c>
      <c r="N1404" t="str">
        <f t="shared" si="342"/>
        <v/>
      </c>
      <c r="O1404" t="str">
        <f t="shared" si="342"/>
        <v/>
      </c>
      <c r="P1404" t="str">
        <f t="shared" si="342"/>
        <v/>
      </c>
      <c r="Q1404" t="str">
        <f t="shared" si="342"/>
        <v/>
      </c>
      <c r="R1404" t="str">
        <f t="shared" si="342"/>
        <v/>
      </c>
      <c r="S1404" t="str">
        <f t="shared" si="342"/>
        <v/>
      </c>
      <c r="T1404" t="str">
        <f t="shared" si="342"/>
        <v/>
      </c>
      <c r="U1404" t="str">
        <f t="shared" si="342"/>
        <v/>
      </c>
      <c r="V1404" t="str">
        <f t="shared" si="342"/>
        <v/>
      </c>
      <c r="W1404" t="str">
        <f t="shared" si="342"/>
        <v/>
      </c>
      <c r="X1404" t="str">
        <f t="shared" si="342"/>
        <v/>
      </c>
      <c r="Y1404" t="str">
        <f t="shared" si="342"/>
        <v/>
      </c>
      <c r="Z1404" t="str">
        <f t="shared" si="342"/>
        <v/>
      </c>
      <c r="AA1404" t="str">
        <f t="shared" si="342"/>
        <v/>
      </c>
      <c r="AB1404" t="str">
        <f t="shared" si="342"/>
        <v/>
      </c>
      <c r="AC1404" t="str">
        <f t="shared" si="341"/>
        <v/>
      </c>
      <c r="AD1404" t="str">
        <f t="shared" si="341"/>
        <v/>
      </c>
      <c r="AE1404" t="str">
        <f t="shared" si="341"/>
        <v/>
      </c>
      <c r="AF1404" t="str">
        <f t="shared" si="341"/>
        <v/>
      </c>
      <c r="AG1404" t="str">
        <f t="shared" si="341"/>
        <v/>
      </c>
      <c r="AH1404" t="str">
        <f t="shared" si="341"/>
        <v/>
      </c>
      <c r="AI1404" t="str">
        <f t="shared" si="341"/>
        <v/>
      </c>
      <c r="AJ1404" t="str">
        <f t="shared" si="341"/>
        <v/>
      </c>
      <c r="AK1404" t="str">
        <f t="shared" si="341"/>
        <v/>
      </c>
      <c r="AL1404" t="str">
        <f t="shared" si="341"/>
        <v/>
      </c>
      <c r="AM1404" t="str">
        <f t="shared" si="341"/>
        <v/>
      </c>
      <c r="AN1404" t="str">
        <f t="shared" si="341"/>
        <v/>
      </c>
      <c r="AO1404" t="str">
        <f t="shared" si="341"/>
        <v/>
      </c>
      <c r="AP1404" t="str">
        <f t="shared" si="341"/>
        <v/>
      </c>
      <c r="AQ1404" t="str">
        <f t="shared" si="341"/>
        <v/>
      </c>
      <c r="AR1404" t="str">
        <f t="shared" si="343"/>
        <v/>
      </c>
      <c r="AS1404" t="str">
        <f t="shared" si="343"/>
        <v/>
      </c>
      <c r="AT1404" t="str">
        <f t="shared" si="343"/>
        <v/>
      </c>
      <c r="AU1404" t="str">
        <f t="shared" si="343"/>
        <v/>
      </c>
      <c r="AV1404" t="str">
        <f t="shared" si="343"/>
        <v/>
      </c>
      <c r="AW1404" t="str">
        <f t="shared" si="343"/>
        <v/>
      </c>
      <c r="AX1404" t="str">
        <f t="shared" si="343"/>
        <v/>
      </c>
      <c r="AY1404" t="str">
        <f t="shared" si="343"/>
        <v/>
      </c>
      <c r="BA1404">
        <v>1404</v>
      </c>
      <c r="BB1404">
        <f t="shared" si="340"/>
        <v>176</v>
      </c>
    </row>
    <row r="1405" spans="7:54">
      <c r="G1405" t="str" cm="1">
        <f t="array" aca="1" ref="G1405" ca="1">IFERROR(IF(INDIRECT("'"&amp;B1405&amp;"'!Z"&amp;MATCH(INT(BA1405/8)+1,INDIRECT("'"&amp;B1405&amp;"'!B4:B15"),0)+3)=1,15,IF(INDIRECT("'"&amp;B1405&amp;"'!X"&amp;MATCH(INT(BA1405/8)+1,INDIRECT("'"&amp;B1405&amp;"'!B4:B15"),0)+3)=1,10,IF(INDIRECT("'"&amp;B1405&amp;"'!V"&amp;MATCH(INT(BA1405/8)+1,INDIRECT("'"&amp;B1405&amp;"'!B4:B15"),0)+3)=1,6,IF(INDIRECT("'"&amp;B1405&amp;"'!V"&amp;MATCH(INT(BA1405/8)+1,INDIRECT("'"&amp;B1405&amp;"'!B4:B15"),0)+3)=1,4,0)))),"")</f>
        <v/>
      </c>
      <c r="H1405" t="str" cm="1">
        <f t="array" aca="1" ref="H1405" ca="1">IFERROR(IFERROR(INDIRECT("'"&amp;B1405&amp;"'!AE"&amp;MATCH(INT(BA1405/8)+1,INDIRECT("'"&amp;B1405&amp;"'!B4:B15"),0)+3),0)-G1405,"")</f>
        <v/>
      </c>
      <c r="I1405" t="e">
        <f ca="1">H1405+H1406+H1407</f>
        <v>#VALUE!</v>
      </c>
      <c r="J1405" t="str">
        <f ca="1">IFERROR(ABS(SUM(I1405,-F1406,-E1406))+ABS(SUM(IF(D1405="Traversal",15,IF(D1405="High",10,IF(D1405="Mid",6,IF(D1405="Low",4,0))))-G1405)),"")</f>
        <v/>
      </c>
      <c r="K1405" t="str" cm="1">
        <f t="array" aca="1" ref="K1405" ca="1">IFERROR(INDIRECT("'"&amp;B1405&amp;"'!AG"&amp;MATCH(INT(BA1405/8)+1,INDIRECT("'"&amp;B1405&amp;"'!B4:B15"),0)+3),"")</f>
        <v/>
      </c>
      <c r="M1405" t="str">
        <f t="shared" ca="1" si="342"/>
        <v/>
      </c>
      <c r="N1405" t="str">
        <f t="shared" si="342"/>
        <v/>
      </c>
      <c r="O1405" t="str">
        <f t="shared" si="342"/>
        <v/>
      </c>
      <c r="P1405" t="str">
        <f t="shared" si="342"/>
        <v/>
      </c>
      <c r="Q1405" t="str">
        <f t="shared" si="342"/>
        <v/>
      </c>
      <c r="R1405" t="str">
        <f t="shared" si="342"/>
        <v/>
      </c>
      <c r="S1405" t="str">
        <f t="shared" si="342"/>
        <v/>
      </c>
      <c r="T1405" t="str">
        <f t="shared" si="342"/>
        <v/>
      </c>
      <c r="U1405" t="str">
        <f t="shared" si="342"/>
        <v/>
      </c>
      <c r="V1405" t="str">
        <f t="shared" si="342"/>
        <v/>
      </c>
      <c r="W1405" t="str">
        <f t="shared" si="342"/>
        <v/>
      </c>
      <c r="X1405" t="str">
        <f t="shared" si="342"/>
        <v/>
      </c>
      <c r="Y1405" t="str">
        <f t="shared" si="342"/>
        <v/>
      </c>
      <c r="Z1405" t="str">
        <f t="shared" si="342"/>
        <v/>
      </c>
      <c r="AA1405" t="str">
        <f t="shared" si="342"/>
        <v/>
      </c>
      <c r="AB1405" t="str">
        <f t="shared" si="342"/>
        <v/>
      </c>
      <c r="AC1405" t="str">
        <f t="shared" si="341"/>
        <v/>
      </c>
      <c r="AD1405" t="str">
        <f t="shared" si="341"/>
        <v/>
      </c>
      <c r="AE1405" t="str">
        <f t="shared" si="341"/>
        <v/>
      </c>
      <c r="AF1405" t="str">
        <f t="shared" si="341"/>
        <v/>
      </c>
      <c r="AG1405" t="str">
        <f t="shared" si="341"/>
        <v/>
      </c>
      <c r="AH1405" t="str">
        <f t="shared" si="341"/>
        <v/>
      </c>
      <c r="AI1405" t="str">
        <f t="shared" si="341"/>
        <v/>
      </c>
      <c r="AJ1405" t="str">
        <f t="shared" si="341"/>
        <v/>
      </c>
      <c r="AK1405" t="str">
        <f t="shared" si="341"/>
        <v/>
      </c>
      <c r="AL1405" t="str">
        <f t="shared" si="341"/>
        <v/>
      </c>
      <c r="AM1405" t="str">
        <f t="shared" si="341"/>
        <v/>
      </c>
      <c r="AN1405" t="str">
        <f t="shared" si="341"/>
        <v/>
      </c>
      <c r="AO1405" t="str">
        <f t="shared" si="341"/>
        <v/>
      </c>
      <c r="AP1405" t="str">
        <f t="shared" si="341"/>
        <v/>
      </c>
      <c r="AQ1405" t="str">
        <f t="shared" si="341"/>
        <v/>
      </c>
      <c r="AR1405" t="str">
        <f t="shared" si="343"/>
        <v/>
      </c>
      <c r="AS1405" t="str">
        <f t="shared" si="343"/>
        <v/>
      </c>
      <c r="AT1405" t="str">
        <f t="shared" si="343"/>
        <v/>
      </c>
      <c r="AU1405" t="str">
        <f t="shared" si="343"/>
        <v/>
      </c>
      <c r="AV1405" t="str">
        <f t="shared" si="343"/>
        <v/>
      </c>
      <c r="AW1405" t="str">
        <f t="shared" si="343"/>
        <v/>
      </c>
      <c r="AX1405" t="str">
        <f t="shared" si="343"/>
        <v/>
      </c>
      <c r="AY1405" t="str">
        <f t="shared" si="343"/>
        <v/>
      </c>
      <c r="BA1405">
        <v>1405</v>
      </c>
      <c r="BB1405">
        <f t="shared" si="340"/>
        <v>176</v>
      </c>
    </row>
    <row r="1406" spans="7:54">
      <c r="G1406" t="str" cm="1">
        <f t="array" aca="1" ref="G1406" ca="1">IFERROR(IF(INDIRECT("'"&amp;B1406&amp;"'!Z"&amp;MATCH(INT(BA1406/8)+1,INDIRECT("'"&amp;B1406&amp;"'!B4:B15"),0)+3)=1,15,IF(INDIRECT("'"&amp;B1406&amp;"'!X"&amp;MATCH(INT(BA1406/8)+1,INDIRECT("'"&amp;B1406&amp;"'!B4:B15"),0)+3)=1,10,IF(INDIRECT("'"&amp;B1406&amp;"'!V"&amp;MATCH(INT(BA1406/8)+1,INDIRECT("'"&amp;B1406&amp;"'!B4:B15"),0)+3)=1,6,IF(INDIRECT("'"&amp;B1406&amp;"'!V"&amp;MATCH(INT(BA1406/8)+1,INDIRECT("'"&amp;B1406&amp;"'!B4:B15"),0)+3)=1,4,0)))),"")</f>
        <v/>
      </c>
      <c r="H1406" t="str" cm="1">
        <f t="array" aca="1" ref="H1406" ca="1">IFERROR(IFERROR(INDIRECT("'"&amp;B1406&amp;"'!AE"&amp;MATCH(INT(BA1406/8)+1,INDIRECT("'"&amp;B1406&amp;"'!B4:B15"),0)+3),0)-G1406,"")</f>
        <v/>
      </c>
      <c r="I1406" t="e">
        <f ca="1">H1405+H1406+H1407</f>
        <v>#VALUE!</v>
      </c>
      <c r="J1406" t="str">
        <f ca="1">IFERROR(ABS(SUM(I1406,-F1406,-E1406))+ABS(SUM(IF(D1406="Traversal",15,IF(D1406="High",10,IF(D1406="Mid",6,IF(D1406="Low",4,0))))-G1406)),"")</f>
        <v/>
      </c>
      <c r="K1406" t="str" cm="1">
        <f t="array" aca="1" ref="K1406" ca="1">IFERROR(INDIRECT("'"&amp;B1406&amp;"'!AG"&amp;MATCH(INT(BA1406/8)+1,INDIRECT("'"&amp;B1406&amp;"'!B4:B15"),0)+3),"")</f>
        <v/>
      </c>
      <c r="M1406" t="str">
        <f t="shared" ca="1" si="342"/>
        <v/>
      </c>
      <c r="N1406" t="str">
        <f t="shared" si="342"/>
        <v/>
      </c>
      <c r="O1406" t="str">
        <f t="shared" si="342"/>
        <v/>
      </c>
      <c r="P1406" t="str">
        <f t="shared" si="342"/>
        <v/>
      </c>
      <c r="Q1406" t="str">
        <f t="shared" si="342"/>
        <v/>
      </c>
      <c r="R1406" t="str">
        <f t="shared" si="342"/>
        <v/>
      </c>
      <c r="S1406" t="str">
        <f t="shared" si="342"/>
        <v/>
      </c>
      <c r="T1406" t="str">
        <f t="shared" si="342"/>
        <v/>
      </c>
      <c r="U1406" t="str">
        <f t="shared" si="342"/>
        <v/>
      </c>
      <c r="V1406" t="str">
        <f t="shared" si="342"/>
        <v/>
      </c>
      <c r="W1406" t="str">
        <f t="shared" si="342"/>
        <v/>
      </c>
      <c r="X1406" t="str">
        <f t="shared" si="342"/>
        <v/>
      </c>
      <c r="Y1406" t="str">
        <f t="shared" si="342"/>
        <v/>
      </c>
      <c r="Z1406" t="str">
        <f t="shared" si="342"/>
        <v/>
      </c>
      <c r="AA1406" t="str">
        <f t="shared" si="342"/>
        <v/>
      </c>
      <c r="AB1406" t="str">
        <f t="shared" si="342"/>
        <v/>
      </c>
      <c r="AC1406" t="str">
        <f t="shared" si="341"/>
        <v/>
      </c>
      <c r="AD1406" t="str">
        <f t="shared" si="341"/>
        <v/>
      </c>
      <c r="AE1406" t="str">
        <f t="shared" si="341"/>
        <v/>
      </c>
      <c r="AF1406" t="str">
        <f t="shared" si="341"/>
        <v/>
      </c>
      <c r="AG1406" t="str">
        <f t="shared" si="341"/>
        <v/>
      </c>
      <c r="AH1406" t="str">
        <f t="shared" si="341"/>
        <v/>
      </c>
      <c r="AI1406" t="str">
        <f t="shared" si="341"/>
        <v/>
      </c>
      <c r="AJ1406" t="str">
        <f t="shared" si="341"/>
        <v/>
      </c>
      <c r="AK1406" t="str">
        <f t="shared" si="341"/>
        <v/>
      </c>
      <c r="AL1406" t="str">
        <f t="shared" si="341"/>
        <v/>
      </c>
      <c r="AM1406" t="str">
        <f t="shared" si="341"/>
        <v/>
      </c>
      <c r="AN1406" t="str">
        <f t="shared" si="341"/>
        <v/>
      </c>
      <c r="AO1406" t="str">
        <f t="shared" si="341"/>
        <v/>
      </c>
      <c r="AP1406" t="str">
        <f t="shared" si="341"/>
        <v/>
      </c>
      <c r="AQ1406" t="str">
        <f t="shared" si="341"/>
        <v/>
      </c>
      <c r="AR1406" t="str">
        <f t="shared" si="343"/>
        <v/>
      </c>
      <c r="AS1406" t="str">
        <f t="shared" si="343"/>
        <v/>
      </c>
      <c r="AT1406" t="str">
        <f t="shared" si="343"/>
        <v/>
      </c>
      <c r="AU1406" t="str">
        <f t="shared" si="343"/>
        <v/>
      </c>
      <c r="AV1406" t="str">
        <f t="shared" si="343"/>
        <v/>
      </c>
      <c r="AW1406" t="str">
        <f t="shared" si="343"/>
        <v/>
      </c>
      <c r="AX1406" t="str">
        <f t="shared" si="343"/>
        <v/>
      </c>
      <c r="AY1406" t="str">
        <f t="shared" si="343"/>
        <v/>
      </c>
      <c r="BA1406">
        <v>1406</v>
      </c>
      <c r="BB1406">
        <f t="shared" si="340"/>
        <v>176</v>
      </c>
    </row>
    <row r="1407" spans="7:54">
      <c r="G1407" t="str" cm="1">
        <f t="array" aca="1" ref="G1407" ca="1">IFERROR(IF(INDIRECT("'"&amp;B1407&amp;"'!Z"&amp;MATCH(INT(BA1407/8)+1,INDIRECT("'"&amp;B1407&amp;"'!B4:B15"),0)+3)=1,15,IF(INDIRECT("'"&amp;B1407&amp;"'!X"&amp;MATCH(INT(BA1407/8)+1,INDIRECT("'"&amp;B1407&amp;"'!B4:B15"),0)+3)=1,10,IF(INDIRECT("'"&amp;B1407&amp;"'!V"&amp;MATCH(INT(BA1407/8)+1,INDIRECT("'"&amp;B1407&amp;"'!B4:B15"),0)+3)=1,6,IF(INDIRECT("'"&amp;B1407&amp;"'!V"&amp;MATCH(INT(BA1407/8)+1,INDIRECT("'"&amp;B1407&amp;"'!B4:B15"),0)+3)=1,4,0)))),"")</f>
        <v/>
      </c>
      <c r="H1407" t="str" cm="1">
        <f t="array" aca="1" ref="H1407" ca="1">IFERROR(IFERROR(INDIRECT("'"&amp;B1407&amp;"'!AE"&amp;MATCH(INT(BA1407/8)+1,INDIRECT("'"&amp;B1407&amp;"'!B4:B15"),0)+3),0)-G1407,"")</f>
        <v/>
      </c>
      <c r="I1407" t="e">
        <f ca="1">H1405+H1406+H1407</f>
        <v>#VALUE!</v>
      </c>
      <c r="J1407" t="str">
        <f ca="1">IFERROR(ABS(SUM(I1407,-F1406,-E1406))+ABS(SUM(IF(D1407="Traversal",15,IF(D1407="High",10,IF(D1407="Mid",6,IF(D1407="Low",4,0))))-G1407)),"")</f>
        <v/>
      </c>
      <c r="K1407" t="str" cm="1">
        <f t="array" aca="1" ref="K1407" ca="1">IFERROR(INDIRECT("'"&amp;B1407&amp;"'!AG"&amp;MATCH(INT(BA1407/8)+1,INDIRECT("'"&amp;B1407&amp;"'!B4:B15"),0)+3),"")</f>
        <v/>
      </c>
      <c r="M1407" t="str">
        <f t="shared" ca="1" si="342"/>
        <v/>
      </c>
      <c r="N1407" t="str">
        <f t="shared" si="342"/>
        <v/>
      </c>
      <c r="O1407" t="str">
        <f t="shared" si="342"/>
        <v/>
      </c>
      <c r="P1407" t="str">
        <f t="shared" si="342"/>
        <v/>
      </c>
      <c r="Q1407" t="str">
        <f t="shared" si="342"/>
        <v/>
      </c>
      <c r="R1407" t="str">
        <f t="shared" si="342"/>
        <v/>
      </c>
      <c r="S1407" t="str">
        <f t="shared" si="342"/>
        <v/>
      </c>
      <c r="T1407" t="str">
        <f t="shared" si="342"/>
        <v/>
      </c>
      <c r="U1407" t="str">
        <f t="shared" si="342"/>
        <v/>
      </c>
      <c r="V1407" t="str">
        <f t="shared" si="342"/>
        <v/>
      </c>
      <c r="W1407" t="str">
        <f t="shared" si="342"/>
        <v/>
      </c>
      <c r="X1407" t="str">
        <f t="shared" si="342"/>
        <v/>
      </c>
      <c r="Y1407" t="str">
        <f t="shared" si="342"/>
        <v/>
      </c>
      <c r="Z1407" t="str">
        <f t="shared" si="342"/>
        <v/>
      </c>
      <c r="AA1407" t="str">
        <f t="shared" si="342"/>
        <v/>
      </c>
      <c r="AB1407" t="str">
        <f t="shared" si="342"/>
        <v/>
      </c>
      <c r="AC1407" t="str">
        <f t="shared" si="341"/>
        <v/>
      </c>
      <c r="AD1407" t="str">
        <f t="shared" si="341"/>
        <v/>
      </c>
      <c r="AE1407" t="str">
        <f t="shared" si="341"/>
        <v/>
      </c>
      <c r="AF1407" t="str">
        <f t="shared" si="341"/>
        <v/>
      </c>
      <c r="AG1407" t="str">
        <f t="shared" si="341"/>
        <v/>
      </c>
      <c r="AH1407" t="str">
        <f t="shared" si="341"/>
        <v/>
      </c>
      <c r="AI1407" t="str">
        <f t="shared" si="341"/>
        <v/>
      </c>
      <c r="AJ1407" t="str">
        <f t="shared" si="341"/>
        <v/>
      </c>
      <c r="AK1407" t="str">
        <f t="shared" si="341"/>
        <v/>
      </c>
      <c r="AL1407" t="str">
        <f t="shared" si="341"/>
        <v/>
      </c>
      <c r="AM1407" t="str">
        <f t="shared" si="341"/>
        <v/>
      </c>
      <c r="AN1407" t="str">
        <f t="shared" si="341"/>
        <v/>
      </c>
      <c r="AO1407" t="str">
        <f t="shared" si="341"/>
        <v/>
      </c>
      <c r="AP1407" t="str">
        <f t="shared" si="341"/>
        <v/>
      </c>
      <c r="AQ1407" t="str">
        <f t="shared" si="341"/>
        <v/>
      </c>
      <c r="AR1407" t="str">
        <f t="shared" si="343"/>
        <v/>
      </c>
      <c r="AS1407" t="str">
        <f t="shared" si="343"/>
        <v/>
      </c>
      <c r="AT1407" t="str">
        <f t="shared" si="343"/>
        <v/>
      </c>
      <c r="AU1407" t="str">
        <f t="shared" si="343"/>
        <v/>
      </c>
      <c r="AV1407" t="str">
        <f t="shared" si="343"/>
        <v/>
      </c>
      <c r="AW1407" t="str">
        <f t="shared" si="343"/>
        <v/>
      </c>
      <c r="AX1407" t="str">
        <f t="shared" si="343"/>
        <v/>
      </c>
      <c r="AY1407" t="str">
        <f t="shared" si="343"/>
        <v/>
      </c>
      <c r="BA1407">
        <v>1407</v>
      </c>
      <c r="BB1407">
        <f t="shared" si="340"/>
        <v>176</v>
      </c>
    </row>
    <row r="1408" spans="7:54">
      <c r="G1408" t="str" cm="1">
        <f t="array" aca="1" ref="G1408" ca="1">IFERROR(IF(INDIRECT("'"&amp;B1408&amp;"'!Z"&amp;MATCH(INT(BA1408/8)+1,INDIRECT("'"&amp;B1408&amp;"'!B4:B15"),0)+3)=1,15,IF(INDIRECT("'"&amp;B1408&amp;"'!X"&amp;MATCH(INT(BA1408/8)+1,INDIRECT("'"&amp;B1408&amp;"'!B4:B15"),0)+3)=1,10,IF(INDIRECT("'"&amp;B1408&amp;"'!V"&amp;MATCH(INT(BA1408/8)+1,INDIRECT("'"&amp;B1408&amp;"'!B4:B15"),0)+3)=1,6,IF(INDIRECT("'"&amp;B1408&amp;"'!V"&amp;MATCH(INT(BA1408/8)+1,INDIRECT("'"&amp;B1408&amp;"'!B4:B15"),0)+3)=1,4,0)))),"")</f>
        <v/>
      </c>
      <c r="H1408" t="str" cm="1">
        <f t="array" aca="1" ref="H1408" ca="1">IFERROR(IFERROR(INDIRECT("'"&amp;B1408&amp;"'!AE"&amp;MATCH(INT(BA1408/8)+1,INDIRECT("'"&amp;B1408&amp;"'!B4:B15"),0)+3),0)-G1408,"")</f>
        <v/>
      </c>
      <c r="K1408" t="str" cm="1">
        <f t="array" aca="1" ref="K1408" ca="1">IFERROR(INDIRECT("'"&amp;B1408&amp;"'!AG"&amp;MATCH(INT(BA1408/8)+1,INDIRECT("'"&amp;B1408&amp;"'!B4:B15"),0)+3),"")</f>
        <v/>
      </c>
      <c r="M1408" t="str">
        <f t="shared" ca="1" si="342"/>
        <v/>
      </c>
      <c r="N1408" t="str">
        <f t="shared" si="342"/>
        <v/>
      </c>
      <c r="O1408" t="str">
        <f t="shared" si="342"/>
        <v/>
      </c>
      <c r="P1408" t="str">
        <f t="shared" si="342"/>
        <v/>
      </c>
      <c r="Q1408" t="str">
        <f t="shared" si="342"/>
        <v/>
      </c>
      <c r="R1408" t="str">
        <f t="shared" si="342"/>
        <v/>
      </c>
      <c r="S1408" t="str">
        <f t="shared" si="342"/>
        <v/>
      </c>
      <c r="T1408" t="str">
        <f t="shared" si="342"/>
        <v/>
      </c>
      <c r="U1408" t="str">
        <f t="shared" si="342"/>
        <v/>
      </c>
      <c r="V1408" t="str">
        <f t="shared" si="342"/>
        <v/>
      </c>
      <c r="W1408" t="str">
        <f t="shared" si="342"/>
        <v/>
      </c>
      <c r="X1408" t="str">
        <f t="shared" si="342"/>
        <v/>
      </c>
      <c r="Y1408" t="str">
        <f t="shared" si="342"/>
        <v/>
      </c>
      <c r="Z1408" t="str">
        <f t="shared" si="342"/>
        <v/>
      </c>
      <c r="AA1408" t="str">
        <f t="shared" si="342"/>
        <v/>
      </c>
      <c r="AB1408" t="str">
        <f t="shared" si="342"/>
        <v/>
      </c>
      <c r="AC1408" t="str">
        <f t="shared" si="341"/>
        <v/>
      </c>
      <c r="AD1408" t="str">
        <f t="shared" si="341"/>
        <v/>
      </c>
      <c r="AE1408" t="str">
        <f t="shared" si="341"/>
        <v/>
      </c>
      <c r="AF1408" t="str">
        <f t="shared" si="341"/>
        <v/>
      </c>
      <c r="AG1408" t="str">
        <f t="shared" si="341"/>
        <v/>
      </c>
      <c r="AH1408" t="str">
        <f t="shared" si="341"/>
        <v/>
      </c>
      <c r="AI1408" t="str">
        <f t="shared" si="341"/>
        <v/>
      </c>
      <c r="AJ1408" t="str">
        <f t="shared" si="341"/>
        <v/>
      </c>
      <c r="AK1408" t="str">
        <f t="shared" si="341"/>
        <v/>
      </c>
      <c r="AL1408" t="str">
        <f t="shared" si="341"/>
        <v/>
      </c>
      <c r="AM1408" t="str">
        <f t="shared" si="341"/>
        <v/>
      </c>
      <c r="AN1408" t="str">
        <f t="shared" si="341"/>
        <v/>
      </c>
      <c r="AO1408" t="str">
        <f t="shared" si="341"/>
        <v/>
      </c>
      <c r="AP1408" t="str">
        <f t="shared" si="341"/>
        <v/>
      </c>
      <c r="AQ1408" t="str">
        <f t="shared" si="341"/>
        <v/>
      </c>
      <c r="AR1408" t="str">
        <f t="shared" si="343"/>
        <v/>
      </c>
      <c r="AS1408" t="str">
        <f t="shared" si="343"/>
        <v/>
      </c>
      <c r="AT1408" t="str">
        <f t="shared" si="343"/>
        <v/>
      </c>
      <c r="AU1408" t="str">
        <f t="shared" si="343"/>
        <v/>
      </c>
      <c r="AV1408" t="str">
        <f t="shared" si="343"/>
        <v/>
      </c>
      <c r="AW1408" t="str">
        <f t="shared" si="343"/>
        <v/>
      </c>
      <c r="AX1408" t="str">
        <f t="shared" si="343"/>
        <v/>
      </c>
      <c r="AY1408" t="str">
        <f t="shared" si="343"/>
        <v/>
      </c>
      <c r="BA1408">
        <v>1408</v>
      </c>
      <c r="BB1408">
        <f t="shared" si="340"/>
        <v>177</v>
      </c>
    </row>
    <row r="1409" spans="7:54">
      <c r="G1409" t="str" cm="1">
        <f t="array" aca="1" ref="G1409" ca="1">IFERROR(IF(INDIRECT("'"&amp;B1409&amp;"'!Z"&amp;MATCH(INT(BA1409/8)+1,INDIRECT("'"&amp;B1409&amp;"'!B4:B15"),0)+3)=1,15,IF(INDIRECT("'"&amp;B1409&amp;"'!X"&amp;MATCH(INT(BA1409/8)+1,INDIRECT("'"&amp;B1409&amp;"'!B4:B15"),0)+3)=1,10,IF(INDIRECT("'"&amp;B1409&amp;"'!V"&amp;MATCH(INT(BA1409/8)+1,INDIRECT("'"&amp;B1409&amp;"'!B4:B15"),0)+3)=1,6,IF(INDIRECT("'"&amp;B1409&amp;"'!V"&amp;MATCH(INT(BA1409/8)+1,INDIRECT("'"&amp;B1409&amp;"'!B4:B15"),0)+3)=1,4,0)))),"")</f>
        <v/>
      </c>
      <c r="H1409" t="str" cm="1">
        <f t="array" aca="1" ref="H1409" ca="1">IFERROR(IFERROR(INDIRECT("'"&amp;B1409&amp;"'!AE"&amp;MATCH(INT(BA1409/8)+1,INDIRECT("'"&amp;B1409&amp;"'!B4:B15"),0)+3),0)-G1409,"")</f>
        <v/>
      </c>
      <c r="K1409" t="str" cm="1">
        <f t="array" aca="1" ref="K1409" ca="1">IFERROR(INDIRECT("'"&amp;B1409&amp;"'!AG"&amp;MATCH(INT(BA1409/8)+1,INDIRECT("'"&amp;B1409&amp;"'!B4:B15"),0)+3),"")</f>
        <v/>
      </c>
      <c r="M1409" t="str">
        <f t="shared" ca="1" si="342"/>
        <v/>
      </c>
      <c r="N1409" t="str">
        <f t="shared" si="342"/>
        <v/>
      </c>
      <c r="O1409" t="str">
        <f t="shared" si="342"/>
        <v/>
      </c>
      <c r="P1409" t="str">
        <f t="shared" si="342"/>
        <v/>
      </c>
      <c r="Q1409" t="str">
        <f t="shared" si="342"/>
        <v/>
      </c>
      <c r="R1409" t="str">
        <f t="shared" si="342"/>
        <v/>
      </c>
      <c r="S1409" t="str">
        <f t="shared" si="342"/>
        <v/>
      </c>
      <c r="T1409" t="str">
        <f t="shared" si="342"/>
        <v/>
      </c>
      <c r="U1409" t="str">
        <f t="shared" si="342"/>
        <v/>
      </c>
      <c r="V1409" t="str">
        <f t="shared" si="342"/>
        <v/>
      </c>
      <c r="W1409" t="str">
        <f t="shared" si="342"/>
        <v/>
      </c>
      <c r="X1409" t="str">
        <f t="shared" si="342"/>
        <v/>
      </c>
      <c r="Y1409" t="str">
        <f t="shared" si="342"/>
        <v/>
      </c>
      <c r="Z1409" t="str">
        <f t="shared" si="342"/>
        <v/>
      </c>
      <c r="AA1409" t="str">
        <f t="shared" si="342"/>
        <v/>
      </c>
      <c r="AB1409" t="str">
        <f t="shared" si="342"/>
        <v/>
      </c>
      <c r="AC1409" t="str">
        <f t="shared" si="341"/>
        <v/>
      </c>
      <c r="AD1409" t="str">
        <f t="shared" si="341"/>
        <v/>
      </c>
      <c r="AE1409" t="str">
        <f t="shared" si="341"/>
        <v/>
      </c>
      <c r="AF1409" t="str">
        <f t="shared" si="341"/>
        <v/>
      </c>
      <c r="AG1409" t="str">
        <f t="shared" si="341"/>
        <v/>
      </c>
      <c r="AH1409" t="str">
        <f t="shared" si="341"/>
        <v/>
      </c>
      <c r="AI1409" t="str">
        <f t="shared" si="341"/>
        <v/>
      </c>
      <c r="AJ1409" t="str">
        <f t="shared" si="341"/>
        <v/>
      </c>
      <c r="AK1409" t="str">
        <f t="shared" si="341"/>
        <v/>
      </c>
      <c r="AL1409" t="str">
        <f t="shared" si="341"/>
        <v/>
      </c>
      <c r="AM1409" t="str">
        <f t="shared" si="341"/>
        <v/>
      </c>
      <c r="AN1409" t="str">
        <f t="shared" si="341"/>
        <v/>
      </c>
      <c r="AO1409" t="str">
        <f t="shared" si="341"/>
        <v/>
      </c>
      <c r="AP1409" t="str">
        <f t="shared" si="341"/>
        <v/>
      </c>
      <c r="AQ1409" t="str">
        <f t="shared" si="341"/>
        <v/>
      </c>
      <c r="AR1409" t="str">
        <f t="shared" si="343"/>
        <v/>
      </c>
      <c r="AS1409" t="str">
        <f t="shared" si="343"/>
        <v/>
      </c>
      <c r="AT1409" t="str">
        <f t="shared" si="343"/>
        <v/>
      </c>
      <c r="AU1409" t="str">
        <f t="shared" si="343"/>
        <v/>
      </c>
      <c r="AV1409" t="str">
        <f t="shared" si="343"/>
        <v/>
      </c>
      <c r="AW1409" t="str">
        <f t="shared" si="343"/>
        <v/>
      </c>
      <c r="AX1409" t="str">
        <f t="shared" si="343"/>
        <v/>
      </c>
      <c r="AY1409" t="str">
        <f t="shared" si="343"/>
        <v/>
      </c>
      <c r="BA1409">
        <v>1409</v>
      </c>
      <c r="BB1409">
        <f t="shared" si="340"/>
        <v>177</v>
      </c>
    </row>
    <row r="1410" spans="7:54">
      <c r="G1410" t="str" cm="1">
        <f t="array" aca="1" ref="G1410" ca="1">IFERROR(IF(INDIRECT("'"&amp;B1410&amp;"'!Z"&amp;MATCH(INT(BA1410/8)+1,INDIRECT("'"&amp;B1410&amp;"'!B4:B15"),0)+3)=1,15,IF(INDIRECT("'"&amp;B1410&amp;"'!X"&amp;MATCH(INT(BA1410/8)+1,INDIRECT("'"&amp;B1410&amp;"'!B4:B15"),0)+3)=1,10,IF(INDIRECT("'"&amp;B1410&amp;"'!V"&amp;MATCH(INT(BA1410/8)+1,INDIRECT("'"&amp;B1410&amp;"'!B4:B15"),0)+3)=1,6,IF(INDIRECT("'"&amp;B1410&amp;"'!V"&amp;MATCH(INT(BA1410/8)+1,INDIRECT("'"&amp;B1410&amp;"'!B4:B15"),0)+3)=1,4,0)))),"")</f>
        <v/>
      </c>
      <c r="H1410" t="str" cm="1">
        <f t="array" aca="1" ref="H1410" ca="1">IFERROR(IFERROR(INDIRECT("'"&amp;B1410&amp;"'!AE"&amp;MATCH(INT(BA1410/8)+1,INDIRECT("'"&amp;B1410&amp;"'!B4:B15"),0)+3),0)-G1410,"")</f>
        <v/>
      </c>
      <c r="I1410" t="e">
        <f ca="1">H1410+H1411+H1412</f>
        <v>#VALUE!</v>
      </c>
      <c r="J1410" t="str">
        <f ca="1">IFERROR(ABS(SUM(I1410,-F1411,-E1411))+ABS(SUM(IF(D1410="Traversal",15,IF(D1410="High",10,IF(D1410="Mid",6,IF(D1410="Low",4,0))))-G1410)),"")</f>
        <v/>
      </c>
      <c r="K1410" t="str" cm="1">
        <f t="array" aca="1" ref="K1410" ca="1">IFERROR(INDIRECT("'"&amp;B1410&amp;"'!AG"&amp;MATCH(INT(BA1410/8)+1,INDIRECT("'"&amp;B1410&amp;"'!B4:B15"),0)+3),"")</f>
        <v/>
      </c>
      <c r="M1410" t="str">
        <f t="shared" ca="1" si="342"/>
        <v/>
      </c>
      <c r="N1410" t="str">
        <f t="shared" si="342"/>
        <v/>
      </c>
      <c r="O1410" t="str">
        <f t="shared" si="342"/>
        <v/>
      </c>
      <c r="P1410" t="str">
        <f t="shared" si="342"/>
        <v/>
      </c>
      <c r="Q1410" t="str">
        <f t="shared" si="342"/>
        <v/>
      </c>
      <c r="R1410" t="str">
        <f t="shared" si="342"/>
        <v/>
      </c>
      <c r="S1410" t="str">
        <f t="shared" si="342"/>
        <v/>
      </c>
      <c r="T1410" t="str">
        <f t="shared" si="342"/>
        <v/>
      </c>
      <c r="U1410" t="str">
        <f t="shared" si="342"/>
        <v/>
      </c>
      <c r="V1410" t="str">
        <f t="shared" si="342"/>
        <v/>
      </c>
      <c r="W1410" t="str">
        <f t="shared" si="342"/>
        <v/>
      </c>
      <c r="X1410" t="str">
        <f t="shared" si="342"/>
        <v/>
      </c>
      <c r="Y1410" t="str">
        <f t="shared" si="342"/>
        <v/>
      </c>
      <c r="Z1410" t="str">
        <f t="shared" si="342"/>
        <v/>
      </c>
      <c r="AA1410" t="str">
        <f t="shared" si="342"/>
        <v/>
      </c>
      <c r="AB1410" t="str">
        <f t="shared" si="342"/>
        <v/>
      </c>
      <c r="AC1410" t="str">
        <f t="shared" si="341"/>
        <v/>
      </c>
      <c r="AD1410" t="str">
        <f t="shared" si="341"/>
        <v/>
      </c>
      <c r="AE1410" t="str">
        <f t="shared" si="341"/>
        <v/>
      </c>
      <c r="AF1410" t="str">
        <f t="shared" si="341"/>
        <v/>
      </c>
      <c r="AG1410" t="str">
        <f t="shared" si="341"/>
        <v/>
      </c>
      <c r="AH1410" t="str">
        <f t="shared" si="341"/>
        <v/>
      </c>
      <c r="AI1410" t="str">
        <f t="shared" si="341"/>
        <v/>
      </c>
      <c r="AJ1410" t="str">
        <f t="shared" si="341"/>
        <v/>
      </c>
      <c r="AK1410" t="str">
        <f t="shared" si="341"/>
        <v/>
      </c>
      <c r="AL1410" t="str">
        <f t="shared" si="341"/>
        <v/>
      </c>
      <c r="AM1410" t="str">
        <f t="shared" si="341"/>
        <v/>
      </c>
      <c r="AN1410" t="str">
        <f t="shared" si="341"/>
        <v/>
      </c>
      <c r="AO1410" t="str">
        <f t="shared" si="341"/>
        <v/>
      </c>
      <c r="AP1410" t="str">
        <f t="shared" si="341"/>
        <v/>
      </c>
      <c r="AQ1410" t="str">
        <f t="shared" si="341"/>
        <v/>
      </c>
      <c r="AR1410" t="str">
        <f t="shared" si="343"/>
        <v/>
      </c>
      <c r="AS1410" t="str">
        <f t="shared" si="343"/>
        <v/>
      </c>
      <c r="AT1410" t="str">
        <f t="shared" si="343"/>
        <v/>
      </c>
      <c r="AU1410" t="str">
        <f t="shared" si="343"/>
        <v/>
      </c>
      <c r="AV1410" t="str">
        <f t="shared" si="343"/>
        <v/>
      </c>
      <c r="AW1410" t="str">
        <f t="shared" si="343"/>
        <v/>
      </c>
      <c r="AX1410" t="str">
        <f t="shared" si="343"/>
        <v/>
      </c>
      <c r="AY1410" t="str">
        <f t="shared" si="343"/>
        <v/>
      </c>
      <c r="BA1410">
        <v>1410</v>
      </c>
      <c r="BB1410">
        <f t="shared" si="340"/>
        <v>177</v>
      </c>
    </row>
    <row r="1411" spans="7:54">
      <c r="G1411" t="str" cm="1">
        <f t="array" aca="1" ref="G1411" ca="1">IFERROR(IF(INDIRECT("'"&amp;B1411&amp;"'!Z"&amp;MATCH(INT(BA1411/8)+1,INDIRECT("'"&amp;B1411&amp;"'!B4:B15"),0)+3)=1,15,IF(INDIRECT("'"&amp;B1411&amp;"'!X"&amp;MATCH(INT(BA1411/8)+1,INDIRECT("'"&amp;B1411&amp;"'!B4:B15"),0)+3)=1,10,IF(INDIRECT("'"&amp;B1411&amp;"'!V"&amp;MATCH(INT(BA1411/8)+1,INDIRECT("'"&amp;B1411&amp;"'!B4:B15"),0)+3)=1,6,IF(INDIRECT("'"&amp;B1411&amp;"'!V"&amp;MATCH(INT(BA1411/8)+1,INDIRECT("'"&amp;B1411&amp;"'!B4:B15"),0)+3)=1,4,0)))),"")</f>
        <v/>
      </c>
      <c r="H1411" t="str" cm="1">
        <f t="array" aca="1" ref="H1411" ca="1">IFERROR(IFERROR(INDIRECT("'"&amp;B1411&amp;"'!AE"&amp;MATCH(INT(BA1411/8)+1,INDIRECT("'"&amp;B1411&amp;"'!B4:B15"),0)+3),0)-G1411,"")</f>
        <v/>
      </c>
      <c r="I1411" t="e">
        <f ca="1">H1410+H1411+H1412</f>
        <v>#VALUE!</v>
      </c>
      <c r="J1411" t="str">
        <f ca="1">IFERROR(ABS(SUM(I1411,-F1411,-E1411))+ABS(SUM(IF(D1411="Traversal",15,IF(D1411="High",10,IF(D1411="Mid",6,IF(D1411="Low",4,0))))-G1411)),"")</f>
        <v/>
      </c>
      <c r="K1411" t="str" cm="1">
        <f t="array" aca="1" ref="K1411" ca="1">IFERROR(INDIRECT("'"&amp;B1411&amp;"'!AG"&amp;MATCH(INT(BA1411/8)+1,INDIRECT("'"&amp;B1411&amp;"'!B4:B15"),0)+3),"")</f>
        <v/>
      </c>
      <c r="M1411" t="str">
        <f t="shared" ca="1" si="342"/>
        <v/>
      </c>
      <c r="N1411" t="str">
        <f t="shared" si="342"/>
        <v/>
      </c>
      <c r="O1411" t="str">
        <f t="shared" si="342"/>
        <v/>
      </c>
      <c r="P1411" t="str">
        <f t="shared" si="342"/>
        <v/>
      </c>
      <c r="Q1411" t="str">
        <f t="shared" si="342"/>
        <v/>
      </c>
      <c r="R1411" t="str">
        <f t="shared" si="342"/>
        <v/>
      </c>
      <c r="S1411" t="str">
        <f t="shared" si="342"/>
        <v/>
      </c>
      <c r="T1411" t="str">
        <f t="shared" si="342"/>
        <v/>
      </c>
      <c r="U1411" t="str">
        <f t="shared" si="342"/>
        <v/>
      </c>
      <c r="V1411" t="str">
        <f t="shared" si="342"/>
        <v/>
      </c>
      <c r="W1411" t="str">
        <f t="shared" si="342"/>
        <v/>
      </c>
      <c r="X1411" t="str">
        <f t="shared" si="342"/>
        <v/>
      </c>
      <c r="Y1411" t="str">
        <f t="shared" si="342"/>
        <v/>
      </c>
      <c r="Z1411" t="str">
        <f t="shared" si="342"/>
        <v/>
      </c>
      <c r="AA1411" t="str">
        <f t="shared" si="342"/>
        <v/>
      </c>
      <c r="AB1411" t="str">
        <f t="shared" si="342"/>
        <v/>
      </c>
      <c r="AC1411" t="str">
        <f t="shared" si="341"/>
        <v/>
      </c>
      <c r="AD1411" t="str">
        <f t="shared" si="341"/>
        <v/>
      </c>
      <c r="AE1411" t="str">
        <f t="shared" si="341"/>
        <v/>
      </c>
      <c r="AF1411" t="str">
        <f t="shared" si="341"/>
        <v/>
      </c>
      <c r="AG1411" t="str">
        <f t="shared" si="341"/>
        <v/>
      </c>
      <c r="AH1411" t="str">
        <f t="shared" si="341"/>
        <v/>
      </c>
      <c r="AI1411" t="str">
        <f t="shared" si="341"/>
        <v/>
      </c>
      <c r="AJ1411" t="str">
        <f t="shared" si="341"/>
        <v/>
      </c>
      <c r="AK1411" t="str">
        <f t="shared" si="341"/>
        <v/>
      </c>
      <c r="AL1411" t="str">
        <f t="shared" si="341"/>
        <v/>
      </c>
      <c r="AM1411" t="str">
        <f t="shared" si="341"/>
        <v/>
      </c>
      <c r="AN1411" t="str">
        <f t="shared" si="341"/>
        <v/>
      </c>
      <c r="AO1411" t="str">
        <f t="shared" si="341"/>
        <v/>
      </c>
      <c r="AP1411" t="str">
        <f t="shared" si="341"/>
        <v/>
      </c>
      <c r="AQ1411" t="str">
        <f t="shared" si="341"/>
        <v/>
      </c>
      <c r="AR1411" t="str">
        <f t="shared" si="343"/>
        <v/>
      </c>
      <c r="AS1411" t="str">
        <f t="shared" si="343"/>
        <v/>
      </c>
      <c r="AT1411" t="str">
        <f t="shared" si="343"/>
        <v/>
      </c>
      <c r="AU1411" t="str">
        <f t="shared" si="343"/>
        <v/>
      </c>
      <c r="AV1411" t="str">
        <f t="shared" si="343"/>
        <v/>
      </c>
      <c r="AW1411" t="str">
        <f t="shared" si="343"/>
        <v/>
      </c>
      <c r="AX1411" t="str">
        <f t="shared" si="343"/>
        <v/>
      </c>
      <c r="AY1411" t="str">
        <f t="shared" si="343"/>
        <v/>
      </c>
      <c r="BA1411">
        <v>1411</v>
      </c>
      <c r="BB1411">
        <f t="shared" si="340"/>
        <v>177</v>
      </c>
    </row>
    <row r="1412" spans="7:54">
      <c r="G1412" t="str" cm="1">
        <f t="array" aca="1" ref="G1412" ca="1">IFERROR(IF(INDIRECT("'"&amp;B1412&amp;"'!Z"&amp;MATCH(INT(BA1412/8)+1,INDIRECT("'"&amp;B1412&amp;"'!B4:B15"),0)+3)=1,15,IF(INDIRECT("'"&amp;B1412&amp;"'!X"&amp;MATCH(INT(BA1412/8)+1,INDIRECT("'"&amp;B1412&amp;"'!B4:B15"),0)+3)=1,10,IF(INDIRECT("'"&amp;B1412&amp;"'!V"&amp;MATCH(INT(BA1412/8)+1,INDIRECT("'"&amp;B1412&amp;"'!B4:B15"),0)+3)=1,6,IF(INDIRECT("'"&amp;B1412&amp;"'!V"&amp;MATCH(INT(BA1412/8)+1,INDIRECT("'"&amp;B1412&amp;"'!B4:B15"),0)+3)=1,4,0)))),"")</f>
        <v/>
      </c>
      <c r="H1412" t="str" cm="1">
        <f t="array" aca="1" ref="H1412" ca="1">IFERROR(IFERROR(INDIRECT("'"&amp;B1412&amp;"'!AE"&amp;MATCH(INT(BA1412/8)+1,INDIRECT("'"&amp;B1412&amp;"'!B4:B15"),0)+3),0)-G1412,"")</f>
        <v/>
      </c>
      <c r="I1412" t="e">
        <f ca="1">H1410+H1411+H1412</f>
        <v>#VALUE!</v>
      </c>
      <c r="J1412" t="str">
        <f ca="1">IFERROR(ABS(SUM(I1412,-F1411,-E1411))+ABS(SUM(IF(D1412="Traversal",15,IF(D1412="High",10,IF(D1412="Mid",6,IF(D1412="Low",4,0))))-G1412)),"")</f>
        <v/>
      </c>
      <c r="K1412" t="str" cm="1">
        <f t="array" aca="1" ref="K1412" ca="1">IFERROR(INDIRECT("'"&amp;B1412&amp;"'!AG"&amp;MATCH(INT(BA1412/8)+1,INDIRECT("'"&amp;B1412&amp;"'!B4:B15"),0)+3),"")</f>
        <v/>
      </c>
      <c r="M1412" t="str">
        <f t="shared" ca="1" si="342"/>
        <v/>
      </c>
      <c r="N1412" t="str">
        <f t="shared" si="342"/>
        <v/>
      </c>
      <c r="O1412" t="str">
        <f t="shared" si="342"/>
        <v/>
      </c>
      <c r="P1412" t="str">
        <f t="shared" si="342"/>
        <v/>
      </c>
      <c r="Q1412" t="str">
        <f t="shared" si="342"/>
        <v/>
      </c>
      <c r="R1412" t="str">
        <f t="shared" si="342"/>
        <v/>
      </c>
      <c r="S1412" t="str">
        <f t="shared" si="342"/>
        <v/>
      </c>
      <c r="T1412" t="str">
        <f t="shared" si="342"/>
        <v/>
      </c>
      <c r="U1412" t="str">
        <f t="shared" si="342"/>
        <v/>
      </c>
      <c r="V1412" t="str">
        <f t="shared" si="342"/>
        <v/>
      </c>
      <c r="W1412" t="str">
        <f t="shared" si="342"/>
        <v/>
      </c>
      <c r="X1412" t="str">
        <f t="shared" si="342"/>
        <v/>
      </c>
      <c r="Y1412" t="str">
        <f t="shared" si="342"/>
        <v/>
      </c>
      <c r="Z1412" t="str">
        <f t="shared" si="342"/>
        <v/>
      </c>
      <c r="AA1412" t="str">
        <f t="shared" si="342"/>
        <v/>
      </c>
      <c r="AB1412" t="str">
        <f t="shared" si="342"/>
        <v/>
      </c>
      <c r="AC1412" t="str">
        <f t="shared" si="341"/>
        <v/>
      </c>
      <c r="AD1412" t="str">
        <f t="shared" si="341"/>
        <v/>
      </c>
      <c r="AE1412" t="str">
        <f t="shared" si="341"/>
        <v/>
      </c>
      <c r="AF1412" t="str">
        <f t="shared" si="341"/>
        <v/>
      </c>
      <c r="AG1412" t="str">
        <f t="shared" si="341"/>
        <v/>
      </c>
      <c r="AH1412" t="str">
        <f t="shared" si="341"/>
        <v/>
      </c>
      <c r="AI1412" t="str">
        <f t="shared" si="341"/>
        <v/>
      </c>
      <c r="AJ1412" t="str">
        <f t="shared" si="341"/>
        <v/>
      </c>
      <c r="AK1412" t="str">
        <f t="shared" si="341"/>
        <v/>
      </c>
      <c r="AL1412" t="str">
        <f t="shared" si="341"/>
        <v/>
      </c>
      <c r="AM1412" t="str">
        <f t="shared" si="341"/>
        <v/>
      </c>
      <c r="AN1412" t="str">
        <f t="shared" si="341"/>
        <v/>
      </c>
      <c r="AO1412" t="str">
        <f t="shared" si="341"/>
        <v/>
      </c>
      <c r="AP1412" t="str">
        <f t="shared" si="341"/>
        <v/>
      </c>
      <c r="AQ1412" t="str">
        <f t="shared" si="341"/>
        <v/>
      </c>
      <c r="AR1412" t="str">
        <f t="shared" si="343"/>
        <v/>
      </c>
      <c r="AS1412" t="str">
        <f t="shared" si="343"/>
        <v/>
      </c>
      <c r="AT1412" t="str">
        <f t="shared" si="343"/>
        <v/>
      </c>
      <c r="AU1412" t="str">
        <f t="shared" si="343"/>
        <v/>
      </c>
      <c r="AV1412" t="str">
        <f t="shared" si="343"/>
        <v/>
      </c>
      <c r="AW1412" t="str">
        <f t="shared" si="343"/>
        <v/>
      </c>
      <c r="AX1412" t="str">
        <f t="shared" si="343"/>
        <v/>
      </c>
      <c r="AY1412" t="str">
        <f t="shared" si="343"/>
        <v/>
      </c>
      <c r="BA1412">
        <v>1412</v>
      </c>
      <c r="BB1412">
        <f t="shared" si="340"/>
        <v>177</v>
      </c>
    </row>
    <row r="1413" spans="7:54">
      <c r="G1413" t="str" cm="1">
        <f t="array" aca="1" ref="G1413" ca="1">IFERROR(IF(INDIRECT("'"&amp;B1413&amp;"'!Z"&amp;MATCH(INT(BA1413/8)+1,INDIRECT("'"&amp;B1413&amp;"'!B4:B15"),0)+3)=1,15,IF(INDIRECT("'"&amp;B1413&amp;"'!X"&amp;MATCH(INT(BA1413/8)+1,INDIRECT("'"&amp;B1413&amp;"'!B4:B15"),0)+3)=1,10,IF(INDIRECT("'"&amp;B1413&amp;"'!V"&amp;MATCH(INT(BA1413/8)+1,INDIRECT("'"&amp;B1413&amp;"'!B4:B15"),0)+3)=1,6,IF(INDIRECT("'"&amp;B1413&amp;"'!V"&amp;MATCH(INT(BA1413/8)+1,INDIRECT("'"&amp;B1413&amp;"'!B4:B15"),0)+3)=1,4,0)))),"")</f>
        <v/>
      </c>
      <c r="H1413" t="str" cm="1">
        <f t="array" aca="1" ref="H1413" ca="1">IFERROR(IFERROR(INDIRECT("'"&amp;B1413&amp;"'!AE"&amp;MATCH(INT(BA1413/8)+1,INDIRECT("'"&amp;B1413&amp;"'!B4:B15"),0)+3),0)-G1413,"")</f>
        <v/>
      </c>
      <c r="I1413" t="e">
        <f ca="1">H1413+H1414+H1415</f>
        <v>#VALUE!</v>
      </c>
      <c r="J1413" t="str">
        <f ca="1">IFERROR(ABS(SUM(I1413,-F1414,-E1414))+ABS(SUM(IF(D1413="Traversal",15,IF(D1413="High",10,IF(D1413="Mid",6,IF(D1413="Low",4,0))))-G1413)),"")</f>
        <v/>
      </c>
      <c r="K1413" t="str" cm="1">
        <f t="array" aca="1" ref="K1413" ca="1">IFERROR(INDIRECT("'"&amp;B1413&amp;"'!AG"&amp;MATCH(INT(BA1413/8)+1,INDIRECT("'"&amp;B1413&amp;"'!B4:B15"),0)+3),"")</f>
        <v/>
      </c>
      <c r="M1413" t="str">
        <f t="shared" ca="1" si="342"/>
        <v/>
      </c>
      <c r="N1413" t="str">
        <f t="shared" si="342"/>
        <v/>
      </c>
      <c r="O1413" t="str">
        <f t="shared" si="342"/>
        <v/>
      </c>
      <c r="P1413" t="str">
        <f t="shared" si="342"/>
        <v/>
      </c>
      <c r="Q1413" t="str">
        <f t="shared" si="342"/>
        <v/>
      </c>
      <c r="R1413" t="str">
        <f t="shared" si="342"/>
        <v/>
      </c>
      <c r="S1413" t="str">
        <f t="shared" si="342"/>
        <v/>
      </c>
      <c r="T1413" t="str">
        <f t="shared" si="342"/>
        <v/>
      </c>
      <c r="U1413" t="str">
        <f t="shared" si="342"/>
        <v/>
      </c>
      <c r="V1413" t="str">
        <f t="shared" si="342"/>
        <v/>
      </c>
      <c r="W1413" t="str">
        <f t="shared" si="342"/>
        <v/>
      </c>
      <c r="X1413" t="str">
        <f t="shared" si="342"/>
        <v/>
      </c>
      <c r="Y1413" t="str">
        <f t="shared" si="342"/>
        <v/>
      </c>
      <c r="Z1413" t="str">
        <f t="shared" si="342"/>
        <v/>
      </c>
      <c r="AA1413" t="str">
        <f t="shared" si="342"/>
        <v/>
      </c>
      <c r="AB1413" t="str">
        <f t="shared" si="342"/>
        <v/>
      </c>
      <c r="AC1413" t="str">
        <f t="shared" si="341"/>
        <v/>
      </c>
      <c r="AD1413" t="str">
        <f t="shared" si="341"/>
        <v/>
      </c>
      <c r="AE1413" t="str">
        <f t="shared" si="341"/>
        <v/>
      </c>
      <c r="AF1413" t="str">
        <f t="shared" si="341"/>
        <v/>
      </c>
      <c r="AG1413" t="str">
        <f t="shared" si="341"/>
        <v/>
      </c>
      <c r="AH1413" t="str">
        <f t="shared" si="341"/>
        <v/>
      </c>
      <c r="AI1413" t="str">
        <f t="shared" si="341"/>
        <v/>
      </c>
      <c r="AJ1413" t="str">
        <f t="shared" si="341"/>
        <v/>
      </c>
      <c r="AK1413" t="str">
        <f t="shared" si="341"/>
        <v/>
      </c>
      <c r="AL1413" t="str">
        <f t="shared" si="341"/>
        <v/>
      </c>
      <c r="AM1413" t="str">
        <f t="shared" si="341"/>
        <v/>
      </c>
      <c r="AN1413" t="str">
        <f t="shared" si="341"/>
        <v/>
      </c>
      <c r="AO1413" t="str">
        <f t="shared" si="341"/>
        <v/>
      </c>
      <c r="AP1413" t="str">
        <f t="shared" si="341"/>
        <v/>
      </c>
      <c r="AQ1413" t="str">
        <f t="shared" si="341"/>
        <v/>
      </c>
      <c r="AR1413" t="str">
        <f t="shared" si="343"/>
        <v/>
      </c>
      <c r="AS1413" t="str">
        <f t="shared" si="343"/>
        <v/>
      </c>
      <c r="AT1413" t="str">
        <f t="shared" si="343"/>
        <v/>
      </c>
      <c r="AU1413" t="str">
        <f t="shared" si="343"/>
        <v/>
      </c>
      <c r="AV1413" t="str">
        <f t="shared" si="343"/>
        <v/>
      </c>
      <c r="AW1413" t="str">
        <f t="shared" si="343"/>
        <v/>
      </c>
      <c r="AX1413" t="str">
        <f t="shared" si="343"/>
        <v/>
      </c>
      <c r="AY1413" t="str">
        <f t="shared" si="343"/>
        <v/>
      </c>
      <c r="BA1413">
        <v>1413</v>
      </c>
      <c r="BB1413">
        <f t="shared" si="340"/>
        <v>177</v>
      </c>
    </row>
    <row r="1414" spans="7:54">
      <c r="G1414" t="str" cm="1">
        <f t="array" aca="1" ref="G1414" ca="1">IFERROR(IF(INDIRECT("'"&amp;B1414&amp;"'!Z"&amp;MATCH(INT(BA1414/8)+1,INDIRECT("'"&amp;B1414&amp;"'!B4:B15"),0)+3)=1,15,IF(INDIRECT("'"&amp;B1414&amp;"'!X"&amp;MATCH(INT(BA1414/8)+1,INDIRECT("'"&amp;B1414&amp;"'!B4:B15"),0)+3)=1,10,IF(INDIRECT("'"&amp;B1414&amp;"'!V"&amp;MATCH(INT(BA1414/8)+1,INDIRECT("'"&amp;B1414&amp;"'!B4:B15"),0)+3)=1,6,IF(INDIRECT("'"&amp;B1414&amp;"'!V"&amp;MATCH(INT(BA1414/8)+1,INDIRECT("'"&amp;B1414&amp;"'!B4:B15"),0)+3)=1,4,0)))),"")</f>
        <v/>
      </c>
      <c r="H1414" t="str" cm="1">
        <f t="array" aca="1" ref="H1414" ca="1">IFERROR(IFERROR(INDIRECT("'"&amp;B1414&amp;"'!AE"&amp;MATCH(INT(BA1414/8)+1,INDIRECT("'"&amp;B1414&amp;"'!B4:B15"),0)+3),0)-G1414,"")</f>
        <v/>
      </c>
      <c r="I1414" t="e">
        <f ca="1">H1413+H1414+H1415</f>
        <v>#VALUE!</v>
      </c>
      <c r="J1414" t="str">
        <f ca="1">IFERROR(ABS(SUM(I1414,-F1414,-E1414))+ABS(SUM(IF(D1414="Traversal",15,IF(D1414="High",10,IF(D1414="Mid",6,IF(D1414="Low",4,0))))-G1414)),"")</f>
        <v/>
      </c>
      <c r="K1414" t="str" cm="1">
        <f t="array" aca="1" ref="K1414" ca="1">IFERROR(INDIRECT("'"&amp;B1414&amp;"'!AG"&amp;MATCH(INT(BA1414/8)+1,INDIRECT("'"&amp;B1414&amp;"'!B4:B15"),0)+3),"")</f>
        <v/>
      </c>
      <c r="M1414" t="str">
        <f t="shared" ca="1" si="342"/>
        <v/>
      </c>
      <c r="N1414" t="str">
        <f t="shared" si="342"/>
        <v/>
      </c>
      <c r="O1414" t="str">
        <f t="shared" si="342"/>
        <v/>
      </c>
      <c r="P1414" t="str">
        <f t="shared" si="342"/>
        <v/>
      </c>
      <c r="Q1414" t="str">
        <f t="shared" si="342"/>
        <v/>
      </c>
      <c r="R1414" t="str">
        <f t="shared" si="342"/>
        <v/>
      </c>
      <c r="S1414" t="str">
        <f t="shared" si="342"/>
        <v/>
      </c>
      <c r="T1414" t="str">
        <f t="shared" si="342"/>
        <v/>
      </c>
      <c r="U1414" t="str">
        <f t="shared" si="342"/>
        <v/>
      </c>
      <c r="V1414" t="str">
        <f t="shared" si="342"/>
        <v/>
      </c>
      <c r="W1414" t="str">
        <f t="shared" si="342"/>
        <v/>
      </c>
      <c r="X1414" t="str">
        <f t="shared" si="342"/>
        <v/>
      </c>
      <c r="Y1414" t="str">
        <f t="shared" si="342"/>
        <v/>
      </c>
      <c r="Z1414" t="str">
        <f t="shared" si="342"/>
        <v/>
      </c>
      <c r="AA1414" t="str">
        <f t="shared" si="342"/>
        <v/>
      </c>
      <c r="AB1414" t="str">
        <f t="shared" si="342"/>
        <v/>
      </c>
      <c r="AC1414" t="str">
        <f t="shared" si="341"/>
        <v/>
      </c>
      <c r="AD1414" t="str">
        <f t="shared" si="341"/>
        <v/>
      </c>
      <c r="AE1414" t="str">
        <f t="shared" si="341"/>
        <v/>
      </c>
      <c r="AF1414" t="str">
        <f t="shared" si="341"/>
        <v/>
      </c>
      <c r="AG1414" t="str">
        <f t="shared" si="341"/>
        <v/>
      </c>
      <c r="AH1414" t="str">
        <f t="shared" si="341"/>
        <v/>
      </c>
      <c r="AI1414" t="str">
        <f t="shared" si="341"/>
        <v/>
      </c>
      <c r="AJ1414" t="str">
        <f t="shared" si="341"/>
        <v/>
      </c>
      <c r="AK1414" t="str">
        <f t="shared" si="341"/>
        <v/>
      </c>
      <c r="AL1414" t="str">
        <f t="shared" si="341"/>
        <v/>
      </c>
      <c r="AM1414" t="str">
        <f t="shared" si="341"/>
        <v/>
      </c>
      <c r="AN1414" t="str">
        <f t="shared" si="341"/>
        <v/>
      </c>
      <c r="AO1414" t="str">
        <f t="shared" si="341"/>
        <v/>
      </c>
      <c r="AP1414" t="str">
        <f t="shared" si="341"/>
        <v/>
      </c>
      <c r="AQ1414" t="str">
        <f t="shared" si="341"/>
        <v/>
      </c>
      <c r="AR1414" t="str">
        <f t="shared" si="343"/>
        <v/>
      </c>
      <c r="AS1414" t="str">
        <f t="shared" si="343"/>
        <v/>
      </c>
      <c r="AT1414" t="str">
        <f t="shared" si="343"/>
        <v/>
      </c>
      <c r="AU1414" t="str">
        <f t="shared" si="343"/>
        <v/>
      </c>
      <c r="AV1414" t="str">
        <f t="shared" si="343"/>
        <v/>
      </c>
      <c r="AW1414" t="str">
        <f t="shared" si="343"/>
        <v/>
      </c>
      <c r="AX1414" t="str">
        <f t="shared" si="343"/>
        <v/>
      </c>
      <c r="AY1414" t="str">
        <f t="shared" si="343"/>
        <v/>
      </c>
      <c r="BA1414">
        <v>1414</v>
      </c>
      <c r="BB1414">
        <f t="shared" si="340"/>
        <v>177</v>
      </c>
    </row>
    <row r="1415" spans="7:54">
      <c r="G1415" t="str" cm="1">
        <f t="array" aca="1" ref="G1415" ca="1">IFERROR(IF(INDIRECT("'"&amp;B1415&amp;"'!Z"&amp;MATCH(INT(BA1415/8)+1,INDIRECT("'"&amp;B1415&amp;"'!B4:B15"),0)+3)=1,15,IF(INDIRECT("'"&amp;B1415&amp;"'!X"&amp;MATCH(INT(BA1415/8)+1,INDIRECT("'"&amp;B1415&amp;"'!B4:B15"),0)+3)=1,10,IF(INDIRECT("'"&amp;B1415&amp;"'!V"&amp;MATCH(INT(BA1415/8)+1,INDIRECT("'"&amp;B1415&amp;"'!B4:B15"),0)+3)=1,6,IF(INDIRECT("'"&amp;B1415&amp;"'!V"&amp;MATCH(INT(BA1415/8)+1,INDIRECT("'"&amp;B1415&amp;"'!B4:B15"),0)+3)=1,4,0)))),"")</f>
        <v/>
      </c>
      <c r="H1415" t="str" cm="1">
        <f t="array" aca="1" ref="H1415" ca="1">IFERROR(IFERROR(INDIRECT("'"&amp;B1415&amp;"'!AE"&amp;MATCH(INT(BA1415/8)+1,INDIRECT("'"&amp;B1415&amp;"'!B4:B15"),0)+3),0)-G1415,"")</f>
        <v/>
      </c>
      <c r="I1415" t="e">
        <f ca="1">H1413+H1414+H1415</f>
        <v>#VALUE!</v>
      </c>
      <c r="J1415" t="str">
        <f ca="1">IFERROR(ABS(SUM(I1415,-F1414,-E1414))+ABS(SUM(IF(D1415="Traversal",15,IF(D1415="High",10,IF(D1415="Mid",6,IF(D1415="Low",4,0))))-G1415)),"")</f>
        <v/>
      </c>
      <c r="K1415" t="str" cm="1">
        <f t="array" aca="1" ref="K1415" ca="1">IFERROR(INDIRECT("'"&amp;B1415&amp;"'!AG"&amp;MATCH(INT(BA1415/8)+1,INDIRECT("'"&amp;B1415&amp;"'!B4:B15"),0)+3),"")</f>
        <v/>
      </c>
      <c r="M1415" t="str">
        <f t="shared" ca="1" si="342"/>
        <v/>
      </c>
      <c r="N1415" t="str">
        <f t="shared" si="342"/>
        <v/>
      </c>
      <c r="O1415" t="str">
        <f t="shared" si="342"/>
        <v/>
      </c>
      <c r="P1415" t="str">
        <f t="shared" si="342"/>
        <v/>
      </c>
      <c r="Q1415" t="str">
        <f t="shared" si="342"/>
        <v/>
      </c>
      <c r="R1415" t="str">
        <f t="shared" si="342"/>
        <v/>
      </c>
      <c r="S1415" t="str">
        <f t="shared" si="342"/>
        <v/>
      </c>
      <c r="T1415" t="str">
        <f t="shared" si="342"/>
        <v/>
      </c>
      <c r="U1415" t="str">
        <f t="shared" si="342"/>
        <v/>
      </c>
      <c r="V1415" t="str">
        <f t="shared" si="342"/>
        <v/>
      </c>
      <c r="W1415" t="str">
        <f t="shared" si="342"/>
        <v/>
      </c>
      <c r="X1415" t="str">
        <f t="shared" si="342"/>
        <v/>
      </c>
      <c r="Y1415" t="str">
        <f t="shared" si="342"/>
        <v/>
      </c>
      <c r="Z1415" t="str">
        <f t="shared" si="342"/>
        <v/>
      </c>
      <c r="AA1415" t="str">
        <f t="shared" si="342"/>
        <v/>
      </c>
      <c r="AB1415" t="str">
        <f t="shared" si="342"/>
        <v/>
      </c>
      <c r="AC1415" t="str">
        <f t="shared" si="341"/>
        <v/>
      </c>
      <c r="AD1415" t="str">
        <f t="shared" si="341"/>
        <v/>
      </c>
      <c r="AE1415" t="str">
        <f t="shared" si="341"/>
        <v/>
      </c>
      <c r="AF1415" t="str">
        <f t="shared" si="341"/>
        <v/>
      </c>
      <c r="AG1415" t="str">
        <f t="shared" si="341"/>
        <v/>
      </c>
      <c r="AH1415" t="str">
        <f t="shared" si="341"/>
        <v/>
      </c>
      <c r="AI1415" t="str">
        <f t="shared" si="341"/>
        <v/>
      </c>
      <c r="AJ1415" t="str">
        <f t="shared" si="341"/>
        <v/>
      </c>
      <c r="AK1415" t="str">
        <f t="shared" si="341"/>
        <v/>
      </c>
      <c r="AL1415" t="str">
        <f t="shared" si="341"/>
        <v/>
      </c>
      <c r="AM1415" t="str">
        <f t="shared" si="341"/>
        <v/>
      </c>
      <c r="AN1415" t="str">
        <f t="shared" si="341"/>
        <v/>
      </c>
      <c r="AO1415" t="str">
        <f t="shared" si="341"/>
        <v/>
      </c>
      <c r="AP1415" t="str">
        <f t="shared" si="341"/>
        <v/>
      </c>
      <c r="AQ1415" t="str">
        <f t="shared" si="341"/>
        <v/>
      </c>
      <c r="AR1415" t="str">
        <f t="shared" si="343"/>
        <v/>
      </c>
      <c r="AS1415" t="str">
        <f t="shared" si="343"/>
        <v/>
      </c>
      <c r="AT1415" t="str">
        <f t="shared" si="343"/>
        <v/>
      </c>
      <c r="AU1415" t="str">
        <f t="shared" si="343"/>
        <v/>
      </c>
      <c r="AV1415" t="str">
        <f t="shared" si="343"/>
        <v/>
      </c>
      <c r="AW1415" t="str">
        <f t="shared" si="343"/>
        <v/>
      </c>
      <c r="AX1415" t="str">
        <f t="shared" si="343"/>
        <v/>
      </c>
      <c r="AY1415" t="str">
        <f t="shared" si="343"/>
        <v/>
      </c>
      <c r="BA1415">
        <v>1415</v>
      </c>
      <c r="BB1415">
        <f t="shared" si="340"/>
        <v>177</v>
      </c>
    </row>
    <row r="1416" spans="7:54">
      <c r="G1416" t="str" cm="1">
        <f t="array" aca="1" ref="G1416" ca="1">IFERROR(IF(INDIRECT("'"&amp;B1416&amp;"'!Z"&amp;MATCH(INT(BA1416/8)+1,INDIRECT("'"&amp;B1416&amp;"'!B4:B15"),0)+3)=1,15,IF(INDIRECT("'"&amp;B1416&amp;"'!X"&amp;MATCH(INT(BA1416/8)+1,INDIRECT("'"&amp;B1416&amp;"'!B4:B15"),0)+3)=1,10,IF(INDIRECT("'"&amp;B1416&amp;"'!V"&amp;MATCH(INT(BA1416/8)+1,INDIRECT("'"&amp;B1416&amp;"'!B4:B15"),0)+3)=1,6,IF(INDIRECT("'"&amp;B1416&amp;"'!V"&amp;MATCH(INT(BA1416/8)+1,INDIRECT("'"&amp;B1416&amp;"'!B4:B15"),0)+3)=1,4,0)))),"")</f>
        <v/>
      </c>
      <c r="H1416" t="str" cm="1">
        <f t="array" aca="1" ref="H1416" ca="1">IFERROR(IFERROR(INDIRECT("'"&amp;B1416&amp;"'!AE"&amp;MATCH(INT(BA1416/8)+1,INDIRECT("'"&amp;B1416&amp;"'!B4:B15"),0)+3),0)-G1416,"")</f>
        <v/>
      </c>
      <c r="K1416" t="str" cm="1">
        <f t="array" aca="1" ref="K1416" ca="1">IFERROR(INDIRECT("'"&amp;B1416&amp;"'!AG"&amp;MATCH(INT(BA1416/8)+1,INDIRECT("'"&amp;B1416&amp;"'!B4:B15"),0)+3),"")</f>
        <v/>
      </c>
      <c r="M1416" t="str">
        <f t="shared" ca="1" si="342"/>
        <v/>
      </c>
      <c r="N1416" t="str">
        <f t="shared" si="342"/>
        <v/>
      </c>
      <c r="O1416" t="str">
        <f t="shared" si="342"/>
        <v/>
      </c>
      <c r="P1416" t="str">
        <f t="shared" si="342"/>
        <v/>
      </c>
      <c r="Q1416" t="str">
        <f t="shared" si="342"/>
        <v/>
      </c>
      <c r="R1416" t="str">
        <f t="shared" si="342"/>
        <v/>
      </c>
      <c r="S1416" t="str">
        <f t="shared" si="342"/>
        <v/>
      </c>
      <c r="T1416" t="str">
        <f t="shared" si="342"/>
        <v/>
      </c>
      <c r="U1416" t="str">
        <f t="shared" si="342"/>
        <v/>
      </c>
      <c r="V1416" t="str">
        <f t="shared" si="342"/>
        <v/>
      </c>
      <c r="W1416" t="str">
        <f t="shared" si="342"/>
        <v/>
      </c>
      <c r="X1416" t="str">
        <f t="shared" si="342"/>
        <v/>
      </c>
      <c r="Y1416" t="str">
        <f t="shared" si="342"/>
        <v/>
      </c>
      <c r="Z1416" t="str">
        <f t="shared" si="342"/>
        <v/>
      </c>
      <c r="AA1416" t="str">
        <f t="shared" si="342"/>
        <v/>
      </c>
      <c r="AB1416" t="str">
        <f t="shared" ref="AB1416:AQ1431" si="344">IF(AB$1="","",IF($K1416=AB$1,$J1416,""))</f>
        <v/>
      </c>
      <c r="AC1416" t="str">
        <f t="shared" si="344"/>
        <v/>
      </c>
      <c r="AD1416" t="str">
        <f t="shared" si="344"/>
        <v/>
      </c>
      <c r="AE1416" t="str">
        <f t="shared" si="344"/>
        <v/>
      </c>
      <c r="AF1416" t="str">
        <f t="shared" si="344"/>
        <v/>
      </c>
      <c r="AG1416" t="str">
        <f t="shared" si="344"/>
        <v/>
      </c>
      <c r="AH1416" t="str">
        <f t="shared" si="344"/>
        <v/>
      </c>
      <c r="AI1416" t="str">
        <f t="shared" si="344"/>
        <v/>
      </c>
      <c r="AJ1416" t="str">
        <f t="shared" si="344"/>
        <v/>
      </c>
      <c r="AK1416" t="str">
        <f t="shared" si="344"/>
        <v/>
      </c>
      <c r="AL1416" t="str">
        <f t="shared" si="344"/>
        <v/>
      </c>
      <c r="AM1416" t="str">
        <f t="shared" si="344"/>
        <v/>
      </c>
      <c r="AN1416" t="str">
        <f t="shared" si="344"/>
        <v/>
      </c>
      <c r="AO1416" t="str">
        <f t="shared" si="344"/>
        <v/>
      </c>
      <c r="AP1416" t="str">
        <f t="shared" si="344"/>
        <v/>
      </c>
      <c r="AQ1416" t="str">
        <f t="shared" si="344"/>
        <v/>
      </c>
      <c r="AR1416" t="str">
        <f t="shared" si="343"/>
        <v/>
      </c>
      <c r="AS1416" t="str">
        <f t="shared" si="343"/>
        <v/>
      </c>
      <c r="AT1416" t="str">
        <f t="shared" si="343"/>
        <v/>
      </c>
      <c r="AU1416" t="str">
        <f t="shared" si="343"/>
        <v/>
      </c>
      <c r="AV1416" t="str">
        <f t="shared" si="343"/>
        <v/>
      </c>
      <c r="AW1416" t="str">
        <f t="shared" si="343"/>
        <v/>
      </c>
      <c r="AX1416" t="str">
        <f t="shared" si="343"/>
        <v/>
      </c>
      <c r="AY1416" t="str">
        <f t="shared" si="343"/>
        <v/>
      </c>
      <c r="BA1416">
        <v>1416</v>
      </c>
      <c r="BB1416">
        <f t="shared" si="340"/>
        <v>178</v>
      </c>
    </row>
    <row r="1417" spans="7:54">
      <c r="G1417" t="str" cm="1">
        <f t="array" aca="1" ref="G1417" ca="1">IFERROR(IF(INDIRECT("'"&amp;B1417&amp;"'!Z"&amp;MATCH(INT(BA1417/8)+1,INDIRECT("'"&amp;B1417&amp;"'!B4:B15"),0)+3)=1,15,IF(INDIRECT("'"&amp;B1417&amp;"'!X"&amp;MATCH(INT(BA1417/8)+1,INDIRECT("'"&amp;B1417&amp;"'!B4:B15"),0)+3)=1,10,IF(INDIRECT("'"&amp;B1417&amp;"'!V"&amp;MATCH(INT(BA1417/8)+1,INDIRECT("'"&amp;B1417&amp;"'!B4:B15"),0)+3)=1,6,IF(INDIRECT("'"&amp;B1417&amp;"'!V"&amp;MATCH(INT(BA1417/8)+1,INDIRECT("'"&amp;B1417&amp;"'!B4:B15"),0)+3)=1,4,0)))),"")</f>
        <v/>
      </c>
      <c r="H1417" t="str" cm="1">
        <f t="array" aca="1" ref="H1417" ca="1">IFERROR(IFERROR(INDIRECT("'"&amp;B1417&amp;"'!AE"&amp;MATCH(INT(BA1417/8)+1,INDIRECT("'"&amp;B1417&amp;"'!B4:B15"),0)+3),0)-G1417,"")</f>
        <v/>
      </c>
      <c r="K1417" t="str" cm="1">
        <f t="array" aca="1" ref="K1417" ca="1">IFERROR(INDIRECT("'"&amp;B1417&amp;"'!AG"&amp;MATCH(INT(BA1417/8)+1,INDIRECT("'"&amp;B1417&amp;"'!B4:B15"),0)+3),"")</f>
        <v/>
      </c>
      <c r="M1417" t="str">
        <f t="shared" ref="M1417:AB1432" ca="1" si="345">IF(M$1="","",IF($K1417=M$1,$J1417,""))</f>
        <v/>
      </c>
      <c r="N1417" t="str">
        <f t="shared" si="345"/>
        <v/>
      </c>
      <c r="O1417" t="str">
        <f t="shared" si="345"/>
        <v/>
      </c>
      <c r="P1417" t="str">
        <f t="shared" si="345"/>
        <v/>
      </c>
      <c r="Q1417" t="str">
        <f t="shared" si="345"/>
        <v/>
      </c>
      <c r="R1417" t="str">
        <f t="shared" si="345"/>
        <v/>
      </c>
      <c r="S1417" t="str">
        <f t="shared" si="345"/>
        <v/>
      </c>
      <c r="T1417" t="str">
        <f t="shared" si="345"/>
        <v/>
      </c>
      <c r="U1417" t="str">
        <f t="shared" si="345"/>
        <v/>
      </c>
      <c r="V1417" t="str">
        <f t="shared" si="345"/>
        <v/>
      </c>
      <c r="W1417" t="str">
        <f t="shared" si="345"/>
        <v/>
      </c>
      <c r="X1417" t="str">
        <f t="shared" si="345"/>
        <v/>
      </c>
      <c r="Y1417" t="str">
        <f t="shared" si="345"/>
        <v/>
      </c>
      <c r="Z1417" t="str">
        <f t="shared" si="345"/>
        <v/>
      </c>
      <c r="AA1417" t="str">
        <f t="shared" si="345"/>
        <v/>
      </c>
      <c r="AB1417" t="str">
        <f t="shared" si="345"/>
        <v/>
      </c>
      <c r="AC1417" t="str">
        <f t="shared" si="344"/>
        <v/>
      </c>
      <c r="AD1417" t="str">
        <f t="shared" si="344"/>
        <v/>
      </c>
      <c r="AE1417" t="str">
        <f t="shared" si="344"/>
        <v/>
      </c>
      <c r="AF1417" t="str">
        <f t="shared" si="344"/>
        <v/>
      </c>
      <c r="AG1417" t="str">
        <f t="shared" si="344"/>
        <v/>
      </c>
      <c r="AH1417" t="str">
        <f t="shared" si="344"/>
        <v/>
      </c>
      <c r="AI1417" t="str">
        <f t="shared" si="344"/>
        <v/>
      </c>
      <c r="AJ1417" t="str">
        <f t="shared" si="344"/>
        <v/>
      </c>
      <c r="AK1417" t="str">
        <f t="shared" si="344"/>
        <v/>
      </c>
      <c r="AL1417" t="str">
        <f t="shared" si="344"/>
        <v/>
      </c>
      <c r="AM1417" t="str">
        <f t="shared" si="344"/>
        <v/>
      </c>
      <c r="AN1417" t="str">
        <f t="shared" si="344"/>
        <v/>
      </c>
      <c r="AO1417" t="str">
        <f t="shared" si="344"/>
        <v/>
      </c>
      <c r="AP1417" t="str">
        <f t="shared" si="344"/>
        <v/>
      </c>
      <c r="AQ1417" t="str">
        <f t="shared" si="344"/>
        <v/>
      </c>
      <c r="AR1417" t="str">
        <f t="shared" ref="AR1417:AY1432" si="346">IF(AR$1="","",IF($K1417=AR$1,$J1417,""))</f>
        <v/>
      </c>
      <c r="AS1417" t="str">
        <f t="shared" si="346"/>
        <v/>
      </c>
      <c r="AT1417" t="str">
        <f t="shared" si="346"/>
        <v/>
      </c>
      <c r="AU1417" t="str">
        <f t="shared" si="346"/>
        <v/>
      </c>
      <c r="AV1417" t="str">
        <f t="shared" si="346"/>
        <v/>
      </c>
      <c r="AW1417" t="str">
        <f t="shared" si="346"/>
        <v/>
      </c>
      <c r="AX1417" t="str">
        <f t="shared" si="346"/>
        <v/>
      </c>
      <c r="AY1417" t="str">
        <f t="shared" si="346"/>
        <v/>
      </c>
      <c r="BA1417">
        <v>1417</v>
      </c>
      <c r="BB1417">
        <f t="shared" si="340"/>
        <v>178</v>
      </c>
    </row>
    <row r="1418" spans="7:54">
      <c r="G1418" t="str" cm="1">
        <f t="array" aca="1" ref="G1418" ca="1">IFERROR(IF(INDIRECT("'"&amp;B1418&amp;"'!Z"&amp;MATCH(INT(BA1418/8)+1,INDIRECT("'"&amp;B1418&amp;"'!B4:B15"),0)+3)=1,15,IF(INDIRECT("'"&amp;B1418&amp;"'!X"&amp;MATCH(INT(BA1418/8)+1,INDIRECT("'"&amp;B1418&amp;"'!B4:B15"),0)+3)=1,10,IF(INDIRECT("'"&amp;B1418&amp;"'!V"&amp;MATCH(INT(BA1418/8)+1,INDIRECT("'"&amp;B1418&amp;"'!B4:B15"),0)+3)=1,6,IF(INDIRECT("'"&amp;B1418&amp;"'!V"&amp;MATCH(INT(BA1418/8)+1,INDIRECT("'"&amp;B1418&amp;"'!B4:B15"),0)+3)=1,4,0)))),"")</f>
        <v/>
      </c>
      <c r="H1418" t="str" cm="1">
        <f t="array" aca="1" ref="H1418" ca="1">IFERROR(IFERROR(INDIRECT("'"&amp;B1418&amp;"'!AE"&amp;MATCH(INT(BA1418/8)+1,INDIRECT("'"&amp;B1418&amp;"'!B4:B15"),0)+3),0)-G1418,"")</f>
        <v/>
      </c>
      <c r="I1418" t="e">
        <f ca="1">H1418+H1419+H1420</f>
        <v>#VALUE!</v>
      </c>
      <c r="J1418" t="str">
        <f ca="1">IFERROR(ABS(SUM(I1418,-F1419,-E1419))+ABS(SUM(IF(D1418="Traversal",15,IF(D1418="High",10,IF(D1418="Mid",6,IF(D1418="Low",4,0))))-G1418)),"")</f>
        <v/>
      </c>
      <c r="K1418" t="str" cm="1">
        <f t="array" aca="1" ref="K1418" ca="1">IFERROR(INDIRECT("'"&amp;B1418&amp;"'!AG"&amp;MATCH(INT(BA1418/8)+1,INDIRECT("'"&amp;B1418&amp;"'!B4:B15"),0)+3),"")</f>
        <v/>
      </c>
      <c r="M1418" t="str">
        <f t="shared" ca="1" si="345"/>
        <v/>
      </c>
      <c r="N1418" t="str">
        <f t="shared" si="345"/>
        <v/>
      </c>
      <c r="O1418" t="str">
        <f t="shared" si="345"/>
        <v/>
      </c>
      <c r="P1418" t="str">
        <f t="shared" si="345"/>
        <v/>
      </c>
      <c r="Q1418" t="str">
        <f t="shared" si="345"/>
        <v/>
      </c>
      <c r="R1418" t="str">
        <f t="shared" si="345"/>
        <v/>
      </c>
      <c r="S1418" t="str">
        <f t="shared" si="345"/>
        <v/>
      </c>
      <c r="T1418" t="str">
        <f t="shared" si="345"/>
        <v/>
      </c>
      <c r="U1418" t="str">
        <f t="shared" si="345"/>
        <v/>
      </c>
      <c r="V1418" t="str">
        <f t="shared" si="345"/>
        <v/>
      </c>
      <c r="W1418" t="str">
        <f t="shared" si="345"/>
        <v/>
      </c>
      <c r="X1418" t="str">
        <f t="shared" si="345"/>
        <v/>
      </c>
      <c r="Y1418" t="str">
        <f t="shared" si="345"/>
        <v/>
      </c>
      <c r="Z1418" t="str">
        <f t="shared" si="345"/>
        <v/>
      </c>
      <c r="AA1418" t="str">
        <f t="shared" si="345"/>
        <v/>
      </c>
      <c r="AB1418" t="str">
        <f t="shared" si="345"/>
        <v/>
      </c>
      <c r="AC1418" t="str">
        <f t="shared" si="344"/>
        <v/>
      </c>
      <c r="AD1418" t="str">
        <f t="shared" si="344"/>
        <v/>
      </c>
      <c r="AE1418" t="str">
        <f t="shared" si="344"/>
        <v/>
      </c>
      <c r="AF1418" t="str">
        <f t="shared" si="344"/>
        <v/>
      </c>
      <c r="AG1418" t="str">
        <f t="shared" si="344"/>
        <v/>
      </c>
      <c r="AH1418" t="str">
        <f t="shared" si="344"/>
        <v/>
      </c>
      <c r="AI1418" t="str">
        <f t="shared" si="344"/>
        <v/>
      </c>
      <c r="AJ1418" t="str">
        <f t="shared" si="344"/>
        <v/>
      </c>
      <c r="AK1418" t="str">
        <f t="shared" si="344"/>
        <v/>
      </c>
      <c r="AL1418" t="str">
        <f t="shared" si="344"/>
        <v/>
      </c>
      <c r="AM1418" t="str">
        <f t="shared" si="344"/>
        <v/>
      </c>
      <c r="AN1418" t="str">
        <f t="shared" si="344"/>
        <v/>
      </c>
      <c r="AO1418" t="str">
        <f t="shared" si="344"/>
        <v/>
      </c>
      <c r="AP1418" t="str">
        <f t="shared" si="344"/>
        <v/>
      </c>
      <c r="AQ1418" t="str">
        <f t="shared" si="344"/>
        <v/>
      </c>
      <c r="AR1418" t="str">
        <f t="shared" si="346"/>
        <v/>
      </c>
      <c r="AS1418" t="str">
        <f t="shared" si="346"/>
        <v/>
      </c>
      <c r="AT1418" t="str">
        <f t="shared" si="346"/>
        <v/>
      </c>
      <c r="AU1418" t="str">
        <f t="shared" si="346"/>
        <v/>
      </c>
      <c r="AV1418" t="str">
        <f t="shared" si="346"/>
        <v/>
      </c>
      <c r="AW1418" t="str">
        <f t="shared" si="346"/>
        <v/>
      </c>
      <c r="AX1418" t="str">
        <f t="shared" si="346"/>
        <v/>
      </c>
      <c r="AY1418" t="str">
        <f t="shared" si="346"/>
        <v/>
      </c>
      <c r="BA1418">
        <v>1418</v>
      </c>
      <c r="BB1418">
        <f t="shared" si="340"/>
        <v>178</v>
      </c>
    </row>
    <row r="1419" spans="7:54">
      <c r="G1419" t="str" cm="1">
        <f t="array" aca="1" ref="G1419" ca="1">IFERROR(IF(INDIRECT("'"&amp;B1419&amp;"'!Z"&amp;MATCH(INT(BA1419/8)+1,INDIRECT("'"&amp;B1419&amp;"'!B4:B15"),0)+3)=1,15,IF(INDIRECT("'"&amp;B1419&amp;"'!X"&amp;MATCH(INT(BA1419/8)+1,INDIRECT("'"&amp;B1419&amp;"'!B4:B15"),0)+3)=1,10,IF(INDIRECT("'"&amp;B1419&amp;"'!V"&amp;MATCH(INT(BA1419/8)+1,INDIRECT("'"&amp;B1419&amp;"'!B4:B15"),0)+3)=1,6,IF(INDIRECT("'"&amp;B1419&amp;"'!V"&amp;MATCH(INT(BA1419/8)+1,INDIRECT("'"&amp;B1419&amp;"'!B4:B15"),0)+3)=1,4,0)))),"")</f>
        <v/>
      </c>
      <c r="H1419" t="str" cm="1">
        <f t="array" aca="1" ref="H1419" ca="1">IFERROR(IFERROR(INDIRECT("'"&amp;B1419&amp;"'!AE"&amp;MATCH(INT(BA1419/8)+1,INDIRECT("'"&amp;B1419&amp;"'!B4:B15"),0)+3),0)-G1419,"")</f>
        <v/>
      </c>
      <c r="I1419" t="e">
        <f ca="1">H1418+H1419+H1420</f>
        <v>#VALUE!</v>
      </c>
      <c r="J1419" t="str">
        <f ca="1">IFERROR(ABS(SUM(I1419,-F1419,-E1419))+ABS(SUM(IF(D1419="Traversal",15,IF(D1419="High",10,IF(D1419="Mid",6,IF(D1419="Low",4,0))))-G1419)),"")</f>
        <v/>
      </c>
      <c r="K1419" t="str" cm="1">
        <f t="array" aca="1" ref="K1419" ca="1">IFERROR(INDIRECT("'"&amp;B1419&amp;"'!AG"&amp;MATCH(INT(BA1419/8)+1,INDIRECT("'"&amp;B1419&amp;"'!B4:B15"),0)+3),"")</f>
        <v/>
      </c>
      <c r="M1419" t="str">
        <f t="shared" ca="1" si="345"/>
        <v/>
      </c>
      <c r="N1419" t="str">
        <f t="shared" si="345"/>
        <v/>
      </c>
      <c r="O1419" t="str">
        <f t="shared" si="345"/>
        <v/>
      </c>
      <c r="P1419" t="str">
        <f t="shared" si="345"/>
        <v/>
      </c>
      <c r="Q1419" t="str">
        <f t="shared" si="345"/>
        <v/>
      </c>
      <c r="R1419" t="str">
        <f t="shared" si="345"/>
        <v/>
      </c>
      <c r="S1419" t="str">
        <f t="shared" si="345"/>
        <v/>
      </c>
      <c r="T1419" t="str">
        <f t="shared" si="345"/>
        <v/>
      </c>
      <c r="U1419" t="str">
        <f t="shared" si="345"/>
        <v/>
      </c>
      <c r="V1419" t="str">
        <f t="shared" si="345"/>
        <v/>
      </c>
      <c r="W1419" t="str">
        <f t="shared" si="345"/>
        <v/>
      </c>
      <c r="X1419" t="str">
        <f t="shared" si="345"/>
        <v/>
      </c>
      <c r="Y1419" t="str">
        <f t="shared" si="345"/>
        <v/>
      </c>
      <c r="Z1419" t="str">
        <f t="shared" si="345"/>
        <v/>
      </c>
      <c r="AA1419" t="str">
        <f t="shared" si="345"/>
        <v/>
      </c>
      <c r="AB1419" t="str">
        <f t="shared" si="345"/>
        <v/>
      </c>
      <c r="AC1419" t="str">
        <f t="shared" si="344"/>
        <v/>
      </c>
      <c r="AD1419" t="str">
        <f t="shared" si="344"/>
        <v/>
      </c>
      <c r="AE1419" t="str">
        <f t="shared" si="344"/>
        <v/>
      </c>
      <c r="AF1419" t="str">
        <f t="shared" si="344"/>
        <v/>
      </c>
      <c r="AG1419" t="str">
        <f t="shared" si="344"/>
        <v/>
      </c>
      <c r="AH1419" t="str">
        <f t="shared" si="344"/>
        <v/>
      </c>
      <c r="AI1419" t="str">
        <f t="shared" si="344"/>
        <v/>
      </c>
      <c r="AJ1419" t="str">
        <f t="shared" si="344"/>
        <v/>
      </c>
      <c r="AK1419" t="str">
        <f t="shared" si="344"/>
        <v/>
      </c>
      <c r="AL1419" t="str">
        <f t="shared" si="344"/>
        <v/>
      </c>
      <c r="AM1419" t="str">
        <f t="shared" si="344"/>
        <v/>
      </c>
      <c r="AN1419" t="str">
        <f t="shared" si="344"/>
        <v/>
      </c>
      <c r="AO1419" t="str">
        <f t="shared" si="344"/>
        <v/>
      </c>
      <c r="AP1419" t="str">
        <f t="shared" si="344"/>
        <v/>
      </c>
      <c r="AQ1419" t="str">
        <f t="shared" si="344"/>
        <v/>
      </c>
      <c r="AR1419" t="str">
        <f t="shared" si="346"/>
        <v/>
      </c>
      <c r="AS1419" t="str">
        <f t="shared" si="346"/>
        <v/>
      </c>
      <c r="AT1419" t="str">
        <f t="shared" si="346"/>
        <v/>
      </c>
      <c r="AU1419" t="str">
        <f t="shared" si="346"/>
        <v/>
      </c>
      <c r="AV1419" t="str">
        <f t="shared" si="346"/>
        <v/>
      </c>
      <c r="AW1419" t="str">
        <f t="shared" si="346"/>
        <v/>
      </c>
      <c r="AX1419" t="str">
        <f t="shared" si="346"/>
        <v/>
      </c>
      <c r="AY1419" t="str">
        <f t="shared" si="346"/>
        <v/>
      </c>
      <c r="BA1419">
        <v>1419</v>
      </c>
      <c r="BB1419">
        <f t="shared" si="340"/>
        <v>178</v>
      </c>
    </row>
    <row r="1420" spans="7:54">
      <c r="G1420" t="str" cm="1">
        <f t="array" aca="1" ref="G1420" ca="1">IFERROR(IF(INDIRECT("'"&amp;B1420&amp;"'!Z"&amp;MATCH(INT(BA1420/8)+1,INDIRECT("'"&amp;B1420&amp;"'!B4:B15"),0)+3)=1,15,IF(INDIRECT("'"&amp;B1420&amp;"'!X"&amp;MATCH(INT(BA1420/8)+1,INDIRECT("'"&amp;B1420&amp;"'!B4:B15"),0)+3)=1,10,IF(INDIRECT("'"&amp;B1420&amp;"'!V"&amp;MATCH(INT(BA1420/8)+1,INDIRECT("'"&amp;B1420&amp;"'!B4:B15"),0)+3)=1,6,IF(INDIRECT("'"&amp;B1420&amp;"'!V"&amp;MATCH(INT(BA1420/8)+1,INDIRECT("'"&amp;B1420&amp;"'!B4:B15"),0)+3)=1,4,0)))),"")</f>
        <v/>
      </c>
      <c r="H1420" t="str" cm="1">
        <f t="array" aca="1" ref="H1420" ca="1">IFERROR(IFERROR(INDIRECT("'"&amp;B1420&amp;"'!AE"&amp;MATCH(INT(BA1420/8)+1,INDIRECT("'"&amp;B1420&amp;"'!B4:B15"),0)+3),0)-G1420,"")</f>
        <v/>
      </c>
      <c r="I1420" t="e">
        <f ca="1">H1418+H1419+H1420</f>
        <v>#VALUE!</v>
      </c>
      <c r="J1420" t="str">
        <f ca="1">IFERROR(ABS(SUM(I1420,-F1419,-E1419))+ABS(SUM(IF(D1420="Traversal",15,IF(D1420="High",10,IF(D1420="Mid",6,IF(D1420="Low",4,0))))-G1420)),"")</f>
        <v/>
      </c>
      <c r="K1420" t="str" cm="1">
        <f t="array" aca="1" ref="K1420" ca="1">IFERROR(INDIRECT("'"&amp;B1420&amp;"'!AG"&amp;MATCH(INT(BA1420/8)+1,INDIRECT("'"&amp;B1420&amp;"'!B4:B15"),0)+3),"")</f>
        <v/>
      </c>
      <c r="M1420" t="str">
        <f t="shared" ca="1" si="345"/>
        <v/>
      </c>
      <c r="N1420" t="str">
        <f t="shared" si="345"/>
        <v/>
      </c>
      <c r="O1420" t="str">
        <f t="shared" si="345"/>
        <v/>
      </c>
      <c r="P1420" t="str">
        <f t="shared" si="345"/>
        <v/>
      </c>
      <c r="Q1420" t="str">
        <f t="shared" si="345"/>
        <v/>
      </c>
      <c r="R1420" t="str">
        <f t="shared" si="345"/>
        <v/>
      </c>
      <c r="S1420" t="str">
        <f t="shared" si="345"/>
        <v/>
      </c>
      <c r="T1420" t="str">
        <f t="shared" si="345"/>
        <v/>
      </c>
      <c r="U1420" t="str">
        <f t="shared" si="345"/>
        <v/>
      </c>
      <c r="V1420" t="str">
        <f t="shared" si="345"/>
        <v/>
      </c>
      <c r="W1420" t="str">
        <f t="shared" si="345"/>
        <v/>
      </c>
      <c r="X1420" t="str">
        <f t="shared" si="345"/>
        <v/>
      </c>
      <c r="Y1420" t="str">
        <f t="shared" si="345"/>
        <v/>
      </c>
      <c r="Z1420" t="str">
        <f t="shared" si="345"/>
        <v/>
      </c>
      <c r="AA1420" t="str">
        <f t="shared" si="345"/>
        <v/>
      </c>
      <c r="AB1420" t="str">
        <f t="shared" si="345"/>
        <v/>
      </c>
      <c r="AC1420" t="str">
        <f t="shared" si="344"/>
        <v/>
      </c>
      <c r="AD1420" t="str">
        <f t="shared" si="344"/>
        <v/>
      </c>
      <c r="AE1420" t="str">
        <f t="shared" si="344"/>
        <v/>
      </c>
      <c r="AF1420" t="str">
        <f t="shared" si="344"/>
        <v/>
      </c>
      <c r="AG1420" t="str">
        <f t="shared" si="344"/>
        <v/>
      </c>
      <c r="AH1420" t="str">
        <f t="shared" si="344"/>
        <v/>
      </c>
      <c r="AI1420" t="str">
        <f t="shared" si="344"/>
        <v/>
      </c>
      <c r="AJ1420" t="str">
        <f t="shared" si="344"/>
        <v/>
      </c>
      <c r="AK1420" t="str">
        <f t="shared" si="344"/>
        <v/>
      </c>
      <c r="AL1420" t="str">
        <f t="shared" si="344"/>
        <v/>
      </c>
      <c r="AM1420" t="str">
        <f t="shared" si="344"/>
        <v/>
      </c>
      <c r="AN1420" t="str">
        <f t="shared" si="344"/>
        <v/>
      </c>
      <c r="AO1420" t="str">
        <f t="shared" si="344"/>
        <v/>
      </c>
      <c r="AP1420" t="str">
        <f t="shared" si="344"/>
        <v/>
      </c>
      <c r="AQ1420" t="str">
        <f t="shared" si="344"/>
        <v/>
      </c>
      <c r="AR1420" t="str">
        <f t="shared" si="346"/>
        <v/>
      </c>
      <c r="AS1420" t="str">
        <f t="shared" si="346"/>
        <v/>
      </c>
      <c r="AT1420" t="str">
        <f t="shared" si="346"/>
        <v/>
      </c>
      <c r="AU1420" t="str">
        <f t="shared" si="346"/>
        <v/>
      </c>
      <c r="AV1420" t="str">
        <f t="shared" si="346"/>
        <v/>
      </c>
      <c r="AW1420" t="str">
        <f t="shared" si="346"/>
        <v/>
      </c>
      <c r="AX1420" t="str">
        <f t="shared" si="346"/>
        <v/>
      </c>
      <c r="AY1420" t="str">
        <f t="shared" si="346"/>
        <v/>
      </c>
      <c r="BA1420">
        <v>1420</v>
      </c>
      <c r="BB1420">
        <f t="shared" si="340"/>
        <v>178</v>
      </c>
    </row>
    <row r="1421" spans="7:54">
      <c r="G1421" t="str" cm="1">
        <f t="array" aca="1" ref="G1421" ca="1">IFERROR(IF(INDIRECT("'"&amp;B1421&amp;"'!Z"&amp;MATCH(INT(BA1421/8)+1,INDIRECT("'"&amp;B1421&amp;"'!B4:B15"),0)+3)=1,15,IF(INDIRECT("'"&amp;B1421&amp;"'!X"&amp;MATCH(INT(BA1421/8)+1,INDIRECT("'"&amp;B1421&amp;"'!B4:B15"),0)+3)=1,10,IF(INDIRECT("'"&amp;B1421&amp;"'!V"&amp;MATCH(INT(BA1421/8)+1,INDIRECT("'"&amp;B1421&amp;"'!B4:B15"),0)+3)=1,6,IF(INDIRECT("'"&amp;B1421&amp;"'!V"&amp;MATCH(INT(BA1421/8)+1,INDIRECT("'"&amp;B1421&amp;"'!B4:B15"),0)+3)=1,4,0)))),"")</f>
        <v/>
      </c>
      <c r="H1421" t="str" cm="1">
        <f t="array" aca="1" ref="H1421" ca="1">IFERROR(IFERROR(INDIRECT("'"&amp;B1421&amp;"'!AE"&amp;MATCH(INT(BA1421/8)+1,INDIRECT("'"&amp;B1421&amp;"'!B4:B15"),0)+3),0)-G1421,"")</f>
        <v/>
      </c>
      <c r="I1421" t="e">
        <f ca="1">H1421+H1422+H1423</f>
        <v>#VALUE!</v>
      </c>
      <c r="J1421" t="str">
        <f ca="1">IFERROR(ABS(SUM(I1421,-F1422,-E1422))+ABS(SUM(IF(D1421="Traversal",15,IF(D1421="High",10,IF(D1421="Mid",6,IF(D1421="Low",4,0))))-G1421)),"")</f>
        <v/>
      </c>
      <c r="K1421" t="str" cm="1">
        <f t="array" aca="1" ref="K1421" ca="1">IFERROR(INDIRECT("'"&amp;B1421&amp;"'!AG"&amp;MATCH(INT(BA1421/8)+1,INDIRECT("'"&amp;B1421&amp;"'!B4:B15"),0)+3),"")</f>
        <v/>
      </c>
      <c r="M1421" t="str">
        <f t="shared" ca="1" si="345"/>
        <v/>
      </c>
      <c r="N1421" t="str">
        <f t="shared" si="345"/>
        <v/>
      </c>
      <c r="O1421" t="str">
        <f t="shared" si="345"/>
        <v/>
      </c>
      <c r="P1421" t="str">
        <f t="shared" si="345"/>
        <v/>
      </c>
      <c r="Q1421" t="str">
        <f t="shared" si="345"/>
        <v/>
      </c>
      <c r="R1421" t="str">
        <f t="shared" si="345"/>
        <v/>
      </c>
      <c r="S1421" t="str">
        <f t="shared" si="345"/>
        <v/>
      </c>
      <c r="T1421" t="str">
        <f t="shared" si="345"/>
        <v/>
      </c>
      <c r="U1421" t="str">
        <f t="shared" si="345"/>
        <v/>
      </c>
      <c r="V1421" t="str">
        <f t="shared" si="345"/>
        <v/>
      </c>
      <c r="W1421" t="str">
        <f t="shared" si="345"/>
        <v/>
      </c>
      <c r="X1421" t="str">
        <f t="shared" si="345"/>
        <v/>
      </c>
      <c r="Y1421" t="str">
        <f t="shared" si="345"/>
        <v/>
      </c>
      <c r="Z1421" t="str">
        <f t="shared" si="345"/>
        <v/>
      </c>
      <c r="AA1421" t="str">
        <f t="shared" si="345"/>
        <v/>
      </c>
      <c r="AB1421" t="str">
        <f t="shared" si="345"/>
        <v/>
      </c>
      <c r="AC1421" t="str">
        <f t="shared" si="344"/>
        <v/>
      </c>
      <c r="AD1421" t="str">
        <f t="shared" si="344"/>
        <v/>
      </c>
      <c r="AE1421" t="str">
        <f t="shared" si="344"/>
        <v/>
      </c>
      <c r="AF1421" t="str">
        <f t="shared" si="344"/>
        <v/>
      </c>
      <c r="AG1421" t="str">
        <f t="shared" si="344"/>
        <v/>
      </c>
      <c r="AH1421" t="str">
        <f t="shared" si="344"/>
        <v/>
      </c>
      <c r="AI1421" t="str">
        <f t="shared" si="344"/>
        <v/>
      </c>
      <c r="AJ1421" t="str">
        <f t="shared" si="344"/>
        <v/>
      </c>
      <c r="AK1421" t="str">
        <f t="shared" si="344"/>
        <v/>
      </c>
      <c r="AL1421" t="str">
        <f t="shared" si="344"/>
        <v/>
      </c>
      <c r="AM1421" t="str">
        <f t="shared" si="344"/>
        <v/>
      </c>
      <c r="AN1421" t="str">
        <f t="shared" si="344"/>
        <v/>
      </c>
      <c r="AO1421" t="str">
        <f t="shared" si="344"/>
        <v/>
      </c>
      <c r="AP1421" t="str">
        <f t="shared" si="344"/>
        <v/>
      </c>
      <c r="AQ1421" t="str">
        <f t="shared" si="344"/>
        <v/>
      </c>
      <c r="AR1421" t="str">
        <f t="shared" si="346"/>
        <v/>
      </c>
      <c r="AS1421" t="str">
        <f t="shared" si="346"/>
        <v/>
      </c>
      <c r="AT1421" t="str">
        <f t="shared" si="346"/>
        <v/>
      </c>
      <c r="AU1421" t="str">
        <f t="shared" si="346"/>
        <v/>
      </c>
      <c r="AV1421" t="str">
        <f t="shared" si="346"/>
        <v/>
      </c>
      <c r="AW1421" t="str">
        <f t="shared" si="346"/>
        <v/>
      </c>
      <c r="AX1421" t="str">
        <f t="shared" si="346"/>
        <v/>
      </c>
      <c r="AY1421" t="str">
        <f t="shared" si="346"/>
        <v/>
      </c>
      <c r="BA1421">
        <v>1421</v>
      </c>
      <c r="BB1421">
        <f t="shared" si="340"/>
        <v>178</v>
      </c>
    </row>
    <row r="1422" spans="7:54">
      <c r="G1422" t="str" cm="1">
        <f t="array" aca="1" ref="G1422" ca="1">IFERROR(IF(INDIRECT("'"&amp;B1422&amp;"'!Z"&amp;MATCH(INT(BA1422/8)+1,INDIRECT("'"&amp;B1422&amp;"'!B4:B15"),0)+3)=1,15,IF(INDIRECT("'"&amp;B1422&amp;"'!X"&amp;MATCH(INT(BA1422/8)+1,INDIRECT("'"&amp;B1422&amp;"'!B4:B15"),0)+3)=1,10,IF(INDIRECT("'"&amp;B1422&amp;"'!V"&amp;MATCH(INT(BA1422/8)+1,INDIRECT("'"&amp;B1422&amp;"'!B4:B15"),0)+3)=1,6,IF(INDIRECT("'"&amp;B1422&amp;"'!V"&amp;MATCH(INT(BA1422/8)+1,INDIRECT("'"&amp;B1422&amp;"'!B4:B15"),0)+3)=1,4,0)))),"")</f>
        <v/>
      </c>
      <c r="H1422" t="str" cm="1">
        <f t="array" aca="1" ref="H1422" ca="1">IFERROR(IFERROR(INDIRECT("'"&amp;B1422&amp;"'!AE"&amp;MATCH(INT(BA1422/8)+1,INDIRECT("'"&amp;B1422&amp;"'!B4:B15"),0)+3),0)-G1422,"")</f>
        <v/>
      </c>
      <c r="I1422" t="e">
        <f ca="1">H1421+H1422+H1423</f>
        <v>#VALUE!</v>
      </c>
      <c r="J1422" t="str">
        <f ca="1">IFERROR(ABS(SUM(I1422,-F1422,-E1422))+ABS(SUM(IF(D1422="Traversal",15,IF(D1422="High",10,IF(D1422="Mid",6,IF(D1422="Low",4,0))))-G1422)),"")</f>
        <v/>
      </c>
      <c r="K1422" t="str" cm="1">
        <f t="array" aca="1" ref="K1422" ca="1">IFERROR(INDIRECT("'"&amp;B1422&amp;"'!AG"&amp;MATCH(INT(BA1422/8)+1,INDIRECT("'"&amp;B1422&amp;"'!B4:B15"),0)+3),"")</f>
        <v/>
      </c>
      <c r="M1422" t="str">
        <f t="shared" ca="1" si="345"/>
        <v/>
      </c>
      <c r="N1422" t="str">
        <f t="shared" si="345"/>
        <v/>
      </c>
      <c r="O1422" t="str">
        <f t="shared" si="345"/>
        <v/>
      </c>
      <c r="P1422" t="str">
        <f t="shared" si="345"/>
        <v/>
      </c>
      <c r="Q1422" t="str">
        <f t="shared" si="345"/>
        <v/>
      </c>
      <c r="R1422" t="str">
        <f t="shared" si="345"/>
        <v/>
      </c>
      <c r="S1422" t="str">
        <f t="shared" si="345"/>
        <v/>
      </c>
      <c r="T1422" t="str">
        <f t="shared" si="345"/>
        <v/>
      </c>
      <c r="U1422" t="str">
        <f t="shared" si="345"/>
        <v/>
      </c>
      <c r="V1422" t="str">
        <f t="shared" si="345"/>
        <v/>
      </c>
      <c r="W1422" t="str">
        <f t="shared" si="345"/>
        <v/>
      </c>
      <c r="X1422" t="str">
        <f t="shared" si="345"/>
        <v/>
      </c>
      <c r="Y1422" t="str">
        <f t="shared" si="345"/>
        <v/>
      </c>
      <c r="Z1422" t="str">
        <f t="shared" si="345"/>
        <v/>
      </c>
      <c r="AA1422" t="str">
        <f t="shared" si="345"/>
        <v/>
      </c>
      <c r="AB1422" t="str">
        <f t="shared" si="345"/>
        <v/>
      </c>
      <c r="AC1422" t="str">
        <f t="shared" si="344"/>
        <v/>
      </c>
      <c r="AD1422" t="str">
        <f t="shared" si="344"/>
        <v/>
      </c>
      <c r="AE1422" t="str">
        <f t="shared" si="344"/>
        <v/>
      </c>
      <c r="AF1422" t="str">
        <f t="shared" si="344"/>
        <v/>
      </c>
      <c r="AG1422" t="str">
        <f t="shared" si="344"/>
        <v/>
      </c>
      <c r="AH1422" t="str">
        <f t="shared" si="344"/>
        <v/>
      </c>
      <c r="AI1422" t="str">
        <f t="shared" si="344"/>
        <v/>
      </c>
      <c r="AJ1422" t="str">
        <f t="shared" si="344"/>
        <v/>
      </c>
      <c r="AK1422" t="str">
        <f t="shared" si="344"/>
        <v/>
      </c>
      <c r="AL1422" t="str">
        <f t="shared" si="344"/>
        <v/>
      </c>
      <c r="AM1422" t="str">
        <f t="shared" si="344"/>
        <v/>
      </c>
      <c r="AN1422" t="str">
        <f t="shared" si="344"/>
        <v/>
      </c>
      <c r="AO1422" t="str">
        <f t="shared" si="344"/>
        <v/>
      </c>
      <c r="AP1422" t="str">
        <f t="shared" si="344"/>
        <v/>
      </c>
      <c r="AQ1422" t="str">
        <f t="shared" si="344"/>
        <v/>
      </c>
      <c r="AR1422" t="str">
        <f t="shared" si="346"/>
        <v/>
      </c>
      <c r="AS1422" t="str">
        <f t="shared" si="346"/>
        <v/>
      </c>
      <c r="AT1422" t="str">
        <f t="shared" si="346"/>
        <v/>
      </c>
      <c r="AU1422" t="str">
        <f t="shared" si="346"/>
        <v/>
      </c>
      <c r="AV1422" t="str">
        <f t="shared" si="346"/>
        <v/>
      </c>
      <c r="AW1422" t="str">
        <f t="shared" si="346"/>
        <v/>
      </c>
      <c r="AX1422" t="str">
        <f t="shared" si="346"/>
        <v/>
      </c>
      <c r="AY1422" t="str">
        <f t="shared" si="346"/>
        <v/>
      </c>
      <c r="BA1422">
        <v>1422</v>
      </c>
      <c r="BB1422">
        <f t="shared" si="340"/>
        <v>178</v>
      </c>
    </row>
    <row r="1423" spans="7:54">
      <c r="G1423" t="str" cm="1">
        <f t="array" aca="1" ref="G1423" ca="1">IFERROR(IF(INDIRECT("'"&amp;B1423&amp;"'!Z"&amp;MATCH(INT(BA1423/8)+1,INDIRECT("'"&amp;B1423&amp;"'!B4:B15"),0)+3)=1,15,IF(INDIRECT("'"&amp;B1423&amp;"'!X"&amp;MATCH(INT(BA1423/8)+1,INDIRECT("'"&amp;B1423&amp;"'!B4:B15"),0)+3)=1,10,IF(INDIRECT("'"&amp;B1423&amp;"'!V"&amp;MATCH(INT(BA1423/8)+1,INDIRECT("'"&amp;B1423&amp;"'!B4:B15"),0)+3)=1,6,IF(INDIRECT("'"&amp;B1423&amp;"'!V"&amp;MATCH(INT(BA1423/8)+1,INDIRECT("'"&amp;B1423&amp;"'!B4:B15"),0)+3)=1,4,0)))),"")</f>
        <v/>
      </c>
      <c r="H1423" t="str" cm="1">
        <f t="array" aca="1" ref="H1423" ca="1">IFERROR(IFERROR(INDIRECT("'"&amp;B1423&amp;"'!AE"&amp;MATCH(INT(BA1423/8)+1,INDIRECT("'"&amp;B1423&amp;"'!B4:B15"),0)+3),0)-G1423,"")</f>
        <v/>
      </c>
      <c r="I1423" t="e">
        <f ca="1">H1421+H1422+H1423</f>
        <v>#VALUE!</v>
      </c>
      <c r="J1423" t="str">
        <f ca="1">IFERROR(ABS(SUM(I1423,-F1422,-E1422))+ABS(SUM(IF(D1423="Traversal",15,IF(D1423="High",10,IF(D1423="Mid",6,IF(D1423="Low",4,0))))-G1423)),"")</f>
        <v/>
      </c>
      <c r="K1423" t="str" cm="1">
        <f t="array" aca="1" ref="K1423" ca="1">IFERROR(INDIRECT("'"&amp;B1423&amp;"'!AG"&amp;MATCH(INT(BA1423/8)+1,INDIRECT("'"&amp;B1423&amp;"'!B4:B15"),0)+3),"")</f>
        <v/>
      </c>
      <c r="M1423" t="str">
        <f t="shared" ca="1" si="345"/>
        <v/>
      </c>
      <c r="N1423" t="str">
        <f t="shared" si="345"/>
        <v/>
      </c>
      <c r="O1423" t="str">
        <f t="shared" si="345"/>
        <v/>
      </c>
      <c r="P1423" t="str">
        <f t="shared" si="345"/>
        <v/>
      </c>
      <c r="Q1423" t="str">
        <f t="shared" si="345"/>
        <v/>
      </c>
      <c r="R1423" t="str">
        <f t="shared" si="345"/>
        <v/>
      </c>
      <c r="S1423" t="str">
        <f t="shared" si="345"/>
        <v/>
      </c>
      <c r="T1423" t="str">
        <f t="shared" si="345"/>
        <v/>
      </c>
      <c r="U1423" t="str">
        <f t="shared" si="345"/>
        <v/>
      </c>
      <c r="V1423" t="str">
        <f t="shared" si="345"/>
        <v/>
      </c>
      <c r="W1423" t="str">
        <f t="shared" si="345"/>
        <v/>
      </c>
      <c r="X1423" t="str">
        <f t="shared" si="345"/>
        <v/>
      </c>
      <c r="Y1423" t="str">
        <f t="shared" si="345"/>
        <v/>
      </c>
      <c r="Z1423" t="str">
        <f t="shared" si="345"/>
        <v/>
      </c>
      <c r="AA1423" t="str">
        <f t="shared" si="345"/>
        <v/>
      </c>
      <c r="AB1423" t="str">
        <f t="shared" si="345"/>
        <v/>
      </c>
      <c r="AC1423" t="str">
        <f t="shared" si="344"/>
        <v/>
      </c>
      <c r="AD1423" t="str">
        <f t="shared" si="344"/>
        <v/>
      </c>
      <c r="AE1423" t="str">
        <f t="shared" si="344"/>
        <v/>
      </c>
      <c r="AF1423" t="str">
        <f t="shared" si="344"/>
        <v/>
      </c>
      <c r="AG1423" t="str">
        <f t="shared" si="344"/>
        <v/>
      </c>
      <c r="AH1423" t="str">
        <f t="shared" si="344"/>
        <v/>
      </c>
      <c r="AI1423" t="str">
        <f t="shared" si="344"/>
        <v/>
      </c>
      <c r="AJ1423" t="str">
        <f t="shared" si="344"/>
        <v/>
      </c>
      <c r="AK1423" t="str">
        <f t="shared" si="344"/>
        <v/>
      </c>
      <c r="AL1423" t="str">
        <f t="shared" si="344"/>
        <v/>
      </c>
      <c r="AM1423" t="str">
        <f t="shared" si="344"/>
        <v/>
      </c>
      <c r="AN1423" t="str">
        <f t="shared" si="344"/>
        <v/>
      </c>
      <c r="AO1423" t="str">
        <f t="shared" si="344"/>
        <v/>
      </c>
      <c r="AP1423" t="str">
        <f t="shared" si="344"/>
        <v/>
      </c>
      <c r="AQ1423" t="str">
        <f t="shared" si="344"/>
        <v/>
      </c>
      <c r="AR1423" t="str">
        <f t="shared" si="346"/>
        <v/>
      </c>
      <c r="AS1423" t="str">
        <f t="shared" si="346"/>
        <v/>
      </c>
      <c r="AT1423" t="str">
        <f t="shared" si="346"/>
        <v/>
      </c>
      <c r="AU1423" t="str">
        <f t="shared" si="346"/>
        <v/>
      </c>
      <c r="AV1423" t="str">
        <f t="shared" si="346"/>
        <v/>
      </c>
      <c r="AW1423" t="str">
        <f t="shared" si="346"/>
        <v/>
      </c>
      <c r="AX1423" t="str">
        <f t="shared" si="346"/>
        <v/>
      </c>
      <c r="AY1423" t="str">
        <f t="shared" si="346"/>
        <v/>
      </c>
      <c r="BA1423">
        <v>1423</v>
      </c>
      <c r="BB1423">
        <f t="shared" si="340"/>
        <v>178</v>
      </c>
    </row>
    <row r="1424" spans="7:54">
      <c r="G1424" t="str" cm="1">
        <f t="array" aca="1" ref="G1424" ca="1">IFERROR(IF(INDIRECT("'"&amp;B1424&amp;"'!Z"&amp;MATCH(INT(BA1424/8)+1,INDIRECT("'"&amp;B1424&amp;"'!B4:B15"),0)+3)=1,15,IF(INDIRECT("'"&amp;B1424&amp;"'!X"&amp;MATCH(INT(BA1424/8)+1,INDIRECT("'"&amp;B1424&amp;"'!B4:B15"),0)+3)=1,10,IF(INDIRECT("'"&amp;B1424&amp;"'!V"&amp;MATCH(INT(BA1424/8)+1,INDIRECT("'"&amp;B1424&amp;"'!B4:B15"),0)+3)=1,6,IF(INDIRECT("'"&amp;B1424&amp;"'!V"&amp;MATCH(INT(BA1424/8)+1,INDIRECT("'"&amp;B1424&amp;"'!B4:B15"),0)+3)=1,4,0)))),"")</f>
        <v/>
      </c>
      <c r="H1424" t="str" cm="1">
        <f t="array" aca="1" ref="H1424" ca="1">IFERROR(IFERROR(INDIRECT("'"&amp;B1424&amp;"'!AE"&amp;MATCH(INT(BA1424/8)+1,INDIRECT("'"&amp;B1424&amp;"'!B4:B15"),0)+3),0)-G1424,"")</f>
        <v/>
      </c>
      <c r="K1424" t="str" cm="1">
        <f t="array" aca="1" ref="K1424" ca="1">IFERROR(INDIRECT("'"&amp;B1424&amp;"'!AG"&amp;MATCH(INT(BA1424/8)+1,INDIRECT("'"&amp;B1424&amp;"'!B4:B15"),0)+3),"")</f>
        <v/>
      </c>
      <c r="M1424" t="str">
        <f t="shared" ca="1" si="345"/>
        <v/>
      </c>
      <c r="N1424" t="str">
        <f t="shared" si="345"/>
        <v/>
      </c>
      <c r="O1424" t="str">
        <f t="shared" si="345"/>
        <v/>
      </c>
      <c r="P1424" t="str">
        <f t="shared" si="345"/>
        <v/>
      </c>
      <c r="Q1424" t="str">
        <f t="shared" si="345"/>
        <v/>
      </c>
      <c r="R1424" t="str">
        <f t="shared" si="345"/>
        <v/>
      </c>
      <c r="S1424" t="str">
        <f t="shared" si="345"/>
        <v/>
      </c>
      <c r="T1424" t="str">
        <f t="shared" si="345"/>
        <v/>
      </c>
      <c r="U1424" t="str">
        <f t="shared" si="345"/>
        <v/>
      </c>
      <c r="V1424" t="str">
        <f t="shared" si="345"/>
        <v/>
      </c>
      <c r="W1424" t="str">
        <f t="shared" si="345"/>
        <v/>
      </c>
      <c r="X1424" t="str">
        <f t="shared" si="345"/>
        <v/>
      </c>
      <c r="Y1424" t="str">
        <f t="shared" si="345"/>
        <v/>
      </c>
      <c r="Z1424" t="str">
        <f t="shared" si="345"/>
        <v/>
      </c>
      <c r="AA1424" t="str">
        <f t="shared" si="345"/>
        <v/>
      </c>
      <c r="AB1424" t="str">
        <f t="shared" si="345"/>
        <v/>
      </c>
      <c r="AC1424" t="str">
        <f t="shared" si="344"/>
        <v/>
      </c>
      <c r="AD1424" t="str">
        <f t="shared" si="344"/>
        <v/>
      </c>
      <c r="AE1424" t="str">
        <f t="shared" si="344"/>
        <v/>
      </c>
      <c r="AF1424" t="str">
        <f t="shared" si="344"/>
        <v/>
      </c>
      <c r="AG1424" t="str">
        <f t="shared" si="344"/>
        <v/>
      </c>
      <c r="AH1424" t="str">
        <f t="shared" si="344"/>
        <v/>
      </c>
      <c r="AI1424" t="str">
        <f t="shared" si="344"/>
        <v/>
      </c>
      <c r="AJ1424" t="str">
        <f t="shared" si="344"/>
        <v/>
      </c>
      <c r="AK1424" t="str">
        <f t="shared" si="344"/>
        <v/>
      </c>
      <c r="AL1424" t="str">
        <f t="shared" si="344"/>
        <v/>
      </c>
      <c r="AM1424" t="str">
        <f t="shared" si="344"/>
        <v/>
      </c>
      <c r="AN1424" t="str">
        <f t="shared" si="344"/>
        <v/>
      </c>
      <c r="AO1424" t="str">
        <f t="shared" si="344"/>
        <v/>
      </c>
      <c r="AP1424" t="str">
        <f t="shared" si="344"/>
        <v/>
      </c>
      <c r="AQ1424" t="str">
        <f t="shared" si="344"/>
        <v/>
      </c>
      <c r="AR1424" t="str">
        <f t="shared" si="346"/>
        <v/>
      </c>
      <c r="AS1424" t="str">
        <f t="shared" si="346"/>
        <v/>
      </c>
      <c r="AT1424" t="str">
        <f t="shared" si="346"/>
        <v/>
      </c>
      <c r="AU1424" t="str">
        <f t="shared" si="346"/>
        <v/>
      </c>
      <c r="AV1424" t="str">
        <f t="shared" si="346"/>
        <v/>
      </c>
      <c r="AW1424" t="str">
        <f t="shared" si="346"/>
        <v/>
      </c>
      <c r="AX1424" t="str">
        <f t="shared" si="346"/>
        <v/>
      </c>
      <c r="AY1424" t="str">
        <f t="shared" si="346"/>
        <v/>
      </c>
      <c r="BA1424">
        <v>1424</v>
      </c>
      <c r="BB1424">
        <f t="shared" si="340"/>
        <v>179</v>
      </c>
    </row>
    <row r="1425" spans="7:54">
      <c r="G1425" t="str" cm="1">
        <f t="array" aca="1" ref="G1425" ca="1">IFERROR(IF(INDIRECT("'"&amp;B1425&amp;"'!Z"&amp;MATCH(INT(BA1425/8)+1,INDIRECT("'"&amp;B1425&amp;"'!B4:B15"),0)+3)=1,15,IF(INDIRECT("'"&amp;B1425&amp;"'!X"&amp;MATCH(INT(BA1425/8)+1,INDIRECT("'"&amp;B1425&amp;"'!B4:B15"),0)+3)=1,10,IF(INDIRECT("'"&amp;B1425&amp;"'!V"&amp;MATCH(INT(BA1425/8)+1,INDIRECT("'"&amp;B1425&amp;"'!B4:B15"),0)+3)=1,6,IF(INDIRECT("'"&amp;B1425&amp;"'!V"&amp;MATCH(INT(BA1425/8)+1,INDIRECT("'"&amp;B1425&amp;"'!B4:B15"),0)+3)=1,4,0)))),"")</f>
        <v/>
      </c>
      <c r="H1425" t="str" cm="1">
        <f t="array" aca="1" ref="H1425" ca="1">IFERROR(IFERROR(INDIRECT("'"&amp;B1425&amp;"'!AE"&amp;MATCH(INT(BA1425/8)+1,INDIRECT("'"&amp;B1425&amp;"'!B4:B15"),0)+3),0)-G1425,"")</f>
        <v/>
      </c>
      <c r="K1425" t="str" cm="1">
        <f t="array" aca="1" ref="K1425" ca="1">IFERROR(INDIRECT("'"&amp;B1425&amp;"'!AG"&amp;MATCH(INT(BA1425/8)+1,INDIRECT("'"&amp;B1425&amp;"'!B4:B15"),0)+3),"")</f>
        <v/>
      </c>
      <c r="M1425" t="str">
        <f t="shared" ca="1" si="345"/>
        <v/>
      </c>
      <c r="N1425" t="str">
        <f t="shared" si="345"/>
        <v/>
      </c>
      <c r="O1425" t="str">
        <f t="shared" si="345"/>
        <v/>
      </c>
      <c r="P1425" t="str">
        <f t="shared" si="345"/>
        <v/>
      </c>
      <c r="Q1425" t="str">
        <f t="shared" si="345"/>
        <v/>
      </c>
      <c r="R1425" t="str">
        <f t="shared" si="345"/>
        <v/>
      </c>
      <c r="S1425" t="str">
        <f t="shared" si="345"/>
        <v/>
      </c>
      <c r="T1425" t="str">
        <f t="shared" si="345"/>
        <v/>
      </c>
      <c r="U1425" t="str">
        <f t="shared" si="345"/>
        <v/>
      </c>
      <c r="V1425" t="str">
        <f t="shared" si="345"/>
        <v/>
      </c>
      <c r="W1425" t="str">
        <f t="shared" si="345"/>
        <v/>
      </c>
      <c r="X1425" t="str">
        <f t="shared" si="345"/>
        <v/>
      </c>
      <c r="Y1425" t="str">
        <f t="shared" si="345"/>
        <v/>
      </c>
      <c r="Z1425" t="str">
        <f t="shared" si="345"/>
        <v/>
      </c>
      <c r="AA1425" t="str">
        <f t="shared" si="345"/>
        <v/>
      </c>
      <c r="AB1425" t="str">
        <f t="shared" si="345"/>
        <v/>
      </c>
      <c r="AC1425" t="str">
        <f t="shared" si="344"/>
        <v/>
      </c>
      <c r="AD1425" t="str">
        <f t="shared" si="344"/>
        <v/>
      </c>
      <c r="AE1425" t="str">
        <f t="shared" si="344"/>
        <v/>
      </c>
      <c r="AF1425" t="str">
        <f t="shared" si="344"/>
        <v/>
      </c>
      <c r="AG1425" t="str">
        <f t="shared" si="344"/>
        <v/>
      </c>
      <c r="AH1425" t="str">
        <f t="shared" si="344"/>
        <v/>
      </c>
      <c r="AI1425" t="str">
        <f t="shared" si="344"/>
        <v/>
      </c>
      <c r="AJ1425" t="str">
        <f t="shared" si="344"/>
        <v/>
      </c>
      <c r="AK1425" t="str">
        <f t="shared" si="344"/>
        <v/>
      </c>
      <c r="AL1425" t="str">
        <f t="shared" si="344"/>
        <v/>
      </c>
      <c r="AM1425" t="str">
        <f t="shared" si="344"/>
        <v/>
      </c>
      <c r="AN1425" t="str">
        <f t="shared" si="344"/>
        <v/>
      </c>
      <c r="AO1425" t="str">
        <f t="shared" si="344"/>
        <v/>
      </c>
      <c r="AP1425" t="str">
        <f t="shared" si="344"/>
        <v/>
      </c>
      <c r="AQ1425" t="str">
        <f t="shared" si="344"/>
        <v/>
      </c>
      <c r="AR1425" t="str">
        <f t="shared" si="346"/>
        <v/>
      </c>
      <c r="AS1425" t="str">
        <f t="shared" si="346"/>
        <v/>
      </c>
      <c r="AT1425" t="str">
        <f t="shared" si="346"/>
        <v/>
      </c>
      <c r="AU1425" t="str">
        <f t="shared" si="346"/>
        <v/>
      </c>
      <c r="AV1425" t="str">
        <f t="shared" si="346"/>
        <v/>
      </c>
      <c r="AW1425" t="str">
        <f t="shared" si="346"/>
        <v/>
      </c>
      <c r="AX1425" t="str">
        <f t="shared" si="346"/>
        <v/>
      </c>
      <c r="AY1425" t="str">
        <f t="shared" si="346"/>
        <v/>
      </c>
      <c r="BA1425">
        <v>1425</v>
      </c>
      <c r="BB1425">
        <f t="shared" si="340"/>
        <v>179</v>
      </c>
    </row>
    <row r="1426" spans="7:54">
      <c r="G1426" t="str" cm="1">
        <f t="array" aca="1" ref="G1426" ca="1">IFERROR(IF(INDIRECT("'"&amp;B1426&amp;"'!Z"&amp;MATCH(INT(BA1426/8)+1,INDIRECT("'"&amp;B1426&amp;"'!B4:B15"),0)+3)=1,15,IF(INDIRECT("'"&amp;B1426&amp;"'!X"&amp;MATCH(INT(BA1426/8)+1,INDIRECT("'"&amp;B1426&amp;"'!B4:B15"),0)+3)=1,10,IF(INDIRECT("'"&amp;B1426&amp;"'!V"&amp;MATCH(INT(BA1426/8)+1,INDIRECT("'"&amp;B1426&amp;"'!B4:B15"),0)+3)=1,6,IF(INDIRECT("'"&amp;B1426&amp;"'!V"&amp;MATCH(INT(BA1426/8)+1,INDIRECT("'"&amp;B1426&amp;"'!B4:B15"),0)+3)=1,4,0)))),"")</f>
        <v/>
      </c>
      <c r="H1426" t="str" cm="1">
        <f t="array" aca="1" ref="H1426" ca="1">IFERROR(IFERROR(INDIRECT("'"&amp;B1426&amp;"'!AE"&amp;MATCH(INT(BA1426/8)+1,INDIRECT("'"&amp;B1426&amp;"'!B4:B15"),0)+3),0)-G1426,"")</f>
        <v/>
      </c>
      <c r="I1426" t="e">
        <f ca="1">H1426+H1427+H1428</f>
        <v>#VALUE!</v>
      </c>
      <c r="J1426" t="str">
        <f ca="1">IFERROR(ABS(SUM(I1426,-F1427,-E1427))+ABS(SUM(IF(D1426="Traversal",15,IF(D1426="High",10,IF(D1426="Mid",6,IF(D1426="Low",4,0))))-G1426)),"")</f>
        <v/>
      </c>
      <c r="K1426" t="str" cm="1">
        <f t="array" aca="1" ref="K1426" ca="1">IFERROR(INDIRECT("'"&amp;B1426&amp;"'!AG"&amp;MATCH(INT(BA1426/8)+1,INDIRECT("'"&amp;B1426&amp;"'!B4:B15"),0)+3),"")</f>
        <v/>
      </c>
      <c r="M1426" t="str">
        <f t="shared" ca="1" si="345"/>
        <v/>
      </c>
      <c r="N1426" t="str">
        <f t="shared" si="345"/>
        <v/>
      </c>
      <c r="O1426" t="str">
        <f t="shared" si="345"/>
        <v/>
      </c>
      <c r="P1426" t="str">
        <f t="shared" si="345"/>
        <v/>
      </c>
      <c r="Q1426" t="str">
        <f t="shared" si="345"/>
        <v/>
      </c>
      <c r="R1426" t="str">
        <f t="shared" si="345"/>
        <v/>
      </c>
      <c r="S1426" t="str">
        <f t="shared" si="345"/>
        <v/>
      </c>
      <c r="T1426" t="str">
        <f t="shared" si="345"/>
        <v/>
      </c>
      <c r="U1426" t="str">
        <f t="shared" si="345"/>
        <v/>
      </c>
      <c r="V1426" t="str">
        <f t="shared" si="345"/>
        <v/>
      </c>
      <c r="W1426" t="str">
        <f t="shared" si="345"/>
        <v/>
      </c>
      <c r="X1426" t="str">
        <f t="shared" si="345"/>
        <v/>
      </c>
      <c r="Y1426" t="str">
        <f t="shared" si="345"/>
        <v/>
      </c>
      <c r="Z1426" t="str">
        <f t="shared" si="345"/>
        <v/>
      </c>
      <c r="AA1426" t="str">
        <f t="shared" si="345"/>
        <v/>
      </c>
      <c r="AB1426" t="str">
        <f t="shared" si="345"/>
        <v/>
      </c>
      <c r="AC1426" t="str">
        <f t="shared" si="344"/>
        <v/>
      </c>
      <c r="AD1426" t="str">
        <f t="shared" si="344"/>
        <v/>
      </c>
      <c r="AE1426" t="str">
        <f t="shared" si="344"/>
        <v/>
      </c>
      <c r="AF1426" t="str">
        <f t="shared" si="344"/>
        <v/>
      </c>
      <c r="AG1426" t="str">
        <f t="shared" si="344"/>
        <v/>
      </c>
      <c r="AH1426" t="str">
        <f t="shared" si="344"/>
        <v/>
      </c>
      <c r="AI1426" t="str">
        <f t="shared" si="344"/>
        <v/>
      </c>
      <c r="AJ1426" t="str">
        <f t="shared" si="344"/>
        <v/>
      </c>
      <c r="AK1426" t="str">
        <f t="shared" si="344"/>
        <v/>
      </c>
      <c r="AL1426" t="str">
        <f t="shared" si="344"/>
        <v/>
      </c>
      <c r="AM1426" t="str">
        <f t="shared" si="344"/>
        <v/>
      </c>
      <c r="AN1426" t="str">
        <f t="shared" si="344"/>
        <v/>
      </c>
      <c r="AO1426" t="str">
        <f t="shared" si="344"/>
        <v/>
      </c>
      <c r="AP1426" t="str">
        <f t="shared" si="344"/>
        <v/>
      </c>
      <c r="AQ1426" t="str">
        <f t="shared" si="344"/>
        <v/>
      </c>
      <c r="AR1426" t="str">
        <f t="shared" si="346"/>
        <v/>
      </c>
      <c r="AS1426" t="str">
        <f t="shared" si="346"/>
        <v/>
      </c>
      <c r="AT1426" t="str">
        <f t="shared" si="346"/>
        <v/>
      </c>
      <c r="AU1426" t="str">
        <f t="shared" si="346"/>
        <v/>
      </c>
      <c r="AV1426" t="str">
        <f t="shared" si="346"/>
        <v/>
      </c>
      <c r="AW1426" t="str">
        <f t="shared" si="346"/>
        <v/>
      </c>
      <c r="AX1426" t="str">
        <f t="shared" si="346"/>
        <v/>
      </c>
      <c r="AY1426" t="str">
        <f t="shared" si="346"/>
        <v/>
      </c>
      <c r="BA1426">
        <v>1426</v>
      </c>
      <c r="BB1426">
        <f t="shared" si="340"/>
        <v>179</v>
      </c>
    </row>
    <row r="1427" spans="7:54">
      <c r="G1427" t="str" cm="1">
        <f t="array" aca="1" ref="G1427" ca="1">IFERROR(IF(INDIRECT("'"&amp;B1427&amp;"'!Z"&amp;MATCH(INT(BA1427/8)+1,INDIRECT("'"&amp;B1427&amp;"'!B4:B15"),0)+3)=1,15,IF(INDIRECT("'"&amp;B1427&amp;"'!X"&amp;MATCH(INT(BA1427/8)+1,INDIRECT("'"&amp;B1427&amp;"'!B4:B15"),0)+3)=1,10,IF(INDIRECT("'"&amp;B1427&amp;"'!V"&amp;MATCH(INT(BA1427/8)+1,INDIRECT("'"&amp;B1427&amp;"'!B4:B15"),0)+3)=1,6,IF(INDIRECT("'"&amp;B1427&amp;"'!V"&amp;MATCH(INT(BA1427/8)+1,INDIRECT("'"&amp;B1427&amp;"'!B4:B15"),0)+3)=1,4,0)))),"")</f>
        <v/>
      </c>
      <c r="H1427" t="str" cm="1">
        <f t="array" aca="1" ref="H1427" ca="1">IFERROR(IFERROR(INDIRECT("'"&amp;B1427&amp;"'!AE"&amp;MATCH(INT(BA1427/8)+1,INDIRECT("'"&amp;B1427&amp;"'!B4:B15"),0)+3),0)-G1427,"")</f>
        <v/>
      </c>
      <c r="I1427" t="e">
        <f ca="1">H1426+H1427+H1428</f>
        <v>#VALUE!</v>
      </c>
      <c r="J1427" t="str">
        <f ca="1">IFERROR(ABS(SUM(I1427,-F1427,-E1427))+ABS(SUM(IF(D1427="Traversal",15,IF(D1427="High",10,IF(D1427="Mid",6,IF(D1427="Low",4,0))))-G1427)),"")</f>
        <v/>
      </c>
      <c r="K1427" t="str" cm="1">
        <f t="array" aca="1" ref="K1427" ca="1">IFERROR(INDIRECT("'"&amp;B1427&amp;"'!AG"&amp;MATCH(INT(BA1427/8)+1,INDIRECT("'"&amp;B1427&amp;"'!B4:B15"),0)+3),"")</f>
        <v/>
      </c>
      <c r="M1427" t="str">
        <f t="shared" ca="1" si="345"/>
        <v/>
      </c>
      <c r="N1427" t="str">
        <f t="shared" si="345"/>
        <v/>
      </c>
      <c r="O1427" t="str">
        <f t="shared" si="345"/>
        <v/>
      </c>
      <c r="P1427" t="str">
        <f t="shared" si="345"/>
        <v/>
      </c>
      <c r="Q1427" t="str">
        <f t="shared" si="345"/>
        <v/>
      </c>
      <c r="R1427" t="str">
        <f t="shared" si="345"/>
        <v/>
      </c>
      <c r="S1427" t="str">
        <f t="shared" si="345"/>
        <v/>
      </c>
      <c r="T1427" t="str">
        <f t="shared" si="345"/>
        <v/>
      </c>
      <c r="U1427" t="str">
        <f t="shared" si="345"/>
        <v/>
      </c>
      <c r="V1427" t="str">
        <f t="shared" si="345"/>
        <v/>
      </c>
      <c r="W1427" t="str">
        <f t="shared" si="345"/>
        <v/>
      </c>
      <c r="X1427" t="str">
        <f t="shared" si="345"/>
        <v/>
      </c>
      <c r="Y1427" t="str">
        <f t="shared" si="345"/>
        <v/>
      </c>
      <c r="Z1427" t="str">
        <f t="shared" si="345"/>
        <v/>
      </c>
      <c r="AA1427" t="str">
        <f t="shared" si="345"/>
        <v/>
      </c>
      <c r="AB1427" t="str">
        <f t="shared" si="345"/>
        <v/>
      </c>
      <c r="AC1427" t="str">
        <f t="shared" si="344"/>
        <v/>
      </c>
      <c r="AD1427" t="str">
        <f t="shared" si="344"/>
        <v/>
      </c>
      <c r="AE1427" t="str">
        <f t="shared" si="344"/>
        <v/>
      </c>
      <c r="AF1427" t="str">
        <f t="shared" si="344"/>
        <v/>
      </c>
      <c r="AG1427" t="str">
        <f t="shared" si="344"/>
        <v/>
      </c>
      <c r="AH1427" t="str">
        <f t="shared" si="344"/>
        <v/>
      </c>
      <c r="AI1427" t="str">
        <f t="shared" si="344"/>
        <v/>
      </c>
      <c r="AJ1427" t="str">
        <f t="shared" si="344"/>
        <v/>
      </c>
      <c r="AK1427" t="str">
        <f t="shared" si="344"/>
        <v/>
      </c>
      <c r="AL1427" t="str">
        <f t="shared" si="344"/>
        <v/>
      </c>
      <c r="AM1427" t="str">
        <f t="shared" si="344"/>
        <v/>
      </c>
      <c r="AN1427" t="str">
        <f t="shared" si="344"/>
        <v/>
      </c>
      <c r="AO1427" t="str">
        <f t="shared" si="344"/>
        <v/>
      </c>
      <c r="AP1427" t="str">
        <f t="shared" si="344"/>
        <v/>
      </c>
      <c r="AQ1427" t="str">
        <f t="shared" si="344"/>
        <v/>
      </c>
      <c r="AR1427" t="str">
        <f t="shared" si="346"/>
        <v/>
      </c>
      <c r="AS1427" t="str">
        <f t="shared" si="346"/>
        <v/>
      </c>
      <c r="AT1427" t="str">
        <f t="shared" si="346"/>
        <v/>
      </c>
      <c r="AU1427" t="str">
        <f t="shared" si="346"/>
        <v/>
      </c>
      <c r="AV1427" t="str">
        <f t="shared" si="346"/>
        <v/>
      </c>
      <c r="AW1427" t="str">
        <f t="shared" si="346"/>
        <v/>
      </c>
      <c r="AX1427" t="str">
        <f t="shared" si="346"/>
        <v/>
      </c>
      <c r="AY1427" t="str">
        <f t="shared" si="346"/>
        <v/>
      </c>
      <c r="BA1427">
        <v>1427</v>
      </c>
      <c r="BB1427">
        <f t="shared" si="340"/>
        <v>179</v>
      </c>
    </row>
    <row r="1428" spans="7:54">
      <c r="G1428" t="str" cm="1">
        <f t="array" aca="1" ref="G1428" ca="1">IFERROR(IF(INDIRECT("'"&amp;B1428&amp;"'!Z"&amp;MATCH(INT(BA1428/8)+1,INDIRECT("'"&amp;B1428&amp;"'!B4:B15"),0)+3)=1,15,IF(INDIRECT("'"&amp;B1428&amp;"'!X"&amp;MATCH(INT(BA1428/8)+1,INDIRECT("'"&amp;B1428&amp;"'!B4:B15"),0)+3)=1,10,IF(INDIRECT("'"&amp;B1428&amp;"'!V"&amp;MATCH(INT(BA1428/8)+1,INDIRECT("'"&amp;B1428&amp;"'!B4:B15"),0)+3)=1,6,IF(INDIRECT("'"&amp;B1428&amp;"'!V"&amp;MATCH(INT(BA1428/8)+1,INDIRECT("'"&amp;B1428&amp;"'!B4:B15"),0)+3)=1,4,0)))),"")</f>
        <v/>
      </c>
      <c r="H1428" t="str" cm="1">
        <f t="array" aca="1" ref="H1428" ca="1">IFERROR(IFERROR(INDIRECT("'"&amp;B1428&amp;"'!AE"&amp;MATCH(INT(BA1428/8)+1,INDIRECT("'"&amp;B1428&amp;"'!B4:B15"),0)+3),0)-G1428,"")</f>
        <v/>
      </c>
      <c r="I1428" t="e">
        <f ca="1">H1426+H1427+H1428</f>
        <v>#VALUE!</v>
      </c>
      <c r="J1428" t="str">
        <f ca="1">IFERROR(ABS(SUM(I1428,-F1427,-E1427))+ABS(SUM(IF(D1428="Traversal",15,IF(D1428="High",10,IF(D1428="Mid",6,IF(D1428="Low",4,0))))-G1428)),"")</f>
        <v/>
      </c>
      <c r="K1428" t="str" cm="1">
        <f t="array" aca="1" ref="K1428" ca="1">IFERROR(INDIRECT("'"&amp;B1428&amp;"'!AG"&amp;MATCH(INT(BA1428/8)+1,INDIRECT("'"&amp;B1428&amp;"'!B4:B15"),0)+3),"")</f>
        <v/>
      </c>
      <c r="M1428" t="str">
        <f t="shared" ca="1" si="345"/>
        <v/>
      </c>
      <c r="N1428" t="str">
        <f t="shared" si="345"/>
        <v/>
      </c>
      <c r="O1428" t="str">
        <f t="shared" si="345"/>
        <v/>
      </c>
      <c r="P1428" t="str">
        <f t="shared" si="345"/>
        <v/>
      </c>
      <c r="Q1428" t="str">
        <f t="shared" si="345"/>
        <v/>
      </c>
      <c r="R1428" t="str">
        <f t="shared" si="345"/>
        <v/>
      </c>
      <c r="S1428" t="str">
        <f t="shared" si="345"/>
        <v/>
      </c>
      <c r="T1428" t="str">
        <f t="shared" si="345"/>
        <v/>
      </c>
      <c r="U1428" t="str">
        <f t="shared" si="345"/>
        <v/>
      </c>
      <c r="V1428" t="str">
        <f t="shared" si="345"/>
        <v/>
      </c>
      <c r="W1428" t="str">
        <f t="shared" si="345"/>
        <v/>
      </c>
      <c r="X1428" t="str">
        <f t="shared" si="345"/>
        <v/>
      </c>
      <c r="Y1428" t="str">
        <f t="shared" si="345"/>
        <v/>
      </c>
      <c r="Z1428" t="str">
        <f t="shared" si="345"/>
        <v/>
      </c>
      <c r="AA1428" t="str">
        <f t="shared" si="345"/>
        <v/>
      </c>
      <c r="AB1428" t="str">
        <f t="shared" si="345"/>
        <v/>
      </c>
      <c r="AC1428" t="str">
        <f t="shared" si="344"/>
        <v/>
      </c>
      <c r="AD1428" t="str">
        <f t="shared" si="344"/>
        <v/>
      </c>
      <c r="AE1428" t="str">
        <f t="shared" si="344"/>
        <v/>
      </c>
      <c r="AF1428" t="str">
        <f t="shared" si="344"/>
        <v/>
      </c>
      <c r="AG1428" t="str">
        <f t="shared" si="344"/>
        <v/>
      </c>
      <c r="AH1428" t="str">
        <f t="shared" si="344"/>
        <v/>
      </c>
      <c r="AI1428" t="str">
        <f t="shared" si="344"/>
        <v/>
      </c>
      <c r="AJ1428" t="str">
        <f t="shared" si="344"/>
        <v/>
      </c>
      <c r="AK1428" t="str">
        <f t="shared" si="344"/>
        <v/>
      </c>
      <c r="AL1428" t="str">
        <f t="shared" si="344"/>
        <v/>
      </c>
      <c r="AM1428" t="str">
        <f t="shared" si="344"/>
        <v/>
      </c>
      <c r="AN1428" t="str">
        <f t="shared" si="344"/>
        <v/>
      </c>
      <c r="AO1428" t="str">
        <f t="shared" si="344"/>
        <v/>
      </c>
      <c r="AP1428" t="str">
        <f t="shared" si="344"/>
        <v/>
      </c>
      <c r="AQ1428" t="str">
        <f t="shared" si="344"/>
        <v/>
      </c>
      <c r="AR1428" t="str">
        <f t="shared" si="346"/>
        <v/>
      </c>
      <c r="AS1428" t="str">
        <f t="shared" si="346"/>
        <v/>
      </c>
      <c r="AT1428" t="str">
        <f t="shared" si="346"/>
        <v/>
      </c>
      <c r="AU1428" t="str">
        <f t="shared" si="346"/>
        <v/>
      </c>
      <c r="AV1428" t="str">
        <f t="shared" si="346"/>
        <v/>
      </c>
      <c r="AW1428" t="str">
        <f t="shared" si="346"/>
        <v/>
      </c>
      <c r="AX1428" t="str">
        <f t="shared" si="346"/>
        <v/>
      </c>
      <c r="AY1428" t="str">
        <f t="shared" si="346"/>
        <v/>
      </c>
      <c r="BA1428">
        <v>1428</v>
      </c>
      <c r="BB1428">
        <f t="shared" si="340"/>
        <v>179</v>
      </c>
    </row>
    <row r="1429" spans="7:54">
      <c r="G1429" t="str" cm="1">
        <f t="array" aca="1" ref="G1429" ca="1">IFERROR(IF(INDIRECT("'"&amp;B1429&amp;"'!Z"&amp;MATCH(INT(BA1429/8)+1,INDIRECT("'"&amp;B1429&amp;"'!B4:B15"),0)+3)=1,15,IF(INDIRECT("'"&amp;B1429&amp;"'!X"&amp;MATCH(INT(BA1429/8)+1,INDIRECT("'"&amp;B1429&amp;"'!B4:B15"),0)+3)=1,10,IF(INDIRECT("'"&amp;B1429&amp;"'!V"&amp;MATCH(INT(BA1429/8)+1,INDIRECT("'"&amp;B1429&amp;"'!B4:B15"),0)+3)=1,6,IF(INDIRECT("'"&amp;B1429&amp;"'!V"&amp;MATCH(INT(BA1429/8)+1,INDIRECT("'"&amp;B1429&amp;"'!B4:B15"),0)+3)=1,4,0)))),"")</f>
        <v/>
      </c>
      <c r="H1429" t="str" cm="1">
        <f t="array" aca="1" ref="H1429" ca="1">IFERROR(IFERROR(INDIRECT("'"&amp;B1429&amp;"'!AE"&amp;MATCH(INT(BA1429/8)+1,INDIRECT("'"&amp;B1429&amp;"'!B4:B15"),0)+3),0)-G1429,"")</f>
        <v/>
      </c>
      <c r="I1429" t="e">
        <f ca="1">H1429+H1430+H1431</f>
        <v>#VALUE!</v>
      </c>
      <c r="J1429" t="str">
        <f ca="1">IFERROR(ABS(SUM(I1429,-F1430,-E1430))+ABS(SUM(IF(D1429="Traversal",15,IF(D1429="High",10,IF(D1429="Mid",6,IF(D1429="Low",4,0))))-G1429)),"")</f>
        <v/>
      </c>
      <c r="K1429" t="str" cm="1">
        <f t="array" aca="1" ref="K1429" ca="1">IFERROR(INDIRECT("'"&amp;B1429&amp;"'!AG"&amp;MATCH(INT(BA1429/8)+1,INDIRECT("'"&amp;B1429&amp;"'!B4:B15"),0)+3),"")</f>
        <v/>
      </c>
      <c r="M1429" t="str">
        <f t="shared" ca="1" si="345"/>
        <v/>
      </c>
      <c r="N1429" t="str">
        <f t="shared" si="345"/>
        <v/>
      </c>
      <c r="O1429" t="str">
        <f t="shared" si="345"/>
        <v/>
      </c>
      <c r="P1429" t="str">
        <f t="shared" si="345"/>
        <v/>
      </c>
      <c r="Q1429" t="str">
        <f t="shared" si="345"/>
        <v/>
      </c>
      <c r="R1429" t="str">
        <f t="shared" si="345"/>
        <v/>
      </c>
      <c r="S1429" t="str">
        <f t="shared" si="345"/>
        <v/>
      </c>
      <c r="T1429" t="str">
        <f t="shared" si="345"/>
        <v/>
      </c>
      <c r="U1429" t="str">
        <f t="shared" si="345"/>
        <v/>
      </c>
      <c r="V1429" t="str">
        <f t="shared" si="345"/>
        <v/>
      </c>
      <c r="W1429" t="str">
        <f t="shared" si="345"/>
        <v/>
      </c>
      <c r="X1429" t="str">
        <f t="shared" si="345"/>
        <v/>
      </c>
      <c r="Y1429" t="str">
        <f t="shared" si="345"/>
        <v/>
      </c>
      <c r="Z1429" t="str">
        <f t="shared" si="345"/>
        <v/>
      </c>
      <c r="AA1429" t="str">
        <f t="shared" si="345"/>
        <v/>
      </c>
      <c r="AB1429" t="str">
        <f t="shared" si="345"/>
        <v/>
      </c>
      <c r="AC1429" t="str">
        <f t="shared" si="344"/>
        <v/>
      </c>
      <c r="AD1429" t="str">
        <f t="shared" si="344"/>
        <v/>
      </c>
      <c r="AE1429" t="str">
        <f t="shared" si="344"/>
        <v/>
      </c>
      <c r="AF1429" t="str">
        <f t="shared" si="344"/>
        <v/>
      </c>
      <c r="AG1429" t="str">
        <f t="shared" si="344"/>
        <v/>
      </c>
      <c r="AH1429" t="str">
        <f t="shared" si="344"/>
        <v/>
      </c>
      <c r="AI1429" t="str">
        <f t="shared" si="344"/>
        <v/>
      </c>
      <c r="AJ1429" t="str">
        <f t="shared" si="344"/>
        <v/>
      </c>
      <c r="AK1429" t="str">
        <f t="shared" si="344"/>
        <v/>
      </c>
      <c r="AL1429" t="str">
        <f t="shared" si="344"/>
        <v/>
      </c>
      <c r="AM1429" t="str">
        <f t="shared" si="344"/>
        <v/>
      </c>
      <c r="AN1429" t="str">
        <f t="shared" si="344"/>
        <v/>
      </c>
      <c r="AO1429" t="str">
        <f t="shared" si="344"/>
        <v/>
      </c>
      <c r="AP1429" t="str">
        <f t="shared" si="344"/>
        <v/>
      </c>
      <c r="AQ1429" t="str">
        <f t="shared" si="344"/>
        <v/>
      </c>
      <c r="AR1429" t="str">
        <f t="shared" si="346"/>
        <v/>
      </c>
      <c r="AS1429" t="str">
        <f t="shared" si="346"/>
        <v/>
      </c>
      <c r="AT1429" t="str">
        <f t="shared" si="346"/>
        <v/>
      </c>
      <c r="AU1429" t="str">
        <f t="shared" si="346"/>
        <v/>
      </c>
      <c r="AV1429" t="str">
        <f t="shared" si="346"/>
        <v/>
      </c>
      <c r="AW1429" t="str">
        <f t="shared" si="346"/>
        <v/>
      </c>
      <c r="AX1429" t="str">
        <f t="shared" si="346"/>
        <v/>
      </c>
      <c r="AY1429" t="str">
        <f t="shared" si="346"/>
        <v/>
      </c>
      <c r="BA1429">
        <v>1429</v>
      </c>
      <c r="BB1429">
        <f t="shared" si="340"/>
        <v>179</v>
      </c>
    </row>
    <row r="1430" spans="7:54">
      <c r="G1430" t="str" cm="1">
        <f t="array" aca="1" ref="G1430" ca="1">IFERROR(IF(INDIRECT("'"&amp;B1430&amp;"'!Z"&amp;MATCH(INT(BA1430/8)+1,INDIRECT("'"&amp;B1430&amp;"'!B4:B15"),0)+3)=1,15,IF(INDIRECT("'"&amp;B1430&amp;"'!X"&amp;MATCH(INT(BA1430/8)+1,INDIRECT("'"&amp;B1430&amp;"'!B4:B15"),0)+3)=1,10,IF(INDIRECT("'"&amp;B1430&amp;"'!V"&amp;MATCH(INT(BA1430/8)+1,INDIRECT("'"&amp;B1430&amp;"'!B4:B15"),0)+3)=1,6,IF(INDIRECT("'"&amp;B1430&amp;"'!V"&amp;MATCH(INT(BA1430/8)+1,INDIRECT("'"&amp;B1430&amp;"'!B4:B15"),0)+3)=1,4,0)))),"")</f>
        <v/>
      </c>
      <c r="H1430" t="str" cm="1">
        <f t="array" aca="1" ref="H1430" ca="1">IFERROR(IFERROR(INDIRECT("'"&amp;B1430&amp;"'!AE"&amp;MATCH(INT(BA1430/8)+1,INDIRECT("'"&amp;B1430&amp;"'!B4:B15"),0)+3),0)-G1430,"")</f>
        <v/>
      </c>
      <c r="I1430" t="e">
        <f ca="1">H1429+H1430+H1431</f>
        <v>#VALUE!</v>
      </c>
      <c r="J1430" t="str">
        <f ca="1">IFERROR(ABS(SUM(I1430,-F1430,-E1430))+ABS(SUM(IF(D1430="Traversal",15,IF(D1430="High",10,IF(D1430="Mid",6,IF(D1430="Low",4,0))))-G1430)),"")</f>
        <v/>
      </c>
      <c r="K1430" t="str" cm="1">
        <f t="array" aca="1" ref="K1430" ca="1">IFERROR(INDIRECT("'"&amp;B1430&amp;"'!AG"&amp;MATCH(INT(BA1430/8)+1,INDIRECT("'"&amp;B1430&amp;"'!B4:B15"),0)+3),"")</f>
        <v/>
      </c>
      <c r="M1430" t="str">
        <f t="shared" ca="1" si="345"/>
        <v/>
      </c>
      <c r="N1430" t="str">
        <f t="shared" si="345"/>
        <v/>
      </c>
      <c r="O1430" t="str">
        <f t="shared" si="345"/>
        <v/>
      </c>
      <c r="P1430" t="str">
        <f t="shared" si="345"/>
        <v/>
      </c>
      <c r="Q1430" t="str">
        <f t="shared" si="345"/>
        <v/>
      </c>
      <c r="R1430" t="str">
        <f t="shared" si="345"/>
        <v/>
      </c>
      <c r="S1430" t="str">
        <f t="shared" si="345"/>
        <v/>
      </c>
      <c r="T1430" t="str">
        <f t="shared" si="345"/>
        <v/>
      </c>
      <c r="U1430" t="str">
        <f t="shared" si="345"/>
        <v/>
      </c>
      <c r="V1430" t="str">
        <f t="shared" si="345"/>
        <v/>
      </c>
      <c r="W1430" t="str">
        <f t="shared" si="345"/>
        <v/>
      </c>
      <c r="X1430" t="str">
        <f t="shared" si="345"/>
        <v/>
      </c>
      <c r="Y1430" t="str">
        <f t="shared" si="345"/>
        <v/>
      </c>
      <c r="Z1430" t="str">
        <f t="shared" si="345"/>
        <v/>
      </c>
      <c r="AA1430" t="str">
        <f t="shared" si="345"/>
        <v/>
      </c>
      <c r="AB1430" t="str">
        <f t="shared" si="345"/>
        <v/>
      </c>
      <c r="AC1430" t="str">
        <f t="shared" si="344"/>
        <v/>
      </c>
      <c r="AD1430" t="str">
        <f t="shared" si="344"/>
        <v/>
      </c>
      <c r="AE1430" t="str">
        <f t="shared" si="344"/>
        <v/>
      </c>
      <c r="AF1430" t="str">
        <f t="shared" si="344"/>
        <v/>
      </c>
      <c r="AG1430" t="str">
        <f t="shared" si="344"/>
        <v/>
      </c>
      <c r="AH1430" t="str">
        <f t="shared" si="344"/>
        <v/>
      </c>
      <c r="AI1430" t="str">
        <f t="shared" si="344"/>
        <v/>
      </c>
      <c r="AJ1430" t="str">
        <f t="shared" si="344"/>
        <v/>
      </c>
      <c r="AK1430" t="str">
        <f t="shared" si="344"/>
        <v/>
      </c>
      <c r="AL1430" t="str">
        <f t="shared" si="344"/>
        <v/>
      </c>
      <c r="AM1430" t="str">
        <f t="shared" si="344"/>
        <v/>
      </c>
      <c r="AN1430" t="str">
        <f t="shared" si="344"/>
        <v/>
      </c>
      <c r="AO1430" t="str">
        <f t="shared" si="344"/>
        <v/>
      </c>
      <c r="AP1430" t="str">
        <f t="shared" si="344"/>
        <v/>
      </c>
      <c r="AQ1430" t="str">
        <f t="shared" si="344"/>
        <v/>
      </c>
      <c r="AR1430" t="str">
        <f t="shared" si="346"/>
        <v/>
      </c>
      <c r="AS1430" t="str">
        <f t="shared" si="346"/>
        <v/>
      </c>
      <c r="AT1430" t="str">
        <f t="shared" si="346"/>
        <v/>
      </c>
      <c r="AU1430" t="str">
        <f t="shared" si="346"/>
        <v/>
      </c>
      <c r="AV1430" t="str">
        <f t="shared" si="346"/>
        <v/>
      </c>
      <c r="AW1430" t="str">
        <f t="shared" si="346"/>
        <v/>
      </c>
      <c r="AX1430" t="str">
        <f t="shared" si="346"/>
        <v/>
      </c>
      <c r="AY1430" t="str">
        <f t="shared" si="346"/>
        <v/>
      </c>
      <c r="BA1430">
        <v>1430</v>
      </c>
      <c r="BB1430">
        <f t="shared" si="340"/>
        <v>179</v>
      </c>
    </row>
    <row r="1431" spans="7:54">
      <c r="G1431" t="str" cm="1">
        <f t="array" aca="1" ref="G1431" ca="1">IFERROR(IF(INDIRECT("'"&amp;B1431&amp;"'!Z"&amp;MATCH(INT(BA1431/8)+1,INDIRECT("'"&amp;B1431&amp;"'!B4:B15"),0)+3)=1,15,IF(INDIRECT("'"&amp;B1431&amp;"'!X"&amp;MATCH(INT(BA1431/8)+1,INDIRECT("'"&amp;B1431&amp;"'!B4:B15"),0)+3)=1,10,IF(INDIRECT("'"&amp;B1431&amp;"'!V"&amp;MATCH(INT(BA1431/8)+1,INDIRECT("'"&amp;B1431&amp;"'!B4:B15"),0)+3)=1,6,IF(INDIRECT("'"&amp;B1431&amp;"'!V"&amp;MATCH(INT(BA1431/8)+1,INDIRECT("'"&amp;B1431&amp;"'!B4:B15"),0)+3)=1,4,0)))),"")</f>
        <v/>
      </c>
      <c r="H1431" t="str" cm="1">
        <f t="array" aca="1" ref="H1431" ca="1">IFERROR(IFERROR(INDIRECT("'"&amp;B1431&amp;"'!AE"&amp;MATCH(INT(BA1431/8)+1,INDIRECT("'"&amp;B1431&amp;"'!B4:B15"),0)+3),0)-G1431,"")</f>
        <v/>
      </c>
      <c r="I1431" t="e">
        <f ca="1">H1429+H1430+H1431</f>
        <v>#VALUE!</v>
      </c>
      <c r="J1431" t="str">
        <f ca="1">IFERROR(ABS(SUM(I1431,-F1430,-E1430))+ABS(SUM(IF(D1431="Traversal",15,IF(D1431="High",10,IF(D1431="Mid",6,IF(D1431="Low",4,0))))-G1431)),"")</f>
        <v/>
      </c>
      <c r="K1431" t="str" cm="1">
        <f t="array" aca="1" ref="K1431" ca="1">IFERROR(INDIRECT("'"&amp;B1431&amp;"'!AG"&amp;MATCH(INT(BA1431/8)+1,INDIRECT("'"&amp;B1431&amp;"'!B4:B15"),0)+3),"")</f>
        <v/>
      </c>
      <c r="M1431" t="str">
        <f t="shared" ca="1" si="345"/>
        <v/>
      </c>
      <c r="N1431" t="str">
        <f t="shared" si="345"/>
        <v/>
      </c>
      <c r="O1431" t="str">
        <f t="shared" si="345"/>
        <v/>
      </c>
      <c r="P1431" t="str">
        <f t="shared" si="345"/>
        <v/>
      </c>
      <c r="Q1431" t="str">
        <f t="shared" si="345"/>
        <v/>
      </c>
      <c r="R1431" t="str">
        <f t="shared" si="345"/>
        <v/>
      </c>
      <c r="S1431" t="str">
        <f t="shared" si="345"/>
        <v/>
      </c>
      <c r="T1431" t="str">
        <f t="shared" si="345"/>
        <v/>
      </c>
      <c r="U1431" t="str">
        <f t="shared" si="345"/>
        <v/>
      </c>
      <c r="V1431" t="str">
        <f t="shared" si="345"/>
        <v/>
      </c>
      <c r="W1431" t="str">
        <f t="shared" si="345"/>
        <v/>
      </c>
      <c r="X1431" t="str">
        <f t="shared" si="345"/>
        <v/>
      </c>
      <c r="Y1431" t="str">
        <f t="shared" si="345"/>
        <v/>
      </c>
      <c r="Z1431" t="str">
        <f t="shared" si="345"/>
        <v/>
      </c>
      <c r="AA1431" t="str">
        <f t="shared" si="345"/>
        <v/>
      </c>
      <c r="AB1431" t="str">
        <f t="shared" si="345"/>
        <v/>
      </c>
      <c r="AC1431" t="str">
        <f t="shared" si="344"/>
        <v/>
      </c>
      <c r="AD1431" t="str">
        <f t="shared" si="344"/>
        <v/>
      </c>
      <c r="AE1431" t="str">
        <f t="shared" si="344"/>
        <v/>
      </c>
      <c r="AF1431" t="str">
        <f t="shared" si="344"/>
        <v/>
      </c>
      <c r="AG1431" t="str">
        <f t="shared" si="344"/>
        <v/>
      </c>
      <c r="AH1431" t="str">
        <f t="shared" si="344"/>
        <v/>
      </c>
      <c r="AI1431" t="str">
        <f t="shared" si="344"/>
        <v/>
      </c>
      <c r="AJ1431" t="str">
        <f t="shared" si="344"/>
        <v/>
      </c>
      <c r="AK1431" t="str">
        <f t="shared" si="344"/>
        <v/>
      </c>
      <c r="AL1431" t="str">
        <f t="shared" si="344"/>
        <v/>
      </c>
      <c r="AM1431" t="str">
        <f t="shared" si="344"/>
        <v/>
      </c>
      <c r="AN1431" t="str">
        <f t="shared" si="344"/>
        <v/>
      </c>
      <c r="AO1431" t="str">
        <f t="shared" si="344"/>
        <v/>
      </c>
      <c r="AP1431" t="str">
        <f t="shared" si="344"/>
        <v/>
      </c>
      <c r="AQ1431" t="str">
        <f t="shared" si="344"/>
        <v/>
      </c>
      <c r="AR1431" t="str">
        <f t="shared" si="346"/>
        <v/>
      </c>
      <c r="AS1431" t="str">
        <f t="shared" si="346"/>
        <v/>
      </c>
      <c r="AT1431" t="str">
        <f t="shared" si="346"/>
        <v/>
      </c>
      <c r="AU1431" t="str">
        <f t="shared" si="346"/>
        <v/>
      </c>
      <c r="AV1431" t="str">
        <f t="shared" si="346"/>
        <v/>
      </c>
      <c r="AW1431" t="str">
        <f t="shared" si="346"/>
        <v/>
      </c>
      <c r="AX1431" t="str">
        <f t="shared" si="346"/>
        <v/>
      </c>
      <c r="AY1431" t="str">
        <f t="shared" si="346"/>
        <v/>
      </c>
      <c r="BA1431">
        <v>1431</v>
      </c>
      <c r="BB1431">
        <f t="shared" si="340"/>
        <v>179</v>
      </c>
    </row>
    <row r="1432" spans="7:54">
      <c r="G1432" t="str" cm="1">
        <f t="array" aca="1" ref="G1432" ca="1">IFERROR(IF(INDIRECT("'"&amp;B1432&amp;"'!Z"&amp;MATCH(INT(BA1432/8)+1,INDIRECT("'"&amp;B1432&amp;"'!B4:B15"),0)+3)=1,15,IF(INDIRECT("'"&amp;B1432&amp;"'!X"&amp;MATCH(INT(BA1432/8)+1,INDIRECT("'"&amp;B1432&amp;"'!B4:B15"),0)+3)=1,10,IF(INDIRECT("'"&amp;B1432&amp;"'!V"&amp;MATCH(INT(BA1432/8)+1,INDIRECT("'"&amp;B1432&amp;"'!B4:B15"),0)+3)=1,6,IF(INDIRECT("'"&amp;B1432&amp;"'!V"&amp;MATCH(INT(BA1432/8)+1,INDIRECT("'"&amp;B1432&amp;"'!B4:B15"),0)+3)=1,4,0)))),"")</f>
        <v/>
      </c>
      <c r="H1432" t="str" cm="1">
        <f t="array" aca="1" ref="H1432" ca="1">IFERROR(IFERROR(INDIRECT("'"&amp;B1432&amp;"'!AE"&amp;MATCH(INT(BA1432/8)+1,INDIRECT("'"&amp;B1432&amp;"'!B4:B15"),0)+3),0)-G1432,"")</f>
        <v/>
      </c>
      <c r="K1432" t="str" cm="1">
        <f t="array" aca="1" ref="K1432" ca="1">IFERROR(INDIRECT("'"&amp;B1432&amp;"'!AG"&amp;MATCH(INT(BA1432/8)+1,INDIRECT("'"&amp;B1432&amp;"'!B4:B15"),0)+3),"")</f>
        <v/>
      </c>
      <c r="M1432" t="str">
        <f t="shared" ca="1" si="345"/>
        <v/>
      </c>
      <c r="N1432" t="str">
        <f t="shared" si="345"/>
        <v/>
      </c>
      <c r="O1432" t="str">
        <f t="shared" si="345"/>
        <v/>
      </c>
      <c r="P1432" t="str">
        <f t="shared" si="345"/>
        <v/>
      </c>
      <c r="Q1432" t="str">
        <f t="shared" si="345"/>
        <v/>
      </c>
      <c r="R1432" t="str">
        <f t="shared" si="345"/>
        <v/>
      </c>
      <c r="S1432" t="str">
        <f t="shared" si="345"/>
        <v/>
      </c>
      <c r="T1432" t="str">
        <f t="shared" si="345"/>
        <v/>
      </c>
      <c r="U1432" t="str">
        <f t="shared" si="345"/>
        <v/>
      </c>
      <c r="V1432" t="str">
        <f t="shared" si="345"/>
        <v/>
      </c>
      <c r="W1432" t="str">
        <f t="shared" si="345"/>
        <v/>
      </c>
      <c r="X1432" t="str">
        <f t="shared" si="345"/>
        <v/>
      </c>
      <c r="Y1432" t="str">
        <f t="shared" si="345"/>
        <v/>
      </c>
      <c r="Z1432" t="str">
        <f t="shared" si="345"/>
        <v/>
      </c>
      <c r="AA1432" t="str">
        <f t="shared" si="345"/>
        <v/>
      </c>
      <c r="AB1432" t="str">
        <f t="shared" ref="AB1432:AQ1447" si="347">IF(AB$1="","",IF($K1432=AB$1,$J1432,""))</f>
        <v/>
      </c>
      <c r="AC1432" t="str">
        <f t="shared" si="347"/>
        <v/>
      </c>
      <c r="AD1432" t="str">
        <f t="shared" si="347"/>
        <v/>
      </c>
      <c r="AE1432" t="str">
        <f t="shared" si="347"/>
        <v/>
      </c>
      <c r="AF1432" t="str">
        <f t="shared" si="347"/>
        <v/>
      </c>
      <c r="AG1432" t="str">
        <f t="shared" si="347"/>
        <v/>
      </c>
      <c r="AH1432" t="str">
        <f t="shared" si="347"/>
        <v/>
      </c>
      <c r="AI1432" t="str">
        <f t="shared" si="347"/>
        <v/>
      </c>
      <c r="AJ1432" t="str">
        <f t="shared" si="347"/>
        <v/>
      </c>
      <c r="AK1432" t="str">
        <f t="shared" si="347"/>
        <v/>
      </c>
      <c r="AL1432" t="str">
        <f t="shared" si="347"/>
        <v/>
      </c>
      <c r="AM1432" t="str">
        <f t="shared" si="347"/>
        <v/>
      </c>
      <c r="AN1432" t="str">
        <f t="shared" si="347"/>
        <v/>
      </c>
      <c r="AO1432" t="str">
        <f t="shared" si="347"/>
        <v/>
      </c>
      <c r="AP1432" t="str">
        <f t="shared" si="347"/>
        <v/>
      </c>
      <c r="AQ1432" t="str">
        <f t="shared" si="347"/>
        <v/>
      </c>
      <c r="AR1432" t="str">
        <f t="shared" si="346"/>
        <v/>
      </c>
      <c r="AS1432" t="str">
        <f t="shared" si="346"/>
        <v/>
      </c>
      <c r="AT1432" t="str">
        <f t="shared" si="346"/>
        <v/>
      </c>
      <c r="AU1432" t="str">
        <f t="shared" si="346"/>
        <v/>
      </c>
      <c r="AV1432" t="str">
        <f t="shared" si="346"/>
        <v/>
      </c>
      <c r="AW1432" t="str">
        <f t="shared" si="346"/>
        <v/>
      </c>
      <c r="AX1432" t="str">
        <f t="shared" si="346"/>
        <v/>
      </c>
      <c r="AY1432" t="str">
        <f t="shared" si="346"/>
        <v/>
      </c>
      <c r="BA1432">
        <v>1432</v>
      </c>
      <c r="BB1432">
        <f t="shared" si="340"/>
        <v>180</v>
      </c>
    </row>
    <row r="1433" spans="7:54">
      <c r="G1433" t="str" cm="1">
        <f t="array" aca="1" ref="G1433" ca="1">IFERROR(IF(INDIRECT("'"&amp;B1433&amp;"'!Z"&amp;MATCH(INT(BA1433/8)+1,INDIRECT("'"&amp;B1433&amp;"'!B4:B15"),0)+3)=1,15,IF(INDIRECT("'"&amp;B1433&amp;"'!X"&amp;MATCH(INT(BA1433/8)+1,INDIRECT("'"&amp;B1433&amp;"'!B4:B15"),0)+3)=1,10,IF(INDIRECT("'"&amp;B1433&amp;"'!V"&amp;MATCH(INT(BA1433/8)+1,INDIRECT("'"&amp;B1433&amp;"'!B4:B15"),0)+3)=1,6,IF(INDIRECT("'"&amp;B1433&amp;"'!V"&amp;MATCH(INT(BA1433/8)+1,INDIRECT("'"&amp;B1433&amp;"'!B4:B15"),0)+3)=1,4,0)))),"")</f>
        <v/>
      </c>
      <c r="H1433" t="str" cm="1">
        <f t="array" aca="1" ref="H1433" ca="1">IFERROR(IFERROR(INDIRECT("'"&amp;B1433&amp;"'!AE"&amp;MATCH(INT(BA1433/8)+1,INDIRECT("'"&amp;B1433&amp;"'!B4:B15"),0)+3),0)-G1433,"")</f>
        <v/>
      </c>
      <c r="K1433" t="str" cm="1">
        <f t="array" aca="1" ref="K1433" ca="1">IFERROR(INDIRECT("'"&amp;B1433&amp;"'!AG"&amp;MATCH(INT(BA1433/8)+1,INDIRECT("'"&amp;B1433&amp;"'!B4:B15"),0)+3),"")</f>
        <v/>
      </c>
      <c r="M1433" t="str">
        <f t="shared" ref="M1433:AB1448" ca="1" si="348">IF(M$1="","",IF($K1433=M$1,$J1433,""))</f>
        <v/>
      </c>
      <c r="N1433" t="str">
        <f t="shared" si="348"/>
        <v/>
      </c>
      <c r="O1433" t="str">
        <f t="shared" si="348"/>
        <v/>
      </c>
      <c r="P1433" t="str">
        <f t="shared" si="348"/>
        <v/>
      </c>
      <c r="Q1433" t="str">
        <f t="shared" si="348"/>
        <v/>
      </c>
      <c r="R1433" t="str">
        <f t="shared" si="348"/>
        <v/>
      </c>
      <c r="S1433" t="str">
        <f t="shared" si="348"/>
        <v/>
      </c>
      <c r="T1433" t="str">
        <f t="shared" si="348"/>
        <v/>
      </c>
      <c r="U1433" t="str">
        <f t="shared" si="348"/>
        <v/>
      </c>
      <c r="V1433" t="str">
        <f t="shared" si="348"/>
        <v/>
      </c>
      <c r="W1433" t="str">
        <f t="shared" si="348"/>
        <v/>
      </c>
      <c r="X1433" t="str">
        <f t="shared" si="348"/>
        <v/>
      </c>
      <c r="Y1433" t="str">
        <f t="shared" si="348"/>
        <v/>
      </c>
      <c r="Z1433" t="str">
        <f t="shared" si="348"/>
        <v/>
      </c>
      <c r="AA1433" t="str">
        <f t="shared" si="348"/>
        <v/>
      </c>
      <c r="AB1433" t="str">
        <f t="shared" si="348"/>
        <v/>
      </c>
      <c r="AC1433" t="str">
        <f t="shared" si="347"/>
        <v/>
      </c>
      <c r="AD1433" t="str">
        <f t="shared" si="347"/>
        <v/>
      </c>
      <c r="AE1433" t="str">
        <f t="shared" si="347"/>
        <v/>
      </c>
      <c r="AF1433" t="str">
        <f t="shared" si="347"/>
        <v/>
      </c>
      <c r="AG1433" t="str">
        <f t="shared" si="347"/>
        <v/>
      </c>
      <c r="AH1433" t="str">
        <f t="shared" si="347"/>
        <v/>
      </c>
      <c r="AI1433" t="str">
        <f t="shared" si="347"/>
        <v/>
      </c>
      <c r="AJ1433" t="str">
        <f t="shared" si="347"/>
        <v/>
      </c>
      <c r="AK1433" t="str">
        <f t="shared" si="347"/>
        <v/>
      </c>
      <c r="AL1433" t="str">
        <f t="shared" si="347"/>
        <v/>
      </c>
      <c r="AM1433" t="str">
        <f t="shared" si="347"/>
        <v/>
      </c>
      <c r="AN1433" t="str">
        <f t="shared" si="347"/>
        <v/>
      </c>
      <c r="AO1433" t="str">
        <f t="shared" si="347"/>
        <v/>
      </c>
      <c r="AP1433" t="str">
        <f t="shared" si="347"/>
        <v/>
      </c>
      <c r="AQ1433" t="str">
        <f t="shared" si="347"/>
        <v/>
      </c>
      <c r="AR1433" t="str">
        <f t="shared" ref="AR1433:AY1448" si="349">IF(AR$1="","",IF($K1433=AR$1,$J1433,""))</f>
        <v/>
      </c>
      <c r="AS1433" t="str">
        <f t="shared" si="349"/>
        <v/>
      </c>
      <c r="AT1433" t="str">
        <f t="shared" si="349"/>
        <v/>
      </c>
      <c r="AU1433" t="str">
        <f t="shared" si="349"/>
        <v/>
      </c>
      <c r="AV1433" t="str">
        <f t="shared" si="349"/>
        <v/>
      </c>
      <c r="AW1433" t="str">
        <f t="shared" si="349"/>
        <v/>
      </c>
      <c r="AX1433" t="str">
        <f t="shared" si="349"/>
        <v/>
      </c>
      <c r="AY1433" t="str">
        <f t="shared" si="349"/>
        <v/>
      </c>
      <c r="BA1433">
        <v>1433</v>
      </c>
      <c r="BB1433">
        <f t="shared" si="340"/>
        <v>180</v>
      </c>
    </row>
    <row r="1434" spans="7:54">
      <c r="G1434" t="str" cm="1">
        <f t="array" aca="1" ref="G1434" ca="1">IFERROR(IF(INDIRECT("'"&amp;B1434&amp;"'!Z"&amp;MATCH(INT(BA1434/8)+1,INDIRECT("'"&amp;B1434&amp;"'!B4:B15"),0)+3)=1,15,IF(INDIRECT("'"&amp;B1434&amp;"'!X"&amp;MATCH(INT(BA1434/8)+1,INDIRECT("'"&amp;B1434&amp;"'!B4:B15"),0)+3)=1,10,IF(INDIRECT("'"&amp;B1434&amp;"'!V"&amp;MATCH(INT(BA1434/8)+1,INDIRECT("'"&amp;B1434&amp;"'!B4:B15"),0)+3)=1,6,IF(INDIRECT("'"&amp;B1434&amp;"'!V"&amp;MATCH(INT(BA1434/8)+1,INDIRECT("'"&amp;B1434&amp;"'!B4:B15"),0)+3)=1,4,0)))),"")</f>
        <v/>
      </c>
      <c r="H1434" t="str" cm="1">
        <f t="array" aca="1" ref="H1434" ca="1">IFERROR(IFERROR(INDIRECT("'"&amp;B1434&amp;"'!AE"&amp;MATCH(INT(BA1434/8)+1,INDIRECT("'"&amp;B1434&amp;"'!B4:B15"),0)+3),0)-G1434,"")</f>
        <v/>
      </c>
      <c r="I1434" t="e">
        <f ca="1">H1434+H1435+H1436</f>
        <v>#VALUE!</v>
      </c>
      <c r="J1434" t="str">
        <f ca="1">IFERROR(ABS(SUM(I1434,-F1435,-E1435))+ABS(SUM(IF(D1434="Traversal",15,IF(D1434="High",10,IF(D1434="Mid",6,IF(D1434="Low",4,0))))-G1434)),"")</f>
        <v/>
      </c>
      <c r="K1434" t="str" cm="1">
        <f t="array" aca="1" ref="K1434" ca="1">IFERROR(INDIRECT("'"&amp;B1434&amp;"'!AG"&amp;MATCH(INT(BA1434/8)+1,INDIRECT("'"&amp;B1434&amp;"'!B4:B15"),0)+3),"")</f>
        <v/>
      </c>
      <c r="M1434" t="str">
        <f t="shared" ca="1" si="348"/>
        <v/>
      </c>
      <c r="N1434" t="str">
        <f t="shared" si="348"/>
        <v/>
      </c>
      <c r="O1434" t="str">
        <f t="shared" si="348"/>
        <v/>
      </c>
      <c r="P1434" t="str">
        <f t="shared" si="348"/>
        <v/>
      </c>
      <c r="Q1434" t="str">
        <f t="shared" si="348"/>
        <v/>
      </c>
      <c r="R1434" t="str">
        <f t="shared" si="348"/>
        <v/>
      </c>
      <c r="S1434" t="str">
        <f t="shared" si="348"/>
        <v/>
      </c>
      <c r="T1434" t="str">
        <f t="shared" si="348"/>
        <v/>
      </c>
      <c r="U1434" t="str">
        <f t="shared" si="348"/>
        <v/>
      </c>
      <c r="V1434" t="str">
        <f t="shared" si="348"/>
        <v/>
      </c>
      <c r="W1434" t="str">
        <f t="shared" si="348"/>
        <v/>
      </c>
      <c r="X1434" t="str">
        <f t="shared" si="348"/>
        <v/>
      </c>
      <c r="Y1434" t="str">
        <f t="shared" si="348"/>
        <v/>
      </c>
      <c r="Z1434" t="str">
        <f t="shared" si="348"/>
        <v/>
      </c>
      <c r="AA1434" t="str">
        <f t="shared" si="348"/>
        <v/>
      </c>
      <c r="AB1434" t="str">
        <f t="shared" si="348"/>
        <v/>
      </c>
      <c r="AC1434" t="str">
        <f t="shared" si="347"/>
        <v/>
      </c>
      <c r="AD1434" t="str">
        <f t="shared" si="347"/>
        <v/>
      </c>
      <c r="AE1434" t="str">
        <f t="shared" si="347"/>
        <v/>
      </c>
      <c r="AF1434" t="str">
        <f t="shared" si="347"/>
        <v/>
      </c>
      <c r="AG1434" t="str">
        <f t="shared" si="347"/>
        <v/>
      </c>
      <c r="AH1434" t="str">
        <f t="shared" si="347"/>
        <v/>
      </c>
      <c r="AI1434" t="str">
        <f t="shared" si="347"/>
        <v/>
      </c>
      <c r="AJ1434" t="str">
        <f t="shared" si="347"/>
        <v/>
      </c>
      <c r="AK1434" t="str">
        <f t="shared" si="347"/>
        <v/>
      </c>
      <c r="AL1434" t="str">
        <f t="shared" si="347"/>
        <v/>
      </c>
      <c r="AM1434" t="str">
        <f t="shared" si="347"/>
        <v/>
      </c>
      <c r="AN1434" t="str">
        <f t="shared" si="347"/>
        <v/>
      </c>
      <c r="AO1434" t="str">
        <f t="shared" si="347"/>
        <v/>
      </c>
      <c r="AP1434" t="str">
        <f t="shared" si="347"/>
        <v/>
      </c>
      <c r="AQ1434" t="str">
        <f t="shared" si="347"/>
        <v/>
      </c>
      <c r="AR1434" t="str">
        <f t="shared" si="349"/>
        <v/>
      </c>
      <c r="AS1434" t="str">
        <f t="shared" si="349"/>
        <v/>
      </c>
      <c r="AT1434" t="str">
        <f t="shared" si="349"/>
        <v/>
      </c>
      <c r="AU1434" t="str">
        <f t="shared" si="349"/>
        <v/>
      </c>
      <c r="AV1434" t="str">
        <f t="shared" si="349"/>
        <v/>
      </c>
      <c r="AW1434" t="str">
        <f t="shared" si="349"/>
        <v/>
      </c>
      <c r="AX1434" t="str">
        <f t="shared" si="349"/>
        <v/>
      </c>
      <c r="AY1434" t="str">
        <f t="shared" si="349"/>
        <v/>
      </c>
      <c r="BA1434">
        <v>1434</v>
      </c>
      <c r="BB1434">
        <f t="shared" si="340"/>
        <v>180</v>
      </c>
    </row>
    <row r="1435" spans="7:54">
      <c r="G1435" t="str" cm="1">
        <f t="array" aca="1" ref="G1435" ca="1">IFERROR(IF(INDIRECT("'"&amp;B1435&amp;"'!Z"&amp;MATCH(INT(BA1435/8)+1,INDIRECT("'"&amp;B1435&amp;"'!B4:B15"),0)+3)=1,15,IF(INDIRECT("'"&amp;B1435&amp;"'!X"&amp;MATCH(INT(BA1435/8)+1,INDIRECT("'"&amp;B1435&amp;"'!B4:B15"),0)+3)=1,10,IF(INDIRECT("'"&amp;B1435&amp;"'!V"&amp;MATCH(INT(BA1435/8)+1,INDIRECT("'"&amp;B1435&amp;"'!B4:B15"),0)+3)=1,6,IF(INDIRECT("'"&amp;B1435&amp;"'!V"&amp;MATCH(INT(BA1435/8)+1,INDIRECT("'"&amp;B1435&amp;"'!B4:B15"),0)+3)=1,4,0)))),"")</f>
        <v/>
      </c>
      <c r="H1435" t="str" cm="1">
        <f t="array" aca="1" ref="H1435" ca="1">IFERROR(IFERROR(INDIRECT("'"&amp;B1435&amp;"'!AE"&amp;MATCH(INT(BA1435/8)+1,INDIRECT("'"&amp;B1435&amp;"'!B4:B15"),0)+3),0)-G1435,"")</f>
        <v/>
      </c>
      <c r="I1435" t="e">
        <f ca="1">H1434+H1435+H1436</f>
        <v>#VALUE!</v>
      </c>
      <c r="J1435" t="str">
        <f ca="1">IFERROR(ABS(SUM(I1435,-F1435,-E1435))+ABS(SUM(IF(D1435="Traversal",15,IF(D1435="High",10,IF(D1435="Mid",6,IF(D1435="Low",4,0))))-G1435)),"")</f>
        <v/>
      </c>
      <c r="K1435" t="str" cm="1">
        <f t="array" aca="1" ref="K1435" ca="1">IFERROR(INDIRECT("'"&amp;B1435&amp;"'!AG"&amp;MATCH(INT(BA1435/8)+1,INDIRECT("'"&amp;B1435&amp;"'!B4:B15"),0)+3),"")</f>
        <v/>
      </c>
      <c r="M1435" t="str">
        <f t="shared" ca="1" si="348"/>
        <v/>
      </c>
      <c r="N1435" t="str">
        <f t="shared" si="348"/>
        <v/>
      </c>
      <c r="O1435" t="str">
        <f t="shared" si="348"/>
        <v/>
      </c>
      <c r="P1435" t="str">
        <f t="shared" si="348"/>
        <v/>
      </c>
      <c r="Q1435" t="str">
        <f t="shared" si="348"/>
        <v/>
      </c>
      <c r="R1435" t="str">
        <f t="shared" si="348"/>
        <v/>
      </c>
      <c r="S1435" t="str">
        <f t="shared" si="348"/>
        <v/>
      </c>
      <c r="T1435" t="str">
        <f t="shared" si="348"/>
        <v/>
      </c>
      <c r="U1435" t="str">
        <f t="shared" si="348"/>
        <v/>
      </c>
      <c r="V1435" t="str">
        <f t="shared" si="348"/>
        <v/>
      </c>
      <c r="W1435" t="str">
        <f t="shared" si="348"/>
        <v/>
      </c>
      <c r="X1435" t="str">
        <f t="shared" si="348"/>
        <v/>
      </c>
      <c r="Y1435" t="str">
        <f t="shared" si="348"/>
        <v/>
      </c>
      <c r="Z1435" t="str">
        <f t="shared" si="348"/>
        <v/>
      </c>
      <c r="AA1435" t="str">
        <f t="shared" si="348"/>
        <v/>
      </c>
      <c r="AB1435" t="str">
        <f t="shared" si="348"/>
        <v/>
      </c>
      <c r="AC1435" t="str">
        <f t="shared" si="347"/>
        <v/>
      </c>
      <c r="AD1435" t="str">
        <f t="shared" si="347"/>
        <v/>
      </c>
      <c r="AE1435" t="str">
        <f t="shared" si="347"/>
        <v/>
      </c>
      <c r="AF1435" t="str">
        <f t="shared" si="347"/>
        <v/>
      </c>
      <c r="AG1435" t="str">
        <f t="shared" si="347"/>
        <v/>
      </c>
      <c r="AH1435" t="str">
        <f t="shared" si="347"/>
        <v/>
      </c>
      <c r="AI1435" t="str">
        <f t="shared" si="347"/>
        <v/>
      </c>
      <c r="AJ1435" t="str">
        <f t="shared" si="347"/>
        <v/>
      </c>
      <c r="AK1435" t="str">
        <f t="shared" si="347"/>
        <v/>
      </c>
      <c r="AL1435" t="str">
        <f t="shared" si="347"/>
        <v/>
      </c>
      <c r="AM1435" t="str">
        <f t="shared" si="347"/>
        <v/>
      </c>
      <c r="AN1435" t="str">
        <f t="shared" si="347"/>
        <v/>
      </c>
      <c r="AO1435" t="str">
        <f t="shared" si="347"/>
        <v/>
      </c>
      <c r="AP1435" t="str">
        <f t="shared" si="347"/>
        <v/>
      </c>
      <c r="AQ1435" t="str">
        <f t="shared" si="347"/>
        <v/>
      </c>
      <c r="AR1435" t="str">
        <f t="shared" si="349"/>
        <v/>
      </c>
      <c r="AS1435" t="str">
        <f t="shared" si="349"/>
        <v/>
      </c>
      <c r="AT1435" t="str">
        <f t="shared" si="349"/>
        <v/>
      </c>
      <c r="AU1435" t="str">
        <f t="shared" si="349"/>
        <v/>
      </c>
      <c r="AV1435" t="str">
        <f t="shared" si="349"/>
        <v/>
      </c>
      <c r="AW1435" t="str">
        <f t="shared" si="349"/>
        <v/>
      </c>
      <c r="AX1435" t="str">
        <f t="shared" si="349"/>
        <v/>
      </c>
      <c r="AY1435" t="str">
        <f t="shared" si="349"/>
        <v/>
      </c>
      <c r="BA1435">
        <v>1435</v>
      </c>
      <c r="BB1435">
        <f t="shared" si="340"/>
        <v>180</v>
      </c>
    </row>
    <row r="1436" spans="7:54">
      <c r="G1436" t="str" cm="1">
        <f t="array" aca="1" ref="G1436" ca="1">IFERROR(IF(INDIRECT("'"&amp;B1436&amp;"'!Z"&amp;MATCH(INT(BA1436/8)+1,INDIRECT("'"&amp;B1436&amp;"'!B4:B15"),0)+3)=1,15,IF(INDIRECT("'"&amp;B1436&amp;"'!X"&amp;MATCH(INT(BA1436/8)+1,INDIRECT("'"&amp;B1436&amp;"'!B4:B15"),0)+3)=1,10,IF(INDIRECT("'"&amp;B1436&amp;"'!V"&amp;MATCH(INT(BA1436/8)+1,INDIRECT("'"&amp;B1436&amp;"'!B4:B15"),0)+3)=1,6,IF(INDIRECT("'"&amp;B1436&amp;"'!V"&amp;MATCH(INT(BA1436/8)+1,INDIRECT("'"&amp;B1436&amp;"'!B4:B15"),0)+3)=1,4,0)))),"")</f>
        <v/>
      </c>
      <c r="H1436" t="str" cm="1">
        <f t="array" aca="1" ref="H1436" ca="1">IFERROR(IFERROR(INDIRECT("'"&amp;B1436&amp;"'!AE"&amp;MATCH(INT(BA1436/8)+1,INDIRECT("'"&amp;B1436&amp;"'!B4:B15"),0)+3),0)-G1436,"")</f>
        <v/>
      </c>
      <c r="I1436" t="e">
        <f ca="1">H1434+H1435+H1436</f>
        <v>#VALUE!</v>
      </c>
      <c r="J1436" t="str">
        <f ca="1">IFERROR(ABS(SUM(I1436,-F1435,-E1435))+ABS(SUM(IF(D1436="Traversal",15,IF(D1436="High",10,IF(D1436="Mid",6,IF(D1436="Low",4,0))))-G1436)),"")</f>
        <v/>
      </c>
      <c r="K1436" t="str" cm="1">
        <f t="array" aca="1" ref="K1436" ca="1">IFERROR(INDIRECT("'"&amp;B1436&amp;"'!AG"&amp;MATCH(INT(BA1436/8)+1,INDIRECT("'"&amp;B1436&amp;"'!B4:B15"),0)+3),"")</f>
        <v/>
      </c>
      <c r="M1436" t="str">
        <f t="shared" ca="1" si="348"/>
        <v/>
      </c>
      <c r="N1436" t="str">
        <f t="shared" si="348"/>
        <v/>
      </c>
      <c r="O1436" t="str">
        <f t="shared" si="348"/>
        <v/>
      </c>
      <c r="P1436" t="str">
        <f t="shared" si="348"/>
        <v/>
      </c>
      <c r="Q1436" t="str">
        <f t="shared" si="348"/>
        <v/>
      </c>
      <c r="R1436" t="str">
        <f t="shared" si="348"/>
        <v/>
      </c>
      <c r="S1436" t="str">
        <f t="shared" si="348"/>
        <v/>
      </c>
      <c r="T1436" t="str">
        <f t="shared" si="348"/>
        <v/>
      </c>
      <c r="U1436" t="str">
        <f t="shared" si="348"/>
        <v/>
      </c>
      <c r="V1436" t="str">
        <f t="shared" si="348"/>
        <v/>
      </c>
      <c r="W1436" t="str">
        <f t="shared" si="348"/>
        <v/>
      </c>
      <c r="X1436" t="str">
        <f t="shared" si="348"/>
        <v/>
      </c>
      <c r="Y1436" t="str">
        <f t="shared" si="348"/>
        <v/>
      </c>
      <c r="Z1436" t="str">
        <f t="shared" si="348"/>
        <v/>
      </c>
      <c r="AA1436" t="str">
        <f t="shared" si="348"/>
        <v/>
      </c>
      <c r="AB1436" t="str">
        <f t="shared" si="348"/>
        <v/>
      </c>
      <c r="AC1436" t="str">
        <f t="shared" si="347"/>
        <v/>
      </c>
      <c r="AD1436" t="str">
        <f t="shared" si="347"/>
        <v/>
      </c>
      <c r="AE1436" t="str">
        <f t="shared" si="347"/>
        <v/>
      </c>
      <c r="AF1436" t="str">
        <f t="shared" si="347"/>
        <v/>
      </c>
      <c r="AG1436" t="str">
        <f t="shared" si="347"/>
        <v/>
      </c>
      <c r="AH1436" t="str">
        <f t="shared" si="347"/>
        <v/>
      </c>
      <c r="AI1436" t="str">
        <f t="shared" si="347"/>
        <v/>
      </c>
      <c r="AJ1436" t="str">
        <f t="shared" si="347"/>
        <v/>
      </c>
      <c r="AK1436" t="str">
        <f t="shared" si="347"/>
        <v/>
      </c>
      <c r="AL1436" t="str">
        <f t="shared" si="347"/>
        <v/>
      </c>
      <c r="AM1436" t="str">
        <f t="shared" si="347"/>
        <v/>
      </c>
      <c r="AN1436" t="str">
        <f t="shared" si="347"/>
        <v/>
      </c>
      <c r="AO1436" t="str">
        <f t="shared" si="347"/>
        <v/>
      </c>
      <c r="AP1436" t="str">
        <f t="shared" si="347"/>
        <v/>
      </c>
      <c r="AQ1436" t="str">
        <f t="shared" si="347"/>
        <v/>
      </c>
      <c r="AR1436" t="str">
        <f t="shared" si="349"/>
        <v/>
      </c>
      <c r="AS1436" t="str">
        <f t="shared" si="349"/>
        <v/>
      </c>
      <c r="AT1436" t="str">
        <f t="shared" si="349"/>
        <v/>
      </c>
      <c r="AU1436" t="str">
        <f t="shared" si="349"/>
        <v/>
      </c>
      <c r="AV1436" t="str">
        <f t="shared" si="349"/>
        <v/>
      </c>
      <c r="AW1436" t="str">
        <f t="shared" si="349"/>
        <v/>
      </c>
      <c r="AX1436" t="str">
        <f t="shared" si="349"/>
        <v/>
      </c>
      <c r="AY1436" t="str">
        <f t="shared" si="349"/>
        <v/>
      </c>
      <c r="BA1436">
        <v>1436</v>
      </c>
      <c r="BB1436">
        <f t="shared" si="340"/>
        <v>180</v>
      </c>
    </row>
    <row r="1437" spans="7:54">
      <c r="G1437" t="str" cm="1">
        <f t="array" aca="1" ref="G1437" ca="1">IFERROR(IF(INDIRECT("'"&amp;B1437&amp;"'!Z"&amp;MATCH(INT(BA1437/8)+1,INDIRECT("'"&amp;B1437&amp;"'!B4:B15"),0)+3)=1,15,IF(INDIRECT("'"&amp;B1437&amp;"'!X"&amp;MATCH(INT(BA1437/8)+1,INDIRECT("'"&amp;B1437&amp;"'!B4:B15"),0)+3)=1,10,IF(INDIRECT("'"&amp;B1437&amp;"'!V"&amp;MATCH(INT(BA1437/8)+1,INDIRECT("'"&amp;B1437&amp;"'!B4:B15"),0)+3)=1,6,IF(INDIRECT("'"&amp;B1437&amp;"'!V"&amp;MATCH(INT(BA1437/8)+1,INDIRECT("'"&amp;B1437&amp;"'!B4:B15"),0)+3)=1,4,0)))),"")</f>
        <v/>
      </c>
      <c r="H1437" t="str" cm="1">
        <f t="array" aca="1" ref="H1437" ca="1">IFERROR(IFERROR(INDIRECT("'"&amp;B1437&amp;"'!AE"&amp;MATCH(INT(BA1437/8)+1,INDIRECT("'"&amp;B1437&amp;"'!B4:B15"),0)+3),0)-G1437,"")</f>
        <v/>
      </c>
      <c r="I1437" t="e">
        <f ca="1">H1437+H1438+H1439</f>
        <v>#VALUE!</v>
      </c>
      <c r="J1437" t="str">
        <f ca="1">IFERROR(ABS(SUM(I1437,-F1438,-E1438))+ABS(SUM(IF(D1437="Traversal",15,IF(D1437="High",10,IF(D1437="Mid",6,IF(D1437="Low",4,0))))-G1437)),"")</f>
        <v/>
      </c>
      <c r="K1437" t="str" cm="1">
        <f t="array" aca="1" ref="K1437" ca="1">IFERROR(INDIRECT("'"&amp;B1437&amp;"'!AG"&amp;MATCH(INT(BA1437/8)+1,INDIRECT("'"&amp;B1437&amp;"'!B4:B15"),0)+3),"")</f>
        <v/>
      </c>
      <c r="M1437" t="str">
        <f t="shared" ca="1" si="348"/>
        <v/>
      </c>
      <c r="N1437" t="str">
        <f t="shared" si="348"/>
        <v/>
      </c>
      <c r="O1437" t="str">
        <f t="shared" si="348"/>
        <v/>
      </c>
      <c r="P1437" t="str">
        <f t="shared" si="348"/>
        <v/>
      </c>
      <c r="Q1437" t="str">
        <f t="shared" si="348"/>
        <v/>
      </c>
      <c r="R1437" t="str">
        <f t="shared" si="348"/>
        <v/>
      </c>
      <c r="S1437" t="str">
        <f t="shared" si="348"/>
        <v/>
      </c>
      <c r="T1437" t="str">
        <f t="shared" si="348"/>
        <v/>
      </c>
      <c r="U1437" t="str">
        <f t="shared" si="348"/>
        <v/>
      </c>
      <c r="V1437" t="str">
        <f t="shared" si="348"/>
        <v/>
      </c>
      <c r="W1437" t="str">
        <f t="shared" si="348"/>
        <v/>
      </c>
      <c r="X1437" t="str">
        <f t="shared" si="348"/>
        <v/>
      </c>
      <c r="Y1437" t="str">
        <f t="shared" si="348"/>
        <v/>
      </c>
      <c r="Z1437" t="str">
        <f t="shared" si="348"/>
        <v/>
      </c>
      <c r="AA1437" t="str">
        <f t="shared" si="348"/>
        <v/>
      </c>
      <c r="AB1437" t="str">
        <f t="shared" si="348"/>
        <v/>
      </c>
      <c r="AC1437" t="str">
        <f t="shared" si="347"/>
        <v/>
      </c>
      <c r="AD1437" t="str">
        <f t="shared" si="347"/>
        <v/>
      </c>
      <c r="AE1437" t="str">
        <f t="shared" si="347"/>
        <v/>
      </c>
      <c r="AF1437" t="str">
        <f t="shared" si="347"/>
        <v/>
      </c>
      <c r="AG1437" t="str">
        <f t="shared" si="347"/>
        <v/>
      </c>
      <c r="AH1437" t="str">
        <f t="shared" si="347"/>
        <v/>
      </c>
      <c r="AI1437" t="str">
        <f t="shared" si="347"/>
        <v/>
      </c>
      <c r="AJ1437" t="str">
        <f t="shared" si="347"/>
        <v/>
      </c>
      <c r="AK1437" t="str">
        <f t="shared" si="347"/>
        <v/>
      </c>
      <c r="AL1437" t="str">
        <f t="shared" si="347"/>
        <v/>
      </c>
      <c r="AM1437" t="str">
        <f t="shared" si="347"/>
        <v/>
      </c>
      <c r="AN1437" t="str">
        <f t="shared" si="347"/>
        <v/>
      </c>
      <c r="AO1437" t="str">
        <f t="shared" si="347"/>
        <v/>
      </c>
      <c r="AP1437" t="str">
        <f t="shared" si="347"/>
        <v/>
      </c>
      <c r="AQ1437" t="str">
        <f t="shared" si="347"/>
        <v/>
      </c>
      <c r="AR1437" t="str">
        <f t="shared" si="349"/>
        <v/>
      </c>
      <c r="AS1437" t="str">
        <f t="shared" si="349"/>
        <v/>
      </c>
      <c r="AT1437" t="str">
        <f t="shared" si="349"/>
        <v/>
      </c>
      <c r="AU1437" t="str">
        <f t="shared" si="349"/>
        <v/>
      </c>
      <c r="AV1437" t="str">
        <f t="shared" si="349"/>
        <v/>
      </c>
      <c r="AW1437" t="str">
        <f t="shared" si="349"/>
        <v/>
      </c>
      <c r="AX1437" t="str">
        <f t="shared" si="349"/>
        <v/>
      </c>
      <c r="AY1437" t="str">
        <f t="shared" si="349"/>
        <v/>
      </c>
      <c r="BA1437">
        <v>1437</v>
      </c>
      <c r="BB1437">
        <f t="shared" si="340"/>
        <v>180</v>
      </c>
    </row>
    <row r="1438" spans="7:54">
      <c r="G1438" t="str" cm="1">
        <f t="array" aca="1" ref="G1438" ca="1">IFERROR(IF(INDIRECT("'"&amp;B1438&amp;"'!Z"&amp;MATCH(INT(BA1438/8)+1,INDIRECT("'"&amp;B1438&amp;"'!B4:B15"),0)+3)=1,15,IF(INDIRECT("'"&amp;B1438&amp;"'!X"&amp;MATCH(INT(BA1438/8)+1,INDIRECT("'"&amp;B1438&amp;"'!B4:B15"),0)+3)=1,10,IF(INDIRECT("'"&amp;B1438&amp;"'!V"&amp;MATCH(INT(BA1438/8)+1,INDIRECT("'"&amp;B1438&amp;"'!B4:B15"),0)+3)=1,6,IF(INDIRECT("'"&amp;B1438&amp;"'!V"&amp;MATCH(INT(BA1438/8)+1,INDIRECT("'"&amp;B1438&amp;"'!B4:B15"),0)+3)=1,4,0)))),"")</f>
        <v/>
      </c>
      <c r="H1438" t="str" cm="1">
        <f t="array" aca="1" ref="H1438" ca="1">IFERROR(IFERROR(INDIRECT("'"&amp;B1438&amp;"'!AE"&amp;MATCH(INT(BA1438/8)+1,INDIRECT("'"&amp;B1438&amp;"'!B4:B15"),0)+3),0)-G1438,"")</f>
        <v/>
      </c>
      <c r="I1438" t="e">
        <f ca="1">H1437+H1438+H1439</f>
        <v>#VALUE!</v>
      </c>
      <c r="J1438" t="str">
        <f ca="1">IFERROR(ABS(SUM(I1438,-F1438,-E1438))+ABS(SUM(IF(D1438="Traversal",15,IF(D1438="High",10,IF(D1438="Mid",6,IF(D1438="Low",4,0))))-G1438)),"")</f>
        <v/>
      </c>
      <c r="K1438" t="str" cm="1">
        <f t="array" aca="1" ref="K1438" ca="1">IFERROR(INDIRECT("'"&amp;B1438&amp;"'!AG"&amp;MATCH(INT(BA1438/8)+1,INDIRECT("'"&amp;B1438&amp;"'!B4:B15"),0)+3),"")</f>
        <v/>
      </c>
      <c r="M1438" t="str">
        <f t="shared" ca="1" si="348"/>
        <v/>
      </c>
      <c r="N1438" t="str">
        <f t="shared" si="348"/>
        <v/>
      </c>
      <c r="O1438" t="str">
        <f t="shared" si="348"/>
        <v/>
      </c>
      <c r="P1438" t="str">
        <f t="shared" si="348"/>
        <v/>
      </c>
      <c r="Q1438" t="str">
        <f t="shared" si="348"/>
        <v/>
      </c>
      <c r="R1438" t="str">
        <f t="shared" si="348"/>
        <v/>
      </c>
      <c r="S1438" t="str">
        <f t="shared" si="348"/>
        <v/>
      </c>
      <c r="T1438" t="str">
        <f t="shared" si="348"/>
        <v/>
      </c>
      <c r="U1438" t="str">
        <f t="shared" si="348"/>
        <v/>
      </c>
      <c r="V1438" t="str">
        <f t="shared" si="348"/>
        <v/>
      </c>
      <c r="W1438" t="str">
        <f t="shared" si="348"/>
        <v/>
      </c>
      <c r="X1438" t="str">
        <f t="shared" si="348"/>
        <v/>
      </c>
      <c r="Y1438" t="str">
        <f t="shared" si="348"/>
        <v/>
      </c>
      <c r="Z1438" t="str">
        <f t="shared" si="348"/>
        <v/>
      </c>
      <c r="AA1438" t="str">
        <f t="shared" si="348"/>
        <v/>
      </c>
      <c r="AB1438" t="str">
        <f t="shared" si="348"/>
        <v/>
      </c>
      <c r="AC1438" t="str">
        <f t="shared" si="347"/>
        <v/>
      </c>
      <c r="AD1438" t="str">
        <f t="shared" si="347"/>
        <v/>
      </c>
      <c r="AE1438" t="str">
        <f t="shared" si="347"/>
        <v/>
      </c>
      <c r="AF1438" t="str">
        <f t="shared" si="347"/>
        <v/>
      </c>
      <c r="AG1438" t="str">
        <f t="shared" si="347"/>
        <v/>
      </c>
      <c r="AH1438" t="str">
        <f t="shared" si="347"/>
        <v/>
      </c>
      <c r="AI1438" t="str">
        <f t="shared" si="347"/>
        <v/>
      </c>
      <c r="AJ1438" t="str">
        <f t="shared" si="347"/>
        <v/>
      </c>
      <c r="AK1438" t="str">
        <f t="shared" si="347"/>
        <v/>
      </c>
      <c r="AL1438" t="str">
        <f t="shared" si="347"/>
        <v/>
      </c>
      <c r="AM1438" t="str">
        <f t="shared" si="347"/>
        <v/>
      </c>
      <c r="AN1438" t="str">
        <f t="shared" si="347"/>
        <v/>
      </c>
      <c r="AO1438" t="str">
        <f t="shared" si="347"/>
        <v/>
      </c>
      <c r="AP1438" t="str">
        <f t="shared" si="347"/>
        <v/>
      </c>
      <c r="AQ1438" t="str">
        <f t="shared" si="347"/>
        <v/>
      </c>
      <c r="AR1438" t="str">
        <f t="shared" si="349"/>
        <v/>
      </c>
      <c r="AS1438" t="str">
        <f t="shared" si="349"/>
        <v/>
      </c>
      <c r="AT1438" t="str">
        <f t="shared" si="349"/>
        <v/>
      </c>
      <c r="AU1438" t="str">
        <f t="shared" si="349"/>
        <v/>
      </c>
      <c r="AV1438" t="str">
        <f t="shared" si="349"/>
        <v/>
      </c>
      <c r="AW1438" t="str">
        <f t="shared" si="349"/>
        <v/>
      </c>
      <c r="AX1438" t="str">
        <f t="shared" si="349"/>
        <v/>
      </c>
      <c r="AY1438" t="str">
        <f t="shared" si="349"/>
        <v/>
      </c>
      <c r="BA1438">
        <v>1438</v>
      </c>
      <c r="BB1438">
        <f t="shared" si="340"/>
        <v>180</v>
      </c>
    </row>
    <row r="1439" spans="7:54">
      <c r="G1439" t="str" cm="1">
        <f t="array" aca="1" ref="G1439" ca="1">IFERROR(IF(INDIRECT("'"&amp;B1439&amp;"'!Z"&amp;MATCH(INT(BA1439/8)+1,INDIRECT("'"&amp;B1439&amp;"'!B4:B15"),0)+3)=1,15,IF(INDIRECT("'"&amp;B1439&amp;"'!X"&amp;MATCH(INT(BA1439/8)+1,INDIRECT("'"&amp;B1439&amp;"'!B4:B15"),0)+3)=1,10,IF(INDIRECT("'"&amp;B1439&amp;"'!V"&amp;MATCH(INT(BA1439/8)+1,INDIRECT("'"&amp;B1439&amp;"'!B4:B15"),0)+3)=1,6,IF(INDIRECT("'"&amp;B1439&amp;"'!V"&amp;MATCH(INT(BA1439/8)+1,INDIRECT("'"&amp;B1439&amp;"'!B4:B15"),0)+3)=1,4,0)))),"")</f>
        <v/>
      </c>
      <c r="H1439" t="str" cm="1">
        <f t="array" aca="1" ref="H1439" ca="1">IFERROR(IFERROR(INDIRECT("'"&amp;B1439&amp;"'!AE"&amp;MATCH(INT(BA1439/8)+1,INDIRECT("'"&amp;B1439&amp;"'!B4:B15"),0)+3),0)-G1439,"")</f>
        <v/>
      </c>
      <c r="I1439" t="e">
        <f ca="1">H1437+H1438+H1439</f>
        <v>#VALUE!</v>
      </c>
      <c r="J1439" t="str">
        <f ca="1">IFERROR(ABS(SUM(I1439,-F1438,-E1438))+ABS(SUM(IF(D1439="Traversal",15,IF(D1439="High",10,IF(D1439="Mid",6,IF(D1439="Low",4,0))))-G1439)),"")</f>
        <v/>
      </c>
      <c r="K1439" t="str" cm="1">
        <f t="array" aca="1" ref="K1439" ca="1">IFERROR(INDIRECT("'"&amp;B1439&amp;"'!AG"&amp;MATCH(INT(BA1439/8)+1,INDIRECT("'"&amp;B1439&amp;"'!B4:B15"),0)+3),"")</f>
        <v/>
      </c>
      <c r="M1439" t="str">
        <f t="shared" ca="1" si="348"/>
        <v/>
      </c>
      <c r="N1439" t="str">
        <f t="shared" si="348"/>
        <v/>
      </c>
      <c r="O1439" t="str">
        <f t="shared" si="348"/>
        <v/>
      </c>
      <c r="P1439" t="str">
        <f t="shared" si="348"/>
        <v/>
      </c>
      <c r="Q1439" t="str">
        <f t="shared" si="348"/>
        <v/>
      </c>
      <c r="R1439" t="str">
        <f t="shared" si="348"/>
        <v/>
      </c>
      <c r="S1439" t="str">
        <f t="shared" si="348"/>
        <v/>
      </c>
      <c r="T1439" t="str">
        <f t="shared" si="348"/>
        <v/>
      </c>
      <c r="U1439" t="str">
        <f t="shared" si="348"/>
        <v/>
      </c>
      <c r="V1439" t="str">
        <f t="shared" si="348"/>
        <v/>
      </c>
      <c r="W1439" t="str">
        <f t="shared" si="348"/>
        <v/>
      </c>
      <c r="X1439" t="str">
        <f t="shared" si="348"/>
        <v/>
      </c>
      <c r="Y1439" t="str">
        <f t="shared" si="348"/>
        <v/>
      </c>
      <c r="Z1439" t="str">
        <f t="shared" si="348"/>
        <v/>
      </c>
      <c r="AA1439" t="str">
        <f t="shared" si="348"/>
        <v/>
      </c>
      <c r="AB1439" t="str">
        <f t="shared" si="348"/>
        <v/>
      </c>
      <c r="AC1439" t="str">
        <f t="shared" si="347"/>
        <v/>
      </c>
      <c r="AD1439" t="str">
        <f t="shared" si="347"/>
        <v/>
      </c>
      <c r="AE1439" t="str">
        <f t="shared" si="347"/>
        <v/>
      </c>
      <c r="AF1439" t="str">
        <f t="shared" si="347"/>
        <v/>
      </c>
      <c r="AG1439" t="str">
        <f t="shared" si="347"/>
        <v/>
      </c>
      <c r="AH1439" t="str">
        <f t="shared" si="347"/>
        <v/>
      </c>
      <c r="AI1439" t="str">
        <f t="shared" si="347"/>
        <v/>
      </c>
      <c r="AJ1439" t="str">
        <f t="shared" si="347"/>
        <v/>
      </c>
      <c r="AK1439" t="str">
        <f t="shared" si="347"/>
        <v/>
      </c>
      <c r="AL1439" t="str">
        <f t="shared" si="347"/>
        <v/>
      </c>
      <c r="AM1439" t="str">
        <f t="shared" si="347"/>
        <v/>
      </c>
      <c r="AN1439" t="str">
        <f t="shared" si="347"/>
        <v/>
      </c>
      <c r="AO1439" t="str">
        <f t="shared" si="347"/>
        <v/>
      </c>
      <c r="AP1439" t="str">
        <f t="shared" si="347"/>
        <v/>
      </c>
      <c r="AQ1439" t="str">
        <f t="shared" si="347"/>
        <v/>
      </c>
      <c r="AR1439" t="str">
        <f t="shared" si="349"/>
        <v/>
      </c>
      <c r="AS1439" t="str">
        <f t="shared" si="349"/>
        <v/>
      </c>
      <c r="AT1439" t="str">
        <f t="shared" si="349"/>
        <v/>
      </c>
      <c r="AU1439" t="str">
        <f t="shared" si="349"/>
        <v/>
      </c>
      <c r="AV1439" t="str">
        <f t="shared" si="349"/>
        <v/>
      </c>
      <c r="AW1439" t="str">
        <f t="shared" si="349"/>
        <v/>
      </c>
      <c r="AX1439" t="str">
        <f t="shared" si="349"/>
        <v/>
      </c>
      <c r="AY1439" t="str">
        <f t="shared" si="349"/>
        <v/>
      </c>
      <c r="BA1439">
        <v>1439</v>
      </c>
      <c r="BB1439">
        <f t="shared" si="340"/>
        <v>180</v>
      </c>
    </row>
    <row r="1440" spans="7:54">
      <c r="G1440" t="str" cm="1">
        <f t="array" aca="1" ref="G1440" ca="1">IFERROR(IF(INDIRECT("'"&amp;B1440&amp;"'!Z"&amp;MATCH(INT(BA1440/8)+1,INDIRECT("'"&amp;B1440&amp;"'!B4:B15"),0)+3)=1,15,IF(INDIRECT("'"&amp;B1440&amp;"'!X"&amp;MATCH(INT(BA1440/8)+1,INDIRECT("'"&amp;B1440&amp;"'!B4:B15"),0)+3)=1,10,IF(INDIRECT("'"&amp;B1440&amp;"'!V"&amp;MATCH(INT(BA1440/8)+1,INDIRECT("'"&amp;B1440&amp;"'!B4:B15"),0)+3)=1,6,IF(INDIRECT("'"&amp;B1440&amp;"'!V"&amp;MATCH(INT(BA1440/8)+1,INDIRECT("'"&amp;B1440&amp;"'!B4:B15"),0)+3)=1,4,0)))),"")</f>
        <v/>
      </c>
      <c r="H1440" t="str" cm="1">
        <f t="array" aca="1" ref="H1440" ca="1">IFERROR(IFERROR(INDIRECT("'"&amp;B1440&amp;"'!AE"&amp;MATCH(INT(BA1440/8)+1,INDIRECT("'"&amp;B1440&amp;"'!B4:B15"),0)+3),0)-G1440,"")</f>
        <v/>
      </c>
      <c r="K1440" t="str" cm="1">
        <f t="array" aca="1" ref="K1440" ca="1">IFERROR(INDIRECT("'"&amp;B1440&amp;"'!AG"&amp;MATCH(INT(BA1440/8)+1,INDIRECT("'"&amp;B1440&amp;"'!B4:B15"),0)+3),"")</f>
        <v/>
      </c>
      <c r="M1440" t="str">
        <f t="shared" ca="1" si="348"/>
        <v/>
      </c>
      <c r="N1440" t="str">
        <f t="shared" si="348"/>
        <v/>
      </c>
      <c r="O1440" t="str">
        <f t="shared" si="348"/>
        <v/>
      </c>
      <c r="P1440" t="str">
        <f t="shared" si="348"/>
        <v/>
      </c>
      <c r="Q1440" t="str">
        <f t="shared" si="348"/>
        <v/>
      </c>
      <c r="R1440" t="str">
        <f t="shared" si="348"/>
        <v/>
      </c>
      <c r="S1440" t="str">
        <f t="shared" si="348"/>
        <v/>
      </c>
      <c r="T1440" t="str">
        <f t="shared" si="348"/>
        <v/>
      </c>
      <c r="U1440" t="str">
        <f t="shared" si="348"/>
        <v/>
      </c>
      <c r="V1440" t="str">
        <f t="shared" si="348"/>
        <v/>
      </c>
      <c r="W1440" t="str">
        <f t="shared" si="348"/>
        <v/>
      </c>
      <c r="X1440" t="str">
        <f t="shared" si="348"/>
        <v/>
      </c>
      <c r="Y1440" t="str">
        <f t="shared" si="348"/>
        <v/>
      </c>
      <c r="Z1440" t="str">
        <f t="shared" si="348"/>
        <v/>
      </c>
      <c r="AA1440" t="str">
        <f t="shared" si="348"/>
        <v/>
      </c>
      <c r="AB1440" t="str">
        <f t="shared" si="348"/>
        <v/>
      </c>
      <c r="AC1440" t="str">
        <f t="shared" si="347"/>
        <v/>
      </c>
      <c r="AD1440" t="str">
        <f t="shared" si="347"/>
        <v/>
      </c>
      <c r="AE1440" t="str">
        <f t="shared" si="347"/>
        <v/>
      </c>
      <c r="AF1440" t="str">
        <f t="shared" si="347"/>
        <v/>
      </c>
      <c r="AG1440" t="str">
        <f t="shared" si="347"/>
        <v/>
      </c>
      <c r="AH1440" t="str">
        <f t="shared" si="347"/>
        <v/>
      </c>
      <c r="AI1440" t="str">
        <f t="shared" si="347"/>
        <v/>
      </c>
      <c r="AJ1440" t="str">
        <f t="shared" si="347"/>
        <v/>
      </c>
      <c r="AK1440" t="str">
        <f t="shared" si="347"/>
        <v/>
      </c>
      <c r="AL1440" t="str">
        <f t="shared" si="347"/>
        <v/>
      </c>
      <c r="AM1440" t="str">
        <f t="shared" si="347"/>
        <v/>
      </c>
      <c r="AN1440" t="str">
        <f t="shared" si="347"/>
        <v/>
      </c>
      <c r="AO1440" t="str">
        <f t="shared" si="347"/>
        <v/>
      </c>
      <c r="AP1440" t="str">
        <f t="shared" si="347"/>
        <v/>
      </c>
      <c r="AQ1440" t="str">
        <f t="shared" si="347"/>
        <v/>
      </c>
      <c r="AR1440" t="str">
        <f t="shared" si="349"/>
        <v/>
      </c>
      <c r="AS1440" t="str">
        <f t="shared" si="349"/>
        <v/>
      </c>
      <c r="AT1440" t="str">
        <f t="shared" si="349"/>
        <v/>
      </c>
      <c r="AU1440" t="str">
        <f t="shared" si="349"/>
        <v/>
      </c>
      <c r="AV1440" t="str">
        <f t="shared" si="349"/>
        <v/>
      </c>
      <c r="AW1440" t="str">
        <f t="shared" si="349"/>
        <v/>
      </c>
      <c r="AX1440" t="str">
        <f t="shared" si="349"/>
        <v/>
      </c>
      <c r="AY1440" t="str">
        <f t="shared" si="349"/>
        <v/>
      </c>
      <c r="BA1440">
        <v>1440</v>
      </c>
      <c r="BB1440">
        <f t="shared" si="340"/>
        <v>181</v>
      </c>
    </row>
    <row r="1441" spans="7:54">
      <c r="G1441" t="str" cm="1">
        <f t="array" aca="1" ref="G1441" ca="1">IFERROR(IF(INDIRECT("'"&amp;B1441&amp;"'!Z"&amp;MATCH(INT(BA1441/8)+1,INDIRECT("'"&amp;B1441&amp;"'!B4:B15"),0)+3)=1,15,IF(INDIRECT("'"&amp;B1441&amp;"'!X"&amp;MATCH(INT(BA1441/8)+1,INDIRECT("'"&amp;B1441&amp;"'!B4:B15"),0)+3)=1,10,IF(INDIRECT("'"&amp;B1441&amp;"'!V"&amp;MATCH(INT(BA1441/8)+1,INDIRECT("'"&amp;B1441&amp;"'!B4:B15"),0)+3)=1,6,IF(INDIRECT("'"&amp;B1441&amp;"'!V"&amp;MATCH(INT(BA1441/8)+1,INDIRECT("'"&amp;B1441&amp;"'!B4:B15"),0)+3)=1,4,0)))),"")</f>
        <v/>
      </c>
      <c r="H1441" t="str" cm="1">
        <f t="array" aca="1" ref="H1441" ca="1">IFERROR(IFERROR(INDIRECT("'"&amp;B1441&amp;"'!AE"&amp;MATCH(INT(BA1441/8)+1,INDIRECT("'"&amp;B1441&amp;"'!B4:B15"),0)+3),0)-G1441,"")</f>
        <v/>
      </c>
      <c r="K1441" t="str" cm="1">
        <f t="array" aca="1" ref="K1441" ca="1">IFERROR(INDIRECT("'"&amp;B1441&amp;"'!AG"&amp;MATCH(INT(BA1441/8)+1,INDIRECT("'"&amp;B1441&amp;"'!B4:B15"),0)+3),"")</f>
        <v/>
      </c>
      <c r="M1441" t="str">
        <f t="shared" ca="1" si="348"/>
        <v/>
      </c>
      <c r="N1441" t="str">
        <f t="shared" si="348"/>
        <v/>
      </c>
      <c r="O1441" t="str">
        <f t="shared" si="348"/>
        <v/>
      </c>
      <c r="P1441" t="str">
        <f t="shared" si="348"/>
        <v/>
      </c>
      <c r="Q1441" t="str">
        <f t="shared" si="348"/>
        <v/>
      </c>
      <c r="R1441" t="str">
        <f t="shared" si="348"/>
        <v/>
      </c>
      <c r="S1441" t="str">
        <f t="shared" si="348"/>
        <v/>
      </c>
      <c r="T1441" t="str">
        <f t="shared" si="348"/>
        <v/>
      </c>
      <c r="U1441" t="str">
        <f t="shared" si="348"/>
        <v/>
      </c>
      <c r="V1441" t="str">
        <f t="shared" si="348"/>
        <v/>
      </c>
      <c r="W1441" t="str">
        <f t="shared" si="348"/>
        <v/>
      </c>
      <c r="X1441" t="str">
        <f t="shared" si="348"/>
        <v/>
      </c>
      <c r="Y1441" t="str">
        <f t="shared" si="348"/>
        <v/>
      </c>
      <c r="Z1441" t="str">
        <f t="shared" si="348"/>
        <v/>
      </c>
      <c r="AA1441" t="str">
        <f t="shared" si="348"/>
        <v/>
      </c>
      <c r="AB1441" t="str">
        <f t="shared" si="348"/>
        <v/>
      </c>
      <c r="AC1441" t="str">
        <f t="shared" si="347"/>
        <v/>
      </c>
      <c r="AD1441" t="str">
        <f t="shared" si="347"/>
        <v/>
      </c>
      <c r="AE1441" t="str">
        <f t="shared" si="347"/>
        <v/>
      </c>
      <c r="AF1441" t="str">
        <f t="shared" si="347"/>
        <v/>
      </c>
      <c r="AG1441" t="str">
        <f t="shared" si="347"/>
        <v/>
      </c>
      <c r="AH1441" t="str">
        <f t="shared" si="347"/>
        <v/>
      </c>
      <c r="AI1441" t="str">
        <f t="shared" si="347"/>
        <v/>
      </c>
      <c r="AJ1441" t="str">
        <f t="shared" si="347"/>
        <v/>
      </c>
      <c r="AK1441" t="str">
        <f t="shared" si="347"/>
        <v/>
      </c>
      <c r="AL1441" t="str">
        <f t="shared" si="347"/>
        <v/>
      </c>
      <c r="AM1441" t="str">
        <f t="shared" si="347"/>
        <v/>
      </c>
      <c r="AN1441" t="str">
        <f t="shared" si="347"/>
        <v/>
      </c>
      <c r="AO1441" t="str">
        <f t="shared" si="347"/>
        <v/>
      </c>
      <c r="AP1441" t="str">
        <f t="shared" si="347"/>
        <v/>
      </c>
      <c r="AQ1441" t="str">
        <f t="shared" si="347"/>
        <v/>
      </c>
      <c r="AR1441" t="str">
        <f t="shared" si="349"/>
        <v/>
      </c>
      <c r="AS1441" t="str">
        <f t="shared" si="349"/>
        <v/>
      </c>
      <c r="AT1441" t="str">
        <f t="shared" si="349"/>
        <v/>
      </c>
      <c r="AU1441" t="str">
        <f t="shared" si="349"/>
        <v/>
      </c>
      <c r="AV1441" t="str">
        <f t="shared" si="349"/>
        <v/>
      </c>
      <c r="AW1441" t="str">
        <f t="shared" si="349"/>
        <v/>
      </c>
      <c r="AX1441" t="str">
        <f t="shared" si="349"/>
        <v/>
      </c>
      <c r="AY1441" t="str">
        <f t="shared" si="349"/>
        <v/>
      </c>
      <c r="BA1441">
        <v>1441</v>
      </c>
      <c r="BB1441">
        <f t="shared" si="340"/>
        <v>181</v>
      </c>
    </row>
    <row r="1442" spans="7:54">
      <c r="G1442" t="str" cm="1">
        <f t="array" aca="1" ref="G1442" ca="1">IFERROR(IF(INDIRECT("'"&amp;B1442&amp;"'!Z"&amp;MATCH(INT(BA1442/8)+1,INDIRECT("'"&amp;B1442&amp;"'!B4:B15"),0)+3)=1,15,IF(INDIRECT("'"&amp;B1442&amp;"'!X"&amp;MATCH(INT(BA1442/8)+1,INDIRECT("'"&amp;B1442&amp;"'!B4:B15"),0)+3)=1,10,IF(INDIRECT("'"&amp;B1442&amp;"'!V"&amp;MATCH(INT(BA1442/8)+1,INDIRECT("'"&amp;B1442&amp;"'!B4:B15"),0)+3)=1,6,IF(INDIRECT("'"&amp;B1442&amp;"'!V"&amp;MATCH(INT(BA1442/8)+1,INDIRECT("'"&amp;B1442&amp;"'!B4:B15"),0)+3)=1,4,0)))),"")</f>
        <v/>
      </c>
      <c r="H1442" t="str" cm="1">
        <f t="array" aca="1" ref="H1442" ca="1">IFERROR(IFERROR(INDIRECT("'"&amp;B1442&amp;"'!AE"&amp;MATCH(INT(BA1442/8)+1,INDIRECT("'"&amp;B1442&amp;"'!B4:B15"),0)+3),0)-G1442,"")</f>
        <v/>
      </c>
      <c r="I1442" t="e">
        <f ca="1">H1442+H1443+H1444</f>
        <v>#VALUE!</v>
      </c>
      <c r="J1442" t="str">
        <f ca="1">IFERROR(ABS(SUM(I1442,-F1443,-E1443))+ABS(SUM(IF(D1442="Traversal",15,IF(D1442="High",10,IF(D1442="Mid",6,IF(D1442="Low",4,0))))-G1442)),"")</f>
        <v/>
      </c>
      <c r="K1442" t="str" cm="1">
        <f t="array" aca="1" ref="K1442" ca="1">IFERROR(INDIRECT("'"&amp;B1442&amp;"'!AG"&amp;MATCH(INT(BA1442/8)+1,INDIRECT("'"&amp;B1442&amp;"'!B4:B15"),0)+3),"")</f>
        <v/>
      </c>
      <c r="M1442" t="str">
        <f t="shared" ca="1" si="348"/>
        <v/>
      </c>
      <c r="N1442" t="str">
        <f t="shared" si="348"/>
        <v/>
      </c>
      <c r="O1442" t="str">
        <f t="shared" si="348"/>
        <v/>
      </c>
      <c r="P1442" t="str">
        <f t="shared" si="348"/>
        <v/>
      </c>
      <c r="Q1442" t="str">
        <f t="shared" si="348"/>
        <v/>
      </c>
      <c r="R1442" t="str">
        <f t="shared" si="348"/>
        <v/>
      </c>
      <c r="S1442" t="str">
        <f t="shared" si="348"/>
        <v/>
      </c>
      <c r="T1442" t="str">
        <f t="shared" si="348"/>
        <v/>
      </c>
      <c r="U1442" t="str">
        <f t="shared" si="348"/>
        <v/>
      </c>
      <c r="V1442" t="str">
        <f t="shared" si="348"/>
        <v/>
      </c>
      <c r="W1442" t="str">
        <f t="shared" si="348"/>
        <v/>
      </c>
      <c r="X1442" t="str">
        <f t="shared" si="348"/>
        <v/>
      </c>
      <c r="Y1442" t="str">
        <f t="shared" si="348"/>
        <v/>
      </c>
      <c r="Z1442" t="str">
        <f t="shared" si="348"/>
        <v/>
      </c>
      <c r="AA1442" t="str">
        <f t="shared" si="348"/>
        <v/>
      </c>
      <c r="AB1442" t="str">
        <f t="shared" si="348"/>
        <v/>
      </c>
      <c r="AC1442" t="str">
        <f t="shared" si="347"/>
        <v/>
      </c>
      <c r="AD1442" t="str">
        <f t="shared" si="347"/>
        <v/>
      </c>
      <c r="AE1442" t="str">
        <f t="shared" si="347"/>
        <v/>
      </c>
      <c r="AF1442" t="str">
        <f t="shared" si="347"/>
        <v/>
      </c>
      <c r="AG1442" t="str">
        <f t="shared" si="347"/>
        <v/>
      </c>
      <c r="AH1442" t="str">
        <f t="shared" si="347"/>
        <v/>
      </c>
      <c r="AI1442" t="str">
        <f t="shared" si="347"/>
        <v/>
      </c>
      <c r="AJ1442" t="str">
        <f t="shared" si="347"/>
        <v/>
      </c>
      <c r="AK1442" t="str">
        <f t="shared" si="347"/>
        <v/>
      </c>
      <c r="AL1442" t="str">
        <f t="shared" si="347"/>
        <v/>
      </c>
      <c r="AM1442" t="str">
        <f t="shared" si="347"/>
        <v/>
      </c>
      <c r="AN1442" t="str">
        <f t="shared" si="347"/>
        <v/>
      </c>
      <c r="AO1442" t="str">
        <f t="shared" si="347"/>
        <v/>
      </c>
      <c r="AP1442" t="str">
        <f t="shared" si="347"/>
        <v/>
      </c>
      <c r="AQ1442" t="str">
        <f t="shared" si="347"/>
        <v/>
      </c>
      <c r="AR1442" t="str">
        <f t="shared" si="349"/>
        <v/>
      </c>
      <c r="AS1442" t="str">
        <f t="shared" si="349"/>
        <v/>
      </c>
      <c r="AT1442" t="str">
        <f t="shared" si="349"/>
        <v/>
      </c>
      <c r="AU1442" t="str">
        <f t="shared" si="349"/>
        <v/>
      </c>
      <c r="AV1442" t="str">
        <f t="shared" si="349"/>
        <v/>
      </c>
      <c r="AW1442" t="str">
        <f t="shared" si="349"/>
        <v/>
      </c>
      <c r="AX1442" t="str">
        <f t="shared" si="349"/>
        <v/>
      </c>
      <c r="AY1442" t="str">
        <f t="shared" si="349"/>
        <v/>
      </c>
      <c r="BA1442">
        <v>1442</v>
      </c>
      <c r="BB1442">
        <f t="shared" si="340"/>
        <v>181</v>
      </c>
    </row>
    <row r="1443" spans="7:54">
      <c r="G1443" t="str" cm="1">
        <f t="array" aca="1" ref="G1443" ca="1">IFERROR(IF(INDIRECT("'"&amp;B1443&amp;"'!Z"&amp;MATCH(INT(BA1443/8)+1,INDIRECT("'"&amp;B1443&amp;"'!B4:B15"),0)+3)=1,15,IF(INDIRECT("'"&amp;B1443&amp;"'!X"&amp;MATCH(INT(BA1443/8)+1,INDIRECT("'"&amp;B1443&amp;"'!B4:B15"),0)+3)=1,10,IF(INDIRECT("'"&amp;B1443&amp;"'!V"&amp;MATCH(INT(BA1443/8)+1,INDIRECT("'"&amp;B1443&amp;"'!B4:B15"),0)+3)=1,6,IF(INDIRECT("'"&amp;B1443&amp;"'!V"&amp;MATCH(INT(BA1443/8)+1,INDIRECT("'"&amp;B1443&amp;"'!B4:B15"),0)+3)=1,4,0)))),"")</f>
        <v/>
      </c>
      <c r="H1443" t="str" cm="1">
        <f t="array" aca="1" ref="H1443" ca="1">IFERROR(IFERROR(INDIRECT("'"&amp;B1443&amp;"'!AE"&amp;MATCH(INT(BA1443/8)+1,INDIRECT("'"&amp;B1443&amp;"'!B4:B15"),0)+3),0)-G1443,"")</f>
        <v/>
      </c>
      <c r="I1443" t="e">
        <f ca="1">H1442+H1443+H1444</f>
        <v>#VALUE!</v>
      </c>
      <c r="J1443" t="str">
        <f ca="1">IFERROR(ABS(SUM(I1443,-F1443,-E1443))+ABS(SUM(IF(D1443="Traversal",15,IF(D1443="High",10,IF(D1443="Mid",6,IF(D1443="Low",4,0))))-G1443)),"")</f>
        <v/>
      </c>
      <c r="K1443" t="str" cm="1">
        <f t="array" aca="1" ref="K1443" ca="1">IFERROR(INDIRECT("'"&amp;B1443&amp;"'!AG"&amp;MATCH(INT(BA1443/8)+1,INDIRECT("'"&amp;B1443&amp;"'!B4:B15"),0)+3),"")</f>
        <v/>
      </c>
      <c r="M1443" t="str">
        <f t="shared" ca="1" si="348"/>
        <v/>
      </c>
      <c r="N1443" t="str">
        <f t="shared" si="348"/>
        <v/>
      </c>
      <c r="O1443" t="str">
        <f t="shared" si="348"/>
        <v/>
      </c>
      <c r="P1443" t="str">
        <f t="shared" si="348"/>
        <v/>
      </c>
      <c r="Q1443" t="str">
        <f t="shared" si="348"/>
        <v/>
      </c>
      <c r="R1443" t="str">
        <f t="shared" si="348"/>
        <v/>
      </c>
      <c r="S1443" t="str">
        <f t="shared" si="348"/>
        <v/>
      </c>
      <c r="T1443" t="str">
        <f t="shared" si="348"/>
        <v/>
      </c>
      <c r="U1443" t="str">
        <f t="shared" si="348"/>
        <v/>
      </c>
      <c r="V1443" t="str">
        <f t="shared" si="348"/>
        <v/>
      </c>
      <c r="W1443" t="str">
        <f t="shared" si="348"/>
        <v/>
      </c>
      <c r="X1443" t="str">
        <f t="shared" si="348"/>
        <v/>
      </c>
      <c r="Y1443" t="str">
        <f t="shared" si="348"/>
        <v/>
      </c>
      <c r="Z1443" t="str">
        <f t="shared" si="348"/>
        <v/>
      </c>
      <c r="AA1443" t="str">
        <f t="shared" si="348"/>
        <v/>
      </c>
      <c r="AB1443" t="str">
        <f t="shared" si="348"/>
        <v/>
      </c>
      <c r="AC1443" t="str">
        <f t="shared" si="347"/>
        <v/>
      </c>
      <c r="AD1443" t="str">
        <f t="shared" si="347"/>
        <v/>
      </c>
      <c r="AE1443" t="str">
        <f t="shared" si="347"/>
        <v/>
      </c>
      <c r="AF1443" t="str">
        <f t="shared" si="347"/>
        <v/>
      </c>
      <c r="AG1443" t="str">
        <f t="shared" si="347"/>
        <v/>
      </c>
      <c r="AH1443" t="str">
        <f t="shared" si="347"/>
        <v/>
      </c>
      <c r="AI1443" t="str">
        <f t="shared" si="347"/>
        <v/>
      </c>
      <c r="AJ1443" t="str">
        <f t="shared" si="347"/>
        <v/>
      </c>
      <c r="AK1443" t="str">
        <f t="shared" si="347"/>
        <v/>
      </c>
      <c r="AL1443" t="str">
        <f t="shared" si="347"/>
        <v/>
      </c>
      <c r="AM1443" t="str">
        <f t="shared" si="347"/>
        <v/>
      </c>
      <c r="AN1443" t="str">
        <f t="shared" si="347"/>
        <v/>
      </c>
      <c r="AO1443" t="str">
        <f t="shared" si="347"/>
        <v/>
      </c>
      <c r="AP1443" t="str">
        <f t="shared" si="347"/>
        <v/>
      </c>
      <c r="AQ1443" t="str">
        <f t="shared" si="347"/>
        <v/>
      </c>
      <c r="AR1443" t="str">
        <f t="shared" si="349"/>
        <v/>
      </c>
      <c r="AS1443" t="str">
        <f t="shared" si="349"/>
        <v/>
      </c>
      <c r="AT1443" t="str">
        <f t="shared" si="349"/>
        <v/>
      </c>
      <c r="AU1443" t="str">
        <f t="shared" si="349"/>
        <v/>
      </c>
      <c r="AV1443" t="str">
        <f t="shared" si="349"/>
        <v/>
      </c>
      <c r="AW1443" t="str">
        <f t="shared" si="349"/>
        <v/>
      </c>
      <c r="AX1443" t="str">
        <f t="shared" si="349"/>
        <v/>
      </c>
      <c r="AY1443" t="str">
        <f t="shared" si="349"/>
        <v/>
      </c>
      <c r="BA1443">
        <v>1443</v>
      </c>
      <c r="BB1443">
        <f t="shared" si="340"/>
        <v>181</v>
      </c>
    </row>
    <row r="1444" spans="7:54">
      <c r="G1444" t="str" cm="1">
        <f t="array" aca="1" ref="G1444" ca="1">IFERROR(IF(INDIRECT("'"&amp;B1444&amp;"'!Z"&amp;MATCH(INT(BA1444/8)+1,INDIRECT("'"&amp;B1444&amp;"'!B4:B15"),0)+3)=1,15,IF(INDIRECT("'"&amp;B1444&amp;"'!X"&amp;MATCH(INT(BA1444/8)+1,INDIRECT("'"&amp;B1444&amp;"'!B4:B15"),0)+3)=1,10,IF(INDIRECT("'"&amp;B1444&amp;"'!V"&amp;MATCH(INT(BA1444/8)+1,INDIRECT("'"&amp;B1444&amp;"'!B4:B15"),0)+3)=1,6,IF(INDIRECT("'"&amp;B1444&amp;"'!V"&amp;MATCH(INT(BA1444/8)+1,INDIRECT("'"&amp;B1444&amp;"'!B4:B15"),0)+3)=1,4,0)))),"")</f>
        <v/>
      </c>
      <c r="H1444" t="str" cm="1">
        <f t="array" aca="1" ref="H1444" ca="1">IFERROR(IFERROR(INDIRECT("'"&amp;B1444&amp;"'!AE"&amp;MATCH(INT(BA1444/8)+1,INDIRECT("'"&amp;B1444&amp;"'!B4:B15"),0)+3),0)-G1444,"")</f>
        <v/>
      </c>
      <c r="I1444" t="e">
        <f ca="1">H1442+H1443+H1444</f>
        <v>#VALUE!</v>
      </c>
      <c r="J1444" t="str">
        <f ca="1">IFERROR(ABS(SUM(I1444,-F1443,-E1443))+ABS(SUM(IF(D1444="Traversal",15,IF(D1444="High",10,IF(D1444="Mid",6,IF(D1444="Low",4,0))))-G1444)),"")</f>
        <v/>
      </c>
      <c r="K1444" t="str" cm="1">
        <f t="array" aca="1" ref="K1444" ca="1">IFERROR(INDIRECT("'"&amp;B1444&amp;"'!AG"&amp;MATCH(INT(BA1444/8)+1,INDIRECT("'"&amp;B1444&amp;"'!B4:B15"),0)+3),"")</f>
        <v/>
      </c>
      <c r="M1444" t="str">
        <f t="shared" ca="1" si="348"/>
        <v/>
      </c>
      <c r="N1444" t="str">
        <f t="shared" si="348"/>
        <v/>
      </c>
      <c r="O1444" t="str">
        <f t="shared" si="348"/>
        <v/>
      </c>
      <c r="P1444" t="str">
        <f t="shared" si="348"/>
        <v/>
      </c>
      <c r="Q1444" t="str">
        <f t="shared" si="348"/>
        <v/>
      </c>
      <c r="R1444" t="str">
        <f t="shared" si="348"/>
        <v/>
      </c>
      <c r="S1444" t="str">
        <f t="shared" si="348"/>
        <v/>
      </c>
      <c r="T1444" t="str">
        <f t="shared" si="348"/>
        <v/>
      </c>
      <c r="U1444" t="str">
        <f t="shared" si="348"/>
        <v/>
      </c>
      <c r="V1444" t="str">
        <f t="shared" si="348"/>
        <v/>
      </c>
      <c r="W1444" t="str">
        <f t="shared" si="348"/>
        <v/>
      </c>
      <c r="X1444" t="str">
        <f t="shared" si="348"/>
        <v/>
      </c>
      <c r="Y1444" t="str">
        <f t="shared" si="348"/>
        <v/>
      </c>
      <c r="Z1444" t="str">
        <f t="shared" si="348"/>
        <v/>
      </c>
      <c r="AA1444" t="str">
        <f t="shared" si="348"/>
        <v/>
      </c>
      <c r="AB1444" t="str">
        <f t="shared" si="348"/>
        <v/>
      </c>
      <c r="AC1444" t="str">
        <f t="shared" si="347"/>
        <v/>
      </c>
      <c r="AD1444" t="str">
        <f t="shared" si="347"/>
        <v/>
      </c>
      <c r="AE1444" t="str">
        <f t="shared" si="347"/>
        <v/>
      </c>
      <c r="AF1444" t="str">
        <f t="shared" si="347"/>
        <v/>
      </c>
      <c r="AG1444" t="str">
        <f t="shared" si="347"/>
        <v/>
      </c>
      <c r="AH1444" t="str">
        <f t="shared" si="347"/>
        <v/>
      </c>
      <c r="AI1444" t="str">
        <f t="shared" si="347"/>
        <v/>
      </c>
      <c r="AJ1444" t="str">
        <f t="shared" si="347"/>
        <v/>
      </c>
      <c r="AK1444" t="str">
        <f t="shared" si="347"/>
        <v/>
      </c>
      <c r="AL1444" t="str">
        <f t="shared" si="347"/>
        <v/>
      </c>
      <c r="AM1444" t="str">
        <f t="shared" si="347"/>
        <v/>
      </c>
      <c r="AN1444" t="str">
        <f t="shared" si="347"/>
        <v/>
      </c>
      <c r="AO1444" t="str">
        <f t="shared" si="347"/>
        <v/>
      </c>
      <c r="AP1444" t="str">
        <f t="shared" si="347"/>
        <v/>
      </c>
      <c r="AQ1444" t="str">
        <f t="shared" si="347"/>
        <v/>
      </c>
      <c r="AR1444" t="str">
        <f t="shared" si="349"/>
        <v/>
      </c>
      <c r="AS1444" t="str">
        <f t="shared" si="349"/>
        <v/>
      </c>
      <c r="AT1444" t="str">
        <f t="shared" si="349"/>
        <v/>
      </c>
      <c r="AU1444" t="str">
        <f t="shared" si="349"/>
        <v/>
      </c>
      <c r="AV1444" t="str">
        <f t="shared" si="349"/>
        <v/>
      </c>
      <c r="AW1444" t="str">
        <f t="shared" si="349"/>
        <v/>
      </c>
      <c r="AX1444" t="str">
        <f t="shared" si="349"/>
        <v/>
      </c>
      <c r="AY1444" t="str">
        <f t="shared" si="349"/>
        <v/>
      </c>
      <c r="BA1444">
        <v>1444</v>
      </c>
      <c r="BB1444">
        <f t="shared" si="340"/>
        <v>181</v>
      </c>
    </row>
    <row r="1445" spans="7:54">
      <c r="G1445" t="str" cm="1">
        <f t="array" aca="1" ref="G1445" ca="1">IFERROR(IF(INDIRECT("'"&amp;B1445&amp;"'!Z"&amp;MATCH(INT(BA1445/8)+1,INDIRECT("'"&amp;B1445&amp;"'!B4:B15"),0)+3)=1,15,IF(INDIRECT("'"&amp;B1445&amp;"'!X"&amp;MATCH(INT(BA1445/8)+1,INDIRECT("'"&amp;B1445&amp;"'!B4:B15"),0)+3)=1,10,IF(INDIRECT("'"&amp;B1445&amp;"'!V"&amp;MATCH(INT(BA1445/8)+1,INDIRECT("'"&amp;B1445&amp;"'!B4:B15"),0)+3)=1,6,IF(INDIRECT("'"&amp;B1445&amp;"'!V"&amp;MATCH(INT(BA1445/8)+1,INDIRECT("'"&amp;B1445&amp;"'!B4:B15"),0)+3)=1,4,0)))),"")</f>
        <v/>
      </c>
      <c r="H1445" t="str" cm="1">
        <f t="array" aca="1" ref="H1445" ca="1">IFERROR(IFERROR(INDIRECT("'"&amp;B1445&amp;"'!AE"&amp;MATCH(INT(BA1445/8)+1,INDIRECT("'"&amp;B1445&amp;"'!B4:B15"),0)+3),0)-G1445,"")</f>
        <v/>
      </c>
      <c r="I1445" t="e">
        <f ca="1">H1445+H1446+H1447</f>
        <v>#VALUE!</v>
      </c>
      <c r="J1445" t="str">
        <f ca="1">IFERROR(ABS(SUM(I1445,-F1446,-E1446))+ABS(SUM(IF(D1445="Traversal",15,IF(D1445="High",10,IF(D1445="Mid",6,IF(D1445="Low",4,0))))-G1445)),"")</f>
        <v/>
      </c>
      <c r="K1445" t="str" cm="1">
        <f t="array" aca="1" ref="K1445" ca="1">IFERROR(INDIRECT("'"&amp;B1445&amp;"'!AG"&amp;MATCH(INT(BA1445/8)+1,INDIRECT("'"&amp;B1445&amp;"'!B4:B15"),0)+3),"")</f>
        <v/>
      </c>
      <c r="M1445" t="str">
        <f t="shared" ca="1" si="348"/>
        <v/>
      </c>
      <c r="N1445" t="str">
        <f t="shared" si="348"/>
        <v/>
      </c>
      <c r="O1445" t="str">
        <f t="shared" si="348"/>
        <v/>
      </c>
      <c r="P1445" t="str">
        <f t="shared" si="348"/>
        <v/>
      </c>
      <c r="Q1445" t="str">
        <f t="shared" si="348"/>
        <v/>
      </c>
      <c r="R1445" t="str">
        <f t="shared" si="348"/>
        <v/>
      </c>
      <c r="S1445" t="str">
        <f t="shared" si="348"/>
        <v/>
      </c>
      <c r="T1445" t="str">
        <f t="shared" si="348"/>
        <v/>
      </c>
      <c r="U1445" t="str">
        <f t="shared" si="348"/>
        <v/>
      </c>
      <c r="V1445" t="str">
        <f t="shared" si="348"/>
        <v/>
      </c>
      <c r="W1445" t="str">
        <f t="shared" si="348"/>
        <v/>
      </c>
      <c r="X1445" t="str">
        <f t="shared" si="348"/>
        <v/>
      </c>
      <c r="Y1445" t="str">
        <f t="shared" si="348"/>
        <v/>
      </c>
      <c r="Z1445" t="str">
        <f t="shared" si="348"/>
        <v/>
      </c>
      <c r="AA1445" t="str">
        <f t="shared" si="348"/>
        <v/>
      </c>
      <c r="AB1445" t="str">
        <f t="shared" si="348"/>
        <v/>
      </c>
      <c r="AC1445" t="str">
        <f t="shared" si="347"/>
        <v/>
      </c>
      <c r="AD1445" t="str">
        <f t="shared" si="347"/>
        <v/>
      </c>
      <c r="AE1445" t="str">
        <f t="shared" si="347"/>
        <v/>
      </c>
      <c r="AF1445" t="str">
        <f t="shared" si="347"/>
        <v/>
      </c>
      <c r="AG1445" t="str">
        <f t="shared" si="347"/>
        <v/>
      </c>
      <c r="AH1445" t="str">
        <f t="shared" si="347"/>
        <v/>
      </c>
      <c r="AI1445" t="str">
        <f t="shared" si="347"/>
        <v/>
      </c>
      <c r="AJ1445" t="str">
        <f t="shared" si="347"/>
        <v/>
      </c>
      <c r="AK1445" t="str">
        <f t="shared" si="347"/>
        <v/>
      </c>
      <c r="AL1445" t="str">
        <f t="shared" si="347"/>
        <v/>
      </c>
      <c r="AM1445" t="str">
        <f t="shared" si="347"/>
        <v/>
      </c>
      <c r="AN1445" t="str">
        <f t="shared" si="347"/>
        <v/>
      </c>
      <c r="AO1445" t="str">
        <f t="shared" si="347"/>
        <v/>
      </c>
      <c r="AP1445" t="str">
        <f t="shared" si="347"/>
        <v/>
      </c>
      <c r="AQ1445" t="str">
        <f t="shared" si="347"/>
        <v/>
      </c>
      <c r="AR1445" t="str">
        <f t="shared" si="349"/>
        <v/>
      </c>
      <c r="AS1445" t="str">
        <f t="shared" si="349"/>
        <v/>
      </c>
      <c r="AT1445" t="str">
        <f t="shared" si="349"/>
        <v/>
      </c>
      <c r="AU1445" t="str">
        <f t="shared" si="349"/>
        <v/>
      </c>
      <c r="AV1445" t="str">
        <f t="shared" si="349"/>
        <v/>
      </c>
      <c r="AW1445" t="str">
        <f t="shared" si="349"/>
        <v/>
      </c>
      <c r="AX1445" t="str">
        <f t="shared" si="349"/>
        <v/>
      </c>
      <c r="AY1445" t="str">
        <f t="shared" si="349"/>
        <v/>
      </c>
      <c r="BA1445">
        <v>1445</v>
      </c>
      <c r="BB1445">
        <f t="shared" si="340"/>
        <v>181</v>
      </c>
    </row>
    <row r="1446" spans="7:54">
      <c r="G1446" t="str" cm="1">
        <f t="array" aca="1" ref="G1446" ca="1">IFERROR(IF(INDIRECT("'"&amp;B1446&amp;"'!Z"&amp;MATCH(INT(BA1446/8)+1,INDIRECT("'"&amp;B1446&amp;"'!B4:B15"),0)+3)=1,15,IF(INDIRECT("'"&amp;B1446&amp;"'!X"&amp;MATCH(INT(BA1446/8)+1,INDIRECT("'"&amp;B1446&amp;"'!B4:B15"),0)+3)=1,10,IF(INDIRECT("'"&amp;B1446&amp;"'!V"&amp;MATCH(INT(BA1446/8)+1,INDIRECT("'"&amp;B1446&amp;"'!B4:B15"),0)+3)=1,6,IF(INDIRECT("'"&amp;B1446&amp;"'!V"&amp;MATCH(INT(BA1446/8)+1,INDIRECT("'"&amp;B1446&amp;"'!B4:B15"),0)+3)=1,4,0)))),"")</f>
        <v/>
      </c>
      <c r="H1446" t="str" cm="1">
        <f t="array" aca="1" ref="H1446" ca="1">IFERROR(IFERROR(INDIRECT("'"&amp;B1446&amp;"'!AE"&amp;MATCH(INT(BA1446/8)+1,INDIRECT("'"&amp;B1446&amp;"'!B4:B15"),0)+3),0)-G1446,"")</f>
        <v/>
      </c>
      <c r="I1446" t="e">
        <f ca="1">H1445+H1446+H1447</f>
        <v>#VALUE!</v>
      </c>
      <c r="J1446" t="str">
        <f ca="1">IFERROR(ABS(SUM(I1446,-F1446,-E1446))+ABS(SUM(IF(D1446="Traversal",15,IF(D1446="High",10,IF(D1446="Mid",6,IF(D1446="Low",4,0))))-G1446)),"")</f>
        <v/>
      </c>
      <c r="K1446" t="str" cm="1">
        <f t="array" aca="1" ref="K1446" ca="1">IFERROR(INDIRECT("'"&amp;B1446&amp;"'!AG"&amp;MATCH(INT(BA1446/8)+1,INDIRECT("'"&amp;B1446&amp;"'!B4:B15"),0)+3),"")</f>
        <v/>
      </c>
      <c r="M1446" t="str">
        <f t="shared" ca="1" si="348"/>
        <v/>
      </c>
      <c r="N1446" t="str">
        <f t="shared" si="348"/>
        <v/>
      </c>
      <c r="O1446" t="str">
        <f t="shared" si="348"/>
        <v/>
      </c>
      <c r="P1446" t="str">
        <f t="shared" si="348"/>
        <v/>
      </c>
      <c r="Q1446" t="str">
        <f t="shared" si="348"/>
        <v/>
      </c>
      <c r="R1446" t="str">
        <f t="shared" si="348"/>
        <v/>
      </c>
      <c r="S1446" t="str">
        <f t="shared" si="348"/>
        <v/>
      </c>
      <c r="T1446" t="str">
        <f t="shared" si="348"/>
        <v/>
      </c>
      <c r="U1446" t="str">
        <f t="shared" si="348"/>
        <v/>
      </c>
      <c r="V1446" t="str">
        <f t="shared" si="348"/>
        <v/>
      </c>
      <c r="W1446" t="str">
        <f t="shared" si="348"/>
        <v/>
      </c>
      <c r="X1446" t="str">
        <f t="shared" si="348"/>
        <v/>
      </c>
      <c r="Y1446" t="str">
        <f t="shared" si="348"/>
        <v/>
      </c>
      <c r="Z1446" t="str">
        <f t="shared" si="348"/>
        <v/>
      </c>
      <c r="AA1446" t="str">
        <f t="shared" si="348"/>
        <v/>
      </c>
      <c r="AB1446" t="str">
        <f t="shared" si="348"/>
        <v/>
      </c>
      <c r="AC1446" t="str">
        <f t="shared" si="347"/>
        <v/>
      </c>
      <c r="AD1446" t="str">
        <f t="shared" si="347"/>
        <v/>
      </c>
      <c r="AE1446" t="str">
        <f t="shared" si="347"/>
        <v/>
      </c>
      <c r="AF1446" t="str">
        <f t="shared" si="347"/>
        <v/>
      </c>
      <c r="AG1446" t="str">
        <f t="shared" si="347"/>
        <v/>
      </c>
      <c r="AH1446" t="str">
        <f t="shared" si="347"/>
        <v/>
      </c>
      <c r="AI1446" t="str">
        <f t="shared" si="347"/>
        <v/>
      </c>
      <c r="AJ1446" t="str">
        <f t="shared" si="347"/>
        <v/>
      </c>
      <c r="AK1446" t="str">
        <f t="shared" si="347"/>
        <v/>
      </c>
      <c r="AL1446" t="str">
        <f t="shared" si="347"/>
        <v/>
      </c>
      <c r="AM1446" t="str">
        <f t="shared" si="347"/>
        <v/>
      </c>
      <c r="AN1446" t="str">
        <f t="shared" si="347"/>
        <v/>
      </c>
      <c r="AO1446" t="str">
        <f t="shared" si="347"/>
        <v/>
      </c>
      <c r="AP1446" t="str">
        <f t="shared" si="347"/>
        <v/>
      </c>
      <c r="AQ1446" t="str">
        <f t="shared" si="347"/>
        <v/>
      </c>
      <c r="AR1446" t="str">
        <f t="shared" si="349"/>
        <v/>
      </c>
      <c r="AS1446" t="str">
        <f t="shared" si="349"/>
        <v/>
      </c>
      <c r="AT1446" t="str">
        <f t="shared" si="349"/>
        <v/>
      </c>
      <c r="AU1446" t="str">
        <f t="shared" si="349"/>
        <v/>
      </c>
      <c r="AV1446" t="str">
        <f t="shared" si="349"/>
        <v/>
      </c>
      <c r="AW1446" t="str">
        <f t="shared" si="349"/>
        <v/>
      </c>
      <c r="AX1446" t="str">
        <f t="shared" si="349"/>
        <v/>
      </c>
      <c r="AY1446" t="str">
        <f t="shared" si="349"/>
        <v/>
      </c>
      <c r="BA1446">
        <v>1446</v>
      </c>
      <c r="BB1446">
        <f t="shared" si="340"/>
        <v>181</v>
      </c>
    </row>
    <row r="1447" spans="7:54">
      <c r="G1447" t="str" cm="1">
        <f t="array" aca="1" ref="G1447" ca="1">IFERROR(IF(INDIRECT("'"&amp;B1447&amp;"'!Z"&amp;MATCH(INT(BA1447/8)+1,INDIRECT("'"&amp;B1447&amp;"'!B4:B15"),0)+3)=1,15,IF(INDIRECT("'"&amp;B1447&amp;"'!X"&amp;MATCH(INT(BA1447/8)+1,INDIRECT("'"&amp;B1447&amp;"'!B4:B15"),0)+3)=1,10,IF(INDIRECT("'"&amp;B1447&amp;"'!V"&amp;MATCH(INT(BA1447/8)+1,INDIRECT("'"&amp;B1447&amp;"'!B4:B15"),0)+3)=1,6,IF(INDIRECT("'"&amp;B1447&amp;"'!V"&amp;MATCH(INT(BA1447/8)+1,INDIRECT("'"&amp;B1447&amp;"'!B4:B15"),0)+3)=1,4,0)))),"")</f>
        <v/>
      </c>
      <c r="H1447" t="str" cm="1">
        <f t="array" aca="1" ref="H1447" ca="1">IFERROR(IFERROR(INDIRECT("'"&amp;B1447&amp;"'!AE"&amp;MATCH(INT(BA1447/8)+1,INDIRECT("'"&amp;B1447&amp;"'!B4:B15"),0)+3),0)-G1447,"")</f>
        <v/>
      </c>
      <c r="I1447" t="e">
        <f ca="1">H1445+H1446+H1447</f>
        <v>#VALUE!</v>
      </c>
      <c r="J1447" t="str">
        <f ca="1">IFERROR(ABS(SUM(I1447,-F1446,-E1446))+ABS(SUM(IF(D1447="Traversal",15,IF(D1447="High",10,IF(D1447="Mid",6,IF(D1447="Low",4,0))))-G1447)),"")</f>
        <v/>
      </c>
      <c r="K1447" t="str" cm="1">
        <f t="array" aca="1" ref="K1447" ca="1">IFERROR(INDIRECT("'"&amp;B1447&amp;"'!AG"&amp;MATCH(INT(BA1447/8)+1,INDIRECT("'"&amp;B1447&amp;"'!B4:B15"),0)+3),"")</f>
        <v/>
      </c>
      <c r="M1447" t="str">
        <f t="shared" ca="1" si="348"/>
        <v/>
      </c>
      <c r="N1447" t="str">
        <f t="shared" si="348"/>
        <v/>
      </c>
      <c r="O1447" t="str">
        <f t="shared" si="348"/>
        <v/>
      </c>
      <c r="P1447" t="str">
        <f t="shared" si="348"/>
        <v/>
      </c>
      <c r="Q1447" t="str">
        <f t="shared" si="348"/>
        <v/>
      </c>
      <c r="R1447" t="str">
        <f t="shared" si="348"/>
        <v/>
      </c>
      <c r="S1447" t="str">
        <f t="shared" si="348"/>
        <v/>
      </c>
      <c r="T1447" t="str">
        <f t="shared" si="348"/>
        <v/>
      </c>
      <c r="U1447" t="str">
        <f t="shared" si="348"/>
        <v/>
      </c>
      <c r="V1447" t="str">
        <f t="shared" si="348"/>
        <v/>
      </c>
      <c r="W1447" t="str">
        <f t="shared" si="348"/>
        <v/>
      </c>
      <c r="X1447" t="str">
        <f t="shared" si="348"/>
        <v/>
      </c>
      <c r="Y1447" t="str">
        <f t="shared" si="348"/>
        <v/>
      </c>
      <c r="Z1447" t="str">
        <f t="shared" si="348"/>
        <v/>
      </c>
      <c r="AA1447" t="str">
        <f t="shared" si="348"/>
        <v/>
      </c>
      <c r="AB1447" t="str">
        <f t="shared" si="348"/>
        <v/>
      </c>
      <c r="AC1447" t="str">
        <f t="shared" si="347"/>
        <v/>
      </c>
      <c r="AD1447" t="str">
        <f t="shared" si="347"/>
        <v/>
      </c>
      <c r="AE1447" t="str">
        <f t="shared" si="347"/>
        <v/>
      </c>
      <c r="AF1447" t="str">
        <f t="shared" si="347"/>
        <v/>
      </c>
      <c r="AG1447" t="str">
        <f t="shared" si="347"/>
        <v/>
      </c>
      <c r="AH1447" t="str">
        <f t="shared" si="347"/>
        <v/>
      </c>
      <c r="AI1447" t="str">
        <f t="shared" si="347"/>
        <v/>
      </c>
      <c r="AJ1447" t="str">
        <f t="shared" si="347"/>
        <v/>
      </c>
      <c r="AK1447" t="str">
        <f t="shared" si="347"/>
        <v/>
      </c>
      <c r="AL1447" t="str">
        <f t="shared" si="347"/>
        <v/>
      </c>
      <c r="AM1447" t="str">
        <f t="shared" si="347"/>
        <v/>
      </c>
      <c r="AN1447" t="str">
        <f t="shared" si="347"/>
        <v/>
      </c>
      <c r="AO1447" t="str">
        <f t="shared" si="347"/>
        <v/>
      </c>
      <c r="AP1447" t="str">
        <f t="shared" si="347"/>
        <v/>
      </c>
      <c r="AQ1447" t="str">
        <f t="shared" si="347"/>
        <v/>
      </c>
      <c r="AR1447" t="str">
        <f t="shared" si="349"/>
        <v/>
      </c>
      <c r="AS1447" t="str">
        <f t="shared" si="349"/>
        <v/>
      </c>
      <c r="AT1447" t="str">
        <f t="shared" si="349"/>
        <v/>
      </c>
      <c r="AU1447" t="str">
        <f t="shared" si="349"/>
        <v/>
      </c>
      <c r="AV1447" t="str">
        <f t="shared" si="349"/>
        <v/>
      </c>
      <c r="AW1447" t="str">
        <f t="shared" si="349"/>
        <v/>
      </c>
      <c r="AX1447" t="str">
        <f t="shared" si="349"/>
        <v/>
      </c>
      <c r="AY1447" t="str">
        <f t="shared" si="349"/>
        <v/>
      </c>
      <c r="BA1447">
        <v>1447</v>
      </c>
      <c r="BB1447">
        <f t="shared" si="340"/>
        <v>181</v>
      </c>
    </row>
    <row r="1448" spans="7:54">
      <c r="G1448" t="str" cm="1">
        <f t="array" aca="1" ref="G1448" ca="1">IFERROR(IF(INDIRECT("'"&amp;B1448&amp;"'!Z"&amp;MATCH(INT(BA1448/8)+1,INDIRECT("'"&amp;B1448&amp;"'!B4:B15"),0)+3)=1,15,IF(INDIRECT("'"&amp;B1448&amp;"'!X"&amp;MATCH(INT(BA1448/8)+1,INDIRECT("'"&amp;B1448&amp;"'!B4:B15"),0)+3)=1,10,IF(INDIRECT("'"&amp;B1448&amp;"'!V"&amp;MATCH(INT(BA1448/8)+1,INDIRECT("'"&amp;B1448&amp;"'!B4:B15"),0)+3)=1,6,IF(INDIRECT("'"&amp;B1448&amp;"'!V"&amp;MATCH(INT(BA1448/8)+1,INDIRECT("'"&amp;B1448&amp;"'!B4:B15"),0)+3)=1,4,0)))),"")</f>
        <v/>
      </c>
      <c r="H1448" t="str" cm="1">
        <f t="array" aca="1" ref="H1448" ca="1">IFERROR(IFERROR(INDIRECT("'"&amp;B1448&amp;"'!AE"&amp;MATCH(INT(BA1448/8)+1,INDIRECT("'"&amp;B1448&amp;"'!B4:B15"),0)+3),0)-G1448,"")</f>
        <v/>
      </c>
      <c r="K1448" t="str" cm="1">
        <f t="array" aca="1" ref="K1448" ca="1">IFERROR(INDIRECT("'"&amp;B1448&amp;"'!AG"&amp;MATCH(INT(BA1448/8)+1,INDIRECT("'"&amp;B1448&amp;"'!B4:B15"),0)+3),"")</f>
        <v/>
      </c>
      <c r="M1448" t="str">
        <f t="shared" ca="1" si="348"/>
        <v/>
      </c>
      <c r="N1448" t="str">
        <f t="shared" si="348"/>
        <v/>
      </c>
      <c r="O1448" t="str">
        <f t="shared" si="348"/>
        <v/>
      </c>
      <c r="P1448" t="str">
        <f t="shared" si="348"/>
        <v/>
      </c>
      <c r="Q1448" t="str">
        <f t="shared" si="348"/>
        <v/>
      </c>
      <c r="R1448" t="str">
        <f t="shared" si="348"/>
        <v/>
      </c>
      <c r="S1448" t="str">
        <f t="shared" si="348"/>
        <v/>
      </c>
      <c r="T1448" t="str">
        <f t="shared" si="348"/>
        <v/>
      </c>
      <c r="U1448" t="str">
        <f t="shared" si="348"/>
        <v/>
      </c>
      <c r="V1448" t="str">
        <f t="shared" si="348"/>
        <v/>
      </c>
      <c r="W1448" t="str">
        <f t="shared" si="348"/>
        <v/>
      </c>
      <c r="X1448" t="str">
        <f t="shared" si="348"/>
        <v/>
      </c>
      <c r="Y1448" t="str">
        <f t="shared" si="348"/>
        <v/>
      </c>
      <c r="Z1448" t="str">
        <f t="shared" si="348"/>
        <v/>
      </c>
      <c r="AA1448" t="str">
        <f t="shared" si="348"/>
        <v/>
      </c>
      <c r="AB1448" t="str">
        <f t="shared" ref="AB1448:AQ1463" si="350">IF(AB$1="","",IF($K1448=AB$1,$J1448,""))</f>
        <v/>
      </c>
      <c r="AC1448" t="str">
        <f t="shared" si="350"/>
        <v/>
      </c>
      <c r="AD1448" t="str">
        <f t="shared" si="350"/>
        <v/>
      </c>
      <c r="AE1448" t="str">
        <f t="shared" si="350"/>
        <v/>
      </c>
      <c r="AF1448" t="str">
        <f t="shared" si="350"/>
        <v/>
      </c>
      <c r="AG1448" t="str">
        <f t="shared" si="350"/>
        <v/>
      </c>
      <c r="AH1448" t="str">
        <f t="shared" si="350"/>
        <v/>
      </c>
      <c r="AI1448" t="str">
        <f t="shared" si="350"/>
        <v/>
      </c>
      <c r="AJ1448" t="str">
        <f t="shared" si="350"/>
        <v/>
      </c>
      <c r="AK1448" t="str">
        <f t="shared" si="350"/>
        <v/>
      </c>
      <c r="AL1448" t="str">
        <f t="shared" si="350"/>
        <v/>
      </c>
      <c r="AM1448" t="str">
        <f t="shared" si="350"/>
        <v/>
      </c>
      <c r="AN1448" t="str">
        <f t="shared" si="350"/>
        <v/>
      </c>
      <c r="AO1448" t="str">
        <f t="shared" si="350"/>
        <v/>
      </c>
      <c r="AP1448" t="str">
        <f t="shared" si="350"/>
        <v/>
      </c>
      <c r="AQ1448" t="str">
        <f t="shared" si="350"/>
        <v/>
      </c>
      <c r="AR1448" t="str">
        <f t="shared" si="349"/>
        <v/>
      </c>
      <c r="AS1448" t="str">
        <f t="shared" si="349"/>
        <v/>
      </c>
      <c r="AT1448" t="str">
        <f t="shared" si="349"/>
        <v/>
      </c>
      <c r="AU1448" t="str">
        <f t="shared" si="349"/>
        <v/>
      </c>
      <c r="AV1448" t="str">
        <f t="shared" si="349"/>
        <v/>
      </c>
      <c r="AW1448" t="str">
        <f t="shared" si="349"/>
        <v/>
      </c>
      <c r="AX1448" t="str">
        <f t="shared" si="349"/>
        <v/>
      </c>
      <c r="AY1448" t="str">
        <f t="shared" si="349"/>
        <v/>
      </c>
      <c r="BA1448">
        <v>1448</v>
      </c>
      <c r="BB1448">
        <f t="shared" si="340"/>
        <v>182</v>
      </c>
    </row>
    <row r="1449" spans="7:54">
      <c r="G1449" t="str" cm="1">
        <f t="array" aca="1" ref="G1449" ca="1">IFERROR(IF(INDIRECT("'"&amp;B1449&amp;"'!Z"&amp;MATCH(INT(BA1449/8)+1,INDIRECT("'"&amp;B1449&amp;"'!B4:B15"),0)+3)=1,15,IF(INDIRECT("'"&amp;B1449&amp;"'!X"&amp;MATCH(INT(BA1449/8)+1,INDIRECT("'"&amp;B1449&amp;"'!B4:B15"),0)+3)=1,10,IF(INDIRECT("'"&amp;B1449&amp;"'!V"&amp;MATCH(INT(BA1449/8)+1,INDIRECT("'"&amp;B1449&amp;"'!B4:B15"),0)+3)=1,6,IF(INDIRECT("'"&amp;B1449&amp;"'!V"&amp;MATCH(INT(BA1449/8)+1,INDIRECT("'"&amp;B1449&amp;"'!B4:B15"),0)+3)=1,4,0)))),"")</f>
        <v/>
      </c>
      <c r="H1449" t="str" cm="1">
        <f t="array" aca="1" ref="H1449" ca="1">IFERROR(IFERROR(INDIRECT("'"&amp;B1449&amp;"'!AE"&amp;MATCH(INT(BA1449/8)+1,INDIRECT("'"&amp;B1449&amp;"'!B4:B15"),0)+3),0)-G1449,"")</f>
        <v/>
      </c>
      <c r="K1449" t="str" cm="1">
        <f t="array" aca="1" ref="K1449" ca="1">IFERROR(INDIRECT("'"&amp;B1449&amp;"'!AG"&amp;MATCH(INT(BA1449/8)+1,INDIRECT("'"&amp;B1449&amp;"'!B4:B15"),0)+3),"")</f>
        <v/>
      </c>
      <c r="M1449" t="str">
        <f t="shared" ref="M1449:AB1464" ca="1" si="351">IF(M$1="","",IF($K1449=M$1,$J1449,""))</f>
        <v/>
      </c>
      <c r="N1449" t="str">
        <f t="shared" si="351"/>
        <v/>
      </c>
      <c r="O1449" t="str">
        <f t="shared" si="351"/>
        <v/>
      </c>
      <c r="P1449" t="str">
        <f t="shared" si="351"/>
        <v/>
      </c>
      <c r="Q1449" t="str">
        <f t="shared" si="351"/>
        <v/>
      </c>
      <c r="R1449" t="str">
        <f t="shared" si="351"/>
        <v/>
      </c>
      <c r="S1449" t="str">
        <f t="shared" si="351"/>
        <v/>
      </c>
      <c r="T1449" t="str">
        <f t="shared" si="351"/>
        <v/>
      </c>
      <c r="U1449" t="str">
        <f t="shared" si="351"/>
        <v/>
      </c>
      <c r="V1449" t="str">
        <f t="shared" si="351"/>
        <v/>
      </c>
      <c r="W1449" t="str">
        <f t="shared" si="351"/>
        <v/>
      </c>
      <c r="X1449" t="str">
        <f t="shared" si="351"/>
        <v/>
      </c>
      <c r="Y1449" t="str">
        <f t="shared" si="351"/>
        <v/>
      </c>
      <c r="Z1449" t="str">
        <f t="shared" si="351"/>
        <v/>
      </c>
      <c r="AA1449" t="str">
        <f t="shared" si="351"/>
        <v/>
      </c>
      <c r="AB1449" t="str">
        <f t="shared" si="351"/>
        <v/>
      </c>
      <c r="AC1449" t="str">
        <f t="shared" si="350"/>
        <v/>
      </c>
      <c r="AD1449" t="str">
        <f t="shared" si="350"/>
        <v/>
      </c>
      <c r="AE1449" t="str">
        <f t="shared" si="350"/>
        <v/>
      </c>
      <c r="AF1449" t="str">
        <f t="shared" si="350"/>
        <v/>
      </c>
      <c r="AG1449" t="str">
        <f t="shared" si="350"/>
        <v/>
      </c>
      <c r="AH1449" t="str">
        <f t="shared" si="350"/>
        <v/>
      </c>
      <c r="AI1449" t="str">
        <f t="shared" si="350"/>
        <v/>
      </c>
      <c r="AJ1449" t="str">
        <f t="shared" si="350"/>
        <v/>
      </c>
      <c r="AK1449" t="str">
        <f t="shared" si="350"/>
        <v/>
      </c>
      <c r="AL1449" t="str">
        <f t="shared" si="350"/>
        <v/>
      </c>
      <c r="AM1449" t="str">
        <f t="shared" si="350"/>
        <v/>
      </c>
      <c r="AN1449" t="str">
        <f t="shared" si="350"/>
        <v/>
      </c>
      <c r="AO1449" t="str">
        <f t="shared" si="350"/>
        <v/>
      </c>
      <c r="AP1449" t="str">
        <f t="shared" si="350"/>
        <v/>
      </c>
      <c r="AQ1449" t="str">
        <f t="shared" si="350"/>
        <v/>
      </c>
      <c r="AR1449" t="str">
        <f t="shared" ref="AR1449:AY1464" si="352">IF(AR$1="","",IF($K1449=AR$1,$J1449,""))</f>
        <v/>
      </c>
      <c r="AS1449" t="str">
        <f t="shared" si="352"/>
        <v/>
      </c>
      <c r="AT1449" t="str">
        <f t="shared" si="352"/>
        <v/>
      </c>
      <c r="AU1449" t="str">
        <f t="shared" si="352"/>
        <v/>
      </c>
      <c r="AV1449" t="str">
        <f t="shared" si="352"/>
        <v/>
      </c>
      <c r="AW1449" t="str">
        <f t="shared" si="352"/>
        <v/>
      </c>
      <c r="AX1449" t="str">
        <f t="shared" si="352"/>
        <v/>
      </c>
      <c r="AY1449" t="str">
        <f t="shared" si="352"/>
        <v/>
      </c>
      <c r="BA1449">
        <v>1449</v>
      </c>
      <c r="BB1449">
        <f t="shared" ref="BB1449:BB1512" si="353">ROUNDDOWN(BA1449/8,0)+1</f>
        <v>182</v>
      </c>
    </row>
    <row r="1450" spans="7:54">
      <c r="G1450" t="str" cm="1">
        <f t="array" aca="1" ref="G1450" ca="1">IFERROR(IF(INDIRECT("'"&amp;B1450&amp;"'!Z"&amp;MATCH(INT(BA1450/8)+1,INDIRECT("'"&amp;B1450&amp;"'!B4:B15"),0)+3)=1,15,IF(INDIRECT("'"&amp;B1450&amp;"'!X"&amp;MATCH(INT(BA1450/8)+1,INDIRECT("'"&amp;B1450&amp;"'!B4:B15"),0)+3)=1,10,IF(INDIRECT("'"&amp;B1450&amp;"'!V"&amp;MATCH(INT(BA1450/8)+1,INDIRECT("'"&amp;B1450&amp;"'!B4:B15"),0)+3)=1,6,IF(INDIRECT("'"&amp;B1450&amp;"'!V"&amp;MATCH(INT(BA1450/8)+1,INDIRECT("'"&amp;B1450&amp;"'!B4:B15"),0)+3)=1,4,0)))),"")</f>
        <v/>
      </c>
      <c r="H1450" t="str" cm="1">
        <f t="array" aca="1" ref="H1450" ca="1">IFERROR(IFERROR(INDIRECT("'"&amp;B1450&amp;"'!AE"&amp;MATCH(INT(BA1450/8)+1,INDIRECT("'"&amp;B1450&amp;"'!B4:B15"),0)+3),0)-G1450,"")</f>
        <v/>
      </c>
      <c r="I1450" t="e">
        <f ca="1">H1450+H1451+H1452</f>
        <v>#VALUE!</v>
      </c>
      <c r="J1450" t="str">
        <f ca="1">IFERROR(ABS(SUM(I1450,-F1451,-E1451))+ABS(SUM(IF(D1450="Traversal",15,IF(D1450="High",10,IF(D1450="Mid",6,IF(D1450="Low",4,0))))-G1450)),"")</f>
        <v/>
      </c>
      <c r="K1450" t="str" cm="1">
        <f t="array" aca="1" ref="K1450" ca="1">IFERROR(INDIRECT("'"&amp;B1450&amp;"'!AG"&amp;MATCH(INT(BA1450/8)+1,INDIRECT("'"&amp;B1450&amp;"'!B4:B15"),0)+3),"")</f>
        <v/>
      </c>
      <c r="M1450" t="str">
        <f t="shared" ca="1" si="351"/>
        <v/>
      </c>
      <c r="N1450" t="str">
        <f t="shared" si="351"/>
        <v/>
      </c>
      <c r="O1450" t="str">
        <f t="shared" si="351"/>
        <v/>
      </c>
      <c r="P1450" t="str">
        <f t="shared" si="351"/>
        <v/>
      </c>
      <c r="Q1450" t="str">
        <f t="shared" si="351"/>
        <v/>
      </c>
      <c r="R1450" t="str">
        <f t="shared" si="351"/>
        <v/>
      </c>
      <c r="S1450" t="str">
        <f t="shared" si="351"/>
        <v/>
      </c>
      <c r="T1450" t="str">
        <f t="shared" si="351"/>
        <v/>
      </c>
      <c r="U1450" t="str">
        <f t="shared" si="351"/>
        <v/>
      </c>
      <c r="V1450" t="str">
        <f t="shared" si="351"/>
        <v/>
      </c>
      <c r="W1450" t="str">
        <f t="shared" si="351"/>
        <v/>
      </c>
      <c r="X1450" t="str">
        <f t="shared" si="351"/>
        <v/>
      </c>
      <c r="Y1450" t="str">
        <f t="shared" si="351"/>
        <v/>
      </c>
      <c r="Z1450" t="str">
        <f t="shared" si="351"/>
        <v/>
      </c>
      <c r="AA1450" t="str">
        <f t="shared" si="351"/>
        <v/>
      </c>
      <c r="AB1450" t="str">
        <f t="shared" si="351"/>
        <v/>
      </c>
      <c r="AC1450" t="str">
        <f t="shared" si="350"/>
        <v/>
      </c>
      <c r="AD1450" t="str">
        <f t="shared" si="350"/>
        <v/>
      </c>
      <c r="AE1450" t="str">
        <f t="shared" si="350"/>
        <v/>
      </c>
      <c r="AF1450" t="str">
        <f t="shared" si="350"/>
        <v/>
      </c>
      <c r="AG1450" t="str">
        <f t="shared" si="350"/>
        <v/>
      </c>
      <c r="AH1450" t="str">
        <f t="shared" si="350"/>
        <v/>
      </c>
      <c r="AI1450" t="str">
        <f t="shared" si="350"/>
        <v/>
      </c>
      <c r="AJ1450" t="str">
        <f t="shared" si="350"/>
        <v/>
      </c>
      <c r="AK1450" t="str">
        <f t="shared" si="350"/>
        <v/>
      </c>
      <c r="AL1450" t="str">
        <f t="shared" si="350"/>
        <v/>
      </c>
      <c r="AM1450" t="str">
        <f t="shared" si="350"/>
        <v/>
      </c>
      <c r="AN1450" t="str">
        <f t="shared" si="350"/>
        <v/>
      </c>
      <c r="AO1450" t="str">
        <f t="shared" si="350"/>
        <v/>
      </c>
      <c r="AP1450" t="str">
        <f t="shared" si="350"/>
        <v/>
      </c>
      <c r="AQ1450" t="str">
        <f t="shared" si="350"/>
        <v/>
      </c>
      <c r="AR1450" t="str">
        <f t="shared" si="352"/>
        <v/>
      </c>
      <c r="AS1450" t="str">
        <f t="shared" si="352"/>
        <v/>
      </c>
      <c r="AT1450" t="str">
        <f t="shared" si="352"/>
        <v/>
      </c>
      <c r="AU1450" t="str">
        <f t="shared" si="352"/>
        <v/>
      </c>
      <c r="AV1450" t="str">
        <f t="shared" si="352"/>
        <v/>
      </c>
      <c r="AW1450" t="str">
        <f t="shared" si="352"/>
        <v/>
      </c>
      <c r="AX1450" t="str">
        <f t="shared" si="352"/>
        <v/>
      </c>
      <c r="AY1450" t="str">
        <f t="shared" si="352"/>
        <v/>
      </c>
      <c r="BA1450">
        <v>1450</v>
      </c>
      <c r="BB1450">
        <f t="shared" si="353"/>
        <v>182</v>
      </c>
    </row>
    <row r="1451" spans="7:54">
      <c r="G1451" t="str" cm="1">
        <f t="array" aca="1" ref="G1451" ca="1">IFERROR(IF(INDIRECT("'"&amp;B1451&amp;"'!Z"&amp;MATCH(INT(BA1451/8)+1,INDIRECT("'"&amp;B1451&amp;"'!B4:B15"),0)+3)=1,15,IF(INDIRECT("'"&amp;B1451&amp;"'!X"&amp;MATCH(INT(BA1451/8)+1,INDIRECT("'"&amp;B1451&amp;"'!B4:B15"),0)+3)=1,10,IF(INDIRECT("'"&amp;B1451&amp;"'!V"&amp;MATCH(INT(BA1451/8)+1,INDIRECT("'"&amp;B1451&amp;"'!B4:B15"),0)+3)=1,6,IF(INDIRECT("'"&amp;B1451&amp;"'!V"&amp;MATCH(INT(BA1451/8)+1,INDIRECT("'"&amp;B1451&amp;"'!B4:B15"),0)+3)=1,4,0)))),"")</f>
        <v/>
      </c>
      <c r="H1451" t="str" cm="1">
        <f t="array" aca="1" ref="H1451" ca="1">IFERROR(IFERROR(INDIRECT("'"&amp;B1451&amp;"'!AE"&amp;MATCH(INT(BA1451/8)+1,INDIRECT("'"&amp;B1451&amp;"'!B4:B15"),0)+3),0)-G1451,"")</f>
        <v/>
      </c>
      <c r="I1451" t="e">
        <f ca="1">H1450+H1451+H1452</f>
        <v>#VALUE!</v>
      </c>
      <c r="J1451" t="str">
        <f ca="1">IFERROR(ABS(SUM(I1451,-F1451,-E1451))+ABS(SUM(IF(D1451="Traversal",15,IF(D1451="High",10,IF(D1451="Mid",6,IF(D1451="Low",4,0))))-G1451)),"")</f>
        <v/>
      </c>
      <c r="K1451" t="str" cm="1">
        <f t="array" aca="1" ref="K1451" ca="1">IFERROR(INDIRECT("'"&amp;B1451&amp;"'!AG"&amp;MATCH(INT(BA1451/8)+1,INDIRECT("'"&amp;B1451&amp;"'!B4:B15"),0)+3),"")</f>
        <v/>
      </c>
      <c r="M1451" t="str">
        <f t="shared" ca="1" si="351"/>
        <v/>
      </c>
      <c r="N1451" t="str">
        <f t="shared" si="351"/>
        <v/>
      </c>
      <c r="O1451" t="str">
        <f t="shared" si="351"/>
        <v/>
      </c>
      <c r="P1451" t="str">
        <f t="shared" si="351"/>
        <v/>
      </c>
      <c r="Q1451" t="str">
        <f t="shared" si="351"/>
        <v/>
      </c>
      <c r="R1451" t="str">
        <f t="shared" si="351"/>
        <v/>
      </c>
      <c r="S1451" t="str">
        <f t="shared" si="351"/>
        <v/>
      </c>
      <c r="T1451" t="str">
        <f t="shared" si="351"/>
        <v/>
      </c>
      <c r="U1451" t="str">
        <f t="shared" si="351"/>
        <v/>
      </c>
      <c r="V1451" t="str">
        <f t="shared" si="351"/>
        <v/>
      </c>
      <c r="W1451" t="str">
        <f t="shared" si="351"/>
        <v/>
      </c>
      <c r="X1451" t="str">
        <f t="shared" si="351"/>
        <v/>
      </c>
      <c r="Y1451" t="str">
        <f t="shared" si="351"/>
        <v/>
      </c>
      <c r="Z1451" t="str">
        <f t="shared" si="351"/>
        <v/>
      </c>
      <c r="AA1451" t="str">
        <f t="shared" si="351"/>
        <v/>
      </c>
      <c r="AB1451" t="str">
        <f t="shared" si="351"/>
        <v/>
      </c>
      <c r="AC1451" t="str">
        <f t="shared" si="350"/>
        <v/>
      </c>
      <c r="AD1451" t="str">
        <f t="shared" si="350"/>
        <v/>
      </c>
      <c r="AE1451" t="str">
        <f t="shared" si="350"/>
        <v/>
      </c>
      <c r="AF1451" t="str">
        <f t="shared" si="350"/>
        <v/>
      </c>
      <c r="AG1451" t="str">
        <f t="shared" si="350"/>
        <v/>
      </c>
      <c r="AH1451" t="str">
        <f t="shared" si="350"/>
        <v/>
      </c>
      <c r="AI1451" t="str">
        <f t="shared" si="350"/>
        <v/>
      </c>
      <c r="AJ1451" t="str">
        <f t="shared" si="350"/>
        <v/>
      </c>
      <c r="AK1451" t="str">
        <f t="shared" si="350"/>
        <v/>
      </c>
      <c r="AL1451" t="str">
        <f t="shared" si="350"/>
        <v/>
      </c>
      <c r="AM1451" t="str">
        <f t="shared" si="350"/>
        <v/>
      </c>
      <c r="AN1451" t="str">
        <f t="shared" si="350"/>
        <v/>
      </c>
      <c r="AO1451" t="str">
        <f t="shared" si="350"/>
        <v/>
      </c>
      <c r="AP1451" t="str">
        <f t="shared" si="350"/>
        <v/>
      </c>
      <c r="AQ1451" t="str">
        <f t="shared" si="350"/>
        <v/>
      </c>
      <c r="AR1451" t="str">
        <f t="shared" si="352"/>
        <v/>
      </c>
      <c r="AS1451" t="str">
        <f t="shared" si="352"/>
        <v/>
      </c>
      <c r="AT1451" t="str">
        <f t="shared" si="352"/>
        <v/>
      </c>
      <c r="AU1451" t="str">
        <f t="shared" si="352"/>
        <v/>
      </c>
      <c r="AV1451" t="str">
        <f t="shared" si="352"/>
        <v/>
      </c>
      <c r="AW1451" t="str">
        <f t="shared" si="352"/>
        <v/>
      </c>
      <c r="AX1451" t="str">
        <f t="shared" si="352"/>
        <v/>
      </c>
      <c r="AY1451" t="str">
        <f t="shared" si="352"/>
        <v/>
      </c>
      <c r="BA1451">
        <v>1451</v>
      </c>
      <c r="BB1451">
        <f t="shared" si="353"/>
        <v>182</v>
      </c>
    </row>
    <row r="1452" spans="7:54">
      <c r="G1452" t="str" cm="1">
        <f t="array" aca="1" ref="G1452" ca="1">IFERROR(IF(INDIRECT("'"&amp;B1452&amp;"'!Z"&amp;MATCH(INT(BA1452/8)+1,INDIRECT("'"&amp;B1452&amp;"'!B4:B15"),0)+3)=1,15,IF(INDIRECT("'"&amp;B1452&amp;"'!X"&amp;MATCH(INT(BA1452/8)+1,INDIRECT("'"&amp;B1452&amp;"'!B4:B15"),0)+3)=1,10,IF(INDIRECT("'"&amp;B1452&amp;"'!V"&amp;MATCH(INT(BA1452/8)+1,INDIRECT("'"&amp;B1452&amp;"'!B4:B15"),0)+3)=1,6,IF(INDIRECT("'"&amp;B1452&amp;"'!V"&amp;MATCH(INT(BA1452/8)+1,INDIRECT("'"&amp;B1452&amp;"'!B4:B15"),0)+3)=1,4,0)))),"")</f>
        <v/>
      </c>
      <c r="H1452" t="str" cm="1">
        <f t="array" aca="1" ref="H1452" ca="1">IFERROR(IFERROR(INDIRECT("'"&amp;B1452&amp;"'!AE"&amp;MATCH(INT(BA1452/8)+1,INDIRECT("'"&amp;B1452&amp;"'!B4:B15"),0)+3),0)-G1452,"")</f>
        <v/>
      </c>
      <c r="I1452" t="e">
        <f ca="1">H1450+H1451+H1452</f>
        <v>#VALUE!</v>
      </c>
      <c r="J1452" t="str">
        <f ca="1">IFERROR(ABS(SUM(I1452,-F1451,-E1451))+ABS(SUM(IF(D1452="Traversal",15,IF(D1452="High",10,IF(D1452="Mid",6,IF(D1452="Low",4,0))))-G1452)),"")</f>
        <v/>
      </c>
      <c r="K1452" t="str" cm="1">
        <f t="array" aca="1" ref="K1452" ca="1">IFERROR(INDIRECT("'"&amp;B1452&amp;"'!AG"&amp;MATCH(INT(BA1452/8)+1,INDIRECT("'"&amp;B1452&amp;"'!B4:B15"),0)+3),"")</f>
        <v/>
      </c>
      <c r="M1452" t="str">
        <f t="shared" ca="1" si="351"/>
        <v/>
      </c>
      <c r="N1452" t="str">
        <f t="shared" si="351"/>
        <v/>
      </c>
      <c r="O1452" t="str">
        <f t="shared" si="351"/>
        <v/>
      </c>
      <c r="P1452" t="str">
        <f t="shared" si="351"/>
        <v/>
      </c>
      <c r="Q1452" t="str">
        <f t="shared" si="351"/>
        <v/>
      </c>
      <c r="R1452" t="str">
        <f t="shared" si="351"/>
        <v/>
      </c>
      <c r="S1452" t="str">
        <f t="shared" si="351"/>
        <v/>
      </c>
      <c r="T1452" t="str">
        <f t="shared" si="351"/>
        <v/>
      </c>
      <c r="U1452" t="str">
        <f t="shared" si="351"/>
        <v/>
      </c>
      <c r="V1452" t="str">
        <f t="shared" si="351"/>
        <v/>
      </c>
      <c r="W1452" t="str">
        <f t="shared" si="351"/>
        <v/>
      </c>
      <c r="X1452" t="str">
        <f t="shared" si="351"/>
        <v/>
      </c>
      <c r="Y1452" t="str">
        <f t="shared" si="351"/>
        <v/>
      </c>
      <c r="Z1452" t="str">
        <f t="shared" si="351"/>
        <v/>
      </c>
      <c r="AA1452" t="str">
        <f t="shared" si="351"/>
        <v/>
      </c>
      <c r="AB1452" t="str">
        <f t="shared" si="351"/>
        <v/>
      </c>
      <c r="AC1452" t="str">
        <f t="shared" si="350"/>
        <v/>
      </c>
      <c r="AD1452" t="str">
        <f t="shared" si="350"/>
        <v/>
      </c>
      <c r="AE1452" t="str">
        <f t="shared" si="350"/>
        <v/>
      </c>
      <c r="AF1452" t="str">
        <f t="shared" si="350"/>
        <v/>
      </c>
      <c r="AG1452" t="str">
        <f t="shared" si="350"/>
        <v/>
      </c>
      <c r="AH1452" t="str">
        <f t="shared" si="350"/>
        <v/>
      </c>
      <c r="AI1452" t="str">
        <f t="shared" si="350"/>
        <v/>
      </c>
      <c r="AJ1452" t="str">
        <f t="shared" si="350"/>
        <v/>
      </c>
      <c r="AK1452" t="str">
        <f t="shared" si="350"/>
        <v/>
      </c>
      <c r="AL1452" t="str">
        <f t="shared" si="350"/>
        <v/>
      </c>
      <c r="AM1452" t="str">
        <f t="shared" si="350"/>
        <v/>
      </c>
      <c r="AN1452" t="str">
        <f t="shared" si="350"/>
        <v/>
      </c>
      <c r="AO1452" t="str">
        <f t="shared" si="350"/>
        <v/>
      </c>
      <c r="AP1452" t="str">
        <f t="shared" si="350"/>
        <v/>
      </c>
      <c r="AQ1452" t="str">
        <f t="shared" si="350"/>
        <v/>
      </c>
      <c r="AR1452" t="str">
        <f t="shared" si="352"/>
        <v/>
      </c>
      <c r="AS1452" t="str">
        <f t="shared" si="352"/>
        <v/>
      </c>
      <c r="AT1452" t="str">
        <f t="shared" si="352"/>
        <v/>
      </c>
      <c r="AU1452" t="str">
        <f t="shared" si="352"/>
        <v/>
      </c>
      <c r="AV1452" t="str">
        <f t="shared" si="352"/>
        <v/>
      </c>
      <c r="AW1452" t="str">
        <f t="shared" si="352"/>
        <v/>
      </c>
      <c r="AX1452" t="str">
        <f t="shared" si="352"/>
        <v/>
      </c>
      <c r="AY1452" t="str">
        <f t="shared" si="352"/>
        <v/>
      </c>
      <c r="BA1452">
        <v>1452</v>
      </c>
      <c r="BB1452">
        <f t="shared" si="353"/>
        <v>182</v>
      </c>
    </row>
    <row r="1453" spans="7:54">
      <c r="G1453" t="str" cm="1">
        <f t="array" aca="1" ref="G1453" ca="1">IFERROR(IF(INDIRECT("'"&amp;B1453&amp;"'!Z"&amp;MATCH(INT(BA1453/8)+1,INDIRECT("'"&amp;B1453&amp;"'!B4:B15"),0)+3)=1,15,IF(INDIRECT("'"&amp;B1453&amp;"'!X"&amp;MATCH(INT(BA1453/8)+1,INDIRECT("'"&amp;B1453&amp;"'!B4:B15"),0)+3)=1,10,IF(INDIRECT("'"&amp;B1453&amp;"'!V"&amp;MATCH(INT(BA1453/8)+1,INDIRECT("'"&amp;B1453&amp;"'!B4:B15"),0)+3)=1,6,IF(INDIRECT("'"&amp;B1453&amp;"'!V"&amp;MATCH(INT(BA1453/8)+1,INDIRECT("'"&amp;B1453&amp;"'!B4:B15"),0)+3)=1,4,0)))),"")</f>
        <v/>
      </c>
      <c r="H1453" t="str" cm="1">
        <f t="array" aca="1" ref="H1453" ca="1">IFERROR(IFERROR(INDIRECT("'"&amp;B1453&amp;"'!AE"&amp;MATCH(INT(BA1453/8)+1,INDIRECT("'"&amp;B1453&amp;"'!B4:B15"),0)+3),0)-G1453,"")</f>
        <v/>
      </c>
      <c r="I1453" t="e">
        <f ca="1">H1453+H1454+H1455</f>
        <v>#VALUE!</v>
      </c>
      <c r="J1453" t="str">
        <f ca="1">IFERROR(ABS(SUM(I1453,-F1454,-E1454))+ABS(SUM(IF(D1453="Traversal",15,IF(D1453="High",10,IF(D1453="Mid",6,IF(D1453="Low",4,0))))-G1453)),"")</f>
        <v/>
      </c>
      <c r="K1453" t="str" cm="1">
        <f t="array" aca="1" ref="K1453" ca="1">IFERROR(INDIRECT("'"&amp;B1453&amp;"'!AG"&amp;MATCH(INT(BA1453/8)+1,INDIRECT("'"&amp;B1453&amp;"'!B4:B15"),0)+3),"")</f>
        <v/>
      </c>
      <c r="M1453" t="str">
        <f t="shared" ca="1" si="351"/>
        <v/>
      </c>
      <c r="N1453" t="str">
        <f t="shared" si="351"/>
        <v/>
      </c>
      <c r="O1453" t="str">
        <f t="shared" si="351"/>
        <v/>
      </c>
      <c r="P1453" t="str">
        <f t="shared" si="351"/>
        <v/>
      </c>
      <c r="Q1453" t="str">
        <f t="shared" si="351"/>
        <v/>
      </c>
      <c r="R1453" t="str">
        <f t="shared" si="351"/>
        <v/>
      </c>
      <c r="S1453" t="str">
        <f t="shared" si="351"/>
        <v/>
      </c>
      <c r="T1453" t="str">
        <f t="shared" si="351"/>
        <v/>
      </c>
      <c r="U1453" t="str">
        <f t="shared" si="351"/>
        <v/>
      </c>
      <c r="V1453" t="str">
        <f t="shared" si="351"/>
        <v/>
      </c>
      <c r="W1453" t="str">
        <f t="shared" si="351"/>
        <v/>
      </c>
      <c r="X1453" t="str">
        <f t="shared" si="351"/>
        <v/>
      </c>
      <c r="Y1453" t="str">
        <f t="shared" si="351"/>
        <v/>
      </c>
      <c r="Z1453" t="str">
        <f t="shared" si="351"/>
        <v/>
      </c>
      <c r="AA1453" t="str">
        <f t="shared" si="351"/>
        <v/>
      </c>
      <c r="AB1453" t="str">
        <f t="shared" si="351"/>
        <v/>
      </c>
      <c r="AC1453" t="str">
        <f t="shared" si="350"/>
        <v/>
      </c>
      <c r="AD1453" t="str">
        <f t="shared" si="350"/>
        <v/>
      </c>
      <c r="AE1453" t="str">
        <f t="shared" si="350"/>
        <v/>
      </c>
      <c r="AF1453" t="str">
        <f t="shared" si="350"/>
        <v/>
      </c>
      <c r="AG1453" t="str">
        <f t="shared" si="350"/>
        <v/>
      </c>
      <c r="AH1453" t="str">
        <f t="shared" si="350"/>
        <v/>
      </c>
      <c r="AI1453" t="str">
        <f t="shared" si="350"/>
        <v/>
      </c>
      <c r="AJ1453" t="str">
        <f t="shared" si="350"/>
        <v/>
      </c>
      <c r="AK1453" t="str">
        <f t="shared" si="350"/>
        <v/>
      </c>
      <c r="AL1453" t="str">
        <f t="shared" si="350"/>
        <v/>
      </c>
      <c r="AM1453" t="str">
        <f t="shared" si="350"/>
        <v/>
      </c>
      <c r="AN1453" t="str">
        <f t="shared" si="350"/>
        <v/>
      </c>
      <c r="AO1453" t="str">
        <f t="shared" si="350"/>
        <v/>
      </c>
      <c r="AP1453" t="str">
        <f t="shared" si="350"/>
        <v/>
      </c>
      <c r="AQ1453" t="str">
        <f t="shared" si="350"/>
        <v/>
      </c>
      <c r="AR1453" t="str">
        <f t="shared" si="352"/>
        <v/>
      </c>
      <c r="AS1453" t="str">
        <f t="shared" si="352"/>
        <v/>
      </c>
      <c r="AT1453" t="str">
        <f t="shared" si="352"/>
        <v/>
      </c>
      <c r="AU1453" t="str">
        <f t="shared" si="352"/>
        <v/>
      </c>
      <c r="AV1453" t="str">
        <f t="shared" si="352"/>
        <v/>
      </c>
      <c r="AW1453" t="str">
        <f t="shared" si="352"/>
        <v/>
      </c>
      <c r="AX1453" t="str">
        <f t="shared" si="352"/>
        <v/>
      </c>
      <c r="AY1453" t="str">
        <f t="shared" si="352"/>
        <v/>
      </c>
      <c r="BA1453">
        <v>1453</v>
      </c>
      <c r="BB1453">
        <f t="shared" si="353"/>
        <v>182</v>
      </c>
    </row>
    <row r="1454" spans="7:54">
      <c r="G1454" t="str" cm="1">
        <f t="array" aca="1" ref="G1454" ca="1">IFERROR(IF(INDIRECT("'"&amp;B1454&amp;"'!Z"&amp;MATCH(INT(BA1454/8)+1,INDIRECT("'"&amp;B1454&amp;"'!B4:B15"),0)+3)=1,15,IF(INDIRECT("'"&amp;B1454&amp;"'!X"&amp;MATCH(INT(BA1454/8)+1,INDIRECT("'"&amp;B1454&amp;"'!B4:B15"),0)+3)=1,10,IF(INDIRECT("'"&amp;B1454&amp;"'!V"&amp;MATCH(INT(BA1454/8)+1,INDIRECT("'"&amp;B1454&amp;"'!B4:B15"),0)+3)=1,6,IF(INDIRECT("'"&amp;B1454&amp;"'!V"&amp;MATCH(INT(BA1454/8)+1,INDIRECT("'"&amp;B1454&amp;"'!B4:B15"),0)+3)=1,4,0)))),"")</f>
        <v/>
      </c>
      <c r="H1454" t="str" cm="1">
        <f t="array" aca="1" ref="H1454" ca="1">IFERROR(IFERROR(INDIRECT("'"&amp;B1454&amp;"'!AE"&amp;MATCH(INT(BA1454/8)+1,INDIRECT("'"&amp;B1454&amp;"'!B4:B15"),0)+3),0)-G1454,"")</f>
        <v/>
      </c>
      <c r="I1454" t="e">
        <f ca="1">H1453+H1454+H1455</f>
        <v>#VALUE!</v>
      </c>
      <c r="J1454" t="str">
        <f ca="1">IFERROR(ABS(SUM(I1454,-F1454,-E1454))+ABS(SUM(IF(D1454="Traversal",15,IF(D1454="High",10,IF(D1454="Mid",6,IF(D1454="Low",4,0))))-G1454)),"")</f>
        <v/>
      </c>
      <c r="K1454" t="str" cm="1">
        <f t="array" aca="1" ref="K1454" ca="1">IFERROR(INDIRECT("'"&amp;B1454&amp;"'!AG"&amp;MATCH(INT(BA1454/8)+1,INDIRECT("'"&amp;B1454&amp;"'!B4:B15"),0)+3),"")</f>
        <v/>
      </c>
      <c r="M1454" t="str">
        <f t="shared" ca="1" si="351"/>
        <v/>
      </c>
      <c r="N1454" t="str">
        <f t="shared" si="351"/>
        <v/>
      </c>
      <c r="O1454" t="str">
        <f t="shared" si="351"/>
        <v/>
      </c>
      <c r="P1454" t="str">
        <f t="shared" si="351"/>
        <v/>
      </c>
      <c r="Q1454" t="str">
        <f t="shared" si="351"/>
        <v/>
      </c>
      <c r="R1454" t="str">
        <f t="shared" si="351"/>
        <v/>
      </c>
      <c r="S1454" t="str">
        <f t="shared" si="351"/>
        <v/>
      </c>
      <c r="T1454" t="str">
        <f t="shared" si="351"/>
        <v/>
      </c>
      <c r="U1454" t="str">
        <f t="shared" si="351"/>
        <v/>
      </c>
      <c r="V1454" t="str">
        <f t="shared" si="351"/>
        <v/>
      </c>
      <c r="W1454" t="str">
        <f t="shared" si="351"/>
        <v/>
      </c>
      <c r="X1454" t="str">
        <f t="shared" si="351"/>
        <v/>
      </c>
      <c r="Y1454" t="str">
        <f t="shared" si="351"/>
        <v/>
      </c>
      <c r="Z1454" t="str">
        <f t="shared" si="351"/>
        <v/>
      </c>
      <c r="AA1454" t="str">
        <f t="shared" si="351"/>
        <v/>
      </c>
      <c r="AB1454" t="str">
        <f t="shared" si="351"/>
        <v/>
      </c>
      <c r="AC1454" t="str">
        <f t="shared" si="350"/>
        <v/>
      </c>
      <c r="AD1454" t="str">
        <f t="shared" si="350"/>
        <v/>
      </c>
      <c r="AE1454" t="str">
        <f t="shared" si="350"/>
        <v/>
      </c>
      <c r="AF1454" t="str">
        <f t="shared" si="350"/>
        <v/>
      </c>
      <c r="AG1454" t="str">
        <f t="shared" si="350"/>
        <v/>
      </c>
      <c r="AH1454" t="str">
        <f t="shared" si="350"/>
        <v/>
      </c>
      <c r="AI1454" t="str">
        <f t="shared" si="350"/>
        <v/>
      </c>
      <c r="AJ1454" t="str">
        <f t="shared" si="350"/>
        <v/>
      </c>
      <c r="AK1454" t="str">
        <f t="shared" si="350"/>
        <v/>
      </c>
      <c r="AL1454" t="str">
        <f t="shared" si="350"/>
        <v/>
      </c>
      <c r="AM1454" t="str">
        <f t="shared" si="350"/>
        <v/>
      </c>
      <c r="AN1454" t="str">
        <f t="shared" si="350"/>
        <v/>
      </c>
      <c r="AO1454" t="str">
        <f t="shared" si="350"/>
        <v/>
      </c>
      <c r="AP1454" t="str">
        <f t="shared" si="350"/>
        <v/>
      </c>
      <c r="AQ1454" t="str">
        <f t="shared" si="350"/>
        <v/>
      </c>
      <c r="AR1454" t="str">
        <f t="shared" si="352"/>
        <v/>
      </c>
      <c r="AS1454" t="str">
        <f t="shared" si="352"/>
        <v/>
      </c>
      <c r="AT1454" t="str">
        <f t="shared" si="352"/>
        <v/>
      </c>
      <c r="AU1454" t="str">
        <f t="shared" si="352"/>
        <v/>
      </c>
      <c r="AV1454" t="str">
        <f t="shared" si="352"/>
        <v/>
      </c>
      <c r="AW1454" t="str">
        <f t="shared" si="352"/>
        <v/>
      </c>
      <c r="AX1454" t="str">
        <f t="shared" si="352"/>
        <v/>
      </c>
      <c r="AY1454" t="str">
        <f t="shared" si="352"/>
        <v/>
      </c>
      <c r="BA1454">
        <v>1454</v>
      </c>
      <c r="BB1454">
        <f t="shared" si="353"/>
        <v>182</v>
      </c>
    </row>
    <row r="1455" spans="7:54">
      <c r="G1455" t="str" cm="1">
        <f t="array" aca="1" ref="G1455" ca="1">IFERROR(IF(INDIRECT("'"&amp;B1455&amp;"'!Z"&amp;MATCH(INT(BA1455/8)+1,INDIRECT("'"&amp;B1455&amp;"'!B4:B15"),0)+3)=1,15,IF(INDIRECT("'"&amp;B1455&amp;"'!X"&amp;MATCH(INT(BA1455/8)+1,INDIRECT("'"&amp;B1455&amp;"'!B4:B15"),0)+3)=1,10,IF(INDIRECT("'"&amp;B1455&amp;"'!V"&amp;MATCH(INT(BA1455/8)+1,INDIRECT("'"&amp;B1455&amp;"'!B4:B15"),0)+3)=1,6,IF(INDIRECT("'"&amp;B1455&amp;"'!V"&amp;MATCH(INT(BA1455/8)+1,INDIRECT("'"&amp;B1455&amp;"'!B4:B15"),0)+3)=1,4,0)))),"")</f>
        <v/>
      </c>
      <c r="H1455" t="str" cm="1">
        <f t="array" aca="1" ref="H1455" ca="1">IFERROR(IFERROR(INDIRECT("'"&amp;B1455&amp;"'!AE"&amp;MATCH(INT(BA1455/8)+1,INDIRECT("'"&amp;B1455&amp;"'!B4:B15"),0)+3),0)-G1455,"")</f>
        <v/>
      </c>
      <c r="I1455" t="e">
        <f ca="1">H1453+H1454+H1455</f>
        <v>#VALUE!</v>
      </c>
      <c r="J1455" t="str">
        <f ca="1">IFERROR(ABS(SUM(I1455,-F1454,-E1454))+ABS(SUM(IF(D1455="Traversal",15,IF(D1455="High",10,IF(D1455="Mid",6,IF(D1455="Low",4,0))))-G1455)),"")</f>
        <v/>
      </c>
      <c r="K1455" t="str" cm="1">
        <f t="array" aca="1" ref="K1455" ca="1">IFERROR(INDIRECT("'"&amp;B1455&amp;"'!AG"&amp;MATCH(INT(BA1455/8)+1,INDIRECT("'"&amp;B1455&amp;"'!B4:B15"),0)+3),"")</f>
        <v/>
      </c>
      <c r="M1455" t="str">
        <f t="shared" ca="1" si="351"/>
        <v/>
      </c>
      <c r="N1455" t="str">
        <f t="shared" si="351"/>
        <v/>
      </c>
      <c r="O1455" t="str">
        <f t="shared" si="351"/>
        <v/>
      </c>
      <c r="P1455" t="str">
        <f t="shared" si="351"/>
        <v/>
      </c>
      <c r="Q1455" t="str">
        <f t="shared" si="351"/>
        <v/>
      </c>
      <c r="R1455" t="str">
        <f t="shared" si="351"/>
        <v/>
      </c>
      <c r="S1455" t="str">
        <f t="shared" si="351"/>
        <v/>
      </c>
      <c r="T1455" t="str">
        <f t="shared" si="351"/>
        <v/>
      </c>
      <c r="U1455" t="str">
        <f t="shared" si="351"/>
        <v/>
      </c>
      <c r="V1455" t="str">
        <f t="shared" si="351"/>
        <v/>
      </c>
      <c r="W1455" t="str">
        <f t="shared" si="351"/>
        <v/>
      </c>
      <c r="X1455" t="str">
        <f t="shared" si="351"/>
        <v/>
      </c>
      <c r="Y1455" t="str">
        <f t="shared" si="351"/>
        <v/>
      </c>
      <c r="Z1455" t="str">
        <f t="shared" si="351"/>
        <v/>
      </c>
      <c r="AA1455" t="str">
        <f t="shared" si="351"/>
        <v/>
      </c>
      <c r="AB1455" t="str">
        <f t="shared" si="351"/>
        <v/>
      </c>
      <c r="AC1455" t="str">
        <f t="shared" si="350"/>
        <v/>
      </c>
      <c r="AD1455" t="str">
        <f t="shared" si="350"/>
        <v/>
      </c>
      <c r="AE1455" t="str">
        <f t="shared" si="350"/>
        <v/>
      </c>
      <c r="AF1455" t="str">
        <f t="shared" si="350"/>
        <v/>
      </c>
      <c r="AG1455" t="str">
        <f t="shared" si="350"/>
        <v/>
      </c>
      <c r="AH1455" t="str">
        <f t="shared" si="350"/>
        <v/>
      </c>
      <c r="AI1455" t="str">
        <f t="shared" si="350"/>
        <v/>
      </c>
      <c r="AJ1455" t="str">
        <f t="shared" si="350"/>
        <v/>
      </c>
      <c r="AK1455" t="str">
        <f t="shared" si="350"/>
        <v/>
      </c>
      <c r="AL1455" t="str">
        <f t="shared" si="350"/>
        <v/>
      </c>
      <c r="AM1455" t="str">
        <f t="shared" si="350"/>
        <v/>
      </c>
      <c r="AN1455" t="str">
        <f t="shared" si="350"/>
        <v/>
      </c>
      <c r="AO1455" t="str">
        <f t="shared" si="350"/>
        <v/>
      </c>
      <c r="AP1455" t="str">
        <f t="shared" si="350"/>
        <v/>
      </c>
      <c r="AQ1455" t="str">
        <f t="shared" si="350"/>
        <v/>
      </c>
      <c r="AR1455" t="str">
        <f t="shared" si="352"/>
        <v/>
      </c>
      <c r="AS1455" t="str">
        <f t="shared" si="352"/>
        <v/>
      </c>
      <c r="AT1455" t="str">
        <f t="shared" si="352"/>
        <v/>
      </c>
      <c r="AU1455" t="str">
        <f t="shared" si="352"/>
        <v/>
      </c>
      <c r="AV1455" t="str">
        <f t="shared" si="352"/>
        <v/>
      </c>
      <c r="AW1455" t="str">
        <f t="shared" si="352"/>
        <v/>
      </c>
      <c r="AX1455" t="str">
        <f t="shared" si="352"/>
        <v/>
      </c>
      <c r="AY1455" t="str">
        <f t="shared" si="352"/>
        <v/>
      </c>
      <c r="BA1455">
        <v>1455</v>
      </c>
      <c r="BB1455">
        <f t="shared" si="353"/>
        <v>182</v>
      </c>
    </row>
    <row r="1456" spans="7:54">
      <c r="G1456" t="str" cm="1">
        <f t="array" aca="1" ref="G1456" ca="1">IFERROR(IF(INDIRECT("'"&amp;B1456&amp;"'!Z"&amp;MATCH(INT(BA1456/8)+1,INDIRECT("'"&amp;B1456&amp;"'!B4:B15"),0)+3)=1,15,IF(INDIRECT("'"&amp;B1456&amp;"'!X"&amp;MATCH(INT(BA1456/8)+1,INDIRECT("'"&amp;B1456&amp;"'!B4:B15"),0)+3)=1,10,IF(INDIRECT("'"&amp;B1456&amp;"'!V"&amp;MATCH(INT(BA1456/8)+1,INDIRECT("'"&amp;B1456&amp;"'!B4:B15"),0)+3)=1,6,IF(INDIRECT("'"&amp;B1456&amp;"'!V"&amp;MATCH(INT(BA1456/8)+1,INDIRECT("'"&amp;B1456&amp;"'!B4:B15"),0)+3)=1,4,0)))),"")</f>
        <v/>
      </c>
      <c r="H1456" t="str" cm="1">
        <f t="array" aca="1" ref="H1456" ca="1">IFERROR(IFERROR(INDIRECT("'"&amp;B1456&amp;"'!AE"&amp;MATCH(INT(BA1456/8)+1,INDIRECT("'"&amp;B1456&amp;"'!B4:B15"),0)+3),0)-G1456,"")</f>
        <v/>
      </c>
      <c r="K1456" t="str" cm="1">
        <f t="array" aca="1" ref="K1456" ca="1">IFERROR(INDIRECT("'"&amp;B1456&amp;"'!AG"&amp;MATCH(INT(BA1456/8)+1,INDIRECT("'"&amp;B1456&amp;"'!B4:B15"),0)+3),"")</f>
        <v/>
      </c>
      <c r="M1456" t="str">
        <f t="shared" ca="1" si="351"/>
        <v/>
      </c>
      <c r="N1456" t="str">
        <f t="shared" si="351"/>
        <v/>
      </c>
      <c r="O1456" t="str">
        <f t="shared" si="351"/>
        <v/>
      </c>
      <c r="P1456" t="str">
        <f t="shared" si="351"/>
        <v/>
      </c>
      <c r="Q1456" t="str">
        <f t="shared" si="351"/>
        <v/>
      </c>
      <c r="R1456" t="str">
        <f t="shared" si="351"/>
        <v/>
      </c>
      <c r="S1456" t="str">
        <f t="shared" si="351"/>
        <v/>
      </c>
      <c r="T1456" t="str">
        <f t="shared" si="351"/>
        <v/>
      </c>
      <c r="U1456" t="str">
        <f t="shared" si="351"/>
        <v/>
      </c>
      <c r="V1456" t="str">
        <f t="shared" si="351"/>
        <v/>
      </c>
      <c r="W1456" t="str">
        <f t="shared" si="351"/>
        <v/>
      </c>
      <c r="X1456" t="str">
        <f t="shared" si="351"/>
        <v/>
      </c>
      <c r="Y1456" t="str">
        <f t="shared" si="351"/>
        <v/>
      </c>
      <c r="Z1456" t="str">
        <f t="shared" si="351"/>
        <v/>
      </c>
      <c r="AA1456" t="str">
        <f t="shared" si="351"/>
        <v/>
      </c>
      <c r="AB1456" t="str">
        <f t="shared" si="351"/>
        <v/>
      </c>
      <c r="AC1456" t="str">
        <f t="shared" si="350"/>
        <v/>
      </c>
      <c r="AD1456" t="str">
        <f t="shared" si="350"/>
        <v/>
      </c>
      <c r="AE1456" t="str">
        <f t="shared" si="350"/>
        <v/>
      </c>
      <c r="AF1456" t="str">
        <f t="shared" si="350"/>
        <v/>
      </c>
      <c r="AG1456" t="str">
        <f t="shared" si="350"/>
        <v/>
      </c>
      <c r="AH1456" t="str">
        <f t="shared" si="350"/>
        <v/>
      </c>
      <c r="AI1456" t="str">
        <f t="shared" si="350"/>
        <v/>
      </c>
      <c r="AJ1456" t="str">
        <f t="shared" si="350"/>
        <v/>
      </c>
      <c r="AK1456" t="str">
        <f t="shared" si="350"/>
        <v/>
      </c>
      <c r="AL1456" t="str">
        <f t="shared" si="350"/>
        <v/>
      </c>
      <c r="AM1456" t="str">
        <f t="shared" si="350"/>
        <v/>
      </c>
      <c r="AN1456" t="str">
        <f t="shared" si="350"/>
        <v/>
      </c>
      <c r="AO1456" t="str">
        <f t="shared" si="350"/>
        <v/>
      </c>
      <c r="AP1456" t="str">
        <f t="shared" si="350"/>
        <v/>
      </c>
      <c r="AQ1456" t="str">
        <f t="shared" si="350"/>
        <v/>
      </c>
      <c r="AR1456" t="str">
        <f t="shared" si="352"/>
        <v/>
      </c>
      <c r="AS1456" t="str">
        <f t="shared" si="352"/>
        <v/>
      </c>
      <c r="AT1456" t="str">
        <f t="shared" si="352"/>
        <v/>
      </c>
      <c r="AU1456" t="str">
        <f t="shared" si="352"/>
        <v/>
      </c>
      <c r="AV1456" t="str">
        <f t="shared" si="352"/>
        <v/>
      </c>
      <c r="AW1456" t="str">
        <f t="shared" si="352"/>
        <v/>
      </c>
      <c r="AX1456" t="str">
        <f t="shared" si="352"/>
        <v/>
      </c>
      <c r="AY1456" t="str">
        <f t="shared" si="352"/>
        <v/>
      </c>
      <c r="BA1456">
        <v>1456</v>
      </c>
      <c r="BB1456">
        <f t="shared" si="353"/>
        <v>183</v>
      </c>
    </row>
    <row r="1457" spans="7:54">
      <c r="G1457" t="str" cm="1">
        <f t="array" aca="1" ref="G1457" ca="1">IFERROR(IF(INDIRECT("'"&amp;B1457&amp;"'!Z"&amp;MATCH(INT(BA1457/8)+1,INDIRECT("'"&amp;B1457&amp;"'!B4:B15"),0)+3)=1,15,IF(INDIRECT("'"&amp;B1457&amp;"'!X"&amp;MATCH(INT(BA1457/8)+1,INDIRECT("'"&amp;B1457&amp;"'!B4:B15"),0)+3)=1,10,IF(INDIRECT("'"&amp;B1457&amp;"'!V"&amp;MATCH(INT(BA1457/8)+1,INDIRECT("'"&amp;B1457&amp;"'!B4:B15"),0)+3)=1,6,IF(INDIRECT("'"&amp;B1457&amp;"'!V"&amp;MATCH(INT(BA1457/8)+1,INDIRECT("'"&amp;B1457&amp;"'!B4:B15"),0)+3)=1,4,0)))),"")</f>
        <v/>
      </c>
      <c r="H1457" t="str" cm="1">
        <f t="array" aca="1" ref="H1457" ca="1">IFERROR(IFERROR(INDIRECT("'"&amp;B1457&amp;"'!AE"&amp;MATCH(INT(BA1457/8)+1,INDIRECT("'"&amp;B1457&amp;"'!B4:B15"),0)+3),0)-G1457,"")</f>
        <v/>
      </c>
      <c r="K1457" t="str" cm="1">
        <f t="array" aca="1" ref="K1457" ca="1">IFERROR(INDIRECT("'"&amp;B1457&amp;"'!AG"&amp;MATCH(INT(BA1457/8)+1,INDIRECT("'"&amp;B1457&amp;"'!B4:B15"),0)+3),"")</f>
        <v/>
      </c>
      <c r="M1457" t="str">
        <f t="shared" ca="1" si="351"/>
        <v/>
      </c>
      <c r="N1457" t="str">
        <f t="shared" si="351"/>
        <v/>
      </c>
      <c r="O1457" t="str">
        <f t="shared" si="351"/>
        <v/>
      </c>
      <c r="P1457" t="str">
        <f t="shared" si="351"/>
        <v/>
      </c>
      <c r="Q1457" t="str">
        <f t="shared" si="351"/>
        <v/>
      </c>
      <c r="R1457" t="str">
        <f t="shared" si="351"/>
        <v/>
      </c>
      <c r="S1457" t="str">
        <f t="shared" si="351"/>
        <v/>
      </c>
      <c r="T1457" t="str">
        <f t="shared" si="351"/>
        <v/>
      </c>
      <c r="U1457" t="str">
        <f t="shared" si="351"/>
        <v/>
      </c>
      <c r="V1457" t="str">
        <f t="shared" si="351"/>
        <v/>
      </c>
      <c r="W1457" t="str">
        <f t="shared" si="351"/>
        <v/>
      </c>
      <c r="X1457" t="str">
        <f t="shared" si="351"/>
        <v/>
      </c>
      <c r="Y1457" t="str">
        <f t="shared" si="351"/>
        <v/>
      </c>
      <c r="Z1457" t="str">
        <f t="shared" si="351"/>
        <v/>
      </c>
      <c r="AA1457" t="str">
        <f t="shared" si="351"/>
        <v/>
      </c>
      <c r="AB1457" t="str">
        <f t="shared" si="351"/>
        <v/>
      </c>
      <c r="AC1457" t="str">
        <f t="shared" si="350"/>
        <v/>
      </c>
      <c r="AD1457" t="str">
        <f t="shared" si="350"/>
        <v/>
      </c>
      <c r="AE1457" t="str">
        <f t="shared" si="350"/>
        <v/>
      </c>
      <c r="AF1457" t="str">
        <f t="shared" si="350"/>
        <v/>
      </c>
      <c r="AG1457" t="str">
        <f t="shared" si="350"/>
        <v/>
      </c>
      <c r="AH1457" t="str">
        <f t="shared" si="350"/>
        <v/>
      </c>
      <c r="AI1457" t="str">
        <f t="shared" si="350"/>
        <v/>
      </c>
      <c r="AJ1457" t="str">
        <f t="shared" si="350"/>
        <v/>
      </c>
      <c r="AK1457" t="str">
        <f t="shared" si="350"/>
        <v/>
      </c>
      <c r="AL1457" t="str">
        <f t="shared" si="350"/>
        <v/>
      </c>
      <c r="AM1457" t="str">
        <f t="shared" si="350"/>
        <v/>
      </c>
      <c r="AN1457" t="str">
        <f t="shared" si="350"/>
        <v/>
      </c>
      <c r="AO1457" t="str">
        <f t="shared" si="350"/>
        <v/>
      </c>
      <c r="AP1457" t="str">
        <f t="shared" si="350"/>
        <v/>
      </c>
      <c r="AQ1457" t="str">
        <f t="shared" si="350"/>
        <v/>
      </c>
      <c r="AR1457" t="str">
        <f t="shared" si="352"/>
        <v/>
      </c>
      <c r="AS1457" t="str">
        <f t="shared" si="352"/>
        <v/>
      </c>
      <c r="AT1457" t="str">
        <f t="shared" si="352"/>
        <v/>
      </c>
      <c r="AU1457" t="str">
        <f t="shared" si="352"/>
        <v/>
      </c>
      <c r="AV1457" t="str">
        <f t="shared" si="352"/>
        <v/>
      </c>
      <c r="AW1457" t="str">
        <f t="shared" si="352"/>
        <v/>
      </c>
      <c r="AX1457" t="str">
        <f t="shared" si="352"/>
        <v/>
      </c>
      <c r="AY1457" t="str">
        <f t="shared" si="352"/>
        <v/>
      </c>
      <c r="BA1457">
        <v>1457</v>
      </c>
      <c r="BB1457">
        <f t="shared" si="353"/>
        <v>183</v>
      </c>
    </row>
    <row r="1458" spans="7:54">
      <c r="G1458" t="str" cm="1">
        <f t="array" aca="1" ref="G1458" ca="1">IFERROR(IF(INDIRECT("'"&amp;B1458&amp;"'!Z"&amp;MATCH(INT(BA1458/8)+1,INDIRECT("'"&amp;B1458&amp;"'!B4:B15"),0)+3)=1,15,IF(INDIRECT("'"&amp;B1458&amp;"'!X"&amp;MATCH(INT(BA1458/8)+1,INDIRECT("'"&amp;B1458&amp;"'!B4:B15"),0)+3)=1,10,IF(INDIRECT("'"&amp;B1458&amp;"'!V"&amp;MATCH(INT(BA1458/8)+1,INDIRECT("'"&amp;B1458&amp;"'!B4:B15"),0)+3)=1,6,IF(INDIRECT("'"&amp;B1458&amp;"'!V"&amp;MATCH(INT(BA1458/8)+1,INDIRECT("'"&amp;B1458&amp;"'!B4:B15"),0)+3)=1,4,0)))),"")</f>
        <v/>
      </c>
      <c r="H1458" t="str" cm="1">
        <f t="array" aca="1" ref="H1458" ca="1">IFERROR(IFERROR(INDIRECT("'"&amp;B1458&amp;"'!AE"&amp;MATCH(INT(BA1458/8)+1,INDIRECT("'"&amp;B1458&amp;"'!B4:B15"),0)+3),0)-G1458,"")</f>
        <v/>
      </c>
      <c r="I1458" t="e">
        <f ca="1">H1458+H1459+H1460</f>
        <v>#VALUE!</v>
      </c>
      <c r="J1458" t="str">
        <f ca="1">IFERROR(ABS(SUM(I1458,-F1459,-E1459))+ABS(SUM(IF(D1458="Traversal",15,IF(D1458="High",10,IF(D1458="Mid",6,IF(D1458="Low",4,0))))-G1458)),"")</f>
        <v/>
      </c>
      <c r="K1458" t="str" cm="1">
        <f t="array" aca="1" ref="K1458" ca="1">IFERROR(INDIRECT("'"&amp;B1458&amp;"'!AG"&amp;MATCH(INT(BA1458/8)+1,INDIRECT("'"&amp;B1458&amp;"'!B4:B15"),0)+3),"")</f>
        <v/>
      </c>
      <c r="M1458" t="str">
        <f t="shared" ca="1" si="351"/>
        <v/>
      </c>
      <c r="N1458" t="str">
        <f t="shared" si="351"/>
        <v/>
      </c>
      <c r="O1458" t="str">
        <f t="shared" si="351"/>
        <v/>
      </c>
      <c r="P1458" t="str">
        <f t="shared" si="351"/>
        <v/>
      </c>
      <c r="Q1458" t="str">
        <f t="shared" si="351"/>
        <v/>
      </c>
      <c r="R1458" t="str">
        <f t="shared" si="351"/>
        <v/>
      </c>
      <c r="S1458" t="str">
        <f t="shared" si="351"/>
        <v/>
      </c>
      <c r="T1458" t="str">
        <f t="shared" si="351"/>
        <v/>
      </c>
      <c r="U1458" t="str">
        <f t="shared" si="351"/>
        <v/>
      </c>
      <c r="V1458" t="str">
        <f t="shared" si="351"/>
        <v/>
      </c>
      <c r="W1458" t="str">
        <f t="shared" si="351"/>
        <v/>
      </c>
      <c r="X1458" t="str">
        <f t="shared" si="351"/>
        <v/>
      </c>
      <c r="Y1458" t="str">
        <f t="shared" si="351"/>
        <v/>
      </c>
      <c r="Z1458" t="str">
        <f t="shared" si="351"/>
        <v/>
      </c>
      <c r="AA1458" t="str">
        <f t="shared" si="351"/>
        <v/>
      </c>
      <c r="AB1458" t="str">
        <f t="shared" si="351"/>
        <v/>
      </c>
      <c r="AC1458" t="str">
        <f t="shared" si="350"/>
        <v/>
      </c>
      <c r="AD1458" t="str">
        <f t="shared" si="350"/>
        <v/>
      </c>
      <c r="AE1458" t="str">
        <f t="shared" si="350"/>
        <v/>
      </c>
      <c r="AF1458" t="str">
        <f t="shared" si="350"/>
        <v/>
      </c>
      <c r="AG1458" t="str">
        <f t="shared" si="350"/>
        <v/>
      </c>
      <c r="AH1458" t="str">
        <f t="shared" si="350"/>
        <v/>
      </c>
      <c r="AI1458" t="str">
        <f t="shared" si="350"/>
        <v/>
      </c>
      <c r="AJ1458" t="str">
        <f t="shared" si="350"/>
        <v/>
      </c>
      <c r="AK1458" t="str">
        <f t="shared" si="350"/>
        <v/>
      </c>
      <c r="AL1458" t="str">
        <f t="shared" si="350"/>
        <v/>
      </c>
      <c r="AM1458" t="str">
        <f t="shared" si="350"/>
        <v/>
      </c>
      <c r="AN1458" t="str">
        <f t="shared" si="350"/>
        <v/>
      </c>
      <c r="AO1458" t="str">
        <f t="shared" si="350"/>
        <v/>
      </c>
      <c r="AP1458" t="str">
        <f t="shared" si="350"/>
        <v/>
      </c>
      <c r="AQ1458" t="str">
        <f t="shared" si="350"/>
        <v/>
      </c>
      <c r="AR1458" t="str">
        <f t="shared" si="352"/>
        <v/>
      </c>
      <c r="AS1458" t="str">
        <f t="shared" si="352"/>
        <v/>
      </c>
      <c r="AT1458" t="str">
        <f t="shared" si="352"/>
        <v/>
      </c>
      <c r="AU1458" t="str">
        <f t="shared" si="352"/>
        <v/>
      </c>
      <c r="AV1458" t="str">
        <f t="shared" si="352"/>
        <v/>
      </c>
      <c r="AW1458" t="str">
        <f t="shared" si="352"/>
        <v/>
      </c>
      <c r="AX1458" t="str">
        <f t="shared" si="352"/>
        <v/>
      </c>
      <c r="AY1458" t="str">
        <f t="shared" si="352"/>
        <v/>
      </c>
      <c r="BA1458">
        <v>1458</v>
      </c>
      <c r="BB1458">
        <f t="shared" si="353"/>
        <v>183</v>
      </c>
    </row>
    <row r="1459" spans="7:54">
      <c r="G1459" t="str" cm="1">
        <f t="array" aca="1" ref="G1459" ca="1">IFERROR(IF(INDIRECT("'"&amp;B1459&amp;"'!Z"&amp;MATCH(INT(BA1459/8)+1,INDIRECT("'"&amp;B1459&amp;"'!B4:B15"),0)+3)=1,15,IF(INDIRECT("'"&amp;B1459&amp;"'!X"&amp;MATCH(INT(BA1459/8)+1,INDIRECT("'"&amp;B1459&amp;"'!B4:B15"),0)+3)=1,10,IF(INDIRECT("'"&amp;B1459&amp;"'!V"&amp;MATCH(INT(BA1459/8)+1,INDIRECT("'"&amp;B1459&amp;"'!B4:B15"),0)+3)=1,6,IF(INDIRECT("'"&amp;B1459&amp;"'!V"&amp;MATCH(INT(BA1459/8)+1,INDIRECT("'"&amp;B1459&amp;"'!B4:B15"),0)+3)=1,4,0)))),"")</f>
        <v/>
      </c>
      <c r="H1459" t="str" cm="1">
        <f t="array" aca="1" ref="H1459" ca="1">IFERROR(IFERROR(INDIRECT("'"&amp;B1459&amp;"'!AE"&amp;MATCH(INT(BA1459/8)+1,INDIRECT("'"&amp;B1459&amp;"'!B4:B15"),0)+3),0)-G1459,"")</f>
        <v/>
      </c>
      <c r="I1459" t="e">
        <f ca="1">H1458+H1459+H1460</f>
        <v>#VALUE!</v>
      </c>
      <c r="J1459" t="str">
        <f ca="1">IFERROR(ABS(SUM(I1459,-F1459,-E1459))+ABS(SUM(IF(D1459="Traversal",15,IF(D1459="High",10,IF(D1459="Mid",6,IF(D1459="Low",4,0))))-G1459)),"")</f>
        <v/>
      </c>
      <c r="K1459" t="str" cm="1">
        <f t="array" aca="1" ref="K1459" ca="1">IFERROR(INDIRECT("'"&amp;B1459&amp;"'!AG"&amp;MATCH(INT(BA1459/8)+1,INDIRECT("'"&amp;B1459&amp;"'!B4:B15"),0)+3),"")</f>
        <v/>
      </c>
      <c r="M1459" t="str">
        <f t="shared" ca="1" si="351"/>
        <v/>
      </c>
      <c r="N1459" t="str">
        <f t="shared" si="351"/>
        <v/>
      </c>
      <c r="O1459" t="str">
        <f t="shared" si="351"/>
        <v/>
      </c>
      <c r="P1459" t="str">
        <f t="shared" si="351"/>
        <v/>
      </c>
      <c r="Q1459" t="str">
        <f t="shared" si="351"/>
        <v/>
      </c>
      <c r="R1459" t="str">
        <f t="shared" si="351"/>
        <v/>
      </c>
      <c r="S1459" t="str">
        <f t="shared" si="351"/>
        <v/>
      </c>
      <c r="T1459" t="str">
        <f t="shared" si="351"/>
        <v/>
      </c>
      <c r="U1459" t="str">
        <f t="shared" si="351"/>
        <v/>
      </c>
      <c r="V1459" t="str">
        <f t="shared" si="351"/>
        <v/>
      </c>
      <c r="W1459" t="str">
        <f t="shared" si="351"/>
        <v/>
      </c>
      <c r="X1459" t="str">
        <f t="shared" si="351"/>
        <v/>
      </c>
      <c r="Y1459" t="str">
        <f t="shared" si="351"/>
        <v/>
      </c>
      <c r="Z1459" t="str">
        <f t="shared" si="351"/>
        <v/>
      </c>
      <c r="AA1459" t="str">
        <f t="shared" si="351"/>
        <v/>
      </c>
      <c r="AB1459" t="str">
        <f t="shared" si="351"/>
        <v/>
      </c>
      <c r="AC1459" t="str">
        <f t="shared" si="350"/>
        <v/>
      </c>
      <c r="AD1459" t="str">
        <f t="shared" si="350"/>
        <v/>
      </c>
      <c r="AE1459" t="str">
        <f t="shared" si="350"/>
        <v/>
      </c>
      <c r="AF1459" t="str">
        <f t="shared" si="350"/>
        <v/>
      </c>
      <c r="AG1459" t="str">
        <f t="shared" si="350"/>
        <v/>
      </c>
      <c r="AH1459" t="str">
        <f t="shared" si="350"/>
        <v/>
      </c>
      <c r="AI1459" t="str">
        <f t="shared" si="350"/>
        <v/>
      </c>
      <c r="AJ1459" t="str">
        <f t="shared" si="350"/>
        <v/>
      </c>
      <c r="AK1459" t="str">
        <f t="shared" si="350"/>
        <v/>
      </c>
      <c r="AL1459" t="str">
        <f t="shared" si="350"/>
        <v/>
      </c>
      <c r="AM1459" t="str">
        <f t="shared" si="350"/>
        <v/>
      </c>
      <c r="AN1459" t="str">
        <f t="shared" si="350"/>
        <v/>
      </c>
      <c r="AO1459" t="str">
        <f t="shared" si="350"/>
        <v/>
      </c>
      <c r="AP1459" t="str">
        <f t="shared" si="350"/>
        <v/>
      </c>
      <c r="AQ1459" t="str">
        <f t="shared" si="350"/>
        <v/>
      </c>
      <c r="AR1459" t="str">
        <f t="shared" si="352"/>
        <v/>
      </c>
      <c r="AS1459" t="str">
        <f t="shared" si="352"/>
        <v/>
      </c>
      <c r="AT1459" t="str">
        <f t="shared" si="352"/>
        <v/>
      </c>
      <c r="AU1459" t="str">
        <f t="shared" si="352"/>
        <v/>
      </c>
      <c r="AV1459" t="str">
        <f t="shared" si="352"/>
        <v/>
      </c>
      <c r="AW1459" t="str">
        <f t="shared" si="352"/>
        <v/>
      </c>
      <c r="AX1459" t="str">
        <f t="shared" si="352"/>
        <v/>
      </c>
      <c r="AY1459" t="str">
        <f t="shared" si="352"/>
        <v/>
      </c>
      <c r="BA1459">
        <v>1459</v>
      </c>
      <c r="BB1459">
        <f t="shared" si="353"/>
        <v>183</v>
      </c>
    </row>
    <row r="1460" spans="7:54">
      <c r="G1460" t="str" cm="1">
        <f t="array" aca="1" ref="G1460" ca="1">IFERROR(IF(INDIRECT("'"&amp;B1460&amp;"'!Z"&amp;MATCH(INT(BA1460/8)+1,INDIRECT("'"&amp;B1460&amp;"'!B4:B15"),0)+3)=1,15,IF(INDIRECT("'"&amp;B1460&amp;"'!X"&amp;MATCH(INT(BA1460/8)+1,INDIRECT("'"&amp;B1460&amp;"'!B4:B15"),0)+3)=1,10,IF(INDIRECT("'"&amp;B1460&amp;"'!V"&amp;MATCH(INT(BA1460/8)+1,INDIRECT("'"&amp;B1460&amp;"'!B4:B15"),0)+3)=1,6,IF(INDIRECT("'"&amp;B1460&amp;"'!V"&amp;MATCH(INT(BA1460/8)+1,INDIRECT("'"&amp;B1460&amp;"'!B4:B15"),0)+3)=1,4,0)))),"")</f>
        <v/>
      </c>
      <c r="H1460" t="str" cm="1">
        <f t="array" aca="1" ref="H1460" ca="1">IFERROR(IFERROR(INDIRECT("'"&amp;B1460&amp;"'!AE"&amp;MATCH(INT(BA1460/8)+1,INDIRECT("'"&amp;B1460&amp;"'!B4:B15"),0)+3),0)-G1460,"")</f>
        <v/>
      </c>
      <c r="I1460" t="e">
        <f ca="1">H1458+H1459+H1460</f>
        <v>#VALUE!</v>
      </c>
      <c r="J1460" t="str">
        <f ca="1">IFERROR(ABS(SUM(I1460,-F1459,-E1459))+ABS(SUM(IF(D1460="Traversal",15,IF(D1460="High",10,IF(D1460="Mid",6,IF(D1460="Low",4,0))))-G1460)),"")</f>
        <v/>
      </c>
      <c r="K1460" t="str" cm="1">
        <f t="array" aca="1" ref="K1460" ca="1">IFERROR(INDIRECT("'"&amp;B1460&amp;"'!AG"&amp;MATCH(INT(BA1460/8)+1,INDIRECT("'"&amp;B1460&amp;"'!B4:B15"),0)+3),"")</f>
        <v/>
      </c>
      <c r="M1460" t="str">
        <f t="shared" ca="1" si="351"/>
        <v/>
      </c>
      <c r="N1460" t="str">
        <f t="shared" si="351"/>
        <v/>
      </c>
      <c r="O1460" t="str">
        <f t="shared" si="351"/>
        <v/>
      </c>
      <c r="P1460" t="str">
        <f t="shared" si="351"/>
        <v/>
      </c>
      <c r="Q1460" t="str">
        <f t="shared" si="351"/>
        <v/>
      </c>
      <c r="R1460" t="str">
        <f t="shared" si="351"/>
        <v/>
      </c>
      <c r="S1460" t="str">
        <f t="shared" si="351"/>
        <v/>
      </c>
      <c r="T1460" t="str">
        <f t="shared" si="351"/>
        <v/>
      </c>
      <c r="U1460" t="str">
        <f t="shared" si="351"/>
        <v/>
      </c>
      <c r="V1460" t="str">
        <f t="shared" si="351"/>
        <v/>
      </c>
      <c r="W1460" t="str">
        <f t="shared" si="351"/>
        <v/>
      </c>
      <c r="X1460" t="str">
        <f t="shared" si="351"/>
        <v/>
      </c>
      <c r="Y1460" t="str">
        <f t="shared" si="351"/>
        <v/>
      </c>
      <c r="Z1460" t="str">
        <f t="shared" si="351"/>
        <v/>
      </c>
      <c r="AA1460" t="str">
        <f t="shared" si="351"/>
        <v/>
      </c>
      <c r="AB1460" t="str">
        <f t="shared" si="351"/>
        <v/>
      </c>
      <c r="AC1460" t="str">
        <f t="shared" si="350"/>
        <v/>
      </c>
      <c r="AD1460" t="str">
        <f t="shared" si="350"/>
        <v/>
      </c>
      <c r="AE1460" t="str">
        <f t="shared" si="350"/>
        <v/>
      </c>
      <c r="AF1460" t="str">
        <f t="shared" si="350"/>
        <v/>
      </c>
      <c r="AG1460" t="str">
        <f t="shared" si="350"/>
        <v/>
      </c>
      <c r="AH1460" t="str">
        <f t="shared" si="350"/>
        <v/>
      </c>
      <c r="AI1460" t="str">
        <f t="shared" si="350"/>
        <v/>
      </c>
      <c r="AJ1460" t="str">
        <f t="shared" si="350"/>
        <v/>
      </c>
      <c r="AK1460" t="str">
        <f t="shared" si="350"/>
        <v/>
      </c>
      <c r="AL1460" t="str">
        <f t="shared" si="350"/>
        <v/>
      </c>
      <c r="AM1460" t="str">
        <f t="shared" si="350"/>
        <v/>
      </c>
      <c r="AN1460" t="str">
        <f t="shared" si="350"/>
        <v/>
      </c>
      <c r="AO1460" t="str">
        <f t="shared" si="350"/>
        <v/>
      </c>
      <c r="AP1460" t="str">
        <f t="shared" si="350"/>
        <v/>
      </c>
      <c r="AQ1460" t="str">
        <f t="shared" si="350"/>
        <v/>
      </c>
      <c r="AR1460" t="str">
        <f t="shared" si="352"/>
        <v/>
      </c>
      <c r="AS1460" t="str">
        <f t="shared" si="352"/>
        <v/>
      </c>
      <c r="AT1460" t="str">
        <f t="shared" si="352"/>
        <v/>
      </c>
      <c r="AU1460" t="str">
        <f t="shared" si="352"/>
        <v/>
      </c>
      <c r="AV1460" t="str">
        <f t="shared" si="352"/>
        <v/>
      </c>
      <c r="AW1460" t="str">
        <f t="shared" si="352"/>
        <v/>
      </c>
      <c r="AX1460" t="str">
        <f t="shared" si="352"/>
        <v/>
      </c>
      <c r="AY1460" t="str">
        <f t="shared" si="352"/>
        <v/>
      </c>
      <c r="BA1460">
        <v>1460</v>
      </c>
      <c r="BB1460">
        <f t="shared" si="353"/>
        <v>183</v>
      </c>
    </row>
    <row r="1461" spans="7:54">
      <c r="G1461" t="str" cm="1">
        <f t="array" aca="1" ref="G1461" ca="1">IFERROR(IF(INDIRECT("'"&amp;B1461&amp;"'!Z"&amp;MATCH(INT(BA1461/8)+1,INDIRECT("'"&amp;B1461&amp;"'!B4:B15"),0)+3)=1,15,IF(INDIRECT("'"&amp;B1461&amp;"'!X"&amp;MATCH(INT(BA1461/8)+1,INDIRECT("'"&amp;B1461&amp;"'!B4:B15"),0)+3)=1,10,IF(INDIRECT("'"&amp;B1461&amp;"'!V"&amp;MATCH(INT(BA1461/8)+1,INDIRECT("'"&amp;B1461&amp;"'!B4:B15"),0)+3)=1,6,IF(INDIRECT("'"&amp;B1461&amp;"'!V"&amp;MATCH(INT(BA1461/8)+1,INDIRECT("'"&amp;B1461&amp;"'!B4:B15"),0)+3)=1,4,0)))),"")</f>
        <v/>
      </c>
      <c r="H1461" t="str" cm="1">
        <f t="array" aca="1" ref="H1461" ca="1">IFERROR(IFERROR(INDIRECT("'"&amp;B1461&amp;"'!AE"&amp;MATCH(INT(BA1461/8)+1,INDIRECT("'"&amp;B1461&amp;"'!B4:B15"),0)+3),0)-G1461,"")</f>
        <v/>
      </c>
      <c r="I1461" t="e">
        <f ca="1">H1461+H1462+H1463</f>
        <v>#VALUE!</v>
      </c>
      <c r="J1461" t="str">
        <f ca="1">IFERROR(ABS(SUM(I1461,-F1462,-E1462))+ABS(SUM(IF(D1461="Traversal",15,IF(D1461="High",10,IF(D1461="Mid",6,IF(D1461="Low",4,0))))-G1461)),"")</f>
        <v/>
      </c>
      <c r="K1461" t="str" cm="1">
        <f t="array" aca="1" ref="K1461" ca="1">IFERROR(INDIRECT("'"&amp;B1461&amp;"'!AG"&amp;MATCH(INT(BA1461/8)+1,INDIRECT("'"&amp;B1461&amp;"'!B4:B15"),0)+3),"")</f>
        <v/>
      </c>
      <c r="M1461" t="str">
        <f t="shared" ca="1" si="351"/>
        <v/>
      </c>
      <c r="N1461" t="str">
        <f t="shared" si="351"/>
        <v/>
      </c>
      <c r="O1461" t="str">
        <f t="shared" si="351"/>
        <v/>
      </c>
      <c r="P1461" t="str">
        <f t="shared" si="351"/>
        <v/>
      </c>
      <c r="Q1461" t="str">
        <f t="shared" si="351"/>
        <v/>
      </c>
      <c r="R1461" t="str">
        <f t="shared" si="351"/>
        <v/>
      </c>
      <c r="S1461" t="str">
        <f t="shared" si="351"/>
        <v/>
      </c>
      <c r="T1461" t="str">
        <f t="shared" si="351"/>
        <v/>
      </c>
      <c r="U1461" t="str">
        <f t="shared" si="351"/>
        <v/>
      </c>
      <c r="V1461" t="str">
        <f t="shared" si="351"/>
        <v/>
      </c>
      <c r="W1461" t="str">
        <f t="shared" si="351"/>
        <v/>
      </c>
      <c r="X1461" t="str">
        <f t="shared" si="351"/>
        <v/>
      </c>
      <c r="Y1461" t="str">
        <f t="shared" si="351"/>
        <v/>
      </c>
      <c r="Z1461" t="str">
        <f t="shared" si="351"/>
        <v/>
      </c>
      <c r="AA1461" t="str">
        <f t="shared" si="351"/>
        <v/>
      </c>
      <c r="AB1461" t="str">
        <f t="shared" si="351"/>
        <v/>
      </c>
      <c r="AC1461" t="str">
        <f t="shared" si="350"/>
        <v/>
      </c>
      <c r="AD1461" t="str">
        <f t="shared" si="350"/>
        <v/>
      </c>
      <c r="AE1461" t="str">
        <f t="shared" si="350"/>
        <v/>
      </c>
      <c r="AF1461" t="str">
        <f t="shared" si="350"/>
        <v/>
      </c>
      <c r="AG1461" t="str">
        <f t="shared" si="350"/>
        <v/>
      </c>
      <c r="AH1461" t="str">
        <f t="shared" si="350"/>
        <v/>
      </c>
      <c r="AI1461" t="str">
        <f t="shared" si="350"/>
        <v/>
      </c>
      <c r="AJ1461" t="str">
        <f t="shared" si="350"/>
        <v/>
      </c>
      <c r="AK1461" t="str">
        <f t="shared" si="350"/>
        <v/>
      </c>
      <c r="AL1461" t="str">
        <f t="shared" si="350"/>
        <v/>
      </c>
      <c r="AM1461" t="str">
        <f t="shared" si="350"/>
        <v/>
      </c>
      <c r="AN1461" t="str">
        <f t="shared" si="350"/>
        <v/>
      </c>
      <c r="AO1461" t="str">
        <f t="shared" si="350"/>
        <v/>
      </c>
      <c r="AP1461" t="str">
        <f t="shared" si="350"/>
        <v/>
      </c>
      <c r="AQ1461" t="str">
        <f t="shared" si="350"/>
        <v/>
      </c>
      <c r="AR1461" t="str">
        <f t="shared" si="352"/>
        <v/>
      </c>
      <c r="AS1461" t="str">
        <f t="shared" si="352"/>
        <v/>
      </c>
      <c r="AT1461" t="str">
        <f t="shared" si="352"/>
        <v/>
      </c>
      <c r="AU1461" t="str">
        <f t="shared" si="352"/>
        <v/>
      </c>
      <c r="AV1461" t="str">
        <f t="shared" si="352"/>
        <v/>
      </c>
      <c r="AW1461" t="str">
        <f t="shared" si="352"/>
        <v/>
      </c>
      <c r="AX1461" t="str">
        <f t="shared" si="352"/>
        <v/>
      </c>
      <c r="AY1461" t="str">
        <f t="shared" si="352"/>
        <v/>
      </c>
      <c r="BA1461">
        <v>1461</v>
      </c>
      <c r="BB1461">
        <f t="shared" si="353"/>
        <v>183</v>
      </c>
    </row>
    <row r="1462" spans="7:54">
      <c r="G1462" t="str" cm="1">
        <f t="array" aca="1" ref="G1462" ca="1">IFERROR(IF(INDIRECT("'"&amp;B1462&amp;"'!Z"&amp;MATCH(INT(BA1462/8)+1,INDIRECT("'"&amp;B1462&amp;"'!B4:B15"),0)+3)=1,15,IF(INDIRECT("'"&amp;B1462&amp;"'!X"&amp;MATCH(INT(BA1462/8)+1,INDIRECT("'"&amp;B1462&amp;"'!B4:B15"),0)+3)=1,10,IF(INDIRECT("'"&amp;B1462&amp;"'!V"&amp;MATCH(INT(BA1462/8)+1,INDIRECT("'"&amp;B1462&amp;"'!B4:B15"),0)+3)=1,6,IF(INDIRECT("'"&amp;B1462&amp;"'!V"&amp;MATCH(INT(BA1462/8)+1,INDIRECT("'"&amp;B1462&amp;"'!B4:B15"),0)+3)=1,4,0)))),"")</f>
        <v/>
      </c>
      <c r="H1462" t="str" cm="1">
        <f t="array" aca="1" ref="H1462" ca="1">IFERROR(IFERROR(INDIRECT("'"&amp;B1462&amp;"'!AE"&amp;MATCH(INT(BA1462/8)+1,INDIRECT("'"&amp;B1462&amp;"'!B4:B15"),0)+3),0)-G1462,"")</f>
        <v/>
      </c>
      <c r="I1462" t="e">
        <f ca="1">H1461+H1462+H1463</f>
        <v>#VALUE!</v>
      </c>
      <c r="J1462" t="str">
        <f ca="1">IFERROR(ABS(SUM(I1462,-F1462,-E1462))+ABS(SUM(IF(D1462="Traversal",15,IF(D1462="High",10,IF(D1462="Mid",6,IF(D1462="Low",4,0))))-G1462)),"")</f>
        <v/>
      </c>
      <c r="K1462" t="str" cm="1">
        <f t="array" aca="1" ref="K1462" ca="1">IFERROR(INDIRECT("'"&amp;B1462&amp;"'!AG"&amp;MATCH(INT(BA1462/8)+1,INDIRECT("'"&amp;B1462&amp;"'!B4:B15"),0)+3),"")</f>
        <v/>
      </c>
      <c r="M1462" t="str">
        <f t="shared" ca="1" si="351"/>
        <v/>
      </c>
      <c r="N1462" t="str">
        <f t="shared" si="351"/>
        <v/>
      </c>
      <c r="O1462" t="str">
        <f t="shared" si="351"/>
        <v/>
      </c>
      <c r="P1462" t="str">
        <f t="shared" si="351"/>
        <v/>
      </c>
      <c r="Q1462" t="str">
        <f t="shared" si="351"/>
        <v/>
      </c>
      <c r="R1462" t="str">
        <f t="shared" si="351"/>
        <v/>
      </c>
      <c r="S1462" t="str">
        <f t="shared" si="351"/>
        <v/>
      </c>
      <c r="T1462" t="str">
        <f t="shared" si="351"/>
        <v/>
      </c>
      <c r="U1462" t="str">
        <f t="shared" si="351"/>
        <v/>
      </c>
      <c r="V1462" t="str">
        <f t="shared" si="351"/>
        <v/>
      </c>
      <c r="W1462" t="str">
        <f t="shared" si="351"/>
        <v/>
      </c>
      <c r="X1462" t="str">
        <f t="shared" si="351"/>
        <v/>
      </c>
      <c r="Y1462" t="str">
        <f t="shared" si="351"/>
        <v/>
      </c>
      <c r="Z1462" t="str">
        <f t="shared" si="351"/>
        <v/>
      </c>
      <c r="AA1462" t="str">
        <f t="shared" si="351"/>
        <v/>
      </c>
      <c r="AB1462" t="str">
        <f t="shared" si="351"/>
        <v/>
      </c>
      <c r="AC1462" t="str">
        <f t="shared" si="350"/>
        <v/>
      </c>
      <c r="AD1462" t="str">
        <f t="shared" si="350"/>
        <v/>
      </c>
      <c r="AE1462" t="str">
        <f t="shared" si="350"/>
        <v/>
      </c>
      <c r="AF1462" t="str">
        <f t="shared" si="350"/>
        <v/>
      </c>
      <c r="AG1462" t="str">
        <f t="shared" si="350"/>
        <v/>
      </c>
      <c r="AH1462" t="str">
        <f t="shared" si="350"/>
        <v/>
      </c>
      <c r="AI1462" t="str">
        <f t="shared" si="350"/>
        <v/>
      </c>
      <c r="AJ1462" t="str">
        <f t="shared" si="350"/>
        <v/>
      </c>
      <c r="AK1462" t="str">
        <f t="shared" si="350"/>
        <v/>
      </c>
      <c r="AL1462" t="str">
        <f t="shared" si="350"/>
        <v/>
      </c>
      <c r="AM1462" t="str">
        <f t="shared" si="350"/>
        <v/>
      </c>
      <c r="AN1462" t="str">
        <f t="shared" si="350"/>
        <v/>
      </c>
      <c r="AO1462" t="str">
        <f t="shared" si="350"/>
        <v/>
      </c>
      <c r="AP1462" t="str">
        <f t="shared" si="350"/>
        <v/>
      </c>
      <c r="AQ1462" t="str">
        <f t="shared" si="350"/>
        <v/>
      </c>
      <c r="AR1462" t="str">
        <f t="shared" si="352"/>
        <v/>
      </c>
      <c r="AS1462" t="str">
        <f t="shared" si="352"/>
        <v/>
      </c>
      <c r="AT1462" t="str">
        <f t="shared" si="352"/>
        <v/>
      </c>
      <c r="AU1462" t="str">
        <f t="shared" si="352"/>
        <v/>
      </c>
      <c r="AV1462" t="str">
        <f t="shared" si="352"/>
        <v/>
      </c>
      <c r="AW1462" t="str">
        <f t="shared" si="352"/>
        <v/>
      </c>
      <c r="AX1462" t="str">
        <f t="shared" si="352"/>
        <v/>
      </c>
      <c r="AY1462" t="str">
        <f t="shared" si="352"/>
        <v/>
      </c>
      <c r="BA1462">
        <v>1462</v>
      </c>
      <c r="BB1462">
        <f t="shared" si="353"/>
        <v>183</v>
      </c>
    </row>
    <row r="1463" spans="7:54">
      <c r="G1463" t="str" cm="1">
        <f t="array" aca="1" ref="G1463" ca="1">IFERROR(IF(INDIRECT("'"&amp;B1463&amp;"'!Z"&amp;MATCH(INT(BA1463/8)+1,INDIRECT("'"&amp;B1463&amp;"'!B4:B15"),0)+3)=1,15,IF(INDIRECT("'"&amp;B1463&amp;"'!X"&amp;MATCH(INT(BA1463/8)+1,INDIRECT("'"&amp;B1463&amp;"'!B4:B15"),0)+3)=1,10,IF(INDIRECT("'"&amp;B1463&amp;"'!V"&amp;MATCH(INT(BA1463/8)+1,INDIRECT("'"&amp;B1463&amp;"'!B4:B15"),0)+3)=1,6,IF(INDIRECT("'"&amp;B1463&amp;"'!V"&amp;MATCH(INT(BA1463/8)+1,INDIRECT("'"&amp;B1463&amp;"'!B4:B15"),0)+3)=1,4,0)))),"")</f>
        <v/>
      </c>
      <c r="H1463" t="str" cm="1">
        <f t="array" aca="1" ref="H1463" ca="1">IFERROR(IFERROR(INDIRECT("'"&amp;B1463&amp;"'!AE"&amp;MATCH(INT(BA1463/8)+1,INDIRECT("'"&amp;B1463&amp;"'!B4:B15"),0)+3),0)-G1463,"")</f>
        <v/>
      </c>
      <c r="I1463" t="e">
        <f ca="1">H1461+H1462+H1463</f>
        <v>#VALUE!</v>
      </c>
      <c r="J1463" t="str">
        <f ca="1">IFERROR(ABS(SUM(I1463,-F1462,-E1462))+ABS(SUM(IF(D1463="Traversal",15,IF(D1463="High",10,IF(D1463="Mid",6,IF(D1463="Low",4,0))))-G1463)),"")</f>
        <v/>
      </c>
      <c r="K1463" t="str" cm="1">
        <f t="array" aca="1" ref="K1463" ca="1">IFERROR(INDIRECT("'"&amp;B1463&amp;"'!AG"&amp;MATCH(INT(BA1463/8)+1,INDIRECT("'"&amp;B1463&amp;"'!B4:B15"),0)+3),"")</f>
        <v/>
      </c>
      <c r="M1463" t="str">
        <f t="shared" ca="1" si="351"/>
        <v/>
      </c>
      <c r="N1463" t="str">
        <f t="shared" si="351"/>
        <v/>
      </c>
      <c r="O1463" t="str">
        <f t="shared" si="351"/>
        <v/>
      </c>
      <c r="P1463" t="str">
        <f t="shared" si="351"/>
        <v/>
      </c>
      <c r="Q1463" t="str">
        <f t="shared" si="351"/>
        <v/>
      </c>
      <c r="R1463" t="str">
        <f t="shared" si="351"/>
        <v/>
      </c>
      <c r="S1463" t="str">
        <f t="shared" si="351"/>
        <v/>
      </c>
      <c r="T1463" t="str">
        <f t="shared" si="351"/>
        <v/>
      </c>
      <c r="U1463" t="str">
        <f t="shared" si="351"/>
        <v/>
      </c>
      <c r="V1463" t="str">
        <f t="shared" si="351"/>
        <v/>
      </c>
      <c r="W1463" t="str">
        <f t="shared" si="351"/>
        <v/>
      </c>
      <c r="X1463" t="str">
        <f t="shared" si="351"/>
        <v/>
      </c>
      <c r="Y1463" t="str">
        <f t="shared" si="351"/>
        <v/>
      </c>
      <c r="Z1463" t="str">
        <f t="shared" si="351"/>
        <v/>
      </c>
      <c r="AA1463" t="str">
        <f t="shared" si="351"/>
        <v/>
      </c>
      <c r="AB1463" t="str">
        <f t="shared" si="351"/>
        <v/>
      </c>
      <c r="AC1463" t="str">
        <f t="shared" si="350"/>
        <v/>
      </c>
      <c r="AD1463" t="str">
        <f t="shared" si="350"/>
        <v/>
      </c>
      <c r="AE1463" t="str">
        <f t="shared" si="350"/>
        <v/>
      </c>
      <c r="AF1463" t="str">
        <f t="shared" si="350"/>
        <v/>
      </c>
      <c r="AG1463" t="str">
        <f t="shared" si="350"/>
        <v/>
      </c>
      <c r="AH1463" t="str">
        <f t="shared" si="350"/>
        <v/>
      </c>
      <c r="AI1463" t="str">
        <f t="shared" si="350"/>
        <v/>
      </c>
      <c r="AJ1463" t="str">
        <f t="shared" si="350"/>
        <v/>
      </c>
      <c r="AK1463" t="str">
        <f t="shared" si="350"/>
        <v/>
      </c>
      <c r="AL1463" t="str">
        <f t="shared" si="350"/>
        <v/>
      </c>
      <c r="AM1463" t="str">
        <f t="shared" si="350"/>
        <v/>
      </c>
      <c r="AN1463" t="str">
        <f t="shared" si="350"/>
        <v/>
      </c>
      <c r="AO1463" t="str">
        <f t="shared" si="350"/>
        <v/>
      </c>
      <c r="AP1463" t="str">
        <f t="shared" si="350"/>
        <v/>
      </c>
      <c r="AQ1463" t="str">
        <f t="shared" si="350"/>
        <v/>
      </c>
      <c r="AR1463" t="str">
        <f t="shared" si="352"/>
        <v/>
      </c>
      <c r="AS1463" t="str">
        <f t="shared" si="352"/>
        <v/>
      </c>
      <c r="AT1463" t="str">
        <f t="shared" si="352"/>
        <v/>
      </c>
      <c r="AU1463" t="str">
        <f t="shared" si="352"/>
        <v/>
      </c>
      <c r="AV1463" t="str">
        <f t="shared" si="352"/>
        <v/>
      </c>
      <c r="AW1463" t="str">
        <f t="shared" si="352"/>
        <v/>
      </c>
      <c r="AX1463" t="str">
        <f t="shared" si="352"/>
        <v/>
      </c>
      <c r="AY1463" t="str">
        <f t="shared" si="352"/>
        <v/>
      </c>
      <c r="BA1463">
        <v>1463</v>
      </c>
      <c r="BB1463">
        <f t="shared" si="353"/>
        <v>183</v>
      </c>
    </row>
    <row r="1464" spans="7:54">
      <c r="G1464" t="str" cm="1">
        <f t="array" aca="1" ref="G1464" ca="1">IFERROR(IF(INDIRECT("'"&amp;B1464&amp;"'!Z"&amp;MATCH(INT(BA1464/8)+1,INDIRECT("'"&amp;B1464&amp;"'!B4:B15"),0)+3)=1,15,IF(INDIRECT("'"&amp;B1464&amp;"'!X"&amp;MATCH(INT(BA1464/8)+1,INDIRECT("'"&amp;B1464&amp;"'!B4:B15"),0)+3)=1,10,IF(INDIRECT("'"&amp;B1464&amp;"'!V"&amp;MATCH(INT(BA1464/8)+1,INDIRECT("'"&amp;B1464&amp;"'!B4:B15"),0)+3)=1,6,IF(INDIRECT("'"&amp;B1464&amp;"'!V"&amp;MATCH(INT(BA1464/8)+1,INDIRECT("'"&amp;B1464&amp;"'!B4:B15"),0)+3)=1,4,0)))),"")</f>
        <v/>
      </c>
      <c r="H1464" t="str" cm="1">
        <f t="array" aca="1" ref="H1464" ca="1">IFERROR(IFERROR(INDIRECT("'"&amp;B1464&amp;"'!AE"&amp;MATCH(INT(BA1464/8)+1,INDIRECT("'"&amp;B1464&amp;"'!B4:B15"),0)+3),0)-G1464,"")</f>
        <v/>
      </c>
      <c r="K1464" t="str" cm="1">
        <f t="array" aca="1" ref="K1464" ca="1">IFERROR(INDIRECT("'"&amp;B1464&amp;"'!AG"&amp;MATCH(INT(BA1464/8)+1,INDIRECT("'"&amp;B1464&amp;"'!B4:B15"),0)+3),"")</f>
        <v/>
      </c>
      <c r="M1464" t="str">
        <f t="shared" ca="1" si="351"/>
        <v/>
      </c>
      <c r="N1464" t="str">
        <f t="shared" si="351"/>
        <v/>
      </c>
      <c r="O1464" t="str">
        <f t="shared" si="351"/>
        <v/>
      </c>
      <c r="P1464" t="str">
        <f t="shared" si="351"/>
        <v/>
      </c>
      <c r="Q1464" t="str">
        <f t="shared" si="351"/>
        <v/>
      </c>
      <c r="R1464" t="str">
        <f t="shared" si="351"/>
        <v/>
      </c>
      <c r="S1464" t="str">
        <f t="shared" si="351"/>
        <v/>
      </c>
      <c r="T1464" t="str">
        <f t="shared" si="351"/>
        <v/>
      </c>
      <c r="U1464" t="str">
        <f t="shared" si="351"/>
        <v/>
      </c>
      <c r="V1464" t="str">
        <f t="shared" si="351"/>
        <v/>
      </c>
      <c r="W1464" t="str">
        <f t="shared" si="351"/>
        <v/>
      </c>
      <c r="X1464" t="str">
        <f t="shared" si="351"/>
        <v/>
      </c>
      <c r="Y1464" t="str">
        <f t="shared" si="351"/>
        <v/>
      </c>
      <c r="Z1464" t="str">
        <f t="shared" si="351"/>
        <v/>
      </c>
      <c r="AA1464" t="str">
        <f t="shared" si="351"/>
        <v/>
      </c>
      <c r="AB1464" t="str">
        <f t="shared" ref="AB1464:AQ1479" si="354">IF(AB$1="","",IF($K1464=AB$1,$J1464,""))</f>
        <v/>
      </c>
      <c r="AC1464" t="str">
        <f t="shared" si="354"/>
        <v/>
      </c>
      <c r="AD1464" t="str">
        <f t="shared" si="354"/>
        <v/>
      </c>
      <c r="AE1464" t="str">
        <f t="shared" si="354"/>
        <v/>
      </c>
      <c r="AF1464" t="str">
        <f t="shared" si="354"/>
        <v/>
      </c>
      <c r="AG1464" t="str">
        <f t="shared" si="354"/>
        <v/>
      </c>
      <c r="AH1464" t="str">
        <f t="shared" si="354"/>
        <v/>
      </c>
      <c r="AI1464" t="str">
        <f t="shared" si="354"/>
        <v/>
      </c>
      <c r="AJ1464" t="str">
        <f t="shared" si="354"/>
        <v/>
      </c>
      <c r="AK1464" t="str">
        <f t="shared" si="354"/>
        <v/>
      </c>
      <c r="AL1464" t="str">
        <f t="shared" si="354"/>
        <v/>
      </c>
      <c r="AM1464" t="str">
        <f t="shared" si="354"/>
        <v/>
      </c>
      <c r="AN1464" t="str">
        <f t="shared" si="354"/>
        <v/>
      </c>
      <c r="AO1464" t="str">
        <f t="shared" si="354"/>
        <v/>
      </c>
      <c r="AP1464" t="str">
        <f t="shared" si="354"/>
        <v/>
      </c>
      <c r="AQ1464" t="str">
        <f t="shared" si="354"/>
        <v/>
      </c>
      <c r="AR1464" t="str">
        <f t="shared" si="352"/>
        <v/>
      </c>
      <c r="AS1464" t="str">
        <f t="shared" si="352"/>
        <v/>
      </c>
      <c r="AT1464" t="str">
        <f t="shared" si="352"/>
        <v/>
      </c>
      <c r="AU1464" t="str">
        <f t="shared" si="352"/>
        <v/>
      </c>
      <c r="AV1464" t="str">
        <f t="shared" si="352"/>
        <v/>
      </c>
      <c r="AW1464" t="str">
        <f t="shared" si="352"/>
        <v/>
      </c>
      <c r="AX1464" t="str">
        <f t="shared" si="352"/>
        <v/>
      </c>
      <c r="AY1464" t="str">
        <f t="shared" si="352"/>
        <v/>
      </c>
      <c r="BA1464">
        <v>1464</v>
      </c>
      <c r="BB1464">
        <f t="shared" si="353"/>
        <v>184</v>
      </c>
    </row>
    <row r="1465" spans="7:54">
      <c r="G1465" t="str" cm="1">
        <f t="array" aca="1" ref="G1465" ca="1">IFERROR(IF(INDIRECT("'"&amp;B1465&amp;"'!Z"&amp;MATCH(INT(BA1465/8)+1,INDIRECT("'"&amp;B1465&amp;"'!B4:B15"),0)+3)=1,15,IF(INDIRECT("'"&amp;B1465&amp;"'!X"&amp;MATCH(INT(BA1465/8)+1,INDIRECT("'"&amp;B1465&amp;"'!B4:B15"),0)+3)=1,10,IF(INDIRECT("'"&amp;B1465&amp;"'!V"&amp;MATCH(INT(BA1465/8)+1,INDIRECT("'"&amp;B1465&amp;"'!B4:B15"),0)+3)=1,6,IF(INDIRECT("'"&amp;B1465&amp;"'!V"&amp;MATCH(INT(BA1465/8)+1,INDIRECT("'"&amp;B1465&amp;"'!B4:B15"),0)+3)=1,4,0)))),"")</f>
        <v/>
      </c>
      <c r="H1465" t="str" cm="1">
        <f t="array" aca="1" ref="H1465" ca="1">IFERROR(IFERROR(INDIRECT("'"&amp;B1465&amp;"'!AE"&amp;MATCH(INT(BA1465/8)+1,INDIRECT("'"&amp;B1465&amp;"'!B4:B15"),0)+3),0)-G1465,"")</f>
        <v/>
      </c>
      <c r="K1465" t="str" cm="1">
        <f t="array" aca="1" ref="K1465" ca="1">IFERROR(INDIRECT("'"&amp;B1465&amp;"'!AG"&amp;MATCH(INT(BA1465/8)+1,INDIRECT("'"&amp;B1465&amp;"'!B4:B15"),0)+3),"")</f>
        <v/>
      </c>
      <c r="M1465" t="str">
        <f t="shared" ref="M1465:AB1480" ca="1" si="355">IF(M$1="","",IF($K1465=M$1,$J1465,""))</f>
        <v/>
      </c>
      <c r="N1465" t="str">
        <f t="shared" si="355"/>
        <v/>
      </c>
      <c r="O1465" t="str">
        <f t="shared" si="355"/>
        <v/>
      </c>
      <c r="P1465" t="str">
        <f t="shared" si="355"/>
        <v/>
      </c>
      <c r="Q1465" t="str">
        <f t="shared" si="355"/>
        <v/>
      </c>
      <c r="R1465" t="str">
        <f t="shared" si="355"/>
        <v/>
      </c>
      <c r="S1465" t="str">
        <f t="shared" si="355"/>
        <v/>
      </c>
      <c r="T1465" t="str">
        <f t="shared" si="355"/>
        <v/>
      </c>
      <c r="U1465" t="str">
        <f t="shared" si="355"/>
        <v/>
      </c>
      <c r="V1465" t="str">
        <f t="shared" si="355"/>
        <v/>
      </c>
      <c r="W1465" t="str">
        <f t="shared" si="355"/>
        <v/>
      </c>
      <c r="X1465" t="str">
        <f t="shared" si="355"/>
        <v/>
      </c>
      <c r="Y1465" t="str">
        <f t="shared" si="355"/>
        <v/>
      </c>
      <c r="Z1465" t="str">
        <f t="shared" si="355"/>
        <v/>
      </c>
      <c r="AA1465" t="str">
        <f t="shared" si="355"/>
        <v/>
      </c>
      <c r="AB1465" t="str">
        <f t="shared" si="355"/>
        <v/>
      </c>
      <c r="AC1465" t="str">
        <f t="shared" si="354"/>
        <v/>
      </c>
      <c r="AD1465" t="str">
        <f t="shared" si="354"/>
        <v/>
      </c>
      <c r="AE1465" t="str">
        <f t="shared" si="354"/>
        <v/>
      </c>
      <c r="AF1465" t="str">
        <f t="shared" si="354"/>
        <v/>
      </c>
      <c r="AG1465" t="str">
        <f t="shared" si="354"/>
        <v/>
      </c>
      <c r="AH1465" t="str">
        <f t="shared" si="354"/>
        <v/>
      </c>
      <c r="AI1465" t="str">
        <f t="shared" si="354"/>
        <v/>
      </c>
      <c r="AJ1465" t="str">
        <f t="shared" si="354"/>
        <v/>
      </c>
      <c r="AK1465" t="str">
        <f t="shared" si="354"/>
        <v/>
      </c>
      <c r="AL1465" t="str">
        <f t="shared" si="354"/>
        <v/>
      </c>
      <c r="AM1465" t="str">
        <f t="shared" si="354"/>
        <v/>
      </c>
      <c r="AN1465" t="str">
        <f t="shared" si="354"/>
        <v/>
      </c>
      <c r="AO1465" t="str">
        <f t="shared" si="354"/>
        <v/>
      </c>
      <c r="AP1465" t="str">
        <f t="shared" si="354"/>
        <v/>
      </c>
      <c r="AQ1465" t="str">
        <f t="shared" si="354"/>
        <v/>
      </c>
      <c r="AR1465" t="str">
        <f t="shared" ref="AR1465:AY1480" si="356">IF(AR$1="","",IF($K1465=AR$1,$J1465,""))</f>
        <v/>
      </c>
      <c r="AS1465" t="str">
        <f t="shared" si="356"/>
        <v/>
      </c>
      <c r="AT1465" t="str">
        <f t="shared" si="356"/>
        <v/>
      </c>
      <c r="AU1465" t="str">
        <f t="shared" si="356"/>
        <v/>
      </c>
      <c r="AV1465" t="str">
        <f t="shared" si="356"/>
        <v/>
      </c>
      <c r="AW1465" t="str">
        <f t="shared" si="356"/>
        <v/>
      </c>
      <c r="AX1465" t="str">
        <f t="shared" si="356"/>
        <v/>
      </c>
      <c r="AY1465" t="str">
        <f t="shared" si="356"/>
        <v/>
      </c>
      <c r="BA1465">
        <v>1465</v>
      </c>
      <c r="BB1465">
        <f t="shared" si="353"/>
        <v>184</v>
      </c>
    </row>
    <row r="1466" spans="7:54">
      <c r="G1466" t="str" cm="1">
        <f t="array" aca="1" ref="G1466" ca="1">IFERROR(IF(INDIRECT("'"&amp;B1466&amp;"'!Z"&amp;MATCH(INT(BA1466/8)+1,INDIRECT("'"&amp;B1466&amp;"'!B4:B15"),0)+3)=1,15,IF(INDIRECT("'"&amp;B1466&amp;"'!X"&amp;MATCH(INT(BA1466/8)+1,INDIRECT("'"&amp;B1466&amp;"'!B4:B15"),0)+3)=1,10,IF(INDIRECT("'"&amp;B1466&amp;"'!V"&amp;MATCH(INT(BA1466/8)+1,INDIRECT("'"&amp;B1466&amp;"'!B4:B15"),0)+3)=1,6,IF(INDIRECT("'"&amp;B1466&amp;"'!V"&amp;MATCH(INT(BA1466/8)+1,INDIRECT("'"&amp;B1466&amp;"'!B4:B15"),0)+3)=1,4,0)))),"")</f>
        <v/>
      </c>
      <c r="H1466" t="str" cm="1">
        <f t="array" aca="1" ref="H1466" ca="1">IFERROR(IFERROR(INDIRECT("'"&amp;B1466&amp;"'!AE"&amp;MATCH(INT(BA1466/8)+1,INDIRECT("'"&amp;B1466&amp;"'!B4:B15"),0)+3),0)-G1466,"")</f>
        <v/>
      </c>
      <c r="I1466" t="e">
        <f ca="1">H1466+H1467+H1468</f>
        <v>#VALUE!</v>
      </c>
      <c r="J1466" t="str">
        <f ca="1">IFERROR(ABS(SUM(I1466,-F1467,-E1467))+ABS(SUM(IF(D1466="Traversal",15,IF(D1466="High",10,IF(D1466="Mid",6,IF(D1466="Low",4,0))))-G1466)),"")</f>
        <v/>
      </c>
      <c r="K1466" t="str" cm="1">
        <f t="array" aca="1" ref="K1466" ca="1">IFERROR(INDIRECT("'"&amp;B1466&amp;"'!AG"&amp;MATCH(INT(BA1466/8)+1,INDIRECT("'"&amp;B1466&amp;"'!B4:B15"),0)+3),"")</f>
        <v/>
      </c>
      <c r="M1466" t="str">
        <f t="shared" ca="1" si="355"/>
        <v/>
      </c>
      <c r="N1466" t="str">
        <f t="shared" si="355"/>
        <v/>
      </c>
      <c r="O1466" t="str">
        <f t="shared" si="355"/>
        <v/>
      </c>
      <c r="P1466" t="str">
        <f t="shared" si="355"/>
        <v/>
      </c>
      <c r="Q1466" t="str">
        <f t="shared" si="355"/>
        <v/>
      </c>
      <c r="R1466" t="str">
        <f t="shared" si="355"/>
        <v/>
      </c>
      <c r="S1466" t="str">
        <f t="shared" si="355"/>
        <v/>
      </c>
      <c r="T1466" t="str">
        <f t="shared" si="355"/>
        <v/>
      </c>
      <c r="U1466" t="str">
        <f t="shared" si="355"/>
        <v/>
      </c>
      <c r="V1466" t="str">
        <f t="shared" si="355"/>
        <v/>
      </c>
      <c r="W1466" t="str">
        <f t="shared" si="355"/>
        <v/>
      </c>
      <c r="X1466" t="str">
        <f t="shared" si="355"/>
        <v/>
      </c>
      <c r="Y1466" t="str">
        <f t="shared" si="355"/>
        <v/>
      </c>
      <c r="Z1466" t="str">
        <f t="shared" si="355"/>
        <v/>
      </c>
      <c r="AA1466" t="str">
        <f t="shared" si="355"/>
        <v/>
      </c>
      <c r="AB1466" t="str">
        <f t="shared" si="355"/>
        <v/>
      </c>
      <c r="AC1466" t="str">
        <f t="shared" si="354"/>
        <v/>
      </c>
      <c r="AD1466" t="str">
        <f t="shared" si="354"/>
        <v/>
      </c>
      <c r="AE1466" t="str">
        <f t="shared" si="354"/>
        <v/>
      </c>
      <c r="AF1466" t="str">
        <f t="shared" si="354"/>
        <v/>
      </c>
      <c r="AG1466" t="str">
        <f t="shared" si="354"/>
        <v/>
      </c>
      <c r="AH1466" t="str">
        <f t="shared" si="354"/>
        <v/>
      </c>
      <c r="AI1466" t="str">
        <f t="shared" si="354"/>
        <v/>
      </c>
      <c r="AJ1466" t="str">
        <f t="shared" si="354"/>
        <v/>
      </c>
      <c r="AK1466" t="str">
        <f t="shared" si="354"/>
        <v/>
      </c>
      <c r="AL1466" t="str">
        <f t="shared" si="354"/>
        <v/>
      </c>
      <c r="AM1466" t="str">
        <f t="shared" si="354"/>
        <v/>
      </c>
      <c r="AN1466" t="str">
        <f t="shared" si="354"/>
        <v/>
      </c>
      <c r="AO1466" t="str">
        <f t="shared" si="354"/>
        <v/>
      </c>
      <c r="AP1466" t="str">
        <f t="shared" si="354"/>
        <v/>
      </c>
      <c r="AQ1466" t="str">
        <f t="shared" si="354"/>
        <v/>
      </c>
      <c r="AR1466" t="str">
        <f t="shared" si="356"/>
        <v/>
      </c>
      <c r="AS1466" t="str">
        <f t="shared" si="356"/>
        <v/>
      </c>
      <c r="AT1466" t="str">
        <f t="shared" si="356"/>
        <v/>
      </c>
      <c r="AU1466" t="str">
        <f t="shared" si="356"/>
        <v/>
      </c>
      <c r="AV1466" t="str">
        <f t="shared" si="356"/>
        <v/>
      </c>
      <c r="AW1466" t="str">
        <f t="shared" si="356"/>
        <v/>
      </c>
      <c r="AX1466" t="str">
        <f t="shared" si="356"/>
        <v/>
      </c>
      <c r="AY1466" t="str">
        <f t="shared" si="356"/>
        <v/>
      </c>
      <c r="BA1466">
        <v>1466</v>
      </c>
      <c r="BB1466">
        <f t="shared" si="353"/>
        <v>184</v>
      </c>
    </row>
    <row r="1467" spans="7:54">
      <c r="G1467" t="str" cm="1">
        <f t="array" aca="1" ref="G1467" ca="1">IFERROR(IF(INDIRECT("'"&amp;B1467&amp;"'!Z"&amp;MATCH(INT(BA1467/8)+1,INDIRECT("'"&amp;B1467&amp;"'!B4:B15"),0)+3)=1,15,IF(INDIRECT("'"&amp;B1467&amp;"'!X"&amp;MATCH(INT(BA1467/8)+1,INDIRECT("'"&amp;B1467&amp;"'!B4:B15"),0)+3)=1,10,IF(INDIRECT("'"&amp;B1467&amp;"'!V"&amp;MATCH(INT(BA1467/8)+1,INDIRECT("'"&amp;B1467&amp;"'!B4:B15"),0)+3)=1,6,IF(INDIRECT("'"&amp;B1467&amp;"'!V"&amp;MATCH(INT(BA1467/8)+1,INDIRECT("'"&amp;B1467&amp;"'!B4:B15"),0)+3)=1,4,0)))),"")</f>
        <v/>
      </c>
      <c r="H1467" t="str" cm="1">
        <f t="array" aca="1" ref="H1467" ca="1">IFERROR(IFERROR(INDIRECT("'"&amp;B1467&amp;"'!AE"&amp;MATCH(INT(BA1467/8)+1,INDIRECT("'"&amp;B1467&amp;"'!B4:B15"),0)+3),0)-G1467,"")</f>
        <v/>
      </c>
      <c r="I1467" t="e">
        <f ca="1">H1466+H1467+H1468</f>
        <v>#VALUE!</v>
      </c>
      <c r="J1467" t="str">
        <f ca="1">IFERROR(ABS(SUM(I1467,-F1467,-E1467))+ABS(SUM(IF(D1467="Traversal",15,IF(D1467="High",10,IF(D1467="Mid",6,IF(D1467="Low",4,0))))-G1467)),"")</f>
        <v/>
      </c>
      <c r="K1467" t="str" cm="1">
        <f t="array" aca="1" ref="K1467" ca="1">IFERROR(INDIRECT("'"&amp;B1467&amp;"'!AG"&amp;MATCH(INT(BA1467/8)+1,INDIRECT("'"&amp;B1467&amp;"'!B4:B15"),0)+3),"")</f>
        <v/>
      </c>
      <c r="M1467" t="str">
        <f t="shared" ca="1" si="355"/>
        <v/>
      </c>
      <c r="N1467" t="str">
        <f t="shared" si="355"/>
        <v/>
      </c>
      <c r="O1467" t="str">
        <f t="shared" si="355"/>
        <v/>
      </c>
      <c r="P1467" t="str">
        <f t="shared" si="355"/>
        <v/>
      </c>
      <c r="Q1467" t="str">
        <f t="shared" si="355"/>
        <v/>
      </c>
      <c r="R1467" t="str">
        <f t="shared" si="355"/>
        <v/>
      </c>
      <c r="S1467" t="str">
        <f t="shared" si="355"/>
        <v/>
      </c>
      <c r="T1467" t="str">
        <f t="shared" si="355"/>
        <v/>
      </c>
      <c r="U1467" t="str">
        <f t="shared" si="355"/>
        <v/>
      </c>
      <c r="V1467" t="str">
        <f t="shared" si="355"/>
        <v/>
      </c>
      <c r="W1467" t="str">
        <f t="shared" si="355"/>
        <v/>
      </c>
      <c r="X1467" t="str">
        <f t="shared" si="355"/>
        <v/>
      </c>
      <c r="Y1467" t="str">
        <f t="shared" si="355"/>
        <v/>
      </c>
      <c r="Z1467" t="str">
        <f t="shared" si="355"/>
        <v/>
      </c>
      <c r="AA1467" t="str">
        <f t="shared" si="355"/>
        <v/>
      </c>
      <c r="AB1467" t="str">
        <f t="shared" si="355"/>
        <v/>
      </c>
      <c r="AC1467" t="str">
        <f t="shared" si="354"/>
        <v/>
      </c>
      <c r="AD1467" t="str">
        <f t="shared" si="354"/>
        <v/>
      </c>
      <c r="AE1467" t="str">
        <f t="shared" si="354"/>
        <v/>
      </c>
      <c r="AF1467" t="str">
        <f t="shared" si="354"/>
        <v/>
      </c>
      <c r="AG1467" t="str">
        <f t="shared" si="354"/>
        <v/>
      </c>
      <c r="AH1467" t="str">
        <f t="shared" si="354"/>
        <v/>
      </c>
      <c r="AI1467" t="str">
        <f t="shared" si="354"/>
        <v/>
      </c>
      <c r="AJ1467" t="str">
        <f t="shared" si="354"/>
        <v/>
      </c>
      <c r="AK1467" t="str">
        <f t="shared" si="354"/>
        <v/>
      </c>
      <c r="AL1467" t="str">
        <f t="shared" si="354"/>
        <v/>
      </c>
      <c r="AM1467" t="str">
        <f t="shared" si="354"/>
        <v/>
      </c>
      <c r="AN1467" t="str">
        <f t="shared" si="354"/>
        <v/>
      </c>
      <c r="AO1467" t="str">
        <f t="shared" si="354"/>
        <v/>
      </c>
      <c r="AP1467" t="str">
        <f t="shared" si="354"/>
        <v/>
      </c>
      <c r="AQ1467" t="str">
        <f t="shared" si="354"/>
        <v/>
      </c>
      <c r="AR1467" t="str">
        <f t="shared" si="356"/>
        <v/>
      </c>
      <c r="AS1467" t="str">
        <f t="shared" si="356"/>
        <v/>
      </c>
      <c r="AT1467" t="str">
        <f t="shared" si="356"/>
        <v/>
      </c>
      <c r="AU1467" t="str">
        <f t="shared" si="356"/>
        <v/>
      </c>
      <c r="AV1467" t="str">
        <f t="shared" si="356"/>
        <v/>
      </c>
      <c r="AW1467" t="str">
        <f t="shared" si="356"/>
        <v/>
      </c>
      <c r="AX1467" t="str">
        <f t="shared" si="356"/>
        <v/>
      </c>
      <c r="AY1467" t="str">
        <f t="shared" si="356"/>
        <v/>
      </c>
      <c r="BA1467">
        <v>1467</v>
      </c>
      <c r="BB1467">
        <f t="shared" si="353"/>
        <v>184</v>
      </c>
    </row>
    <row r="1468" spans="7:54">
      <c r="G1468" t="str" cm="1">
        <f t="array" aca="1" ref="G1468" ca="1">IFERROR(IF(INDIRECT("'"&amp;B1468&amp;"'!Z"&amp;MATCH(INT(BA1468/8)+1,INDIRECT("'"&amp;B1468&amp;"'!B4:B15"),0)+3)=1,15,IF(INDIRECT("'"&amp;B1468&amp;"'!X"&amp;MATCH(INT(BA1468/8)+1,INDIRECT("'"&amp;B1468&amp;"'!B4:B15"),0)+3)=1,10,IF(INDIRECT("'"&amp;B1468&amp;"'!V"&amp;MATCH(INT(BA1468/8)+1,INDIRECT("'"&amp;B1468&amp;"'!B4:B15"),0)+3)=1,6,IF(INDIRECT("'"&amp;B1468&amp;"'!V"&amp;MATCH(INT(BA1468/8)+1,INDIRECT("'"&amp;B1468&amp;"'!B4:B15"),0)+3)=1,4,0)))),"")</f>
        <v/>
      </c>
      <c r="H1468" t="str" cm="1">
        <f t="array" aca="1" ref="H1468" ca="1">IFERROR(IFERROR(INDIRECT("'"&amp;B1468&amp;"'!AE"&amp;MATCH(INT(BA1468/8)+1,INDIRECT("'"&amp;B1468&amp;"'!B4:B15"),0)+3),0)-G1468,"")</f>
        <v/>
      </c>
      <c r="I1468" t="e">
        <f ca="1">H1466+H1467+H1468</f>
        <v>#VALUE!</v>
      </c>
      <c r="J1468" t="str">
        <f ca="1">IFERROR(ABS(SUM(I1468,-F1467,-E1467))+ABS(SUM(IF(D1468="Traversal",15,IF(D1468="High",10,IF(D1468="Mid",6,IF(D1468="Low",4,0))))-G1468)),"")</f>
        <v/>
      </c>
      <c r="K1468" t="str" cm="1">
        <f t="array" aca="1" ref="K1468" ca="1">IFERROR(INDIRECT("'"&amp;B1468&amp;"'!AG"&amp;MATCH(INT(BA1468/8)+1,INDIRECT("'"&amp;B1468&amp;"'!B4:B15"),0)+3),"")</f>
        <v/>
      </c>
      <c r="M1468" t="str">
        <f t="shared" ca="1" si="355"/>
        <v/>
      </c>
      <c r="N1468" t="str">
        <f t="shared" si="355"/>
        <v/>
      </c>
      <c r="O1468" t="str">
        <f t="shared" si="355"/>
        <v/>
      </c>
      <c r="P1468" t="str">
        <f t="shared" si="355"/>
        <v/>
      </c>
      <c r="Q1468" t="str">
        <f t="shared" si="355"/>
        <v/>
      </c>
      <c r="R1468" t="str">
        <f t="shared" si="355"/>
        <v/>
      </c>
      <c r="S1468" t="str">
        <f t="shared" si="355"/>
        <v/>
      </c>
      <c r="T1468" t="str">
        <f t="shared" si="355"/>
        <v/>
      </c>
      <c r="U1468" t="str">
        <f t="shared" si="355"/>
        <v/>
      </c>
      <c r="V1468" t="str">
        <f t="shared" si="355"/>
        <v/>
      </c>
      <c r="W1468" t="str">
        <f t="shared" si="355"/>
        <v/>
      </c>
      <c r="X1468" t="str">
        <f t="shared" si="355"/>
        <v/>
      </c>
      <c r="Y1468" t="str">
        <f t="shared" si="355"/>
        <v/>
      </c>
      <c r="Z1468" t="str">
        <f t="shared" si="355"/>
        <v/>
      </c>
      <c r="AA1468" t="str">
        <f t="shared" si="355"/>
        <v/>
      </c>
      <c r="AB1468" t="str">
        <f t="shared" si="355"/>
        <v/>
      </c>
      <c r="AC1468" t="str">
        <f t="shared" si="354"/>
        <v/>
      </c>
      <c r="AD1468" t="str">
        <f t="shared" si="354"/>
        <v/>
      </c>
      <c r="AE1468" t="str">
        <f t="shared" si="354"/>
        <v/>
      </c>
      <c r="AF1468" t="str">
        <f t="shared" si="354"/>
        <v/>
      </c>
      <c r="AG1468" t="str">
        <f t="shared" si="354"/>
        <v/>
      </c>
      <c r="AH1468" t="str">
        <f t="shared" si="354"/>
        <v/>
      </c>
      <c r="AI1468" t="str">
        <f t="shared" si="354"/>
        <v/>
      </c>
      <c r="AJ1468" t="str">
        <f t="shared" si="354"/>
        <v/>
      </c>
      <c r="AK1468" t="str">
        <f t="shared" si="354"/>
        <v/>
      </c>
      <c r="AL1468" t="str">
        <f t="shared" si="354"/>
        <v/>
      </c>
      <c r="AM1468" t="str">
        <f t="shared" si="354"/>
        <v/>
      </c>
      <c r="AN1468" t="str">
        <f t="shared" si="354"/>
        <v/>
      </c>
      <c r="AO1468" t="str">
        <f t="shared" si="354"/>
        <v/>
      </c>
      <c r="AP1468" t="str">
        <f t="shared" si="354"/>
        <v/>
      </c>
      <c r="AQ1468" t="str">
        <f t="shared" si="354"/>
        <v/>
      </c>
      <c r="AR1468" t="str">
        <f t="shared" si="356"/>
        <v/>
      </c>
      <c r="AS1468" t="str">
        <f t="shared" si="356"/>
        <v/>
      </c>
      <c r="AT1468" t="str">
        <f t="shared" si="356"/>
        <v/>
      </c>
      <c r="AU1468" t="str">
        <f t="shared" si="356"/>
        <v/>
      </c>
      <c r="AV1468" t="str">
        <f t="shared" si="356"/>
        <v/>
      </c>
      <c r="AW1468" t="str">
        <f t="shared" si="356"/>
        <v/>
      </c>
      <c r="AX1468" t="str">
        <f t="shared" si="356"/>
        <v/>
      </c>
      <c r="AY1468" t="str">
        <f t="shared" si="356"/>
        <v/>
      </c>
      <c r="BA1468">
        <v>1468</v>
      </c>
      <c r="BB1468">
        <f t="shared" si="353"/>
        <v>184</v>
      </c>
    </row>
    <row r="1469" spans="7:54">
      <c r="G1469" t="str" cm="1">
        <f t="array" aca="1" ref="G1469" ca="1">IFERROR(IF(INDIRECT("'"&amp;B1469&amp;"'!Z"&amp;MATCH(INT(BA1469/8)+1,INDIRECT("'"&amp;B1469&amp;"'!B4:B15"),0)+3)=1,15,IF(INDIRECT("'"&amp;B1469&amp;"'!X"&amp;MATCH(INT(BA1469/8)+1,INDIRECT("'"&amp;B1469&amp;"'!B4:B15"),0)+3)=1,10,IF(INDIRECT("'"&amp;B1469&amp;"'!V"&amp;MATCH(INT(BA1469/8)+1,INDIRECT("'"&amp;B1469&amp;"'!B4:B15"),0)+3)=1,6,IF(INDIRECT("'"&amp;B1469&amp;"'!V"&amp;MATCH(INT(BA1469/8)+1,INDIRECT("'"&amp;B1469&amp;"'!B4:B15"),0)+3)=1,4,0)))),"")</f>
        <v/>
      </c>
      <c r="H1469" t="str" cm="1">
        <f t="array" aca="1" ref="H1469" ca="1">IFERROR(IFERROR(INDIRECT("'"&amp;B1469&amp;"'!AE"&amp;MATCH(INT(BA1469/8)+1,INDIRECT("'"&amp;B1469&amp;"'!B4:B15"),0)+3),0)-G1469,"")</f>
        <v/>
      </c>
      <c r="I1469" t="e">
        <f ca="1">H1469+H1470+H1471</f>
        <v>#VALUE!</v>
      </c>
      <c r="J1469" t="str">
        <f ca="1">IFERROR(ABS(SUM(I1469,-F1470,-E1470))+ABS(SUM(IF(D1469="Traversal",15,IF(D1469="High",10,IF(D1469="Mid",6,IF(D1469="Low",4,0))))-G1469)),"")</f>
        <v/>
      </c>
      <c r="K1469" t="str" cm="1">
        <f t="array" aca="1" ref="K1469" ca="1">IFERROR(INDIRECT("'"&amp;B1469&amp;"'!AG"&amp;MATCH(INT(BA1469/8)+1,INDIRECT("'"&amp;B1469&amp;"'!B4:B15"),0)+3),"")</f>
        <v/>
      </c>
      <c r="M1469" t="str">
        <f t="shared" ca="1" si="355"/>
        <v/>
      </c>
      <c r="N1469" t="str">
        <f t="shared" si="355"/>
        <v/>
      </c>
      <c r="O1469" t="str">
        <f t="shared" si="355"/>
        <v/>
      </c>
      <c r="P1469" t="str">
        <f t="shared" si="355"/>
        <v/>
      </c>
      <c r="Q1469" t="str">
        <f t="shared" si="355"/>
        <v/>
      </c>
      <c r="R1469" t="str">
        <f t="shared" si="355"/>
        <v/>
      </c>
      <c r="S1469" t="str">
        <f t="shared" si="355"/>
        <v/>
      </c>
      <c r="T1469" t="str">
        <f t="shared" si="355"/>
        <v/>
      </c>
      <c r="U1469" t="str">
        <f t="shared" si="355"/>
        <v/>
      </c>
      <c r="V1469" t="str">
        <f t="shared" si="355"/>
        <v/>
      </c>
      <c r="W1469" t="str">
        <f t="shared" si="355"/>
        <v/>
      </c>
      <c r="X1469" t="str">
        <f t="shared" si="355"/>
        <v/>
      </c>
      <c r="Y1469" t="str">
        <f t="shared" si="355"/>
        <v/>
      </c>
      <c r="Z1469" t="str">
        <f t="shared" si="355"/>
        <v/>
      </c>
      <c r="AA1469" t="str">
        <f t="shared" si="355"/>
        <v/>
      </c>
      <c r="AB1469" t="str">
        <f t="shared" si="355"/>
        <v/>
      </c>
      <c r="AC1469" t="str">
        <f t="shared" si="354"/>
        <v/>
      </c>
      <c r="AD1469" t="str">
        <f t="shared" si="354"/>
        <v/>
      </c>
      <c r="AE1469" t="str">
        <f t="shared" si="354"/>
        <v/>
      </c>
      <c r="AF1469" t="str">
        <f t="shared" si="354"/>
        <v/>
      </c>
      <c r="AG1469" t="str">
        <f t="shared" si="354"/>
        <v/>
      </c>
      <c r="AH1469" t="str">
        <f t="shared" si="354"/>
        <v/>
      </c>
      <c r="AI1469" t="str">
        <f t="shared" si="354"/>
        <v/>
      </c>
      <c r="AJ1469" t="str">
        <f t="shared" si="354"/>
        <v/>
      </c>
      <c r="AK1469" t="str">
        <f t="shared" si="354"/>
        <v/>
      </c>
      <c r="AL1469" t="str">
        <f t="shared" si="354"/>
        <v/>
      </c>
      <c r="AM1469" t="str">
        <f t="shared" si="354"/>
        <v/>
      </c>
      <c r="AN1469" t="str">
        <f t="shared" si="354"/>
        <v/>
      </c>
      <c r="AO1469" t="str">
        <f t="shared" si="354"/>
        <v/>
      </c>
      <c r="AP1469" t="str">
        <f t="shared" si="354"/>
        <v/>
      </c>
      <c r="AQ1469" t="str">
        <f t="shared" si="354"/>
        <v/>
      </c>
      <c r="AR1469" t="str">
        <f t="shared" si="356"/>
        <v/>
      </c>
      <c r="AS1469" t="str">
        <f t="shared" si="356"/>
        <v/>
      </c>
      <c r="AT1469" t="str">
        <f t="shared" si="356"/>
        <v/>
      </c>
      <c r="AU1469" t="str">
        <f t="shared" si="356"/>
        <v/>
      </c>
      <c r="AV1469" t="str">
        <f t="shared" si="356"/>
        <v/>
      </c>
      <c r="AW1469" t="str">
        <f t="shared" si="356"/>
        <v/>
      </c>
      <c r="AX1469" t="str">
        <f t="shared" si="356"/>
        <v/>
      </c>
      <c r="AY1469" t="str">
        <f t="shared" si="356"/>
        <v/>
      </c>
      <c r="BA1469">
        <v>1469</v>
      </c>
      <c r="BB1469">
        <f t="shared" si="353"/>
        <v>184</v>
      </c>
    </row>
    <row r="1470" spans="7:54">
      <c r="G1470" t="str" cm="1">
        <f t="array" aca="1" ref="G1470" ca="1">IFERROR(IF(INDIRECT("'"&amp;B1470&amp;"'!Z"&amp;MATCH(INT(BA1470/8)+1,INDIRECT("'"&amp;B1470&amp;"'!B4:B15"),0)+3)=1,15,IF(INDIRECT("'"&amp;B1470&amp;"'!X"&amp;MATCH(INT(BA1470/8)+1,INDIRECT("'"&amp;B1470&amp;"'!B4:B15"),0)+3)=1,10,IF(INDIRECT("'"&amp;B1470&amp;"'!V"&amp;MATCH(INT(BA1470/8)+1,INDIRECT("'"&amp;B1470&amp;"'!B4:B15"),0)+3)=1,6,IF(INDIRECT("'"&amp;B1470&amp;"'!V"&amp;MATCH(INT(BA1470/8)+1,INDIRECT("'"&amp;B1470&amp;"'!B4:B15"),0)+3)=1,4,0)))),"")</f>
        <v/>
      </c>
      <c r="H1470" t="str" cm="1">
        <f t="array" aca="1" ref="H1470" ca="1">IFERROR(IFERROR(INDIRECT("'"&amp;B1470&amp;"'!AE"&amp;MATCH(INT(BA1470/8)+1,INDIRECT("'"&amp;B1470&amp;"'!B4:B15"),0)+3),0)-G1470,"")</f>
        <v/>
      </c>
      <c r="I1470" t="e">
        <f ca="1">H1469+H1470+H1471</f>
        <v>#VALUE!</v>
      </c>
      <c r="J1470" t="str">
        <f ca="1">IFERROR(ABS(SUM(I1470,-F1470,-E1470))+ABS(SUM(IF(D1470="Traversal",15,IF(D1470="High",10,IF(D1470="Mid",6,IF(D1470="Low",4,0))))-G1470)),"")</f>
        <v/>
      </c>
      <c r="K1470" t="str" cm="1">
        <f t="array" aca="1" ref="K1470" ca="1">IFERROR(INDIRECT("'"&amp;B1470&amp;"'!AG"&amp;MATCH(INT(BA1470/8)+1,INDIRECT("'"&amp;B1470&amp;"'!B4:B15"),0)+3),"")</f>
        <v/>
      </c>
      <c r="M1470" t="str">
        <f t="shared" ca="1" si="355"/>
        <v/>
      </c>
      <c r="N1470" t="str">
        <f t="shared" si="355"/>
        <v/>
      </c>
      <c r="O1470" t="str">
        <f t="shared" si="355"/>
        <v/>
      </c>
      <c r="P1470" t="str">
        <f t="shared" si="355"/>
        <v/>
      </c>
      <c r="Q1470" t="str">
        <f t="shared" si="355"/>
        <v/>
      </c>
      <c r="R1470" t="str">
        <f t="shared" si="355"/>
        <v/>
      </c>
      <c r="S1470" t="str">
        <f t="shared" si="355"/>
        <v/>
      </c>
      <c r="T1470" t="str">
        <f t="shared" si="355"/>
        <v/>
      </c>
      <c r="U1470" t="str">
        <f t="shared" si="355"/>
        <v/>
      </c>
      <c r="V1470" t="str">
        <f t="shared" si="355"/>
        <v/>
      </c>
      <c r="W1470" t="str">
        <f t="shared" si="355"/>
        <v/>
      </c>
      <c r="X1470" t="str">
        <f t="shared" si="355"/>
        <v/>
      </c>
      <c r="Y1470" t="str">
        <f t="shared" si="355"/>
        <v/>
      </c>
      <c r="Z1470" t="str">
        <f t="shared" si="355"/>
        <v/>
      </c>
      <c r="AA1470" t="str">
        <f t="shared" si="355"/>
        <v/>
      </c>
      <c r="AB1470" t="str">
        <f t="shared" si="355"/>
        <v/>
      </c>
      <c r="AC1470" t="str">
        <f t="shared" si="354"/>
        <v/>
      </c>
      <c r="AD1470" t="str">
        <f t="shared" si="354"/>
        <v/>
      </c>
      <c r="AE1470" t="str">
        <f t="shared" si="354"/>
        <v/>
      </c>
      <c r="AF1470" t="str">
        <f t="shared" si="354"/>
        <v/>
      </c>
      <c r="AG1470" t="str">
        <f t="shared" si="354"/>
        <v/>
      </c>
      <c r="AH1470" t="str">
        <f t="shared" si="354"/>
        <v/>
      </c>
      <c r="AI1470" t="str">
        <f t="shared" si="354"/>
        <v/>
      </c>
      <c r="AJ1470" t="str">
        <f t="shared" si="354"/>
        <v/>
      </c>
      <c r="AK1470" t="str">
        <f t="shared" si="354"/>
        <v/>
      </c>
      <c r="AL1470" t="str">
        <f t="shared" si="354"/>
        <v/>
      </c>
      <c r="AM1470" t="str">
        <f t="shared" si="354"/>
        <v/>
      </c>
      <c r="AN1470" t="str">
        <f t="shared" si="354"/>
        <v/>
      </c>
      <c r="AO1470" t="str">
        <f t="shared" si="354"/>
        <v/>
      </c>
      <c r="AP1470" t="str">
        <f t="shared" si="354"/>
        <v/>
      </c>
      <c r="AQ1470" t="str">
        <f t="shared" si="354"/>
        <v/>
      </c>
      <c r="AR1470" t="str">
        <f t="shared" si="356"/>
        <v/>
      </c>
      <c r="AS1470" t="str">
        <f t="shared" si="356"/>
        <v/>
      </c>
      <c r="AT1470" t="str">
        <f t="shared" si="356"/>
        <v/>
      </c>
      <c r="AU1470" t="str">
        <f t="shared" si="356"/>
        <v/>
      </c>
      <c r="AV1470" t="str">
        <f t="shared" si="356"/>
        <v/>
      </c>
      <c r="AW1470" t="str">
        <f t="shared" si="356"/>
        <v/>
      </c>
      <c r="AX1470" t="str">
        <f t="shared" si="356"/>
        <v/>
      </c>
      <c r="AY1470" t="str">
        <f t="shared" si="356"/>
        <v/>
      </c>
      <c r="BA1470">
        <v>1470</v>
      </c>
      <c r="BB1470">
        <f t="shared" si="353"/>
        <v>184</v>
      </c>
    </row>
    <row r="1471" spans="7:54">
      <c r="G1471" t="str" cm="1">
        <f t="array" aca="1" ref="G1471" ca="1">IFERROR(IF(INDIRECT("'"&amp;B1471&amp;"'!Z"&amp;MATCH(INT(BA1471/8)+1,INDIRECT("'"&amp;B1471&amp;"'!B4:B15"),0)+3)=1,15,IF(INDIRECT("'"&amp;B1471&amp;"'!X"&amp;MATCH(INT(BA1471/8)+1,INDIRECT("'"&amp;B1471&amp;"'!B4:B15"),0)+3)=1,10,IF(INDIRECT("'"&amp;B1471&amp;"'!V"&amp;MATCH(INT(BA1471/8)+1,INDIRECT("'"&amp;B1471&amp;"'!B4:B15"),0)+3)=1,6,IF(INDIRECT("'"&amp;B1471&amp;"'!V"&amp;MATCH(INT(BA1471/8)+1,INDIRECT("'"&amp;B1471&amp;"'!B4:B15"),0)+3)=1,4,0)))),"")</f>
        <v/>
      </c>
      <c r="H1471" t="str" cm="1">
        <f t="array" aca="1" ref="H1471" ca="1">IFERROR(IFERROR(INDIRECT("'"&amp;B1471&amp;"'!AE"&amp;MATCH(INT(BA1471/8)+1,INDIRECT("'"&amp;B1471&amp;"'!B4:B15"),0)+3),0)-G1471,"")</f>
        <v/>
      </c>
      <c r="I1471" t="e">
        <f ca="1">H1469+H1470+H1471</f>
        <v>#VALUE!</v>
      </c>
      <c r="J1471" t="str">
        <f ca="1">IFERROR(ABS(SUM(I1471,-F1470,-E1470))+ABS(SUM(IF(D1471="Traversal",15,IF(D1471="High",10,IF(D1471="Mid",6,IF(D1471="Low",4,0))))-G1471)),"")</f>
        <v/>
      </c>
      <c r="K1471" t="str" cm="1">
        <f t="array" aca="1" ref="K1471" ca="1">IFERROR(INDIRECT("'"&amp;B1471&amp;"'!AG"&amp;MATCH(INT(BA1471/8)+1,INDIRECT("'"&amp;B1471&amp;"'!B4:B15"),0)+3),"")</f>
        <v/>
      </c>
      <c r="M1471" t="str">
        <f t="shared" ca="1" si="355"/>
        <v/>
      </c>
      <c r="N1471" t="str">
        <f t="shared" si="355"/>
        <v/>
      </c>
      <c r="O1471" t="str">
        <f t="shared" si="355"/>
        <v/>
      </c>
      <c r="P1471" t="str">
        <f t="shared" si="355"/>
        <v/>
      </c>
      <c r="Q1471" t="str">
        <f t="shared" si="355"/>
        <v/>
      </c>
      <c r="R1471" t="str">
        <f t="shared" si="355"/>
        <v/>
      </c>
      <c r="S1471" t="str">
        <f t="shared" si="355"/>
        <v/>
      </c>
      <c r="T1471" t="str">
        <f t="shared" si="355"/>
        <v/>
      </c>
      <c r="U1471" t="str">
        <f t="shared" si="355"/>
        <v/>
      </c>
      <c r="V1471" t="str">
        <f t="shared" si="355"/>
        <v/>
      </c>
      <c r="W1471" t="str">
        <f t="shared" si="355"/>
        <v/>
      </c>
      <c r="X1471" t="str">
        <f t="shared" si="355"/>
        <v/>
      </c>
      <c r="Y1471" t="str">
        <f t="shared" si="355"/>
        <v/>
      </c>
      <c r="Z1471" t="str">
        <f t="shared" si="355"/>
        <v/>
      </c>
      <c r="AA1471" t="str">
        <f t="shared" si="355"/>
        <v/>
      </c>
      <c r="AB1471" t="str">
        <f t="shared" si="355"/>
        <v/>
      </c>
      <c r="AC1471" t="str">
        <f t="shared" si="354"/>
        <v/>
      </c>
      <c r="AD1471" t="str">
        <f t="shared" si="354"/>
        <v/>
      </c>
      <c r="AE1471" t="str">
        <f t="shared" si="354"/>
        <v/>
      </c>
      <c r="AF1471" t="str">
        <f t="shared" si="354"/>
        <v/>
      </c>
      <c r="AG1471" t="str">
        <f t="shared" si="354"/>
        <v/>
      </c>
      <c r="AH1471" t="str">
        <f t="shared" si="354"/>
        <v/>
      </c>
      <c r="AI1471" t="str">
        <f t="shared" si="354"/>
        <v/>
      </c>
      <c r="AJ1471" t="str">
        <f t="shared" si="354"/>
        <v/>
      </c>
      <c r="AK1471" t="str">
        <f t="shared" si="354"/>
        <v/>
      </c>
      <c r="AL1471" t="str">
        <f t="shared" si="354"/>
        <v/>
      </c>
      <c r="AM1471" t="str">
        <f t="shared" si="354"/>
        <v/>
      </c>
      <c r="AN1471" t="str">
        <f t="shared" si="354"/>
        <v/>
      </c>
      <c r="AO1471" t="str">
        <f t="shared" si="354"/>
        <v/>
      </c>
      <c r="AP1471" t="str">
        <f t="shared" si="354"/>
        <v/>
      </c>
      <c r="AQ1471" t="str">
        <f t="shared" si="354"/>
        <v/>
      </c>
      <c r="AR1471" t="str">
        <f t="shared" si="356"/>
        <v/>
      </c>
      <c r="AS1471" t="str">
        <f t="shared" si="356"/>
        <v/>
      </c>
      <c r="AT1471" t="str">
        <f t="shared" si="356"/>
        <v/>
      </c>
      <c r="AU1471" t="str">
        <f t="shared" si="356"/>
        <v/>
      </c>
      <c r="AV1471" t="str">
        <f t="shared" si="356"/>
        <v/>
      </c>
      <c r="AW1471" t="str">
        <f t="shared" si="356"/>
        <v/>
      </c>
      <c r="AX1471" t="str">
        <f t="shared" si="356"/>
        <v/>
      </c>
      <c r="AY1471" t="str">
        <f t="shared" si="356"/>
        <v/>
      </c>
      <c r="BA1471">
        <v>1471</v>
      </c>
      <c r="BB1471">
        <f t="shared" si="353"/>
        <v>184</v>
      </c>
    </row>
    <row r="1472" spans="7:54">
      <c r="G1472" t="str" cm="1">
        <f t="array" aca="1" ref="G1472" ca="1">IFERROR(IF(INDIRECT("'"&amp;B1472&amp;"'!Z"&amp;MATCH(INT(BA1472/8)+1,INDIRECT("'"&amp;B1472&amp;"'!B4:B15"),0)+3)=1,15,IF(INDIRECT("'"&amp;B1472&amp;"'!X"&amp;MATCH(INT(BA1472/8)+1,INDIRECT("'"&amp;B1472&amp;"'!B4:B15"),0)+3)=1,10,IF(INDIRECT("'"&amp;B1472&amp;"'!V"&amp;MATCH(INT(BA1472/8)+1,INDIRECT("'"&amp;B1472&amp;"'!B4:B15"),0)+3)=1,6,IF(INDIRECT("'"&amp;B1472&amp;"'!V"&amp;MATCH(INT(BA1472/8)+1,INDIRECT("'"&amp;B1472&amp;"'!B4:B15"),0)+3)=1,4,0)))),"")</f>
        <v/>
      </c>
      <c r="H1472" t="str" cm="1">
        <f t="array" aca="1" ref="H1472" ca="1">IFERROR(IFERROR(INDIRECT("'"&amp;B1472&amp;"'!AE"&amp;MATCH(INT(BA1472/8)+1,INDIRECT("'"&amp;B1472&amp;"'!B4:B15"),0)+3),0)-G1472,"")</f>
        <v/>
      </c>
      <c r="K1472" t="str" cm="1">
        <f t="array" aca="1" ref="K1472" ca="1">IFERROR(INDIRECT("'"&amp;B1472&amp;"'!AG"&amp;MATCH(INT(BA1472/8)+1,INDIRECT("'"&amp;B1472&amp;"'!B4:B15"),0)+3),"")</f>
        <v/>
      </c>
      <c r="M1472" t="str">
        <f t="shared" ca="1" si="355"/>
        <v/>
      </c>
      <c r="N1472" t="str">
        <f t="shared" si="355"/>
        <v/>
      </c>
      <c r="O1472" t="str">
        <f t="shared" si="355"/>
        <v/>
      </c>
      <c r="P1472" t="str">
        <f t="shared" si="355"/>
        <v/>
      </c>
      <c r="Q1472" t="str">
        <f t="shared" si="355"/>
        <v/>
      </c>
      <c r="R1472" t="str">
        <f t="shared" si="355"/>
        <v/>
      </c>
      <c r="S1472" t="str">
        <f t="shared" si="355"/>
        <v/>
      </c>
      <c r="T1472" t="str">
        <f t="shared" si="355"/>
        <v/>
      </c>
      <c r="U1472" t="str">
        <f t="shared" si="355"/>
        <v/>
      </c>
      <c r="V1472" t="str">
        <f t="shared" si="355"/>
        <v/>
      </c>
      <c r="W1472" t="str">
        <f t="shared" si="355"/>
        <v/>
      </c>
      <c r="X1472" t="str">
        <f t="shared" si="355"/>
        <v/>
      </c>
      <c r="Y1472" t="str">
        <f t="shared" si="355"/>
        <v/>
      </c>
      <c r="Z1472" t="str">
        <f t="shared" si="355"/>
        <v/>
      </c>
      <c r="AA1472" t="str">
        <f t="shared" si="355"/>
        <v/>
      </c>
      <c r="AB1472" t="str">
        <f t="shared" si="355"/>
        <v/>
      </c>
      <c r="AC1472" t="str">
        <f t="shared" si="354"/>
        <v/>
      </c>
      <c r="AD1472" t="str">
        <f t="shared" si="354"/>
        <v/>
      </c>
      <c r="AE1472" t="str">
        <f t="shared" si="354"/>
        <v/>
      </c>
      <c r="AF1472" t="str">
        <f t="shared" si="354"/>
        <v/>
      </c>
      <c r="AG1472" t="str">
        <f t="shared" si="354"/>
        <v/>
      </c>
      <c r="AH1472" t="str">
        <f t="shared" si="354"/>
        <v/>
      </c>
      <c r="AI1472" t="str">
        <f t="shared" si="354"/>
        <v/>
      </c>
      <c r="AJ1472" t="str">
        <f t="shared" si="354"/>
        <v/>
      </c>
      <c r="AK1472" t="str">
        <f t="shared" si="354"/>
        <v/>
      </c>
      <c r="AL1472" t="str">
        <f t="shared" si="354"/>
        <v/>
      </c>
      <c r="AM1472" t="str">
        <f t="shared" si="354"/>
        <v/>
      </c>
      <c r="AN1472" t="str">
        <f t="shared" si="354"/>
        <v/>
      </c>
      <c r="AO1472" t="str">
        <f t="shared" si="354"/>
        <v/>
      </c>
      <c r="AP1472" t="str">
        <f t="shared" si="354"/>
        <v/>
      </c>
      <c r="AQ1472" t="str">
        <f t="shared" si="354"/>
        <v/>
      </c>
      <c r="AR1472" t="str">
        <f t="shared" si="356"/>
        <v/>
      </c>
      <c r="AS1472" t="str">
        <f t="shared" si="356"/>
        <v/>
      </c>
      <c r="AT1472" t="str">
        <f t="shared" si="356"/>
        <v/>
      </c>
      <c r="AU1472" t="str">
        <f t="shared" si="356"/>
        <v/>
      </c>
      <c r="AV1472" t="str">
        <f t="shared" si="356"/>
        <v/>
      </c>
      <c r="AW1472" t="str">
        <f t="shared" si="356"/>
        <v/>
      </c>
      <c r="AX1472" t="str">
        <f t="shared" si="356"/>
        <v/>
      </c>
      <c r="AY1472" t="str">
        <f t="shared" si="356"/>
        <v/>
      </c>
      <c r="BA1472">
        <v>1472</v>
      </c>
      <c r="BB1472">
        <f t="shared" si="353"/>
        <v>185</v>
      </c>
    </row>
    <row r="1473" spans="7:54">
      <c r="G1473" t="str" cm="1">
        <f t="array" aca="1" ref="G1473" ca="1">IFERROR(IF(INDIRECT("'"&amp;B1473&amp;"'!Z"&amp;MATCH(INT(BA1473/8)+1,INDIRECT("'"&amp;B1473&amp;"'!B4:B15"),0)+3)=1,15,IF(INDIRECT("'"&amp;B1473&amp;"'!X"&amp;MATCH(INT(BA1473/8)+1,INDIRECT("'"&amp;B1473&amp;"'!B4:B15"),0)+3)=1,10,IF(INDIRECT("'"&amp;B1473&amp;"'!V"&amp;MATCH(INT(BA1473/8)+1,INDIRECT("'"&amp;B1473&amp;"'!B4:B15"),0)+3)=1,6,IF(INDIRECT("'"&amp;B1473&amp;"'!V"&amp;MATCH(INT(BA1473/8)+1,INDIRECT("'"&amp;B1473&amp;"'!B4:B15"),0)+3)=1,4,0)))),"")</f>
        <v/>
      </c>
      <c r="H1473" t="str" cm="1">
        <f t="array" aca="1" ref="H1473" ca="1">IFERROR(IFERROR(INDIRECT("'"&amp;B1473&amp;"'!AE"&amp;MATCH(INT(BA1473/8)+1,INDIRECT("'"&amp;B1473&amp;"'!B4:B15"),0)+3),0)-G1473,"")</f>
        <v/>
      </c>
      <c r="K1473" t="str" cm="1">
        <f t="array" aca="1" ref="K1473" ca="1">IFERROR(INDIRECT("'"&amp;B1473&amp;"'!AG"&amp;MATCH(INT(BA1473/8)+1,INDIRECT("'"&amp;B1473&amp;"'!B4:B15"),0)+3),"")</f>
        <v/>
      </c>
      <c r="M1473" t="str">
        <f t="shared" ca="1" si="355"/>
        <v/>
      </c>
      <c r="N1473" t="str">
        <f t="shared" si="355"/>
        <v/>
      </c>
      <c r="O1473" t="str">
        <f t="shared" si="355"/>
        <v/>
      </c>
      <c r="P1473" t="str">
        <f t="shared" si="355"/>
        <v/>
      </c>
      <c r="Q1473" t="str">
        <f t="shared" si="355"/>
        <v/>
      </c>
      <c r="R1473" t="str">
        <f t="shared" si="355"/>
        <v/>
      </c>
      <c r="S1473" t="str">
        <f t="shared" si="355"/>
        <v/>
      </c>
      <c r="T1473" t="str">
        <f t="shared" si="355"/>
        <v/>
      </c>
      <c r="U1473" t="str">
        <f t="shared" si="355"/>
        <v/>
      </c>
      <c r="V1473" t="str">
        <f t="shared" si="355"/>
        <v/>
      </c>
      <c r="W1473" t="str">
        <f t="shared" si="355"/>
        <v/>
      </c>
      <c r="X1473" t="str">
        <f t="shared" si="355"/>
        <v/>
      </c>
      <c r="Y1473" t="str">
        <f t="shared" si="355"/>
        <v/>
      </c>
      <c r="Z1473" t="str">
        <f t="shared" si="355"/>
        <v/>
      </c>
      <c r="AA1473" t="str">
        <f t="shared" si="355"/>
        <v/>
      </c>
      <c r="AB1473" t="str">
        <f t="shared" si="355"/>
        <v/>
      </c>
      <c r="AC1473" t="str">
        <f t="shared" si="354"/>
        <v/>
      </c>
      <c r="AD1473" t="str">
        <f t="shared" si="354"/>
        <v/>
      </c>
      <c r="AE1473" t="str">
        <f t="shared" si="354"/>
        <v/>
      </c>
      <c r="AF1473" t="str">
        <f t="shared" si="354"/>
        <v/>
      </c>
      <c r="AG1473" t="str">
        <f t="shared" si="354"/>
        <v/>
      </c>
      <c r="AH1473" t="str">
        <f t="shared" si="354"/>
        <v/>
      </c>
      <c r="AI1473" t="str">
        <f t="shared" si="354"/>
        <v/>
      </c>
      <c r="AJ1473" t="str">
        <f t="shared" si="354"/>
        <v/>
      </c>
      <c r="AK1473" t="str">
        <f t="shared" si="354"/>
        <v/>
      </c>
      <c r="AL1473" t="str">
        <f t="shared" si="354"/>
        <v/>
      </c>
      <c r="AM1473" t="str">
        <f t="shared" si="354"/>
        <v/>
      </c>
      <c r="AN1473" t="str">
        <f t="shared" si="354"/>
        <v/>
      </c>
      <c r="AO1473" t="str">
        <f t="shared" si="354"/>
        <v/>
      </c>
      <c r="AP1473" t="str">
        <f t="shared" si="354"/>
        <v/>
      </c>
      <c r="AQ1473" t="str">
        <f t="shared" si="354"/>
        <v/>
      </c>
      <c r="AR1473" t="str">
        <f t="shared" si="356"/>
        <v/>
      </c>
      <c r="AS1473" t="str">
        <f t="shared" si="356"/>
        <v/>
      </c>
      <c r="AT1473" t="str">
        <f t="shared" si="356"/>
        <v/>
      </c>
      <c r="AU1473" t="str">
        <f t="shared" si="356"/>
        <v/>
      </c>
      <c r="AV1473" t="str">
        <f t="shared" si="356"/>
        <v/>
      </c>
      <c r="AW1473" t="str">
        <f t="shared" si="356"/>
        <v/>
      </c>
      <c r="AX1473" t="str">
        <f t="shared" si="356"/>
        <v/>
      </c>
      <c r="AY1473" t="str">
        <f t="shared" si="356"/>
        <v/>
      </c>
      <c r="BA1473">
        <v>1473</v>
      </c>
      <c r="BB1473">
        <f t="shared" si="353"/>
        <v>185</v>
      </c>
    </row>
    <row r="1474" spans="7:54">
      <c r="G1474" t="str" cm="1">
        <f t="array" aca="1" ref="G1474" ca="1">IFERROR(IF(INDIRECT("'"&amp;B1474&amp;"'!Z"&amp;MATCH(INT(BA1474/8)+1,INDIRECT("'"&amp;B1474&amp;"'!B4:B15"),0)+3)=1,15,IF(INDIRECT("'"&amp;B1474&amp;"'!X"&amp;MATCH(INT(BA1474/8)+1,INDIRECT("'"&amp;B1474&amp;"'!B4:B15"),0)+3)=1,10,IF(INDIRECT("'"&amp;B1474&amp;"'!V"&amp;MATCH(INT(BA1474/8)+1,INDIRECT("'"&amp;B1474&amp;"'!B4:B15"),0)+3)=1,6,IF(INDIRECT("'"&amp;B1474&amp;"'!V"&amp;MATCH(INT(BA1474/8)+1,INDIRECT("'"&amp;B1474&amp;"'!B4:B15"),0)+3)=1,4,0)))),"")</f>
        <v/>
      </c>
      <c r="H1474" t="str" cm="1">
        <f t="array" aca="1" ref="H1474" ca="1">IFERROR(IFERROR(INDIRECT("'"&amp;B1474&amp;"'!AE"&amp;MATCH(INT(BA1474/8)+1,INDIRECT("'"&amp;B1474&amp;"'!B4:B15"),0)+3),0)-G1474,"")</f>
        <v/>
      </c>
      <c r="I1474" t="e">
        <f ca="1">H1474+H1475+H1476</f>
        <v>#VALUE!</v>
      </c>
      <c r="J1474" t="str">
        <f ca="1">IFERROR(ABS(SUM(I1474,-F1475,-E1475))+ABS(SUM(IF(D1474="Traversal",15,IF(D1474="High",10,IF(D1474="Mid",6,IF(D1474="Low",4,0))))-G1474)),"")</f>
        <v/>
      </c>
      <c r="K1474" t="str" cm="1">
        <f t="array" aca="1" ref="K1474" ca="1">IFERROR(INDIRECT("'"&amp;B1474&amp;"'!AG"&amp;MATCH(INT(BA1474/8)+1,INDIRECT("'"&amp;B1474&amp;"'!B4:B15"),0)+3),"")</f>
        <v/>
      </c>
      <c r="M1474" t="str">
        <f t="shared" ca="1" si="355"/>
        <v/>
      </c>
      <c r="N1474" t="str">
        <f t="shared" si="355"/>
        <v/>
      </c>
      <c r="O1474" t="str">
        <f t="shared" si="355"/>
        <v/>
      </c>
      <c r="P1474" t="str">
        <f t="shared" si="355"/>
        <v/>
      </c>
      <c r="Q1474" t="str">
        <f t="shared" si="355"/>
        <v/>
      </c>
      <c r="R1474" t="str">
        <f t="shared" si="355"/>
        <v/>
      </c>
      <c r="S1474" t="str">
        <f t="shared" si="355"/>
        <v/>
      </c>
      <c r="T1474" t="str">
        <f t="shared" si="355"/>
        <v/>
      </c>
      <c r="U1474" t="str">
        <f t="shared" si="355"/>
        <v/>
      </c>
      <c r="V1474" t="str">
        <f t="shared" si="355"/>
        <v/>
      </c>
      <c r="W1474" t="str">
        <f t="shared" si="355"/>
        <v/>
      </c>
      <c r="X1474" t="str">
        <f t="shared" si="355"/>
        <v/>
      </c>
      <c r="Y1474" t="str">
        <f t="shared" si="355"/>
        <v/>
      </c>
      <c r="Z1474" t="str">
        <f t="shared" si="355"/>
        <v/>
      </c>
      <c r="AA1474" t="str">
        <f t="shared" si="355"/>
        <v/>
      </c>
      <c r="AB1474" t="str">
        <f t="shared" si="355"/>
        <v/>
      </c>
      <c r="AC1474" t="str">
        <f t="shared" si="354"/>
        <v/>
      </c>
      <c r="AD1474" t="str">
        <f t="shared" si="354"/>
        <v/>
      </c>
      <c r="AE1474" t="str">
        <f t="shared" si="354"/>
        <v/>
      </c>
      <c r="AF1474" t="str">
        <f t="shared" si="354"/>
        <v/>
      </c>
      <c r="AG1474" t="str">
        <f t="shared" si="354"/>
        <v/>
      </c>
      <c r="AH1474" t="str">
        <f t="shared" si="354"/>
        <v/>
      </c>
      <c r="AI1474" t="str">
        <f t="shared" si="354"/>
        <v/>
      </c>
      <c r="AJ1474" t="str">
        <f t="shared" si="354"/>
        <v/>
      </c>
      <c r="AK1474" t="str">
        <f t="shared" si="354"/>
        <v/>
      </c>
      <c r="AL1474" t="str">
        <f t="shared" si="354"/>
        <v/>
      </c>
      <c r="AM1474" t="str">
        <f t="shared" si="354"/>
        <v/>
      </c>
      <c r="AN1474" t="str">
        <f t="shared" si="354"/>
        <v/>
      </c>
      <c r="AO1474" t="str">
        <f t="shared" si="354"/>
        <v/>
      </c>
      <c r="AP1474" t="str">
        <f t="shared" si="354"/>
        <v/>
      </c>
      <c r="AQ1474" t="str">
        <f t="shared" si="354"/>
        <v/>
      </c>
      <c r="AR1474" t="str">
        <f t="shared" si="356"/>
        <v/>
      </c>
      <c r="AS1474" t="str">
        <f t="shared" si="356"/>
        <v/>
      </c>
      <c r="AT1474" t="str">
        <f t="shared" si="356"/>
        <v/>
      </c>
      <c r="AU1474" t="str">
        <f t="shared" si="356"/>
        <v/>
      </c>
      <c r="AV1474" t="str">
        <f t="shared" si="356"/>
        <v/>
      </c>
      <c r="AW1474" t="str">
        <f t="shared" si="356"/>
        <v/>
      </c>
      <c r="AX1474" t="str">
        <f t="shared" si="356"/>
        <v/>
      </c>
      <c r="AY1474" t="str">
        <f t="shared" si="356"/>
        <v/>
      </c>
      <c r="BA1474">
        <v>1474</v>
      </c>
      <c r="BB1474">
        <f t="shared" si="353"/>
        <v>185</v>
      </c>
    </row>
    <row r="1475" spans="7:54">
      <c r="G1475" t="str" cm="1">
        <f t="array" aca="1" ref="G1475" ca="1">IFERROR(IF(INDIRECT("'"&amp;B1475&amp;"'!Z"&amp;MATCH(INT(BA1475/8)+1,INDIRECT("'"&amp;B1475&amp;"'!B4:B15"),0)+3)=1,15,IF(INDIRECT("'"&amp;B1475&amp;"'!X"&amp;MATCH(INT(BA1475/8)+1,INDIRECT("'"&amp;B1475&amp;"'!B4:B15"),0)+3)=1,10,IF(INDIRECT("'"&amp;B1475&amp;"'!V"&amp;MATCH(INT(BA1475/8)+1,INDIRECT("'"&amp;B1475&amp;"'!B4:B15"),0)+3)=1,6,IF(INDIRECT("'"&amp;B1475&amp;"'!V"&amp;MATCH(INT(BA1475/8)+1,INDIRECT("'"&amp;B1475&amp;"'!B4:B15"),0)+3)=1,4,0)))),"")</f>
        <v/>
      </c>
      <c r="H1475" t="str" cm="1">
        <f t="array" aca="1" ref="H1475" ca="1">IFERROR(IFERROR(INDIRECT("'"&amp;B1475&amp;"'!AE"&amp;MATCH(INT(BA1475/8)+1,INDIRECT("'"&amp;B1475&amp;"'!B4:B15"),0)+3),0)-G1475,"")</f>
        <v/>
      </c>
      <c r="I1475" t="e">
        <f ca="1">H1474+H1475+H1476</f>
        <v>#VALUE!</v>
      </c>
      <c r="J1475" t="str">
        <f ca="1">IFERROR(ABS(SUM(I1475,-F1475,-E1475))+ABS(SUM(IF(D1475="Traversal",15,IF(D1475="High",10,IF(D1475="Mid",6,IF(D1475="Low",4,0))))-G1475)),"")</f>
        <v/>
      </c>
      <c r="K1475" t="str" cm="1">
        <f t="array" aca="1" ref="K1475" ca="1">IFERROR(INDIRECT("'"&amp;B1475&amp;"'!AG"&amp;MATCH(INT(BA1475/8)+1,INDIRECT("'"&amp;B1475&amp;"'!B4:B15"),0)+3),"")</f>
        <v/>
      </c>
      <c r="M1475" t="str">
        <f t="shared" ca="1" si="355"/>
        <v/>
      </c>
      <c r="N1475" t="str">
        <f t="shared" si="355"/>
        <v/>
      </c>
      <c r="O1475" t="str">
        <f t="shared" si="355"/>
        <v/>
      </c>
      <c r="P1475" t="str">
        <f t="shared" si="355"/>
        <v/>
      </c>
      <c r="Q1475" t="str">
        <f t="shared" si="355"/>
        <v/>
      </c>
      <c r="R1475" t="str">
        <f t="shared" si="355"/>
        <v/>
      </c>
      <c r="S1475" t="str">
        <f t="shared" si="355"/>
        <v/>
      </c>
      <c r="T1475" t="str">
        <f t="shared" si="355"/>
        <v/>
      </c>
      <c r="U1475" t="str">
        <f t="shared" si="355"/>
        <v/>
      </c>
      <c r="V1475" t="str">
        <f t="shared" si="355"/>
        <v/>
      </c>
      <c r="W1475" t="str">
        <f t="shared" si="355"/>
        <v/>
      </c>
      <c r="X1475" t="str">
        <f t="shared" si="355"/>
        <v/>
      </c>
      <c r="Y1475" t="str">
        <f t="shared" si="355"/>
        <v/>
      </c>
      <c r="Z1475" t="str">
        <f t="shared" si="355"/>
        <v/>
      </c>
      <c r="AA1475" t="str">
        <f t="shared" si="355"/>
        <v/>
      </c>
      <c r="AB1475" t="str">
        <f t="shared" si="355"/>
        <v/>
      </c>
      <c r="AC1475" t="str">
        <f t="shared" si="354"/>
        <v/>
      </c>
      <c r="AD1475" t="str">
        <f t="shared" si="354"/>
        <v/>
      </c>
      <c r="AE1475" t="str">
        <f t="shared" si="354"/>
        <v/>
      </c>
      <c r="AF1475" t="str">
        <f t="shared" si="354"/>
        <v/>
      </c>
      <c r="AG1475" t="str">
        <f t="shared" si="354"/>
        <v/>
      </c>
      <c r="AH1475" t="str">
        <f t="shared" si="354"/>
        <v/>
      </c>
      <c r="AI1475" t="str">
        <f t="shared" si="354"/>
        <v/>
      </c>
      <c r="AJ1475" t="str">
        <f t="shared" si="354"/>
        <v/>
      </c>
      <c r="AK1475" t="str">
        <f t="shared" si="354"/>
        <v/>
      </c>
      <c r="AL1475" t="str">
        <f t="shared" si="354"/>
        <v/>
      </c>
      <c r="AM1475" t="str">
        <f t="shared" si="354"/>
        <v/>
      </c>
      <c r="AN1475" t="str">
        <f t="shared" si="354"/>
        <v/>
      </c>
      <c r="AO1475" t="str">
        <f t="shared" si="354"/>
        <v/>
      </c>
      <c r="AP1475" t="str">
        <f t="shared" si="354"/>
        <v/>
      </c>
      <c r="AQ1475" t="str">
        <f t="shared" si="354"/>
        <v/>
      </c>
      <c r="AR1475" t="str">
        <f t="shared" si="356"/>
        <v/>
      </c>
      <c r="AS1475" t="str">
        <f t="shared" si="356"/>
        <v/>
      </c>
      <c r="AT1475" t="str">
        <f t="shared" si="356"/>
        <v/>
      </c>
      <c r="AU1475" t="str">
        <f t="shared" si="356"/>
        <v/>
      </c>
      <c r="AV1475" t="str">
        <f t="shared" si="356"/>
        <v/>
      </c>
      <c r="AW1475" t="str">
        <f t="shared" si="356"/>
        <v/>
      </c>
      <c r="AX1475" t="str">
        <f t="shared" si="356"/>
        <v/>
      </c>
      <c r="AY1475" t="str">
        <f t="shared" si="356"/>
        <v/>
      </c>
      <c r="BA1475">
        <v>1475</v>
      </c>
      <c r="BB1475">
        <f t="shared" si="353"/>
        <v>185</v>
      </c>
    </row>
    <row r="1476" spans="7:54">
      <c r="G1476" t="str" cm="1">
        <f t="array" aca="1" ref="G1476" ca="1">IFERROR(IF(INDIRECT("'"&amp;B1476&amp;"'!Z"&amp;MATCH(INT(BA1476/8)+1,INDIRECT("'"&amp;B1476&amp;"'!B4:B15"),0)+3)=1,15,IF(INDIRECT("'"&amp;B1476&amp;"'!X"&amp;MATCH(INT(BA1476/8)+1,INDIRECT("'"&amp;B1476&amp;"'!B4:B15"),0)+3)=1,10,IF(INDIRECT("'"&amp;B1476&amp;"'!V"&amp;MATCH(INT(BA1476/8)+1,INDIRECT("'"&amp;B1476&amp;"'!B4:B15"),0)+3)=1,6,IF(INDIRECT("'"&amp;B1476&amp;"'!V"&amp;MATCH(INT(BA1476/8)+1,INDIRECT("'"&amp;B1476&amp;"'!B4:B15"),0)+3)=1,4,0)))),"")</f>
        <v/>
      </c>
      <c r="H1476" t="str" cm="1">
        <f t="array" aca="1" ref="H1476" ca="1">IFERROR(IFERROR(INDIRECT("'"&amp;B1476&amp;"'!AE"&amp;MATCH(INT(BA1476/8)+1,INDIRECT("'"&amp;B1476&amp;"'!B4:B15"),0)+3),0)-G1476,"")</f>
        <v/>
      </c>
      <c r="I1476" t="e">
        <f ca="1">H1474+H1475+H1476</f>
        <v>#VALUE!</v>
      </c>
      <c r="J1476" t="str">
        <f ca="1">IFERROR(ABS(SUM(I1476,-F1475,-E1475))+ABS(SUM(IF(D1476="Traversal",15,IF(D1476="High",10,IF(D1476="Mid",6,IF(D1476="Low",4,0))))-G1476)),"")</f>
        <v/>
      </c>
      <c r="K1476" t="str" cm="1">
        <f t="array" aca="1" ref="K1476" ca="1">IFERROR(INDIRECT("'"&amp;B1476&amp;"'!AG"&amp;MATCH(INT(BA1476/8)+1,INDIRECT("'"&amp;B1476&amp;"'!B4:B15"),0)+3),"")</f>
        <v/>
      </c>
      <c r="M1476" t="str">
        <f t="shared" ca="1" si="355"/>
        <v/>
      </c>
      <c r="N1476" t="str">
        <f t="shared" si="355"/>
        <v/>
      </c>
      <c r="O1476" t="str">
        <f t="shared" si="355"/>
        <v/>
      </c>
      <c r="P1476" t="str">
        <f t="shared" si="355"/>
        <v/>
      </c>
      <c r="Q1476" t="str">
        <f t="shared" si="355"/>
        <v/>
      </c>
      <c r="R1476" t="str">
        <f t="shared" si="355"/>
        <v/>
      </c>
      <c r="S1476" t="str">
        <f t="shared" si="355"/>
        <v/>
      </c>
      <c r="T1476" t="str">
        <f t="shared" si="355"/>
        <v/>
      </c>
      <c r="U1476" t="str">
        <f t="shared" si="355"/>
        <v/>
      </c>
      <c r="V1476" t="str">
        <f t="shared" si="355"/>
        <v/>
      </c>
      <c r="W1476" t="str">
        <f t="shared" si="355"/>
        <v/>
      </c>
      <c r="X1476" t="str">
        <f t="shared" si="355"/>
        <v/>
      </c>
      <c r="Y1476" t="str">
        <f t="shared" si="355"/>
        <v/>
      </c>
      <c r="Z1476" t="str">
        <f t="shared" si="355"/>
        <v/>
      </c>
      <c r="AA1476" t="str">
        <f t="shared" si="355"/>
        <v/>
      </c>
      <c r="AB1476" t="str">
        <f t="shared" si="355"/>
        <v/>
      </c>
      <c r="AC1476" t="str">
        <f t="shared" si="354"/>
        <v/>
      </c>
      <c r="AD1476" t="str">
        <f t="shared" si="354"/>
        <v/>
      </c>
      <c r="AE1476" t="str">
        <f t="shared" si="354"/>
        <v/>
      </c>
      <c r="AF1476" t="str">
        <f t="shared" si="354"/>
        <v/>
      </c>
      <c r="AG1476" t="str">
        <f t="shared" si="354"/>
        <v/>
      </c>
      <c r="AH1476" t="str">
        <f t="shared" si="354"/>
        <v/>
      </c>
      <c r="AI1476" t="str">
        <f t="shared" si="354"/>
        <v/>
      </c>
      <c r="AJ1476" t="str">
        <f t="shared" si="354"/>
        <v/>
      </c>
      <c r="AK1476" t="str">
        <f t="shared" si="354"/>
        <v/>
      </c>
      <c r="AL1476" t="str">
        <f t="shared" si="354"/>
        <v/>
      </c>
      <c r="AM1476" t="str">
        <f t="shared" si="354"/>
        <v/>
      </c>
      <c r="AN1476" t="str">
        <f t="shared" si="354"/>
        <v/>
      </c>
      <c r="AO1476" t="str">
        <f t="shared" si="354"/>
        <v/>
      </c>
      <c r="AP1476" t="str">
        <f t="shared" si="354"/>
        <v/>
      </c>
      <c r="AQ1476" t="str">
        <f t="shared" si="354"/>
        <v/>
      </c>
      <c r="AR1476" t="str">
        <f t="shared" si="356"/>
        <v/>
      </c>
      <c r="AS1476" t="str">
        <f t="shared" si="356"/>
        <v/>
      </c>
      <c r="AT1476" t="str">
        <f t="shared" si="356"/>
        <v/>
      </c>
      <c r="AU1476" t="str">
        <f t="shared" si="356"/>
        <v/>
      </c>
      <c r="AV1476" t="str">
        <f t="shared" si="356"/>
        <v/>
      </c>
      <c r="AW1476" t="str">
        <f t="shared" si="356"/>
        <v/>
      </c>
      <c r="AX1476" t="str">
        <f t="shared" si="356"/>
        <v/>
      </c>
      <c r="AY1476" t="str">
        <f t="shared" si="356"/>
        <v/>
      </c>
      <c r="BA1476">
        <v>1476</v>
      </c>
      <c r="BB1476">
        <f t="shared" si="353"/>
        <v>185</v>
      </c>
    </row>
    <row r="1477" spans="7:54">
      <c r="G1477" t="str" cm="1">
        <f t="array" aca="1" ref="G1477" ca="1">IFERROR(IF(INDIRECT("'"&amp;B1477&amp;"'!Z"&amp;MATCH(INT(BA1477/8)+1,INDIRECT("'"&amp;B1477&amp;"'!B4:B15"),0)+3)=1,15,IF(INDIRECT("'"&amp;B1477&amp;"'!X"&amp;MATCH(INT(BA1477/8)+1,INDIRECT("'"&amp;B1477&amp;"'!B4:B15"),0)+3)=1,10,IF(INDIRECT("'"&amp;B1477&amp;"'!V"&amp;MATCH(INT(BA1477/8)+1,INDIRECT("'"&amp;B1477&amp;"'!B4:B15"),0)+3)=1,6,IF(INDIRECT("'"&amp;B1477&amp;"'!V"&amp;MATCH(INT(BA1477/8)+1,INDIRECT("'"&amp;B1477&amp;"'!B4:B15"),0)+3)=1,4,0)))),"")</f>
        <v/>
      </c>
      <c r="H1477" t="str" cm="1">
        <f t="array" aca="1" ref="H1477" ca="1">IFERROR(IFERROR(INDIRECT("'"&amp;B1477&amp;"'!AE"&amp;MATCH(INT(BA1477/8)+1,INDIRECT("'"&amp;B1477&amp;"'!B4:B15"),0)+3),0)-G1477,"")</f>
        <v/>
      </c>
      <c r="I1477" t="e">
        <f ca="1">H1477+H1478+H1479</f>
        <v>#VALUE!</v>
      </c>
      <c r="J1477" t="str">
        <f ca="1">IFERROR(ABS(SUM(I1477,-F1478,-E1478))+ABS(SUM(IF(D1477="Traversal",15,IF(D1477="High",10,IF(D1477="Mid",6,IF(D1477="Low",4,0))))-G1477)),"")</f>
        <v/>
      </c>
      <c r="K1477" t="str" cm="1">
        <f t="array" aca="1" ref="K1477" ca="1">IFERROR(INDIRECT("'"&amp;B1477&amp;"'!AG"&amp;MATCH(INT(BA1477/8)+1,INDIRECT("'"&amp;B1477&amp;"'!B4:B15"),0)+3),"")</f>
        <v/>
      </c>
      <c r="M1477" t="str">
        <f t="shared" ca="1" si="355"/>
        <v/>
      </c>
      <c r="N1477" t="str">
        <f t="shared" si="355"/>
        <v/>
      </c>
      <c r="O1477" t="str">
        <f t="shared" si="355"/>
        <v/>
      </c>
      <c r="P1477" t="str">
        <f t="shared" si="355"/>
        <v/>
      </c>
      <c r="Q1477" t="str">
        <f t="shared" si="355"/>
        <v/>
      </c>
      <c r="R1477" t="str">
        <f t="shared" si="355"/>
        <v/>
      </c>
      <c r="S1477" t="str">
        <f t="shared" si="355"/>
        <v/>
      </c>
      <c r="T1477" t="str">
        <f t="shared" si="355"/>
        <v/>
      </c>
      <c r="U1477" t="str">
        <f t="shared" si="355"/>
        <v/>
      </c>
      <c r="V1477" t="str">
        <f t="shared" si="355"/>
        <v/>
      </c>
      <c r="W1477" t="str">
        <f t="shared" si="355"/>
        <v/>
      </c>
      <c r="X1477" t="str">
        <f t="shared" si="355"/>
        <v/>
      </c>
      <c r="Y1477" t="str">
        <f t="shared" si="355"/>
        <v/>
      </c>
      <c r="Z1477" t="str">
        <f t="shared" si="355"/>
        <v/>
      </c>
      <c r="AA1477" t="str">
        <f t="shared" si="355"/>
        <v/>
      </c>
      <c r="AB1477" t="str">
        <f t="shared" si="355"/>
        <v/>
      </c>
      <c r="AC1477" t="str">
        <f t="shared" si="354"/>
        <v/>
      </c>
      <c r="AD1477" t="str">
        <f t="shared" si="354"/>
        <v/>
      </c>
      <c r="AE1477" t="str">
        <f t="shared" si="354"/>
        <v/>
      </c>
      <c r="AF1477" t="str">
        <f t="shared" si="354"/>
        <v/>
      </c>
      <c r="AG1477" t="str">
        <f t="shared" si="354"/>
        <v/>
      </c>
      <c r="AH1477" t="str">
        <f t="shared" si="354"/>
        <v/>
      </c>
      <c r="AI1477" t="str">
        <f t="shared" si="354"/>
        <v/>
      </c>
      <c r="AJ1477" t="str">
        <f t="shared" si="354"/>
        <v/>
      </c>
      <c r="AK1477" t="str">
        <f t="shared" si="354"/>
        <v/>
      </c>
      <c r="AL1477" t="str">
        <f t="shared" si="354"/>
        <v/>
      </c>
      <c r="AM1477" t="str">
        <f t="shared" si="354"/>
        <v/>
      </c>
      <c r="AN1477" t="str">
        <f t="shared" si="354"/>
        <v/>
      </c>
      <c r="AO1477" t="str">
        <f t="shared" si="354"/>
        <v/>
      </c>
      <c r="AP1477" t="str">
        <f t="shared" si="354"/>
        <v/>
      </c>
      <c r="AQ1477" t="str">
        <f t="shared" si="354"/>
        <v/>
      </c>
      <c r="AR1477" t="str">
        <f t="shared" si="356"/>
        <v/>
      </c>
      <c r="AS1477" t="str">
        <f t="shared" si="356"/>
        <v/>
      </c>
      <c r="AT1477" t="str">
        <f t="shared" si="356"/>
        <v/>
      </c>
      <c r="AU1477" t="str">
        <f t="shared" si="356"/>
        <v/>
      </c>
      <c r="AV1477" t="str">
        <f t="shared" si="356"/>
        <v/>
      </c>
      <c r="AW1477" t="str">
        <f t="shared" si="356"/>
        <v/>
      </c>
      <c r="AX1477" t="str">
        <f t="shared" si="356"/>
        <v/>
      </c>
      <c r="AY1477" t="str">
        <f t="shared" si="356"/>
        <v/>
      </c>
      <c r="BA1477">
        <v>1477</v>
      </c>
      <c r="BB1477">
        <f t="shared" si="353"/>
        <v>185</v>
      </c>
    </row>
    <row r="1478" spans="7:54">
      <c r="G1478" t="str" cm="1">
        <f t="array" aca="1" ref="G1478" ca="1">IFERROR(IF(INDIRECT("'"&amp;B1478&amp;"'!Z"&amp;MATCH(INT(BA1478/8)+1,INDIRECT("'"&amp;B1478&amp;"'!B4:B15"),0)+3)=1,15,IF(INDIRECT("'"&amp;B1478&amp;"'!X"&amp;MATCH(INT(BA1478/8)+1,INDIRECT("'"&amp;B1478&amp;"'!B4:B15"),0)+3)=1,10,IF(INDIRECT("'"&amp;B1478&amp;"'!V"&amp;MATCH(INT(BA1478/8)+1,INDIRECT("'"&amp;B1478&amp;"'!B4:B15"),0)+3)=1,6,IF(INDIRECT("'"&amp;B1478&amp;"'!V"&amp;MATCH(INT(BA1478/8)+1,INDIRECT("'"&amp;B1478&amp;"'!B4:B15"),0)+3)=1,4,0)))),"")</f>
        <v/>
      </c>
      <c r="H1478" t="str" cm="1">
        <f t="array" aca="1" ref="H1478" ca="1">IFERROR(IFERROR(INDIRECT("'"&amp;B1478&amp;"'!AE"&amp;MATCH(INT(BA1478/8)+1,INDIRECT("'"&amp;B1478&amp;"'!B4:B15"),0)+3),0)-G1478,"")</f>
        <v/>
      </c>
      <c r="I1478" t="e">
        <f ca="1">H1477+H1478+H1479</f>
        <v>#VALUE!</v>
      </c>
      <c r="J1478" t="str">
        <f ca="1">IFERROR(ABS(SUM(I1478,-F1478,-E1478))+ABS(SUM(IF(D1478="Traversal",15,IF(D1478="High",10,IF(D1478="Mid",6,IF(D1478="Low",4,0))))-G1478)),"")</f>
        <v/>
      </c>
      <c r="K1478" t="str" cm="1">
        <f t="array" aca="1" ref="K1478" ca="1">IFERROR(INDIRECT("'"&amp;B1478&amp;"'!AG"&amp;MATCH(INT(BA1478/8)+1,INDIRECT("'"&amp;B1478&amp;"'!B4:B15"),0)+3),"")</f>
        <v/>
      </c>
      <c r="M1478" t="str">
        <f t="shared" ca="1" si="355"/>
        <v/>
      </c>
      <c r="N1478" t="str">
        <f t="shared" si="355"/>
        <v/>
      </c>
      <c r="O1478" t="str">
        <f t="shared" si="355"/>
        <v/>
      </c>
      <c r="P1478" t="str">
        <f t="shared" si="355"/>
        <v/>
      </c>
      <c r="Q1478" t="str">
        <f t="shared" si="355"/>
        <v/>
      </c>
      <c r="R1478" t="str">
        <f t="shared" si="355"/>
        <v/>
      </c>
      <c r="S1478" t="str">
        <f t="shared" si="355"/>
        <v/>
      </c>
      <c r="T1478" t="str">
        <f t="shared" si="355"/>
        <v/>
      </c>
      <c r="U1478" t="str">
        <f t="shared" si="355"/>
        <v/>
      </c>
      <c r="V1478" t="str">
        <f t="shared" si="355"/>
        <v/>
      </c>
      <c r="W1478" t="str">
        <f t="shared" si="355"/>
        <v/>
      </c>
      <c r="X1478" t="str">
        <f t="shared" si="355"/>
        <v/>
      </c>
      <c r="Y1478" t="str">
        <f t="shared" si="355"/>
        <v/>
      </c>
      <c r="Z1478" t="str">
        <f t="shared" si="355"/>
        <v/>
      </c>
      <c r="AA1478" t="str">
        <f t="shared" si="355"/>
        <v/>
      </c>
      <c r="AB1478" t="str">
        <f t="shared" si="355"/>
        <v/>
      </c>
      <c r="AC1478" t="str">
        <f t="shared" si="354"/>
        <v/>
      </c>
      <c r="AD1478" t="str">
        <f t="shared" si="354"/>
        <v/>
      </c>
      <c r="AE1478" t="str">
        <f t="shared" si="354"/>
        <v/>
      </c>
      <c r="AF1478" t="str">
        <f t="shared" si="354"/>
        <v/>
      </c>
      <c r="AG1478" t="str">
        <f t="shared" si="354"/>
        <v/>
      </c>
      <c r="AH1478" t="str">
        <f t="shared" si="354"/>
        <v/>
      </c>
      <c r="AI1478" t="str">
        <f t="shared" si="354"/>
        <v/>
      </c>
      <c r="AJ1478" t="str">
        <f t="shared" si="354"/>
        <v/>
      </c>
      <c r="AK1478" t="str">
        <f t="shared" si="354"/>
        <v/>
      </c>
      <c r="AL1478" t="str">
        <f t="shared" si="354"/>
        <v/>
      </c>
      <c r="AM1478" t="str">
        <f t="shared" si="354"/>
        <v/>
      </c>
      <c r="AN1478" t="str">
        <f t="shared" si="354"/>
        <v/>
      </c>
      <c r="AO1478" t="str">
        <f t="shared" si="354"/>
        <v/>
      </c>
      <c r="AP1478" t="str">
        <f t="shared" si="354"/>
        <v/>
      </c>
      <c r="AQ1478" t="str">
        <f t="shared" si="354"/>
        <v/>
      </c>
      <c r="AR1478" t="str">
        <f t="shared" si="356"/>
        <v/>
      </c>
      <c r="AS1478" t="str">
        <f t="shared" si="356"/>
        <v/>
      </c>
      <c r="AT1478" t="str">
        <f t="shared" si="356"/>
        <v/>
      </c>
      <c r="AU1478" t="str">
        <f t="shared" si="356"/>
        <v/>
      </c>
      <c r="AV1478" t="str">
        <f t="shared" si="356"/>
        <v/>
      </c>
      <c r="AW1478" t="str">
        <f t="shared" si="356"/>
        <v/>
      </c>
      <c r="AX1478" t="str">
        <f t="shared" si="356"/>
        <v/>
      </c>
      <c r="AY1478" t="str">
        <f t="shared" si="356"/>
        <v/>
      </c>
      <c r="BA1478">
        <v>1478</v>
      </c>
      <c r="BB1478">
        <f t="shared" si="353"/>
        <v>185</v>
      </c>
    </row>
    <row r="1479" spans="7:54">
      <c r="G1479" t="str" cm="1">
        <f t="array" aca="1" ref="G1479" ca="1">IFERROR(IF(INDIRECT("'"&amp;B1479&amp;"'!Z"&amp;MATCH(INT(BA1479/8)+1,INDIRECT("'"&amp;B1479&amp;"'!B4:B15"),0)+3)=1,15,IF(INDIRECT("'"&amp;B1479&amp;"'!X"&amp;MATCH(INT(BA1479/8)+1,INDIRECT("'"&amp;B1479&amp;"'!B4:B15"),0)+3)=1,10,IF(INDIRECT("'"&amp;B1479&amp;"'!V"&amp;MATCH(INT(BA1479/8)+1,INDIRECT("'"&amp;B1479&amp;"'!B4:B15"),0)+3)=1,6,IF(INDIRECT("'"&amp;B1479&amp;"'!V"&amp;MATCH(INT(BA1479/8)+1,INDIRECT("'"&amp;B1479&amp;"'!B4:B15"),0)+3)=1,4,0)))),"")</f>
        <v/>
      </c>
      <c r="H1479" t="str" cm="1">
        <f t="array" aca="1" ref="H1479" ca="1">IFERROR(IFERROR(INDIRECT("'"&amp;B1479&amp;"'!AE"&amp;MATCH(INT(BA1479/8)+1,INDIRECT("'"&amp;B1479&amp;"'!B4:B15"),0)+3),0)-G1479,"")</f>
        <v/>
      </c>
      <c r="I1479" t="e">
        <f ca="1">H1477+H1478+H1479</f>
        <v>#VALUE!</v>
      </c>
      <c r="J1479" t="str">
        <f ca="1">IFERROR(ABS(SUM(I1479,-F1478,-E1478))+ABS(SUM(IF(D1479="Traversal",15,IF(D1479="High",10,IF(D1479="Mid",6,IF(D1479="Low",4,0))))-G1479)),"")</f>
        <v/>
      </c>
      <c r="K1479" t="str" cm="1">
        <f t="array" aca="1" ref="K1479" ca="1">IFERROR(INDIRECT("'"&amp;B1479&amp;"'!AG"&amp;MATCH(INT(BA1479/8)+1,INDIRECT("'"&amp;B1479&amp;"'!B4:B15"),0)+3),"")</f>
        <v/>
      </c>
      <c r="M1479" t="str">
        <f t="shared" ca="1" si="355"/>
        <v/>
      </c>
      <c r="N1479" t="str">
        <f t="shared" si="355"/>
        <v/>
      </c>
      <c r="O1479" t="str">
        <f t="shared" si="355"/>
        <v/>
      </c>
      <c r="P1479" t="str">
        <f t="shared" si="355"/>
        <v/>
      </c>
      <c r="Q1479" t="str">
        <f t="shared" si="355"/>
        <v/>
      </c>
      <c r="R1479" t="str">
        <f t="shared" si="355"/>
        <v/>
      </c>
      <c r="S1479" t="str">
        <f t="shared" si="355"/>
        <v/>
      </c>
      <c r="T1479" t="str">
        <f t="shared" si="355"/>
        <v/>
      </c>
      <c r="U1479" t="str">
        <f t="shared" si="355"/>
        <v/>
      </c>
      <c r="V1479" t="str">
        <f t="shared" si="355"/>
        <v/>
      </c>
      <c r="W1479" t="str">
        <f t="shared" si="355"/>
        <v/>
      </c>
      <c r="X1479" t="str">
        <f t="shared" si="355"/>
        <v/>
      </c>
      <c r="Y1479" t="str">
        <f t="shared" si="355"/>
        <v/>
      </c>
      <c r="Z1479" t="str">
        <f t="shared" si="355"/>
        <v/>
      </c>
      <c r="AA1479" t="str">
        <f t="shared" si="355"/>
        <v/>
      </c>
      <c r="AB1479" t="str">
        <f t="shared" si="355"/>
        <v/>
      </c>
      <c r="AC1479" t="str">
        <f t="shared" si="354"/>
        <v/>
      </c>
      <c r="AD1479" t="str">
        <f t="shared" si="354"/>
        <v/>
      </c>
      <c r="AE1479" t="str">
        <f t="shared" si="354"/>
        <v/>
      </c>
      <c r="AF1479" t="str">
        <f t="shared" si="354"/>
        <v/>
      </c>
      <c r="AG1479" t="str">
        <f t="shared" si="354"/>
        <v/>
      </c>
      <c r="AH1479" t="str">
        <f t="shared" si="354"/>
        <v/>
      </c>
      <c r="AI1479" t="str">
        <f t="shared" si="354"/>
        <v/>
      </c>
      <c r="AJ1479" t="str">
        <f t="shared" si="354"/>
        <v/>
      </c>
      <c r="AK1479" t="str">
        <f t="shared" si="354"/>
        <v/>
      </c>
      <c r="AL1479" t="str">
        <f t="shared" si="354"/>
        <v/>
      </c>
      <c r="AM1479" t="str">
        <f t="shared" si="354"/>
        <v/>
      </c>
      <c r="AN1479" t="str">
        <f t="shared" si="354"/>
        <v/>
      </c>
      <c r="AO1479" t="str">
        <f t="shared" si="354"/>
        <v/>
      </c>
      <c r="AP1479" t="str">
        <f t="shared" si="354"/>
        <v/>
      </c>
      <c r="AQ1479" t="str">
        <f t="shared" si="354"/>
        <v/>
      </c>
      <c r="AR1479" t="str">
        <f t="shared" si="356"/>
        <v/>
      </c>
      <c r="AS1479" t="str">
        <f t="shared" si="356"/>
        <v/>
      </c>
      <c r="AT1479" t="str">
        <f t="shared" si="356"/>
        <v/>
      </c>
      <c r="AU1479" t="str">
        <f t="shared" si="356"/>
        <v/>
      </c>
      <c r="AV1479" t="str">
        <f t="shared" si="356"/>
        <v/>
      </c>
      <c r="AW1479" t="str">
        <f t="shared" si="356"/>
        <v/>
      </c>
      <c r="AX1479" t="str">
        <f t="shared" si="356"/>
        <v/>
      </c>
      <c r="AY1479" t="str">
        <f t="shared" si="356"/>
        <v/>
      </c>
      <c r="BA1479">
        <v>1479</v>
      </c>
      <c r="BB1479">
        <f t="shared" si="353"/>
        <v>185</v>
      </c>
    </row>
    <row r="1480" spans="7:54">
      <c r="G1480" t="str" cm="1">
        <f t="array" aca="1" ref="G1480" ca="1">IFERROR(IF(INDIRECT("'"&amp;B1480&amp;"'!Z"&amp;MATCH(INT(BA1480/8)+1,INDIRECT("'"&amp;B1480&amp;"'!B4:B15"),0)+3)=1,15,IF(INDIRECT("'"&amp;B1480&amp;"'!X"&amp;MATCH(INT(BA1480/8)+1,INDIRECT("'"&amp;B1480&amp;"'!B4:B15"),0)+3)=1,10,IF(INDIRECT("'"&amp;B1480&amp;"'!V"&amp;MATCH(INT(BA1480/8)+1,INDIRECT("'"&amp;B1480&amp;"'!B4:B15"),0)+3)=1,6,IF(INDIRECT("'"&amp;B1480&amp;"'!V"&amp;MATCH(INT(BA1480/8)+1,INDIRECT("'"&amp;B1480&amp;"'!B4:B15"),0)+3)=1,4,0)))),"")</f>
        <v/>
      </c>
      <c r="H1480" t="str" cm="1">
        <f t="array" aca="1" ref="H1480" ca="1">IFERROR(IFERROR(INDIRECT("'"&amp;B1480&amp;"'!AE"&amp;MATCH(INT(BA1480/8)+1,INDIRECT("'"&amp;B1480&amp;"'!B4:B15"),0)+3),0)-G1480,"")</f>
        <v/>
      </c>
      <c r="K1480" t="str" cm="1">
        <f t="array" aca="1" ref="K1480" ca="1">IFERROR(INDIRECT("'"&amp;B1480&amp;"'!AG"&amp;MATCH(INT(BA1480/8)+1,INDIRECT("'"&amp;B1480&amp;"'!B4:B15"),0)+3),"")</f>
        <v/>
      </c>
      <c r="M1480" t="str">
        <f t="shared" ca="1" si="355"/>
        <v/>
      </c>
      <c r="N1480" t="str">
        <f t="shared" si="355"/>
        <v/>
      </c>
      <c r="O1480" t="str">
        <f t="shared" si="355"/>
        <v/>
      </c>
      <c r="P1480" t="str">
        <f t="shared" si="355"/>
        <v/>
      </c>
      <c r="Q1480" t="str">
        <f t="shared" si="355"/>
        <v/>
      </c>
      <c r="R1480" t="str">
        <f t="shared" si="355"/>
        <v/>
      </c>
      <c r="S1480" t="str">
        <f t="shared" si="355"/>
        <v/>
      </c>
      <c r="T1480" t="str">
        <f t="shared" si="355"/>
        <v/>
      </c>
      <c r="U1480" t="str">
        <f t="shared" si="355"/>
        <v/>
      </c>
      <c r="V1480" t="str">
        <f t="shared" si="355"/>
        <v/>
      </c>
      <c r="W1480" t="str">
        <f t="shared" si="355"/>
        <v/>
      </c>
      <c r="X1480" t="str">
        <f t="shared" si="355"/>
        <v/>
      </c>
      <c r="Y1480" t="str">
        <f t="shared" si="355"/>
        <v/>
      </c>
      <c r="Z1480" t="str">
        <f t="shared" si="355"/>
        <v/>
      </c>
      <c r="AA1480" t="str">
        <f t="shared" si="355"/>
        <v/>
      </c>
      <c r="AB1480" t="str">
        <f t="shared" ref="AB1480:AQ1495" si="357">IF(AB$1="","",IF($K1480=AB$1,$J1480,""))</f>
        <v/>
      </c>
      <c r="AC1480" t="str">
        <f t="shared" si="357"/>
        <v/>
      </c>
      <c r="AD1480" t="str">
        <f t="shared" si="357"/>
        <v/>
      </c>
      <c r="AE1480" t="str">
        <f t="shared" si="357"/>
        <v/>
      </c>
      <c r="AF1480" t="str">
        <f t="shared" si="357"/>
        <v/>
      </c>
      <c r="AG1480" t="str">
        <f t="shared" si="357"/>
        <v/>
      </c>
      <c r="AH1480" t="str">
        <f t="shared" si="357"/>
        <v/>
      </c>
      <c r="AI1480" t="str">
        <f t="shared" si="357"/>
        <v/>
      </c>
      <c r="AJ1480" t="str">
        <f t="shared" si="357"/>
        <v/>
      </c>
      <c r="AK1480" t="str">
        <f t="shared" si="357"/>
        <v/>
      </c>
      <c r="AL1480" t="str">
        <f t="shared" si="357"/>
        <v/>
      </c>
      <c r="AM1480" t="str">
        <f t="shared" si="357"/>
        <v/>
      </c>
      <c r="AN1480" t="str">
        <f t="shared" si="357"/>
        <v/>
      </c>
      <c r="AO1480" t="str">
        <f t="shared" si="357"/>
        <v/>
      </c>
      <c r="AP1480" t="str">
        <f t="shared" si="357"/>
        <v/>
      </c>
      <c r="AQ1480" t="str">
        <f t="shared" si="357"/>
        <v/>
      </c>
      <c r="AR1480" t="str">
        <f t="shared" si="356"/>
        <v/>
      </c>
      <c r="AS1480" t="str">
        <f t="shared" si="356"/>
        <v/>
      </c>
      <c r="AT1480" t="str">
        <f t="shared" si="356"/>
        <v/>
      </c>
      <c r="AU1480" t="str">
        <f t="shared" si="356"/>
        <v/>
      </c>
      <c r="AV1480" t="str">
        <f t="shared" si="356"/>
        <v/>
      </c>
      <c r="AW1480" t="str">
        <f t="shared" si="356"/>
        <v/>
      </c>
      <c r="AX1480" t="str">
        <f t="shared" si="356"/>
        <v/>
      </c>
      <c r="AY1480" t="str">
        <f t="shared" si="356"/>
        <v/>
      </c>
      <c r="BA1480">
        <v>1480</v>
      </c>
      <c r="BB1480">
        <f t="shared" si="353"/>
        <v>186</v>
      </c>
    </row>
    <row r="1481" spans="7:54">
      <c r="G1481" t="str" cm="1">
        <f t="array" aca="1" ref="G1481" ca="1">IFERROR(IF(INDIRECT("'"&amp;B1481&amp;"'!Z"&amp;MATCH(INT(BA1481/8)+1,INDIRECT("'"&amp;B1481&amp;"'!B4:B15"),0)+3)=1,15,IF(INDIRECT("'"&amp;B1481&amp;"'!X"&amp;MATCH(INT(BA1481/8)+1,INDIRECT("'"&amp;B1481&amp;"'!B4:B15"),0)+3)=1,10,IF(INDIRECT("'"&amp;B1481&amp;"'!V"&amp;MATCH(INT(BA1481/8)+1,INDIRECT("'"&amp;B1481&amp;"'!B4:B15"),0)+3)=1,6,IF(INDIRECT("'"&amp;B1481&amp;"'!V"&amp;MATCH(INT(BA1481/8)+1,INDIRECT("'"&amp;B1481&amp;"'!B4:B15"),0)+3)=1,4,0)))),"")</f>
        <v/>
      </c>
      <c r="H1481" t="str" cm="1">
        <f t="array" aca="1" ref="H1481" ca="1">IFERROR(IFERROR(INDIRECT("'"&amp;B1481&amp;"'!AE"&amp;MATCH(INT(BA1481/8)+1,INDIRECT("'"&amp;B1481&amp;"'!B4:B15"),0)+3),0)-G1481,"")</f>
        <v/>
      </c>
      <c r="K1481" t="str" cm="1">
        <f t="array" aca="1" ref="K1481" ca="1">IFERROR(INDIRECT("'"&amp;B1481&amp;"'!AG"&amp;MATCH(INT(BA1481/8)+1,INDIRECT("'"&amp;B1481&amp;"'!B4:B15"),0)+3),"")</f>
        <v/>
      </c>
      <c r="M1481" t="str">
        <f t="shared" ref="M1481:AB1496" ca="1" si="358">IF(M$1="","",IF($K1481=M$1,$J1481,""))</f>
        <v/>
      </c>
      <c r="N1481" t="str">
        <f t="shared" si="358"/>
        <v/>
      </c>
      <c r="O1481" t="str">
        <f t="shared" si="358"/>
        <v/>
      </c>
      <c r="P1481" t="str">
        <f t="shared" si="358"/>
        <v/>
      </c>
      <c r="Q1481" t="str">
        <f t="shared" si="358"/>
        <v/>
      </c>
      <c r="R1481" t="str">
        <f t="shared" si="358"/>
        <v/>
      </c>
      <c r="S1481" t="str">
        <f t="shared" si="358"/>
        <v/>
      </c>
      <c r="T1481" t="str">
        <f t="shared" si="358"/>
        <v/>
      </c>
      <c r="U1481" t="str">
        <f t="shared" si="358"/>
        <v/>
      </c>
      <c r="V1481" t="str">
        <f t="shared" si="358"/>
        <v/>
      </c>
      <c r="W1481" t="str">
        <f t="shared" si="358"/>
        <v/>
      </c>
      <c r="X1481" t="str">
        <f t="shared" si="358"/>
        <v/>
      </c>
      <c r="Y1481" t="str">
        <f t="shared" si="358"/>
        <v/>
      </c>
      <c r="Z1481" t="str">
        <f t="shared" si="358"/>
        <v/>
      </c>
      <c r="AA1481" t="str">
        <f t="shared" si="358"/>
        <v/>
      </c>
      <c r="AB1481" t="str">
        <f t="shared" si="358"/>
        <v/>
      </c>
      <c r="AC1481" t="str">
        <f t="shared" si="357"/>
        <v/>
      </c>
      <c r="AD1481" t="str">
        <f t="shared" si="357"/>
        <v/>
      </c>
      <c r="AE1481" t="str">
        <f t="shared" si="357"/>
        <v/>
      </c>
      <c r="AF1481" t="str">
        <f t="shared" si="357"/>
        <v/>
      </c>
      <c r="AG1481" t="str">
        <f t="shared" si="357"/>
        <v/>
      </c>
      <c r="AH1481" t="str">
        <f t="shared" si="357"/>
        <v/>
      </c>
      <c r="AI1481" t="str">
        <f t="shared" si="357"/>
        <v/>
      </c>
      <c r="AJ1481" t="str">
        <f t="shared" si="357"/>
        <v/>
      </c>
      <c r="AK1481" t="str">
        <f t="shared" si="357"/>
        <v/>
      </c>
      <c r="AL1481" t="str">
        <f t="shared" si="357"/>
        <v/>
      </c>
      <c r="AM1481" t="str">
        <f t="shared" si="357"/>
        <v/>
      </c>
      <c r="AN1481" t="str">
        <f t="shared" si="357"/>
        <v/>
      </c>
      <c r="AO1481" t="str">
        <f t="shared" si="357"/>
        <v/>
      </c>
      <c r="AP1481" t="str">
        <f t="shared" si="357"/>
        <v/>
      </c>
      <c r="AQ1481" t="str">
        <f t="shared" si="357"/>
        <v/>
      </c>
      <c r="AR1481" t="str">
        <f t="shared" ref="AR1481:AY1496" si="359">IF(AR$1="","",IF($K1481=AR$1,$J1481,""))</f>
        <v/>
      </c>
      <c r="AS1481" t="str">
        <f t="shared" si="359"/>
        <v/>
      </c>
      <c r="AT1481" t="str">
        <f t="shared" si="359"/>
        <v/>
      </c>
      <c r="AU1481" t="str">
        <f t="shared" si="359"/>
        <v/>
      </c>
      <c r="AV1481" t="str">
        <f t="shared" si="359"/>
        <v/>
      </c>
      <c r="AW1481" t="str">
        <f t="shared" si="359"/>
        <v/>
      </c>
      <c r="AX1481" t="str">
        <f t="shared" si="359"/>
        <v/>
      </c>
      <c r="AY1481" t="str">
        <f t="shared" si="359"/>
        <v/>
      </c>
      <c r="BA1481">
        <v>1481</v>
      </c>
      <c r="BB1481">
        <f t="shared" si="353"/>
        <v>186</v>
      </c>
    </row>
    <row r="1482" spans="7:54">
      <c r="G1482" t="str" cm="1">
        <f t="array" aca="1" ref="G1482" ca="1">IFERROR(IF(INDIRECT("'"&amp;B1482&amp;"'!Z"&amp;MATCH(INT(BA1482/8)+1,INDIRECT("'"&amp;B1482&amp;"'!B4:B15"),0)+3)=1,15,IF(INDIRECT("'"&amp;B1482&amp;"'!X"&amp;MATCH(INT(BA1482/8)+1,INDIRECT("'"&amp;B1482&amp;"'!B4:B15"),0)+3)=1,10,IF(INDIRECT("'"&amp;B1482&amp;"'!V"&amp;MATCH(INT(BA1482/8)+1,INDIRECT("'"&amp;B1482&amp;"'!B4:B15"),0)+3)=1,6,IF(INDIRECT("'"&amp;B1482&amp;"'!V"&amp;MATCH(INT(BA1482/8)+1,INDIRECT("'"&amp;B1482&amp;"'!B4:B15"),0)+3)=1,4,0)))),"")</f>
        <v/>
      </c>
      <c r="H1482" t="str" cm="1">
        <f t="array" aca="1" ref="H1482" ca="1">IFERROR(IFERROR(INDIRECT("'"&amp;B1482&amp;"'!AE"&amp;MATCH(INT(BA1482/8)+1,INDIRECT("'"&amp;B1482&amp;"'!B4:B15"),0)+3),0)-G1482,"")</f>
        <v/>
      </c>
      <c r="I1482" t="e">
        <f ca="1">H1482+H1483+H1484</f>
        <v>#VALUE!</v>
      </c>
      <c r="J1482" t="str">
        <f ca="1">IFERROR(ABS(SUM(I1482,-F1483,-E1483))+ABS(SUM(IF(D1482="Traversal",15,IF(D1482="High",10,IF(D1482="Mid",6,IF(D1482="Low",4,0))))-G1482)),"")</f>
        <v/>
      </c>
      <c r="K1482" t="str" cm="1">
        <f t="array" aca="1" ref="K1482" ca="1">IFERROR(INDIRECT("'"&amp;B1482&amp;"'!AG"&amp;MATCH(INT(BA1482/8)+1,INDIRECT("'"&amp;B1482&amp;"'!B4:B15"),0)+3),"")</f>
        <v/>
      </c>
      <c r="M1482" t="str">
        <f t="shared" ca="1" si="358"/>
        <v/>
      </c>
      <c r="N1482" t="str">
        <f t="shared" si="358"/>
        <v/>
      </c>
      <c r="O1482" t="str">
        <f t="shared" si="358"/>
        <v/>
      </c>
      <c r="P1482" t="str">
        <f t="shared" si="358"/>
        <v/>
      </c>
      <c r="Q1482" t="str">
        <f t="shared" si="358"/>
        <v/>
      </c>
      <c r="R1482" t="str">
        <f t="shared" si="358"/>
        <v/>
      </c>
      <c r="S1482" t="str">
        <f t="shared" si="358"/>
        <v/>
      </c>
      <c r="T1482" t="str">
        <f t="shared" si="358"/>
        <v/>
      </c>
      <c r="U1482" t="str">
        <f t="shared" si="358"/>
        <v/>
      </c>
      <c r="V1482" t="str">
        <f t="shared" si="358"/>
        <v/>
      </c>
      <c r="W1482" t="str">
        <f t="shared" si="358"/>
        <v/>
      </c>
      <c r="X1482" t="str">
        <f t="shared" si="358"/>
        <v/>
      </c>
      <c r="Y1482" t="str">
        <f t="shared" si="358"/>
        <v/>
      </c>
      <c r="Z1482" t="str">
        <f t="shared" si="358"/>
        <v/>
      </c>
      <c r="AA1482" t="str">
        <f t="shared" si="358"/>
        <v/>
      </c>
      <c r="AB1482" t="str">
        <f t="shared" si="358"/>
        <v/>
      </c>
      <c r="AC1482" t="str">
        <f t="shared" si="357"/>
        <v/>
      </c>
      <c r="AD1482" t="str">
        <f t="shared" si="357"/>
        <v/>
      </c>
      <c r="AE1482" t="str">
        <f t="shared" si="357"/>
        <v/>
      </c>
      <c r="AF1482" t="str">
        <f t="shared" si="357"/>
        <v/>
      </c>
      <c r="AG1482" t="str">
        <f t="shared" si="357"/>
        <v/>
      </c>
      <c r="AH1482" t="str">
        <f t="shared" si="357"/>
        <v/>
      </c>
      <c r="AI1482" t="str">
        <f t="shared" si="357"/>
        <v/>
      </c>
      <c r="AJ1482" t="str">
        <f t="shared" si="357"/>
        <v/>
      </c>
      <c r="AK1482" t="str">
        <f t="shared" si="357"/>
        <v/>
      </c>
      <c r="AL1482" t="str">
        <f t="shared" si="357"/>
        <v/>
      </c>
      <c r="AM1482" t="str">
        <f t="shared" si="357"/>
        <v/>
      </c>
      <c r="AN1482" t="str">
        <f t="shared" si="357"/>
        <v/>
      </c>
      <c r="AO1482" t="str">
        <f t="shared" si="357"/>
        <v/>
      </c>
      <c r="AP1482" t="str">
        <f t="shared" si="357"/>
        <v/>
      </c>
      <c r="AQ1482" t="str">
        <f t="shared" si="357"/>
        <v/>
      </c>
      <c r="AR1482" t="str">
        <f t="shared" si="359"/>
        <v/>
      </c>
      <c r="AS1482" t="str">
        <f t="shared" si="359"/>
        <v/>
      </c>
      <c r="AT1482" t="str">
        <f t="shared" si="359"/>
        <v/>
      </c>
      <c r="AU1482" t="str">
        <f t="shared" si="359"/>
        <v/>
      </c>
      <c r="AV1482" t="str">
        <f t="shared" si="359"/>
        <v/>
      </c>
      <c r="AW1482" t="str">
        <f t="shared" si="359"/>
        <v/>
      </c>
      <c r="AX1482" t="str">
        <f t="shared" si="359"/>
        <v/>
      </c>
      <c r="AY1482" t="str">
        <f t="shared" si="359"/>
        <v/>
      </c>
      <c r="BA1482">
        <v>1482</v>
      </c>
      <c r="BB1482">
        <f t="shared" si="353"/>
        <v>186</v>
      </c>
    </row>
    <row r="1483" spans="7:54">
      <c r="G1483" t="str" cm="1">
        <f t="array" aca="1" ref="G1483" ca="1">IFERROR(IF(INDIRECT("'"&amp;B1483&amp;"'!Z"&amp;MATCH(INT(BA1483/8)+1,INDIRECT("'"&amp;B1483&amp;"'!B4:B15"),0)+3)=1,15,IF(INDIRECT("'"&amp;B1483&amp;"'!X"&amp;MATCH(INT(BA1483/8)+1,INDIRECT("'"&amp;B1483&amp;"'!B4:B15"),0)+3)=1,10,IF(INDIRECT("'"&amp;B1483&amp;"'!V"&amp;MATCH(INT(BA1483/8)+1,INDIRECT("'"&amp;B1483&amp;"'!B4:B15"),0)+3)=1,6,IF(INDIRECT("'"&amp;B1483&amp;"'!V"&amp;MATCH(INT(BA1483/8)+1,INDIRECT("'"&amp;B1483&amp;"'!B4:B15"),0)+3)=1,4,0)))),"")</f>
        <v/>
      </c>
      <c r="H1483" t="str" cm="1">
        <f t="array" aca="1" ref="H1483" ca="1">IFERROR(IFERROR(INDIRECT("'"&amp;B1483&amp;"'!AE"&amp;MATCH(INT(BA1483/8)+1,INDIRECT("'"&amp;B1483&amp;"'!B4:B15"),0)+3),0)-G1483,"")</f>
        <v/>
      </c>
      <c r="I1483" t="e">
        <f ca="1">H1482+H1483+H1484</f>
        <v>#VALUE!</v>
      </c>
      <c r="J1483" t="str">
        <f ca="1">IFERROR(ABS(SUM(I1483,-F1483,-E1483))+ABS(SUM(IF(D1483="Traversal",15,IF(D1483="High",10,IF(D1483="Mid",6,IF(D1483="Low",4,0))))-G1483)),"")</f>
        <v/>
      </c>
      <c r="K1483" t="str" cm="1">
        <f t="array" aca="1" ref="K1483" ca="1">IFERROR(INDIRECT("'"&amp;B1483&amp;"'!AG"&amp;MATCH(INT(BA1483/8)+1,INDIRECT("'"&amp;B1483&amp;"'!B4:B15"),0)+3),"")</f>
        <v/>
      </c>
      <c r="M1483" t="str">
        <f t="shared" ca="1" si="358"/>
        <v/>
      </c>
      <c r="N1483" t="str">
        <f t="shared" si="358"/>
        <v/>
      </c>
      <c r="O1483" t="str">
        <f t="shared" si="358"/>
        <v/>
      </c>
      <c r="P1483" t="str">
        <f t="shared" si="358"/>
        <v/>
      </c>
      <c r="Q1483" t="str">
        <f t="shared" si="358"/>
        <v/>
      </c>
      <c r="R1483" t="str">
        <f t="shared" si="358"/>
        <v/>
      </c>
      <c r="S1483" t="str">
        <f t="shared" si="358"/>
        <v/>
      </c>
      <c r="T1483" t="str">
        <f t="shared" si="358"/>
        <v/>
      </c>
      <c r="U1483" t="str">
        <f t="shared" si="358"/>
        <v/>
      </c>
      <c r="V1483" t="str">
        <f t="shared" si="358"/>
        <v/>
      </c>
      <c r="W1483" t="str">
        <f t="shared" si="358"/>
        <v/>
      </c>
      <c r="X1483" t="str">
        <f t="shared" si="358"/>
        <v/>
      </c>
      <c r="Y1483" t="str">
        <f t="shared" si="358"/>
        <v/>
      </c>
      <c r="Z1483" t="str">
        <f t="shared" si="358"/>
        <v/>
      </c>
      <c r="AA1483" t="str">
        <f t="shared" si="358"/>
        <v/>
      </c>
      <c r="AB1483" t="str">
        <f t="shared" si="358"/>
        <v/>
      </c>
      <c r="AC1483" t="str">
        <f t="shared" si="357"/>
        <v/>
      </c>
      <c r="AD1483" t="str">
        <f t="shared" si="357"/>
        <v/>
      </c>
      <c r="AE1483" t="str">
        <f t="shared" si="357"/>
        <v/>
      </c>
      <c r="AF1483" t="str">
        <f t="shared" si="357"/>
        <v/>
      </c>
      <c r="AG1483" t="str">
        <f t="shared" si="357"/>
        <v/>
      </c>
      <c r="AH1483" t="str">
        <f t="shared" si="357"/>
        <v/>
      </c>
      <c r="AI1483" t="str">
        <f t="shared" si="357"/>
        <v/>
      </c>
      <c r="AJ1483" t="str">
        <f t="shared" si="357"/>
        <v/>
      </c>
      <c r="AK1483" t="str">
        <f t="shared" si="357"/>
        <v/>
      </c>
      <c r="AL1483" t="str">
        <f t="shared" si="357"/>
        <v/>
      </c>
      <c r="AM1483" t="str">
        <f t="shared" si="357"/>
        <v/>
      </c>
      <c r="AN1483" t="str">
        <f t="shared" si="357"/>
        <v/>
      </c>
      <c r="AO1483" t="str">
        <f t="shared" si="357"/>
        <v/>
      </c>
      <c r="AP1483" t="str">
        <f t="shared" si="357"/>
        <v/>
      </c>
      <c r="AQ1483" t="str">
        <f t="shared" si="357"/>
        <v/>
      </c>
      <c r="AR1483" t="str">
        <f t="shared" si="359"/>
        <v/>
      </c>
      <c r="AS1483" t="str">
        <f t="shared" si="359"/>
        <v/>
      </c>
      <c r="AT1483" t="str">
        <f t="shared" si="359"/>
        <v/>
      </c>
      <c r="AU1483" t="str">
        <f t="shared" si="359"/>
        <v/>
      </c>
      <c r="AV1483" t="str">
        <f t="shared" si="359"/>
        <v/>
      </c>
      <c r="AW1483" t="str">
        <f t="shared" si="359"/>
        <v/>
      </c>
      <c r="AX1483" t="str">
        <f t="shared" si="359"/>
        <v/>
      </c>
      <c r="AY1483" t="str">
        <f t="shared" si="359"/>
        <v/>
      </c>
      <c r="BA1483">
        <v>1483</v>
      </c>
      <c r="BB1483">
        <f t="shared" si="353"/>
        <v>186</v>
      </c>
    </row>
    <row r="1484" spans="7:54">
      <c r="G1484" t="str" cm="1">
        <f t="array" aca="1" ref="G1484" ca="1">IFERROR(IF(INDIRECT("'"&amp;B1484&amp;"'!Z"&amp;MATCH(INT(BA1484/8)+1,INDIRECT("'"&amp;B1484&amp;"'!B4:B15"),0)+3)=1,15,IF(INDIRECT("'"&amp;B1484&amp;"'!X"&amp;MATCH(INT(BA1484/8)+1,INDIRECT("'"&amp;B1484&amp;"'!B4:B15"),0)+3)=1,10,IF(INDIRECT("'"&amp;B1484&amp;"'!V"&amp;MATCH(INT(BA1484/8)+1,INDIRECT("'"&amp;B1484&amp;"'!B4:B15"),0)+3)=1,6,IF(INDIRECT("'"&amp;B1484&amp;"'!V"&amp;MATCH(INT(BA1484/8)+1,INDIRECT("'"&amp;B1484&amp;"'!B4:B15"),0)+3)=1,4,0)))),"")</f>
        <v/>
      </c>
      <c r="H1484" t="str" cm="1">
        <f t="array" aca="1" ref="H1484" ca="1">IFERROR(IFERROR(INDIRECT("'"&amp;B1484&amp;"'!AE"&amp;MATCH(INT(BA1484/8)+1,INDIRECT("'"&amp;B1484&amp;"'!B4:B15"),0)+3),0)-G1484,"")</f>
        <v/>
      </c>
      <c r="I1484" t="e">
        <f ca="1">H1482+H1483+H1484</f>
        <v>#VALUE!</v>
      </c>
      <c r="J1484" t="str">
        <f ca="1">IFERROR(ABS(SUM(I1484,-F1483,-E1483))+ABS(SUM(IF(D1484="Traversal",15,IF(D1484="High",10,IF(D1484="Mid",6,IF(D1484="Low",4,0))))-G1484)),"")</f>
        <v/>
      </c>
      <c r="K1484" t="str" cm="1">
        <f t="array" aca="1" ref="K1484" ca="1">IFERROR(INDIRECT("'"&amp;B1484&amp;"'!AG"&amp;MATCH(INT(BA1484/8)+1,INDIRECT("'"&amp;B1484&amp;"'!B4:B15"),0)+3),"")</f>
        <v/>
      </c>
      <c r="M1484" t="str">
        <f t="shared" ca="1" si="358"/>
        <v/>
      </c>
      <c r="N1484" t="str">
        <f t="shared" si="358"/>
        <v/>
      </c>
      <c r="O1484" t="str">
        <f t="shared" si="358"/>
        <v/>
      </c>
      <c r="P1484" t="str">
        <f t="shared" si="358"/>
        <v/>
      </c>
      <c r="Q1484" t="str">
        <f t="shared" si="358"/>
        <v/>
      </c>
      <c r="R1484" t="str">
        <f t="shared" si="358"/>
        <v/>
      </c>
      <c r="S1484" t="str">
        <f t="shared" si="358"/>
        <v/>
      </c>
      <c r="T1484" t="str">
        <f t="shared" si="358"/>
        <v/>
      </c>
      <c r="U1484" t="str">
        <f t="shared" si="358"/>
        <v/>
      </c>
      <c r="V1484" t="str">
        <f t="shared" si="358"/>
        <v/>
      </c>
      <c r="W1484" t="str">
        <f t="shared" si="358"/>
        <v/>
      </c>
      <c r="X1484" t="str">
        <f t="shared" si="358"/>
        <v/>
      </c>
      <c r="Y1484" t="str">
        <f t="shared" si="358"/>
        <v/>
      </c>
      <c r="Z1484" t="str">
        <f t="shared" si="358"/>
        <v/>
      </c>
      <c r="AA1484" t="str">
        <f t="shared" si="358"/>
        <v/>
      </c>
      <c r="AB1484" t="str">
        <f t="shared" si="358"/>
        <v/>
      </c>
      <c r="AC1484" t="str">
        <f t="shared" si="357"/>
        <v/>
      </c>
      <c r="AD1484" t="str">
        <f t="shared" si="357"/>
        <v/>
      </c>
      <c r="AE1484" t="str">
        <f t="shared" si="357"/>
        <v/>
      </c>
      <c r="AF1484" t="str">
        <f t="shared" si="357"/>
        <v/>
      </c>
      <c r="AG1484" t="str">
        <f t="shared" si="357"/>
        <v/>
      </c>
      <c r="AH1484" t="str">
        <f t="shared" si="357"/>
        <v/>
      </c>
      <c r="AI1484" t="str">
        <f t="shared" si="357"/>
        <v/>
      </c>
      <c r="AJ1484" t="str">
        <f t="shared" si="357"/>
        <v/>
      </c>
      <c r="AK1484" t="str">
        <f t="shared" si="357"/>
        <v/>
      </c>
      <c r="AL1484" t="str">
        <f t="shared" si="357"/>
        <v/>
      </c>
      <c r="AM1484" t="str">
        <f t="shared" si="357"/>
        <v/>
      </c>
      <c r="AN1484" t="str">
        <f t="shared" si="357"/>
        <v/>
      </c>
      <c r="AO1484" t="str">
        <f t="shared" si="357"/>
        <v/>
      </c>
      <c r="AP1484" t="str">
        <f t="shared" si="357"/>
        <v/>
      </c>
      <c r="AQ1484" t="str">
        <f t="shared" si="357"/>
        <v/>
      </c>
      <c r="AR1484" t="str">
        <f t="shared" si="359"/>
        <v/>
      </c>
      <c r="AS1484" t="str">
        <f t="shared" si="359"/>
        <v/>
      </c>
      <c r="AT1484" t="str">
        <f t="shared" si="359"/>
        <v/>
      </c>
      <c r="AU1484" t="str">
        <f t="shared" si="359"/>
        <v/>
      </c>
      <c r="AV1484" t="str">
        <f t="shared" si="359"/>
        <v/>
      </c>
      <c r="AW1484" t="str">
        <f t="shared" si="359"/>
        <v/>
      </c>
      <c r="AX1484" t="str">
        <f t="shared" si="359"/>
        <v/>
      </c>
      <c r="AY1484" t="str">
        <f t="shared" si="359"/>
        <v/>
      </c>
      <c r="BA1484">
        <v>1484</v>
      </c>
      <c r="BB1484">
        <f t="shared" si="353"/>
        <v>186</v>
      </c>
    </row>
    <row r="1485" spans="7:54">
      <c r="G1485" t="str" cm="1">
        <f t="array" aca="1" ref="G1485" ca="1">IFERROR(IF(INDIRECT("'"&amp;B1485&amp;"'!Z"&amp;MATCH(INT(BA1485/8)+1,INDIRECT("'"&amp;B1485&amp;"'!B4:B15"),0)+3)=1,15,IF(INDIRECT("'"&amp;B1485&amp;"'!X"&amp;MATCH(INT(BA1485/8)+1,INDIRECT("'"&amp;B1485&amp;"'!B4:B15"),0)+3)=1,10,IF(INDIRECT("'"&amp;B1485&amp;"'!V"&amp;MATCH(INT(BA1485/8)+1,INDIRECT("'"&amp;B1485&amp;"'!B4:B15"),0)+3)=1,6,IF(INDIRECT("'"&amp;B1485&amp;"'!V"&amp;MATCH(INT(BA1485/8)+1,INDIRECT("'"&amp;B1485&amp;"'!B4:B15"),0)+3)=1,4,0)))),"")</f>
        <v/>
      </c>
      <c r="H1485" t="str" cm="1">
        <f t="array" aca="1" ref="H1485" ca="1">IFERROR(IFERROR(INDIRECT("'"&amp;B1485&amp;"'!AE"&amp;MATCH(INT(BA1485/8)+1,INDIRECT("'"&amp;B1485&amp;"'!B4:B15"),0)+3),0)-G1485,"")</f>
        <v/>
      </c>
      <c r="I1485" t="e">
        <f ca="1">H1485+H1486+H1487</f>
        <v>#VALUE!</v>
      </c>
      <c r="J1485" t="str">
        <f ca="1">IFERROR(ABS(SUM(I1485,-F1486,-E1486))+ABS(SUM(IF(D1485="Traversal",15,IF(D1485="High",10,IF(D1485="Mid",6,IF(D1485="Low",4,0))))-G1485)),"")</f>
        <v/>
      </c>
      <c r="K1485" t="str" cm="1">
        <f t="array" aca="1" ref="K1485" ca="1">IFERROR(INDIRECT("'"&amp;B1485&amp;"'!AG"&amp;MATCH(INT(BA1485/8)+1,INDIRECT("'"&amp;B1485&amp;"'!B4:B15"),0)+3),"")</f>
        <v/>
      </c>
      <c r="M1485" t="str">
        <f t="shared" ca="1" si="358"/>
        <v/>
      </c>
      <c r="N1485" t="str">
        <f t="shared" si="358"/>
        <v/>
      </c>
      <c r="O1485" t="str">
        <f t="shared" si="358"/>
        <v/>
      </c>
      <c r="P1485" t="str">
        <f t="shared" si="358"/>
        <v/>
      </c>
      <c r="Q1485" t="str">
        <f t="shared" si="358"/>
        <v/>
      </c>
      <c r="R1485" t="str">
        <f t="shared" si="358"/>
        <v/>
      </c>
      <c r="S1485" t="str">
        <f t="shared" si="358"/>
        <v/>
      </c>
      <c r="T1485" t="str">
        <f t="shared" si="358"/>
        <v/>
      </c>
      <c r="U1485" t="str">
        <f t="shared" si="358"/>
        <v/>
      </c>
      <c r="V1485" t="str">
        <f t="shared" si="358"/>
        <v/>
      </c>
      <c r="W1485" t="str">
        <f t="shared" si="358"/>
        <v/>
      </c>
      <c r="X1485" t="str">
        <f t="shared" si="358"/>
        <v/>
      </c>
      <c r="Y1485" t="str">
        <f t="shared" si="358"/>
        <v/>
      </c>
      <c r="Z1485" t="str">
        <f t="shared" si="358"/>
        <v/>
      </c>
      <c r="AA1485" t="str">
        <f t="shared" si="358"/>
        <v/>
      </c>
      <c r="AB1485" t="str">
        <f t="shared" si="358"/>
        <v/>
      </c>
      <c r="AC1485" t="str">
        <f t="shared" si="357"/>
        <v/>
      </c>
      <c r="AD1485" t="str">
        <f t="shared" si="357"/>
        <v/>
      </c>
      <c r="AE1485" t="str">
        <f t="shared" si="357"/>
        <v/>
      </c>
      <c r="AF1485" t="str">
        <f t="shared" si="357"/>
        <v/>
      </c>
      <c r="AG1485" t="str">
        <f t="shared" si="357"/>
        <v/>
      </c>
      <c r="AH1485" t="str">
        <f t="shared" si="357"/>
        <v/>
      </c>
      <c r="AI1485" t="str">
        <f t="shared" si="357"/>
        <v/>
      </c>
      <c r="AJ1485" t="str">
        <f t="shared" si="357"/>
        <v/>
      </c>
      <c r="AK1485" t="str">
        <f t="shared" si="357"/>
        <v/>
      </c>
      <c r="AL1485" t="str">
        <f t="shared" si="357"/>
        <v/>
      </c>
      <c r="AM1485" t="str">
        <f t="shared" si="357"/>
        <v/>
      </c>
      <c r="AN1485" t="str">
        <f t="shared" si="357"/>
        <v/>
      </c>
      <c r="AO1485" t="str">
        <f t="shared" si="357"/>
        <v/>
      </c>
      <c r="AP1485" t="str">
        <f t="shared" si="357"/>
        <v/>
      </c>
      <c r="AQ1485" t="str">
        <f t="shared" si="357"/>
        <v/>
      </c>
      <c r="AR1485" t="str">
        <f t="shared" si="359"/>
        <v/>
      </c>
      <c r="AS1485" t="str">
        <f t="shared" si="359"/>
        <v/>
      </c>
      <c r="AT1485" t="str">
        <f t="shared" si="359"/>
        <v/>
      </c>
      <c r="AU1485" t="str">
        <f t="shared" si="359"/>
        <v/>
      </c>
      <c r="AV1485" t="str">
        <f t="shared" si="359"/>
        <v/>
      </c>
      <c r="AW1485" t="str">
        <f t="shared" si="359"/>
        <v/>
      </c>
      <c r="AX1485" t="str">
        <f t="shared" si="359"/>
        <v/>
      </c>
      <c r="AY1485" t="str">
        <f t="shared" si="359"/>
        <v/>
      </c>
      <c r="BA1485">
        <v>1485</v>
      </c>
      <c r="BB1485">
        <f t="shared" si="353"/>
        <v>186</v>
      </c>
    </row>
    <row r="1486" spans="7:54">
      <c r="G1486" t="str" cm="1">
        <f t="array" aca="1" ref="G1486" ca="1">IFERROR(IF(INDIRECT("'"&amp;B1486&amp;"'!Z"&amp;MATCH(INT(BA1486/8)+1,INDIRECT("'"&amp;B1486&amp;"'!B4:B15"),0)+3)=1,15,IF(INDIRECT("'"&amp;B1486&amp;"'!X"&amp;MATCH(INT(BA1486/8)+1,INDIRECT("'"&amp;B1486&amp;"'!B4:B15"),0)+3)=1,10,IF(INDIRECT("'"&amp;B1486&amp;"'!V"&amp;MATCH(INT(BA1486/8)+1,INDIRECT("'"&amp;B1486&amp;"'!B4:B15"),0)+3)=1,6,IF(INDIRECT("'"&amp;B1486&amp;"'!V"&amp;MATCH(INT(BA1486/8)+1,INDIRECT("'"&amp;B1486&amp;"'!B4:B15"),0)+3)=1,4,0)))),"")</f>
        <v/>
      </c>
      <c r="H1486" t="str" cm="1">
        <f t="array" aca="1" ref="H1486" ca="1">IFERROR(IFERROR(INDIRECT("'"&amp;B1486&amp;"'!AE"&amp;MATCH(INT(BA1486/8)+1,INDIRECT("'"&amp;B1486&amp;"'!B4:B15"),0)+3),0)-G1486,"")</f>
        <v/>
      </c>
      <c r="I1486" t="e">
        <f ca="1">H1485+H1486+H1487</f>
        <v>#VALUE!</v>
      </c>
      <c r="J1486" t="str">
        <f ca="1">IFERROR(ABS(SUM(I1486,-F1486,-E1486))+ABS(SUM(IF(D1486="Traversal",15,IF(D1486="High",10,IF(D1486="Mid",6,IF(D1486="Low",4,0))))-G1486)),"")</f>
        <v/>
      </c>
      <c r="K1486" t="str" cm="1">
        <f t="array" aca="1" ref="K1486" ca="1">IFERROR(INDIRECT("'"&amp;B1486&amp;"'!AG"&amp;MATCH(INT(BA1486/8)+1,INDIRECT("'"&amp;B1486&amp;"'!B4:B15"),0)+3),"")</f>
        <v/>
      </c>
      <c r="M1486" t="str">
        <f t="shared" ca="1" si="358"/>
        <v/>
      </c>
      <c r="N1486" t="str">
        <f t="shared" si="358"/>
        <v/>
      </c>
      <c r="O1486" t="str">
        <f t="shared" si="358"/>
        <v/>
      </c>
      <c r="P1486" t="str">
        <f t="shared" si="358"/>
        <v/>
      </c>
      <c r="Q1486" t="str">
        <f t="shared" si="358"/>
        <v/>
      </c>
      <c r="R1486" t="str">
        <f t="shared" si="358"/>
        <v/>
      </c>
      <c r="S1486" t="str">
        <f t="shared" si="358"/>
        <v/>
      </c>
      <c r="T1486" t="str">
        <f t="shared" si="358"/>
        <v/>
      </c>
      <c r="U1486" t="str">
        <f t="shared" si="358"/>
        <v/>
      </c>
      <c r="V1486" t="str">
        <f t="shared" si="358"/>
        <v/>
      </c>
      <c r="W1486" t="str">
        <f t="shared" si="358"/>
        <v/>
      </c>
      <c r="X1486" t="str">
        <f t="shared" si="358"/>
        <v/>
      </c>
      <c r="Y1486" t="str">
        <f t="shared" si="358"/>
        <v/>
      </c>
      <c r="Z1486" t="str">
        <f t="shared" si="358"/>
        <v/>
      </c>
      <c r="AA1486" t="str">
        <f t="shared" si="358"/>
        <v/>
      </c>
      <c r="AB1486" t="str">
        <f t="shared" si="358"/>
        <v/>
      </c>
      <c r="AC1486" t="str">
        <f t="shared" si="357"/>
        <v/>
      </c>
      <c r="AD1486" t="str">
        <f t="shared" si="357"/>
        <v/>
      </c>
      <c r="AE1486" t="str">
        <f t="shared" si="357"/>
        <v/>
      </c>
      <c r="AF1486" t="str">
        <f t="shared" si="357"/>
        <v/>
      </c>
      <c r="AG1486" t="str">
        <f t="shared" si="357"/>
        <v/>
      </c>
      <c r="AH1486" t="str">
        <f t="shared" si="357"/>
        <v/>
      </c>
      <c r="AI1486" t="str">
        <f t="shared" si="357"/>
        <v/>
      </c>
      <c r="AJ1486" t="str">
        <f t="shared" si="357"/>
        <v/>
      </c>
      <c r="AK1486" t="str">
        <f t="shared" si="357"/>
        <v/>
      </c>
      <c r="AL1486" t="str">
        <f t="shared" si="357"/>
        <v/>
      </c>
      <c r="AM1486" t="str">
        <f t="shared" si="357"/>
        <v/>
      </c>
      <c r="AN1486" t="str">
        <f t="shared" si="357"/>
        <v/>
      </c>
      <c r="AO1486" t="str">
        <f t="shared" si="357"/>
        <v/>
      </c>
      <c r="AP1486" t="str">
        <f t="shared" si="357"/>
        <v/>
      </c>
      <c r="AQ1486" t="str">
        <f t="shared" si="357"/>
        <v/>
      </c>
      <c r="AR1486" t="str">
        <f t="shared" si="359"/>
        <v/>
      </c>
      <c r="AS1486" t="str">
        <f t="shared" si="359"/>
        <v/>
      </c>
      <c r="AT1486" t="str">
        <f t="shared" si="359"/>
        <v/>
      </c>
      <c r="AU1486" t="str">
        <f t="shared" si="359"/>
        <v/>
      </c>
      <c r="AV1486" t="str">
        <f t="shared" si="359"/>
        <v/>
      </c>
      <c r="AW1486" t="str">
        <f t="shared" si="359"/>
        <v/>
      </c>
      <c r="AX1486" t="str">
        <f t="shared" si="359"/>
        <v/>
      </c>
      <c r="AY1486" t="str">
        <f t="shared" si="359"/>
        <v/>
      </c>
      <c r="BA1486">
        <v>1486</v>
      </c>
      <c r="BB1486">
        <f t="shared" si="353"/>
        <v>186</v>
      </c>
    </row>
    <row r="1487" spans="7:54">
      <c r="G1487" t="str" cm="1">
        <f t="array" aca="1" ref="G1487" ca="1">IFERROR(IF(INDIRECT("'"&amp;B1487&amp;"'!Z"&amp;MATCH(INT(BA1487/8)+1,INDIRECT("'"&amp;B1487&amp;"'!B4:B15"),0)+3)=1,15,IF(INDIRECT("'"&amp;B1487&amp;"'!X"&amp;MATCH(INT(BA1487/8)+1,INDIRECT("'"&amp;B1487&amp;"'!B4:B15"),0)+3)=1,10,IF(INDIRECT("'"&amp;B1487&amp;"'!V"&amp;MATCH(INT(BA1487/8)+1,INDIRECT("'"&amp;B1487&amp;"'!B4:B15"),0)+3)=1,6,IF(INDIRECT("'"&amp;B1487&amp;"'!V"&amp;MATCH(INT(BA1487/8)+1,INDIRECT("'"&amp;B1487&amp;"'!B4:B15"),0)+3)=1,4,0)))),"")</f>
        <v/>
      </c>
      <c r="H1487" t="str" cm="1">
        <f t="array" aca="1" ref="H1487" ca="1">IFERROR(IFERROR(INDIRECT("'"&amp;B1487&amp;"'!AE"&amp;MATCH(INT(BA1487/8)+1,INDIRECT("'"&amp;B1487&amp;"'!B4:B15"),0)+3),0)-G1487,"")</f>
        <v/>
      </c>
      <c r="I1487" t="e">
        <f ca="1">H1485+H1486+H1487</f>
        <v>#VALUE!</v>
      </c>
      <c r="J1487" t="str">
        <f ca="1">IFERROR(ABS(SUM(I1487,-F1486,-E1486))+ABS(SUM(IF(D1487="Traversal",15,IF(D1487="High",10,IF(D1487="Mid",6,IF(D1487="Low",4,0))))-G1487)),"")</f>
        <v/>
      </c>
      <c r="K1487" t="str" cm="1">
        <f t="array" aca="1" ref="K1487" ca="1">IFERROR(INDIRECT("'"&amp;B1487&amp;"'!AG"&amp;MATCH(INT(BA1487/8)+1,INDIRECT("'"&amp;B1487&amp;"'!B4:B15"),0)+3),"")</f>
        <v/>
      </c>
      <c r="M1487" t="str">
        <f t="shared" ca="1" si="358"/>
        <v/>
      </c>
      <c r="N1487" t="str">
        <f t="shared" si="358"/>
        <v/>
      </c>
      <c r="O1487" t="str">
        <f t="shared" si="358"/>
        <v/>
      </c>
      <c r="P1487" t="str">
        <f t="shared" si="358"/>
        <v/>
      </c>
      <c r="Q1487" t="str">
        <f t="shared" si="358"/>
        <v/>
      </c>
      <c r="R1487" t="str">
        <f t="shared" si="358"/>
        <v/>
      </c>
      <c r="S1487" t="str">
        <f t="shared" si="358"/>
        <v/>
      </c>
      <c r="T1487" t="str">
        <f t="shared" si="358"/>
        <v/>
      </c>
      <c r="U1487" t="str">
        <f t="shared" si="358"/>
        <v/>
      </c>
      <c r="V1487" t="str">
        <f t="shared" si="358"/>
        <v/>
      </c>
      <c r="W1487" t="str">
        <f t="shared" si="358"/>
        <v/>
      </c>
      <c r="X1487" t="str">
        <f t="shared" si="358"/>
        <v/>
      </c>
      <c r="Y1487" t="str">
        <f t="shared" si="358"/>
        <v/>
      </c>
      <c r="Z1487" t="str">
        <f t="shared" si="358"/>
        <v/>
      </c>
      <c r="AA1487" t="str">
        <f t="shared" si="358"/>
        <v/>
      </c>
      <c r="AB1487" t="str">
        <f t="shared" si="358"/>
        <v/>
      </c>
      <c r="AC1487" t="str">
        <f t="shared" si="357"/>
        <v/>
      </c>
      <c r="AD1487" t="str">
        <f t="shared" si="357"/>
        <v/>
      </c>
      <c r="AE1487" t="str">
        <f t="shared" si="357"/>
        <v/>
      </c>
      <c r="AF1487" t="str">
        <f t="shared" si="357"/>
        <v/>
      </c>
      <c r="AG1487" t="str">
        <f t="shared" si="357"/>
        <v/>
      </c>
      <c r="AH1487" t="str">
        <f t="shared" si="357"/>
        <v/>
      </c>
      <c r="AI1487" t="str">
        <f t="shared" si="357"/>
        <v/>
      </c>
      <c r="AJ1487" t="str">
        <f t="shared" si="357"/>
        <v/>
      </c>
      <c r="AK1487" t="str">
        <f t="shared" si="357"/>
        <v/>
      </c>
      <c r="AL1487" t="str">
        <f t="shared" si="357"/>
        <v/>
      </c>
      <c r="AM1487" t="str">
        <f t="shared" si="357"/>
        <v/>
      </c>
      <c r="AN1487" t="str">
        <f t="shared" si="357"/>
        <v/>
      </c>
      <c r="AO1487" t="str">
        <f t="shared" si="357"/>
        <v/>
      </c>
      <c r="AP1487" t="str">
        <f t="shared" si="357"/>
        <v/>
      </c>
      <c r="AQ1487" t="str">
        <f t="shared" si="357"/>
        <v/>
      </c>
      <c r="AR1487" t="str">
        <f t="shared" si="359"/>
        <v/>
      </c>
      <c r="AS1487" t="str">
        <f t="shared" si="359"/>
        <v/>
      </c>
      <c r="AT1487" t="str">
        <f t="shared" si="359"/>
        <v/>
      </c>
      <c r="AU1487" t="str">
        <f t="shared" si="359"/>
        <v/>
      </c>
      <c r="AV1487" t="str">
        <f t="shared" si="359"/>
        <v/>
      </c>
      <c r="AW1487" t="str">
        <f t="shared" si="359"/>
        <v/>
      </c>
      <c r="AX1487" t="str">
        <f t="shared" si="359"/>
        <v/>
      </c>
      <c r="AY1487" t="str">
        <f t="shared" si="359"/>
        <v/>
      </c>
      <c r="BA1487">
        <v>1487</v>
      </c>
      <c r="BB1487">
        <f t="shared" si="353"/>
        <v>186</v>
      </c>
    </row>
    <row r="1488" spans="7:54">
      <c r="G1488" t="str" cm="1">
        <f t="array" aca="1" ref="G1488" ca="1">IFERROR(IF(INDIRECT("'"&amp;B1488&amp;"'!Z"&amp;MATCH(INT(BA1488/8)+1,INDIRECT("'"&amp;B1488&amp;"'!B4:B15"),0)+3)=1,15,IF(INDIRECT("'"&amp;B1488&amp;"'!X"&amp;MATCH(INT(BA1488/8)+1,INDIRECT("'"&amp;B1488&amp;"'!B4:B15"),0)+3)=1,10,IF(INDIRECT("'"&amp;B1488&amp;"'!V"&amp;MATCH(INT(BA1488/8)+1,INDIRECT("'"&amp;B1488&amp;"'!B4:B15"),0)+3)=1,6,IF(INDIRECT("'"&amp;B1488&amp;"'!V"&amp;MATCH(INT(BA1488/8)+1,INDIRECT("'"&amp;B1488&amp;"'!B4:B15"),0)+3)=1,4,0)))),"")</f>
        <v/>
      </c>
      <c r="H1488" t="str" cm="1">
        <f t="array" aca="1" ref="H1488" ca="1">IFERROR(IFERROR(INDIRECT("'"&amp;B1488&amp;"'!AE"&amp;MATCH(INT(BA1488/8)+1,INDIRECT("'"&amp;B1488&amp;"'!B4:B15"),0)+3),0)-G1488,"")</f>
        <v/>
      </c>
      <c r="K1488" t="str" cm="1">
        <f t="array" aca="1" ref="K1488" ca="1">IFERROR(INDIRECT("'"&amp;B1488&amp;"'!AG"&amp;MATCH(INT(BA1488/8)+1,INDIRECT("'"&amp;B1488&amp;"'!B4:B15"),0)+3),"")</f>
        <v/>
      </c>
      <c r="M1488" t="str">
        <f t="shared" ca="1" si="358"/>
        <v/>
      </c>
      <c r="N1488" t="str">
        <f t="shared" si="358"/>
        <v/>
      </c>
      <c r="O1488" t="str">
        <f t="shared" si="358"/>
        <v/>
      </c>
      <c r="P1488" t="str">
        <f t="shared" si="358"/>
        <v/>
      </c>
      <c r="Q1488" t="str">
        <f t="shared" si="358"/>
        <v/>
      </c>
      <c r="R1488" t="str">
        <f t="shared" si="358"/>
        <v/>
      </c>
      <c r="S1488" t="str">
        <f t="shared" si="358"/>
        <v/>
      </c>
      <c r="T1488" t="str">
        <f t="shared" si="358"/>
        <v/>
      </c>
      <c r="U1488" t="str">
        <f t="shared" si="358"/>
        <v/>
      </c>
      <c r="V1488" t="str">
        <f t="shared" si="358"/>
        <v/>
      </c>
      <c r="W1488" t="str">
        <f t="shared" si="358"/>
        <v/>
      </c>
      <c r="X1488" t="str">
        <f t="shared" si="358"/>
        <v/>
      </c>
      <c r="Y1488" t="str">
        <f t="shared" si="358"/>
        <v/>
      </c>
      <c r="Z1488" t="str">
        <f t="shared" si="358"/>
        <v/>
      </c>
      <c r="AA1488" t="str">
        <f t="shared" si="358"/>
        <v/>
      </c>
      <c r="AB1488" t="str">
        <f t="shared" si="358"/>
        <v/>
      </c>
      <c r="AC1488" t="str">
        <f t="shared" si="357"/>
        <v/>
      </c>
      <c r="AD1488" t="str">
        <f t="shared" si="357"/>
        <v/>
      </c>
      <c r="AE1488" t="str">
        <f t="shared" si="357"/>
        <v/>
      </c>
      <c r="AF1488" t="str">
        <f t="shared" si="357"/>
        <v/>
      </c>
      <c r="AG1488" t="str">
        <f t="shared" si="357"/>
        <v/>
      </c>
      <c r="AH1488" t="str">
        <f t="shared" si="357"/>
        <v/>
      </c>
      <c r="AI1488" t="str">
        <f t="shared" si="357"/>
        <v/>
      </c>
      <c r="AJ1488" t="str">
        <f t="shared" si="357"/>
        <v/>
      </c>
      <c r="AK1488" t="str">
        <f t="shared" si="357"/>
        <v/>
      </c>
      <c r="AL1488" t="str">
        <f t="shared" si="357"/>
        <v/>
      </c>
      <c r="AM1488" t="str">
        <f t="shared" si="357"/>
        <v/>
      </c>
      <c r="AN1488" t="str">
        <f t="shared" si="357"/>
        <v/>
      </c>
      <c r="AO1488" t="str">
        <f t="shared" si="357"/>
        <v/>
      </c>
      <c r="AP1488" t="str">
        <f t="shared" si="357"/>
        <v/>
      </c>
      <c r="AQ1488" t="str">
        <f t="shared" si="357"/>
        <v/>
      </c>
      <c r="AR1488" t="str">
        <f t="shared" si="359"/>
        <v/>
      </c>
      <c r="AS1488" t="str">
        <f t="shared" si="359"/>
        <v/>
      </c>
      <c r="AT1488" t="str">
        <f t="shared" si="359"/>
        <v/>
      </c>
      <c r="AU1488" t="str">
        <f t="shared" si="359"/>
        <v/>
      </c>
      <c r="AV1488" t="str">
        <f t="shared" si="359"/>
        <v/>
      </c>
      <c r="AW1488" t="str">
        <f t="shared" si="359"/>
        <v/>
      </c>
      <c r="AX1488" t="str">
        <f t="shared" si="359"/>
        <v/>
      </c>
      <c r="AY1488" t="str">
        <f t="shared" si="359"/>
        <v/>
      </c>
      <c r="BA1488">
        <v>1488</v>
      </c>
      <c r="BB1488">
        <f t="shared" si="353"/>
        <v>187</v>
      </c>
    </row>
    <row r="1489" spans="7:54">
      <c r="G1489" t="str" cm="1">
        <f t="array" aca="1" ref="G1489" ca="1">IFERROR(IF(INDIRECT("'"&amp;B1489&amp;"'!Z"&amp;MATCH(INT(BA1489/8)+1,INDIRECT("'"&amp;B1489&amp;"'!B4:B15"),0)+3)=1,15,IF(INDIRECT("'"&amp;B1489&amp;"'!X"&amp;MATCH(INT(BA1489/8)+1,INDIRECT("'"&amp;B1489&amp;"'!B4:B15"),0)+3)=1,10,IF(INDIRECT("'"&amp;B1489&amp;"'!V"&amp;MATCH(INT(BA1489/8)+1,INDIRECT("'"&amp;B1489&amp;"'!B4:B15"),0)+3)=1,6,IF(INDIRECT("'"&amp;B1489&amp;"'!V"&amp;MATCH(INT(BA1489/8)+1,INDIRECT("'"&amp;B1489&amp;"'!B4:B15"),0)+3)=1,4,0)))),"")</f>
        <v/>
      </c>
      <c r="H1489" t="str" cm="1">
        <f t="array" aca="1" ref="H1489" ca="1">IFERROR(IFERROR(INDIRECT("'"&amp;B1489&amp;"'!AE"&amp;MATCH(INT(BA1489/8)+1,INDIRECT("'"&amp;B1489&amp;"'!B4:B15"),0)+3),0)-G1489,"")</f>
        <v/>
      </c>
      <c r="K1489" t="str" cm="1">
        <f t="array" aca="1" ref="K1489" ca="1">IFERROR(INDIRECT("'"&amp;B1489&amp;"'!AG"&amp;MATCH(INT(BA1489/8)+1,INDIRECT("'"&amp;B1489&amp;"'!B4:B15"),0)+3),"")</f>
        <v/>
      </c>
      <c r="M1489" t="str">
        <f t="shared" ca="1" si="358"/>
        <v/>
      </c>
      <c r="N1489" t="str">
        <f t="shared" si="358"/>
        <v/>
      </c>
      <c r="O1489" t="str">
        <f t="shared" si="358"/>
        <v/>
      </c>
      <c r="P1489" t="str">
        <f t="shared" si="358"/>
        <v/>
      </c>
      <c r="Q1489" t="str">
        <f t="shared" si="358"/>
        <v/>
      </c>
      <c r="R1489" t="str">
        <f t="shared" si="358"/>
        <v/>
      </c>
      <c r="S1489" t="str">
        <f t="shared" si="358"/>
        <v/>
      </c>
      <c r="T1489" t="str">
        <f t="shared" si="358"/>
        <v/>
      </c>
      <c r="U1489" t="str">
        <f t="shared" si="358"/>
        <v/>
      </c>
      <c r="V1489" t="str">
        <f t="shared" si="358"/>
        <v/>
      </c>
      <c r="W1489" t="str">
        <f t="shared" si="358"/>
        <v/>
      </c>
      <c r="X1489" t="str">
        <f t="shared" si="358"/>
        <v/>
      </c>
      <c r="Y1489" t="str">
        <f t="shared" si="358"/>
        <v/>
      </c>
      <c r="Z1489" t="str">
        <f t="shared" si="358"/>
        <v/>
      </c>
      <c r="AA1489" t="str">
        <f t="shared" si="358"/>
        <v/>
      </c>
      <c r="AB1489" t="str">
        <f t="shared" si="358"/>
        <v/>
      </c>
      <c r="AC1489" t="str">
        <f t="shared" si="357"/>
        <v/>
      </c>
      <c r="AD1489" t="str">
        <f t="shared" si="357"/>
        <v/>
      </c>
      <c r="AE1489" t="str">
        <f t="shared" si="357"/>
        <v/>
      </c>
      <c r="AF1489" t="str">
        <f t="shared" si="357"/>
        <v/>
      </c>
      <c r="AG1489" t="str">
        <f t="shared" si="357"/>
        <v/>
      </c>
      <c r="AH1489" t="str">
        <f t="shared" si="357"/>
        <v/>
      </c>
      <c r="AI1489" t="str">
        <f t="shared" si="357"/>
        <v/>
      </c>
      <c r="AJ1489" t="str">
        <f t="shared" si="357"/>
        <v/>
      </c>
      <c r="AK1489" t="str">
        <f t="shared" si="357"/>
        <v/>
      </c>
      <c r="AL1489" t="str">
        <f t="shared" si="357"/>
        <v/>
      </c>
      <c r="AM1489" t="str">
        <f t="shared" si="357"/>
        <v/>
      </c>
      <c r="AN1489" t="str">
        <f t="shared" si="357"/>
        <v/>
      </c>
      <c r="AO1489" t="str">
        <f t="shared" si="357"/>
        <v/>
      </c>
      <c r="AP1489" t="str">
        <f t="shared" si="357"/>
        <v/>
      </c>
      <c r="AQ1489" t="str">
        <f t="shared" si="357"/>
        <v/>
      </c>
      <c r="AR1489" t="str">
        <f t="shared" si="359"/>
        <v/>
      </c>
      <c r="AS1489" t="str">
        <f t="shared" si="359"/>
        <v/>
      </c>
      <c r="AT1489" t="str">
        <f t="shared" si="359"/>
        <v/>
      </c>
      <c r="AU1489" t="str">
        <f t="shared" si="359"/>
        <v/>
      </c>
      <c r="AV1489" t="str">
        <f t="shared" si="359"/>
        <v/>
      </c>
      <c r="AW1489" t="str">
        <f t="shared" si="359"/>
        <v/>
      </c>
      <c r="AX1489" t="str">
        <f t="shared" si="359"/>
        <v/>
      </c>
      <c r="AY1489" t="str">
        <f t="shared" si="359"/>
        <v/>
      </c>
      <c r="BA1489">
        <v>1489</v>
      </c>
      <c r="BB1489">
        <f t="shared" si="353"/>
        <v>187</v>
      </c>
    </row>
    <row r="1490" spans="7:54">
      <c r="G1490" t="str" cm="1">
        <f t="array" aca="1" ref="G1490" ca="1">IFERROR(IF(INDIRECT("'"&amp;B1490&amp;"'!Z"&amp;MATCH(INT(BA1490/8)+1,INDIRECT("'"&amp;B1490&amp;"'!B4:B15"),0)+3)=1,15,IF(INDIRECT("'"&amp;B1490&amp;"'!X"&amp;MATCH(INT(BA1490/8)+1,INDIRECT("'"&amp;B1490&amp;"'!B4:B15"),0)+3)=1,10,IF(INDIRECT("'"&amp;B1490&amp;"'!V"&amp;MATCH(INT(BA1490/8)+1,INDIRECT("'"&amp;B1490&amp;"'!B4:B15"),0)+3)=1,6,IF(INDIRECT("'"&amp;B1490&amp;"'!V"&amp;MATCH(INT(BA1490/8)+1,INDIRECT("'"&amp;B1490&amp;"'!B4:B15"),0)+3)=1,4,0)))),"")</f>
        <v/>
      </c>
      <c r="H1490" t="str" cm="1">
        <f t="array" aca="1" ref="H1490" ca="1">IFERROR(IFERROR(INDIRECT("'"&amp;B1490&amp;"'!AE"&amp;MATCH(INT(BA1490/8)+1,INDIRECT("'"&amp;B1490&amp;"'!B4:B15"),0)+3),0)-G1490,"")</f>
        <v/>
      </c>
      <c r="I1490" t="e">
        <f ca="1">H1490+H1491+H1492</f>
        <v>#VALUE!</v>
      </c>
      <c r="J1490" t="str">
        <f ca="1">IFERROR(ABS(SUM(I1490,-F1491,-E1491))+ABS(SUM(IF(D1490="Traversal",15,IF(D1490="High",10,IF(D1490="Mid",6,IF(D1490="Low",4,0))))-G1490)),"")</f>
        <v/>
      </c>
      <c r="K1490" t="str" cm="1">
        <f t="array" aca="1" ref="K1490" ca="1">IFERROR(INDIRECT("'"&amp;B1490&amp;"'!AG"&amp;MATCH(INT(BA1490/8)+1,INDIRECT("'"&amp;B1490&amp;"'!B4:B15"),0)+3),"")</f>
        <v/>
      </c>
      <c r="M1490" t="str">
        <f t="shared" ca="1" si="358"/>
        <v/>
      </c>
      <c r="N1490" t="str">
        <f t="shared" si="358"/>
        <v/>
      </c>
      <c r="O1490" t="str">
        <f t="shared" si="358"/>
        <v/>
      </c>
      <c r="P1490" t="str">
        <f t="shared" si="358"/>
        <v/>
      </c>
      <c r="Q1490" t="str">
        <f t="shared" si="358"/>
        <v/>
      </c>
      <c r="R1490" t="str">
        <f t="shared" si="358"/>
        <v/>
      </c>
      <c r="S1490" t="str">
        <f t="shared" si="358"/>
        <v/>
      </c>
      <c r="T1490" t="str">
        <f t="shared" si="358"/>
        <v/>
      </c>
      <c r="U1490" t="str">
        <f t="shared" si="358"/>
        <v/>
      </c>
      <c r="V1490" t="str">
        <f t="shared" si="358"/>
        <v/>
      </c>
      <c r="W1490" t="str">
        <f t="shared" si="358"/>
        <v/>
      </c>
      <c r="X1490" t="str">
        <f t="shared" si="358"/>
        <v/>
      </c>
      <c r="Y1490" t="str">
        <f t="shared" si="358"/>
        <v/>
      </c>
      <c r="Z1490" t="str">
        <f t="shared" si="358"/>
        <v/>
      </c>
      <c r="AA1490" t="str">
        <f t="shared" si="358"/>
        <v/>
      </c>
      <c r="AB1490" t="str">
        <f t="shared" si="358"/>
        <v/>
      </c>
      <c r="AC1490" t="str">
        <f t="shared" si="357"/>
        <v/>
      </c>
      <c r="AD1490" t="str">
        <f t="shared" si="357"/>
        <v/>
      </c>
      <c r="AE1490" t="str">
        <f t="shared" si="357"/>
        <v/>
      </c>
      <c r="AF1490" t="str">
        <f t="shared" si="357"/>
        <v/>
      </c>
      <c r="AG1490" t="str">
        <f t="shared" si="357"/>
        <v/>
      </c>
      <c r="AH1490" t="str">
        <f t="shared" si="357"/>
        <v/>
      </c>
      <c r="AI1490" t="str">
        <f t="shared" si="357"/>
        <v/>
      </c>
      <c r="AJ1490" t="str">
        <f t="shared" si="357"/>
        <v/>
      </c>
      <c r="AK1490" t="str">
        <f t="shared" si="357"/>
        <v/>
      </c>
      <c r="AL1490" t="str">
        <f t="shared" si="357"/>
        <v/>
      </c>
      <c r="AM1490" t="str">
        <f t="shared" si="357"/>
        <v/>
      </c>
      <c r="AN1490" t="str">
        <f t="shared" si="357"/>
        <v/>
      </c>
      <c r="AO1490" t="str">
        <f t="shared" si="357"/>
        <v/>
      </c>
      <c r="AP1490" t="str">
        <f t="shared" si="357"/>
        <v/>
      </c>
      <c r="AQ1490" t="str">
        <f t="shared" si="357"/>
        <v/>
      </c>
      <c r="AR1490" t="str">
        <f t="shared" si="359"/>
        <v/>
      </c>
      <c r="AS1490" t="str">
        <f t="shared" si="359"/>
        <v/>
      </c>
      <c r="AT1490" t="str">
        <f t="shared" si="359"/>
        <v/>
      </c>
      <c r="AU1490" t="str">
        <f t="shared" si="359"/>
        <v/>
      </c>
      <c r="AV1490" t="str">
        <f t="shared" si="359"/>
        <v/>
      </c>
      <c r="AW1490" t="str">
        <f t="shared" si="359"/>
        <v/>
      </c>
      <c r="AX1490" t="str">
        <f t="shared" si="359"/>
        <v/>
      </c>
      <c r="AY1490" t="str">
        <f t="shared" si="359"/>
        <v/>
      </c>
      <c r="BA1490">
        <v>1490</v>
      </c>
      <c r="BB1490">
        <f t="shared" si="353"/>
        <v>187</v>
      </c>
    </row>
    <row r="1491" spans="7:54">
      <c r="G1491" t="str" cm="1">
        <f t="array" aca="1" ref="G1491" ca="1">IFERROR(IF(INDIRECT("'"&amp;B1491&amp;"'!Z"&amp;MATCH(INT(BA1491/8)+1,INDIRECT("'"&amp;B1491&amp;"'!B4:B15"),0)+3)=1,15,IF(INDIRECT("'"&amp;B1491&amp;"'!X"&amp;MATCH(INT(BA1491/8)+1,INDIRECT("'"&amp;B1491&amp;"'!B4:B15"),0)+3)=1,10,IF(INDIRECT("'"&amp;B1491&amp;"'!V"&amp;MATCH(INT(BA1491/8)+1,INDIRECT("'"&amp;B1491&amp;"'!B4:B15"),0)+3)=1,6,IF(INDIRECT("'"&amp;B1491&amp;"'!V"&amp;MATCH(INT(BA1491/8)+1,INDIRECT("'"&amp;B1491&amp;"'!B4:B15"),0)+3)=1,4,0)))),"")</f>
        <v/>
      </c>
      <c r="H1491" t="str" cm="1">
        <f t="array" aca="1" ref="H1491" ca="1">IFERROR(IFERROR(INDIRECT("'"&amp;B1491&amp;"'!AE"&amp;MATCH(INT(BA1491/8)+1,INDIRECT("'"&amp;B1491&amp;"'!B4:B15"),0)+3),0)-G1491,"")</f>
        <v/>
      </c>
      <c r="I1491" t="e">
        <f ca="1">H1490+H1491+H1492</f>
        <v>#VALUE!</v>
      </c>
      <c r="J1491" t="str">
        <f ca="1">IFERROR(ABS(SUM(I1491,-F1491,-E1491))+ABS(SUM(IF(D1491="Traversal",15,IF(D1491="High",10,IF(D1491="Mid",6,IF(D1491="Low",4,0))))-G1491)),"")</f>
        <v/>
      </c>
      <c r="K1491" t="str" cm="1">
        <f t="array" aca="1" ref="K1491" ca="1">IFERROR(INDIRECT("'"&amp;B1491&amp;"'!AG"&amp;MATCH(INT(BA1491/8)+1,INDIRECT("'"&amp;B1491&amp;"'!B4:B15"),0)+3),"")</f>
        <v/>
      </c>
      <c r="M1491" t="str">
        <f t="shared" ca="1" si="358"/>
        <v/>
      </c>
      <c r="N1491" t="str">
        <f t="shared" si="358"/>
        <v/>
      </c>
      <c r="O1491" t="str">
        <f t="shared" si="358"/>
        <v/>
      </c>
      <c r="P1491" t="str">
        <f t="shared" si="358"/>
        <v/>
      </c>
      <c r="Q1491" t="str">
        <f t="shared" si="358"/>
        <v/>
      </c>
      <c r="R1491" t="str">
        <f t="shared" si="358"/>
        <v/>
      </c>
      <c r="S1491" t="str">
        <f t="shared" si="358"/>
        <v/>
      </c>
      <c r="T1491" t="str">
        <f t="shared" si="358"/>
        <v/>
      </c>
      <c r="U1491" t="str">
        <f t="shared" si="358"/>
        <v/>
      </c>
      <c r="V1491" t="str">
        <f t="shared" si="358"/>
        <v/>
      </c>
      <c r="W1491" t="str">
        <f t="shared" si="358"/>
        <v/>
      </c>
      <c r="X1491" t="str">
        <f t="shared" si="358"/>
        <v/>
      </c>
      <c r="Y1491" t="str">
        <f t="shared" si="358"/>
        <v/>
      </c>
      <c r="Z1491" t="str">
        <f t="shared" si="358"/>
        <v/>
      </c>
      <c r="AA1491" t="str">
        <f t="shared" si="358"/>
        <v/>
      </c>
      <c r="AB1491" t="str">
        <f t="shared" si="358"/>
        <v/>
      </c>
      <c r="AC1491" t="str">
        <f t="shared" si="357"/>
        <v/>
      </c>
      <c r="AD1491" t="str">
        <f t="shared" si="357"/>
        <v/>
      </c>
      <c r="AE1491" t="str">
        <f t="shared" si="357"/>
        <v/>
      </c>
      <c r="AF1491" t="str">
        <f t="shared" si="357"/>
        <v/>
      </c>
      <c r="AG1491" t="str">
        <f t="shared" si="357"/>
        <v/>
      </c>
      <c r="AH1491" t="str">
        <f t="shared" si="357"/>
        <v/>
      </c>
      <c r="AI1491" t="str">
        <f t="shared" si="357"/>
        <v/>
      </c>
      <c r="AJ1491" t="str">
        <f t="shared" si="357"/>
        <v/>
      </c>
      <c r="AK1491" t="str">
        <f t="shared" si="357"/>
        <v/>
      </c>
      <c r="AL1491" t="str">
        <f t="shared" si="357"/>
        <v/>
      </c>
      <c r="AM1491" t="str">
        <f t="shared" si="357"/>
        <v/>
      </c>
      <c r="AN1491" t="str">
        <f t="shared" si="357"/>
        <v/>
      </c>
      <c r="AO1491" t="str">
        <f t="shared" si="357"/>
        <v/>
      </c>
      <c r="AP1491" t="str">
        <f t="shared" si="357"/>
        <v/>
      </c>
      <c r="AQ1491" t="str">
        <f t="shared" si="357"/>
        <v/>
      </c>
      <c r="AR1491" t="str">
        <f t="shared" si="359"/>
        <v/>
      </c>
      <c r="AS1491" t="str">
        <f t="shared" si="359"/>
        <v/>
      </c>
      <c r="AT1491" t="str">
        <f t="shared" si="359"/>
        <v/>
      </c>
      <c r="AU1491" t="str">
        <f t="shared" si="359"/>
        <v/>
      </c>
      <c r="AV1491" t="str">
        <f t="shared" si="359"/>
        <v/>
      </c>
      <c r="AW1491" t="str">
        <f t="shared" si="359"/>
        <v/>
      </c>
      <c r="AX1491" t="str">
        <f t="shared" si="359"/>
        <v/>
      </c>
      <c r="AY1491" t="str">
        <f t="shared" si="359"/>
        <v/>
      </c>
      <c r="BA1491">
        <v>1491</v>
      </c>
      <c r="BB1491">
        <f t="shared" si="353"/>
        <v>187</v>
      </c>
    </row>
    <row r="1492" spans="7:54">
      <c r="G1492" t="str" cm="1">
        <f t="array" aca="1" ref="G1492" ca="1">IFERROR(IF(INDIRECT("'"&amp;B1492&amp;"'!Z"&amp;MATCH(INT(BA1492/8)+1,INDIRECT("'"&amp;B1492&amp;"'!B4:B15"),0)+3)=1,15,IF(INDIRECT("'"&amp;B1492&amp;"'!X"&amp;MATCH(INT(BA1492/8)+1,INDIRECT("'"&amp;B1492&amp;"'!B4:B15"),0)+3)=1,10,IF(INDIRECT("'"&amp;B1492&amp;"'!V"&amp;MATCH(INT(BA1492/8)+1,INDIRECT("'"&amp;B1492&amp;"'!B4:B15"),0)+3)=1,6,IF(INDIRECT("'"&amp;B1492&amp;"'!V"&amp;MATCH(INT(BA1492/8)+1,INDIRECT("'"&amp;B1492&amp;"'!B4:B15"),0)+3)=1,4,0)))),"")</f>
        <v/>
      </c>
      <c r="H1492" t="str" cm="1">
        <f t="array" aca="1" ref="H1492" ca="1">IFERROR(IFERROR(INDIRECT("'"&amp;B1492&amp;"'!AE"&amp;MATCH(INT(BA1492/8)+1,INDIRECT("'"&amp;B1492&amp;"'!B4:B15"),0)+3),0)-G1492,"")</f>
        <v/>
      </c>
      <c r="I1492" t="e">
        <f ca="1">H1490+H1491+H1492</f>
        <v>#VALUE!</v>
      </c>
      <c r="J1492" t="str">
        <f ca="1">IFERROR(ABS(SUM(I1492,-F1491,-E1491))+ABS(SUM(IF(D1492="Traversal",15,IF(D1492="High",10,IF(D1492="Mid",6,IF(D1492="Low",4,0))))-G1492)),"")</f>
        <v/>
      </c>
      <c r="K1492" t="str" cm="1">
        <f t="array" aca="1" ref="K1492" ca="1">IFERROR(INDIRECT("'"&amp;B1492&amp;"'!AG"&amp;MATCH(INT(BA1492/8)+1,INDIRECT("'"&amp;B1492&amp;"'!B4:B15"),0)+3),"")</f>
        <v/>
      </c>
      <c r="M1492" t="str">
        <f t="shared" ca="1" si="358"/>
        <v/>
      </c>
      <c r="N1492" t="str">
        <f t="shared" si="358"/>
        <v/>
      </c>
      <c r="O1492" t="str">
        <f t="shared" si="358"/>
        <v/>
      </c>
      <c r="P1492" t="str">
        <f t="shared" si="358"/>
        <v/>
      </c>
      <c r="Q1492" t="str">
        <f t="shared" si="358"/>
        <v/>
      </c>
      <c r="R1492" t="str">
        <f t="shared" si="358"/>
        <v/>
      </c>
      <c r="S1492" t="str">
        <f t="shared" si="358"/>
        <v/>
      </c>
      <c r="T1492" t="str">
        <f t="shared" si="358"/>
        <v/>
      </c>
      <c r="U1492" t="str">
        <f t="shared" si="358"/>
        <v/>
      </c>
      <c r="V1492" t="str">
        <f t="shared" si="358"/>
        <v/>
      </c>
      <c r="W1492" t="str">
        <f t="shared" si="358"/>
        <v/>
      </c>
      <c r="X1492" t="str">
        <f t="shared" si="358"/>
        <v/>
      </c>
      <c r="Y1492" t="str">
        <f t="shared" si="358"/>
        <v/>
      </c>
      <c r="Z1492" t="str">
        <f t="shared" si="358"/>
        <v/>
      </c>
      <c r="AA1492" t="str">
        <f t="shared" si="358"/>
        <v/>
      </c>
      <c r="AB1492" t="str">
        <f t="shared" si="358"/>
        <v/>
      </c>
      <c r="AC1492" t="str">
        <f t="shared" si="357"/>
        <v/>
      </c>
      <c r="AD1492" t="str">
        <f t="shared" si="357"/>
        <v/>
      </c>
      <c r="AE1492" t="str">
        <f t="shared" si="357"/>
        <v/>
      </c>
      <c r="AF1492" t="str">
        <f t="shared" si="357"/>
        <v/>
      </c>
      <c r="AG1492" t="str">
        <f t="shared" si="357"/>
        <v/>
      </c>
      <c r="AH1492" t="str">
        <f t="shared" si="357"/>
        <v/>
      </c>
      <c r="AI1492" t="str">
        <f t="shared" si="357"/>
        <v/>
      </c>
      <c r="AJ1492" t="str">
        <f t="shared" si="357"/>
        <v/>
      </c>
      <c r="AK1492" t="str">
        <f t="shared" si="357"/>
        <v/>
      </c>
      <c r="AL1492" t="str">
        <f t="shared" si="357"/>
        <v/>
      </c>
      <c r="AM1492" t="str">
        <f t="shared" si="357"/>
        <v/>
      </c>
      <c r="AN1492" t="str">
        <f t="shared" si="357"/>
        <v/>
      </c>
      <c r="AO1492" t="str">
        <f t="shared" si="357"/>
        <v/>
      </c>
      <c r="AP1492" t="str">
        <f t="shared" si="357"/>
        <v/>
      </c>
      <c r="AQ1492" t="str">
        <f t="shared" si="357"/>
        <v/>
      </c>
      <c r="AR1492" t="str">
        <f t="shared" si="359"/>
        <v/>
      </c>
      <c r="AS1492" t="str">
        <f t="shared" si="359"/>
        <v/>
      </c>
      <c r="AT1492" t="str">
        <f t="shared" si="359"/>
        <v/>
      </c>
      <c r="AU1492" t="str">
        <f t="shared" si="359"/>
        <v/>
      </c>
      <c r="AV1492" t="str">
        <f t="shared" si="359"/>
        <v/>
      </c>
      <c r="AW1492" t="str">
        <f t="shared" si="359"/>
        <v/>
      </c>
      <c r="AX1492" t="str">
        <f t="shared" si="359"/>
        <v/>
      </c>
      <c r="AY1492" t="str">
        <f t="shared" si="359"/>
        <v/>
      </c>
      <c r="BA1492">
        <v>1492</v>
      </c>
      <c r="BB1492">
        <f t="shared" si="353"/>
        <v>187</v>
      </c>
    </row>
    <row r="1493" spans="7:54">
      <c r="G1493" t="str" cm="1">
        <f t="array" aca="1" ref="G1493" ca="1">IFERROR(IF(INDIRECT("'"&amp;B1493&amp;"'!Z"&amp;MATCH(INT(BA1493/8)+1,INDIRECT("'"&amp;B1493&amp;"'!B4:B15"),0)+3)=1,15,IF(INDIRECT("'"&amp;B1493&amp;"'!X"&amp;MATCH(INT(BA1493/8)+1,INDIRECT("'"&amp;B1493&amp;"'!B4:B15"),0)+3)=1,10,IF(INDIRECT("'"&amp;B1493&amp;"'!V"&amp;MATCH(INT(BA1493/8)+1,INDIRECT("'"&amp;B1493&amp;"'!B4:B15"),0)+3)=1,6,IF(INDIRECT("'"&amp;B1493&amp;"'!V"&amp;MATCH(INT(BA1493/8)+1,INDIRECT("'"&amp;B1493&amp;"'!B4:B15"),0)+3)=1,4,0)))),"")</f>
        <v/>
      </c>
      <c r="H1493" t="str" cm="1">
        <f t="array" aca="1" ref="H1493" ca="1">IFERROR(IFERROR(INDIRECT("'"&amp;B1493&amp;"'!AE"&amp;MATCH(INT(BA1493/8)+1,INDIRECT("'"&amp;B1493&amp;"'!B4:B15"),0)+3),0)-G1493,"")</f>
        <v/>
      </c>
      <c r="I1493" t="e">
        <f ca="1">H1493+H1494+H1495</f>
        <v>#VALUE!</v>
      </c>
      <c r="J1493" t="str">
        <f ca="1">IFERROR(ABS(SUM(I1493,-F1494,-E1494))+ABS(SUM(IF(D1493="Traversal",15,IF(D1493="High",10,IF(D1493="Mid",6,IF(D1493="Low",4,0))))-G1493)),"")</f>
        <v/>
      </c>
      <c r="K1493" t="str" cm="1">
        <f t="array" aca="1" ref="K1493" ca="1">IFERROR(INDIRECT("'"&amp;B1493&amp;"'!AG"&amp;MATCH(INT(BA1493/8)+1,INDIRECT("'"&amp;B1493&amp;"'!B4:B15"),0)+3),"")</f>
        <v/>
      </c>
      <c r="M1493" t="str">
        <f t="shared" ca="1" si="358"/>
        <v/>
      </c>
      <c r="N1493" t="str">
        <f t="shared" si="358"/>
        <v/>
      </c>
      <c r="O1493" t="str">
        <f t="shared" si="358"/>
        <v/>
      </c>
      <c r="P1493" t="str">
        <f t="shared" si="358"/>
        <v/>
      </c>
      <c r="Q1493" t="str">
        <f t="shared" si="358"/>
        <v/>
      </c>
      <c r="R1493" t="str">
        <f t="shared" si="358"/>
        <v/>
      </c>
      <c r="S1493" t="str">
        <f t="shared" si="358"/>
        <v/>
      </c>
      <c r="T1493" t="str">
        <f t="shared" si="358"/>
        <v/>
      </c>
      <c r="U1493" t="str">
        <f t="shared" si="358"/>
        <v/>
      </c>
      <c r="V1493" t="str">
        <f t="shared" si="358"/>
        <v/>
      </c>
      <c r="W1493" t="str">
        <f t="shared" si="358"/>
        <v/>
      </c>
      <c r="X1493" t="str">
        <f t="shared" si="358"/>
        <v/>
      </c>
      <c r="Y1493" t="str">
        <f t="shared" si="358"/>
        <v/>
      </c>
      <c r="Z1493" t="str">
        <f t="shared" si="358"/>
        <v/>
      </c>
      <c r="AA1493" t="str">
        <f t="shared" si="358"/>
        <v/>
      </c>
      <c r="AB1493" t="str">
        <f t="shared" si="358"/>
        <v/>
      </c>
      <c r="AC1493" t="str">
        <f t="shared" si="357"/>
        <v/>
      </c>
      <c r="AD1493" t="str">
        <f t="shared" si="357"/>
        <v/>
      </c>
      <c r="AE1493" t="str">
        <f t="shared" si="357"/>
        <v/>
      </c>
      <c r="AF1493" t="str">
        <f t="shared" si="357"/>
        <v/>
      </c>
      <c r="AG1493" t="str">
        <f t="shared" si="357"/>
        <v/>
      </c>
      <c r="AH1493" t="str">
        <f t="shared" si="357"/>
        <v/>
      </c>
      <c r="AI1493" t="str">
        <f t="shared" si="357"/>
        <v/>
      </c>
      <c r="AJ1493" t="str">
        <f t="shared" si="357"/>
        <v/>
      </c>
      <c r="AK1493" t="str">
        <f t="shared" si="357"/>
        <v/>
      </c>
      <c r="AL1493" t="str">
        <f t="shared" si="357"/>
        <v/>
      </c>
      <c r="AM1493" t="str">
        <f t="shared" si="357"/>
        <v/>
      </c>
      <c r="AN1493" t="str">
        <f t="shared" si="357"/>
        <v/>
      </c>
      <c r="AO1493" t="str">
        <f t="shared" si="357"/>
        <v/>
      </c>
      <c r="AP1493" t="str">
        <f t="shared" si="357"/>
        <v/>
      </c>
      <c r="AQ1493" t="str">
        <f t="shared" si="357"/>
        <v/>
      </c>
      <c r="AR1493" t="str">
        <f t="shared" si="359"/>
        <v/>
      </c>
      <c r="AS1493" t="str">
        <f t="shared" si="359"/>
        <v/>
      </c>
      <c r="AT1493" t="str">
        <f t="shared" si="359"/>
        <v/>
      </c>
      <c r="AU1493" t="str">
        <f t="shared" si="359"/>
        <v/>
      </c>
      <c r="AV1493" t="str">
        <f t="shared" si="359"/>
        <v/>
      </c>
      <c r="AW1493" t="str">
        <f t="shared" si="359"/>
        <v/>
      </c>
      <c r="AX1493" t="str">
        <f t="shared" si="359"/>
        <v/>
      </c>
      <c r="AY1493" t="str">
        <f t="shared" si="359"/>
        <v/>
      </c>
      <c r="BA1493">
        <v>1493</v>
      </c>
      <c r="BB1493">
        <f t="shared" si="353"/>
        <v>187</v>
      </c>
    </row>
    <row r="1494" spans="7:54">
      <c r="G1494" t="str" cm="1">
        <f t="array" aca="1" ref="G1494" ca="1">IFERROR(IF(INDIRECT("'"&amp;B1494&amp;"'!Z"&amp;MATCH(INT(BA1494/8)+1,INDIRECT("'"&amp;B1494&amp;"'!B4:B15"),0)+3)=1,15,IF(INDIRECT("'"&amp;B1494&amp;"'!X"&amp;MATCH(INT(BA1494/8)+1,INDIRECT("'"&amp;B1494&amp;"'!B4:B15"),0)+3)=1,10,IF(INDIRECT("'"&amp;B1494&amp;"'!V"&amp;MATCH(INT(BA1494/8)+1,INDIRECT("'"&amp;B1494&amp;"'!B4:B15"),0)+3)=1,6,IF(INDIRECT("'"&amp;B1494&amp;"'!V"&amp;MATCH(INT(BA1494/8)+1,INDIRECT("'"&amp;B1494&amp;"'!B4:B15"),0)+3)=1,4,0)))),"")</f>
        <v/>
      </c>
      <c r="H1494" t="str" cm="1">
        <f t="array" aca="1" ref="H1494" ca="1">IFERROR(IFERROR(INDIRECT("'"&amp;B1494&amp;"'!AE"&amp;MATCH(INT(BA1494/8)+1,INDIRECT("'"&amp;B1494&amp;"'!B4:B15"),0)+3),0)-G1494,"")</f>
        <v/>
      </c>
      <c r="I1494" t="e">
        <f ca="1">H1493+H1494+H1495</f>
        <v>#VALUE!</v>
      </c>
      <c r="J1494" t="str">
        <f ca="1">IFERROR(ABS(SUM(I1494,-F1494,-E1494))+ABS(SUM(IF(D1494="Traversal",15,IF(D1494="High",10,IF(D1494="Mid",6,IF(D1494="Low",4,0))))-G1494)),"")</f>
        <v/>
      </c>
      <c r="K1494" t="str" cm="1">
        <f t="array" aca="1" ref="K1494" ca="1">IFERROR(INDIRECT("'"&amp;B1494&amp;"'!AG"&amp;MATCH(INT(BA1494/8)+1,INDIRECT("'"&amp;B1494&amp;"'!B4:B15"),0)+3),"")</f>
        <v/>
      </c>
      <c r="M1494" t="str">
        <f t="shared" ca="1" si="358"/>
        <v/>
      </c>
      <c r="N1494" t="str">
        <f t="shared" si="358"/>
        <v/>
      </c>
      <c r="O1494" t="str">
        <f t="shared" si="358"/>
        <v/>
      </c>
      <c r="P1494" t="str">
        <f t="shared" si="358"/>
        <v/>
      </c>
      <c r="Q1494" t="str">
        <f t="shared" si="358"/>
        <v/>
      </c>
      <c r="R1494" t="str">
        <f t="shared" si="358"/>
        <v/>
      </c>
      <c r="S1494" t="str">
        <f t="shared" si="358"/>
        <v/>
      </c>
      <c r="T1494" t="str">
        <f t="shared" si="358"/>
        <v/>
      </c>
      <c r="U1494" t="str">
        <f t="shared" si="358"/>
        <v/>
      </c>
      <c r="V1494" t="str">
        <f t="shared" si="358"/>
        <v/>
      </c>
      <c r="W1494" t="str">
        <f t="shared" si="358"/>
        <v/>
      </c>
      <c r="X1494" t="str">
        <f t="shared" si="358"/>
        <v/>
      </c>
      <c r="Y1494" t="str">
        <f t="shared" si="358"/>
        <v/>
      </c>
      <c r="Z1494" t="str">
        <f t="shared" si="358"/>
        <v/>
      </c>
      <c r="AA1494" t="str">
        <f t="shared" si="358"/>
        <v/>
      </c>
      <c r="AB1494" t="str">
        <f t="shared" si="358"/>
        <v/>
      </c>
      <c r="AC1494" t="str">
        <f t="shared" si="357"/>
        <v/>
      </c>
      <c r="AD1494" t="str">
        <f t="shared" si="357"/>
        <v/>
      </c>
      <c r="AE1494" t="str">
        <f t="shared" si="357"/>
        <v/>
      </c>
      <c r="AF1494" t="str">
        <f t="shared" si="357"/>
        <v/>
      </c>
      <c r="AG1494" t="str">
        <f t="shared" si="357"/>
        <v/>
      </c>
      <c r="AH1494" t="str">
        <f t="shared" si="357"/>
        <v/>
      </c>
      <c r="AI1494" t="str">
        <f t="shared" si="357"/>
        <v/>
      </c>
      <c r="AJ1494" t="str">
        <f t="shared" si="357"/>
        <v/>
      </c>
      <c r="AK1494" t="str">
        <f t="shared" si="357"/>
        <v/>
      </c>
      <c r="AL1494" t="str">
        <f t="shared" si="357"/>
        <v/>
      </c>
      <c r="AM1494" t="str">
        <f t="shared" si="357"/>
        <v/>
      </c>
      <c r="AN1494" t="str">
        <f t="shared" si="357"/>
        <v/>
      </c>
      <c r="AO1494" t="str">
        <f t="shared" si="357"/>
        <v/>
      </c>
      <c r="AP1494" t="str">
        <f t="shared" si="357"/>
        <v/>
      </c>
      <c r="AQ1494" t="str">
        <f t="shared" si="357"/>
        <v/>
      </c>
      <c r="AR1494" t="str">
        <f t="shared" si="359"/>
        <v/>
      </c>
      <c r="AS1494" t="str">
        <f t="shared" si="359"/>
        <v/>
      </c>
      <c r="AT1494" t="str">
        <f t="shared" si="359"/>
        <v/>
      </c>
      <c r="AU1494" t="str">
        <f t="shared" si="359"/>
        <v/>
      </c>
      <c r="AV1494" t="str">
        <f t="shared" si="359"/>
        <v/>
      </c>
      <c r="AW1494" t="str">
        <f t="shared" si="359"/>
        <v/>
      </c>
      <c r="AX1494" t="str">
        <f t="shared" si="359"/>
        <v/>
      </c>
      <c r="AY1494" t="str">
        <f t="shared" si="359"/>
        <v/>
      </c>
      <c r="BA1494">
        <v>1494</v>
      </c>
      <c r="BB1494">
        <f t="shared" si="353"/>
        <v>187</v>
      </c>
    </row>
    <row r="1495" spans="7:54">
      <c r="G1495" t="str" cm="1">
        <f t="array" aca="1" ref="G1495" ca="1">IFERROR(IF(INDIRECT("'"&amp;B1495&amp;"'!Z"&amp;MATCH(INT(BA1495/8)+1,INDIRECT("'"&amp;B1495&amp;"'!B4:B15"),0)+3)=1,15,IF(INDIRECT("'"&amp;B1495&amp;"'!X"&amp;MATCH(INT(BA1495/8)+1,INDIRECT("'"&amp;B1495&amp;"'!B4:B15"),0)+3)=1,10,IF(INDIRECT("'"&amp;B1495&amp;"'!V"&amp;MATCH(INT(BA1495/8)+1,INDIRECT("'"&amp;B1495&amp;"'!B4:B15"),0)+3)=1,6,IF(INDIRECT("'"&amp;B1495&amp;"'!V"&amp;MATCH(INT(BA1495/8)+1,INDIRECT("'"&amp;B1495&amp;"'!B4:B15"),0)+3)=1,4,0)))),"")</f>
        <v/>
      </c>
      <c r="H1495" t="str" cm="1">
        <f t="array" aca="1" ref="H1495" ca="1">IFERROR(IFERROR(INDIRECT("'"&amp;B1495&amp;"'!AE"&amp;MATCH(INT(BA1495/8)+1,INDIRECT("'"&amp;B1495&amp;"'!B4:B15"),0)+3),0)-G1495,"")</f>
        <v/>
      </c>
      <c r="I1495" t="e">
        <f ca="1">H1493+H1494+H1495</f>
        <v>#VALUE!</v>
      </c>
      <c r="J1495" t="str">
        <f ca="1">IFERROR(ABS(SUM(I1495,-F1494,-E1494))+ABS(SUM(IF(D1495="Traversal",15,IF(D1495="High",10,IF(D1495="Mid",6,IF(D1495="Low",4,0))))-G1495)),"")</f>
        <v/>
      </c>
      <c r="K1495" t="str" cm="1">
        <f t="array" aca="1" ref="K1495" ca="1">IFERROR(INDIRECT("'"&amp;B1495&amp;"'!AG"&amp;MATCH(INT(BA1495/8)+1,INDIRECT("'"&amp;B1495&amp;"'!B4:B15"),0)+3),"")</f>
        <v/>
      </c>
      <c r="M1495" t="str">
        <f t="shared" ca="1" si="358"/>
        <v/>
      </c>
      <c r="N1495" t="str">
        <f t="shared" si="358"/>
        <v/>
      </c>
      <c r="O1495" t="str">
        <f t="shared" si="358"/>
        <v/>
      </c>
      <c r="P1495" t="str">
        <f t="shared" si="358"/>
        <v/>
      </c>
      <c r="Q1495" t="str">
        <f t="shared" si="358"/>
        <v/>
      </c>
      <c r="R1495" t="str">
        <f t="shared" si="358"/>
        <v/>
      </c>
      <c r="S1495" t="str">
        <f t="shared" si="358"/>
        <v/>
      </c>
      <c r="T1495" t="str">
        <f t="shared" si="358"/>
        <v/>
      </c>
      <c r="U1495" t="str">
        <f t="shared" si="358"/>
        <v/>
      </c>
      <c r="V1495" t="str">
        <f t="shared" si="358"/>
        <v/>
      </c>
      <c r="W1495" t="str">
        <f t="shared" si="358"/>
        <v/>
      </c>
      <c r="X1495" t="str">
        <f t="shared" si="358"/>
        <v/>
      </c>
      <c r="Y1495" t="str">
        <f t="shared" si="358"/>
        <v/>
      </c>
      <c r="Z1495" t="str">
        <f t="shared" si="358"/>
        <v/>
      </c>
      <c r="AA1495" t="str">
        <f t="shared" si="358"/>
        <v/>
      </c>
      <c r="AB1495" t="str">
        <f t="shared" si="358"/>
        <v/>
      </c>
      <c r="AC1495" t="str">
        <f t="shared" si="357"/>
        <v/>
      </c>
      <c r="AD1495" t="str">
        <f t="shared" si="357"/>
        <v/>
      </c>
      <c r="AE1495" t="str">
        <f t="shared" si="357"/>
        <v/>
      </c>
      <c r="AF1495" t="str">
        <f t="shared" si="357"/>
        <v/>
      </c>
      <c r="AG1495" t="str">
        <f t="shared" si="357"/>
        <v/>
      </c>
      <c r="AH1495" t="str">
        <f t="shared" si="357"/>
        <v/>
      </c>
      <c r="AI1495" t="str">
        <f t="shared" si="357"/>
        <v/>
      </c>
      <c r="AJ1495" t="str">
        <f t="shared" si="357"/>
        <v/>
      </c>
      <c r="AK1495" t="str">
        <f t="shared" si="357"/>
        <v/>
      </c>
      <c r="AL1495" t="str">
        <f t="shared" si="357"/>
        <v/>
      </c>
      <c r="AM1495" t="str">
        <f t="shared" si="357"/>
        <v/>
      </c>
      <c r="AN1495" t="str">
        <f t="shared" si="357"/>
        <v/>
      </c>
      <c r="AO1495" t="str">
        <f t="shared" si="357"/>
        <v/>
      </c>
      <c r="AP1495" t="str">
        <f t="shared" si="357"/>
        <v/>
      </c>
      <c r="AQ1495" t="str">
        <f t="shared" si="357"/>
        <v/>
      </c>
      <c r="AR1495" t="str">
        <f t="shared" si="359"/>
        <v/>
      </c>
      <c r="AS1495" t="str">
        <f t="shared" si="359"/>
        <v/>
      </c>
      <c r="AT1495" t="str">
        <f t="shared" si="359"/>
        <v/>
      </c>
      <c r="AU1495" t="str">
        <f t="shared" si="359"/>
        <v/>
      </c>
      <c r="AV1495" t="str">
        <f t="shared" si="359"/>
        <v/>
      </c>
      <c r="AW1495" t="str">
        <f t="shared" si="359"/>
        <v/>
      </c>
      <c r="AX1495" t="str">
        <f t="shared" si="359"/>
        <v/>
      </c>
      <c r="AY1495" t="str">
        <f t="shared" si="359"/>
        <v/>
      </c>
      <c r="BA1495">
        <v>1495</v>
      </c>
      <c r="BB1495">
        <f t="shared" si="353"/>
        <v>187</v>
      </c>
    </row>
    <row r="1496" spans="7:54">
      <c r="G1496" t="str" cm="1">
        <f t="array" aca="1" ref="G1496" ca="1">IFERROR(IF(INDIRECT("'"&amp;B1496&amp;"'!Z"&amp;MATCH(INT(BA1496/8)+1,INDIRECT("'"&amp;B1496&amp;"'!B4:B15"),0)+3)=1,15,IF(INDIRECT("'"&amp;B1496&amp;"'!X"&amp;MATCH(INT(BA1496/8)+1,INDIRECT("'"&amp;B1496&amp;"'!B4:B15"),0)+3)=1,10,IF(INDIRECT("'"&amp;B1496&amp;"'!V"&amp;MATCH(INT(BA1496/8)+1,INDIRECT("'"&amp;B1496&amp;"'!B4:B15"),0)+3)=1,6,IF(INDIRECT("'"&amp;B1496&amp;"'!V"&amp;MATCH(INT(BA1496/8)+1,INDIRECT("'"&amp;B1496&amp;"'!B4:B15"),0)+3)=1,4,0)))),"")</f>
        <v/>
      </c>
      <c r="H1496" t="str" cm="1">
        <f t="array" aca="1" ref="H1496" ca="1">IFERROR(IFERROR(INDIRECT("'"&amp;B1496&amp;"'!AE"&amp;MATCH(INT(BA1496/8)+1,INDIRECT("'"&amp;B1496&amp;"'!B4:B15"),0)+3),0)-G1496,"")</f>
        <v/>
      </c>
      <c r="K1496" t="str" cm="1">
        <f t="array" aca="1" ref="K1496" ca="1">IFERROR(INDIRECT("'"&amp;B1496&amp;"'!AG"&amp;MATCH(INT(BA1496/8)+1,INDIRECT("'"&amp;B1496&amp;"'!B4:B15"),0)+3),"")</f>
        <v/>
      </c>
      <c r="M1496" t="str">
        <f t="shared" ca="1" si="358"/>
        <v/>
      </c>
      <c r="N1496" t="str">
        <f t="shared" si="358"/>
        <v/>
      </c>
      <c r="O1496" t="str">
        <f t="shared" si="358"/>
        <v/>
      </c>
      <c r="P1496" t="str">
        <f t="shared" si="358"/>
        <v/>
      </c>
      <c r="Q1496" t="str">
        <f t="shared" si="358"/>
        <v/>
      </c>
      <c r="R1496" t="str">
        <f t="shared" si="358"/>
        <v/>
      </c>
      <c r="S1496" t="str">
        <f t="shared" si="358"/>
        <v/>
      </c>
      <c r="T1496" t="str">
        <f t="shared" si="358"/>
        <v/>
      </c>
      <c r="U1496" t="str">
        <f t="shared" si="358"/>
        <v/>
      </c>
      <c r="V1496" t="str">
        <f t="shared" si="358"/>
        <v/>
      </c>
      <c r="W1496" t="str">
        <f t="shared" si="358"/>
        <v/>
      </c>
      <c r="X1496" t="str">
        <f t="shared" si="358"/>
        <v/>
      </c>
      <c r="Y1496" t="str">
        <f t="shared" si="358"/>
        <v/>
      </c>
      <c r="Z1496" t="str">
        <f t="shared" si="358"/>
        <v/>
      </c>
      <c r="AA1496" t="str">
        <f t="shared" si="358"/>
        <v/>
      </c>
      <c r="AB1496" t="str">
        <f t="shared" ref="AB1496:AQ1511" si="360">IF(AB$1="","",IF($K1496=AB$1,$J1496,""))</f>
        <v/>
      </c>
      <c r="AC1496" t="str">
        <f t="shared" si="360"/>
        <v/>
      </c>
      <c r="AD1496" t="str">
        <f t="shared" si="360"/>
        <v/>
      </c>
      <c r="AE1496" t="str">
        <f t="shared" si="360"/>
        <v/>
      </c>
      <c r="AF1496" t="str">
        <f t="shared" si="360"/>
        <v/>
      </c>
      <c r="AG1496" t="str">
        <f t="shared" si="360"/>
        <v/>
      </c>
      <c r="AH1496" t="str">
        <f t="shared" si="360"/>
        <v/>
      </c>
      <c r="AI1496" t="str">
        <f t="shared" si="360"/>
        <v/>
      </c>
      <c r="AJ1496" t="str">
        <f t="shared" si="360"/>
        <v/>
      </c>
      <c r="AK1496" t="str">
        <f t="shared" si="360"/>
        <v/>
      </c>
      <c r="AL1496" t="str">
        <f t="shared" si="360"/>
        <v/>
      </c>
      <c r="AM1496" t="str">
        <f t="shared" si="360"/>
        <v/>
      </c>
      <c r="AN1496" t="str">
        <f t="shared" si="360"/>
        <v/>
      </c>
      <c r="AO1496" t="str">
        <f t="shared" si="360"/>
        <v/>
      </c>
      <c r="AP1496" t="str">
        <f t="shared" si="360"/>
        <v/>
      </c>
      <c r="AQ1496" t="str">
        <f t="shared" si="360"/>
        <v/>
      </c>
      <c r="AR1496" t="str">
        <f t="shared" si="359"/>
        <v/>
      </c>
      <c r="AS1496" t="str">
        <f t="shared" si="359"/>
        <v/>
      </c>
      <c r="AT1496" t="str">
        <f t="shared" si="359"/>
        <v/>
      </c>
      <c r="AU1496" t="str">
        <f t="shared" si="359"/>
        <v/>
      </c>
      <c r="AV1496" t="str">
        <f t="shared" si="359"/>
        <v/>
      </c>
      <c r="AW1496" t="str">
        <f t="shared" si="359"/>
        <v/>
      </c>
      <c r="AX1496" t="str">
        <f t="shared" si="359"/>
        <v/>
      </c>
      <c r="AY1496" t="str">
        <f t="shared" si="359"/>
        <v/>
      </c>
      <c r="BA1496">
        <v>1496</v>
      </c>
      <c r="BB1496">
        <f t="shared" si="353"/>
        <v>188</v>
      </c>
    </row>
    <row r="1497" spans="7:54">
      <c r="G1497" t="str" cm="1">
        <f t="array" aca="1" ref="G1497" ca="1">IFERROR(IF(INDIRECT("'"&amp;B1497&amp;"'!Z"&amp;MATCH(INT(BA1497/8)+1,INDIRECT("'"&amp;B1497&amp;"'!B4:B15"),0)+3)=1,15,IF(INDIRECT("'"&amp;B1497&amp;"'!X"&amp;MATCH(INT(BA1497/8)+1,INDIRECT("'"&amp;B1497&amp;"'!B4:B15"),0)+3)=1,10,IF(INDIRECT("'"&amp;B1497&amp;"'!V"&amp;MATCH(INT(BA1497/8)+1,INDIRECT("'"&amp;B1497&amp;"'!B4:B15"),0)+3)=1,6,IF(INDIRECT("'"&amp;B1497&amp;"'!V"&amp;MATCH(INT(BA1497/8)+1,INDIRECT("'"&amp;B1497&amp;"'!B4:B15"),0)+3)=1,4,0)))),"")</f>
        <v/>
      </c>
      <c r="H1497" t="str" cm="1">
        <f t="array" aca="1" ref="H1497" ca="1">IFERROR(IFERROR(INDIRECT("'"&amp;B1497&amp;"'!AE"&amp;MATCH(INT(BA1497/8)+1,INDIRECT("'"&amp;B1497&amp;"'!B4:B15"),0)+3),0)-G1497,"")</f>
        <v/>
      </c>
      <c r="K1497" t="str" cm="1">
        <f t="array" aca="1" ref="K1497" ca="1">IFERROR(INDIRECT("'"&amp;B1497&amp;"'!AG"&amp;MATCH(INT(BA1497/8)+1,INDIRECT("'"&amp;B1497&amp;"'!B4:B15"),0)+3),"")</f>
        <v/>
      </c>
      <c r="M1497" t="str">
        <f t="shared" ref="M1497:AB1512" ca="1" si="361">IF(M$1="","",IF($K1497=M$1,$J1497,""))</f>
        <v/>
      </c>
      <c r="N1497" t="str">
        <f t="shared" si="361"/>
        <v/>
      </c>
      <c r="O1497" t="str">
        <f t="shared" si="361"/>
        <v/>
      </c>
      <c r="P1497" t="str">
        <f t="shared" si="361"/>
        <v/>
      </c>
      <c r="Q1497" t="str">
        <f t="shared" si="361"/>
        <v/>
      </c>
      <c r="R1497" t="str">
        <f t="shared" si="361"/>
        <v/>
      </c>
      <c r="S1497" t="str">
        <f t="shared" si="361"/>
        <v/>
      </c>
      <c r="T1497" t="str">
        <f t="shared" si="361"/>
        <v/>
      </c>
      <c r="U1497" t="str">
        <f t="shared" si="361"/>
        <v/>
      </c>
      <c r="V1497" t="str">
        <f t="shared" si="361"/>
        <v/>
      </c>
      <c r="W1497" t="str">
        <f t="shared" si="361"/>
        <v/>
      </c>
      <c r="X1497" t="str">
        <f t="shared" si="361"/>
        <v/>
      </c>
      <c r="Y1497" t="str">
        <f t="shared" si="361"/>
        <v/>
      </c>
      <c r="Z1497" t="str">
        <f t="shared" si="361"/>
        <v/>
      </c>
      <c r="AA1497" t="str">
        <f t="shared" si="361"/>
        <v/>
      </c>
      <c r="AB1497" t="str">
        <f t="shared" si="361"/>
        <v/>
      </c>
      <c r="AC1497" t="str">
        <f t="shared" si="360"/>
        <v/>
      </c>
      <c r="AD1497" t="str">
        <f t="shared" si="360"/>
        <v/>
      </c>
      <c r="AE1497" t="str">
        <f t="shared" si="360"/>
        <v/>
      </c>
      <c r="AF1497" t="str">
        <f t="shared" si="360"/>
        <v/>
      </c>
      <c r="AG1497" t="str">
        <f t="shared" si="360"/>
        <v/>
      </c>
      <c r="AH1497" t="str">
        <f t="shared" si="360"/>
        <v/>
      </c>
      <c r="AI1497" t="str">
        <f t="shared" si="360"/>
        <v/>
      </c>
      <c r="AJ1497" t="str">
        <f t="shared" si="360"/>
        <v/>
      </c>
      <c r="AK1497" t="str">
        <f t="shared" si="360"/>
        <v/>
      </c>
      <c r="AL1497" t="str">
        <f t="shared" si="360"/>
        <v/>
      </c>
      <c r="AM1497" t="str">
        <f t="shared" si="360"/>
        <v/>
      </c>
      <c r="AN1497" t="str">
        <f t="shared" si="360"/>
        <v/>
      </c>
      <c r="AO1497" t="str">
        <f t="shared" si="360"/>
        <v/>
      </c>
      <c r="AP1497" t="str">
        <f t="shared" si="360"/>
        <v/>
      </c>
      <c r="AQ1497" t="str">
        <f t="shared" si="360"/>
        <v/>
      </c>
      <c r="AR1497" t="str">
        <f t="shared" ref="AR1497:AY1512" si="362">IF(AR$1="","",IF($K1497=AR$1,$J1497,""))</f>
        <v/>
      </c>
      <c r="AS1497" t="str">
        <f t="shared" si="362"/>
        <v/>
      </c>
      <c r="AT1497" t="str">
        <f t="shared" si="362"/>
        <v/>
      </c>
      <c r="AU1497" t="str">
        <f t="shared" si="362"/>
        <v/>
      </c>
      <c r="AV1497" t="str">
        <f t="shared" si="362"/>
        <v/>
      </c>
      <c r="AW1497" t="str">
        <f t="shared" si="362"/>
        <v/>
      </c>
      <c r="AX1497" t="str">
        <f t="shared" si="362"/>
        <v/>
      </c>
      <c r="AY1497" t="str">
        <f t="shared" si="362"/>
        <v/>
      </c>
      <c r="BA1497">
        <v>1497</v>
      </c>
      <c r="BB1497">
        <f t="shared" si="353"/>
        <v>188</v>
      </c>
    </row>
    <row r="1498" spans="7:54">
      <c r="G1498" t="str" cm="1">
        <f t="array" aca="1" ref="G1498" ca="1">IFERROR(IF(INDIRECT("'"&amp;B1498&amp;"'!Z"&amp;MATCH(INT(BA1498/8)+1,INDIRECT("'"&amp;B1498&amp;"'!B4:B15"),0)+3)=1,15,IF(INDIRECT("'"&amp;B1498&amp;"'!X"&amp;MATCH(INT(BA1498/8)+1,INDIRECT("'"&amp;B1498&amp;"'!B4:B15"),0)+3)=1,10,IF(INDIRECT("'"&amp;B1498&amp;"'!V"&amp;MATCH(INT(BA1498/8)+1,INDIRECT("'"&amp;B1498&amp;"'!B4:B15"),0)+3)=1,6,IF(INDIRECT("'"&amp;B1498&amp;"'!V"&amp;MATCH(INT(BA1498/8)+1,INDIRECT("'"&amp;B1498&amp;"'!B4:B15"),0)+3)=1,4,0)))),"")</f>
        <v/>
      </c>
      <c r="H1498" t="str" cm="1">
        <f t="array" aca="1" ref="H1498" ca="1">IFERROR(IFERROR(INDIRECT("'"&amp;B1498&amp;"'!AE"&amp;MATCH(INT(BA1498/8)+1,INDIRECT("'"&amp;B1498&amp;"'!B4:B15"),0)+3),0)-G1498,"")</f>
        <v/>
      </c>
      <c r="I1498" t="e">
        <f ca="1">H1498+H1499+H1500</f>
        <v>#VALUE!</v>
      </c>
      <c r="J1498" t="str">
        <f ca="1">IFERROR(ABS(SUM(I1498,-F1499,-E1499))+ABS(SUM(IF(D1498="Traversal",15,IF(D1498="High",10,IF(D1498="Mid",6,IF(D1498="Low",4,0))))-G1498)),"")</f>
        <v/>
      </c>
      <c r="K1498" t="str" cm="1">
        <f t="array" aca="1" ref="K1498" ca="1">IFERROR(INDIRECT("'"&amp;B1498&amp;"'!AG"&amp;MATCH(INT(BA1498/8)+1,INDIRECT("'"&amp;B1498&amp;"'!B4:B15"),0)+3),"")</f>
        <v/>
      </c>
      <c r="M1498" t="str">
        <f t="shared" ca="1" si="361"/>
        <v/>
      </c>
      <c r="N1498" t="str">
        <f t="shared" si="361"/>
        <v/>
      </c>
      <c r="O1498" t="str">
        <f t="shared" si="361"/>
        <v/>
      </c>
      <c r="P1498" t="str">
        <f t="shared" si="361"/>
        <v/>
      </c>
      <c r="Q1498" t="str">
        <f t="shared" si="361"/>
        <v/>
      </c>
      <c r="R1498" t="str">
        <f t="shared" si="361"/>
        <v/>
      </c>
      <c r="S1498" t="str">
        <f t="shared" si="361"/>
        <v/>
      </c>
      <c r="T1498" t="str">
        <f t="shared" si="361"/>
        <v/>
      </c>
      <c r="U1498" t="str">
        <f t="shared" si="361"/>
        <v/>
      </c>
      <c r="V1498" t="str">
        <f t="shared" si="361"/>
        <v/>
      </c>
      <c r="W1498" t="str">
        <f t="shared" si="361"/>
        <v/>
      </c>
      <c r="X1498" t="str">
        <f t="shared" si="361"/>
        <v/>
      </c>
      <c r="Y1498" t="str">
        <f t="shared" si="361"/>
        <v/>
      </c>
      <c r="Z1498" t="str">
        <f t="shared" si="361"/>
        <v/>
      </c>
      <c r="AA1498" t="str">
        <f t="shared" si="361"/>
        <v/>
      </c>
      <c r="AB1498" t="str">
        <f t="shared" si="361"/>
        <v/>
      </c>
      <c r="AC1498" t="str">
        <f t="shared" si="360"/>
        <v/>
      </c>
      <c r="AD1498" t="str">
        <f t="shared" si="360"/>
        <v/>
      </c>
      <c r="AE1498" t="str">
        <f t="shared" si="360"/>
        <v/>
      </c>
      <c r="AF1498" t="str">
        <f t="shared" si="360"/>
        <v/>
      </c>
      <c r="AG1498" t="str">
        <f t="shared" si="360"/>
        <v/>
      </c>
      <c r="AH1498" t="str">
        <f t="shared" si="360"/>
        <v/>
      </c>
      <c r="AI1498" t="str">
        <f t="shared" si="360"/>
        <v/>
      </c>
      <c r="AJ1498" t="str">
        <f t="shared" si="360"/>
        <v/>
      </c>
      <c r="AK1498" t="str">
        <f t="shared" si="360"/>
        <v/>
      </c>
      <c r="AL1498" t="str">
        <f t="shared" si="360"/>
        <v/>
      </c>
      <c r="AM1498" t="str">
        <f t="shared" si="360"/>
        <v/>
      </c>
      <c r="AN1498" t="str">
        <f t="shared" si="360"/>
        <v/>
      </c>
      <c r="AO1498" t="str">
        <f t="shared" si="360"/>
        <v/>
      </c>
      <c r="AP1498" t="str">
        <f t="shared" si="360"/>
        <v/>
      </c>
      <c r="AQ1498" t="str">
        <f t="shared" si="360"/>
        <v/>
      </c>
      <c r="AR1498" t="str">
        <f t="shared" si="362"/>
        <v/>
      </c>
      <c r="AS1498" t="str">
        <f t="shared" si="362"/>
        <v/>
      </c>
      <c r="AT1498" t="str">
        <f t="shared" si="362"/>
        <v/>
      </c>
      <c r="AU1498" t="str">
        <f t="shared" si="362"/>
        <v/>
      </c>
      <c r="AV1498" t="str">
        <f t="shared" si="362"/>
        <v/>
      </c>
      <c r="AW1498" t="str">
        <f t="shared" si="362"/>
        <v/>
      </c>
      <c r="AX1498" t="str">
        <f t="shared" si="362"/>
        <v/>
      </c>
      <c r="AY1498" t="str">
        <f t="shared" si="362"/>
        <v/>
      </c>
      <c r="BA1498">
        <v>1498</v>
      </c>
      <c r="BB1498">
        <f t="shared" si="353"/>
        <v>188</v>
      </c>
    </row>
    <row r="1499" spans="7:54">
      <c r="G1499" t="str" cm="1">
        <f t="array" aca="1" ref="G1499" ca="1">IFERROR(IF(INDIRECT("'"&amp;B1499&amp;"'!Z"&amp;MATCH(INT(BA1499/8)+1,INDIRECT("'"&amp;B1499&amp;"'!B4:B15"),0)+3)=1,15,IF(INDIRECT("'"&amp;B1499&amp;"'!X"&amp;MATCH(INT(BA1499/8)+1,INDIRECT("'"&amp;B1499&amp;"'!B4:B15"),0)+3)=1,10,IF(INDIRECT("'"&amp;B1499&amp;"'!V"&amp;MATCH(INT(BA1499/8)+1,INDIRECT("'"&amp;B1499&amp;"'!B4:B15"),0)+3)=1,6,IF(INDIRECT("'"&amp;B1499&amp;"'!V"&amp;MATCH(INT(BA1499/8)+1,INDIRECT("'"&amp;B1499&amp;"'!B4:B15"),0)+3)=1,4,0)))),"")</f>
        <v/>
      </c>
      <c r="H1499" t="str" cm="1">
        <f t="array" aca="1" ref="H1499" ca="1">IFERROR(IFERROR(INDIRECT("'"&amp;B1499&amp;"'!AE"&amp;MATCH(INT(BA1499/8)+1,INDIRECT("'"&amp;B1499&amp;"'!B4:B15"),0)+3),0)-G1499,"")</f>
        <v/>
      </c>
      <c r="I1499" t="e">
        <f ca="1">H1498+H1499+H1500</f>
        <v>#VALUE!</v>
      </c>
      <c r="J1499" t="str">
        <f ca="1">IFERROR(ABS(SUM(I1499,-F1499,-E1499))+ABS(SUM(IF(D1499="Traversal",15,IF(D1499="High",10,IF(D1499="Mid",6,IF(D1499="Low",4,0))))-G1499)),"")</f>
        <v/>
      </c>
      <c r="K1499" t="str" cm="1">
        <f t="array" aca="1" ref="K1499" ca="1">IFERROR(INDIRECT("'"&amp;B1499&amp;"'!AG"&amp;MATCH(INT(BA1499/8)+1,INDIRECT("'"&amp;B1499&amp;"'!B4:B15"),0)+3),"")</f>
        <v/>
      </c>
      <c r="M1499" t="str">
        <f t="shared" ca="1" si="361"/>
        <v/>
      </c>
      <c r="N1499" t="str">
        <f t="shared" si="361"/>
        <v/>
      </c>
      <c r="O1499" t="str">
        <f t="shared" si="361"/>
        <v/>
      </c>
      <c r="P1499" t="str">
        <f t="shared" si="361"/>
        <v/>
      </c>
      <c r="Q1499" t="str">
        <f t="shared" si="361"/>
        <v/>
      </c>
      <c r="R1499" t="str">
        <f t="shared" si="361"/>
        <v/>
      </c>
      <c r="S1499" t="str">
        <f t="shared" si="361"/>
        <v/>
      </c>
      <c r="T1499" t="str">
        <f t="shared" si="361"/>
        <v/>
      </c>
      <c r="U1499" t="str">
        <f t="shared" si="361"/>
        <v/>
      </c>
      <c r="V1499" t="str">
        <f t="shared" si="361"/>
        <v/>
      </c>
      <c r="W1499" t="str">
        <f t="shared" si="361"/>
        <v/>
      </c>
      <c r="X1499" t="str">
        <f t="shared" si="361"/>
        <v/>
      </c>
      <c r="Y1499" t="str">
        <f t="shared" si="361"/>
        <v/>
      </c>
      <c r="Z1499" t="str">
        <f t="shared" si="361"/>
        <v/>
      </c>
      <c r="AA1499" t="str">
        <f t="shared" si="361"/>
        <v/>
      </c>
      <c r="AB1499" t="str">
        <f t="shared" si="361"/>
        <v/>
      </c>
      <c r="AC1499" t="str">
        <f t="shared" si="360"/>
        <v/>
      </c>
      <c r="AD1499" t="str">
        <f t="shared" si="360"/>
        <v/>
      </c>
      <c r="AE1499" t="str">
        <f t="shared" si="360"/>
        <v/>
      </c>
      <c r="AF1499" t="str">
        <f t="shared" si="360"/>
        <v/>
      </c>
      <c r="AG1499" t="str">
        <f t="shared" si="360"/>
        <v/>
      </c>
      <c r="AH1499" t="str">
        <f t="shared" si="360"/>
        <v/>
      </c>
      <c r="AI1499" t="str">
        <f t="shared" si="360"/>
        <v/>
      </c>
      <c r="AJ1499" t="str">
        <f t="shared" si="360"/>
        <v/>
      </c>
      <c r="AK1499" t="str">
        <f t="shared" si="360"/>
        <v/>
      </c>
      <c r="AL1499" t="str">
        <f t="shared" si="360"/>
        <v/>
      </c>
      <c r="AM1499" t="str">
        <f t="shared" si="360"/>
        <v/>
      </c>
      <c r="AN1499" t="str">
        <f t="shared" si="360"/>
        <v/>
      </c>
      <c r="AO1499" t="str">
        <f t="shared" si="360"/>
        <v/>
      </c>
      <c r="AP1499" t="str">
        <f t="shared" si="360"/>
        <v/>
      </c>
      <c r="AQ1499" t="str">
        <f t="shared" si="360"/>
        <v/>
      </c>
      <c r="AR1499" t="str">
        <f t="shared" si="362"/>
        <v/>
      </c>
      <c r="AS1499" t="str">
        <f t="shared" si="362"/>
        <v/>
      </c>
      <c r="AT1499" t="str">
        <f t="shared" si="362"/>
        <v/>
      </c>
      <c r="AU1499" t="str">
        <f t="shared" si="362"/>
        <v/>
      </c>
      <c r="AV1499" t="str">
        <f t="shared" si="362"/>
        <v/>
      </c>
      <c r="AW1499" t="str">
        <f t="shared" si="362"/>
        <v/>
      </c>
      <c r="AX1499" t="str">
        <f t="shared" si="362"/>
        <v/>
      </c>
      <c r="AY1499" t="str">
        <f t="shared" si="362"/>
        <v/>
      </c>
      <c r="BA1499">
        <v>1499</v>
      </c>
      <c r="BB1499">
        <f t="shared" si="353"/>
        <v>188</v>
      </c>
    </row>
    <row r="1500" spans="7:54">
      <c r="G1500" t="str" cm="1">
        <f t="array" aca="1" ref="G1500" ca="1">IFERROR(IF(INDIRECT("'"&amp;B1500&amp;"'!Z"&amp;MATCH(INT(BA1500/8)+1,INDIRECT("'"&amp;B1500&amp;"'!B4:B15"),0)+3)=1,15,IF(INDIRECT("'"&amp;B1500&amp;"'!X"&amp;MATCH(INT(BA1500/8)+1,INDIRECT("'"&amp;B1500&amp;"'!B4:B15"),0)+3)=1,10,IF(INDIRECT("'"&amp;B1500&amp;"'!V"&amp;MATCH(INT(BA1500/8)+1,INDIRECT("'"&amp;B1500&amp;"'!B4:B15"),0)+3)=1,6,IF(INDIRECT("'"&amp;B1500&amp;"'!V"&amp;MATCH(INT(BA1500/8)+1,INDIRECT("'"&amp;B1500&amp;"'!B4:B15"),0)+3)=1,4,0)))),"")</f>
        <v/>
      </c>
      <c r="H1500" t="str" cm="1">
        <f t="array" aca="1" ref="H1500" ca="1">IFERROR(IFERROR(INDIRECT("'"&amp;B1500&amp;"'!AE"&amp;MATCH(INT(BA1500/8)+1,INDIRECT("'"&amp;B1500&amp;"'!B4:B15"),0)+3),0)-G1500,"")</f>
        <v/>
      </c>
      <c r="I1500" t="e">
        <f ca="1">H1498+H1499+H1500</f>
        <v>#VALUE!</v>
      </c>
      <c r="J1500" t="str">
        <f ca="1">IFERROR(ABS(SUM(I1500,-F1499,-E1499))+ABS(SUM(IF(D1500="Traversal",15,IF(D1500="High",10,IF(D1500="Mid",6,IF(D1500="Low",4,0))))-G1500)),"")</f>
        <v/>
      </c>
      <c r="K1500" t="str" cm="1">
        <f t="array" aca="1" ref="K1500" ca="1">IFERROR(INDIRECT("'"&amp;B1500&amp;"'!AG"&amp;MATCH(INT(BA1500/8)+1,INDIRECT("'"&amp;B1500&amp;"'!B4:B15"),0)+3),"")</f>
        <v/>
      </c>
      <c r="M1500" t="str">
        <f t="shared" ca="1" si="361"/>
        <v/>
      </c>
      <c r="N1500" t="str">
        <f t="shared" si="361"/>
        <v/>
      </c>
      <c r="O1500" t="str">
        <f t="shared" si="361"/>
        <v/>
      </c>
      <c r="P1500" t="str">
        <f t="shared" si="361"/>
        <v/>
      </c>
      <c r="Q1500" t="str">
        <f t="shared" si="361"/>
        <v/>
      </c>
      <c r="R1500" t="str">
        <f t="shared" si="361"/>
        <v/>
      </c>
      <c r="S1500" t="str">
        <f t="shared" si="361"/>
        <v/>
      </c>
      <c r="T1500" t="str">
        <f t="shared" si="361"/>
        <v/>
      </c>
      <c r="U1500" t="str">
        <f t="shared" si="361"/>
        <v/>
      </c>
      <c r="V1500" t="str">
        <f t="shared" si="361"/>
        <v/>
      </c>
      <c r="W1500" t="str">
        <f t="shared" si="361"/>
        <v/>
      </c>
      <c r="X1500" t="str">
        <f t="shared" si="361"/>
        <v/>
      </c>
      <c r="Y1500" t="str">
        <f t="shared" si="361"/>
        <v/>
      </c>
      <c r="Z1500" t="str">
        <f t="shared" si="361"/>
        <v/>
      </c>
      <c r="AA1500" t="str">
        <f t="shared" si="361"/>
        <v/>
      </c>
      <c r="AB1500" t="str">
        <f t="shared" si="361"/>
        <v/>
      </c>
      <c r="AC1500" t="str">
        <f t="shared" si="360"/>
        <v/>
      </c>
      <c r="AD1500" t="str">
        <f t="shared" si="360"/>
        <v/>
      </c>
      <c r="AE1500" t="str">
        <f t="shared" si="360"/>
        <v/>
      </c>
      <c r="AF1500" t="str">
        <f t="shared" si="360"/>
        <v/>
      </c>
      <c r="AG1500" t="str">
        <f t="shared" si="360"/>
        <v/>
      </c>
      <c r="AH1500" t="str">
        <f t="shared" si="360"/>
        <v/>
      </c>
      <c r="AI1500" t="str">
        <f t="shared" si="360"/>
        <v/>
      </c>
      <c r="AJ1500" t="str">
        <f t="shared" si="360"/>
        <v/>
      </c>
      <c r="AK1500" t="str">
        <f t="shared" si="360"/>
        <v/>
      </c>
      <c r="AL1500" t="str">
        <f t="shared" si="360"/>
        <v/>
      </c>
      <c r="AM1500" t="str">
        <f t="shared" si="360"/>
        <v/>
      </c>
      <c r="AN1500" t="str">
        <f t="shared" si="360"/>
        <v/>
      </c>
      <c r="AO1500" t="str">
        <f t="shared" si="360"/>
        <v/>
      </c>
      <c r="AP1500" t="str">
        <f t="shared" si="360"/>
        <v/>
      </c>
      <c r="AQ1500" t="str">
        <f t="shared" si="360"/>
        <v/>
      </c>
      <c r="AR1500" t="str">
        <f t="shared" si="362"/>
        <v/>
      </c>
      <c r="AS1500" t="str">
        <f t="shared" si="362"/>
        <v/>
      </c>
      <c r="AT1500" t="str">
        <f t="shared" si="362"/>
        <v/>
      </c>
      <c r="AU1500" t="str">
        <f t="shared" si="362"/>
        <v/>
      </c>
      <c r="AV1500" t="str">
        <f t="shared" si="362"/>
        <v/>
      </c>
      <c r="AW1500" t="str">
        <f t="shared" si="362"/>
        <v/>
      </c>
      <c r="AX1500" t="str">
        <f t="shared" si="362"/>
        <v/>
      </c>
      <c r="AY1500" t="str">
        <f t="shared" si="362"/>
        <v/>
      </c>
      <c r="BA1500">
        <v>1500</v>
      </c>
      <c r="BB1500">
        <f t="shared" si="353"/>
        <v>188</v>
      </c>
    </row>
    <row r="1501" spans="7:54">
      <c r="G1501" t="str" cm="1">
        <f t="array" aca="1" ref="G1501" ca="1">IFERROR(IF(INDIRECT("'"&amp;B1501&amp;"'!Z"&amp;MATCH(INT(BA1501/8)+1,INDIRECT("'"&amp;B1501&amp;"'!B4:B15"),0)+3)=1,15,IF(INDIRECT("'"&amp;B1501&amp;"'!X"&amp;MATCH(INT(BA1501/8)+1,INDIRECT("'"&amp;B1501&amp;"'!B4:B15"),0)+3)=1,10,IF(INDIRECT("'"&amp;B1501&amp;"'!V"&amp;MATCH(INT(BA1501/8)+1,INDIRECT("'"&amp;B1501&amp;"'!B4:B15"),0)+3)=1,6,IF(INDIRECT("'"&amp;B1501&amp;"'!V"&amp;MATCH(INT(BA1501/8)+1,INDIRECT("'"&amp;B1501&amp;"'!B4:B15"),0)+3)=1,4,0)))),"")</f>
        <v/>
      </c>
      <c r="H1501" t="str" cm="1">
        <f t="array" aca="1" ref="H1501" ca="1">IFERROR(IFERROR(INDIRECT("'"&amp;B1501&amp;"'!AE"&amp;MATCH(INT(BA1501/8)+1,INDIRECT("'"&amp;B1501&amp;"'!B4:B15"),0)+3),0)-G1501,"")</f>
        <v/>
      </c>
      <c r="I1501" t="e">
        <f ca="1">H1501+H1502+H1503</f>
        <v>#VALUE!</v>
      </c>
      <c r="J1501" t="str">
        <f ca="1">IFERROR(ABS(SUM(I1501,-F1502,-E1502))+ABS(SUM(IF(D1501="Traversal",15,IF(D1501="High",10,IF(D1501="Mid",6,IF(D1501="Low",4,0))))-G1501)),"")</f>
        <v/>
      </c>
      <c r="K1501" t="str" cm="1">
        <f t="array" aca="1" ref="K1501" ca="1">IFERROR(INDIRECT("'"&amp;B1501&amp;"'!AG"&amp;MATCH(INT(BA1501/8)+1,INDIRECT("'"&amp;B1501&amp;"'!B4:B15"),0)+3),"")</f>
        <v/>
      </c>
      <c r="M1501" t="str">
        <f t="shared" ca="1" si="361"/>
        <v/>
      </c>
      <c r="N1501" t="str">
        <f t="shared" si="361"/>
        <v/>
      </c>
      <c r="O1501" t="str">
        <f t="shared" si="361"/>
        <v/>
      </c>
      <c r="P1501" t="str">
        <f t="shared" si="361"/>
        <v/>
      </c>
      <c r="Q1501" t="str">
        <f t="shared" si="361"/>
        <v/>
      </c>
      <c r="R1501" t="str">
        <f t="shared" si="361"/>
        <v/>
      </c>
      <c r="S1501" t="str">
        <f t="shared" si="361"/>
        <v/>
      </c>
      <c r="T1501" t="str">
        <f t="shared" si="361"/>
        <v/>
      </c>
      <c r="U1501" t="str">
        <f t="shared" si="361"/>
        <v/>
      </c>
      <c r="V1501" t="str">
        <f t="shared" si="361"/>
        <v/>
      </c>
      <c r="W1501" t="str">
        <f t="shared" si="361"/>
        <v/>
      </c>
      <c r="X1501" t="str">
        <f t="shared" si="361"/>
        <v/>
      </c>
      <c r="Y1501" t="str">
        <f t="shared" si="361"/>
        <v/>
      </c>
      <c r="Z1501" t="str">
        <f t="shared" si="361"/>
        <v/>
      </c>
      <c r="AA1501" t="str">
        <f t="shared" si="361"/>
        <v/>
      </c>
      <c r="AB1501" t="str">
        <f t="shared" si="361"/>
        <v/>
      </c>
      <c r="AC1501" t="str">
        <f t="shared" si="360"/>
        <v/>
      </c>
      <c r="AD1501" t="str">
        <f t="shared" si="360"/>
        <v/>
      </c>
      <c r="AE1501" t="str">
        <f t="shared" si="360"/>
        <v/>
      </c>
      <c r="AF1501" t="str">
        <f t="shared" si="360"/>
        <v/>
      </c>
      <c r="AG1501" t="str">
        <f t="shared" si="360"/>
        <v/>
      </c>
      <c r="AH1501" t="str">
        <f t="shared" si="360"/>
        <v/>
      </c>
      <c r="AI1501" t="str">
        <f t="shared" si="360"/>
        <v/>
      </c>
      <c r="AJ1501" t="str">
        <f t="shared" si="360"/>
        <v/>
      </c>
      <c r="AK1501" t="str">
        <f t="shared" si="360"/>
        <v/>
      </c>
      <c r="AL1501" t="str">
        <f t="shared" si="360"/>
        <v/>
      </c>
      <c r="AM1501" t="str">
        <f t="shared" si="360"/>
        <v/>
      </c>
      <c r="AN1501" t="str">
        <f t="shared" si="360"/>
        <v/>
      </c>
      <c r="AO1501" t="str">
        <f t="shared" si="360"/>
        <v/>
      </c>
      <c r="AP1501" t="str">
        <f t="shared" si="360"/>
        <v/>
      </c>
      <c r="AQ1501" t="str">
        <f t="shared" si="360"/>
        <v/>
      </c>
      <c r="AR1501" t="str">
        <f t="shared" si="362"/>
        <v/>
      </c>
      <c r="AS1501" t="str">
        <f t="shared" si="362"/>
        <v/>
      </c>
      <c r="AT1501" t="str">
        <f t="shared" si="362"/>
        <v/>
      </c>
      <c r="AU1501" t="str">
        <f t="shared" si="362"/>
        <v/>
      </c>
      <c r="AV1501" t="str">
        <f t="shared" si="362"/>
        <v/>
      </c>
      <c r="AW1501" t="str">
        <f t="shared" si="362"/>
        <v/>
      </c>
      <c r="AX1501" t="str">
        <f t="shared" si="362"/>
        <v/>
      </c>
      <c r="AY1501" t="str">
        <f t="shared" si="362"/>
        <v/>
      </c>
      <c r="BA1501">
        <v>1501</v>
      </c>
      <c r="BB1501">
        <f t="shared" si="353"/>
        <v>188</v>
      </c>
    </row>
    <row r="1502" spans="7:54">
      <c r="G1502" t="str" cm="1">
        <f t="array" aca="1" ref="G1502" ca="1">IFERROR(IF(INDIRECT("'"&amp;B1502&amp;"'!Z"&amp;MATCH(INT(BA1502/8)+1,INDIRECT("'"&amp;B1502&amp;"'!B4:B15"),0)+3)=1,15,IF(INDIRECT("'"&amp;B1502&amp;"'!X"&amp;MATCH(INT(BA1502/8)+1,INDIRECT("'"&amp;B1502&amp;"'!B4:B15"),0)+3)=1,10,IF(INDIRECT("'"&amp;B1502&amp;"'!V"&amp;MATCH(INT(BA1502/8)+1,INDIRECT("'"&amp;B1502&amp;"'!B4:B15"),0)+3)=1,6,IF(INDIRECT("'"&amp;B1502&amp;"'!V"&amp;MATCH(INT(BA1502/8)+1,INDIRECT("'"&amp;B1502&amp;"'!B4:B15"),0)+3)=1,4,0)))),"")</f>
        <v/>
      </c>
      <c r="H1502" t="str" cm="1">
        <f t="array" aca="1" ref="H1502" ca="1">IFERROR(IFERROR(INDIRECT("'"&amp;B1502&amp;"'!AE"&amp;MATCH(INT(BA1502/8)+1,INDIRECT("'"&amp;B1502&amp;"'!B4:B15"),0)+3),0)-G1502,"")</f>
        <v/>
      </c>
      <c r="I1502" t="e">
        <f ca="1">H1501+H1502+H1503</f>
        <v>#VALUE!</v>
      </c>
      <c r="J1502" t="str">
        <f ca="1">IFERROR(ABS(SUM(I1502,-F1502,-E1502))+ABS(SUM(IF(D1502="Traversal",15,IF(D1502="High",10,IF(D1502="Mid",6,IF(D1502="Low",4,0))))-G1502)),"")</f>
        <v/>
      </c>
      <c r="K1502" t="str" cm="1">
        <f t="array" aca="1" ref="K1502" ca="1">IFERROR(INDIRECT("'"&amp;B1502&amp;"'!AG"&amp;MATCH(INT(BA1502/8)+1,INDIRECT("'"&amp;B1502&amp;"'!B4:B15"),0)+3),"")</f>
        <v/>
      </c>
      <c r="M1502" t="str">
        <f t="shared" ca="1" si="361"/>
        <v/>
      </c>
      <c r="N1502" t="str">
        <f t="shared" si="361"/>
        <v/>
      </c>
      <c r="O1502" t="str">
        <f t="shared" si="361"/>
        <v/>
      </c>
      <c r="P1502" t="str">
        <f t="shared" si="361"/>
        <v/>
      </c>
      <c r="Q1502" t="str">
        <f t="shared" si="361"/>
        <v/>
      </c>
      <c r="R1502" t="str">
        <f t="shared" si="361"/>
        <v/>
      </c>
      <c r="S1502" t="str">
        <f t="shared" si="361"/>
        <v/>
      </c>
      <c r="T1502" t="str">
        <f t="shared" si="361"/>
        <v/>
      </c>
      <c r="U1502" t="str">
        <f t="shared" si="361"/>
        <v/>
      </c>
      <c r="V1502" t="str">
        <f t="shared" si="361"/>
        <v/>
      </c>
      <c r="W1502" t="str">
        <f t="shared" si="361"/>
        <v/>
      </c>
      <c r="X1502" t="str">
        <f t="shared" si="361"/>
        <v/>
      </c>
      <c r="Y1502" t="str">
        <f t="shared" si="361"/>
        <v/>
      </c>
      <c r="Z1502" t="str">
        <f t="shared" si="361"/>
        <v/>
      </c>
      <c r="AA1502" t="str">
        <f t="shared" si="361"/>
        <v/>
      </c>
      <c r="AB1502" t="str">
        <f t="shared" si="361"/>
        <v/>
      </c>
      <c r="AC1502" t="str">
        <f t="shared" si="360"/>
        <v/>
      </c>
      <c r="AD1502" t="str">
        <f t="shared" si="360"/>
        <v/>
      </c>
      <c r="AE1502" t="str">
        <f t="shared" si="360"/>
        <v/>
      </c>
      <c r="AF1502" t="str">
        <f t="shared" si="360"/>
        <v/>
      </c>
      <c r="AG1502" t="str">
        <f t="shared" si="360"/>
        <v/>
      </c>
      <c r="AH1502" t="str">
        <f t="shared" si="360"/>
        <v/>
      </c>
      <c r="AI1502" t="str">
        <f t="shared" si="360"/>
        <v/>
      </c>
      <c r="AJ1502" t="str">
        <f t="shared" si="360"/>
        <v/>
      </c>
      <c r="AK1502" t="str">
        <f t="shared" si="360"/>
        <v/>
      </c>
      <c r="AL1502" t="str">
        <f t="shared" si="360"/>
        <v/>
      </c>
      <c r="AM1502" t="str">
        <f t="shared" si="360"/>
        <v/>
      </c>
      <c r="AN1502" t="str">
        <f t="shared" si="360"/>
        <v/>
      </c>
      <c r="AO1502" t="str">
        <f t="shared" si="360"/>
        <v/>
      </c>
      <c r="AP1502" t="str">
        <f t="shared" si="360"/>
        <v/>
      </c>
      <c r="AQ1502" t="str">
        <f t="shared" si="360"/>
        <v/>
      </c>
      <c r="AR1502" t="str">
        <f t="shared" si="362"/>
        <v/>
      </c>
      <c r="AS1502" t="str">
        <f t="shared" si="362"/>
        <v/>
      </c>
      <c r="AT1502" t="str">
        <f t="shared" si="362"/>
        <v/>
      </c>
      <c r="AU1502" t="str">
        <f t="shared" si="362"/>
        <v/>
      </c>
      <c r="AV1502" t="str">
        <f t="shared" si="362"/>
        <v/>
      </c>
      <c r="AW1502" t="str">
        <f t="shared" si="362"/>
        <v/>
      </c>
      <c r="AX1502" t="str">
        <f t="shared" si="362"/>
        <v/>
      </c>
      <c r="AY1502" t="str">
        <f t="shared" si="362"/>
        <v/>
      </c>
      <c r="BA1502">
        <v>1502</v>
      </c>
      <c r="BB1502">
        <f t="shared" si="353"/>
        <v>188</v>
      </c>
    </row>
    <row r="1503" spans="7:54">
      <c r="G1503" t="str" cm="1">
        <f t="array" aca="1" ref="G1503" ca="1">IFERROR(IF(INDIRECT("'"&amp;B1503&amp;"'!Z"&amp;MATCH(INT(BA1503/8)+1,INDIRECT("'"&amp;B1503&amp;"'!B4:B15"),0)+3)=1,15,IF(INDIRECT("'"&amp;B1503&amp;"'!X"&amp;MATCH(INT(BA1503/8)+1,INDIRECT("'"&amp;B1503&amp;"'!B4:B15"),0)+3)=1,10,IF(INDIRECT("'"&amp;B1503&amp;"'!V"&amp;MATCH(INT(BA1503/8)+1,INDIRECT("'"&amp;B1503&amp;"'!B4:B15"),0)+3)=1,6,IF(INDIRECT("'"&amp;B1503&amp;"'!V"&amp;MATCH(INT(BA1503/8)+1,INDIRECT("'"&amp;B1503&amp;"'!B4:B15"),0)+3)=1,4,0)))),"")</f>
        <v/>
      </c>
      <c r="H1503" t="str" cm="1">
        <f t="array" aca="1" ref="H1503" ca="1">IFERROR(IFERROR(INDIRECT("'"&amp;B1503&amp;"'!AE"&amp;MATCH(INT(BA1503/8)+1,INDIRECT("'"&amp;B1503&amp;"'!B4:B15"),0)+3),0)-G1503,"")</f>
        <v/>
      </c>
      <c r="I1503" t="e">
        <f ca="1">H1501+H1502+H1503</f>
        <v>#VALUE!</v>
      </c>
      <c r="J1503" t="str">
        <f ca="1">IFERROR(ABS(SUM(I1503,-F1502,-E1502))+ABS(SUM(IF(D1503="Traversal",15,IF(D1503="High",10,IF(D1503="Mid",6,IF(D1503="Low",4,0))))-G1503)),"")</f>
        <v/>
      </c>
      <c r="K1503" t="str" cm="1">
        <f t="array" aca="1" ref="K1503" ca="1">IFERROR(INDIRECT("'"&amp;B1503&amp;"'!AG"&amp;MATCH(INT(BA1503/8)+1,INDIRECT("'"&amp;B1503&amp;"'!B4:B15"),0)+3),"")</f>
        <v/>
      </c>
      <c r="M1503" t="str">
        <f t="shared" ca="1" si="361"/>
        <v/>
      </c>
      <c r="N1503" t="str">
        <f t="shared" si="361"/>
        <v/>
      </c>
      <c r="O1503" t="str">
        <f t="shared" si="361"/>
        <v/>
      </c>
      <c r="P1503" t="str">
        <f t="shared" si="361"/>
        <v/>
      </c>
      <c r="Q1503" t="str">
        <f t="shared" si="361"/>
        <v/>
      </c>
      <c r="R1503" t="str">
        <f t="shared" si="361"/>
        <v/>
      </c>
      <c r="S1503" t="str">
        <f t="shared" si="361"/>
        <v/>
      </c>
      <c r="T1503" t="str">
        <f t="shared" si="361"/>
        <v/>
      </c>
      <c r="U1503" t="str">
        <f t="shared" si="361"/>
        <v/>
      </c>
      <c r="V1503" t="str">
        <f t="shared" si="361"/>
        <v/>
      </c>
      <c r="W1503" t="str">
        <f t="shared" si="361"/>
        <v/>
      </c>
      <c r="X1503" t="str">
        <f t="shared" si="361"/>
        <v/>
      </c>
      <c r="Y1503" t="str">
        <f t="shared" si="361"/>
        <v/>
      </c>
      <c r="Z1503" t="str">
        <f t="shared" si="361"/>
        <v/>
      </c>
      <c r="AA1503" t="str">
        <f t="shared" si="361"/>
        <v/>
      </c>
      <c r="AB1503" t="str">
        <f t="shared" si="361"/>
        <v/>
      </c>
      <c r="AC1503" t="str">
        <f t="shared" si="360"/>
        <v/>
      </c>
      <c r="AD1503" t="str">
        <f t="shared" si="360"/>
        <v/>
      </c>
      <c r="AE1503" t="str">
        <f t="shared" si="360"/>
        <v/>
      </c>
      <c r="AF1503" t="str">
        <f t="shared" si="360"/>
        <v/>
      </c>
      <c r="AG1503" t="str">
        <f t="shared" si="360"/>
        <v/>
      </c>
      <c r="AH1503" t="str">
        <f t="shared" si="360"/>
        <v/>
      </c>
      <c r="AI1503" t="str">
        <f t="shared" si="360"/>
        <v/>
      </c>
      <c r="AJ1503" t="str">
        <f t="shared" si="360"/>
        <v/>
      </c>
      <c r="AK1503" t="str">
        <f t="shared" si="360"/>
        <v/>
      </c>
      <c r="AL1503" t="str">
        <f t="shared" si="360"/>
        <v/>
      </c>
      <c r="AM1503" t="str">
        <f t="shared" si="360"/>
        <v/>
      </c>
      <c r="AN1503" t="str">
        <f t="shared" si="360"/>
        <v/>
      </c>
      <c r="AO1503" t="str">
        <f t="shared" si="360"/>
        <v/>
      </c>
      <c r="AP1503" t="str">
        <f t="shared" si="360"/>
        <v/>
      </c>
      <c r="AQ1503" t="str">
        <f t="shared" si="360"/>
        <v/>
      </c>
      <c r="AR1503" t="str">
        <f t="shared" si="362"/>
        <v/>
      </c>
      <c r="AS1503" t="str">
        <f t="shared" si="362"/>
        <v/>
      </c>
      <c r="AT1503" t="str">
        <f t="shared" si="362"/>
        <v/>
      </c>
      <c r="AU1503" t="str">
        <f t="shared" si="362"/>
        <v/>
      </c>
      <c r="AV1503" t="str">
        <f t="shared" si="362"/>
        <v/>
      </c>
      <c r="AW1503" t="str">
        <f t="shared" si="362"/>
        <v/>
      </c>
      <c r="AX1503" t="str">
        <f t="shared" si="362"/>
        <v/>
      </c>
      <c r="AY1503" t="str">
        <f t="shared" si="362"/>
        <v/>
      </c>
      <c r="BA1503">
        <v>1503</v>
      </c>
      <c r="BB1503">
        <f t="shared" si="353"/>
        <v>188</v>
      </c>
    </row>
    <row r="1504" spans="7:54">
      <c r="G1504" t="str" cm="1">
        <f t="array" aca="1" ref="G1504" ca="1">IFERROR(IF(INDIRECT("'"&amp;B1504&amp;"'!Z"&amp;MATCH(INT(BA1504/8)+1,INDIRECT("'"&amp;B1504&amp;"'!B4:B15"),0)+3)=1,15,IF(INDIRECT("'"&amp;B1504&amp;"'!X"&amp;MATCH(INT(BA1504/8)+1,INDIRECT("'"&amp;B1504&amp;"'!B4:B15"),0)+3)=1,10,IF(INDIRECT("'"&amp;B1504&amp;"'!V"&amp;MATCH(INT(BA1504/8)+1,INDIRECT("'"&amp;B1504&amp;"'!B4:B15"),0)+3)=1,6,IF(INDIRECT("'"&amp;B1504&amp;"'!V"&amp;MATCH(INT(BA1504/8)+1,INDIRECT("'"&amp;B1504&amp;"'!B4:B15"),0)+3)=1,4,0)))),"")</f>
        <v/>
      </c>
      <c r="H1504" t="str" cm="1">
        <f t="array" aca="1" ref="H1504" ca="1">IFERROR(IFERROR(INDIRECT("'"&amp;B1504&amp;"'!AE"&amp;MATCH(INT(BA1504/8)+1,INDIRECT("'"&amp;B1504&amp;"'!B4:B15"),0)+3),0)-G1504,"")</f>
        <v/>
      </c>
      <c r="K1504" t="str" cm="1">
        <f t="array" aca="1" ref="K1504" ca="1">IFERROR(INDIRECT("'"&amp;B1504&amp;"'!AG"&amp;MATCH(INT(BA1504/8)+1,INDIRECT("'"&amp;B1504&amp;"'!B4:B15"),0)+3),"")</f>
        <v/>
      </c>
      <c r="M1504" t="str">
        <f t="shared" ca="1" si="361"/>
        <v/>
      </c>
      <c r="N1504" t="str">
        <f t="shared" si="361"/>
        <v/>
      </c>
      <c r="O1504" t="str">
        <f t="shared" si="361"/>
        <v/>
      </c>
      <c r="P1504" t="str">
        <f t="shared" si="361"/>
        <v/>
      </c>
      <c r="Q1504" t="str">
        <f t="shared" si="361"/>
        <v/>
      </c>
      <c r="R1504" t="str">
        <f t="shared" si="361"/>
        <v/>
      </c>
      <c r="S1504" t="str">
        <f t="shared" si="361"/>
        <v/>
      </c>
      <c r="T1504" t="str">
        <f t="shared" si="361"/>
        <v/>
      </c>
      <c r="U1504" t="str">
        <f t="shared" si="361"/>
        <v/>
      </c>
      <c r="V1504" t="str">
        <f t="shared" si="361"/>
        <v/>
      </c>
      <c r="W1504" t="str">
        <f t="shared" si="361"/>
        <v/>
      </c>
      <c r="X1504" t="str">
        <f t="shared" si="361"/>
        <v/>
      </c>
      <c r="Y1504" t="str">
        <f t="shared" si="361"/>
        <v/>
      </c>
      <c r="Z1504" t="str">
        <f t="shared" si="361"/>
        <v/>
      </c>
      <c r="AA1504" t="str">
        <f t="shared" si="361"/>
        <v/>
      </c>
      <c r="AB1504" t="str">
        <f t="shared" si="361"/>
        <v/>
      </c>
      <c r="AC1504" t="str">
        <f t="shared" si="360"/>
        <v/>
      </c>
      <c r="AD1504" t="str">
        <f t="shared" si="360"/>
        <v/>
      </c>
      <c r="AE1504" t="str">
        <f t="shared" si="360"/>
        <v/>
      </c>
      <c r="AF1504" t="str">
        <f t="shared" si="360"/>
        <v/>
      </c>
      <c r="AG1504" t="str">
        <f t="shared" si="360"/>
        <v/>
      </c>
      <c r="AH1504" t="str">
        <f t="shared" si="360"/>
        <v/>
      </c>
      <c r="AI1504" t="str">
        <f t="shared" si="360"/>
        <v/>
      </c>
      <c r="AJ1504" t="str">
        <f t="shared" si="360"/>
        <v/>
      </c>
      <c r="AK1504" t="str">
        <f t="shared" si="360"/>
        <v/>
      </c>
      <c r="AL1504" t="str">
        <f t="shared" si="360"/>
        <v/>
      </c>
      <c r="AM1504" t="str">
        <f t="shared" si="360"/>
        <v/>
      </c>
      <c r="AN1504" t="str">
        <f t="shared" si="360"/>
        <v/>
      </c>
      <c r="AO1504" t="str">
        <f t="shared" si="360"/>
        <v/>
      </c>
      <c r="AP1504" t="str">
        <f t="shared" si="360"/>
        <v/>
      </c>
      <c r="AQ1504" t="str">
        <f t="shared" si="360"/>
        <v/>
      </c>
      <c r="AR1504" t="str">
        <f t="shared" si="362"/>
        <v/>
      </c>
      <c r="AS1504" t="str">
        <f t="shared" si="362"/>
        <v/>
      </c>
      <c r="AT1504" t="str">
        <f t="shared" si="362"/>
        <v/>
      </c>
      <c r="AU1504" t="str">
        <f t="shared" si="362"/>
        <v/>
      </c>
      <c r="AV1504" t="str">
        <f t="shared" si="362"/>
        <v/>
      </c>
      <c r="AW1504" t="str">
        <f t="shared" si="362"/>
        <v/>
      </c>
      <c r="AX1504" t="str">
        <f t="shared" si="362"/>
        <v/>
      </c>
      <c r="AY1504" t="str">
        <f t="shared" si="362"/>
        <v/>
      </c>
      <c r="BA1504">
        <v>1504</v>
      </c>
      <c r="BB1504">
        <f t="shared" si="353"/>
        <v>189</v>
      </c>
    </row>
    <row r="1505" spans="7:54">
      <c r="G1505" t="str" cm="1">
        <f t="array" aca="1" ref="G1505" ca="1">IFERROR(IF(INDIRECT("'"&amp;B1505&amp;"'!Z"&amp;MATCH(INT(BA1505/8)+1,INDIRECT("'"&amp;B1505&amp;"'!B4:B15"),0)+3)=1,15,IF(INDIRECT("'"&amp;B1505&amp;"'!X"&amp;MATCH(INT(BA1505/8)+1,INDIRECT("'"&amp;B1505&amp;"'!B4:B15"),0)+3)=1,10,IF(INDIRECT("'"&amp;B1505&amp;"'!V"&amp;MATCH(INT(BA1505/8)+1,INDIRECT("'"&amp;B1505&amp;"'!B4:B15"),0)+3)=1,6,IF(INDIRECT("'"&amp;B1505&amp;"'!V"&amp;MATCH(INT(BA1505/8)+1,INDIRECT("'"&amp;B1505&amp;"'!B4:B15"),0)+3)=1,4,0)))),"")</f>
        <v/>
      </c>
      <c r="H1505" t="str" cm="1">
        <f t="array" aca="1" ref="H1505" ca="1">IFERROR(IFERROR(INDIRECT("'"&amp;B1505&amp;"'!AE"&amp;MATCH(INT(BA1505/8)+1,INDIRECT("'"&amp;B1505&amp;"'!B4:B15"),0)+3),0)-G1505,"")</f>
        <v/>
      </c>
      <c r="K1505" t="str" cm="1">
        <f t="array" aca="1" ref="K1505" ca="1">IFERROR(INDIRECT("'"&amp;B1505&amp;"'!AG"&amp;MATCH(INT(BA1505/8)+1,INDIRECT("'"&amp;B1505&amp;"'!B4:B15"),0)+3),"")</f>
        <v/>
      </c>
      <c r="M1505" t="str">
        <f t="shared" ca="1" si="361"/>
        <v/>
      </c>
      <c r="N1505" t="str">
        <f t="shared" si="361"/>
        <v/>
      </c>
      <c r="O1505" t="str">
        <f t="shared" si="361"/>
        <v/>
      </c>
      <c r="P1505" t="str">
        <f t="shared" si="361"/>
        <v/>
      </c>
      <c r="Q1505" t="str">
        <f t="shared" si="361"/>
        <v/>
      </c>
      <c r="R1505" t="str">
        <f t="shared" si="361"/>
        <v/>
      </c>
      <c r="S1505" t="str">
        <f t="shared" si="361"/>
        <v/>
      </c>
      <c r="T1505" t="str">
        <f t="shared" si="361"/>
        <v/>
      </c>
      <c r="U1505" t="str">
        <f t="shared" si="361"/>
        <v/>
      </c>
      <c r="V1505" t="str">
        <f t="shared" si="361"/>
        <v/>
      </c>
      <c r="W1505" t="str">
        <f t="shared" si="361"/>
        <v/>
      </c>
      <c r="X1505" t="str">
        <f t="shared" si="361"/>
        <v/>
      </c>
      <c r="Y1505" t="str">
        <f t="shared" si="361"/>
        <v/>
      </c>
      <c r="Z1505" t="str">
        <f t="shared" si="361"/>
        <v/>
      </c>
      <c r="AA1505" t="str">
        <f t="shared" si="361"/>
        <v/>
      </c>
      <c r="AB1505" t="str">
        <f t="shared" si="361"/>
        <v/>
      </c>
      <c r="AC1505" t="str">
        <f t="shared" si="360"/>
        <v/>
      </c>
      <c r="AD1505" t="str">
        <f t="shared" si="360"/>
        <v/>
      </c>
      <c r="AE1505" t="str">
        <f t="shared" si="360"/>
        <v/>
      </c>
      <c r="AF1505" t="str">
        <f t="shared" si="360"/>
        <v/>
      </c>
      <c r="AG1505" t="str">
        <f t="shared" si="360"/>
        <v/>
      </c>
      <c r="AH1505" t="str">
        <f t="shared" si="360"/>
        <v/>
      </c>
      <c r="AI1505" t="str">
        <f t="shared" si="360"/>
        <v/>
      </c>
      <c r="AJ1505" t="str">
        <f t="shared" si="360"/>
        <v/>
      </c>
      <c r="AK1505" t="str">
        <f t="shared" si="360"/>
        <v/>
      </c>
      <c r="AL1505" t="str">
        <f t="shared" si="360"/>
        <v/>
      </c>
      <c r="AM1505" t="str">
        <f t="shared" si="360"/>
        <v/>
      </c>
      <c r="AN1505" t="str">
        <f t="shared" si="360"/>
        <v/>
      </c>
      <c r="AO1505" t="str">
        <f t="shared" si="360"/>
        <v/>
      </c>
      <c r="AP1505" t="str">
        <f t="shared" si="360"/>
        <v/>
      </c>
      <c r="AQ1505" t="str">
        <f t="shared" si="360"/>
        <v/>
      </c>
      <c r="AR1505" t="str">
        <f t="shared" si="362"/>
        <v/>
      </c>
      <c r="AS1505" t="str">
        <f t="shared" si="362"/>
        <v/>
      </c>
      <c r="AT1505" t="str">
        <f t="shared" si="362"/>
        <v/>
      </c>
      <c r="AU1505" t="str">
        <f t="shared" si="362"/>
        <v/>
      </c>
      <c r="AV1505" t="str">
        <f t="shared" si="362"/>
        <v/>
      </c>
      <c r="AW1505" t="str">
        <f t="shared" si="362"/>
        <v/>
      </c>
      <c r="AX1505" t="str">
        <f t="shared" si="362"/>
        <v/>
      </c>
      <c r="AY1505" t="str">
        <f t="shared" si="362"/>
        <v/>
      </c>
      <c r="BA1505">
        <v>1505</v>
      </c>
      <c r="BB1505">
        <f t="shared" si="353"/>
        <v>189</v>
      </c>
    </row>
    <row r="1506" spans="7:54">
      <c r="G1506" t="str" cm="1">
        <f t="array" aca="1" ref="G1506" ca="1">IFERROR(IF(INDIRECT("'"&amp;B1506&amp;"'!Z"&amp;MATCH(INT(BA1506/8)+1,INDIRECT("'"&amp;B1506&amp;"'!B4:B15"),0)+3)=1,15,IF(INDIRECT("'"&amp;B1506&amp;"'!X"&amp;MATCH(INT(BA1506/8)+1,INDIRECT("'"&amp;B1506&amp;"'!B4:B15"),0)+3)=1,10,IF(INDIRECT("'"&amp;B1506&amp;"'!V"&amp;MATCH(INT(BA1506/8)+1,INDIRECT("'"&amp;B1506&amp;"'!B4:B15"),0)+3)=1,6,IF(INDIRECT("'"&amp;B1506&amp;"'!V"&amp;MATCH(INT(BA1506/8)+1,INDIRECT("'"&amp;B1506&amp;"'!B4:B15"),0)+3)=1,4,0)))),"")</f>
        <v/>
      </c>
      <c r="H1506" t="str" cm="1">
        <f t="array" aca="1" ref="H1506" ca="1">IFERROR(IFERROR(INDIRECT("'"&amp;B1506&amp;"'!AE"&amp;MATCH(INT(BA1506/8)+1,INDIRECT("'"&amp;B1506&amp;"'!B4:B15"),0)+3),0)-G1506,"")</f>
        <v/>
      </c>
      <c r="I1506" t="e">
        <f ca="1">H1506+H1507+H1508</f>
        <v>#VALUE!</v>
      </c>
      <c r="J1506" t="str">
        <f ca="1">IFERROR(ABS(SUM(I1506,-F1507,-E1507))+ABS(SUM(IF(D1506="Traversal",15,IF(D1506="High",10,IF(D1506="Mid",6,IF(D1506="Low",4,0))))-G1506)),"")</f>
        <v/>
      </c>
      <c r="K1506" t="str" cm="1">
        <f t="array" aca="1" ref="K1506" ca="1">IFERROR(INDIRECT("'"&amp;B1506&amp;"'!AG"&amp;MATCH(INT(BA1506/8)+1,INDIRECT("'"&amp;B1506&amp;"'!B4:B15"),0)+3),"")</f>
        <v/>
      </c>
      <c r="M1506" t="str">
        <f t="shared" ca="1" si="361"/>
        <v/>
      </c>
      <c r="N1506" t="str">
        <f t="shared" si="361"/>
        <v/>
      </c>
      <c r="O1506" t="str">
        <f t="shared" si="361"/>
        <v/>
      </c>
      <c r="P1506" t="str">
        <f t="shared" si="361"/>
        <v/>
      </c>
      <c r="Q1506" t="str">
        <f t="shared" si="361"/>
        <v/>
      </c>
      <c r="R1506" t="str">
        <f t="shared" si="361"/>
        <v/>
      </c>
      <c r="S1506" t="str">
        <f t="shared" si="361"/>
        <v/>
      </c>
      <c r="T1506" t="str">
        <f t="shared" si="361"/>
        <v/>
      </c>
      <c r="U1506" t="str">
        <f t="shared" si="361"/>
        <v/>
      </c>
      <c r="V1506" t="str">
        <f t="shared" si="361"/>
        <v/>
      </c>
      <c r="W1506" t="str">
        <f t="shared" si="361"/>
        <v/>
      </c>
      <c r="X1506" t="str">
        <f t="shared" si="361"/>
        <v/>
      </c>
      <c r="Y1506" t="str">
        <f t="shared" si="361"/>
        <v/>
      </c>
      <c r="Z1506" t="str">
        <f t="shared" si="361"/>
        <v/>
      </c>
      <c r="AA1506" t="str">
        <f t="shared" si="361"/>
        <v/>
      </c>
      <c r="AB1506" t="str">
        <f t="shared" si="361"/>
        <v/>
      </c>
      <c r="AC1506" t="str">
        <f t="shared" si="360"/>
        <v/>
      </c>
      <c r="AD1506" t="str">
        <f t="shared" si="360"/>
        <v/>
      </c>
      <c r="AE1506" t="str">
        <f t="shared" si="360"/>
        <v/>
      </c>
      <c r="AF1506" t="str">
        <f t="shared" si="360"/>
        <v/>
      </c>
      <c r="AG1506" t="str">
        <f t="shared" si="360"/>
        <v/>
      </c>
      <c r="AH1506" t="str">
        <f t="shared" si="360"/>
        <v/>
      </c>
      <c r="AI1506" t="str">
        <f t="shared" si="360"/>
        <v/>
      </c>
      <c r="AJ1506" t="str">
        <f t="shared" si="360"/>
        <v/>
      </c>
      <c r="AK1506" t="str">
        <f t="shared" si="360"/>
        <v/>
      </c>
      <c r="AL1506" t="str">
        <f t="shared" si="360"/>
        <v/>
      </c>
      <c r="AM1506" t="str">
        <f t="shared" si="360"/>
        <v/>
      </c>
      <c r="AN1506" t="str">
        <f t="shared" si="360"/>
        <v/>
      </c>
      <c r="AO1506" t="str">
        <f t="shared" si="360"/>
        <v/>
      </c>
      <c r="AP1506" t="str">
        <f t="shared" si="360"/>
        <v/>
      </c>
      <c r="AQ1506" t="str">
        <f t="shared" si="360"/>
        <v/>
      </c>
      <c r="AR1506" t="str">
        <f t="shared" si="362"/>
        <v/>
      </c>
      <c r="AS1506" t="str">
        <f t="shared" si="362"/>
        <v/>
      </c>
      <c r="AT1506" t="str">
        <f t="shared" si="362"/>
        <v/>
      </c>
      <c r="AU1506" t="str">
        <f t="shared" si="362"/>
        <v/>
      </c>
      <c r="AV1506" t="str">
        <f t="shared" si="362"/>
        <v/>
      </c>
      <c r="AW1506" t="str">
        <f t="shared" si="362"/>
        <v/>
      </c>
      <c r="AX1506" t="str">
        <f t="shared" si="362"/>
        <v/>
      </c>
      <c r="AY1506" t="str">
        <f t="shared" si="362"/>
        <v/>
      </c>
      <c r="BA1506">
        <v>1506</v>
      </c>
      <c r="BB1506">
        <f t="shared" si="353"/>
        <v>189</v>
      </c>
    </row>
    <row r="1507" spans="7:54">
      <c r="G1507" t="str" cm="1">
        <f t="array" aca="1" ref="G1507" ca="1">IFERROR(IF(INDIRECT("'"&amp;B1507&amp;"'!Z"&amp;MATCH(INT(BA1507/8)+1,INDIRECT("'"&amp;B1507&amp;"'!B4:B15"),0)+3)=1,15,IF(INDIRECT("'"&amp;B1507&amp;"'!X"&amp;MATCH(INT(BA1507/8)+1,INDIRECT("'"&amp;B1507&amp;"'!B4:B15"),0)+3)=1,10,IF(INDIRECT("'"&amp;B1507&amp;"'!V"&amp;MATCH(INT(BA1507/8)+1,INDIRECT("'"&amp;B1507&amp;"'!B4:B15"),0)+3)=1,6,IF(INDIRECT("'"&amp;B1507&amp;"'!V"&amp;MATCH(INT(BA1507/8)+1,INDIRECT("'"&amp;B1507&amp;"'!B4:B15"),0)+3)=1,4,0)))),"")</f>
        <v/>
      </c>
      <c r="H1507" t="str" cm="1">
        <f t="array" aca="1" ref="H1507" ca="1">IFERROR(IFERROR(INDIRECT("'"&amp;B1507&amp;"'!AE"&amp;MATCH(INT(BA1507/8)+1,INDIRECT("'"&amp;B1507&amp;"'!B4:B15"),0)+3),0)-G1507,"")</f>
        <v/>
      </c>
      <c r="I1507" t="e">
        <f ca="1">H1506+H1507+H1508</f>
        <v>#VALUE!</v>
      </c>
      <c r="J1507" t="str">
        <f ca="1">IFERROR(ABS(SUM(I1507,-F1507,-E1507))+ABS(SUM(IF(D1507="Traversal",15,IF(D1507="High",10,IF(D1507="Mid",6,IF(D1507="Low",4,0))))-G1507)),"")</f>
        <v/>
      </c>
      <c r="K1507" t="str" cm="1">
        <f t="array" aca="1" ref="K1507" ca="1">IFERROR(INDIRECT("'"&amp;B1507&amp;"'!AG"&amp;MATCH(INT(BA1507/8)+1,INDIRECT("'"&amp;B1507&amp;"'!B4:B15"),0)+3),"")</f>
        <v/>
      </c>
      <c r="M1507" t="str">
        <f t="shared" ca="1" si="361"/>
        <v/>
      </c>
      <c r="N1507" t="str">
        <f t="shared" si="361"/>
        <v/>
      </c>
      <c r="O1507" t="str">
        <f t="shared" si="361"/>
        <v/>
      </c>
      <c r="P1507" t="str">
        <f t="shared" si="361"/>
        <v/>
      </c>
      <c r="Q1507" t="str">
        <f t="shared" si="361"/>
        <v/>
      </c>
      <c r="R1507" t="str">
        <f t="shared" si="361"/>
        <v/>
      </c>
      <c r="S1507" t="str">
        <f t="shared" si="361"/>
        <v/>
      </c>
      <c r="T1507" t="str">
        <f t="shared" si="361"/>
        <v/>
      </c>
      <c r="U1507" t="str">
        <f t="shared" si="361"/>
        <v/>
      </c>
      <c r="V1507" t="str">
        <f t="shared" si="361"/>
        <v/>
      </c>
      <c r="W1507" t="str">
        <f t="shared" si="361"/>
        <v/>
      </c>
      <c r="X1507" t="str">
        <f t="shared" si="361"/>
        <v/>
      </c>
      <c r="Y1507" t="str">
        <f t="shared" si="361"/>
        <v/>
      </c>
      <c r="Z1507" t="str">
        <f t="shared" si="361"/>
        <v/>
      </c>
      <c r="AA1507" t="str">
        <f t="shared" si="361"/>
        <v/>
      </c>
      <c r="AB1507" t="str">
        <f t="shared" si="361"/>
        <v/>
      </c>
      <c r="AC1507" t="str">
        <f t="shared" si="360"/>
        <v/>
      </c>
      <c r="AD1507" t="str">
        <f t="shared" si="360"/>
        <v/>
      </c>
      <c r="AE1507" t="str">
        <f t="shared" si="360"/>
        <v/>
      </c>
      <c r="AF1507" t="str">
        <f t="shared" si="360"/>
        <v/>
      </c>
      <c r="AG1507" t="str">
        <f t="shared" si="360"/>
        <v/>
      </c>
      <c r="AH1507" t="str">
        <f t="shared" si="360"/>
        <v/>
      </c>
      <c r="AI1507" t="str">
        <f t="shared" si="360"/>
        <v/>
      </c>
      <c r="AJ1507" t="str">
        <f t="shared" si="360"/>
        <v/>
      </c>
      <c r="AK1507" t="str">
        <f t="shared" si="360"/>
        <v/>
      </c>
      <c r="AL1507" t="str">
        <f t="shared" si="360"/>
        <v/>
      </c>
      <c r="AM1507" t="str">
        <f t="shared" si="360"/>
        <v/>
      </c>
      <c r="AN1507" t="str">
        <f t="shared" si="360"/>
        <v/>
      </c>
      <c r="AO1507" t="str">
        <f t="shared" si="360"/>
        <v/>
      </c>
      <c r="AP1507" t="str">
        <f t="shared" si="360"/>
        <v/>
      </c>
      <c r="AQ1507" t="str">
        <f t="shared" si="360"/>
        <v/>
      </c>
      <c r="AR1507" t="str">
        <f t="shared" si="362"/>
        <v/>
      </c>
      <c r="AS1507" t="str">
        <f t="shared" si="362"/>
        <v/>
      </c>
      <c r="AT1507" t="str">
        <f t="shared" si="362"/>
        <v/>
      </c>
      <c r="AU1507" t="str">
        <f t="shared" si="362"/>
        <v/>
      </c>
      <c r="AV1507" t="str">
        <f t="shared" si="362"/>
        <v/>
      </c>
      <c r="AW1507" t="str">
        <f t="shared" si="362"/>
        <v/>
      </c>
      <c r="AX1507" t="str">
        <f t="shared" si="362"/>
        <v/>
      </c>
      <c r="AY1507" t="str">
        <f t="shared" si="362"/>
        <v/>
      </c>
      <c r="BA1507">
        <v>1507</v>
      </c>
      <c r="BB1507">
        <f t="shared" si="353"/>
        <v>189</v>
      </c>
    </row>
    <row r="1508" spans="7:54">
      <c r="G1508" t="str" cm="1">
        <f t="array" aca="1" ref="G1508" ca="1">IFERROR(IF(INDIRECT("'"&amp;B1508&amp;"'!Z"&amp;MATCH(INT(BA1508/8)+1,INDIRECT("'"&amp;B1508&amp;"'!B4:B15"),0)+3)=1,15,IF(INDIRECT("'"&amp;B1508&amp;"'!X"&amp;MATCH(INT(BA1508/8)+1,INDIRECT("'"&amp;B1508&amp;"'!B4:B15"),0)+3)=1,10,IF(INDIRECT("'"&amp;B1508&amp;"'!V"&amp;MATCH(INT(BA1508/8)+1,INDIRECT("'"&amp;B1508&amp;"'!B4:B15"),0)+3)=1,6,IF(INDIRECT("'"&amp;B1508&amp;"'!V"&amp;MATCH(INT(BA1508/8)+1,INDIRECT("'"&amp;B1508&amp;"'!B4:B15"),0)+3)=1,4,0)))),"")</f>
        <v/>
      </c>
      <c r="H1508" t="str" cm="1">
        <f t="array" aca="1" ref="H1508" ca="1">IFERROR(IFERROR(INDIRECT("'"&amp;B1508&amp;"'!AE"&amp;MATCH(INT(BA1508/8)+1,INDIRECT("'"&amp;B1508&amp;"'!B4:B15"),0)+3),0)-G1508,"")</f>
        <v/>
      </c>
      <c r="I1508" t="e">
        <f ca="1">H1506+H1507+H1508</f>
        <v>#VALUE!</v>
      </c>
      <c r="J1508" t="str">
        <f ca="1">IFERROR(ABS(SUM(I1508,-F1507,-E1507))+ABS(SUM(IF(D1508="Traversal",15,IF(D1508="High",10,IF(D1508="Mid",6,IF(D1508="Low",4,0))))-G1508)),"")</f>
        <v/>
      </c>
      <c r="K1508" t="str" cm="1">
        <f t="array" aca="1" ref="K1508" ca="1">IFERROR(INDIRECT("'"&amp;B1508&amp;"'!AG"&amp;MATCH(INT(BA1508/8)+1,INDIRECT("'"&amp;B1508&amp;"'!B4:B15"),0)+3),"")</f>
        <v/>
      </c>
      <c r="M1508" t="str">
        <f t="shared" ca="1" si="361"/>
        <v/>
      </c>
      <c r="N1508" t="str">
        <f t="shared" si="361"/>
        <v/>
      </c>
      <c r="O1508" t="str">
        <f t="shared" si="361"/>
        <v/>
      </c>
      <c r="P1508" t="str">
        <f t="shared" si="361"/>
        <v/>
      </c>
      <c r="Q1508" t="str">
        <f t="shared" si="361"/>
        <v/>
      </c>
      <c r="R1508" t="str">
        <f t="shared" si="361"/>
        <v/>
      </c>
      <c r="S1508" t="str">
        <f t="shared" si="361"/>
        <v/>
      </c>
      <c r="T1508" t="str">
        <f t="shared" si="361"/>
        <v/>
      </c>
      <c r="U1508" t="str">
        <f t="shared" si="361"/>
        <v/>
      </c>
      <c r="V1508" t="str">
        <f t="shared" si="361"/>
        <v/>
      </c>
      <c r="W1508" t="str">
        <f t="shared" si="361"/>
        <v/>
      </c>
      <c r="X1508" t="str">
        <f t="shared" si="361"/>
        <v/>
      </c>
      <c r="Y1508" t="str">
        <f t="shared" si="361"/>
        <v/>
      </c>
      <c r="Z1508" t="str">
        <f t="shared" si="361"/>
        <v/>
      </c>
      <c r="AA1508" t="str">
        <f t="shared" si="361"/>
        <v/>
      </c>
      <c r="AB1508" t="str">
        <f t="shared" si="361"/>
        <v/>
      </c>
      <c r="AC1508" t="str">
        <f t="shared" si="360"/>
        <v/>
      </c>
      <c r="AD1508" t="str">
        <f t="shared" si="360"/>
        <v/>
      </c>
      <c r="AE1508" t="str">
        <f t="shared" si="360"/>
        <v/>
      </c>
      <c r="AF1508" t="str">
        <f t="shared" si="360"/>
        <v/>
      </c>
      <c r="AG1508" t="str">
        <f t="shared" si="360"/>
        <v/>
      </c>
      <c r="AH1508" t="str">
        <f t="shared" si="360"/>
        <v/>
      </c>
      <c r="AI1508" t="str">
        <f t="shared" si="360"/>
        <v/>
      </c>
      <c r="AJ1508" t="str">
        <f t="shared" si="360"/>
        <v/>
      </c>
      <c r="AK1508" t="str">
        <f t="shared" si="360"/>
        <v/>
      </c>
      <c r="AL1508" t="str">
        <f t="shared" si="360"/>
        <v/>
      </c>
      <c r="AM1508" t="str">
        <f t="shared" si="360"/>
        <v/>
      </c>
      <c r="AN1508" t="str">
        <f t="shared" si="360"/>
        <v/>
      </c>
      <c r="AO1508" t="str">
        <f t="shared" si="360"/>
        <v/>
      </c>
      <c r="AP1508" t="str">
        <f t="shared" si="360"/>
        <v/>
      </c>
      <c r="AQ1508" t="str">
        <f t="shared" si="360"/>
        <v/>
      </c>
      <c r="AR1508" t="str">
        <f t="shared" si="362"/>
        <v/>
      </c>
      <c r="AS1508" t="str">
        <f t="shared" si="362"/>
        <v/>
      </c>
      <c r="AT1508" t="str">
        <f t="shared" si="362"/>
        <v/>
      </c>
      <c r="AU1508" t="str">
        <f t="shared" si="362"/>
        <v/>
      </c>
      <c r="AV1508" t="str">
        <f t="shared" si="362"/>
        <v/>
      </c>
      <c r="AW1508" t="str">
        <f t="shared" si="362"/>
        <v/>
      </c>
      <c r="AX1508" t="str">
        <f t="shared" si="362"/>
        <v/>
      </c>
      <c r="AY1508" t="str">
        <f t="shared" si="362"/>
        <v/>
      </c>
      <c r="BA1508">
        <v>1508</v>
      </c>
      <c r="BB1508">
        <f t="shared" si="353"/>
        <v>189</v>
      </c>
    </row>
    <row r="1509" spans="7:54">
      <c r="G1509" t="str" cm="1">
        <f t="array" aca="1" ref="G1509" ca="1">IFERROR(IF(INDIRECT("'"&amp;B1509&amp;"'!Z"&amp;MATCH(INT(BA1509/8)+1,INDIRECT("'"&amp;B1509&amp;"'!B4:B15"),0)+3)=1,15,IF(INDIRECT("'"&amp;B1509&amp;"'!X"&amp;MATCH(INT(BA1509/8)+1,INDIRECT("'"&amp;B1509&amp;"'!B4:B15"),0)+3)=1,10,IF(INDIRECT("'"&amp;B1509&amp;"'!V"&amp;MATCH(INT(BA1509/8)+1,INDIRECT("'"&amp;B1509&amp;"'!B4:B15"),0)+3)=1,6,IF(INDIRECT("'"&amp;B1509&amp;"'!V"&amp;MATCH(INT(BA1509/8)+1,INDIRECT("'"&amp;B1509&amp;"'!B4:B15"),0)+3)=1,4,0)))),"")</f>
        <v/>
      </c>
      <c r="H1509" t="str" cm="1">
        <f t="array" aca="1" ref="H1509" ca="1">IFERROR(IFERROR(INDIRECT("'"&amp;B1509&amp;"'!AE"&amp;MATCH(INT(BA1509/8)+1,INDIRECT("'"&amp;B1509&amp;"'!B4:B15"),0)+3),0)-G1509,"")</f>
        <v/>
      </c>
      <c r="I1509" t="e">
        <f ca="1">H1509+H1510+H1511</f>
        <v>#VALUE!</v>
      </c>
      <c r="J1509" t="str">
        <f ca="1">IFERROR(ABS(SUM(I1509,-F1510,-E1510))+ABS(SUM(IF(D1509="Traversal",15,IF(D1509="High",10,IF(D1509="Mid",6,IF(D1509="Low",4,0))))-G1509)),"")</f>
        <v/>
      </c>
      <c r="K1509" t="str" cm="1">
        <f t="array" aca="1" ref="K1509" ca="1">IFERROR(INDIRECT("'"&amp;B1509&amp;"'!AG"&amp;MATCH(INT(BA1509/8)+1,INDIRECT("'"&amp;B1509&amp;"'!B4:B15"),0)+3),"")</f>
        <v/>
      </c>
      <c r="M1509" t="str">
        <f t="shared" ca="1" si="361"/>
        <v/>
      </c>
      <c r="N1509" t="str">
        <f t="shared" si="361"/>
        <v/>
      </c>
      <c r="O1509" t="str">
        <f t="shared" si="361"/>
        <v/>
      </c>
      <c r="P1509" t="str">
        <f t="shared" si="361"/>
        <v/>
      </c>
      <c r="Q1509" t="str">
        <f t="shared" si="361"/>
        <v/>
      </c>
      <c r="R1509" t="str">
        <f t="shared" si="361"/>
        <v/>
      </c>
      <c r="S1509" t="str">
        <f t="shared" si="361"/>
        <v/>
      </c>
      <c r="T1509" t="str">
        <f t="shared" si="361"/>
        <v/>
      </c>
      <c r="U1509" t="str">
        <f t="shared" si="361"/>
        <v/>
      </c>
      <c r="V1509" t="str">
        <f t="shared" si="361"/>
        <v/>
      </c>
      <c r="W1509" t="str">
        <f t="shared" si="361"/>
        <v/>
      </c>
      <c r="X1509" t="str">
        <f t="shared" si="361"/>
        <v/>
      </c>
      <c r="Y1509" t="str">
        <f t="shared" si="361"/>
        <v/>
      </c>
      <c r="Z1509" t="str">
        <f t="shared" si="361"/>
        <v/>
      </c>
      <c r="AA1509" t="str">
        <f t="shared" si="361"/>
        <v/>
      </c>
      <c r="AB1509" t="str">
        <f t="shared" si="361"/>
        <v/>
      </c>
      <c r="AC1509" t="str">
        <f t="shared" si="360"/>
        <v/>
      </c>
      <c r="AD1509" t="str">
        <f t="shared" si="360"/>
        <v/>
      </c>
      <c r="AE1509" t="str">
        <f t="shared" si="360"/>
        <v/>
      </c>
      <c r="AF1509" t="str">
        <f t="shared" si="360"/>
        <v/>
      </c>
      <c r="AG1509" t="str">
        <f t="shared" si="360"/>
        <v/>
      </c>
      <c r="AH1509" t="str">
        <f t="shared" si="360"/>
        <v/>
      </c>
      <c r="AI1509" t="str">
        <f t="shared" si="360"/>
        <v/>
      </c>
      <c r="AJ1509" t="str">
        <f t="shared" si="360"/>
        <v/>
      </c>
      <c r="AK1509" t="str">
        <f t="shared" si="360"/>
        <v/>
      </c>
      <c r="AL1509" t="str">
        <f t="shared" si="360"/>
        <v/>
      </c>
      <c r="AM1509" t="str">
        <f t="shared" si="360"/>
        <v/>
      </c>
      <c r="AN1509" t="str">
        <f t="shared" si="360"/>
        <v/>
      </c>
      <c r="AO1509" t="str">
        <f t="shared" si="360"/>
        <v/>
      </c>
      <c r="AP1509" t="str">
        <f t="shared" si="360"/>
        <v/>
      </c>
      <c r="AQ1509" t="str">
        <f t="shared" si="360"/>
        <v/>
      </c>
      <c r="AR1509" t="str">
        <f t="shared" si="362"/>
        <v/>
      </c>
      <c r="AS1509" t="str">
        <f t="shared" si="362"/>
        <v/>
      </c>
      <c r="AT1509" t="str">
        <f t="shared" si="362"/>
        <v/>
      </c>
      <c r="AU1509" t="str">
        <f t="shared" si="362"/>
        <v/>
      </c>
      <c r="AV1509" t="str">
        <f t="shared" si="362"/>
        <v/>
      </c>
      <c r="AW1509" t="str">
        <f t="shared" si="362"/>
        <v/>
      </c>
      <c r="AX1509" t="str">
        <f t="shared" si="362"/>
        <v/>
      </c>
      <c r="AY1509" t="str">
        <f t="shared" si="362"/>
        <v/>
      </c>
      <c r="BA1509">
        <v>1509</v>
      </c>
      <c r="BB1509">
        <f t="shared" si="353"/>
        <v>189</v>
      </c>
    </row>
    <row r="1510" spans="7:54">
      <c r="G1510" t="str" cm="1">
        <f t="array" aca="1" ref="G1510" ca="1">IFERROR(IF(INDIRECT("'"&amp;B1510&amp;"'!Z"&amp;MATCH(INT(BA1510/8)+1,INDIRECT("'"&amp;B1510&amp;"'!B4:B15"),0)+3)=1,15,IF(INDIRECT("'"&amp;B1510&amp;"'!X"&amp;MATCH(INT(BA1510/8)+1,INDIRECT("'"&amp;B1510&amp;"'!B4:B15"),0)+3)=1,10,IF(INDIRECT("'"&amp;B1510&amp;"'!V"&amp;MATCH(INT(BA1510/8)+1,INDIRECT("'"&amp;B1510&amp;"'!B4:B15"),0)+3)=1,6,IF(INDIRECT("'"&amp;B1510&amp;"'!V"&amp;MATCH(INT(BA1510/8)+1,INDIRECT("'"&amp;B1510&amp;"'!B4:B15"),0)+3)=1,4,0)))),"")</f>
        <v/>
      </c>
      <c r="H1510" t="str" cm="1">
        <f t="array" aca="1" ref="H1510" ca="1">IFERROR(IFERROR(INDIRECT("'"&amp;B1510&amp;"'!AE"&amp;MATCH(INT(BA1510/8)+1,INDIRECT("'"&amp;B1510&amp;"'!B4:B15"),0)+3),0)-G1510,"")</f>
        <v/>
      </c>
      <c r="I1510" t="e">
        <f ca="1">H1509+H1510+H1511</f>
        <v>#VALUE!</v>
      </c>
      <c r="J1510" t="str">
        <f ca="1">IFERROR(ABS(SUM(I1510,-F1510,-E1510))+ABS(SUM(IF(D1510="Traversal",15,IF(D1510="High",10,IF(D1510="Mid",6,IF(D1510="Low",4,0))))-G1510)),"")</f>
        <v/>
      </c>
      <c r="K1510" t="str" cm="1">
        <f t="array" aca="1" ref="K1510" ca="1">IFERROR(INDIRECT("'"&amp;B1510&amp;"'!AG"&amp;MATCH(INT(BA1510/8)+1,INDIRECT("'"&amp;B1510&amp;"'!B4:B15"),0)+3),"")</f>
        <v/>
      </c>
      <c r="M1510" t="str">
        <f t="shared" ca="1" si="361"/>
        <v/>
      </c>
      <c r="N1510" t="str">
        <f t="shared" si="361"/>
        <v/>
      </c>
      <c r="O1510" t="str">
        <f t="shared" si="361"/>
        <v/>
      </c>
      <c r="P1510" t="str">
        <f t="shared" si="361"/>
        <v/>
      </c>
      <c r="Q1510" t="str">
        <f t="shared" si="361"/>
        <v/>
      </c>
      <c r="R1510" t="str">
        <f t="shared" si="361"/>
        <v/>
      </c>
      <c r="S1510" t="str">
        <f t="shared" si="361"/>
        <v/>
      </c>
      <c r="T1510" t="str">
        <f t="shared" si="361"/>
        <v/>
      </c>
      <c r="U1510" t="str">
        <f t="shared" si="361"/>
        <v/>
      </c>
      <c r="V1510" t="str">
        <f t="shared" si="361"/>
        <v/>
      </c>
      <c r="W1510" t="str">
        <f t="shared" si="361"/>
        <v/>
      </c>
      <c r="X1510" t="str">
        <f t="shared" si="361"/>
        <v/>
      </c>
      <c r="Y1510" t="str">
        <f t="shared" si="361"/>
        <v/>
      </c>
      <c r="Z1510" t="str">
        <f t="shared" si="361"/>
        <v/>
      </c>
      <c r="AA1510" t="str">
        <f t="shared" si="361"/>
        <v/>
      </c>
      <c r="AB1510" t="str">
        <f t="shared" si="361"/>
        <v/>
      </c>
      <c r="AC1510" t="str">
        <f t="shared" si="360"/>
        <v/>
      </c>
      <c r="AD1510" t="str">
        <f t="shared" si="360"/>
        <v/>
      </c>
      <c r="AE1510" t="str">
        <f t="shared" si="360"/>
        <v/>
      </c>
      <c r="AF1510" t="str">
        <f t="shared" si="360"/>
        <v/>
      </c>
      <c r="AG1510" t="str">
        <f t="shared" si="360"/>
        <v/>
      </c>
      <c r="AH1510" t="str">
        <f t="shared" si="360"/>
        <v/>
      </c>
      <c r="AI1510" t="str">
        <f t="shared" si="360"/>
        <v/>
      </c>
      <c r="AJ1510" t="str">
        <f t="shared" si="360"/>
        <v/>
      </c>
      <c r="AK1510" t="str">
        <f t="shared" si="360"/>
        <v/>
      </c>
      <c r="AL1510" t="str">
        <f t="shared" si="360"/>
        <v/>
      </c>
      <c r="AM1510" t="str">
        <f t="shared" si="360"/>
        <v/>
      </c>
      <c r="AN1510" t="str">
        <f t="shared" si="360"/>
        <v/>
      </c>
      <c r="AO1510" t="str">
        <f t="shared" si="360"/>
        <v/>
      </c>
      <c r="AP1510" t="str">
        <f t="shared" si="360"/>
        <v/>
      </c>
      <c r="AQ1510" t="str">
        <f t="shared" si="360"/>
        <v/>
      </c>
      <c r="AR1510" t="str">
        <f t="shared" si="362"/>
        <v/>
      </c>
      <c r="AS1510" t="str">
        <f t="shared" si="362"/>
        <v/>
      </c>
      <c r="AT1510" t="str">
        <f t="shared" si="362"/>
        <v/>
      </c>
      <c r="AU1510" t="str">
        <f t="shared" si="362"/>
        <v/>
      </c>
      <c r="AV1510" t="str">
        <f t="shared" si="362"/>
        <v/>
      </c>
      <c r="AW1510" t="str">
        <f t="shared" si="362"/>
        <v/>
      </c>
      <c r="AX1510" t="str">
        <f t="shared" si="362"/>
        <v/>
      </c>
      <c r="AY1510" t="str">
        <f t="shared" si="362"/>
        <v/>
      </c>
      <c r="BA1510">
        <v>1510</v>
      </c>
      <c r="BB1510">
        <f t="shared" si="353"/>
        <v>189</v>
      </c>
    </row>
    <row r="1511" spans="7:54">
      <c r="G1511" t="str" cm="1">
        <f t="array" aca="1" ref="G1511" ca="1">IFERROR(IF(INDIRECT("'"&amp;B1511&amp;"'!Z"&amp;MATCH(INT(BA1511/8)+1,INDIRECT("'"&amp;B1511&amp;"'!B4:B15"),0)+3)=1,15,IF(INDIRECT("'"&amp;B1511&amp;"'!X"&amp;MATCH(INT(BA1511/8)+1,INDIRECT("'"&amp;B1511&amp;"'!B4:B15"),0)+3)=1,10,IF(INDIRECT("'"&amp;B1511&amp;"'!V"&amp;MATCH(INT(BA1511/8)+1,INDIRECT("'"&amp;B1511&amp;"'!B4:B15"),0)+3)=1,6,IF(INDIRECT("'"&amp;B1511&amp;"'!V"&amp;MATCH(INT(BA1511/8)+1,INDIRECT("'"&amp;B1511&amp;"'!B4:B15"),0)+3)=1,4,0)))),"")</f>
        <v/>
      </c>
      <c r="H1511" t="str" cm="1">
        <f t="array" aca="1" ref="H1511" ca="1">IFERROR(IFERROR(INDIRECT("'"&amp;B1511&amp;"'!AE"&amp;MATCH(INT(BA1511/8)+1,INDIRECT("'"&amp;B1511&amp;"'!B4:B15"),0)+3),0)-G1511,"")</f>
        <v/>
      </c>
      <c r="I1511" t="e">
        <f ca="1">H1509+H1510+H1511</f>
        <v>#VALUE!</v>
      </c>
      <c r="J1511" t="str">
        <f ca="1">IFERROR(ABS(SUM(I1511,-F1510,-E1510))+ABS(SUM(IF(D1511="Traversal",15,IF(D1511="High",10,IF(D1511="Mid",6,IF(D1511="Low",4,0))))-G1511)),"")</f>
        <v/>
      </c>
      <c r="K1511" t="str" cm="1">
        <f t="array" aca="1" ref="K1511" ca="1">IFERROR(INDIRECT("'"&amp;B1511&amp;"'!AG"&amp;MATCH(INT(BA1511/8)+1,INDIRECT("'"&amp;B1511&amp;"'!B4:B15"),0)+3),"")</f>
        <v/>
      </c>
      <c r="M1511" t="str">
        <f t="shared" ca="1" si="361"/>
        <v/>
      </c>
      <c r="N1511" t="str">
        <f t="shared" si="361"/>
        <v/>
      </c>
      <c r="O1511" t="str">
        <f t="shared" si="361"/>
        <v/>
      </c>
      <c r="P1511" t="str">
        <f t="shared" si="361"/>
        <v/>
      </c>
      <c r="Q1511" t="str">
        <f t="shared" si="361"/>
        <v/>
      </c>
      <c r="R1511" t="str">
        <f t="shared" si="361"/>
        <v/>
      </c>
      <c r="S1511" t="str">
        <f t="shared" si="361"/>
        <v/>
      </c>
      <c r="T1511" t="str">
        <f t="shared" si="361"/>
        <v/>
      </c>
      <c r="U1511" t="str">
        <f t="shared" si="361"/>
        <v/>
      </c>
      <c r="V1511" t="str">
        <f t="shared" si="361"/>
        <v/>
      </c>
      <c r="W1511" t="str">
        <f t="shared" si="361"/>
        <v/>
      </c>
      <c r="X1511" t="str">
        <f t="shared" si="361"/>
        <v/>
      </c>
      <c r="Y1511" t="str">
        <f t="shared" si="361"/>
        <v/>
      </c>
      <c r="Z1511" t="str">
        <f t="shared" si="361"/>
        <v/>
      </c>
      <c r="AA1511" t="str">
        <f t="shared" si="361"/>
        <v/>
      </c>
      <c r="AB1511" t="str">
        <f t="shared" si="361"/>
        <v/>
      </c>
      <c r="AC1511" t="str">
        <f t="shared" si="360"/>
        <v/>
      </c>
      <c r="AD1511" t="str">
        <f t="shared" si="360"/>
        <v/>
      </c>
      <c r="AE1511" t="str">
        <f t="shared" si="360"/>
        <v/>
      </c>
      <c r="AF1511" t="str">
        <f t="shared" si="360"/>
        <v/>
      </c>
      <c r="AG1511" t="str">
        <f t="shared" si="360"/>
        <v/>
      </c>
      <c r="AH1511" t="str">
        <f t="shared" si="360"/>
        <v/>
      </c>
      <c r="AI1511" t="str">
        <f t="shared" si="360"/>
        <v/>
      </c>
      <c r="AJ1511" t="str">
        <f t="shared" si="360"/>
        <v/>
      </c>
      <c r="AK1511" t="str">
        <f t="shared" si="360"/>
        <v/>
      </c>
      <c r="AL1511" t="str">
        <f t="shared" si="360"/>
        <v/>
      </c>
      <c r="AM1511" t="str">
        <f t="shared" si="360"/>
        <v/>
      </c>
      <c r="AN1511" t="str">
        <f t="shared" si="360"/>
        <v/>
      </c>
      <c r="AO1511" t="str">
        <f t="shared" si="360"/>
        <v/>
      </c>
      <c r="AP1511" t="str">
        <f t="shared" si="360"/>
        <v/>
      </c>
      <c r="AQ1511" t="str">
        <f t="shared" si="360"/>
        <v/>
      </c>
      <c r="AR1511" t="str">
        <f t="shared" si="362"/>
        <v/>
      </c>
      <c r="AS1511" t="str">
        <f t="shared" si="362"/>
        <v/>
      </c>
      <c r="AT1511" t="str">
        <f t="shared" si="362"/>
        <v/>
      </c>
      <c r="AU1511" t="str">
        <f t="shared" si="362"/>
        <v/>
      </c>
      <c r="AV1511" t="str">
        <f t="shared" si="362"/>
        <v/>
      </c>
      <c r="AW1511" t="str">
        <f t="shared" si="362"/>
        <v/>
      </c>
      <c r="AX1511" t="str">
        <f t="shared" si="362"/>
        <v/>
      </c>
      <c r="AY1511" t="str">
        <f t="shared" si="362"/>
        <v/>
      </c>
      <c r="BA1511">
        <v>1511</v>
      </c>
      <c r="BB1511">
        <f t="shared" si="353"/>
        <v>189</v>
      </c>
    </row>
    <row r="1512" spans="7:54">
      <c r="G1512" t="str" cm="1">
        <f t="array" aca="1" ref="G1512" ca="1">IFERROR(IF(INDIRECT("'"&amp;B1512&amp;"'!Z"&amp;MATCH(INT(BA1512/8)+1,INDIRECT("'"&amp;B1512&amp;"'!B4:B15"),0)+3)=1,15,IF(INDIRECT("'"&amp;B1512&amp;"'!X"&amp;MATCH(INT(BA1512/8)+1,INDIRECT("'"&amp;B1512&amp;"'!B4:B15"),0)+3)=1,10,IF(INDIRECT("'"&amp;B1512&amp;"'!V"&amp;MATCH(INT(BA1512/8)+1,INDIRECT("'"&amp;B1512&amp;"'!B4:B15"),0)+3)=1,6,IF(INDIRECT("'"&amp;B1512&amp;"'!V"&amp;MATCH(INT(BA1512/8)+1,INDIRECT("'"&amp;B1512&amp;"'!B4:B15"),0)+3)=1,4,0)))),"")</f>
        <v/>
      </c>
      <c r="H1512" t="str" cm="1">
        <f t="array" aca="1" ref="H1512" ca="1">IFERROR(IFERROR(INDIRECT("'"&amp;B1512&amp;"'!AE"&amp;MATCH(INT(BA1512/8)+1,INDIRECT("'"&amp;B1512&amp;"'!B4:B15"),0)+3),0)-G1512,"")</f>
        <v/>
      </c>
      <c r="K1512" t="str" cm="1">
        <f t="array" aca="1" ref="K1512" ca="1">IFERROR(INDIRECT("'"&amp;B1512&amp;"'!AG"&amp;MATCH(INT(BA1512/8)+1,INDIRECT("'"&amp;B1512&amp;"'!B4:B15"),0)+3),"")</f>
        <v/>
      </c>
      <c r="M1512" t="str">
        <f t="shared" ca="1" si="361"/>
        <v/>
      </c>
      <c r="N1512" t="str">
        <f t="shared" si="361"/>
        <v/>
      </c>
      <c r="O1512" t="str">
        <f t="shared" si="361"/>
        <v/>
      </c>
      <c r="P1512" t="str">
        <f t="shared" si="361"/>
        <v/>
      </c>
      <c r="Q1512" t="str">
        <f t="shared" si="361"/>
        <v/>
      </c>
      <c r="R1512" t="str">
        <f t="shared" si="361"/>
        <v/>
      </c>
      <c r="S1512" t="str">
        <f t="shared" si="361"/>
        <v/>
      </c>
      <c r="T1512" t="str">
        <f t="shared" si="361"/>
        <v/>
      </c>
      <c r="U1512" t="str">
        <f t="shared" si="361"/>
        <v/>
      </c>
      <c r="V1512" t="str">
        <f t="shared" si="361"/>
        <v/>
      </c>
      <c r="W1512" t="str">
        <f t="shared" si="361"/>
        <v/>
      </c>
      <c r="X1512" t="str">
        <f t="shared" si="361"/>
        <v/>
      </c>
      <c r="Y1512" t="str">
        <f t="shared" si="361"/>
        <v/>
      </c>
      <c r="Z1512" t="str">
        <f t="shared" si="361"/>
        <v/>
      </c>
      <c r="AA1512" t="str">
        <f t="shared" si="361"/>
        <v/>
      </c>
      <c r="AB1512" t="str">
        <f t="shared" ref="AB1512:AQ1527" si="363">IF(AB$1="","",IF($K1512=AB$1,$J1512,""))</f>
        <v/>
      </c>
      <c r="AC1512" t="str">
        <f t="shared" si="363"/>
        <v/>
      </c>
      <c r="AD1512" t="str">
        <f t="shared" si="363"/>
        <v/>
      </c>
      <c r="AE1512" t="str">
        <f t="shared" si="363"/>
        <v/>
      </c>
      <c r="AF1512" t="str">
        <f t="shared" si="363"/>
        <v/>
      </c>
      <c r="AG1512" t="str">
        <f t="shared" si="363"/>
        <v/>
      </c>
      <c r="AH1512" t="str">
        <f t="shared" si="363"/>
        <v/>
      </c>
      <c r="AI1512" t="str">
        <f t="shared" si="363"/>
        <v/>
      </c>
      <c r="AJ1512" t="str">
        <f t="shared" si="363"/>
        <v/>
      </c>
      <c r="AK1512" t="str">
        <f t="shared" si="363"/>
        <v/>
      </c>
      <c r="AL1512" t="str">
        <f t="shared" si="363"/>
        <v/>
      </c>
      <c r="AM1512" t="str">
        <f t="shared" si="363"/>
        <v/>
      </c>
      <c r="AN1512" t="str">
        <f t="shared" si="363"/>
        <v/>
      </c>
      <c r="AO1512" t="str">
        <f t="shared" si="363"/>
        <v/>
      </c>
      <c r="AP1512" t="str">
        <f t="shared" si="363"/>
        <v/>
      </c>
      <c r="AQ1512" t="str">
        <f t="shared" si="363"/>
        <v/>
      </c>
      <c r="AR1512" t="str">
        <f t="shared" si="362"/>
        <v/>
      </c>
      <c r="AS1512" t="str">
        <f t="shared" si="362"/>
        <v/>
      </c>
      <c r="AT1512" t="str">
        <f t="shared" si="362"/>
        <v/>
      </c>
      <c r="AU1512" t="str">
        <f t="shared" si="362"/>
        <v/>
      </c>
      <c r="AV1512" t="str">
        <f t="shared" si="362"/>
        <v/>
      </c>
      <c r="AW1512" t="str">
        <f t="shared" si="362"/>
        <v/>
      </c>
      <c r="AX1512" t="str">
        <f t="shared" si="362"/>
        <v/>
      </c>
      <c r="AY1512" t="str">
        <f t="shared" si="362"/>
        <v/>
      </c>
      <c r="BA1512">
        <v>1512</v>
      </c>
      <c r="BB1512">
        <f t="shared" si="353"/>
        <v>190</v>
      </c>
    </row>
    <row r="1513" spans="7:54">
      <c r="G1513" t="str" cm="1">
        <f t="array" aca="1" ref="G1513" ca="1">IFERROR(IF(INDIRECT("'"&amp;B1513&amp;"'!Z"&amp;MATCH(INT(BA1513/8)+1,INDIRECT("'"&amp;B1513&amp;"'!B4:B15"),0)+3)=1,15,IF(INDIRECT("'"&amp;B1513&amp;"'!X"&amp;MATCH(INT(BA1513/8)+1,INDIRECT("'"&amp;B1513&amp;"'!B4:B15"),0)+3)=1,10,IF(INDIRECT("'"&amp;B1513&amp;"'!V"&amp;MATCH(INT(BA1513/8)+1,INDIRECT("'"&amp;B1513&amp;"'!B4:B15"),0)+3)=1,6,IF(INDIRECT("'"&amp;B1513&amp;"'!V"&amp;MATCH(INT(BA1513/8)+1,INDIRECT("'"&amp;B1513&amp;"'!B4:B15"),0)+3)=1,4,0)))),"")</f>
        <v/>
      </c>
      <c r="H1513" t="str" cm="1">
        <f t="array" aca="1" ref="H1513" ca="1">IFERROR(IFERROR(INDIRECT("'"&amp;B1513&amp;"'!AE"&amp;MATCH(INT(BA1513/8)+1,INDIRECT("'"&amp;B1513&amp;"'!B4:B15"),0)+3),0)-G1513,"")</f>
        <v/>
      </c>
      <c r="K1513" t="str" cm="1">
        <f t="array" aca="1" ref="K1513" ca="1">IFERROR(INDIRECT("'"&amp;B1513&amp;"'!AG"&amp;MATCH(INT(BA1513/8)+1,INDIRECT("'"&amp;B1513&amp;"'!B4:B15"),0)+3),"")</f>
        <v/>
      </c>
      <c r="M1513" t="str">
        <f t="shared" ref="M1513:AB1528" ca="1" si="364">IF(M$1="","",IF($K1513=M$1,$J1513,""))</f>
        <v/>
      </c>
      <c r="N1513" t="str">
        <f t="shared" si="364"/>
        <v/>
      </c>
      <c r="O1513" t="str">
        <f t="shared" si="364"/>
        <v/>
      </c>
      <c r="P1513" t="str">
        <f t="shared" si="364"/>
        <v/>
      </c>
      <c r="Q1513" t="str">
        <f t="shared" si="364"/>
        <v/>
      </c>
      <c r="R1513" t="str">
        <f t="shared" si="364"/>
        <v/>
      </c>
      <c r="S1513" t="str">
        <f t="shared" si="364"/>
        <v/>
      </c>
      <c r="T1513" t="str">
        <f t="shared" si="364"/>
        <v/>
      </c>
      <c r="U1513" t="str">
        <f t="shared" si="364"/>
        <v/>
      </c>
      <c r="V1513" t="str">
        <f t="shared" si="364"/>
        <v/>
      </c>
      <c r="W1513" t="str">
        <f t="shared" si="364"/>
        <v/>
      </c>
      <c r="X1513" t="str">
        <f t="shared" si="364"/>
        <v/>
      </c>
      <c r="Y1513" t="str">
        <f t="shared" si="364"/>
        <v/>
      </c>
      <c r="Z1513" t="str">
        <f t="shared" si="364"/>
        <v/>
      </c>
      <c r="AA1513" t="str">
        <f t="shared" si="364"/>
        <v/>
      </c>
      <c r="AB1513" t="str">
        <f t="shared" si="364"/>
        <v/>
      </c>
      <c r="AC1513" t="str">
        <f t="shared" si="363"/>
        <v/>
      </c>
      <c r="AD1513" t="str">
        <f t="shared" si="363"/>
        <v/>
      </c>
      <c r="AE1513" t="str">
        <f t="shared" si="363"/>
        <v/>
      </c>
      <c r="AF1513" t="str">
        <f t="shared" si="363"/>
        <v/>
      </c>
      <c r="AG1513" t="str">
        <f t="shared" si="363"/>
        <v/>
      </c>
      <c r="AH1513" t="str">
        <f t="shared" si="363"/>
        <v/>
      </c>
      <c r="AI1513" t="str">
        <f t="shared" si="363"/>
        <v/>
      </c>
      <c r="AJ1513" t="str">
        <f t="shared" si="363"/>
        <v/>
      </c>
      <c r="AK1513" t="str">
        <f t="shared" si="363"/>
        <v/>
      </c>
      <c r="AL1513" t="str">
        <f t="shared" si="363"/>
        <v/>
      </c>
      <c r="AM1513" t="str">
        <f t="shared" si="363"/>
        <v/>
      </c>
      <c r="AN1513" t="str">
        <f t="shared" si="363"/>
        <v/>
      </c>
      <c r="AO1513" t="str">
        <f t="shared" si="363"/>
        <v/>
      </c>
      <c r="AP1513" t="str">
        <f t="shared" si="363"/>
        <v/>
      </c>
      <c r="AQ1513" t="str">
        <f t="shared" si="363"/>
        <v/>
      </c>
      <c r="AR1513" t="str">
        <f t="shared" ref="AR1513:AY1528" si="365">IF(AR$1="","",IF($K1513=AR$1,$J1513,""))</f>
        <v/>
      </c>
      <c r="AS1513" t="str">
        <f t="shared" si="365"/>
        <v/>
      </c>
      <c r="AT1513" t="str">
        <f t="shared" si="365"/>
        <v/>
      </c>
      <c r="AU1513" t="str">
        <f t="shared" si="365"/>
        <v/>
      </c>
      <c r="AV1513" t="str">
        <f t="shared" si="365"/>
        <v/>
      </c>
      <c r="AW1513" t="str">
        <f t="shared" si="365"/>
        <v/>
      </c>
      <c r="AX1513" t="str">
        <f t="shared" si="365"/>
        <v/>
      </c>
      <c r="AY1513" t="str">
        <f t="shared" si="365"/>
        <v/>
      </c>
      <c r="BA1513">
        <v>1513</v>
      </c>
      <c r="BB1513">
        <f t="shared" ref="BB1513:BB1576" si="366">ROUNDDOWN(BA1513/8,0)+1</f>
        <v>190</v>
      </c>
    </row>
    <row r="1514" spans="7:54">
      <c r="G1514" t="str" cm="1">
        <f t="array" aca="1" ref="G1514" ca="1">IFERROR(IF(INDIRECT("'"&amp;B1514&amp;"'!Z"&amp;MATCH(INT(BA1514/8)+1,INDIRECT("'"&amp;B1514&amp;"'!B4:B15"),0)+3)=1,15,IF(INDIRECT("'"&amp;B1514&amp;"'!X"&amp;MATCH(INT(BA1514/8)+1,INDIRECT("'"&amp;B1514&amp;"'!B4:B15"),0)+3)=1,10,IF(INDIRECT("'"&amp;B1514&amp;"'!V"&amp;MATCH(INT(BA1514/8)+1,INDIRECT("'"&amp;B1514&amp;"'!B4:B15"),0)+3)=1,6,IF(INDIRECT("'"&amp;B1514&amp;"'!V"&amp;MATCH(INT(BA1514/8)+1,INDIRECT("'"&amp;B1514&amp;"'!B4:B15"),0)+3)=1,4,0)))),"")</f>
        <v/>
      </c>
      <c r="H1514" t="str" cm="1">
        <f t="array" aca="1" ref="H1514" ca="1">IFERROR(IFERROR(INDIRECT("'"&amp;B1514&amp;"'!AE"&amp;MATCH(INT(BA1514/8)+1,INDIRECT("'"&amp;B1514&amp;"'!B4:B15"),0)+3),0)-G1514,"")</f>
        <v/>
      </c>
      <c r="I1514" t="e">
        <f ca="1">H1514+H1515+H1516</f>
        <v>#VALUE!</v>
      </c>
      <c r="J1514" t="str">
        <f ca="1">IFERROR(ABS(SUM(I1514,-F1515,-E1515))+ABS(SUM(IF(D1514="Traversal",15,IF(D1514="High",10,IF(D1514="Mid",6,IF(D1514="Low",4,0))))-G1514)),"")</f>
        <v/>
      </c>
      <c r="K1514" t="str" cm="1">
        <f t="array" aca="1" ref="K1514" ca="1">IFERROR(INDIRECT("'"&amp;B1514&amp;"'!AG"&amp;MATCH(INT(BA1514/8)+1,INDIRECT("'"&amp;B1514&amp;"'!B4:B15"),0)+3),"")</f>
        <v/>
      </c>
      <c r="M1514" t="str">
        <f t="shared" ca="1" si="364"/>
        <v/>
      </c>
      <c r="N1514" t="str">
        <f t="shared" si="364"/>
        <v/>
      </c>
      <c r="O1514" t="str">
        <f t="shared" si="364"/>
        <v/>
      </c>
      <c r="P1514" t="str">
        <f t="shared" si="364"/>
        <v/>
      </c>
      <c r="Q1514" t="str">
        <f t="shared" si="364"/>
        <v/>
      </c>
      <c r="R1514" t="str">
        <f t="shared" si="364"/>
        <v/>
      </c>
      <c r="S1514" t="str">
        <f t="shared" si="364"/>
        <v/>
      </c>
      <c r="T1514" t="str">
        <f t="shared" si="364"/>
        <v/>
      </c>
      <c r="U1514" t="str">
        <f t="shared" si="364"/>
        <v/>
      </c>
      <c r="V1514" t="str">
        <f t="shared" si="364"/>
        <v/>
      </c>
      <c r="W1514" t="str">
        <f t="shared" si="364"/>
        <v/>
      </c>
      <c r="X1514" t="str">
        <f t="shared" si="364"/>
        <v/>
      </c>
      <c r="Y1514" t="str">
        <f t="shared" si="364"/>
        <v/>
      </c>
      <c r="Z1514" t="str">
        <f t="shared" si="364"/>
        <v/>
      </c>
      <c r="AA1514" t="str">
        <f t="shared" si="364"/>
        <v/>
      </c>
      <c r="AB1514" t="str">
        <f t="shared" si="364"/>
        <v/>
      </c>
      <c r="AC1514" t="str">
        <f t="shared" si="363"/>
        <v/>
      </c>
      <c r="AD1514" t="str">
        <f t="shared" si="363"/>
        <v/>
      </c>
      <c r="AE1514" t="str">
        <f t="shared" si="363"/>
        <v/>
      </c>
      <c r="AF1514" t="str">
        <f t="shared" si="363"/>
        <v/>
      </c>
      <c r="AG1514" t="str">
        <f t="shared" si="363"/>
        <v/>
      </c>
      <c r="AH1514" t="str">
        <f t="shared" si="363"/>
        <v/>
      </c>
      <c r="AI1514" t="str">
        <f t="shared" si="363"/>
        <v/>
      </c>
      <c r="AJ1514" t="str">
        <f t="shared" si="363"/>
        <v/>
      </c>
      <c r="AK1514" t="str">
        <f t="shared" si="363"/>
        <v/>
      </c>
      <c r="AL1514" t="str">
        <f t="shared" si="363"/>
        <v/>
      </c>
      <c r="AM1514" t="str">
        <f t="shared" si="363"/>
        <v/>
      </c>
      <c r="AN1514" t="str">
        <f t="shared" si="363"/>
        <v/>
      </c>
      <c r="AO1514" t="str">
        <f t="shared" si="363"/>
        <v/>
      </c>
      <c r="AP1514" t="str">
        <f t="shared" si="363"/>
        <v/>
      </c>
      <c r="AQ1514" t="str">
        <f t="shared" si="363"/>
        <v/>
      </c>
      <c r="AR1514" t="str">
        <f t="shared" si="365"/>
        <v/>
      </c>
      <c r="AS1514" t="str">
        <f t="shared" si="365"/>
        <v/>
      </c>
      <c r="AT1514" t="str">
        <f t="shared" si="365"/>
        <v/>
      </c>
      <c r="AU1514" t="str">
        <f t="shared" si="365"/>
        <v/>
      </c>
      <c r="AV1514" t="str">
        <f t="shared" si="365"/>
        <v/>
      </c>
      <c r="AW1514" t="str">
        <f t="shared" si="365"/>
        <v/>
      </c>
      <c r="AX1514" t="str">
        <f t="shared" si="365"/>
        <v/>
      </c>
      <c r="AY1514" t="str">
        <f t="shared" si="365"/>
        <v/>
      </c>
      <c r="BA1514">
        <v>1514</v>
      </c>
      <c r="BB1514">
        <f t="shared" si="366"/>
        <v>190</v>
      </c>
    </row>
    <row r="1515" spans="7:54">
      <c r="G1515" t="str" cm="1">
        <f t="array" aca="1" ref="G1515" ca="1">IFERROR(IF(INDIRECT("'"&amp;B1515&amp;"'!Z"&amp;MATCH(INT(BA1515/8)+1,INDIRECT("'"&amp;B1515&amp;"'!B4:B15"),0)+3)=1,15,IF(INDIRECT("'"&amp;B1515&amp;"'!X"&amp;MATCH(INT(BA1515/8)+1,INDIRECT("'"&amp;B1515&amp;"'!B4:B15"),0)+3)=1,10,IF(INDIRECT("'"&amp;B1515&amp;"'!V"&amp;MATCH(INT(BA1515/8)+1,INDIRECT("'"&amp;B1515&amp;"'!B4:B15"),0)+3)=1,6,IF(INDIRECT("'"&amp;B1515&amp;"'!V"&amp;MATCH(INT(BA1515/8)+1,INDIRECT("'"&amp;B1515&amp;"'!B4:B15"),0)+3)=1,4,0)))),"")</f>
        <v/>
      </c>
      <c r="H1515" t="str" cm="1">
        <f t="array" aca="1" ref="H1515" ca="1">IFERROR(IFERROR(INDIRECT("'"&amp;B1515&amp;"'!AE"&amp;MATCH(INT(BA1515/8)+1,INDIRECT("'"&amp;B1515&amp;"'!B4:B15"),0)+3),0)-G1515,"")</f>
        <v/>
      </c>
      <c r="I1515" t="e">
        <f ca="1">H1514+H1515+H1516</f>
        <v>#VALUE!</v>
      </c>
      <c r="J1515" t="str">
        <f ca="1">IFERROR(ABS(SUM(I1515,-F1515,-E1515))+ABS(SUM(IF(D1515="Traversal",15,IF(D1515="High",10,IF(D1515="Mid",6,IF(D1515="Low",4,0))))-G1515)),"")</f>
        <v/>
      </c>
      <c r="K1515" t="str" cm="1">
        <f t="array" aca="1" ref="K1515" ca="1">IFERROR(INDIRECT("'"&amp;B1515&amp;"'!AG"&amp;MATCH(INT(BA1515/8)+1,INDIRECT("'"&amp;B1515&amp;"'!B4:B15"),0)+3),"")</f>
        <v/>
      </c>
      <c r="M1515" t="str">
        <f t="shared" ca="1" si="364"/>
        <v/>
      </c>
      <c r="N1515" t="str">
        <f t="shared" si="364"/>
        <v/>
      </c>
      <c r="O1515" t="str">
        <f t="shared" si="364"/>
        <v/>
      </c>
      <c r="P1515" t="str">
        <f t="shared" si="364"/>
        <v/>
      </c>
      <c r="Q1515" t="str">
        <f t="shared" si="364"/>
        <v/>
      </c>
      <c r="R1515" t="str">
        <f t="shared" si="364"/>
        <v/>
      </c>
      <c r="S1515" t="str">
        <f t="shared" si="364"/>
        <v/>
      </c>
      <c r="T1515" t="str">
        <f t="shared" si="364"/>
        <v/>
      </c>
      <c r="U1515" t="str">
        <f t="shared" si="364"/>
        <v/>
      </c>
      <c r="V1515" t="str">
        <f t="shared" si="364"/>
        <v/>
      </c>
      <c r="W1515" t="str">
        <f t="shared" si="364"/>
        <v/>
      </c>
      <c r="X1515" t="str">
        <f t="shared" si="364"/>
        <v/>
      </c>
      <c r="Y1515" t="str">
        <f t="shared" si="364"/>
        <v/>
      </c>
      <c r="Z1515" t="str">
        <f t="shared" si="364"/>
        <v/>
      </c>
      <c r="AA1515" t="str">
        <f t="shared" si="364"/>
        <v/>
      </c>
      <c r="AB1515" t="str">
        <f t="shared" si="364"/>
        <v/>
      </c>
      <c r="AC1515" t="str">
        <f t="shared" si="363"/>
        <v/>
      </c>
      <c r="AD1515" t="str">
        <f t="shared" si="363"/>
        <v/>
      </c>
      <c r="AE1515" t="str">
        <f t="shared" si="363"/>
        <v/>
      </c>
      <c r="AF1515" t="str">
        <f t="shared" si="363"/>
        <v/>
      </c>
      <c r="AG1515" t="str">
        <f t="shared" si="363"/>
        <v/>
      </c>
      <c r="AH1515" t="str">
        <f t="shared" si="363"/>
        <v/>
      </c>
      <c r="AI1515" t="str">
        <f t="shared" si="363"/>
        <v/>
      </c>
      <c r="AJ1515" t="str">
        <f t="shared" si="363"/>
        <v/>
      </c>
      <c r="AK1515" t="str">
        <f t="shared" si="363"/>
        <v/>
      </c>
      <c r="AL1515" t="str">
        <f t="shared" si="363"/>
        <v/>
      </c>
      <c r="AM1515" t="str">
        <f t="shared" si="363"/>
        <v/>
      </c>
      <c r="AN1515" t="str">
        <f t="shared" si="363"/>
        <v/>
      </c>
      <c r="AO1515" t="str">
        <f t="shared" si="363"/>
        <v/>
      </c>
      <c r="AP1515" t="str">
        <f t="shared" si="363"/>
        <v/>
      </c>
      <c r="AQ1515" t="str">
        <f t="shared" si="363"/>
        <v/>
      </c>
      <c r="AR1515" t="str">
        <f t="shared" si="365"/>
        <v/>
      </c>
      <c r="AS1515" t="str">
        <f t="shared" si="365"/>
        <v/>
      </c>
      <c r="AT1515" t="str">
        <f t="shared" si="365"/>
        <v/>
      </c>
      <c r="AU1515" t="str">
        <f t="shared" si="365"/>
        <v/>
      </c>
      <c r="AV1515" t="str">
        <f t="shared" si="365"/>
        <v/>
      </c>
      <c r="AW1515" t="str">
        <f t="shared" si="365"/>
        <v/>
      </c>
      <c r="AX1515" t="str">
        <f t="shared" si="365"/>
        <v/>
      </c>
      <c r="AY1515" t="str">
        <f t="shared" si="365"/>
        <v/>
      </c>
      <c r="BA1515">
        <v>1515</v>
      </c>
      <c r="BB1515">
        <f t="shared" si="366"/>
        <v>190</v>
      </c>
    </row>
    <row r="1516" spans="7:54">
      <c r="G1516" t="str" cm="1">
        <f t="array" aca="1" ref="G1516" ca="1">IFERROR(IF(INDIRECT("'"&amp;B1516&amp;"'!Z"&amp;MATCH(INT(BA1516/8)+1,INDIRECT("'"&amp;B1516&amp;"'!B4:B15"),0)+3)=1,15,IF(INDIRECT("'"&amp;B1516&amp;"'!X"&amp;MATCH(INT(BA1516/8)+1,INDIRECT("'"&amp;B1516&amp;"'!B4:B15"),0)+3)=1,10,IF(INDIRECT("'"&amp;B1516&amp;"'!V"&amp;MATCH(INT(BA1516/8)+1,INDIRECT("'"&amp;B1516&amp;"'!B4:B15"),0)+3)=1,6,IF(INDIRECT("'"&amp;B1516&amp;"'!V"&amp;MATCH(INT(BA1516/8)+1,INDIRECT("'"&amp;B1516&amp;"'!B4:B15"),0)+3)=1,4,0)))),"")</f>
        <v/>
      </c>
      <c r="H1516" t="str" cm="1">
        <f t="array" aca="1" ref="H1516" ca="1">IFERROR(IFERROR(INDIRECT("'"&amp;B1516&amp;"'!AE"&amp;MATCH(INT(BA1516/8)+1,INDIRECT("'"&amp;B1516&amp;"'!B4:B15"),0)+3),0)-G1516,"")</f>
        <v/>
      </c>
      <c r="I1516" t="e">
        <f ca="1">H1514+H1515+H1516</f>
        <v>#VALUE!</v>
      </c>
      <c r="J1516" t="str">
        <f ca="1">IFERROR(ABS(SUM(I1516,-F1515,-E1515))+ABS(SUM(IF(D1516="Traversal",15,IF(D1516="High",10,IF(D1516="Mid",6,IF(D1516="Low",4,0))))-G1516)),"")</f>
        <v/>
      </c>
      <c r="K1516" t="str" cm="1">
        <f t="array" aca="1" ref="K1516" ca="1">IFERROR(INDIRECT("'"&amp;B1516&amp;"'!AG"&amp;MATCH(INT(BA1516/8)+1,INDIRECT("'"&amp;B1516&amp;"'!B4:B15"),0)+3),"")</f>
        <v/>
      </c>
      <c r="M1516" t="str">
        <f t="shared" ca="1" si="364"/>
        <v/>
      </c>
      <c r="N1516" t="str">
        <f t="shared" si="364"/>
        <v/>
      </c>
      <c r="O1516" t="str">
        <f t="shared" si="364"/>
        <v/>
      </c>
      <c r="P1516" t="str">
        <f t="shared" si="364"/>
        <v/>
      </c>
      <c r="Q1516" t="str">
        <f t="shared" si="364"/>
        <v/>
      </c>
      <c r="R1516" t="str">
        <f t="shared" si="364"/>
        <v/>
      </c>
      <c r="S1516" t="str">
        <f t="shared" si="364"/>
        <v/>
      </c>
      <c r="T1516" t="str">
        <f t="shared" si="364"/>
        <v/>
      </c>
      <c r="U1516" t="str">
        <f t="shared" si="364"/>
        <v/>
      </c>
      <c r="V1516" t="str">
        <f t="shared" si="364"/>
        <v/>
      </c>
      <c r="W1516" t="str">
        <f t="shared" si="364"/>
        <v/>
      </c>
      <c r="X1516" t="str">
        <f t="shared" si="364"/>
        <v/>
      </c>
      <c r="Y1516" t="str">
        <f t="shared" si="364"/>
        <v/>
      </c>
      <c r="Z1516" t="str">
        <f t="shared" si="364"/>
        <v/>
      </c>
      <c r="AA1516" t="str">
        <f t="shared" si="364"/>
        <v/>
      </c>
      <c r="AB1516" t="str">
        <f t="shared" si="364"/>
        <v/>
      </c>
      <c r="AC1516" t="str">
        <f t="shared" si="363"/>
        <v/>
      </c>
      <c r="AD1516" t="str">
        <f t="shared" si="363"/>
        <v/>
      </c>
      <c r="AE1516" t="str">
        <f t="shared" si="363"/>
        <v/>
      </c>
      <c r="AF1516" t="str">
        <f t="shared" si="363"/>
        <v/>
      </c>
      <c r="AG1516" t="str">
        <f t="shared" si="363"/>
        <v/>
      </c>
      <c r="AH1516" t="str">
        <f t="shared" si="363"/>
        <v/>
      </c>
      <c r="AI1516" t="str">
        <f t="shared" si="363"/>
        <v/>
      </c>
      <c r="AJ1516" t="str">
        <f t="shared" si="363"/>
        <v/>
      </c>
      <c r="AK1516" t="str">
        <f t="shared" si="363"/>
        <v/>
      </c>
      <c r="AL1516" t="str">
        <f t="shared" si="363"/>
        <v/>
      </c>
      <c r="AM1516" t="str">
        <f t="shared" si="363"/>
        <v/>
      </c>
      <c r="AN1516" t="str">
        <f t="shared" si="363"/>
        <v/>
      </c>
      <c r="AO1516" t="str">
        <f t="shared" si="363"/>
        <v/>
      </c>
      <c r="AP1516" t="str">
        <f t="shared" si="363"/>
        <v/>
      </c>
      <c r="AQ1516" t="str">
        <f t="shared" si="363"/>
        <v/>
      </c>
      <c r="AR1516" t="str">
        <f t="shared" si="365"/>
        <v/>
      </c>
      <c r="AS1516" t="str">
        <f t="shared" si="365"/>
        <v/>
      </c>
      <c r="AT1516" t="str">
        <f t="shared" si="365"/>
        <v/>
      </c>
      <c r="AU1516" t="str">
        <f t="shared" si="365"/>
        <v/>
      </c>
      <c r="AV1516" t="str">
        <f t="shared" si="365"/>
        <v/>
      </c>
      <c r="AW1516" t="str">
        <f t="shared" si="365"/>
        <v/>
      </c>
      <c r="AX1516" t="str">
        <f t="shared" si="365"/>
        <v/>
      </c>
      <c r="AY1516" t="str">
        <f t="shared" si="365"/>
        <v/>
      </c>
      <c r="BA1516">
        <v>1516</v>
      </c>
      <c r="BB1516">
        <f t="shared" si="366"/>
        <v>190</v>
      </c>
    </row>
    <row r="1517" spans="7:54">
      <c r="G1517" t="str" cm="1">
        <f t="array" aca="1" ref="G1517" ca="1">IFERROR(IF(INDIRECT("'"&amp;B1517&amp;"'!Z"&amp;MATCH(INT(BA1517/8)+1,INDIRECT("'"&amp;B1517&amp;"'!B4:B15"),0)+3)=1,15,IF(INDIRECT("'"&amp;B1517&amp;"'!X"&amp;MATCH(INT(BA1517/8)+1,INDIRECT("'"&amp;B1517&amp;"'!B4:B15"),0)+3)=1,10,IF(INDIRECT("'"&amp;B1517&amp;"'!V"&amp;MATCH(INT(BA1517/8)+1,INDIRECT("'"&amp;B1517&amp;"'!B4:B15"),0)+3)=1,6,IF(INDIRECT("'"&amp;B1517&amp;"'!V"&amp;MATCH(INT(BA1517/8)+1,INDIRECT("'"&amp;B1517&amp;"'!B4:B15"),0)+3)=1,4,0)))),"")</f>
        <v/>
      </c>
      <c r="H1517" t="str" cm="1">
        <f t="array" aca="1" ref="H1517" ca="1">IFERROR(IFERROR(INDIRECT("'"&amp;B1517&amp;"'!AE"&amp;MATCH(INT(BA1517/8)+1,INDIRECT("'"&amp;B1517&amp;"'!B4:B15"),0)+3),0)-G1517,"")</f>
        <v/>
      </c>
      <c r="I1517" t="e">
        <f ca="1">H1517+H1518+H1519</f>
        <v>#VALUE!</v>
      </c>
      <c r="J1517" t="str">
        <f ca="1">IFERROR(ABS(SUM(I1517,-F1518,-E1518))+ABS(SUM(IF(D1517="Traversal",15,IF(D1517="High",10,IF(D1517="Mid",6,IF(D1517="Low",4,0))))-G1517)),"")</f>
        <v/>
      </c>
      <c r="K1517" t="str" cm="1">
        <f t="array" aca="1" ref="K1517" ca="1">IFERROR(INDIRECT("'"&amp;B1517&amp;"'!AG"&amp;MATCH(INT(BA1517/8)+1,INDIRECT("'"&amp;B1517&amp;"'!B4:B15"),0)+3),"")</f>
        <v/>
      </c>
      <c r="M1517" t="str">
        <f t="shared" ca="1" si="364"/>
        <v/>
      </c>
      <c r="N1517" t="str">
        <f t="shared" si="364"/>
        <v/>
      </c>
      <c r="O1517" t="str">
        <f t="shared" si="364"/>
        <v/>
      </c>
      <c r="P1517" t="str">
        <f t="shared" si="364"/>
        <v/>
      </c>
      <c r="Q1517" t="str">
        <f t="shared" si="364"/>
        <v/>
      </c>
      <c r="R1517" t="str">
        <f t="shared" si="364"/>
        <v/>
      </c>
      <c r="S1517" t="str">
        <f t="shared" si="364"/>
        <v/>
      </c>
      <c r="T1517" t="str">
        <f t="shared" si="364"/>
        <v/>
      </c>
      <c r="U1517" t="str">
        <f t="shared" si="364"/>
        <v/>
      </c>
      <c r="V1517" t="str">
        <f t="shared" si="364"/>
        <v/>
      </c>
      <c r="W1517" t="str">
        <f t="shared" si="364"/>
        <v/>
      </c>
      <c r="X1517" t="str">
        <f t="shared" si="364"/>
        <v/>
      </c>
      <c r="Y1517" t="str">
        <f t="shared" si="364"/>
        <v/>
      </c>
      <c r="Z1517" t="str">
        <f t="shared" si="364"/>
        <v/>
      </c>
      <c r="AA1517" t="str">
        <f t="shared" si="364"/>
        <v/>
      </c>
      <c r="AB1517" t="str">
        <f t="shared" si="364"/>
        <v/>
      </c>
      <c r="AC1517" t="str">
        <f t="shared" si="363"/>
        <v/>
      </c>
      <c r="AD1517" t="str">
        <f t="shared" si="363"/>
        <v/>
      </c>
      <c r="AE1517" t="str">
        <f t="shared" si="363"/>
        <v/>
      </c>
      <c r="AF1517" t="str">
        <f t="shared" si="363"/>
        <v/>
      </c>
      <c r="AG1517" t="str">
        <f t="shared" si="363"/>
        <v/>
      </c>
      <c r="AH1517" t="str">
        <f t="shared" si="363"/>
        <v/>
      </c>
      <c r="AI1517" t="str">
        <f t="shared" si="363"/>
        <v/>
      </c>
      <c r="AJ1517" t="str">
        <f t="shared" si="363"/>
        <v/>
      </c>
      <c r="AK1517" t="str">
        <f t="shared" si="363"/>
        <v/>
      </c>
      <c r="AL1517" t="str">
        <f t="shared" si="363"/>
        <v/>
      </c>
      <c r="AM1517" t="str">
        <f t="shared" si="363"/>
        <v/>
      </c>
      <c r="AN1517" t="str">
        <f t="shared" si="363"/>
        <v/>
      </c>
      <c r="AO1517" t="str">
        <f t="shared" si="363"/>
        <v/>
      </c>
      <c r="AP1517" t="str">
        <f t="shared" si="363"/>
        <v/>
      </c>
      <c r="AQ1517" t="str">
        <f t="shared" si="363"/>
        <v/>
      </c>
      <c r="AR1517" t="str">
        <f t="shared" si="365"/>
        <v/>
      </c>
      <c r="AS1517" t="str">
        <f t="shared" si="365"/>
        <v/>
      </c>
      <c r="AT1517" t="str">
        <f t="shared" si="365"/>
        <v/>
      </c>
      <c r="AU1517" t="str">
        <f t="shared" si="365"/>
        <v/>
      </c>
      <c r="AV1517" t="str">
        <f t="shared" si="365"/>
        <v/>
      </c>
      <c r="AW1517" t="str">
        <f t="shared" si="365"/>
        <v/>
      </c>
      <c r="AX1517" t="str">
        <f t="shared" si="365"/>
        <v/>
      </c>
      <c r="AY1517" t="str">
        <f t="shared" si="365"/>
        <v/>
      </c>
      <c r="BA1517">
        <v>1517</v>
      </c>
      <c r="BB1517">
        <f t="shared" si="366"/>
        <v>190</v>
      </c>
    </row>
    <row r="1518" spans="7:54">
      <c r="G1518" t="str" cm="1">
        <f t="array" aca="1" ref="G1518" ca="1">IFERROR(IF(INDIRECT("'"&amp;B1518&amp;"'!Z"&amp;MATCH(INT(BA1518/8)+1,INDIRECT("'"&amp;B1518&amp;"'!B4:B15"),0)+3)=1,15,IF(INDIRECT("'"&amp;B1518&amp;"'!X"&amp;MATCH(INT(BA1518/8)+1,INDIRECT("'"&amp;B1518&amp;"'!B4:B15"),0)+3)=1,10,IF(INDIRECT("'"&amp;B1518&amp;"'!V"&amp;MATCH(INT(BA1518/8)+1,INDIRECT("'"&amp;B1518&amp;"'!B4:B15"),0)+3)=1,6,IF(INDIRECT("'"&amp;B1518&amp;"'!V"&amp;MATCH(INT(BA1518/8)+1,INDIRECT("'"&amp;B1518&amp;"'!B4:B15"),0)+3)=1,4,0)))),"")</f>
        <v/>
      </c>
      <c r="H1518" t="str" cm="1">
        <f t="array" aca="1" ref="H1518" ca="1">IFERROR(IFERROR(INDIRECT("'"&amp;B1518&amp;"'!AE"&amp;MATCH(INT(BA1518/8)+1,INDIRECT("'"&amp;B1518&amp;"'!B4:B15"),0)+3),0)-G1518,"")</f>
        <v/>
      </c>
      <c r="I1518" t="e">
        <f ca="1">H1517+H1518+H1519</f>
        <v>#VALUE!</v>
      </c>
      <c r="J1518" t="str">
        <f ca="1">IFERROR(ABS(SUM(I1518,-F1518,-E1518))+ABS(SUM(IF(D1518="Traversal",15,IF(D1518="High",10,IF(D1518="Mid",6,IF(D1518="Low",4,0))))-G1518)),"")</f>
        <v/>
      </c>
      <c r="K1518" t="str" cm="1">
        <f t="array" aca="1" ref="K1518" ca="1">IFERROR(INDIRECT("'"&amp;B1518&amp;"'!AG"&amp;MATCH(INT(BA1518/8)+1,INDIRECT("'"&amp;B1518&amp;"'!B4:B15"),0)+3),"")</f>
        <v/>
      </c>
      <c r="M1518" t="str">
        <f t="shared" ca="1" si="364"/>
        <v/>
      </c>
      <c r="N1518" t="str">
        <f t="shared" si="364"/>
        <v/>
      </c>
      <c r="O1518" t="str">
        <f t="shared" si="364"/>
        <v/>
      </c>
      <c r="P1518" t="str">
        <f t="shared" si="364"/>
        <v/>
      </c>
      <c r="Q1518" t="str">
        <f t="shared" si="364"/>
        <v/>
      </c>
      <c r="R1518" t="str">
        <f t="shared" si="364"/>
        <v/>
      </c>
      <c r="S1518" t="str">
        <f t="shared" si="364"/>
        <v/>
      </c>
      <c r="T1518" t="str">
        <f t="shared" si="364"/>
        <v/>
      </c>
      <c r="U1518" t="str">
        <f t="shared" si="364"/>
        <v/>
      </c>
      <c r="V1518" t="str">
        <f t="shared" si="364"/>
        <v/>
      </c>
      <c r="W1518" t="str">
        <f t="shared" si="364"/>
        <v/>
      </c>
      <c r="X1518" t="str">
        <f t="shared" si="364"/>
        <v/>
      </c>
      <c r="Y1518" t="str">
        <f t="shared" si="364"/>
        <v/>
      </c>
      <c r="Z1518" t="str">
        <f t="shared" si="364"/>
        <v/>
      </c>
      <c r="AA1518" t="str">
        <f t="shared" si="364"/>
        <v/>
      </c>
      <c r="AB1518" t="str">
        <f t="shared" si="364"/>
        <v/>
      </c>
      <c r="AC1518" t="str">
        <f t="shared" si="363"/>
        <v/>
      </c>
      <c r="AD1518" t="str">
        <f t="shared" si="363"/>
        <v/>
      </c>
      <c r="AE1518" t="str">
        <f t="shared" si="363"/>
        <v/>
      </c>
      <c r="AF1518" t="str">
        <f t="shared" si="363"/>
        <v/>
      </c>
      <c r="AG1518" t="str">
        <f t="shared" si="363"/>
        <v/>
      </c>
      <c r="AH1518" t="str">
        <f t="shared" si="363"/>
        <v/>
      </c>
      <c r="AI1518" t="str">
        <f t="shared" si="363"/>
        <v/>
      </c>
      <c r="AJ1518" t="str">
        <f t="shared" si="363"/>
        <v/>
      </c>
      <c r="AK1518" t="str">
        <f t="shared" si="363"/>
        <v/>
      </c>
      <c r="AL1518" t="str">
        <f t="shared" si="363"/>
        <v/>
      </c>
      <c r="AM1518" t="str">
        <f t="shared" si="363"/>
        <v/>
      </c>
      <c r="AN1518" t="str">
        <f t="shared" si="363"/>
        <v/>
      </c>
      <c r="AO1518" t="str">
        <f t="shared" si="363"/>
        <v/>
      </c>
      <c r="AP1518" t="str">
        <f t="shared" si="363"/>
        <v/>
      </c>
      <c r="AQ1518" t="str">
        <f t="shared" si="363"/>
        <v/>
      </c>
      <c r="AR1518" t="str">
        <f t="shared" si="365"/>
        <v/>
      </c>
      <c r="AS1518" t="str">
        <f t="shared" si="365"/>
        <v/>
      </c>
      <c r="AT1518" t="str">
        <f t="shared" si="365"/>
        <v/>
      </c>
      <c r="AU1518" t="str">
        <f t="shared" si="365"/>
        <v/>
      </c>
      <c r="AV1518" t="str">
        <f t="shared" si="365"/>
        <v/>
      </c>
      <c r="AW1518" t="str">
        <f t="shared" si="365"/>
        <v/>
      </c>
      <c r="AX1518" t="str">
        <f t="shared" si="365"/>
        <v/>
      </c>
      <c r="AY1518" t="str">
        <f t="shared" si="365"/>
        <v/>
      </c>
      <c r="BA1518">
        <v>1518</v>
      </c>
      <c r="BB1518">
        <f t="shared" si="366"/>
        <v>190</v>
      </c>
    </row>
    <row r="1519" spans="7:54">
      <c r="G1519" t="str" cm="1">
        <f t="array" aca="1" ref="G1519" ca="1">IFERROR(IF(INDIRECT("'"&amp;B1519&amp;"'!Z"&amp;MATCH(INT(BA1519/8)+1,INDIRECT("'"&amp;B1519&amp;"'!B4:B15"),0)+3)=1,15,IF(INDIRECT("'"&amp;B1519&amp;"'!X"&amp;MATCH(INT(BA1519/8)+1,INDIRECT("'"&amp;B1519&amp;"'!B4:B15"),0)+3)=1,10,IF(INDIRECT("'"&amp;B1519&amp;"'!V"&amp;MATCH(INT(BA1519/8)+1,INDIRECT("'"&amp;B1519&amp;"'!B4:B15"),0)+3)=1,6,IF(INDIRECT("'"&amp;B1519&amp;"'!V"&amp;MATCH(INT(BA1519/8)+1,INDIRECT("'"&amp;B1519&amp;"'!B4:B15"),0)+3)=1,4,0)))),"")</f>
        <v/>
      </c>
      <c r="H1519" t="str" cm="1">
        <f t="array" aca="1" ref="H1519" ca="1">IFERROR(IFERROR(INDIRECT("'"&amp;B1519&amp;"'!AE"&amp;MATCH(INT(BA1519/8)+1,INDIRECT("'"&amp;B1519&amp;"'!B4:B15"),0)+3),0)-G1519,"")</f>
        <v/>
      </c>
      <c r="I1519" t="e">
        <f ca="1">H1517+H1518+H1519</f>
        <v>#VALUE!</v>
      </c>
      <c r="J1519" t="str">
        <f ca="1">IFERROR(ABS(SUM(I1519,-F1518,-E1518))+ABS(SUM(IF(D1519="Traversal",15,IF(D1519="High",10,IF(D1519="Mid",6,IF(D1519="Low",4,0))))-G1519)),"")</f>
        <v/>
      </c>
      <c r="K1519" t="str" cm="1">
        <f t="array" aca="1" ref="K1519" ca="1">IFERROR(INDIRECT("'"&amp;B1519&amp;"'!AG"&amp;MATCH(INT(BA1519/8)+1,INDIRECT("'"&amp;B1519&amp;"'!B4:B15"),0)+3),"")</f>
        <v/>
      </c>
      <c r="M1519" t="str">
        <f t="shared" ca="1" si="364"/>
        <v/>
      </c>
      <c r="N1519" t="str">
        <f t="shared" si="364"/>
        <v/>
      </c>
      <c r="O1519" t="str">
        <f t="shared" si="364"/>
        <v/>
      </c>
      <c r="P1519" t="str">
        <f t="shared" si="364"/>
        <v/>
      </c>
      <c r="Q1519" t="str">
        <f t="shared" si="364"/>
        <v/>
      </c>
      <c r="R1519" t="str">
        <f t="shared" si="364"/>
        <v/>
      </c>
      <c r="S1519" t="str">
        <f t="shared" si="364"/>
        <v/>
      </c>
      <c r="T1519" t="str">
        <f t="shared" si="364"/>
        <v/>
      </c>
      <c r="U1519" t="str">
        <f t="shared" si="364"/>
        <v/>
      </c>
      <c r="V1519" t="str">
        <f t="shared" si="364"/>
        <v/>
      </c>
      <c r="W1519" t="str">
        <f t="shared" si="364"/>
        <v/>
      </c>
      <c r="X1519" t="str">
        <f t="shared" si="364"/>
        <v/>
      </c>
      <c r="Y1519" t="str">
        <f t="shared" si="364"/>
        <v/>
      </c>
      <c r="Z1519" t="str">
        <f t="shared" si="364"/>
        <v/>
      </c>
      <c r="AA1519" t="str">
        <f t="shared" si="364"/>
        <v/>
      </c>
      <c r="AB1519" t="str">
        <f t="shared" si="364"/>
        <v/>
      </c>
      <c r="AC1519" t="str">
        <f t="shared" si="363"/>
        <v/>
      </c>
      <c r="AD1519" t="str">
        <f t="shared" si="363"/>
        <v/>
      </c>
      <c r="AE1519" t="str">
        <f t="shared" si="363"/>
        <v/>
      </c>
      <c r="AF1519" t="str">
        <f t="shared" si="363"/>
        <v/>
      </c>
      <c r="AG1519" t="str">
        <f t="shared" si="363"/>
        <v/>
      </c>
      <c r="AH1519" t="str">
        <f t="shared" si="363"/>
        <v/>
      </c>
      <c r="AI1519" t="str">
        <f t="shared" si="363"/>
        <v/>
      </c>
      <c r="AJ1519" t="str">
        <f t="shared" si="363"/>
        <v/>
      </c>
      <c r="AK1519" t="str">
        <f t="shared" si="363"/>
        <v/>
      </c>
      <c r="AL1519" t="str">
        <f t="shared" si="363"/>
        <v/>
      </c>
      <c r="AM1519" t="str">
        <f t="shared" si="363"/>
        <v/>
      </c>
      <c r="AN1519" t="str">
        <f t="shared" si="363"/>
        <v/>
      </c>
      <c r="AO1519" t="str">
        <f t="shared" si="363"/>
        <v/>
      </c>
      <c r="AP1519" t="str">
        <f t="shared" si="363"/>
        <v/>
      </c>
      <c r="AQ1519" t="str">
        <f t="shared" si="363"/>
        <v/>
      </c>
      <c r="AR1519" t="str">
        <f t="shared" si="365"/>
        <v/>
      </c>
      <c r="AS1519" t="str">
        <f t="shared" si="365"/>
        <v/>
      </c>
      <c r="AT1519" t="str">
        <f t="shared" si="365"/>
        <v/>
      </c>
      <c r="AU1519" t="str">
        <f t="shared" si="365"/>
        <v/>
      </c>
      <c r="AV1519" t="str">
        <f t="shared" si="365"/>
        <v/>
      </c>
      <c r="AW1519" t="str">
        <f t="shared" si="365"/>
        <v/>
      </c>
      <c r="AX1519" t="str">
        <f t="shared" si="365"/>
        <v/>
      </c>
      <c r="AY1519" t="str">
        <f t="shared" si="365"/>
        <v/>
      </c>
      <c r="BA1519">
        <v>1519</v>
      </c>
      <c r="BB1519">
        <f t="shared" si="366"/>
        <v>190</v>
      </c>
    </row>
    <row r="1520" spans="7:54">
      <c r="G1520" t="str" cm="1">
        <f t="array" aca="1" ref="G1520" ca="1">IFERROR(IF(INDIRECT("'"&amp;B1520&amp;"'!Z"&amp;MATCH(INT(BA1520/8)+1,INDIRECT("'"&amp;B1520&amp;"'!B4:B15"),0)+3)=1,15,IF(INDIRECT("'"&amp;B1520&amp;"'!X"&amp;MATCH(INT(BA1520/8)+1,INDIRECT("'"&amp;B1520&amp;"'!B4:B15"),0)+3)=1,10,IF(INDIRECT("'"&amp;B1520&amp;"'!V"&amp;MATCH(INT(BA1520/8)+1,INDIRECT("'"&amp;B1520&amp;"'!B4:B15"),0)+3)=1,6,IF(INDIRECT("'"&amp;B1520&amp;"'!V"&amp;MATCH(INT(BA1520/8)+1,INDIRECT("'"&amp;B1520&amp;"'!B4:B15"),0)+3)=1,4,0)))),"")</f>
        <v/>
      </c>
      <c r="H1520" t="str" cm="1">
        <f t="array" aca="1" ref="H1520" ca="1">IFERROR(IFERROR(INDIRECT("'"&amp;B1520&amp;"'!AE"&amp;MATCH(INT(BA1520/8)+1,INDIRECT("'"&amp;B1520&amp;"'!B4:B15"),0)+3),0)-G1520,"")</f>
        <v/>
      </c>
      <c r="K1520" t="str" cm="1">
        <f t="array" aca="1" ref="K1520" ca="1">IFERROR(INDIRECT("'"&amp;B1520&amp;"'!AG"&amp;MATCH(INT(BA1520/8)+1,INDIRECT("'"&amp;B1520&amp;"'!B4:B15"),0)+3),"")</f>
        <v/>
      </c>
      <c r="M1520" t="str">
        <f t="shared" ca="1" si="364"/>
        <v/>
      </c>
      <c r="N1520" t="str">
        <f t="shared" si="364"/>
        <v/>
      </c>
      <c r="O1520" t="str">
        <f t="shared" si="364"/>
        <v/>
      </c>
      <c r="P1520" t="str">
        <f t="shared" si="364"/>
        <v/>
      </c>
      <c r="Q1520" t="str">
        <f t="shared" si="364"/>
        <v/>
      </c>
      <c r="R1520" t="str">
        <f t="shared" si="364"/>
        <v/>
      </c>
      <c r="S1520" t="str">
        <f t="shared" si="364"/>
        <v/>
      </c>
      <c r="T1520" t="str">
        <f t="shared" si="364"/>
        <v/>
      </c>
      <c r="U1520" t="str">
        <f t="shared" si="364"/>
        <v/>
      </c>
      <c r="V1520" t="str">
        <f t="shared" si="364"/>
        <v/>
      </c>
      <c r="W1520" t="str">
        <f t="shared" si="364"/>
        <v/>
      </c>
      <c r="X1520" t="str">
        <f t="shared" si="364"/>
        <v/>
      </c>
      <c r="Y1520" t="str">
        <f t="shared" si="364"/>
        <v/>
      </c>
      <c r="Z1520" t="str">
        <f t="shared" si="364"/>
        <v/>
      </c>
      <c r="AA1520" t="str">
        <f t="shared" si="364"/>
        <v/>
      </c>
      <c r="AB1520" t="str">
        <f t="shared" si="364"/>
        <v/>
      </c>
      <c r="AC1520" t="str">
        <f t="shared" si="363"/>
        <v/>
      </c>
      <c r="AD1520" t="str">
        <f t="shared" si="363"/>
        <v/>
      </c>
      <c r="AE1520" t="str">
        <f t="shared" si="363"/>
        <v/>
      </c>
      <c r="AF1520" t="str">
        <f t="shared" si="363"/>
        <v/>
      </c>
      <c r="AG1520" t="str">
        <f t="shared" si="363"/>
        <v/>
      </c>
      <c r="AH1520" t="str">
        <f t="shared" si="363"/>
        <v/>
      </c>
      <c r="AI1520" t="str">
        <f t="shared" si="363"/>
        <v/>
      </c>
      <c r="AJ1520" t="str">
        <f t="shared" si="363"/>
        <v/>
      </c>
      <c r="AK1520" t="str">
        <f t="shared" si="363"/>
        <v/>
      </c>
      <c r="AL1520" t="str">
        <f t="shared" si="363"/>
        <v/>
      </c>
      <c r="AM1520" t="str">
        <f t="shared" si="363"/>
        <v/>
      </c>
      <c r="AN1520" t="str">
        <f t="shared" si="363"/>
        <v/>
      </c>
      <c r="AO1520" t="str">
        <f t="shared" si="363"/>
        <v/>
      </c>
      <c r="AP1520" t="str">
        <f t="shared" si="363"/>
        <v/>
      </c>
      <c r="AQ1520" t="str">
        <f t="shared" si="363"/>
        <v/>
      </c>
      <c r="AR1520" t="str">
        <f t="shared" si="365"/>
        <v/>
      </c>
      <c r="AS1520" t="str">
        <f t="shared" si="365"/>
        <v/>
      </c>
      <c r="AT1520" t="str">
        <f t="shared" si="365"/>
        <v/>
      </c>
      <c r="AU1520" t="str">
        <f t="shared" si="365"/>
        <v/>
      </c>
      <c r="AV1520" t="str">
        <f t="shared" si="365"/>
        <v/>
      </c>
      <c r="AW1520" t="str">
        <f t="shared" si="365"/>
        <v/>
      </c>
      <c r="AX1520" t="str">
        <f t="shared" si="365"/>
        <v/>
      </c>
      <c r="AY1520" t="str">
        <f t="shared" si="365"/>
        <v/>
      </c>
      <c r="BA1520">
        <v>1520</v>
      </c>
      <c r="BB1520">
        <f t="shared" si="366"/>
        <v>191</v>
      </c>
    </row>
    <row r="1521" spans="7:54">
      <c r="G1521" t="str" cm="1">
        <f t="array" aca="1" ref="G1521" ca="1">IFERROR(IF(INDIRECT("'"&amp;B1521&amp;"'!Z"&amp;MATCH(INT(BA1521/8)+1,INDIRECT("'"&amp;B1521&amp;"'!B4:B15"),0)+3)=1,15,IF(INDIRECT("'"&amp;B1521&amp;"'!X"&amp;MATCH(INT(BA1521/8)+1,INDIRECT("'"&amp;B1521&amp;"'!B4:B15"),0)+3)=1,10,IF(INDIRECT("'"&amp;B1521&amp;"'!V"&amp;MATCH(INT(BA1521/8)+1,INDIRECT("'"&amp;B1521&amp;"'!B4:B15"),0)+3)=1,6,IF(INDIRECT("'"&amp;B1521&amp;"'!V"&amp;MATCH(INT(BA1521/8)+1,INDIRECT("'"&amp;B1521&amp;"'!B4:B15"),0)+3)=1,4,0)))),"")</f>
        <v/>
      </c>
      <c r="H1521" t="str" cm="1">
        <f t="array" aca="1" ref="H1521" ca="1">IFERROR(IFERROR(INDIRECT("'"&amp;B1521&amp;"'!AE"&amp;MATCH(INT(BA1521/8)+1,INDIRECT("'"&amp;B1521&amp;"'!B4:B15"),0)+3),0)-G1521,"")</f>
        <v/>
      </c>
      <c r="K1521" t="str" cm="1">
        <f t="array" aca="1" ref="K1521" ca="1">IFERROR(INDIRECT("'"&amp;B1521&amp;"'!AG"&amp;MATCH(INT(BA1521/8)+1,INDIRECT("'"&amp;B1521&amp;"'!B4:B15"),0)+3),"")</f>
        <v/>
      </c>
      <c r="M1521" t="str">
        <f t="shared" ca="1" si="364"/>
        <v/>
      </c>
      <c r="N1521" t="str">
        <f t="shared" si="364"/>
        <v/>
      </c>
      <c r="O1521" t="str">
        <f t="shared" si="364"/>
        <v/>
      </c>
      <c r="P1521" t="str">
        <f t="shared" si="364"/>
        <v/>
      </c>
      <c r="Q1521" t="str">
        <f t="shared" si="364"/>
        <v/>
      </c>
      <c r="R1521" t="str">
        <f t="shared" si="364"/>
        <v/>
      </c>
      <c r="S1521" t="str">
        <f t="shared" si="364"/>
        <v/>
      </c>
      <c r="T1521" t="str">
        <f t="shared" si="364"/>
        <v/>
      </c>
      <c r="U1521" t="str">
        <f t="shared" si="364"/>
        <v/>
      </c>
      <c r="V1521" t="str">
        <f t="shared" si="364"/>
        <v/>
      </c>
      <c r="W1521" t="str">
        <f t="shared" si="364"/>
        <v/>
      </c>
      <c r="X1521" t="str">
        <f t="shared" si="364"/>
        <v/>
      </c>
      <c r="Y1521" t="str">
        <f t="shared" si="364"/>
        <v/>
      </c>
      <c r="Z1521" t="str">
        <f t="shared" si="364"/>
        <v/>
      </c>
      <c r="AA1521" t="str">
        <f t="shared" si="364"/>
        <v/>
      </c>
      <c r="AB1521" t="str">
        <f t="shared" si="364"/>
        <v/>
      </c>
      <c r="AC1521" t="str">
        <f t="shared" si="363"/>
        <v/>
      </c>
      <c r="AD1521" t="str">
        <f t="shared" si="363"/>
        <v/>
      </c>
      <c r="AE1521" t="str">
        <f t="shared" si="363"/>
        <v/>
      </c>
      <c r="AF1521" t="str">
        <f t="shared" si="363"/>
        <v/>
      </c>
      <c r="AG1521" t="str">
        <f t="shared" si="363"/>
        <v/>
      </c>
      <c r="AH1521" t="str">
        <f t="shared" si="363"/>
        <v/>
      </c>
      <c r="AI1521" t="str">
        <f t="shared" si="363"/>
        <v/>
      </c>
      <c r="AJ1521" t="str">
        <f t="shared" si="363"/>
        <v/>
      </c>
      <c r="AK1521" t="str">
        <f t="shared" si="363"/>
        <v/>
      </c>
      <c r="AL1521" t="str">
        <f t="shared" si="363"/>
        <v/>
      </c>
      <c r="AM1521" t="str">
        <f t="shared" si="363"/>
        <v/>
      </c>
      <c r="AN1521" t="str">
        <f t="shared" si="363"/>
        <v/>
      </c>
      <c r="AO1521" t="str">
        <f t="shared" si="363"/>
        <v/>
      </c>
      <c r="AP1521" t="str">
        <f t="shared" si="363"/>
        <v/>
      </c>
      <c r="AQ1521" t="str">
        <f t="shared" si="363"/>
        <v/>
      </c>
      <c r="AR1521" t="str">
        <f t="shared" si="365"/>
        <v/>
      </c>
      <c r="AS1521" t="str">
        <f t="shared" si="365"/>
        <v/>
      </c>
      <c r="AT1521" t="str">
        <f t="shared" si="365"/>
        <v/>
      </c>
      <c r="AU1521" t="str">
        <f t="shared" si="365"/>
        <v/>
      </c>
      <c r="AV1521" t="str">
        <f t="shared" si="365"/>
        <v/>
      </c>
      <c r="AW1521" t="str">
        <f t="shared" si="365"/>
        <v/>
      </c>
      <c r="AX1521" t="str">
        <f t="shared" si="365"/>
        <v/>
      </c>
      <c r="AY1521" t="str">
        <f t="shared" si="365"/>
        <v/>
      </c>
      <c r="BA1521">
        <v>1521</v>
      </c>
      <c r="BB1521">
        <f t="shared" si="366"/>
        <v>191</v>
      </c>
    </row>
    <row r="1522" spans="7:54">
      <c r="G1522" t="str" cm="1">
        <f t="array" aca="1" ref="G1522" ca="1">IFERROR(IF(INDIRECT("'"&amp;B1522&amp;"'!Z"&amp;MATCH(INT(BA1522/8)+1,INDIRECT("'"&amp;B1522&amp;"'!B4:B15"),0)+3)=1,15,IF(INDIRECT("'"&amp;B1522&amp;"'!X"&amp;MATCH(INT(BA1522/8)+1,INDIRECT("'"&amp;B1522&amp;"'!B4:B15"),0)+3)=1,10,IF(INDIRECT("'"&amp;B1522&amp;"'!V"&amp;MATCH(INT(BA1522/8)+1,INDIRECT("'"&amp;B1522&amp;"'!B4:B15"),0)+3)=1,6,IF(INDIRECT("'"&amp;B1522&amp;"'!V"&amp;MATCH(INT(BA1522/8)+1,INDIRECT("'"&amp;B1522&amp;"'!B4:B15"),0)+3)=1,4,0)))),"")</f>
        <v/>
      </c>
      <c r="H1522" t="str" cm="1">
        <f t="array" aca="1" ref="H1522" ca="1">IFERROR(IFERROR(INDIRECT("'"&amp;B1522&amp;"'!AE"&amp;MATCH(INT(BA1522/8)+1,INDIRECT("'"&amp;B1522&amp;"'!B4:B15"),0)+3),0)-G1522,"")</f>
        <v/>
      </c>
      <c r="I1522" t="e">
        <f ca="1">H1522+H1523+H1524</f>
        <v>#VALUE!</v>
      </c>
      <c r="J1522" t="str">
        <f ca="1">IFERROR(ABS(SUM(I1522,-F1523,-E1523))+ABS(SUM(IF(D1522="Traversal",15,IF(D1522="High",10,IF(D1522="Mid",6,IF(D1522="Low",4,0))))-G1522)),"")</f>
        <v/>
      </c>
      <c r="K1522" t="str" cm="1">
        <f t="array" aca="1" ref="K1522" ca="1">IFERROR(INDIRECT("'"&amp;B1522&amp;"'!AG"&amp;MATCH(INT(BA1522/8)+1,INDIRECT("'"&amp;B1522&amp;"'!B4:B15"),0)+3),"")</f>
        <v/>
      </c>
      <c r="M1522" t="str">
        <f t="shared" ca="1" si="364"/>
        <v/>
      </c>
      <c r="N1522" t="str">
        <f t="shared" si="364"/>
        <v/>
      </c>
      <c r="O1522" t="str">
        <f t="shared" si="364"/>
        <v/>
      </c>
      <c r="P1522" t="str">
        <f t="shared" si="364"/>
        <v/>
      </c>
      <c r="Q1522" t="str">
        <f t="shared" si="364"/>
        <v/>
      </c>
      <c r="R1522" t="str">
        <f t="shared" si="364"/>
        <v/>
      </c>
      <c r="S1522" t="str">
        <f t="shared" si="364"/>
        <v/>
      </c>
      <c r="T1522" t="str">
        <f t="shared" si="364"/>
        <v/>
      </c>
      <c r="U1522" t="str">
        <f t="shared" si="364"/>
        <v/>
      </c>
      <c r="V1522" t="str">
        <f t="shared" si="364"/>
        <v/>
      </c>
      <c r="W1522" t="str">
        <f t="shared" si="364"/>
        <v/>
      </c>
      <c r="X1522" t="str">
        <f t="shared" si="364"/>
        <v/>
      </c>
      <c r="Y1522" t="str">
        <f t="shared" si="364"/>
        <v/>
      </c>
      <c r="Z1522" t="str">
        <f t="shared" si="364"/>
        <v/>
      </c>
      <c r="AA1522" t="str">
        <f t="shared" si="364"/>
        <v/>
      </c>
      <c r="AB1522" t="str">
        <f t="shared" si="364"/>
        <v/>
      </c>
      <c r="AC1522" t="str">
        <f t="shared" si="363"/>
        <v/>
      </c>
      <c r="AD1522" t="str">
        <f t="shared" si="363"/>
        <v/>
      </c>
      <c r="AE1522" t="str">
        <f t="shared" si="363"/>
        <v/>
      </c>
      <c r="AF1522" t="str">
        <f t="shared" si="363"/>
        <v/>
      </c>
      <c r="AG1522" t="str">
        <f t="shared" si="363"/>
        <v/>
      </c>
      <c r="AH1522" t="str">
        <f t="shared" si="363"/>
        <v/>
      </c>
      <c r="AI1522" t="str">
        <f t="shared" si="363"/>
        <v/>
      </c>
      <c r="AJ1522" t="str">
        <f t="shared" si="363"/>
        <v/>
      </c>
      <c r="AK1522" t="str">
        <f t="shared" si="363"/>
        <v/>
      </c>
      <c r="AL1522" t="str">
        <f t="shared" si="363"/>
        <v/>
      </c>
      <c r="AM1522" t="str">
        <f t="shared" si="363"/>
        <v/>
      </c>
      <c r="AN1522" t="str">
        <f t="shared" si="363"/>
        <v/>
      </c>
      <c r="AO1522" t="str">
        <f t="shared" si="363"/>
        <v/>
      </c>
      <c r="AP1522" t="str">
        <f t="shared" si="363"/>
        <v/>
      </c>
      <c r="AQ1522" t="str">
        <f t="shared" si="363"/>
        <v/>
      </c>
      <c r="AR1522" t="str">
        <f t="shared" si="365"/>
        <v/>
      </c>
      <c r="AS1522" t="str">
        <f t="shared" si="365"/>
        <v/>
      </c>
      <c r="AT1522" t="str">
        <f t="shared" si="365"/>
        <v/>
      </c>
      <c r="AU1522" t="str">
        <f t="shared" si="365"/>
        <v/>
      </c>
      <c r="AV1522" t="str">
        <f t="shared" si="365"/>
        <v/>
      </c>
      <c r="AW1522" t="str">
        <f t="shared" si="365"/>
        <v/>
      </c>
      <c r="AX1522" t="str">
        <f t="shared" si="365"/>
        <v/>
      </c>
      <c r="AY1522" t="str">
        <f t="shared" si="365"/>
        <v/>
      </c>
      <c r="BA1522">
        <v>1522</v>
      </c>
      <c r="BB1522">
        <f t="shared" si="366"/>
        <v>191</v>
      </c>
    </row>
    <row r="1523" spans="7:54">
      <c r="G1523" t="str" cm="1">
        <f t="array" aca="1" ref="G1523" ca="1">IFERROR(IF(INDIRECT("'"&amp;B1523&amp;"'!Z"&amp;MATCH(INT(BA1523/8)+1,INDIRECT("'"&amp;B1523&amp;"'!B4:B15"),0)+3)=1,15,IF(INDIRECT("'"&amp;B1523&amp;"'!X"&amp;MATCH(INT(BA1523/8)+1,INDIRECT("'"&amp;B1523&amp;"'!B4:B15"),0)+3)=1,10,IF(INDIRECT("'"&amp;B1523&amp;"'!V"&amp;MATCH(INT(BA1523/8)+1,INDIRECT("'"&amp;B1523&amp;"'!B4:B15"),0)+3)=1,6,IF(INDIRECT("'"&amp;B1523&amp;"'!V"&amp;MATCH(INT(BA1523/8)+1,INDIRECT("'"&amp;B1523&amp;"'!B4:B15"),0)+3)=1,4,0)))),"")</f>
        <v/>
      </c>
      <c r="H1523" t="str" cm="1">
        <f t="array" aca="1" ref="H1523" ca="1">IFERROR(IFERROR(INDIRECT("'"&amp;B1523&amp;"'!AE"&amp;MATCH(INT(BA1523/8)+1,INDIRECT("'"&amp;B1523&amp;"'!B4:B15"),0)+3),0)-G1523,"")</f>
        <v/>
      </c>
      <c r="I1523" t="e">
        <f ca="1">H1522+H1523+H1524</f>
        <v>#VALUE!</v>
      </c>
      <c r="J1523" t="str">
        <f ca="1">IFERROR(ABS(SUM(I1523,-F1523,-E1523))+ABS(SUM(IF(D1523="Traversal",15,IF(D1523="High",10,IF(D1523="Mid",6,IF(D1523="Low",4,0))))-G1523)),"")</f>
        <v/>
      </c>
      <c r="K1523" t="str" cm="1">
        <f t="array" aca="1" ref="K1523" ca="1">IFERROR(INDIRECT("'"&amp;B1523&amp;"'!AG"&amp;MATCH(INT(BA1523/8)+1,INDIRECT("'"&amp;B1523&amp;"'!B4:B15"),0)+3),"")</f>
        <v/>
      </c>
      <c r="M1523" t="str">
        <f t="shared" ca="1" si="364"/>
        <v/>
      </c>
      <c r="N1523" t="str">
        <f t="shared" si="364"/>
        <v/>
      </c>
      <c r="O1523" t="str">
        <f t="shared" si="364"/>
        <v/>
      </c>
      <c r="P1523" t="str">
        <f t="shared" si="364"/>
        <v/>
      </c>
      <c r="Q1523" t="str">
        <f t="shared" si="364"/>
        <v/>
      </c>
      <c r="R1523" t="str">
        <f t="shared" si="364"/>
        <v/>
      </c>
      <c r="S1523" t="str">
        <f t="shared" si="364"/>
        <v/>
      </c>
      <c r="T1523" t="str">
        <f t="shared" si="364"/>
        <v/>
      </c>
      <c r="U1523" t="str">
        <f t="shared" si="364"/>
        <v/>
      </c>
      <c r="V1523" t="str">
        <f t="shared" si="364"/>
        <v/>
      </c>
      <c r="W1523" t="str">
        <f t="shared" si="364"/>
        <v/>
      </c>
      <c r="X1523" t="str">
        <f t="shared" si="364"/>
        <v/>
      </c>
      <c r="Y1523" t="str">
        <f t="shared" si="364"/>
        <v/>
      </c>
      <c r="Z1523" t="str">
        <f t="shared" si="364"/>
        <v/>
      </c>
      <c r="AA1523" t="str">
        <f t="shared" si="364"/>
        <v/>
      </c>
      <c r="AB1523" t="str">
        <f t="shared" si="364"/>
        <v/>
      </c>
      <c r="AC1523" t="str">
        <f t="shared" si="363"/>
        <v/>
      </c>
      <c r="AD1523" t="str">
        <f t="shared" si="363"/>
        <v/>
      </c>
      <c r="AE1523" t="str">
        <f t="shared" si="363"/>
        <v/>
      </c>
      <c r="AF1523" t="str">
        <f t="shared" si="363"/>
        <v/>
      </c>
      <c r="AG1523" t="str">
        <f t="shared" si="363"/>
        <v/>
      </c>
      <c r="AH1523" t="str">
        <f t="shared" si="363"/>
        <v/>
      </c>
      <c r="AI1523" t="str">
        <f t="shared" si="363"/>
        <v/>
      </c>
      <c r="AJ1523" t="str">
        <f t="shared" si="363"/>
        <v/>
      </c>
      <c r="AK1523" t="str">
        <f t="shared" si="363"/>
        <v/>
      </c>
      <c r="AL1523" t="str">
        <f t="shared" si="363"/>
        <v/>
      </c>
      <c r="AM1523" t="str">
        <f t="shared" si="363"/>
        <v/>
      </c>
      <c r="AN1523" t="str">
        <f t="shared" si="363"/>
        <v/>
      </c>
      <c r="AO1523" t="str">
        <f t="shared" si="363"/>
        <v/>
      </c>
      <c r="AP1523" t="str">
        <f t="shared" si="363"/>
        <v/>
      </c>
      <c r="AQ1523" t="str">
        <f t="shared" si="363"/>
        <v/>
      </c>
      <c r="AR1523" t="str">
        <f t="shared" si="365"/>
        <v/>
      </c>
      <c r="AS1523" t="str">
        <f t="shared" si="365"/>
        <v/>
      </c>
      <c r="AT1523" t="str">
        <f t="shared" si="365"/>
        <v/>
      </c>
      <c r="AU1523" t="str">
        <f t="shared" si="365"/>
        <v/>
      </c>
      <c r="AV1523" t="str">
        <f t="shared" si="365"/>
        <v/>
      </c>
      <c r="AW1523" t="str">
        <f t="shared" si="365"/>
        <v/>
      </c>
      <c r="AX1523" t="str">
        <f t="shared" si="365"/>
        <v/>
      </c>
      <c r="AY1523" t="str">
        <f t="shared" si="365"/>
        <v/>
      </c>
      <c r="BA1523">
        <v>1523</v>
      </c>
      <c r="BB1523">
        <f t="shared" si="366"/>
        <v>191</v>
      </c>
    </row>
    <row r="1524" spans="7:54">
      <c r="G1524" t="str" cm="1">
        <f t="array" aca="1" ref="G1524" ca="1">IFERROR(IF(INDIRECT("'"&amp;B1524&amp;"'!Z"&amp;MATCH(INT(BA1524/8)+1,INDIRECT("'"&amp;B1524&amp;"'!B4:B15"),0)+3)=1,15,IF(INDIRECT("'"&amp;B1524&amp;"'!X"&amp;MATCH(INT(BA1524/8)+1,INDIRECT("'"&amp;B1524&amp;"'!B4:B15"),0)+3)=1,10,IF(INDIRECT("'"&amp;B1524&amp;"'!V"&amp;MATCH(INT(BA1524/8)+1,INDIRECT("'"&amp;B1524&amp;"'!B4:B15"),0)+3)=1,6,IF(INDIRECT("'"&amp;B1524&amp;"'!V"&amp;MATCH(INT(BA1524/8)+1,INDIRECT("'"&amp;B1524&amp;"'!B4:B15"),0)+3)=1,4,0)))),"")</f>
        <v/>
      </c>
      <c r="H1524" t="str" cm="1">
        <f t="array" aca="1" ref="H1524" ca="1">IFERROR(IFERROR(INDIRECT("'"&amp;B1524&amp;"'!AE"&amp;MATCH(INT(BA1524/8)+1,INDIRECT("'"&amp;B1524&amp;"'!B4:B15"),0)+3),0)-G1524,"")</f>
        <v/>
      </c>
      <c r="I1524" t="e">
        <f ca="1">H1522+H1523+H1524</f>
        <v>#VALUE!</v>
      </c>
      <c r="J1524" t="str">
        <f ca="1">IFERROR(ABS(SUM(I1524,-F1523,-E1523))+ABS(SUM(IF(D1524="Traversal",15,IF(D1524="High",10,IF(D1524="Mid",6,IF(D1524="Low",4,0))))-G1524)),"")</f>
        <v/>
      </c>
      <c r="K1524" t="str" cm="1">
        <f t="array" aca="1" ref="K1524" ca="1">IFERROR(INDIRECT("'"&amp;B1524&amp;"'!AG"&amp;MATCH(INT(BA1524/8)+1,INDIRECT("'"&amp;B1524&amp;"'!B4:B15"),0)+3),"")</f>
        <v/>
      </c>
      <c r="M1524" t="str">
        <f t="shared" ca="1" si="364"/>
        <v/>
      </c>
      <c r="N1524" t="str">
        <f t="shared" si="364"/>
        <v/>
      </c>
      <c r="O1524" t="str">
        <f t="shared" si="364"/>
        <v/>
      </c>
      <c r="P1524" t="str">
        <f t="shared" si="364"/>
        <v/>
      </c>
      <c r="Q1524" t="str">
        <f t="shared" si="364"/>
        <v/>
      </c>
      <c r="R1524" t="str">
        <f t="shared" si="364"/>
        <v/>
      </c>
      <c r="S1524" t="str">
        <f t="shared" si="364"/>
        <v/>
      </c>
      <c r="T1524" t="str">
        <f t="shared" si="364"/>
        <v/>
      </c>
      <c r="U1524" t="str">
        <f t="shared" si="364"/>
        <v/>
      </c>
      <c r="V1524" t="str">
        <f t="shared" si="364"/>
        <v/>
      </c>
      <c r="W1524" t="str">
        <f t="shared" si="364"/>
        <v/>
      </c>
      <c r="X1524" t="str">
        <f t="shared" si="364"/>
        <v/>
      </c>
      <c r="Y1524" t="str">
        <f t="shared" si="364"/>
        <v/>
      </c>
      <c r="Z1524" t="str">
        <f t="shared" si="364"/>
        <v/>
      </c>
      <c r="AA1524" t="str">
        <f t="shared" si="364"/>
        <v/>
      </c>
      <c r="AB1524" t="str">
        <f t="shared" si="364"/>
        <v/>
      </c>
      <c r="AC1524" t="str">
        <f t="shared" si="363"/>
        <v/>
      </c>
      <c r="AD1524" t="str">
        <f t="shared" si="363"/>
        <v/>
      </c>
      <c r="AE1524" t="str">
        <f t="shared" si="363"/>
        <v/>
      </c>
      <c r="AF1524" t="str">
        <f t="shared" si="363"/>
        <v/>
      </c>
      <c r="AG1524" t="str">
        <f t="shared" si="363"/>
        <v/>
      </c>
      <c r="AH1524" t="str">
        <f t="shared" si="363"/>
        <v/>
      </c>
      <c r="AI1524" t="str">
        <f t="shared" si="363"/>
        <v/>
      </c>
      <c r="AJ1524" t="str">
        <f t="shared" si="363"/>
        <v/>
      </c>
      <c r="AK1524" t="str">
        <f t="shared" si="363"/>
        <v/>
      </c>
      <c r="AL1524" t="str">
        <f t="shared" si="363"/>
        <v/>
      </c>
      <c r="AM1524" t="str">
        <f t="shared" si="363"/>
        <v/>
      </c>
      <c r="AN1524" t="str">
        <f t="shared" si="363"/>
        <v/>
      </c>
      <c r="AO1524" t="str">
        <f t="shared" si="363"/>
        <v/>
      </c>
      <c r="AP1524" t="str">
        <f t="shared" si="363"/>
        <v/>
      </c>
      <c r="AQ1524" t="str">
        <f t="shared" si="363"/>
        <v/>
      </c>
      <c r="AR1524" t="str">
        <f t="shared" si="365"/>
        <v/>
      </c>
      <c r="AS1524" t="str">
        <f t="shared" si="365"/>
        <v/>
      </c>
      <c r="AT1524" t="str">
        <f t="shared" si="365"/>
        <v/>
      </c>
      <c r="AU1524" t="str">
        <f t="shared" si="365"/>
        <v/>
      </c>
      <c r="AV1524" t="str">
        <f t="shared" si="365"/>
        <v/>
      </c>
      <c r="AW1524" t="str">
        <f t="shared" si="365"/>
        <v/>
      </c>
      <c r="AX1524" t="str">
        <f t="shared" si="365"/>
        <v/>
      </c>
      <c r="AY1524" t="str">
        <f t="shared" si="365"/>
        <v/>
      </c>
      <c r="BA1524">
        <v>1524</v>
      </c>
      <c r="BB1524">
        <f t="shared" si="366"/>
        <v>191</v>
      </c>
    </row>
    <row r="1525" spans="7:54">
      <c r="G1525" t="str" cm="1">
        <f t="array" aca="1" ref="G1525" ca="1">IFERROR(IF(INDIRECT("'"&amp;B1525&amp;"'!Z"&amp;MATCH(INT(BA1525/8)+1,INDIRECT("'"&amp;B1525&amp;"'!B4:B15"),0)+3)=1,15,IF(INDIRECT("'"&amp;B1525&amp;"'!X"&amp;MATCH(INT(BA1525/8)+1,INDIRECT("'"&amp;B1525&amp;"'!B4:B15"),0)+3)=1,10,IF(INDIRECT("'"&amp;B1525&amp;"'!V"&amp;MATCH(INT(BA1525/8)+1,INDIRECT("'"&amp;B1525&amp;"'!B4:B15"),0)+3)=1,6,IF(INDIRECT("'"&amp;B1525&amp;"'!V"&amp;MATCH(INT(BA1525/8)+1,INDIRECT("'"&amp;B1525&amp;"'!B4:B15"),0)+3)=1,4,0)))),"")</f>
        <v/>
      </c>
      <c r="H1525" t="str" cm="1">
        <f t="array" aca="1" ref="H1525" ca="1">IFERROR(IFERROR(INDIRECT("'"&amp;B1525&amp;"'!AE"&amp;MATCH(INT(BA1525/8)+1,INDIRECT("'"&amp;B1525&amp;"'!B4:B15"),0)+3),0)-G1525,"")</f>
        <v/>
      </c>
      <c r="I1525" t="e">
        <f ca="1">H1525+H1526+H1527</f>
        <v>#VALUE!</v>
      </c>
      <c r="J1525" t="str">
        <f ca="1">IFERROR(ABS(SUM(I1525,-F1526,-E1526))+ABS(SUM(IF(D1525="Traversal",15,IF(D1525="High",10,IF(D1525="Mid",6,IF(D1525="Low",4,0))))-G1525)),"")</f>
        <v/>
      </c>
      <c r="K1525" t="str" cm="1">
        <f t="array" aca="1" ref="K1525" ca="1">IFERROR(INDIRECT("'"&amp;B1525&amp;"'!AG"&amp;MATCH(INT(BA1525/8)+1,INDIRECT("'"&amp;B1525&amp;"'!B4:B15"),0)+3),"")</f>
        <v/>
      </c>
      <c r="M1525" t="str">
        <f t="shared" ca="1" si="364"/>
        <v/>
      </c>
      <c r="N1525" t="str">
        <f t="shared" si="364"/>
        <v/>
      </c>
      <c r="O1525" t="str">
        <f t="shared" si="364"/>
        <v/>
      </c>
      <c r="P1525" t="str">
        <f t="shared" si="364"/>
        <v/>
      </c>
      <c r="Q1525" t="str">
        <f t="shared" si="364"/>
        <v/>
      </c>
      <c r="R1525" t="str">
        <f t="shared" si="364"/>
        <v/>
      </c>
      <c r="S1525" t="str">
        <f t="shared" si="364"/>
        <v/>
      </c>
      <c r="T1525" t="str">
        <f t="shared" si="364"/>
        <v/>
      </c>
      <c r="U1525" t="str">
        <f t="shared" si="364"/>
        <v/>
      </c>
      <c r="V1525" t="str">
        <f t="shared" si="364"/>
        <v/>
      </c>
      <c r="W1525" t="str">
        <f t="shared" si="364"/>
        <v/>
      </c>
      <c r="X1525" t="str">
        <f t="shared" si="364"/>
        <v/>
      </c>
      <c r="Y1525" t="str">
        <f t="shared" si="364"/>
        <v/>
      </c>
      <c r="Z1525" t="str">
        <f t="shared" si="364"/>
        <v/>
      </c>
      <c r="AA1525" t="str">
        <f t="shared" si="364"/>
        <v/>
      </c>
      <c r="AB1525" t="str">
        <f t="shared" si="364"/>
        <v/>
      </c>
      <c r="AC1525" t="str">
        <f t="shared" si="363"/>
        <v/>
      </c>
      <c r="AD1525" t="str">
        <f t="shared" si="363"/>
        <v/>
      </c>
      <c r="AE1525" t="str">
        <f t="shared" si="363"/>
        <v/>
      </c>
      <c r="AF1525" t="str">
        <f t="shared" si="363"/>
        <v/>
      </c>
      <c r="AG1525" t="str">
        <f t="shared" si="363"/>
        <v/>
      </c>
      <c r="AH1525" t="str">
        <f t="shared" si="363"/>
        <v/>
      </c>
      <c r="AI1525" t="str">
        <f t="shared" si="363"/>
        <v/>
      </c>
      <c r="AJ1525" t="str">
        <f t="shared" si="363"/>
        <v/>
      </c>
      <c r="AK1525" t="str">
        <f t="shared" si="363"/>
        <v/>
      </c>
      <c r="AL1525" t="str">
        <f t="shared" si="363"/>
        <v/>
      </c>
      <c r="AM1525" t="str">
        <f t="shared" si="363"/>
        <v/>
      </c>
      <c r="AN1525" t="str">
        <f t="shared" si="363"/>
        <v/>
      </c>
      <c r="AO1525" t="str">
        <f t="shared" si="363"/>
        <v/>
      </c>
      <c r="AP1525" t="str">
        <f t="shared" si="363"/>
        <v/>
      </c>
      <c r="AQ1525" t="str">
        <f t="shared" si="363"/>
        <v/>
      </c>
      <c r="AR1525" t="str">
        <f t="shared" si="365"/>
        <v/>
      </c>
      <c r="AS1525" t="str">
        <f t="shared" si="365"/>
        <v/>
      </c>
      <c r="AT1525" t="str">
        <f t="shared" si="365"/>
        <v/>
      </c>
      <c r="AU1525" t="str">
        <f t="shared" si="365"/>
        <v/>
      </c>
      <c r="AV1525" t="str">
        <f t="shared" si="365"/>
        <v/>
      </c>
      <c r="AW1525" t="str">
        <f t="shared" si="365"/>
        <v/>
      </c>
      <c r="AX1525" t="str">
        <f t="shared" si="365"/>
        <v/>
      </c>
      <c r="AY1525" t="str">
        <f t="shared" si="365"/>
        <v/>
      </c>
      <c r="BA1525">
        <v>1525</v>
      </c>
      <c r="BB1525">
        <f t="shared" si="366"/>
        <v>191</v>
      </c>
    </row>
    <row r="1526" spans="7:54">
      <c r="G1526" t="str" cm="1">
        <f t="array" aca="1" ref="G1526" ca="1">IFERROR(IF(INDIRECT("'"&amp;B1526&amp;"'!Z"&amp;MATCH(INT(BA1526/8)+1,INDIRECT("'"&amp;B1526&amp;"'!B4:B15"),0)+3)=1,15,IF(INDIRECT("'"&amp;B1526&amp;"'!X"&amp;MATCH(INT(BA1526/8)+1,INDIRECT("'"&amp;B1526&amp;"'!B4:B15"),0)+3)=1,10,IF(INDIRECT("'"&amp;B1526&amp;"'!V"&amp;MATCH(INT(BA1526/8)+1,INDIRECT("'"&amp;B1526&amp;"'!B4:B15"),0)+3)=1,6,IF(INDIRECT("'"&amp;B1526&amp;"'!V"&amp;MATCH(INT(BA1526/8)+1,INDIRECT("'"&amp;B1526&amp;"'!B4:B15"),0)+3)=1,4,0)))),"")</f>
        <v/>
      </c>
      <c r="H1526" t="str" cm="1">
        <f t="array" aca="1" ref="H1526" ca="1">IFERROR(IFERROR(INDIRECT("'"&amp;B1526&amp;"'!AE"&amp;MATCH(INT(BA1526/8)+1,INDIRECT("'"&amp;B1526&amp;"'!B4:B15"),0)+3),0)-G1526,"")</f>
        <v/>
      </c>
      <c r="I1526" t="e">
        <f ca="1">H1525+H1526+H1527</f>
        <v>#VALUE!</v>
      </c>
      <c r="J1526" t="str">
        <f ca="1">IFERROR(ABS(SUM(I1526,-F1526,-E1526))+ABS(SUM(IF(D1526="Traversal",15,IF(D1526="High",10,IF(D1526="Mid",6,IF(D1526="Low",4,0))))-G1526)),"")</f>
        <v/>
      </c>
      <c r="K1526" t="str" cm="1">
        <f t="array" aca="1" ref="K1526" ca="1">IFERROR(INDIRECT("'"&amp;B1526&amp;"'!AG"&amp;MATCH(INT(BA1526/8)+1,INDIRECT("'"&amp;B1526&amp;"'!B4:B15"),0)+3),"")</f>
        <v/>
      </c>
      <c r="M1526" t="str">
        <f t="shared" ca="1" si="364"/>
        <v/>
      </c>
      <c r="N1526" t="str">
        <f t="shared" si="364"/>
        <v/>
      </c>
      <c r="O1526" t="str">
        <f t="shared" si="364"/>
        <v/>
      </c>
      <c r="P1526" t="str">
        <f t="shared" si="364"/>
        <v/>
      </c>
      <c r="Q1526" t="str">
        <f t="shared" si="364"/>
        <v/>
      </c>
      <c r="R1526" t="str">
        <f t="shared" si="364"/>
        <v/>
      </c>
      <c r="S1526" t="str">
        <f t="shared" si="364"/>
        <v/>
      </c>
      <c r="T1526" t="str">
        <f t="shared" si="364"/>
        <v/>
      </c>
      <c r="U1526" t="str">
        <f t="shared" si="364"/>
        <v/>
      </c>
      <c r="V1526" t="str">
        <f t="shared" si="364"/>
        <v/>
      </c>
      <c r="W1526" t="str">
        <f t="shared" si="364"/>
        <v/>
      </c>
      <c r="X1526" t="str">
        <f t="shared" si="364"/>
        <v/>
      </c>
      <c r="Y1526" t="str">
        <f t="shared" si="364"/>
        <v/>
      </c>
      <c r="Z1526" t="str">
        <f t="shared" si="364"/>
        <v/>
      </c>
      <c r="AA1526" t="str">
        <f t="shared" si="364"/>
        <v/>
      </c>
      <c r="AB1526" t="str">
        <f t="shared" si="364"/>
        <v/>
      </c>
      <c r="AC1526" t="str">
        <f t="shared" si="363"/>
        <v/>
      </c>
      <c r="AD1526" t="str">
        <f t="shared" si="363"/>
        <v/>
      </c>
      <c r="AE1526" t="str">
        <f t="shared" si="363"/>
        <v/>
      </c>
      <c r="AF1526" t="str">
        <f t="shared" si="363"/>
        <v/>
      </c>
      <c r="AG1526" t="str">
        <f t="shared" si="363"/>
        <v/>
      </c>
      <c r="AH1526" t="str">
        <f t="shared" si="363"/>
        <v/>
      </c>
      <c r="AI1526" t="str">
        <f t="shared" si="363"/>
        <v/>
      </c>
      <c r="AJ1526" t="str">
        <f t="shared" si="363"/>
        <v/>
      </c>
      <c r="AK1526" t="str">
        <f t="shared" si="363"/>
        <v/>
      </c>
      <c r="AL1526" t="str">
        <f t="shared" si="363"/>
        <v/>
      </c>
      <c r="AM1526" t="str">
        <f t="shared" si="363"/>
        <v/>
      </c>
      <c r="AN1526" t="str">
        <f t="shared" si="363"/>
        <v/>
      </c>
      <c r="AO1526" t="str">
        <f t="shared" si="363"/>
        <v/>
      </c>
      <c r="AP1526" t="str">
        <f t="shared" si="363"/>
        <v/>
      </c>
      <c r="AQ1526" t="str">
        <f t="shared" si="363"/>
        <v/>
      </c>
      <c r="AR1526" t="str">
        <f t="shared" si="365"/>
        <v/>
      </c>
      <c r="AS1526" t="str">
        <f t="shared" si="365"/>
        <v/>
      </c>
      <c r="AT1526" t="str">
        <f t="shared" si="365"/>
        <v/>
      </c>
      <c r="AU1526" t="str">
        <f t="shared" si="365"/>
        <v/>
      </c>
      <c r="AV1526" t="str">
        <f t="shared" si="365"/>
        <v/>
      </c>
      <c r="AW1526" t="str">
        <f t="shared" si="365"/>
        <v/>
      </c>
      <c r="AX1526" t="str">
        <f t="shared" si="365"/>
        <v/>
      </c>
      <c r="AY1526" t="str">
        <f t="shared" si="365"/>
        <v/>
      </c>
      <c r="BA1526">
        <v>1526</v>
      </c>
      <c r="BB1526">
        <f t="shared" si="366"/>
        <v>191</v>
      </c>
    </row>
    <row r="1527" spans="7:54">
      <c r="G1527" t="str" cm="1">
        <f t="array" aca="1" ref="G1527" ca="1">IFERROR(IF(INDIRECT("'"&amp;B1527&amp;"'!Z"&amp;MATCH(INT(BA1527/8)+1,INDIRECT("'"&amp;B1527&amp;"'!B4:B15"),0)+3)=1,15,IF(INDIRECT("'"&amp;B1527&amp;"'!X"&amp;MATCH(INT(BA1527/8)+1,INDIRECT("'"&amp;B1527&amp;"'!B4:B15"),0)+3)=1,10,IF(INDIRECT("'"&amp;B1527&amp;"'!V"&amp;MATCH(INT(BA1527/8)+1,INDIRECT("'"&amp;B1527&amp;"'!B4:B15"),0)+3)=1,6,IF(INDIRECT("'"&amp;B1527&amp;"'!V"&amp;MATCH(INT(BA1527/8)+1,INDIRECT("'"&amp;B1527&amp;"'!B4:B15"),0)+3)=1,4,0)))),"")</f>
        <v/>
      </c>
      <c r="H1527" t="str" cm="1">
        <f t="array" aca="1" ref="H1527" ca="1">IFERROR(IFERROR(INDIRECT("'"&amp;B1527&amp;"'!AE"&amp;MATCH(INT(BA1527/8)+1,INDIRECT("'"&amp;B1527&amp;"'!B4:B15"),0)+3),0)-G1527,"")</f>
        <v/>
      </c>
      <c r="I1527" t="e">
        <f ca="1">H1525+H1526+H1527</f>
        <v>#VALUE!</v>
      </c>
      <c r="J1527" t="str">
        <f ca="1">IFERROR(ABS(SUM(I1527,-F1526,-E1526))+ABS(SUM(IF(D1527="Traversal",15,IF(D1527="High",10,IF(D1527="Mid",6,IF(D1527="Low",4,0))))-G1527)),"")</f>
        <v/>
      </c>
      <c r="K1527" t="str" cm="1">
        <f t="array" aca="1" ref="K1527" ca="1">IFERROR(INDIRECT("'"&amp;B1527&amp;"'!AG"&amp;MATCH(INT(BA1527/8)+1,INDIRECT("'"&amp;B1527&amp;"'!B4:B15"),0)+3),"")</f>
        <v/>
      </c>
      <c r="M1527" t="str">
        <f t="shared" ca="1" si="364"/>
        <v/>
      </c>
      <c r="N1527" t="str">
        <f t="shared" si="364"/>
        <v/>
      </c>
      <c r="O1527" t="str">
        <f t="shared" si="364"/>
        <v/>
      </c>
      <c r="P1527" t="str">
        <f t="shared" si="364"/>
        <v/>
      </c>
      <c r="Q1527" t="str">
        <f t="shared" si="364"/>
        <v/>
      </c>
      <c r="R1527" t="str">
        <f t="shared" si="364"/>
        <v/>
      </c>
      <c r="S1527" t="str">
        <f t="shared" si="364"/>
        <v/>
      </c>
      <c r="T1527" t="str">
        <f t="shared" si="364"/>
        <v/>
      </c>
      <c r="U1527" t="str">
        <f t="shared" si="364"/>
        <v/>
      </c>
      <c r="V1527" t="str">
        <f t="shared" si="364"/>
        <v/>
      </c>
      <c r="W1527" t="str">
        <f t="shared" si="364"/>
        <v/>
      </c>
      <c r="X1527" t="str">
        <f t="shared" si="364"/>
        <v/>
      </c>
      <c r="Y1527" t="str">
        <f t="shared" si="364"/>
        <v/>
      </c>
      <c r="Z1527" t="str">
        <f t="shared" si="364"/>
        <v/>
      </c>
      <c r="AA1527" t="str">
        <f t="shared" si="364"/>
        <v/>
      </c>
      <c r="AB1527" t="str">
        <f t="shared" si="364"/>
        <v/>
      </c>
      <c r="AC1527" t="str">
        <f t="shared" si="363"/>
        <v/>
      </c>
      <c r="AD1527" t="str">
        <f t="shared" si="363"/>
        <v/>
      </c>
      <c r="AE1527" t="str">
        <f t="shared" si="363"/>
        <v/>
      </c>
      <c r="AF1527" t="str">
        <f t="shared" si="363"/>
        <v/>
      </c>
      <c r="AG1527" t="str">
        <f t="shared" si="363"/>
        <v/>
      </c>
      <c r="AH1527" t="str">
        <f t="shared" si="363"/>
        <v/>
      </c>
      <c r="AI1527" t="str">
        <f t="shared" si="363"/>
        <v/>
      </c>
      <c r="AJ1527" t="str">
        <f t="shared" si="363"/>
        <v/>
      </c>
      <c r="AK1527" t="str">
        <f t="shared" si="363"/>
        <v/>
      </c>
      <c r="AL1527" t="str">
        <f t="shared" si="363"/>
        <v/>
      </c>
      <c r="AM1527" t="str">
        <f t="shared" si="363"/>
        <v/>
      </c>
      <c r="AN1527" t="str">
        <f t="shared" si="363"/>
        <v/>
      </c>
      <c r="AO1527" t="str">
        <f t="shared" si="363"/>
        <v/>
      </c>
      <c r="AP1527" t="str">
        <f t="shared" si="363"/>
        <v/>
      </c>
      <c r="AQ1527" t="str">
        <f t="shared" si="363"/>
        <v/>
      </c>
      <c r="AR1527" t="str">
        <f t="shared" si="365"/>
        <v/>
      </c>
      <c r="AS1527" t="str">
        <f t="shared" si="365"/>
        <v/>
      </c>
      <c r="AT1527" t="str">
        <f t="shared" si="365"/>
        <v/>
      </c>
      <c r="AU1527" t="str">
        <f t="shared" si="365"/>
        <v/>
      </c>
      <c r="AV1527" t="str">
        <f t="shared" si="365"/>
        <v/>
      </c>
      <c r="AW1527" t="str">
        <f t="shared" si="365"/>
        <v/>
      </c>
      <c r="AX1527" t="str">
        <f t="shared" si="365"/>
        <v/>
      </c>
      <c r="AY1527" t="str">
        <f t="shared" si="365"/>
        <v/>
      </c>
      <c r="BA1527">
        <v>1527</v>
      </c>
      <c r="BB1527">
        <f t="shared" si="366"/>
        <v>191</v>
      </c>
    </row>
    <row r="1528" spans="7:54">
      <c r="G1528" t="str" cm="1">
        <f t="array" aca="1" ref="G1528" ca="1">IFERROR(IF(INDIRECT("'"&amp;B1528&amp;"'!Z"&amp;MATCH(INT(BA1528/8)+1,INDIRECT("'"&amp;B1528&amp;"'!B4:B15"),0)+3)=1,15,IF(INDIRECT("'"&amp;B1528&amp;"'!X"&amp;MATCH(INT(BA1528/8)+1,INDIRECT("'"&amp;B1528&amp;"'!B4:B15"),0)+3)=1,10,IF(INDIRECT("'"&amp;B1528&amp;"'!V"&amp;MATCH(INT(BA1528/8)+1,INDIRECT("'"&amp;B1528&amp;"'!B4:B15"),0)+3)=1,6,IF(INDIRECT("'"&amp;B1528&amp;"'!V"&amp;MATCH(INT(BA1528/8)+1,INDIRECT("'"&amp;B1528&amp;"'!B4:B15"),0)+3)=1,4,0)))),"")</f>
        <v/>
      </c>
      <c r="H1528" t="str" cm="1">
        <f t="array" aca="1" ref="H1528" ca="1">IFERROR(IFERROR(INDIRECT("'"&amp;B1528&amp;"'!AE"&amp;MATCH(INT(BA1528/8)+1,INDIRECT("'"&amp;B1528&amp;"'!B4:B15"),0)+3),0)-G1528,"")</f>
        <v/>
      </c>
      <c r="K1528" t="str" cm="1">
        <f t="array" aca="1" ref="K1528" ca="1">IFERROR(INDIRECT("'"&amp;B1528&amp;"'!AG"&amp;MATCH(INT(BA1528/8)+1,INDIRECT("'"&amp;B1528&amp;"'!B4:B15"),0)+3),"")</f>
        <v/>
      </c>
      <c r="M1528" t="str">
        <f t="shared" ca="1" si="364"/>
        <v/>
      </c>
      <c r="N1528" t="str">
        <f t="shared" si="364"/>
        <v/>
      </c>
      <c r="O1528" t="str">
        <f t="shared" si="364"/>
        <v/>
      </c>
      <c r="P1528" t="str">
        <f t="shared" si="364"/>
        <v/>
      </c>
      <c r="Q1528" t="str">
        <f t="shared" si="364"/>
        <v/>
      </c>
      <c r="R1528" t="str">
        <f t="shared" si="364"/>
        <v/>
      </c>
      <c r="S1528" t="str">
        <f t="shared" si="364"/>
        <v/>
      </c>
      <c r="T1528" t="str">
        <f t="shared" si="364"/>
        <v/>
      </c>
      <c r="U1528" t="str">
        <f t="shared" si="364"/>
        <v/>
      </c>
      <c r="V1528" t="str">
        <f t="shared" si="364"/>
        <v/>
      </c>
      <c r="W1528" t="str">
        <f t="shared" si="364"/>
        <v/>
      </c>
      <c r="X1528" t="str">
        <f t="shared" si="364"/>
        <v/>
      </c>
      <c r="Y1528" t="str">
        <f t="shared" si="364"/>
        <v/>
      </c>
      <c r="Z1528" t="str">
        <f t="shared" si="364"/>
        <v/>
      </c>
      <c r="AA1528" t="str">
        <f t="shared" si="364"/>
        <v/>
      </c>
      <c r="AB1528" t="str">
        <f t="shared" ref="AB1528:AQ1543" si="367">IF(AB$1="","",IF($K1528=AB$1,$J1528,""))</f>
        <v/>
      </c>
      <c r="AC1528" t="str">
        <f t="shared" si="367"/>
        <v/>
      </c>
      <c r="AD1528" t="str">
        <f t="shared" si="367"/>
        <v/>
      </c>
      <c r="AE1528" t="str">
        <f t="shared" si="367"/>
        <v/>
      </c>
      <c r="AF1528" t="str">
        <f t="shared" si="367"/>
        <v/>
      </c>
      <c r="AG1528" t="str">
        <f t="shared" si="367"/>
        <v/>
      </c>
      <c r="AH1528" t="str">
        <f t="shared" si="367"/>
        <v/>
      </c>
      <c r="AI1528" t="str">
        <f t="shared" si="367"/>
        <v/>
      </c>
      <c r="AJ1528" t="str">
        <f t="shared" si="367"/>
        <v/>
      </c>
      <c r="AK1528" t="str">
        <f t="shared" si="367"/>
        <v/>
      </c>
      <c r="AL1528" t="str">
        <f t="shared" si="367"/>
        <v/>
      </c>
      <c r="AM1528" t="str">
        <f t="shared" si="367"/>
        <v/>
      </c>
      <c r="AN1528" t="str">
        <f t="shared" si="367"/>
        <v/>
      </c>
      <c r="AO1528" t="str">
        <f t="shared" si="367"/>
        <v/>
      </c>
      <c r="AP1528" t="str">
        <f t="shared" si="367"/>
        <v/>
      </c>
      <c r="AQ1528" t="str">
        <f t="shared" si="367"/>
        <v/>
      </c>
      <c r="AR1528" t="str">
        <f t="shared" si="365"/>
        <v/>
      </c>
      <c r="AS1528" t="str">
        <f t="shared" si="365"/>
        <v/>
      </c>
      <c r="AT1528" t="str">
        <f t="shared" si="365"/>
        <v/>
      </c>
      <c r="AU1528" t="str">
        <f t="shared" si="365"/>
        <v/>
      </c>
      <c r="AV1528" t="str">
        <f t="shared" si="365"/>
        <v/>
      </c>
      <c r="AW1528" t="str">
        <f t="shared" si="365"/>
        <v/>
      </c>
      <c r="AX1528" t="str">
        <f t="shared" si="365"/>
        <v/>
      </c>
      <c r="AY1528" t="str">
        <f t="shared" si="365"/>
        <v/>
      </c>
      <c r="BA1528">
        <v>1528</v>
      </c>
      <c r="BB1528">
        <f t="shared" si="366"/>
        <v>192</v>
      </c>
    </row>
    <row r="1529" spans="7:54">
      <c r="G1529" t="str" cm="1">
        <f t="array" aca="1" ref="G1529" ca="1">IFERROR(IF(INDIRECT("'"&amp;B1529&amp;"'!Z"&amp;MATCH(INT(BA1529/8)+1,INDIRECT("'"&amp;B1529&amp;"'!B4:B15"),0)+3)=1,15,IF(INDIRECT("'"&amp;B1529&amp;"'!X"&amp;MATCH(INT(BA1529/8)+1,INDIRECT("'"&amp;B1529&amp;"'!B4:B15"),0)+3)=1,10,IF(INDIRECT("'"&amp;B1529&amp;"'!V"&amp;MATCH(INT(BA1529/8)+1,INDIRECT("'"&amp;B1529&amp;"'!B4:B15"),0)+3)=1,6,IF(INDIRECT("'"&amp;B1529&amp;"'!V"&amp;MATCH(INT(BA1529/8)+1,INDIRECT("'"&amp;B1529&amp;"'!B4:B15"),0)+3)=1,4,0)))),"")</f>
        <v/>
      </c>
      <c r="H1529" t="str" cm="1">
        <f t="array" aca="1" ref="H1529" ca="1">IFERROR(IFERROR(INDIRECT("'"&amp;B1529&amp;"'!AE"&amp;MATCH(INT(BA1529/8)+1,INDIRECT("'"&amp;B1529&amp;"'!B4:B15"),0)+3),0)-G1529,"")</f>
        <v/>
      </c>
      <c r="K1529" t="str" cm="1">
        <f t="array" aca="1" ref="K1529" ca="1">IFERROR(INDIRECT("'"&amp;B1529&amp;"'!AG"&amp;MATCH(INT(BA1529/8)+1,INDIRECT("'"&amp;B1529&amp;"'!B4:B15"),0)+3),"")</f>
        <v/>
      </c>
      <c r="M1529" t="str">
        <f t="shared" ref="M1529:AB1544" ca="1" si="368">IF(M$1="","",IF($K1529=M$1,$J1529,""))</f>
        <v/>
      </c>
      <c r="N1529" t="str">
        <f t="shared" si="368"/>
        <v/>
      </c>
      <c r="O1529" t="str">
        <f t="shared" si="368"/>
        <v/>
      </c>
      <c r="P1529" t="str">
        <f t="shared" si="368"/>
        <v/>
      </c>
      <c r="Q1529" t="str">
        <f t="shared" si="368"/>
        <v/>
      </c>
      <c r="R1529" t="str">
        <f t="shared" si="368"/>
        <v/>
      </c>
      <c r="S1529" t="str">
        <f t="shared" si="368"/>
        <v/>
      </c>
      <c r="T1529" t="str">
        <f t="shared" si="368"/>
        <v/>
      </c>
      <c r="U1529" t="str">
        <f t="shared" si="368"/>
        <v/>
      </c>
      <c r="V1529" t="str">
        <f t="shared" si="368"/>
        <v/>
      </c>
      <c r="W1529" t="str">
        <f t="shared" si="368"/>
        <v/>
      </c>
      <c r="X1529" t="str">
        <f t="shared" si="368"/>
        <v/>
      </c>
      <c r="Y1529" t="str">
        <f t="shared" si="368"/>
        <v/>
      </c>
      <c r="Z1529" t="str">
        <f t="shared" si="368"/>
        <v/>
      </c>
      <c r="AA1529" t="str">
        <f t="shared" si="368"/>
        <v/>
      </c>
      <c r="AB1529" t="str">
        <f t="shared" si="368"/>
        <v/>
      </c>
      <c r="AC1529" t="str">
        <f t="shared" si="367"/>
        <v/>
      </c>
      <c r="AD1529" t="str">
        <f t="shared" si="367"/>
        <v/>
      </c>
      <c r="AE1529" t="str">
        <f t="shared" si="367"/>
        <v/>
      </c>
      <c r="AF1529" t="str">
        <f t="shared" si="367"/>
        <v/>
      </c>
      <c r="AG1529" t="str">
        <f t="shared" si="367"/>
        <v/>
      </c>
      <c r="AH1529" t="str">
        <f t="shared" si="367"/>
        <v/>
      </c>
      <c r="AI1529" t="str">
        <f t="shared" si="367"/>
        <v/>
      </c>
      <c r="AJ1529" t="str">
        <f t="shared" si="367"/>
        <v/>
      </c>
      <c r="AK1529" t="str">
        <f t="shared" si="367"/>
        <v/>
      </c>
      <c r="AL1529" t="str">
        <f t="shared" si="367"/>
        <v/>
      </c>
      <c r="AM1529" t="str">
        <f t="shared" si="367"/>
        <v/>
      </c>
      <c r="AN1529" t="str">
        <f t="shared" si="367"/>
        <v/>
      </c>
      <c r="AO1529" t="str">
        <f t="shared" si="367"/>
        <v/>
      </c>
      <c r="AP1529" t="str">
        <f t="shared" si="367"/>
        <v/>
      </c>
      <c r="AQ1529" t="str">
        <f t="shared" si="367"/>
        <v/>
      </c>
      <c r="AR1529" t="str">
        <f t="shared" ref="AR1529:AY1544" si="369">IF(AR$1="","",IF($K1529=AR$1,$J1529,""))</f>
        <v/>
      </c>
      <c r="AS1529" t="str">
        <f t="shared" si="369"/>
        <v/>
      </c>
      <c r="AT1529" t="str">
        <f t="shared" si="369"/>
        <v/>
      </c>
      <c r="AU1529" t="str">
        <f t="shared" si="369"/>
        <v/>
      </c>
      <c r="AV1529" t="str">
        <f t="shared" si="369"/>
        <v/>
      </c>
      <c r="AW1529" t="str">
        <f t="shared" si="369"/>
        <v/>
      </c>
      <c r="AX1529" t="str">
        <f t="shared" si="369"/>
        <v/>
      </c>
      <c r="AY1529" t="str">
        <f t="shared" si="369"/>
        <v/>
      </c>
      <c r="BA1529">
        <v>1529</v>
      </c>
      <c r="BB1529">
        <f t="shared" si="366"/>
        <v>192</v>
      </c>
    </row>
    <row r="1530" spans="7:54">
      <c r="G1530" t="str" cm="1">
        <f t="array" aca="1" ref="G1530" ca="1">IFERROR(IF(INDIRECT("'"&amp;B1530&amp;"'!Z"&amp;MATCH(INT(BA1530/8)+1,INDIRECT("'"&amp;B1530&amp;"'!B4:B15"),0)+3)=1,15,IF(INDIRECT("'"&amp;B1530&amp;"'!X"&amp;MATCH(INT(BA1530/8)+1,INDIRECT("'"&amp;B1530&amp;"'!B4:B15"),0)+3)=1,10,IF(INDIRECT("'"&amp;B1530&amp;"'!V"&amp;MATCH(INT(BA1530/8)+1,INDIRECT("'"&amp;B1530&amp;"'!B4:B15"),0)+3)=1,6,IF(INDIRECT("'"&amp;B1530&amp;"'!V"&amp;MATCH(INT(BA1530/8)+1,INDIRECT("'"&amp;B1530&amp;"'!B4:B15"),0)+3)=1,4,0)))),"")</f>
        <v/>
      </c>
      <c r="H1530" t="str" cm="1">
        <f t="array" aca="1" ref="H1530" ca="1">IFERROR(IFERROR(INDIRECT("'"&amp;B1530&amp;"'!AE"&amp;MATCH(INT(BA1530/8)+1,INDIRECT("'"&amp;B1530&amp;"'!B4:B15"),0)+3),0)-G1530,"")</f>
        <v/>
      </c>
      <c r="I1530" t="e">
        <f ca="1">H1530+H1531+H1532</f>
        <v>#VALUE!</v>
      </c>
      <c r="J1530" t="str">
        <f ca="1">IFERROR(ABS(SUM(I1530,-F1531,-E1531))+ABS(SUM(IF(D1530="Traversal",15,IF(D1530="High",10,IF(D1530="Mid",6,IF(D1530="Low",4,0))))-G1530)),"")</f>
        <v/>
      </c>
      <c r="K1530" t="str" cm="1">
        <f t="array" aca="1" ref="K1530" ca="1">IFERROR(INDIRECT("'"&amp;B1530&amp;"'!AG"&amp;MATCH(INT(BA1530/8)+1,INDIRECT("'"&amp;B1530&amp;"'!B4:B15"),0)+3),"")</f>
        <v/>
      </c>
      <c r="M1530" t="str">
        <f t="shared" ca="1" si="368"/>
        <v/>
      </c>
      <c r="N1530" t="str">
        <f t="shared" si="368"/>
        <v/>
      </c>
      <c r="O1530" t="str">
        <f t="shared" si="368"/>
        <v/>
      </c>
      <c r="P1530" t="str">
        <f t="shared" si="368"/>
        <v/>
      </c>
      <c r="Q1530" t="str">
        <f t="shared" si="368"/>
        <v/>
      </c>
      <c r="R1530" t="str">
        <f t="shared" si="368"/>
        <v/>
      </c>
      <c r="S1530" t="str">
        <f t="shared" si="368"/>
        <v/>
      </c>
      <c r="T1530" t="str">
        <f t="shared" si="368"/>
        <v/>
      </c>
      <c r="U1530" t="str">
        <f t="shared" si="368"/>
        <v/>
      </c>
      <c r="V1530" t="str">
        <f t="shared" si="368"/>
        <v/>
      </c>
      <c r="W1530" t="str">
        <f t="shared" si="368"/>
        <v/>
      </c>
      <c r="X1530" t="str">
        <f t="shared" si="368"/>
        <v/>
      </c>
      <c r="Y1530" t="str">
        <f t="shared" si="368"/>
        <v/>
      </c>
      <c r="Z1530" t="str">
        <f t="shared" si="368"/>
        <v/>
      </c>
      <c r="AA1530" t="str">
        <f t="shared" si="368"/>
        <v/>
      </c>
      <c r="AB1530" t="str">
        <f t="shared" si="368"/>
        <v/>
      </c>
      <c r="AC1530" t="str">
        <f t="shared" si="367"/>
        <v/>
      </c>
      <c r="AD1530" t="str">
        <f t="shared" si="367"/>
        <v/>
      </c>
      <c r="AE1530" t="str">
        <f t="shared" si="367"/>
        <v/>
      </c>
      <c r="AF1530" t="str">
        <f t="shared" si="367"/>
        <v/>
      </c>
      <c r="AG1530" t="str">
        <f t="shared" si="367"/>
        <v/>
      </c>
      <c r="AH1530" t="str">
        <f t="shared" si="367"/>
        <v/>
      </c>
      <c r="AI1530" t="str">
        <f t="shared" si="367"/>
        <v/>
      </c>
      <c r="AJ1530" t="str">
        <f t="shared" si="367"/>
        <v/>
      </c>
      <c r="AK1530" t="str">
        <f t="shared" si="367"/>
        <v/>
      </c>
      <c r="AL1530" t="str">
        <f t="shared" si="367"/>
        <v/>
      </c>
      <c r="AM1530" t="str">
        <f t="shared" si="367"/>
        <v/>
      </c>
      <c r="AN1530" t="str">
        <f t="shared" si="367"/>
        <v/>
      </c>
      <c r="AO1530" t="str">
        <f t="shared" si="367"/>
        <v/>
      </c>
      <c r="AP1530" t="str">
        <f t="shared" si="367"/>
        <v/>
      </c>
      <c r="AQ1530" t="str">
        <f t="shared" si="367"/>
        <v/>
      </c>
      <c r="AR1530" t="str">
        <f t="shared" si="369"/>
        <v/>
      </c>
      <c r="AS1530" t="str">
        <f t="shared" si="369"/>
        <v/>
      </c>
      <c r="AT1530" t="str">
        <f t="shared" si="369"/>
        <v/>
      </c>
      <c r="AU1530" t="str">
        <f t="shared" si="369"/>
        <v/>
      </c>
      <c r="AV1530" t="str">
        <f t="shared" si="369"/>
        <v/>
      </c>
      <c r="AW1530" t="str">
        <f t="shared" si="369"/>
        <v/>
      </c>
      <c r="AX1530" t="str">
        <f t="shared" si="369"/>
        <v/>
      </c>
      <c r="AY1530" t="str">
        <f t="shared" si="369"/>
        <v/>
      </c>
      <c r="BA1530">
        <v>1530</v>
      </c>
      <c r="BB1530">
        <f t="shared" si="366"/>
        <v>192</v>
      </c>
    </row>
    <row r="1531" spans="7:54">
      <c r="G1531" t="str" cm="1">
        <f t="array" aca="1" ref="G1531" ca="1">IFERROR(IF(INDIRECT("'"&amp;B1531&amp;"'!Z"&amp;MATCH(INT(BA1531/8)+1,INDIRECT("'"&amp;B1531&amp;"'!B4:B15"),0)+3)=1,15,IF(INDIRECT("'"&amp;B1531&amp;"'!X"&amp;MATCH(INT(BA1531/8)+1,INDIRECT("'"&amp;B1531&amp;"'!B4:B15"),0)+3)=1,10,IF(INDIRECT("'"&amp;B1531&amp;"'!V"&amp;MATCH(INT(BA1531/8)+1,INDIRECT("'"&amp;B1531&amp;"'!B4:B15"),0)+3)=1,6,IF(INDIRECT("'"&amp;B1531&amp;"'!V"&amp;MATCH(INT(BA1531/8)+1,INDIRECT("'"&amp;B1531&amp;"'!B4:B15"),0)+3)=1,4,0)))),"")</f>
        <v/>
      </c>
      <c r="H1531" t="str" cm="1">
        <f t="array" aca="1" ref="H1531" ca="1">IFERROR(IFERROR(INDIRECT("'"&amp;B1531&amp;"'!AE"&amp;MATCH(INT(BA1531/8)+1,INDIRECT("'"&amp;B1531&amp;"'!B4:B15"),0)+3),0)-G1531,"")</f>
        <v/>
      </c>
      <c r="I1531" t="e">
        <f ca="1">H1530+H1531+H1532</f>
        <v>#VALUE!</v>
      </c>
      <c r="J1531" t="str">
        <f ca="1">IFERROR(ABS(SUM(I1531,-F1531,-E1531))+ABS(SUM(IF(D1531="Traversal",15,IF(D1531="High",10,IF(D1531="Mid",6,IF(D1531="Low",4,0))))-G1531)),"")</f>
        <v/>
      </c>
      <c r="K1531" t="str" cm="1">
        <f t="array" aca="1" ref="K1531" ca="1">IFERROR(INDIRECT("'"&amp;B1531&amp;"'!AG"&amp;MATCH(INT(BA1531/8)+1,INDIRECT("'"&amp;B1531&amp;"'!B4:B15"),0)+3),"")</f>
        <v/>
      </c>
      <c r="M1531" t="str">
        <f t="shared" ca="1" si="368"/>
        <v/>
      </c>
      <c r="N1531" t="str">
        <f t="shared" si="368"/>
        <v/>
      </c>
      <c r="O1531" t="str">
        <f t="shared" si="368"/>
        <v/>
      </c>
      <c r="P1531" t="str">
        <f t="shared" si="368"/>
        <v/>
      </c>
      <c r="Q1531" t="str">
        <f t="shared" si="368"/>
        <v/>
      </c>
      <c r="R1531" t="str">
        <f t="shared" si="368"/>
        <v/>
      </c>
      <c r="S1531" t="str">
        <f t="shared" si="368"/>
        <v/>
      </c>
      <c r="T1531" t="str">
        <f t="shared" si="368"/>
        <v/>
      </c>
      <c r="U1531" t="str">
        <f t="shared" si="368"/>
        <v/>
      </c>
      <c r="V1531" t="str">
        <f t="shared" si="368"/>
        <v/>
      </c>
      <c r="W1531" t="str">
        <f t="shared" si="368"/>
        <v/>
      </c>
      <c r="X1531" t="str">
        <f t="shared" si="368"/>
        <v/>
      </c>
      <c r="Y1531" t="str">
        <f t="shared" si="368"/>
        <v/>
      </c>
      <c r="Z1531" t="str">
        <f t="shared" si="368"/>
        <v/>
      </c>
      <c r="AA1531" t="str">
        <f t="shared" si="368"/>
        <v/>
      </c>
      <c r="AB1531" t="str">
        <f t="shared" si="368"/>
        <v/>
      </c>
      <c r="AC1531" t="str">
        <f t="shared" si="367"/>
        <v/>
      </c>
      <c r="AD1531" t="str">
        <f t="shared" si="367"/>
        <v/>
      </c>
      <c r="AE1531" t="str">
        <f t="shared" si="367"/>
        <v/>
      </c>
      <c r="AF1531" t="str">
        <f t="shared" si="367"/>
        <v/>
      </c>
      <c r="AG1531" t="str">
        <f t="shared" si="367"/>
        <v/>
      </c>
      <c r="AH1531" t="str">
        <f t="shared" si="367"/>
        <v/>
      </c>
      <c r="AI1531" t="str">
        <f t="shared" si="367"/>
        <v/>
      </c>
      <c r="AJ1531" t="str">
        <f t="shared" si="367"/>
        <v/>
      </c>
      <c r="AK1531" t="str">
        <f t="shared" si="367"/>
        <v/>
      </c>
      <c r="AL1531" t="str">
        <f t="shared" si="367"/>
        <v/>
      </c>
      <c r="AM1531" t="str">
        <f t="shared" si="367"/>
        <v/>
      </c>
      <c r="AN1531" t="str">
        <f t="shared" si="367"/>
        <v/>
      </c>
      <c r="AO1531" t="str">
        <f t="shared" si="367"/>
        <v/>
      </c>
      <c r="AP1531" t="str">
        <f t="shared" si="367"/>
        <v/>
      </c>
      <c r="AQ1531" t="str">
        <f t="shared" si="367"/>
        <v/>
      </c>
      <c r="AR1531" t="str">
        <f t="shared" si="369"/>
        <v/>
      </c>
      <c r="AS1531" t="str">
        <f t="shared" si="369"/>
        <v/>
      </c>
      <c r="AT1531" t="str">
        <f t="shared" si="369"/>
        <v/>
      </c>
      <c r="AU1531" t="str">
        <f t="shared" si="369"/>
        <v/>
      </c>
      <c r="AV1531" t="str">
        <f t="shared" si="369"/>
        <v/>
      </c>
      <c r="AW1531" t="str">
        <f t="shared" si="369"/>
        <v/>
      </c>
      <c r="AX1531" t="str">
        <f t="shared" si="369"/>
        <v/>
      </c>
      <c r="AY1531" t="str">
        <f t="shared" si="369"/>
        <v/>
      </c>
      <c r="BA1531">
        <v>1531</v>
      </c>
      <c r="BB1531">
        <f t="shared" si="366"/>
        <v>192</v>
      </c>
    </row>
    <row r="1532" spans="7:54">
      <c r="G1532" t="str" cm="1">
        <f t="array" aca="1" ref="G1532" ca="1">IFERROR(IF(INDIRECT("'"&amp;B1532&amp;"'!Z"&amp;MATCH(INT(BA1532/8)+1,INDIRECT("'"&amp;B1532&amp;"'!B4:B15"),0)+3)=1,15,IF(INDIRECT("'"&amp;B1532&amp;"'!X"&amp;MATCH(INT(BA1532/8)+1,INDIRECT("'"&amp;B1532&amp;"'!B4:B15"),0)+3)=1,10,IF(INDIRECT("'"&amp;B1532&amp;"'!V"&amp;MATCH(INT(BA1532/8)+1,INDIRECT("'"&amp;B1532&amp;"'!B4:B15"),0)+3)=1,6,IF(INDIRECT("'"&amp;B1532&amp;"'!V"&amp;MATCH(INT(BA1532/8)+1,INDIRECT("'"&amp;B1532&amp;"'!B4:B15"),0)+3)=1,4,0)))),"")</f>
        <v/>
      </c>
      <c r="H1532" t="str" cm="1">
        <f t="array" aca="1" ref="H1532" ca="1">IFERROR(IFERROR(INDIRECT("'"&amp;B1532&amp;"'!AE"&amp;MATCH(INT(BA1532/8)+1,INDIRECT("'"&amp;B1532&amp;"'!B4:B15"),0)+3),0)-G1532,"")</f>
        <v/>
      </c>
      <c r="I1532" t="e">
        <f ca="1">H1530+H1531+H1532</f>
        <v>#VALUE!</v>
      </c>
      <c r="J1532" t="str">
        <f ca="1">IFERROR(ABS(SUM(I1532,-F1531,-E1531))+ABS(SUM(IF(D1532="Traversal",15,IF(D1532="High",10,IF(D1532="Mid",6,IF(D1532="Low",4,0))))-G1532)),"")</f>
        <v/>
      </c>
      <c r="K1532" t="str" cm="1">
        <f t="array" aca="1" ref="K1532" ca="1">IFERROR(INDIRECT("'"&amp;B1532&amp;"'!AG"&amp;MATCH(INT(BA1532/8)+1,INDIRECT("'"&amp;B1532&amp;"'!B4:B15"),0)+3),"")</f>
        <v/>
      </c>
      <c r="M1532" t="str">
        <f t="shared" ca="1" si="368"/>
        <v/>
      </c>
      <c r="N1532" t="str">
        <f t="shared" si="368"/>
        <v/>
      </c>
      <c r="O1532" t="str">
        <f t="shared" si="368"/>
        <v/>
      </c>
      <c r="P1532" t="str">
        <f t="shared" si="368"/>
        <v/>
      </c>
      <c r="Q1532" t="str">
        <f t="shared" si="368"/>
        <v/>
      </c>
      <c r="R1532" t="str">
        <f t="shared" si="368"/>
        <v/>
      </c>
      <c r="S1532" t="str">
        <f t="shared" si="368"/>
        <v/>
      </c>
      <c r="T1532" t="str">
        <f t="shared" si="368"/>
        <v/>
      </c>
      <c r="U1532" t="str">
        <f t="shared" si="368"/>
        <v/>
      </c>
      <c r="V1532" t="str">
        <f t="shared" si="368"/>
        <v/>
      </c>
      <c r="W1532" t="str">
        <f t="shared" si="368"/>
        <v/>
      </c>
      <c r="X1532" t="str">
        <f t="shared" si="368"/>
        <v/>
      </c>
      <c r="Y1532" t="str">
        <f t="shared" si="368"/>
        <v/>
      </c>
      <c r="Z1532" t="str">
        <f t="shared" si="368"/>
        <v/>
      </c>
      <c r="AA1532" t="str">
        <f t="shared" si="368"/>
        <v/>
      </c>
      <c r="AB1532" t="str">
        <f t="shared" si="368"/>
        <v/>
      </c>
      <c r="AC1532" t="str">
        <f t="shared" si="367"/>
        <v/>
      </c>
      <c r="AD1532" t="str">
        <f t="shared" si="367"/>
        <v/>
      </c>
      <c r="AE1532" t="str">
        <f t="shared" si="367"/>
        <v/>
      </c>
      <c r="AF1532" t="str">
        <f t="shared" si="367"/>
        <v/>
      </c>
      <c r="AG1532" t="str">
        <f t="shared" si="367"/>
        <v/>
      </c>
      <c r="AH1532" t="str">
        <f t="shared" si="367"/>
        <v/>
      </c>
      <c r="AI1532" t="str">
        <f t="shared" si="367"/>
        <v/>
      </c>
      <c r="AJ1532" t="str">
        <f t="shared" si="367"/>
        <v/>
      </c>
      <c r="AK1532" t="str">
        <f t="shared" si="367"/>
        <v/>
      </c>
      <c r="AL1532" t="str">
        <f t="shared" si="367"/>
        <v/>
      </c>
      <c r="AM1532" t="str">
        <f t="shared" si="367"/>
        <v/>
      </c>
      <c r="AN1532" t="str">
        <f t="shared" si="367"/>
        <v/>
      </c>
      <c r="AO1532" t="str">
        <f t="shared" si="367"/>
        <v/>
      </c>
      <c r="AP1532" t="str">
        <f t="shared" si="367"/>
        <v/>
      </c>
      <c r="AQ1532" t="str">
        <f t="shared" si="367"/>
        <v/>
      </c>
      <c r="AR1532" t="str">
        <f t="shared" si="369"/>
        <v/>
      </c>
      <c r="AS1532" t="str">
        <f t="shared" si="369"/>
        <v/>
      </c>
      <c r="AT1532" t="str">
        <f t="shared" si="369"/>
        <v/>
      </c>
      <c r="AU1532" t="str">
        <f t="shared" si="369"/>
        <v/>
      </c>
      <c r="AV1532" t="str">
        <f t="shared" si="369"/>
        <v/>
      </c>
      <c r="AW1532" t="str">
        <f t="shared" si="369"/>
        <v/>
      </c>
      <c r="AX1532" t="str">
        <f t="shared" si="369"/>
        <v/>
      </c>
      <c r="AY1532" t="str">
        <f t="shared" si="369"/>
        <v/>
      </c>
      <c r="BA1532">
        <v>1532</v>
      </c>
      <c r="BB1532">
        <f t="shared" si="366"/>
        <v>192</v>
      </c>
    </row>
    <row r="1533" spans="7:54">
      <c r="G1533" t="str" cm="1">
        <f t="array" aca="1" ref="G1533" ca="1">IFERROR(IF(INDIRECT("'"&amp;B1533&amp;"'!Z"&amp;MATCH(INT(BA1533/8)+1,INDIRECT("'"&amp;B1533&amp;"'!B4:B15"),0)+3)=1,15,IF(INDIRECT("'"&amp;B1533&amp;"'!X"&amp;MATCH(INT(BA1533/8)+1,INDIRECT("'"&amp;B1533&amp;"'!B4:B15"),0)+3)=1,10,IF(INDIRECT("'"&amp;B1533&amp;"'!V"&amp;MATCH(INT(BA1533/8)+1,INDIRECT("'"&amp;B1533&amp;"'!B4:B15"),0)+3)=1,6,IF(INDIRECT("'"&amp;B1533&amp;"'!V"&amp;MATCH(INT(BA1533/8)+1,INDIRECT("'"&amp;B1533&amp;"'!B4:B15"),0)+3)=1,4,0)))),"")</f>
        <v/>
      </c>
      <c r="H1533" t="str" cm="1">
        <f t="array" aca="1" ref="H1533" ca="1">IFERROR(IFERROR(INDIRECT("'"&amp;B1533&amp;"'!AE"&amp;MATCH(INT(BA1533/8)+1,INDIRECT("'"&amp;B1533&amp;"'!B4:B15"),0)+3),0)-G1533,"")</f>
        <v/>
      </c>
      <c r="I1533" t="e">
        <f ca="1">H1533+H1534+H1535</f>
        <v>#VALUE!</v>
      </c>
      <c r="J1533" t="str">
        <f ca="1">IFERROR(ABS(SUM(I1533,-F1534,-E1534))+ABS(SUM(IF(D1533="Traversal",15,IF(D1533="High",10,IF(D1533="Mid",6,IF(D1533="Low",4,0))))-G1533)),"")</f>
        <v/>
      </c>
      <c r="K1533" t="str" cm="1">
        <f t="array" aca="1" ref="K1533" ca="1">IFERROR(INDIRECT("'"&amp;B1533&amp;"'!AG"&amp;MATCH(INT(BA1533/8)+1,INDIRECT("'"&amp;B1533&amp;"'!B4:B15"),0)+3),"")</f>
        <v/>
      </c>
      <c r="M1533" t="str">
        <f t="shared" ca="1" si="368"/>
        <v/>
      </c>
      <c r="N1533" t="str">
        <f t="shared" si="368"/>
        <v/>
      </c>
      <c r="O1533" t="str">
        <f t="shared" si="368"/>
        <v/>
      </c>
      <c r="P1533" t="str">
        <f t="shared" si="368"/>
        <v/>
      </c>
      <c r="Q1533" t="str">
        <f t="shared" si="368"/>
        <v/>
      </c>
      <c r="R1533" t="str">
        <f t="shared" si="368"/>
        <v/>
      </c>
      <c r="S1533" t="str">
        <f t="shared" si="368"/>
        <v/>
      </c>
      <c r="T1533" t="str">
        <f t="shared" si="368"/>
        <v/>
      </c>
      <c r="U1533" t="str">
        <f t="shared" si="368"/>
        <v/>
      </c>
      <c r="V1533" t="str">
        <f t="shared" si="368"/>
        <v/>
      </c>
      <c r="W1533" t="str">
        <f t="shared" si="368"/>
        <v/>
      </c>
      <c r="X1533" t="str">
        <f t="shared" si="368"/>
        <v/>
      </c>
      <c r="Y1533" t="str">
        <f t="shared" si="368"/>
        <v/>
      </c>
      <c r="Z1533" t="str">
        <f t="shared" si="368"/>
        <v/>
      </c>
      <c r="AA1533" t="str">
        <f t="shared" si="368"/>
        <v/>
      </c>
      <c r="AB1533" t="str">
        <f t="shared" si="368"/>
        <v/>
      </c>
      <c r="AC1533" t="str">
        <f t="shared" si="367"/>
        <v/>
      </c>
      <c r="AD1533" t="str">
        <f t="shared" si="367"/>
        <v/>
      </c>
      <c r="AE1533" t="str">
        <f t="shared" si="367"/>
        <v/>
      </c>
      <c r="AF1533" t="str">
        <f t="shared" si="367"/>
        <v/>
      </c>
      <c r="AG1533" t="str">
        <f t="shared" si="367"/>
        <v/>
      </c>
      <c r="AH1533" t="str">
        <f t="shared" si="367"/>
        <v/>
      </c>
      <c r="AI1533" t="str">
        <f t="shared" si="367"/>
        <v/>
      </c>
      <c r="AJ1533" t="str">
        <f t="shared" si="367"/>
        <v/>
      </c>
      <c r="AK1533" t="str">
        <f t="shared" si="367"/>
        <v/>
      </c>
      <c r="AL1533" t="str">
        <f t="shared" si="367"/>
        <v/>
      </c>
      <c r="AM1533" t="str">
        <f t="shared" si="367"/>
        <v/>
      </c>
      <c r="AN1533" t="str">
        <f t="shared" si="367"/>
        <v/>
      </c>
      <c r="AO1533" t="str">
        <f t="shared" si="367"/>
        <v/>
      </c>
      <c r="AP1533" t="str">
        <f t="shared" si="367"/>
        <v/>
      </c>
      <c r="AQ1533" t="str">
        <f t="shared" si="367"/>
        <v/>
      </c>
      <c r="AR1533" t="str">
        <f t="shared" si="369"/>
        <v/>
      </c>
      <c r="AS1533" t="str">
        <f t="shared" si="369"/>
        <v/>
      </c>
      <c r="AT1533" t="str">
        <f t="shared" si="369"/>
        <v/>
      </c>
      <c r="AU1533" t="str">
        <f t="shared" si="369"/>
        <v/>
      </c>
      <c r="AV1533" t="str">
        <f t="shared" si="369"/>
        <v/>
      </c>
      <c r="AW1533" t="str">
        <f t="shared" si="369"/>
        <v/>
      </c>
      <c r="AX1533" t="str">
        <f t="shared" si="369"/>
        <v/>
      </c>
      <c r="AY1533" t="str">
        <f t="shared" si="369"/>
        <v/>
      </c>
      <c r="BA1533">
        <v>1533</v>
      </c>
      <c r="BB1533">
        <f t="shared" si="366"/>
        <v>192</v>
      </c>
    </row>
    <row r="1534" spans="7:54">
      <c r="G1534" t="str" cm="1">
        <f t="array" aca="1" ref="G1534" ca="1">IFERROR(IF(INDIRECT("'"&amp;B1534&amp;"'!Z"&amp;MATCH(INT(BA1534/8)+1,INDIRECT("'"&amp;B1534&amp;"'!B4:B15"),0)+3)=1,15,IF(INDIRECT("'"&amp;B1534&amp;"'!X"&amp;MATCH(INT(BA1534/8)+1,INDIRECT("'"&amp;B1534&amp;"'!B4:B15"),0)+3)=1,10,IF(INDIRECT("'"&amp;B1534&amp;"'!V"&amp;MATCH(INT(BA1534/8)+1,INDIRECT("'"&amp;B1534&amp;"'!B4:B15"),0)+3)=1,6,IF(INDIRECT("'"&amp;B1534&amp;"'!V"&amp;MATCH(INT(BA1534/8)+1,INDIRECT("'"&amp;B1534&amp;"'!B4:B15"),0)+3)=1,4,0)))),"")</f>
        <v/>
      </c>
      <c r="H1534" t="str" cm="1">
        <f t="array" aca="1" ref="H1534" ca="1">IFERROR(IFERROR(INDIRECT("'"&amp;B1534&amp;"'!AE"&amp;MATCH(INT(BA1534/8)+1,INDIRECT("'"&amp;B1534&amp;"'!B4:B15"),0)+3),0)-G1534,"")</f>
        <v/>
      </c>
      <c r="I1534" t="e">
        <f ca="1">H1533+H1534+H1535</f>
        <v>#VALUE!</v>
      </c>
      <c r="J1534" t="str">
        <f ca="1">IFERROR(ABS(SUM(I1534,-F1534,-E1534))+ABS(SUM(IF(D1534="Traversal",15,IF(D1534="High",10,IF(D1534="Mid",6,IF(D1534="Low",4,0))))-G1534)),"")</f>
        <v/>
      </c>
      <c r="K1534" t="str" cm="1">
        <f t="array" aca="1" ref="K1534" ca="1">IFERROR(INDIRECT("'"&amp;B1534&amp;"'!AG"&amp;MATCH(INT(BA1534/8)+1,INDIRECT("'"&amp;B1534&amp;"'!B4:B15"),0)+3),"")</f>
        <v/>
      </c>
      <c r="M1534" t="str">
        <f t="shared" ca="1" si="368"/>
        <v/>
      </c>
      <c r="N1534" t="str">
        <f t="shared" si="368"/>
        <v/>
      </c>
      <c r="O1534" t="str">
        <f t="shared" si="368"/>
        <v/>
      </c>
      <c r="P1534" t="str">
        <f t="shared" si="368"/>
        <v/>
      </c>
      <c r="Q1534" t="str">
        <f t="shared" si="368"/>
        <v/>
      </c>
      <c r="R1534" t="str">
        <f t="shared" si="368"/>
        <v/>
      </c>
      <c r="S1534" t="str">
        <f t="shared" si="368"/>
        <v/>
      </c>
      <c r="T1534" t="str">
        <f t="shared" si="368"/>
        <v/>
      </c>
      <c r="U1534" t="str">
        <f t="shared" si="368"/>
        <v/>
      </c>
      <c r="V1534" t="str">
        <f t="shared" si="368"/>
        <v/>
      </c>
      <c r="W1534" t="str">
        <f t="shared" si="368"/>
        <v/>
      </c>
      <c r="X1534" t="str">
        <f t="shared" si="368"/>
        <v/>
      </c>
      <c r="Y1534" t="str">
        <f t="shared" si="368"/>
        <v/>
      </c>
      <c r="Z1534" t="str">
        <f t="shared" si="368"/>
        <v/>
      </c>
      <c r="AA1534" t="str">
        <f t="shared" si="368"/>
        <v/>
      </c>
      <c r="AB1534" t="str">
        <f t="shared" si="368"/>
        <v/>
      </c>
      <c r="AC1534" t="str">
        <f t="shared" si="367"/>
        <v/>
      </c>
      <c r="AD1534" t="str">
        <f t="shared" si="367"/>
        <v/>
      </c>
      <c r="AE1534" t="str">
        <f t="shared" si="367"/>
        <v/>
      </c>
      <c r="AF1534" t="str">
        <f t="shared" si="367"/>
        <v/>
      </c>
      <c r="AG1534" t="str">
        <f t="shared" si="367"/>
        <v/>
      </c>
      <c r="AH1534" t="str">
        <f t="shared" si="367"/>
        <v/>
      </c>
      <c r="AI1534" t="str">
        <f t="shared" si="367"/>
        <v/>
      </c>
      <c r="AJ1534" t="str">
        <f t="shared" si="367"/>
        <v/>
      </c>
      <c r="AK1534" t="str">
        <f t="shared" si="367"/>
        <v/>
      </c>
      <c r="AL1534" t="str">
        <f t="shared" si="367"/>
        <v/>
      </c>
      <c r="AM1534" t="str">
        <f t="shared" si="367"/>
        <v/>
      </c>
      <c r="AN1534" t="str">
        <f t="shared" si="367"/>
        <v/>
      </c>
      <c r="AO1534" t="str">
        <f t="shared" si="367"/>
        <v/>
      </c>
      <c r="AP1534" t="str">
        <f t="shared" si="367"/>
        <v/>
      </c>
      <c r="AQ1534" t="str">
        <f t="shared" si="367"/>
        <v/>
      </c>
      <c r="AR1534" t="str">
        <f t="shared" si="369"/>
        <v/>
      </c>
      <c r="AS1534" t="str">
        <f t="shared" si="369"/>
        <v/>
      </c>
      <c r="AT1534" t="str">
        <f t="shared" si="369"/>
        <v/>
      </c>
      <c r="AU1534" t="str">
        <f t="shared" si="369"/>
        <v/>
      </c>
      <c r="AV1534" t="str">
        <f t="shared" si="369"/>
        <v/>
      </c>
      <c r="AW1534" t="str">
        <f t="shared" si="369"/>
        <v/>
      </c>
      <c r="AX1534" t="str">
        <f t="shared" si="369"/>
        <v/>
      </c>
      <c r="AY1534" t="str">
        <f t="shared" si="369"/>
        <v/>
      </c>
      <c r="BA1534">
        <v>1534</v>
      </c>
      <c r="BB1534">
        <f t="shared" si="366"/>
        <v>192</v>
      </c>
    </row>
    <row r="1535" spans="7:54">
      <c r="G1535" t="str" cm="1">
        <f t="array" aca="1" ref="G1535" ca="1">IFERROR(IF(INDIRECT("'"&amp;B1535&amp;"'!Z"&amp;MATCH(INT(BA1535/8)+1,INDIRECT("'"&amp;B1535&amp;"'!B4:B15"),0)+3)=1,15,IF(INDIRECT("'"&amp;B1535&amp;"'!X"&amp;MATCH(INT(BA1535/8)+1,INDIRECT("'"&amp;B1535&amp;"'!B4:B15"),0)+3)=1,10,IF(INDIRECT("'"&amp;B1535&amp;"'!V"&amp;MATCH(INT(BA1535/8)+1,INDIRECT("'"&amp;B1535&amp;"'!B4:B15"),0)+3)=1,6,IF(INDIRECT("'"&amp;B1535&amp;"'!V"&amp;MATCH(INT(BA1535/8)+1,INDIRECT("'"&amp;B1535&amp;"'!B4:B15"),0)+3)=1,4,0)))),"")</f>
        <v/>
      </c>
      <c r="H1535" t="str" cm="1">
        <f t="array" aca="1" ref="H1535" ca="1">IFERROR(IFERROR(INDIRECT("'"&amp;B1535&amp;"'!AE"&amp;MATCH(INT(BA1535/8)+1,INDIRECT("'"&amp;B1535&amp;"'!B4:B15"),0)+3),0)-G1535,"")</f>
        <v/>
      </c>
      <c r="I1535" t="e">
        <f ca="1">H1533+H1534+H1535</f>
        <v>#VALUE!</v>
      </c>
      <c r="J1535" t="str">
        <f ca="1">IFERROR(ABS(SUM(I1535,-F1534,-E1534))+ABS(SUM(IF(D1535="Traversal",15,IF(D1535="High",10,IF(D1535="Mid",6,IF(D1535="Low",4,0))))-G1535)),"")</f>
        <v/>
      </c>
      <c r="K1535" t="str" cm="1">
        <f t="array" aca="1" ref="K1535" ca="1">IFERROR(INDIRECT("'"&amp;B1535&amp;"'!AG"&amp;MATCH(INT(BA1535/8)+1,INDIRECT("'"&amp;B1535&amp;"'!B4:B15"),0)+3),"")</f>
        <v/>
      </c>
      <c r="M1535" t="str">
        <f t="shared" ca="1" si="368"/>
        <v/>
      </c>
      <c r="N1535" t="str">
        <f t="shared" si="368"/>
        <v/>
      </c>
      <c r="O1535" t="str">
        <f t="shared" si="368"/>
        <v/>
      </c>
      <c r="P1535" t="str">
        <f t="shared" si="368"/>
        <v/>
      </c>
      <c r="Q1535" t="str">
        <f t="shared" si="368"/>
        <v/>
      </c>
      <c r="R1535" t="str">
        <f t="shared" si="368"/>
        <v/>
      </c>
      <c r="S1535" t="str">
        <f t="shared" si="368"/>
        <v/>
      </c>
      <c r="T1535" t="str">
        <f t="shared" si="368"/>
        <v/>
      </c>
      <c r="U1535" t="str">
        <f t="shared" si="368"/>
        <v/>
      </c>
      <c r="V1535" t="str">
        <f t="shared" si="368"/>
        <v/>
      </c>
      <c r="W1535" t="str">
        <f t="shared" si="368"/>
        <v/>
      </c>
      <c r="X1535" t="str">
        <f t="shared" si="368"/>
        <v/>
      </c>
      <c r="Y1535" t="str">
        <f t="shared" si="368"/>
        <v/>
      </c>
      <c r="Z1535" t="str">
        <f t="shared" si="368"/>
        <v/>
      </c>
      <c r="AA1535" t="str">
        <f t="shared" si="368"/>
        <v/>
      </c>
      <c r="AB1535" t="str">
        <f t="shared" si="368"/>
        <v/>
      </c>
      <c r="AC1535" t="str">
        <f t="shared" si="367"/>
        <v/>
      </c>
      <c r="AD1535" t="str">
        <f t="shared" si="367"/>
        <v/>
      </c>
      <c r="AE1535" t="str">
        <f t="shared" si="367"/>
        <v/>
      </c>
      <c r="AF1535" t="str">
        <f t="shared" si="367"/>
        <v/>
      </c>
      <c r="AG1535" t="str">
        <f t="shared" si="367"/>
        <v/>
      </c>
      <c r="AH1535" t="str">
        <f t="shared" si="367"/>
        <v/>
      </c>
      <c r="AI1535" t="str">
        <f t="shared" si="367"/>
        <v/>
      </c>
      <c r="AJ1535" t="str">
        <f t="shared" si="367"/>
        <v/>
      </c>
      <c r="AK1535" t="str">
        <f t="shared" si="367"/>
        <v/>
      </c>
      <c r="AL1535" t="str">
        <f t="shared" si="367"/>
        <v/>
      </c>
      <c r="AM1535" t="str">
        <f t="shared" si="367"/>
        <v/>
      </c>
      <c r="AN1535" t="str">
        <f t="shared" si="367"/>
        <v/>
      </c>
      <c r="AO1535" t="str">
        <f t="shared" si="367"/>
        <v/>
      </c>
      <c r="AP1535" t="str">
        <f t="shared" si="367"/>
        <v/>
      </c>
      <c r="AQ1535" t="str">
        <f t="shared" si="367"/>
        <v/>
      </c>
      <c r="AR1535" t="str">
        <f t="shared" si="369"/>
        <v/>
      </c>
      <c r="AS1535" t="str">
        <f t="shared" si="369"/>
        <v/>
      </c>
      <c r="AT1535" t="str">
        <f t="shared" si="369"/>
        <v/>
      </c>
      <c r="AU1535" t="str">
        <f t="shared" si="369"/>
        <v/>
      </c>
      <c r="AV1535" t="str">
        <f t="shared" si="369"/>
        <v/>
      </c>
      <c r="AW1535" t="str">
        <f t="shared" si="369"/>
        <v/>
      </c>
      <c r="AX1535" t="str">
        <f t="shared" si="369"/>
        <v/>
      </c>
      <c r="AY1535" t="str">
        <f t="shared" si="369"/>
        <v/>
      </c>
      <c r="BA1535">
        <v>1535</v>
      </c>
      <c r="BB1535">
        <f t="shared" si="366"/>
        <v>192</v>
      </c>
    </row>
    <row r="1536" spans="7:54">
      <c r="G1536" t="str" cm="1">
        <f t="array" aca="1" ref="G1536" ca="1">IFERROR(IF(INDIRECT("'"&amp;B1536&amp;"'!Z"&amp;MATCH(INT(BA1536/8)+1,INDIRECT("'"&amp;B1536&amp;"'!B4:B15"),0)+3)=1,15,IF(INDIRECT("'"&amp;B1536&amp;"'!X"&amp;MATCH(INT(BA1536/8)+1,INDIRECT("'"&amp;B1536&amp;"'!B4:B15"),0)+3)=1,10,IF(INDIRECT("'"&amp;B1536&amp;"'!V"&amp;MATCH(INT(BA1536/8)+1,INDIRECT("'"&amp;B1536&amp;"'!B4:B15"),0)+3)=1,6,IF(INDIRECT("'"&amp;B1536&amp;"'!V"&amp;MATCH(INT(BA1536/8)+1,INDIRECT("'"&amp;B1536&amp;"'!B4:B15"),0)+3)=1,4,0)))),"")</f>
        <v/>
      </c>
      <c r="H1536" t="str" cm="1">
        <f t="array" aca="1" ref="H1536" ca="1">IFERROR(IFERROR(INDIRECT("'"&amp;B1536&amp;"'!AE"&amp;MATCH(INT(BA1536/8)+1,INDIRECT("'"&amp;B1536&amp;"'!B4:B15"),0)+3),0)-G1536,"")</f>
        <v/>
      </c>
      <c r="K1536" t="str" cm="1">
        <f t="array" aca="1" ref="K1536" ca="1">IFERROR(INDIRECT("'"&amp;B1536&amp;"'!AG"&amp;MATCH(INT(BA1536/8)+1,INDIRECT("'"&amp;B1536&amp;"'!B4:B15"),0)+3),"")</f>
        <v/>
      </c>
      <c r="M1536" t="str">
        <f t="shared" ca="1" si="368"/>
        <v/>
      </c>
      <c r="N1536" t="str">
        <f t="shared" si="368"/>
        <v/>
      </c>
      <c r="O1536" t="str">
        <f t="shared" si="368"/>
        <v/>
      </c>
      <c r="P1536" t="str">
        <f t="shared" si="368"/>
        <v/>
      </c>
      <c r="Q1536" t="str">
        <f t="shared" si="368"/>
        <v/>
      </c>
      <c r="R1536" t="str">
        <f t="shared" si="368"/>
        <v/>
      </c>
      <c r="S1536" t="str">
        <f t="shared" si="368"/>
        <v/>
      </c>
      <c r="T1536" t="str">
        <f t="shared" si="368"/>
        <v/>
      </c>
      <c r="U1536" t="str">
        <f t="shared" si="368"/>
        <v/>
      </c>
      <c r="V1536" t="str">
        <f t="shared" si="368"/>
        <v/>
      </c>
      <c r="W1536" t="str">
        <f t="shared" si="368"/>
        <v/>
      </c>
      <c r="X1536" t="str">
        <f t="shared" si="368"/>
        <v/>
      </c>
      <c r="Y1536" t="str">
        <f t="shared" si="368"/>
        <v/>
      </c>
      <c r="Z1536" t="str">
        <f t="shared" si="368"/>
        <v/>
      </c>
      <c r="AA1536" t="str">
        <f t="shared" si="368"/>
        <v/>
      </c>
      <c r="AB1536" t="str">
        <f t="shared" si="368"/>
        <v/>
      </c>
      <c r="AC1536" t="str">
        <f t="shared" si="367"/>
        <v/>
      </c>
      <c r="AD1536" t="str">
        <f t="shared" si="367"/>
        <v/>
      </c>
      <c r="AE1536" t="str">
        <f t="shared" si="367"/>
        <v/>
      </c>
      <c r="AF1536" t="str">
        <f t="shared" si="367"/>
        <v/>
      </c>
      <c r="AG1536" t="str">
        <f t="shared" si="367"/>
        <v/>
      </c>
      <c r="AH1536" t="str">
        <f t="shared" si="367"/>
        <v/>
      </c>
      <c r="AI1536" t="str">
        <f t="shared" si="367"/>
        <v/>
      </c>
      <c r="AJ1536" t="str">
        <f t="shared" si="367"/>
        <v/>
      </c>
      <c r="AK1536" t="str">
        <f t="shared" si="367"/>
        <v/>
      </c>
      <c r="AL1536" t="str">
        <f t="shared" si="367"/>
        <v/>
      </c>
      <c r="AM1536" t="str">
        <f t="shared" si="367"/>
        <v/>
      </c>
      <c r="AN1536" t="str">
        <f t="shared" si="367"/>
        <v/>
      </c>
      <c r="AO1536" t="str">
        <f t="shared" si="367"/>
        <v/>
      </c>
      <c r="AP1536" t="str">
        <f t="shared" si="367"/>
        <v/>
      </c>
      <c r="AQ1536" t="str">
        <f t="shared" si="367"/>
        <v/>
      </c>
      <c r="AR1536" t="str">
        <f t="shared" si="369"/>
        <v/>
      </c>
      <c r="AS1536" t="str">
        <f t="shared" si="369"/>
        <v/>
      </c>
      <c r="AT1536" t="str">
        <f t="shared" si="369"/>
        <v/>
      </c>
      <c r="AU1536" t="str">
        <f t="shared" si="369"/>
        <v/>
      </c>
      <c r="AV1536" t="str">
        <f t="shared" si="369"/>
        <v/>
      </c>
      <c r="AW1536" t="str">
        <f t="shared" si="369"/>
        <v/>
      </c>
      <c r="AX1536" t="str">
        <f t="shared" si="369"/>
        <v/>
      </c>
      <c r="AY1536" t="str">
        <f t="shared" si="369"/>
        <v/>
      </c>
      <c r="BA1536">
        <v>1536</v>
      </c>
      <c r="BB1536">
        <f t="shared" si="366"/>
        <v>193</v>
      </c>
    </row>
    <row r="1537" spans="7:54">
      <c r="G1537" t="str" cm="1">
        <f t="array" aca="1" ref="G1537" ca="1">IFERROR(IF(INDIRECT("'"&amp;B1537&amp;"'!Z"&amp;MATCH(INT(BA1537/8)+1,INDIRECT("'"&amp;B1537&amp;"'!B4:B15"),0)+3)=1,15,IF(INDIRECT("'"&amp;B1537&amp;"'!X"&amp;MATCH(INT(BA1537/8)+1,INDIRECT("'"&amp;B1537&amp;"'!B4:B15"),0)+3)=1,10,IF(INDIRECT("'"&amp;B1537&amp;"'!V"&amp;MATCH(INT(BA1537/8)+1,INDIRECT("'"&amp;B1537&amp;"'!B4:B15"),0)+3)=1,6,IF(INDIRECT("'"&amp;B1537&amp;"'!V"&amp;MATCH(INT(BA1537/8)+1,INDIRECT("'"&amp;B1537&amp;"'!B4:B15"),0)+3)=1,4,0)))),"")</f>
        <v/>
      </c>
      <c r="H1537" t="str" cm="1">
        <f t="array" aca="1" ref="H1537" ca="1">IFERROR(IFERROR(INDIRECT("'"&amp;B1537&amp;"'!AE"&amp;MATCH(INT(BA1537/8)+1,INDIRECT("'"&amp;B1537&amp;"'!B4:B15"),0)+3),0)-G1537,"")</f>
        <v/>
      </c>
      <c r="K1537" t="str" cm="1">
        <f t="array" aca="1" ref="K1537" ca="1">IFERROR(INDIRECT("'"&amp;B1537&amp;"'!AG"&amp;MATCH(INT(BA1537/8)+1,INDIRECT("'"&amp;B1537&amp;"'!B4:B15"),0)+3),"")</f>
        <v/>
      </c>
      <c r="M1537" t="str">
        <f t="shared" ca="1" si="368"/>
        <v/>
      </c>
      <c r="N1537" t="str">
        <f t="shared" si="368"/>
        <v/>
      </c>
      <c r="O1537" t="str">
        <f t="shared" si="368"/>
        <v/>
      </c>
      <c r="P1537" t="str">
        <f t="shared" si="368"/>
        <v/>
      </c>
      <c r="Q1537" t="str">
        <f t="shared" si="368"/>
        <v/>
      </c>
      <c r="R1537" t="str">
        <f t="shared" si="368"/>
        <v/>
      </c>
      <c r="S1537" t="str">
        <f t="shared" si="368"/>
        <v/>
      </c>
      <c r="T1537" t="str">
        <f t="shared" si="368"/>
        <v/>
      </c>
      <c r="U1537" t="str">
        <f t="shared" si="368"/>
        <v/>
      </c>
      <c r="V1537" t="str">
        <f t="shared" si="368"/>
        <v/>
      </c>
      <c r="W1537" t="str">
        <f t="shared" si="368"/>
        <v/>
      </c>
      <c r="X1537" t="str">
        <f t="shared" si="368"/>
        <v/>
      </c>
      <c r="Y1537" t="str">
        <f t="shared" si="368"/>
        <v/>
      </c>
      <c r="Z1537" t="str">
        <f t="shared" si="368"/>
        <v/>
      </c>
      <c r="AA1537" t="str">
        <f t="shared" si="368"/>
        <v/>
      </c>
      <c r="AB1537" t="str">
        <f t="shared" si="368"/>
        <v/>
      </c>
      <c r="AC1537" t="str">
        <f t="shared" si="367"/>
        <v/>
      </c>
      <c r="AD1537" t="str">
        <f t="shared" si="367"/>
        <v/>
      </c>
      <c r="AE1537" t="str">
        <f t="shared" si="367"/>
        <v/>
      </c>
      <c r="AF1537" t="str">
        <f t="shared" si="367"/>
        <v/>
      </c>
      <c r="AG1537" t="str">
        <f t="shared" si="367"/>
        <v/>
      </c>
      <c r="AH1537" t="str">
        <f t="shared" si="367"/>
        <v/>
      </c>
      <c r="AI1537" t="str">
        <f t="shared" si="367"/>
        <v/>
      </c>
      <c r="AJ1537" t="str">
        <f t="shared" si="367"/>
        <v/>
      </c>
      <c r="AK1537" t="str">
        <f t="shared" si="367"/>
        <v/>
      </c>
      <c r="AL1537" t="str">
        <f t="shared" si="367"/>
        <v/>
      </c>
      <c r="AM1537" t="str">
        <f t="shared" si="367"/>
        <v/>
      </c>
      <c r="AN1537" t="str">
        <f t="shared" si="367"/>
        <v/>
      </c>
      <c r="AO1537" t="str">
        <f t="shared" si="367"/>
        <v/>
      </c>
      <c r="AP1537" t="str">
        <f t="shared" si="367"/>
        <v/>
      </c>
      <c r="AQ1537" t="str">
        <f t="shared" si="367"/>
        <v/>
      </c>
      <c r="AR1537" t="str">
        <f t="shared" si="369"/>
        <v/>
      </c>
      <c r="AS1537" t="str">
        <f t="shared" si="369"/>
        <v/>
      </c>
      <c r="AT1537" t="str">
        <f t="shared" si="369"/>
        <v/>
      </c>
      <c r="AU1537" t="str">
        <f t="shared" si="369"/>
        <v/>
      </c>
      <c r="AV1537" t="str">
        <f t="shared" si="369"/>
        <v/>
      </c>
      <c r="AW1537" t="str">
        <f t="shared" si="369"/>
        <v/>
      </c>
      <c r="AX1537" t="str">
        <f t="shared" si="369"/>
        <v/>
      </c>
      <c r="AY1537" t="str">
        <f t="shared" si="369"/>
        <v/>
      </c>
      <c r="BA1537">
        <v>1537</v>
      </c>
      <c r="BB1537">
        <f t="shared" si="366"/>
        <v>193</v>
      </c>
    </row>
    <row r="1538" spans="7:54">
      <c r="G1538" t="str" cm="1">
        <f t="array" aca="1" ref="G1538" ca="1">IFERROR(IF(INDIRECT("'"&amp;B1538&amp;"'!Z"&amp;MATCH(INT(BA1538/8)+1,INDIRECT("'"&amp;B1538&amp;"'!B4:B15"),0)+3)=1,15,IF(INDIRECT("'"&amp;B1538&amp;"'!X"&amp;MATCH(INT(BA1538/8)+1,INDIRECT("'"&amp;B1538&amp;"'!B4:B15"),0)+3)=1,10,IF(INDIRECT("'"&amp;B1538&amp;"'!V"&amp;MATCH(INT(BA1538/8)+1,INDIRECT("'"&amp;B1538&amp;"'!B4:B15"),0)+3)=1,6,IF(INDIRECT("'"&amp;B1538&amp;"'!V"&amp;MATCH(INT(BA1538/8)+1,INDIRECT("'"&amp;B1538&amp;"'!B4:B15"),0)+3)=1,4,0)))),"")</f>
        <v/>
      </c>
      <c r="H1538" t="str" cm="1">
        <f t="array" aca="1" ref="H1538" ca="1">IFERROR(IFERROR(INDIRECT("'"&amp;B1538&amp;"'!AE"&amp;MATCH(INT(BA1538/8)+1,INDIRECT("'"&amp;B1538&amp;"'!B4:B15"),0)+3),0)-G1538,"")</f>
        <v/>
      </c>
      <c r="I1538" t="e">
        <f ca="1">H1538+H1539+H1540</f>
        <v>#VALUE!</v>
      </c>
      <c r="J1538" t="str">
        <f ca="1">IFERROR(ABS(SUM(I1538,-F1539,-E1539))+ABS(SUM(IF(D1538="Traversal",15,IF(D1538="High",10,IF(D1538="Mid",6,IF(D1538="Low",4,0))))-G1538)),"")</f>
        <v/>
      </c>
      <c r="K1538" t="str" cm="1">
        <f t="array" aca="1" ref="K1538" ca="1">IFERROR(INDIRECT("'"&amp;B1538&amp;"'!AG"&amp;MATCH(INT(BA1538/8)+1,INDIRECT("'"&amp;B1538&amp;"'!B4:B15"),0)+3),"")</f>
        <v/>
      </c>
      <c r="M1538" t="str">
        <f t="shared" ca="1" si="368"/>
        <v/>
      </c>
      <c r="N1538" t="str">
        <f t="shared" si="368"/>
        <v/>
      </c>
      <c r="O1538" t="str">
        <f t="shared" si="368"/>
        <v/>
      </c>
      <c r="P1538" t="str">
        <f t="shared" si="368"/>
        <v/>
      </c>
      <c r="Q1538" t="str">
        <f t="shared" si="368"/>
        <v/>
      </c>
      <c r="R1538" t="str">
        <f t="shared" si="368"/>
        <v/>
      </c>
      <c r="S1538" t="str">
        <f t="shared" si="368"/>
        <v/>
      </c>
      <c r="T1538" t="str">
        <f t="shared" si="368"/>
        <v/>
      </c>
      <c r="U1538" t="str">
        <f t="shared" si="368"/>
        <v/>
      </c>
      <c r="V1538" t="str">
        <f t="shared" si="368"/>
        <v/>
      </c>
      <c r="W1538" t="str">
        <f t="shared" si="368"/>
        <v/>
      </c>
      <c r="X1538" t="str">
        <f t="shared" si="368"/>
        <v/>
      </c>
      <c r="Y1538" t="str">
        <f t="shared" si="368"/>
        <v/>
      </c>
      <c r="Z1538" t="str">
        <f t="shared" si="368"/>
        <v/>
      </c>
      <c r="AA1538" t="str">
        <f t="shared" si="368"/>
        <v/>
      </c>
      <c r="AB1538" t="str">
        <f t="shared" si="368"/>
        <v/>
      </c>
      <c r="AC1538" t="str">
        <f t="shared" si="367"/>
        <v/>
      </c>
      <c r="AD1538" t="str">
        <f t="shared" si="367"/>
        <v/>
      </c>
      <c r="AE1538" t="str">
        <f t="shared" si="367"/>
        <v/>
      </c>
      <c r="AF1538" t="str">
        <f t="shared" si="367"/>
        <v/>
      </c>
      <c r="AG1538" t="str">
        <f t="shared" si="367"/>
        <v/>
      </c>
      <c r="AH1538" t="str">
        <f t="shared" si="367"/>
        <v/>
      </c>
      <c r="AI1538" t="str">
        <f t="shared" si="367"/>
        <v/>
      </c>
      <c r="AJ1538" t="str">
        <f t="shared" si="367"/>
        <v/>
      </c>
      <c r="AK1538" t="str">
        <f t="shared" si="367"/>
        <v/>
      </c>
      <c r="AL1538" t="str">
        <f t="shared" si="367"/>
        <v/>
      </c>
      <c r="AM1538" t="str">
        <f t="shared" si="367"/>
        <v/>
      </c>
      <c r="AN1538" t="str">
        <f t="shared" si="367"/>
        <v/>
      </c>
      <c r="AO1538" t="str">
        <f t="shared" si="367"/>
        <v/>
      </c>
      <c r="AP1538" t="str">
        <f t="shared" si="367"/>
        <v/>
      </c>
      <c r="AQ1538" t="str">
        <f t="shared" si="367"/>
        <v/>
      </c>
      <c r="AR1538" t="str">
        <f t="shared" si="369"/>
        <v/>
      </c>
      <c r="AS1538" t="str">
        <f t="shared" si="369"/>
        <v/>
      </c>
      <c r="AT1538" t="str">
        <f t="shared" si="369"/>
        <v/>
      </c>
      <c r="AU1538" t="str">
        <f t="shared" si="369"/>
        <v/>
      </c>
      <c r="AV1538" t="str">
        <f t="shared" si="369"/>
        <v/>
      </c>
      <c r="AW1538" t="str">
        <f t="shared" si="369"/>
        <v/>
      </c>
      <c r="AX1538" t="str">
        <f t="shared" si="369"/>
        <v/>
      </c>
      <c r="AY1538" t="str">
        <f t="shared" si="369"/>
        <v/>
      </c>
      <c r="BA1538">
        <v>1538</v>
      </c>
      <c r="BB1538">
        <f t="shared" si="366"/>
        <v>193</v>
      </c>
    </row>
    <row r="1539" spans="7:54">
      <c r="G1539" t="str" cm="1">
        <f t="array" aca="1" ref="G1539" ca="1">IFERROR(IF(INDIRECT("'"&amp;B1539&amp;"'!Z"&amp;MATCH(INT(BA1539/8)+1,INDIRECT("'"&amp;B1539&amp;"'!B4:B15"),0)+3)=1,15,IF(INDIRECT("'"&amp;B1539&amp;"'!X"&amp;MATCH(INT(BA1539/8)+1,INDIRECT("'"&amp;B1539&amp;"'!B4:B15"),0)+3)=1,10,IF(INDIRECT("'"&amp;B1539&amp;"'!V"&amp;MATCH(INT(BA1539/8)+1,INDIRECT("'"&amp;B1539&amp;"'!B4:B15"),0)+3)=1,6,IF(INDIRECT("'"&amp;B1539&amp;"'!V"&amp;MATCH(INT(BA1539/8)+1,INDIRECT("'"&amp;B1539&amp;"'!B4:B15"),0)+3)=1,4,0)))),"")</f>
        <v/>
      </c>
      <c r="H1539" t="str" cm="1">
        <f t="array" aca="1" ref="H1539" ca="1">IFERROR(IFERROR(INDIRECT("'"&amp;B1539&amp;"'!AE"&amp;MATCH(INT(BA1539/8)+1,INDIRECT("'"&amp;B1539&amp;"'!B4:B15"),0)+3),0)-G1539,"")</f>
        <v/>
      </c>
      <c r="I1539" t="e">
        <f ca="1">H1538+H1539+H1540</f>
        <v>#VALUE!</v>
      </c>
      <c r="J1539" t="str">
        <f ca="1">IFERROR(ABS(SUM(I1539,-F1539,-E1539))+ABS(SUM(IF(D1539="Traversal",15,IF(D1539="High",10,IF(D1539="Mid",6,IF(D1539="Low",4,0))))-G1539)),"")</f>
        <v/>
      </c>
      <c r="K1539" t="str" cm="1">
        <f t="array" aca="1" ref="K1539" ca="1">IFERROR(INDIRECT("'"&amp;B1539&amp;"'!AG"&amp;MATCH(INT(BA1539/8)+1,INDIRECT("'"&amp;B1539&amp;"'!B4:B15"),0)+3),"")</f>
        <v/>
      </c>
      <c r="M1539" t="str">
        <f t="shared" ca="1" si="368"/>
        <v/>
      </c>
      <c r="N1539" t="str">
        <f t="shared" si="368"/>
        <v/>
      </c>
      <c r="O1539" t="str">
        <f t="shared" si="368"/>
        <v/>
      </c>
      <c r="P1539" t="str">
        <f t="shared" si="368"/>
        <v/>
      </c>
      <c r="Q1539" t="str">
        <f t="shared" si="368"/>
        <v/>
      </c>
      <c r="R1539" t="str">
        <f t="shared" si="368"/>
        <v/>
      </c>
      <c r="S1539" t="str">
        <f t="shared" si="368"/>
        <v/>
      </c>
      <c r="T1539" t="str">
        <f t="shared" si="368"/>
        <v/>
      </c>
      <c r="U1539" t="str">
        <f t="shared" si="368"/>
        <v/>
      </c>
      <c r="V1539" t="str">
        <f t="shared" si="368"/>
        <v/>
      </c>
      <c r="W1539" t="str">
        <f t="shared" si="368"/>
        <v/>
      </c>
      <c r="X1539" t="str">
        <f t="shared" si="368"/>
        <v/>
      </c>
      <c r="Y1539" t="str">
        <f t="shared" si="368"/>
        <v/>
      </c>
      <c r="Z1539" t="str">
        <f t="shared" si="368"/>
        <v/>
      </c>
      <c r="AA1539" t="str">
        <f t="shared" si="368"/>
        <v/>
      </c>
      <c r="AB1539" t="str">
        <f t="shared" si="368"/>
        <v/>
      </c>
      <c r="AC1539" t="str">
        <f t="shared" si="367"/>
        <v/>
      </c>
      <c r="AD1539" t="str">
        <f t="shared" si="367"/>
        <v/>
      </c>
      <c r="AE1539" t="str">
        <f t="shared" si="367"/>
        <v/>
      </c>
      <c r="AF1539" t="str">
        <f t="shared" si="367"/>
        <v/>
      </c>
      <c r="AG1539" t="str">
        <f t="shared" si="367"/>
        <v/>
      </c>
      <c r="AH1539" t="str">
        <f t="shared" si="367"/>
        <v/>
      </c>
      <c r="AI1539" t="str">
        <f t="shared" si="367"/>
        <v/>
      </c>
      <c r="AJ1539" t="str">
        <f t="shared" si="367"/>
        <v/>
      </c>
      <c r="AK1539" t="str">
        <f t="shared" si="367"/>
        <v/>
      </c>
      <c r="AL1539" t="str">
        <f t="shared" si="367"/>
        <v/>
      </c>
      <c r="AM1539" t="str">
        <f t="shared" si="367"/>
        <v/>
      </c>
      <c r="AN1539" t="str">
        <f t="shared" si="367"/>
        <v/>
      </c>
      <c r="AO1539" t="str">
        <f t="shared" si="367"/>
        <v/>
      </c>
      <c r="AP1539" t="str">
        <f t="shared" si="367"/>
        <v/>
      </c>
      <c r="AQ1539" t="str">
        <f t="shared" si="367"/>
        <v/>
      </c>
      <c r="AR1539" t="str">
        <f t="shared" si="369"/>
        <v/>
      </c>
      <c r="AS1539" t="str">
        <f t="shared" si="369"/>
        <v/>
      </c>
      <c r="AT1539" t="str">
        <f t="shared" si="369"/>
        <v/>
      </c>
      <c r="AU1539" t="str">
        <f t="shared" si="369"/>
        <v/>
      </c>
      <c r="AV1539" t="str">
        <f t="shared" si="369"/>
        <v/>
      </c>
      <c r="AW1539" t="str">
        <f t="shared" si="369"/>
        <v/>
      </c>
      <c r="AX1539" t="str">
        <f t="shared" si="369"/>
        <v/>
      </c>
      <c r="AY1539" t="str">
        <f t="shared" si="369"/>
        <v/>
      </c>
      <c r="BA1539">
        <v>1539</v>
      </c>
      <c r="BB1539">
        <f t="shared" si="366"/>
        <v>193</v>
      </c>
    </row>
    <row r="1540" spans="7:54">
      <c r="G1540" t="str" cm="1">
        <f t="array" aca="1" ref="G1540" ca="1">IFERROR(IF(INDIRECT("'"&amp;B1540&amp;"'!Z"&amp;MATCH(INT(BA1540/8)+1,INDIRECT("'"&amp;B1540&amp;"'!B4:B15"),0)+3)=1,15,IF(INDIRECT("'"&amp;B1540&amp;"'!X"&amp;MATCH(INT(BA1540/8)+1,INDIRECT("'"&amp;B1540&amp;"'!B4:B15"),0)+3)=1,10,IF(INDIRECT("'"&amp;B1540&amp;"'!V"&amp;MATCH(INT(BA1540/8)+1,INDIRECT("'"&amp;B1540&amp;"'!B4:B15"),0)+3)=1,6,IF(INDIRECT("'"&amp;B1540&amp;"'!V"&amp;MATCH(INT(BA1540/8)+1,INDIRECT("'"&amp;B1540&amp;"'!B4:B15"),0)+3)=1,4,0)))),"")</f>
        <v/>
      </c>
      <c r="H1540" t="str" cm="1">
        <f t="array" aca="1" ref="H1540" ca="1">IFERROR(IFERROR(INDIRECT("'"&amp;B1540&amp;"'!AE"&amp;MATCH(INT(BA1540/8)+1,INDIRECT("'"&amp;B1540&amp;"'!B4:B15"),0)+3),0)-G1540,"")</f>
        <v/>
      </c>
      <c r="I1540" t="e">
        <f ca="1">H1538+H1539+H1540</f>
        <v>#VALUE!</v>
      </c>
      <c r="J1540" t="str">
        <f ca="1">IFERROR(ABS(SUM(I1540,-F1539,-E1539))+ABS(SUM(IF(D1540="Traversal",15,IF(D1540="High",10,IF(D1540="Mid",6,IF(D1540="Low",4,0))))-G1540)),"")</f>
        <v/>
      </c>
      <c r="K1540" t="str" cm="1">
        <f t="array" aca="1" ref="K1540" ca="1">IFERROR(INDIRECT("'"&amp;B1540&amp;"'!AG"&amp;MATCH(INT(BA1540/8)+1,INDIRECT("'"&amp;B1540&amp;"'!B4:B15"),0)+3),"")</f>
        <v/>
      </c>
      <c r="M1540" t="str">
        <f t="shared" ca="1" si="368"/>
        <v/>
      </c>
      <c r="N1540" t="str">
        <f t="shared" si="368"/>
        <v/>
      </c>
      <c r="O1540" t="str">
        <f t="shared" si="368"/>
        <v/>
      </c>
      <c r="P1540" t="str">
        <f t="shared" si="368"/>
        <v/>
      </c>
      <c r="Q1540" t="str">
        <f t="shared" si="368"/>
        <v/>
      </c>
      <c r="R1540" t="str">
        <f t="shared" si="368"/>
        <v/>
      </c>
      <c r="S1540" t="str">
        <f t="shared" si="368"/>
        <v/>
      </c>
      <c r="T1540" t="str">
        <f t="shared" si="368"/>
        <v/>
      </c>
      <c r="U1540" t="str">
        <f t="shared" si="368"/>
        <v/>
      </c>
      <c r="V1540" t="str">
        <f t="shared" si="368"/>
        <v/>
      </c>
      <c r="W1540" t="str">
        <f t="shared" si="368"/>
        <v/>
      </c>
      <c r="X1540" t="str">
        <f t="shared" si="368"/>
        <v/>
      </c>
      <c r="Y1540" t="str">
        <f t="shared" si="368"/>
        <v/>
      </c>
      <c r="Z1540" t="str">
        <f t="shared" si="368"/>
        <v/>
      </c>
      <c r="AA1540" t="str">
        <f t="shared" si="368"/>
        <v/>
      </c>
      <c r="AB1540" t="str">
        <f t="shared" si="368"/>
        <v/>
      </c>
      <c r="AC1540" t="str">
        <f t="shared" si="367"/>
        <v/>
      </c>
      <c r="AD1540" t="str">
        <f t="shared" si="367"/>
        <v/>
      </c>
      <c r="AE1540" t="str">
        <f t="shared" si="367"/>
        <v/>
      </c>
      <c r="AF1540" t="str">
        <f t="shared" si="367"/>
        <v/>
      </c>
      <c r="AG1540" t="str">
        <f t="shared" si="367"/>
        <v/>
      </c>
      <c r="AH1540" t="str">
        <f t="shared" si="367"/>
        <v/>
      </c>
      <c r="AI1540" t="str">
        <f t="shared" si="367"/>
        <v/>
      </c>
      <c r="AJ1540" t="str">
        <f t="shared" si="367"/>
        <v/>
      </c>
      <c r="AK1540" t="str">
        <f t="shared" si="367"/>
        <v/>
      </c>
      <c r="AL1540" t="str">
        <f t="shared" si="367"/>
        <v/>
      </c>
      <c r="AM1540" t="str">
        <f t="shared" si="367"/>
        <v/>
      </c>
      <c r="AN1540" t="str">
        <f t="shared" si="367"/>
        <v/>
      </c>
      <c r="AO1540" t="str">
        <f t="shared" si="367"/>
        <v/>
      </c>
      <c r="AP1540" t="str">
        <f t="shared" si="367"/>
        <v/>
      </c>
      <c r="AQ1540" t="str">
        <f t="shared" si="367"/>
        <v/>
      </c>
      <c r="AR1540" t="str">
        <f t="shared" si="369"/>
        <v/>
      </c>
      <c r="AS1540" t="str">
        <f t="shared" si="369"/>
        <v/>
      </c>
      <c r="AT1540" t="str">
        <f t="shared" si="369"/>
        <v/>
      </c>
      <c r="AU1540" t="str">
        <f t="shared" si="369"/>
        <v/>
      </c>
      <c r="AV1540" t="str">
        <f t="shared" si="369"/>
        <v/>
      </c>
      <c r="AW1540" t="str">
        <f t="shared" si="369"/>
        <v/>
      </c>
      <c r="AX1540" t="str">
        <f t="shared" si="369"/>
        <v/>
      </c>
      <c r="AY1540" t="str">
        <f t="shared" si="369"/>
        <v/>
      </c>
      <c r="BA1540">
        <v>1540</v>
      </c>
      <c r="BB1540">
        <f t="shared" si="366"/>
        <v>193</v>
      </c>
    </row>
    <row r="1541" spans="7:54">
      <c r="G1541" t="str" cm="1">
        <f t="array" aca="1" ref="G1541" ca="1">IFERROR(IF(INDIRECT("'"&amp;B1541&amp;"'!Z"&amp;MATCH(INT(BA1541/8)+1,INDIRECT("'"&amp;B1541&amp;"'!B4:B15"),0)+3)=1,15,IF(INDIRECT("'"&amp;B1541&amp;"'!X"&amp;MATCH(INT(BA1541/8)+1,INDIRECT("'"&amp;B1541&amp;"'!B4:B15"),0)+3)=1,10,IF(INDIRECT("'"&amp;B1541&amp;"'!V"&amp;MATCH(INT(BA1541/8)+1,INDIRECT("'"&amp;B1541&amp;"'!B4:B15"),0)+3)=1,6,IF(INDIRECT("'"&amp;B1541&amp;"'!V"&amp;MATCH(INT(BA1541/8)+1,INDIRECT("'"&amp;B1541&amp;"'!B4:B15"),0)+3)=1,4,0)))),"")</f>
        <v/>
      </c>
      <c r="H1541" t="str" cm="1">
        <f t="array" aca="1" ref="H1541" ca="1">IFERROR(IFERROR(INDIRECT("'"&amp;B1541&amp;"'!AE"&amp;MATCH(INT(BA1541/8)+1,INDIRECT("'"&amp;B1541&amp;"'!B4:B15"),0)+3),0)-G1541,"")</f>
        <v/>
      </c>
      <c r="I1541" t="e">
        <f ca="1">H1541+H1542+H1543</f>
        <v>#VALUE!</v>
      </c>
      <c r="J1541" t="str">
        <f ca="1">IFERROR(ABS(SUM(I1541,-F1542,-E1542))+ABS(SUM(IF(D1541="Traversal",15,IF(D1541="High",10,IF(D1541="Mid",6,IF(D1541="Low",4,0))))-G1541)),"")</f>
        <v/>
      </c>
      <c r="K1541" t="str" cm="1">
        <f t="array" aca="1" ref="K1541" ca="1">IFERROR(INDIRECT("'"&amp;B1541&amp;"'!AG"&amp;MATCH(INT(BA1541/8)+1,INDIRECT("'"&amp;B1541&amp;"'!B4:B15"),0)+3),"")</f>
        <v/>
      </c>
      <c r="M1541" t="str">
        <f t="shared" ca="1" si="368"/>
        <v/>
      </c>
      <c r="N1541" t="str">
        <f t="shared" si="368"/>
        <v/>
      </c>
      <c r="O1541" t="str">
        <f t="shared" si="368"/>
        <v/>
      </c>
      <c r="P1541" t="str">
        <f t="shared" si="368"/>
        <v/>
      </c>
      <c r="Q1541" t="str">
        <f t="shared" si="368"/>
        <v/>
      </c>
      <c r="R1541" t="str">
        <f t="shared" si="368"/>
        <v/>
      </c>
      <c r="S1541" t="str">
        <f t="shared" si="368"/>
        <v/>
      </c>
      <c r="T1541" t="str">
        <f t="shared" si="368"/>
        <v/>
      </c>
      <c r="U1541" t="str">
        <f t="shared" si="368"/>
        <v/>
      </c>
      <c r="V1541" t="str">
        <f t="shared" si="368"/>
        <v/>
      </c>
      <c r="W1541" t="str">
        <f t="shared" si="368"/>
        <v/>
      </c>
      <c r="X1541" t="str">
        <f t="shared" si="368"/>
        <v/>
      </c>
      <c r="Y1541" t="str">
        <f t="shared" si="368"/>
        <v/>
      </c>
      <c r="Z1541" t="str">
        <f t="shared" si="368"/>
        <v/>
      </c>
      <c r="AA1541" t="str">
        <f t="shared" si="368"/>
        <v/>
      </c>
      <c r="AB1541" t="str">
        <f t="shared" si="368"/>
        <v/>
      </c>
      <c r="AC1541" t="str">
        <f t="shared" si="367"/>
        <v/>
      </c>
      <c r="AD1541" t="str">
        <f t="shared" si="367"/>
        <v/>
      </c>
      <c r="AE1541" t="str">
        <f t="shared" si="367"/>
        <v/>
      </c>
      <c r="AF1541" t="str">
        <f t="shared" si="367"/>
        <v/>
      </c>
      <c r="AG1541" t="str">
        <f t="shared" si="367"/>
        <v/>
      </c>
      <c r="AH1541" t="str">
        <f t="shared" si="367"/>
        <v/>
      </c>
      <c r="AI1541" t="str">
        <f t="shared" si="367"/>
        <v/>
      </c>
      <c r="AJ1541" t="str">
        <f t="shared" si="367"/>
        <v/>
      </c>
      <c r="AK1541" t="str">
        <f t="shared" si="367"/>
        <v/>
      </c>
      <c r="AL1541" t="str">
        <f t="shared" si="367"/>
        <v/>
      </c>
      <c r="AM1541" t="str">
        <f t="shared" si="367"/>
        <v/>
      </c>
      <c r="AN1541" t="str">
        <f t="shared" si="367"/>
        <v/>
      </c>
      <c r="AO1541" t="str">
        <f t="shared" si="367"/>
        <v/>
      </c>
      <c r="AP1541" t="str">
        <f t="shared" si="367"/>
        <v/>
      </c>
      <c r="AQ1541" t="str">
        <f t="shared" si="367"/>
        <v/>
      </c>
      <c r="AR1541" t="str">
        <f t="shared" si="369"/>
        <v/>
      </c>
      <c r="AS1541" t="str">
        <f t="shared" si="369"/>
        <v/>
      </c>
      <c r="AT1541" t="str">
        <f t="shared" si="369"/>
        <v/>
      </c>
      <c r="AU1541" t="str">
        <f t="shared" si="369"/>
        <v/>
      </c>
      <c r="AV1541" t="str">
        <f t="shared" si="369"/>
        <v/>
      </c>
      <c r="AW1541" t="str">
        <f t="shared" si="369"/>
        <v/>
      </c>
      <c r="AX1541" t="str">
        <f t="shared" si="369"/>
        <v/>
      </c>
      <c r="AY1541" t="str">
        <f t="shared" si="369"/>
        <v/>
      </c>
      <c r="BA1541">
        <v>1541</v>
      </c>
      <c r="BB1541">
        <f t="shared" si="366"/>
        <v>193</v>
      </c>
    </row>
    <row r="1542" spans="7:54">
      <c r="G1542" t="str" cm="1">
        <f t="array" aca="1" ref="G1542" ca="1">IFERROR(IF(INDIRECT("'"&amp;B1542&amp;"'!Z"&amp;MATCH(INT(BA1542/8)+1,INDIRECT("'"&amp;B1542&amp;"'!B4:B15"),0)+3)=1,15,IF(INDIRECT("'"&amp;B1542&amp;"'!X"&amp;MATCH(INT(BA1542/8)+1,INDIRECT("'"&amp;B1542&amp;"'!B4:B15"),0)+3)=1,10,IF(INDIRECT("'"&amp;B1542&amp;"'!V"&amp;MATCH(INT(BA1542/8)+1,INDIRECT("'"&amp;B1542&amp;"'!B4:B15"),0)+3)=1,6,IF(INDIRECT("'"&amp;B1542&amp;"'!V"&amp;MATCH(INT(BA1542/8)+1,INDIRECT("'"&amp;B1542&amp;"'!B4:B15"),0)+3)=1,4,0)))),"")</f>
        <v/>
      </c>
      <c r="H1542" t="str" cm="1">
        <f t="array" aca="1" ref="H1542" ca="1">IFERROR(IFERROR(INDIRECT("'"&amp;B1542&amp;"'!AE"&amp;MATCH(INT(BA1542/8)+1,INDIRECT("'"&amp;B1542&amp;"'!B4:B15"),0)+3),0)-G1542,"")</f>
        <v/>
      </c>
      <c r="I1542" t="e">
        <f ca="1">H1541+H1542+H1543</f>
        <v>#VALUE!</v>
      </c>
      <c r="J1542" t="str">
        <f ca="1">IFERROR(ABS(SUM(I1542,-F1542,-E1542))+ABS(SUM(IF(D1542="Traversal",15,IF(D1542="High",10,IF(D1542="Mid",6,IF(D1542="Low",4,0))))-G1542)),"")</f>
        <v/>
      </c>
      <c r="K1542" t="str" cm="1">
        <f t="array" aca="1" ref="K1542" ca="1">IFERROR(INDIRECT("'"&amp;B1542&amp;"'!AG"&amp;MATCH(INT(BA1542/8)+1,INDIRECT("'"&amp;B1542&amp;"'!B4:B15"),0)+3),"")</f>
        <v/>
      </c>
      <c r="M1542" t="str">
        <f t="shared" ca="1" si="368"/>
        <v/>
      </c>
      <c r="N1542" t="str">
        <f t="shared" si="368"/>
        <v/>
      </c>
      <c r="O1542" t="str">
        <f t="shared" si="368"/>
        <v/>
      </c>
      <c r="P1542" t="str">
        <f t="shared" si="368"/>
        <v/>
      </c>
      <c r="Q1542" t="str">
        <f t="shared" si="368"/>
        <v/>
      </c>
      <c r="R1542" t="str">
        <f t="shared" si="368"/>
        <v/>
      </c>
      <c r="S1542" t="str">
        <f t="shared" si="368"/>
        <v/>
      </c>
      <c r="T1542" t="str">
        <f t="shared" si="368"/>
        <v/>
      </c>
      <c r="U1542" t="str">
        <f t="shared" si="368"/>
        <v/>
      </c>
      <c r="V1542" t="str">
        <f t="shared" si="368"/>
        <v/>
      </c>
      <c r="W1542" t="str">
        <f t="shared" si="368"/>
        <v/>
      </c>
      <c r="X1542" t="str">
        <f t="shared" si="368"/>
        <v/>
      </c>
      <c r="Y1542" t="str">
        <f t="shared" si="368"/>
        <v/>
      </c>
      <c r="Z1542" t="str">
        <f t="shared" si="368"/>
        <v/>
      </c>
      <c r="AA1542" t="str">
        <f t="shared" si="368"/>
        <v/>
      </c>
      <c r="AB1542" t="str">
        <f t="shared" si="368"/>
        <v/>
      </c>
      <c r="AC1542" t="str">
        <f t="shared" si="367"/>
        <v/>
      </c>
      <c r="AD1542" t="str">
        <f t="shared" si="367"/>
        <v/>
      </c>
      <c r="AE1542" t="str">
        <f t="shared" si="367"/>
        <v/>
      </c>
      <c r="AF1542" t="str">
        <f t="shared" si="367"/>
        <v/>
      </c>
      <c r="AG1542" t="str">
        <f t="shared" si="367"/>
        <v/>
      </c>
      <c r="AH1542" t="str">
        <f t="shared" si="367"/>
        <v/>
      </c>
      <c r="AI1542" t="str">
        <f t="shared" si="367"/>
        <v/>
      </c>
      <c r="AJ1542" t="str">
        <f t="shared" si="367"/>
        <v/>
      </c>
      <c r="AK1542" t="str">
        <f t="shared" si="367"/>
        <v/>
      </c>
      <c r="AL1542" t="str">
        <f t="shared" si="367"/>
        <v/>
      </c>
      <c r="AM1542" t="str">
        <f t="shared" si="367"/>
        <v/>
      </c>
      <c r="AN1542" t="str">
        <f t="shared" si="367"/>
        <v/>
      </c>
      <c r="AO1542" t="str">
        <f t="shared" si="367"/>
        <v/>
      </c>
      <c r="AP1542" t="str">
        <f t="shared" si="367"/>
        <v/>
      </c>
      <c r="AQ1542" t="str">
        <f t="shared" si="367"/>
        <v/>
      </c>
      <c r="AR1542" t="str">
        <f t="shared" si="369"/>
        <v/>
      </c>
      <c r="AS1542" t="str">
        <f t="shared" si="369"/>
        <v/>
      </c>
      <c r="AT1542" t="str">
        <f t="shared" si="369"/>
        <v/>
      </c>
      <c r="AU1542" t="str">
        <f t="shared" si="369"/>
        <v/>
      </c>
      <c r="AV1542" t="str">
        <f t="shared" si="369"/>
        <v/>
      </c>
      <c r="AW1542" t="str">
        <f t="shared" si="369"/>
        <v/>
      </c>
      <c r="AX1542" t="str">
        <f t="shared" si="369"/>
        <v/>
      </c>
      <c r="AY1542" t="str">
        <f t="shared" si="369"/>
        <v/>
      </c>
      <c r="BA1542">
        <v>1542</v>
      </c>
      <c r="BB1542">
        <f t="shared" si="366"/>
        <v>193</v>
      </c>
    </row>
    <row r="1543" spans="7:54">
      <c r="G1543" t="str" cm="1">
        <f t="array" aca="1" ref="G1543" ca="1">IFERROR(IF(INDIRECT("'"&amp;B1543&amp;"'!Z"&amp;MATCH(INT(BA1543/8)+1,INDIRECT("'"&amp;B1543&amp;"'!B4:B15"),0)+3)=1,15,IF(INDIRECT("'"&amp;B1543&amp;"'!X"&amp;MATCH(INT(BA1543/8)+1,INDIRECT("'"&amp;B1543&amp;"'!B4:B15"),0)+3)=1,10,IF(INDIRECT("'"&amp;B1543&amp;"'!V"&amp;MATCH(INT(BA1543/8)+1,INDIRECT("'"&amp;B1543&amp;"'!B4:B15"),0)+3)=1,6,IF(INDIRECT("'"&amp;B1543&amp;"'!V"&amp;MATCH(INT(BA1543/8)+1,INDIRECT("'"&amp;B1543&amp;"'!B4:B15"),0)+3)=1,4,0)))),"")</f>
        <v/>
      </c>
      <c r="H1543" t="str" cm="1">
        <f t="array" aca="1" ref="H1543" ca="1">IFERROR(IFERROR(INDIRECT("'"&amp;B1543&amp;"'!AE"&amp;MATCH(INT(BA1543/8)+1,INDIRECT("'"&amp;B1543&amp;"'!B4:B15"),0)+3),0)-G1543,"")</f>
        <v/>
      </c>
      <c r="I1543" t="e">
        <f ca="1">H1541+H1542+H1543</f>
        <v>#VALUE!</v>
      </c>
      <c r="J1543" t="str">
        <f ca="1">IFERROR(ABS(SUM(I1543,-F1542,-E1542))+ABS(SUM(IF(D1543="Traversal",15,IF(D1543="High",10,IF(D1543="Mid",6,IF(D1543="Low",4,0))))-G1543)),"")</f>
        <v/>
      </c>
      <c r="K1543" t="str" cm="1">
        <f t="array" aca="1" ref="K1543" ca="1">IFERROR(INDIRECT("'"&amp;B1543&amp;"'!AG"&amp;MATCH(INT(BA1543/8)+1,INDIRECT("'"&amp;B1543&amp;"'!B4:B15"),0)+3),"")</f>
        <v/>
      </c>
      <c r="M1543" t="str">
        <f t="shared" ca="1" si="368"/>
        <v/>
      </c>
      <c r="N1543" t="str">
        <f t="shared" si="368"/>
        <v/>
      </c>
      <c r="O1543" t="str">
        <f t="shared" si="368"/>
        <v/>
      </c>
      <c r="P1543" t="str">
        <f t="shared" si="368"/>
        <v/>
      </c>
      <c r="Q1543" t="str">
        <f t="shared" si="368"/>
        <v/>
      </c>
      <c r="R1543" t="str">
        <f t="shared" si="368"/>
        <v/>
      </c>
      <c r="S1543" t="str">
        <f t="shared" si="368"/>
        <v/>
      </c>
      <c r="T1543" t="str">
        <f t="shared" si="368"/>
        <v/>
      </c>
      <c r="U1543" t="str">
        <f t="shared" si="368"/>
        <v/>
      </c>
      <c r="V1543" t="str">
        <f t="shared" si="368"/>
        <v/>
      </c>
      <c r="W1543" t="str">
        <f t="shared" si="368"/>
        <v/>
      </c>
      <c r="X1543" t="str">
        <f t="shared" si="368"/>
        <v/>
      </c>
      <c r="Y1543" t="str">
        <f t="shared" si="368"/>
        <v/>
      </c>
      <c r="Z1543" t="str">
        <f t="shared" si="368"/>
        <v/>
      </c>
      <c r="AA1543" t="str">
        <f t="shared" si="368"/>
        <v/>
      </c>
      <c r="AB1543" t="str">
        <f t="shared" si="368"/>
        <v/>
      </c>
      <c r="AC1543" t="str">
        <f t="shared" si="367"/>
        <v/>
      </c>
      <c r="AD1543" t="str">
        <f t="shared" si="367"/>
        <v/>
      </c>
      <c r="AE1543" t="str">
        <f t="shared" si="367"/>
        <v/>
      </c>
      <c r="AF1543" t="str">
        <f t="shared" si="367"/>
        <v/>
      </c>
      <c r="AG1543" t="str">
        <f t="shared" si="367"/>
        <v/>
      </c>
      <c r="AH1543" t="str">
        <f t="shared" si="367"/>
        <v/>
      </c>
      <c r="AI1543" t="str">
        <f t="shared" si="367"/>
        <v/>
      </c>
      <c r="AJ1543" t="str">
        <f t="shared" si="367"/>
        <v/>
      </c>
      <c r="AK1543" t="str">
        <f t="shared" si="367"/>
        <v/>
      </c>
      <c r="AL1543" t="str">
        <f t="shared" si="367"/>
        <v/>
      </c>
      <c r="AM1543" t="str">
        <f t="shared" si="367"/>
        <v/>
      </c>
      <c r="AN1543" t="str">
        <f t="shared" si="367"/>
        <v/>
      </c>
      <c r="AO1543" t="str">
        <f t="shared" si="367"/>
        <v/>
      </c>
      <c r="AP1543" t="str">
        <f t="shared" si="367"/>
        <v/>
      </c>
      <c r="AQ1543" t="str">
        <f t="shared" si="367"/>
        <v/>
      </c>
      <c r="AR1543" t="str">
        <f t="shared" si="369"/>
        <v/>
      </c>
      <c r="AS1543" t="str">
        <f t="shared" si="369"/>
        <v/>
      </c>
      <c r="AT1543" t="str">
        <f t="shared" si="369"/>
        <v/>
      </c>
      <c r="AU1543" t="str">
        <f t="shared" si="369"/>
        <v/>
      </c>
      <c r="AV1543" t="str">
        <f t="shared" si="369"/>
        <v/>
      </c>
      <c r="AW1543" t="str">
        <f t="shared" si="369"/>
        <v/>
      </c>
      <c r="AX1543" t="str">
        <f t="shared" si="369"/>
        <v/>
      </c>
      <c r="AY1543" t="str">
        <f t="shared" si="369"/>
        <v/>
      </c>
      <c r="BA1543">
        <v>1543</v>
      </c>
      <c r="BB1543">
        <f t="shared" si="366"/>
        <v>193</v>
      </c>
    </row>
    <row r="1544" spans="7:54">
      <c r="G1544" t="str" cm="1">
        <f t="array" aca="1" ref="G1544" ca="1">IFERROR(IF(INDIRECT("'"&amp;B1544&amp;"'!Z"&amp;MATCH(INT(BA1544/8)+1,INDIRECT("'"&amp;B1544&amp;"'!B4:B15"),0)+3)=1,15,IF(INDIRECT("'"&amp;B1544&amp;"'!X"&amp;MATCH(INT(BA1544/8)+1,INDIRECT("'"&amp;B1544&amp;"'!B4:B15"),0)+3)=1,10,IF(INDIRECT("'"&amp;B1544&amp;"'!V"&amp;MATCH(INT(BA1544/8)+1,INDIRECT("'"&amp;B1544&amp;"'!B4:B15"),0)+3)=1,6,IF(INDIRECT("'"&amp;B1544&amp;"'!V"&amp;MATCH(INT(BA1544/8)+1,INDIRECT("'"&amp;B1544&amp;"'!B4:B15"),0)+3)=1,4,0)))),"")</f>
        <v/>
      </c>
      <c r="H1544" t="str" cm="1">
        <f t="array" aca="1" ref="H1544" ca="1">IFERROR(IFERROR(INDIRECT("'"&amp;B1544&amp;"'!AE"&amp;MATCH(INT(BA1544/8)+1,INDIRECT("'"&amp;B1544&amp;"'!B4:B15"),0)+3),0)-G1544,"")</f>
        <v/>
      </c>
      <c r="K1544" t="str" cm="1">
        <f t="array" aca="1" ref="K1544" ca="1">IFERROR(INDIRECT("'"&amp;B1544&amp;"'!AG"&amp;MATCH(INT(BA1544/8)+1,INDIRECT("'"&amp;B1544&amp;"'!B4:B15"),0)+3),"")</f>
        <v/>
      </c>
      <c r="M1544" t="str">
        <f t="shared" ca="1" si="368"/>
        <v/>
      </c>
      <c r="N1544" t="str">
        <f t="shared" si="368"/>
        <v/>
      </c>
      <c r="O1544" t="str">
        <f t="shared" si="368"/>
        <v/>
      </c>
      <c r="P1544" t="str">
        <f t="shared" si="368"/>
        <v/>
      </c>
      <c r="Q1544" t="str">
        <f t="shared" si="368"/>
        <v/>
      </c>
      <c r="R1544" t="str">
        <f t="shared" si="368"/>
        <v/>
      </c>
      <c r="S1544" t="str">
        <f t="shared" si="368"/>
        <v/>
      </c>
      <c r="T1544" t="str">
        <f t="shared" si="368"/>
        <v/>
      </c>
      <c r="U1544" t="str">
        <f t="shared" si="368"/>
        <v/>
      </c>
      <c r="V1544" t="str">
        <f t="shared" si="368"/>
        <v/>
      </c>
      <c r="W1544" t="str">
        <f t="shared" si="368"/>
        <v/>
      </c>
      <c r="X1544" t="str">
        <f t="shared" si="368"/>
        <v/>
      </c>
      <c r="Y1544" t="str">
        <f t="shared" si="368"/>
        <v/>
      </c>
      <c r="Z1544" t="str">
        <f t="shared" si="368"/>
        <v/>
      </c>
      <c r="AA1544" t="str">
        <f t="shared" si="368"/>
        <v/>
      </c>
      <c r="AB1544" t="str">
        <f t="shared" ref="AB1544:AQ1559" si="370">IF(AB$1="","",IF($K1544=AB$1,$J1544,""))</f>
        <v/>
      </c>
      <c r="AC1544" t="str">
        <f t="shared" si="370"/>
        <v/>
      </c>
      <c r="AD1544" t="str">
        <f t="shared" si="370"/>
        <v/>
      </c>
      <c r="AE1544" t="str">
        <f t="shared" si="370"/>
        <v/>
      </c>
      <c r="AF1544" t="str">
        <f t="shared" si="370"/>
        <v/>
      </c>
      <c r="AG1544" t="str">
        <f t="shared" si="370"/>
        <v/>
      </c>
      <c r="AH1544" t="str">
        <f t="shared" si="370"/>
        <v/>
      </c>
      <c r="AI1544" t="str">
        <f t="shared" si="370"/>
        <v/>
      </c>
      <c r="AJ1544" t="str">
        <f t="shared" si="370"/>
        <v/>
      </c>
      <c r="AK1544" t="str">
        <f t="shared" si="370"/>
        <v/>
      </c>
      <c r="AL1544" t="str">
        <f t="shared" si="370"/>
        <v/>
      </c>
      <c r="AM1544" t="str">
        <f t="shared" si="370"/>
        <v/>
      </c>
      <c r="AN1544" t="str">
        <f t="shared" si="370"/>
        <v/>
      </c>
      <c r="AO1544" t="str">
        <f t="shared" si="370"/>
        <v/>
      </c>
      <c r="AP1544" t="str">
        <f t="shared" si="370"/>
        <v/>
      </c>
      <c r="AQ1544" t="str">
        <f t="shared" si="370"/>
        <v/>
      </c>
      <c r="AR1544" t="str">
        <f t="shared" si="369"/>
        <v/>
      </c>
      <c r="AS1544" t="str">
        <f t="shared" si="369"/>
        <v/>
      </c>
      <c r="AT1544" t="str">
        <f t="shared" si="369"/>
        <v/>
      </c>
      <c r="AU1544" t="str">
        <f t="shared" si="369"/>
        <v/>
      </c>
      <c r="AV1544" t="str">
        <f t="shared" si="369"/>
        <v/>
      </c>
      <c r="AW1544" t="str">
        <f t="shared" si="369"/>
        <v/>
      </c>
      <c r="AX1544" t="str">
        <f t="shared" si="369"/>
        <v/>
      </c>
      <c r="AY1544" t="str">
        <f t="shared" si="369"/>
        <v/>
      </c>
      <c r="BA1544">
        <v>1544</v>
      </c>
      <c r="BB1544">
        <f t="shared" si="366"/>
        <v>194</v>
      </c>
    </row>
    <row r="1545" spans="7:54">
      <c r="G1545" t="str" cm="1">
        <f t="array" aca="1" ref="G1545" ca="1">IFERROR(IF(INDIRECT("'"&amp;B1545&amp;"'!Z"&amp;MATCH(INT(BA1545/8)+1,INDIRECT("'"&amp;B1545&amp;"'!B4:B15"),0)+3)=1,15,IF(INDIRECT("'"&amp;B1545&amp;"'!X"&amp;MATCH(INT(BA1545/8)+1,INDIRECT("'"&amp;B1545&amp;"'!B4:B15"),0)+3)=1,10,IF(INDIRECT("'"&amp;B1545&amp;"'!V"&amp;MATCH(INT(BA1545/8)+1,INDIRECT("'"&amp;B1545&amp;"'!B4:B15"),0)+3)=1,6,IF(INDIRECT("'"&amp;B1545&amp;"'!V"&amp;MATCH(INT(BA1545/8)+1,INDIRECT("'"&amp;B1545&amp;"'!B4:B15"),0)+3)=1,4,0)))),"")</f>
        <v/>
      </c>
      <c r="H1545" t="str" cm="1">
        <f t="array" aca="1" ref="H1545" ca="1">IFERROR(IFERROR(INDIRECT("'"&amp;B1545&amp;"'!AE"&amp;MATCH(INT(BA1545/8)+1,INDIRECT("'"&amp;B1545&amp;"'!B4:B15"),0)+3),0)-G1545,"")</f>
        <v/>
      </c>
      <c r="K1545" t="str" cm="1">
        <f t="array" aca="1" ref="K1545" ca="1">IFERROR(INDIRECT("'"&amp;B1545&amp;"'!AG"&amp;MATCH(INT(BA1545/8)+1,INDIRECT("'"&amp;B1545&amp;"'!B4:B15"),0)+3),"")</f>
        <v/>
      </c>
      <c r="M1545" t="str">
        <f t="shared" ref="M1545:AB1560" ca="1" si="371">IF(M$1="","",IF($K1545=M$1,$J1545,""))</f>
        <v/>
      </c>
      <c r="N1545" t="str">
        <f t="shared" si="371"/>
        <v/>
      </c>
      <c r="O1545" t="str">
        <f t="shared" si="371"/>
        <v/>
      </c>
      <c r="P1545" t="str">
        <f t="shared" si="371"/>
        <v/>
      </c>
      <c r="Q1545" t="str">
        <f t="shared" si="371"/>
        <v/>
      </c>
      <c r="R1545" t="str">
        <f t="shared" si="371"/>
        <v/>
      </c>
      <c r="S1545" t="str">
        <f t="shared" si="371"/>
        <v/>
      </c>
      <c r="T1545" t="str">
        <f t="shared" si="371"/>
        <v/>
      </c>
      <c r="U1545" t="str">
        <f t="shared" si="371"/>
        <v/>
      </c>
      <c r="V1545" t="str">
        <f t="shared" si="371"/>
        <v/>
      </c>
      <c r="W1545" t="str">
        <f t="shared" si="371"/>
        <v/>
      </c>
      <c r="X1545" t="str">
        <f t="shared" si="371"/>
        <v/>
      </c>
      <c r="Y1545" t="str">
        <f t="shared" si="371"/>
        <v/>
      </c>
      <c r="Z1545" t="str">
        <f t="shared" si="371"/>
        <v/>
      </c>
      <c r="AA1545" t="str">
        <f t="shared" si="371"/>
        <v/>
      </c>
      <c r="AB1545" t="str">
        <f t="shared" si="371"/>
        <v/>
      </c>
      <c r="AC1545" t="str">
        <f t="shared" si="370"/>
        <v/>
      </c>
      <c r="AD1545" t="str">
        <f t="shared" si="370"/>
        <v/>
      </c>
      <c r="AE1545" t="str">
        <f t="shared" si="370"/>
        <v/>
      </c>
      <c r="AF1545" t="str">
        <f t="shared" si="370"/>
        <v/>
      </c>
      <c r="AG1545" t="str">
        <f t="shared" si="370"/>
        <v/>
      </c>
      <c r="AH1545" t="str">
        <f t="shared" si="370"/>
        <v/>
      </c>
      <c r="AI1545" t="str">
        <f t="shared" si="370"/>
        <v/>
      </c>
      <c r="AJ1545" t="str">
        <f t="shared" si="370"/>
        <v/>
      </c>
      <c r="AK1545" t="str">
        <f t="shared" si="370"/>
        <v/>
      </c>
      <c r="AL1545" t="str">
        <f t="shared" si="370"/>
        <v/>
      </c>
      <c r="AM1545" t="str">
        <f t="shared" si="370"/>
        <v/>
      </c>
      <c r="AN1545" t="str">
        <f t="shared" si="370"/>
        <v/>
      </c>
      <c r="AO1545" t="str">
        <f t="shared" si="370"/>
        <v/>
      </c>
      <c r="AP1545" t="str">
        <f t="shared" si="370"/>
        <v/>
      </c>
      <c r="AQ1545" t="str">
        <f t="shared" si="370"/>
        <v/>
      </c>
      <c r="AR1545" t="str">
        <f t="shared" ref="AR1545:AY1560" si="372">IF(AR$1="","",IF($K1545=AR$1,$J1545,""))</f>
        <v/>
      </c>
      <c r="AS1545" t="str">
        <f t="shared" si="372"/>
        <v/>
      </c>
      <c r="AT1545" t="str">
        <f t="shared" si="372"/>
        <v/>
      </c>
      <c r="AU1545" t="str">
        <f t="shared" si="372"/>
        <v/>
      </c>
      <c r="AV1545" t="str">
        <f t="shared" si="372"/>
        <v/>
      </c>
      <c r="AW1545" t="str">
        <f t="shared" si="372"/>
        <v/>
      </c>
      <c r="AX1545" t="str">
        <f t="shared" si="372"/>
        <v/>
      </c>
      <c r="AY1545" t="str">
        <f t="shared" si="372"/>
        <v/>
      </c>
      <c r="BA1545">
        <v>1545</v>
      </c>
      <c r="BB1545">
        <f t="shared" si="366"/>
        <v>194</v>
      </c>
    </row>
    <row r="1546" spans="7:54">
      <c r="G1546" t="str" cm="1">
        <f t="array" aca="1" ref="G1546" ca="1">IFERROR(IF(INDIRECT("'"&amp;B1546&amp;"'!Z"&amp;MATCH(INT(BA1546/8)+1,INDIRECT("'"&amp;B1546&amp;"'!B4:B15"),0)+3)=1,15,IF(INDIRECT("'"&amp;B1546&amp;"'!X"&amp;MATCH(INT(BA1546/8)+1,INDIRECT("'"&amp;B1546&amp;"'!B4:B15"),0)+3)=1,10,IF(INDIRECT("'"&amp;B1546&amp;"'!V"&amp;MATCH(INT(BA1546/8)+1,INDIRECT("'"&amp;B1546&amp;"'!B4:B15"),0)+3)=1,6,IF(INDIRECT("'"&amp;B1546&amp;"'!V"&amp;MATCH(INT(BA1546/8)+1,INDIRECT("'"&amp;B1546&amp;"'!B4:B15"),0)+3)=1,4,0)))),"")</f>
        <v/>
      </c>
      <c r="H1546" t="str" cm="1">
        <f t="array" aca="1" ref="H1546" ca="1">IFERROR(IFERROR(INDIRECT("'"&amp;B1546&amp;"'!AE"&amp;MATCH(INT(BA1546/8)+1,INDIRECT("'"&amp;B1546&amp;"'!B4:B15"),0)+3),0)-G1546,"")</f>
        <v/>
      </c>
      <c r="I1546" t="e">
        <f ca="1">H1546+H1547+H1548</f>
        <v>#VALUE!</v>
      </c>
      <c r="J1546" t="str">
        <f ca="1">IFERROR(ABS(SUM(I1546,-F1547,-E1547))+ABS(SUM(IF(D1546="Traversal",15,IF(D1546="High",10,IF(D1546="Mid",6,IF(D1546="Low",4,0))))-G1546)),"")</f>
        <v/>
      </c>
      <c r="K1546" t="str" cm="1">
        <f t="array" aca="1" ref="K1546" ca="1">IFERROR(INDIRECT("'"&amp;B1546&amp;"'!AG"&amp;MATCH(INT(BA1546/8)+1,INDIRECT("'"&amp;B1546&amp;"'!B4:B15"),0)+3),"")</f>
        <v/>
      </c>
      <c r="M1546" t="str">
        <f t="shared" ca="1" si="371"/>
        <v/>
      </c>
      <c r="N1546" t="str">
        <f t="shared" si="371"/>
        <v/>
      </c>
      <c r="O1546" t="str">
        <f t="shared" si="371"/>
        <v/>
      </c>
      <c r="P1546" t="str">
        <f t="shared" si="371"/>
        <v/>
      </c>
      <c r="Q1546" t="str">
        <f t="shared" si="371"/>
        <v/>
      </c>
      <c r="R1546" t="str">
        <f t="shared" si="371"/>
        <v/>
      </c>
      <c r="S1546" t="str">
        <f t="shared" si="371"/>
        <v/>
      </c>
      <c r="T1546" t="str">
        <f t="shared" si="371"/>
        <v/>
      </c>
      <c r="U1546" t="str">
        <f t="shared" si="371"/>
        <v/>
      </c>
      <c r="V1546" t="str">
        <f t="shared" si="371"/>
        <v/>
      </c>
      <c r="W1546" t="str">
        <f t="shared" si="371"/>
        <v/>
      </c>
      <c r="X1546" t="str">
        <f t="shared" si="371"/>
        <v/>
      </c>
      <c r="Y1546" t="str">
        <f t="shared" si="371"/>
        <v/>
      </c>
      <c r="Z1546" t="str">
        <f t="shared" si="371"/>
        <v/>
      </c>
      <c r="AA1546" t="str">
        <f t="shared" si="371"/>
        <v/>
      </c>
      <c r="AB1546" t="str">
        <f t="shared" si="371"/>
        <v/>
      </c>
      <c r="AC1546" t="str">
        <f t="shared" si="370"/>
        <v/>
      </c>
      <c r="AD1546" t="str">
        <f t="shared" si="370"/>
        <v/>
      </c>
      <c r="AE1546" t="str">
        <f t="shared" si="370"/>
        <v/>
      </c>
      <c r="AF1546" t="str">
        <f t="shared" si="370"/>
        <v/>
      </c>
      <c r="AG1546" t="str">
        <f t="shared" si="370"/>
        <v/>
      </c>
      <c r="AH1546" t="str">
        <f t="shared" si="370"/>
        <v/>
      </c>
      <c r="AI1546" t="str">
        <f t="shared" si="370"/>
        <v/>
      </c>
      <c r="AJ1546" t="str">
        <f t="shared" si="370"/>
        <v/>
      </c>
      <c r="AK1546" t="str">
        <f t="shared" si="370"/>
        <v/>
      </c>
      <c r="AL1546" t="str">
        <f t="shared" si="370"/>
        <v/>
      </c>
      <c r="AM1546" t="str">
        <f t="shared" si="370"/>
        <v/>
      </c>
      <c r="AN1546" t="str">
        <f t="shared" si="370"/>
        <v/>
      </c>
      <c r="AO1546" t="str">
        <f t="shared" si="370"/>
        <v/>
      </c>
      <c r="AP1546" t="str">
        <f t="shared" si="370"/>
        <v/>
      </c>
      <c r="AQ1546" t="str">
        <f t="shared" si="370"/>
        <v/>
      </c>
      <c r="AR1546" t="str">
        <f t="shared" si="372"/>
        <v/>
      </c>
      <c r="AS1546" t="str">
        <f t="shared" si="372"/>
        <v/>
      </c>
      <c r="AT1546" t="str">
        <f t="shared" si="372"/>
        <v/>
      </c>
      <c r="AU1546" t="str">
        <f t="shared" si="372"/>
        <v/>
      </c>
      <c r="AV1546" t="str">
        <f t="shared" si="372"/>
        <v/>
      </c>
      <c r="AW1546" t="str">
        <f t="shared" si="372"/>
        <v/>
      </c>
      <c r="AX1546" t="str">
        <f t="shared" si="372"/>
        <v/>
      </c>
      <c r="AY1546" t="str">
        <f t="shared" si="372"/>
        <v/>
      </c>
      <c r="BA1546">
        <v>1546</v>
      </c>
      <c r="BB1546">
        <f t="shared" si="366"/>
        <v>194</v>
      </c>
    </row>
    <row r="1547" spans="7:54">
      <c r="G1547" t="str" cm="1">
        <f t="array" aca="1" ref="G1547" ca="1">IFERROR(IF(INDIRECT("'"&amp;B1547&amp;"'!Z"&amp;MATCH(INT(BA1547/8)+1,INDIRECT("'"&amp;B1547&amp;"'!B4:B15"),0)+3)=1,15,IF(INDIRECT("'"&amp;B1547&amp;"'!X"&amp;MATCH(INT(BA1547/8)+1,INDIRECT("'"&amp;B1547&amp;"'!B4:B15"),0)+3)=1,10,IF(INDIRECT("'"&amp;B1547&amp;"'!V"&amp;MATCH(INT(BA1547/8)+1,INDIRECT("'"&amp;B1547&amp;"'!B4:B15"),0)+3)=1,6,IF(INDIRECT("'"&amp;B1547&amp;"'!V"&amp;MATCH(INT(BA1547/8)+1,INDIRECT("'"&amp;B1547&amp;"'!B4:B15"),0)+3)=1,4,0)))),"")</f>
        <v/>
      </c>
      <c r="H1547" t="str" cm="1">
        <f t="array" aca="1" ref="H1547" ca="1">IFERROR(IFERROR(INDIRECT("'"&amp;B1547&amp;"'!AE"&amp;MATCH(INT(BA1547/8)+1,INDIRECT("'"&amp;B1547&amp;"'!B4:B15"),0)+3),0)-G1547,"")</f>
        <v/>
      </c>
      <c r="I1547" t="e">
        <f ca="1">H1546+H1547+H1548</f>
        <v>#VALUE!</v>
      </c>
      <c r="J1547" t="str">
        <f ca="1">IFERROR(ABS(SUM(I1547,-F1547,-E1547))+ABS(SUM(IF(D1547="Traversal",15,IF(D1547="High",10,IF(D1547="Mid",6,IF(D1547="Low",4,0))))-G1547)),"")</f>
        <v/>
      </c>
      <c r="K1547" t="str" cm="1">
        <f t="array" aca="1" ref="K1547" ca="1">IFERROR(INDIRECT("'"&amp;B1547&amp;"'!AG"&amp;MATCH(INT(BA1547/8)+1,INDIRECT("'"&amp;B1547&amp;"'!B4:B15"),0)+3),"")</f>
        <v/>
      </c>
      <c r="M1547" t="str">
        <f t="shared" ca="1" si="371"/>
        <v/>
      </c>
      <c r="N1547" t="str">
        <f t="shared" si="371"/>
        <v/>
      </c>
      <c r="O1547" t="str">
        <f t="shared" si="371"/>
        <v/>
      </c>
      <c r="P1547" t="str">
        <f t="shared" si="371"/>
        <v/>
      </c>
      <c r="Q1547" t="str">
        <f t="shared" si="371"/>
        <v/>
      </c>
      <c r="R1547" t="str">
        <f t="shared" si="371"/>
        <v/>
      </c>
      <c r="S1547" t="str">
        <f t="shared" si="371"/>
        <v/>
      </c>
      <c r="T1547" t="str">
        <f t="shared" si="371"/>
        <v/>
      </c>
      <c r="U1547" t="str">
        <f t="shared" si="371"/>
        <v/>
      </c>
      <c r="V1547" t="str">
        <f t="shared" si="371"/>
        <v/>
      </c>
      <c r="W1547" t="str">
        <f t="shared" si="371"/>
        <v/>
      </c>
      <c r="X1547" t="str">
        <f t="shared" si="371"/>
        <v/>
      </c>
      <c r="Y1547" t="str">
        <f t="shared" si="371"/>
        <v/>
      </c>
      <c r="Z1547" t="str">
        <f t="shared" si="371"/>
        <v/>
      </c>
      <c r="AA1547" t="str">
        <f t="shared" si="371"/>
        <v/>
      </c>
      <c r="AB1547" t="str">
        <f t="shared" si="371"/>
        <v/>
      </c>
      <c r="AC1547" t="str">
        <f t="shared" si="370"/>
        <v/>
      </c>
      <c r="AD1547" t="str">
        <f t="shared" si="370"/>
        <v/>
      </c>
      <c r="AE1547" t="str">
        <f t="shared" si="370"/>
        <v/>
      </c>
      <c r="AF1547" t="str">
        <f t="shared" si="370"/>
        <v/>
      </c>
      <c r="AG1547" t="str">
        <f t="shared" si="370"/>
        <v/>
      </c>
      <c r="AH1547" t="str">
        <f t="shared" si="370"/>
        <v/>
      </c>
      <c r="AI1547" t="str">
        <f t="shared" si="370"/>
        <v/>
      </c>
      <c r="AJ1547" t="str">
        <f t="shared" si="370"/>
        <v/>
      </c>
      <c r="AK1547" t="str">
        <f t="shared" si="370"/>
        <v/>
      </c>
      <c r="AL1547" t="str">
        <f t="shared" si="370"/>
        <v/>
      </c>
      <c r="AM1547" t="str">
        <f t="shared" si="370"/>
        <v/>
      </c>
      <c r="AN1547" t="str">
        <f t="shared" si="370"/>
        <v/>
      </c>
      <c r="AO1547" t="str">
        <f t="shared" si="370"/>
        <v/>
      </c>
      <c r="AP1547" t="str">
        <f t="shared" si="370"/>
        <v/>
      </c>
      <c r="AQ1547" t="str">
        <f t="shared" si="370"/>
        <v/>
      </c>
      <c r="AR1547" t="str">
        <f t="shared" si="372"/>
        <v/>
      </c>
      <c r="AS1547" t="str">
        <f t="shared" si="372"/>
        <v/>
      </c>
      <c r="AT1547" t="str">
        <f t="shared" si="372"/>
        <v/>
      </c>
      <c r="AU1547" t="str">
        <f t="shared" si="372"/>
        <v/>
      </c>
      <c r="AV1547" t="str">
        <f t="shared" si="372"/>
        <v/>
      </c>
      <c r="AW1547" t="str">
        <f t="shared" si="372"/>
        <v/>
      </c>
      <c r="AX1547" t="str">
        <f t="shared" si="372"/>
        <v/>
      </c>
      <c r="AY1547" t="str">
        <f t="shared" si="372"/>
        <v/>
      </c>
      <c r="BA1547">
        <v>1547</v>
      </c>
      <c r="BB1547">
        <f t="shared" si="366"/>
        <v>194</v>
      </c>
    </row>
    <row r="1548" spans="7:54">
      <c r="G1548" t="str" cm="1">
        <f t="array" aca="1" ref="G1548" ca="1">IFERROR(IF(INDIRECT("'"&amp;B1548&amp;"'!Z"&amp;MATCH(INT(BA1548/8)+1,INDIRECT("'"&amp;B1548&amp;"'!B4:B15"),0)+3)=1,15,IF(INDIRECT("'"&amp;B1548&amp;"'!X"&amp;MATCH(INT(BA1548/8)+1,INDIRECT("'"&amp;B1548&amp;"'!B4:B15"),0)+3)=1,10,IF(INDIRECT("'"&amp;B1548&amp;"'!V"&amp;MATCH(INT(BA1548/8)+1,INDIRECT("'"&amp;B1548&amp;"'!B4:B15"),0)+3)=1,6,IF(INDIRECT("'"&amp;B1548&amp;"'!V"&amp;MATCH(INT(BA1548/8)+1,INDIRECT("'"&amp;B1548&amp;"'!B4:B15"),0)+3)=1,4,0)))),"")</f>
        <v/>
      </c>
      <c r="H1548" t="str" cm="1">
        <f t="array" aca="1" ref="H1548" ca="1">IFERROR(IFERROR(INDIRECT("'"&amp;B1548&amp;"'!AE"&amp;MATCH(INT(BA1548/8)+1,INDIRECT("'"&amp;B1548&amp;"'!B4:B15"),0)+3),0)-G1548,"")</f>
        <v/>
      </c>
      <c r="I1548" t="e">
        <f ca="1">H1546+H1547+H1548</f>
        <v>#VALUE!</v>
      </c>
      <c r="J1548" t="str">
        <f ca="1">IFERROR(ABS(SUM(I1548,-F1547,-E1547))+ABS(SUM(IF(D1548="Traversal",15,IF(D1548="High",10,IF(D1548="Mid",6,IF(D1548="Low",4,0))))-G1548)),"")</f>
        <v/>
      </c>
      <c r="K1548" t="str" cm="1">
        <f t="array" aca="1" ref="K1548" ca="1">IFERROR(INDIRECT("'"&amp;B1548&amp;"'!AG"&amp;MATCH(INT(BA1548/8)+1,INDIRECT("'"&amp;B1548&amp;"'!B4:B15"),0)+3),"")</f>
        <v/>
      </c>
      <c r="M1548" t="str">
        <f t="shared" ca="1" si="371"/>
        <v/>
      </c>
      <c r="N1548" t="str">
        <f t="shared" si="371"/>
        <v/>
      </c>
      <c r="O1548" t="str">
        <f t="shared" si="371"/>
        <v/>
      </c>
      <c r="P1548" t="str">
        <f t="shared" si="371"/>
        <v/>
      </c>
      <c r="Q1548" t="str">
        <f t="shared" si="371"/>
        <v/>
      </c>
      <c r="R1548" t="str">
        <f t="shared" si="371"/>
        <v/>
      </c>
      <c r="S1548" t="str">
        <f t="shared" si="371"/>
        <v/>
      </c>
      <c r="T1548" t="str">
        <f t="shared" si="371"/>
        <v/>
      </c>
      <c r="U1548" t="str">
        <f t="shared" si="371"/>
        <v/>
      </c>
      <c r="V1548" t="str">
        <f t="shared" si="371"/>
        <v/>
      </c>
      <c r="W1548" t="str">
        <f t="shared" si="371"/>
        <v/>
      </c>
      <c r="X1548" t="str">
        <f t="shared" si="371"/>
        <v/>
      </c>
      <c r="Y1548" t="str">
        <f t="shared" si="371"/>
        <v/>
      </c>
      <c r="Z1548" t="str">
        <f t="shared" si="371"/>
        <v/>
      </c>
      <c r="AA1548" t="str">
        <f t="shared" si="371"/>
        <v/>
      </c>
      <c r="AB1548" t="str">
        <f t="shared" si="371"/>
        <v/>
      </c>
      <c r="AC1548" t="str">
        <f t="shared" si="370"/>
        <v/>
      </c>
      <c r="AD1548" t="str">
        <f t="shared" si="370"/>
        <v/>
      </c>
      <c r="AE1548" t="str">
        <f t="shared" si="370"/>
        <v/>
      </c>
      <c r="AF1548" t="str">
        <f t="shared" si="370"/>
        <v/>
      </c>
      <c r="AG1548" t="str">
        <f t="shared" si="370"/>
        <v/>
      </c>
      <c r="AH1548" t="str">
        <f t="shared" si="370"/>
        <v/>
      </c>
      <c r="AI1548" t="str">
        <f t="shared" si="370"/>
        <v/>
      </c>
      <c r="AJ1548" t="str">
        <f t="shared" si="370"/>
        <v/>
      </c>
      <c r="AK1548" t="str">
        <f t="shared" si="370"/>
        <v/>
      </c>
      <c r="AL1548" t="str">
        <f t="shared" si="370"/>
        <v/>
      </c>
      <c r="AM1548" t="str">
        <f t="shared" si="370"/>
        <v/>
      </c>
      <c r="AN1548" t="str">
        <f t="shared" si="370"/>
        <v/>
      </c>
      <c r="AO1548" t="str">
        <f t="shared" si="370"/>
        <v/>
      </c>
      <c r="AP1548" t="str">
        <f t="shared" si="370"/>
        <v/>
      </c>
      <c r="AQ1548" t="str">
        <f t="shared" si="370"/>
        <v/>
      </c>
      <c r="AR1548" t="str">
        <f t="shared" si="372"/>
        <v/>
      </c>
      <c r="AS1548" t="str">
        <f t="shared" si="372"/>
        <v/>
      </c>
      <c r="AT1548" t="str">
        <f t="shared" si="372"/>
        <v/>
      </c>
      <c r="AU1548" t="str">
        <f t="shared" si="372"/>
        <v/>
      </c>
      <c r="AV1548" t="str">
        <f t="shared" si="372"/>
        <v/>
      </c>
      <c r="AW1548" t="str">
        <f t="shared" si="372"/>
        <v/>
      </c>
      <c r="AX1548" t="str">
        <f t="shared" si="372"/>
        <v/>
      </c>
      <c r="AY1548" t="str">
        <f t="shared" si="372"/>
        <v/>
      </c>
      <c r="BA1548">
        <v>1548</v>
      </c>
      <c r="BB1548">
        <f t="shared" si="366"/>
        <v>194</v>
      </c>
    </row>
    <row r="1549" spans="7:54">
      <c r="G1549" t="str" cm="1">
        <f t="array" aca="1" ref="G1549" ca="1">IFERROR(IF(INDIRECT("'"&amp;B1549&amp;"'!Z"&amp;MATCH(INT(BA1549/8)+1,INDIRECT("'"&amp;B1549&amp;"'!B4:B15"),0)+3)=1,15,IF(INDIRECT("'"&amp;B1549&amp;"'!X"&amp;MATCH(INT(BA1549/8)+1,INDIRECT("'"&amp;B1549&amp;"'!B4:B15"),0)+3)=1,10,IF(INDIRECT("'"&amp;B1549&amp;"'!V"&amp;MATCH(INT(BA1549/8)+1,INDIRECT("'"&amp;B1549&amp;"'!B4:B15"),0)+3)=1,6,IF(INDIRECT("'"&amp;B1549&amp;"'!V"&amp;MATCH(INT(BA1549/8)+1,INDIRECT("'"&amp;B1549&amp;"'!B4:B15"),0)+3)=1,4,0)))),"")</f>
        <v/>
      </c>
      <c r="H1549" t="str" cm="1">
        <f t="array" aca="1" ref="H1549" ca="1">IFERROR(IFERROR(INDIRECT("'"&amp;B1549&amp;"'!AE"&amp;MATCH(INT(BA1549/8)+1,INDIRECT("'"&amp;B1549&amp;"'!B4:B15"),0)+3),0)-G1549,"")</f>
        <v/>
      </c>
      <c r="I1549" t="e">
        <f ca="1">H1549+H1550+H1551</f>
        <v>#VALUE!</v>
      </c>
      <c r="J1549" t="str">
        <f ca="1">IFERROR(ABS(SUM(I1549,-F1550,-E1550))+ABS(SUM(IF(D1549="Traversal",15,IF(D1549="High",10,IF(D1549="Mid",6,IF(D1549="Low",4,0))))-G1549)),"")</f>
        <v/>
      </c>
      <c r="K1549" t="str" cm="1">
        <f t="array" aca="1" ref="K1549" ca="1">IFERROR(INDIRECT("'"&amp;B1549&amp;"'!AG"&amp;MATCH(INT(BA1549/8)+1,INDIRECT("'"&amp;B1549&amp;"'!B4:B15"),0)+3),"")</f>
        <v/>
      </c>
      <c r="M1549" t="str">
        <f t="shared" ca="1" si="371"/>
        <v/>
      </c>
      <c r="N1549" t="str">
        <f t="shared" si="371"/>
        <v/>
      </c>
      <c r="O1549" t="str">
        <f t="shared" si="371"/>
        <v/>
      </c>
      <c r="P1549" t="str">
        <f t="shared" si="371"/>
        <v/>
      </c>
      <c r="Q1549" t="str">
        <f t="shared" si="371"/>
        <v/>
      </c>
      <c r="R1549" t="str">
        <f t="shared" si="371"/>
        <v/>
      </c>
      <c r="S1549" t="str">
        <f t="shared" si="371"/>
        <v/>
      </c>
      <c r="T1549" t="str">
        <f t="shared" si="371"/>
        <v/>
      </c>
      <c r="U1549" t="str">
        <f t="shared" si="371"/>
        <v/>
      </c>
      <c r="V1549" t="str">
        <f t="shared" si="371"/>
        <v/>
      </c>
      <c r="W1549" t="str">
        <f t="shared" si="371"/>
        <v/>
      </c>
      <c r="X1549" t="str">
        <f t="shared" si="371"/>
        <v/>
      </c>
      <c r="Y1549" t="str">
        <f t="shared" si="371"/>
        <v/>
      </c>
      <c r="Z1549" t="str">
        <f t="shared" si="371"/>
        <v/>
      </c>
      <c r="AA1549" t="str">
        <f t="shared" si="371"/>
        <v/>
      </c>
      <c r="AB1549" t="str">
        <f t="shared" si="371"/>
        <v/>
      </c>
      <c r="AC1549" t="str">
        <f t="shared" si="370"/>
        <v/>
      </c>
      <c r="AD1549" t="str">
        <f t="shared" si="370"/>
        <v/>
      </c>
      <c r="AE1549" t="str">
        <f t="shared" si="370"/>
        <v/>
      </c>
      <c r="AF1549" t="str">
        <f t="shared" si="370"/>
        <v/>
      </c>
      <c r="AG1549" t="str">
        <f t="shared" si="370"/>
        <v/>
      </c>
      <c r="AH1549" t="str">
        <f t="shared" si="370"/>
        <v/>
      </c>
      <c r="AI1549" t="str">
        <f t="shared" si="370"/>
        <v/>
      </c>
      <c r="AJ1549" t="str">
        <f t="shared" si="370"/>
        <v/>
      </c>
      <c r="AK1549" t="str">
        <f t="shared" si="370"/>
        <v/>
      </c>
      <c r="AL1549" t="str">
        <f t="shared" si="370"/>
        <v/>
      </c>
      <c r="AM1549" t="str">
        <f t="shared" si="370"/>
        <v/>
      </c>
      <c r="AN1549" t="str">
        <f t="shared" si="370"/>
        <v/>
      </c>
      <c r="AO1549" t="str">
        <f t="shared" si="370"/>
        <v/>
      </c>
      <c r="AP1549" t="str">
        <f t="shared" si="370"/>
        <v/>
      </c>
      <c r="AQ1549" t="str">
        <f t="shared" si="370"/>
        <v/>
      </c>
      <c r="AR1549" t="str">
        <f t="shared" si="372"/>
        <v/>
      </c>
      <c r="AS1549" t="str">
        <f t="shared" si="372"/>
        <v/>
      </c>
      <c r="AT1549" t="str">
        <f t="shared" si="372"/>
        <v/>
      </c>
      <c r="AU1549" t="str">
        <f t="shared" si="372"/>
        <v/>
      </c>
      <c r="AV1549" t="str">
        <f t="shared" si="372"/>
        <v/>
      </c>
      <c r="AW1549" t="str">
        <f t="shared" si="372"/>
        <v/>
      </c>
      <c r="AX1549" t="str">
        <f t="shared" si="372"/>
        <v/>
      </c>
      <c r="AY1549" t="str">
        <f t="shared" si="372"/>
        <v/>
      </c>
      <c r="BA1549">
        <v>1549</v>
      </c>
      <c r="BB1549">
        <f t="shared" si="366"/>
        <v>194</v>
      </c>
    </row>
    <row r="1550" spans="7:54">
      <c r="G1550" t="str" cm="1">
        <f t="array" aca="1" ref="G1550" ca="1">IFERROR(IF(INDIRECT("'"&amp;B1550&amp;"'!Z"&amp;MATCH(INT(BA1550/8)+1,INDIRECT("'"&amp;B1550&amp;"'!B4:B15"),0)+3)=1,15,IF(INDIRECT("'"&amp;B1550&amp;"'!X"&amp;MATCH(INT(BA1550/8)+1,INDIRECT("'"&amp;B1550&amp;"'!B4:B15"),0)+3)=1,10,IF(INDIRECT("'"&amp;B1550&amp;"'!V"&amp;MATCH(INT(BA1550/8)+1,INDIRECT("'"&amp;B1550&amp;"'!B4:B15"),0)+3)=1,6,IF(INDIRECT("'"&amp;B1550&amp;"'!V"&amp;MATCH(INT(BA1550/8)+1,INDIRECT("'"&amp;B1550&amp;"'!B4:B15"),0)+3)=1,4,0)))),"")</f>
        <v/>
      </c>
      <c r="H1550" t="str" cm="1">
        <f t="array" aca="1" ref="H1550" ca="1">IFERROR(IFERROR(INDIRECT("'"&amp;B1550&amp;"'!AE"&amp;MATCH(INT(BA1550/8)+1,INDIRECT("'"&amp;B1550&amp;"'!B4:B15"),0)+3),0)-G1550,"")</f>
        <v/>
      </c>
      <c r="I1550" t="e">
        <f ca="1">H1549+H1550+H1551</f>
        <v>#VALUE!</v>
      </c>
      <c r="J1550" t="str">
        <f ca="1">IFERROR(ABS(SUM(I1550,-F1550,-E1550))+ABS(SUM(IF(D1550="Traversal",15,IF(D1550="High",10,IF(D1550="Mid",6,IF(D1550="Low",4,0))))-G1550)),"")</f>
        <v/>
      </c>
      <c r="K1550" t="str" cm="1">
        <f t="array" aca="1" ref="K1550" ca="1">IFERROR(INDIRECT("'"&amp;B1550&amp;"'!AG"&amp;MATCH(INT(BA1550/8)+1,INDIRECT("'"&amp;B1550&amp;"'!B4:B15"),0)+3),"")</f>
        <v/>
      </c>
      <c r="M1550" t="str">
        <f t="shared" ca="1" si="371"/>
        <v/>
      </c>
      <c r="N1550" t="str">
        <f t="shared" si="371"/>
        <v/>
      </c>
      <c r="O1550" t="str">
        <f t="shared" si="371"/>
        <v/>
      </c>
      <c r="P1550" t="str">
        <f t="shared" si="371"/>
        <v/>
      </c>
      <c r="Q1550" t="str">
        <f t="shared" si="371"/>
        <v/>
      </c>
      <c r="R1550" t="str">
        <f t="shared" si="371"/>
        <v/>
      </c>
      <c r="S1550" t="str">
        <f t="shared" si="371"/>
        <v/>
      </c>
      <c r="T1550" t="str">
        <f t="shared" si="371"/>
        <v/>
      </c>
      <c r="U1550" t="str">
        <f t="shared" si="371"/>
        <v/>
      </c>
      <c r="V1550" t="str">
        <f t="shared" si="371"/>
        <v/>
      </c>
      <c r="W1550" t="str">
        <f t="shared" si="371"/>
        <v/>
      </c>
      <c r="X1550" t="str">
        <f t="shared" si="371"/>
        <v/>
      </c>
      <c r="Y1550" t="str">
        <f t="shared" si="371"/>
        <v/>
      </c>
      <c r="Z1550" t="str">
        <f t="shared" si="371"/>
        <v/>
      </c>
      <c r="AA1550" t="str">
        <f t="shared" si="371"/>
        <v/>
      </c>
      <c r="AB1550" t="str">
        <f t="shared" si="371"/>
        <v/>
      </c>
      <c r="AC1550" t="str">
        <f t="shared" si="370"/>
        <v/>
      </c>
      <c r="AD1550" t="str">
        <f t="shared" si="370"/>
        <v/>
      </c>
      <c r="AE1550" t="str">
        <f t="shared" si="370"/>
        <v/>
      </c>
      <c r="AF1550" t="str">
        <f t="shared" si="370"/>
        <v/>
      </c>
      <c r="AG1550" t="str">
        <f t="shared" si="370"/>
        <v/>
      </c>
      <c r="AH1550" t="str">
        <f t="shared" si="370"/>
        <v/>
      </c>
      <c r="AI1550" t="str">
        <f t="shared" si="370"/>
        <v/>
      </c>
      <c r="AJ1550" t="str">
        <f t="shared" si="370"/>
        <v/>
      </c>
      <c r="AK1550" t="str">
        <f t="shared" si="370"/>
        <v/>
      </c>
      <c r="AL1550" t="str">
        <f t="shared" si="370"/>
        <v/>
      </c>
      <c r="AM1550" t="str">
        <f t="shared" si="370"/>
        <v/>
      </c>
      <c r="AN1550" t="str">
        <f t="shared" si="370"/>
        <v/>
      </c>
      <c r="AO1550" t="str">
        <f t="shared" si="370"/>
        <v/>
      </c>
      <c r="AP1550" t="str">
        <f t="shared" si="370"/>
        <v/>
      </c>
      <c r="AQ1550" t="str">
        <f t="shared" si="370"/>
        <v/>
      </c>
      <c r="AR1550" t="str">
        <f t="shared" si="372"/>
        <v/>
      </c>
      <c r="AS1550" t="str">
        <f t="shared" si="372"/>
        <v/>
      </c>
      <c r="AT1550" t="str">
        <f t="shared" si="372"/>
        <v/>
      </c>
      <c r="AU1550" t="str">
        <f t="shared" si="372"/>
        <v/>
      </c>
      <c r="AV1550" t="str">
        <f t="shared" si="372"/>
        <v/>
      </c>
      <c r="AW1550" t="str">
        <f t="shared" si="372"/>
        <v/>
      </c>
      <c r="AX1550" t="str">
        <f t="shared" si="372"/>
        <v/>
      </c>
      <c r="AY1550" t="str">
        <f t="shared" si="372"/>
        <v/>
      </c>
      <c r="BA1550">
        <v>1550</v>
      </c>
      <c r="BB1550">
        <f t="shared" si="366"/>
        <v>194</v>
      </c>
    </row>
    <row r="1551" spans="7:54">
      <c r="G1551" t="str" cm="1">
        <f t="array" aca="1" ref="G1551" ca="1">IFERROR(IF(INDIRECT("'"&amp;B1551&amp;"'!Z"&amp;MATCH(INT(BA1551/8)+1,INDIRECT("'"&amp;B1551&amp;"'!B4:B15"),0)+3)=1,15,IF(INDIRECT("'"&amp;B1551&amp;"'!X"&amp;MATCH(INT(BA1551/8)+1,INDIRECT("'"&amp;B1551&amp;"'!B4:B15"),0)+3)=1,10,IF(INDIRECT("'"&amp;B1551&amp;"'!V"&amp;MATCH(INT(BA1551/8)+1,INDIRECT("'"&amp;B1551&amp;"'!B4:B15"),0)+3)=1,6,IF(INDIRECT("'"&amp;B1551&amp;"'!V"&amp;MATCH(INT(BA1551/8)+1,INDIRECT("'"&amp;B1551&amp;"'!B4:B15"),0)+3)=1,4,0)))),"")</f>
        <v/>
      </c>
      <c r="H1551" t="str" cm="1">
        <f t="array" aca="1" ref="H1551" ca="1">IFERROR(IFERROR(INDIRECT("'"&amp;B1551&amp;"'!AE"&amp;MATCH(INT(BA1551/8)+1,INDIRECT("'"&amp;B1551&amp;"'!B4:B15"),0)+3),0)-G1551,"")</f>
        <v/>
      </c>
      <c r="I1551" t="e">
        <f ca="1">H1549+H1550+H1551</f>
        <v>#VALUE!</v>
      </c>
      <c r="J1551" t="str">
        <f ca="1">IFERROR(ABS(SUM(I1551,-F1550,-E1550))+ABS(SUM(IF(D1551="Traversal",15,IF(D1551="High",10,IF(D1551="Mid",6,IF(D1551="Low",4,0))))-G1551)),"")</f>
        <v/>
      </c>
      <c r="K1551" t="str" cm="1">
        <f t="array" aca="1" ref="K1551" ca="1">IFERROR(INDIRECT("'"&amp;B1551&amp;"'!AG"&amp;MATCH(INT(BA1551/8)+1,INDIRECT("'"&amp;B1551&amp;"'!B4:B15"),0)+3),"")</f>
        <v/>
      </c>
      <c r="M1551" t="str">
        <f t="shared" ca="1" si="371"/>
        <v/>
      </c>
      <c r="N1551" t="str">
        <f t="shared" si="371"/>
        <v/>
      </c>
      <c r="O1551" t="str">
        <f t="shared" si="371"/>
        <v/>
      </c>
      <c r="P1551" t="str">
        <f t="shared" si="371"/>
        <v/>
      </c>
      <c r="Q1551" t="str">
        <f t="shared" si="371"/>
        <v/>
      </c>
      <c r="R1551" t="str">
        <f t="shared" si="371"/>
        <v/>
      </c>
      <c r="S1551" t="str">
        <f t="shared" si="371"/>
        <v/>
      </c>
      <c r="T1551" t="str">
        <f t="shared" si="371"/>
        <v/>
      </c>
      <c r="U1551" t="str">
        <f t="shared" si="371"/>
        <v/>
      </c>
      <c r="V1551" t="str">
        <f t="shared" si="371"/>
        <v/>
      </c>
      <c r="W1551" t="str">
        <f t="shared" si="371"/>
        <v/>
      </c>
      <c r="X1551" t="str">
        <f t="shared" si="371"/>
        <v/>
      </c>
      <c r="Y1551" t="str">
        <f t="shared" si="371"/>
        <v/>
      </c>
      <c r="Z1551" t="str">
        <f t="shared" si="371"/>
        <v/>
      </c>
      <c r="AA1551" t="str">
        <f t="shared" si="371"/>
        <v/>
      </c>
      <c r="AB1551" t="str">
        <f t="shared" si="371"/>
        <v/>
      </c>
      <c r="AC1551" t="str">
        <f t="shared" si="370"/>
        <v/>
      </c>
      <c r="AD1551" t="str">
        <f t="shared" si="370"/>
        <v/>
      </c>
      <c r="AE1551" t="str">
        <f t="shared" si="370"/>
        <v/>
      </c>
      <c r="AF1551" t="str">
        <f t="shared" si="370"/>
        <v/>
      </c>
      <c r="AG1551" t="str">
        <f t="shared" si="370"/>
        <v/>
      </c>
      <c r="AH1551" t="str">
        <f t="shared" si="370"/>
        <v/>
      </c>
      <c r="AI1551" t="str">
        <f t="shared" si="370"/>
        <v/>
      </c>
      <c r="AJ1551" t="str">
        <f t="shared" si="370"/>
        <v/>
      </c>
      <c r="AK1551" t="str">
        <f t="shared" si="370"/>
        <v/>
      </c>
      <c r="AL1551" t="str">
        <f t="shared" si="370"/>
        <v/>
      </c>
      <c r="AM1551" t="str">
        <f t="shared" si="370"/>
        <v/>
      </c>
      <c r="AN1551" t="str">
        <f t="shared" si="370"/>
        <v/>
      </c>
      <c r="AO1551" t="str">
        <f t="shared" si="370"/>
        <v/>
      </c>
      <c r="AP1551" t="str">
        <f t="shared" si="370"/>
        <v/>
      </c>
      <c r="AQ1551" t="str">
        <f t="shared" si="370"/>
        <v/>
      </c>
      <c r="AR1551" t="str">
        <f t="shared" si="372"/>
        <v/>
      </c>
      <c r="AS1551" t="str">
        <f t="shared" si="372"/>
        <v/>
      </c>
      <c r="AT1551" t="str">
        <f t="shared" si="372"/>
        <v/>
      </c>
      <c r="AU1551" t="str">
        <f t="shared" si="372"/>
        <v/>
      </c>
      <c r="AV1551" t="str">
        <f t="shared" si="372"/>
        <v/>
      </c>
      <c r="AW1551" t="str">
        <f t="shared" si="372"/>
        <v/>
      </c>
      <c r="AX1551" t="str">
        <f t="shared" si="372"/>
        <v/>
      </c>
      <c r="AY1551" t="str">
        <f t="shared" si="372"/>
        <v/>
      </c>
      <c r="BA1551">
        <v>1551</v>
      </c>
      <c r="BB1551">
        <f t="shared" si="366"/>
        <v>194</v>
      </c>
    </row>
    <row r="1552" spans="7:54">
      <c r="G1552" t="str" cm="1">
        <f t="array" aca="1" ref="G1552" ca="1">IFERROR(IF(INDIRECT("'"&amp;B1552&amp;"'!Z"&amp;MATCH(INT(BA1552/8)+1,INDIRECT("'"&amp;B1552&amp;"'!B4:B15"),0)+3)=1,15,IF(INDIRECT("'"&amp;B1552&amp;"'!X"&amp;MATCH(INT(BA1552/8)+1,INDIRECT("'"&amp;B1552&amp;"'!B4:B15"),0)+3)=1,10,IF(INDIRECT("'"&amp;B1552&amp;"'!V"&amp;MATCH(INT(BA1552/8)+1,INDIRECT("'"&amp;B1552&amp;"'!B4:B15"),0)+3)=1,6,IF(INDIRECT("'"&amp;B1552&amp;"'!V"&amp;MATCH(INT(BA1552/8)+1,INDIRECT("'"&amp;B1552&amp;"'!B4:B15"),0)+3)=1,4,0)))),"")</f>
        <v/>
      </c>
      <c r="H1552" t="str" cm="1">
        <f t="array" aca="1" ref="H1552" ca="1">IFERROR(IFERROR(INDIRECT("'"&amp;B1552&amp;"'!AE"&amp;MATCH(INT(BA1552/8)+1,INDIRECT("'"&amp;B1552&amp;"'!B4:B15"),0)+3),0)-G1552,"")</f>
        <v/>
      </c>
      <c r="K1552" t="str" cm="1">
        <f t="array" aca="1" ref="K1552" ca="1">IFERROR(INDIRECT("'"&amp;B1552&amp;"'!AG"&amp;MATCH(INT(BA1552/8)+1,INDIRECT("'"&amp;B1552&amp;"'!B4:B15"),0)+3),"")</f>
        <v/>
      </c>
      <c r="M1552" t="str">
        <f t="shared" ca="1" si="371"/>
        <v/>
      </c>
      <c r="N1552" t="str">
        <f t="shared" si="371"/>
        <v/>
      </c>
      <c r="O1552" t="str">
        <f t="shared" si="371"/>
        <v/>
      </c>
      <c r="P1552" t="str">
        <f t="shared" si="371"/>
        <v/>
      </c>
      <c r="Q1552" t="str">
        <f t="shared" si="371"/>
        <v/>
      </c>
      <c r="R1552" t="str">
        <f t="shared" si="371"/>
        <v/>
      </c>
      <c r="S1552" t="str">
        <f t="shared" si="371"/>
        <v/>
      </c>
      <c r="T1552" t="str">
        <f t="shared" si="371"/>
        <v/>
      </c>
      <c r="U1552" t="str">
        <f t="shared" si="371"/>
        <v/>
      </c>
      <c r="V1552" t="str">
        <f t="shared" si="371"/>
        <v/>
      </c>
      <c r="W1552" t="str">
        <f t="shared" si="371"/>
        <v/>
      </c>
      <c r="X1552" t="str">
        <f t="shared" si="371"/>
        <v/>
      </c>
      <c r="Y1552" t="str">
        <f t="shared" si="371"/>
        <v/>
      </c>
      <c r="Z1552" t="str">
        <f t="shared" si="371"/>
        <v/>
      </c>
      <c r="AA1552" t="str">
        <f t="shared" si="371"/>
        <v/>
      </c>
      <c r="AB1552" t="str">
        <f t="shared" si="371"/>
        <v/>
      </c>
      <c r="AC1552" t="str">
        <f t="shared" si="370"/>
        <v/>
      </c>
      <c r="AD1552" t="str">
        <f t="shared" si="370"/>
        <v/>
      </c>
      <c r="AE1552" t="str">
        <f t="shared" si="370"/>
        <v/>
      </c>
      <c r="AF1552" t="str">
        <f t="shared" si="370"/>
        <v/>
      </c>
      <c r="AG1552" t="str">
        <f t="shared" si="370"/>
        <v/>
      </c>
      <c r="AH1552" t="str">
        <f t="shared" si="370"/>
        <v/>
      </c>
      <c r="AI1552" t="str">
        <f t="shared" si="370"/>
        <v/>
      </c>
      <c r="AJ1552" t="str">
        <f t="shared" si="370"/>
        <v/>
      </c>
      <c r="AK1552" t="str">
        <f t="shared" si="370"/>
        <v/>
      </c>
      <c r="AL1552" t="str">
        <f t="shared" si="370"/>
        <v/>
      </c>
      <c r="AM1552" t="str">
        <f t="shared" si="370"/>
        <v/>
      </c>
      <c r="AN1552" t="str">
        <f t="shared" si="370"/>
        <v/>
      </c>
      <c r="AO1552" t="str">
        <f t="shared" si="370"/>
        <v/>
      </c>
      <c r="AP1552" t="str">
        <f t="shared" si="370"/>
        <v/>
      </c>
      <c r="AQ1552" t="str">
        <f t="shared" si="370"/>
        <v/>
      </c>
      <c r="AR1552" t="str">
        <f t="shared" si="372"/>
        <v/>
      </c>
      <c r="AS1552" t="str">
        <f t="shared" si="372"/>
        <v/>
      </c>
      <c r="AT1552" t="str">
        <f t="shared" si="372"/>
        <v/>
      </c>
      <c r="AU1552" t="str">
        <f t="shared" si="372"/>
        <v/>
      </c>
      <c r="AV1552" t="str">
        <f t="shared" si="372"/>
        <v/>
      </c>
      <c r="AW1552" t="str">
        <f t="shared" si="372"/>
        <v/>
      </c>
      <c r="AX1552" t="str">
        <f t="shared" si="372"/>
        <v/>
      </c>
      <c r="AY1552" t="str">
        <f t="shared" si="372"/>
        <v/>
      </c>
      <c r="BA1552">
        <v>1552</v>
      </c>
      <c r="BB1552">
        <f t="shared" si="366"/>
        <v>195</v>
      </c>
    </row>
    <row r="1553" spans="7:54">
      <c r="G1553" t="str" cm="1">
        <f t="array" aca="1" ref="G1553" ca="1">IFERROR(IF(INDIRECT("'"&amp;B1553&amp;"'!Z"&amp;MATCH(INT(BA1553/8)+1,INDIRECT("'"&amp;B1553&amp;"'!B4:B15"),0)+3)=1,15,IF(INDIRECT("'"&amp;B1553&amp;"'!X"&amp;MATCH(INT(BA1553/8)+1,INDIRECT("'"&amp;B1553&amp;"'!B4:B15"),0)+3)=1,10,IF(INDIRECT("'"&amp;B1553&amp;"'!V"&amp;MATCH(INT(BA1553/8)+1,INDIRECT("'"&amp;B1553&amp;"'!B4:B15"),0)+3)=1,6,IF(INDIRECT("'"&amp;B1553&amp;"'!V"&amp;MATCH(INT(BA1553/8)+1,INDIRECT("'"&amp;B1553&amp;"'!B4:B15"),0)+3)=1,4,0)))),"")</f>
        <v/>
      </c>
      <c r="H1553" t="str" cm="1">
        <f t="array" aca="1" ref="H1553" ca="1">IFERROR(IFERROR(INDIRECT("'"&amp;B1553&amp;"'!AE"&amp;MATCH(INT(BA1553/8)+1,INDIRECT("'"&amp;B1553&amp;"'!B4:B15"),0)+3),0)-G1553,"")</f>
        <v/>
      </c>
      <c r="K1553" t="str" cm="1">
        <f t="array" aca="1" ref="K1553" ca="1">IFERROR(INDIRECT("'"&amp;B1553&amp;"'!AG"&amp;MATCH(INT(BA1553/8)+1,INDIRECT("'"&amp;B1553&amp;"'!B4:B15"),0)+3),"")</f>
        <v/>
      </c>
      <c r="M1553" t="str">
        <f t="shared" ca="1" si="371"/>
        <v/>
      </c>
      <c r="N1553" t="str">
        <f t="shared" si="371"/>
        <v/>
      </c>
      <c r="O1553" t="str">
        <f t="shared" si="371"/>
        <v/>
      </c>
      <c r="P1553" t="str">
        <f t="shared" si="371"/>
        <v/>
      </c>
      <c r="Q1553" t="str">
        <f t="shared" si="371"/>
        <v/>
      </c>
      <c r="R1553" t="str">
        <f t="shared" si="371"/>
        <v/>
      </c>
      <c r="S1553" t="str">
        <f t="shared" si="371"/>
        <v/>
      </c>
      <c r="T1553" t="str">
        <f t="shared" si="371"/>
        <v/>
      </c>
      <c r="U1553" t="str">
        <f t="shared" si="371"/>
        <v/>
      </c>
      <c r="V1553" t="str">
        <f t="shared" si="371"/>
        <v/>
      </c>
      <c r="W1553" t="str">
        <f t="shared" si="371"/>
        <v/>
      </c>
      <c r="X1553" t="str">
        <f t="shared" si="371"/>
        <v/>
      </c>
      <c r="Y1553" t="str">
        <f t="shared" si="371"/>
        <v/>
      </c>
      <c r="Z1553" t="str">
        <f t="shared" si="371"/>
        <v/>
      </c>
      <c r="AA1553" t="str">
        <f t="shared" si="371"/>
        <v/>
      </c>
      <c r="AB1553" t="str">
        <f t="shared" si="371"/>
        <v/>
      </c>
      <c r="AC1553" t="str">
        <f t="shared" si="370"/>
        <v/>
      </c>
      <c r="AD1553" t="str">
        <f t="shared" si="370"/>
        <v/>
      </c>
      <c r="AE1553" t="str">
        <f t="shared" si="370"/>
        <v/>
      </c>
      <c r="AF1553" t="str">
        <f t="shared" si="370"/>
        <v/>
      </c>
      <c r="AG1553" t="str">
        <f t="shared" si="370"/>
        <v/>
      </c>
      <c r="AH1553" t="str">
        <f t="shared" si="370"/>
        <v/>
      </c>
      <c r="AI1553" t="str">
        <f t="shared" si="370"/>
        <v/>
      </c>
      <c r="AJ1553" t="str">
        <f t="shared" si="370"/>
        <v/>
      </c>
      <c r="AK1553" t="str">
        <f t="shared" si="370"/>
        <v/>
      </c>
      <c r="AL1553" t="str">
        <f t="shared" si="370"/>
        <v/>
      </c>
      <c r="AM1553" t="str">
        <f t="shared" si="370"/>
        <v/>
      </c>
      <c r="AN1553" t="str">
        <f t="shared" si="370"/>
        <v/>
      </c>
      <c r="AO1553" t="str">
        <f t="shared" si="370"/>
        <v/>
      </c>
      <c r="AP1553" t="str">
        <f t="shared" si="370"/>
        <v/>
      </c>
      <c r="AQ1553" t="str">
        <f t="shared" si="370"/>
        <v/>
      </c>
      <c r="AR1553" t="str">
        <f t="shared" si="372"/>
        <v/>
      </c>
      <c r="AS1553" t="str">
        <f t="shared" si="372"/>
        <v/>
      </c>
      <c r="AT1553" t="str">
        <f t="shared" si="372"/>
        <v/>
      </c>
      <c r="AU1553" t="str">
        <f t="shared" si="372"/>
        <v/>
      </c>
      <c r="AV1553" t="str">
        <f t="shared" si="372"/>
        <v/>
      </c>
      <c r="AW1553" t="str">
        <f t="shared" si="372"/>
        <v/>
      </c>
      <c r="AX1553" t="str">
        <f t="shared" si="372"/>
        <v/>
      </c>
      <c r="AY1553" t="str">
        <f t="shared" si="372"/>
        <v/>
      </c>
      <c r="BA1553">
        <v>1553</v>
      </c>
      <c r="BB1553">
        <f t="shared" si="366"/>
        <v>195</v>
      </c>
    </row>
    <row r="1554" spans="7:54">
      <c r="G1554" t="str" cm="1">
        <f t="array" aca="1" ref="G1554" ca="1">IFERROR(IF(INDIRECT("'"&amp;B1554&amp;"'!Z"&amp;MATCH(INT(BA1554/8)+1,INDIRECT("'"&amp;B1554&amp;"'!B4:B15"),0)+3)=1,15,IF(INDIRECT("'"&amp;B1554&amp;"'!X"&amp;MATCH(INT(BA1554/8)+1,INDIRECT("'"&amp;B1554&amp;"'!B4:B15"),0)+3)=1,10,IF(INDIRECT("'"&amp;B1554&amp;"'!V"&amp;MATCH(INT(BA1554/8)+1,INDIRECT("'"&amp;B1554&amp;"'!B4:B15"),0)+3)=1,6,IF(INDIRECT("'"&amp;B1554&amp;"'!V"&amp;MATCH(INT(BA1554/8)+1,INDIRECT("'"&amp;B1554&amp;"'!B4:B15"),0)+3)=1,4,0)))),"")</f>
        <v/>
      </c>
      <c r="H1554" t="str" cm="1">
        <f t="array" aca="1" ref="H1554" ca="1">IFERROR(IFERROR(INDIRECT("'"&amp;B1554&amp;"'!AE"&amp;MATCH(INT(BA1554/8)+1,INDIRECT("'"&amp;B1554&amp;"'!B4:B15"),0)+3),0)-G1554,"")</f>
        <v/>
      </c>
      <c r="I1554" t="e">
        <f ca="1">H1554+H1555+H1556</f>
        <v>#VALUE!</v>
      </c>
      <c r="J1554" t="str">
        <f ca="1">IFERROR(ABS(SUM(I1554,-F1555,-E1555))+ABS(SUM(IF(D1554="Traversal",15,IF(D1554="High",10,IF(D1554="Mid",6,IF(D1554="Low",4,0))))-G1554)),"")</f>
        <v/>
      </c>
      <c r="K1554" t="str" cm="1">
        <f t="array" aca="1" ref="K1554" ca="1">IFERROR(INDIRECT("'"&amp;B1554&amp;"'!AG"&amp;MATCH(INT(BA1554/8)+1,INDIRECT("'"&amp;B1554&amp;"'!B4:B15"),0)+3),"")</f>
        <v/>
      </c>
      <c r="M1554" t="str">
        <f t="shared" ca="1" si="371"/>
        <v/>
      </c>
      <c r="N1554" t="str">
        <f t="shared" si="371"/>
        <v/>
      </c>
      <c r="O1554" t="str">
        <f t="shared" si="371"/>
        <v/>
      </c>
      <c r="P1554" t="str">
        <f t="shared" si="371"/>
        <v/>
      </c>
      <c r="Q1554" t="str">
        <f t="shared" si="371"/>
        <v/>
      </c>
      <c r="R1554" t="str">
        <f t="shared" si="371"/>
        <v/>
      </c>
      <c r="S1554" t="str">
        <f t="shared" si="371"/>
        <v/>
      </c>
      <c r="T1554" t="str">
        <f t="shared" si="371"/>
        <v/>
      </c>
      <c r="U1554" t="str">
        <f t="shared" si="371"/>
        <v/>
      </c>
      <c r="V1554" t="str">
        <f t="shared" si="371"/>
        <v/>
      </c>
      <c r="W1554" t="str">
        <f t="shared" si="371"/>
        <v/>
      </c>
      <c r="X1554" t="str">
        <f t="shared" si="371"/>
        <v/>
      </c>
      <c r="Y1554" t="str">
        <f t="shared" si="371"/>
        <v/>
      </c>
      <c r="Z1554" t="str">
        <f t="shared" si="371"/>
        <v/>
      </c>
      <c r="AA1554" t="str">
        <f t="shared" si="371"/>
        <v/>
      </c>
      <c r="AB1554" t="str">
        <f t="shared" si="371"/>
        <v/>
      </c>
      <c r="AC1554" t="str">
        <f t="shared" si="370"/>
        <v/>
      </c>
      <c r="AD1554" t="str">
        <f t="shared" si="370"/>
        <v/>
      </c>
      <c r="AE1554" t="str">
        <f t="shared" si="370"/>
        <v/>
      </c>
      <c r="AF1554" t="str">
        <f t="shared" si="370"/>
        <v/>
      </c>
      <c r="AG1554" t="str">
        <f t="shared" si="370"/>
        <v/>
      </c>
      <c r="AH1554" t="str">
        <f t="shared" si="370"/>
        <v/>
      </c>
      <c r="AI1554" t="str">
        <f t="shared" si="370"/>
        <v/>
      </c>
      <c r="AJ1554" t="str">
        <f t="shared" si="370"/>
        <v/>
      </c>
      <c r="AK1554" t="str">
        <f t="shared" si="370"/>
        <v/>
      </c>
      <c r="AL1554" t="str">
        <f t="shared" si="370"/>
        <v/>
      </c>
      <c r="AM1554" t="str">
        <f t="shared" si="370"/>
        <v/>
      </c>
      <c r="AN1554" t="str">
        <f t="shared" si="370"/>
        <v/>
      </c>
      <c r="AO1554" t="str">
        <f t="shared" si="370"/>
        <v/>
      </c>
      <c r="AP1554" t="str">
        <f t="shared" si="370"/>
        <v/>
      </c>
      <c r="AQ1554" t="str">
        <f t="shared" si="370"/>
        <v/>
      </c>
      <c r="AR1554" t="str">
        <f t="shared" si="372"/>
        <v/>
      </c>
      <c r="AS1554" t="str">
        <f t="shared" si="372"/>
        <v/>
      </c>
      <c r="AT1554" t="str">
        <f t="shared" si="372"/>
        <v/>
      </c>
      <c r="AU1554" t="str">
        <f t="shared" si="372"/>
        <v/>
      </c>
      <c r="AV1554" t="str">
        <f t="shared" si="372"/>
        <v/>
      </c>
      <c r="AW1554" t="str">
        <f t="shared" si="372"/>
        <v/>
      </c>
      <c r="AX1554" t="str">
        <f t="shared" si="372"/>
        <v/>
      </c>
      <c r="AY1554" t="str">
        <f t="shared" si="372"/>
        <v/>
      </c>
      <c r="BA1554">
        <v>1554</v>
      </c>
      <c r="BB1554">
        <f t="shared" si="366"/>
        <v>195</v>
      </c>
    </row>
    <row r="1555" spans="7:54">
      <c r="G1555" t="str" cm="1">
        <f t="array" aca="1" ref="G1555" ca="1">IFERROR(IF(INDIRECT("'"&amp;B1555&amp;"'!Z"&amp;MATCH(INT(BA1555/8)+1,INDIRECT("'"&amp;B1555&amp;"'!B4:B15"),0)+3)=1,15,IF(INDIRECT("'"&amp;B1555&amp;"'!X"&amp;MATCH(INT(BA1555/8)+1,INDIRECT("'"&amp;B1555&amp;"'!B4:B15"),0)+3)=1,10,IF(INDIRECT("'"&amp;B1555&amp;"'!V"&amp;MATCH(INT(BA1555/8)+1,INDIRECT("'"&amp;B1555&amp;"'!B4:B15"),0)+3)=1,6,IF(INDIRECT("'"&amp;B1555&amp;"'!V"&amp;MATCH(INT(BA1555/8)+1,INDIRECT("'"&amp;B1555&amp;"'!B4:B15"),0)+3)=1,4,0)))),"")</f>
        <v/>
      </c>
      <c r="H1555" t="str" cm="1">
        <f t="array" aca="1" ref="H1555" ca="1">IFERROR(IFERROR(INDIRECT("'"&amp;B1555&amp;"'!AE"&amp;MATCH(INT(BA1555/8)+1,INDIRECT("'"&amp;B1555&amp;"'!B4:B15"),0)+3),0)-G1555,"")</f>
        <v/>
      </c>
      <c r="I1555" t="e">
        <f ca="1">H1554+H1555+H1556</f>
        <v>#VALUE!</v>
      </c>
      <c r="J1555" t="str">
        <f ca="1">IFERROR(ABS(SUM(I1555,-F1555,-E1555))+ABS(SUM(IF(D1555="Traversal",15,IF(D1555="High",10,IF(D1555="Mid",6,IF(D1555="Low",4,0))))-G1555)),"")</f>
        <v/>
      </c>
      <c r="K1555" t="str" cm="1">
        <f t="array" aca="1" ref="K1555" ca="1">IFERROR(INDIRECT("'"&amp;B1555&amp;"'!AG"&amp;MATCH(INT(BA1555/8)+1,INDIRECT("'"&amp;B1555&amp;"'!B4:B15"),0)+3),"")</f>
        <v/>
      </c>
      <c r="M1555" t="str">
        <f t="shared" ca="1" si="371"/>
        <v/>
      </c>
      <c r="N1555" t="str">
        <f t="shared" si="371"/>
        <v/>
      </c>
      <c r="O1555" t="str">
        <f t="shared" si="371"/>
        <v/>
      </c>
      <c r="P1555" t="str">
        <f t="shared" si="371"/>
        <v/>
      </c>
      <c r="Q1555" t="str">
        <f t="shared" si="371"/>
        <v/>
      </c>
      <c r="R1555" t="str">
        <f t="shared" si="371"/>
        <v/>
      </c>
      <c r="S1555" t="str">
        <f t="shared" si="371"/>
        <v/>
      </c>
      <c r="T1555" t="str">
        <f t="shared" si="371"/>
        <v/>
      </c>
      <c r="U1555" t="str">
        <f t="shared" si="371"/>
        <v/>
      </c>
      <c r="V1555" t="str">
        <f t="shared" si="371"/>
        <v/>
      </c>
      <c r="W1555" t="str">
        <f t="shared" si="371"/>
        <v/>
      </c>
      <c r="X1555" t="str">
        <f t="shared" si="371"/>
        <v/>
      </c>
      <c r="Y1555" t="str">
        <f t="shared" si="371"/>
        <v/>
      </c>
      <c r="Z1555" t="str">
        <f t="shared" si="371"/>
        <v/>
      </c>
      <c r="AA1555" t="str">
        <f t="shared" si="371"/>
        <v/>
      </c>
      <c r="AB1555" t="str">
        <f t="shared" si="371"/>
        <v/>
      </c>
      <c r="AC1555" t="str">
        <f t="shared" si="370"/>
        <v/>
      </c>
      <c r="AD1555" t="str">
        <f t="shared" si="370"/>
        <v/>
      </c>
      <c r="AE1555" t="str">
        <f t="shared" si="370"/>
        <v/>
      </c>
      <c r="AF1555" t="str">
        <f t="shared" si="370"/>
        <v/>
      </c>
      <c r="AG1555" t="str">
        <f t="shared" si="370"/>
        <v/>
      </c>
      <c r="AH1555" t="str">
        <f t="shared" si="370"/>
        <v/>
      </c>
      <c r="AI1555" t="str">
        <f t="shared" si="370"/>
        <v/>
      </c>
      <c r="AJ1555" t="str">
        <f t="shared" si="370"/>
        <v/>
      </c>
      <c r="AK1555" t="str">
        <f t="shared" si="370"/>
        <v/>
      </c>
      <c r="AL1555" t="str">
        <f t="shared" si="370"/>
        <v/>
      </c>
      <c r="AM1555" t="str">
        <f t="shared" si="370"/>
        <v/>
      </c>
      <c r="AN1555" t="str">
        <f t="shared" si="370"/>
        <v/>
      </c>
      <c r="AO1555" t="str">
        <f t="shared" si="370"/>
        <v/>
      </c>
      <c r="AP1555" t="str">
        <f t="shared" si="370"/>
        <v/>
      </c>
      <c r="AQ1555" t="str">
        <f t="shared" si="370"/>
        <v/>
      </c>
      <c r="AR1555" t="str">
        <f t="shared" si="372"/>
        <v/>
      </c>
      <c r="AS1555" t="str">
        <f t="shared" si="372"/>
        <v/>
      </c>
      <c r="AT1555" t="str">
        <f t="shared" si="372"/>
        <v/>
      </c>
      <c r="AU1555" t="str">
        <f t="shared" si="372"/>
        <v/>
      </c>
      <c r="AV1555" t="str">
        <f t="shared" si="372"/>
        <v/>
      </c>
      <c r="AW1555" t="str">
        <f t="shared" si="372"/>
        <v/>
      </c>
      <c r="AX1555" t="str">
        <f t="shared" si="372"/>
        <v/>
      </c>
      <c r="AY1555" t="str">
        <f t="shared" si="372"/>
        <v/>
      </c>
      <c r="BA1555">
        <v>1555</v>
      </c>
      <c r="BB1555">
        <f t="shared" si="366"/>
        <v>195</v>
      </c>
    </row>
    <row r="1556" spans="7:54">
      <c r="G1556" t="str" cm="1">
        <f t="array" aca="1" ref="G1556" ca="1">IFERROR(IF(INDIRECT("'"&amp;B1556&amp;"'!Z"&amp;MATCH(INT(BA1556/8)+1,INDIRECT("'"&amp;B1556&amp;"'!B4:B15"),0)+3)=1,15,IF(INDIRECT("'"&amp;B1556&amp;"'!X"&amp;MATCH(INT(BA1556/8)+1,INDIRECT("'"&amp;B1556&amp;"'!B4:B15"),0)+3)=1,10,IF(INDIRECT("'"&amp;B1556&amp;"'!V"&amp;MATCH(INT(BA1556/8)+1,INDIRECT("'"&amp;B1556&amp;"'!B4:B15"),0)+3)=1,6,IF(INDIRECT("'"&amp;B1556&amp;"'!V"&amp;MATCH(INT(BA1556/8)+1,INDIRECT("'"&amp;B1556&amp;"'!B4:B15"),0)+3)=1,4,0)))),"")</f>
        <v/>
      </c>
      <c r="H1556" t="str" cm="1">
        <f t="array" aca="1" ref="H1556" ca="1">IFERROR(IFERROR(INDIRECT("'"&amp;B1556&amp;"'!AE"&amp;MATCH(INT(BA1556/8)+1,INDIRECT("'"&amp;B1556&amp;"'!B4:B15"),0)+3),0)-G1556,"")</f>
        <v/>
      </c>
      <c r="I1556" t="e">
        <f ca="1">H1554+H1555+H1556</f>
        <v>#VALUE!</v>
      </c>
      <c r="J1556" t="str">
        <f ca="1">IFERROR(ABS(SUM(I1556,-F1555,-E1555))+ABS(SUM(IF(D1556="Traversal",15,IF(D1556="High",10,IF(D1556="Mid",6,IF(D1556="Low",4,0))))-G1556)),"")</f>
        <v/>
      </c>
      <c r="K1556" t="str" cm="1">
        <f t="array" aca="1" ref="K1556" ca="1">IFERROR(INDIRECT("'"&amp;B1556&amp;"'!AG"&amp;MATCH(INT(BA1556/8)+1,INDIRECT("'"&amp;B1556&amp;"'!B4:B15"),0)+3),"")</f>
        <v/>
      </c>
      <c r="M1556" t="str">
        <f t="shared" ca="1" si="371"/>
        <v/>
      </c>
      <c r="N1556" t="str">
        <f t="shared" si="371"/>
        <v/>
      </c>
      <c r="O1556" t="str">
        <f t="shared" si="371"/>
        <v/>
      </c>
      <c r="P1556" t="str">
        <f t="shared" si="371"/>
        <v/>
      </c>
      <c r="Q1556" t="str">
        <f t="shared" si="371"/>
        <v/>
      </c>
      <c r="R1556" t="str">
        <f t="shared" si="371"/>
        <v/>
      </c>
      <c r="S1556" t="str">
        <f t="shared" si="371"/>
        <v/>
      </c>
      <c r="T1556" t="str">
        <f t="shared" si="371"/>
        <v/>
      </c>
      <c r="U1556" t="str">
        <f t="shared" si="371"/>
        <v/>
      </c>
      <c r="V1556" t="str">
        <f t="shared" si="371"/>
        <v/>
      </c>
      <c r="W1556" t="str">
        <f t="shared" si="371"/>
        <v/>
      </c>
      <c r="X1556" t="str">
        <f t="shared" si="371"/>
        <v/>
      </c>
      <c r="Y1556" t="str">
        <f t="shared" si="371"/>
        <v/>
      </c>
      <c r="Z1556" t="str">
        <f t="shared" si="371"/>
        <v/>
      </c>
      <c r="AA1556" t="str">
        <f t="shared" si="371"/>
        <v/>
      </c>
      <c r="AB1556" t="str">
        <f t="shared" si="371"/>
        <v/>
      </c>
      <c r="AC1556" t="str">
        <f t="shared" si="370"/>
        <v/>
      </c>
      <c r="AD1556" t="str">
        <f t="shared" si="370"/>
        <v/>
      </c>
      <c r="AE1556" t="str">
        <f t="shared" si="370"/>
        <v/>
      </c>
      <c r="AF1556" t="str">
        <f t="shared" si="370"/>
        <v/>
      </c>
      <c r="AG1556" t="str">
        <f t="shared" si="370"/>
        <v/>
      </c>
      <c r="AH1556" t="str">
        <f t="shared" si="370"/>
        <v/>
      </c>
      <c r="AI1556" t="str">
        <f t="shared" si="370"/>
        <v/>
      </c>
      <c r="AJ1556" t="str">
        <f t="shared" si="370"/>
        <v/>
      </c>
      <c r="AK1556" t="str">
        <f t="shared" si="370"/>
        <v/>
      </c>
      <c r="AL1556" t="str">
        <f t="shared" si="370"/>
        <v/>
      </c>
      <c r="AM1556" t="str">
        <f t="shared" si="370"/>
        <v/>
      </c>
      <c r="AN1556" t="str">
        <f t="shared" si="370"/>
        <v/>
      </c>
      <c r="AO1556" t="str">
        <f t="shared" si="370"/>
        <v/>
      </c>
      <c r="AP1556" t="str">
        <f t="shared" si="370"/>
        <v/>
      </c>
      <c r="AQ1556" t="str">
        <f t="shared" si="370"/>
        <v/>
      </c>
      <c r="AR1556" t="str">
        <f t="shared" si="372"/>
        <v/>
      </c>
      <c r="AS1556" t="str">
        <f t="shared" si="372"/>
        <v/>
      </c>
      <c r="AT1556" t="str">
        <f t="shared" si="372"/>
        <v/>
      </c>
      <c r="AU1556" t="str">
        <f t="shared" si="372"/>
        <v/>
      </c>
      <c r="AV1556" t="str">
        <f t="shared" si="372"/>
        <v/>
      </c>
      <c r="AW1556" t="str">
        <f t="shared" si="372"/>
        <v/>
      </c>
      <c r="AX1556" t="str">
        <f t="shared" si="372"/>
        <v/>
      </c>
      <c r="AY1556" t="str">
        <f t="shared" si="372"/>
        <v/>
      </c>
      <c r="BA1556">
        <v>1556</v>
      </c>
      <c r="BB1556">
        <f t="shared" si="366"/>
        <v>195</v>
      </c>
    </row>
    <row r="1557" spans="7:54">
      <c r="G1557" t="str" cm="1">
        <f t="array" aca="1" ref="G1557" ca="1">IFERROR(IF(INDIRECT("'"&amp;B1557&amp;"'!Z"&amp;MATCH(INT(BA1557/8)+1,INDIRECT("'"&amp;B1557&amp;"'!B4:B15"),0)+3)=1,15,IF(INDIRECT("'"&amp;B1557&amp;"'!X"&amp;MATCH(INT(BA1557/8)+1,INDIRECT("'"&amp;B1557&amp;"'!B4:B15"),0)+3)=1,10,IF(INDIRECT("'"&amp;B1557&amp;"'!V"&amp;MATCH(INT(BA1557/8)+1,INDIRECT("'"&amp;B1557&amp;"'!B4:B15"),0)+3)=1,6,IF(INDIRECT("'"&amp;B1557&amp;"'!V"&amp;MATCH(INT(BA1557/8)+1,INDIRECT("'"&amp;B1557&amp;"'!B4:B15"),0)+3)=1,4,0)))),"")</f>
        <v/>
      </c>
      <c r="H1557" t="str" cm="1">
        <f t="array" aca="1" ref="H1557" ca="1">IFERROR(IFERROR(INDIRECT("'"&amp;B1557&amp;"'!AE"&amp;MATCH(INT(BA1557/8)+1,INDIRECT("'"&amp;B1557&amp;"'!B4:B15"),0)+3),0)-G1557,"")</f>
        <v/>
      </c>
      <c r="I1557" t="e">
        <f ca="1">H1557+H1558+H1559</f>
        <v>#VALUE!</v>
      </c>
      <c r="J1557" t="str">
        <f ca="1">IFERROR(ABS(SUM(I1557,-F1558,-E1558))+ABS(SUM(IF(D1557="Traversal",15,IF(D1557="High",10,IF(D1557="Mid",6,IF(D1557="Low",4,0))))-G1557)),"")</f>
        <v/>
      </c>
      <c r="K1557" t="str" cm="1">
        <f t="array" aca="1" ref="K1557" ca="1">IFERROR(INDIRECT("'"&amp;B1557&amp;"'!AG"&amp;MATCH(INT(BA1557/8)+1,INDIRECT("'"&amp;B1557&amp;"'!B4:B15"),0)+3),"")</f>
        <v/>
      </c>
      <c r="M1557" t="str">
        <f t="shared" ca="1" si="371"/>
        <v/>
      </c>
      <c r="N1557" t="str">
        <f t="shared" si="371"/>
        <v/>
      </c>
      <c r="O1557" t="str">
        <f t="shared" si="371"/>
        <v/>
      </c>
      <c r="P1557" t="str">
        <f t="shared" si="371"/>
        <v/>
      </c>
      <c r="Q1557" t="str">
        <f t="shared" si="371"/>
        <v/>
      </c>
      <c r="R1557" t="str">
        <f t="shared" si="371"/>
        <v/>
      </c>
      <c r="S1557" t="str">
        <f t="shared" si="371"/>
        <v/>
      </c>
      <c r="T1557" t="str">
        <f t="shared" si="371"/>
        <v/>
      </c>
      <c r="U1557" t="str">
        <f t="shared" si="371"/>
        <v/>
      </c>
      <c r="V1557" t="str">
        <f t="shared" si="371"/>
        <v/>
      </c>
      <c r="W1557" t="str">
        <f t="shared" si="371"/>
        <v/>
      </c>
      <c r="X1557" t="str">
        <f t="shared" si="371"/>
        <v/>
      </c>
      <c r="Y1557" t="str">
        <f t="shared" si="371"/>
        <v/>
      </c>
      <c r="Z1557" t="str">
        <f t="shared" si="371"/>
        <v/>
      </c>
      <c r="AA1557" t="str">
        <f t="shared" si="371"/>
        <v/>
      </c>
      <c r="AB1557" t="str">
        <f t="shared" si="371"/>
        <v/>
      </c>
      <c r="AC1557" t="str">
        <f t="shared" si="370"/>
        <v/>
      </c>
      <c r="AD1557" t="str">
        <f t="shared" si="370"/>
        <v/>
      </c>
      <c r="AE1557" t="str">
        <f t="shared" si="370"/>
        <v/>
      </c>
      <c r="AF1557" t="str">
        <f t="shared" si="370"/>
        <v/>
      </c>
      <c r="AG1557" t="str">
        <f t="shared" si="370"/>
        <v/>
      </c>
      <c r="AH1557" t="str">
        <f t="shared" si="370"/>
        <v/>
      </c>
      <c r="AI1557" t="str">
        <f t="shared" si="370"/>
        <v/>
      </c>
      <c r="AJ1557" t="str">
        <f t="shared" si="370"/>
        <v/>
      </c>
      <c r="AK1557" t="str">
        <f t="shared" si="370"/>
        <v/>
      </c>
      <c r="AL1557" t="str">
        <f t="shared" si="370"/>
        <v/>
      </c>
      <c r="AM1557" t="str">
        <f t="shared" si="370"/>
        <v/>
      </c>
      <c r="AN1557" t="str">
        <f t="shared" si="370"/>
        <v/>
      </c>
      <c r="AO1557" t="str">
        <f t="shared" si="370"/>
        <v/>
      </c>
      <c r="AP1557" t="str">
        <f t="shared" si="370"/>
        <v/>
      </c>
      <c r="AQ1557" t="str">
        <f t="shared" si="370"/>
        <v/>
      </c>
      <c r="AR1557" t="str">
        <f t="shared" si="372"/>
        <v/>
      </c>
      <c r="AS1557" t="str">
        <f t="shared" si="372"/>
        <v/>
      </c>
      <c r="AT1557" t="str">
        <f t="shared" si="372"/>
        <v/>
      </c>
      <c r="AU1557" t="str">
        <f t="shared" si="372"/>
        <v/>
      </c>
      <c r="AV1557" t="str">
        <f t="shared" si="372"/>
        <v/>
      </c>
      <c r="AW1557" t="str">
        <f t="shared" si="372"/>
        <v/>
      </c>
      <c r="AX1557" t="str">
        <f t="shared" si="372"/>
        <v/>
      </c>
      <c r="AY1557" t="str">
        <f t="shared" si="372"/>
        <v/>
      </c>
      <c r="BA1557">
        <v>1557</v>
      </c>
      <c r="BB1557">
        <f t="shared" si="366"/>
        <v>195</v>
      </c>
    </row>
    <row r="1558" spans="7:54">
      <c r="G1558" t="str" cm="1">
        <f t="array" aca="1" ref="G1558" ca="1">IFERROR(IF(INDIRECT("'"&amp;B1558&amp;"'!Z"&amp;MATCH(INT(BA1558/8)+1,INDIRECT("'"&amp;B1558&amp;"'!B4:B15"),0)+3)=1,15,IF(INDIRECT("'"&amp;B1558&amp;"'!X"&amp;MATCH(INT(BA1558/8)+1,INDIRECT("'"&amp;B1558&amp;"'!B4:B15"),0)+3)=1,10,IF(INDIRECT("'"&amp;B1558&amp;"'!V"&amp;MATCH(INT(BA1558/8)+1,INDIRECT("'"&amp;B1558&amp;"'!B4:B15"),0)+3)=1,6,IF(INDIRECT("'"&amp;B1558&amp;"'!V"&amp;MATCH(INT(BA1558/8)+1,INDIRECT("'"&amp;B1558&amp;"'!B4:B15"),0)+3)=1,4,0)))),"")</f>
        <v/>
      </c>
      <c r="H1558" t="str" cm="1">
        <f t="array" aca="1" ref="H1558" ca="1">IFERROR(IFERROR(INDIRECT("'"&amp;B1558&amp;"'!AE"&amp;MATCH(INT(BA1558/8)+1,INDIRECT("'"&amp;B1558&amp;"'!B4:B15"),0)+3),0)-G1558,"")</f>
        <v/>
      </c>
      <c r="I1558" t="e">
        <f ca="1">H1557+H1558+H1559</f>
        <v>#VALUE!</v>
      </c>
      <c r="J1558" t="str">
        <f ca="1">IFERROR(ABS(SUM(I1558,-F1558,-E1558))+ABS(SUM(IF(D1558="Traversal",15,IF(D1558="High",10,IF(D1558="Mid",6,IF(D1558="Low",4,0))))-G1558)),"")</f>
        <v/>
      </c>
      <c r="K1558" t="str" cm="1">
        <f t="array" aca="1" ref="K1558" ca="1">IFERROR(INDIRECT("'"&amp;B1558&amp;"'!AG"&amp;MATCH(INT(BA1558/8)+1,INDIRECT("'"&amp;B1558&amp;"'!B4:B15"),0)+3),"")</f>
        <v/>
      </c>
      <c r="M1558" t="str">
        <f t="shared" ca="1" si="371"/>
        <v/>
      </c>
      <c r="N1558" t="str">
        <f t="shared" si="371"/>
        <v/>
      </c>
      <c r="O1558" t="str">
        <f t="shared" si="371"/>
        <v/>
      </c>
      <c r="P1558" t="str">
        <f t="shared" si="371"/>
        <v/>
      </c>
      <c r="Q1558" t="str">
        <f t="shared" si="371"/>
        <v/>
      </c>
      <c r="R1558" t="str">
        <f t="shared" si="371"/>
        <v/>
      </c>
      <c r="S1558" t="str">
        <f t="shared" si="371"/>
        <v/>
      </c>
      <c r="T1558" t="str">
        <f t="shared" si="371"/>
        <v/>
      </c>
      <c r="U1558" t="str">
        <f t="shared" si="371"/>
        <v/>
      </c>
      <c r="V1558" t="str">
        <f t="shared" si="371"/>
        <v/>
      </c>
      <c r="W1558" t="str">
        <f t="shared" si="371"/>
        <v/>
      </c>
      <c r="X1558" t="str">
        <f t="shared" si="371"/>
        <v/>
      </c>
      <c r="Y1558" t="str">
        <f t="shared" si="371"/>
        <v/>
      </c>
      <c r="Z1558" t="str">
        <f t="shared" si="371"/>
        <v/>
      </c>
      <c r="AA1558" t="str">
        <f t="shared" si="371"/>
        <v/>
      </c>
      <c r="AB1558" t="str">
        <f t="shared" si="371"/>
        <v/>
      </c>
      <c r="AC1558" t="str">
        <f t="shared" si="370"/>
        <v/>
      </c>
      <c r="AD1558" t="str">
        <f t="shared" si="370"/>
        <v/>
      </c>
      <c r="AE1558" t="str">
        <f t="shared" si="370"/>
        <v/>
      </c>
      <c r="AF1558" t="str">
        <f t="shared" si="370"/>
        <v/>
      </c>
      <c r="AG1558" t="str">
        <f t="shared" si="370"/>
        <v/>
      </c>
      <c r="AH1558" t="str">
        <f t="shared" si="370"/>
        <v/>
      </c>
      <c r="AI1558" t="str">
        <f t="shared" si="370"/>
        <v/>
      </c>
      <c r="AJ1558" t="str">
        <f t="shared" si="370"/>
        <v/>
      </c>
      <c r="AK1558" t="str">
        <f t="shared" si="370"/>
        <v/>
      </c>
      <c r="AL1558" t="str">
        <f t="shared" si="370"/>
        <v/>
      </c>
      <c r="AM1558" t="str">
        <f t="shared" si="370"/>
        <v/>
      </c>
      <c r="AN1558" t="str">
        <f t="shared" si="370"/>
        <v/>
      </c>
      <c r="AO1558" t="str">
        <f t="shared" si="370"/>
        <v/>
      </c>
      <c r="AP1558" t="str">
        <f t="shared" si="370"/>
        <v/>
      </c>
      <c r="AQ1558" t="str">
        <f t="shared" si="370"/>
        <v/>
      </c>
      <c r="AR1558" t="str">
        <f t="shared" si="372"/>
        <v/>
      </c>
      <c r="AS1558" t="str">
        <f t="shared" si="372"/>
        <v/>
      </c>
      <c r="AT1558" t="str">
        <f t="shared" si="372"/>
        <v/>
      </c>
      <c r="AU1558" t="str">
        <f t="shared" si="372"/>
        <v/>
      </c>
      <c r="AV1558" t="str">
        <f t="shared" si="372"/>
        <v/>
      </c>
      <c r="AW1558" t="str">
        <f t="shared" si="372"/>
        <v/>
      </c>
      <c r="AX1558" t="str">
        <f t="shared" si="372"/>
        <v/>
      </c>
      <c r="AY1558" t="str">
        <f t="shared" si="372"/>
        <v/>
      </c>
      <c r="BA1558">
        <v>1558</v>
      </c>
      <c r="BB1558">
        <f t="shared" si="366"/>
        <v>195</v>
      </c>
    </row>
    <row r="1559" spans="7:54">
      <c r="G1559" t="str" cm="1">
        <f t="array" aca="1" ref="G1559" ca="1">IFERROR(IF(INDIRECT("'"&amp;B1559&amp;"'!Z"&amp;MATCH(INT(BA1559/8)+1,INDIRECT("'"&amp;B1559&amp;"'!B4:B15"),0)+3)=1,15,IF(INDIRECT("'"&amp;B1559&amp;"'!X"&amp;MATCH(INT(BA1559/8)+1,INDIRECT("'"&amp;B1559&amp;"'!B4:B15"),0)+3)=1,10,IF(INDIRECT("'"&amp;B1559&amp;"'!V"&amp;MATCH(INT(BA1559/8)+1,INDIRECT("'"&amp;B1559&amp;"'!B4:B15"),0)+3)=1,6,IF(INDIRECT("'"&amp;B1559&amp;"'!V"&amp;MATCH(INT(BA1559/8)+1,INDIRECT("'"&amp;B1559&amp;"'!B4:B15"),0)+3)=1,4,0)))),"")</f>
        <v/>
      </c>
      <c r="H1559" t="str" cm="1">
        <f t="array" aca="1" ref="H1559" ca="1">IFERROR(IFERROR(INDIRECT("'"&amp;B1559&amp;"'!AE"&amp;MATCH(INT(BA1559/8)+1,INDIRECT("'"&amp;B1559&amp;"'!B4:B15"),0)+3),0)-G1559,"")</f>
        <v/>
      </c>
      <c r="I1559" t="e">
        <f ca="1">H1557+H1558+H1559</f>
        <v>#VALUE!</v>
      </c>
      <c r="J1559" t="str">
        <f ca="1">IFERROR(ABS(SUM(I1559,-F1558,-E1558))+ABS(SUM(IF(D1559="Traversal",15,IF(D1559="High",10,IF(D1559="Mid",6,IF(D1559="Low",4,0))))-G1559)),"")</f>
        <v/>
      </c>
      <c r="K1559" t="str" cm="1">
        <f t="array" aca="1" ref="K1559" ca="1">IFERROR(INDIRECT("'"&amp;B1559&amp;"'!AG"&amp;MATCH(INT(BA1559/8)+1,INDIRECT("'"&amp;B1559&amp;"'!B4:B15"),0)+3),"")</f>
        <v/>
      </c>
      <c r="M1559" t="str">
        <f t="shared" ca="1" si="371"/>
        <v/>
      </c>
      <c r="N1559" t="str">
        <f t="shared" si="371"/>
        <v/>
      </c>
      <c r="O1559" t="str">
        <f t="shared" si="371"/>
        <v/>
      </c>
      <c r="P1559" t="str">
        <f t="shared" si="371"/>
        <v/>
      </c>
      <c r="Q1559" t="str">
        <f t="shared" si="371"/>
        <v/>
      </c>
      <c r="R1559" t="str">
        <f t="shared" si="371"/>
        <v/>
      </c>
      <c r="S1559" t="str">
        <f t="shared" si="371"/>
        <v/>
      </c>
      <c r="T1559" t="str">
        <f t="shared" si="371"/>
        <v/>
      </c>
      <c r="U1559" t="str">
        <f t="shared" si="371"/>
        <v/>
      </c>
      <c r="V1559" t="str">
        <f t="shared" si="371"/>
        <v/>
      </c>
      <c r="W1559" t="str">
        <f t="shared" si="371"/>
        <v/>
      </c>
      <c r="X1559" t="str">
        <f t="shared" si="371"/>
        <v/>
      </c>
      <c r="Y1559" t="str">
        <f t="shared" si="371"/>
        <v/>
      </c>
      <c r="Z1559" t="str">
        <f t="shared" si="371"/>
        <v/>
      </c>
      <c r="AA1559" t="str">
        <f t="shared" si="371"/>
        <v/>
      </c>
      <c r="AB1559" t="str">
        <f t="shared" si="371"/>
        <v/>
      </c>
      <c r="AC1559" t="str">
        <f t="shared" si="370"/>
        <v/>
      </c>
      <c r="AD1559" t="str">
        <f t="shared" si="370"/>
        <v/>
      </c>
      <c r="AE1559" t="str">
        <f t="shared" si="370"/>
        <v/>
      </c>
      <c r="AF1559" t="str">
        <f t="shared" si="370"/>
        <v/>
      </c>
      <c r="AG1559" t="str">
        <f t="shared" si="370"/>
        <v/>
      </c>
      <c r="AH1559" t="str">
        <f t="shared" si="370"/>
        <v/>
      </c>
      <c r="AI1559" t="str">
        <f t="shared" si="370"/>
        <v/>
      </c>
      <c r="AJ1559" t="str">
        <f t="shared" si="370"/>
        <v/>
      </c>
      <c r="AK1559" t="str">
        <f t="shared" si="370"/>
        <v/>
      </c>
      <c r="AL1559" t="str">
        <f t="shared" si="370"/>
        <v/>
      </c>
      <c r="AM1559" t="str">
        <f t="shared" si="370"/>
        <v/>
      </c>
      <c r="AN1559" t="str">
        <f t="shared" si="370"/>
        <v/>
      </c>
      <c r="AO1559" t="str">
        <f t="shared" si="370"/>
        <v/>
      </c>
      <c r="AP1559" t="str">
        <f t="shared" si="370"/>
        <v/>
      </c>
      <c r="AQ1559" t="str">
        <f t="shared" si="370"/>
        <v/>
      </c>
      <c r="AR1559" t="str">
        <f t="shared" si="372"/>
        <v/>
      </c>
      <c r="AS1559" t="str">
        <f t="shared" si="372"/>
        <v/>
      </c>
      <c r="AT1559" t="str">
        <f t="shared" si="372"/>
        <v/>
      </c>
      <c r="AU1559" t="str">
        <f t="shared" si="372"/>
        <v/>
      </c>
      <c r="AV1559" t="str">
        <f t="shared" si="372"/>
        <v/>
      </c>
      <c r="AW1559" t="str">
        <f t="shared" si="372"/>
        <v/>
      </c>
      <c r="AX1559" t="str">
        <f t="shared" si="372"/>
        <v/>
      </c>
      <c r="AY1559" t="str">
        <f t="shared" si="372"/>
        <v/>
      </c>
      <c r="BA1559">
        <v>1559</v>
      </c>
      <c r="BB1559">
        <f t="shared" si="366"/>
        <v>195</v>
      </c>
    </row>
    <row r="1560" spans="7:54">
      <c r="G1560" t="str" cm="1">
        <f t="array" aca="1" ref="G1560" ca="1">IFERROR(IF(INDIRECT("'"&amp;B1560&amp;"'!Z"&amp;MATCH(INT(BA1560/8)+1,INDIRECT("'"&amp;B1560&amp;"'!B4:B15"),0)+3)=1,15,IF(INDIRECT("'"&amp;B1560&amp;"'!X"&amp;MATCH(INT(BA1560/8)+1,INDIRECT("'"&amp;B1560&amp;"'!B4:B15"),0)+3)=1,10,IF(INDIRECT("'"&amp;B1560&amp;"'!V"&amp;MATCH(INT(BA1560/8)+1,INDIRECT("'"&amp;B1560&amp;"'!B4:B15"),0)+3)=1,6,IF(INDIRECT("'"&amp;B1560&amp;"'!V"&amp;MATCH(INT(BA1560/8)+1,INDIRECT("'"&amp;B1560&amp;"'!B4:B15"),0)+3)=1,4,0)))),"")</f>
        <v/>
      </c>
      <c r="H1560" t="str" cm="1">
        <f t="array" aca="1" ref="H1560" ca="1">IFERROR(IFERROR(INDIRECT("'"&amp;B1560&amp;"'!AE"&amp;MATCH(INT(BA1560/8)+1,INDIRECT("'"&amp;B1560&amp;"'!B4:B15"),0)+3),0)-G1560,"")</f>
        <v/>
      </c>
      <c r="K1560" t="str" cm="1">
        <f t="array" aca="1" ref="K1560" ca="1">IFERROR(INDIRECT("'"&amp;B1560&amp;"'!AG"&amp;MATCH(INT(BA1560/8)+1,INDIRECT("'"&amp;B1560&amp;"'!B4:B15"),0)+3),"")</f>
        <v/>
      </c>
      <c r="M1560" t="str">
        <f t="shared" ca="1" si="371"/>
        <v/>
      </c>
      <c r="N1560" t="str">
        <f t="shared" si="371"/>
        <v/>
      </c>
      <c r="O1560" t="str">
        <f t="shared" si="371"/>
        <v/>
      </c>
      <c r="P1560" t="str">
        <f t="shared" si="371"/>
        <v/>
      </c>
      <c r="Q1560" t="str">
        <f t="shared" si="371"/>
        <v/>
      </c>
      <c r="R1560" t="str">
        <f t="shared" si="371"/>
        <v/>
      </c>
      <c r="S1560" t="str">
        <f t="shared" si="371"/>
        <v/>
      </c>
      <c r="T1560" t="str">
        <f t="shared" si="371"/>
        <v/>
      </c>
      <c r="U1560" t="str">
        <f t="shared" si="371"/>
        <v/>
      </c>
      <c r="V1560" t="str">
        <f t="shared" si="371"/>
        <v/>
      </c>
      <c r="W1560" t="str">
        <f t="shared" si="371"/>
        <v/>
      </c>
      <c r="X1560" t="str">
        <f t="shared" si="371"/>
        <v/>
      </c>
      <c r="Y1560" t="str">
        <f t="shared" si="371"/>
        <v/>
      </c>
      <c r="Z1560" t="str">
        <f t="shared" si="371"/>
        <v/>
      </c>
      <c r="AA1560" t="str">
        <f t="shared" si="371"/>
        <v/>
      </c>
      <c r="AB1560" t="str">
        <f t="shared" ref="AB1560:AQ1575" si="373">IF(AB$1="","",IF($K1560=AB$1,$J1560,""))</f>
        <v/>
      </c>
      <c r="AC1560" t="str">
        <f t="shared" si="373"/>
        <v/>
      </c>
      <c r="AD1560" t="str">
        <f t="shared" si="373"/>
        <v/>
      </c>
      <c r="AE1560" t="str">
        <f t="shared" si="373"/>
        <v/>
      </c>
      <c r="AF1560" t="str">
        <f t="shared" si="373"/>
        <v/>
      </c>
      <c r="AG1560" t="str">
        <f t="shared" si="373"/>
        <v/>
      </c>
      <c r="AH1560" t="str">
        <f t="shared" si="373"/>
        <v/>
      </c>
      <c r="AI1560" t="str">
        <f t="shared" si="373"/>
        <v/>
      </c>
      <c r="AJ1560" t="str">
        <f t="shared" si="373"/>
        <v/>
      </c>
      <c r="AK1560" t="str">
        <f t="shared" si="373"/>
        <v/>
      </c>
      <c r="AL1560" t="str">
        <f t="shared" si="373"/>
        <v/>
      </c>
      <c r="AM1560" t="str">
        <f t="shared" si="373"/>
        <v/>
      </c>
      <c r="AN1560" t="str">
        <f t="shared" si="373"/>
        <v/>
      </c>
      <c r="AO1560" t="str">
        <f t="shared" si="373"/>
        <v/>
      </c>
      <c r="AP1560" t="str">
        <f t="shared" si="373"/>
        <v/>
      </c>
      <c r="AQ1560" t="str">
        <f t="shared" si="373"/>
        <v/>
      </c>
      <c r="AR1560" t="str">
        <f t="shared" si="372"/>
        <v/>
      </c>
      <c r="AS1560" t="str">
        <f t="shared" si="372"/>
        <v/>
      </c>
      <c r="AT1560" t="str">
        <f t="shared" si="372"/>
        <v/>
      </c>
      <c r="AU1560" t="str">
        <f t="shared" si="372"/>
        <v/>
      </c>
      <c r="AV1560" t="str">
        <f t="shared" si="372"/>
        <v/>
      </c>
      <c r="AW1560" t="str">
        <f t="shared" si="372"/>
        <v/>
      </c>
      <c r="AX1560" t="str">
        <f t="shared" si="372"/>
        <v/>
      </c>
      <c r="AY1560" t="str">
        <f t="shared" si="372"/>
        <v/>
      </c>
      <c r="BA1560">
        <v>1560</v>
      </c>
      <c r="BB1560">
        <f t="shared" si="366"/>
        <v>196</v>
      </c>
    </row>
    <row r="1561" spans="7:54">
      <c r="G1561" t="str" cm="1">
        <f t="array" aca="1" ref="G1561" ca="1">IFERROR(IF(INDIRECT("'"&amp;B1561&amp;"'!Z"&amp;MATCH(INT(BA1561/8)+1,INDIRECT("'"&amp;B1561&amp;"'!B4:B15"),0)+3)=1,15,IF(INDIRECT("'"&amp;B1561&amp;"'!X"&amp;MATCH(INT(BA1561/8)+1,INDIRECT("'"&amp;B1561&amp;"'!B4:B15"),0)+3)=1,10,IF(INDIRECT("'"&amp;B1561&amp;"'!V"&amp;MATCH(INT(BA1561/8)+1,INDIRECT("'"&amp;B1561&amp;"'!B4:B15"),0)+3)=1,6,IF(INDIRECT("'"&amp;B1561&amp;"'!V"&amp;MATCH(INT(BA1561/8)+1,INDIRECT("'"&amp;B1561&amp;"'!B4:B15"),0)+3)=1,4,0)))),"")</f>
        <v/>
      </c>
      <c r="H1561" t="str" cm="1">
        <f t="array" aca="1" ref="H1561" ca="1">IFERROR(IFERROR(INDIRECT("'"&amp;B1561&amp;"'!AE"&amp;MATCH(INT(BA1561/8)+1,INDIRECT("'"&amp;B1561&amp;"'!B4:B15"),0)+3),0)-G1561,"")</f>
        <v/>
      </c>
      <c r="K1561" t="str" cm="1">
        <f t="array" aca="1" ref="K1561" ca="1">IFERROR(INDIRECT("'"&amp;B1561&amp;"'!AG"&amp;MATCH(INT(BA1561/8)+1,INDIRECT("'"&amp;B1561&amp;"'!B4:B15"),0)+3),"")</f>
        <v/>
      </c>
      <c r="M1561" t="str">
        <f t="shared" ref="M1561:AB1576" ca="1" si="374">IF(M$1="","",IF($K1561=M$1,$J1561,""))</f>
        <v/>
      </c>
      <c r="N1561" t="str">
        <f t="shared" si="374"/>
        <v/>
      </c>
      <c r="O1561" t="str">
        <f t="shared" si="374"/>
        <v/>
      </c>
      <c r="P1561" t="str">
        <f t="shared" si="374"/>
        <v/>
      </c>
      <c r="Q1561" t="str">
        <f t="shared" si="374"/>
        <v/>
      </c>
      <c r="R1561" t="str">
        <f t="shared" si="374"/>
        <v/>
      </c>
      <c r="S1561" t="str">
        <f t="shared" si="374"/>
        <v/>
      </c>
      <c r="T1561" t="str">
        <f t="shared" si="374"/>
        <v/>
      </c>
      <c r="U1561" t="str">
        <f t="shared" si="374"/>
        <v/>
      </c>
      <c r="V1561" t="str">
        <f t="shared" si="374"/>
        <v/>
      </c>
      <c r="W1561" t="str">
        <f t="shared" si="374"/>
        <v/>
      </c>
      <c r="X1561" t="str">
        <f t="shared" si="374"/>
        <v/>
      </c>
      <c r="Y1561" t="str">
        <f t="shared" si="374"/>
        <v/>
      </c>
      <c r="Z1561" t="str">
        <f t="shared" si="374"/>
        <v/>
      </c>
      <c r="AA1561" t="str">
        <f t="shared" si="374"/>
        <v/>
      </c>
      <c r="AB1561" t="str">
        <f t="shared" si="374"/>
        <v/>
      </c>
      <c r="AC1561" t="str">
        <f t="shared" si="373"/>
        <v/>
      </c>
      <c r="AD1561" t="str">
        <f t="shared" si="373"/>
        <v/>
      </c>
      <c r="AE1561" t="str">
        <f t="shared" si="373"/>
        <v/>
      </c>
      <c r="AF1561" t="str">
        <f t="shared" si="373"/>
        <v/>
      </c>
      <c r="AG1561" t="str">
        <f t="shared" si="373"/>
        <v/>
      </c>
      <c r="AH1561" t="str">
        <f t="shared" si="373"/>
        <v/>
      </c>
      <c r="AI1561" t="str">
        <f t="shared" si="373"/>
        <v/>
      </c>
      <c r="AJ1561" t="str">
        <f t="shared" si="373"/>
        <v/>
      </c>
      <c r="AK1561" t="str">
        <f t="shared" si="373"/>
        <v/>
      </c>
      <c r="AL1561" t="str">
        <f t="shared" si="373"/>
        <v/>
      </c>
      <c r="AM1561" t="str">
        <f t="shared" si="373"/>
        <v/>
      </c>
      <c r="AN1561" t="str">
        <f t="shared" si="373"/>
        <v/>
      </c>
      <c r="AO1561" t="str">
        <f t="shared" si="373"/>
        <v/>
      </c>
      <c r="AP1561" t="str">
        <f t="shared" si="373"/>
        <v/>
      </c>
      <c r="AQ1561" t="str">
        <f t="shared" si="373"/>
        <v/>
      </c>
      <c r="AR1561" t="str">
        <f t="shared" ref="AR1561:AY1576" si="375">IF(AR$1="","",IF($K1561=AR$1,$J1561,""))</f>
        <v/>
      </c>
      <c r="AS1561" t="str">
        <f t="shared" si="375"/>
        <v/>
      </c>
      <c r="AT1561" t="str">
        <f t="shared" si="375"/>
        <v/>
      </c>
      <c r="AU1561" t="str">
        <f t="shared" si="375"/>
        <v/>
      </c>
      <c r="AV1561" t="str">
        <f t="shared" si="375"/>
        <v/>
      </c>
      <c r="AW1561" t="str">
        <f t="shared" si="375"/>
        <v/>
      </c>
      <c r="AX1561" t="str">
        <f t="shared" si="375"/>
        <v/>
      </c>
      <c r="AY1561" t="str">
        <f t="shared" si="375"/>
        <v/>
      </c>
      <c r="BA1561">
        <v>1561</v>
      </c>
      <c r="BB1561">
        <f t="shared" si="366"/>
        <v>196</v>
      </c>
    </row>
    <row r="1562" spans="7:54">
      <c r="G1562" t="str" cm="1">
        <f t="array" aca="1" ref="G1562" ca="1">IFERROR(IF(INDIRECT("'"&amp;B1562&amp;"'!Z"&amp;MATCH(INT(BA1562/8)+1,INDIRECT("'"&amp;B1562&amp;"'!B4:B15"),0)+3)=1,15,IF(INDIRECT("'"&amp;B1562&amp;"'!X"&amp;MATCH(INT(BA1562/8)+1,INDIRECT("'"&amp;B1562&amp;"'!B4:B15"),0)+3)=1,10,IF(INDIRECT("'"&amp;B1562&amp;"'!V"&amp;MATCH(INT(BA1562/8)+1,INDIRECT("'"&amp;B1562&amp;"'!B4:B15"),0)+3)=1,6,IF(INDIRECT("'"&amp;B1562&amp;"'!V"&amp;MATCH(INT(BA1562/8)+1,INDIRECT("'"&amp;B1562&amp;"'!B4:B15"),0)+3)=1,4,0)))),"")</f>
        <v/>
      </c>
      <c r="H1562" t="str" cm="1">
        <f t="array" aca="1" ref="H1562" ca="1">IFERROR(IFERROR(INDIRECT("'"&amp;B1562&amp;"'!AE"&amp;MATCH(INT(BA1562/8)+1,INDIRECT("'"&amp;B1562&amp;"'!B4:B15"),0)+3),0)-G1562,"")</f>
        <v/>
      </c>
      <c r="I1562" t="e">
        <f ca="1">H1562+H1563+H1564</f>
        <v>#VALUE!</v>
      </c>
      <c r="J1562" t="str">
        <f ca="1">IFERROR(ABS(SUM(I1562,-F1563,-E1563))+ABS(SUM(IF(D1562="Traversal",15,IF(D1562="High",10,IF(D1562="Mid",6,IF(D1562="Low",4,0))))-G1562)),"")</f>
        <v/>
      </c>
      <c r="K1562" t="str" cm="1">
        <f t="array" aca="1" ref="K1562" ca="1">IFERROR(INDIRECT("'"&amp;B1562&amp;"'!AG"&amp;MATCH(INT(BA1562/8)+1,INDIRECT("'"&amp;B1562&amp;"'!B4:B15"),0)+3),"")</f>
        <v/>
      </c>
      <c r="M1562" t="str">
        <f t="shared" ca="1" si="374"/>
        <v/>
      </c>
      <c r="N1562" t="str">
        <f t="shared" si="374"/>
        <v/>
      </c>
      <c r="O1562" t="str">
        <f t="shared" si="374"/>
        <v/>
      </c>
      <c r="P1562" t="str">
        <f t="shared" si="374"/>
        <v/>
      </c>
      <c r="Q1562" t="str">
        <f t="shared" si="374"/>
        <v/>
      </c>
      <c r="R1562" t="str">
        <f t="shared" si="374"/>
        <v/>
      </c>
      <c r="S1562" t="str">
        <f t="shared" si="374"/>
        <v/>
      </c>
      <c r="T1562" t="str">
        <f t="shared" si="374"/>
        <v/>
      </c>
      <c r="U1562" t="str">
        <f t="shared" si="374"/>
        <v/>
      </c>
      <c r="V1562" t="str">
        <f t="shared" si="374"/>
        <v/>
      </c>
      <c r="W1562" t="str">
        <f t="shared" si="374"/>
        <v/>
      </c>
      <c r="X1562" t="str">
        <f t="shared" si="374"/>
        <v/>
      </c>
      <c r="Y1562" t="str">
        <f t="shared" si="374"/>
        <v/>
      </c>
      <c r="Z1562" t="str">
        <f t="shared" si="374"/>
        <v/>
      </c>
      <c r="AA1562" t="str">
        <f t="shared" si="374"/>
        <v/>
      </c>
      <c r="AB1562" t="str">
        <f t="shared" si="374"/>
        <v/>
      </c>
      <c r="AC1562" t="str">
        <f t="shared" si="373"/>
        <v/>
      </c>
      <c r="AD1562" t="str">
        <f t="shared" si="373"/>
        <v/>
      </c>
      <c r="AE1562" t="str">
        <f t="shared" si="373"/>
        <v/>
      </c>
      <c r="AF1562" t="str">
        <f t="shared" si="373"/>
        <v/>
      </c>
      <c r="AG1562" t="str">
        <f t="shared" si="373"/>
        <v/>
      </c>
      <c r="AH1562" t="str">
        <f t="shared" si="373"/>
        <v/>
      </c>
      <c r="AI1562" t="str">
        <f t="shared" si="373"/>
        <v/>
      </c>
      <c r="AJ1562" t="str">
        <f t="shared" si="373"/>
        <v/>
      </c>
      <c r="AK1562" t="str">
        <f t="shared" si="373"/>
        <v/>
      </c>
      <c r="AL1562" t="str">
        <f t="shared" si="373"/>
        <v/>
      </c>
      <c r="AM1562" t="str">
        <f t="shared" si="373"/>
        <v/>
      </c>
      <c r="AN1562" t="str">
        <f t="shared" si="373"/>
        <v/>
      </c>
      <c r="AO1562" t="str">
        <f t="shared" si="373"/>
        <v/>
      </c>
      <c r="AP1562" t="str">
        <f t="shared" si="373"/>
        <v/>
      </c>
      <c r="AQ1562" t="str">
        <f t="shared" si="373"/>
        <v/>
      </c>
      <c r="AR1562" t="str">
        <f t="shared" si="375"/>
        <v/>
      </c>
      <c r="AS1562" t="str">
        <f t="shared" si="375"/>
        <v/>
      </c>
      <c r="AT1562" t="str">
        <f t="shared" si="375"/>
        <v/>
      </c>
      <c r="AU1562" t="str">
        <f t="shared" si="375"/>
        <v/>
      </c>
      <c r="AV1562" t="str">
        <f t="shared" si="375"/>
        <v/>
      </c>
      <c r="AW1562" t="str">
        <f t="shared" si="375"/>
        <v/>
      </c>
      <c r="AX1562" t="str">
        <f t="shared" si="375"/>
        <v/>
      </c>
      <c r="AY1562" t="str">
        <f t="shared" si="375"/>
        <v/>
      </c>
      <c r="BA1562">
        <v>1562</v>
      </c>
      <c r="BB1562">
        <f t="shared" si="366"/>
        <v>196</v>
      </c>
    </row>
    <row r="1563" spans="7:54">
      <c r="G1563" t="str" cm="1">
        <f t="array" aca="1" ref="G1563" ca="1">IFERROR(IF(INDIRECT("'"&amp;B1563&amp;"'!Z"&amp;MATCH(INT(BA1563/8)+1,INDIRECT("'"&amp;B1563&amp;"'!B4:B15"),0)+3)=1,15,IF(INDIRECT("'"&amp;B1563&amp;"'!X"&amp;MATCH(INT(BA1563/8)+1,INDIRECT("'"&amp;B1563&amp;"'!B4:B15"),0)+3)=1,10,IF(INDIRECT("'"&amp;B1563&amp;"'!V"&amp;MATCH(INT(BA1563/8)+1,INDIRECT("'"&amp;B1563&amp;"'!B4:B15"),0)+3)=1,6,IF(INDIRECT("'"&amp;B1563&amp;"'!V"&amp;MATCH(INT(BA1563/8)+1,INDIRECT("'"&amp;B1563&amp;"'!B4:B15"),0)+3)=1,4,0)))),"")</f>
        <v/>
      </c>
      <c r="H1563" t="str" cm="1">
        <f t="array" aca="1" ref="H1563" ca="1">IFERROR(IFERROR(INDIRECT("'"&amp;B1563&amp;"'!AE"&amp;MATCH(INT(BA1563/8)+1,INDIRECT("'"&amp;B1563&amp;"'!B4:B15"),0)+3),0)-G1563,"")</f>
        <v/>
      </c>
      <c r="I1563" t="e">
        <f ca="1">H1562+H1563+H1564</f>
        <v>#VALUE!</v>
      </c>
      <c r="J1563" t="str">
        <f ca="1">IFERROR(ABS(SUM(I1563,-F1563,-E1563))+ABS(SUM(IF(D1563="Traversal",15,IF(D1563="High",10,IF(D1563="Mid",6,IF(D1563="Low",4,0))))-G1563)),"")</f>
        <v/>
      </c>
      <c r="K1563" t="str" cm="1">
        <f t="array" aca="1" ref="K1563" ca="1">IFERROR(INDIRECT("'"&amp;B1563&amp;"'!AG"&amp;MATCH(INT(BA1563/8)+1,INDIRECT("'"&amp;B1563&amp;"'!B4:B15"),0)+3),"")</f>
        <v/>
      </c>
      <c r="M1563" t="str">
        <f t="shared" ca="1" si="374"/>
        <v/>
      </c>
      <c r="N1563" t="str">
        <f t="shared" si="374"/>
        <v/>
      </c>
      <c r="O1563" t="str">
        <f t="shared" si="374"/>
        <v/>
      </c>
      <c r="P1563" t="str">
        <f t="shared" si="374"/>
        <v/>
      </c>
      <c r="Q1563" t="str">
        <f t="shared" si="374"/>
        <v/>
      </c>
      <c r="R1563" t="str">
        <f t="shared" si="374"/>
        <v/>
      </c>
      <c r="S1563" t="str">
        <f t="shared" si="374"/>
        <v/>
      </c>
      <c r="T1563" t="str">
        <f t="shared" si="374"/>
        <v/>
      </c>
      <c r="U1563" t="str">
        <f t="shared" si="374"/>
        <v/>
      </c>
      <c r="V1563" t="str">
        <f t="shared" si="374"/>
        <v/>
      </c>
      <c r="W1563" t="str">
        <f t="shared" si="374"/>
        <v/>
      </c>
      <c r="X1563" t="str">
        <f t="shared" si="374"/>
        <v/>
      </c>
      <c r="Y1563" t="str">
        <f t="shared" si="374"/>
        <v/>
      </c>
      <c r="Z1563" t="str">
        <f t="shared" si="374"/>
        <v/>
      </c>
      <c r="AA1563" t="str">
        <f t="shared" si="374"/>
        <v/>
      </c>
      <c r="AB1563" t="str">
        <f t="shared" si="374"/>
        <v/>
      </c>
      <c r="AC1563" t="str">
        <f t="shared" si="373"/>
        <v/>
      </c>
      <c r="AD1563" t="str">
        <f t="shared" si="373"/>
        <v/>
      </c>
      <c r="AE1563" t="str">
        <f t="shared" si="373"/>
        <v/>
      </c>
      <c r="AF1563" t="str">
        <f t="shared" si="373"/>
        <v/>
      </c>
      <c r="AG1563" t="str">
        <f t="shared" si="373"/>
        <v/>
      </c>
      <c r="AH1563" t="str">
        <f t="shared" si="373"/>
        <v/>
      </c>
      <c r="AI1563" t="str">
        <f t="shared" si="373"/>
        <v/>
      </c>
      <c r="AJ1563" t="str">
        <f t="shared" si="373"/>
        <v/>
      </c>
      <c r="AK1563" t="str">
        <f t="shared" si="373"/>
        <v/>
      </c>
      <c r="AL1563" t="str">
        <f t="shared" si="373"/>
        <v/>
      </c>
      <c r="AM1563" t="str">
        <f t="shared" si="373"/>
        <v/>
      </c>
      <c r="AN1563" t="str">
        <f t="shared" si="373"/>
        <v/>
      </c>
      <c r="AO1563" t="str">
        <f t="shared" si="373"/>
        <v/>
      </c>
      <c r="AP1563" t="str">
        <f t="shared" si="373"/>
        <v/>
      </c>
      <c r="AQ1563" t="str">
        <f t="shared" si="373"/>
        <v/>
      </c>
      <c r="AR1563" t="str">
        <f t="shared" si="375"/>
        <v/>
      </c>
      <c r="AS1563" t="str">
        <f t="shared" si="375"/>
        <v/>
      </c>
      <c r="AT1563" t="str">
        <f t="shared" si="375"/>
        <v/>
      </c>
      <c r="AU1563" t="str">
        <f t="shared" si="375"/>
        <v/>
      </c>
      <c r="AV1563" t="str">
        <f t="shared" si="375"/>
        <v/>
      </c>
      <c r="AW1563" t="str">
        <f t="shared" si="375"/>
        <v/>
      </c>
      <c r="AX1563" t="str">
        <f t="shared" si="375"/>
        <v/>
      </c>
      <c r="AY1563" t="str">
        <f t="shared" si="375"/>
        <v/>
      </c>
      <c r="BA1563">
        <v>1563</v>
      </c>
      <c r="BB1563">
        <f t="shared" si="366"/>
        <v>196</v>
      </c>
    </row>
    <row r="1564" spans="7:54">
      <c r="G1564" t="str" cm="1">
        <f t="array" aca="1" ref="G1564" ca="1">IFERROR(IF(INDIRECT("'"&amp;B1564&amp;"'!Z"&amp;MATCH(INT(BA1564/8)+1,INDIRECT("'"&amp;B1564&amp;"'!B4:B15"),0)+3)=1,15,IF(INDIRECT("'"&amp;B1564&amp;"'!X"&amp;MATCH(INT(BA1564/8)+1,INDIRECT("'"&amp;B1564&amp;"'!B4:B15"),0)+3)=1,10,IF(INDIRECT("'"&amp;B1564&amp;"'!V"&amp;MATCH(INT(BA1564/8)+1,INDIRECT("'"&amp;B1564&amp;"'!B4:B15"),0)+3)=1,6,IF(INDIRECT("'"&amp;B1564&amp;"'!V"&amp;MATCH(INT(BA1564/8)+1,INDIRECT("'"&amp;B1564&amp;"'!B4:B15"),0)+3)=1,4,0)))),"")</f>
        <v/>
      </c>
      <c r="H1564" t="str" cm="1">
        <f t="array" aca="1" ref="H1564" ca="1">IFERROR(IFERROR(INDIRECT("'"&amp;B1564&amp;"'!AE"&amp;MATCH(INT(BA1564/8)+1,INDIRECT("'"&amp;B1564&amp;"'!B4:B15"),0)+3),0)-G1564,"")</f>
        <v/>
      </c>
      <c r="I1564" t="e">
        <f ca="1">H1562+H1563+H1564</f>
        <v>#VALUE!</v>
      </c>
      <c r="J1564" t="str">
        <f ca="1">IFERROR(ABS(SUM(I1564,-F1563,-E1563))+ABS(SUM(IF(D1564="Traversal",15,IF(D1564="High",10,IF(D1564="Mid",6,IF(D1564="Low",4,0))))-G1564)),"")</f>
        <v/>
      </c>
      <c r="K1564" t="str" cm="1">
        <f t="array" aca="1" ref="K1564" ca="1">IFERROR(INDIRECT("'"&amp;B1564&amp;"'!AG"&amp;MATCH(INT(BA1564/8)+1,INDIRECT("'"&amp;B1564&amp;"'!B4:B15"),0)+3),"")</f>
        <v/>
      </c>
      <c r="M1564" t="str">
        <f t="shared" ca="1" si="374"/>
        <v/>
      </c>
      <c r="N1564" t="str">
        <f t="shared" si="374"/>
        <v/>
      </c>
      <c r="O1564" t="str">
        <f t="shared" si="374"/>
        <v/>
      </c>
      <c r="P1564" t="str">
        <f t="shared" si="374"/>
        <v/>
      </c>
      <c r="Q1564" t="str">
        <f t="shared" si="374"/>
        <v/>
      </c>
      <c r="R1564" t="str">
        <f t="shared" si="374"/>
        <v/>
      </c>
      <c r="S1564" t="str">
        <f t="shared" si="374"/>
        <v/>
      </c>
      <c r="T1564" t="str">
        <f t="shared" si="374"/>
        <v/>
      </c>
      <c r="U1564" t="str">
        <f t="shared" si="374"/>
        <v/>
      </c>
      <c r="V1564" t="str">
        <f t="shared" si="374"/>
        <v/>
      </c>
      <c r="W1564" t="str">
        <f t="shared" si="374"/>
        <v/>
      </c>
      <c r="X1564" t="str">
        <f t="shared" si="374"/>
        <v/>
      </c>
      <c r="Y1564" t="str">
        <f t="shared" si="374"/>
        <v/>
      </c>
      <c r="Z1564" t="str">
        <f t="shared" si="374"/>
        <v/>
      </c>
      <c r="AA1564" t="str">
        <f t="shared" si="374"/>
        <v/>
      </c>
      <c r="AB1564" t="str">
        <f t="shared" si="374"/>
        <v/>
      </c>
      <c r="AC1564" t="str">
        <f t="shared" si="373"/>
        <v/>
      </c>
      <c r="AD1564" t="str">
        <f t="shared" si="373"/>
        <v/>
      </c>
      <c r="AE1564" t="str">
        <f t="shared" si="373"/>
        <v/>
      </c>
      <c r="AF1564" t="str">
        <f t="shared" si="373"/>
        <v/>
      </c>
      <c r="AG1564" t="str">
        <f t="shared" si="373"/>
        <v/>
      </c>
      <c r="AH1564" t="str">
        <f t="shared" si="373"/>
        <v/>
      </c>
      <c r="AI1564" t="str">
        <f t="shared" si="373"/>
        <v/>
      </c>
      <c r="AJ1564" t="str">
        <f t="shared" si="373"/>
        <v/>
      </c>
      <c r="AK1564" t="str">
        <f t="shared" si="373"/>
        <v/>
      </c>
      <c r="AL1564" t="str">
        <f t="shared" si="373"/>
        <v/>
      </c>
      <c r="AM1564" t="str">
        <f t="shared" si="373"/>
        <v/>
      </c>
      <c r="AN1564" t="str">
        <f t="shared" si="373"/>
        <v/>
      </c>
      <c r="AO1564" t="str">
        <f t="shared" si="373"/>
        <v/>
      </c>
      <c r="AP1564" t="str">
        <f t="shared" si="373"/>
        <v/>
      </c>
      <c r="AQ1564" t="str">
        <f t="shared" si="373"/>
        <v/>
      </c>
      <c r="AR1564" t="str">
        <f t="shared" si="375"/>
        <v/>
      </c>
      <c r="AS1564" t="str">
        <f t="shared" si="375"/>
        <v/>
      </c>
      <c r="AT1564" t="str">
        <f t="shared" si="375"/>
        <v/>
      </c>
      <c r="AU1564" t="str">
        <f t="shared" si="375"/>
        <v/>
      </c>
      <c r="AV1564" t="str">
        <f t="shared" si="375"/>
        <v/>
      </c>
      <c r="AW1564" t="str">
        <f t="shared" si="375"/>
        <v/>
      </c>
      <c r="AX1564" t="str">
        <f t="shared" si="375"/>
        <v/>
      </c>
      <c r="AY1564" t="str">
        <f t="shared" si="375"/>
        <v/>
      </c>
      <c r="BA1564">
        <v>1564</v>
      </c>
      <c r="BB1564">
        <f t="shared" si="366"/>
        <v>196</v>
      </c>
    </row>
    <row r="1565" spans="7:54">
      <c r="G1565" t="str" cm="1">
        <f t="array" aca="1" ref="G1565" ca="1">IFERROR(IF(INDIRECT("'"&amp;B1565&amp;"'!Z"&amp;MATCH(INT(BA1565/8)+1,INDIRECT("'"&amp;B1565&amp;"'!B4:B15"),0)+3)=1,15,IF(INDIRECT("'"&amp;B1565&amp;"'!X"&amp;MATCH(INT(BA1565/8)+1,INDIRECT("'"&amp;B1565&amp;"'!B4:B15"),0)+3)=1,10,IF(INDIRECT("'"&amp;B1565&amp;"'!V"&amp;MATCH(INT(BA1565/8)+1,INDIRECT("'"&amp;B1565&amp;"'!B4:B15"),0)+3)=1,6,IF(INDIRECT("'"&amp;B1565&amp;"'!V"&amp;MATCH(INT(BA1565/8)+1,INDIRECT("'"&amp;B1565&amp;"'!B4:B15"),0)+3)=1,4,0)))),"")</f>
        <v/>
      </c>
      <c r="H1565" t="str" cm="1">
        <f t="array" aca="1" ref="H1565" ca="1">IFERROR(IFERROR(INDIRECT("'"&amp;B1565&amp;"'!AE"&amp;MATCH(INT(BA1565/8)+1,INDIRECT("'"&amp;B1565&amp;"'!B4:B15"),0)+3),0)-G1565,"")</f>
        <v/>
      </c>
      <c r="I1565" t="e">
        <f ca="1">H1565+H1566+H1567</f>
        <v>#VALUE!</v>
      </c>
      <c r="J1565" t="str">
        <f ca="1">IFERROR(ABS(SUM(I1565,-F1566,-E1566))+ABS(SUM(IF(D1565="Traversal",15,IF(D1565="High",10,IF(D1565="Mid",6,IF(D1565="Low",4,0))))-G1565)),"")</f>
        <v/>
      </c>
      <c r="K1565" t="str" cm="1">
        <f t="array" aca="1" ref="K1565" ca="1">IFERROR(INDIRECT("'"&amp;B1565&amp;"'!AG"&amp;MATCH(INT(BA1565/8)+1,INDIRECT("'"&amp;B1565&amp;"'!B4:B15"),0)+3),"")</f>
        <v/>
      </c>
      <c r="M1565" t="str">
        <f t="shared" ca="1" si="374"/>
        <v/>
      </c>
      <c r="N1565" t="str">
        <f t="shared" si="374"/>
        <v/>
      </c>
      <c r="O1565" t="str">
        <f t="shared" si="374"/>
        <v/>
      </c>
      <c r="P1565" t="str">
        <f t="shared" si="374"/>
        <v/>
      </c>
      <c r="Q1565" t="str">
        <f t="shared" si="374"/>
        <v/>
      </c>
      <c r="R1565" t="str">
        <f t="shared" si="374"/>
        <v/>
      </c>
      <c r="S1565" t="str">
        <f t="shared" si="374"/>
        <v/>
      </c>
      <c r="T1565" t="str">
        <f t="shared" si="374"/>
        <v/>
      </c>
      <c r="U1565" t="str">
        <f t="shared" si="374"/>
        <v/>
      </c>
      <c r="V1565" t="str">
        <f t="shared" si="374"/>
        <v/>
      </c>
      <c r="W1565" t="str">
        <f t="shared" si="374"/>
        <v/>
      </c>
      <c r="X1565" t="str">
        <f t="shared" si="374"/>
        <v/>
      </c>
      <c r="Y1565" t="str">
        <f t="shared" si="374"/>
        <v/>
      </c>
      <c r="Z1565" t="str">
        <f t="shared" si="374"/>
        <v/>
      </c>
      <c r="AA1565" t="str">
        <f t="shared" si="374"/>
        <v/>
      </c>
      <c r="AB1565" t="str">
        <f t="shared" si="374"/>
        <v/>
      </c>
      <c r="AC1565" t="str">
        <f t="shared" si="373"/>
        <v/>
      </c>
      <c r="AD1565" t="str">
        <f t="shared" si="373"/>
        <v/>
      </c>
      <c r="AE1565" t="str">
        <f t="shared" si="373"/>
        <v/>
      </c>
      <c r="AF1565" t="str">
        <f t="shared" si="373"/>
        <v/>
      </c>
      <c r="AG1565" t="str">
        <f t="shared" si="373"/>
        <v/>
      </c>
      <c r="AH1565" t="str">
        <f t="shared" si="373"/>
        <v/>
      </c>
      <c r="AI1565" t="str">
        <f t="shared" si="373"/>
        <v/>
      </c>
      <c r="AJ1565" t="str">
        <f t="shared" si="373"/>
        <v/>
      </c>
      <c r="AK1565" t="str">
        <f t="shared" si="373"/>
        <v/>
      </c>
      <c r="AL1565" t="str">
        <f t="shared" si="373"/>
        <v/>
      </c>
      <c r="AM1565" t="str">
        <f t="shared" si="373"/>
        <v/>
      </c>
      <c r="AN1565" t="str">
        <f t="shared" si="373"/>
        <v/>
      </c>
      <c r="AO1565" t="str">
        <f t="shared" si="373"/>
        <v/>
      </c>
      <c r="AP1565" t="str">
        <f t="shared" si="373"/>
        <v/>
      </c>
      <c r="AQ1565" t="str">
        <f t="shared" si="373"/>
        <v/>
      </c>
      <c r="AR1565" t="str">
        <f t="shared" si="375"/>
        <v/>
      </c>
      <c r="AS1565" t="str">
        <f t="shared" si="375"/>
        <v/>
      </c>
      <c r="AT1565" t="str">
        <f t="shared" si="375"/>
        <v/>
      </c>
      <c r="AU1565" t="str">
        <f t="shared" si="375"/>
        <v/>
      </c>
      <c r="AV1565" t="str">
        <f t="shared" si="375"/>
        <v/>
      </c>
      <c r="AW1565" t="str">
        <f t="shared" si="375"/>
        <v/>
      </c>
      <c r="AX1565" t="str">
        <f t="shared" si="375"/>
        <v/>
      </c>
      <c r="AY1565" t="str">
        <f t="shared" si="375"/>
        <v/>
      </c>
      <c r="BA1565">
        <v>1565</v>
      </c>
      <c r="BB1565">
        <f t="shared" si="366"/>
        <v>196</v>
      </c>
    </row>
    <row r="1566" spans="7:54">
      <c r="G1566" t="str" cm="1">
        <f t="array" aca="1" ref="G1566" ca="1">IFERROR(IF(INDIRECT("'"&amp;B1566&amp;"'!Z"&amp;MATCH(INT(BA1566/8)+1,INDIRECT("'"&amp;B1566&amp;"'!B4:B15"),0)+3)=1,15,IF(INDIRECT("'"&amp;B1566&amp;"'!X"&amp;MATCH(INT(BA1566/8)+1,INDIRECT("'"&amp;B1566&amp;"'!B4:B15"),0)+3)=1,10,IF(INDIRECT("'"&amp;B1566&amp;"'!V"&amp;MATCH(INT(BA1566/8)+1,INDIRECT("'"&amp;B1566&amp;"'!B4:B15"),0)+3)=1,6,IF(INDIRECT("'"&amp;B1566&amp;"'!V"&amp;MATCH(INT(BA1566/8)+1,INDIRECT("'"&amp;B1566&amp;"'!B4:B15"),0)+3)=1,4,0)))),"")</f>
        <v/>
      </c>
      <c r="H1566" t="str" cm="1">
        <f t="array" aca="1" ref="H1566" ca="1">IFERROR(IFERROR(INDIRECT("'"&amp;B1566&amp;"'!AE"&amp;MATCH(INT(BA1566/8)+1,INDIRECT("'"&amp;B1566&amp;"'!B4:B15"),0)+3),0)-G1566,"")</f>
        <v/>
      </c>
      <c r="I1566" t="e">
        <f ca="1">H1565+H1566+H1567</f>
        <v>#VALUE!</v>
      </c>
      <c r="J1566" t="str">
        <f ca="1">IFERROR(ABS(SUM(I1566,-F1566,-E1566))+ABS(SUM(IF(D1566="Traversal",15,IF(D1566="High",10,IF(D1566="Mid",6,IF(D1566="Low",4,0))))-G1566)),"")</f>
        <v/>
      </c>
      <c r="K1566" t="str" cm="1">
        <f t="array" aca="1" ref="K1566" ca="1">IFERROR(INDIRECT("'"&amp;B1566&amp;"'!AG"&amp;MATCH(INT(BA1566/8)+1,INDIRECT("'"&amp;B1566&amp;"'!B4:B15"),0)+3),"")</f>
        <v/>
      </c>
      <c r="M1566" t="str">
        <f t="shared" ca="1" si="374"/>
        <v/>
      </c>
      <c r="N1566" t="str">
        <f t="shared" si="374"/>
        <v/>
      </c>
      <c r="O1566" t="str">
        <f t="shared" si="374"/>
        <v/>
      </c>
      <c r="P1566" t="str">
        <f t="shared" si="374"/>
        <v/>
      </c>
      <c r="Q1566" t="str">
        <f t="shared" si="374"/>
        <v/>
      </c>
      <c r="R1566" t="str">
        <f t="shared" si="374"/>
        <v/>
      </c>
      <c r="S1566" t="str">
        <f t="shared" si="374"/>
        <v/>
      </c>
      <c r="T1566" t="str">
        <f t="shared" si="374"/>
        <v/>
      </c>
      <c r="U1566" t="str">
        <f t="shared" si="374"/>
        <v/>
      </c>
      <c r="V1566" t="str">
        <f t="shared" si="374"/>
        <v/>
      </c>
      <c r="W1566" t="str">
        <f t="shared" si="374"/>
        <v/>
      </c>
      <c r="X1566" t="str">
        <f t="shared" si="374"/>
        <v/>
      </c>
      <c r="Y1566" t="str">
        <f t="shared" si="374"/>
        <v/>
      </c>
      <c r="Z1566" t="str">
        <f t="shared" si="374"/>
        <v/>
      </c>
      <c r="AA1566" t="str">
        <f t="shared" si="374"/>
        <v/>
      </c>
      <c r="AB1566" t="str">
        <f t="shared" si="374"/>
        <v/>
      </c>
      <c r="AC1566" t="str">
        <f t="shared" si="373"/>
        <v/>
      </c>
      <c r="AD1566" t="str">
        <f t="shared" si="373"/>
        <v/>
      </c>
      <c r="AE1566" t="str">
        <f t="shared" si="373"/>
        <v/>
      </c>
      <c r="AF1566" t="str">
        <f t="shared" si="373"/>
        <v/>
      </c>
      <c r="AG1566" t="str">
        <f t="shared" si="373"/>
        <v/>
      </c>
      <c r="AH1566" t="str">
        <f t="shared" si="373"/>
        <v/>
      </c>
      <c r="AI1566" t="str">
        <f t="shared" si="373"/>
        <v/>
      </c>
      <c r="AJ1566" t="str">
        <f t="shared" si="373"/>
        <v/>
      </c>
      <c r="AK1566" t="str">
        <f t="shared" si="373"/>
        <v/>
      </c>
      <c r="AL1566" t="str">
        <f t="shared" si="373"/>
        <v/>
      </c>
      <c r="AM1566" t="str">
        <f t="shared" si="373"/>
        <v/>
      </c>
      <c r="AN1566" t="str">
        <f t="shared" si="373"/>
        <v/>
      </c>
      <c r="AO1566" t="str">
        <f t="shared" si="373"/>
        <v/>
      </c>
      <c r="AP1566" t="str">
        <f t="shared" si="373"/>
        <v/>
      </c>
      <c r="AQ1566" t="str">
        <f t="shared" si="373"/>
        <v/>
      </c>
      <c r="AR1566" t="str">
        <f t="shared" si="375"/>
        <v/>
      </c>
      <c r="AS1566" t="str">
        <f t="shared" si="375"/>
        <v/>
      </c>
      <c r="AT1566" t="str">
        <f t="shared" si="375"/>
        <v/>
      </c>
      <c r="AU1566" t="str">
        <f t="shared" si="375"/>
        <v/>
      </c>
      <c r="AV1566" t="str">
        <f t="shared" si="375"/>
        <v/>
      </c>
      <c r="AW1566" t="str">
        <f t="shared" si="375"/>
        <v/>
      </c>
      <c r="AX1566" t="str">
        <f t="shared" si="375"/>
        <v/>
      </c>
      <c r="AY1566" t="str">
        <f t="shared" si="375"/>
        <v/>
      </c>
      <c r="BA1566">
        <v>1566</v>
      </c>
      <c r="BB1566">
        <f t="shared" si="366"/>
        <v>196</v>
      </c>
    </row>
    <row r="1567" spans="7:54">
      <c r="G1567" t="str" cm="1">
        <f t="array" aca="1" ref="G1567" ca="1">IFERROR(IF(INDIRECT("'"&amp;B1567&amp;"'!Z"&amp;MATCH(INT(BA1567/8)+1,INDIRECT("'"&amp;B1567&amp;"'!B4:B15"),0)+3)=1,15,IF(INDIRECT("'"&amp;B1567&amp;"'!X"&amp;MATCH(INT(BA1567/8)+1,INDIRECT("'"&amp;B1567&amp;"'!B4:B15"),0)+3)=1,10,IF(INDIRECT("'"&amp;B1567&amp;"'!V"&amp;MATCH(INT(BA1567/8)+1,INDIRECT("'"&amp;B1567&amp;"'!B4:B15"),0)+3)=1,6,IF(INDIRECT("'"&amp;B1567&amp;"'!V"&amp;MATCH(INT(BA1567/8)+1,INDIRECT("'"&amp;B1567&amp;"'!B4:B15"),0)+3)=1,4,0)))),"")</f>
        <v/>
      </c>
      <c r="H1567" t="str" cm="1">
        <f t="array" aca="1" ref="H1567" ca="1">IFERROR(IFERROR(INDIRECT("'"&amp;B1567&amp;"'!AE"&amp;MATCH(INT(BA1567/8)+1,INDIRECT("'"&amp;B1567&amp;"'!B4:B15"),0)+3),0)-G1567,"")</f>
        <v/>
      </c>
      <c r="I1567" t="e">
        <f ca="1">H1565+H1566+H1567</f>
        <v>#VALUE!</v>
      </c>
      <c r="J1567" t="str">
        <f ca="1">IFERROR(ABS(SUM(I1567,-F1566,-E1566))+ABS(SUM(IF(D1567="Traversal",15,IF(D1567="High",10,IF(D1567="Mid",6,IF(D1567="Low",4,0))))-G1567)),"")</f>
        <v/>
      </c>
      <c r="K1567" t="str" cm="1">
        <f t="array" aca="1" ref="K1567" ca="1">IFERROR(INDIRECT("'"&amp;B1567&amp;"'!AG"&amp;MATCH(INT(BA1567/8)+1,INDIRECT("'"&amp;B1567&amp;"'!B4:B15"),0)+3),"")</f>
        <v/>
      </c>
      <c r="M1567" t="str">
        <f t="shared" ca="1" si="374"/>
        <v/>
      </c>
      <c r="N1567" t="str">
        <f t="shared" si="374"/>
        <v/>
      </c>
      <c r="O1567" t="str">
        <f t="shared" si="374"/>
        <v/>
      </c>
      <c r="P1567" t="str">
        <f t="shared" si="374"/>
        <v/>
      </c>
      <c r="Q1567" t="str">
        <f t="shared" si="374"/>
        <v/>
      </c>
      <c r="R1567" t="str">
        <f t="shared" si="374"/>
        <v/>
      </c>
      <c r="S1567" t="str">
        <f t="shared" si="374"/>
        <v/>
      </c>
      <c r="T1567" t="str">
        <f t="shared" si="374"/>
        <v/>
      </c>
      <c r="U1567" t="str">
        <f t="shared" si="374"/>
        <v/>
      </c>
      <c r="V1567" t="str">
        <f t="shared" si="374"/>
        <v/>
      </c>
      <c r="W1567" t="str">
        <f t="shared" si="374"/>
        <v/>
      </c>
      <c r="X1567" t="str">
        <f t="shared" si="374"/>
        <v/>
      </c>
      <c r="Y1567" t="str">
        <f t="shared" si="374"/>
        <v/>
      </c>
      <c r="Z1567" t="str">
        <f t="shared" si="374"/>
        <v/>
      </c>
      <c r="AA1567" t="str">
        <f t="shared" si="374"/>
        <v/>
      </c>
      <c r="AB1567" t="str">
        <f t="shared" si="374"/>
        <v/>
      </c>
      <c r="AC1567" t="str">
        <f t="shared" si="373"/>
        <v/>
      </c>
      <c r="AD1567" t="str">
        <f t="shared" si="373"/>
        <v/>
      </c>
      <c r="AE1567" t="str">
        <f t="shared" si="373"/>
        <v/>
      </c>
      <c r="AF1567" t="str">
        <f t="shared" si="373"/>
        <v/>
      </c>
      <c r="AG1567" t="str">
        <f t="shared" si="373"/>
        <v/>
      </c>
      <c r="AH1567" t="str">
        <f t="shared" si="373"/>
        <v/>
      </c>
      <c r="AI1567" t="str">
        <f t="shared" si="373"/>
        <v/>
      </c>
      <c r="AJ1567" t="str">
        <f t="shared" si="373"/>
        <v/>
      </c>
      <c r="AK1567" t="str">
        <f t="shared" si="373"/>
        <v/>
      </c>
      <c r="AL1567" t="str">
        <f t="shared" si="373"/>
        <v/>
      </c>
      <c r="AM1567" t="str">
        <f t="shared" si="373"/>
        <v/>
      </c>
      <c r="AN1567" t="str">
        <f t="shared" si="373"/>
        <v/>
      </c>
      <c r="AO1567" t="str">
        <f t="shared" si="373"/>
        <v/>
      </c>
      <c r="AP1567" t="str">
        <f t="shared" si="373"/>
        <v/>
      </c>
      <c r="AQ1567" t="str">
        <f t="shared" si="373"/>
        <v/>
      </c>
      <c r="AR1567" t="str">
        <f t="shared" si="375"/>
        <v/>
      </c>
      <c r="AS1567" t="str">
        <f t="shared" si="375"/>
        <v/>
      </c>
      <c r="AT1567" t="str">
        <f t="shared" si="375"/>
        <v/>
      </c>
      <c r="AU1567" t="str">
        <f t="shared" si="375"/>
        <v/>
      </c>
      <c r="AV1567" t="str">
        <f t="shared" si="375"/>
        <v/>
      </c>
      <c r="AW1567" t="str">
        <f t="shared" si="375"/>
        <v/>
      </c>
      <c r="AX1567" t="str">
        <f t="shared" si="375"/>
        <v/>
      </c>
      <c r="AY1567" t="str">
        <f t="shared" si="375"/>
        <v/>
      </c>
      <c r="BA1567">
        <v>1567</v>
      </c>
      <c r="BB1567">
        <f t="shared" si="366"/>
        <v>196</v>
      </c>
    </row>
    <row r="1568" spans="7:54">
      <c r="G1568" t="str" cm="1">
        <f t="array" aca="1" ref="G1568" ca="1">IFERROR(IF(INDIRECT("'"&amp;B1568&amp;"'!Z"&amp;MATCH(INT(BA1568/8)+1,INDIRECT("'"&amp;B1568&amp;"'!B4:B15"),0)+3)=1,15,IF(INDIRECT("'"&amp;B1568&amp;"'!X"&amp;MATCH(INT(BA1568/8)+1,INDIRECT("'"&amp;B1568&amp;"'!B4:B15"),0)+3)=1,10,IF(INDIRECT("'"&amp;B1568&amp;"'!V"&amp;MATCH(INT(BA1568/8)+1,INDIRECT("'"&amp;B1568&amp;"'!B4:B15"),0)+3)=1,6,IF(INDIRECT("'"&amp;B1568&amp;"'!V"&amp;MATCH(INT(BA1568/8)+1,INDIRECT("'"&amp;B1568&amp;"'!B4:B15"),0)+3)=1,4,0)))),"")</f>
        <v/>
      </c>
      <c r="H1568" t="str" cm="1">
        <f t="array" aca="1" ref="H1568" ca="1">IFERROR(IFERROR(INDIRECT("'"&amp;B1568&amp;"'!AE"&amp;MATCH(INT(BA1568/8)+1,INDIRECT("'"&amp;B1568&amp;"'!B4:B15"),0)+3),0)-G1568,"")</f>
        <v/>
      </c>
      <c r="K1568" t="str" cm="1">
        <f t="array" aca="1" ref="K1568" ca="1">IFERROR(INDIRECT("'"&amp;B1568&amp;"'!AG"&amp;MATCH(INT(BA1568/8)+1,INDIRECT("'"&amp;B1568&amp;"'!B4:B15"),0)+3),"")</f>
        <v/>
      </c>
      <c r="M1568" t="str">
        <f t="shared" ca="1" si="374"/>
        <v/>
      </c>
      <c r="N1568" t="str">
        <f t="shared" si="374"/>
        <v/>
      </c>
      <c r="O1568" t="str">
        <f t="shared" si="374"/>
        <v/>
      </c>
      <c r="P1568" t="str">
        <f t="shared" si="374"/>
        <v/>
      </c>
      <c r="Q1568" t="str">
        <f t="shared" si="374"/>
        <v/>
      </c>
      <c r="R1568" t="str">
        <f t="shared" si="374"/>
        <v/>
      </c>
      <c r="S1568" t="str">
        <f t="shared" si="374"/>
        <v/>
      </c>
      <c r="T1568" t="str">
        <f t="shared" si="374"/>
        <v/>
      </c>
      <c r="U1568" t="str">
        <f t="shared" si="374"/>
        <v/>
      </c>
      <c r="V1568" t="str">
        <f t="shared" si="374"/>
        <v/>
      </c>
      <c r="W1568" t="str">
        <f t="shared" si="374"/>
        <v/>
      </c>
      <c r="X1568" t="str">
        <f t="shared" si="374"/>
        <v/>
      </c>
      <c r="Y1568" t="str">
        <f t="shared" si="374"/>
        <v/>
      </c>
      <c r="Z1568" t="str">
        <f t="shared" si="374"/>
        <v/>
      </c>
      <c r="AA1568" t="str">
        <f t="shared" si="374"/>
        <v/>
      </c>
      <c r="AB1568" t="str">
        <f t="shared" si="374"/>
        <v/>
      </c>
      <c r="AC1568" t="str">
        <f t="shared" si="373"/>
        <v/>
      </c>
      <c r="AD1568" t="str">
        <f t="shared" si="373"/>
        <v/>
      </c>
      <c r="AE1568" t="str">
        <f t="shared" si="373"/>
        <v/>
      </c>
      <c r="AF1568" t="str">
        <f t="shared" si="373"/>
        <v/>
      </c>
      <c r="AG1568" t="str">
        <f t="shared" si="373"/>
        <v/>
      </c>
      <c r="AH1568" t="str">
        <f t="shared" si="373"/>
        <v/>
      </c>
      <c r="AI1568" t="str">
        <f t="shared" si="373"/>
        <v/>
      </c>
      <c r="AJ1568" t="str">
        <f t="shared" si="373"/>
        <v/>
      </c>
      <c r="AK1568" t="str">
        <f t="shared" si="373"/>
        <v/>
      </c>
      <c r="AL1568" t="str">
        <f t="shared" si="373"/>
        <v/>
      </c>
      <c r="AM1568" t="str">
        <f t="shared" si="373"/>
        <v/>
      </c>
      <c r="AN1568" t="str">
        <f t="shared" si="373"/>
        <v/>
      </c>
      <c r="AO1568" t="str">
        <f t="shared" si="373"/>
        <v/>
      </c>
      <c r="AP1568" t="str">
        <f t="shared" si="373"/>
        <v/>
      </c>
      <c r="AQ1568" t="str">
        <f t="shared" si="373"/>
        <v/>
      </c>
      <c r="AR1568" t="str">
        <f t="shared" si="375"/>
        <v/>
      </c>
      <c r="AS1568" t="str">
        <f t="shared" si="375"/>
        <v/>
      </c>
      <c r="AT1568" t="str">
        <f t="shared" si="375"/>
        <v/>
      </c>
      <c r="AU1568" t="str">
        <f t="shared" si="375"/>
        <v/>
      </c>
      <c r="AV1568" t="str">
        <f t="shared" si="375"/>
        <v/>
      </c>
      <c r="AW1568" t="str">
        <f t="shared" si="375"/>
        <v/>
      </c>
      <c r="AX1568" t="str">
        <f t="shared" si="375"/>
        <v/>
      </c>
      <c r="AY1568" t="str">
        <f t="shared" si="375"/>
        <v/>
      </c>
      <c r="BA1568">
        <v>1568</v>
      </c>
      <c r="BB1568">
        <f t="shared" si="366"/>
        <v>197</v>
      </c>
    </row>
    <row r="1569" spans="7:54">
      <c r="G1569" t="str" cm="1">
        <f t="array" aca="1" ref="G1569" ca="1">IFERROR(IF(INDIRECT("'"&amp;B1569&amp;"'!Z"&amp;MATCH(INT(BA1569/8)+1,INDIRECT("'"&amp;B1569&amp;"'!B4:B15"),0)+3)=1,15,IF(INDIRECT("'"&amp;B1569&amp;"'!X"&amp;MATCH(INT(BA1569/8)+1,INDIRECT("'"&amp;B1569&amp;"'!B4:B15"),0)+3)=1,10,IF(INDIRECT("'"&amp;B1569&amp;"'!V"&amp;MATCH(INT(BA1569/8)+1,INDIRECT("'"&amp;B1569&amp;"'!B4:B15"),0)+3)=1,6,IF(INDIRECT("'"&amp;B1569&amp;"'!V"&amp;MATCH(INT(BA1569/8)+1,INDIRECT("'"&amp;B1569&amp;"'!B4:B15"),0)+3)=1,4,0)))),"")</f>
        <v/>
      </c>
      <c r="H1569" t="str" cm="1">
        <f t="array" aca="1" ref="H1569" ca="1">IFERROR(IFERROR(INDIRECT("'"&amp;B1569&amp;"'!AE"&amp;MATCH(INT(BA1569/8)+1,INDIRECT("'"&amp;B1569&amp;"'!B4:B15"),0)+3),0)-G1569,"")</f>
        <v/>
      </c>
      <c r="K1569" t="str" cm="1">
        <f t="array" aca="1" ref="K1569" ca="1">IFERROR(INDIRECT("'"&amp;B1569&amp;"'!AG"&amp;MATCH(INT(BA1569/8)+1,INDIRECT("'"&amp;B1569&amp;"'!B4:B15"),0)+3),"")</f>
        <v/>
      </c>
      <c r="M1569" t="str">
        <f t="shared" ca="1" si="374"/>
        <v/>
      </c>
      <c r="N1569" t="str">
        <f t="shared" si="374"/>
        <v/>
      </c>
      <c r="O1569" t="str">
        <f t="shared" si="374"/>
        <v/>
      </c>
      <c r="P1569" t="str">
        <f t="shared" si="374"/>
        <v/>
      </c>
      <c r="Q1569" t="str">
        <f t="shared" si="374"/>
        <v/>
      </c>
      <c r="R1569" t="str">
        <f t="shared" si="374"/>
        <v/>
      </c>
      <c r="S1569" t="str">
        <f t="shared" si="374"/>
        <v/>
      </c>
      <c r="T1569" t="str">
        <f t="shared" si="374"/>
        <v/>
      </c>
      <c r="U1569" t="str">
        <f t="shared" si="374"/>
        <v/>
      </c>
      <c r="V1569" t="str">
        <f t="shared" si="374"/>
        <v/>
      </c>
      <c r="W1569" t="str">
        <f t="shared" si="374"/>
        <v/>
      </c>
      <c r="X1569" t="str">
        <f t="shared" si="374"/>
        <v/>
      </c>
      <c r="Y1569" t="str">
        <f t="shared" si="374"/>
        <v/>
      </c>
      <c r="Z1569" t="str">
        <f t="shared" si="374"/>
        <v/>
      </c>
      <c r="AA1569" t="str">
        <f t="shared" si="374"/>
        <v/>
      </c>
      <c r="AB1569" t="str">
        <f t="shared" si="374"/>
        <v/>
      </c>
      <c r="AC1569" t="str">
        <f t="shared" si="373"/>
        <v/>
      </c>
      <c r="AD1569" t="str">
        <f t="shared" si="373"/>
        <v/>
      </c>
      <c r="AE1569" t="str">
        <f t="shared" si="373"/>
        <v/>
      </c>
      <c r="AF1569" t="str">
        <f t="shared" si="373"/>
        <v/>
      </c>
      <c r="AG1569" t="str">
        <f t="shared" si="373"/>
        <v/>
      </c>
      <c r="AH1569" t="str">
        <f t="shared" si="373"/>
        <v/>
      </c>
      <c r="AI1569" t="str">
        <f t="shared" si="373"/>
        <v/>
      </c>
      <c r="AJ1569" t="str">
        <f t="shared" si="373"/>
        <v/>
      </c>
      <c r="AK1569" t="str">
        <f t="shared" si="373"/>
        <v/>
      </c>
      <c r="AL1569" t="str">
        <f t="shared" si="373"/>
        <v/>
      </c>
      <c r="AM1569" t="str">
        <f t="shared" si="373"/>
        <v/>
      </c>
      <c r="AN1569" t="str">
        <f t="shared" si="373"/>
        <v/>
      </c>
      <c r="AO1569" t="str">
        <f t="shared" si="373"/>
        <v/>
      </c>
      <c r="AP1569" t="str">
        <f t="shared" si="373"/>
        <v/>
      </c>
      <c r="AQ1569" t="str">
        <f t="shared" si="373"/>
        <v/>
      </c>
      <c r="AR1569" t="str">
        <f t="shared" si="375"/>
        <v/>
      </c>
      <c r="AS1569" t="str">
        <f t="shared" si="375"/>
        <v/>
      </c>
      <c r="AT1569" t="str">
        <f t="shared" si="375"/>
        <v/>
      </c>
      <c r="AU1569" t="str">
        <f t="shared" si="375"/>
        <v/>
      </c>
      <c r="AV1569" t="str">
        <f t="shared" si="375"/>
        <v/>
      </c>
      <c r="AW1569" t="str">
        <f t="shared" si="375"/>
        <v/>
      </c>
      <c r="AX1569" t="str">
        <f t="shared" si="375"/>
        <v/>
      </c>
      <c r="AY1569" t="str">
        <f t="shared" si="375"/>
        <v/>
      </c>
      <c r="BA1569">
        <v>1569</v>
      </c>
      <c r="BB1569">
        <f t="shared" si="366"/>
        <v>197</v>
      </c>
    </row>
    <row r="1570" spans="7:54">
      <c r="G1570" t="str" cm="1">
        <f t="array" aca="1" ref="G1570" ca="1">IFERROR(IF(INDIRECT("'"&amp;B1570&amp;"'!Z"&amp;MATCH(INT(BA1570/8)+1,INDIRECT("'"&amp;B1570&amp;"'!B4:B15"),0)+3)=1,15,IF(INDIRECT("'"&amp;B1570&amp;"'!X"&amp;MATCH(INT(BA1570/8)+1,INDIRECT("'"&amp;B1570&amp;"'!B4:B15"),0)+3)=1,10,IF(INDIRECT("'"&amp;B1570&amp;"'!V"&amp;MATCH(INT(BA1570/8)+1,INDIRECT("'"&amp;B1570&amp;"'!B4:B15"),0)+3)=1,6,IF(INDIRECT("'"&amp;B1570&amp;"'!V"&amp;MATCH(INT(BA1570/8)+1,INDIRECT("'"&amp;B1570&amp;"'!B4:B15"),0)+3)=1,4,0)))),"")</f>
        <v/>
      </c>
      <c r="H1570" t="str" cm="1">
        <f t="array" aca="1" ref="H1570" ca="1">IFERROR(IFERROR(INDIRECT("'"&amp;B1570&amp;"'!AE"&amp;MATCH(INT(BA1570/8)+1,INDIRECT("'"&amp;B1570&amp;"'!B4:B15"),0)+3),0)-G1570,"")</f>
        <v/>
      </c>
      <c r="I1570" t="e">
        <f ca="1">H1570+H1571+H1572</f>
        <v>#VALUE!</v>
      </c>
      <c r="J1570" t="str">
        <f ca="1">IFERROR(ABS(SUM(I1570,-F1571,-E1571))+ABS(SUM(IF(D1570="Traversal",15,IF(D1570="High",10,IF(D1570="Mid",6,IF(D1570="Low",4,0))))-G1570)),"")</f>
        <v/>
      </c>
      <c r="K1570" t="str" cm="1">
        <f t="array" aca="1" ref="K1570" ca="1">IFERROR(INDIRECT("'"&amp;B1570&amp;"'!AG"&amp;MATCH(INT(BA1570/8)+1,INDIRECT("'"&amp;B1570&amp;"'!B4:B15"),0)+3),"")</f>
        <v/>
      </c>
      <c r="M1570" t="str">
        <f t="shared" ca="1" si="374"/>
        <v/>
      </c>
      <c r="N1570" t="str">
        <f t="shared" si="374"/>
        <v/>
      </c>
      <c r="O1570" t="str">
        <f t="shared" si="374"/>
        <v/>
      </c>
      <c r="P1570" t="str">
        <f t="shared" si="374"/>
        <v/>
      </c>
      <c r="Q1570" t="str">
        <f t="shared" si="374"/>
        <v/>
      </c>
      <c r="R1570" t="str">
        <f t="shared" si="374"/>
        <v/>
      </c>
      <c r="S1570" t="str">
        <f t="shared" si="374"/>
        <v/>
      </c>
      <c r="T1570" t="str">
        <f t="shared" si="374"/>
        <v/>
      </c>
      <c r="U1570" t="str">
        <f t="shared" si="374"/>
        <v/>
      </c>
      <c r="V1570" t="str">
        <f t="shared" si="374"/>
        <v/>
      </c>
      <c r="W1570" t="str">
        <f t="shared" si="374"/>
        <v/>
      </c>
      <c r="X1570" t="str">
        <f t="shared" si="374"/>
        <v/>
      </c>
      <c r="Y1570" t="str">
        <f t="shared" si="374"/>
        <v/>
      </c>
      <c r="Z1570" t="str">
        <f t="shared" si="374"/>
        <v/>
      </c>
      <c r="AA1570" t="str">
        <f t="shared" si="374"/>
        <v/>
      </c>
      <c r="AB1570" t="str">
        <f t="shared" si="374"/>
        <v/>
      </c>
      <c r="AC1570" t="str">
        <f t="shared" si="373"/>
        <v/>
      </c>
      <c r="AD1570" t="str">
        <f t="shared" si="373"/>
        <v/>
      </c>
      <c r="AE1570" t="str">
        <f t="shared" si="373"/>
        <v/>
      </c>
      <c r="AF1570" t="str">
        <f t="shared" si="373"/>
        <v/>
      </c>
      <c r="AG1570" t="str">
        <f t="shared" si="373"/>
        <v/>
      </c>
      <c r="AH1570" t="str">
        <f t="shared" si="373"/>
        <v/>
      </c>
      <c r="AI1570" t="str">
        <f t="shared" si="373"/>
        <v/>
      </c>
      <c r="AJ1570" t="str">
        <f t="shared" si="373"/>
        <v/>
      </c>
      <c r="AK1570" t="str">
        <f t="shared" si="373"/>
        <v/>
      </c>
      <c r="AL1570" t="str">
        <f t="shared" si="373"/>
        <v/>
      </c>
      <c r="AM1570" t="str">
        <f t="shared" si="373"/>
        <v/>
      </c>
      <c r="AN1570" t="str">
        <f t="shared" si="373"/>
        <v/>
      </c>
      <c r="AO1570" t="str">
        <f t="shared" si="373"/>
        <v/>
      </c>
      <c r="AP1570" t="str">
        <f t="shared" si="373"/>
        <v/>
      </c>
      <c r="AQ1570" t="str">
        <f t="shared" si="373"/>
        <v/>
      </c>
      <c r="AR1570" t="str">
        <f t="shared" si="375"/>
        <v/>
      </c>
      <c r="AS1570" t="str">
        <f t="shared" si="375"/>
        <v/>
      </c>
      <c r="AT1570" t="str">
        <f t="shared" si="375"/>
        <v/>
      </c>
      <c r="AU1570" t="str">
        <f t="shared" si="375"/>
        <v/>
      </c>
      <c r="AV1570" t="str">
        <f t="shared" si="375"/>
        <v/>
      </c>
      <c r="AW1570" t="str">
        <f t="shared" si="375"/>
        <v/>
      </c>
      <c r="AX1570" t="str">
        <f t="shared" si="375"/>
        <v/>
      </c>
      <c r="AY1570" t="str">
        <f t="shared" si="375"/>
        <v/>
      </c>
      <c r="BA1570">
        <v>1570</v>
      </c>
      <c r="BB1570">
        <f t="shared" si="366"/>
        <v>197</v>
      </c>
    </row>
    <row r="1571" spans="7:54">
      <c r="G1571" t="str" cm="1">
        <f t="array" aca="1" ref="G1571" ca="1">IFERROR(IF(INDIRECT("'"&amp;B1571&amp;"'!Z"&amp;MATCH(INT(BA1571/8)+1,INDIRECT("'"&amp;B1571&amp;"'!B4:B15"),0)+3)=1,15,IF(INDIRECT("'"&amp;B1571&amp;"'!X"&amp;MATCH(INT(BA1571/8)+1,INDIRECT("'"&amp;B1571&amp;"'!B4:B15"),0)+3)=1,10,IF(INDIRECT("'"&amp;B1571&amp;"'!V"&amp;MATCH(INT(BA1571/8)+1,INDIRECT("'"&amp;B1571&amp;"'!B4:B15"),0)+3)=1,6,IF(INDIRECT("'"&amp;B1571&amp;"'!V"&amp;MATCH(INT(BA1571/8)+1,INDIRECT("'"&amp;B1571&amp;"'!B4:B15"),0)+3)=1,4,0)))),"")</f>
        <v/>
      </c>
      <c r="H1571" t="str" cm="1">
        <f t="array" aca="1" ref="H1571" ca="1">IFERROR(IFERROR(INDIRECT("'"&amp;B1571&amp;"'!AE"&amp;MATCH(INT(BA1571/8)+1,INDIRECT("'"&amp;B1571&amp;"'!B4:B15"),0)+3),0)-G1571,"")</f>
        <v/>
      </c>
      <c r="I1571" t="e">
        <f ca="1">H1570+H1571+H1572</f>
        <v>#VALUE!</v>
      </c>
      <c r="J1571" t="str">
        <f ca="1">IFERROR(ABS(SUM(I1571,-F1571,-E1571))+ABS(SUM(IF(D1571="Traversal",15,IF(D1571="High",10,IF(D1571="Mid",6,IF(D1571="Low",4,0))))-G1571)),"")</f>
        <v/>
      </c>
      <c r="K1571" t="str" cm="1">
        <f t="array" aca="1" ref="K1571" ca="1">IFERROR(INDIRECT("'"&amp;B1571&amp;"'!AG"&amp;MATCH(INT(BA1571/8)+1,INDIRECT("'"&amp;B1571&amp;"'!B4:B15"),0)+3),"")</f>
        <v/>
      </c>
      <c r="M1571" t="str">
        <f t="shared" ca="1" si="374"/>
        <v/>
      </c>
      <c r="N1571" t="str">
        <f t="shared" si="374"/>
        <v/>
      </c>
      <c r="O1571" t="str">
        <f t="shared" si="374"/>
        <v/>
      </c>
      <c r="P1571" t="str">
        <f t="shared" si="374"/>
        <v/>
      </c>
      <c r="Q1571" t="str">
        <f t="shared" si="374"/>
        <v/>
      </c>
      <c r="R1571" t="str">
        <f t="shared" si="374"/>
        <v/>
      </c>
      <c r="S1571" t="str">
        <f t="shared" si="374"/>
        <v/>
      </c>
      <c r="T1571" t="str">
        <f t="shared" si="374"/>
        <v/>
      </c>
      <c r="U1571" t="str">
        <f t="shared" si="374"/>
        <v/>
      </c>
      <c r="V1571" t="str">
        <f t="shared" si="374"/>
        <v/>
      </c>
      <c r="W1571" t="str">
        <f t="shared" si="374"/>
        <v/>
      </c>
      <c r="X1571" t="str">
        <f t="shared" si="374"/>
        <v/>
      </c>
      <c r="Y1571" t="str">
        <f t="shared" si="374"/>
        <v/>
      </c>
      <c r="Z1571" t="str">
        <f t="shared" si="374"/>
        <v/>
      </c>
      <c r="AA1571" t="str">
        <f t="shared" si="374"/>
        <v/>
      </c>
      <c r="AB1571" t="str">
        <f t="shared" si="374"/>
        <v/>
      </c>
      <c r="AC1571" t="str">
        <f t="shared" si="373"/>
        <v/>
      </c>
      <c r="AD1571" t="str">
        <f t="shared" si="373"/>
        <v/>
      </c>
      <c r="AE1571" t="str">
        <f t="shared" si="373"/>
        <v/>
      </c>
      <c r="AF1571" t="str">
        <f t="shared" si="373"/>
        <v/>
      </c>
      <c r="AG1571" t="str">
        <f t="shared" si="373"/>
        <v/>
      </c>
      <c r="AH1571" t="str">
        <f t="shared" si="373"/>
        <v/>
      </c>
      <c r="AI1571" t="str">
        <f t="shared" si="373"/>
        <v/>
      </c>
      <c r="AJ1571" t="str">
        <f t="shared" si="373"/>
        <v/>
      </c>
      <c r="AK1571" t="str">
        <f t="shared" si="373"/>
        <v/>
      </c>
      <c r="AL1571" t="str">
        <f t="shared" si="373"/>
        <v/>
      </c>
      <c r="AM1571" t="str">
        <f t="shared" si="373"/>
        <v/>
      </c>
      <c r="AN1571" t="str">
        <f t="shared" si="373"/>
        <v/>
      </c>
      <c r="AO1571" t="str">
        <f t="shared" si="373"/>
        <v/>
      </c>
      <c r="AP1571" t="str">
        <f t="shared" si="373"/>
        <v/>
      </c>
      <c r="AQ1571" t="str">
        <f t="shared" si="373"/>
        <v/>
      </c>
      <c r="AR1571" t="str">
        <f t="shared" si="375"/>
        <v/>
      </c>
      <c r="AS1571" t="str">
        <f t="shared" si="375"/>
        <v/>
      </c>
      <c r="AT1571" t="str">
        <f t="shared" si="375"/>
        <v/>
      </c>
      <c r="AU1571" t="str">
        <f t="shared" si="375"/>
        <v/>
      </c>
      <c r="AV1571" t="str">
        <f t="shared" si="375"/>
        <v/>
      </c>
      <c r="AW1571" t="str">
        <f t="shared" si="375"/>
        <v/>
      </c>
      <c r="AX1571" t="str">
        <f t="shared" si="375"/>
        <v/>
      </c>
      <c r="AY1571" t="str">
        <f t="shared" si="375"/>
        <v/>
      </c>
      <c r="BA1571">
        <v>1571</v>
      </c>
      <c r="BB1571">
        <f t="shared" si="366"/>
        <v>197</v>
      </c>
    </row>
    <row r="1572" spans="7:54">
      <c r="G1572" t="str" cm="1">
        <f t="array" aca="1" ref="G1572" ca="1">IFERROR(IF(INDIRECT("'"&amp;B1572&amp;"'!Z"&amp;MATCH(INT(BA1572/8)+1,INDIRECT("'"&amp;B1572&amp;"'!B4:B15"),0)+3)=1,15,IF(INDIRECT("'"&amp;B1572&amp;"'!X"&amp;MATCH(INT(BA1572/8)+1,INDIRECT("'"&amp;B1572&amp;"'!B4:B15"),0)+3)=1,10,IF(INDIRECT("'"&amp;B1572&amp;"'!V"&amp;MATCH(INT(BA1572/8)+1,INDIRECT("'"&amp;B1572&amp;"'!B4:B15"),0)+3)=1,6,IF(INDIRECT("'"&amp;B1572&amp;"'!V"&amp;MATCH(INT(BA1572/8)+1,INDIRECT("'"&amp;B1572&amp;"'!B4:B15"),0)+3)=1,4,0)))),"")</f>
        <v/>
      </c>
      <c r="H1572" t="str" cm="1">
        <f t="array" aca="1" ref="H1572" ca="1">IFERROR(IFERROR(INDIRECT("'"&amp;B1572&amp;"'!AE"&amp;MATCH(INT(BA1572/8)+1,INDIRECT("'"&amp;B1572&amp;"'!B4:B15"),0)+3),0)-G1572,"")</f>
        <v/>
      </c>
      <c r="I1572" t="e">
        <f ca="1">H1570+H1571+H1572</f>
        <v>#VALUE!</v>
      </c>
      <c r="J1572" t="str">
        <f ca="1">IFERROR(ABS(SUM(I1572,-F1571,-E1571))+ABS(SUM(IF(D1572="Traversal",15,IF(D1572="High",10,IF(D1572="Mid",6,IF(D1572="Low",4,0))))-G1572)),"")</f>
        <v/>
      </c>
      <c r="K1572" t="str" cm="1">
        <f t="array" aca="1" ref="K1572" ca="1">IFERROR(INDIRECT("'"&amp;B1572&amp;"'!AG"&amp;MATCH(INT(BA1572/8)+1,INDIRECT("'"&amp;B1572&amp;"'!B4:B15"),0)+3),"")</f>
        <v/>
      </c>
      <c r="M1572" t="str">
        <f t="shared" ca="1" si="374"/>
        <v/>
      </c>
      <c r="N1572" t="str">
        <f t="shared" si="374"/>
        <v/>
      </c>
      <c r="O1572" t="str">
        <f t="shared" si="374"/>
        <v/>
      </c>
      <c r="P1572" t="str">
        <f t="shared" si="374"/>
        <v/>
      </c>
      <c r="Q1572" t="str">
        <f t="shared" si="374"/>
        <v/>
      </c>
      <c r="R1572" t="str">
        <f t="shared" si="374"/>
        <v/>
      </c>
      <c r="S1572" t="str">
        <f t="shared" si="374"/>
        <v/>
      </c>
      <c r="T1572" t="str">
        <f t="shared" si="374"/>
        <v/>
      </c>
      <c r="U1572" t="str">
        <f t="shared" si="374"/>
        <v/>
      </c>
      <c r="V1572" t="str">
        <f t="shared" si="374"/>
        <v/>
      </c>
      <c r="W1572" t="str">
        <f t="shared" si="374"/>
        <v/>
      </c>
      <c r="X1572" t="str">
        <f t="shared" si="374"/>
        <v/>
      </c>
      <c r="Y1572" t="str">
        <f t="shared" si="374"/>
        <v/>
      </c>
      <c r="Z1572" t="str">
        <f t="shared" si="374"/>
        <v/>
      </c>
      <c r="AA1572" t="str">
        <f t="shared" si="374"/>
        <v/>
      </c>
      <c r="AB1572" t="str">
        <f t="shared" si="374"/>
        <v/>
      </c>
      <c r="AC1572" t="str">
        <f t="shared" si="373"/>
        <v/>
      </c>
      <c r="AD1572" t="str">
        <f t="shared" si="373"/>
        <v/>
      </c>
      <c r="AE1572" t="str">
        <f t="shared" si="373"/>
        <v/>
      </c>
      <c r="AF1572" t="str">
        <f t="shared" si="373"/>
        <v/>
      </c>
      <c r="AG1572" t="str">
        <f t="shared" si="373"/>
        <v/>
      </c>
      <c r="AH1572" t="str">
        <f t="shared" si="373"/>
        <v/>
      </c>
      <c r="AI1572" t="str">
        <f t="shared" si="373"/>
        <v/>
      </c>
      <c r="AJ1572" t="str">
        <f t="shared" si="373"/>
        <v/>
      </c>
      <c r="AK1572" t="str">
        <f t="shared" si="373"/>
        <v/>
      </c>
      <c r="AL1572" t="str">
        <f t="shared" si="373"/>
        <v/>
      </c>
      <c r="AM1572" t="str">
        <f t="shared" si="373"/>
        <v/>
      </c>
      <c r="AN1572" t="str">
        <f t="shared" si="373"/>
        <v/>
      </c>
      <c r="AO1572" t="str">
        <f t="shared" si="373"/>
        <v/>
      </c>
      <c r="AP1572" t="str">
        <f t="shared" si="373"/>
        <v/>
      </c>
      <c r="AQ1572" t="str">
        <f t="shared" si="373"/>
        <v/>
      </c>
      <c r="AR1572" t="str">
        <f t="shared" si="375"/>
        <v/>
      </c>
      <c r="AS1572" t="str">
        <f t="shared" si="375"/>
        <v/>
      </c>
      <c r="AT1572" t="str">
        <f t="shared" si="375"/>
        <v/>
      </c>
      <c r="AU1572" t="str">
        <f t="shared" si="375"/>
        <v/>
      </c>
      <c r="AV1572" t="str">
        <f t="shared" si="375"/>
        <v/>
      </c>
      <c r="AW1572" t="str">
        <f t="shared" si="375"/>
        <v/>
      </c>
      <c r="AX1572" t="str">
        <f t="shared" si="375"/>
        <v/>
      </c>
      <c r="AY1572" t="str">
        <f t="shared" si="375"/>
        <v/>
      </c>
      <c r="BA1572">
        <v>1572</v>
      </c>
      <c r="BB1572">
        <f t="shared" si="366"/>
        <v>197</v>
      </c>
    </row>
    <row r="1573" spans="7:54">
      <c r="G1573" t="str" cm="1">
        <f t="array" aca="1" ref="G1573" ca="1">IFERROR(IF(INDIRECT("'"&amp;B1573&amp;"'!Z"&amp;MATCH(INT(BA1573/8)+1,INDIRECT("'"&amp;B1573&amp;"'!B4:B15"),0)+3)=1,15,IF(INDIRECT("'"&amp;B1573&amp;"'!X"&amp;MATCH(INT(BA1573/8)+1,INDIRECT("'"&amp;B1573&amp;"'!B4:B15"),0)+3)=1,10,IF(INDIRECT("'"&amp;B1573&amp;"'!V"&amp;MATCH(INT(BA1573/8)+1,INDIRECT("'"&amp;B1573&amp;"'!B4:B15"),0)+3)=1,6,IF(INDIRECT("'"&amp;B1573&amp;"'!V"&amp;MATCH(INT(BA1573/8)+1,INDIRECT("'"&amp;B1573&amp;"'!B4:B15"),0)+3)=1,4,0)))),"")</f>
        <v/>
      </c>
      <c r="H1573" t="str" cm="1">
        <f t="array" aca="1" ref="H1573" ca="1">IFERROR(IFERROR(INDIRECT("'"&amp;B1573&amp;"'!AE"&amp;MATCH(INT(BA1573/8)+1,INDIRECT("'"&amp;B1573&amp;"'!B4:B15"),0)+3),0)-G1573,"")</f>
        <v/>
      </c>
      <c r="I1573" t="e">
        <f ca="1">H1573+H1574+H1575</f>
        <v>#VALUE!</v>
      </c>
      <c r="J1573" t="str">
        <f ca="1">IFERROR(ABS(SUM(I1573,-F1574,-E1574))+ABS(SUM(IF(D1573="Traversal",15,IF(D1573="High",10,IF(D1573="Mid",6,IF(D1573="Low",4,0))))-G1573)),"")</f>
        <v/>
      </c>
      <c r="K1573" t="str" cm="1">
        <f t="array" aca="1" ref="K1573" ca="1">IFERROR(INDIRECT("'"&amp;B1573&amp;"'!AG"&amp;MATCH(INT(BA1573/8)+1,INDIRECT("'"&amp;B1573&amp;"'!B4:B15"),0)+3),"")</f>
        <v/>
      </c>
      <c r="M1573" t="str">
        <f t="shared" ca="1" si="374"/>
        <v/>
      </c>
      <c r="N1573" t="str">
        <f t="shared" si="374"/>
        <v/>
      </c>
      <c r="O1573" t="str">
        <f t="shared" si="374"/>
        <v/>
      </c>
      <c r="P1573" t="str">
        <f t="shared" si="374"/>
        <v/>
      </c>
      <c r="Q1573" t="str">
        <f t="shared" si="374"/>
        <v/>
      </c>
      <c r="R1573" t="str">
        <f t="shared" si="374"/>
        <v/>
      </c>
      <c r="S1573" t="str">
        <f t="shared" si="374"/>
        <v/>
      </c>
      <c r="T1573" t="str">
        <f t="shared" si="374"/>
        <v/>
      </c>
      <c r="U1573" t="str">
        <f t="shared" si="374"/>
        <v/>
      </c>
      <c r="V1573" t="str">
        <f t="shared" si="374"/>
        <v/>
      </c>
      <c r="W1573" t="str">
        <f t="shared" si="374"/>
        <v/>
      </c>
      <c r="X1573" t="str">
        <f t="shared" si="374"/>
        <v/>
      </c>
      <c r="Y1573" t="str">
        <f t="shared" si="374"/>
        <v/>
      </c>
      <c r="Z1573" t="str">
        <f t="shared" si="374"/>
        <v/>
      </c>
      <c r="AA1573" t="str">
        <f t="shared" si="374"/>
        <v/>
      </c>
      <c r="AB1573" t="str">
        <f t="shared" si="374"/>
        <v/>
      </c>
      <c r="AC1573" t="str">
        <f t="shared" si="373"/>
        <v/>
      </c>
      <c r="AD1573" t="str">
        <f t="shared" si="373"/>
        <v/>
      </c>
      <c r="AE1573" t="str">
        <f t="shared" si="373"/>
        <v/>
      </c>
      <c r="AF1573" t="str">
        <f t="shared" si="373"/>
        <v/>
      </c>
      <c r="AG1573" t="str">
        <f t="shared" si="373"/>
        <v/>
      </c>
      <c r="AH1573" t="str">
        <f t="shared" si="373"/>
        <v/>
      </c>
      <c r="AI1573" t="str">
        <f t="shared" si="373"/>
        <v/>
      </c>
      <c r="AJ1573" t="str">
        <f t="shared" si="373"/>
        <v/>
      </c>
      <c r="AK1573" t="str">
        <f t="shared" si="373"/>
        <v/>
      </c>
      <c r="AL1573" t="str">
        <f t="shared" si="373"/>
        <v/>
      </c>
      <c r="AM1573" t="str">
        <f t="shared" si="373"/>
        <v/>
      </c>
      <c r="AN1573" t="str">
        <f t="shared" si="373"/>
        <v/>
      </c>
      <c r="AO1573" t="str">
        <f t="shared" si="373"/>
        <v/>
      </c>
      <c r="AP1573" t="str">
        <f t="shared" si="373"/>
        <v/>
      </c>
      <c r="AQ1573" t="str">
        <f t="shared" si="373"/>
        <v/>
      </c>
      <c r="AR1573" t="str">
        <f t="shared" si="375"/>
        <v/>
      </c>
      <c r="AS1573" t="str">
        <f t="shared" si="375"/>
        <v/>
      </c>
      <c r="AT1573" t="str">
        <f t="shared" si="375"/>
        <v/>
      </c>
      <c r="AU1573" t="str">
        <f t="shared" si="375"/>
        <v/>
      </c>
      <c r="AV1573" t="str">
        <f t="shared" si="375"/>
        <v/>
      </c>
      <c r="AW1573" t="str">
        <f t="shared" si="375"/>
        <v/>
      </c>
      <c r="AX1573" t="str">
        <f t="shared" si="375"/>
        <v/>
      </c>
      <c r="AY1573" t="str">
        <f t="shared" si="375"/>
        <v/>
      </c>
      <c r="BA1573">
        <v>1573</v>
      </c>
      <c r="BB1573">
        <f t="shared" si="366"/>
        <v>197</v>
      </c>
    </row>
    <row r="1574" spans="7:54">
      <c r="G1574" t="str" cm="1">
        <f t="array" aca="1" ref="G1574" ca="1">IFERROR(IF(INDIRECT("'"&amp;B1574&amp;"'!Z"&amp;MATCH(INT(BA1574/8)+1,INDIRECT("'"&amp;B1574&amp;"'!B4:B15"),0)+3)=1,15,IF(INDIRECT("'"&amp;B1574&amp;"'!X"&amp;MATCH(INT(BA1574/8)+1,INDIRECT("'"&amp;B1574&amp;"'!B4:B15"),0)+3)=1,10,IF(INDIRECT("'"&amp;B1574&amp;"'!V"&amp;MATCH(INT(BA1574/8)+1,INDIRECT("'"&amp;B1574&amp;"'!B4:B15"),0)+3)=1,6,IF(INDIRECT("'"&amp;B1574&amp;"'!V"&amp;MATCH(INT(BA1574/8)+1,INDIRECT("'"&amp;B1574&amp;"'!B4:B15"),0)+3)=1,4,0)))),"")</f>
        <v/>
      </c>
      <c r="H1574" t="str" cm="1">
        <f t="array" aca="1" ref="H1574" ca="1">IFERROR(IFERROR(INDIRECT("'"&amp;B1574&amp;"'!AE"&amp;MATCH(INT(BA1574/8)+1,INDIRECT("'"&amp;B1574&amp;"'!B4:B15"),0)+3),0)-G1574,"")</f>
        <v/>
      </c>
      <c r="I1574" t="e">
        <f ca="1">H1573+H1574+H1575</f>
        <v>#VALUE!</v>
      </c>
      <c r="J1574" t="str">
        <f ca="1">IFERROR(ABS(SUM(I1574,-F1574,-E1574))+ABS(SUM(IF(D1574="Traversal",15,IF(D1574="High",10,IF(D1574="Mid",6,IF(D1574="Low",4,0))))-G1574)),"")</f>
        <v/>
      </c>
      <c r="K1574" t="str" cm="1">
        <f t="array" aca="1" ref="K1574" ca="1">IFERROR(INDIRECT("'"&amp;B1574&amp;"'!AG"&amp;MATCH(INT(BA1574/8)+1,INDIRECT("'"&amp;B1574&amp;"'!B4:B15"),0)+3),"")</f>
        <v/>
      </c>
      <c r="M1574" t="str">
        <f t="shared" ca="1" si="374"/>
        <v/>
      </c>
      <c r="N1574" t="str">
        <f t="shared" si="374"/>
        <v/>
      </c>
      <c r="O1574" t="str">
        <f t="shared" si="374"/>
        <v/>
      </c>
      <c r="P1574" t="str">
        <f t="shared" si="374"/>
        <v/>
      </c>
      <c r="Q1574" t="str">
        <f t="shared" si="374"/>
        <v/>
      </c>
      <c r="R1574" t="str">
        <f t="shared" si="374"/>
        <v/>
      </c>
      <c r="S1574" t="str">
        <f t="shared" si="374"/>
        <v/>
      </c>
      <c r="T1574" t="str">
        <f t="shared" si="374"/>
        <v/>
      </c>
      <c r="U1574" t="str">
        <f t="shared" si="374"/>
        <v/>
      </c>
      <c r="V1574" t="str">
        <f t="shared" si="374"/>
        <v/>
      </c>
      <c r="W1574" t="str">
        <f t="shared" si="374"/>
        <v/>
      </c>
      <c r="X1574" t="str">
        <f t="shared" si="374"/>
        <v/>
      </c>
      <c r="Y1574" t="str">
        <f t="shared" si="374"/>
        <v/>
      </c>
      <c r="Z1574" t="str">
        <f t="shared" si="374"/>
        <v/>
      </c>
      <c r="AA1574" t="str">
        <f t="shared" si="374"/>
        <v/>
      </c>
      <c r="AB1574" t="str">
        <f t="shared" si="374"/>
        <v/>
      </c>
      <c r="AC1574" t="str">
        <f t="shared" si="373"/>
        <v/>
      </c>
      <c r="AD1574" t="str">
        <f t="shared" si="373"/>
        <v/>
      </c>
      <c r="AE1574" t="str">
        <f t="shared" si="373"/>
        <v/>
      </c>
      <c r="AF1574" t="str">
        <f t="shared" si="373"/>
        <v/>
      </c>
      <c r="AG1574" t="str">
        <f t="shared" si="373"/>
        <v/>
      </c>
      <c r="AH1574" t="str">
        <f t="shared" si="373"/>
        <v/>
      </c>
      <c r="AI1574" t="str">
        <f t="shared" si="373"/>
        <v/>
      </c>
      <c r="AJ1574" t="str">
        <f t="shared" si="373"/>
        <v/>
      </c>
      <c r="AK1574" t="str">
        <f t="shared" si="373"/>
        <v/>
      </c>
      <c r="AL1574" t="str">
        <f t="shared" si="373"/>
        <v/>
      </c>
      <c r="AM1574" t="str">
        <f t="shared" si="373"/>
        <v/>
      </c>
      <c r="AN1574" t="str">
        <f t="shared" si="373"/>
        <v/>
      </c>
      <c r="AO1574" t="str">
        <f t="shared" si="373"/>
        <v/>
      </c>
      <c r="AP1574" t="str">
        <f t="shared" si="373"/>
        <v/>
      </c>
      <c r="AQ1574" t="str">
        <f t="shared" si="373"/>
        <v/>
      </c>
      <c r="AR1574" t="str">
        <f t="shared" si="375"/>
        <v/>
      </c>
      <c r="AS1574" t="str">
        <f t="shared" si="375"/>
        <v/>
      </c>
      <c r="AT1574" t="str">
        <f t="shared" si="375"/>
        <v/>
      </c>
      <c r="AU1574" t="str">
        <f t="shared" si="375"/>
        <v/>
      </c>
      <c r="AV1574" t="str">
        <f t="shared" si="375"/>
        <v/>
      </c>
      <c r="AW1574" t="str">
        <f t="shared" si="375"/>
        <v/>
      </c>
      <c r="AX1574" t="str">
        <f t="shared" si="375"/>
        <v/>
      </c>
      <c r="AY1574" t="str">
        <f t="shared" si="375"/>
        <v/>
      </c>
      <c r="BA1574">
        <v>1574</v>
      </c>
      <c r="BB1574">
        <f t="shared" si="366"/>
        <v>197</v>
      </c>
    </row>
    <row r="1575" spans="7:54">
      <c r="G1575" t="str" cm="1">
        <f t="array" aca="1" ref="G1575" ca="1">IFERROR(IF(INDIRECT("'"&amp;B1575&amp;"'!Z"&amp;MATCH(INT(BA1575/8)+1,INDIRECT("'"&amp;B1575&amp;"'!B4:B15"),0)+3)=1,15,IF(INDIRECT("'"&amp;B1575&amp;"'!X"&amp;MATCH(INT(BA1575/8)+1,INDIRECT("'"&amp;B1575&amp;"'!B4:B15"),0)+3)=1,10,IF(INDIRECT("'"&amp;B1575&amp;"'!V"&amp;MATCH(INT(BA1575/8)+1,INDIRECT("'"&amp;B1575&amp;"'!B4:B15"),0)+3)=1,6,IF(INDIRECT("'"&amp;B1575&amp;"'!V"&amp;MATCH(INT(BA1575/8)+1,INDIRECT("'"&amp;B1575&amp;"'!B4:B15"),0)+3)=1,4,0)))),"")</f>
        <v/>
      </c>
      <c r="H1575" t="str" cm="1">
        <f t="array" aca="1" ref="H1575" ca="1">IFERROR(IFERROR(INDIRECT("'"&amp;B1575&amp;"'!AE"&amp;MATCH(INT(BA1575/8)+1,INDIRECT("'"&amp;B1575&amp;"'!B4:B15"),0)+3),0)-G1575,"")</f>
        <v/>
      </c>
      <c r="I1575" t="e">
        <f ca="1">H1573+H1574+H1575</f>
        <v>#VALUE!</v>
      </c>
      <c r="J1575" t="str">
        <f ca="1">IFERROR(ABS(SUM(I1575,-F1574,-E1574))+ABS(SUM(IF(D1575="Traversal",15,IF(D1575="High",10,IF(D1575="Mid",6,IF(D1575="Low",4,0))))-G1575)),"")</f>
        <v/>
      </c>
      <c r="K1575" t="str" cm="1">
        <f t="array" aca="1" ref="K1575" ca="1">IFERROR(INDIRECT("'"&amp;B1575&amp;"'!AG"&amp;MATCH(INT(BA1575/8)+1,INDIRECT("'"&amp;B1575&amp;"'!B4:B15"),0)+3),"")</f>
        <v/>
      </c>
      <c r="M1575" t="str">
        <f t="shared" ca="1" si="374"/>
        <v/>
      </c>
      <c r="N1575" t="str">
        <f t="shared" si="374"/>
        <v/>
      </c>
      <c r="O1575" t="str">
        <f t="shared" si="374"/>
        <v/>
      </c>
      <c r="P1575" t="str">
        <f t="shared" si="374"/>
        <v/>
      </c>
      <c r="Q1575" t="str">
        <f t="shared" si="374"/>
        <v/>
      </c>
      <c r="R1575" t="str">
        <f t="shared" si="374"/>
        <v/>
      </c>
      <c r="S1575" t="str">
        <f t="shared" si="374"/>
        <v/>
      </c>
      <c r="T1575" t="str">
        <f t="shared" si="374"/>
        <v/>
      </c>
      <c r="U1575" t="str">
        <f t="shared" si="374"/>
        <v/>
      </c>
      <c r="V1575" t="str">
        <f t="shared" si="374"/>
        <v/>
      </c>
      <c r="W1575" t="str">
        <f t="shared" si="374"/>
        <v/>
      </c>
      <c r="X1575" t="str">
        <f t="shared" si="374"/>
        <v/>
      </c>
      <c r="Y1575" t="str">
        <f t="shared" si="374"/>
        <v/>
      </c>
      <c r="Z1575" t="str">
        <f t="shared" si="374"/>
        <v/>
      </c>
      <c r="AA1575" t="str">
        <f t="shared" si="374"/>
        <v/>
      </c>
      <c r="AB1575" t="str">
        <f t="shared" si="374"/>
        <v/>
      </c>
      <c r="AC1575" t="str">
        <f t="shared" si="373"/>
        <v/>
      </c>
      <c r="AD1575" t="str">
        <f t="shared" si="373"/>
        <v/>
      </c>
      <c r="AE1575" t="str">
        <f t="shared" si="373"/>
        <v/>
      </c>
      <c r="AF1575" t="str">
        <f t="shared" si="373"/>
        <v/>
      </c>
      <c r="AG1575" t="str">
        <f t="shared" si="373"/>
        <v/>
      </c>
      <c r="AH1575" t="str">
        <f t="shared" si="373"/>
        <v/>
      </c>
      <c r="AI1575" t="str">
        <f t="shared" si="373"/>
        <v/>
      </c>
      <c r="AJ1575" t="str">
        <f t="shared" si="373"/>
        <v/>
      </c>
      <c r="AK1575" t="str">
        <f t="shared" si="373"/>
        <v/>
      </c>
      <c r="AL1575" t="str">
        <f t="shared" si="373"/>
        <v/>
      </c>
      <c r="AM1575" t="str">
        <f t="shared" si="373"/>
        <v/>
      </c>
      <c r="AN1575" t="str">
        <f t="shared" si="373"/>
        <v/>
      </c>
      <c r="AO1575" t="str">
        <f t="shared" si="373"/>
        <v/>
      </c>
      <c r="AP1575" t="str">
        <f t="shared" si="373"/>
        <v/>
      </c>
      <c r="AQ1575" t="str">
        <f t="shared" si="373"/>
        <v/>
      </c>
      <c r="AR1575" t="str">
        <f t="shared" si="375"/>
        <v/>
      </c>
      <c r="AS1575" t="str">
        <f t="shared" si="375"/>
        <v/>
      </c>
      <c r="AT1575" t="str">
        <f t="shared" si="375"/>
        <v/>
      </c>
      <c r="AU1575" t="str">
        <f t="shared" si="375"/>
        <v/>
      </c>
      <c r="AV1575" t="str">
        <f t="shared" si="375"/>
        <v/>
      </c>
      <c r="AW1575" t="str">
        <f t="shared" si="375"/>
        <v/>
      </c>
      <c r="AX1575" t="str">
        <f t="shared" si="375"/>
        <v/>
      </c>
      <c r="AY1575" t="str">
        <f t="shared" si="375"/>
        <v/>
      </c>
      <c r="BA1575">
        <v>1575</v>
      </c>
      <c r="BB1575">
        <f t="shared" si="366"/>
        <v>197</v>
      </c>
    </row>
    <row r="1576" spans="7:54">
      <c r="G1576" t="str" cm="1">
        <f t="array" aca="1" ref="G1576" ca="1">IFERROR(IF(INDIRECT("'"&amp;B1576&amp;"'!Z"&amp;MATCH(INT(BA1576/8)+1,INDIRECT("'"&amp;B1576&amp;"'!B4:B15"),0)+3)=1,15,IF(INDIRECT("'"&amp;B1576&amp;"'!X"&amp;MATCH(INT(BA1576/8)+1,INDIRECT("'"&amp;B1576&amp;"'!B4:B15"),0)+3)=1,10,IF(INDIRECT("'"&amp;B1576&amp;"'!V"&amp;MATCH(INT(BA1576/8)+1,INDIRECT("'"&amp;B1576&amp;"'!B4:B15"),0)+3)=1,6,IF(INDIRECT("'"&amp;B1576&amp;"'!V"&amp;MATCH(INT(BA1576/8)+1,INDIRECT("'"&amp;B1576&amp;"'!B4:B15"),0)+3)=1,4,0)))),"")</f>
        <v/>
      </c>
      <c r="H1576" t="str" cm="1">
        <f t="array" aca="1" ref="H1576" ca="1">IFERROR(IFERROR(INDIRECT("'"&amp;B1576&amp;"'!AE"&amp;MATCH(INT(BA1576/8)+1,INDIRECT("'"&amp;B1576&amp;"'!B4:B15"),0)+3),0)-G1576,"")</f>
        <v/>
      </c>
      <c r="K1576" t="str" cm="1">
        <f t="array" aca="1" ref="K1576" ca="1">IFERROR(INDIRECT("'"&amp;B1576&amp;"'!AG"&amp;MATCH(INT(BA1576/8)+1,INDIRECT("'"&amp;B1576&amp;"'!B4:B15"),0)+3),"")</f>
        <v/>
      </c>
      <c r="M1576" t="str">
        <f t="shared" ca="1" si="374"/>
        <v/>
      </c>
      <c r="N1576" t="str">
        <f t="shared" si="374"/>
        <v/>
      </c>
      <c r="O1576" t="str">
        <f t="shared" si="374"/>
        <v/>
      </c>
      <c r="P1576" t="str">
        <f t="shared" si="374"/>
        <v/>
      </c>
      <c r="Q1576" t="str">
        <f t="shared" si="374"/>
        <v/>
      </c>
      <c r="R1576" t="str">
        <f t="shared" si="374"/>
        <v/>
      </c>
      <c r="S1576" t="str">
        <f t="shared" si="374"/>
        <v/>
      </c>
      <c r="T1576" t="str">
        <f t="shared" si="374"/>
        <v/>
      </c>
      <c r="U1576" t="str">
        <f t="shared" si="374"/>
        <v/>
      </c>
      <c r="V1576" t="str">
        <f t="shared" si="374"/>
        <v/>
      </c>
      <c r="W1576" t="str">
        <f t="shared" si="374"/>
        <v/>
      </c>
      <c r="X1576" t="str">
        <f t="shared" si="374"/>
        <v/>
      </c>
      <c r="Y1576" t="str">
        <f t="shared" si="374"/>
        <v/>
      </c>
      <c r="Z1576" t="str">
        <f t="shared" si="374"/>
        <v/>
      </c>
      <c r="AA1576" t="str">
        <f t="shared" si="374"/>
        <v/>
      </c>
      <c r="AB1576" t="str">
        <f t="shared" ref="AB1576:AQ1591" si="376">IF(AB$1="","",IF($K1576=AB$1,$J1576,""))</f>
        <v/>
      </c>
      <c r="AC1576" t="str">
        <f t="shared" si="376"/>
        <v/>
      </c>
      <c r="AD1576" t="str">
        <f t="shared" si="376"/>
        <v/>
      </c>
      <c r="AE1576" t="str">
        <f t="shared" si="376"/>
        <v/>
      </c>
      <c r="AF1576" t="str">
        <f t="shared" si="376"/>
        <v/>
      </c>
      <c r="AG1576" t="str">
        <f t="shared" si="376"/>
        <v/>
      </c>
      <c r="AH1576" t="str">
        <f t="shared" si="376"/>
        <v/>
      </c>
      <c r="AI1576" t="str">
        <f t="shared" si="376"/>
        <v/>
      </c>
      <c r="AJ1576" t="str">
        <f t="shared" si="376"/>
        <v/>
      </c>
      <c r="AK1576" t="str">
        <f t="shared" si="376"/>
        <v/>
      </c>
      <c r="AL1576" t="str">
        <f t="shared" si="376"/>
        <v/>
      </c>
      <c r="AM1576" t="str">
        <f t="shared" si="376"/>
        <v/>
      </c>
      <c r="AN1576" t="str">
        <f t="shared" si="376"/>
        <v/>
      </c>
      <c r="AO1576" t="str">
        <f t="shared" si="376"/>
        <v/>
      </c>
      <c r="AP1576" t="str">
        <f t="shared" si="376"/>
        <v/>
      </c>
      <c r="AQ1576" t="str">
        <f t="shared" si="376"/>
        <v/>
      </c>
      <c r="AR1576" t="str">
        <f t="shared" si="375"/>
        <v/>
      </c>
      <c r="AS1576" t="str">
        <f t="shared" si="375"/>
        <v/>
      </c>
      <c r="AT1576" t="str">
        <f t="shared" si="375"/>
        <v/>
      </c>
      <c r="AU1576" t="str">
        <f t="shared" si="375"/>
        <v/>
      </c>
      <c r="AV1576" t="str">
        <f t="shared" si="375"/>
        <v/>
      </c>
      <c r="AW1576" t="str">
        <f t="shared" si="375"/>
        <v/>
      </c>
      <c r="AX1576" t="str">
        <f t="shared" si="375"/>
        <v/>
      </c>
      <c r="AY1576" t="str">
        <f t="shared" si="375"/>
        <v/>
      </c>
      <c r="BA1576">
        <v>1576</v>
      </c>
      <c r="BB1576">
        <f t="shared" si="366"/>
        <v>198</v>
      </c>
    </row>
    <row r="1577" spans="7:54">
      <c r="G1577" t="str" cm="1">
        <f t="array" aca="1" ref="G1577" ca="1">IFERROR(IF(INDIRECT("'"&amp;B1577&amp;"'!Z"&amp;MATCH(INT(BA1577/8)+1,INDIRECT("'"&amp;B1577&amp;"'!B4:B15"),0)+3)=1,15,IF(INDIRECT("'"&amp;B1577&amp;"'!X"&amp;MATCH(INT(BA1577/8)+1,INDIRECT("'"&amp;B1577&amp;"'!B4:B15"),0)+3)=1,10,IF(INDIRECT("'"&amp;B1577&amp;"'!V"&amp;MATCH(INT(BA1577/8)+1,INDIRECT("'"&amp;B1577&amp;"'!B4:B15"),0)+3)=1,6,IF(INDIRECT("'"&amp;B1577&amp;"'!V"&amp;MATCH(INT(BA1577/8)+1,INDIRECT("'"&amp;B1577&amp;"'!B4:B15"),0)+3)=1,4,0)))),"")</f>
        <v/>
      </c>
      <c r="H1577" t="str" cm="1">
        <f t="array" aca="1" ref="H1577" ca="1">IFERROR(IFERROR(INDIRECT("'"&amp;B1577&amp;"'!AE"&amp;MATCH(INT(BA1577/8)+1,INDIRECT("'"&amp;B1577&amp;"'!B4:B15"),0)+3),0)-G1577,"")</f>
        <v/>
      </c>
      <c r="K1577" t="str" cm="1">
        <f t="array" aca="1" ref="K1577" ca="1">IFERROR(INDIRECT("'"&amp;B1577&amp;"'!AG"&amp;MATCH(INT(BA1577/8)+1,INDIRECT("'"&amp;B1577&amp;"'!B4:B15"),0)+3),"")</f>
        <v/>
      </c>
      <c r="M1577" t="str">
        <f t="shared" ref="M1577:AB1592" ca="1" si="377">IF(M$1="","",IF($K1577=M$1,$J1577,""))</f>
        <v/>
      </c>
      <c r="N1577" t="str">
        <f t="shared" si="377"/>
        <v/>
      </c>
      <c r="O1577" t="str">
        <f t="shared" si="377"/>
        <v/>
      </c>
      <c r="P1577" t="str">
        <f t="shared" si="377"/>
        <v/>
      </c>
      <c r="Q1577" t="str">
        <f t="shared" si="377"/>
        <v/>
      </c>
      <c r="R1577" t="str">
        <f t="shared" si="377"/>
        <v/>
      </c>
      <c r="S1577" t="str">
        <f t="shared" si="377"/>
        <v/>
      </c>
      <c r="T1577" t="str">
        <f t="shared" si="377"/>
        <v/>
      </c>
      <c r="U1577" t="str">
        <f t="shared" si="377"/>
        <v/>
      </c>
      <c r="V1577" t="str">
        <f t="shared" si="377"/>
        <v/>
      </c>
      <c r="W1577" t="str">
        <f t="shared" si="377"/>
        <v/>
      </c>
      <c r="X1577" t="str">
        <f t="shared" si="377"/>
        <v/>
      </c>
      <c r="Y1577" t="str">
        <f t="shared" si="377"/>
        <v/>
      </c>
      <c r="Z1577" t="str">
        <f t="shared" si="377"/>
        <v/>
      </c>
      <c r="AA1577" t="str">
        <f t="shared" si="377"/>
        <v/>
      </c>
      <c r="AB1577" t="str">
        <f t="shared" si="377"/>
        <v/>
      </c>
      <c r="AC1577" t="str">
        <f t="shared" si="376"/>
        <v/>
      </c>
      <c r="AD1577" t="str">
        <f t="shared" si="376"/>
        <v/>
      </c>
      <c r="AE1577" t="str">
        <f t="shared" si="376"/>
        <v/>
      </c>
      <c r="AF1577" t="str">
        <f t="shared" si="376"/>
        <v/>
      </c>
      <c r="AG1577" t="str">
        <f t="shared" si="376"/>
        <v/>
      </c>
      <c r="AH1577" t="str">
        <f t="shared" si="376"/>
        <v/>
      </c>
      <c r="AI1577" t="str">
        <f t="shared" si="376"/>
        <v/>
      </c>
      <c r="AJ1577" t="str">
        <f t="shared" si="376"/>
        <v/>
      </c>
      <c r="AK1577" t="str">
        <f t="shared" si="376"/>
        <v/>
      </c>
      <c r="AL1577" t="str">
        <f t="shared" si="376"/>
        <v/>
      </c>
      <c r="AM1577" t="str">
        <f t="shared" si="376"/>
        <v/>
      </c>
      <c r="AN1577" t="str">
        <f t="shared" si="376"/>
        <v/>
      </c>
      <c r="AO1577" t="str">
        <f t="shared" si="376"/>
        <v/>
      </c>
      <c r="AP1577" t="str">
        <f t="shared" si="376"/>
        <v/>
      </c>
      <c r="AQ1577" t="str">
        <f t="shared" si="376"/>
        <v/>
      </c>
      <c r="AR1577" t="str">
        <f t="shared" ref="AR1577:AY1592" si="378">IF(AR$1="","",IF($K1577=AR$1,$J1577,""))</f>
        <v/>
      </c>
      <c r="AS1577" t="str">
        <f t="shared" si="378"/>
        <v/>
      </c>
      <c r="AT1577" t="str">
        <f t="shared" si="378"/>
        <v/>
      </c>
      <c r="AU1577" t="str">
        <f t="shared" si="378"/>
        <v/>
      </c>
      <c r="AV1577" t="str">
        <f t="shared" si="378"/>
        <v/>
      </c>
      <c r="AW1577" t="str">
        <f t="shared" si="378"/>
        <v/>
      </c>
      <c r="AX1577" t="str">
        <f t="shared" si="378"/>
        <v/>
      </c>
      <c r="AY1577" t="str">
        <f t="shared" si="378"/>
        <v/>
      </c>
      <c r="BA1577">
        <v>1577</v>
      </c>
      <c r="BB1577">
        <f t="shared" ref="BB1577:BB1600" si="379">ROUNDDOWN(BA1577/8,0)+1</f>
        <v>198</v>
      </c>
    </row>
    <row r="1578" spans="7:54">
      <c r="G1578" t="str" cm="1">
        <f t="array" aca="1" ref="G1578" ca="1">IFERROR(IF(INDIRECT("'"&amp;B1578&amp;"'!Z"&amp;MATCH(INT(BA1578/8)+1,INDIRECT("'"&amp;B1578&amp;"'!B4:B15"),0)+3)=1,15,IF(INDIRECT("'"&amp;B1578&amp;"'!X"&amp;MATCH(INT(BA1578/8)+1,INDIRECT("'"&amp;B1578&amp;"'!B4:B15"),0)+3)=1,10,IF(INDIRECT("'"&amp;B1578&amp;"'!V"&amp;MATCH(INT(BA1578/8)+1,INDIRECT("'"&amp;B1578&amp;"'!B4:B15"),0)+3)=1,6,IF(INDIRECT("'"&amp;B1578&amp;"'!V"&amp;MATCH(INT(BA1578/8)+1,INDIRECT("'"&amp;B1578&amp;"'!B4:B15"),0)+3)=1,4,0)))),"")</f>
        <v/>
      </c>
      <c r="H1578" t="str" cm="1">
        <f t="array" aca="1" ref="H1578" ca="1">IFERROR(IFERROR(INDIRECT("'"&amp;B1578&amp;"'!AE"&amp;MATCH(INT(BA1578/8)+1,INDIRECT("'"&amp;B1578&amp;"'!B4:B15"),0)+3),0)-G1578,"")</f>
        <v/>
      </c>
      <c r="I1578" t="e">
        <f ca="1">H1578+H1579+H1580</f>
        <v>#VALUE!</v>
      </c>
      <c r="J1578" t="str">
        <f ca="1">IFERROR(ABS(SUM(I1578,-F1579,-E1579))+ABS(SUM(IF(D1578="Traversal",15,IF(D1578="High",10,IF(D1578="Mid",6,IF(D1578="Low",4,0))))-G1578)),"")</f>
        <v/>
      </c>
      <c r="K1578" t="str" cm="1">
        <f t="array" aca="1" ref="K1578" ca="1">IFERROR(INDIRECT("'"&amp;B1578&amp;"'!AG"&amp;MATCH(INT(BA1578/8)+1,INDIRECT("'"&amp;B1578&amp;"'!B4:B15"),0)+3),"")</f>
        <v/>
      </c>
      <c r="M1578" t="str">
        <f t="shared" ca="1" si="377"/>
        <v/>
      </c>
      <c r="N1578" t="str">
        <f t="shared" si="377"/>
        <v/>
      </c>
      <c r="O1578" t="str">
        <f t="shared" si="377"/>
        <v/>
      </c>
      <c r="P1578" t="str">
        <f t="shared" si="377"/>
        <v/>
      </c>
      <c r="Q1578" t="str">
        <f t="shared" si="377"/>
        <v/>
      </c>
      <c r="R1578" t="str">
        <f t="shared" si="377"/>
        <v/>
      </c>
      <c r="S1578" t="str">
        <f t="shared" si="377"/>
        <v/>
      </c>
      <c r="T1578" t="str">
        <f t="shared" si="377"/>
        <v/>
      </c>
      <c r="U1578" t="str">
        <f t="shared" si="377"/>
        <v/>
      </c>
      <c r="V1578" t="str">
        <f t="shared" si="377"/>
        <v/>
      </c>
      <c r="W1578" t="str">
        <f t="shared" si="377"/>
        <v/>
      </c>
      <c r="X1578" t="str">
        <f t="shared" si="377"/>
        <v/>
      </c>
      <c r="Y1578" t="str">
        <f t="shared" si="377"/>
        <v/>
      </c>
      <c r="Z1578" t="str">
        <f t="shared" si="377"/>
        <v/>
      </c>
      <c r="AA1578" t="str">
        <f t="shared" si="377"/>
        <v/>
      </c>
      <c r="AB1578" t="str">
        <f t="shared" si="377"/>
        <v/>
      </c>
      <c r="AC1578" t="str">
        <f t="shared" si="376"/>
        <v/>
      </c>
      <c r="AD1578" t="str">
        <f t="shared" si="376"/>
        <v/>
      </c>
      <c r="AE1578" t="str">
        <f t="shared" si="376"/>
        <v/>
      </c>
      <c r="AF1578" t="str">
        <f t="shared" si="376"/>
        <v/>
      </c>
      <c r="AG1578" t="str">
        <f t="shared" si="376"/>
        <v/>
      </c>
      <c r="AH1578" t="str">
        <f t="shared" si="376"/>
        <v/>
      </c>
      <c r="AI1578" t="str">
        <f t="shared" si="376"/>
        <v/>
      </c>
      <c r="AJ1578" t="str">
        <f t="shared" si="376"/>
        <v/>
      </c>
      <c r="AK1578" t="str">
        <f t="shared" si="376"/>
        <v/>
      </c>
      <c r="AL1578" t="str">
        <f t="shared" si="376"/>
        <v/>
      </c>
      <c r="AM1578" t="str">
        <f t="shared" si="376"/>
        <v/>
      </c>
      <c r="AN1578" t="str">
        <f t="shared" si="376"/>
        <v/>
      </c>
      <c r="AO1578" t="str">
        <f t="shared" si="376"/>
        <v/>
      </c>
      <c r="AP1578" t="str">
        <f t="shared" si="376"/>
        <v/>
      </c>
      <c r="AQ1578" t="str">
        <f t="shared" si="376"/>
        <v/>
      </c>
      <c r="AR1578" t="str">
        <f t="shared" si="378"/>
        <v/>
      </c>
      <c r="AS1578" t="str">
        <f t="shared" si="378"/>
        <v/>
      </c>
      <c r="AT1578" t="str">
        <f t="shared" si="378"/>
        <v/>
      </c>
      <c r="AU1578" t="str">
        <f t="shared" si="378"/>
        <v/>
      </c>
      <c r="AV1578" t="str">
        <f t="shared" si="378"/>
        <v/>
      </c>
      <c r="AW1578" t="str">
        <f t="shared" si="378"/>
        <v/>
      </c>
      <c r="AX1578" t="str">
        <f t="shared" si="378"/>
        <v/>
      </c>
      <c r="AY1578" t="str">
        <f t="shared" si="378"/>
        <v/>
      </c>
      <c r="BA1578">
        <v>1578</v>
      </c>
      <c r="BB1578">
        <f t="shared" si="379"/>
        <v>198</v>
      </c>
    </row>
    <row r="1579" spans="7:54">
      <c r="G1579" t="str" cm="1">
        <f t="array" aca="1" ref="G1579" ca="1">IFERROR(IF(INDIRECT("'"&amp;B1579&amp;"'!Z"&amp;MATCH(INT(BA1579/8)+1,INDIRECT("'"&amp;B1579&amp;"'!B4:B15"),0)+3)=1,15,IF(INDIRECT("'"&amp;B1579&amp;"'!X"&amp;MATCH(INT(BA1579/8)+1,INDIRECT("'"&amp;B1579&amp;"'!B4:B15"),0)+3)=1,10,IF(INDIRECT("'"&amp;B1579&amp;"'!V"&amp;MATCH(INT(BA1579/8)+1,INDIRECT("'"&amp;B1579&amp;"'!B4:B15"),0)+3)=1,6,IF(INDIRECT("'"&amp;B1579&amp;"'!V"&amp;MATCH(INT(BA1579/8)+1,INDIRECT("'"&amp;B1579&amp;"'!B4:B15"),0)+3)=1,4,0)))),"")</f>
        <v/>
      </c>
      <c r="H1579" t="str" cm="1">
        <f t="array" aca="1" ref="H1579" ca="1">IFERROR(IFERROR(INDIRECT("'"&amp;B1579&amp;"'!AE"&amp;MATCH(INT(BA1579/8)+1,INDIRECT("'"&amp;B1579&amp;"'!B4:B15"),0)+3),0)-G1579,"")</f>
        <v/>
      </c>
      <c r="I1579" t="e">
        <f ca="1">H1578+H1579+H1580</f>
        <v>#VALUE!</v>
      </c>
      <c r="J1579" t="str">
        <f ca="1">IFERROR(ABS(SUM(I1579,-F1579,-E1579))+ABS(SUM(IF(D1579="Traversal",15,IF(D1579="High",10,IF(D1579="Mid",6,IF(D1579="Low",4,0))))-G1579)),"")</f>
        <v/>
      </c>
      <c r="K1579" t="str" cm="1">
        <f t="array" aca="1" ref="K1579" ca="1">IFERROR(INDIRECT("'"&amp;B1579&amp;"'!AG"&amp;MATCH(INT(BA1579/8)+1,INDIRECT("'"&amp;B1579&amp;"'!B4:B15"),0)+3),"")</f>
        <v/>
      </c>
      <c r="M1579" t="str">
        <f t="shared" ca="1" si="377"/>
        <v/>
      </c>
      <c r="N1579" t="str">
        <f t="shared" si="377"/>
        <v/>
      </c>
      <c r="O1579" t="str">
        <f t="shared" si="377"/>
        <v/>
      </c>
      <c r="P1579" t="str">
        <f t="shared" si="377"/>
        <v/>
      </c>
      <c r="Q1579" t="str">
        <f t="shared" si="377"/>
        <v/>
      </c>
      <c r="R1579" t="str">
        <f t="shared" si="377"/>
        <v/>
      </c>
      <c r="S1579" t="str">
        <f t="shared" si="377"/>
        <v/>
      </c>
      <c r="T1579" t="str">
        <f t="shared" si="377"/>
        <v/>
      </c>
      <c r="U1579" t="str">
        <f t="shared" si="377"/>
        <v/>
      </c>
      <c r="V1579" t="str">
        <f t="shared" si="377"/>
        <v/>
      </c>
      <c r="W1579" t="str">
        <f t="shared" si="377"/>
        <v/>
      </c>
      <c r="X1579" t="str">
        <f t="shared" si="377"/>
        <v/>
      </c>
      <c r="Y1579" t="str">
        <f t="shared" si="377"/>
        <v/>
      </c>
      <c r="Z1579" t="str">
        <f t="shared" si="377"/>
        <v/>
      </c>
      <c r="AA1579" t="str">
        <f t="shared" si="377"/>
        <v/>
      </c>
      <c r="AB1579" t="str">
        <f t="shared" si="377"/>
        <v/>
      </c>
      <c r="AC1579" t="str">
        <f t="shared" si="376"/>
        <v/>
      </c>
      <c r="AD1579" t="str">
        <f t="shared" si="376"/>
        <v/>
      </c>
      <c r="AE1579" t="str">
        <f t="shared" si="376"/>
        <v/>
      </c>
      <c r="AF1579" t="str">
        <f t="shared" si="376"/>
        <v/>
      </c>
      <c r="AG1579" t="str">
        <f t="shared" si="376"/>
        <v/>
      </c>
      <c r="AH1579" t="str">
        <f t="shared" si="376"/>
        <v/>
      </c>
      <c r="AI1579" t="str">
        <f t="shared" si="376"/>
        <v/>
      </c>
      <c r="AJ1579" t="str">
        <f t="shared" si="376"/>
        <v/>
      </c>
      <c r="AK1579" t="str">
        <f t="shared" si="376"/>
        <v/>
      </c>
      <c r="AL1579" t="str">
        <f t="shared" si="376"/>
        <v/>
      </c>
      <c r="AM1579" t="str">
        <f t="shared" si="376"/>
        <v/>
      </c>
      <c r="AN1579" t="str">
        <f t="shared" si="376"/>
        <v/>
      </c>
      <c r="AO1579" t="str">
        <f t="shared" si="376"/>
        <v/>
      </c>
      <c r="AP1579" t="str">
        <f t="shared" si="376"/>
        <v/>
      </c>
      <c r="AQ1579" t="str">
        <f t="shared" si="376"/>
        <v/>
      </c>
      <c r="AR1579" t="str">
        <f t="shared" si="378"/>
        <v/>
      </c>
      <c r="AS1579" t="str">
        <f t="shared" si="378"/>
        <v/>
      </c>
      <c r="AT1579" t="str">
        <f t="shared" si="378"/>
        <v/>
      </c>
      <c r="AU1579" t="str">
        <f t="shared" si="378"/>
        <v/>
      </c>
      <c r="AV1579" t="str">
        <f t="shared" si="378"/>
        <v/>
      </c>
      <c r="AW1579" t="str">
        <f t="shared" si="378"/>
        <v/>
      </c>
      <c r="AX1579" t="str">
        <f t="shared" si="378"/>
        <v/>
      </c>
      <c r="AY1579" t="str">
        <f t="shared" si="378"/>
        <v/>
      </c>
      <c r="BA1579">
        <v>1579</v>
      </c>
      <c r="BB1579">
        <f t="shared" si="379"/>
        <v>198</v>
      </c>
    </row>
    <row r="1580" spans="7:54">
      <c r="G1580" t="str" cm="1">
        <f t="array" aca="1" ref="G1580" ca="1">IFERROR(IF(INDIRECT("'"&amp;B1580&amp;"'!Z"&amp;MATCH(INT(BA1580/8)+1,INDIRECT("'"&amp;B1580&amp;"'!B4:B15"),0)+3)=1,15,IF(INDIRECT("'"&amp;B1580&amp;"'!X"&amp;MATCH(INT(BA1580/8)+1,INDIRECT("'"&amp;B1580&amp;"'!B4:B15"),0)+3)=1,10,IF(INDIRECT("'"&amp;B1580&amp;"'!V"&amp;MATCH(INT(BA1580/8)+1,INDIRECT("'"&amp;B1580&amp;"'!B4:B15"),0)+3)=1,6,IF(INDIRECT("'"&amp;B1580&amp;"'!V"&amp;MATCH(INT(BA1580/8)+1,INDIRECT("'"&amp;B1580&amp;"'!B4:B15"),0)+3)=1,4,0)))),"")</f>
        <v/>
      </c>
      <c r="H1580" t="str" cm="1">
        <f t="array" aca="1" ref="H1580" ca="1">IFERROR(IFERROR(INDIRECT("'"&amp;B1580&amp;"'!AE"&amp;MATCH(INT(BA1580/8)+1,INDIRECT("'"&amp;B1580&amp;"'!B4:B15"),0)+3),0)-G1580,"")</f>
        <v/>
      </c>
      <c r="I1580" t="e">
        <f ca="1">H1578+H1579+H1580</f>
        <v>#VALUE!</v>
      </c>
      <c r="J1580" t="str">
        <f ca="1">IFERROR(ABS(SUM(I1580,-F1579,-E1579))+ABS(SUM(IF(D1580="Traversal",15,IF(D1580="High",10,IF(D1580="Mid",6,IF(D1580="Low",4,0))))-G1580)),"")</f>
        <v/>
      </c>
      <c r="K1580" t="str" cm="1">
        <f t="array" aca="1" ref="K1580" ca="1">IFERROR(INDIRECT("'"&amp;B1580&amp;"'!AG"&amp;MATCH(INT(BA1580/8)+1,INDIRECT("'"&amp;B1580&amp;"'!B4:B15"),0)+3),"")</f>
        <v/>
      </c>
      <c r="M1580" t="str">
        <f t="shared" ca="1" si="377"/>
        <v/>
      </c>
      <c r="N1580" t="str">
        <f t="shared" si="377"/>
        <v/>
      </c>
      <c r="O1580" t="str">
        <f t="shared" si="377"/>
        <v/>
      </c>
      <c r="P1580" t="str">
        <f t="shared" si="377"/>
        <v/>
      </c>
      <c r="Q1580" t="str">
        <f t="shared" si="377"/>
        <v/>
      </c>
      <c r="R1580" t="str">
        <f t="shared" si="377"/>
        <v/>
      </c>
      <c r="S1580" t="str">
        <f t="shared" si="377"/>
        <v/>
      </c>
      <c r="T1580" t="str">
        <f t="shared" si="377"/>
        <v/>
      </c>
      <c r="U1580" t="str">
        <f t="shared" si="377"/>
        <v/>
      </c>
      <c r="V1580" t="str">
        <f t="shared" si="377"/>
        <v/>
      </c>
      <c r="W1580" t="str">
        <f t="shared" si="377"/>
        <v/>
      </c>
      <c r="X1580" t="str">
        <f t="shared" si="377"/>
        <v/>
      </c>
      <c r="Y1580" t="str">
        <f t="shared" si="377"/>
        <v/>
      </c>
      <c r="Z1580" t="str">
        <f t="shared" si="377"/>
        <v/>
      </c>
      <c r="AA1580" t="str">
        <f t="shared" si="377"/>
        <v/>
      </c>
      <c r="AB1580" t="str">
        <f t="shared" si="377"/>
        <v/>
      </c>
      <c r="AC1580" t="str">
        <f t="shared" si="376"/>
        <v/>
      </c>
      <c r="AD1580" t="str">
        <f t="shared" si="376"/>
        <v/>
      </c>
      <c r="AE1580" t="str">
        <f t="shared" si="376"/>
        <v/>
      </c>
      <c r="AF1580" t="str">
        <f t="shared" si="376"/>
        <v/>
      </c>
      <c r="AG1580" t="str">
        <f t="shared" si="376"/>
        <v/>
      </c>
      <c r="AH1580" t="str">
        <f t="shared" si="376"/>
        <v/>
      </c>
      <c r="AI1580" t="str">
        <f t="shared" si="376"/>
        <v/>
      </c>
      <c r="AJ1580" t="str">
        <f t="shared" si="376"/>
        <v/>
      </c>
      <c r="AK1580" t="str">
        <f t="shared" si="376"/>
        <v/>
      </c>
      <c r="AL1580" t="str">
        <f t="shared" si="376"/>
        <v/>
      </c>
      <c r="AM1580" t="str">
        <f t="shared" si="376"/>
        <v/>
      </c>
      <c r="AN1580" t="str">
        <f t="shared" si="376"/>
        <v/>
      </c>
      <c r="AO1580" t="str">
        <f t="shared" si="376"/>
        <v/>
      </c>
      <c r="AP1580" t="str">
        <f t="shared" si="376"/>
        <v/>
      </c>
      <c r="AQ1580" t="str">
        <f t="shared" si="376"/>
        <v/>
      </c>
      <c r="AR1580" t="str">
        <f t="shared" si="378"/>
        <v/>
      </c>
      <c r="AS1580" t="str">
        <f t="shared" si="378"/>
        <v/>
      </c>
      <c r="AT1580" t="str">
        <f t="shared" si="378"/>
        <v/>
      </c>
      <c r="AU1580" t="str">
        <f t="shared" si="378"/>
        <v/>
      </c>
      <c r="AV1580" t="str">
        <f t="shared" si="378"/>
        <v/>
      </c>
      <c r="AW1580" t="str">
        <f t="shared" si="378"/>
        <v/>
      </c>
      <c r="AX1580" t="str">
        <f t="shared" si="378"/>
        <v/>
      </c>
      <c r="AY1580" t="str">
        <f t="shared" si="378"/>
        <v/>
      </c>
      <c r="BA1580">
        <v>1580</v>
      </c>
      <c r="BB1580">
        <f t="shared" si="379"/>
        <v>198</v>
      </c>
    </row>
    <row r="1581" spans="7:54">
      <c r="G1581" t="str" cm="1">
        <f t="array" aca="1" ref="G1581" ca="1">IFERROR(IF(INDIRECT("'"&amp;B1581&amp;"'!Z"&amp;MATCH(INT(BA1581/8)+1,INDIRECT("'"&amp;B1581&amp;"'!B4:B15"),0)+3)=1,15,IF(INDIRECT("'"&amp;B1581&amp;"'!X"&amp;MATCH(INT(BA1581/8)+1,INDIRECT("'"&amp;B1581&amp;"'!B4:B15"),0)+3)=1,10,IF(INDIRECT("'"&amp;B1581&amp;"'!V"&amp;MATCH(INT(BA1581/8)+1,INDIRECT("'"&amp;B1581&amp;"'!B4:B15"),0)+3)=1,6,IF(INDIRECT("'"&amp;B1581&amp;"'!V"&amp;MATCH(INT(BA1581/8)+1,INDIRECT("'"&amp;B1581&amp;"'!B4:B15"),0)+3)=1,4,0)))),"")</f>
        <v/>
      </c>
      <c r="H1581" t="str" cm="1">
        <f t="array" aca="1" ref="H1581" ca="1">IFERROR(IFERROR(INDIRECT("'"&amp;B1581&amp;"'!AE"&amp;MATCH(INT(BA1581/8)+1,INDIRECT("'"&amp;B1581&amp;"'!B4:B15"),0)+3),0)-G1581,"")</f>
        <v/>
      </c>
      <c r="I1581" t="e">
        <f ca="1">H1581+H1582+H1583</f>
        <v>#VALUE!</v>
      </c>
      <c r="J1581" t="str">
        <f ca="1">IFERROR(ABS(SUM(I1581,-F1582,-E1582))+ABS(SUM(IF(D1581="Traversal",15,IF(D1581="High",10,IF(D1581="Mid",6,IF(D1581="Low",4,0))))-G1581)),"")</f>
        <v/>
      </c>
      <c r="K1581" t="str" cm="1">
        <f t="array" aca="1" ref="K1581" ca="1">IFERROR(INDIRECT("'"&amp;B1581&amp;"'!AG"&amp;MATCH(INT(BA1581/8)+1,INDIRECT("'"&amp;B1581&amp;"'!B4:B15"),0)+3),"")</f>
        <v/>
      </c>
      <c r="M1581" t="str">
        <f t="shared" ca="1" si="377"/>
        <v/>
      </c>
      <c r="N1581" t="str">
        <f t="shared" si="377"/>
        <v/>
      </c>
      <c r="O1581" t="str">
        <f t="shared" si="377"/>
        <v/>
      </c>
      <c r="P1581" t="str">
        <f t="shared" si="377"/>
        <v/>
      </c>
      <c r="Q1581" t="str">
        <f t="shared" si="377"/>
        <v/>
      </c>
      <c r="R1581" t="str">
        <f t="shared" si="377"/>
        <v/>
      </c>
      <c r="S1581" t="str">
        <f t="shared" si="377"/>
        <v/>
      </c>
      <c r="T1581" t="str">
        <f t="shared" si="377"/>
        <v/>
      </c>
      <c r="U1581" t="str">
        <f t="shared" si="377"/>
        <v/>
      </c>
      <c r="V1581" t="str">
        <f t="shared" si="377"/>
        <v/>
      </c>
      <c r="W1581" t="str">
        <f t="shared" si="377"/>
        <v/>
      </c>
      <c r="X1581" t="str">
        <f t="shared" si="377"/>
        <v/>
      </c>
      <c r="Y1581" t="str">
        <f t="shared" si="377"/>
        <v/>
      </c>
      <c r="Z1581" t="str">
        <f t="shared" si="377"/>
        <v/>
      </c>
      <c r="AA1581" t="str">
        <f t="shared" si="377"/>
        <v/>
      </c>
      <c r="AB1581" t="str">
        <f t="shared" si="377"/>
        <v/>
      </c>
      <c r="AC1581" t="str">
        <f t="shared" si="376"/>
        <v/>
      </c>
      <c r="AD1581" t="str">
        <f t="shared" si="376"/>
        <v/>
      </c>
      <c r="AE1581" t="str">
        <f t="shared" si="376"/>
        <v/>
      </c>
      <c r="AF1581" t="str">
        <f t="shared" si="376"/>
        <v/>
      </c>
      <c r="AG1581" t="str">
        <f t="shared" si="376"/>
        <v/>
      </c>
      <c r="AH1581" t="str">
        <f t="shared" si="376"/>
        <v/>
      </c>
      <c r="AI1581" t="str">
        <f t="shared" si="376"/>
        <v/>
      </c>
      <c r="AJ1581" t="str">
        <f t="shared" si="376"/>
        <v/>
      </c>
      <c r="AK1581" t="str">
        <f t="shared" si="376"/>
        <v/>
      </c>
      <c r="AL1581" t="str">
        <f t="shared" si="376"/>
        <v/>
      </c>
      <c r="AM1581" t="str">
        <f t="shared" si="376"/>
        <v/>
      </c>
      <c r="AN1581" t="str">
        <f t="shared" si="376"/>
        <v/>
      </c>
      <c r="AO1581" t="str">
        <f t="shared" si="376"/>
        <v/>
      </c>
      <c r="AP1581" t="str">
        <f t="shared" si="376"/>
        <v/>
      </c>
      <c r="AQ1581" t="str">
        <f t="shared" si="376"/>
        <v/>
      </c>
      <c r="AR1581" t="str">
        <f t="shared" si="378"/>
        <v/>
      </c>
      <c r="AS1581" t="str">
        <f t="shared" si="378"/>
        <v/>
      </c>
      <c r="AT1581" t="str">
        <f t="shared" si="378"/>
        <v/>
      </c>
      <c r="AU1581" t="str">
        <f t="shared" si="378"/>
        <v/>
      </c>
      <c r="AV1581" t="str">
        <f t="shared" si="378"/>
        <v/>
      </c>
      <c r="AW1581" t="str">
        <f t="shared" si="378"/>
        <v/>
      </c>
      <c r="AX1581" t="str">
        <f t="shared" si="378"/>
        <v/>
      </c>
      <c r="AY1581" t="str">
        <f t="shared" si="378"/>
        <v/>
      </c>
      <c r="BA1581">
        <v>1581</v>
      </c>
      <c r="BB1581">
        <f t="shared" si="379"/>
        <v>198</v>
      </c>
    </row>
    <row r="1582" spans="7:54">
      <c r="G1582" t="str" cm="1">
        <f t="array" aca="1" ref="G1582" ca="1">IFERROR(IF(INDIRECT("'"&amp;B1582&amp;"'!Z"&amp;MATCH(INT(BA1582/8)+1,INDIRECT("'"&amp;B1582&amp;"'!B4:B15"),0)+3)=1,15,IF(INDIRECT("'"&amp;B1582&amp;"'!X"&amp;MATCH(INT(BA1582/8)+1,INDIRECT("'"&amp;B1582&amp;"'!B4:B15"),0)+3)=1,10,IF(INDIRECT("'"&amp;B1582&amp;"'!V"&amp;MATCH(INT(BA1582/8)+1,INDIRECT("'"&amp;B1582&amp;"'!B4:B15"),0)+3)=1,6,IF(INDIRECT("'"&amp;B1582&amp;"'!V"&amp;MATCH(INT(BA1582/8)+1,INDIRECT("'"&amp;B1582&amp;"'!B4:B15"),0)+3)=1,4,0)))),"")</f>
        <v/>
      </c>
      <c r="H1582" t="str" cm="1">
        <f t="array" aca="1" ref="H1582" ca="1">IFERROR(IFERROR(INDIRECT("'"&amp;B1582&amp;"'!AE"&amp;MATCH(INT(BA1582/8)+1,INDIRECT("'"&amp;B1582&amp;"'!B4:B15"),0)+3),0)-G1582,"")</f>
        <v/>
      </c>
      <c r="I1582" t="e">
        <f ca="1">H1581+H1582+H1583</f>
        <v>#VALUE!</v>
      </c>
      <c r="J1582" t="str">
        <f ca="1">IFERROR(ABS(SUM(I1582,-F1582,-E1582))+ABS(SUM(IF(D1582="Traversal",15,IF(D1582="High",10,IF(D1582="Mid",6,IF(D1582="Low",4,0))))-G1582)),"")</f>
        <v/>
      </c>
      <c r="K1582" t="str" cm="1">
        <f t="array" aca="1" ref="K1582" ca="1">IFERROR(INDIRECT("'"&amp;B1582&amp;"'!AG"&amp;MATCH(INT(BA1582/8)+1,INDIRECT("'"&amp;B1582&amp;"'!B4:B15"),0)+3),"")</f>
        <v/>
      </c>
      <c r="M1582" t="str">
        <f t="shared" ca="1" si="377"/>
        <v/>
      </c>
      <c r="N1582" t="str">
        <f t="shared" si="377"/>
        <v/>
      </c>
      <c r="O1582" t="str">
        <f t="shared" si="377"/>
        <v/>
      </c>
      <c r="P1582" t="str">
        <f t="shared" si="377"/>
        <v/>
      </c>
      <c r="Q1582" t="str">
        <f t="shared" si="377"/>
        <v/>
      </c>
      <c r="R1582" t="str">
        <f t="shared" si="377"/>
        <v/>
      </c>
      <c r="S1582" t="str">
        <f t="shared" si="377"/>
        <v/>
      </c>
      <c r="T1582" t="str">
        <f t="shared" si="377"/>
        <v/>
      </c>
      <c r="U1582" t="str">
        <f t="shared" si="377"/>
        <v/>
      </c>
      <c r="V1582" t="str">
        <f t="shared" si="377"/>
        <v/>
      </c>
      <c r="W1582" t="str">
        <f t="shared" si="377"/>
        <v/>
      </c>
      <c r="X1582" t="str">
        <f t="shared" si="377"/>
        <v/>
      </c>
      <c r="Y1582" t="str">
        <f t="shared" si="377"/>
        <v/>
      </c>
      <c r="Z1582" t="str">
        <f t="shared" si="377"/>
        <v/>
      </c>
      <c r="AA1582" t="str">
        <f t="shared" si="377"/>
        <v/>
      </c>
      <c r="AB1582" t="str">
        <f t="shared" si="377"/>
        <v/>
      </c>
      <c r="AC1582" t="str">
        <f t="shared" si="376"/>
        <v/>
      </c>
      <c r="AD1582" t="str">
        <f t="shared" si="376"/>
        <v/>
      </c>
      <c r="AE1582" t="str">
        <f t="shared" si="376"/>
        <v/>
      </c>
      <c r="AF1582" t="str">
        <f t="shared" si="376"/>
        <v/>
      </c>
      <c r="AG1582" t="str">
        <f t="shared" si="376"/>
        <v/>
      </c>
      <c r="AH1582" t="str">
        <f t="shared" si="376"/>
        <v/>
      </c>
      <c r="AI1582" t="str">
        <f t="shared" si="376"/>
        <v/>
      </c>
      <c r="AJ1582" t="str">
        <f t="shared" si="376"/>
        <v/>
      </c>
      <c r="AK1582" t="str">
        <f t="shared" si="376"/>
        <v/>
      </c>
      <c r="AL1582" t="str">
        <f t="shared" si="376"/>
        <v/>
      </c>
      <c r="AM1582" t="str">
        <f t="shared" si="376"/>
        <v/>
      </c>
      <c r="AN1582" t="str">
        <f t="shared" si="376"/>
        <v/>
      </c>
      <c r="AO1582" t="str">
        <f t="shared" si="376"/>
        <v/>
      </c>
      <c r="AP1582" t="str">
        <f t="shared" si="376"/>
        <v/>
      </c>
      <c r="AQ1582" t="str">
        <f t="shared" si="376"/>
        <v/>
      </c>
      <c r="AR1582" t="str">
        <f t="shared" si="378"/>
        <v/>
      </c>
      <c r="AS1582" t="str">
        <f t="shared" si="378"/>
        <v/>
      </c>
      <c r="AT1582" t="str">
        <f t="shared" si="378"/>
        <v/>
      </c>
      <c r="AU1582" t="str">
        <f t="shared" si="378"/>
        <v/>
      </c>
      <c r="AV1582" t="str">
        <f t="shared" si="378"/>
        <v/>
      </c>
      <c r="AW1582" t="str">
        <f t="shared" si="378"/>
        <v/>
      </c>
      <c r="AX1582" t="str">
        <f t="shared" si="378"/>
        <v/>
      </c>
      <c r="AY1582" t="str">
        <f t="shared" si="378"/>
        <v/>
      </c>
      <c r="BA1582">
        <v>1582</v>
      </c>
      <c r="BB1582">
        <f t="shared" si="379"/>
        <v>198</v>
      </c>
    </row>
    <row r="1583" spans="7:54">
      <c r="G1583" t="str" cm="1">
        <f t="array" aca="1" ref="G1583" ca="1">IFERROR(IF(INDIRECT("'"&amp;B1583&amp;"'!Z"&amp;MATCH(INT(BA1583/8)+1,INDIRECT("'"&amp;B1583&amp;"'!B4:B15"),0)+3)=1,15,IF(INDIRECT("'"&amp;B1583&amp;"'!X"&amp;MATCH(INT(BA1583/8)+1,INDIRECT("'"&amp;B1583&amp;"'!B4:B15"),0)+3)=1,10,IF(INDIRECT("'"&amp;B1583&amp;"'!V"&amp;MATCH(INT(BA1583/8)+1,INDIRECT("'"&amp;B1583&amp;"'!B4:B15"),0)+3)=1,6,IF(INDIRECT("'"&amp;B1583&amp;"'!V"&amp;MATCH(INT(BA1583/8)+1,INDIRECT("'"&amp;B1583&amp;"'!B4:B15"),0)+3)=1,4,0)))),"")</f>
        <v/>
      </c>
      <c r="H1583" t="str" cm="1">
        <f t="array" aca="1" ref="H1583" ca="1">IFERROR(IFERROR(INDIRECT("'"&amp;B1583&amp;"'!AE"&amp;MATCH(INT(BA1583/8)+1,INDIRECT("'"&amp;B1583&amp;"'!B4:B15"),0)+3),0)-G1583,"")</f>
        <v/>
      </c>
      <c r="I1583" t="e">
        <f ca="1">H1581+H1582+H1583</f>
        <v>#VALUE!</v>
      </c>
      <c r="J1583" t="str">
        <f ca="1">IFERROR(ABS(SUM(I1583,-F1582,-E1582))+ABS(SUM(IF(D1583="Traversal",15,IF(D1583="High",10,IF(D1583="Mid",6,IF(D1583="Low",4,0))))-G1583)),"")</f>
        <v/>
      </c>
      <c r="K1583" t="str" cm="1">
        <f t="array" aca="1" ref="K1583" ca="1">IFERROR(INDIRECT("'"&amp;B1583&amp;"'!AG"&amp;MATCH(INT(BA1583/8)+1,INDIRECT("'"&amp;B1583&amp;"'!B4:B15"),0)+3),"")</f>
        <v/>
      </c>
      <c r="M1583" t="str">
        <f t="shared" ca="1" si="377"/>
        <v/>
      </c>
      <c r="N1583" t="str">
        <f t="shared" si="377"/>
        <v/>
      </c>
      <c r="O1583" t="str">
        <f t="shared" si="377"/>
        <v/>
      </c>
      <c r="P1583" t="str">
        <f t="shared" si="377"/>
        <v/>
      </c>
      <c r="Q1583" t="str">
        <f t="shared" si="377"/>
        <v/>
      </c>
      <c r="R1583" t="str">
        <f t="shared" si="377"/>
        <v/>
      </c>
      <c r="S1583" t="str">
        <f t="shared" si="377"/>
        <v/>
      </c>
      <c r="T1583" t="str">
        <f t="shared" si="377"/>
        <v/>
      </c>
      <c r="U1583" t="str">
        <f t="shared" si="377"/>
        <v/>
      </c>
      <c r="V1583" t="str">
        <f t="shared" si="377"/>
        <v/>
      </c>
      <c r="W1583" t="str">
        <f t="shared" si="377"/>
        <v/>
      </c>
      <c r="X1583" t="str">
        <f t="shared" si="377"/>
        <v/>
      </c>
      <c r="Y1583" t="str">
        <f t="shared" si="377"/>
        <v/>
      </c>
      <c r="Z1583" t="str">
        <f t="shared" si="377"/>
        <v/>
      </c>
      <c r="AA1583" t="str">
        <f t="shared" si="377"/>
        <v/>
      </c>
      <c r="AB1583" t="str">
        <f t="shared" si="377"/>
        <v/>
      </c>
      <c r="AC1583" t="str">
        <f t="shared" si="376"/>
        <v/>
      </c>
      <c r="AD1583" t="str">
        <f t="shared" si="376"/>
        <v/>
      </c>
      <c r="AE1583" t="str">
        <f t="shared" si="376"/>
        <v/>
      </c>
      <c r="AF1583" t="str">
        <f t="shared" si="376"/>
        <v/>
      </c>
      <c r="AG1583" t="str">
        <f t="shared" si="376"/>
        <v/>
      </c>
      <c r="AH1583" t="str">
        <f t="shared" si="376"/>
        <v/>
      </c>
      <c r="AI1583" t="str">
        <f t="shared" si="376"/>
        <v/>
      </c>
      <c r="AJ1583" t="str">
        <f t="shared" si="376"/>
        <v/>
      </c>
      <c r="AK1583" t="str">
        <f t="shared" si="376"/>
        <v/>
      </c>
      <c r="AL1583" t="str">
        <f t="shared" si="376"/>
        <v/>
      </c>
      <c r="AM1583" t="str">
        <f t="shared" si="376"/>
        <v/>
      </c>
      <c r="AN1583" t="str">
        <f t="shared" si="376"/>
        <v/>
      </c>
      <c r="AO1583" t="str">
        <f t="shared" si="376"/>
        <v/>
      </c>
      <c r="AP1583" t="str">
        <f t="shared" si="376"/>
        <v/>
      </c>
      <c r="AQ1583" t="str">
        <f t="shared" si="376"/>
        <v/>
      </c>
      <c r="AR1583" t="str">
        <f t="shared" si="378"/>
        <v/>
      </c>
      <c r="AS1583" t="str">
        <f t="shared" si="378"/>
        <v/>
      </c>
      <c r="AT1583" t="str">
        <f t="shared" si="378"/>
        <v/>
      </c>
      <c r="AU1583" t="str">
        <f t="shared" si="378"/>
        <v/>
      </c>
      <c r="AV1583" t="str">
        <f t="shared" si="378"/>
        <v/>
      </c>
      <c r="AW1583" t="str">
        <f t="shared" si="378"/>
        <v/>
      </c>
      <c r="AX1583" t="str">
        <f t="shared" si="378"/>
        <v/>
      </c>
      <c r="AY1583" t="str">
        <f t="shared" si="378"/>
        <v/>
      </c>
      <c r="BA1583">
        <v>1583</v>
      </c>
      <c r="BB1583">
        <f t="shared" si="379"/>
        <v>198</v>
      </c>
    </row>
    <row r="1584" spans="7:54">
      <c r="G1584" t="str" cm="1">
        <f t="array" aca="1" ref="G1584" ca="1">IFERROR(IF(INDIRECT("'"&amp;B1584&amp;"'!Z"&amp;MATCH(INT(BA1584/8)+1,INDIRECT("'"&amp;B1584&amp;"'!B4:B15"),0)+3)=1,15,IF(INDIRECT("'"&amp;B1584&amp;"'!X"&amp;MATCH(INT(BA1584/8)+1,INDIRECT("'"&amp;B1584&amp;"'!B4:B15"),0)+3)=1,10,IF(INDIRECT("'"&amp;B1584&amp;"'!V"&amp;MATCH(INT(BA1584/8)+1,INDIRECT("'"&amp;B1584&amp;"'!B4:B15"),0)+3)=1,6,IF(INDIRECT("'"&amp;B1584&amp;"'!V"&amp;MATCH(INT(BA1584/8)+1,INDIRECT("'"&amp;B1584&amp;"'!B4:B15"),0)+3)=1,4,0)))),"")</f>
        <v/>
      </c>
      <c r="H1584" t="str" cm="1">
        <f t="array" aca="1" ref="H1584" ca="1">IFERROR(IFERROR(INDIRECT("'"&amp;B1584&amp;"'!AE"&amp;MATCH(INT(BA1584/8)+1,INDIRECT("'"&amp;B1584&amp;"'!B4:B15"),0)+3),0)-G1584,"")</f>
        <v/>
      </c>
      <c r="K1584" t="str" cm="1">
        <f t="array" aca="1" ref="K1584" ca="1">IFERROR(INDIRECT("'"&amp;B1584&amp;"'!AG"&amp;MATCH(INT(BA1584/8)+1,INDIRECT("'"&amp;B1584&amp;"'!B4:B15"),0)+3),"")</f>
        <v/>
      </c>
      <c r="M1584" t="str">
        <f t="shared" ca="1" si="377"/>
        <v/>
      </c>
      <c r="N1584" t="str">
        <f t="shared" si="377"/>
        <v/>
      </c>
      <c r="O1584" t="str">
        <f t="shared" si="377"/>
        <v/>
      </c>
      <c r="P1584" t="str">
        <f t="shared" si="377"/>
        <v/>
      </c>
      <c r="Q1584" t="str">
        <f t="shared" si="377"/>
        <v/>
      </c>
      <c r="R1584" t="str">
        <f t="shared" si="377"/>
        <v/>
      </c>
      <c r="S1584" t="str">
        <f t="shared" si="377"/>
        <v/>
      </c>
      <c r="T1584" t="str">
        <f t="shared" si="377"/>
        <v/>
      </c>
      <c r="U1584" t="str">
        <f t="shared" si="377"/>
        <v/>
      </c>
      <c r="V1584" t="str">
        <f t="shared" si="377"/>
        <v/>
      </c>
      <c r="W1584" t="str">
        <f t="shared" si="377"/>
        <v/>
      </c>
      <c r="X1584" t="str">
        <f t="shared" si="377"/>
        <v/>
      </c>
      <c r="Y1584" t="str">
        <f t="shared" si="377"/>
        <v/>
      </c>
      <c r="Z1584" t="str">
        <f t="shared" si="377"/>
        <v/>
      </c>
      <c r="AA1584" t="str">
        <f t="shared" si="377"/>
        <v/>
      </c>
      <c r="AB1584" t="str">
        <f t="shared" si="377"/>
        <v/>
      </c>
      <c r="AC1584" t="str">
        <f t="shared" si="376"/>
        <v/>
      </c>
      <c r="AD1584" t="str">
        <f t="shared" si="376"/>
        <v/>
      </c>
      <c r="AE1584" t="str">
        <f t="shared" si="376"/>
        <v/>
      </c>
      <c r="AF1584" t="str">
        <f t="shared" si="376"/>
        <v/>
      </c>
      <c r="AG1584" t="str">
        <f t="shared" si="376"/>
        <v/>
      </c>
      <c r="AH1584" t="str">
        <f t="shared" si="376"/>
        <v/>
      </c>
      <c r="AI1584" t="str">
        <f t="shared" si="376"/>
        <v/>
      </c>
      <c r="AJ1584" t="str">
        <f t="shared" si="376"/>
        <v/>
      </c>
      <c r="AK1584" t="str">
        <f t="shared" si="376"/>
        <v/>
      </c>
      <c r="AL1584" t="str">
        <f t="shared" si="376"/>
        <v/>
      </c>
      <c r="AM1584" t="str">
        <f t="shared" si="376"/>
        <v/>
      </c>
      <c r="AN1584" t="str">
        <f t="shared" si="376"/>
        <v/>
      </c>
      <c r="AO1584" t="str">
        <f t="shared" si="376"/>
        <v/>
      </c>
      <c r="AP1584" t="str">
        <f t="shared" si="376"/>
        <v/>
      </c>
      <c r="AQ1584" t="str">
        <f t="shared" si="376"/>
        <v/>
      </c>
      <c r="AR1584" t="str">
        <f t="shared" si="378"/>
        <v/>
      </c>
      <c r="AS1584" t="str">
        <f t="shared" si="378"/>
        <v/>
      </c>
      <c r="AT1584" t="str">
        <f t="shared" si="378"/>
        <v/>
      </c>
      <c r="AU1584" t="str">
        <f t="shared" si="378"/>
        <v/>
      </c>
      <c r="AV1584" t="str">
        <f t="shared" si="378"/>
        <v/>
      </c>
      <c r="AW1584" t="str">
        <f t="shared" si="378"/>
        <v/>
      </c>
      <c r="AX1584" t="str">
        <f t="shared" si="378"/>
        <v/>
      </c>
      <c r="AY1584" t="str">
        <f t="shared" si="378"/>
        <v/>
      </c>
      <c r="BA1584">
        <v>1584</v>
      </c>
      <c r="BB1584">
        <f t="shared" si="379"/>
        <v>199</v>
      </c>
    </row>
    <row r="1585" spans="7:54">
      <c r="G1585" t="str" cm="1">
        <f t="array" aca="1" ref="G1585" ca="1">IFERROR(IF(INDIRECT("'"&amp;B1585&amp;"'!Z"&amp;MATCH(INT(BA1585/8)+1,INDIRECT("'"&amp;B1585&amp;"'!B4:B15"),0)+3)=1,15,IF(INDIRECT("'"&amp;B1585&amp;"'!X"&amp;MATCH(INT(BA1585/8)+1,INDIRECT("'"&amp;B1585&amp;"'!B4:B15"),0)+3)=1,10,IF(INDIRECT("'"&amp;B1585&amp;"'!V"&amp;MATCH(INT(BA1585/8)+1,INDIRECT("'"&amp;B1585&amp;"'!B4:B15"),0)+3)=1,6,IF(INDIRECT("'"&amp;B1585&amp;"'!V"&amp;MATCH(INT(BA1585/8)+1,INDIRECT("'"&amp;B1585&amp;"'!B4:B15"),0)+3)=1,4,0)))),"")</f>
        <v/>
      </c>
      <c r="H1585" t="str" cm="1">
        <f t="array" aca="1" ref="H1585" ca="1">IFERROR(IFERROR(INDIRECT("'"&amp;B1585&amp;"'!AE"&amp;MATCH(INT(BA1585/8)+1,INDIRECT("'"&amp;B1585&amp;"'!B4:B15"),0)+3),0)-G1585,"")</f>
        <v/>
      </c>
      <c r="K1585" t="str" cm="1">
        <f t="array" aca="1" ref="K1585" ca="1">IFERROR(INDIRECT("'"&amp;B1585&amp;"'!AG"&amp;MATCH(INT(BA1585/8)+1,INDIRECT("'"&amp;B1585&amp;"'!B4:B15"),0)+3),"")</f>
        <v/>
      </c>
      <c r="M1585" t="str">
        <f t="shared" ca="1" si="377"/>
        <v/>
      </c>
      <c r="N1585" t="str">
        <f t="shared" si="377"/>
        <v/>
      </c>
      <c r="O1585" t="str">
        <f t="shared" si="377"/>
        <v/>
      </c>
      <c r="P1585" t="str">
        <f t="shared" si="377"/>
        <v/>
      </c>
      <c r="Q1585" t="str">
        <f t="shared" si="377"/>
        <v/>
      </c>
      <c r="R1585" t="str">
        <f t="shared" si="377"/>
        <v/>
      </c>
      <c r="S1585" t="str">
        <f t="shared" si="377"/>
        <v/>
      </c>
      <c r="T1585" t="str">
        <f t="shared" si="377"/>
        <v/>
      </c>
      <c r="U1585" t="str">
        <f t="shared" si="377"/>
        <v/>
      </c>
      <c r="V1585" t="str">
        <f t="shared" si="377"/>
        <v/>
      </c>
      <c r="W1585" t="str">
        <f t="shared" si="377"/>
        <v/>
      </c>
      <c r="X1585" t="str">
        <f t="shared" si="377"/>
        <v/>
      </c>
      <c r="Y1585" t="str">
        <f t="shared" si="377"/>
        <v/>
      </c>
      <c r="Z1585" t="str">
        <f t="shared" si="377"/>
        <v/>
      </c>
      <c r="AA1585" t="str">
        <f t="shared" si="377"/>
        <v/>
      </c>
      <c r="AB1585" t="str">
        <f t="shared" si="377"/>
        <v/>
      </c>
      <c r="AC1585" t="str">
        <f t="shared" si="376"/>
        <v/>
      </c>
      <c r="AD1585" t="str">
        <f t="shared" si="376"/>
        <v/>
      </c>
      <c r="AE1585" t="str">
        <f t="shared" si="376"/>
        <v/>
      </c>
      <c r="AF1585" t="str">
        <f t="shared" si="376"/>
        <v/>
      </c>
      <c r="AG1585" t="str">
        <f t="shared" si="376"/>
        <v/>
      </c>
      <c r="AH1585" t="str">
        <f t="shared" si="376"/>
        <v/>
      </c>
      <c r="AI1585" t="str">
        <f t="shared" si="376"/>
        <v/>
      </c>
      <c r="AJ1585" t="str">
        <f t="shared" si="376"/>
        <v/>
      </c>
      <c r="AK1585" t="str">
        <f t="shared" si="376"/>
        <v/>
      </c>
      <c r="AL1585" t="str">
        <f t="shared" si="376"/>
        <v/>
      </c>
      <c r="AM1585" t="str">
        <f t="shared" si="376"/>
        <v/>
      </c>
      <c r="AN1585" t="str">
        <f t="shared" si="376"/>
        <v/>
      </c>
      <c r="AO1585" t="str">
        <f t="shared" si="376"/>
        <v/>
      </c>
      <c r="AP1585" t="str">
        <f t="shared" si="376"/>
        <v/>
      </c>
      <c r="AQ1585" t="str">
        <f t="shared" si="376"/>
        <v/>
      </c>
      <c r="AR1585" t="str">
        <f t="shared" si="378"/>
        <v/>
      </c>
      <c r="AS1585" t="str">
        <f t="shared" si="378"/>
        <v/>
      </c>
      <c r="AT1585" t="str">
        <f t="shared" si="378"/>
        <v/>
      </c>
      <c r="AU1585" t="str">
        <f t="shared" si="378"/>
        <v/>
      </c>
      <c r="AV1585" t="str">
        <f t="shared" si="378"/>
        <v/>
      </c>
      <c r="AW1585" t="str">
        <f t="shared" si="378"/>
        <v/>
      </c>
      <c r="AX1585" t="str">
        <f t="shared" si="378"/>
        <v/>
      </c>
      <c r="AY1585" t="str">
        <f t="shared" si="378"/>
        <v/>
      </c>
      <c r="BA1585">
        <v>1585</v>
      </c>
      <c r="BB1585">
        <f t="shared" si="379"/>
        <v>199</v>
      </c>
    </row>
    <row r="1586" spans="7:54">
      <c r="G1586" t="str" cm="1">
        <f t="array" aca="1" ref="G1586" ca="1">IFERROR(IF(INDIRECT("'"&amp;B1586&amp;"'!Z"&amp;MATCH(INT(BA1586/8)+1,INDIRECT("'"&amp;B1586&amp;"'!B4:B15"),0)+3)=1,15,IF(INDIRECT("'"&amp;B1586&amp;"'!X"&amp;MATCH(INT(BA1586/8)+1,INDIRECT("'"&amp;B1586&amp;"'!B4:B15"),0)+3)=1,10,IF(INDIRECT("'"&amp;B1586&amp;"'!V"&amp;MATCH(INT(BA1586/8)+1,INDIRECT("'"&amp;B1586&amp;"'!B4:B15"),0)+3)=1,6,IF(INDIRECT("'"&amp;B1586&amp;"'!V"&amp;MATCH(INT(BA1586/8)+1,INDIRECT("'"&amp;B1586&amp;"'!B4:B15"),0)+3)=1,4,0)))),"")</f>
        <v/>
      </c>
      <c r="H1586" t="str" cm="1">
        <f t="array" aca="1" ref="H1586" ca="1">IFERROR(IFERROR(INDIRECT("'"&amp;B1586&amp;"'!AE"&amp;MATCH(INT(BA1586/8)+1,INDIRECT("'"&amp;B1586&amp;"'!B4:B15"),0)+3),0)-G1586,"")</f>
        <v/>
      </c>
      <c r="I1586" t="e">
        <f ca="1">H1586+H1587+H1588</f>
        <v>#VALUE!</v>
      </c>
      <c r="J1586" t="str">
        <f ca="1">IFERROR(ABS(SUM(I1586,-F1587,-E1587))+ABS(SUM(IF(D1586="Traversal",15,IF(D1586="High",10,IF(D1586="Mid",6,IF(D1586="Low",4,0))))-G1586)),"")</f>
        <v/>
      </c>
      <c r="K1586" t="str" cm="1">
        <f t="array" aca="1" ref="K1586" ca="1">IFERROR(INDIRECT("'"&amp;B1586&amp;"'!AG"&amp;MATCH(INT(BA1586/8)+1,INDIRECT("'"&amp;B1586&amp;"'!B4:B15"),0)+3),"")</f>
        <v/>
      </c>
      <c r="M1586" t="str">
        <f t="shared" ca="1" si="377"/>
        <v/>
      </c>
      <c r="N1586" t="str">
        <f t="shared" si="377"/>
        <v/>
      </c>
      <c r="O1586" t="str">
        <f t="shared" si="377"/>
        <v/>
      </c>
      <c r="P1586" t="str">
        <f t="shared" si="377"/>
        <v/>
      </c>
      <c r="Q1586" t="str">
        <f t="shared" si="377"/>
        <v/>
      </c>
      <c r="R1586" t="str">
        <f t="shared" si="377"/>
        <v/>
      </c>
      <c r="S1586" t="str">
        <f t="shared" si="377"/>
        <v/>
      </c>
      <c r="T1586" t="str">
        <f t="shared" si="377"/>
        <v/>
      </c>
      <c r="U1586" t="str">
        <f t="shared" si="377"/>
        <v/>
      </c>
      <c r="V1586" t="str">
        <f t="shared" si="377"/>
        <v/>
      </c>
      <c r="W1586" t="str">
        <f t="shared" si="377"/>
        <v/>
      </c>
      <c r="X1586" t="str">
        <f t="shared" si="377"/>
        <v/>
      </c>
      <c r="Y1586" t="str">
        <f t="shared" si="377"/>
        <v/>
      </c>
      <c r="Z1586" t="str">
        <f t="shared" si="377"/>
        <v/>
      </c>
      <c r="AA1586" t="str">
        <f t="shared" si="377"/>
        <v/>
      </c>
      <c r="AB1586" t="str">
        <f t="shared" si="377"/>
        <v/>
      </c>
      <c r="AC1586" t="str">
        <f t="shared" si="376"/>
        <v/>
      </c>
      <c r="AD1586" t="str">
        <f t="shared" si="376"/>
        <v/>
      </c>
      <c r="AE1586" t="str">
        <f t="shared" si="376"/>
        <v/>
      </c>
      <c r="AF1586" t="str">
        <f t="shared" si="376"/>
        <v/>
      </c>
      <c r="AG1586" t="str">
        <f t="shared" si="376"/>
        <v/>
      </c>
      <c r="AH1586" t="str">
        <f t="shared" si="376"/>
        <v/>
      </c>
      <c r="AI1586" t="str">
        <f t="shared" si="376"/>
        <v/>
      </c>
      <c r="AJ1586" t="str">
        <f t="shared" si="376"/>
        <v/>
      </c>
      <c r="AK1586" t="str">
        <f t="shared" si="376"/>
        <v/>
      </c>
      <c r="AL1586" t="str">
        <f t="shared" si="376"/>
        <v/>
      </c>
      <c r="AM1586" t="str">
        <f t="shared" si="376"/>
        <v/>
      </c>
      <c r="AN1586" t="str">
        <f t="shared" si="376"/>
        <v/>
      </c>
      <c r="AO1586" t="str">
        <f t="shared" si="376"/>
        <v/>
      </c>
      <c r="AP1586" t="str">
        <f t="shared" si="376"/>
        <v/>
      </c>
      <c r="AQ1586" t="str">
        <f t="shared" si="376"/>
        <v/>
      </c>
      <c r="AR1586" t="str">
        <f t="shared" si="378"/>
        <v/>
      </c>
      <c r="AS1586" t="str">
        <f t="shared" si="378"/>
        <v/>
      </c>
      <c r="AT1586" t="str">
        <f t="shared" si="378"/>
        <v/>
      </c>
      <c r="AU1586" t="str">
        <f t="shared" si="378"/>
        <v/>
      </c>
      <c r="AV1586" t="str">
        <f t="shared" si="378"/>
        <v/>
      </c>
      <c r="AW1586" t="str">
        <f t="shared" si="378"/>
        <v/>
      </c>
      <c r="AX1586" t="str">
        <f t="shared" si="378"/>
        <v/>
      </c>
      <c r="AY1586" t="str">
        <f t="shared" si="378"/>
        <v/>
      </c>
      <c r="BA1586">
        <v>1586</v>
      </c>
      <c r="BB1586">
        <f t="shared" si="379"/>
        <v>199</v>
      </c>
    </row>
    <row r="1587" spans="7:54">
      <c r="G1587" t="str" cm="1">
        <f t="array" aca="1" ref="G1587" ca="1">IFERROR(IF(INDIRECT("'"&amp;B1587&amp;"'!Z"&amp;MATCH(INT(BA1587/8)+1,INDIRECT("'"&amp;B1587&amp;"'!B4:B15"),0)+3)=1,15,IF(INDIRECT("'"&amp;B1587&amp;"'!X"&amp;MATCH(INT(BA1587/8)+1,INDIRECT("'"&amp;B1587&amp;"'!B4:B15"),0)+3)=1,10,IF(INDIRECT("'"&amp;B1587&amp;"'!V"&amp;MATCH(INT(BA1587/8)+1,INDIRECT("'"&amp;B1587&amp;"'!B4:B15"),0)+3)=1,6,IF(INDIRECT("'"&amp;B1587&amp;"'!V"&amp;MATCH(INT(BA1587/8)+1,INDIRECT("'"&amp;B1587&amp;"'!B4:B15"),0)+3)=1,4,0)))),"")</f>
        <v/>
      </c>
      <c r="H1587" t="str" cm="1">
        <f t="array" aca="1" ref="H1587" ca="1">IFERROR(IFERROR(INDIRECT("'"&amp;B1587&amp;"'!AE"&amp;MATCH(INT(BA1587/8)+1,INDIRECT("'"&amp;B1587&amp;"'!B4:B15"),0)+3),0)-G1587,"")</f>
        <v/>
      </c>
      <c r="I1587" t="e">
        <f ca="1">H1586+H1587+H1588</f>
        <v>#VALUE!</v>
      </c>
      <c r="J1587" t="str">
        <f ca="1">IFERROR(ABS(SUM(I1587,-F1587,-E1587))+ABS(SUM(IF(D1587="Traversal",15,IF(D1587="High",10,IF(D1587="Mid",6,IF(D1587="Low",4,0))))-G1587)),"")</f>
        <v/>
      </c>
      <c r="K1587" t="str" cm="1">
        <f t="array" aca="1" ref="K1587" ca="1">IFERROR(INDIRECT("'"&amp;B1587&amp;"'!AG"&amp;MATCH(INT(BA1587/8)+1,INDIRECT("'"&amp;B1587&amp;"'!B4:B15"),0)+3),"")</f>
        <v/>
      </c>
      <c r="M1587" t="str">
        <f t="shared" ca="1" si="377"/>
        <v/>
      </c>
      <c r="N1587" t="str">
        <f t="shared" si="377"/>
        <v/>
      </c>
      <c r="O1587" t="str">
        <f t="shared" si="377"/>
        <v/>
      </c>
      <c r="P1587" t="str">
        <f t="shared" si="377"/>
        <v/>
      </c>
      <c r="Q1587" t="str">
        <f t="shared" si="377"/>
        <v/>
      </c>
      <c r="R1587" t="str">
        <f t="shared" si="377"/>
        <v/>
      </c>
      <c r="S1587" t="str">
        <f t="shared" si="377"/>
        <v/>
      </c>
      <c r="T1587" t="str">
        <f t="shared" si="377"/>
        <v/>
      </c>
      <c r="U1587" t="str">
        <f t="shared" si="377"/>
        <v/>
      </c>
      <c r="V1587" t="str">
        <f t="shared" si="377"/>
        <v/>
      </c>
      <c r="W1587" t="str">
        <f t="shared" si="377"/>
        <v/>
      </c>
      <c r="X1587" t="str">
        <f t="shared" si="377"/>
        <v/>
      </c>
      <c r="Y1587" t="str">
        <f t="shared" si="377"/>
        <v/>
      </c>
      <c r="Z1587" t="str">
        <f t="shared" si="377"/>
        <v/>
      </c>
      <c r="AA1587" t="str">
        <f t="shared" si="377"/>
        <v/>
      </c>
      <c r="AB1587" t="str">
        <f t="shared" si="377"/>
        <v/>
      </c>
      <c r="AC1587" t="str">
        <f t="shared" si="376"/>
        <v/>
      </c>
      <c r="AD1587" t="str">
        <f t="shared" si="376"/>
        <v/>
      </c>
      <c r="AE1587" t="str">
        <f t="shared" si="376"/>
        <v/>
      </c>
      <c r="AF1587" t="str">
        <f t="shared" si="376"/>
        <v/>
      </c>
      <c r="AG1587" t="str">
        <f t="shared" si="376"/>
        <v/>
      </c>
      <c r="AH1587" t="str">
        <f t="shared" si="376"/>
        <v/>
      </c>
      <c r="AI1587" t="str">
        <f t="shared" si="376"/>
        <v/>
      </c>
      <c r="AJ1587" t="str">
        <f t="shared" si="376"/>
        <v/>
      </c>
      <c r="AK1587" t="str">
        <f t="shared" si="376"/>
        <v/>
      </c>
      <c r="AL1587" t="str">
        <f t="shared" si="376"/>
        <v/>
      </c>
      <c r="AM1587" t="str">
        <f t="shared" si="376"/>
        <v/>
      </c>
      <c r="AN1587" t="str">
        <f t="shared" si="376"/>
        <v/>
      </c>
      <c r="AO1587" t="str">
        <f t="shared" si="376"/>
        <v/>
      </c>
      <c r="AP1587" t="str">
        <f t="shared" si="376"/>
        <v/>
      </c>
      <c r="AQ1587" t="str">
        <f t="shared" si="376"/>
        <v/>
      </c>
      <c r="AR1587" t="str">
        <f t="shared" si="378"/>
        <v/>
      </c>
      <c r="AS1587" t="str">
        <f t="shared" si="378"/>
        <v/>
      </c>
      <c r="AT1587" t="str">
        <f t="shared" si="378"/>
        <v/>
      </c>
      <c r="AU1587" t="str">
        <f t="shared" si="378"/>
        <v/>
      </c>
      <c r="AV1587" t="str">
        <f t="shared" si="378"/>
        <v/>
      </c>
      <c r="AW1587" t="str">
        <f t="shared" si="378"/>
        <v/>
      </c>
      <c r="AX1587" t="str">
        <f t="shared" si="378"/>
        <v/>
      </c>
      <c r="AY1587" t="str">
        <f t="shared" si="378"/>
        <v/>
      </c>
      <c r="BA1587">
        <v>1587</v>
      </c>
      <c r="BB1587">
        <f t="shared" si="379"/>
        <v>199</v>
      </c>
    </row>
    <row r="1588" spans="7:54">
      <c r="G1588" t="str" cm="1">
        <f t="array" aca="1" ref="G1588" ca="1">IFERROR(IF(INDIRECT("'"&amp;B1588&amp;"'!Z"&amp;MATCH(INT(BA1588/8)+1,INDIRECT("'"&amp;B1588&amp;"'!B4:B15"),0)+3)=1,15,IF(INDIRECT("'"&amp;B1588&amp;"'!X"&amp;MATCH(INT(BA1588/8)+1,INDIRECT("'"&amp;B1588&amp;"'!B4:B15"),0)+3)=1,10,IF(INDIRECT("'"&amp;B1588&amp;"'!V"&amp;MATCH(INT(BA1588/8)+1,INDIRECT("'"&amp;B1588&amp;"'!B4:B15"),0)+3)=1,6,IF(INDIRECT("'"&amp;B1588&amp;"'!V"&amp;MATCH(INT(BA1588/8)+1,INDIRECT("'"&amp;B1588&amp;"'!B4:B15"),0)+3)=1,4,0)))),"")</f>
        <v/>
      </c>
      <c r="H1588" t="str" cm="1">
        <f t="array" aca="1" ref="H1588" ca="1">IFERROR(IFERROR(INDIRECT("'"&amp;B1588&amp;"'!AE"&amp;MATCH(INT(BA1588/8)+1,INDIRECT("'"&amp;B1588&amp;"'!B4:B15"),0)+3),0)-G1588,"")</f>
        <v/>
      </c>
      <c r="I1588" t="e">
        <f ca="1">H1586+H1587+H1588</f>
        <v>#VALUE!</v>
      </c>
      <c r="J1588" t="str">
        <f ca="1">IFERROR(ABS(SUM(I1588,-F1587,-E1587))+ABS(SUM(IF(D1588="Traversal",15,IF(D1588="High",10,IF(D1588="Mid",6,IF(D1588="Low",4,0))))-G1588)),"")</f>
        <v/>
      </c>
      <c r="K1588" t="str" cm="1">
        <f t="array" aca="1" ref="K1588" ca="1">IFERROR(INDIRECT("'"&amp;B1588&amp;"'!AG"&amp;MATCH(INT(BA1588/8)+1,INDIRECT("'"&amp;B1588&amp;"'!B4:B15"),0)+3),"")</f>
        <v/>
      </c>
      <c r="M1588" t="str">
        <f t="shared" ca="1" si="377"/>
        <v/>
      </c>
      <c r="N1588" t="str">
        <f t="shared" si="377"/>
        <v/>
      </c>
      <c r="O1588" t="str">
        <f t="shared" si="377"/>
        <v/>
      </c>
      <c r="P1588" t="str">
        <f t="shared" si="377"/>
        <v/>
      </c>
      <c r="Q1588" t="str">
        <f t="shared" si="377"/>
        <v/>
      </c>
      <c r="R1588" t="str">
        <f t="shared" si="377"/>
        <v/>
      </c>
      <c r="S1588" t="str">
        <f t="shared" si="377"/>
        <v/>
      </c>
      <c r="T1588" t="str">
        <f t="shared" si="377"/>
        <v/>
      </c>
      <c r="U1588" t="str">
        <f t="shared" si="377"/>
        <v/>
      </c>
      <c r="V1588" t="str">
        <f t="shared" si="377"/>
        <v/>
      </c>
      <c r="W1588" t="str">
        <f t="shared" si="377"/>
        <v/>
      </c>
      <c r="X1588" t="str">
        <f t="shared" si="377"/>
        <v/>
      </c>
      <c r="Y1588" t="str">
        <f t="shared" si="377"/>
        <v/>
      </c>
      <c r="Z1588" t="str">
        <f t="shared" si="377"/>
        <v/>
      </c>
      <c r="AA1588" t="str">
        <f t="shared" si="377"/>
        <v/>
      </c>
      <c r="AB1588" t="str">
        <f t="shared" si="377"/>
        <v/>
      </c>
      <c r="AC1588" t="str">
        <f t="shared" si="376"/>
        <v/>
      </c>
      <c r="AD1588" t="str">
        <f t="shared" si="376"/>
        <v/>
      </c>
      <c r="AE1588" t="str">
        <f t="shared" si="376"/>
        <v/>
      </c>
      <c r="AF1588" t="str">
        <f t="shared" si="376"/>
        <v/>
      </c>
      <c r="AG1588" t="str">
        <f t="shared" si="376"/>
        <v/>
      </c>
      <c r="AH1588" t="str">
        <f t="shared" si="376"/>
        <v/>
      </c>
      <c r="AI1588" t="str">
        <f t="shared" si="376"/>
        <v/>
      </c>
      <c r="AJ1588" t="str">
        <f t="shared" si="376"/>
        <v/>
      </c>
      <c r="AK1588" t="str">
        <f t="shared" si="376"/>
        <v/>
      </c>
      <c r="AL1588" t="str">
        <f t="shared" si="376"/>
        <v/>
      </c>
      <c r="AM1588" t="str">
        <f t="shared" si="376"/>
        <v/>
      </c>
      <c r="AN1588" t="str">
        <f t="shared" si="376"/>
        <v/>
      </c>
      <c r="AO1588" t="str">
        <f t="shared" si="376"/>
        <v/>
      </c>
      <c r="AP1588" t="str">
        <f t="shared" si="376"/>
        <v/>
      </c>
      <c r="AQ1588" t="str">
        <f t="shared" si="376"/>
        <v/>
      </c>
      <c r="AR1588" t="str">
        <f t="shared" si="378"/>
        <v/>
      </c>
      <c r="AS1588" t="str">
        <f t="shared" si="378"/>
        <v/>
      </c>
      <c r="AT1588" t="str">
        <f t="shared" si="378"/>
        <v/>
      </c>
      <c r="AU1588" t="str">
        <f t="shared" si="378"/>
        <v/>
      </c>
      <c r="AV1588" t="str">
        <f t="shared" si="378"/>
        <v/>
      </c>
      <c r="AW1588" t="str">
        <f t="shared" si="378"/>
        <v/>
      </c>
      <c r="AX1588" t="str">
        <f t="shared" si="378"/>
        <v/>
      </c>
      <c r="AY1588" t="str">
        <f t="shared" si="378"/>
        <v/>
      </c>
      <c r="BA1588">
        <v>1588</v>
      </c>
      <c r="BB1588">
        <f t="shared" si="379"/>
        <v>199</v>
      </c>
    </row>
    <row r="1589" spans="7:54">
      <c r="G1589" t="str" cm="1">
        <f t="array" aca="1" ref="G1589" ca="1">IFERROR(IF(INDIRECT("'"&amp;B1589&amp;"'!Z"&amp;MATCH(INT(BA1589/8)+1,INDIRECT("'"&amp;B1589&amp;"'!B4:B15"),0)+3)=1,15,IF(INDIRECT("'"&amp;B1589&amp;"'!X"&amp;MATCH(INT(BA1589/8)+1,INDIRECT("'"&amp;B1589&amp;"'!B4:B15"),0)+3)=1,10,IF(INDIRECT("'"&amp;B1589&amp;"'!V"&amp;MATCH(INT(BA1589/8)+1,INDIRECT("'"&amp;B1589&amp;"'!B4:B15"),0)+3)=1,6,IF(INDIRECT("'"&amp;B1589&amp;"'!V"&amp;MATCH(INT(BA1589/8)+1,INDIRECT("'"&amp;B1589&amp;"'!B4:B15"),0)+3)=1,4,0)))),"")</f>
        <v/>
      </c>
      <c r="H1589" t="str" cm="1">
        <f t="array" aca="1" ref="H1589" ca="1">IFERROR(IFERROR(INDIRECT("'"&amp;B1589&amp;"'!AE"&amp;MATCH(INT(BA1589/8)+1,INDIRECT("'"&amp;B1589&amp;"'!B4:B15"),0)+3),0)-G1589,"")</f>
        <v/>
      </c>
      <c r="I1589" t="e">
        <f ca="1">H1589+H1590+H1591</f>
        <v>#VALUE!</v>
      </c>
      <c r="J1589" t="str">
        <f ca="1">IFERROR(ABS(SUM(I1589,-F1590,-E1590))+ABS(SUM(IF(D1589="Traversal",15,IF(D1589="High",10,IF(D1589="Mid",6,IF(D1589="Low",4,0))))-G1589)),"")</f>
        <v/>
      </c>
      <c r="K1589" t="str" cm="1">
        <f t="array" aca="1" ref="K1589" ca="1">IFERROR(INDIRECT("'"&amp;B1589&amp;"'!AG"&amp;MATCH(INT(BA1589/8)+1,INDIRECT("'"&amp;B1589&amp;"'!B4:B15"),0)+3),"")</f>
        <v/>
      </c>
      <c r="M1589" t="str">
        <f t="shared" ca="1" si="377"/>
        <v/>
      </c>
      <c r="N1589" t="str">
        <f t="shared" si="377"/>
        <v/>
      </c>
      <c r="O1589" t="str">
        <f t="shared" si="377"/>
        <v/>
      </c>
      <c r="P1589" t="str">
        <f t="shared" si="377"/>
        <v/>
      </c>
      <c r="Q1589" t="str">
        <f t="shared" si="377"/>
        <v/>
      </c>
      <c r="R1589" t="str">
        <f t="shared" si="377"/>
        <v/>
      </c>
      <c r="S1589" t="str">
        <f t="shared" si="377"/>
        <v/>
      </c>
      <c r="T1589" t="str">
        <f t="shared" si="377"/>
        <v/>
      </c>
      <c r="U1589" t="str">
        <f t="shared" si="377"/>
        <v/>
      </c>
      <c r="V1589" t="str">
        <f t="shared" si="377"/>
        <v/>
      </c>
      <c r="W1589" t="str">
        <f t="shared" si="377"/>
        <v/>
      </c>
      <c r="X1589" t="str">
        <f t="shared" si="377"/>
        <v/>
      </c>
      <c r="Y1589" t="str">
        <f t="shared" si="377"/>
        <v/>
      </c>
      <c r="Z1589" t="str">
        <f t="shared" si="377"/>
        <v/>
      </c>
      <c r="AA1589" t="str">
        <f t="shared" si="377"/>
        <v/>
      </c>
      <c r="AB1589" t="str">
        <f t="shared" si="377"/>
        <v/>
      </c>
      <c r="AC1589" t="str">
        <f t="shared" si="376"/>
        <v/>
      </c>
      <c r="AD1589" t="str">
        <f t="shared" si="376"/>
        <v/>
      </c>
      <c r="AE1589" t="str">
        <f t="shared" si="376"/>
        <v/>
      </c>
      <c r="AF1589" t="str">
        <f t="shared" si="376"/>
        <v/>
      </c>
      <c r="AG1589" t="str">
        <f t="shared" si="376"/>
        <v/>
      </c>
      <c r="AH1589" t="str">
        <f t="shared" si="376"/>
        <v/>
      </c>
      <c r="AI1589" t="str">
        <f t="shared" si="376"/>
        <v/>
      </c>
      <c r="AJ1589" t="str">
        <f t="shared" si="376"/>
        <v/>
      </c>
      <c r="AK1589" t="str">
        <f t="shared" si="376"/>
        <v/>
      </c>
      <c r="AL1589" t="str">
        <f t="shared" si="376"/>
        <v/>
      </c>
      <c r="AM1589" t="str">
        <f t="shared" si="376"/>
        <v/>
      </c>
      <c r="AN1589" t="str">
        <f t="shared" si="376"/>
        <v/>
      </c>
      <c r="AO1589" t="str">
        <f t="shared" si="376"/>
        <v/>
      </c>
      <c r="AP1589" t="str">
        <f t="shared" si="376"/>
        <v/>
      </c>
      <c r="AQ1589" t="str">
        <f t="shared" si="376"/>
        <v/>
      </c>
      <c r="AR1589" t="str">
        <f t="shared" si="378"/>
        <v/>
      </c>
      <c r="AS1589" t="str">
        <f t="shared" si="378"/>
        <v/>
      </c>
      <c r="AT1589" t="str">
        <f t="shared" si="378"/>
        <v/>
      </c>
      <c r="AU1589" t="str">
        <f t="shared" si="378"/>
        <v/>
      </c>
      <c r="AV1589" t="str">
        <f t="shared" si="378"/>
        <v/>
      </c>
      <c r="AW1589" t="str">
        <f t="shared" si="378"/>
        <v/>
      </c>
      <c r="AX1589" t="str">
        <f t="shared" si="378"/>
        <v/>
      </c>
      <c r="AY1589" t="str">
        <f t="shared" si="378"/>
        <v/>
      </c>
      <c r="BA1589">
        <v>1589</v>
      </c>
      <c r="BB1589">
        <f t="shared" si="379"/>
        <v>199</v>
      </c>
    </row>
    <row r="1590" spans="7:54">
      <c r="G1590" t="str" cm="1">
        <f t="array" aca="1" ref="G1590" ca="1">IFERROR(IF(INDIRECT("'"&amp;B1590&amp;"'!Z"&amp;MATCH(INT(BA1590/8)+1,INDIRECT("'"&amp;B1590&amp;"'!B4:B15"),0)+3)=1,15,IF(INDIRECT("'"&amp;B1590&amp;"'!X"&amp;MATCH(INT(BA1590/8)+1,INDIRECT("'"&amp;B1590&amp;"'!B4:B15"),0)+3)=1,10,IF(INDIRECT("'"&amp;B1590&amp;"'!V"&amp;MATCH(INT(BA1590/8)+1,INDIRECT("'"&amp;B1590&amp;"'!B4:B15"),0)+3)=1,6,IF(INDIRECT("'"&amp;B1590&amp;"'!V"&amp;MATCH(INT(BA1590/8)+1,INDIRECT("'"&amp;B1590&amp;"'!B4:B15"),0)+3)=1,4,0)))),"")</f>
        <v/>
      </c>
      <c r="H1590" t="str" cm="1">
        <f t="array" aca="1" ref="H1590" ca="1">IFERROR(IFERROR(INDIRECT("'"&amp;B1590&amp;"'!AE"&amp;MATCH(INT(BA1590/8)+1,INDIRECT("'"&amp;B1590&amp;"'!B4:B15"),0)+3),0)-G1590,"")</f>
        <v/>
      </c>
      <c r="I1590" t="e">
        <f ca="1">H1589+H1590+H1591</f>
        <v>#VALUE!</v>
      </c>
      <c r="J1590" t="str">
        <f ca="1">IFERROR(ABS(SUM(I1590,-F1590,-E1590))+ABS(SUM(IF(D1590="Traversal",15,IF(D1590="High",10,IF(D1590="Mid",6,IF(D1590="Low",4,0))))-G1590)),"")</f>
        <v/>
      </c>
      <c r="K1590" t="str" cm="1">
        <f t="array" aca="1" ref="K1590" ca="1">IFERROR(INDIRECT("'"&amp;B1590&amp;"'!AG"&amp;MATCH(INT(BA1590/8)+1,INDIRECT("'"&amp;B1590&amp;"'!B4:B15"),0)+3),"")</f>
        <v/>
      </c>
      <c r="M1590" t="str">
        <f t="shared" ca="1" si="377"/>
        <v/>
      </c>
      <c r="N1590" t="str">
        <f t="shared" si="377"/>
        <v/>
      </c>
      <c r="O1590" t="str">
        <f t="shared" si="377"/>
        <v/>
      </c>
      <c r="P1590" t="str">
        <f t="shared" si="377"/>
        <v/>
      </c>
      <c r="Q1590" t="str">
        <f t="shared" si="377"/>
        <v/>
      </c>
      <c r="R1590" t="str">
        <f t="shared" si="377"/>
        <v/>
      </c>
      <c r="S1590" t="str">
        <f t="shared" si="377"/>
        <v/>
      </c>
      <c r="T1590" t="str">
        <f t="shared" si="377"/>
        <v/>
      </c>
      <c r="U1590" t="str">
        <f t="shared" si="377"/>
        <v/>
      </c>
      <c r="V1590" t="str">
        <f t="shared" si="377"/>
        <v/>
      </c>
      <c r="W1590" t="str">
        <f t="shared" si="377"/>
        <v/>
      </c>
      <c r="X1590" t="str">
        <f t="shared" si="377"/>
        <v/>
      </c>
      <c r="Y1590" t="str">
        <f t="shared" si="377"/>
        <v/>
      </c>
      <c r="Z1590" t="str">
        <f t="shared" si="377"/>
        <v/>
      </c>
      <c r="AA1590" t="str">
        <f t="shared" si="377"/>
        <v/>
      </c>
      <c r="AB1590" t="str">
        <f t="shared" si="377"/>
        <v/>
      </c>
      <c r="AC1590" t="str">
        <f t="shared" si="376"/>
        <v/>
      </c>
      <c r="AD1590" t="str">
        <f t="shared" si="376"/>
        <v/>
      </c>
      <c r="AE1590" t="str">
        <f t="shared" si="376"/>
        <v/>
      </c>
      <c r="AF1590" t="str">
        <f t="shared" si="376"/>
        <v/>
      </c>
      <c r="AG1590" t="str">
        <f t="shared" si="376"/>
        <v/>
      </c>
      <c r="AH1590" t="str">
        <f t="shared" si="376"/>
        <v/>
      </c>
      <c r="AI1590" t="str">
        <f t="shared" si="376"/>
        <v/>
      </c>
      <c r="AJ1590" t="str">
        <f t="shared" si="376"/>
        <v/>
      </c>
      <c r="AK1590" t="str">
        <f t="shared" si="376"/>
        <v/>
      </c>
      <c r="AL1590" t="str">
        <f t="shared" si="376"/>
        <v/>
      </c>
      <c r="AM1590" t="str">
        <f t="shared" si="376"/>
        <v/>
      </c>
      <c r="AN1590" t="str">
        <f t="shared" si="376"/>
        <v/>
      </c>
      <c r="AO1590" t="str">
        <f t="shared" si="376"/>
        <v/>
      </c>
      <c r="AP1590" t="str">
        <f t="shared" si="376"/>
        <v/>
      </c>
      <c r="AQ1590" t="str">
        <f t="shared" si="376"/>
        <v/>
      </c>
      <c r="AR1590" t="str">
        <f t="shared" si="378"/>
        <v/>
      </c>
      <c r="AS1590" t="str">
        <f t="shared" si="378"/>
        <v/>
      </c>
      <c r="AT1590" t="str">
        <f t="shared" si="378"/>
        <v/>
      </c>
      <c r="AU1590" t="str">
        <f t="shared" si="378"/>
        <v/>
      </c>
      <c r="AV1590" t="str">
        <f t="shared" si="378"/>
        <v/>
      </c>
      <c r="AW1590" t="str">
        <f t="shared" si="378"/>
        <v/>
      </c>
      <c r="AX1590" t="str">
        <f t="shared" si="378"/>
        <v/>
      </c>
      <c r="AY1590" t="str">
        <f t="shared" si="378"/>
        <v/>
      </c>
      <c r="BA1590">
        <v>1590</v>
      </c>
      <c r="BB1590">
        <f t="shared" si="379"/>
        <v>199</v>
      </c>
    </row>
    <row r="1591" spans="7:54">
      <c r="G1591" t="str" cm="1">
        <f t="array" aca="1" ref="G1591" ca="1">IFERROR(IF(INDIRECT("'"&amp;B1591&amp;"'!Z"&amp;MATCH(INT(BA1591/8)+1,INDIRECT("'"&amp;B1591&amp;"'!B4:B15"),0)+3)=1,15,IF(INDIRECT("'"&amp;B1591&amp;"'!X"&amp;MATCH(INT(BA1591/8)+1,INDIRECT("'"&amp;B1591&amp;"'!B4:B15"),0)+3)=1,10,IF(INDIRECT("'"&amp;B1591&amp;"'!V"&amp;MATCH(INT(BA1591/8)+1,INDIRECT("'"&amp;B1591&amp;"'!B4:B15"),0)+3)=1,6,IF(INDIRECT("'"&amp;B1591&amp;"'!V"&amp;MATCH(INT(BA1591/8)+1,INDIRECT("'"&amp;B1591&amp;"'!B4:B15"),0)+3)=1,4,0)))),"")</f>
        <v/>
      </c>
      <c r="H1591" t="str" cm="1">
        <f t="array" aca="1" ref="H1591" ca="1">IFERROR(IFERROR(INDIRECT("'"&amp;B1591&amp;"'!AE"&amp;MATCH(INT(BA1591/8)+1,INDIRECT("'"&amp;B1591&amp;"'!B4:B15"),0)+3),0)-G1591,"")</f>
        <v/>
      </c>
      <c r="I1591" t="e">
        <f ca="1">H1589+H1590+H1591</f>
        <v>#VALUE!</v>
      </c>
      <c r="J1591" t="str">
        <f ca="1">IFERROR(ABS(SUM(I1591,-F1590,-E1590))+ABS(SUM(IF(D1591="Traversal",15,IF(D1591="High",10,IF(D1591="Mid",6,IF(D1591="Low",4,0))))-G1591)),"")</f>
        <v/>
      </c>
      <c r="K1591" t="str" cm="1">
        <f t="array" aca="1" ref="K1591" ca="1">IFERROR(INDIRECT("'"&amp;B1591&amp;"'!AG"&amp;MATCH(INT(BA1591/8)+1,INDIRECT("'"&amp;B1591&amp;"'!B4:B15"),0)+3),"")</f>
        <v/>
      </c>
      <c r="M1591" t="str">
        <f t="shared" ca="1" si="377"/>
        <v/>
      </c>
      <c r="N1591" t="str">
        <f t="shared" si="377"/>
        <v/>
      </c>
      <c r="O1591" t="str">
        <f t="shared" si="377"/>
        <v/>
      </c>
      <c r="P1591" t="str">
        <f t="shared" si="377"/>
        <v/>
      </c>
      <c r="Q1591" t="str">
        <f t="shared" si="377"/>
        <v/>
      </c>
      <c r="R1591" t="str">
        <f t="shared" si="377"/>
        <v/>
      </c>
      <c r="S1591" t="str">
        <f t="shared" si="377"/>
        <v/>
      </c>
      <c r="T1591" t="str">
        <f t="shared" si="377"/>
        <v/>
      </c>
      <c r="U1591" t="str">
        <f t="shared" si="377"/>
        <v/>
      </c>
      <c r="V1591" t="str">
        <f t="shared" si="377"/>
        <v/>
      </c>
      <c r="W1591" t="str">
        <f t="shared" si="377"/>
        <v/>
      </c>
      <c r="X1591" t="str">
        <f t="shared" si="377"/>
        <v/>
      </c>
      <c r="Y1591" t="str">
        <f t="shared" si="377"/>
        <v/>
      </c>
      <c r="Z1591" t="str">
        <f t="shared" si="377"/>
        <v/>
      </c>
      <c r="AA1591" t="str">
        <f t="shared" si="377"/>
        <v/>
      </c>
      <c r="AB1591" t="str">
        <f t="shared" si="377"/>
        <v/>
      </c>
      <c r="AC1591" t="str">
        <f t="shared" si="376"/>
        <v/>
      </c>
      <c r="AD1591" t="str">
        <f t="shared" si="376"/>
        <v/>
      </c>
      <c r="AE1591" t="str">
        <f t="shared" si="376"/>
        <v/>
      </c>
      <c r="AF1591" t="str">
        <f t="shared" si="376"/>
        <v/>
      </c>
      <c r="AG1591" t="str">
        <f t="shared" si="376"/>
        <v/>
      </c>
      <c r="AH1591" t="str">
        <f t="shared" si="376"/>
        <v/>
      </c>
      <c r="AI1591" t="str">
        <f t="shared" si="376"/>
        <v/>
      </c>
      <c r="AJ1591" t="str">
        <f t="shared" si="376"/>
        <v/>
      </c>
      <c r="AK1591" t="str">
        <f t="shared" si="376"/>
        <v/>
      </c>
      <c r="AL1591" t="str">
        <f t="shared" si="376"/>
        <v/>
      </c>
      <c r="AM1591" t="str">
        <f t="shared" si="376"/>
        <v/>
      </c>
      <c r="AN1591" t="str">
        <f t="shared" si="376"/>
        <v/>
      </c>
      <c r="AO1591" t="str">
        <f t="shared" si="376"/>
        <v/>
      </c>
      <c r="AP1591" t="str">
        <f t="shared" si="376"/>
        <v/>
      </c>
      <c r="AQ1591" t="str">
        <f t="shared" si="376"/>
        <v/>
      </c>
      <c r="AR1591" t="str">
        <f t="shared" si="378"/>
        <v/>
      </c>
      <c r="AS1591" t="str">
        <f t="shared" si="378"/>
        <v/>
      </c>
      <c r="AT1591" t="str">
        <f t="shared" si="378"/>
        <v/>
      </c>
      <c r="AU1591" t="str">
        <f t="shared" si="378"/>
        <v/>
      </c>
      <c r="AV1591" t="str">
        <f t="shared" si="378"/>
        <v/>
      </c>
      <c r="AW1591" t="str">
        <f t="shared" si="378"/>
        <v/>
      </c>
      <c r="AX1591" t="str">
        <f t="shared" si="378"/>
        <v/>
      </c>
      <c r="AY1591" t="str">
        <f t="shared" si="378"/>
        <v/>
      </c>
      <c r="BA1591">
        <v>1591</v>
      </c>
      <c r="BB1591">
        <f t="shared" si="379"/>
        <v>199</v>
      </c>
    </row>
    <row r="1592" spans="7:54">
      <c r="G1592" t="str" cm="1">
        <f t="array" aca="1" ref="G1592" ca="1">IFERROR(IF(INDIRECT("'"&amp;B1592&amp;"'!Z"&amp;MATCH(INT(BA1592/8)+1,INDIRECT("'"&amp;B1592&amp;"'!B4:B15"),0)+3)=1,15,IF(INDIRECT("'"&amp;B1592&amp;"'!X"&amp;MATCH(INT(BA1592/8)+1,INDIRECT("'"&amp;B1592&amp;"'!B4:B15"),0)+3)=1,10,IF(INDIRECT("'"&amp;B1592&amp;"'!V"&amp;MATCH(INT(BA1592/8)+1,INDIRECT("'"&amp;B1592&amp;"'!B4:B15"),0)+3)=1,6,IF(INDIRECT("'"&amp;B1592&amp;"'!V"&amp;MATCH(INT(BA1592/8)+1,INDIRECT("'"&amp;B1592&amp;"'!B4:B15"),0)+3)=1,4,0)))),"")</f>
        <v/>
      </c>
      <c r="H1592" t="str" cm="1">
        <f t="array" aca="1" ref="H1592" ca="1">IFERROR(IFERROR(INDIRECT("'"&amp;B1592&amp;"'!AE"&amp;MATCH(INT(BA1592/8)+1,INDIRECT("'"&amp;B1592&amp;"'!B4:B15"),0)+3),0)-G1592,"")</f>
        <v/>
      </c>
      <c r="K1592" t="str" cm="1">
        <f t="array" aca="1" ref="K1592" ca="1">IFERROR(INDIRECT("'"&amp;B1592&amp;"'!AG"&amp;MATCH(INT(BA1592/8)+1,INDIRECT("'"&amp;B1592&amp;"'!B4:B15"),0)+3),"")</f>
        <v/>
      </c>
      <c r="M1592" t="str">
        <f t="shared" ca="1" si="377"/>
        <v/>
      </c>
      <c r="N1592" t="str">
        <f t="shared" si="377"/>
        <v/>
      </c>
      <c r="O1592" t="str">
        <f t="shared" si="377"/>
        <v/>
      </c>
      <c r="P1592" t="str">
        <f t="shared" si="377"/>
        <v/>
      </c>
      <c r="Q1592" t="str">
        <f t="shared" si="377"/>
        <v/>
      </c>
      <c r="R1592" t="str">
        <f t="shared" si="377"/>
        <v/>
      </c>
      <c r="S1592" t="str">
        <f t="shared" si="377"/>
        <v/>
      </c>
      <c r="T1592" t="str">
        <f t="shared" si="377"/>
        <v/>
      </c>
      <c r="U1592" t="str">
        <f t="shared" si="377"/>
        <v/>
      </c>
      <c r="V1592" t="str">
        <f t="shared" si="377"/>
        <v/>
      </c>
      <c r="W1592" t="str">
        <f t="shared" si="377"/>
        <v/>
      </c>
      <c r="X1592" t="str">
        <f t="shared" si="377"/>
        <v/>
      </c>
      <c r="Y1592" t="str">
        <f t="shared" si="377"/>
        <v/>
      </c>
      <c r="Z1592" t="str">
        <f t="shared" si="377"/>
        <v/>
      </c>
      <c r="AA1592" t="str">
        <f t="shared" si="377"/>
        <v/>
      </c>
      <c r="AB1592" t="str">
        <f t="shared" ref="AB1592:AQ1600" si="380">IF(AB$1="","",IF($K1592=AB$1,$J1592,""))</f>
        <v/>
      </c>
      <c r="AC1592" t="str">
        <f t="shared" si="380"/>
        <v/>
      </c>
      <c r="AD1592" t="str">
        <f t="shared" si="380"/>
        <v/>
      </c>
      <c r="AE1592" t="str">
        <f t="shared" si="380"/>
        <v/>
      </c>
      <c r="AF1592" t="str">
        <f t="shared" si="380"/>
        <v/>
      </c>
      <c r="AG1592" t="str">
        <f t="shared" si="380"/>
        <v/>
      </c>
      <c r="AH1592" t="str">
        <f t="shared" si="380"/>
        <v/>
      </c>
      <c r="AI1592" t="str">
        <f t="shared" si="380"/>
        <v/>
      </c>
      <c r="AJ1592" t="str">
        <f t="shared" si="380"/>
        <v/>
      </c>
      <c r="AK1592" t="str">
        <f t="shared" si="380"/>
        <v/>
      </c>
      <c r="AL1592" t="str">
        <f t="shared" si="380"/>
        <v/>
      </c>
      <c r="AM1592" t="str">
        <f t="shared" si="380"/>
        <v/>
      </c>
      <c r="AN1592" t="str">
        <f t="shared" si="380"/>
        <v/>
      </c>
      <c r="AO1592" t="str">
        <f t="shared" si="380"/>
        <v/>
      </c>
      <c r="AP1592" t="str">
        <f t="shared" si="380"/>
        <v/>
      </c>
      <c r="AQ1592" t="str">
        <f t="shared" si="380"/>
        <v/>
      </c>
      <c r="AR1592" t="str">
        <f t="shared" si="378"/>
        <v/>
      </c>
      <c r="AS1592" t="str">
        <f t="shared" si="378"/>
        <v/>
      </c>
      <c r="AT1592" t="str">
        <f t="shared" si="378"/>
        <v/>
      </c>
      <c r="AU1592" t="str">
        <f t="shared" si="378"/>
        <v/>
      </c>
      <c r="AV1592" t="str">
        <f t="shared" si="378"/>
        <v/>
      </c>
      <c r="AW1592" t="str">
        <f t="shared" si="378"/>
        <v/>
      </c>
      <c r="AX1592" t="str">
        <f t="shared" si="378"/>
        <v/>
      </c>
      <c r="AY1592" t="str">
        <f t="shared" si="378"/>
        <v/>
      </c>
      <c r="BA1592">
        <v>1592</v>
      </c>
      <c r="BB1592">
        <f t="shared" si="379"/>
        <v>200</v>
      </c>
    </row>
    <row r="1593" spans="7:54">
      <c r="G1593" t="str" cm="1">
        <f t="array" aca="1" ref="G1593" ca="1">IFERROR(IF(INDIRECT("'"&amp;B1593&amp;"'!Z"&amp;MATCH(INT(BA1593/8)+1,INDIRECT("'"&amp;B1593&amp;"'!B4:B15"),0)+3)=1,15,IF(INDIRECT("'"&amp;B1593&amp;"'!X"&amp;MATCH(INT(BA1593/8)+1,INDIRECT("'"&amp;B1593&amp;"'!B4:B15"),0)+3)=1,10,IF(INDIRECT("'"&amp;B1593&amp;"'!V"&amp;MATCH(INT(BA1593/8)+1,INDIRECT("'"&amp;B1593&amp;"'!B4:B15"),0)+3)=1,6,IF(INDIRECT("'"&amp;B1593&amp;"'!V"&amp;MATCH(INT(BA1593/8)+1,INDIRECT("'"&amp;B1593&amp;"'!B4:B15"),0)+3)=1,4,0)))),"")</f>
        <v/>
      </c>
      <c r="H1593" t="str" cm="1">
        <f t="array" aca="1" ref="H1593" ca="1">IFERROR(IFERROR(INDIRECT("'"&amp;B1593&amp;"'!AE"&amp;MATCH(INT(BA1593/8)+1,INDIRECT("'"&amp;B1593&amp;"'!B4:B15"),0)+3),0)-G1593,"")</f>
        <v/>
      </c>
      <c r="K1593" t="str" cm="1">
        <f t="array" aca="1" ref="K1593" ca="1">IFERROR(INDIRECT("'"&amp;B1593&amp;"'!AG"&amp;MATCH(INT(BA1593/8)+1,INDIRECT("'"&amp;B1593&amp;"'!B4:B15"),0)+3),"")</f>
        <v/>
      </c>
      <c r="M1593" t="str">
        <f t="shared" ref="M1593:AB1600" ca="1" si="381">IF(M$1="","",IF($K1593=M$1,$J1593,""))</f>
        <v/>
      </c>
      <c r="N1593" t="str">
        <f t="shared" si="381"/>
        <v/>
      </c>
      <c r="O1593" t="str">
        <f t="shared" si="381"/>
        <v/>
      </c>
      <c r="P1593" t="str">
        <f t="shared" si="381"/>
        <v/>
      </c>
      <c r="Q1593" t="str">
        <f t="shared" si="381"/>
        <v/>
      </c>
      <c r="R1593" t="str">
        <f t="shared" si="381"/>
        <v/>
      </c>
      <c r="S1593" t="str">
        <f t="shared" si="381"/>
        <v/>
      </c>
      <c r="T1593" t="str">
        <f t="shared" si="381"/>
        <v/>
      </c>
      <c r="U1593" t="str">
        <f t="shared" si="381"/>
        <v/>
      </c>
      <c r="V1593" t="str">
        <f t="shared" si="381"/>
        <v/>
      </c>
      <c r="W1593" t="str">
        <f t="shared" si="381"/>
        <v/>
      </c>
      <c r="X1593" t="str">
        <f t="shared" si="381"/>
        <v/>
      </c>
      <c r="Y1593" t="str">
        <f t="shared" si="381"/>
        <v/>
      </c>
      <c r="Z1593" t="str">
        <f t="shared" si="381"/>
        <v/>
      </c>
      <c r="AA1593" t="str">
        <f t="shared" si="381"/>
        <v/>
      </c>
      <c r="AB1593" t="str">
        <f t="shared" si="381"/>
        <v/>
      </c>
      <c r="AC1593" t="str">
        <f t="shared" si="380"/>
        <v/>
      </c>
      <c r="AD1593" t="str">
        <f t="shared" si="380"/>
        <v/>
      </c>
      <c r="AE1593" t="str">
        <f t="shared" si="380"/>
        <v/>
      </c>
      <c r="AF1593" t="str">
        <f t="shared" si="380"/>
        <v/>
      </c>
      <c r="AG1593" t="str">
        <f t="shared" si="380"/>
        <v/>
      </c>
      <c r="AH1593" t="str">
        <f t="shared" si="380"/>
        <v/>
      </c>
      <c r="AI1593" t="str">
        <f t="shared" si="380"/>
        <v/>
      </c>
      <c r="AJ1593" t="str">
        <f t="shared" si="380"/>
        <v/>
      </c>
      <c r="AK1593" t="str">
        <f t="shared" si="380"/>
        <v/>
      </c>
      <c r="AL1593" t="str">
        <f t="shared" si="380"/>
        <v/>
      </c>
      <c r="AM1593" t="str">
        <f t="shared" si="380"/>
        <v/>
      </c>
      <c r="AN1593" t="str">
        <f t="shared" si="380"/>
        <v/>
      </c>
      <c r="AO1593" t="str">
        <f t="shared" si="380"/>
        <v/>
      </c>
      <c r="AP1593" t="str">
        <f t="shared" si="380"/>
        <v/>
      </c>
      <c r="AQ1593" t="str">
        <f t="shared" si="380"/>
        <v/>
      </c>
      <c r="AR1593" t="str">
        <f t="shared" ref="AR1593:AY1600" si="382">IF(AR$1="","",IF($K1593=AR$1,$J1593,""))</f>
        <v/>
      </c>
      <c r="AS1593" t="str">
        <f t="shared" si="382"/>
        <v/>
      </c>
      <c r="AT1593" t="str">
        <f t="shared" si="382"/>
        <v/>
      </c>
      <c r="AU1593" t="str">
        <f t="shared" si="382"/>
        <v/>
      </c>
      <c r="AV1593" t="str">
        <f t="shared" si="382"/>
        <v/>
      </c>
      <c r="AW1593" t="str">
        <f t="shared" si="382"/>
        <v/>
      </c>
      <c r="AX1593" t="str">
        <f t="shared" si="382"/>
        <v/>
      </c>
      <c r="AY1593" t="str">
        <f t="shared" si="382"/>
        <v/>
      </c>
      <c r="BA1593">
        <v>1593</v>
      </c>
      <c r="BB1593">
        <f t="shared" si="379"/>
        <v>200</v>
      </c>
    </row>
    <row r="1594" spans="7:54">
      <c r="G1594" t="str" cm="1">
        <f t="array" aca="1" ref="G1594" ca="1">IFERROR(IF(INDIRECT("'"&amp;B1594&amp;"'!Z"&amp;MATCH(INT(BA1594/8)+1,INDIRECT("'"&amp;B1594&amp;"'!B4:B15"),0)+3)=1,15,IF(INDIRECT("'"&amp;B1594&amp;"'!X"&amp;MATCH(INT(BA1594/8)+1,INDIRECT("'"&amp;B1594&amp;"'!B4:B15"),0)+3)=1,10,IF(INDIRECT("'"&amp;B1594&amp;"'!V"&amp;MATCH(INT(BA1594/8)+1,INDIRECT("'"&amp;B1594&amp;"'!B4:B15"),0)+3)=1,6,IF(INDIRECT("'"&amp;B1594&amp;"'!V"&amp;MATCH(INT(BA1594/8)+1,INDIRECT("'"&amp;B1594&amp;"'!B4:B15"),0)+3)=1,4,0)))),"")</f>
        <v/>
      </c>
      <c r="H1594" t="str" cm="1">
        <f t="array" aca="1" ref="H1594" ca="1">IFERROR(IFERROR(INDIRECT("'"&amp;B1594&amp;"'!AE"&amp;MATCH(INT(BA1594/8)+1,INDIRECT("'"&amp;B1594&amp;"'!B4:B15"),0)+3),0)-G1594,"")</f>
        <v/>
      </c>
      <c r="I1594" t="e">
        <f ca="1">H1594+H1595+H1596</f>
        <v>#VALUE!</v>
      </c>
      <c r="J1594" t="str">
        <f ca="1">IFERROR(ABS(SUM(I1594,-F1595,-E1595))+ABS(SUM(IF(D1594="Traversal",15,IF(D1594="High",10,IF(D1594="Mid",6,IF(D1594="Low",4,0))))-G1594)),"")</f>
        <v/>
      </c>
      <c r="K1594" t="str" cm="1">
        <f t="array" aca="1" ref="K1594" ca="1">IFERROR(INDIRECT("'"&amp;B1594&amp;"'!AG"&amp;MATCH(INT(BA1594/8)+1,INDIRECT("'"&amp;B1594&amp;"'!B4:B15"),0)+3),"")</f>
        <v/>
      </c>
      <c r="M1594" t="str">
        <f t="shared" ca="1" si="381"/>
        <v/>
      </c>
      <c r="N1594" t="str">
        <f t="shared" si="381"/>
        <v/>
      </c>
      <c r="O1594" t="str">
        <f t="shared" si="381"/>
        <v/>
      </c>
      <c r="P1594" t="str">
        <f t="shared" si="381"/>
        <v/>
      </c>
      <c r="Q1594" t="str">
        <f t="shared" si="381"/>
        <v/>
      </c>
      <c r="R1594" t="str">
        <f t="shared" si="381"/>
        <v/>
      </c>
      <c r="S1594" t="str">
        <f t="shared" si="381"/>
        <v/>
      </c>
      <c r="T1594" t="str">
        <f t="shared" si="381"/>
        <v/>
      </c>
      <c r="U1594" t="str">
        <f t="shared" si="381"/>
        <v/>
      </c>
      <c r="V1594" t="str">
        <f t="shared" si="381"/>
        <v/>
      </c>
      <c r="W1594" t="str">
        <f t="shared" si="381"/>
        <v/>
      </c>
      <c r="X1594" t="str">
        <f t="shared" si="381"/>
        <v/>
      </c>
      <c r="Y1594" t="str">
        <f t="shared" si="381"/>
        <v/>
      </c>
      <c r="Z1594" t="str">
        <f t="shared" si="381"/>
        <v/>
      </c>
      <c r="AA1594" t="str">
        <f t="shared" si="381"/>
        <v/>
      </c>
      <c r="AB1594" t="str">
        <f t="shared" si="381"/>
        <v/>
      </c>
      <c r="AC1594" t="str">
        <f t="shared" si="380"/>
        <v/>
      </c>
      <c r="AD1594" t="str">
        <f t="shared" si="380"/>
        <v/>
      </c>
      <c r="AE1594" t="str">
        <f t="shared" si="380"/>
        <v/>
      </c>
      <c r="AF1594" t="str">
        <f t="shared" si="380"/>
        <v/>
      </c>
      <c r="AG1594" t="str">
        <f t="shared" si="380"/>
        <v/>
      </c>
      <c r="AH1594" t="str">
        <f t="shared" si="380"/>
        <v/>
      </c>
      <c r="AI1594" t="str">
        <f t="shared" si="380"/>
        <v/>
      </c>
      <c r="AJ1594" t="str">
        <f t="shared" si="380"/>
        <v/>
      </c>
      <c r="AK1594" t="str">
        <f t="shared" si="380"/>
        <v/>
      </c>
      <c r="AL1594" t="str">
        <f t="shared" si="380"/>
        <v/>
      </c>
      <c r="AM1594" t="str">
        <f t="shared" si="380"/>
        <v/>
      </c>
      <c r="AN1594" t="str">
        <f t="shared" si="380"/>
        <v/>
      </c>
      <c r="AO1594" t="str">
        <f t="shared" si="380"/>
        <v/>
      </c>
      <c r="AP1594" t="str">
        <f t="shared" si="380"/>
        <v/>
      </c>
      <c r="AQ1594" t="str">
        <f t="shared" si="380"/>
        <v/>
      </c>
      <c r="AR1594" t="str">
        <f t="shared" si="382"/>
        <v/>
      </c>
      <c r="AS1594" t="str">
        <f t="shared" si="382"/>
        <v/>
      </c>
      <c r="AT1594" t="str">
        <f t="shared" si="382"/>
        <v/>
      </c>
      <c r="AU1594" t="str">
        <f t="shared" si="382"/>
        <v/>
      </c>
      <c r="AV1594" t="str">
        <f t="shared" si="382"/>
        <v/>
      </c>
      <c r="AW1594" t="str">
        <f t="shared" si="382"/>
        <v/>
      </c>
      <c r="AX1594" t="str">
        <f t="shared" si="382"/>
        <v/>
      </c>
      <c r="AY1594" t="str">
        <f t="shared" si="382"/>
        <v/>
      </c>
      <c r="BA1594">
        <v>1594</v>
      </c>
      <c r="BB1594">
        <f t="shared" si="379"/>
        <v>200</v>
      </c>
    </row>
    <row r="1595" spans="7:54">
      <c r="G1595" t="str" cm="1">
        <f t="array" aca="1" ref="G1595" ca="1">IFERROR(IF(INDIRECT("'"&amp;B1595&amp;"'!Z"&amp;MATCH(INT(BA1595/8)+1,INDIRECT("'"&amp;B1595&amp;"'!B4:B15"),0)+3)=1,15,IF(INDIRECT("'"&amp;B1595&amp;"'!X"&amp;MATCH(INT(BA1595/8)+1,INDIRECT("'"&amp;B1595&amp;"'!B4:B15"),0)+3)=1,10,IF(INDIRECT("'"&amp;B1595&amp;"'!V"&amp;MATCH(INT(BA1595/8)+1,INDIRECT("'"&amp;B1595&amp;"'!B4:B15"),0)+3)=1,6,IF(INDIRECT("'"&amp;B1595&amp;"'!V"&amp;MATCH(INT(BA1595/8)+1,INDIRECT("'"&amp;B1595&amp;"'!B4:B15"),0)+3)=1,4,0)))),"")</f>
        <v/>
      </c>
      <c r="H1595" t="str" cm="1">
        <f t="array" aca="1" ref="H1595" ca="1">IFERROR(IFERROR(INDIRECT("'"&amp;B1595&amp;"'!AE"&amp;MATCH(INT(BA1595/8)+1,INDIRECT("'"&amp;B1595&amp;"'!B4:B15"),0)+3),0)-G1595,"")</f>
        <v/>
      </c>
      <c r="I1595" t="e">
        <f ca="1">H1594+H1595+H1596</f>
        <v>#VALUE!</v>
      </c>
      <c r="J1595" t="str">
        <f ca="1">IFERROR(ABS(SUM(I1595,-F1595,-E1595))+ABS(SUM(IF(D1595="Traversal",15,IF(D1595="High",10,IF(D1595="Mid",6,IF(D1595="Low",4,0))))-G1595)),"")</f>
        <v/>
      </c>
      <c r="K1595" t="str" cm="1">
        <f t="array" aca="1" ref="K1595" ca="1">IFERROR(INDIRECT("'"&amp;B1595&amp;"'!AG"&amp;MATCH(INT(BA1595/8)+1,INDIRECT("'"&amp;B1595&amp;"'!B4:B15"),0)+3),"")</f>
        <v/>
      </c>
      <c r="M1595" t="str">
        <f t="shared" ca="1" si="381"/>
        <v/>
      </c>
      <c r="N1595" t="str">
        <f t="shared" si="381"/>
        <v/>
      </c>
      <c r="O1595" t="str">
        <f t="shared" si="381"/>
        <v/>
      </c>
      <c r="P1595" t="str">
        <f t="shared" si="381"/>
        <v/>
      </c>
      <c r="Q1595" t="str">
        <f t="shared" si="381"/>
        <v/>
      </c>
      <c r="R1595" t="str">
        <f t="shared" si="381"/>
        <v/>
      </c>
      <c r="S1595" t="str">
        <f t="shared" si="381"/>
        <v/>
      </c>
      <c r="T1595" t="str">
        <f t="shared" si="381"/>
        <v/>
      </c>
      <c r="U1595" t="str">
        <f t="shared" si="381"/>
        <v/>
      </c>
      <c r="V1595" t="str">
        <f t="shared" si="381"/>
        <v/>
      </c>
      <c r="W1595" t="str">
        <f t="shared" si="381"/>
        <v/>
      </c>
      <c r="X1595" t="str">
        <f t="shared" si="381"/>
        <v/>
      </c>
      <c r="Y1595" t="str">
        <f t="shared" si="381"/>
        <v/>
      </c>
      <c r="Z1595" t="str">
        <f t="shared" si="381"/>
        <v/>
      </c>
      <c r="AA1595" t="str">
        <f t="shared" si="381"/>
        <v/>
      </c>
      <c r="AB1595" t="str">
        <f t="shared" si="381"/>
        <v/>
      </c>
      <c r="AC1595" t="str">
        <f t="shared" si="380"/>
        <v/>
      </c>
      <c r="AD1595" t="str">
        <f t="shared" si="380"/>
        <v/>
      </c>
      <c r="AE1595" t="str">
        <f t="shared" si="380"/>
        <v/>
      </c>
      <c r="AF1595" t="str">
        <f t="shared" si="380"/>
        <v/>
      </c>
      <c r="AG1595" t="str">
        <f t="shared" si="380"/>
        <v/>
      </c>
      <c r="AH1595" t="str">
        <f t="shared" si="380"/>
        <v/>
      </c>
      <c r="AI1595" t="str">
        <f t="shared" si="380"/>
        <v/>
      </c>
      <c r="AJ1595" t="str">
        <f t="shared" si="380"/>
        <v/>
      </c>
      <c r="AK1595" t="str">
        <f t="shared" si="380"/>
        <v/>
      </c>
      <c r="AL1595" t="str">
        <f t="shared" si="380"/>
        <v/>
      </c>
      <c r="AM1595" t="str">
        <f t="shared" si="380"/>
        <v/>
      </c>
      <c r="AN1595" t="str">
        <f t="shared" si="380"/>
        <v/>
      </c>
      <c r="AO1595" t="str">
        <f t="shared" si="380"/>
        <v/>
      </c>
      <c r="AP1595" t="str">
        <f t="shared" si="380"/>
        <v/>
      </c>
      <c r="AQ1595" t="str">
        <f t="shared" si="380"/>
        <v/>
      </c>
      <c r="AR1595" t="str">
        <f t="shared" si="382"/>
        <v/>
      </c>
      <c r="AS1595" t="str">
        <f t="shared" si="382"/>
        <v/>
      </c>
      <c r="AT1595" t="str">
        <f t="shared" si="382"/>
        <v/>
      </c>
      <c r="AU1595" t="str">
        <f t="shared" si="382"/>
        <v/>
      </c>
      <c r="AV1595" t="str">
        <f t="shared" si="382"/>
        <v/>
      </c>
      <c r="AW1595" t="str">
        <f t="shared" si="382"/>
        <v/>
      </c>
      <c r="AX1595" t="str">
        <f t="shared" si="382"/>
        <v/>
      </c>
      <c r="AY1595" t="str">
        <f t="shared" si="382"/>
        <v/>
      </c>
      <c r="BA1595">
        <v>1595</v>
      </c>
      <c r="BB1595">
        <f t="shared" si="379"/>
        <v>200</v>
      </c>
    </row>
    <row r="1596" spans="7:54">
      <c r="G1596" t="str" cm="1">
        <f t="array" aca="1" ref="G1596" ca="1">IFERROR(IF(INDIRECT("'"&amp;B1596&amp;"'!Z"&amp;MATCH(INT(BA1596/8)+1,INDIRECT("'"&amp;B1596&amp;"'!B4:B15"),0)+3)=1,15,IF(INDIRECT("'"&amp;B1596&amp;"'!X"&amp;MATCH(INT(BA1596/8)+1,INDIRECT("'"&amp;B1596&amp;"'!B4:B15"),0)+3)=1,10,IF(INDIRECT("'"&amp;B1596&amp;"'!V"&amp;MATCH(INT(BA1596/8)+1,INDIRECT("'"&amp;B1596&amp;"'!B4:B15"),0)+3)=1,6,IF(INDIRECT("'"&amp;B1596&amp;"'!V"&amp;MATCH(INT(BA1596/8)+1,INDIRECT("'"&amp;B1596&amp;"'!B4:B15"),0)+3)=1,4,0)))),"")</f>
        <v/>
      </c>
      <c r="H1596" t="str" cm="1">
        <f t="array" aca="1" ref="H1596" ca="1">IFERROR(IFERROR(INDIRECT("'"&amp;B1596&amp;"'!AE"&amp;MATCH(INT(BA1596/8)+1,INDIRECT("'"&amp;B1596&amp;"'!B4:B15"),0)+3),0)-G1596,"")</f>
        <v/>
      </c>
      <c r="I1596" t="e">
        <f ca="1">H1594+H1595+H1596</f>
        <v>#VALUE!</v>
      </c>
      <c r="J1596" t="str">
        <f ca="1">IFERROR(ABS(SUM(I1596,-F1595,-E1595))+ABS(SUM(IF(D1596="Traversal",15,IF(D1596="High",10,IF(D1596="Mid",6,IF(D1596="Low",4,0))))-G1596)),"")</f>
        <v/>
      </c>
      <c r="K1596" t="str" cm="1">
        <f t="array" aca="1" ref="K1596" ca="1">IFERROR(INDIRECT("'"&amp;B1596&amp;"'!AG"&amp;MATCH(INT(BA1596/8)+1,INDIRECT("'"&amp;B1596&amp;"'!B4:B15"),0)+3),"")</f>
        <v/>
      </c>
      <c r="M1596" t="str">
        <f t="shared" ca="1" si="381"/>
        <v/>
      </c>
      <c r="N1596" t="str">
        <f t="shared" si="381"/>
        <v/>
      </c>
      <c r="O1596" t="str">
        <f t="shared" si="381"/>
        <v/>
      </c>
      <c r="P1596" t="str">
        <f t="shared" si="381"/>
        <v/>
      </c>
      <c r="Q1596" t="str">
        <f t="shared" si="381"/>
        <v/>
      </c>
      <c r="R1596" t="str">
        <f t="shared" si="381"/>
        <v/>
      </c>
      <c r="S1596" t="str">
        <f t="shared" si="381"/>
        <v/>
      </c>
      <c r="T1596" t="str">
        <f t="shared" si="381"/>
        <v/>
      </c>
      <c r="U1596" t="str">
        <f t="shared" si="381"/>
        <v/>
      </c>
      <c r="V1596" t="str">
        <f t="shared" si="381"/>
        <v/>
      </c>
      <c r="W1596" t="str">
        <f t="shared" si="381"/>
        <v/>
      </c>
      <c r="X1596" t="str">
        <f t="shared" si="381"/>
        <v/>
      </c>
      <c r="Y1596" t="str">
        <f t="shared" si="381"/>
        <v/>
      </c>
      <c r="Z1596" t="str">
        <f t="shared" si="381"/>
        <v/>
      </c>
      <c r="AA1596" t="str">
        <f t="shared" si="381"/>
        <v/>
      </c>
      <c r="AB1596" t="str">
        <f t="shared" si="381"/>
        <v/>
      </c>
      <c r="AC1596" t="str">
        <f t="shared" si="380"/>
        <v/>
      </c>
      <c r="AD1596" t="str">
        <f t="shared" si="380"/>
        <v/>
      </c>
      <c r="AE1596" t="str">
        <f t="shared" si="380"/>
        <v/>
      </c>
      <c r="AF1596" t="str">
        <f t="shared" si="380"/>
        <v/>
      </c>
      <c r="AG1596" t="str">
        <f t="shared" si="380"/>
        <v/>
      </c>
      <c r="AH1596" t="str">
        <f t="shared" si="380"/>
        <v/>
      </c>
      <c r="AI1596" t="str">
        <f t="shared" si="380"/>
        <v/>
      </c>
      <c r="AJ1596" t="str">
        <f t="shared" si="380"/>
        <v/>
      </c>
      <c r="AK1596" t="str">
        <f t="shared" si="380"/>
        <v/>
      </c>
      <c r="AL1596" t="str">
        <f t="shared" si="380"/>
        <v/>
      </c>
      <c r="AM1596" t="str">
        <f t="shared" si="380"/>
        <v/>
      </c>
      <c r="AN1596" t="str">
        <f t="shared" si="380"/>
        <v/>
      </c>
      <c r="AO1596" t="str">
        <f t="shared" si="380"/>
        <v/>
      </c>
      <c r="AP1596" t="str">
        <f t="shared" si="380"/>
        <v/>
      </c>
      <c r="AQ1596" t="str">
        <f t="shared" si="380"/>
        <v/>
      </c>
      <c r="AR1596" t="str">
        <f t="shared" si="382"/>
        <v/>
      </c>
      <c r="AS1596" t="str">
        <f t="shared" si="382"/>
        <v/>
      </c>
      <c r="AT1596" t="str">
        <f t="shared" si="382"/>
        <v/>
      </c>
      <c r="AU1596" t="str">
        <f t="shared" si="382"/>
        <v/>
      </c>
      <c r="AV1596" t="str">
        <f t="shared" si="382"/>
        <v/>
      </c>
      <c r="AW1596" t="str">
        <f t="shared" si="382"/>
        <v/>
      </c>
      <c r="AX1596" t="str">
        <f t="shared" si="382"/>
        <v/>
      </c>
      <c r="AY1596" t="str">
        <f t="shared" si="382"/>
        <v/>
      </c>
      <c r="BA1596">
        <v>1596</v>
      </c>
      <c r="BB1596">
        <f t="shared" si="379"/>
        <v>200</v>
      </c>
    </row>
    <row r="1597" spans="7:54">
      <c r="G1597" t="str" cm="1">
        <f t="array" aca="1" ref="G1597" ca="1">IFERROR(IF(INDIRECT("'"&amp;B1597&amp;"'!Z"&amp;MATCH(INT(BA1597/8)+1,INDIRECT("'"&amp;B1597&amp;"'!B4:B15"),0)+3)=1,15,IF(INDIRECT("'"&amp;B1597&amp;"'!X"&amp;MATCH(INT(BA1597/8)+1,INDIRECT("'"&amp;B1597&amp;"'!B4:B15"),0)+3)=1,10,IF(INDIRECT("'"&amp;B1597&amp;"'!V"&amp;MATCH(INT(BA1597/8)+1,INDIRECT("'"&amp;B1597&amp;"'!B4:B15"),0)+3)=1,6,IF(INDIRECT("'"&amp;B1597&amp;"'!V"&amp;MATCH(INT(BA1597/8)+1,INDIRECT("'"&amp;B1597&amp;"'!B4:B15"),0)+3)=1,4,0)))),"")</f>
        <v/>
      </c>
      <c r="H1597" t="str" cm="1">
        <f t="array" aca="1" ref="H1597" ca="1">IFERROR(IFERROR(INDIRECT("'"&amp;B1597&amp;"'!AE"&amp;MATCH(INT(BA1597/8)+1,INDIRECT("'"&amp;B1597&amp;"'!B4:B15"),0)+3),0)-G1597,"")</f>
        <v/>
      </c>
      <c r="I1597" t="e">
        <f ca="1">H1597+H1598+H1599</f>
        <v>#VALUE!</v>
      </c>
      <c r="J1597" t="str">
        <f ca="1">IFERROR(ABS(SUM(I1597,-F1598,-E1598))+ABS(SUM(IF(D1597="Traversal",15,IF(D1597="High",10,IF(D1597="Mid",6,IF(D1597="Low",4,0))))-G1597)),"")</f>
        <v/>
      </c>
      <c r="K1597" t="str" cm="1">
        <f t="array" aca="1" ref="K1597" ca="1">IFERROR(INDIRECT("'"&amp;B1597&amp;"'!AG"&amp;MATCH(INT(BA1597/8)+1,INDIRECT("'"&amp;B1597&amp;"'!B4:B15"),0)+3),"")</f>
        <v/>
      </c>
      <c r="M1597" t="str">
        <f t="shared" ca="1" si="381"/>
        <v/>
      </c>
      <c r="N1597" t="str">
        <f t="shared" si="381"/>
        <v/>
      </c>
      <c r="O1597" t="str">
        <f t="shared" si="381"/>
        <v/>
      </c>
      <c r="P1597" t="str">
        <f t="shared" si="381"/>
        <v/>
      </c>
      <c r="Q1597" t="str">
        <f t="shared" si="381"/>
        <v/>
      </c>
      <c r="R1597" t="str">
        <f t="shared" si="381"/>
        <v/>
      </c>
      <c r="S1597" t="str">
        <f t="shared" si="381"/>
        <v/>
      </c>
      <c r="T1597" t="str">
        <f t="shared" si="381"/>
        <v/>
      </c>
      <c r="U1597" t="str">
        <f t="shared" si="381"/>
        <v/>
      </c>
      <c r="V1597" t="str">
        <f t="shared" si="381"/>
        <v/>
      </c>
      <c r="W1597" t="str">
        <f t="shared" si="381"/>
        <v/>
      </c>
      <c r="X1597" t="str">
        <f t="shared" si="381"/>
        <v/>
      </c>
      <c r="Y1597" t="str">
        <f t="shared" si="381"/>
        <v/>
      </c>
      <c r="Z1597" t="str">
        <f t="shared" si="381"/>
        <v/>
      </c>
      <c r="AA1597" t="str">
        <f t="shared" si="381"/>
        <v/>
      </c>
      <c r="AB1597" t="str">
        <f t="shared" si="381"/>
        <v/>
      </c>
      <c r="AC1597" t="str">
        <f t="shared" si="380"/>
        <v/>
      </c>
      <c r="AD1597" t="str">
        <f t="shared" si="380"/>
        <v/>
      </c>
      <c r="AE1597" t="str">
        <f t="shared" si="380"/>
        <v/>
      </c>
      <c r="AF1597" t="str">
        <f t="shared" si="380"/>
        <v/>
      </c>
      <c r="AG1597" t="str">
        <f t="shared" si="380"/>
        <v/>
      </c>
      <c r="AH1597" t="str">
        <f t="shared" si="380"/>
        <v/>
      </c>
      <c r="AI1597" t="str">
        <f t="shared" si="380"/>
        <v/>
      </c>
      <c r="AJ1597" t="str">
        <f t="shared" si="380"/>
        <v/>
      </c>
      <c r="AK1597" t="str">
        <f t="shared" si="380"/>
        <v/>
      </c>
      <c r="AL1597" t="str">
        <f t="shared" si="380"/>
        <v/>
      </c>
      <c r="AM1597" t="str">
        <f t="shared" si="380"/>
        <v/>
      </c>
      <c r="AN1597" t="str">
        <f t="shared" si="380"/>
        <v/>
      </c>
      <c r="AO1597" t="str">
        <f t="shared" si="380"/>
        <v/>
      </c>
      <c r="AP1597" t="str">
        <f t="shared" si="380"/>
        <v/>
      </c>
      <c r="AQ1597" t="str">
        <f t="shared" si="380"/>
        <v/>
      </c>
      <c r="AR1597" t="str">
        <f t="shared" si="382"/>
        <v/>
      </c>
      <c r="AS1597" t="str">
        <f t="shared" si="382"/>
        <v/>
      </c>
      <c r="AT1597" t="str">
        <f t="shared" si="382"/>
        <v/>
      </c>
      <c r="AU1597" t="str">
        <f t="shared" si="382"/>
        <v/>
      </c>
      <c r="AV1597" t="str">
        <f t="shared" si="382"/>
        <v/>
      </c>
      <c r="AW1597" t="str">
        <f t="shared" si="382"/>
        <v/>
      </c>
      <c r="AX1597" t="str">
        <f t="shared" si="382"/>
        <v/>
      </c>
      <c r="AY1597" t="str">
        <f t="shared" si="382"/>
        <v/>
      </c>
      <c r="BA1597">
        <v>1597</v>
      </c>
      <c r="BB1597">
        <f t="shared" si="379"/>
        <v>200</v>
      </c>
    </row>
    <row r="1598" spans="7:54">
      <c r="G1598" t="str" cm="1">
        <f t="array" aca="1" ref="G1598" ca="1">IFERROR(IF(INDIRECT("'"&amp;B1598&amp;"'!Z"&amp;MATCH(INT(BA1598/8)+1,INDIRECT("'"&amp;B1598&amp;"'!B4:B15"),0)+3)=1,15,IF(INDIRECT("'"&amp;B1598&amp;"'!X"&amp;MATCH(INT(BA1598/8)+1,INDIRECT("'"&amp;B1598&amp;"'!B4:B15"),0)+3)=1,10,IF(INDIRECT("'"&amp;B1598&amp;"'!V"&amp;MATCH(INT(BA1598/8)+1,INDIRECT("'"&amp;B1598&amp;"'!B4:B15"),0)+3)=1,6,IF(INDIRECT("'"&amp;B1598&amp;"'!V"&amp;MATCH(INT(BA1598/8)+1,INDIRECT("'"&amp;B1598&amp;"'!B4:B15"),0)+3)=1,4,0)))),"")</f>
        <v/>
      </c>
      <c r="H1598" t="str" cm="1">
        <f t="array" aca="1" ref="H1598" ca="1">IFERROR(IFERROR(INDIRECT("'"&amp;B1598&amp;"'!AE"&amp;MATCH(INT(BA1598/8)+1,INDIRECT("'"&amp;B1598&amp;"'!B4:B15"),0)+3),0)-G1598,"")</f>
        <v/>
      </c>
      <c r="I1598" t="e">
        <f ca="1">H1597+H1598+H1599</f>
        <v>#VALUE!</v>
      </c>
      <c r="J1598" t="str">
        <f ca="1">IFERROR(ABS(SUM(I1598,-F1598,-E1598))+ABS(SUM(IF(D1598="Traversal",15,IF(D1598="High",10,IF(D1598="Mid",6,IF(D1598="Low",4,0))))-G1598)),"")</f>
        <v/>
      </c>
      <c r="K1598" t="str" cm="1">
        <f t="array" aca="1" ref="K1598" ca="1">IFERROR(INDIRECT("'"&amp;B1598&amp;"'!AG"&amp;MATCH(INT(BA1598/8)+1,INDIRECT("'"&amp;B1598&amp;"'!B4:B15"),0)+3),"")</f>
        <v/>
      </c>
      <c r="M1598" t="str">
        <f t="shared" ca="1" si="381"/>
        <v/>
      </c>
      <c r="N1598" t="str">
        <f t="shared" si="381"/>
        <v/>
      </c>
      <c r="O1598" t="str">
        <f t="shared" si="381"/>
        <v/>
      </c>
      <c r="P1598" t="str">
        <f t="shared" si="381"/>
        <v/>
      </c>
      <c r="Q1598" t="str">
        <f t="shared" si="381"/>
        <v/>
      </c>
      <c r="R1598" t="str">
        <f t="shared" si="381"/>
        <v/>
      </c>
      <c r="S1598" t="str">
        <f t="shared" si="381"/>
        <v/>
      </c>
      <c r="T1598" t="str">
        <f t="shared" si="381"/>
        <v/>
      </c>
      <c r="U1598" t="str">
        <f t="shared" si="381"/>
        <v/>
      </c>
      <c r="V1598" t="str">
        <f t="shared" si="381"/>
        <v/>
      </c>
      <c r="W1598" t="str">
        <f t="shared" si="381"/>
        <v/>
      </c>
      <c r="X1598" t="str">
        <f t="shared" si="381"/>
        <v/>
      </c>
      <c r="Y1598" t="str">
        <f t="shared" si="381"/>
        <v/>
      </c>
      <c r="Z1598" t="str">
        <f t="shared" si="381"/>
        <v/>
      </c>
      <c r="AA1598" t="str">
        <f t="shared" si="381"/>
        <v/>
      </c>
      <c r="AB1598" t="str">
        <f t="shared" si="381"/>
        <v/>
      </c>
      <c r="AC1598" t="str">
        <f t="shared" si="380"/>
        <v/>
      </c>
      <c r="AD1598" t="str">
        <f t="shared" si="380"/>
        <v/>
      </c>
      <c r="AE1598" t="str">
        <f t="shared" si="380"/>
        <v/>
      </c>
      <c r="AF1598" t="str">
        <f t="shared" si="380"/>
        <v/>
      </c>
      <c r="AG1598" t="str">
        <f t="shared" si="380"/>
        <v/>
      </c>
      <c r="AH1598" t="str">
        <f t="shared" si="380"/>
        <v/>
      </c>
      <c r="AI1598" t="str">
        <f t="shared" si="380"/>
        <v/>
      </c>
      <c r="AJ1598" t="str">
        <f t="shared" si="380"/>
        <v/>
      </c>
      <c r="AK1598" t="str">
        <f t="shared" si="380"/>
        <v/>
      </c>
      <c r="AL1598" t="str">
        <f t="shared" si="380"/>
        <v/>
      </c>
      <c r="AM1598" t="str">
        <f t="shared" si="380"/>
        <v/>
      </c>
      <c r="AN1598" t="str">
        <f t="shared" si="380"/>
        <v/>
      </c>
      <c r="AO1598" t="str">
        <f t="shared" si="380"/>
        <v/>
      </c>
      <c r="AP1598" t="str">
        <f t="shared" si="380"/>
        <v/>
      </c>
      <c r="AQ1598" t="str">
        <f t="shared" si="380"/>
        <v/>
      </c>
      <c r="AR1598" t="str">
        <f t="shared" si="382"/>
        <v/>
      </c>
      <c r="AS1598" t="str">
        <f t="shared" si="382"/>
        <v/>
      </c>
      <c r="AT1598" t="str">
        <f t="shared" si="382"/>
        <v/>
      </c>
      <c r="AU1598" t="str">
        <f t="shared" si="382"/>
        <v/>
      </c>
      <c r="AV1598" t="str">
        <f t="shared" si="382"/>
        <v/>
      </c>
      <c r="AW1598" t="str">
        <f t="shared" si="382"/>
        <v/>
      </c>
      <c r="AX1598" t="str">
        <f t="shared" si="382"/>
        <v/>
      </c>
      <c r="AY1598" t="str">
        <f t="shared" si="382"/>
        <v/>
      </c>
      <c r="BA1598">
        <v>1598</v>
      </c>
      <c r="BB1598">
        <f t="shared" si="379"/>
        <v>200</v>
      </c>
    </row>
    <row r="1599" spans="7:54">
      <c r="G1599" t="str" cm="1">
        <f t="array" aca="1" ref="G1599" ca="1">IFERROR(IF(INDIRECT("'"&amp;B1599&amp;"'!Z"&amp;MATCH(INT(BA1599/8)+1,INDIRECT("'"&amp;B1599&amp;"'!B4:B15"),0)+3)=1,15,IF(INDIRECT("'"&amp;B1599&amp;"'!X"&amp;MATCH(INT(BA1599/8)+1,INDIRECT("'"&amp;B1599&amp;"'!B4:B15"),0)+3)=1,10,IF(INDIRECT("'"&amp;B1599&amp;"'!V"&amp;MATCH(INT(BA1599/8)+1,INDIRECT("'"&amp;B1599&amp;"'!B4:B15"),0)+3)=1,6,IF(INDIRECT("'"&amp;B1599&amp;"'!V"&amp;MATCH(INT(BA1599/8)+1,INDIRECT("'"&amp;B1599&amp;"'!B4:B15"),0)+3)=1,4,0)))),"")</f>
        <v/>
      </c>
      <c r="H1599" t="str" cm="1">
        <f t="array" aca="1" ref="H1599" ca="1">IFERROR(IFERROR(INDIRECT("'"&amp;B1599&amp;"'!AE"&amp;MATCH(INT(BA1599/8)+1,INDIRECT("'"&amp;B1599&amp;"'!B4:B15"),0)+3),0)-G1599,"")</f>
        <v/>
      </c>
      <c r="I1599" t="e">
        <f ca="1">H1597+H1598+H1599</f>
        <v>#VALUE!</v>
      </c>
      <c r="J1599" t="str">
        <f ca="1">IFERROR(ABS(SUM(I1599,-F1598,-E1598))+ABS(SUM(IF(D1599="Traversal",15,IF(D1599="High",10,IF(D1599="Mid",6,IF(D1599="Low",4,0))))-G1599)),"")</f>
        <v/>
      </c>
      <c r="K1599" t="str" cm="1">
        <f t="array" aca="1" ref="K1599" ca="1">IFERROR(INDIRECT("'"&amp;B1599&amp;"'!AG"&amp;MATCH(INT(BA1599/8)+1,INDIRECT("'"&amp;B1599&amp;"'!B4:B15"),0)+3),"")</f>
        <v/>
      </c>
      <c r="M1599" t="str">
        <f t="shared" ca="1" si="381"/>
        <v/>
      </c>
      <c r="N1599" t="str">
        <f t="shared" si="381"/>
        <v/>
      </c>
      <c r="O1599" t="str">
        <f t="shared" si="381"/>
        <v/>
      </c>
      <c r="P1599" t="str">
        <f t="shared" si="381"/>
        <v/>
      </c>
      <c r="Q1599" t="str">
        <f t="shared" si="381"/>
        <v/>
      </c>
      <c r="R1599" t="str">
        <f t="shared" si="381"/>
        <v/>
      </c>
      <c r="S1599" t="str">
        <f t="shared" si="381"/>
        <v/>
      </c>
      <c r="T1599" t="str">
        <f t="shared" si="381"/>
        <v/>
      </c>
      <c r="U1599" t="str">
        <f t="shared" si="381"/>
        <v/>
      </c>
      <c r="V1599" t="str">
        <f t="shared" si="381"/>
        <v/>
      </c>
      <c r="W1599" t="str">
        <f t="shared" si="381"/>
        <v/>
      </c>
      <c r="X1599" t="str">
        <f t="shared" si="381"/>
        <v/>
      </c>
      <c r="Y1599" t="str">
        <f t="shared" si="381"/>
        <v/>
      </c>
      <c r="Z1599" t="str">
        <f t="shared" si="381"/>
        <v/>
      </c>
      <c r="AA1599" t="str">
        <f t="shared" si="381"/>
        <v/>
      </c>
      <c r="AB1599" t="str">
        <f t="shared" si="381"/>
        <v/>
      </c>
      <c r="AC1599" t="str">
        <f t="shared" si="380"/>
        <v/>
      </c>
      <c r="AD1599" t="str">
        <f t="shared" si="380"/>
        <v/>
      </c>
      <c r="AE1599" t="str">
        <f t="shared" si="380"/>
        <v/>
      </c>
      <c r="AF1599" t="str">
        <f t="shared" si="380"/>
        <v/>
      </c>
      <c r="AG1599" t="str">
        <f t="shared" si="380"/>
        <v/>
      </c>
      <c r="AH1599" t="str">
        <f t="shared" si="380"/>
        <v/>
      </c>
      <c r="AI1599" t="str">
        <f t="shared" si="380"/>
        <v/>
      </c>
      <c r="AJ1599" t="str">
        <f t="shared" si="380"/>
        <v/>
      </c>
      <c r="AK1599" t="str">
        <f t="shared" si="380"/>
        <v/>
      </c>
      <c r="AL1599" t="str">
        <f t="shared" si="380"/>
        <v/>
      </c>
      <c r="AM1599" t="str">
        <f t="shared" si="380"/>
        <v/>
      </c>
      <c r="AN1599" t="str">
        <f t="shared" si="380"/>
        <v/>
      </c>
      <c r="AO1599" t="str">
        <f t="shared" si="380"/>
        <v/>
      </c>
      <c r="AP1599" t="str">
        <f t="shared" si="380"/>
        <v/>
      </c>
      <c r="AQ1599" t="str">
        <f t="shared" si="380"/>
        <v/>
      </c>
      <c r="AR1599" t="str">
        <f t="shared" si="382"/>
        <v/>
      </c>
      <c r="AS1599" t="str">
        <f t="shared" si="382"/>
        <v/>
      </c>
      <c r="AT1599" t="str">
        <f t="shared" si="382"/>
        <v/>
      </c>
      <c r="AU1599" t="str">
        <f t="shared" si="382"/>
        <v/>
      </c>
      <c r="AV1599" t="str">
        <f t="shared" si="382"/>
        <v/>
      </c>
      <c r="AW1599" t="str">
        <f t="shared" si="382"/>
        <v/>
      </c>
      <c r="AX1599" t="str">
        <f t="shared" si="382"/>
        <v/>
      </c>
      <c r="AY1599" t="str">
        <f t="shared" si="382"/>
        <v/>
      </c>
      <c r="BA1599">
        <v>1599</v>
      </c>
      <c r="BB1599">
        <f t="shared" si="379"/>
        <v>200</v>
      </c>
    </row>
    <row r="1600" spans="7:54">
      <c r="G1600" t="str" cm="1">
        <f t="array" aca="1" ref="G1600" ca="1">IFERROR(IF(INDIRECT("'"&amp;B1600&amp;"'!Z"&amp;MATCH(INT(BA1600/8)+1,INDIRECT("'"&amp;B1600&amp;"'!B4:B15"),0)+3)=1,15,IF(INDIRECT("'"&amp;B1600&amp;"'!X"&amp;MATCH(INT(BA1600/8)+1,INDIRECT("'"&amp;B1600&amp;"'!B4:B15"),0)+3)=1,10,IF(INDIRECT("'"&amp;B1600&amp;"'!V"&amp;MATCH(INT(BA1600/8)+1,INDIRECT("'"&amp;B1600&amp;"'!B4:B15"),0)+3)=1,6,IF(INDIRECT("'"&amp;B1600&amp;"'!V"&amp;MATCH(INT(BA1600/8)+1,INDIRECT("'"&amp;B1600&amp;"'!B4:B15"),0)+3)=1,4,0)))),"")</f>
        <v/>
      </c>
      <c r="H1600" t="str" cm="1">
        <f t="array" aca="1" ref="H1600" ca="1">IFERROR(IFERROR(INDIRECT("'"&amp;B1600&amp;"'!AE"&amp;MATCH(INT(BA1600/8)+1,INDIRECT("'"&amp;B1600&amp;"'!B4:B15"),0)+3),0)-G1600,"")</f>
        <v/>
      </c>
      <c r="K1600" t="str" cm="1">
        <f t="array" aca="1" ref="K1600" ca="1">IFERROR(INDIRECT("'"&amp;B1600&amp;"'!AG"&amp;MATCH(INT(BA1600/8)+1,INDIRECT("'"&amp;B1600&amp;"'!B4:B15"),0)+3),"")</f>
        <v/>
      </c>
      <c r="M1600" t="str">
        <f t="shared" ca="1" si="381"/>
        <v/>
      </c>
      <c r="N1600" t="str">
        <f t="shared" si="381"/>
        <v/>
      </c>
      <c r="O1600" t="str">
        <f t="shared" si="381"/>
        <v/>
      </c>
      <c r="P1600" t="str">
        <f t="shared" si="381"/>
        <v/>
      </c>
      <c r="Q1600" t="str">
        <f t="shared" si="381"/>
        <v/>
      </c>
      <c r="R1600" t="str">
        <f t="shared" si="381"/>
        <v/>
      </c>
      <c r="S1600" t="str">
        <f t="shared" si="381"/>
        <v/>
      </c>
      <c r="T1600" t="str">
        <f t="shared" si="381"/>
        <v/>
      </c>
      <c r="U1600" t="str">
        <f t="shared" si="381"/>
        <v/>
      </c>
      <c r="V1600" t="str">
        <f t="shared" si="381"/>
        <v/>
      </c>
      <c r="W1600" t="str">
        <f t="shared" si="381"/>
        <v/>
      </c>
      <c r="X1600" t="str">
        <f t="shared" si="381"/>
        <v/>
      </c>
      <c r="Y1600" t="str">
        <f t="shared" si="381"/>
        <v/>
      </c>
      <c r="Z1600" t="str">
        <f t="shared" si="381"/>
        <v/>
      </c>
      <c r="AA1600" t="str">
        <f t="shared" si="381"/>
        <v/>
      </c>
      <c r="AB1600" t="str">
        <f t="shared" si="381"/>
        <v/>
      </c>
      <c r="AC1600" t="str">
        <f t="shared" si="380"/>
        <v/>
      </c>
      <c r="AD1600" t="str">
        <f t="shared" si="380"/>
        <v/>
      </c>
      <c r="AE1600" t="str">
        <f t="shared" si="380"/>
        <v/>
      </c>
      <c r="AF1600" t="str">
        <f t="shared" si="380"/>
        <v/>
      </c>
      <c r="AG1600" t="str">
        <f t="shared" si="380"/>
        <v/>
      </c>
      <c r="AH1600" t="str">
        <f t="shared" si="380"/>
        <v/>
      </c>
      <c r="AI1600" t="str">
        <f t="shared" si="380"/>
        <v/>
      </c>
      <c r="AJ1600" t="str">
        <f t="shared" si="380"/>
        <v/>
      </c>
      <c r="AK1600" t="str">
        <f t="shared" si="380"/>
        <v/>
      </c>
      <c r="AL1600" t="str">
        <f t="shared" si="380"/>
        <v/>
      </c>
      <c r="AM1600" t="str">
        <f t="shared" si="380"/>
        <v/>
      </c>
      <c r="AN1600" t="str">
        <f t="shared" si="380"/>
        <v/>
      </c>
      <c r="AO1600" t="str">
        <f t="shared" si="380"/>
        <v/>
      </c>
      <c r="AP1600" t="str">
        <f t="shared" si="380"/>
        <v/>
      </c>
      <c r="AQ1600" t="str">
        <f t="shared" si="380"/>
        <v/>
      </c>
      <c r="AR1600" t="str">
        <f t="shared" si="382"/>
        <v/>
      </c>
      <c r="AS1600" t="str">
        <f t="shared" si="382"/>
        <v/>
      </c>
      <c r="AT1600" t="str">
        <f t="shared" si="382"/>
        <v/>
      </c>
      <c r="AU1600" t="str">
        <f t="shared" si="382"/>
        <v/>
      </c>
      <c r="AV1600" t="str">
        <f t="shared" si="382"/>
        <v/>
      </c>
      <c r="AW1600" t="str">
        <f t="shared" si="382"/>
        <v/>
      </c>
      <c r="AX1600" t="str">
        <f t="shared" si="382"/>
        <v/>
      </c>
      <c r="AY1600" t="str">
        <f t="shared" si="382"/>
        <v/>
      </c>
      <c r="BA1600">
        <v>1600</v>
      </c>
      <c r="BB1600">
        <f t="shared" si="379"/>
        <v>201</v>
      </c>
    </row>
    <row r="1601" spans="10:51" s="17" customFormat="1"/>
    <row r="1602" spans="10:51">
      <c r="J1602" t="e">
        <f ca="1">AVERAGE(J2:J1600)</f>
        <v>#DIV/0!</v>
      </c>
      <c r="M1602" t="e">
        <f ca="1">IF(M1="","",AVERAGE(M2:M1600))</f>
        <v>#DIV/0!</v>
      </c>
      <c r="N1602" t="str">
        <f t="shared" ref="N1602:AY1602" si="383">IF(N1="","",AVERAGE(N2:N1600))</f>
        <v/>
      </c>
      <c r="O1602" t="str">
        <f t="shared" si="383"/>
        <v/>
      </c>
      <c r="P1602" t="str">
        <f t="shared" si="383"/>
        <v/>
      </c>
      <c r="Q1602" t="str">
        <f t="shared" si="383"/>
        <v/>
      </c>
      <c r="R1602" t="str">
        <f t="shared" si="383"/>
        <v/>
      </c>
      <c r="S1602" t="str">
        <f t="shared" si="383"/>
        <v/>
      </c>
      <c r="T1602" t="str">
        <f t="shared" si="383"/>
        <v/>
      </c>
      <c r="U1602" t="str">
        <f t="shared" si="383"/>
        <v/>
      </c>
      <c r="V1602" t="str">
        <f t="shared" si="383"/>
        <v/>
      </c>
      <c r="W1602" t="str">
        <f t="shared" si="383"/>
        <v/>
      </c>
      <c r="X1602" t="str">
        <f t="shared" si="383"/>
        <v/>
      </c>
      <c r="Y1602" t="str">
        <f t="shared" si="383"/>
        <v/>
      </c>
      <c r="Z1602" t="str">
        <f t="shared" si="383"/>
        <v/>
      </c>
      <c r="AA1602" t="str">
        <f t="shared" si="383"/>
        <v/>
      </c>
      <c r="AB1602" t="str">
        <f t="shared" si="383"/>
        <v/>
      </c>
      <c r="AC1602" t="str">
        <f t="shared" si="383"/>
        <v/>
      </c>
      <c r="AD1602" t="str">
        <f t="shared" si="383"/>
        <v/>
      </c>
      <c r="AE1602" t="str">
        <f t="shared" si="383"/>
        <v/>
      </c>
      <c r="AF1602" t="str">
        <f t="shared" si="383"/>
        <v/>
      </c>
      <c r="AG1602" t="str">
        <f t="shared" si="383"/>
        <v/>
      </c>
      <c r="AH1602" t="str">
        <f t="shared" si="383"/>
        <v/>
      </c>
      <c r="AI1602" t="str">
        <f t="shared" si="383"/>
        <v/>
      </c>
      <c r="AJ1602" t="str">
        <f t="shared" si="383"/>
        <v/>
      </c>
      <c r="AK1602" t="str">
        <f t="shared" si="383"/>
        <v/>
      </c>
      <c r="AL1602" t="str">
        <f t="shared" si="383"/>
        <v/>
      </c>
      <c r="AM1602" t="str">
        <f t="shared" si="383"/>
        <v/>
      </c>
      <c r="AN1602" t="str">
        <f t="shared" si="383"/>
        <v/>
      </c>
      <c r="AO1602" t="str">
        <f t="shared" si="383"/>
        <v/>
      </c>
      <c r="AP1602" t="str">
        <f t="shared" si="383"/>
        <v/>
      </c>
      <c r="AQ1602" t="str">
        <f t="shared" si="383"/>
        <v/>
      </c>
      <c r="AR1602" t="str">
        <f t="shared" si="383"/>
        <v/>
      </c>
      <c r="AS1602" t="str">
        <f t="shared" si="383"/>
        <v/>
      </c>
      <c r="AT1602" t="str">
        <f t="shared" si="383"/>
        <v/>
      </c>
      <c r="AU1602" t="str">
        <f t="shared" si="383"/>
        <v/>
      </c>
      <c r="AV1602" t="str">
        <f t="shared" si="383"/>
        <v/>
      </c>
      <c r="AW1602" t="str">
        <f t="shared" si="383"/>
        <v/>
      </c>
      <c r="AX1602" t="str">
        <f t="shared" si="383"/>
        <v/>
      </c>
      <c r="AY1602" t="str">
        <f t="shared" si="383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E3613-5D0F-47A0-8FB5-B5721C689BDD}">
  <sheetPr codeName="Sheet19"/>
  <dimension ref="A1:HB1303"/>
  <sheetViews>
    <sheetView topLeftCell="I1" zoomScale="90" workbookViewId="0">
      <pane ySplit="1" topLeftCell="A5" activePane="bottomLeft" state="frozen"/>
      <selection activeCell="C31" sqref="C31"/>
      <selection pane="bottomLeft" activeCell="T1" sqref="T1"/>
    </sheetView>
  </sheetViews>
  <sheetFormatPr defaultColWidth="11.19921875" defaultRowHeight="15.6"/>
  <cols>
    <col min="4" max="9" width="12.5" customWidth="1"/>
    <col min="10" max="10" width="10.796875" customWidth="1"/>
    <col min="109" max="109" width="11.19921875" style="26"/>
    <col min="210" max="210" width="11.19921875" style="26"/>
  </cols>
  <sheetData>
    <row r="1" spans="1:210">
      <c r="A1" t="s">
        <v>26</v>
      </c>
      <c r="B1" t="s">
        <v>115</v>
      </c>
      <c r="C1" t="s">
        <v>58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s="26"/>
      <c r="DE1"/>
      <c r="HB1"/>
    </row>
    <row r="2" spans="1:210">
      <c r="A2" s="79" t="str">
        <f ca="1">IF(ISBLANK(INDIRECT("Setup!A"&amp;(1+(V2+11)/13))),"",INDIRECT("Setup!A"&amp;(1+(V2+11)/13)))</f>
        <v/>
      </c>
      <c r="V2">
        <v>2</v>
      </c>
      <c r="DE2"/>
      <c r="HB2"/>
    </row>
    <row r="3" spans="1:210">
      <c r="A3">
        <v>1</v>
      </c>
      <c r="B3" t="str">
        <f ca="1">IFERROR(IF(ISBLANK(INDIRECT(INDIRECT("A"&amp;V3-A3)&amp;"!B"&amp;A3+3)),"",\INDIRECT(INDIRECT("A"&amp;V3-A3)&amp;"!B"&amp;A3+3)),"")</f>
        <v/>
      </c>
      <c r="C3" t="str">
        <f t="shared" ref="C3:C66" ca="1" si="0">IFERROR(IF(ISBLANK(INDIRECT(INDIRECT("A"&amp;V3-A3)&amp;"!Y"&amp;A3+3)),"",INDIRECT(INDIRECT("A"&amp;V3-A3)&amp;"!Y"&amp;A3+3)),"")</f>
        <v/>
      </c>
      <c r="D3" t="str">
        <f t="shared" ref="D3:D66" ca="1" si="1">IFERROR(IF(ISBLANK(INDIRECT(INDIRECT("A"&amp;V3-A3)&amp;"!K"&amp;A3+3)),"",INDIRECT(INDIRECT("A"&amp;V3-A3)&amp;"!K"&amp;A3+3)),"")</f>
        <v/>
      </c>
      <c r="E3" t="str" cm="1">
        <f t="array" aca="1" ref="E3" ca="1">_xlfn.SINGLE(IF(COLUMNS($E3:E3)&lt;=COUNTIF(INDIRECT("'Raw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Input'!$B$3)),COLUMNS($E3:E3))),""))</f>
        <v>Int</v>
      </c>
      <c r="F3" t="str" cm="1">
        <f t="array" aca="1" ref="F3" ca="1">_xlfn.SINGLE(IF(COLUMNS($E3:F3)&lt;=COUNTIF(INDIRECT("'Raw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Input'!$B$3)),COLUMNS($E3:F3))),""))</f>
        <v/>
      </c>
      <c r="G3" t="str" cm="1">
        <f t="array" aca="1" ref="G3" ca="1">_xlfn.SINGLE(IF(COLUMNS($E3:G3)&lt;=COUNTIF(INDIRECT("'Raw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Input'!$B$3)),COLUMNS($E3:G3))),""))</f>
        <v/>
      </c>
      <c r="H3" t="str" cm="1">
        <f t="array" aca="1" ref="H3" ca="1">_xlfn.SINGLE(IF(COLUMNS($E3:H3)&lt;=COUNTIF(INDIRECT("'Raw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Input'!$B$3)),COLUMNS($E3:H3))),""))</f>
        <v/>
      </c>
      <c r="I3" t="str" cm="1">
        <f t="array" aca="1" ref="I3" ca="1">_xlfn.SINGLE(IF(COLUMNS($E3:I3)&lt;=COUNTIF(INDIRECT("'Raw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Input'!$B$3)),COLUMNS($E3:I3))),""))</f>
        <v/>
      </c>
      <c r="J3" t="str" cm="1">
        <f t="array" aca="1" ref="J3" ca="1">_xlfn.SINGLE(IF(COLUMNS($E3:J3)&lt;=COUNTIF(INDIRECT("'Raw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Input'!$B$3)),COLUMNS($E3:J3))),""))</f>
        <v/>
      </c>
      <c r="K3" t="str" cm="1">
        <f t="array" aca="1" ref="K3" ca="1">_xlfn.SINGLE(IF(COLUMNS($E3:E3)&lt;=COUNTIF(INDIRECT("'Raw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Input'!$B$3)),COLUMNS($E3:E3))),""))</f>
        <v>Boolean</v>
      </c>
      <c r="L3" t="str" cm="1">
        <f t="array" aca="1" ref="L3" ca="1">_xlfn.SINGLE(IF(COLUMNS($E3:F3)&lt;=COUNTIF(INDIRECT("'Raw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Input'!$B$3)),COLUMNS($E3:F3))),""))</f>
        <v/>
      </c>
      <c r="M3" t="str" cm="1">
        <f t="array" aca="1" ref="M3" ca="1">_xlfn.SINGLE(IF(COLUMNS($E3:G3)&lt;=COUNTIF(INDIRECT("'Raw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Input'!$B$3)),COLUMNS($E3:G3))),""))</f>
        <v/>
      </c>
      <c r="N3" t="str" cm="1">
        <f t="array" aca="1" ref="N3" ca="1">_xlfn.SINGLE(IF(COLUMNS($E3:H3)&lt;=COUNTIF(INDIRECT("'Raw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Input'!$B$3)),COLUMNS($E3:H3))),""))</f>
        <v/>
      </c>
      <c r="O3" t="str" cm="1">
        <f t="array" aca="1" ref="O3" ca="1">_xlfn.SINGLE(IF(COLUMNS($E3:I3)&lt;=COUNTIF(INDIRECT("'Raw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Input'!$B$3)),COLUMNS($E3:I3))),""))</f>
        <v/>
      </c>
      <c r="P3" t="str" cm="1">
        <f t="array" aca="1" ref="P3" ca="1">_xlfn.SINGLE(IF(COLUMNS($E3:J3)&lt;=COUNTIF(INDIRECT("'Raw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Input'!$B$3)),COLUMNS($E3:J3))),""))</f>
        <v/>
      </c>
      <c r="Q3" t="str">
        <f t="shared" ref="Q3:Q14" ca="1" si="2">IF(NOT(C3=K3),E3,IF(NOT(C3=L3),F3,IF(NOT(C3=M3),G3,IF(NOT(C3=N3),H3,IF(NOT(C3=O3),I3,IF(NOT(C3=P3),J3,""))))))</f>
        <v>Int</v>
      </c>
      <c r="R3" t="str">
        <f t="shared" ref="R3:R14" ca="1" si="3">IF(AND(NOT(C3=L3),NOT(F3=Q3)),F3,IF(AND(NOT(C3=M3),NOT(G3=Q3)),G3,IF(AND(NOT(C3=N3),NOT(H3=Q3)),H3,IF(AND(NOT(C3=O3),NOT(I3=Q3)),I3,IF(AND(NOT(C3=P3),NOT(J3=Q3)),J3,"")))))</f>
        <v/>
      </c>
      <c r="S3" t="str">
        <f t="shared" ref="S3:S14" ca="1" si="4">IF(AND(NOT(C3=M3),NOT(G3=Q3),NOT(G3=R3)),G3,IF(AND(NOT(C3=N3),NOT(H3=Q3),NOT(H3=R3)),H3,IF(AND(NOT(C3=O3),NOT(I3=Q3),NOT(I3=R3)),I3,IF(AND(NOT(C3=P3),NOT(J3=Q3),NOT(J3=R3)),J3,""))))</f>
        <v/>
      </c>
      <c r="T3" t="str">
        <f t="shared" ref="T3:T26" ca="1" si="5">IF(D3=1,SUM(IFERROR(INDIRECT(Q3&amp;"!B35"),0),IFERROR(INDIRECT(R3&amp;"!B35"),0),IFERROR(INDIRECT(S3&amp;"!B35"),0))-SUM(IFERROR(INDIRECT(Q3&amp;"!K"&amp;MATCH(B3,INDIRECT(Q3&amp;"!B4:B15"),0)+20),0),IFERROR(INDIRECT(R3&amp;"!K"&amp;MATCH(B3,INDIRECT(R3&amp;"!B4:B15"),0)+20),0),IFERROR(INDIRECT(S3&amp;"!K"&amp;MATCH(B3,INDIRECT(S3&amp;"!B4:B15"),0)+20),0)),"")</f>
        <v/>
      </c>
      <c r="U3" t="str">
        <f t="shared" ref="U3:U26" ca="1" si="6">IF(D3=1,SUM(IFERROR(INDIRECT(Q3&amp;"!I20"),0),IFERROR(INDIRECT(R3&amp;"!I20"),0),IFERROR(INDIRECT(S3&amp;"!I20"),0))-SUM(IFERROR(INDIRECT(Q3&amp;"!K"&amp;MATCH(B3,INDIRECT(Q3&amp;"!B4:B15"),0)+20),0),IFERROR(INDIRECT(R3&amp;"!K"&amp;MATCH(B3,INDIRECT(R3&amp;"!B4:B15"),0)+20),0),IFERROR(INDIRECT(S3&amp;"!K"&amp;MATCH(B3,INDIRECT(S3&amp;"!B4:B15"),0)+20),0)),"")</f>
        <v/>
      </c>
      <c r="V3">
        <v>3</v>
      </c>
      <c r="DE3"/>
      <c r="HB3"/>
    </row>
    <row r="4" spans="1:210">
      <c r="A4">
        <v>2</v>
      </c>
      <c r="B4" t="str">
        <f t="shared" ref="B4:B14" ca="1" si="7">IFERROR(IF(ISBLANK(INDIRECT(INDIRECT("A"&amp;V4-A4)&amp;"!B"&amp;A4+3)),"",INDIRECT(INDIRECT("A"&amp;V4-A4)&amp;"!B"&amp;A4+3)),"")</f>
        <v/>
      </c>
      <c r="C4" t="str">
        <f t="shared" ca="1" si="0"/>
        <v/>
      </c>
      <c r="D4" t="str">
        <f t="shared" ca="1" si="1"/>
        <v/>
      </c>
      <c r="E4" t="str" cm="1">
        <f t="array" aca="1" ref="E4" ca="1">_xlfn.SINGLE(IF(COLUMNS($E4:E4)&lt;=COUNTIF(INDIRECT("'Raw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Input'!$B$3)),COLUMNS($E4:E4))),""))</f>
        <v>Int</v>
      </c>
      <c r="F4" t="str" cm="1">
        <f t="array" aca="1" ref="F4" ca="1">_xlfn.SINGLE(IF(COLUMNS($E4:F4)&lt;=COUNTIF(INDIRECT("'Raw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Input'!$B$3)),COLUMNS($E4:F4))),""))</f>
        <v/>
      </c>
      <c r="G4" t="str" cm="1">
        <f t="array" aca="1" ref="G4" ca="1">_xlfn.SINGLE(IF(COLUMNS($E4:G4)&lt;=COUNTIF(INDIRECT("'Raw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Input'!$B$3)),COLUMNS($E4:G4))),""))</f>
        <v/>
      </c>
      <c r="H4" t="str" cm="1">
        <f t="array" aca="1" ref="H4" ca="1">_xlfn.SINGLE(IF(COLUMNS($E4:H4)&lt;=COUNTIF(INDIRECT("'Raw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Input'!$B$3)),COLUMNS($E4:H4))),""))</f>
        <v/>
      </c>
      <c r="I4" t="str" cm="1">
        <f t="array" aca="1" ref="I4" ca="1">_xlfn.SINGLE(IF(COLUMNS($E4:I4)&lt;=COUNTIF(INDIRECT("'Raw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Input'!$B$3)),COLUMNS($E4:I4))),""))</f>
        <v/>
      </c>
      <c r="J4" t="str" cm="1">
        <f t="array" aca="1" ref="J4" ca="1">_xlfn.SINGLE(IF(COLUMNS($E4:J4)&lt;=COUNTIF(INDIRECT("'Raw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Input'!$B$3)),COLUMNS($E4:J4))),""))</f>
        <v/>
      </c>
      <c r="K4" t="str" cm="1">
        <f t="array" aca="1" ref="K4" ca="1">_xlfn.SINGLE(IF(COLUMNS($E4:E4)&lt;=COUNTIF(INDIRECT("'Raw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Input'!$B$3)),COLUMNS($E4:E4))),""))</f>
        <v>Boolean</v>
      </c>
      <c r="L4" t="str" cm="1">
        <f t="array" aca="1" ref="L4" ca="1">_xlfn.SINGLE(IF(COLUMNS($E4:F4)&lt;=COUNTIF(INDIRECT("'Raw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Input'!$B$3)),COLUMNS($E4:F4))),""))</f>
        <v/>
      </c>
      <c r="M4" t="str" cm="1">
        <f t="array" aca="1" ref="M4" ca="1">_xlfn.SINGLE(IF(COLUMNS($E4:G4)&lt;=COUNTIF(INDIRECT("'Raw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Input'!$B$3)),COLUMNS($E4:G4))),""))</f>
        <v/>
      </c>
      <c r="N4" t="str" cm="1">
        <f t="array" aca="1" ref="N4" ca="1">_xlfn.SINGLE(IF(COLUMNS($E4:H4)&lt;=COUNTIF(INDIRECT("'Raw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Input'!$B$3)),COLUMNS($E4:H4))),""))</f>
        <v/>
      </c>
      <c r="O4" t="str" cm="1">
        <f t="array" aca="1" ref="O4" ca="1">_xlfn.SINGLE(IF(COLUMNS($E4:I4)&lt;=COUNTIF(INDIRECT("'Raw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Input'!$B$3)),COLUMNS($E4:I4))),""))</f>
        <v/>
      </c>
      <c r="P4" t="str" cm="1">
        <f t="array" aca="1" ref="P4" ca="1">_xlfn.SINGLE(IF(COLUMNS($E4:J4)&lt;=COUNTIF(INDIRECT("'Raw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Input'!$B$3)),COLUMNS($E4:J4))),""))</f>
        <v/>
      </c>
      <c r="Q4" t="str">
        <f ca="1">IF(NOT(C4=K4),E4,IF(NOT(C4=L4),F4,IF(NOT(C4=M4),G4,IF(NOT(C4=N4),H4,IF(NOT(C4=O4),I4,IF(NOT(C4=P4),J4,""))))))</f>
        <v>Int</v>
      </c>
      <c r="R4" t="str">
        <f t="shared" ca="1" si="3"/>
        <v/>
      </c>
      <c r="S4" t="str">
        <f t="shared" ca="1" si="4"/>
        <v/>
      </c>
      <c r="T4" t="str">
        <f t="shared" ca="1" si="5"/>
        <v/>
      </c>
      <c r="U4" t="str">
        <f t="shared" ca="1" si="6"/>
        <v/>
      </c>
      <c r="V4">
        <v>4</v>
      </c>
      <c r="DE4"/>
      <c r="HB4"/>
    </row>
    <row r="5" spans="1:210">
      <c r="A5">
        <v>3</v>
      </c>
      <c r="B5" t="str">
        <f t="shared" ca="1" si="7"/>
        <v/>
      </c>
      <c r="C5" t="str">
        <f t="shared" ca="1" si="0"/>
        <v/>
      </c>
      <c r="D5" t="str">
        <f t="shared" ca="1" si="1"/>
        <v/>
      </c>
      <c r="E5" t="str" cm="1">
        <f t="array" aca="1" ref="E5" ca="1">_xlfn.SINGLE(IF(COLUMNS($E5:E5)&lt;=COUNTIF(INDIRECT("'Raw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Input'!$B$3)),COLUMNS($E5:E5))),""))</f>
        <v>Int</v>
      </c>
      <c r="F5" t="str" cm="1">
        <f t="array" aca="1" ref="F5" ca="1">_xlfn.SINGLE(IF(COLUMNS($E5:F5)&lt;=COUNTIF(INDIRECT("'Raw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Input'!$B$3)),COLUMNS($E5:F5))),""))</f>
        <v/>
      </c>
      <c r="G5" t="str" cm="1">
        <f t="array" aca="1" ref="G5" ca="1">_xlfn.SINGLE(IF(COLUMNS($E5:G5)&lt;=COUNTIF(INDIRECT("'Raw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Input'!$B$3)),COLUMNS($E5:G5))),""))</f>
        <v/>
      </c>
      <c r="H5" t="str" cm="1">
        <f t="array" aca="1" ref="H5" ca="1">_xlfn.SINGLE(IF(COLUMNS($E5:H5)&lt;=COUNTIF(INDIRECT("'Raw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Input'!$B$3)),COLUMNS($E5:H5))),""))</f>
        <v/>
      </c>
      <c r="I5" t="str" cm="1">
        <f t="array" aca="1" ref="I5" ca="1">_xlfn.SINGLE(IF(COLUMNS($E5:I5)&lt;=COUNTIF(INDIRECT("'Raw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Input'!$B$3)),COLUMNS($E5:I5))),""))</f>
        <v/>
      </c>
      <c r="J5" t="str" cm="1">
        <f t="array" aca="1" ref="J5" ca="1">_xlfn.SINGLE(IF(COLUMNS($E5:J5)&lt;=COUNTIF(INDIRECT("'Raw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Input'!$B$3)),COLUMNS($E5:J5))),""))</f>
        <v/>
      </c>
      <c r="K5" t="str" cm="1">
        <f t="array" aca="1" ref="K5" ca="1">_xlfn.SINGLE(IF(COLUMNS($E5:E5)&lt;=COUNTIF(INDIRECT("'Raw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Input'!$B$3)),COLUMNS($E5:E5))),""))</f>
        <v>Boolean</v>
      </c>
      <c r="L5" t="str" cm="1">
        <f t="array" aca="1" ref="L5" ca="1">_xlfn.SINGLE(IF(COLUMNS($E5:F5)&lt;=COUNTIF(INDIRECT("'Raw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Input'!$B$3)),COLUMNS($E5:F5))),""))</f>
        <v/>
      </c>
      <c r="M5" t="str" cm="1">
        <f t="array" aca="1" ref="M5" ca="1">_xlfn.SINGLE(IF(COLUMNS($E5:G5)&lt;=COUNTIF(INDIRECT("'Raw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Input'!$B$3)),COLUMNS($E5:G5))),""))</f>
        <v/>
      </c>
      <c r="N5" t="str" cm="1">
        <f t="array" aca="1" ref="N5" ca="1">_xlfn.SINGLE(IF(COLUMNS($E5:H5)&lt;=COUNTIF(INDIRECT("'Raw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Input'!$B$3)),COLUMNS($E5:H5))),""))</f>
        <v/>
      </c>
      <c r="O5" t="str" cm="1">
        <f t="array" aca="1" ref="O5" ca="1">_xlfn.SINGLE(IF(COLUMNS($E5:I5)&lt;=COUNTIF(INDIRECT("'Raw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Input'!$B$3)),COLUMNS($E5:I5))),""))</f>
        <v/>
      </c>
      <c r="P5" t="str" cm="1">
        <f t="array" aca="1" ref="P5" ca="1">_xlfn.SINGLE(IF(COLUMNS($E5:J5)&lt;=COUNTIF(INDIRECT("'Raw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Input'!$B$3)),COLUMNS($E5:J5))),""))</f>
        <v/>
      </c>
      <c r="Q5" t="str">
        <f t="shared" ca="1" si="2"/>
        <v>Int</v>
      </c>
      <c r="R5" t="str">
        <f t="shared" ca="1" si="3"/>
        <v/>
      </c>
      <c r="S5" t="str">
        <f t="shared" ca="1" si="4"/>
        <v/>
      </c>
      <c r="T5" t="str">
        <f t="shared" ca="1" si="5"/>
        <v/>
      </c>
      <c r="U5" t="str">
        <f t="shared" ca="1" si="6"/>
        <v/>
      </c>
      <c r="V5">
        <v>5</v>
      </c>
      <c r="DE5"/>
      <c r="HB5"/>
    </row>
    <row r="6" spans="1:210">
      <c r="A6">
        <v>4</v>
      </c>
      <c r="B6" t="str">
        <f t="shared" ca="1" si="7"/>
        <v/>
      </c>
      <c r="C6" t="str">
        <f t="shared" ca="1" si="0"/>
        <v/>
      </c>
      <c r="D6" t="str">
        <f t="shared" ca="1" si="1"/>
        <v/>
      </c>
      <c r="E6" t="str" cm="1">
        <f t="array" aca="1" ref="E6" ca="1">_xlfn.SINGLE(IF(COLUMNS($E6:E6)&lt;=COUNTIF(INDIRECT("'Raw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Input'!$B$3)),COLUMNS($E6:E6))),""))</f>
        <v>Int</v>
      </c>
      <c r="F6" t="str" cm="1">
        <f t="array" aca="1" ref="F6" ca="1">_xlfn.SINGLE(IF(COLUMNS($E6:F6)&lt;=COUNTIF(INDIRECT("'Raw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Input'!$B$3)),COLUMNS($E6:F6))),""))</f>
        <v/>
      </c>
      <c r="G6" t="str" cm="1">
        <f t="array" aca="1" ref="G6" ca="1">_xlfn.SINGLE(IF(COLUMNS($E6:G6)&lt;=COUNTIF(INDIRECT("'Raw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Input'!$B$3)),COLUMNS($E6:G6))),""))</f>
        <v/>
      </c>
      <c r="H6" t="str" cm="1">
        <f t="array" aca="1" ref="H6" ca="1">_xlfn.SINGLE(IF(COLUMNS($E6:H6)&lt;=COUNTIF(INDIRECT("'Raw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Input'!$B$3)),COLUMNS($E6:H6))),""))</f>
        <v/>
      </c>
      <c r="I6" t="str" cm="1">
        <f t="array" aca="1" ref="I6" ca="1">_xlfn.SINGLE(IF(COLUMNS($E6:I6)&lt;=COUNTIF(INDIRECT("'Raw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Input'!$B$3)),COLUMNS($E6:I6))),""))</f>
        <v/>
      </c>
      <c r="J6" t="str" cm="1">
        <f t="array" aca="1" ref="J6" ca="1">_xlfn.SINGLE(IF(COLUMNS($E6:J6)&lt;=COUNTIF(INDIRECT("'Raw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Input'!$B$3)),COLUMNS($E6:J6))),""))</f>
        <v/>
      </c>
      <c r="K6" t="str" cm="1">
        <f t="array" aca="1" ref="K6" ca="1">_xlfn.SINGLE(IF(COLUMNS($E6:E6)&lt;=COUNTIF(INDIRECT("'Raw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Input'!$B$3)),COLUMNS($E6:E6))),""))</f>
        <v>Boolean</v>
      </c>
      <c r="L6" t="str" cm="1">
        <f t="array" aca="1" ref="L6" ca="1">_xlfn.SINGLE(IF(COLUMNS($E6:F6)&lt;=COUNTIF(INDIRECT("'Raw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Input'!$B$3)),COLUMNS($E6:F6))),""))</f>
        <v/>
      </c>
      <c r="M6" t="str" cm="1">
        <f t="array" aca="1" ref="M6" ca="1">_xlfn.SINGLE(IF(COLUMNS($E6:G6)&lt;=COUNTIF(INDIRECT("'Raw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Input'!$B$3)),COLUMNS($E6:G6))),""))</f>
        <v/>
      </c>
      <c r="N6" t="str" cm="1">
        <f t="array" aca="1" ref="N6" ca="1">_xlfn.SINGLE(IF(COLUMNS($E6:H6)&lt;=COUNTIF(INDIRECT("'Raw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Input'!$B$3)),COLUMNS($E6:H6))),""))</f>
        <v/>
      </c>
      <c r="O6" t="str" cm="1">
        <f t="array" aca="1" ref="O6" ca="1">_xlfn.SINGLE(IF(COLUMNS($E6:I6)&lt;=COUNTIF(INDIRECT("'Raw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Input'!$B$3)),COLUMNS($E6:I6))),""))</f>
        <v/>
      </c>
      <c r="P6" t="str" cm="1">
        <f t="array" aca="1" ref="P6" ca="1">_xlfn.SINGLE(IF(COLUMNS($E6:J6)&lt;=COUNTIF(INDIRECT("'Raw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Input'!$B$3)),COLUMNS($E6:J6))),""))</f>
        <v/>
      </c>
      <c r="Q6" t="str">
        <f t="shared" ca="1" si="2"/>
        <v>Int</v>
      </c>
      <c r="R6" t="str">
        <f t="shared" ca="1" si="3"/>
        <v/>
      </c>
      <c r="S6" t="str">
        <f t="shared" ca="1" si="4"/>
        <v/>
      </c>
      <c r="T6" t="str">
        <f t="shared" ca="1" si="5"/>
        <v/>
      </c>
      <c r="U6" t="str">
        <f t="shared" ca="1" si="6"/>
        <v/>
      </c>
      <c r="V6">
        <v>6</v>
      </c>
      <c r="DE6"/>
      <c r="HB6"/>
    </row>
    <row r="7" spans="1:210">
      <c r="A7">
        <v>5</v>
      </c>
      <c r="B7" t="str">
        <f t="shared" ca="1" si="7"/>
        <v/>
      </c>
      <c r="C7" t="str">
        <f t="shared" ca="1" si="0"/>
        <v/>
      </c>
      <c r="D7" t="str">
        <f t="shared" ca="1" si="1"/>
        <v/>
      </c>
      <c r="E7" t="str" cm="1">
        <f t="array" aca="1" ref="E7" ca="1">_xlfn.SINGLE(IF(COLUMNS($E7:E7)&lt;=COUNTIF(INDIRECT("'Raw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Input'!$B$3)),COLUMNS($E7:E7))),""))</f>
        <v>Int</v>
      </c>
      <c r="F7" t="str" cm="1">
        <f t="array" aca="1" ref="F7" ca="1">_xlfn.SINGLE(IF(COLUMNS($E7:F7)&lt;=COUNTIF(INDIRECT("'Raw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Input'!$B$3)),COLUMNS($E7:F7))),""))</f>
        <v/>
      </c>
      <c r="G7" t="str" cm="1">
        <f t="array" aca="1" ref="G7" ca="1">_xlfn.SINGLE(IF(COLUMNS($E7:G7)&lt;=COUNTIF(INDIRECT("'Raw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Input'!$B$3)),COLUMNS($E7:G7))),""))</f>
        <v/>
      </c>
      <c r="H7" t="str" cm="1">
        <f t="array" aca="1" ref="H7" ca="1">_xlfn.SINGLE(IF(COLUMNS($E7:H7)&lt;=COUNTIF(INDIRECT("'Raw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Input'!$B$3)),COLUMNS($E7:H7))),""))</f>
        <v/>
      </c>
      <c r="I7" t="str" cm="1">
        <f t="array" aca="1" ref="I7" ca="1">_xlfn.SINGLE(IF(COLUMNS($E7:I7)&lt;=COUNTIF(INDIRECT("'Raw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Input'!$B$3)),COLUMNS($E7:I7))),""))</f>
        <v/>
      </c>
      <c r="J7" t="str" cm="1">
        <f t="array" aca="1" ref="J7" ca="1">_xlfn.SINGLE(IF(COLUMNS($E7:J7)&lt;=COUNTIF(INDIRECT("'Raw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Input'!$B$3)),COLUMNS($E7:J7))),""))</f>
        <v/>
      </c>
      <c r="K7" t="str" cm="1">
        <f t="array" aca="1" ref="K7" ca="1">_xlfn.SINGLE(IF(COLUMNS($E7:E7)&lt;=COUNTIF(INDIRECT("'Raw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Input'!$B$3)),COLUMNS($E7:E7))),""))</f>
        <v>Boolean</v>
      </c>
      <c r="L7" t="str" cm="1">
        <f t="array" aca="1" ref="L7" ca="1">_xlfn.SINGLE(IF(COLUMNS($E7:F7)&lt;=COUNTIF(INDIRECT("'Raw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Input'!$B$3)),COLUMNS($E7:F7))),""))</f>
        <v/>
      </c>
      <c r="M7" t="str" cm="1">
        <f t="array" aca="1" ref="M7" ca="1">_xlfn.SINGLE(IF(COLUMNS($E7:G7)&lt;=COUNTIF(INDIRECT("'Raw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Input'!$B$3)),COLUMNS($E7:G7))),""))</f>
        <v/>
      </c>
      <c r="N7" t="str" cm="1">
        <f t="array" aca="1" ref="N7" ca="1">_xlfn.SINGLE(IF(COLUMNS($E7:H7)&lt;=COUNTIF(INDIRECT("'Raw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Input'!$B$3)),COLUMNS($E7:H7))),""))</f>
        <v/>
      </c>
      <c r="O7" t="str" cm="1">
        <f t="array" aca="1" ref="O7" ca="1">_xlfn.SINGLE(IF(COLUMNS($E7:I7)&lt;=COUNTIF(INDIRECT("'Raw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Input'!$B$3)),COLUMNS($E7:I7))),""))</f>
        <v/>
      </c>
      <c r="P7" t="str" cm="1">
        <f t="array" aca="1" ref="P7" ca="1">_xlfn.SINGLE(IF(COLUMNS($E7:J7)&lt;=COUNTIF(INDIRECT("'Raw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Input'!$B$3)),COLUMNS($E7:J7))),""))</f>
        <v/>
      </c>
      <c r="Q7" t="str">
        <f t="shared" ca="1" si="2"/>
        <v>Int</v>
      </c>
      <c r="R7" t="str">
        <f t="shared" ca="1" si="3"/>
        <v/>
      </c>
      <c r="S7" t="str">
        <f t="shared" ca="1" si="4"/>
        <v/>
      </c>
      <c r="T7" t="str">
        <f t="shared" ca="1" si="5"/>
        <v/>
      </c>
      <c r="U7" t="str">
        <f t="shared" ca="1" si="6"/>
        <v/>
      </c>
      <c r="V7">
        <v>7</v>
      </c>
      <c r="DE7"/>
      <c r="HB7"/>
    </row>
    <row r="8" spans="1:210">
      <c r="A8">
        <v>6</v>
      </c>
      <c r="B8" t="str">
        <f t="shared" ca="1" si="7"/>
        <v/>
      </c>
      <c r="C8" t="str">
        <f t="shared" ca="1" si="0"/>
        <v/>
      </c>
      <c r="D8" t="str">
        <f t="shared" ca="1" si="1"/>
        <v/>
      </c>
      <c r="E8" t="str" cm="1">
        <f t="array" aca="1" ref="E8" ca="1">_xlfn.SINGLE(IF(COLUMNS($E8:E8)&lt;=COUNTIF(INDIRECT("'Raw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Input'!$B$3)),COLUMNS($E8:E8))),""))</f>
        <v>Int</v>
      </c>
      <c r="F8" t="str" cm="1">
        <f t="array" aca="1" ref="F8" ca="1">_xlfn.SINGLE(IF(COLUMNS($E8:F8)&lt;=COUNTIF(INDIRECT("'Raw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Input'!$B$3)),COLUMNS($E8:F8))),""))</f>
        <v/>
      </c>
      <c r="G8" t="str" cm="1">
        <f t="array" aca="1" ref="G8" ca="1">_xlfn.SINGLE(IF(COLUMNS($E8:G8)&lt;=COUNTIF(INDIRECT("'Raw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Input'!$B$3)),COLUMNS($E8:G8))),""))</f>
        <v/>
      </c>
      <c r="H8" t="str" cm="1">
        <f t="array" aca="1" ref="H8" ca="1">_xlfn.SINGLE(IF(COLUMNS($E8:H8)&lt;=COUNTIF(INDIRECT("'Raw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Input'!$B$3)),COLUMNS($E8:H8))),""))</f>
        <v/>
      </c>
      <c r="I8" t="str" cm="1">
        <f t="array" aca="1" ref="I8" ca="1">_xlfn.SINGLE(IF(COLUMNS($E8:I8)&lt;=COUNTIF(INDIRECT("'Raw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Input'!$B$3)),COLUMNS($E8:I8))),""))</f>
        <v/>
      </c>
      <c r="J8" t="str" cm="1">
        <f t="array" aca="1" ref="J8" ca="1">_xlfn.SINGLE(IF(COLUMNS($E8:J8)&lt;=COUNTIF(INDIRECT("'Raw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Input'!$B$3)),COLUMNS($E8:J8))),""))</f>
        <v/>
      </c>
      <c r="K8" t="str" cm="1">
        <f t="array" aca="1" ref="K8" ca="1">_xlfn.SINGLE(IF(COLUMNS($E8:E8)&lt;=COUNTIF(INDIRECT("'Raw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Input'!$B$3)),COLUMNS($E8:E8))),""))</f>
        <v>Boolean</v>
      </c>
      <c r="L8" t="str" cm="1">
        <f t="array" aca="1" ref="L8" ca="1">_xlfn.SINGLE(IF(COLUMNS($E8:F8)&lt;=COUNTIF(INDIRECT("'Raw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Input'!$B$3)),COLUMNS($E8:F8))),""))</f>
        <v/>
      </c>
      <c r="M8" t="str" cm="1">
        <f t="array" aca="1" ref="M8" ca="1">_xlfn.SINGLE(IF(COLUMNS($E8:G8)&lt;=COUNTIF(INDIRECT("'Raw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Input'!$B$3)),COLUMNS($E8:G8))),""))</f>
        <v/>
      </c>
      <c r="N8" t="str" cm="1">
        <f t="array" aca="1" ref="N8" ca="1">_xlfn.SINGLE(IF(COLUMNS($E8:H8)&lt;=COUNTIF(INDIRECT("'Raw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Input'!$B$3)),COLUMNS($E8:H8))),""))</f>
        <v/>
      </c>
      <c r="O8" t="str" cm="1">
        <f t="array" aca="1" ref="O8" ca="1">_xlfn.SINGLE(IF(COLUMNS($E8:I8)&lt;=COUNTIF(INDIRECT("'Raw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Input'!$B$3)),COLUMNS($E8:I8))),""))</f>
        <v/>
      </c>
      <c r="P8" t="str" cm="1">
        <f t="array" aca="1" ref="P8" ca="1">_xlfn.SINGLE(IF(COLUMNS($E8:J8)&lt;=COUNTIF(INDIRECT("'Raw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Input'!$B$3)),COLUMNS($E8:J8))),""))</f>
        <v/>
      </c>
      <c r="Q8" t="str">
        <f t="shared" ca="1" si="2"/>
        <v>Int</v>
      </c>
      <c r="R8" t="str">
        <f t="shared" ca="1" si="3"/>
        <v/>
      </c>
      <c r="S8" t="str">
        <f t="shared" ca="1" si="4"/>
        <v/>
      </c>
      <c r="T8" t="str">
        <f t="shared" ca="1" si="5"/>
        <v/>
      </c>
      <c r="U8" t="str">
        <f t="shared" ca="1" si="6"/>
        <v/>
      </c>
      <c r="V8">
        <v>8</v>
      </c>
      <c r="DE8"/>
      <c r="HB8"/>
    </row>
    <row r="9" spans="1:210">
      <c r="A9">
        <v>7</v>
      </c>
      <c r="B9" t="str">
        <f t="shared" ca="1" si="7"/>
        <v/>
      </c>
      <c r="C9" t="str">
        <f t="shared" ca="1" si="0"/>
        <v/>
      </c>
      <c r="D9" t="str">
        <f t="shared" ca="1" si="1"/>
        <v/>
      </c>
      <c r="E9" t="str" cm="1">
        <f t="array" aca="1" ref="E9" ca="1">_xlfn.SINGLE(IF(COLUMNS($E9:E9)&lt;=COUNTIF(INDIRECT("'Raw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Input'!$B$3)),COLUMNS($E9:E9))),""))</f>
        <v>Int</v>
      </c>
      <c r="F9" t="str" cm="1">
        <f t="array" aca="1" ref="F9" ca="1">_xlfn.SINGLE(IF(COLUMNS($E9:F9)&lt;=COUNTIF(INDIRECT("'Raw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Input'!$B$3)),COLUMNS($E9:F9))),""))</f>
        <v/>
      </c>
      <c r="G9" t="str" cm="1">
        <f t="array" aca="1" ref="G9" ca="1">_xlfn.SINGLE(IF(COLUMNS($E9:G9)&lt;=COUNTIF(INDIRECT("'Raw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Input'!$B$3)),COLUMNS($E9:G9))),""))</f>
        <v/>
      </c>
      <c r="H9" t="str" cm="1">
        <f t="array" aca="1" ref="H9" ca="1">_xlfn.SINGLE(IF(COLUMNS($E9:H9)&lt;=COUNTIF(INDIRECT("'Raw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Input'!$B$3)),COLUMNS($E9:H9))),""))</f>
        <v/>
      </c>
      <c r="I9" t="str" cm="1">
        <f t="array" aca="1" ref="I9" ca="1">_xlfn.SINGLE(IF(COLUMNS($E9:I9)&lt;=COUNTIF(INDIRECT("'Raw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Input'!$B$3)),COLUMNS($E9:I9))),""))</f>
        <v/>
      </c>
      <c r="J9" t="str" cm="1">
        <f t="array" aca="1" ref="J9" ca="1">_xlfn.SINGLE(IF(COLUMNS($E9:J9)&lt;=COUNTIF(INDIRECT("'Raw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Input'!$B$3)),COLUMNS($E9:J9))),""))</f>
        <v/>
      </c>
      <c r="K9" t="str" cm="1">
        <f t="array" aca="1" ref="K9" ca="1">_xlfn.SINGLE(IF(COLUMNS($E9:E9)&lt;=COUNTIF(INDIRECT("'Raw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Input'!$B$3)),COLUMNS($E9:E9))),""))</f>
        <v>Boolean</v>
      </c>
      <c r="L9" t="str" cm="1">
        <f t="array" aca="1" ref="L9" ca="1">_xlfn.SINGLE(IF(COLUMNS($E9:F9)&lt;=COUNTIF(INDIRECT("'Raw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Input'!$B$3)),COLUMNS($E9:F9))),""))</f>
        <v/>
      </c>
      <c r="M9" t="str" cm="1">
        <f t="array" aca="1" ref="M9" ca="1">_xlfn.SINGLE(IF(COLUMNS($E9:G9)&lt;=COUNTIF(INDIRECT("'Raw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Input'!$B$3)),COLUMNS($E9:G9))),""))</f>
        <v/>
      </c>
      <c r="N9" t="str" cm="1">
        <f t="array" aca="1" ref="N9" ca="1">_xlfn.SINGLE(IF(COLUMNS($E9:H9)&lt;=COUNTIF(INDIRECT("'Raw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Input'!$B$3)),COLUMNS($E9:H9))),""))</f>
        <v/>
      </c>
      <c r="O9" t="str" cm="1">
        <f t="array" aca="1" ref="O9" ca="1">_xlfn.SINGLE(IF(COLUMNS($E9:I9)&lt;=COUNTIF(INDIRECT("'Raw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Input'!$B$3)),COLUMNS($E9:I9))),""))</f>
        <v/>
      </c>
      <c r="P9" t="str" cm="1">
        <f t="array" aca="1" ref="P9" ca="1">_xlfn.SINGLE(IF(COLUMNS($E9:J9)&lt;=COUNTIF(INDIRECT("'Raw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Input'!$B$3)),COLUMNS($E9:J9))),""))</f>
        <v/>
      </c>
      <c r="Q9" t="str">
        <f t="shared" ca="1" si="2"/>
        <v>Int</v>
      </c>
      <c r="R9" t="str">
        <f t="shared" ca="1" si="3"/>
        <v/>
      </c>
      <c r="S9" t="str">
        <f t="shared" ca="1" si="4"/>
        <v/>
      </c>
      <c r="T9" t="str">
        <f t="shared" ca="1" si="5"/>
        <v/>
      </c>
      <c r="U9" t="str">
        <f t="shared" ca="1" si="6"/>
        <v/>
      </c>
      <c r="V9">
        <v>9</v>
      </c>
      <c r="DE9"/>
      <c r="HB9"/>
    </row>
    <row r="10" spans="1:210">
      <c r="A10">
        <v>8</v>
      </c>
      <c r="B10" t="str">
        <f t="shared" ca="1" si="7"/>
        <v/>
      </c>
      <c r="C10" t="str">
        <f t="shared" ca="1" si="0"/>
        <v/>
      </c>
      <c r="D10" t="str">
        <f t="shared" ca="1" si="1"/>
        <v/>
      </c>
      <c r="E10" t="str" cm="1">
        <f t="array" aca="1" ref="E10" ca="1">_xlfn.SINGLE(IF(COLUMNS($E10:E10)&lt;=COUNTIF(INDIRECT("'Raw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Input'!$B$3)),COLUMNS($E10:E10))),""))</f>
        <v>Int</v>
      </c>
      <c r="F10" t="str" cm="1">
        <f t="array" aca="1" ref="F10" ca="1">_xlfn.SINGLE(IF(COLUMNS($E10:F10)&lt;=COUNTIF(INDIRECT("'Raw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Input'!$B$3)),COLUMNS($E10:F10))),""))</f>
        <v/>
      </c>
      <c r="G10" t="str" cm="1">
        <f t="array" aca="1" ref="G10" ca="1">_xlfn.SINGLE(IF(COLUMNS($E10:G10)&lt;=COUNTIF(INDIRECT("'Raw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Input'!$B$3)),COLUMNS($E10:G10))),""))</f>
        <v/>
      </c>
      <c r="H10" t="str" cm="1">
        <f t="array" aca="1" ref="H10" ca="1">_xlfn.SINGLE(IF(COLUMNS($E10:H10)&lt;=COUNTIF(INDIRECT("'Raw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Input'!$B$3)),COLUMNS($E10:H10))),""))</f>
        <v/>
      </c>
      <c r="I10" t="str" cm="1">
        <f t="array" aca="1" ref="I10" ca="1">_xlfn.SINGLE(IF(COLUMNS($E10:I10)&lt;=COUNTIF(INDIRECT("'Raw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Input'!$B$3)),COLUMNS($E10:I10))),""))</f>
        <v/>
      </c>
      <c r="J10" t="str" cm="1">
        <f t="array" aca="1" ref="J10" ca="1">_xlfn.SINGLE(IF(COLUMNS($E10:J10)&lt;=COUNTIF(INDIRECT("'Raw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Input'!$B$3)),COLUMNS($E10:J10))),""))</f>
        <v/>
      </c>
      <c r="K10" t="str" cm="1">
        <f t="array" aca="1" ref="K10" ca="1">_xlfn.SINGLE(IF(COLUMNS($E10:E10)&lt;=COUNTIF(INDIRECT("'Raw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Input'!$B$3)),COLUMNS($E10:E10))),""))</f>
        <v>Boolean</v>
      </c>
      <c r="L10" t="str" cm="1">
        <f t="array" aca="1" ref="L10" ca="1">_xlfn.SINGLE(IF(COLUMNS($E10:F10)&lt;=COUNTIF(INDIRECT("'Raw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Input'!$B$3)),COLUMNS($E10:F10))),""))</f>
        <v/>
      </c>
      <c r="M10" t="str" cm="1">
        <f t="array" aca="1" ref="M10" ca="1">_xlfn.SINGLE(IF(COLUMNS($E10:G10)&lt;=COUNTIF(INDIRECT("'Raw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Input'!$B$3)),COLUMNS($E10:G10))),""))</f>
        <v/>
      </c>
      <c r="N10" t="str" cm="1">
        <f t="array" aca="1" ref="N10" ca="1">_xlfn.SINGLE(IF(COLUMNS($E10:H10)&lt;=COUNTIF(INDIRECT("'Raw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Input'!$B$3)),COLUMNS($E10:H10))),""))</f>
        <v/>
      </c>
      <c r="O10" t="str" cm="1">
        <f t="array" aca="1" ref="O10" ca="1">_xlfn.SINGLE(IF(COLUMNS($E10:I10)&lt;=COUNTIF(INDIRECT("'Raw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Input'!$B$3)),COLUMNS($E10:I10))),""))</f>
        <v/>
      </c>
      <c r="P10" t="str" cm="1">
        <f t="array" aca="1" ref="P10" ca="1">_xlfn.SINGLE(IF(COLUMNS($E10:J10)&lt;=COUNTIF(INDIRECT("'Raw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Input'!$B$3)),COLUMNS($E10:J10))),""))</f>
        <v/>
      </c>
      <c r="Q10" t="str">
        <f t="shared" ca="1" si="2"/>
        <v>Int</v>
      </c>
      <c r="R10" t="str">
        <f t="shared" ca="1" si="3"/>
        <v/>
      </c>
      <c r="S10" t="str">
        <f t="shared" ca="1" si="4"/>
        <v/>
      </c>
      <c r="T10" t="str">
        <f t="shared" ca="1" si="5"/>
        <v/>
      </c>
      <c r="U10" t="str">
        <f t="shared" ca="1" si="6"/>
        <v/>
      </c>
      <c r="V10">
        <v>10</v>
      </c>
      <c r="DE10"/>
      <c r="HB10"/>
    </row>
    <row r="11" spans="1:210">
      <c r="A11">
        <v>9</v>
      </c>
      <c r="B11" t="str">
        <f t="shared" ca="1" si="7"/>
        <v/>
      </c>
      <c r="C11" t="str">
        <f t="shared" ca="1" si="0"/>
        <v/>
      </c>
      <c r="D11" t="str">
        <f t="shared" ca="1" si="1"/>
        <v/>
      </c>
      <c r="E11" t="str" cm="1">
        <f t="array" aca="1" ref="E11" ca="1">_xlfn.SINGLE(IF(COLUMNS($E11:E11)&lt;=COUNTIF(INDIRECT("'Raw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Input'!$B$3)),COLUMNS($E11:E11))),""))</f>
        <v>Int</v>
      </c>
      <c r="F11" t="str" cm="1">
        <f t="array" aca="1" ref="F11" ca="1">_xlfn.SINGLE(IF(COLUMNS($E11:F11)&lt;=COUNTIF(INDIRECT("'Raw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Input'!$B$3)),COLUMNS($E11:F11))),""))</f>
        <v/>
      </c>
      <c r="G11" t="str" cm="1">
        <f t="array" aca="1" ref="G11" ca="1">_xlfn.SINGLE(IF(COLUMNS($E11:G11)&lt;=COUNTIF(INDIRECT("'Raw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Input'!$B$3)),COLUMNS($E11:G11))),""))</f>
        <v/>
      </c>
      <c r="H11" t="str" cm="1">
        <f t="array" aca="1" ref="H11" ca="1">_xlfn.SINGLE(IF(COLUMNS($E11:H11)&lt;=COUNTIF(INDIRECT("'Raw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Input'!$B$3)),COLUMNS($E11:H11))),""))</f>
        <v/>
      </c>
      <c r="I11" t="str" cm="1">
        <f t="array" aca="1" ref="I11" ca="1">_xlfn.SINGLE(IF(COLUMNS($E11:I11)&lt;=COUNTIF(INDIRECT("'Raw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Input'!$B$3)),COLUMNS($E11:I11))),""))</f>
        <v/>
      </c>
      <c r="J11" t="str" cm="1">
        <f t="array" aca="1" ref="J11" ca="1">_xlfn.SINGLE(IF(COLUMNS($E11:J11)&lt;=COUNTIF(INDIRECT("'Raw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Input'!$B$3)),COLUMNS($E11:J11))),""))</f>
        <v/>
      </c>
      <c r="K11" t="str" cm="1">
        <f t="array" aca="1" ref="K11" ca="1">_xlfn.SINGLE(IF(COLUMNS($E11:E11)&lt;=COUNTIF(INDIRECT("'Raw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Input'!$B$3)),COLUMNS($E11:E11))),""))</f>
        <v>Boolean</v>
      </c>
      <c r="L11" t="str" cm="1">
        <f t="array" aca="1" ref="L11" ca="1">_xlfn.SINGLE(IF(COLUMNS($E11:F11)&lt;=COUNTIF(INDIRECT("'Raw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Input'!$B$3)),COLUMNS($E11:F11))),""))</f>
        <v/>
      </c>
      <c r="M11" t="str" cm="1">
        <f t="array" aca="1" ref="M11" ca="1">_xlfn.SINGLE(IF(COLUMNS($E11:G11)&lt;=COUNTIF(INDIRECT("'Raw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Input'!$B$3)),COLUMNS($E11:G11))),""))</f>
        <v/>
      </c>
      <c r="N11" t="str" cm="1">
        <f t="array" aca="1" ref="N11" ca="1">_xlfn.SINGLE(IF(COLUMNS($E11:H11)&lt;=COUNTIF(INDIRECT("'Raw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Input'!$B$3)),COLUMNS($E11:H11))),""))</f>
        <v/>
      </c>
      <c r="O11" t="str" cm="1">
        <f t="array" aca="1" ref="O11" ca="1">_xlfn.SINGLE(IF(COLUMNS($E11:I11)&lt;=COUNTIF(INDIRECT("'Raw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Input'!$B$3)),COLUMNS($E11:I11))),""))</f>
        <v/>
      </c>
      <c r="P11" t="str" cm="1">
        <f t="array" aca="1" ref="P11" ca="1">_xlfn.SINGLE(IF(COLUMNS($E11:J11)&lt;=COUNTIF(INDIRECT("'Raw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Input'!$B$3)),COLUMNS($E11:J11))),""))</f>
        <v/>
      </c>
      <c r="Q11" t="str">
        <f t="shared" ca="1" si="2"/>
        <v>Int</v>
      </c>
      <c r="R11" t="str">
        <f t="shared" ca="1" si="3"/>
        <v/>
      </c>
      <c r="S11" t="str">
        <f t="shared" ca="1" si="4"/>
        <v/>
      </c>
      <c r="T11" t="str">
        <f t="shared" ca="1" si="5"/>
        <v/>
      </c>
      <c r="U11" t="str">
        <f t="shared" ca="1" si="6"/>
        <v/>
      </c>
      <c r="V11">
        <v>11</v>
      </c>
      <c r="DE11"/>
      <c r="HB11"/>
    </row>
    <row r="12" spans="1:210">
      <c r="A12">
        <v>10</v>
      </c>
      <c r="B12" t="str">
        <f t="shared" ca="1" si="7"/>
        <v/>
      </c>
      <c r="C12" t="str">
        <f t="shared" ca="1" si="0"/>
        <v/>
      </c>
      <c r="D12" t="str">
        <f t="shared" ca="1" si="1"/>
        <v/>
      </c>
      <c r="E12" t="str" cm="1">
        <f t="array" aca="1" ref="E12" ca="1">_xlfn.SINGLE(IF(COLUMNS($E12:E12)&lt;=COUNTIF(INDIRECT("'Raw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Input'!$B$3)),COLUMNS($E12:E12))),""))</f>
        <v>Int</v>
      </c>
      <c r="F12" t="str" cm="1">
        <f t="array" aca="1" ref="F12" ca="1">_xlfn.SINGLE(IF(COLUMNS($E12:F12)&lt;=COUNTIF(INDIRECT("'Raw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Input'!$B$3)),COLUMNS($E12:F12))),""))</f>
        <v/>
      </c>
      <c r="G12" t="str" cm="1">
        <f t="array" aca="1" ref="G12" ca="1">_xlfn.SINGLE(IF(COLUMNS($E12:G12)&lt;=COUNTIF(INDIRECT("'Raw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Input'!$B$3)),COLUMNS($E12:G12))),""))</f>
        <v/>
      </c>
      <c r="H12" t="str" cm="1">
        <f t="array" aca="1" ref="H12" ca="1">_xlfn.SINGLE(IF(COLUMNS($E12:H12)&lt;=COUNTIF(INDIRECT("'Raw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Input'!$B$3)),COLUMNS($E12:H12))),""))</f>
        <v/>
      </c>
      <c r="I12" t="str" cm="1">
        <f t="array" aca="1" ref="I12" ca="1">_xlfn.SINGLE(IF(COLUMNS($E12:I12)&lt;=COUNTIF(INDIRECT("'Raw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Input'!$B$3)),COLUMNS($E12:I12))),""))</f>
        <v/>
      </c>
      <c r="J12" t="str" cm="1">
        <f t="array" aca="1" ref="J12" ca="1">_xlfn.SINGLE(IF(COLUMNS($E12:J12)&lt;=COUNTIF(INDIRECT("'Raw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Input'!$B$3)),COLUMNS($E12:J12))),""))</f>
        <v/>
      </c>
      <c r="K12" t="str" cm="1">
        <f t="array" aca="1" ref="K12" ca="1">_xlfn.SINGLE(IF(COLUMNS($E12:E12)&lt;=COUNTIF(INDIRECT("'Raw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Input'!$B$3)),COLUMNS($E12:E12))),""))</f>
        <v>Boolean</v>
      </c>
      <c r="L12" t="str" cm="1">
        <f t="array" aca="1" ref="L12" ca="1">_xlfn.SINGLE(IF(COLUMNS($E12:F12)&lt;=COUNTIF(INDIRECT("'Raw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Input'!$B$3)),COLUMNS($E12:F12))),""))</f>
        <v/>
      </c>
      <c r="M12" t="str" cm="1">
        <f t="array" aca="1" ref="M12" ca="1">_xlfn.SINGLE(IF(COLUMNS($E12:G12)&lt;=COUNTIF(INDIRECT("'Raw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Input'!$B$3)),COLUMNS($E12:G12))),""))</f>
        <v/>
      </c>
      <c r="N12" t="str" cm="1">
        <f t="array" aca="1" ref="N12" ca="1">_xlfn.SINGLE(IF(COLUMNS($E12:H12)&lt;=COUNTIF(INDIRECT("'Raw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Input'!$B$3)),COLUMNS($E12:H12))),""))</f>
        <v/>
      </c>
      <c r="O12" t="str" cm="1">
        <f t="array" aca="1" ref="O12" ca="1">_xlfn.SINGLE(IF(COLUMNS($E12:I12)&lt;=COUNTIF(INDIRECT("'Raw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Input'!$B$3)),COLUMNS($E12:I12))),""))</f>
        <v/>
      </c>
      <c r="P12" t="str" cm="1">
        <f t="array" aca="1" ref="P12" ca="1">_xlfn.SINGLE(IF(COLUMNS($E12:J12)&lt;=COUNTIF(INDIRECT("'Raw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Input'!$B$3)),COLUMNS($E12:J12))),""))</f>
        <v/>
      </c>
      <c r="Q12" t="str">
        <f t="shared" ca="1" si="2"/>
        <v>Int</v>
      </c>
      <c r="R12" t="str">
        <f t="shared" ca="1" si="3"/>
        <v/>
      </c>
      <c r="S12" t="str">
        <f t="shared" ca="1" si="4"/>
        <v/>
      </c>
      <c r="T12" t="str">
        <f t="shared" ca="1" si="5"/>
        <v/>
      </c>
      <c r="U12" t="str">
        <f t="shared" ca="1" si="6"/>
        <v/>
      </c>
      <c r="V12">
        <v>12</v>
      </c>
      <c r="DE12"/>
      <c r="HB12"/>
    </row>
    <row r="13" spans="1:210">
      <c r="A13">
        <v>11</v>
      </c>
      <c r="B13" t="str">
        <f t="shared" ca="1" si="7"/>
        <v/>
      </c>
      <c r="C13" t="str">
        <f t="shared" ca="1" si="0"/>
        <v/>
      </c>
      <c r="D13" t="str">
        <f t="shared" ca="1" si="1"/>
        <v/>
      </c>
      <c r="E13" t="str" cm="1">
        <f t="array" aca="1" ref="E13" ca="1">_xlfn.SINGLE(IF(COLUMNS($E13:E13)&lt;=COUNTIF(INDIRECT("'Raw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Input'!$B$3)),COLUMNS($E13:E13))),""))</f>
        <v>Int</v>
      </c>
      <c r="F13" t="str" cm="1">
        <f t="array" aca="1" ref="F13" ca="1">_xlfn.SINGLE(IF(COLUMNS($E13:F13)&lt;=COUNTIF(INDIRECT("'Raw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Input'!$B$3)),COLUMNS($E13:F13))),""))</f>
        <v/>
      </c>
      <c r="G13" t="str" cm="1">
        <f t="array" aca="1" ref="G13" ca="1">_xlfn.SINGLE(IF(COLUMNS($E13:G13)&lt;=COUNTIF(INDIRECT("'Raw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Input'!$B$3)),COLUMNS($E13:G13))),""))</f>
        <v/>
      </c>
      <c r="H13" t="str" cm="1">
        <f t="array" aca="1" ref="H13" ca="1">_xlfn.SINGLE(IF(COLUMNS($E13:H13)&lt;=COUNTIF(INDIRECT("'Raw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Input'!$B$3)),COLUMNS($E13:H13))),""))</f>
        <v/>
      </c>
      <c r="I13" t="str" cm="1">
        <f t="array" aca="1" ref="I13" ca="1">_xlfn.SINGLE(IF(COLUMNS($E13:I13)&lt;=COUNTIF(INDIRECT("'Raw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Input'!$B$3)),COLUMNS($E13:I13))),""))</f>
        <v/>
      </c>
      <c r="J13" t="str" cm="1">
        <f t="array" aca="1" ref="J13" ca="1">_xlfn.SINGLE(IF(COLUMNS($E13:J13)&lt;=COUNTIF(INDIRECT("'Raw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Input'!$B$3)),COLUMNS($E13:J13))),""))</f>
        <v/>
      </c>
      <c r="K13" t="str" cm="1">
        <f t="array" aca="1" ref="K13" ca="1">_xlfn.SINGLE(IF(COLUMNS($E13:E13)&lt;=COUNTIF(INDIRECT("'Raw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Input'!$B$3)),COLUMNS($E13:E13))),""))</f>
        <v>Boolean</v>
      </c>
      <c r="L13" t="str" cm="1">
        <f t="array" aca="1" ref="L13" ca="1">_xlfn.SINGLE(IF(COLUMNS($E13:F13)&lt;=COUNTIF(INDIRECT("'Raw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Input'!$B$3)),COLUMNS($E13:F13))),""))</f>
        <v/>
      </c>
      <c r="M13" t="str" cm="1">
        <f t="array" aca="1" ref="M13" ca="1">_xlfn.SINGLE(IF(COLUMNS($E13:G13)&lt;=COUNTIF(INDIRECT("'Raw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Input'!$B$3)),COLUMNS($E13:G13))),""))</f>
        <v/>
      </c>
      <c r="N13" t="str" cm="1">
        <f t="array" aca="1" ref="N13" ca="1">_xlfn.SINGLE(IF(COLUMNS($E13:H13)&lt;=COUNTIF(INDIRECT("'Raw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Input'!$B$3)),COLUMNS($E13:H13))),""))</f>
        <v/>
      </c>
      <c r="O13" t="str" cm="1">
        <f t="array" aca="1" ref="O13" ca="1">_xlfn.SINGLE(IF(COLUMNS($E13:I13)&lt;=COUNTIF(INDIRECT("'Raw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Input'!$B$3)),COLUMNS($E13:I13))),""))</f>
        <v/>
      </c>
      <c r="P13" t="str" cm="1">
        <f t="array" aca="1" ref="P13" ca="1">_xlfn.SINGLE(IF(COLUMNS($E13:J13)&lt;=COUNTIF(INDIRECT("'Raw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Input'!$B$3)),COLUMNS($E13:J13))),""))</f>
        <v/>
      </c>
      <c r="Q13" t="str">
        <f t="shared" ca="1" si="2"/>
        <v>Int</v>
      </c>
      <c r="R13" t="str">
        <f t="shared" ca="1" si="3"/>
        <v/>
      </c>
      <c r="S13" t="str">
        <f t="shared" ca="1" si="4"/>
        <v/>
      </c>
      <c r="T13" t="str">
        <f t="shared" ca="1" si="5"/>
        <v/>
      </c>
      <c r="U13" t="str">
        <f t="shared" ca="1" si="6"/>
        <v/>
      </c>
      <c r="V13">
        <v>13</v>
      </c>
      <c r="DE13"/>
      <c r="HB13"/>
    </row>
    <row r="14" spans="1:210">
      <c r="A14">
        <v>12</v>
      </c>
      <c r="B14" t="str">
        <f t="shared" ca="1" si="7"/>
        <v/>
      </c>
      <c r="C14" t="str">
        <f t="shared" ca="1" si="0"/>
        <v/>
      </c>
      <c r="D14" t="str">
        <f t="shared" ca="1" si="1"/>
        <v/>
      </c>
      <c r="E14" t="str" cm="1">
        <f t="array" aca="1" ref="E14" ca="1">_xlfn.SINGLE(IF(COLUMNS($E14:E14)&lt;=COUNTIF(INDIRECT("'Raw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Input'!$B$3)),COLUMNS($E14:E14))),""))</f>
        <v>Int</v>
      </c>
      <c r="F14" t="str" cm="1">
        <f t="array" aca="1" ref="F14" ca="1">_xlfn.SINGLE(IF(COLUMNS($E14:F14)&lt;=COUNTIF(INDIRECT("'Raw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Input'!$B$3)),COLUMNS($E14:F14))),""))</f>
        <v/>
      </c>
      <c r="G14" t="str" cm="1">
        <f t="array" aca="1" ref="G14" ca="1">_xlfn.SINGLE(IF(COLUMNS($E14:G14)&lt;=COUNTIF(INDIRECT("'Raw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Input'!$B$3)),COLUMNS($E14:G14))),""))</f>
        <v/>
      </c>
      <c r="H14" t="str" cm="1">
        <f t="array" aca="1" ref="H14" ca="1">_xlfn.SINGLE(IF(COLUMNS($E14:H14)&lt;=COUNTIF(INDIRECT("'Raw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Input'!$B$3)),COLUMNS($E14:H14))),""))</f>
        <v/>
      </c>
      <c r="I14" t="str" cm="1">
        <f t="array" aca="1" ref="I14" ca="1">_xlfn.SINGLE(IF(COLUMNS($E14:I14)&lt;=COUNTIF(INDIRECT("'Raw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Input'!$B$3)),COLUMNS($E14:I14))),""))</f>
        <v/>
      </c>
      <c r="J14" t="str" cm="1">
        <f t="array" aca="1" ref="J14" ca="1">_xlfn.SINGLE(IF(COLUMNS($E14:J14)&lt;=COUNTIF(INDIRECT("'Raw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Input'!$B$3)),COLUMNS($E14:J14))),""))</f>
        <v/>
      </c>
      <c r="K14" t="str" cm="1">
        <f t="array" aca="1" ref="K14" ca="1">_xlfn.SINGLE(IF(COLUMNS($E14:E14)&lt;=COUNTIF(INDIRECT("'Raw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Input'!$B$3)),COLUMNS($E14:E14))),""))</f>
        <v>Boolean</v>
      </c>
      <c r="L14" t="str" cm="1">
        <f t="array" aca="1" ref="L14" ca="1">_xlfn.SINGLE(IF(COLUMNS($E14:F14)&lt;=COUNTIF(INDIRECT("'Raw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Input'!$B$3)),COLUMNS($E14:F14))),""))</f>
        <v/>
      </c>
      <c r="M14" t="str" cm="1">
        <f t="array" aca="1" ref="M14" ca="1">_xlfn.SINGLE(IF(COLUMNS($E14:G14)&lt;=COUNTIF(INDIRECT("'Raw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Input'!$B$3)),COLUMNS($E14:G14))),""))</f>
        <v/>
      </c>
      <c r="N14" t="str" cm="1">
        <f t="array" aca="1" ref="N14" ca="1">_xlfn.SINGLE(IF(COLUMNS($E14:H14)&lt;=COUNTIF(INDIRECT("'Raw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Input'!$B$3)),COLUMNS($E14:H14))),""))</f>
        <v/>
      </c>
      <c r="O14" t="str" cm="1">
        <f t="array" aca="1" ref="O14" ca="1">_xlfn.SINGLE(IF(COLUMNS($E14:I14)&lt;=COUNTIF(INDIRECT("'Raw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Input'!$B$3)),COLUMNS($E14:I14))),""))</f>
        <v/>
      </c>
      <c r="P14" t="str" cm="1">
        <f t="array" aca="1" ref="P14" ca="1">_xlfn.SINGLE(IF(COLUMNS($E14:J14)&lt;=COUNTIF(INDIRECT("'Raw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Input'!$B$3)),COLUMNS($E14:J14))),""))</f>
        <v/>
      </c>
      <c r="Q14" t="str">
        <f t="shared" ca="1" si="2"/>
        <v>Int</v>
      </c>
      <c r="R14" t="str">
        <f t="shared" ca="1" si="3"/>
        <v/>
      </c>
      <c r="S14" t="str">
        <f t="shared" ca="1" si="4"/>
        <v/>
      </c>
      <c r="T14" t="str">
        <f t="shared" ca="1" si="5"/>
        <v/>
      </c>
      <c r="U14" t="str">
        <f t="shared" ca="1" si="6"/>
        <v/>
      </c>
      <c r="V14">
        <v>14</v>
      </c>
      <c r="DE14"/>
      <c r="HB14"/>
    </row>
    <row r="15" spans="1:210">
      <c r="A15" s="79" t="str">
        <f ca="1">IF(ISBLANK(INDIRECT("Setup!A"&amp;(1+(V15+11)/13))),"",INDIRECT("Setup!A"&amp;(1+(V15+11)/13)))</f>
        <v/>
      </c>
      <c r="C15" t="str">
        <f t="shared" ca="1" si="0"/>
        <v/>
      </c>
      <c r="D15" t="str">
        <f t="shared" ca="1" si="1"/>
        <v/>
      </c>
      <c r="K15" t="str" cm="1">
        <f t="array" aca="1" ref="K15" ca="1">_xlfn.SINGLE(IF(COLUMNS($E15:E15)&lt;=COUNTIF(INDIRECT("'Raw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Input'!$B$3)),COLUMNS($E15:E15))),""))</f>
        <v/>
      </c>
      <c r="L15" t="str" cm="1">
        <f t="array" aca="1" ref="L15" ca="1">_xlfn.SINGLE(IF(COLUMNS($E15:F15)&lt;=COUNTIF(INDIRECT("'Raw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Input'!$B$3)),COLUMNS($E15:F15))),""))</f>
        <v/>
      </c>
      <c r="M15" t="str" cm="1">
        <f t="array" aca="1" ref="M15" ca="1">_xlfn.SINGLE(IF(COLUMNS($E15:G15)&lt;=COUNTIF(INDIRECT("'Raw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Input'!$B$3)),COLUMNS($E15:G15))),""))</f>
        <v/>
      </c>
      <c r="N15" t="str" cm="1">
        <f t="array" aca="1" ref="N15" ca="1">_xlfn.SINGLE(IF(COLUMNS($E15:H15)&lt;=COUNTIF(INDIRECT("'Raw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Input'!$B$3)),COLUMNS($E15:H15))),""))</f>
        <v/>
      </c>
      <c r="O15" t="str" cm="1">
        <f t="array" aca="1" ref="O15" ca="1">_xlfn.SINGLE(IF(COLUMNS($E15:I15)&lt;=COUNTIF(INDIRECT("'Raw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Input'!$B$3)),COLUMNS($E15:I15))),""))</f>
        <v/>
      </c>
      <c r="P15" t="str" cm="1">
        <f t="array" aca="1" ref="P15" ca="1">_xlfn.SINGLE(IF(COLUMNS($E15:J15)&lt;=COUNTIF(INDIRECT("'Raw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Input'!$B$3)),COLUMNS($E15:J15))),""))</f>
        <v/>
      </c>
      <c r="T15" t="str">
        <f t="shared" ca="1" si="5"/>
        <v/>
      </c>
      <c r="U15" t="str">
        <f t="shared" ca="1" si="6"/>
        <v/>
      </c>
      <c r="V15">
        <v>15</v>
      </c>
      <c r="DE15"/>
      <c r="HB15"/>
    </row>
    <row r="16" spans="1:210">
      <c r="A16">
        <v>1</v>
      </c>
      <c r="B16" t="str">
        <f t="shared" ref="B16:B26" ca="1" si="8">IFERROR(IF(ISBLANK(INDIRECT(INDIRECT("A"&amp;V16-A16)&amp;"!B"&amp;A16+3)),"",INDIRECT(INDIRECT("A"&amp;V16-A16)&amp;"!B"&amp;A16+3)),"")</f>
        <v/>
      </c>
      <c r="C16" t="str">
        <f t="shared" ca="1" si="0"/>
        <v/>
      </c>
      <c r="D16" t="str">
        <f t="shared" ca="1" si="1"/>
        <v/>
      </c>
      <c r="E16" t="str" cm="1">
        <f t="array" aca="1" ref="E16" ca="1">_xlfn.SINGLE(IF(COLUMNS($E16:E16)&lt;=COUNTIF(INDIRECT("'Raw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Input'!$B$3)),COLUMNS($E16:E16))),""))</f>
        <v>Int</v>
      </c>
      <c r="F16" t="str" cm="1">
        <f t="array" aca="1" ref="F16" ca="1">_xlfn.SINGLE(IF(COLUMNS($E16:F16)&lt;=COUNTIF(INDIRECT("'Raw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Input'!$B$3)),COLUMNS($E16:F16))),""))</f>
        <v/>
      </c>
      <c r="G16" t="str" cm="1">
        <f t="array" aca="1" ref="G16" ca="1">_xlfn.SINGLE(IF(COLUMNS($E16:G16)&lt;=COUNTIF(INDIRECT("'Raw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Input'!$B$3)),COLUMNS($E16:G16))),""))</f>
        <v/>
      </c>
      <c r="H16" t="str" cm="1">
        <f t="array" aca="1" ref="H16" ca="1">_xlfn.SINGLE(IF(COLUMNS($E16:H16)&lt;=COUNTIF(INDIRECT("'Raw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Input'!$B$3)),COLUMNS($E16:H16))),""))</f>
        <v/>
      </c>
      <c r="I16" t="str" cm="1">
        <f t="array" aca="1" ref="I16" ca="1">_xlfn.SINGLE(IF(COLUMNS($E16:I16)&lt;=COUNTIF(INDIRECT("'Raw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Input'!$B$3)),COLUMNS($E16:I16))),""))</f>
        <v/>
      </c>
      <c r="J16" t="str" cm="1">
        <f t="array" aca="1" ref="J16" ca="1">_xlfn.SINGLE(IF(COLUMNS($E16:J16)&lt;=COUNTIF(INDIRECT("'Raw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Input'!$B$3)),COLUMNS($E16:J16))),""))</f>
        <v/>
      </c>
      <c r="K16" t="str" cm="1">
        <f t="array" aca="1" ref="K16" ca="1">_xlfn.SINGLE(IF(COLUMNS($E16:E16)&lt;=COUNTIF(INDIRECT("'Raw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Input'!$B$3)),COLUMNS($E16:E16))),""))</f>
        <v>Boolean</v>
      </c>
      <c r="L16" t="str" cm="1">
        <f t="array" aca="1" ref="L16" ca="1">_xlfn.SINGLE(IF(COLUMNS($E16:F16)&lt;=COUNTIF(INDIRECT("'Raw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Input'!$B$3)),COLUMNS($E16:F16))),""))</f>
        <v/>
      </c>
      <c r="M16" t="str" cm="1">
        <f t="array" aca="1" ref="M16" ca="1">_xlfn.SINGLE(IF(COLUMNS($E16:G16)&lt;=COUNTIF(INDIRECT("'Raw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Input'!$B$3)),COLUMNS($E16:G16))),""))</f>
        <v/>
      </c>
      <c r="N16" t="str" cm="1">
        <f t="array" aca="1" ref="N16" ca="1">_xlfn.SINGLE(IF(COLUMNS($E16:H16)&lt;=COUNTIF(INDIRECT("'Raw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Input'!$B$3)),COLUMNS($E16:H16))),""))</f>
        <v/>
      </c>
      <c r="O16" t="str" cm="1">
        <f t="array" aca="1" ref="O16" ca="1">_xlfn.SINGLE(IF(COLUMNS($E16:I16)&lt;=COUNTIF(INDIRECT("'Raw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Input'!$B$3)),COLUMNS($E16:I16))),""))</f>
        <v/>
      </c>
      <c r="P16" t="str" cm="1">
        <f t="array" aca="1" ref="P16" ca="1">_xlfn.SINGLE(IF(COLUMNS($E16:J16)&lt;=COUNTIF(INDIRECT("'Raw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Input'!$B$3)),COLUMNS($E16:J16))),""))</f>
        <v/>
      </c>
      <c r="Q16" t="str">
        <f t="shared" ref="Q16:Q27" ca="1" si="9">IF(NOT(C16=K16),E16,IF(NOT(C16=L16),F16,IF(NOT(C16=M16),G16,IF(NOT(C16=N16),H16,IF(NOT(C16=O16),I16,IF(NOT(C16=P16),J16,""))))))</f>
        <v>Int</v>
      </c>
      <c r="R16" t="str">
        <f t="shared" ref="R16:R27" ca="1" si="10">IF(AND(NOT(C16=L16),NOT(F16=Q16)),F16,IF(AND(NOT(C16=M16),NOT(G16=Q16)),G16,IF(AND(NOT(C16=N16),NOT(H16=Q16)),H16,IF(AND(NOT(C16=O16),NOT(I16=Q16)),I16,IF(AND(NOT(C16=P16),NOT(J16=Q16)),J16,"")))))</f>
        <v/>
      </c>
      <c r="S16" t="str">
        <f t="shared" ref="S16:S27" ca="1" si="11">IF(AND(NOT(C16=M16),NOT(G16=Q16),NOT(G16=R16)),G16,IF(AND(NOT(C16=N16),NOT(H16=Q16),NOT(H16=R16)),H16,IF(AND(NOT(C16=O16),NOT(I16=Q16),NOT(I16=R16)),I16,IF(AND(NOT(C16=P16),NOT(J16=Q16),NOT(J16=R16)),J16,""))))</f>
        <v/>
      </c>
      <c r="T16" t="str">
        <f t="shared" ca="1" si="5"/>
        <v/>
      </c>
      <c r="U16" t="str">
        <f t="shared" ca="1" si="6"/>
        <v/>
      </c>
      <c r="V16">
        <v>16</v>
      </c>
      <c r="DE16"/>
      <c r="HB16"/>
    </row>
    <row r="17" spans="1:210">
      <c r="A17">
        <v>2</v>
      </c>
      <c r="B17" t="str">
        <f t="shared" ca="1" si="8"/>
        <v/>
      </c>
      <c r="C17" t="str">
        <f t="shared" ca="1" si="0"/>
        <v/>
      </c>
      <c r="D17" t="str">
        <f t="shared" ca="1" si="1"/>
        <v/>
      </c>
      <c r="E17" t="str" cm="1">
        <f t="array" aca="1" ref="E17" ca="1">_xlfn.SINGLE(IF(COLUMNS($E17:E17)&lt;=COUNTIF(INDIRECT("'Raw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Input'!$B$3)),COLUMNS($E17:E17))),""))</f>
        <v>Int</v>
      </c>
      <c r="F17" t="str" cm="1">
        <f t="array" aca="1" ref="F17" ca="1">_xlfn.SINGLE(IF(COLUMNS($E17:F17)&lt;=COUNTIF(INDIRECT("'Raw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Input'!$B$3)),COLUMNS($E17:F17))),""))</f>
        <v/>
      </c>
      <c r="G17" t="str" cm="1">
        <f t="array" aca="1" ref="G17" ca="1">_xlfn.SINGLE(IF(COLUMNS($E17:G17)&lt;=COUNTIF(INDIRECT("'Raw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Input'!$B$3)),COLUMNS($E17:G17))),""))</f>
        <v/>
      </c>
      <c r="H17" t="str" cm="1">
        <f t="array" aca="1" ref="H17" ca="1">_xlfn.SINGLE(IF(COLUMNS($E17:H17)&lt;=COUNTIF(INDIRECT("'Raw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Input'!$B$3)),COLUMNS($E17:H17))),""))</f>
        <v/>
      </c>
      <c r="I17" t="str" cm="1">
        <f t="array" aca="1" ref="I17" ca="1">_xlfn.SINGLE(IF(COLUMNS($E17:I17)&lt;=COUNTIF(INDIRECT("'Raw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Input'!$B$3)),COLUMNS($E17:I17))),""))</f>
        <v/>
      </c>
      <c r="J17" t="str" cm="1">
        <f t="array" aca="1" ref="J17" ca="1">_xlfn.SINGLE(IF(COLUMNS($E17:J17)&lt;=COUNTIF(INDIRECT("'Raw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Input'!$B$3)),COLUMNS($E17:J17))),""))</f>
        <v/>
      </c>
      <c r="K17" t="str" cm="1">
        <f t="array" aca="1" ref="K17" ca="1">_xlfn.SINGLE(IF(COLUMNS($E17:E17)&lt;=COUNTIF(INDIRECT("'Raw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Input'!$B$3)),COLUMNS($E17:E17))),""))</f>
        <v>Boolean</v>
      </c>
      <c r="L17" t="str" cm="1">
        <f t="array" aca="1" ref="L17" ca="1">_xlfn.SINGLE(IF(COLUMNS($E17:F17)&lt;=COUNTIF(INDIRECT("'Raw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Input'!$B$3)),COLUMNS($E17:F17))),""))</f>
        <v/>
      </c>
      <c r="M17" t="str" cm="1">
        <f t="array" aca="1" ref="M17" ca="1">_xlfn.SINGLE(IF(COLUMNS($E17:G17)&lt;=COUNTIF(INDIRECT("'Raw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Input'!$B$3)),COLUMNS($E17:G17))),""))</f>
        <v/>
      </c>
      <c r="N17" t="str" cm="1">
        <f t="array" aca="1" ref="N17" ca="1">_xlfn.SINGLE(IF(COLUMNS($E17:H17)&lt;=COUNTIF(INDIRECT("'Raw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Input'!$B$3)),COLUMNS($E17:H17))),""))</f>
        <v/>
      </c>
      <c r="O17" t="str" cm="1">
        <f t="array" aca="1" ref="O17" ca="1">_xlfn.SINGLE(IF(COLUMNS($E17:I17)&lt;=COUNTIF(INDIRECT("'Raw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Input'!$B$3)),COLUMNS($E17:I17))),""))</f>
        <v/>
      </c>
      <c r="P17" t="str" cm="1">
        <f t="array" aca="1" ref="P17" ca="1">_xlfn.SINGLE(IF(COLUMNS($E17:J17)&lt;=COUNTIF(INDIRECT("'Raw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Input'!$B$3)),COLUMNS($E17:J17))),""))</f>
        <v/>
      </c>
      <c r="Q17" t="str">
        <f t="shared" ca="1" si="9"/>
        <v>Int</v>
      </c>
      <c r="R17" t="str">
        <f t="shared" ca="1" si="10"/>
        <v/>
      </c>
      <c r="S17" t="str">
        <f t="shared" ca="1" si="11"/>
        <v/>
      </c>
      <c r="T17" t="str">
        <f t="shared" ca="1" si="5"/>
        <v/>
      </c>
      <c r="U17" t="str">
        <f t="shared" ca="1" si="6"/>
        <v/>
      </c>
      <c r="V17">
        <v>17</v>
      </c>
      <c r="DE17"/>
      <c r="HB17"/>
    </row>
    <row r="18" spans="1:210">
      <c r="A18">
        <v>3</v>
      </c>
      <c r="B18" t="str">
        <f t="shared" ca="1" si="8"/>
        <v/>
      </c>
      <c r="C18" t="str">
        <f t="shared" ca="1" si="0"/>
        <v/>
      </c>
      <c r="D18" t="str">
        <f t="shared" ca="1" si="1"/>
        <v/>
      </c>
      <c r="E18" t="str" cm="1">
        <f t="array" aca="1" ref="E18" ca="1">_xlfn.SINGLE(IF(COLUMNS($E18:E18)&lt;=COUNTIF(INDIRECT("'Raw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Input'!$B$3)),COLUMNS($E18:E18))),""))</f>
        <v>Int</v>
      </c>
      <c r="F18" t="str" cm="1">
        <f t="array" aca="1" ref="F18" ca="1">_xlfn.SINGLE(IF(COLUMNS($E18:F18)&lt;=COUNTIF(INDIRECT("'Raw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Input'!$B$3)),COLUMNS($E18:F18))),""))</f>
        <v/>
      </c>
      <c r="G18" t="str" cm="1">
        <f t="array" aca="1" ref="G18" ca="1">_xlfn.SINGLE(IF(COLUMNS($E18:G18)&lt;=COUNTIF(INDIRECT("'Raw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Input'!$B$3)),COLUMNS($E18:G18))),""))</f>
        <v/>
      </c>
      <c r="H18" t="str" cm="1">
        <f t="array" aca="1" ref="H18" ca="1">_xlfn.SINGLE(IF(COLUMNS($E18:H18)&lt;=COUNTIF(INDIRECT("'Raw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Input'!$B$3)),COLUMNS($E18:H18))),""))</f>
        <v/>
      </c>
      <c r="I18" t="str" cm="1">
        <f t="array" aca="1" ref="I18" ca="1">_xlfn.SINGLE(IF(COLUMNS($E18:I18)&lt;=COUNTIF(INDIRECT("'Raw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Input'!$B$3)),COLUMNS($E18:I18))),""))</f>
        <v/>
      </c>
      <c r="J18" t="str" cm="1">
        <f t="array" aca="1" ref="J18" ca="1">_xlfn.SINGLE(IF(COLUMNS($E18:J18)&lt;=COUNTIF(INDIRECT("'Raw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Input'!$B$3)),COLUMNS($E18:J18))),""))</f>
        <v/>
      </c>
      <c r="K18" t="str" cm="1">
        <f t="array" aca="1" ref="K18" ca="1">_xlfn.SINGLE(IF(COLUMNS($E18:E18)&lt;=COUNTIF(INDIRECT("'Raw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Input'!$B$3)),COLUMNS($E18:E18))),""))</f>
        <v>Boolean</v>
      </c>
      <c r="L18" t="str" cm="1">
        <f t="array" aca="1" ref="L18" ca="1">_xlfn.SINGLE(IF(COLUMNS($E18:F18)&lt;=COUNTIF(INDIRECT("'Raw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Input'!$B$3)),COLUMNS($E18:F18))),""))</f>
        <v/>
      </c>
      <c r="M18" t="str" cm="1">
        <f t="array" aca="1" ref="M18" ca="1">_xlfn.SINGLE(IF(COLUMNS($E18:G18)&lt;=COUNTIF(INDIRECT("'Raw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Input'!$B$3)),COLUMNS($E18:G18))),""))</f>
        <v/>
      </c>
      <c r="N18" t="str" cm="1">
        <f t="array" aca="1" ref="N18" ca="1">_xlfn.SINGLE(IF(COLUMNS($E18:H18)&lt;=COUNTIF(INDIRECT("'Raw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Input'!$B$3)),COLUMNS($E18:H18))),""))</f>
        <v/>
      </c>
      <c r="O18" t="str" cm="1">
        <f t="array" aca="1" ref="O18" ca="1">_xlfn.SINGLE(IF(COLUMNS($E18:I18)&lt;=COUNTIF(INDIRECT("'Raw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Input'!$B$3)),COLUMNS($E18:I18))),""))</f>
        <v/>
      </c>
      <c r="P18" t="str" cm="1">
        <f t="array" aca="1" ref="P18" ca="1">_xlfn.SINGLE(IF(COLUMNS($E18:J18)&lt;=COUNTIF(INDIRECT("'Raw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Input'!$B$3)),COLUMNS($E18:J18))),""))</f>
        <v/>
      </c>
      <c r="Q18" t="str">
        <f t="shared" ca="1" si="9"/>
        <v>Int</v>
      </c>
      <c r="R18" t="str">
        <f t="shared" ca="1" si="10"/>
        <v/>
      </c>
      <c r="S18" t="str">
        <f t="shared" ca="1" si="11"/>
        <v/>
      </c>
      <c r="T18" t="str">
        <f t="shared" ca="1" si="5"/>
        <v/>
      </c>
      <c r="U18" t="str">
        <f t="shared" ca="1" si="6"/>
        <v/>
      </c>
      <c r="V18">
        <v>18</v>
      </c>
      <c r="DE18"/>
      <c r="HB18"/>
    </row>
    <row r="19" spans="1:210">
      <c r="A19">
        <v>4</v>
      </c>
      <c r="B19" t="str">
        <f t="shared" ca="1" si="8"/>
        <v/>
      </c>
      <c r="C19" t="str">
        <f t="shared" ca="1" si="0"/>
        <v/>
      </c>
      <c r="D19" t="str">
        <f t="shared" ca="1" si="1"/>
        <v/>
      </c>
      <c r="E19" t="str" cm="1">
        <f t="array" aca="1" ref="E19" ca="1">_xlfn.SINGLE(IF(COLUMNS($E19:E19)&lt;=COUNTIF(INDIRECT("'Raw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Input'!$B$3)),COLUMNS($E19:E19))),""))</f>
        <v>Int</v>
      </c>
      <c r="F19" t="str" cm="1">
        <f t="array" aca="1" ref="F19" ca="1">_xlfn.SINGLE(IF(COLUMNS($E19:F19)&lt;=COUNTIF(INDIRECT("'Raw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Input'!$B$3)),COLUMNS($E19:F19))),""))</f>
        <v/>
      </c>
      <c r="G19" t="str" cm="1">
        <f t="array" aca="1" ref="G19" ca="1">_xlfn.SINGLE(IF(COLUMNS($E19:G19)&lt;=COUNTIF(INDIRECT("'Raw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Input'!$B$3)),COLUMNS($E19:G19))),""))</f>
        <v/>
      </c>
      <c r="H19" t="str" cm="1">
        <f t="array" aca="1" ref="H19" ca="1">_xlfn.SINGLE(IF(COLUMNS($E19:H19)&lt;=COUNTIF(INDIRECT("'Raw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Input'!$B$3)),COLUMNS($E19:H19))),""))</f>
        <v/>
      </c>
      <c r="I19" t="str" cm="1">
        <f t="array" aca="1" ref="I19" ca="1">_xlfn.SINGLE(IF(COLUMNS($E19:I19)&lt;=COUNTIF(INDIRECT("'Raw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Input'!$B$3)),COLUMNS($E19:I19))),""))</f>
        <v/>
      </c>
      <c r="J19" t="str" cm="1">
        <f t="array" aca="1" ref="J19" ca="1">_xlfn.SINGLE(IF(COLUMNS($E19:J19)&lt;=COUNTIF(INDIRECT("'Raw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Input'!$B$3)),COLUMNS($E19:J19))),""))</f>
        <v/>
      </c>
      <c r="K19" t="str" cm="1">
        <f t="array" aca="1" ref="K19" ca="1">_xlfn.SINGLE(IF(COLUMNS($E19:E19)&lt;=COUNTIF(INDIRECT("'Raw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Input'!$B$3)),COLUMNS($E19:E19))),""))</f>
        <v>Boolean</v>
      </c>
      <c r="L19" t="str" cm="1">
        <f t="array" aca="1" ref="L19" ca="1">_xlfn.SINGLE(IF(COLUMNS($E19:F19)&lt;=COUNTIF(INDIRECT("'Raw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Input'!$B$3)),COLUMNS($E19:F19))),""))</f>
        <v/>
      </c>
      <c r="M19" t="str" cm="1">
        <f t="array" aca="1" ref="M19" ca="1">_xlfn.SINGLE(IF(COLUMNS($E19:G19)&lt;=COUNTIF(INDIRECT("'Raw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Input'!$B$3)),COLUMNS($E19:G19))),""))</f>
        <v/>
      </c>
      <c r="N19" t="str" cm="1">
        <f t="array" aca="1" ref="N19" ca="1">_xlfn.SINGLE(IF(COLUMNS($E19:H19)&lt;=COUNTIF(INDIRECT("'Raw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Input'!$B$3)),COLUMNS($E19:H19))),""))</f>
        <v/>
      </c>
      <c r="O19" t="str" cm="1">
        <f t="array" aca="1" ref="O19" ca="1">_xlfn.SINGLE(IF(COLUMNS($E19:I19)&lt;=COUNTIF(INDIRECT("'Raw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Input'!$B$3)),COLUMNS($E19:I19))),""))</f>
        <v/>
      </c>
      <c r="P19" t="str" cm="1">
        <f t="array" aca="1" ref="P19" ca="1">_xlfn.SINGLE(IF(COLUMNS($E19:J19)&lt;=COUNTIF(INDIRECT("'Raw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Input'!$B$3)),COLUMNS($E19:J19))),""))</f>
        <v/>
      </c>
      <c r="Q19" t="str">
        <f t="shared" ca="1" si="9"/>
        <v>Int</v>
      </c>
      <c r="R19" t="str">
        <f t="shared" ca="1" si="10"/>
        <v/>
      </c>
      <c r="S19" t="str">
        <f t="shared" ca="1" si="11"/>
        <v/>
      </c>
      <c r="T19" t="str">
        <f t="shared" ca="1" si="5"/>
        <v/>
      </c>
      <c r="U19" t="str">
        <f t="shared" ca="1" si="6"/>
        <v/>
      </c>
      <c r="V19">
        <v>19</v>
      </c>
      <c r="DE19"/>
      <c r="HB19"/>
    </row>
    <row r="20" spans="1:210">
      <c r="A20">
        <v>5</v>
      </c>
      <c r="B20" t="str">
        <f t="shared" ca="1" si="8"/>
        <v/>
      </c>
      <c r="C20" t="str">
        <f t="shared" ca="1" si="0"/>
        <v/>
      </c>
      <c r="D20" t="str">
        <f t="shared" ca="1" si="1"/>
        <v/>
      </c>
      <c r="E20" t="str" cm="1">
        <f t="array" aca="1" ref="E20" ca="1">_xlfn.SINGLE(IF(COLUMNS($E20:E20)&lt;=COUNTIF(INDIRECT("'Raw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Input'!$B$3)),COLUMNS($E20:E20))),""))</f>
        <v>Int</v>
      </c>
      <c r="F20" t="str" cm="1">
        <f t="array" aca="1" ref="F20" ca="1">_xlfn.SINGLE(IF(COLUMNS($E20:F20)&lt;=COUNTIF(INDIRECT("'Raw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Input'!$B$3)),COLUMNS($E20:F20))),""))</f>
        <v/>
      </c>
      <c r="G20" t="str" cm="1">
        <f t="array" aca="1" ref="G20" ca="1">_xlfn.SINGLE(IF(COLUMNS($E20:G20)&lt;=COUNTIF(INDIRECT("'Raw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Input'!$B$3)),COLUMNS($E20:G20))),""))</f>
        <v/>
      </c>
      <c r="H20" t="str" cm="1">
        <f t="array" aca="1" ref="H20" ca="1">_xlfn.SINGLE(IF(COLUMNS($E20:H20)&lt;=COUNTIF(INDIRECT("'Raw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Input'!$B$3)),COLUMNS($E20:H20))),""))</f>
        <v/>
      </c>
      <c r="I20" t="str" cm="1">
        <f t="array" aca="1" ref="I20" ca="1">_xlfn.SINGLE(IF(COLUMNS($E20:I20)&lt;=COUNTIF(INDIRECT("'Raw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Input'!$B$3)),COLUMNS($E20:I20))),""))</f>
        <v/>
      </c>
      <c r="J20" t="str" cm="1">
        <f t="array" aca="1" ref="J20" ca="1">_xlfn.SINGLE(IF(COLUMNS($E20:J20)&lt;=COUNTIF(INDIRECT("'Raw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Input'!$B$3)),COLUMNS($E20:J20))),""))</f>
        <v/>
      </c>
      <c r="K20" t="str" cm="1">
        <f t="array" aca="1" ref="K20" ca="1">_xlfn.SINGLE(IF(COLUMNS($E20:E20)&lt;=COUNTIF(INDIRECT("'Raw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Input'!$B$3)),COLUMNS($E20:E20))),""))</f>
        <v>Boolean</v>
      </c>
      <c r="L20" t="str" cm="1">
        <f t="array" aca="1" ref="L20" ca="1">_xlfn.SINGLE(IF(COLUMNS($E20:F20)&lt;=COUNTIF(INDIRECT("'Raw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Input'!$B$3)),COLUMNS($E20:F20))),""))</f>
        <v/>
      </c>
      <c r="M20" t="str" cm="1">
        <f t="array" aca="1" ref="M20" ca="1">_xlfn.SINGLE(IF(COLUMNS($E20:G20)&lt;=COUNTIF(INDIRECT("'Raw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Input'!$B$3)),COLUMNS($E20:G20))),""))</f>
        <v/>
      </c>
      <c r="N20" t="str" cm="1">
        <f t="array" aca="1" ref="N20" ca="1">_xlfn.SINGLE(IF(COLUMNS($E20:H20)&lt;=COUNTIF(INDIRECT("'Raw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Input'!$B$3)),COLUMNS($E20:H20))),""))</f>
        <v/>
      </c>
      <c r="O20" t="str" cm="1">
        <f t="array" aca="1" ref="O20" ca="1">_xlfn.SINGLE(IF(COLUMNS($E20:I20)&lt;=COUNTIF(INDIRECT("'Raw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Input'!$B$3)),COLUMNS($E20:I20))),""))</f>
        <v/>
      </c>
      <c r="P20" t="str" cm="1">
        <f t="array" aca="1" ref="P20" ca="1">_xlfn.SINGLE(IF(COLUMNS($E20:J20)&lt;=COUNTIF(INDIRECT("'Raw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Input'!$B$3)),COLUMNS($E20:J20))),""))</f>
        <v/>
      </c>
      <c r="Q20" t="str">
        <f t="shared" ca="1" si="9"/>
        <v>Int</v>
      </c>
      <c r="R20" t="str">
        <f t="shared" ca="1" si="10"/>
        <v/>
      </c>
      <c r="S20" t="str">
        <f t="shared" ca="1" si="11"/>
        <v/>
      </c>
      <c r="T20" t="str">
        <f t="shared" ca="1" si="5"/>
        <v/>
      </c>
      <c r="U20" t="str">
        <f t="shared" ca="1" si="6"/>
        <v/>
      </c>
      <c r="V20">
        <v>20</v>
      </c>
      <c r="DE20"/>
      <c r="HB20"/>
    </row>
    <row r="21" spans="1:210">
      <c r="A21">
        <v>6</v>
      </c>
      <c r="B21" t="str">
        <f t="shared" ca="1" si="8"/>
        <v/>
      </c>
      <c r="C21" t="str">
        <f t="shared" ca="1" si="0"/>
        <v/>
      </c>
      <c r="D21" t="str">
        <f t="shared" ca="1" si="1"/>
        <v/>
      </c>
      <c r="E21" t="str" cm="1">
        <f t="array" aca="1" ref="E21" ca="1">_xlfn.SINGLE(IF(COLUMNS($E21:E21)&lt;=COUNTIF(INDIRECT("'Raw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Input'!$B$3)),COLUMNS($E21:E21))),""))</f>
        <v>Int</v>
      </c>
      <c r="F21" t="str" cm="1">
        <f t="array" aca="1" ref="F21" ca="1">_xlfn.SINGLE(IF(COLUMNS($E21:F21)&lt;=COUNTIF(INDIRECT("'Raw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Input'!$B$3)),COLUMNS($E21:F21))),""))</f>
        <v/>
      </c>
      <c r="G21" t="str" cm="1">
        <f t="array" aca="1" ref="G21" ca="1">_xlfn.SINGLE(IF(COLUMNS($E21:G21)&lt;=COUNTIF(INDIRECT("'Raw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Input'!$B$3)),COLUMNS($E21:G21))),""))</f>
        <v/>
      </c>
      <c r="H21" t="str" cm="1">
        <f t="array" aca="1" ref="H21" ca="1">_xlfn.SINGLE(IF(COLUMNS($E21:H21)&lt;=COUNTIF(INDIRECT("'Raw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Input'!$B$3)),COLUMNS($E21:H21))),""))</f>
        <v/>
      </c>
      <c r="I21" t="str" cm="1">
        <f t="array" aca="1" ref="I21" ca="1">_xlfn.SINGLE(IF(COLUMNS($E21:I21)&lt;=COUNTIF(INDIRECT("'Raw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Input'!$B$3)),COLUMNS($E21:I21))),""))</f>
        <v/>
      </c>
      <c r="J21" t="str" cm="1">
        <f t="array" aca="1" ref="J21" ca="1">_xlfn.SINGLE(IF(COLUMNS($E21:J21)&lt;=COUNTIF(INDIRECT("'Raw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Input'!$B$3)),COLUMNS($E21:J21))),""))</f>
        <v/>
      </c>
      <c r="K21" t="str" cm="1">
        <f t="array" aca="1" ref="K21" ca="1">_xlfn.SINGLE(IF(COLUMNS($E21:E21)&lt;=COUNTIF(INDIRECT("'Raw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Input'!$B$3)),COLUMNS($E21:E21))),""))</f>
        <v>Boolean</v>
      </c>
      <c r="L21" t="str" cm="1">
        <f t="array" aca="1" ref="L21" ca="1">_xlfn.SINGLE(IF(COLUMNS($E21:F21)&lt;=COUNTIF(INDIRECT("'Raw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Input'!$B$3)),COLUMNS($E21:F21))),""))</f>
        <v/>
      </c>
      <c r="M21" t="str" cm="1">
        <f t="array" aca="1" ref="M21" ca="1">_xlfn.SINGLE(IF(COLUMNS($E21:G21)&lt;=COUNTIF(INDIRECT("'Raw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Input'!$B$3)),COLUMNS($E21:G21))),""))</f>
        <v/>
      </c>
      <c r="N21" t="str" cm="1">
        <f t="array" aca="1" ref="N21" ca="1">_xlfn.SINGLE(IF(COLUMNS($E21:H21)&lt;=COUNTIF(INDIRECT("'Raw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Input'!$B$3)),COLUMNS($E21:H21))),""))</f>
        <v/>
      </c>
      <c r="O21" t="str" cm="1">
        <f t="array" aca="1" ref="O21" ca="1">_xlfn.SINGLE(IF(COLUMNS($E21:I21)&lt;=COUNTIF(INDIRECT("'Raw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Input'!$B$3)),COLUMNS($E21:I21))),""))</f>
        <v/>
      </c>
      <c r="P21" t="str" cm="1">
        <f t="array" aca="1" ref="P21" ca="1">_xlfn.SINGLE(IF(COLUMNS($E21:J21)&lt;=COUNTIF(INDIRECT("'Raw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Input'!$B$3)),COLUMNS($E21:J21))),""))</f>
        <v/>
      </c>
      <c r="Q21" t="str">
        <f t="shared" ca="1" si="9"/>
        <v>Int</v>
      </c>
      <c r="R21" t="str">
        <f t="shared" ca="1" si="10"/>
        <v/>
      </c>
      <c r="S21" t="str">
        <f t="shared" ca="1" si="11"/>
        <v/>
      </c>
      <c r="T21" t="str">
        <f t="shared" ca="1" si="5"/>
        <v/>
      </c>
      <c r="U21" t="str">
        <f t="shared" ca="1" si="6"/>
        <v/>
      </c>
      <c r="V21">
        <v>21</v>
      </c>
      <c r="DE21"/>
      <c r="HB21"/>
    </row>
    <row r="22" spans="1:210">
      <c r="A22">
        <v>7</v>
      </c>
      <c r="B22" t="str">
        <f t="shared" ca="1" si="8"/>
        <v/>
      </c>
      <c r="C22" t="str">
        <f t="shared" ca="1" si="0"/>
        <v/>
      </c>
      <c r="D22" t="str">
        <f t="shared" ca="1" si="1"/>
        <v/>
      </c>
      <c r="E22" t="str" cm="1">
        <f t="array" aca="1" ref="E22" ca="1">_xlfn.SINGLE(IF(COLUMNS($E22:E22)&lt;=COUNTIF(INDIRECT("'Raw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Input'!$B$3)),COLUMNS($E22:E22))),""))</f>
        <v>Int</v>
      </c>
      <c r="F22" t="str" cm="1">
        <f t="array" aca="1" ref="F22" ca="1">_xlfn.SINGLE(IF(COLUMNS($E22:F22)&lt;=COUNTIF(INDIRECT("'Raw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Input'!$B$3)),COLUMNS($E22:F22))),""))</f>
        <v/>
      </c>
      <c r="G22" t="str" cm="1">
        <f t="array" aca="1" ref="G22" ca="1">_xlfn.SINGLE(IF(COLUMNS($E22:G22)&lt;=COUNTIF(INDIRECT("'Raw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Input'!$B$3)),COLUMNS($E22:G22))),""))</f>
        <v/>
      </c>
      <c r="H22" t="str" cm="1">
        <f t="array" aca="1" ref="H22" ca="1">_xlfn.SINGLE(IF(COLUMNS($E22:H22)&lt;=COUNTIF(INDIRECT("'Raw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Input'!$B$3)),COLUMNS($E22:H22))),""))</f>
        <v/>
      </c>
      <c r="I22" t="str" cm="1">
        <f t="array" aca="1" ref="I22" ca="1">_xlfn.SINGLE(IF(COLUMNS($E22:I22)&lt;=COUNTIF(INDIRECT("'Raw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Input'!$B$3)),COLUMNS($E22:I22))),""))</f>
        <v/>
      </c>
      <c r="J22" t="str" cm="1">
        <f t="array" aca="1" ref="J22" ca="1">_xlfn.SINGLE(IF(COLUMNS($E22:J22)&lt;=COUNTIF(INDIRECT("'Raw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Input'!$B$3)),COLUMNS($E22:J22))),""))</f>
        <v/>
      </c>
      <c r="K22" t="str" cm="1">
        <f t="array" aca="1" ref="K22" ca="1">_xlfn.SINGLE(IF(COLUMNS($E22:E22)&lt;=COUNTIF(INDIRECT("'Raw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Input'!$B$3)),COLUMNS($E22:E22))),""))</f>
        <v>Boolean</v>
      </c>
      <c r="L22" t="str" cm="1">
        <f t="array" aca="1" ref="L22" ca="1">_xlfn.SINGLE(IF(COLUMNS($E22:F22)&lt;=COUNTIF(INDIRECT("'Raw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Input'!$B$3)),COLUMNS($E22:F22))),""))</f>
        <v/>
      </c>
      <c r="M22" t="str" cm="1">
        <f t="array" aca="1" ref="M22" ca="1">_xlfn.SINGLE(IF(COLUMNS($E22:G22)&lt;=COUNTIF(INDIRECT("'Raw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Input'!$B$3)),COLUMNS($E22:G22))),""))</f>
        <v/>
      </c>
      <c r="N22" t="str" cm="1">
        <f t="array" aca="1" ref="N22" ca="1">_xlfn.SINGLE(IF(COLUMNS($E22:H22)&lt;=COUNTIF(INDIRECT("'Raw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Input'!$B$3)),COLUMNS($E22:H22))),""))</f>
        <v/>
      </c>
      <c r="O22" t="str" cm="1">
        <f t="array" aca="1" ref="O22" ca="1">_xlfn.SINGLE(IF(COLUMNS($E22:I22)&lt;=COUNTIF(INDIRECT("'Raw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Input'!$B$3)),COLUMNS($E22:I22))),""))</f>
        <v/>
      </c>
      <c r="P22" t="str" cm="1">
        <f t="array" aca="1" ref="P22" ca="1">_xlfn.SINGLE(IF(COLUMNS($E22:J22)&lt;=COUNTIF(INDIRECT("'Raw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Input'!$B$3)),COLUMNS($E22:J22))),""))</f>
        <v/>
      </c>
      <c r="Q22" t="str">
        <f t="shared" ca="1" si="9"/>
        <v>Int</v>
      </c>
      <c r="R22" t="str">
        <f t="shared" ca="1" si="10"/>
        <v/>
      </c>
      <c r="S22" t="str">
        <f t="shared" ca="1" si="11"/>
        <v/>
      </c>
      <c r="T22" t="str">
        <f t="shared" ca="1" si="5"/>
        <v/>
      </c>
      <c r="U22" t="str">
        <f t="shared" ca="1" si="6"/>
        <v/>
      </c>
      <c r="V22">
        <v>22</v>
      </c>
      <c r="DE22"/>
      <c r="HB22"/>
    </row>
    <row r="23" spans="1:210">
      <c r="A23">
        <v>8</v>
      </c>
      <c r="B23" t="str">
        <f t="shared" ca="1" si="8"/>
        <v/>
      </c>
      <c r="C23" t="str">
        <f t="shared" ca="1" si="0"/>
        <v/>
      </c>
      <c r="D23" t="str">
        <f t="shared" ca="1" si="1"/>
        <v/>
      </c>
      <c r="E23" t="str" cm="1">
        <f t="array" aca="1" ref="E23" ca="1">_xlfn.SINGLE(IF(COLUMNS($E23:E23)&lt;=COUNTIF(INDIRECT("'Raw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Input'!$B$3)),COLUMNS($E23:E23))),""))</f>
        <v>Int</v>
      </c>
      <c r="F23" t="str" cm="1">
        <f t="array" aca="1" ref="F23" ca="1">_xlfn.SINGLE(IF(COLUMNS($E23:F23)&lt;=COUNTIF(INDIRECT("'Raw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Input'!$B$3)),COLUMNS($E23:F23))),""))</f>
        <v/>
      </c>
      <c r="G23" t="str" cm="1">
        <f t="array" aca="1" ref="G23" ca="1">_xlfn.SINGLE(IF(COLUMNS($E23:G23)&lt;=COUNTIF(INDIRECT("'Raw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Input'!$B$3)),COLUMNS($E23:G23))),""))</f>
        <v/>
      </c>
      <c r="H23" t="str" cm="1">
        <f t="array" aca="1" ref="H23" ca="1">_xlfn.SINGLE(IF(COLUMNS($E23:H23)&lt;=COUNTIF(INDIRECT("'Raw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Input'!$B$3)),COLUMNS($E23:H23))),""))</f>
        <v/>
      </c>
      <c r="I23" t="str" cm="1">
        <f t="array" aca="1" ref="I23" ca="1">_xlfn.SINGLE(IF(COLUMNS($E23:I23)&lt;=COUNTIF(INDIRECT("'Raw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Input'!$B$3)),COLUMNS($E23:I23))),""))</f>
        <v/>
      </c>
      <c r="J23" t="str" cm="1">
        <f t="array" aca="1" ref="J23" ca="1">_xlfn.SINGLE(IF(COLUMNS($E23:J23)&lt;=COUNTIF(INDIRECT("'Raw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Input'!$B$3)),COLUMNS($E23:J23))),""))</f>
        <v/>
      </c>
      <c r="K23" t="str" cm="1">
        <f t="array" aca="1" ref="K23" ca="1">_xlfn.SINGLE(IF(COLUMNS($E23:E23)&lt;=COUNTIF(INDIRECT("'Raw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Input'!$B$3)),COLUMNS($E23:E23))),""))</f>
        <v>Boolean</v>
      </c>
      <c r="L23" t="str" cm="1">
        <f t="array" aca="1" ref="L23" ca="1">_xlfn.SINGLE(IF(COLUMNS($E23:F23)&lt;=COUNTIF(INDIRECT("'Raw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Input'!$B$3)),COLUMNS($E23:F23))),""))</f>
        <v/>
      </c>
      <c r="M23" t="str" cm="1">
        <f t="array" aca="1" ref="M23" ca="1">_xlfn.SINGLE(IF(COLUMNS($E23:G23)&lt;=COUNTIF(INDIRECT("'Raw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Input'!$B$3)),COLUMNS($E23:G23))),""))</f>
        <v/>
      </c>
      <c r="N23" t="str" cm="1">
        <f t="array" aca="1" ref="N23" ca="1">_xlfn.SINGLE(IF(COLUMNS($E23:H23)&lt;=COUNTIF(INDIRECT("'Raw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Input'!$B$3)),COLUMNS($E23:H23))),""))</f>
        <v/>
      </c>
      <c r="O23" t="str" cm="1">
        <f t="array" aca="1" ref="O23" ca="1">_xlfn.SINGLE(IF(COLUMNS($E23:I23)&lt;=COUNTIF(INDIRECT("'Raw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Input'!$B$3)),COLUMNS($E23:I23))),""))</f>
        <v/>
      </c>
      <c r="P23" t="str" cm="1">
        <f t="array" aca="1" ref="P23" ca="1">_xlfn.SINGLE(IF(COLUMNS($E23:J23)&lt;=COUNTIF(INDIRECT("'Raw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Input'!$B$3)),COLUMNS($E23:J23))),""))</f>
        <v/>
      </c>
      <c r="Q23" t="str">
        <f t="shared" ca="1" si="9"/>
        <v>Int</v>
      </c>
      <c r="R23" t="str">
        <f t="shared" ca="1" si="10"/>
        <v/>
      </c>
      <c r="S23" t="str">
        <f t="shared" ca="1" si="11"/>
        <v/>
      </c>
      <c r="T23" t="str">
        <f t="shared" ca="1" si="5"/>
        <v/>
      </c>
      <c r="U23" t="str">
        <f t="shared" ca="1" si="6"/>
        <v/>
      </c>
      <c r="V23">
        <v>23</v>
      </c>
      <c r="DE23"/>
      <c r="HB23"/>
    </row>
    <row r="24" spans="1:210">
      <c r="A24">
        <v>9</v>
      </c>
      <c r="B24" t="str">
        <f t="shared" ca="1" si="8"/>
        <v/>
      </c>
      <c r="C24" t="str">
        <f t="shared" ca="1" si="0"/>
        <v/>
      </c>
      <c r="D24" t="str">
        <f t="shared" ca="1" si="1"/>
        <v/>
      </c>
      <c r="E24" t="str" cm="1">
        <f t="array" aca="1" ref="E24" ca="1">_xlfn.SINGLE(IF(COLUMNS($E24:E24)&lt;=COUNTIF(INDIRECT("'Raw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Input'!$B$3)),COLUMNS($E24:E24))),""))</f>
        <v>Int</v>
      </c>
      <c r="F24" t="str" cm="1">
        <f t="array" aca="1" ref="F24" ca="1">_xlfn.SINGLE(IF(COLUMNS($E24:F24)&lt;=COUNTIF(INDIRECT("'Raw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Input'!$B$3)),COLUMNS($E24:F24))),""))</f>
        <v/>
      </c>
      <c r="G24" t="str" cm="1">
        <f t="array" aca="1" ref="G24" ca="1">_xlfn.SINGLE(IF(COLUMNS($E24:G24)&lt;=COUNTIF(INDIRECT("'Raw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Input'!$B$3)),COLUMNS($E24:G24))),""))</f>
        <v/>
      </c>
      <c r="H24" t="str" cm="1">
        <f t="array" aca="1" ref="H24" ca="1">_xlfn.SINGLE(IF(COLUMNS($E24:H24)&lt;=COUNTIF(INDIRECT("'Raw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Input'!$B$3)),COLUMNS($E24:H24))),""))</f>
        <v/>
      </c>
      <c r="I24" t="str" cm="1">
        <f t="array" aca="1" ref="I24" ca="1">_xlfn.SINGLE(IF(COLUMNS($E24:I24)&lt;=COUNTIF(INDIRECT("'Raw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Input'!$B$3)),COLUMNS($E24:I24))),""))</f>
        <v/>
      </c>
      <c r="J24" t="str" cm="1">
        <f t="array" aca="1" ref="J24" ca="1">_xlfn.SINGLE(IF(COLUMNS($E24:J24)&lt;=COUNTIF(INDIRECT("'Raw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Input'!$B$3)),COLUMNS($E24:J24))),""))</f>
        <v/>
      </c>
      <c r="K24" t="str" cm="1">
        <f t="array" aca="1" ref="K24" ca="1">_xlfn.SINGLE(IF(COLUMNS($E24:E24)&lt;=COUNTIF(INDIRECT("'Raw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Input'!$B$3)),COLUMNS($E24:E24))),""))</f>
        <v>Boolean</v>
      </c>
      <c r="L24" t="str" cm="1">
        <f t="array" aca="1" ref="L24" ca="1">_xlfn.SINGLE(IF(COLUMNS($E24:F24)&lt;=COUNTIF(INDIRECT("'Raw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Input'!$B$3)),COLUMNS($E24:F24))),""))</f>
        <v/>
      </c>
      <c r="M24" t="str" cm="1">
        <f t="array" aca="1" ref="M24" ca="1">_xlfn.SINGLE(IF(COLUMNS($E24:G24)&lt;=COUNTIF(INDIRECT("'Raw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Input'!$B$3)),COLUMNS($E24:G24))),""))</f>
        <v/>
      </c>
      <c r="N24" t="str" cm="1">
        <f t="array" aca="1" ref="N24" ca="1">_xlfn.SINGLE(IF(COLUMNS($E24:H24)&lt;=COUNTIF(INDIRECT("'Raw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Input'!$B$3)),COLUMNS($E24:H24))),""))</f>
        <v/>
      </c>
      <c r="O24" t="str" cm="1">
        <f t="array" aca="1" ref="O24" ca="1">_xlfn.SINGLE(IF(COLUMNS($E24:I24)&lt;=COUNTIF(INDIRECT("'Raw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Input'!$B$3)),COLUMNS($E24:I24))),""))</f>
        <v/>
      </c>
      <c r="P24" t="str" cm="1">
        <f t="array" aca="1" ref="P24" ca="1">_xlfn.SINGLE(IF(COLUMNS($E24:J24)&lt;=COUNTIF(INDIRECT("'Raw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Input'!$B$3)),COLUMNS($E24:J24))),""))</f>
        <v/>
      </c>
      <c r="Q24" t="str">
        <f t="shared" ca="1" si="9"/>
        <v>Int</v>
      </c>
      <c r="R24" t="str">
        <f t="shared" ca="1" si="10"/>
        <v/>
      </c>
      <c r="S24" t="str">
        <f t="shared" ca="1" si="11"/>
        <v/>
      </c>
      <c r="T24" t="str">
        <f t="shared" ca="1" si="5"/>
        <v/>
      </c>
      <c r="U24" t="str">
        <f t="shared" ca="1" si="6"/>
        <v/>
      </c>
      <c r="V24">
        <v>24</v>
      </c>
      <c r="DE24"/>
      <c r="HB24"/>
    </row>
    <row r="25" spans="1:210">
      <c r="A25">
        <v>10</v>
      </c>
      <c r="B25" t="str">
        <f t="shared" ca="1" si="8"/>
        <v/>
      </c>
      <c r="C25" t="str">
        <f t="shared" ca="1" si="0"/>
        <v/>
      </c>
      <c r="D25" t="str">
        <f t="shared" ca="1" si="1"/>
        <v/>
      </c>
      <c r="E25" t="str" cm="1">
        <f t="array" aca="1" ref="E25" ca="1">_xlfn.SINGLE(IF(COLUMNS($E25:E25)&lt;=COUNTIF(INDIRECT("'Raw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Input'!$B$3)),COLUMNS($E25:E25))),""))</f>
        <v>Int</v>
      </c>
      <c r="F25" t="str" cm="1">
        <f t="array" aca="1" ref="F25" ca="1">_xlfn.SINGLE(IF(COLUMNS($E25:F25)&lt;=COUNTIF(INDIRECT("'Raw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Input'!$B$3)),COLUMNS($E25:F25))),""))</f>
        <v/>
      </c>
      <c r="G25" t="str" cm="1">
        <f t="array" aca="1" ref="G25" ca="1">_xlfn.SINGLE(IF(COLUMNS($E25:G25)&lt;=COUNTIF(INDIRECT("'Raw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Input'!$B$3)),COLUMNS($E25:G25))),""))</f>
        <v/>
      </c>
      <c r="H25" t="str" cm="1">
        <f t="array" aca="1" ref="H25" ca="1">_xlfn.SINGLE(IF(COLUMNS($E25:H25)&lt;=COUNTIF(INDIRECT("'Raw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Input'!$B$3)),COLUMNS($E25:H25))),""))</f>
        <v/>
      </c>
      <c r="I25" t="str" cm="1">
        <f t="array" aca="1" ref="I25" ca="1">_xlfn.SINGLE(IF(COLUMNS($E25:I25)&lt;=COUNTIF(INDIRECT("'Raw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Input'!$B$3)),COLUMNS($E25:I25))),""))</f>
        <v/>
      </c>
      <c r="J25" t="str" cm="1">
        <f t="array" aca="1" ref="J25" ca="1">_xlfn.SINGLE(IF(COLUMNS($E25:J25)&lt;=COUNTIF(INDIRECT("'Raw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Input'!$B$3)),COLUMNS($E25:J25))),""))</f>
        <v/>
      </c>
      <c r="K25" t="str" cm="1">
        <f t="array" aca="1" ref="K25" ca="1">_xlfn.SINGLE(IF(COLUMNS($E25:E25)&lt;=COUNTIF(INDIRECT("'Raw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Input'!$B$3)),COLUMNS($E25:E25))),""))</f>
        <v>Boolean</v>
      </c>
      <c r="L25" t="str" cm="1">
        <f t="array" aca="1" ref="L25" ca="1">_xlfn.SINGLE(IF(COLUMNS($E25:F25)&lt;=COUNTIF(INDIRECT("'Raw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Input'!$B$3)),COLUMNS($E25:F25))),""))</f>
        <v/>
      </c>
      <c r="M25" t="str" cm="1">
        <f t="array" aca="1" ref="M25" ca="1">_xlfn.SINGLE(IF(COLUMNS($E25:G25)&lt;=COUNTIF(INDIRECT("'Raw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Input'!$B$3)),COLUMNS($E25:G25))),""))</f>
        <v/>
      </c>
      <c r="N25" t="str" cm="1">
        <f t="array" aca="1" ref="N25" ca="1">_xlfn.SINGLE(IF(COLUMNS($E25:H25)&lt;=COUNTIF(INDIRECT("'Raw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Input'!$B$3)),COLUMNS($E25:H25))),""))</f>
        <v/>
      </c>
      <c r="O25" t="str" cm="1">
        <f t="array" aca="1" ref="O25" ca="1">_xlfn.SINGLE(IF(COLUMNS($E25:I25)&lt;=COUNTIF(INDIRECT("'Raw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Input'!$B$3)),COLUMNS($E25:I25))),""))</f>
        <v/>
      </c>
      <c r="P25" t="str" cm="1">
        <f t="array" aca="1" ref="P25" ca="1">_xlfn.SINGLE(IF(COLUMNS($E25:J25)&lt;=COUNTIF(INDIRECT("'Raw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Input'!$B$3)),COLUMNS($E25:J25))),""))</f>
        <v/>
      </c>
      <c r="Q25" t="str">
        <f t="shared" ca="1" si="9"/>
        <v>Int</v>
      </c>
      <c r="R25" t="str">
        <f t="shared" ca="1" si="10"/>
        <v/>
      </c>
      <c r="S25" t="str">
        <f t="shared" ca="1" si="11"/>
        <v/>
      </c>
      <c r="T25" t="str">
        <f t="shared" ca="1" si="5"/>
        <v/>
      </c>
      <c r="U25" t="str">
        <f t="shared" ca="1" si="6"/>
        <v/>
      </c>
      <c r="V25">
        <v>25</v>
      </c>
      <c r="DE25"/>
      <c r="HB25"/>
    </row>
    <row r="26" spans="1:210">
      <c r="A26">
        <v>11</v>
      </c>
      <c r="B26" t="str">
        <f t="shared" ca="1" si="8"/>
        <v/>
      </c>
      <c r="C26" t="str">
        <f t="shared" ca="1" si="0"/>
        <v/>
      </c>
      <c r="D26" t="str">
        <f t="shared" ca="1" si="1"/>
        <v/>
      </c>
      <c r="E26" t="str" cm="1">
        <f t="array" aca="1" ref="E26" ca="1">_xlfn.SINGLE(IF(COLUMNS($E26:E26)&lt;=COUNTIF(INDIRECT("'Raw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Input'!$B$3)),COLUMNS($E26:E26))),""))</f>
        <v>Int</v>
      </c>
      <c r="F26" t="str" cm="1">
        <f t="array" aca="1" ref="F26" ca="1">_xlfn.SINGLE(IF(COLUMNS($E26:F26)&lt;=COUNTIF(INDIRECT("'Raw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Input'!$B$3)),COLUMNS($E26:F26))),""))</f>
        <v/>
      </c>
      <c r="G26" t="str" cm="1">
        <f t="array" aca="1" ref="G26" ca="1">_xlfn.SINGLE(IF(COLUMNS($E26:G26)&lt;=COUNTIF(INDIRECT("'Raw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Input'!$B$3)),COLUMNS($E26:G26))),""))</f>
        <v/>
      </c>
      <c r="H26" t="str" cm="1">
        <f t="array" aca="1" ref="H26" ca="1">_xlfn.SINGLE(IF(COLUMNS($E26:H26)&lt;=COUNTIF(INDIRECT("'Raw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Input'!$B$3)),COLUMNS($E26:H26))),""))</f>
        <v/>
      </c>
      <c r="I26" t="str" cm="1">
        <f t="array" aca="1" ref="I26" ca="1">_xlfn.SINGLE(IF(COLUMNS($E26:I26)&lt;=COUNTIF(INDIRECT("'Raw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Input'!$B$3)),COLUMNS($E26:I26))),""))</f>
        <v/>
      </c>
      <c r="J26" t="str" cm="1">
        <f t="array" aca="1" ref="J26" ca="1">_xlfn.SINGLE(IF(COLUMNS($E26:J26)&lt;=COUNTIF(INDIRECT("'Raw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Input'!$B$3)),COLUMNS($E26:J26))),""))</f>
        <v/>
      </c>
      <c r="K26" t="str" cm="1">
        <f t="array" aca="1" ref="K26" ca="1">_xlfn.SINGLE(IF(COLUMNS($E26:E26)&lt;=COUNTIF(INDIRECT("'Raw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Input'!$B$3)),COLUMNS($E26:E26))),""))</f>
        <v>Boolean</v>
      </c>
      <c r="L26" t="str" cm="1">
        <f t="array" aca="1" ref="L26" ca="1">_xlfn.SINGLE(IF(COLUMNS($E26:F26)&lt;=COUNTIF(INDIRECT("'Raw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Input'!$B$3)),COLUMNS($E26:F26))),""))</f>
        <v/>
      </c>
      <c r="M26" t="str" cm="1">
        <f t="array" aca="1" ref="M26" ca="1">_xlfn.SINGLE(IF(COLUMNS($E26:G26)&lt;=COUNTIF(INDIRECT("'Raw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Input'!$B$3)),COLUMNS($E26:G26))),""))</f>
        <v/>
      </c>
      <c r="N26" t="str" cm="1">
        <f t="array" aca="1" ref="N26" ca="1">_xlfn.SINGLE(IF(COLUMNS($E26:H26)&lt;=COUNTIF(INDIRECT("'Raw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Input'!$B$3)),COLUMNS($E26:H26))),""))</f>
        <v/>
      </c>
      <c r="O26" t="str" cm="1">
        <f t="array" aca="1" ref="O26" ca="1">_xlfn.SINGLE(IF(COLUMNS($E26:I26)&lt;=COUNTIF(INDIRECT("'Raw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Input'!$B$3)),COLUMNS($E26:I26))),""))</f>
        <v/>
      </c>
      <c r="P26" t="str" cm="1">
        <f t="array" aca="1" ref="P26" ca="1">_xlfn.SINGLE(IF(COLUMNS($E26:J26)&lt;=COUNTIF(INDIRECT("'Raw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Input'!$B$3)),COLUMNS($E26:J26))),""))</f>
        <v/>
      </c>
      <c r="Q26" t="str">
        <f t="shared" ca="1" si="9"/>
        <v>Int</v>
      </c>
      <c r="R26" t="str">
        <f t="shared" ca="1" si="10"/>
        <v/>
      </c>
      <c r="S26" t="str">
        <f t="shared" ca="1" si="11"/>
        <v/>
      </c>
      <c r="T26" t="str">
        <f t="shared" ca="1" si="5"/>
        <v/>
      </c>
      <c r="U26" t="str">
        <f t="shared" ca="1" si="6"/>
        <v/>
      </c>
      <c r="V26">
        <v>26</v>
      </c>
      <c r="DE26"/>
      <c r="HB26"/>
    </row>
    <row r="27" spans="1:210">
      <c r="A27">
        <v>12</v>
      </c>
      <c r="B27" t="str">
        <f ca="1">IFERROR(IF(ISBLANK(INDIRECT(INDIRECT("A"&amp;V27-A27)&amp;"!B"&amp;A27+3)),"",INDIRECT(INDIRECT("A"&amp;V27-A27)&amp;"!B"&amp;A27+3)),"")</f>
        <v/>
      </c>
      <c r="C27" t="str">
        <f t="shared" ca="1" si="0"/>
        <v/>
      </c>
      <c r="D27" t="str">
        <f t="shared" ca="1" si="1"/>
        <v/>
      </c>
      <c r="E27" t="str" cm="1">
        <f t="array" aca="1" ref="E27" ca="1">_xlfn.SINGLE(IF(COLUMNS($E27:E27)&lt;=COUNTIF(INDIRECT("'Raw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Input'!$B$3)),COLUMNS($E27:E27))),""))</f>
        <v>Int</v>
      </c>
      <c r="F27" t="str" cm="1">
        <f t="array" aca="1" ref="F27" ca="1">_xlfn.SINGLE(IF(COLUMNS($E27:F27)&lt;=COUNTIF(INDIRECT("'Raw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Input'!$B$3)),COLUMNS($E27:F27))),""))</f>
        <v/>
      </c>
      <c r="G27" t="str" cm="1">
        <f t="array" aca="1" ref="G27" ca="1">_xlfn.SINGLE(IF(COLUMNS($E27:G27)&lt;=COUNTIF(INDIRECT("'Raw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Input'!$B$3)),COLUMNS($E27:G27))),""))</f>
        <v/>
      </c>
      <c r="H27" t="str" cm="1">
        <f t="array" aca="1" ref="H27" ca="1">_xlfn.SINGLE(IF(COLUMNS($E27:H27)&lt;=COUNTIF(INDIRECT("'Raw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Input'!$B$3)),COLUMNS($E27:H27))),""))</f>
        <v/>
      </c>
      <c r="I27" t="str" cm="1">
        <f t="array" aca="1" ref="I27" ca="1">_xlfn.SINGLE(IF(COLUMNS($E27:I27)&lt;=COUNTIF(INDIRECT("'Raw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Input'!$B$3)),COLUMNS($E27:I27))),""))</f>
        <v/>
      </c>
      <c r="J27" t="str" cm="1">
        <f t="array" aca="1" ref="J27" ca="1">_xlfn.SINGLE(IF(COLUMNS($E27:J27)&lt;=COUNTIF(INDIRECT("'Raw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Input'!$B$3)),COLUMNS($E27:J27))),""))</f>
        <v/>
      </c>
      <c r="K27" t="str" cm="1">
        <f t="array" aca="1" ref="K27" ca="1">_xlfn.SINGLE(IF(COLUMNS($E27:E27)&lt;=COUNTIF(INDIRECT("'Raw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Input'!$B$3)),COLUMNS($E27:E27))),""))</f>
        <v>Boolean</v>
      </c>
      <c r="L27" t="str" cm="1">
        <f t="array" aca="1" ref="L27" ca="1">_xlfn.SINGLE(IF(COLUMNS($E27:F27)&lt;=COUNTIF(INDIRECT("'Raw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Input'!$B$3)),COLUMNS($E27:F27))),""))</f>
        <v/>
      </c>
      <c r="M27" t="str" cm="1">
        <f t="array" aca="1" ref="M27" ca="1">_xlfn.SINGLE(IF(COLUMNS($E27:G27)&lt;=COUNTIF(INDIRECT("'Raw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Input'!$B$3)),COLUMNS($E27:G27))),""))</f>
        <v/>
      </c>
      <c r="N27" t="str" cm="1">
        <f t="array" aca="1" ref="N27" ca="1">_xlfn.SINGLE(IF(COLUMNS($E27:H27)&lt;=COUNTIF(INDIRECT("'Raw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Input'!$B$3)),COLUMNS($E27:H27))),""))</f>
        <v/>
      </c>
      <c r="O27" t="str" cm="1">
        <f t="array" aca="1" ref="O27" ca="1">_xlfn.SINGLE(IF(COLUMNS($E27:I27)&lt;=COUNTIF(INDIRECT("'Raw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Input'!$B$3)),COLUMNS($E27:I27))),""))</f>
        <v/>
      </c>
      <c r="P27" t="str" cm="1">
        <f t="array" aca="1" ref="P27" ca="1">_xlfn.SINGLE(IF(COLUMNS($E27:J27)&lt;=COUNTIF(INDIRECT("'Raw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Input'!$B$3)),COLUMNS($E27:J27))),""))</f>
        <v/>
      </c>
      <c r="Q27" t="str">
        <f t="shared" ca="1" si="9"/>
        <v>Int</v>
      </c>
      <c r="R27" t="str">
        <f t="shared" ca="1" si="10"/>
        <v/>
      </c>
      <c r="S27" t="str">
        <f t="shared" ca="1" si="11"/>
        <v/>
      </c>
      <c r="T27" t="str">
        <f ca="1">IF(D27=1,SUM(IFERROR(INDIRECT(Q27&amp;"!B35"),0),IFERROR(INDIRECT(R27&amp;"!B35"),0),IFERROR(INDIRECT(S27&amp;"!B35"),0))-SUM(IFERROR(INDIRECT(Q27&amp;"!K"&amp;MATCH(B35,INDIRECT(Q27&amp;"!B4:B15"),0)+20),0),IFERROR(INDIRECT(R27&amp;"!K"&amp;MATCH(B35,INDIRECT(R27&amp;"!B4:B15"),0)+20),0),IFERROR(INDIRECT(S27&amp;"!K"&amp;MATCH(B35,INDIRECT(S27&amp;"!B4:B15"),0)+20),0)),"")</f>
        <v/>
      </c>
      <c r="U27" t="str">
        <f ca="1">IF(D27=1,SUM(IFERROR(INDIRECT(Q27&amp;"!I20"),0),IFERROR(INDIRECT(R27&amp;"!I20"),0),IFERROR(INDIRECT(S27&amp;"!I20"),0))-SUM(IFERROR(INDIRECT(Q27&amp;"!K"&amp;MATCH(B35,INDIRECT(Q27&amp;"!B4:B15"),0)+20),0),IFERROR(INDIRECT(R27&amp;"!K"&amp;MATCH(B35,INDIRECT(R27&amp;"!B4:B15"),0)+20),0),IFERROR(INDIRECT(S27&amp;"!K"&amp;MATCH(B35,INDIRECT(S27&amp;"!B4:B15"),0)+20),0)),"")</f>
        <v/>
      </c>
      <c r="V27">
        <v>27</v>
      </c>
      <c r="DE27"/>
      <c r="HB27"/>
    </row>
    <row r="28" spans="1:210">
      <c r="A28" s="79" t="str">
        <f ca="1">IF(ISBLANK(INDIRECT("Setup!A"&amp;(1+(V28+11)/13))),"",INDIRECT("Setup!A"&amp;(1+(V28+11)/13)))</f>
        <v/>
      </c>
      <c r="C28" t="str">
        <f t="shared" ca="1" si="0"/>
        <v/>
      </c>
      <c r="D28" t="str">
        <f t="shared" ca="1" si="1"/>
        <v/>
      </c>
      <c r="K28" t="str" cm="1">
        <f t="array" aca="1" ref="K28" ca="1">_xlfn.SINGLE(IF(COLUMNS($E28:E28)&lt;=COUNTIF(INDIRECT("'Raw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Input'!$B$3)),COLUMNS($E28:E28))),""))</f>
        <v/>
      </c>
      <c r="L28" t="str" cm="1">
        <f t="array" aca="1" ref="L28" ca="1">_xlfn.SINGLE(IF(COLUMNS($E28:F28)&lt;=COUNTIF(INDIRECT("'Raw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Input'!$B$3)),COLUMNS($E28:F28))),""))</f>
        <v/>
      </c>
      <c r="M28" t="str" cm="1">
        <f t="array" aca="1" ref="M28" ca="1">_xlfn.SINGLE(IF(COLUMNS($E28:G28)&lt;=COUNTIF(INDIRECT("'Raw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Input'!$B$3)),COLUMNS($E28:G28))),""))</f>
        <v/>
      </c>
      <c r="N28" t="str" cm="1">
        <f t="array" aca="1" ref="N28" ca="1">_xlfn.SINGLE(IF(COLUMNS($E28:H28)&lt;=COUNTIF(INDIRECT("'Raw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Input'!$B$3)),COLUMNS($E28:H28))),""))</f>
        <v/>
      </c>
      <c r="O28" t="str" cm="1">
        <f t="array" aca="1" ref="O28" ca="1">_xlfn.SINGLE(IF(COLUMNS($E28:I28)&lt;=COUNTIF(INDIRECT("'Raw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Input'!$B$3)),COLUMNS($E28:I28))),""))</f>
        <v/>
      </c>
      <c r="P28" t="str" cm="1">
        <f t="array" aca="1" ref="P28" ca="1">_xlfn.SINGLE(IF(COLUMNS($E28:J28)&lt;=COUNTIF(INDIRECT("'Raw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Input'!$B$3)),COLUMNS($E28:J28))),""))</f>
        <v/>
      </c>
      <c r="T28" t="str">
        <f t="shared" ref="T28:T91" ca="1" si="12">IF(D28=1,SUM(IFERROR(INDIRECT(Q28&amp;"!B35"),0),IFERROR(INDIRECT(R28&amp;"!B35"),0),IFERROR(INDIRECT(S28&amp;"!B35"),0))-SUM(IFERROR(INDIRECT(Q28&amp;"!K"&amp;MATCH(B28,INDIRECT(Q28&amp;"!B4:B15"),0)+20),0),IFERROR(INDIRECT(R28&amp;"!K"&amp;MATCH(B28,INDIRECT(R28&amp;"!B4:B15"),0)+20),0),IFERROR(INDIRECT(S28&amp;"!K"&amp;MATCH(B28,INDIRECT(S28&amp;"!B4:B15"),0)+20),0)),"")</f>
        <v/>
      </c>
      <c r="U28" t="str">
        <f t="shared" ref="U28:U91" ca="1" si="13">IF(D28=1,SUM(IFERROR(INDIRECT(Q28&amp;"!I20"),0),IFERROR(INDIRECT(R28&amp;"!I20"),0),IFERROR(INDIRECT(S28&amp;"!I20"),0))-SUM(IFERROR(INDIRECT(Q28&amp;"!K"&amp;MATCH(B28,INDIRECT(Q28&amp;"!B4:B15"),0)+20),0),IFERROR(INDIRECT(R28&amp;"!K"&amp;MATCH(B28,INDIRECT(R28&amp;"!B4:B15"),0)+20),0),IFERROR(INDIRECT(S28&amp;"!K"&amp;MATCH(B28,INDIRECT(S28&amp;"!B4:B15"),0)+20),0)),"")</f>
        <v/>
      </c>
      <c r="V28">
        <v>28</v>
      </c>
      <c r="DE28"/>
      <c r="HB28"/>
    </row>
    <row r="29" spans="1:210">
      <c r="A29">
        <v>1</v>
      </c>
      <c r="B29" t="str">
        <f t="shared" ref="B29:B40" ca="1" si="14">IFERROR(IF(ISBLANK(INDIRECT(INDIRECT("A"&amp;V29-A29)&amp;"!B"&amp;A29+3)),"",INDIRECT(INDIRECT("A"&amp;V29-A29)&amp;"!B"&amp;A29+3)),"")</f>
        <v/>
      </c>
      <c r="C29" t="str">
        <f t="shared" ca="1" si="0"/>
        <v/>
      </c>
      <c r="D29" t="str">
        <f t="shared" ca="1" si="1"/>
        <v/>
      </c>
      <c r="E29" t="str" cm="1">
        <f t="array" aca="1" ref="E29" ca="1">_xlfn.SINGLE(IF(COLUMNS($E29:E29)&lt;=COUNTIF(INDIRECT("'Raw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Input'!$B$3)),COLUMNS($E29:E29))),""))</f>
        <v>Int</v>
      </c>
      <c r="F29" t="str" cm="1">
        <f t="array" aca="1" ref="F29" ca="1">_xlfn.SINGLE(IF(COLUMNS($E29:F29)&lt;=COUNTIF(INDIRECT("'Raw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Input'!$B$3)),COLUMNS($E29:F29))),""))</f>
        <v/>
      </c>
      <c r="G29" t="str" cm="1">
        <f t="array" aca="1" ref="G29" ca="1">_xlfn.SINGLE(IF(COLUMNS($E29:G29)&lt;=COUNTIF(INDIRECT("'Raw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Input'!$B$3)),COLUMNS($E29:G29))),""))</f>
        <v/>
      </c>
      <c r="H29" t="str" cm="1">
        <f t="array" aca="1" ref="H29" ca="1">_xlfn.SINGLE(IF(COLUMNS($E29:H29)&lt;=COUNTIF(INDIRECT("'Raw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Input'!$B$3)),COLUMNS($E29:H29))),""))</f>
        <v/>
      </c>
      <c r="I29" t="str" cm="1">
        <f t="array" aca="1" ref="I29" ca="1">_xlfn.SINGLE(IF(COLUMNS($E29:I29)&lt;=COUNTIF(INDIRECT("'Raw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Input'!$B$3)),COLUMNS($E29:I29))),""))</f>
        <v/>
      </c>
      <c r="J29" t="str" cm="1">
        <f t="array" aca="1" ref="J29" ca="1">_xlfn.SINGLE(IF(COLUMNS($E29:J29)&lt;=COUNTIF(INDIRECT("'Raw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Input'!$B$3)),COLUMNS($E29:J29))),""))</f>
        <v/>
      </c>
      <c r="K29" t="str" cm="1">
        <f t="array" aca="1" ref="K29" ca="1">_xlfn.SINGLE(IF(COLUMNS($E29:E29)&lt;=COUNTIF(INDIRECT("'Raw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Input'!$B$3)),COLUMNS($E29:E29))),""))</f>
        <v>Boolean</v>
      </c>
      <c r="L29" t="str" cm="1">
        <f t="array" aca="1" ref="L29" ca="1">_xlfn.SINGLE(IF(COLUMNS($E29:F29)&lt;=COUNTIF(INDIRECT("'Raw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Input'!$B$3)),COLUMNS($E29:F29))),""))</f>
        <v/>
      </c>
      <c r="M29" t="str" cm="1">
        <f t="array" aca="1" ref="M29" ca="1">_xlfn.SINGLE(IF(COLUMNS($E29:G29)&lt;=COUNTIF(INDIRECT("'Raw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Input'!$B$3)),COLUMNS($E29:G29))),""))</f>
        <v/>
      </c>
      <c r="N29" t="str" cm="1">
        <f t="array" aca="1" ref="N29" ca="1">_xlfn.SINGLE(IF(COLUMNS($E29:H29)&lt;=COUNTIF(INDIRECT("'Raw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Input'!$B$3)),COLUMNS($E29:H29))),""))</f>
        <v/>
      </c>
      <c r="O29" t="str" cm="1">
        <f t="array" aca="1" ref="O29" ca="1">_xlfn.SINGLE(IF(COLUMNS($E29:I29)&lt;=COUNTIF(INDIRECT("'Raw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Input'!$B$3)),COLUMNS($E29:I29))),""))</f>
        <v/>
      </c>
      <c r="P29" t="str" cm="1">
        <f t="array" aca="1" ref="P29" ca="1">_xlfn.SINGLE(IF(COLUMNS($E29:J29)&lt;=COUNTIF(INDIRECT("'Raw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Input'!$B$3)),COLUMNS($E29:J29))),""))</f>
        <v/>
      </c>
      <c r="Q29" t="str">
        <f t="shared" ref="Q29:Q40" ca="1" si="15">IF(NOT(C29=K29),E29,IF(NOT(C29=L29),F29,IF(NOT(C29=M29),G29,IF(NOT(C29=N29),H29,IF(NOT(C29=O29),I29,IF(NOT(C29=P29),J29,""))))))</f>
        <v>Int</v>
      </c>
      <c r="R29" t="str">
        <f t="shared" ref="R29:R40" ca="1" si="16">IF(AND(NOT(C29=L29),NOT(F29=Q29)),F29,IF(AND(NOT(C29=M29),NOT(G29=Q29)),G29,IF(AND(NOT(C29=N29),NOT(H29=Q29)),H29,IF(AND(NOT(C29=O29),NOT(I29=Q29)),I29,IF(AND(NOT(C29=P29),NOT(J29=Q29)),J29,"")))))</f>
        <v/>
      </c>
      <c r="S29" t="str">
        <f t="shared" ref="S29:S40" ca="1" si="17">IF(AND(NOT(C29=M29),NOT(G29=Q29),NOT(G29=R29)),G29,IF(AND(NOT(C29=N29),NOT(H29=Q29),NOT(H29=R29)),H29,IF(AND(NOT(C29=O29),NOT(I29=Q29),NOT(I29=R29)),I29,IF(AND(NOT(C29=P29),NOT(J29=Q29),NOT(J29=R29)),J29,""))))</f>
        <v/>
      </c>
      <c r="T29" t="str">
        <f t="shared" ca="1" si="12"/>
        <v/>
      </c>
      <c r="U29" t="str">
        <f t="shared" ca="1" si="13"/>
        <v/>
      </c>
      <c r="V29">
        <v>29</v>
      </c>
      <c r="DE29"/>
      <c r="HB29"/>
    </row>
    <row r="30" spans="1:210">
      <c r="A30">
        <v>2</v>
      </c>
      <c r="B30" t="str">
        <f t="shared" ca="1" si="14"/>
        <v/>
      </c>
      <c r="C30" t="str">
        <f t="shared" ca="1" si="0"/>
        <v/>
      </c>
      <c r="D30" t="str">
        <f t="shared" ca="1" si="1"/>
        <v/>
      </c>
      <c r="E30" t="str" cm="1">
        <f t="array" aca="1" ref="E30" ca="1">_xlfn.SINGLE(IF(COLUMNS($E30:E30)&lt;=COUNTIF(INDIRECT("'Raw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Input'!$B$3)),COLUMNS($E30:E30))),""))</f>
        <v>Int</v>
      </c>
      <c r="F30" t="str" cm="1">
        <f t="array" aca="1" ref="F30" ca="1">_xlfn.SINGLE(IF(COLUMNS($E30:F30)&lt;=COUNTIF(INDIRECT("'Raw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Input'!$B$3)),COLUMNS($E30:F30))),""))</f>
        <v/>
      </c>
      <c r="G30" t="str" cm="1">
        <f t="array" aca="1" ref="G30" ca="1">_xlfn.SINGLE(IF(COLUMNS($E30:G30)&lt;=COUNTIF(INDIRECT("'Raw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Input'!$B$3)),COLUMNS($E30:G30))),""))</f>
        <v/>
      </c>
      <c r="H30" t="str" cm="1">
        <f t="array" aca="1" ref="H30" ca="1">_xlfn.SINGLE(IF(COLUMNS($E30:H30)&lt;=COUNTIF(INDIRECT("'Raw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Input'!$B$3)),COLUMNS($E30:H30))),""))</f>
        <v/>
      </c>
      <c r="I30" t="str" cm="1">
        <f t="array" aca="1" ref="I30" ca="1">_xlfn.SINGLE(IF(COLUMNS($E30:I30)&lt;=COUNTIF(INDIRECT("'Raw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Input'!$B$3)),COLUMNS($E30:I30))),""))</f>
        <v/>
      </c>
      <c r="J30" t="str" cm="1">
        <f t="array" aca="1" ref="J30" ca="1">_xlfn.SINGLE(IF(COLUMNS($E30:J30)&lt;=COUNTIF(INDIRECT("'Raw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Input'!$B$3)),COLUMNS($E30:J30))),""))</f>
        <v/>
      </c>
      <c r="K30" t="str" cm="1">
        <f t="array" aca="1" ref="K30" ca="1">_xlfn.SINGLE(IF(COLUMNS($E30:E30)&lt;=COUNTIF(INDIRECT("'Raw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Input'!$B$3)),COLUMNS($E30:E30))),""))</f>
        <v>Boolean</v>
      </c>
      <c r="L30" t="str" cm="1">
        <f t="array" aca="1" ref="L30" ca="1">_xlfn.SINGLE(IF(COLUMNS($E30:F30)&lt;=COUNTIF(INDIRECT("'Raw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Input'!$B$3)),COLUMNS($E30:F30))),""))</f>
        <v/>
      </c>
      <c r="M30" t="str" cm="1">
        <f t="array" aca="1" ref="M30" ca="1">_xlfn.SINGLE(IF(COLUMNS($E30:G30)&lt;=COUNTIF(INDIRECT("'Raw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Input'!$B$3)),COLUMNS($E30:G30))),""))</f>
        <v/>
      </c>
      <c r="N30" t="str" cm="1">
        <f t="array" aca="1" ref="N30" ca="1">_xlfn.SINGLE(IF(COLUMNS($E30:H30)&lt;=COUNTIF(INDIRECT("'Raw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Input'!$B$3)),COLUMNS($E30:H30))),""))</f>
        <v/>
      </c>
      <c r="O30" t="str" cm="1">
        <f t="array" aca="1" ref="O30" ca="1">_xlfn.SINGLE(IF(COLUMNS($E30:I30)&lt;=COUNTIF(INDIRECT("'Raw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Input'!$B$3)),COLUMNS($E30:I30))),""))</f>
        <v/>
      </c>
      <c r="P30" t="str" cm="1">
        <f t="array" aca="1" ref="P30" ca="1">_xlfn.SINGLE(IF(COLUMNS($E30:J30)&lt;=COUNTIF(INDIRECT("'Raw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Input'!$B$3)),COLUMNS($E30:J30))),""))</f>
        <v/>
      </c>
      <c r="Q30" t="str">
        <f t="shared" ca="1" si="15"/>
        <v>Int</v>
      </c>
      <c r="R30" t="str">
        <f t="shared" ca="1" si="16"/>
        <v/>
      </c>
      <c r="S30" t="str">
        <f t="shared" ca="1" si="17"/>
        <v/>
      </c>
      <c r="T30" t="str">
        <f t="shared" ca="1" si="12"/>
        <v/>
      </c>
      <c r="U30" t="str">
        <f t="shared" ca="1" si="13"/>
        <v/>
      </c>
      <c r="V30">
        <v>30</v>
      </c>
      <c r="DE30"/>
      <c r="HB30"/>
    </row>
    <row r="31" spans="1:210">
      <c r="A31">
        <v>3</v>
      </c>
      <c r="B31" t="str">
        <f t="shared" ca="1" si="14"/>
        <v/>
      </c>
      <c r="C31" t="str">
        <f t="shared" ca="1" si="0"/>
        <v/>
      </c>
      <c r="D31" t="str">
        <f t="shared" ca="1" si="1"/>
        <v/>
      </c>
      <c r="E31" t="str" cm="1">
        <f t="array" aca="1" ref="E31" ca="1">_xlfn.SINGLE(IF(COLUMNS($E31:E31)&lt;=COUNTIF(INDIRECT("'Raw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Input'!$B$3)),COLUMNS($E31:E31))),""))</f>
        <v>Int</v>
      </c>
      <c r="F31" t="str" cm="1">
        <f t="array" aca="1" ref="F31" ca="1">_xlfn.SINGLE(IF(COLUMNS($E31:F31)&lt;=COUNTIF(INDIRECT("'Raw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Input'!$B$3)),COLUMNS($E31:F31))),""))</f>
        <v/>
      </c>
      <c r="G31" t="str" cm="1">
        <f t="array" aca="1" ref="G31" ca="1">_xlfn.SINGLE(IF(COLUMNS($E31:G31)&lt;=COUNTIF(INDIRECT("'Raw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Input'!$B$3)),COLUMNS($E31:G31))),""))</f>
        <v/>
      </c>
      <c r="H31" t="str" cm="1">
        <f t="array" aca="1" ref="H31" ca="1">_xlfn.SINGLE(IF(COLUMNS($E31:H31)&lt;=COUNTIF(INDIRECT("'Raw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Input'!$B$3)),COLUMNS($E31:H31))),""))</f>
        <v/>
      </c>
      <c r="I31" t="str" cm="1">
        <f t="array" aca="1" ref="I31" ca="1">_xlfn.SINGLE(IF(COLUMNS($E31:I31)&lt;=COUNTIF(INDIRECT("'Raw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Input'!$B$3)),COLUMNS($E31:I31))),""))</f>
        <v/>
      </c>
      <c r="J31" t="str" cm="1">
        <f t="array" aca="1" ref="J31" ca="1">_xlfn.SINGLE(IF(COLUMNS($E31:J31)&lt;=COUNTIF(INDIRECT("'Raw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Input'!$B$3)),COLUMNS($E31:J31))),""))</f>
        <v/>
      </c>
      <c r="K31" t="str" cm="1">
        <f t="array" aca="1" ref="K31" ca="1">_xlfn.SINGLE(IF(COLUMNS($E31:E31)&lt;=COUNTIF(INDIRECT("'Raw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Input'!$B$3)),COLUMNS($E31:E31))),""))</f>
        <v>Boolean</v>
      </c>
      <c r="L31" t="str" cm="1">
        <f t="array" aca="1" ref="L31" ca="1">_xlfn.SINGLE(IF(COLUMNS($E31:F31)&lt;=COUNTIF(INDIRECT("'Raw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Input'!$B$3)),COLUMNS($E31:F31))),""))</f>
        <v/>
      </c>
      <c r="M31" t="str" cm="1">
        <f t="array" aca="1" ref="M31" ca="1">_xlfn.SINGLE(IF(COLUMNS($E31:G31)&lt;=COUNTIF(INDIRECT("'Raw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Input'!$B$3)),COLUMNS($E31:G31))),""))</f>
        <v/>
      </c>
      <c r="N31" t="str" cm="1">
        <f t="array" aca="1" ref="N31" ca="1">_xlfn.SINGLE(IF(COLUMNS($E31:H31)&lt;=COUNTIF(INDIRECT("'Raw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Input'!$B$3)),COLUMNS($E31:H31))),""))</f>
        <v/>
      </c>
      <c r="O31" t="str" cm="1">
        <f t="array" aca="1" ref="O31" ca="1">_xlfn.SINGLE(IF(COLUMNS($E31:I31)&lt;=COUNTIF(INDIRECT("'Raw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Input'!$B$3)),COLUMNS($E31:I31))),""))</f>
        <v/>
      </c>
      <c r="P31" t="str" cm="1">
        <f t="array" aca="1" ref="P31" ca="1">_xlfn.SINGLE(IF(COLUMNS($E31:J31)&lt;=COUNTIF(INDIRECT("'Raw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Input'!$B$3)),COLUMNS($E31:J31))),""))</f>
        <v/>
      </c>
      <c r="Q31" t="str">
        <f t="shared" ca="1" si="15"/>
        <v>Int</v>
      </c>
      <c r="R31" t="str">
        <f t="shared" ca="1" si="16"/>
        <v/>
      </c>
      <c r="S31" t="str">
        <f t="shared" ca="1" si="17"/>
        <v/>
      </c>
      <c r="T31" t="str">
        <f t="shared" ca="1" si="12"/>
        <v/>
      </c>
      <c r="U31" t="str">
        <f t="shared" ca="1" si="13"/>
        <v/>
      </c>
      <c r="V31">
        <v>31</v>
      </c>
      <c r="DE31"/>
      <c r="HB31"/>
    </row>
    <row r="32" spans="1:210">
      <c r="A32">
        <v>4</v>
      </c>
      <c r="B32" t="str">
        <f t="shared" ca="1" si="14"/>
        <v/>
      </c>
      <c r="C32" t="str">
        <f t="shared" ca="1" si="0"/>
        <v/>
      </c>
      <c r="D32" t="str">
        <f t="shared" ca="1" si="1"/>
        <v/>
      </c>
      <c r="E32" t="str" cm="1">
        <f t="array" aca="1" ref="E32" ca="1">_xlfn.SINGLE(IF(COLUMNS($E32:E32)&lt;=COUNTIF(INDIRECT("'Raw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Input'!$B$3)),COLUMNS($E32:E32))),""))</f>
        <v>Int</v>
      </c>
      <c r="F32" t="str" cm="1">
        <f t="array" aca="1" ref="F32" ca="1">_xlfn.SINGLE(IF(COLUMNS($E32:F32)&lt;=COUNTIF(INDIRECT("'Raw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Input'!$B$3)),COLUMNS($E32:F32))),""))</f>
        <v/>
      </c>
      <c r="G32" t="str" cm="1">
        <f t="array" aca="1" ref="G32" ca="1">_xlfn.SINGLE(IF(COLUMNS($E32:G32)&lt;=COUNTIF(INDIRECT("'Raw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Input'!$B$3)),COLUMNS($E32:G32))),""))</f>
        <v/>
      </c>
      <c r="H32" t="str" cm="1">
        <f t="array" aca="1" ref="H32" ca="1">_xlfn.SINGLE(IF(COLUMNS($E32:H32)&lt;=COUNTIF(INDIRECT("'Raw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Input'!$B$3)),COLUMNS($E32:H32))),""))</f>
        <v/>
      </c>
      <c r="I32" t="str" cm="1">
        <f t="array" aca="1" ref="I32" ca="1">_xlfn.SINGLE(IF(COLUMNS($E32:I32)&lt;=COUNTIF(INDIRECT("'Raw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Input'!$B$3)),COLUMNS($E32:I32))),""))</f>
        <v/>
      </c>
      <c r="J32" t="str" cm="1">
        <f t="array" aca="1" ref="J32" ca="1">_xlfn.SINGLE(IF(COLUMNS($E32:J32)&lt;=COUNTIF(INDIRECT("'Raw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Input'!$B$3)),COLUMNS($E32:J32))),""))</f>
        <v/>
      </c>
      <c r="K32" t="str" cm="1">
        <f t="array" aca="1" ref="K32" ca="1">_xlfn.SINGLE(IF(COLUMNS($E32:E32)&lt;=COUNTIF(INDIRECT("'Raw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Input'!$B$3)),COLUMNS($E32:E32))),""))</f>
        <v>Boolean</v>
      </c>
      <c r="L32" t="str" cm="1">
        <f t="array" aca="1" ref="L32" ca="1">_xlfn.SINGLE(IF(COLUMNS($E32:F32)&lt;=COUNTIF(INDIRECT("'Raw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Input'!$B$3)),COLUMNS($E32:F32))),""))</f>
        <v/>
      </c>
      <c r="M32" t="str" cm="1">
        <f t="array" aca="1" ref="M32" ca="1">_xlfn.SINGLE(IF(COLUMNS($E32:G32)&lt;=COUNTIF(INDIRECT("'Raw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Input'!$B$3)),COLUMNS($E32:G32))),""))</f>
        <v/>
      </c>
      <c r="N32" t="str" cm="1">
        <f t="array" aca="1" ref="N32" ca="1">_xlfn.SINGLE(IF(COLUMNS($E32:H32)&lt;=COUNTIF(INDIRECT("'Raw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Input'!$B$3)),COLUMNS($E32:H32))),""))</f>
        <v/>
      </c>
      <c r="O32" t="str" cm="1">
        <f t="array" aca="1" ref="O32" ca="1">_xlfn.SINGLE(IF(COLUMNS($E32:I32)&lt;=COUNTIF(INDIRECT("'Raw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Input'!$B$3)),COLUMNS($E32:I32))),""))</f>
        <v/>
      </c>
      <c r="P32" t="str" cm="1">
        <f t="array" aca="1" ref="P32" ca="1">_xlfn.SINGLE(IF(COLUMNS($E32:J32)&lt;=COUNTIF(INDIRECT("'Raw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Input'!$B$3)),COLUMNS($E32:J32))),""))</f>
        <v/>
      </c>
      <c r="Q32" t="str">
        <f t="shared" ca="1" si="15"/>
        <v>Int</v>
      </c>
      <c r="R32" t="str">
        <f t="shared" ca="1" si="16"/>
        <v/>
      </c>
      <c r="S32" t="str">
        <f t="shared" ca="1" si="17"/>
        <v/>
      </c>
      <c r="T32" t="str">
        <f t="shared" ca="1" si="12"/>
        <v/>
      </c>
      <c r="U32" t="str">
        <f t="shared" ca="1" si="13"/>
        <v/>
      </c>
      <c r="V32">
        <v>32</v>
      </c>
      <c r="DE32"/>
      <c r="HB32"/>
    </row>
    <row r="33" spans="1:210">
      <c r="A33">
        <v>5</v>
      </c>
      <c r="B33" t="str">
        <f t="shared" ca="1" si="14"/>
        <v/>
      </c>
      <c r="C33" t="str">
        <f t="shared" ca="1" si="0"/>
        <v/>
      </c>
      <c r="D33" t="str">
        <f t="shared" ca="1" si="1"/>
        <v/>
      </c>
      <c r="E33" t="str" cm="1">
        <f t="array" aca="1" ref="E33" ca="1">_xlfn.SINGLE(IF(COLUMNS($E33:E33)&lt;=COUNTIF(INDIRECT("'Raw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Input'!$B$3)),COLUMNS($E33:E33))),""))</f>
        <v>Int</v>
      </c>
      <c r="F33" t="str" cm="1">
        <f t="array" aca="1" ref="F33" ca="1">_xlfn.SINGLE(IF(COLUMNS($E33:F33)&lt;=COUNTIF(INDIRECT("'Raw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Input'!$B$3)),COLUMNS($E33:F33))),""))</f>
        <v/>
      </c>
      <c r="G33" t="str" cm="1">
        <f t="array" aca="1" ref="G33" ca="1">_xlfn.SINGLE(IF(COLUMNS($E33:G33)&lt;=COUNTIF(INDIRECT("'Raw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Input'!$B$3)),COLUMNS($E33:G33))),""))</f>
        <v/>
      </c>
      <c r="H33" t="str" cm="1">
        <f t="array" aca="1" ref="H33" ca="1">_xlfn.SINGLE(IF(COLUMNS($E33:H33)&lt;=COUNTIF(INDIRECT("'Raw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Input'!$B$3)),COLUMNS($E33:H33))),""))</f>
        <v/>
      </c>
      <c r="I33" t="str" cm="1">
        <f t="array" aca="1" ref="I33" ca="1">_xlfn.SINGLE(IF(COLUMNS($E33:I33)&lt;=COUNTIF(INDIRECT("'Raw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Input'!$B$3)),COLUMNS($E33:I33))),""))</f>
        <v/>
      </c>
      <c r="J33" t="str" cm="1">
        <f t="array" aca="1" ref="J33" ca="1">_xlfn.SINGLE(IF(COLUMNS($E33:J33)&lt;=COUNTIF(INDIRECT("'Raw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Input'!$B$3)),COLUMNS($E33:J33))),""))</f>
        <v/>
      </c>
      <c r="K33" t="str" cm="1">
        <f t="array" aca="1" ref="K33" ca="1">_xlfn.SINGLE(IF(COLUMNS($E33:E33)&lt;=COUNTIF(INDIRECT("'Raw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Input'!$B$3)),COLUMNS($E33:E33))),""))</f>
        <v>Boolean</v>
      </c>
      <c r="L33" t="str" cm="1">
        <f t="array" aca="1" ref="L33" ca="1">_xlfn.SINGLE(IF(COLUMNS($E33:F33)&lt;=COUNTIF(INDIRECT("'Raw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Input'!$B$3)),COLUMNS($E33:F33))),""))</f>
        <v/>
      </c>
      <c r="M33" t="str" cm="1">
        <f t="array" aca="1" ref="M33" ca="1">_xlfn.SINGLE(IF(COLUMNS($E33:G33)&lt;=COUNTIF(INDIRECT("'Raw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Input'!$B$3)),COLUMNS($E33:G33))),""))</f>
        <v/>
      </c>
      <c r="N33" t="str" cm="1">
        <f t="array" aca="1" ref="N33" ca="1">_xlfn.SINGLE(IF(COLUMNS($E33:H33)&lt;=COUNTIF(INDIRECT("'Raw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Input'!$B$3)),COLUMNS($E33:H33))),""))</f>
        <v/>
      </c>
      <c r="O33" t="str" cm="1">
        <f t="array" aca="1" ref="O33" ca="1">_xlfn.SINGLE(IF(COLUMNS($E33:I33)&lt;=COUNTIF(INDIRECT("'Raw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Input'!$B$3)),COLUMNS($E33:I33))),""))</f>
        <v/>
      </c>
      <c r="P33" t="str" cm="1">
        <f t="array" aca="1" ref="P33" ca="1">_xlfn.SINGLE(IF(COLUMNS($E33:J33)&lt;=COUNTIF(INDIRECT("'Raw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Input'!$B$3)),COLUMNS($E33:J33))),""))</f>
        <v/>
      </c>
      <c r="Q33" t="str">
        <f t="shared" ca="1" si="15"/>
        <v>Int</v>
      </c>
      <c r="R33" t="str">
        <f t="shared" ca="1" si="16"/>
        <v/>
      </c>
      <c r="S33" t="str">
        <f t="shared" ca="1" si="17"/>
        <v/>
      </c>
      <c r="T33" t="str">
        <f t="shared" ca="1" si="12"/>
        <v/>
      </c>
      <c r="U33" t="str">
        <f t="shared" ca="1" si="13"/>
        <v/>
      </c>
      <c r="V33">
        <v>33</v>
      </c>
      <c r="DE33"/>
      <c r="HB33"/>
    </row>
    <row r="34" spans="1:210">
      <c r="A34">
        <v>6</v>
      </c>
      <c r="B34" t="str">
        <f t="shared" ca="1" si="14"/>
        <v/>
      </c>
      <c r="C34" t="str">
        <f t="shared" ca="1" si="0"/>
        <v/>
      </c>
      <c r="D34" t="str">
        <f t="shared" ca="1" si="1"/>
        <v/>
      </c>
      <c r="E34" t="str" cm="1">
        <f t="array" aca="1" ref="E34" ca="1">_xlfn.SINGLE(IF(COLUMNS($E34:E34)&lt;=COUNTIF(INDIRECT("'Raw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Input'!$B$3)),COLUMNS($E34:E34))),""))</f>
        <v>Int</v>
      </c>
      <c r="F34" t="str" cm="1">
        <f t="array" aca="1" ref="F34" ca="1">_xlfn.SINGLE(IF(COLUMNS($E34:F34)&lt;=COUNTIF(INDIRECT("'Raw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Input'!$B$3)),COLUMNS($E34:F34))),""))</f>
        <v/>
      </c>
      <c r="G34" t="str" cm="1">
        <f t="array" aca="1" ref="G34" ca="1">_xlfn.SINGLE(IF(COLUMNS($E34:G34)&lt;=COUNTIF(INDIRECT("'Raw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Input'!$B$3)),COLUMNS($E34:G34))),""))</f>
        <v/>
      </c>
      <c r="H34" t="str" cm="1">
        <f t="array" aca="1" ref="H34" ca="1">_xlfn.SINGLE(IF(COLUMNS($E34:H34)&lt;=COUNTIF(INDIRECT("'Raw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Input'!$B$3)),COLUMNS($E34:H34))),""))</f>
        <v/>
      </c>
      <c r="I34" t="str" cm="1">
        <f t="array" aca="1" ref="I34" ca="1">_xlfn.SINGLE(IF(COLUMNS($E34:I34)&lt;=COUNTIF(INDIRECT("'Raw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Input'!$B$3)),COLUMNS($E34:I34))),""))</f>
        <v/>
      </c>
      <c r="J34" t="str" cm="1">
        <f t="array" aca="1" ref="J34" ca="1">_xlfn.SINGLE(IF(COLUMNS($E34:J34)&lt;=COUNTIF(INDIRECT("'Raw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Input'!$B$3)),COLUMNS($E34:J34))),""))</f>
        <v/>
      </c>
      <c r="K34" t="str" cm="1">
        <f t="array" aca="1" ref="K34" ca="1">_xlfn.SINGLE(IF(COLUMNS($E34:E34)&lt;=COUNTIF(INDIRECT("'Raw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Input'!$B$3)),COLUMNS($E34:E34))),""))</f>
        <v>Boolean</v>
      </c>
      <c r="L34" t="str" cm="1">
        <f t="array" aca="1" ref="L34" ca="1">_xlfn.SINGLE(IF(COLUMNS($E34:F34)&lt;=COUNTIF(INDIRECT("'Raw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Input'!$B$3)),COLUMNS($E34:F34))),""))</f>
        <v/>
      </c>
      <c r="M34" t="str" cm="1">
        <f t="array" aca="1" ref="M34" ca="1">_xlfn.SINGLE(IF(COLUMNS($E34:G34)&lt;=COUNTIF(INDIRECT("'Raw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Input'!$B$3)),COLUMNS($E34:G34))),""))</f>
        <v/>
      </c>
      <c r="N34" t="str" cm="1">
        <f t="array" aca="1" ref="N34" ca="1">_xlfn.SINGLE(IF(COLUMNS($E34:H34)&lt;=COUNTIF(INDIRECT("'Raw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Input'!$B$3)),COLUMNS($E34:H34))),""))</f>
        <v/>
      </c>
      <c r="O34" t="str" cm="1">
        <f t="array" aca="1" ref="O34" ca="1">_xlfn.SINGLE(IF(COLUMNS($E34:I34)&lt;=COUNTIF(INDIRECT("'Raw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Input'!$B$3)),COLUMNS($E34:I34))),""))</f>
        <v/>
      </c>
      <c r="P34" t="str" cm="1">
        <f t="array" aca="1" ref="P34" ca="1">_xlfn.SINGLE(IF(COLUMNS($E34:J34)&lt;=COUNTIF(INDIRECT("'Raw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Input'!$B$3)),COLUMNS($E34:J34))),""))</f>
        <v/>
      </c>
      <c r="Q34" t="str">
        <f t="shared" ca="1" si="15"/>
        <v>Int</v>
      </c>
      <c r="R34" t="str">
        <f t="shared" ca="1" si="16"/>
        <v/>
      </c>
      <c r="S34" t="str">
        <f t="shared" ca="1" si="17"/>
        <v/>
      </c>
      <c r="T34" t="str">
        <f t="shared" ca="1" si="12"/>
        <v/>
      </c>
      <c r="U34" t="str">
        <f t="shared" ca="1" si="13"/>
        <v/>
      </c>
      <c r="V34">
        <v>34</v>
      </c>
      <c r="DE34"/>
      <c r="HB34"/>
    </row>
    <row r="35" spans="1:210">
      <c r="A35">
        <v>7</v>
      </c>
      <c r="B35" t="str">
        <f t="shared" ca="1" si="14"/>
        <v/>
      </c>
      <c r="C35" t="str">
        <f t="shared" ca="1" si="0"/>
        <v/>
      </c>
      <c r="D35" t="str">
        <f t="shared" ca="1" si="1"/>
        <v/>
      </c>
      <c r="E35" t="str" cm="1">
        <f t="array" aca="1" ref="E35" ca="1">_xlfn.SINGLE(IF(COLUMNS($E35:E35)&lt;=COUNTIF(INDIRECT("'Raw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Input'!$B$3)),COLUMNS($E35:E35))),""))</f>
        <v>Int</v>
      </c>
      <c r="F35" t="str" cm="1">
        <f t="array" aca="1" ref="F35" ca="1">_xlfn.SINGLE(IF(COLUMNS($E35:F35)&lt;=COUNTIF(INDIRECT("'Raw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Input'!$B$3)),COLUMNS($E35:F35))),""))</f>
        <v/>
      </c>
      <c r="G35" t="str" cm="1">
        <f t="array" aca="1" ref="G35" ca="1">_xlfn.SINGLE(IF(COLUMNS($E35:G35)&lt;=COUNTIF(INDIRECT("'Raw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Input'!$B$3)),COLUMNS($E35:G35))),""))</f>
        <v/>
      </c>
      <c r="H35" t="str" cm="1">
        <f t="array" aca="1" ref="H35" ca="1">_xlfn.SINGLE(IF(COLUMNS($E35:H35)&lt;=COUNTIF(INDIRECT("'Raw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Input'!$B$3)),COLUMNS($E35:H35))),""))</f>
        <v/>
      </c>
      <c r="I35" t="str" cm="1">
        <f t="array" aca="1" ref="I35" ca="1">_xlfn.SINGLE(IF(COLUMNS($E35:I35)&lt;=COUNTIF(INDIRECT("'Raw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Input'!$B$3)),COLUMNS($E35:I35))),""))</f>
        <v/>
      </c>
      <c r="J35" t="str" cm="1">
        <f t="array" aca="1" ref="J35" ca="1">_xlfn.SINGLE(IF(COLUMNS($E35:J35)&lt;=COUNTIF(INDIRECT("'Raw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Input'!$B$3)),COLUMNS($E35:J35))),""))</f>
        <v/>
      </c>
      <c r="K35" t="str" cm="1">
        <f t="array" aca="1" ref="K35" ca="1">_xlfn.SINGLE(IF(COLUMNS($E35:E35)&lt;=COUNTIF(INDIRECT("'Raw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Input'!$B$3)),COLUMNS($E35:E35))),""))</f>
        <v>Boolean</v>
      </c>
      <c r="L35" t="str" cm="1">
        <f t="array" aca="1" ref="L35" ca="1">_xlfn.SINGLE(IF(COLUMNS($E35:F35)&lt;=COUNTIF(INDIRECT("'Raw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Input'!$B$3)),COLUMNS($E35:F35))),""))</f>
        <v/>
      </c>
      <c r="M35" t="str" cm="1">
        <f t="array" aca="1" ref="M35" ca="1">_xlfn.SINGLE(IF(COLUMNS($E35:G35)&lt;=COUNTIF(INDIRECT("'Raw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Input'!$B$3)),COLUMNS($E35:G35))),""))</f>
        <v/>
      </c>
      <c r="N35" t="str" cm="1">
        <f t="array" aca="1" ref="N35" ca="1">_xlfn.SINGLE(IF(COLUMNS($E35:H35)&lt;=COUNTIF(INDIRECT("'Raw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Input'!$B$3)),COLUMNS($E35:H35))),""))</f>
        <v/>
      </c>
      <c r="O35" t="str" cm="1">
        <f t="array" aca="1" ref="O35" ca="1">_xlfn.SINGLE(IF(COLUMNS($E35:I35)&lt;=COUNTIF(INDIRECT("'Raw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Input'!$B$3)),COLUMNS($E35:I35))),""))</f>
        <v/>
      </c>
      <c r="P35" t="str" cm="1">
        <f t="array" aca="1" ref="P35" ca="1">_xlfn.SINGLE(IF(COLUMNS($E35:J35)&lt;=COUNTIF(INDIRECT("'Raw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Input'!$B$3)),COLUMNS($E35:J35))),""))</f>
        <v/>
      </c>
      <c r="Q35" t="str">
        <f t="shared" ca="1" si="15"/>
        <v>Int</v>
      </c>
      <c r="R35" t="str">
        <f t="shared" ca="1" si="16"/>
        <v/>
      </c>
      <c r="S35" t="str">
        <f t="shared" ca="1" si="17"/>
        <v/>
      </c>
      <c r="T35" t="str">
        <f t="shared" ca="1" si="12"/>
        <v/>
      </c>
      <c r="U35" t="str">
        <f t="shared" ca="1" si="13"/>
        <v/>
      </c>
      <c r="V35">
        <v>35</v>
      </c>
      <c r="DE35"/>
      <c r="HB35"/>
    </row>
    <row r="36" spans="1:210">
      <c r="A36">
        <v>8</v>
      </c>
      <c r="B36" t="str">
        <f t="shared" ca="1" si="14"/>
        <v/>
      </c>
      <c r="C36" t="str">
        <f t="shared" ca="1" si="0"/>
        <v/>
      </c>
      <c r="D36" t="str">
        <f t="shared" ca="1" si="1"/>
        <v/>
      </c>
      <c r="E36" t="str" cm="1">
        <f t="array" aca="1" ref="E36" ca="1">_xlfn.SINGLE(IF(COLUMNS($E36:E36)&lt;=COUNTIF(INDIRECT("'Raw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Input'!$B$3)),COLUMNS($E36:E36))),""))</f>
        <v>Int</v>
      </c>
      <c r="F36" t="str" cm="1">
        <f t="array" aca="1" ref="F36" ca="1">_xlfn.SINGLE(IF(COLUMNS($E36:F36)&lt;=COUNTIF(INDIRECT("'Raw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Input'!$B$3)),COLUMNS($E36:F36))),""))</f>
        <v/>
      </c>
      <c r="G36" t="str" cm="1">
        <f t="array" aca="1" ref="G36" ca="1">_xlfn.SINGLE(IF(COLUMNS($E36:G36)&lt;=COUNTIF(INDIRECT("'Raw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Input'!$B$3)),COLUMNS($E36:G36))),""))</f>
        <v/>
      </c>
      <c r="H36" t="str" cm="1">
        <f t="array" aca="1" ref="H36" ca="1">_xlfn.SINGLE(IF(COLUMNS($E36:H36)&lt;=COUNTIF(INDIRECT("'Raw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Input'!$B$3)),COLUMNS($E36:H36))),""))</f>
        <v/>
      </c>
      <c r="I36" t="str" cm="1">
        <f t="array" aca="1" ref="I36" ca="1">_xlfn.SINGLE(IF(COLUMNS($E36:I36)&lt;=COUNTIF(INDIRECT("'Raw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Input'!$B$3)),COLUMNS($E36:I36))),""))</f>
        <v/>
      </c>
      <c r="J36" t="str" cm="1">
        <f t="array" aca="1" ref="J36" ca="1">_xlfn.SINGLE(IF(COLUMNS($E36:J36)&lt;=COUNTIF(INDIRECT("'Raw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Input'!$B$3)),COLUMNS($E36:J36))),""))</f>
        <v/>
      </c>
      <c r="K36" t="str" cm="1">
        <f t="array" aca="1" ref="K36" ca="1">_xlfn.SINGLE(IF(COLUMNS($E36:E36)&lt;=COUNTIF(INDIRECT("'Raw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Input'!$B$3)),COLUMNS($E36:E36))),""))</f>
        <v>Boolean</v>
      </c>
      <c r="L36" t="str" cm="1">
        <f t="array" aca="1" ref="L36" ca="1">_xlfn.SINGLE(IF(COLUMNS($E36:F36)&lt;=COUNTIF(INDIRECT("'Raw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Input'!$B$3)),COLUMNS($E36:F36))),""))</f>
        <v/>
      </c>
      <c r="M36" t="str" cm="1">
        <f t="array" aca="1" ref="M36" ca="1">_xlfn.SINGLE(IF(COLUMNS($E36:G36)&lt;=COUNTIF(INDIRECT("'Raw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Input'!$B$3)),COLUMNS($E36:G36))),""))</f>
        <v/>
      </c>
      <c r="N36" t="str" cm="1">
        <f t="array" aca="1" ref="N36" ca="1">_xlfn.SINGLE(IF(COLUMNS($E36:H36)&lt;=COUNTIF(INDIRECT("'Raw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Input'!$B$3)),COLUMNS($E36:H36))),""))</f>
        <v/>
      </c>
      <c r="O36" t="str" cm="1">
        <f t="array" aca="1" ref="O36" ca="1">_xlfn.SINGLE(IF(COLUMNS($E36:I36)&lt;=COUNTIF(INDIRECT("'Raw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Input'!$B$3)),COLUMNS($E36:I36))),""))</f>
        <v/>
      </c>
      <c r="P36" t="str" cm="1">
        <f t="array" aca="1" ref="P36" ca="1">_xlfn.SINGLE(IF(COLUMNS($E36:J36)&lt;=COUNTIF(INDIRECT("'Raw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Input'!$B$3)),COLUMNS($E36:J36))),""))</f>
        <v/>
      </c>
      <c r="Q36" t="str">
        <f t="shared" ca="1" si="15"/>
        <v>Int</v>
      </c>
      <c r="R36" t="str">
        <f t="shared" ca="1" si="16"/>
        <v/>
      </c>
      <c r="S36" t="str">
        <f t="shared" ca="1" si="17"/>
        <v/>
      </c>
      <c r="T36" t="str">
        <f t="shared" ca="1" si="12"/>
        <v/>
      </c>
      <c r="U36" t="str">
        <f t="shared" ca="1" si="13"/>
        <v/>
      </c>
      <c r="V36">
        <v>36</v>
      </c>
      <c r="DE36"/>
      <c r="HB36"/>
    </row>
    <row r="37" spans="1:210">
      <c r="A37">
        <v>9</v>
      </c>
      <c r="B37" t="str">
        <f t="shared" ca="1" si="14"/>
        <v/>
      </c>
      <c r="C37" t="str">
        <f t="shared" ca="1" si="0"/>
        <v/>
      </c>
      <c r="D37" t="str">
        <f t="shared" ca="1" si="1"/>
        <v/>
      </c>
      <c r="E37" t="str" cm="1">
        <f t="array" aca="1" ref="E37" ca="1">_xlfn.SINGLE(IF(COLUMNS($E37:E37)&lt;=COUNTIF(INDIRECT("'Raw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Input'!$B$3)),COLUMNS($E37:E37))),""))</f>
        <v>Int</v>
      </c>
      <c r="F37" t="str" cm="1">
        <f t="array" aca="1" ref="F37" ca="1">_xlfn.SINGLE(IF(COLUMNS($E37:F37)&lt;=COUNTIF(INDIRECT("'Raw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Input'!$B$3)),COLUMNS($E37:F37))),""))</f>
        <v/>
      </c>
      <c r="G37" t="str" cm="1">
        <f t="array" aca="1" ref="G37" ca="1">_xlfn.SINGLE(IF(COLUMNS($E37:G37)&lt;=COUNTIF(INDIRECT("'Raw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Input'!$B$3)),COLUMNS($E37:G37))),""))</f>
        <v/>
      </c>
      <c r="H37" t="str" cm="1">
        <f t="array" aca="1" ref="H37" ca="1">_xlfn.SINGLE(IF(COLUMNS($E37:H37)&lt;=COUNTIF(INDIRECT("'Raw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Input'!$B$3)),COLUMNS($E37:H37))),""))</f>
        <v/>
      </c>
      <c r="I37" t="str" cm="1">
        <f t="array" aca="1" ref="I37" ca="1">_xlfn.SINGLE(IF(COLUMNS($E37:I37)&lt;=COUNTIF(INDIRECT("'Raw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Input'!$B$3)),COLUMNS($E37:I37))),""))</f>
        <v/>
      </c>
      <c r="J37" t="str" cm="1">
        <f t="array" aca="1" ref="J37" ca="1">_xlfn.SINGLE(IF(COLUMNS($E37:J37)&lt;=COUNTIF(INDIRECT("'Raw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Input'!$B$3)),COLUMNS($E37:J37))),""))</f>
        <v/>
      </c>
      <c r="K37" t="str" cm="1">
        <f t="array" aca="1" ref="K37" ca="1">_xlfn.SINGLE(IF(COLUMNS($E37:E37)&lt;=COUNTIF(INDIRECT("'Raw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Input'!$B$3)),COLUMNS($E37:E37))),""))</f>
        <v>Boolean</v>
      </c>
      <c r="L37" t="str" cm="1">
        <f t="array" aca="1" ref="L37" ca="1">_xlfn.SINGLE(IF(COLUMNS($E37:F37)&lt;=COUNTIF(INDIRECT("'Raw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Input'!$B$3)),COLUMNS($E37:F37))),""))</f>
        <v/>
      </c>
      <c r="M37" t="str" cm="1">
        <f t="array" aca="1" ref="M37" ca="1">_xlfn.SINGLE(IF(COLUMNS($E37:G37)&lt;=COUNTIF(INDIRECT("'Raw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Input'!$B$3)),COLUMNS($E37:G37))),""))</f>
        <v/>
      </c>
      <c r="N37" t="str" cm="1">
        <f t="array" aca="1" ref="N37" ca="1">_xlfn.SINGLE(IF(COLUMNS($E37:H37)&lt;=COUNTIF(INDIRECT("'Raw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Input'!$B$3)),COLUMNS($E37:H37))),""))</f>
        <v/>
      </c>
      <c r="O37" t="str" cm="1">
        <f t="array" aca="1" ref="O37" ca="1">_xlfn.SINGLE(IF(COLUMNS($E37:I37)&lt;=COUNTIF(INDIRECT("'Raw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Input'!$B$3)),COLUMNS($E37:I37))),""))</f>
        <v/>
      </c>
      <c r="P37" t="str" cm="1">
        <f t="array" aca="1" ref="P37" ca="1">_xlfn.SINGLE(IF(COLUMNS($E37:J37)&lt;=COUNTIF(INDIRECT("'Raw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Input'!$B$3)),COLUMNS($E37:J37))),""))</f>
        <v/>
      </c>
      <c r="Q37" t="str">
        <f t="shared" ca="1" si="15"/>
        <v>Int</v>
      </c>
      <c r="R37" t="str">
        <f t="shared" ca="1" si="16"/>
        <v/>
      </c>
      <c r="S37" t="str">
        <f t="shared" ca="1" si="17"/>
        <v/>
      </c>
      <c r="T37" t="str">
        <f t="shared" ca="1" si="12"/>
        <v/>
      </c>
      <c r="U37" t="str">
        <f t="shared" ca="1" si="13"/>
        <v/>
      </c>
      <c r="V37">
        <v>37</v>
      </c>
      <c r="DE37"/>
      <c r="HB37"/>
    </row>
    <row r="38" spans="1:210">
      <c r="A38">
        <v>10</v>
      </c>
      <c r="B38" t="str">
        <f t="shared" ca="1" si="14"/>
        <v/>
      </c>
      <c r="C38" t="str">
        <f t="shared" ca="1" si="0"/>
        <v/>
      </c>
      <c r="D38" t="str">
        <f t="shared" ca="1" si="1"/>
        <v/>
      </c>
      <c r="E38" t="str" cm="1">
        <f t="array" aca="1" ref="E38" ca="1">_xlfn.SINGLE(IF(COLUMNS($E38:E38)&lt;=COUNTIF(INDIRECT("'Raw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Input'!$B$3)),COLUMNS($E38:E38))),""))</f>
        <v>Int</v>
      </c>
      <c r="F38" t="str" cm="1">
        <f t="array" aca="1" ref="F38" ca="1">_xlfn.SINGLE(IF(COLUMNS($E38:F38)&lt;=COUNTIF(INDIRECT("'Raw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Input'!$B$3)),COLUMNS($E38:F38))),""))</f>
        <v/>
      </c>
      <c r="G38" t="str" cm="1">
        <f t="array" aca="1" ref="G38" ca="1">_xlfn.SINGLE(IF(COLUMNS($E38:G38)&lt;=COUNTIF(INDIRECT("'Raw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Input'!$B$3)),COLUMNS($E38:G38))),""))</f>
        <v/>
      </c>
      <c r="H38" t="str" cm="1">
        <f t="array" aca="1" ref="H38" ca="1">_xlfn.SINGLE(IF(COLUMNS($E38:H38)&lt;=COUNTIF(INDIRECT("'Raw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Input'!$B$3)),COLUMNS($E38:H38))),""))</f>
        <v/>
      </c>
      <c r="I38" t="str" cm="1">
        <f t="array" aca="1" ref="I38" ca="1">_xlfn.SINGLE(IF(COLUMNS($E38:I38)&lt;=COUNTIF(INDIRECT("'Raw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Input'!$B$3)),COLUMNS($E38:I38))),""))</f>
        <v/>
      </c>
      <c r="J38" t="str" cm="1">
        <f t="array" aca="1" ref="J38" ca="1">_xlfn.SINGLE(IF(COLUMNS($E38:J38)&lt;=COUNTIF(INDIRECT("'Raw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Input'!$B$3)),COLUMNS($E38:J38))),""))</f>
        <v/>
      </c>
      <c r="K38" t="str" cm="1">
        <f t="array" aca="1" ref="K38" ca="1">_xlfn.SINGLE(IF(COLUMNS($E38:E38)&lt;=COUNTIF(INDIRECT("'Raw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Input'!$B$3)),COLUMNS($E38:E38))),""))</f>
        <v>Boolean</v>
      </c>
      <c r="L38" t="str" cm="1">
        <f t="array" aca="1" ref="L38" ca="1">_xlfn.SINGLE(IF(COLUMNS($E38:F38)&lt;=COUNTIF(INDIRECT("'Raw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Input'!$B$3)),COLUMNS($E38:F38))),""))</f>
        <v/>
      </c>
      <c r="M38" t="str" cm="1">
        <f t="array" aca="1" ref="M38" ca="1">_xlfn.SINGLE(IF(COLUMNS($E38:G38)&lt;=COUNTIF(INDIRECT("'Raw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Input'!$B$3)),COLUMNS($E38:G38))),""))</f>
        <v/>
      </c>
      <c r="N38" t="str" cm="1">
        <f t="array" aca="1" ref="N38" ca="1">_xlfn.SINGLE(IF(COLUMNS($E38:H38)&lt;=COUNTIF(INDIRECT("'Raw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Input'!$B$3)),COLUMNS($E38:H38))),""))</f>
        <v/>
      </c>
      <c r="O38" t="str" cm="1">
        <f t="array" aca="1" ref="O38" ca="1">_xlfn.SINGLE(IF(COLUMNS($E38:I38)&lt;=COUNTIF(INDIRECT("'Raw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Input'!$B$3)),COLUMNS($E38:I38))),""))</f>
        <v/>
      </c>
      <c r="P38" t="str" cm="1">
        <f t="array" aca="1" ref="P38" ca="1">_xlfn.SINGLE(IF(COLUMNS($E38:J38)&lt;=COUNTIF(INDIRECT("'Raw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Input'!$B$3)),COLUMNS($E38:J38))),""))</f>
        <v/>
      </c>
      <c r="Q38" t="str">
        <f t="shared" ca="1" si="15"/>
        <v>Int</v>
      </c>
      <c r="R38" t="str">
        <f t="shared" ca="1" si="16"/>
        <v/>
      </c>
      <c r="S38" t="str">
        <f t="shared" ca="1" si="17"/>
        <v/>
      </c>
      <c r="T38" t="str">
        <f t="shared" ca="1" si="12"/>
        <v/>
      </c>
      <c r="U38" t="str">
        <f t="shared" ca="1" si="13"/>
        <v/>
      </c>
      <c r="V38">
        <v>38</v>
      </c>
      <c r="DE38"/>
      <c r="HB38"/>
    </row>
    <row r="39" spans="1:210">
      <c r="A39">
        <v>11</v>
      </c>
      <c r="B39" t="str">
        <f t="shared" ca="1" si="14"/>
        <v/>
      </c>
      <c r="C39" t="str">
        <f t="shared" ca="1" si="0"/>
        <v/>
      </c>
      <c r="D39" t="str">
        <f t="shared" ca="1" si="1"/>
        <v/>
      </c>
      <c r="E39" t="str" cm="1">
        <f t="array" aca="1" ref="E39" ca="1">_xlfn.SINGLE(IF(COLUMNS($E39:E39)&lt;=COUNTIF(INDIRECT("'Raw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Input'!$B$3)),COLUMNS($E39:E39))),""))</f>
        <v>Int</v>
      </c>
      <c r="F39" t="str" cm="1">
        <f t="array" aca="1" ref="F39" ca="1">_xlfn.SINGLE(IF(COLUMNS($E39:F39)&lt;=COUNTIF(INDIRECT("'Raw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Input'!$B$3)),COLUMNS($E39:F39))),""))</f>
        <v/>
      </c>
      <c r="G39" t="str" cm="1">
        <f t="array" aca="1" ref="G39" ca="1">_xlfn.SINGLE(IF(COLUMNS($E39:G39)&lt;=COUNTIF(INDIRECT("'Raw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Input'!$B$3)),COLUMNS($E39:G39))),""))</f>
        <v/>
      </c>
      <c r="H39" t="str" cm="1">
        <f t="array" aca="1" ref="H39" ca="1">_xlfn.SINGLE(IF(COLUMNS($E39:H39)&lt;=COUNTIF(INDIRECT("'Raw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Input'!$B$3)),COLUMNS($E39:H39))),""))</f>
        <v/>
      </c>
      <c r="I39" t="str" cm="1">
        <f t="array" aca="1" ref="I39" ca="1">_xlfn.SINGLE(IF(COLUMNS($E39:I39)&lt;=COUNTIF(INDIRECT("'Raw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Input'!$B$3)),COLUMNS($E39:I39))),""))</f>
        <v/>
      </c>
      <c r="J39" t="str" cm="1">
        <f t="array" aca="1" ref="J39" ca="1">_xlfn.SINGLE(IF(COLUMNS($E39:J39)&lt;=COUNTIF(INDIRECT("'Raw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Input'!$B$3)),COLUMNS($E39:J39))),""))</f>
        <v/>
      </c>
      <c r="K39" t="str" cm="1">
        <f t="array" aca="1" ref="K39" ca="1">_xlfn.SINGLE(IF(COLUMNS($E39:E39)&lt;=COUNTIF(INDIRECT("'Raw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Input'!$B$3)),COLUMNS($E39:E39))),""))</f>
        <v>Boolean</v>
      </c>
      <c r="L39" t="str" cm="1">
        <f t="array" aca="1" ref="L39" ca="1">_xlfn.SINGLE(IF(COLUMNS($E39:F39)&lt;=COUNTIF(INDIRECT("'Raw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Input'!$B$3)),COLUMNS($E39:F39))),""))</f>
        <v/>
      </c>
      <c r="M39" t="str" cm="1">
        <f t="array" aca="1" ref="M39" ca="1">_xlfn.SINGLE(IF(COLUMNS($E39:G39)&lt;=COUNTIF(INDIRECT("'Raw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Input'!$B$3)),COLUMNS($E39:G39))),""))</f>
        <v/>
      </c>
      <c r="N39" t="str" cm="1">
        <f t="array" aca="1" ref="N39" ca="1">_xlfn.SINGLE(IF(COLUMNS($E39:H39)&lt;=COUNTIF(INDIRECT("'Raw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Input'!$B$3)),COLUMNS($E39:H39))),""))</f>
        <v/>
      </c>
      <c r="O39" t="str" cm="1">
        <f t="array" aca="1" ref="O39" ca="1">_xlfn.SINGLE(IF(COLUMNS($E39:I39)&lt;=COUNTIF(INDIRECT("'Raw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Input'!$B$3)),COLUMNS($E39:I39))),""))</f>
        <v/>
      </c>
      <c r="P39" t="str" cm="1">
        <f t="array" aca="1" ref="P39" ca="1">_xlfn.SINGLE(IF(COLUMNS($E39:J39)&lt;=COUNTIF(INDIRECT("'Raw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Input'!$B$3)),COLUMNS($E39:J39))),""))</f>
        <v/>
      </c>
      <c r="Q39" t="str">
        <f t="shared" ca="1" si="15"/>
        <v>Int</v>
      </c>
      <c r="R39" t="str">
        <f t="shared" ca="1" si="16"/>
        <v/>
      </c>
      <c r="S39" t="str">
        <f t="shared" ca="1" si="17"/>
        <v/>
      </c>
      <c r="T39" t="str">
        <f t="shared" ca="1" si="12"/>
        <v/>
      </c>
      <c r="U39" t="str">
        <f t="shared" ca="1" si="13"/>
        <v/>
      </c>
      <c r="V39">
        <v>39</v>
      </c>
      <c r="DE39"/>
      <c r="HB39"/>
    </row>
    <row r="40" spans="1:210">
      <c r="A40">
        <v>12</v>
      </c>
      <c r="B40" t="str">
        <f t="shared" ca="1" si="14"/>
        <v/>
      </c>
      <c r="C40" t="str">
        <f t="shared" ca="1" si="0"/>
        <v/>
      </c>
      <c r="D40" t="str">
        <f t="shared" ca="1" si="1"/>
        <v/>
      </c>
      <c r="E40" t="str" cm="1">
        <f t="array" aca="1" ref="E40" ca="1">_xlfn.SINGLE(IF(COLUMNS($E40:E40)&lt;=COUNTIF(INDIRECT("'Raw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Input'!$B$3)),COLUMNS($E40:E40))),""))</f>
        <v>Int</v>
      </c>
      <c r="F40" t="str" cm="1">
        <f t="array" aca="1" ref="F40" ca="1">_xlfn.SINGLE(IF(COLUMNS($E40:F40)&lt;=COUNTIF(INDIRECT("'Raw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Input'!$B$3)),COLUMNS($E40:F40))),""))</f>
        <v/>
      </c>
      <c r="G40" t="str" cm="1">
        <f t="array" aca="1" ref="G40" ca="1">_xlfn.SINGLE(IF(COLUMNS($E40:G40)&lt;=COUNTIF(INDIRECT("'Raw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Input'!$B$3)),COLUMNS($E40:G40))),""))</f>
        <v/>
      </c>
      <c r="H40" t="str" cm="1">
        <f t="array" aca="1" ref="H40" ca="1">_xlfn.SINGLE(IF(COLUMNS($E40:H40)&lt;=COUNTIF(INDIRECT("'Raw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Input'!$B$3)),COLUMNS($E40:H40))),""))</f>
        <v/>
      </c>
      <c r="I40" t="str" cm="1">
        <f t="array" aca="1" ref="I40" ca="1">_xlfn.SINGLE(IF(COLUMNS($E40:I40)&lt;=COUNTIF(INDIRECT("'Raw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Input'!$B$3)),COLUMNS($E40:I40))),""))</f>
        <v/>
      </c>
      <c r="J40" t="str" cm="1">
        <f t="array" aca="1" ref="J40" ca="1">_xlfn.SINGLE(IF(COLUMNS($E40:J40)&lt;=COUNTIF(INDIRECT("'Raw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Input'!$B$3)),COLUMNS($E40:J40))),""))</f>
        <v/>
      </c>
      <c r="K40" t="str" cm="1">
        <f t="array" aca="1" ref="K40" ca="1">_xlfn.SINGLE(IF(COLUMNS($E40:E40)&lt;=COUNTIF(INDIRECT("'Raw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Input'!$B$3)),COLUMNS($E40:E40))),""))</f>
        <v>Boolean</v>
      </c>
      <c r="L40" t="str" cm="1">
        <f t="array" aca="1" ref="L40" ca="1">_xlfn.SINGLE(IF(COLUMNS($E40:F40)&lt;=COUNTIF(INDIRECT("'Raw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Input'!$B$3)),COLUMNS($E40:F40))),""))</f>
        <v/>
      </c>
      <c r="M40" t="str" cm="1">
        <f t="array" aca="1" ref="M40" ca="1">_xlfn.SINGLE(IF(COLUMNS($E40:G40)&lt;=COUNTIF(INDIRECT("'Raw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Input'!$B$3)),COLUMNS($E40:G40))),""))</f>
        <v/>
      </c>
      <c r="N40" t="str" cm="1">
        <f t="array" aca="1" ref="N40" ca="1">_xlfn.SINGLE(IF(COLUMNS($E40:H40)&lt;=COUNTIF(INDIRECT("'Raw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Input'!$B$3)),COLUMNS($E40:H40))),""))</f>
        <v/>
      </c>
      <c r="O40" t="str" cm="1">
        <f t="array" aca="1" ref="O40" ca="1">_xlfn.SINGLE(IF(COLUMNS($E40:I40)&lt;=COUNTIF(INDIRECT("'Raw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Input'!$B$3)),COLUMNS($E40:I40))),""))</f>
        <v/>
      </c>
      <c r="P40" t="str" cm="1">
        <f t="array" aca="1" ref="P40" ca="1">_xlfn.SINGLE(IF(COLUMNS($E40:J40)&lt;=COUNTIF(INDIRECT("'Raw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Input'!$B$3)),COLUMNS($E40:J40))),""))</f>
        <v/>
      </c>
      <c r="Q40" t="str">
        <f t="shared" ca="1" si="15"/>
        <v>Int</v>
      </c>
      <c r="R40" t="str">
        <f t="shared" ca="1" si="16"/>
        <v/>
      </c>
      <c r="S40" t="str">
        <f t="shared" ca="1" si="17"/>
        <v/>
      </c>
      <c r="T40" t="str">
        <f t="shared" ca="1" si="12"/>
        <v/>
      </c>
      <c r="U40" t="str">
        <f t="shared" ca="1" si="13"/>
        <v/>
      </c>
      <c r="V40">
        <v>40</v>
      </c>
      <c r="DE40"/>
      <c r="HB40"/>
    </row>
    <row r="41" spans="1:210">
      <c r="A41" s="79" t="str">
        <f ca="1">IF(ISBLANK(INDIRECT("Setup!A"&amp;(1+(V41+11)/13))),"",INDIRECT("Setup!A"&amp;(1+(V41+11)/13)))</f>
        <v/>
      </c>
      <c r="C41" t="str">
        <f t="shared" ca="1" si="0"/>
        <v/>
      </c>
      <c r="D41" t="str">
        <f t="shared" ca="1" si="1"/>
        <v/>
      </c>
      <c r="K41" t="str" cm="1">
        <f t="array" aca="1" ref="K41" ca="1">_xlfn.SINGLE(IF(COLUMNS($E41:E41)&lt;=COUNTIF(INDIRECT("'Raw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Input'!$B$3)),COLUMNS($E41:E41))),""))</f>
        <v/>
      </c>
      <c r="L41" t="str" cm="1">
        <f t="array" aca="1" ref="L41" ca="1">_xlfn.SINGLE(IF(COLUMNS($E41:F41)&lt;=COUNTIF(INDIRECT("'Raw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Input'!$B$3)),COLUMNS($E41:F41))),""))</f>
        <v/>
      </c>
      <c r="M41" t="str" cm="1">
        <f t="array" aca="1" ref="M41" ca="1">_xlfn.SINGLE(IF(COLUMNS($E41:G41)&lt;=COUNTIF(INDIRECT("'Raw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Input'!$B$3)),COLUMNS($E41:G41))),""))</f>
        <v/>
      </c>
      <c r="N41" t="str" cm="1">
        <f t="array" aca="1" ref="N41" ca="1">_xlfn.SINGLE(IF(COLUMNS($E41:H41)&lt;=COUNTIF(INDIRECT("'Raw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Input'!$B$3)),COLUMNS($E41:H41))),""))</f>
        <v/>
      </c>
      <c r="O41" t="str" cm="1">
        <f t="array" aca="1" ref="O41" ca="1">_xlfn.SINGLE(IF(COLUMNS($E41:I41)&lt;=COUNTIF(INDIRECT("'Raw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Input'!$B$3)),COLUMNS($E41:I41))),""))</f>
        <v/>
      </c>
      <c r="P41" t="str" cm="1">
        <f t="array" aca="1" ref="P41" ca="1">_xlfn.SINGLE(IF(COLUMNS($E41:J41)&lt;=COUNTIF(INDIRECT("'Raw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Input'!$B$3)),COLUMNS($E41:J41))),""))</f>
        <v/>
      </c>
      <c r="T41" t="str">
        <f t="shared" ca="1" si="12"/>
        <v/>
      </c>
      <c r="U41" t="str">
        <f t="shared" ca="1" si="13"/>
        <v/>
      </c>
      <c r="V41">
        <v>41</v>
      </c>
      <c r="DE41"/>
      <c r="HB41"/>
    </row>
    <row r="42" spans="1:210">
      <c r="A42">
        <v>1</v>
      </c>
      <c r="B42" t="str">
        <f t="shared" ref="B42:B53" ca="1" si="18">IFERROR(IF(ISBLANK(INDIRECT(INDIRECT("A"&amp;V42-A42)&amp;"!B"&amp;A42+3)),"",INDIRECT(INDIRECT("A"&amp;V42-A42)&amp;"!B"&amp;A42+3)),"")</f>
        <v/>
      </c>
      <c r="C42" t="str">
        <f t="shared" ca="1" si="0"/>
        <v/>
      </c>
      <c r="D42" t="str">
        <f t="shared" ca="1" si="1"/>
        <v/>
      </c>
      <c r="E42" t="str" cm="1">
        <f t="array" aca="1" ref="E42" ca="1">_xlfn.SINGLE(IF(COLUMNS($E42:E42)&lt;=COUNTIF(INDIRECT("'Raw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Input'!$B$3)),COLUMNS($E42:E42))),""))</f>
        <v>Int</v>
      </c>
      <c r="F42" t="str" cm="1">
        <f t="array" aca="1" ref="F42" ca="1">_xlfn.SINGLE(IF(COLUMNS($E42:F42)&lt;=COUNTIF(INDIRECT("'Raw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Input'!$B$3)),COLUMNS($E42:F42))),""))</f>
        <v/>
      </c>
      <c r="G42" t="str" cm="1">
        <f t="array" aca="1" ref="G42" ca="1">_xlfn.SINGLE(IF(COLUMNS($E42:G42)&lt;=COUNTIF(INDIRECT("'Raw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Input'!$B$3)),COLUMNS($E42:G42))),""))</f>
        <v/>
      </c>
      <c r="H42" t="str" cm="1">
        <f t="array" aca="1" ref="H42" ca="1">_xlfn.SINGLE(IF(COLUMNS($E42:H42)&lt;=COUNTIF(INDIRECT("'Raw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Input'!$B$3)),COLUMNS($E42:H42))),""))</f>
        <v/>
      </c>
      <c r="I42" t="str" cm="1">
        <f t="array" aca="1" ref="I42" ca="1">_xlfn.SINGLE(IF(COLUMNS($E42:I42)&lt;=COUNTIF(INDIRECT("'Raw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Input'!$B$3)),COLUMNS($E42:I42))),""))</f>
        <v/>
      </c>
      <c r="J42" t="str" cm="1">
        <f t="array" aca="1" ref="J42" ca="1">_xlfn.SINGLE(IF(COLUMNS($E42:J42)&lt;=COUNTIF(INDIRECT("'Raw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Input'!$B$3)),COLUMNS($E42:J42))),""))</f>
        <v/>
      </c>
      <c r="K42" t="str" cm="1">
        <f t="array" aca="1" ref="K42" ca="1">_xlfn.SINGLE(IF(COLUMNS($E42:E42)&lt;=COUNTIF(INDIRECT("'Raw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Input'!$B$3)),COLUMNS($E42:E42))),""))</f>
        <v>Boolean</v>
      </c>
      <c r="L42" t="str" cm="1">
        <f t="array" aca="1" ref="L42" ca="1">_xlfn.SINGLE(IF(COLUMNS($E42:F42)&lt;=COUNTIF(INDIRECT("'Raw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Input'!$B$3)),COLUMNS($E42:F42))),""))</f>
        <v/>
      </c>
      <c r="M42" t="str" cm="1">
        <f t="array" aca="1" ref="M42" ca="1">_xlfn.SINGLE(IF(COLUMNS($E42:G42)&lt;=COUNTIF(INDIRECT("'Raw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Input'!$B$3)),COLUMNS($E42:G42))),""))</f>
        <v/>
      </c>
      <c r="N42" t="str" cm="1">
        <f t="array" aca="1" ref="N42" ca="1">_xlfn.SINGLE(IF(COLUMNS($E42:H42)&lt;=COUNTIF(INDIRECT("'Raw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Input'!$B$3)),COLUMNS($E42:H42))),""))</f>
        <v/>
      </c>
      <c r="O42" t="str" cm="1">
        <f t="array" aca="1" ref="O42" ca="1">_xlfn.SINGLE(IF(COLUMNS($E42:I42)&lt;=COUNTIF(INDIRECT("'Raw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Input'!$B$3)),COLUMNS($E42:I42))),""))</f>
        <v/>
      </c>
      <c r="P42" t="str" cm="1">
        <f t="array" aca="1" ref="P42" ca="1">_xlfn.SINGLE(IF(COLUMNS($E42:J42)&lt;=COUNTIF(INDIRECT("'Raw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Input'!$B$3)),COLUMNS($E42:J42))),""))</f>
        <v/>
      </c>
      <c r="Q42" t="str">
        <f t="shared" ref="Q42:Q53" ca="1" si="19">IF(NOT(C42=K42),E42,IF(NOT(C42=L42),F42,IF(NOT(C42=M42),G42,IF(NOT(C42=N42),H42,IF(NOT(C42=O42),I42,IF(NOT(C42=P42),J42,""))))))</f>
        <v>Int</v>
      </c>
      <c r="R42" t="str">
        <f t="shared" ref="R42:R53" ca="1" si="20">IF(AND(NOT(C42=L42),NOT(F42=Q42)),F42,IF(AND(NOT(C42=M42),NOT(G42=Q42)),G42,IF(AND(NOT(C42=N42),NOT(H42=Q42)),H42,IF(AND(NOT(C42=O42),NOT(I42=Q42)),I42,IF(AND(NOT(C42=P42),NOT(J42=Q42)),J42,"")))))</f>
        <v/>
      </c>
      <c r="S42" t="str">
        <f t="shared" ref="S42:S53" ca="1" si="21">IF(AND(NOT(C42=M42),NOT(G42=Q42),NOT(G42=R42)),G42,IF(AND(NOT(C42=N42),NOT(H42=Q42),NOT(H42=R42)),H42,IF(AND(NOT(C42=O42),NOT(I42=Q42),NOT(I42=R42)),I42,IF(AND(NOT(C42=P42),NOT(J42=Q42),NOT(J42=R42)),J42,""))))</f>
        <v/>
      </c>
      <c r="T42" t="str">
        <f t="shared" ca="1" si="12"/>
        <v/>
      </c>
      <c r="U42" t="str">
        <f t="shared" ca="1" si="13"/>
        <v/>
      </c>
      <c r="V42">
        <v>42</v>
      </c>
      <c r="DE42"/>
      <c r="HB42"/>
    </row>
    <row r="43" spans="1:210">
      <c r="A43">
        <v>2</v>
      </c>
      <c r="B43" t="str">
        <f t="shared" ca="1" si="18"/>
        <v/>
      </c>
      <c r="C43" t="str">
        <f t="shared" ca="1" si="0"/>
        <v/>
      </c>
      <c r="D43" t="str">
        <f t="shared" ca="1" si="1"/>
        <v/>
      </c>
      <c r="E43" t="str" cm="1">
        <f t="array" aca="1" ref="E43" ca="1">_xlfn.SINGLE(IF(COLUMNS($E43:E43)&lt;=COUNTIF(INDIRECT("'Raw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Input'!$B$3)),COLUMNS($E43:E43))),""))</f>
        <v>Int</v>
      </c>
      <c r="F43" t="str" cm="1">
        <f t="array" aca="1" ref="F43" ca="1">_xlfn.SINGLE(IF(COLUMNS($E43:F43)&lt;=COUNTIF(INDIRECT("'Raw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Input'!$B$3)),COLUMNS($E43:F43))),""))</f>
        <v/>
      </c>
      <c r="G43" t="str" cm="1">
        <f t="array" aca="1" ref="G43" ca="1">_xlfn.SINGLE(IF(COLUMNS($E43:G43)&lt;=COUNTIF(INDIRECT("'Raw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Input'!$B$3)),COLUMNS($E43:G43))),""))</f>
        <v/>
      </c>
      <c r="H43" t="str" cm="1">
        <f t="array" aca="1" ref="H43" ca="1">_xlfn.SINGLE(IF(COLUMNS($E43:H43)&lt;=COUNTIF(INDIRECT("'Raw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Input'!$B$3)),COLUMNS($E43:H43))),""))</f>
        <v/>
      </c>
      <c r="I43" t="str" cm="1">
        <f t="array" aca="1" ref="I43" ca="1">_xlfn.SINGLE(IF(COLUMNS($E43:I43)&lt;=COUNTIF(INDIRECT("'Raw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Input'!$B$3)),COLUMNS($E43:I43))),""))</f>
        <v/>
      </c>
      <c r="J43" t="str" cm="1">
        <f t="array" aca="1" ref="J43" ca="1">_xlfn.SINGLE(IF(COLUMNS($E43:J43)&lt;=COUNTIF(INDIRECT("'Raw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Input'!$B$3)),COLUMNS($E43:J43))),""))</f>
        <v/>
      </c>
      <c r="K43" t="str" cm="1">
        <f t="array" aca="1" ref="K43" ca="1">_xlfn.SINGLE(IF(COLUMNS($E43:E43)&lt;=COUNTIF(INDIRECT("'Raw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Input'!$B$3)),COLUMNS($E43:E43))),""))</f>
        <v>Boolean</v>
      </c>
      <c r="L43" t="str" cm="1">
        <f t="array" aca="1" ref="L43" ca="1">_xlfn.SINGLE(IF(COLUMNS($E43:F43)&lt;=COUNTIF(INDIRECT("'Raw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Input'!$B$3)),COLUMNS($E43:F43))),""))</f>
        <v/>
      </c>
      <c r="M43" t="str" cm="1">
        <f t="array" aca="1" ref="M43" ca="1">_xlfn.SINGLE(IF(COLUMNS($E43:G43)&lt;=COUNTIF(INDIRECT("'Raw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Input'!$B$3)),COLUMNS($E43:G43))),""))</f>
        <v/>
      </c>
      <c r="N43" t="str" cm="1">
        <f t="array" aca="1" ref="N43" ca="1">_xlfn.SINGLE(IF(COLUMNS($E43:H43)&lt;=COUNTIF(INDIRECT("'Raw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Input'!$B$3)),COLUMNS($E43:H43))),""))</f>
        <v/>
      </c>
      <c r="O43" t="str" cm="1">
        <f t="array" aca="1" ref="O43" ca="1">_xlfn.SINGLE(IF(COLUMNS($E43:I43)&lt;=COUNTIF(INDIRECT("'Raw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Input'!$B$3)),COLUMNS($E43:I43))),""))</f>
        <v/>
      </c>
      <c r="P43" t="str" cm="1">
        <f t="array" aca="1" ref="P43" ca="1">_xlfn.SINGLE(IF(COLUMNS($E43:J43)&lt;=COUNTIF(INDIRECT("'Raw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Input'!$B$3)),COLUMNS($E43:J43))),""))</f>
        <v/>
      </c>
      <c r="Q43" t="str">
        <f t="shared" ca="1" si="19"/>
        <v>Int</v>
      </c>
      <c r="R43" t="str">
        <f t="shared" ca="1" si="20"/>
        <v/>
      </c>
      <c r="S43" t="str">
        <f t="shared" ca="1" si="21"/>
        <v/>
      </c>
      <c r="T43" t="str">
        <f t="shared" ca="1" si="12"/>
        <v/>
      </c>
      <c r="U43" t="str">
        <f t="shared" ca="1" si="13"/>
        <v/>
      </c>
      <c r="V43">
        <v>43</v>
      </c>
      <c r="DE43"/>
      <c r="HB43"/>
    </row>
    <row r="44" spans="1:210">
      <c r="A44">
        <v>3</v>
      </c>
      <c r="B44" t="str">
        <f t="shared" ca="1" si="18"/>
        <v/>
      </c>
      <c r="C44" t="str">
        <f t="shared" ca="1" si="0"/>
        <v/>
      </c>
      <c r="D44" t="str">
        <f t="shared" ca="1" si="1"/>
        <v/>
      </c>
      <c r="E44" t="str" cm="1">
        <f t="array" aca="1" ref="E44" ca="1">_xlfn.SINGLE(IF(COLUMNS($E44:E44)&lt;=COUNTIF(INDIRECT("'Raw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Input'!$B$3)),COLUMNS($E44:E44))),""))</f>
        <v>Int</v>
      </c>
      <c r="F44" t="str" cm="1">
        <f t="array" aca="1" ref="F44" ca="1">_xlfn.SINGLE(IF(COLUMNS($E44:F44)&lt;=COUNTIF(INDIRECT("'Raw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Input'!$B$3)),COLUMNS($E44:F44))),""))</f>
        <v/>
      </c>
      <c r="G44" t="str" cm="1">
        <f t="array" aca="1" ref="G44" ca="1">_xlfn.SINGLE(IF(COLUMNS($E44:G44)&lt;=COUNTIF(INDIRECT("'Raw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Input'!$B$3)),COLUMNS($E44:G44))),""))</f>
        <v/>
      </c>
      <c r="H44" t="str" cm="1">
        <f t="array" aca="1" ref="H44" ca="1">_xlfn.SINGLE(IF(COLUMNS($E44:H44)&lt;=COUNTIF(INDIRECT("'Raw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Input'!$B$3)),COLUMNS($E44:H44))),""))</f>
        <v/>
      </c>
      <c r="I44" t="str" cm="1">
        <f t="array" aca="1" ref="I44" ca="1">_xlfn.SINGLE(IF(COLUMNS($E44:I44)&lt;=COUNTIF(INDIRECT("'Raw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Input'!$B$3)),COLUMNS($E44:I44))),""))</f>
        <v/>
      </c>
      <c r="J44" t="str" cm="1">
        <f t="array" aca="1" ref="J44" ca="1">_xlfn.SINGLE(IF(COLUMNS($E44:J44)&lt;=COUNTIF(INDIRECT("'Raw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Input'!$B$3)),COLUMNS($E44:J44))),""))</f>
        <v/>
      </c>
      <c r="K44" t="str" cm="1">
        <f t="array" aca="1" ref="K44" ca="1">_xlfn.SINGLE(IF(COLUMNS($E44:E44)&lt;=COUNTIF(INDIRECT("'Raw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Input'!$B$3)),COLUMNS($E44:E44))),""))</f>
        <v>Boolean</v>
      </c>
      <c r="L44" t="str" cm="1">
        <f t="array" aca="1" ref="L44" ca="1">_xlfn.SINGLE(IF(COLUMNS($E44:F44)&lt;=COUNTIF(INDIRECT("'Raw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Input'!$B$3)),COLUMNS($E44:F44))),""))</f>
        <v/>
      </c>
      <c r="M44" t="str" cm="1">
        <f t="array" aca="1" ref="M44" ca="1">_xlfn.SINGLE(IF(COLUMNS($E44:G44)&lt;=COUNTIF(INDIRECT("'Raw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Input'!$B$3)),COLUMNS($E44:G44))),""))</f>
        <v/>
      </c>
      <c r="N44" t="str" cm="1">
        <f t="array" aca="1" ref="N44" ca="1">_xlfn.SINGLE(IF(COLUMNS($E44:H44)&lt;=COUNTIF(INDIRECT("'Raw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Input'!$B$3)),COLUMNS($E44:H44))),""))</f>
        <v/>
      </c>
      <c r="O44" t="str" cm="1">
        <f t="array" aca="1" ref="O44" ca="1">_xlfn.SINGLE(IF(COLUMNS($E44:I44)&lt;=COUNTIF(INDIRECT("'Raw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Input'!$B$3)),COLUMNS($E44:I44))),""))</f>
        <v/>
      </c>
      <c r="P44" t="str" cm="1">
        <f t="array" aca="1" ref="P44" ca="1">_xlfn.SINGLE(IF(COLUMNS($E44:J44)&lt;=COUNTIF(INDIRECT("'Raw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Input'!$B$3)),COLUMNS($E44:J44))),""))</f>
        <v/>
      </c>
      <c r="Q44" t="str">
        <f t="shared" ca="1" si="19"/>
        <v>Int</v>
      </c>
      <c r="R44" t="str">
        <f t="shared" ca="1" si="20"/>
        <v/>
      </c>
      <c r="S44" t="str">
        <f t="shared" ca="1" si="21"/>
        <v/>
      </c>
      <c r="T44" t="str">
        <f t="shared" ca="1" si="12"/>
        <v/>
      </c>
      <c r="U44" t="str">
        <f t="shared" ca="1" si="13"/>
        <v/>
      </c>
      <c r="V44">
        <v>44</v>
      </c>
      <c r="DE44"/>
      <c r="HB44"/>
    </row>
    <row r="45" spans="1:210">
      <c r="A45">
        <v>4</v>
      </c>
      <c r="B45" t="str">
        <f t="shared" ca="1" si="18"/>
        <v/>
      </c>
      <c r="C45" t="str">
        <f t="shared" ca="1" si="0"/>
        <v/>
      </c>
      <c r="D45" t="str">
        <f t="shared" ca="1" si="1"/>
        <v/>
      </c>
      <c r="E45" t="str" cm="1">
        <f t="array" aca="1" ref="E45" ca="1">_xlfn.SINGLE(IF(COLUMNS($E45:E45)&lt;=COUNTIF(INDIRECT("'Raw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Input'!$B$3)),COLUMNS($E45:E45))),""))</f>
        <v>Int</v>
      </c>
      <c r="F45" t="str" cm="1">
        <f t="array" aca="1" ref="F45" ca="1">_xlfn.SINGLE(IF(COLUMNS($E45:F45)&lt;=COUNTIF(INDIRECT("'Raw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Input'!$B$3)),COLUMNS($E45:F45))),""))</f>
        <v/>
      </c>
      <c r="G45" t="str" cm="1">
        <f t="array" aca="1" ref="G45" ca="1">_xlfn.SINGLE(IF(COLUMNS($E45:G45)&lt;=COUNTIF(INDIRECT("'Raw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Input'!$B$3)),COLUMNS($E45:G45))),""))</f>
        <v/>
      </c>
      <c r="H45" t="str" cm="1">
        <f t="array" aca="1" ref="H45" ca="1">_xlfn.SINGLE(IF(COLUMNS($E45:H45)&lt;=COUNTIF(INDIRECT("'Raw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Input'!$B$3)),COLUMNS($E45:H45))),""))</f>
        <v/>
      </c>
      <c r="I45" t="str" cm="1">
        <f t="array" aca="1" ref="I45" ca="1">_xlfn.SINGLE(IF(COLUMNS($E45:I45)&lt;=COUNTIF(INDIRECT("'Raw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Input'!$B$3)),COLUMNS($E45:I45))),""))</f>
        <v/>
      </c>
      <c r="J45" t="str" cm="1">
        <f t="array" aca="1" ref="J45" ca="1">_xlfn.SINGLE(IF(COLUMNS($E45:J45)&lt;=COUNTIF(INDIRECT("'Raw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Input'!$B$3)),COLUMNS($E45:J45))),""))</f>
        <v/>
      </c>
      <c r="K45" t="str" cm="1">
        <f t="array" aca="1" ref="K45" ca="1">_xlfn.SINGLE(IF(COLUMNS($E45:E45)&lt;=COUNTIF(INDIRECT("'Raw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Input'!$B$3)),COLUMNS($E45:E45))),""))</f>
        <v>Boolean</v>
      </c>
      <c r="L45" t="str" cm="1">
        <f t="array" aca="1" ref="L45" ca="1">_xlfn.SINGLE(IF(COLUMNS($E45:F45)&lt;=COUNTIF(INDIRECT("'Raw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Input'!$B$3)),COLUMNS($E45:F45))),""))</f>
        <v/>
      </c>
      <c r="M45" t="str" cm="1">
        <f t="array" aca="1" ref="M45" ca="1">_xlfn.SINGLE(IF(COLUMNS($E45:G45)&lt;=COUNTIF(INDIRECT("'Raw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Input'!$B$3)),COLUMNS($E45:G45))),""))</f>
        <v/>
      </c>
      <c r="N45" t="str" cm="1">
        <f t="array" aca="1" ref="N45" ca="1">_xlfn.SINGLE(IF(COLUMNS($E45:H45)&lt;=COUNTIF(INDIRECT("'Raw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Input'!$B$3)),COLUMNS($E45:H45))),""))</f>
        <v/>
      </c>
      <c r="O45" t="str" cm="1">
        <f t="array" aca="1" ref="O45" ca="1">_xlfn.SINGLE(IF(COLUMNS($E45:I45)&lt;=COUNTIF(INDIRECT("'Raw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Input'!$B$3)),COLUMNS($E45:I45))),""))</f>
        <v/>
      </c>
      <c r="P45" t="str" cm="1">
        <f t="array" aca="1" ref="P45" ca="1">_xlfn.SINGLE(IF(COLUMNS($E45:J45)&lt;=COUNTIF(INDIRECT("'Raw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Input'!$B$3)),COLUMNS($E45:J45))),""))</f>
        <v/>
      </c>
      <c r="Q45" t="str">
        <f t="shared" ca="1" si="19"/>
        <v>Int</v>
      </c>
      <c r="R45" t="str">
        <f t="shared" ca="1" si="20"/>
        <v/>
      </c>
      <c r="S45" t="str">
        <f t="shared" ca="1" si="21"/>
        <v/>
      </c>
      <c r="T45" t="str">
        <f t="shared" ca="1" si="12"/>
        <v/>
      </c>
      <c r="U45" t="str">
        <f t="shared" ca="1" si="13"/>
        <v/>
      </c>
      <c r="V45">
        <v>45</v>
      </c>
      <c r="DE45"/>
      <c r="HB45"/>
    </row>
    <row r="46" spans="1:210">
      <c r="A46">
        <v>5</v>
      </c>
      <c r="B46" t="str">
        <f t="shared" ca="1" si="18"/>
        <v/>
      </c>
      <c r="C46" t="str">
        <f t="shared" ca="1" si="0"/>
        <v/>
      </c>
      <c r="D46" t="str">
        <f t="shared" ca="1" si="1"/>
        <v/>
      </c>
      <c r="E46" t="str" cm="1">
        <f t="array" aca="1" ref="E46" ca="1">_xlfn.SINGLE(IF(COLUMNS($E46:E46)&lt;=COUNTIF(INDIRECT("'Raw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Input'!$B$3)),COLUMNS($E46:E46))),""))</f>
        <v>Int</v>
      </c>
      <c r="F46" t="str" cm="1">
        <f t="array" aca="1" ref="F46" ca="1">_xlfn.SINGLE(IF(COLUMNS($E46:F46)&lt;=COUNTIF(INDIRECT("'Raw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Input'!$B$3)),COLUMNS($E46:F46))),""))</f>
        <v/>
      </c>
      <c r="G46" t="str" cm="1">
        <f t="array" aca="1" ref="G46" ca="1">_xlfn.SINGLE(IF(COLUMNS($E46:G46)&lt;=COUNTIF(INDIRECT("'Raw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Input'!$B$3)),COLUMNS($E46:G46))),""))</f>
        <v/>
      </c>
      <c r="H46" t="str" cm="1">
        <f t="array" aca="1" ref="H46" ca="1">_xlfn.SINGLE(IF(COLUMNS($E46:H46)&lt;=COUNTIF(INDIRECT("'Raw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Input'!$B$3)),COLUMNS($E46:H46))),""))</f>
        <v/>
      </c>
      <c r="I46" t="str" cm="1">
        <f t="array" aca="1" ref="I46" ca="1">_xlfn.SINGLE(IF(COLUMNS($E46:I46)&lt;=COUNTIF(INDIRECT("'Raw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Input'!$B$3)),COLUMNS($E46:I46))),""))</f>
        <v/>
      </c>
      <c r="J46" t="str" cm="1">
        <f t="array" aca="1" ref="J46" ca="1">_xlfn.SINGLE(IF(COLUMNS($E46:J46)&lt;=COUNTIF(INDIRECT("'Raw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Input'!$B$3)),COLUMNS($E46:J46))),""))</f>
        <v/>
      </c>
      <c r="K46" t="str" cm="1">
        <f t="array" aca="1" ref="K46" ca="1">_xlfn.SINGLE(IF(COLUMNS($E46:E46)&lt;=COUNTIF(INDIRECT("'Raw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Input'!$B$3)),COLUMNS($E46:E46))),""))</f>
        <v>Boolean</v>
      </c>
      <c r="L46" t="str" cm="1">
        <f t="array" aca="1" ref="L46" ca="1">_xlfn.SINGLE(IF(COLUMNS($E46:F46)&lt;=COUNTIF(INDIRECT("'Raw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Input'!$B$3)),COLUMNS($E46:F46))),""))</f>
        <v/>
      </c>
      <c r="M46" t="str" cm="1">
        <f t="array" aca="1" ref="M46" ca="1">_xlfn.SINGLE(IF(COLUMNS($E46:G46)&lt;=COUNTIF(INDIRECT("'Raw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Input'!$B$3)),COLUMNS($E46:G46))),""))</f>
        <v/>
      </c>
      <c r="N46" t="str" cm="1">
        <f t="array" aca="1" ref="N46" ca="1">_xlfn.SINGLE(IF(COLUMNS($E46:H46)&lt;=COUNTIF(INDIRECT("'Raw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Input'!$B$3)),COLUMNS($E46:H46))),""))</f>
        <v/>
      </c>
      <c r="O46" t="str" cm="1">
        <f t="array" aca="1" ref="O46" ca="1">_xlfn.SINGLE(IF(COLUMNS($E46:I46)&lt;=COUNTIF(INDIRECT("'Raw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Input'!$B$3)),COLUMNS($E46:I46))),""))</f>
        <v/>
      </c>
      <c r="P46" t="str" cm="1">
        <f t="array" aca="1" ref="P46" ca="1">_xlfn.SINGLE(IF(COLUMNS($E46:J46)&lt;=COUNTIF(INDIRECT("'Raw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Input'!$B$3)),COLUMNS($E46:J46))),""))</f>
        <v/>
      </c>
      <c r="Q46" t="str">
        <f t="shared" ca="1" si="19"/>
        <v>Int</v>
      </c>
      <c r="R46" t="str">
        <f t="shared" ca="1" si="20"/>
        <v/>
      </c>
      <c r="S46" t="str">
        <f t="shared" ca="1" si="21"/>
        <v/>
      </c>
      <c r="T46" t="str">
        <f t="shared" ca="1" si="12"/>
        <v/>
      </c>
      <c r="U46" t="str">
        <f t="shared" ca="1" si="13"/>
        <v/>
      </c>
      <c r="V46">
        <v>46</v>
      </c>
      <c r="DE46"/>
      <c r="HB46"/>
    </row>
    <row r="47" spans="1:210">
      <c r="A47">
        <v>6</v>
      </c>
      <c r="B47" t="str">
        <f t="shared" ca="1" si="18"/>
        <v/>
      </c>
      <c r="C47" t="str">
        <f t="shared" ca="1" si="0"/>
        <v/>
      </c>
      <c r="D47" t="str">
        <f t="shared" ca="1" si="1"/>
        <v/>
      </c>
      <c r="E47" t="str" cm="1">
        <f t="array" aca="1" ref="E47" ca="1">_xlfn.SINGLE(IF(COLUMNS($E47:E47)&lt;=COUNTIF(INDIRECT("'Raw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Input'!$B$3)),COLUMNS($E47:E47))),""))</f>
        <v>Int</v>
      </c>
      <c r="F47" t="str" cm="1">
        <f t="array" aca="1" ref="F47" ca="1">_xlfn.SINGLE(IF(COLUMNS($E47:F47)&lt;=COUNTIF(INDIRECT("'Raw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Input'!$B$3)),COLUMNS($E47:F47))),""))</f>
        <v/>
      </c>
      <c r="G47" t="str" cm="1">
        <f t="array" aca="1" ref="G47" ca="1">_xlfn.SINGLE(IF(COLUMNS($E47:G47)&lt;=COUNTIF(INDIRECT("'Raw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Input'!$B$3)),COLUMNS($E47:G47))),""))</f>
        <v/>
      </c>
      <c r="H47" t="str" cm="1">
        <f t="array" aca="1" ref="H47" ca="1">_xlfn.SINGLE(IF(COLUMNS($E47:H47)&lt;=COUNTIF(INDIRECT("'Raw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Input'!$B$3)),COLUMNS($E47:H47))),""))</f>
        <v/>
      </c>
      <c r="I47" t="str" cm="1">
        <f t="array" aca="1" ref="I47" ca="1">_xlfn.SINGLE(IF(COLUMNS($E47:I47)&lt;=COUNTIF(INDIRECT("'Raw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Input'!$B$3)),COLUMNS($E47:I47))),""))</f>
        <v/>
      </c>
      <c r="J47" t="str" cm="1">
        <f t="array" aca="1" ref="J47" ca="1">_xlfn.SINGLE(IF(COLUMNS($E47:J47)&lt;=COUNTIF(INDIRECT("'Raw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Input'!$B$3)),COLUMNS($E47:J47))),""))</f>
        <v/>
      </c>
      <c r="K47" t="str" cm="1">
        <f t="array" aca="1" ref="K47" ca="1">_xlfn.SINGLE(IF(COLUMNS($E47:E47)&lt;=COUNTIF(INDIRECT("'Raw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Input'!$B$3)),COLUMNS($E47:E47))),""))</f>
        <v>Boolean</v>
      </c>
      <c r="L47" t="str" cm="1">
        <f t="array" aca="1" ref="L47" ca="1">_xlfn.SINGLE(IF(COLUMNS($E47:F47)&lt;=COUNTIF(INDIRECT("'Raw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Input'!$B$3)),COLUMNS($E47:F47))),""))</f>
        <v/>
      </c>
      <c r="M47" t="str" cm="1">
        <f t="array" aca="1" ref="M47" ca="1">_xlfn.SINGLE(IF(COLUMNS($E47:G47)&lt;=COUNTIF(INDIRECT("'Raw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Input'!$B$3)),COLUMNS($E47:G47))),""))</f>
        <v/>
      </c>
      <c r="N47" t="str" cm="1">
        <f t="array" aca="1" ref="N47" ca="1">_xlfn.SINGLE(IF(COLUMNS($E47:H47)&lt;=COUNTIF(INDIRECT("'Raw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Input'!$B$3)),COLUMNS($E47:H47))),""))</f>
        <v/>
      </c>
      <c r="O47" t="str" cm="1">
        <f t="array" aca="1" ref="O47" ca="1">_xlfn.SINGLE(IF(COLUMNS($E47:I47)&lt;=COUNTIF(INDIRECT("'Raw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Input'!$B$3)),COLUMNS($E47:I47))),""))</f>
        <v/>
      </c>
      <c r="P47" t="str" cm="1">
        <f t="array" aca="1" ref="P47" ca="1">_xlfn.SINGLE(IF(COLUMNS($E47:J47)&lt;=COUNTIF(INDIRECT("'Raw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Input'!$B$3)),COLUMNS($E47:J47))),""))</f>
        <v/>
      </c>
      <c r="Q47" t="str">
        <f t="shared" ca="1" si="19"/>
        <v>Int</v>
      </c>
      <c r="R47" t="str">
        <f t="shared" ca="1" si="20"/>
        <v/>
      </c>
      <c r="S47" t="str">
        <f t="shared" ca="1" si="21"/>
        <v/>
      </c>
      <c r="T47" t="str">
        <f t="shared" ca="1" si="12"/>
        <v/>
      </c>
      <c r="U47" t="str">
        <f t="shared" ca="1" si="13"/>
        <v/>
      </c>
      <c r="V47">
        <v>47</v>
      </c>
      <c r="DE47"/>
      <c r="HB47"/>
    </row>
    <row r="48" spans="1:210">
      <c r="A48">
        <v>7</v>
      </c>
      <c r="B48" t="str">
        <f t="shared" ca="1" si="18"/>
        <v/>
      </c>
      <c r="C48" t="str">
        <f t="shared" ca="1" si="0"/>
        <v/>
      </c>
      <c r="D48" t="str">
        <f t="shared" ca="1" si="1"/>
        <v/>
      </c>
      <c r="E48" t="str" cm="1">
        <f t="array" aca="1" ref="E48" ca="1">_xlfn.SINGLE(IF(COLUMNS($E48:E48)&lt;=COUNTIF(INDIRECT("'Raw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Input'!$B$3)),COLUMNS($E48:E48))),""))</f>
        <v>Int</v>
      </c>
      <c r="F48" t="str" cm="1">
        <f t="array" aca="1" ref="F48" ca="1">_xlfn.SINGLE(IF(COLUMNS($E48:F48)&lt;=COUNTIF(INDIRECT("'Raw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Input'!$B$3)),COLUMNS($E48:F48))),""))</f>
        <v/>
      </c>
      <c r="G48" t="str" cm="1">
        <f t="array" aca="1" ref="G48" ca="1">_xlfn.SINGLE(IF(COLUMNS($E48:G48)&lt;=COUNTIF(INDIRECT("'Raw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Input'!$B$3)),COLUMNS($E48:G48))),""))</f>
        <v/>
      </c>
      <c r="H48" t="str" cm="1">
        <f t="array" aca="1" ref="H48" ca="1">_xlfn.SINGLE(IF(COLUMNS($E48:H48)&lt;=COUNTIF(INDIRECT("'Raw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Input'!$B$3)),COLUMNS($E48:H48))),""))</f>
        <v/>
      </c>
      <c r="I48" t="str" cm="1">
        <f t="array" aca="1" ref="I48" ca="1">_xlfn.SINGLE(IF(COLUMNS($E48:I48)&lt;=COUNTIF(INDIRECT("'Raw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Input'!$B$3)),COLUMNS($E48:I48))),""))</f>
        <v/>
      </c>
      <c r="J48" t="str" cm="1">
        <f t="array" aca="1" ref="J48" ca="1">_xlfn.SINGLE(IF(COLUMNS($E48:J48)&lt;=COUNTIF(INDIRECT("'Raw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Input'!$B$3)),COLUMNS($E48:J48))),""))</f>
        <v/>
      </c>
      <c r="K48" t="str" cm="1">
        <f t="array" aca="1" ref="K48" ca="1">_xlfn.SINGLE(IF(COLUMNS($E48:E48)&lt;=COUNTIF(INDIRECT("'Raw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Input'!$B$3)),COLUMNS($E48:E48))),""))</f>
        <v>Boolean</v>
      </c>
      <c r="L48" t="str" cm="1">
        <f t="array" aca="1" ref="L48" ca="1">_xlfn.SINGLE(IF(COLUMNS($E48:F48)&lt;=COUNTIF(INDIRECT("'Raw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Input'!$B$3)),COLUMNS($E48:F48))),""))</f>
        <v/>
      </c>
      <c r="M48" t="str" cm="1">
        <f t="array" aca="1" ref="M48" ca="1">_xlfn.SINGLE(IF(COLUMNS($E48:G48)&lt;=COUNTIF(INDIRECT("'Raw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Input'!$B$3)),COLUMNS($E48:G48))),""))</f>
        <v/>
      </c>
      <c r="N48" t="str" cm="1">
        <f t="array" aca="1" ref="N48" ca="1">_xlfn.SINGLE(IF(COLUMNS($E48:H48)&lt;=COUNTIF(INDIRECT("'Raw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Input'!$B$3)),COLUMNS($E48:H48))),""))</f>
        <v/>
      </c>
      <c r="O48" t="str" cm="1">
        <f t="array" aca="1" ref="O48" ca="1">_xlfn.SINGLE(IF(COLUMNS($E48:I48)&lt;=COUNTIF(INDIRECT("'Raw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Input'!$B$3)),COLUMNS($E48:I48))),""))</f>
        <v/>
      </c>
      <c r="P48" t="str" cm="1">
        <f t="array" aca="1" ref="P48" ca="1">_xlfn.SINGLE(IF(COLUMNS($E48:J48)&lt;=COUNTIF(INDIRECT("'Raw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Input'!$B$3)),COLUMNS($E48:J48))),""))</f>
        <v/>
      </c>
      <c r="Q48" t="str">
        <f t="shared" ca="1" si="19"/>
        <v>Int</v>
      </c>
      <c r="R48" t="str">
        <f t="shared" ca="1" si="20"/>
        <v/>
      </c>
      <c r="S48" t="str">
        <f t="shared" ca="1" si="21"/>
        <v/>
      </c>
      <c r="T48" t="str">
        <f t="shared" ca="1" si="12"/>
        <v/>
      </c>
      <c r="U48" t="str">
        <f t="shared" ca="1" si="13"/>
        <v/>
      </c>
      <c r="V48">
        <v>48</v>
      </c>
      <c r="DE48"/>
      <c r="HB48"/>
    </row>
    <row r="49" spans="1:210">
      <c r="A49">
        <v>8</v>
      </c>
      <c r="B49" t="str">
        <f t="shared" ca="1" si="18"/>
        <v/>
      </c>
      <c r="C49" t="str">
        <f t="shared" ca="1" si="0"/>
        <v/>
      </c>
      <c r="D49" t="str">
        <f t="shared" ca="1" si="1"/>
        <v/>
      </c>
      <c r="E49" t="str" cm="1">
        <f t="array" aca="1" ref="E49" ca="1">_xlfn.SINGLE(IF(COLUMNS($E49:E49)&lt;=COUNTIF(INDIRECT("'Raw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Input'!$B$3)),COLUMNS($E49:E49))),""))</f>
        <v>Int</v>
      </c>
      <c r="F49" t="str" cm="1">
        <f t="array" aca="1" ref="F49" ca="1">_xlfn.SINGLE(IF(COLUMNS($E49:F49)&lt;=COUNTIF(INDIRECT("'Raw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Input'!$B$3)),COLUMNS($E49:F49))),""))</f>
        <v/>
      </c>
      <c r="G49" t="str" cm="1">
        <f t="array" aca="1" ref="G49" ca="1">_xlfn.SINGLE(IF(COLUMNS($E49:G49)&lt;=COUNTIF(INDIRECT("'Raw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Input'!$B$3)),COLUMNS($E49:G49))),""))</f>
        <v/>
      </c>
      <c r="H49" t="str" cm="1">
        <f t="array" aca="1" ref="H49" ca="1">_xlfn.SINGLE(IF(COLUMNS($E49:H49)&lt;=COUNTIF(INDIRECT("'Raw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Input'!$B$3)),COLUMNS($E49:H49))),""))</f>
        <v/>
      </c>
      <c r="I49" t="str" cm="1">
        <f t="array" aca="1" ref="I49" ca="1">_xlfn.SINGLE(IF(COLUMNS($E49:I49)&lt;=COUNTIF(INDIRECT("'Raw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Input'!$B$3)),COLUMNS($E49:I49))),""))</f>
        <v/>
      </c>
      <c r="J49" t="str" cm="1">
        <f t="array" aca="1" ref="J49" ca="1">_xlfn.SINGLE(IF(COLUMNS($E49:J49)&lt;=COUNTIF(INDIRECT("'Raw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Input'!$B$3)),COLUMNS($E49:J49))),""))</f>
        <v/>
      </c>
      <c r="K49" t="str" cm="1">
        <f t="array" aca="1" ref="K49" ca="1">_xlfn.SINGLE(IF(COLUMNS($E49:E49)&lt;=COUNTIF(INDIRECT("'Raw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Input'!$B$3)),COLUMNS($E49:E49))),""))</f>
        <v>Boolean</v>
      </c>
      <c r="L49" t="str" cm="1">
        <f t="array" aca="1" ref="L49" ca="1">_xlfn.SINGLE(IF(COLUMNS($E49:F49)&lt;=COUNTIF(INDIRECT("'Raw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Input'!$B$3)),COLUMNS($E49:F49))),""))</f>
        <v/>
      </c>
      <c r="M49" t="str" cm="1">
        <f t="array" aca="1" ref="M49" ca="1">_xlfn.SINGLE(IF(COLUMNS($E49:G49)&lt;=COUNTIF(INDIRECT("'Raw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Input'!$B$3)),COLUMNS($E49:G49))),""))</f>
        <v/>
      </c>
      <c r="N49" t="str" cm="1">
        <f t="array" aca="1" ref="N49" ca="1">_xlfn.SINGLE(IF(COLUMNS($E49:H49)&lt;=COUNTIF(INDIRECT("'Raw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Input'!$B$3)),COLUMNS($E49:H49))),""))</f>
        <v/>
      </c>
      <c r="O49" t="str" cm="1">
        <f t="array" aca="1" ref="O49" ca="1">_xlfn.SINGLE(IF(COLUMNS($E49:I49)&lt;=COUNTIF(INDIRECT("'Raw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Input'!$B$3)),COLUMNS($E49:I49))),""))</f>
        <v/>
      </c>
      <c r="P49" t="str" cm="1">
        <f t="array" aca="1" ref="P49" ca="1">_xlfn.SINGLE(IF(COLUMNS($E49:J49)&lt;=COUNTIF(INDIRECT("'Raw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Input'!$B$3)),COLUMNS($E49:J49))),""))</f>
        <v/>
      </c>
      <c r="Q49" t="str">
        <f t="shared" ca="1" si="19"/>
        <v>Int</v>
      </c>
      <c r="R49" t="str">
        <f t="shared" ca="1" si="20"/>
        <v/>
      </c>
      <c r="S49" t="str">
        <f t="shared" ca="1" si="21"/>
        <v/>
      </c>
      <c r="T49" t="str">
        <f t="shared" ca="1" si="12"/>
        <v/>
      </c>
      <c r="U49" t="str">
        <f t="shared" ca="1" si="13"/>
        <v/>
      </c>
      <c r="V49">
        <v>49</v>
      </c>
      <c r="DE49"/>
      <c r="HB49"/>
    </row>
    <row r="50" spans="1:210">
      <c r="A50">
        <v>9</v>
      </c>
      <c r="B50" t="str">
        <f t="shared" ca="1" si="18"/>
        <v/>
      </c>
      <c r="C50" t="str">
        <f t="shared" ca="1" si="0"/>
        <v/>
      </c>
      <c r="D50" t="str">
        <f t="shared" ca="1" si="1"/>
        <v/>
      </c>
      <c r="E50" t="str" cm="1">
        <f t="array" aca="1" ref="E50" ca="1">_xlfn.SINGLE(IF(COLUMNS($E50:E50)&lt;=COUNTIF(INDIRECT("'Raw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Input'!$B$3)),COLUMNS($E50:E50))),""))</f>
        <v>Int</v>
      </c>
      <c r="F50" t="str" cm="1">
        <f t="array" aca="1" ref="F50" ca="1">_xlfn.SINGLE(IF(COLUMNS($E50:F50)&lt;=COUNTIF(INDIRECT("'Raw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Input'!$B$3)),COLUMNS($E50:F50))),""))</f>
        <v/>
      </c>
      <c r="G50" t="str" cm="1">
        <f t="array" aca="1" ref="G50" ca="1">_xlfn.SINGLE(IF(COLUMNS($E50:G50)&lt;=COUNTIF(INDIRECT("'Raw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Input'!$B$3)),COLUMNS($E50:G50))),""))</f>
        <v/>
      </c>
      <c r="H50" t="str" cm="1">
        <f t="array" aca="1" ref="H50" ca="1">_xlfn.SINGLE(IF(COLUMNS($E50:H50)&lt;=COUNTIF(INDIRECT("'Raw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Input'!$B$3)),COLUMNS($E50:H50))),""))</f>
        <v/>
      </c>
      <c r="I50" t="str" cm="1">
        <f t="array" aca="1" ref="I50" ca="1">_xlfn.SINGLE(IF(COLUMNS($E50:I50)&lt;=COUNTIF(INDIRECT("'Raw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Input'!$B$3)),COLUMNS($E50:I50))),""))</f>
        <v/>
      </c>
      <c r="J50" t="str" cm="1">
        <f t="array" aca="1" ref="J50" ca="1">_xlfn.SINGLE(IF(COLUMNS($E50:J50)&lt;=COUNTIF(INDIRECT("'Raw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Input'!$B$3)),COLUMNS($E50:J50))),""))</f>
        <v/>
      </c>
      <c r="K50" t="str" cm="1">
        <f t="array" aca="1" ref="K50" ca="1">_xlfn.SINGLE(IF(COLUMNS($E50:E50)&lt;=COUNTIF(INDIRECT("'Raw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Input'!$B$3)),COLUMNS($E50:E50))),""))</f>
        <v>Boolean</v>
      </c>
      <c r="L50" t="str" cm="1">
        <f t="array" aca="1" ref="L50" ca="1">_xlfn.SINGLE(IF(COLUMNS($E50:F50)&lt;=COUNTIF(INDIRECT("'Raw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Input'!$B$3)),COLUMNS($E50:F50))),""))</f>
        <v/>
      </c>
      <c r="M50" t="str" cm="1">
        <f t="array" aca="1" ref="M50" ca="1">_xlfn.SINGLE(IF(COLUMNS($E50:G50)&lt;=COUNTIF(INDIRECT("'Raw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Input'!$B$3)),COLUMNS($E50:G50))),""))</f>
        <v/>
      </c>
      <c r="N50" t="str" cm="1">
        <f t="array" aca="1" ref="N50" ca="1">_xlfn.SINGLE(IF(COLUMNS($E50:H50)&lt;=COUNTIF(INDIRECT("'Raw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Input'!$B$3)),COLUMNS($E50:H50))),""))</f>
        <v/>
      </c>
      <c r="O50" t="str" cm="1">
        <f t="array" aca="1" ref="O50" ca="1">_xlfn.SINGLE(IF(COLUMNS($E50:I50)&lt;=COUNTIF(INDIRECT("'Raw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Input'!$B$3)),COLUMNS($E50:I50))),""))</f>
        <v/>
      </c>
      <c r="P50" t="str" cm="1">
        <f t="array" aca="1" ref="P50" ca="1">_xlfn.SINGLE(IF(COLUMNS($E50:J50)&lt;=COUNTIF(INDIRECT("'Raw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Input'!$B$3)),COLUMNS($E50:J50))),""))</f>
        <v/>
      </c>
      <c r="Q50" t="str">
        <f t="shared" ca="1" si="19"/>
        <v>Int</v>
      </c>
      <c r="R50" t="str">
        <f t="shared" ca="1" si="20"/>
        <v/>
      </c>
      <c r="S50" t="str">
        <f t="shared" ca="1" si="21"/>
        <v/>
      </c>
      <c r="T50" t="str">
        <f t="shared" ca="1" si="12"/>
        <v/>
      </c>
      <c r="U50" t="str">
        <f t="shared" ca="1" si="13"/>
        <v/>
      </c>
      <c r="V50">
        <v>50</v>
      </c>
      <c r="DE50"/>
      <c r="HB50"/>
    </row>
    <row r="51" spans="1:210">
      <c r="A51">
        <v>10</v>
      </c>
      <c r="B51" t="str">
        <f t="shared" ca="1" si="18"/>
        <v/>
      </c>
      <c r="C51" t="str">
        <f t="shared" ca="1" si="0"/>
        <v/>
      </c>
      <c r="D51" t="str">
        <f t="shared" ca="1" si="1"/>
        <v/>
      </c>
      <c r="E51" t="str" cm="1">
        <f t="array" aca="1" ref="E51" ca="1">_xlfn.SINGLE(IF(COLUMNS($E51:E51)&lt;=COUNTIF(INDIRECT("'Raw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Input'!$B$3)),COLUMNS($E51:E51))),""))</f>
        <v>Int</v>
      </c>
      <c r="F51" t="str" cm="1">
        <f t="array" aca="1" ref="F51" ca="1">_xlfn.SINGLE(IF(COLUMNS($E51:F51)&lt;=COUNTIF(INDIRECT("'Raw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Input'!$B$3)),COLUMNS($E51:F51))),""))</f>
        <v/>
      </c>
      <c r="G51" t="str" cm="1">
        <f t="array" aca="1" ref="G51" ca="1">_xlfn.SINGLE(IF(COLUMNS($E51:G51)&lt;=COUNTIF(INDIRECT("'Raw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Input'!$B$3)),COLUMNS($E51:G51))),""))</f>
        <v/>
      </c>
      <c r="H51" t="str" cm="1">
        <f t="array" aca="1" ref="H51" ca="1">_xlfn.SINGLE(IF(COLUMNS($E51:H51)&lt;=COUNTIF(INDIRECT("'Raw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Input'!$B$3)),COLUMNS($E51:H51))),""))</f>
        <v/>
      </c>
      <c r="I51" t="str" cm="1">
        <f t="array" aca="1" ref="I51" ca="1">_xlfn.SINGLE(IF(COLUMNS($E51:I51)&lt;=COUNTIF(INDIRECT("'Raw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Input'!$B$3)),COLUMNS($E51:I51))),""))</f>
        <v/>
      </c>
      <c r="J51" t="str" cm="1">
        <f t="array" aca="1" ref="J51" ca="1">_xlfn.SINGLE(IF(COLUMNS($E51:J51)&lt;=COUNTIF(INDIRECT("'Raw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Input'!$B$3)),COLUMNS($E51:J51))),""))</f>
        <v/>
      </c>
      <c r="K51" t="str" cm="1">
        <f t="array" aca="1" ref="K51" ca="1">_xlfn.SINGLE(IF(COLUMNS($E51:E51)&lt;=COUNTIF(INDIRECT("'Raw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Input'!$B$3)),COLUMNS($E51:E51))),""))</f>
        <v>Boolean</v>
      </c>
      <c r="L51" t="str" cm="1">
        <f t="array" aca="1" ref="L51" ca="1">_xlfn.SINGLE(IF(COLUMNS($E51:F51)&lt;=COUNTIF(INDIRECT("'Raw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Input'!$B$3)),COLUMNS($E51:F51))),""))</f>
        <v/>
      </c>
      <c r="M51" t="str" cm="1">
        <f t="array" aca="1" ref="M51" ca="1">_xlfn.SINGLE(IF(COLUMNS($E51:G51)&lt;=COUNTIF(INDIRECT("'Raw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Input'!$B$3)),COLUMNS($E51:G51))),""))</f>
        <v/>
      </c>
      <c r="N51" t="str" cm="1">
        <f t="array" aca="1" ref="N51" ca="1">_xlfn.SINGLE(IF(COLUMNS($E51:H51)&lt;=COUNTIF(INDIRECT("'Raw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Input'!$B$3)),COLUMNS($E51:H51))),""))</f>
        <v/>
      </c>
      <c r="O51" t="str" cm="1">
        <f t="array" aca="1" ref="O51" ca="1">_xlfn.SINGLE(IF(COLUMNS($E51:I51)&lt;=COUNTIF(INDIRECT("'Raw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Input'!$B$3)),COLUMNS($E51:I51))),""))</f>
        <v/>
      </c>
      <c r="P51" t="str" cm="1">
        <f t="array" aca="1" ref="P51" ca="1">_xlfn.SINGLE(IF(COLUMNS($E51:J51)&lt;=COUNTIF(INDIRECT("'Raw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Input'!$B$3)),COLUMNS($E51:J51))),""))</f>
        <v/>
      </c>
      <c r="Q51" t="str">
        <f t="shared" ca="1" si="19"/>
        <v>Int</v>
      </c>
      <c r="R51" t="str">
        <f t="shared" ca="1" si="20"/>
        <v/>
      </c>
      <c r="S51" t="str">
        <f t="shared" ca="1" si="21"/>
        <v/>
      </c>
      <c r="T51" t="str">
        <f t="shared" ca="1" si="12"/>
        <v/>
      </c>
      <c r="U51" t="str">
        <f t="shared" ca="1" si="13"/>
        <v/>
      </c>
      <c r="V51">
        <v>51</v>
      </c>
      <c r="DE51"/>
      <c r="HB51"/>
    </row>
    <row r="52" spans="1:210">
      <c r="A52">
        <v>11</v>
      </c>
      <c r="B52" t="str">
        <f t="shared" ca="1" si="18"/>
        <v/>
      </c>
      <c r="C52" t="str">
        <f t="shared" ca="1" si="0"/>
        <v/>
      </c>
      <c r="D52" t="str">
        <f t="shared" ca="1" si="1"/>
        <v/>
      </c>
      <c r="E52" t="str" cm="1">
        <f t="array" aca="1" ref="E52" ca="1">_xlfn.SINGLE(IF(COLUMNS($E52:E52)&lt;=COUNTIF(INDIRECT("'Raw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Input'!$B$3)),COLUMNS($E52:E52))),""))</f>
        <v>Int</v>
      </c>
      <c r="F52" t="str" cm="1">
        <f t="array" aca="1" ref="F52" ca="1">_xlfn.SINGLE(IF(COLUMNS($E52:F52)&lt;=COUNTIF(INDIRECT("'Raw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Input'!$B$3)),COLUMNS($E52:F52))),""))</f>
        <v/>
      </c>
      <c r="G52" t="str" cm="1">
        <f t="array" aca="1" ref="G52" ca="1">_xlfn.SINGLE(IF(COLUMNS($E52:G52)&lt;=COUNTIF(INDIRECT("'Raw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Input'!$B$3)),COLUMNS($E52:G52))),""))</f>
        <v/>
      </c>
      <c r="H52" t="str" cm="1">
        <f t="array" aca="1" ref="H52" ca="1">_xlfn.SINGLE(IF(COLUMNS($E52:H52)&lt;=COUNTIF(INDIRECT("'Raw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Input'!$B$3)),COLUMNS($E52:H52))),""))</f>
        <v/>
      </c>
      <c r="I52" t="str" cm="1">
        <f t="array" aca="1" ref="I52" ca="1">_xlfn.SINGLE(IF(COLUMNS($E52:I52)&lt;=COUNTIF(INDIRECT("'Raw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Input'!$B$3)),COLUMNS($E52:I52))),""))</f>
        <v/>
      </c>
      <c r="J52" t="str" cm="1">
        <f t="array" aca="1" ref="J52" ca="1">_xlfn.SINGLE(IF(COLUMNS($E52:J52)&lt;=COUNTIF(INDIRECT("'Raw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Input'!$B$3)),COLUMNS($E52:J52))),""))</f>
        <v/>
      </c>
      <c r="K52" t="str" cm="1">
        <f t="array" aca="1" ref="K52" ca="1">_xlfn.SINGLE(IF(COLUMNS($E52:E52)&lt;=COUNTIF(INDIRECT("'Raw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Input'!$B$3)),COLUMNS($E52:E52))),""))</f>
        <v>Boolean</v>
      </c>
      <c r="L52" t="str" cm="1">
        <f t="array" aca="1" ref="L52" ca="1">_xlfn.SINGLE(IF(COLUMNS($E52:F52)&lt;=COUNTIF(INDIRECT("'Raw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Input'!$B$3)),COLUMNS($E52:F52))),""))</f>
        <v/>
      </c>
      <c r="M52" t="str" cm="1">
        <f t="array" aca="1" ref="M52" ca="1">_xlfn.SINGLE(IF(COLUMNS($E52:G52)&lt;=COUNTIF(INDIRECT("'Raw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Input'!$B$3)),COLUMNS($E52:G52))),""))</f>
        <v/>
      </c>
      <c r="N52" t="str" cm="1">
        <f t="array" aca="1" ref="N52" ca="1">_xlfn.SINGLE(IF(COLUMNS($E52:H52)&lt;=COUNTIF(INDIRECT("'Raw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Input'!$B$3)),COLUMNS($E52:H52))),""))</f>
        <v/>
      </c>
      <c r="O52" t="str" cm="1">
        <f t="array" aca="1" ref="O52" ca="1">_xlfn.SINGLE(IF(COLUMNS($E52:I52)&lt;=COUNTIF(INDIRECT("'Raw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Input'!$B$3)),COLUMNS($E52:I52))),""))</f>
        <v/>
      </c>
      <c r="P52" t="str" cm="1">
        <f t="array" aca="1" ref="P52" ca="1">_xlfn.SINGLE(IF(COLUMNS($E52:J52)&lt;=COUNTIF(INDIRECT("'Raw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Input'!$B$3)),COLUMNS($E52:J52))),""))</f>
        <v/>
      </c>
      <c r="Q52" t="str">
        <f t="shared" ca="1" si="19"/>
        <v>Int</v>
      </c>
      <c r="R52" t="str">
        <f t="shared" ca="1" si="20"/>
        <v/>
      </c>
      <c r="S52" t="str">
        <f t="shared" ca="1" si="21"/>
        <v/>
      </c>
      <c r="T52" t="str">
        <f t="shared" ca="1" si="12"/>
        <v/>
      </c>
      <c r="U52" t="str">
        <f t="shared" ca="1" si="13"/>
        <v/>
      </c>
      <c r="V52">
        <v>52</v>
      </c>
      <c r="DE52"/>
      <c r="HB52"/>
    </row>
    <row r="53" spans="1:210">
      <c r="A53">
        <v>12</v>
      </c>
      <c r="B53" t="str">
        <f t="shared" ca="1" si="18"/>
        <v/>
      </c>
      <c r="C53" t="str">
        <f t="shared" ca="1" si="0"/>
        <v/>
      </c>
      <c r="D53" t="str">
        <f t="shared" ca="1" si="1"/>
        <v/>
      </c>
      <c r="E53" t="str" cm="1">
        <f t="array" aca="1" ref="E53" ca="1">_xlfn.SINGLE(IF(COLUMNS($E53:E53)&lt;=COUNTIF(INDIRECT("'Raw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Input'!$B$3)),COLUMNS($E53:E53))),""))</f>
        <v>Int</v>
      </c>
      <c r="F53" t="str" cm="1">
        <f t="array" aca="1" ref="F53" ca="1">_xlfn.SINGLE(IF(COLUMNS($E53:F53)&lt;=COUNTIF(INDIRECT("'Raw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Input'!$B$3)),COLUMNS($E53:F53))),""))</f>
        <v/>
      </c>
      <c r="G53" t="str" cm="1">
        <f t="array" aca="1" ref="G53" ca="1">_xlfn.SINGLE(IF(COLUMNS($E53:G53)&lt;=COUNTIF(INDIRECT("'Raw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Input'!$B$3)),COLUMNS($E53:G53))),""))</f>
        <v/>
      </c>
      <c r="H53" t="str" cm="1">
        <f t="array" aca="1" ref="H53" ca="1">_xlfn.SINGLE(IF(COLUMNS($E53:H53)&lt;=COUNTIF(INDIRECT("'Raw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Input'!$B$3)),COLUMNS($E53:H53))),""))</f>
        <v/>
      </c>
      <c r="I53" t="str" cm="1">
        <f t="array" aca="1" ref="I53" ca="1">_xlfn.SINGLE(IF(COLUMNS($E53:I53)&lt;=COUNTIF(INDIRECT("'Raw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Input'!$B$3)),COLUMNS($E53:I53))),""))</f>
        <v/>
      </c>
      <c r="J53" t="str" cm="1">
        <f t="array" aca="1" ref="J53" ca="1">_xlfn.SINGLE(IF(COLUMNS($E53:J53)&lt;=COUNTIF(INDIRECT("'Raw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Input'!$B$3)),COLUMNS($E53:J53))),""))</f>
        <v/>
      </c>
      <c r="K53" t="str" cm="1">
        <f t="array" aca="1" ref="K53" ca="1">_xlfn.SINGLE(IF(COLUMNS($E53:E53)&lt;=COUNTIF(INDIRECT("'Raw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Input'!$B$3)),COLUMNS($E53:E53))),""))</f>
        <v>Boolean</v>
      </c>
      <c r="L53" t="str" cm="1">
        <f t="array" aca="1" ref="L53" ca="1">_xlfn.SINGLE(IF(COLUMNS($E53:F53)&lt;=COUNTIF(INDIRECT("'Raw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Input'!$B$3)),COLUMNS($E53:F53))),""))</f>
        <v/>
      </c>
      <c r="M53" t="str" cm="1">
        <f t="array" aca="1" ref="M53" ca="1">_xlfn.SINGLE(IF(COLUMNS($E53:G53)&lt;=COUNTIF(INDIRECT("'Raw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Input'!$B$3)),COLUMNS($E53:G53))),""))</f>
        <v/>
      </c>
      <c r="N53" t="str" cm="1">
        <f t="array" aca="1" ref="N53" ca="1">_xlfn.SINGLE(IF(COLUMNS($E53:H53)&lt;=COUNTIF(INDIRECT("'Raw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Input'!$B$3)),COLUMNS($E53:H53))),""))</f>
        <v/>
      </c>
      <c r="O53" t="str" cm="1">
        <f t="array" aca="1" ref="O53" ca="1">_xlfn.SINGLE(IF(COLUMNS($E53:I53)&lt;=COUNTIF(INDIRECT("'Raw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Input'!$B$3)),COLUMNS($E53:I53))),""))</f>
        <v/>
      </c>
      <c r="P53" t="str" cm="1">
        <f t="array" aca="1" ref="P53" ca="1">_xlfn.SINGLE(IF(COLUMNS($E53:J53)&lt;=COUNTIF(INDIRECT("'Raw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Input'!$B$3)),COLUMNS($E53:J53))),""))</f>
        <v/>
      </c>
      <c r="Q53" t="str">
        <f t="shared" ca="1" si="19"/>
        <v>Int</v>
      </c>
      <c r="R53" t="str">
        <f t="shared" ca="1" si="20"/>
        <v/>
      </c>
      <c r="S53" t="str">
        <f t="shared" ca="1" si="21"/>
        <v/>
      </c>
      <c r="T53" t="str">
        <f t="shared" ca="1" si="12"/>
        <v/>
      </c>
      <c r="U53" t="str">
        <f t="shared" ca="1" si="13"/>
        <v/>
      </c>
      <c r="V53">
        <v>53</v>
      </c>
      <c r="DE53"/>
      <c r="HB53"/>
    </row>
    <row r="54" spans="1:210">
      <c r="A54" s="79" t="str">
        <f ca="1">IF(ISBLANK(INDIRECT("Setup!A"&amp;(1+(V54+11)/13))),"",INDIRECT("Setup!A"&amp;(1+(V54+11)/13)))</f>
        <v/>
      </c>
      <c r="C54" t="str">
        <f t="shared" ca="1" si="0"/>
        <v/>
      </c>
      <c r="D54" t="str">
        <f t="shared" ca="1" si="1"/>
        <v/>
      </c>
      <c r="K54" t="str" cm="1">
        <f t="array" aca="1" ref="K54" ca="1">_xlfn.SINGLE(IF(COLUMNS($E54:E54)&lt;=COUNTIF(INDIRECT("'Raw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Input'!$B$3)),COLUMNS($E54:E54))),""))</f>
        <v/>
      </c>
      <c r="L54" t="str" cm="1">
        <f t="array" aca="1" ref="L54" ca="1">_xlfn.SINGLE(IF(COLUMNS($E54:F54)&lt;=COUNTIF(INDIRECT("'Raw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Input'!$B$3)),COLUMNS($E54:F54))),""))</f>
        <v/>
      </c>
      <c r="M54" t="str" cm="1">
        <f t="array" aca="1" ref="M54" ca="1">_xlfn.SINGLE(IF(COLUMNS($E54:G54)&lt;=COUNTIF(INDIRECT("'Raw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Input'!$B$3)),COLUMNS($E54:G54))),""))</f>
        <v/>
      </c>
      <c r="N54" t="str" cm="1">
        <f t="array" aca="1" ref="N54" ca="1">_xlfn.SINGLE(IF(COLUMNS($E54:H54)&lt;=COUNTIF(INDIRECT("'Raw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Input'!$B$3)),COLUMNS($E54:H54))),""))</f>
        <v/>
      </c>
      <c r="O54" t="str" cm="1">
        <f t="array" aca="1" ref="O54" ca="1">_xlfn.SINGLE(IF(COLUMNS($E54:I54)&lt;=COUNTIF(INDIRECT("'Raw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Input'!$B$3)),COLUMNS($E54:I54))),""))</f>
        <v/>
      </c>
      <c r="P54" t="str" cm="1">
        <f t="array" aca="1" ref="P54" ca="1">_xlfn.SINGLE(IF(COLUMNS($E54:J54)&lt;=COUNTIF(INDIRECT("'Raw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Input'!$B$3)),COLUMNS($E54:J54))),""))</f>
        <v/>
      </c>
      <c r="T54" t="str">
        <f t="shared" ca="1" si="12"/>
        <v/>
      </c>
      <c r="U54" t="str">
        <f t="shared" ca="1" si="13"/>
        <v/>
      </c>
      <c r="V54">
        <v>54</v>
      </c>
      <c r="DE54"/>
      <c r="HB54"/>
    </row>
    <row r="55" spans="1:210">
      <c r="A55">
        <v>1</v>
      </c>
      <c r="B55" t="str">
        <f t="shared" ref="B55:B66" ca="1" si="22">IFERROR(IF(ISBLANK(INDIRECT(INDIRECT("A"&amp;V55-A55)&amp;"!B"&amp;A55+3)),"",INDIRECT(INDIRECT("A"&amp;V55-A55)&amp;"!B"&amp;A55+3)),"")</f>
        <v/>
      </c>
      <c r="C55" t="str">
        <f t="shared" ca="1" si="0"/>
        <v/>
      </c>
      <c r="D55" t="str">
        <f t="shared" ca="1" si="1"/>
        <v/>
      </c>
      <c r="E55" t="str" cm="1">
        <f t="array" aca="1" ref="E55" ca="1">_xlfn.SINGLE(IF(COLUMNS($E55:E55)&lt;=COUNTIF(INDIRECT("'Raw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Input'!$B$3)),COLUMNS($E55:E55))),""))</f>
        <v>Int</v>
      </c>
      <c r="F55" t="str" cm="1">
        <f t="array" aca="1" ref="F55" ca="1">_xlfn.SINGLE(IF(COLUMNS($E55:F55)&lt;=COUNTIF(INDIRECT("'Raw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Input'!$B$3)),COLUMNS($E55:F55))),""))</f>
        <v/>
      </c>
      <c r="G55" t="str" cm="1">
        <f t="array" aca="1" ref="G55" ca="1">_xlfn.SINGLE(IF(COLUMNS($E55:G55)&lt;=COUNTIF(INDIRECT("'Raw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Input'!$B$3)),COLUMNS($E55:G55))),""))</f>
        <v/>
      </c>
      <c r="H55" t="str" cm="1">
        <f t="array" aca="1" ref="H55" ca="1">_xlfn.SINGLE(IF(COLUMNS($E55:H55)&lt;=COUNTIF(INDIRECT("'Raw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Input'!$B$3)),COLUMNS($E55:H55))),""))</f>
        <v/>
      </c>
      <c r="I55" t="str" cm="1">
        <f t="array" aca="1" ref="I55" ca="1">_xlfn.SINGLE(IF(COLUMNS($E55:I55)&lt;=COUNTIF(INDIRECT("'Raw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Input'!$B$3)),COLUMNS($E55:I55))),""))</f>
        <v/>
      </c>
      <c r="J55" t="str" cm="1">
        <f t="array" aca="1" ref="J55" ca="1">_xlfn.SINGLE(IF(COLUMNS($E55:J55)&lt;=COUNTIF(INDIRECT("'Raw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Input'!$B$3)),COLUMNS($E55:J55))),""))</f>
        <v/>
      </c>
      <c r="K55" t="str" cm="1">
        <f t="array" aca="1" ref="K55" ca="1">_xlfn.SINGLE(IF(COLUMNS($E55:E55)&lt;=COUNTIF(INDIRECT("'Raw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Input'!$B$3)),COLUMNS($E55:E55))),""))</f>
        <v>Boolean</v>
      </c>
      <c r="L55" t="str" cm="1">
        <f t="array" aca="1" ref="L55" ca="1">_xlfn.SINGLE(IF(COLUMNS($E55:F55)&lt;=COUNTIF(INDIRECT("'Raw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Input'!$B$3)),COLUMNS($E55:F55))),""))</f>
        <v/>
      </c>
      <c r="M55" t="str" cm="1">
        <f t="array" aca="1" ref="M55" ca="1">_xlfn.SINGLE(IF(COLUMNS($E55:G55)&lt;=COUNTIF(INDIRECT("'Raw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Input'!$B$3)),COLUMNS($E55:G55))),""))</f>
        <v/>
      </c>
      <c r="N55" t="str" cm="1">
        <f t="array" aca="1" ref="N55" ca="1">_xlfn.SINGLE(IF(COLUMNS($E55:H55)&lt;=COUNTIF(INDIRECT("'Raw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Input'!$B$3)),COLUMNS($E55:H55))),""))</f>
        <v/>
      </c>
      <c r="O55" t="str" cm="1">
        <f t="array" aca="1" ref="O55" ca="1">_xlfn.SINGLE(IF(COLUMNS($E55:I55)&lt;=COUNTIF(INDIRECT("'Raw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Input'!$B$3)),COLUMNS($E55:I55))),""))</f>
        <v/>
      </c>
      <c r="P55" t="str" cm="1">
        <f t="array" aca="1" ref="P55" ca="1">_xlfn.SINGLE(IF(COLUMNS($E55:J55)&lt;=COUNTIF(INDIRECT("'Raw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Input'!$B$3)),COLUMNS($E55:J55))),""))</f>
        <v/>
      </c>
      <c r="Q55" t="str">
        <f t="shared" ref="Q55:Q66" ca="1" si="23">IF(NOT(C55=K55),E55,IF(NOT(C55=L55),F55,IF(NOT(C55=M55),G55,IF(NOT(C55=N55),H55,IF(NOT(C55=O55),I55,IF(NOT(C55=P55),J55,""))))))</f>
        <v>Int</v>
      </c>
      <c r="R55" t="str">
        <f t="shared" ref="R55:R66" ca="1" si="24">IF(AND(NOT(C55=L55),NOT(F55=Q55)),F55,IF(AND(NOT(C55=M55),NOT(G55=Q55)),G55,IF(AND(NOT(C55=N55),NOT(H55=Q55)),H55,IF(AND(NOT(C55=O55),NOT(I55=Q55)),I55,IF(AND(NOT(C55=P55),NOT(J55=Q55)),J55,"")))))</f>
        <v/>
      </c>
      <c r="S55" t="str">
        <f t="shared" ref="S55:S66" ca="1" si="25">IF(AND(NOT(C55=M55),NOT(G55=Q55),NOT(G55=R55)),G55,IF(AND(NOT(C55=N55),NOT(H55=Q55),NOT(H55=R55)),H55,IF(AND(NOT(C55=O55),NOT(I55=Q55),NOT(I55=R55)),I55,IF(AND(NOT(C55=P55),NOT(J55=Q55),NOT(J55=R55)),J55,""))))</f>
        <v/>
      </c>
      <c r="T55" t="str">
        <f t="shared" ca="1" si="12"/>
        <v/>
      </c>
      <c r="U55" t="str">
        <f t="shared" ca="1" si="13"/>
        <v/>
      </c>
      <c r="V55">
        <v>55</v>
      </c>
      <c r="DE55"/>
      <c r="HB55"/>
    </row>
    <row r="56" spans="1:210">
      <c r="A56">
        <v>2</v>
      </c>
      <c r="B56" t="str">
        <f t="shared" ca="1" si="22"/>
        <v/>
      </c>
      <c r="C56" t="str">
        <f t="shared" ca="1" si="0"/>
        <v/>
      </c>
      <c r="D56" t="str">
        <f t="shared" ca="1" si="1"/>
        <v/>
      </c>
      <c r="E56" t="str" cm="1">
        <f t="array" aca="1" ref="E56" ca="1">_xlfn.SINGLE(IF(COLUMNS($E56:E56)&lt;=COUNTIF(INDIRECT("'Raw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Input'!$B$3)),COLUMNS($E56:E56))),""))</f>
        <v>Int</v>
      </c>
      <c r="F56" t="str" cm="1">
        <f t="array" aca="1" ref="F56" ca="1">_xlfn.SINGLE(IF(COLUMNS($E56:F56)&lt;=COUNTIF(INDIRECT("'Raw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Input'!$B$3)),COLUMNS($E56:F56))),""))</f>
        <v/>
      </c>
      <c r="G56" t="str" cm="1">
        <f t="array" aca="1" ref="G56" ca="1">_xlfn.SINGLE(IF(COLUMNS($E56:G56)&lt;=COUNTIF(INDIRECT("'Raw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Input'!$B$3)),COLUMNS($E56:G56))),""))</f>
        <v/>
      </c>
      <c r="H56" t="str" cm="1">
        <f t="array" aca="1" ref="H56" ca="1">_xlfn.SINGLE(IF(COLUMNS($E56:H56)&lt;=COUNTIF(INDIRECT("'Raw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Input'!$B$3)),COLUMNS($E56:H56))),""))</f>
        <v/>
      </c>
      <c r="I56" t="str" cm="1">
        <f t="array" aca="1" ref="I56" ca="1">_xlfn.SINGLE(IF(COLUMNS($E56:I56)&lt;=COUNTIF(INDIRECT("'Raw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Input'!$B$3)),COLUMNS($E56:I56))),""))</f>
        <v/>
      </c>
      <c r="J56" t="str" cm="1">
        <f t="array" aca="1" ref="J56" ca="1">_xlfn.SINGLE(IF(COLUMNS($E56:J56)&lt;=COUNTIF(INDIRECT("'Raw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Input'!$B$3)),COLUMNS($E56:J56))),""))</f>
        <v/>
      </c>
      <c r="K56" t="str" cm="1">
        <f t="array" aca="1" ref="K56" ca="1">_xlfn.SINGLE(IF(COLUMNS($E56:E56)&lt;=COUNTIF(INDIRECT("'Raw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Input'!$B$3)),COLUMNS($E56:E56))),""))</f>
        <v>Boolean</v>
      </c>
      <c r="L56" t="str" cm="1">
        <f t="array" aca="1" ref="L56" ca="1">_xlfn.SINGLE(IF(COLUMNS($E56:F56)&lt;=COUNTIF(INDIRECT("'Raw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Input'!$B$3)),COLUMNS($E56:F56))),""))</f>
        <v/>
      </c>
      <c r="M56" t="str" cm="1">
        <f t="array" aca="1" ref="M56" ca="1">_xlfn.SINGLE(IF(COLUMNS($E56:G56)&lt;=COUNTIF(INDIRECT("'Raw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Input'!$B$3)),COLUMNS($E56:G56))),""))</f>
        <v/>
      </c>
      <c r="N56" t="str" cm="1">
        <f t="array" aca="1" ref="N56" ca="1">_xlfn.SINGLE(IF(COLUMNS($E56:H56)&lt;=COUNTIF(INDIRECT("'Raw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Input'!$B$3)),COLUMNS($E56:H56))),""))</f>
        <v/>
      </c>
      <c r="O56" t="str" cm="1">
        <f t="array" aca="1" ref="O56" ca="1">_xlfn.SINGLE(IF(COLUMNS($E56:I56)&lt;=COUNTIF(INDIRECT("'Raw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Input'!$B$3)),COLUMNS($E56:I56))),""))</f>
        <v/>
      </c>
      <c r="P56" t="str" cm="1">
        <f t="array" aca="1" ref="P56" ca="1">_xlfn.SINGLE(IF(COLUMNS($E56:J56)&lt;=COUNTIF(INDIRECT("'Raw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Input'!$B$3)),COLUMNS($E56:J56))),""))</f>
        <v/>
      </c>
      <c r="Q56" t="str">
        <f t="shared" ca="1" si="23"/>
        <v>Int</v>
      </c>
      <c r="R56" t="str">
        <f t="shared" ca="1" si="24"/>
        <v/>
      </c>
      <c r="S56" t="str">
        <f t="shared" ca="1" si="25"/>
        <v/>
      </c>
      <c r="T56" t="str">
        <f t="shared" ca="1" si="12"/>
        <v/>
      </c>
      <c r="U56" t="str">
        <f t="shared" ca="1" si="13"/>
        <v/>
      </c>
      <c r="V56">
        <v>56</v>
      </c>
      <c r="DE56"/>
      <c r="HB56"/>
    </row>
    <row r="57" spans="1:210">
      <c r="A57">
        <v>3</v>
      </c>
      <c r="B57" t="str">
        <f t="shared" ca="1" si="22"/>
        <v/>
      </c>
      <c r="C57" t="str">
        <f t="shared" ca="1" si="0"/>
        <v/>
      </c>
      <c r="D57" t="str">
        <f t="shared" ca="1" si="1"/>
        <v/>
      </c>
      <c r="E57" t="str" cm="1">
        <f t="array" aca="1" ref="E57" ca="1">_xlfn.SINGLE(IF(COLUMNS($E57:E57)&lt;=COUNTIF(INDIRECT("'Raw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Input'!$B$3)),COLUMNS($E57:E57))),""))</f>
        <v>Int</v>
      </c>
      <c r="F57" t="str" cm="1">
        <f t="array" aca="1" ref="F57" ca="1">_xlfn.SINGLE(IF(COLUMNS($E57:F57)&lt;=COUNTIF(INDIRECT("'Raw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Input'!$B$3)),COLUMNS($E57:F57))),""))</f>
        <v/>
      </c>
      <c r="G57" t="str" cm="1">
        <f t="array" aca="1" ref="G57" ca="1">_xlfn.SINGLE(IF(COLUMNS($E57:G57)&lt;=COUNTIF(INDIRECT("'Raw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Input'!$B$3)),COLUMNS($E57:G57))),""))</f>
        <v/>
      </c>
      <c r="H57" t="str" cm="1">
        <f t="array" aca="1" ref="H57" ca="1">_xlfn.SINGLE(IF(COLUMNS($E57:H57)&lt;=COUNTIF(INDIRECT("'Raw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Input'!$B$3)),COLUMNS($E57:H57))),""))</f>
        <v/>
      </c>
      <c r="I57" t="str" cm="1">
        <f t="array" aca="1" ref="I57" ca="1">_xlfn.SINGLE(IF(COLUMNS($E57:I57)&lt;=COUNTIF(INDIRECT("'Raw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Input'!$B$3)),COLUMNS($E57:I57))),""))</f>
        <v/>
      </c>
      <c r="J57" t="str" cm="1">
        <f t="array" aca="1" ref="J57" ca="1">_xlfn.SINGLE(IF(COLUMNS($E57:J57)&lt;=COUNTIF(INDIRECT("'Raw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Input'!$B$3)),COLUMNS($E57:J57))),""))</f>
        <v/>
      </c>
      <c r="K57" t="str" cm="1">
        <f t="array" aca="1" ref="K57" ca="1">_xlfn.SINGLE(IF(COLUMNS($E57:E57)&lt;=COUNTIF(INDIRECT("'Raw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Input'!$B$3)),COLUMNS($E57:E57))),""))</f>
        <v>Boolean</v>
      </c>
      <c r="L57" t="str" cm="1">
        <f t="array" aca="1" ref="L57" ca="1">_xlfn.SINGLE(IF(COLUMNS($E57:F57)&lt;=COUNTIF(INDIRECT("'Raw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Input'!$B$3)),COLUMNS($E57:F57))),""))</f>
        <v/>
      </c>
      <c r="M57" t="str" cm="1">
        <f t="array" aca="1" ref="M57" ca="1">_xlfn.SINGLE(IF(COLUMNS($E57:G57)&lt;=COUNTIF(INDIRECT("'Raw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Input'!$B$3)),COLUMNS($E57:G57))),""))</f>
        <v/>
      </c>
      <c r="N57" t="str" cm="1">
        <f t="array" aca="1" ref="N57" ca="1">_xlfn.SINGLE(IF(COLUMNS($E57:H57)&lt;=COUNTIF(INDIRECT("'Raw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Input'!$B$3)),COLUMNS($E57:H57))),""))</f>
        <v/>
      </c>
      <c r="O57" t="str" cm="1">
        <f t="array" aca="1" ref="O57" ca="1">_xlfn.SINGLE(IF(COLUMNS($E57:I57)&lt;=COUNTIF(INDIRECT("'Raw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Input'!$B$3)),COLUMNS($E57:I57))),""))</f>
        <v/>
      </c>
      <c r="P57" t="str" cm="1">
        <f t="array" aca="1" ref="P57" ca="1">_xlfn.SINGLE(IF(COLUMNS($E57:J57)&lt;=COUNTIF(INDIRECT("'Raw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Input'!$B$3)),COLUMNS($E57:J57))),""))</f>
        <v/>
      </c>
      <c r="Q57" t="str">
        <f t="shared" ca="1" si="23"/>
        <v>Int</v>
      </c>
      <c r="R57" t="str">
        <f t="shared" ca="1" si="24"/>
        <v/>
      </c>
      <c r="S57" t="str">
        <f t="shared" ca="1" si="25"/>
        <v/>
      </c>
      <c r="T57" t="str">
        <f t="shared" ca="1" si="12"/>
        <v/>
      </c>
      <c r="U57" t="str">
        <f t="shared" ca="1" si="13"/>
        <v/>
      </c>
      <c r="V57">
        <v>57</v>
      </c>
      <c r="DE57"/>
      <c r="HB57"/>
    </row>
    <row r="58" spans="1:210">
      <c r="A58">
        <v>4</v>
      </c>
      <c r="B58" t="str">
        <f t="shared" ca="1" si="22"/>
        <v/>
      </c>
      <c r="C58" t="str">
        <f t="shared" ca="1" si="0"/>
        <v/>
      </c>
      <c r="D58" t="str">
        <f t="shared" ca="1" si="1"/>
        <v/>
      </c>
      <c r="E58" t="str" cm="1">
        <f t="array" aca="1" ref="E58" ca="1">_xlfn.SINGLE(IF(COLUMNS($E58:E58)&lt;=COUNTIF(INDIRECT("'Raw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Input'!$B$3)),COLUMNS($E58:E58))),""))</f>
        <v>Int</v>
      </c>
      <c r="F58" t="str" cm="1">
        <f t="array" aca="1" ref="F58" ca="1">_xlfn.SINGLE(IF(COLUMNS($E58:F58)&lt;=COUNTIF(INDIRECT("'Raw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Input'!$B$3)),COLUMNS($E58:F58))),""))</f>
        <v/>
      </c>
      <c r="G58" t="str" cm="1">
        <f t="array" aca="1" ref="G58" ca="1">_xlfn.SINGLE(IF(COLUMNS($E58:G58)&lt;=COUNTIF(INDIRECT("'Raw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Input'!$B$3)),COLUMNS($E58:G58))),""))</f>
        <v/>
      </c>
      <c r="H58" t="str" cm="1">
        <f t="array" aca="1" ref="H58" ca="1">_xlfn.SINGLE(IF(COLUMNS($E58:H58)&lt;=COUNTIF(INDIRECT("'Raw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Input'!$B$3)),COLUMNS($E58:H58))),""))</f>
        <v/>
      </c>
      <c r="I58" t="str" cm="1">
        <f t="array" aca="1" ref="I58" ca="1">_xlfn.SINGLE(IF(COLUMNS($E58:I58)&lt;=COUNTIF(INDIRECT("'Raw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Input'!$B$3)),COLUMNS($E58:I58))),""))</f>
        <v/>
      </c>
      <c r="J58" t="str" cm="1">
        <f t="array" aca="1" ref="J58" ca="1">_xlfn.SINGLE(IF(COLUMNS($E58:J58)&lt;=COUNTIF(INDIRECT("'Raw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Input'!$B$3)),COLUMNS($E58:J58))),""))</f>
        <v/>
      </c>
      <c r="K58" t="str" cm="1">
        <f t="array" aca="1" ref="K58" ca="1">_xlfn.SINGLE(IF(COLUMNS($E58:E58)&lt;=COUNTIF(INDIRECT("'Raw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Input'!$B$3)),COLUMNS($E58:E58))),""))</f>
        <v>Boolean</v>
      </c>
      <c r="L58" t="str" cm="1">
        <f t="array" aca="1" ref="L58" ca="1">_xlfn.SINGLE(IF(COLUMNS($E58:F58)&lt;=COUNTIF(INDIRECT("'Raw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Input'!$B$3)),COLUMNS($E58:F58))),""))</f>
        <v/>
      </c>
      <c r="M58" t="str" cm="1">
        <f t="array" aca="1" ref="M58" ca="1">_xlfn.SINGLE(IF(COLUMNS($E58:G58)&lt;=COUNTIF(INDIRECT("'Raw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Input'!$B$3)),COLUMNS($E58:G58))),""))</f>
        <v/>
      </c>
      <c r="N58" t="str" cm="1">
        <f t="array" aca="1" ref="N58" ca="1">_xlfn.SINGLE(IF(COLUMNS($E58:H58)&lt;=COUNTIF(INDIRECT("'Raw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Input'!$B$3)),COLUMNS($E58:H58))),""))</f>
        <v/>
      </c>
      <c r="O58" t="str" cm="1">
        <f t="array" aca="1" ref="O58" ca="1">_xlfn.SINGLE(IF(COLUMNS($E58:I58)&lt;=COUNTIF(INDIRECT("'Raw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Input'!$B$3)),COLUMNS($E58:I58))),""))</f>
        <v/>
      </c>
      <c r="P58" t="str" cm="1">
        <f t="array" aca="1" ref="P58" ca="1">_xlfn.SINGLE(IF(COLUMNS($E58:J58)&lt;=COUNTIF(INDIRECT("'Raw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Input'!$B$3)),COLUMNS($E58:J58))),""))</f>
        <v/>
      </c>
      <c r="Q58" t="str">
        <f t="shared" ca="1" si="23"/>
        <v>Int</v>
      </c>
      <c r="R58" t="str">
        <f t="shared" ca="1" si="24"/>
        <v/>
      </c>
      <c r="S58" t="str">
        <f t="shared" ca="1" si="25"/>
        <v/>
      </c>
      <c r="T58" t="str">
        <f t="shared" ca="1" si="12"/>
        <v/>
      </c>
      <c r="U58" t="str">
        <f t="shared" ca="1" si="13"/>
        <v/>
      </c>
      <c r="V58">
        <v>58</v>
      </c>
      <c r="DE58"/>
      <c r="HB58"/>
    </row>
    <row r="59" spans="1:210">
      <c r="A59">
        <v>5</v>
      </c>
      <c r="B59" t="str">
        <f t="shared" ca="1" si="22"/>
        <v/>
      </c>
      <c r="C59" t="str">
        <f t="shared" ca="1" si="0"/>
        <v/>
      </c>
      <c r="D59" t="str">
        <f t="shared" ca="1" si="1"/>
        <v/>
      </c>
      <c r="E59" t="str" cm="1">
        <f t="array" aca="1" ref="E59" ca="1">_xlfn.SINGLE(IF(COLUMNS($E59:E59)&lt;=COUNTIF(INDIRECT("'Raw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Input'!$B$3)),COLUMNS($E59:E59))),""))</f>
        <v>Int</v>
      </c>
      <c r="F59" t="str" cm="1">
        <f t="array" aca="1" ref="F59" ca="1">_xlfn.SINGLE(IF(COLUMNS($E59:F59)&lt;=COUNTIF(INDIRECT("'Raw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Input'!$B$3)),COLUMNS($E59:F59))),""))</f>
        <v/>
      </c>
      <c r="G59" t="str" cm="1">
        <f t="array" aca="1" ref="G59" ca="1">_xlfn.SINGLE(IF(COLUMNS($E59:G59)&lt;=COUNTIF(INDIRECT("'Raw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Input'!$B$3)),COLUMNS($E59:G59))),""))</f>
        <v/>
      </c>
      <c r="H59" t="str" cm="1">
        <f t="array" aca="1" ref="H59" ca="1">_xlfn.SINGLE(IF(COLUMNS($E59:H59)&lt;=COUNTIF(INDIRECT("'Raw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Input'!$B$3)),COLUMNS($E59:H59))),""))</f>
        <v/>
      </c>
      <c r="I59" t="str" cm="1">
        <f t="array" aca="1" ref="I59" ca="1">_xlfn.SINGLE(IF(COLUMNS($E59:I59)&lt;=COUNTIF(INDIRECT("'Raw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Input'!$B$3)),COLUMNS($E59:I59))),""))</f>
        <v/>
      </c>
      <c r="J59" t="str" cm="1">
        <f t="array" aca="1" ref="J59" ca="1">_xlfn.SINGLE(IF(COLUMNS($E59:J59)&lt;=COUNTIF(INDIRECT("'Raw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Input'!$B$3)),COLUMNS($E59:J59))),""))</f>
        <v/>
      </c>
      <c r="K59" t="str" cm="1">
        <f t="array" aca="1" ref="K59" ca="1">_xlfn.SINGLE(IF(COLUMNS($E59:E59)&lt;=COUNTIF(INDIRECT("'Raw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Input'!$B$3)),COLUMNS($E59:E59))),""))</f>
        <v>Boolean</v>
      </c>
      <c r="L59" t="str" cm="1">
        <f t="array" aca="1" ref="L59" ca="1">_xlfn.SINGLE(IF(COLUMNS($E59:F59)&lt;=COUNTIF(INDIRECT("'Raw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Input'!$B$3)),COLUMNS($E59:F59))),""))</f>
        <v/>
      </c>
      <c r="M59" t="str" cm="1">
        <f t="array" aca="1" ref="M59" ca="1">_xlfn.SINGLE(IF(COLUMNS($E59:G59)&lt;=COUNTIF(INDIRECT("'Raw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Input'!$B$3)),COLUMNS($E59:G59))),""))</f>
        <v/>
      </c>
      <c r="N59" t="str" cm="1">
        <f t="array" aca="1" ref="N59" ca="1">_xlfn.SINGLE(IF(COLUMNS($E59:H59)&lt;=COUNTIF(INDIRECT("'Raw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Input'!$B$3)),COLUMNS($E59:H59))),""))</f>
        <v/>
      </c>
      <c r="O59" t="str" cm="1">
        <f t="array" aca="1" ref="O59" ca="1">_xlfn.SINGLE(IF(COLUMNS($E59:I59)&lt;=COUNTIF(INDIRECT("'Raw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Input'!$B$3)),COLUMNS($E59:I59))),""))</f>
        <v/>
      </c>
      <c r="P59" t="str" cm="1">
        <f t="array" aca="1" ref="P59" ca="1">_xlfn.SINGLE(IF(COLUMNS($E59:J59)&lt;=COUNTIF(INDIRECT("'Raw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Input'!$B$3)),COLUMNS($E59:J59))),""))</f>
        <v/>
      </c>
      <c r="Q59" t="str">
        <f t="shared" ca="1" si="23"/>
        <v>Int</v>
      </c>
      <c r="R59" t="str">
        <f t="shared" ca="1" si="24"/>
        <v/>
      </c>
      <c r="S59" t="str">
        <f t="shared" ca="1" si="25"/>
        <v/>
      </c>
      <c r="T59" t="str">
        <f t="shared" ca="1" si="12"/>
        <v/>
      </c>
      <c r="U59" t="str">
        <f t="shared" ca="1" si="13"/>
        <v/>
      </c>
      <c r="V59">
        <v>59</v>
      </c>
      <c r="DE59"/>
      <c r="HB59"/>
    </row>
    <row r="60" spans="1:210">
      <c r="A60">
        <v>6</v>
      </c>
      <c r="B60" t="str">
        <f t="shared" ca="1" si="22"/>
        <v/>
      </c>
      <c r="C60" t="str">
        <f t="shared" ca="1" si="0"/>
        <v/>
      </c>
      <c r="D60" t="str">
        <f t="shared" ca="1" si="1"/>
        <v/>
      </c>
      <c r="E60" t="str" cm="1">
        <f t="array" aca="1" ref="E60" ca="1">_xlfn.SINGLE(IF(COLUMNS($E60:E60)&lt;=COUNTIF(INDIRECT("'Raw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Input'!$B$3)),COLUMNS($E60:E60))),""))</f>
        <v>Int</v>
      </c>
      <c r="F60" t="str" cm="1">
        <f t="array" aca="1" ref="F60" ca="1">_xlfn.SINGLE(IF(COLUMNS($E60:F60)&lt;=COUNTIF(INDIRECT("'Raw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Input'!$B$3)),COLUMNS($E60:F60))),""))</f>
        <v/>
      </c>
      <c r="G60" t="str" cm="1">
        <f t="array" aca="1" ref="G60" ca="1">_xlfn.SINGLE(IF(COLUMNS($E60:G60)&lt;=COUNTIF(INDIRECT("'Raw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Input'!$B$3)),COLUMNS($E60:G60))),""))</f>
        <v/>
      </c>
      <c r="H60" t="str" cm="1">
        <f t="array" aca="1" ref="H60" ca="1">_xlfn.SINGLE(IF(COLUMNS($E60:H60)&lt;=COUNTIF(INDIRECT("'Raw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Input'!$B$3)),COLUMNS($E60:H60))),""))</f>
        <v/>
      </c>
      <c r="I60" t="str" cm="1">
        <f t="array" aca="1" ref="I60" ca="1">_xlfn.SINGLE(IF(COLUMNS($E60:I60)&lt;=COUNTIF(INDIRECT("'Raw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Input'!$B$3)),COLUMNS($E60:I60))),""))</f>
        <v/>
      </c>
      <c r="J60" t="str" cm="1">
        <f t="array" aca="1" ref="J60" ca="1">_xlfn.SINGLE(IF(COLUMNS($E60:J60)&lt;=COUNTIF(INDIRECT("'Raw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Input'!$B$3)),COLUMNS($E60:J60))),""))</f>
        <v/>
      </c>
      <c r="K60" t="str" cm="1">
        <f t="array" aca="1" ref="K60" ca="1">_xlfn.SINGLE(IF(COLUMNS($E60:E60)&lt;=COUNTIF(INDIRECT("'Raw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Input'!$B$3)),COLUMNS($E60:E60))),""))</f>
        <v>Boolean</v>
      </c>
      <c r="L60" t="str" cm="1">
        <f t="array" aca="1" ref="L60" ca="1">_xlfn.SINGLE(IF(COLUMNS($E60:F60)&lt;=COUNTIF(INDIRECT("'Raw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Input'!$B$3)),COLUMNS($E60:F60))),""))</f>
        <v/>
      </c>
      <c r="M60" t="str" cm="1">
        <f t="array" aca="1" ref="M60" ca="1">_xlfn.SINGLE(IF(COLUMNS($E60:G60)&lt;=COUNTIF(INDIRECT("'Raw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Input'!$B$3)),COLUMNS($E60:G60))),""))</f>
        <v/>
      </c>
      <c r="N60" t="str" cm="1">
        <f t="array" aca="1" ref="N60" ca="1">_xlfn.SINGLE(IF(COLUMNS($E60:H60)&lt;=COUNTIF(INDIRECT("'Raw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Input'!$B$3)),COLUMNS($E60:H60))),""))</f>
        <v/>
      </c>
      <c r="O60" t="str" cm="1">
        <f t="array" aca="1" ref="O60" ca="1">_xlfn.SINGLE(IF(COLUMNS($E60:I60)&lt;=COUNTIF(INDIRECT("'Raw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Input'!$B$3)),COLUMNS($E60:I60))),""))</f>
        <v/>
      </c>
      <c r="P60" t="str" cm="1">
        <f t="array" aca="1" ref="P60" ca="1">_xlfn.SINGLE(IF(COLUMNS($E60:J60)&lt;=COUNTIF(INDIRECT("'Raw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Input'!$B$3)),COLUMNS($E60:J60))),""))</f>
        <v/>
      </c>
      <c r="Q60" t="str">
        <f t="shared" ca="1" si="23"/>
        <v>Int</v>
      </c>
      <c r="R60" t="str">
        <f t="shared" ca="1" si="24"/>
        <v/>
      </c>
      <c r="S60" t="str">
        <f t="shared" ca="1" si="25"/>
        <v/>
      </c>
      <c r="T60" t="str">
        <f t="shared" ca="1" si="12"/>
        <v/>
      </c>
      <c r="U60" t="str">
        <f t="shared" ca="1" si="13"/>
        <v/>
      </c>
      <c r="V60">
        <v>60</v>
      </c>
      <c r="DE60"/>
      <c r="HB60"/>
    </row>
    <row r="61" spans="1:210">
      <c r="A61">
        <v>7</v>
      </c>
      <c r="B61" t="str">
        <f t="shared" ca="1" si="22"/>
        <v/>
      </c>
      <c r="C61" t="str">
        <f t="shared" ca="1" si="0"/>
        <v/>
      </c>
      <c r="D61" t="str">
        <f t="shared" ca="1" si="1"/>
        <v/>
      </c>
      <c r="E61" t="str" cm="1">
        <f t="array" aca="1" ref="E61" ca="1">_xlfn.SINGLE(IF(COLUMNS($E61:E61)&lt;=COUNTIF(INDIRECT("'Raw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Input'!$B$3)),COLUMNS($E61:E61))),""))</f>
        <v>Int</v>
      </c>
      <c r="F61" t="str" cm="1">
        <f t="array" aca="1" ref="F61" ca="1">_xlfn.SINGLE(IF(COLUMNS($E61:F61)&lt;=COUNTIF(INDIRECT("'Raw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Input'!$B$3)),COLUMNS($E61:F61))),""))</f>
        <v/>
      </c>
      <c r="G61" t="str" cm="1">
        <f t="array" aca="1" ref="G61" ca="1">_xlfn.SINGLE(IF(COLUMNS($E61:G61)&lt;=COUNTIF(INDIRECT("'Raw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Input'!$B$3)),COLUMNS($E61:G61))),""))</f>
        <v/>
      </c>
      <c r="H61" t="str" cm="1">
        <f t="array" aca="1" ref="H61" ca="1">_xlfn.SINGLE(IF(COLUMNS($E61:H61)&lt;=COUNTIF(INDIRECT("'Raw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Input'!$B$3)),COLUMNS($E61:H61))),""))</f>
        <v/>
      </c>
      <c r="I61" t="str" cm="1">
        <f t="array" aca="1" ref="I61" ca="1">_xlfn.SINGLE(IF(COLUMNS($E61:I61)&lt;=COUNTIF(INDIRECT("'Raw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Input'!$B$3)),COLUMNS($E61:I61))),""))</f>
        <v/>
      </c>
      <c r="J61" t="str" cm="1">
        <f t="array" aca="1" ref="J61" ca="1">_xlfn.SINGLE(IF(COLUMNS($E61:J61)&lt;=COUNTIF(INDIRECT("'Raw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Input'!$B$3)),COLUMNS($E61:J61))),""))</f>
        <v/>
      </c>
      <c r="K61" t="str" cm="1">
        <f t="array" aca="1" ref="K61" ca="1">_xlfn.SINGLE(IF(COLUMNS($E61:E61)&lt;=COUNTIF(INDIRECT("'Raw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Input'!$B$3)),COLUMNS($E61:E61))),""))</f>
        <v>Boolean</v>
      </c>
      <c r="L61" t="str" cm="1">
        <f t="array" aca="1" ref="L61" ca="1">_xlfn.SINGLE(IF(COLUMNS($E61:F61)&lt;=COUNTIF(INDIRECT("'Raw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Input'!$B$3)),COLUMNS($E61:F61))),""))</f>
        <v/>
      </c>
      <c r="M61" t="str" cm="1">
        <f t="array" aca="1" ref="M61" ca="1">_xlfn.SINGLE(IF(COLUMNS($E61:G61)&lt;=COUNTIF(INDIRECT("'Raw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Input'!$B$3)),COLUMNS($E61:G61))),""))</f>
        <v/>
      </c>
      <c r="N61" t="str" cm="1">
        <f t="array" aca="1" ref="N61" ca="1">_xlfn.SINGLE(IF(COLUMNS($E61:H61)&lt;=COUNTIF(INDIRECT("'Raw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Input'!$B$3)),COLUMNS($E61:H61))),""))</f>
        <v/>
      </c>
      <c r="O61" t="str" cm="1">
        <f t="array" aca="1" ref="O61" ca="1">_xlfn.SINGLE(IF(COLUMNS($E61:I61)&lt;=COUNTIF(INDIRECT("'Raw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Input'!$B$3)),COLUMNS($E61:I61))),""))</f>
        <v/>
      </c>
      <c r="P61" t="str" cm="1">
        <f t="array" aca="1" ref="P61" ca="1">_xlfn.SINGLE(IF(COLUMNS($E61:J61)&lt;=COUNTIF(INDIRECT("'Raw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Input'!$B$3)),COLUMNS($E61:J61))),""))</f>
        <v/>
      </c>
      <c r="Q61" t="str">
        <f t="shared" ca="1" si="23"/>
        <v>Int</v>
      </c>
      <c r="R61" t="str">
        <f t="shared" ca="1" si="24"/>
        <v/>
      </c>
      <c r="S61" t="str">
        <f t="shared" ca="1" si="25"/>
        <v/>
      </c>
      <c r="T61" t="str">
        <f t="shared" ca="1" si="12"/>
        <v/>
      </c>
      <c r="U61" t="str">
        <f t="shared" ca="1" si="13"/>
        <v/>
      </c>
      <c r="V61">
        <v>61</v>
      </c>
      <c r="DE61"/>
      <c r="HB61"/>
    </row>
    <row r="62" spans="1:210">
      <c r="A62">
        <v>8</v>
      </c>
      <c r="B62" t="str">
        <f t="shared" ca="1" si="22"/>
        <v/>
      </c>
      <c r="C62" t="str">
        <f t="shared" ca="1" si="0"/>
        <v/>
      </c>
      <c r="D62" t="str">
        <f t="shared" ca="1" si="1"/>
        <v/>
      </c>
      <c r="E62" t="str" cm="1">
        <f t="array" aca="1" ref="E62" ca="1">_xlfn.SINGLE(IF(COLUMNS($E62:E62)&lt;=COUNTIF(INDIRECT("'Raw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Input'!$B$3)),COLUMNS($E62:E62))),""))</f>
        <v>Int</v>
      </c>
      <c r="F62" t="str" cm="1">
        <f t="array" aca="1" ref="F62" ca="1">_xlfn.SINGLE(IF(COLUMNS($E62:F62)&lt;=COUNTIF(INDIRECT("'Raw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Input'!$B$3)),COLUMNS($E62:F62))),""))</f>
        <v/>
      </c>
      <c r="G62" t="str" cm="1">
        <f t="array" aca="1" ref="G62" ca="1">_xlfn.SINGLE(IF(COLUMNS($E62:G62)&lt;=COUNTIF(INDIRECT("'Raw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Input'!$B$3)),COLUMNS($E62:G62))),""))</f>
        <v/>
      </c>
      <c r="H62" t="str" cm="1">
        <f t="array" aca="1" ref="H62" ca="1">_xlfn.SINGLE(IF(COLUMNS($E62:H62)&lt;=COUNTIF(INDIRECT("'Raw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Input'!$B$3)),COLUMNS($E62:H62))),""))</f>
        <v/>
      </c>
      <c r="I62" t="str" cm="1">
        <f t="array" aca="1" ref="I62" ca="1">_xlfn.SINGLE(IF(COLUMNS($E62:I62)&lt;=COUNTIF(INDIRECT("'Raw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Input'!$B$3)),COLUMNS($E62:I62))),""))</f>
        <v/>
      </c>
      <c r="J62" t="str" cm="1">
        <f t="array" aca="1" ref="J62" ca="1">_xlfn.SINGLE(IF(COLUMNS($E62:J62)&lt;=COUNTIF(INDIRECT("'Raw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Input'!$B$3)),COLUMNS($E62:J62))),""))</f>
        <v/>
      </c>
      <c r="K62" t="str" cm="1">
        <f t="array" aca="1" ref="K62" ca="1">_xlfn.SINGLE(IF(COLUMNS($E62:E62)&lt;=COUNTIF(INDIRECT("'Raw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Input'!$B$3)),COLUMNS($E62:E62))),""))</f>
        <v>Boolean</v>
      </c>
      <c r="L62" t="str" cm="1">
        <f t="array" aca="1" ref="L62" ca="1">_xlfn.SINGLE(IF(COLUMNS($E62:F62)&lt;=COUNTIF(INDIRECT("'Raw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Input'!$B$3)),COLUMNS($E62:F62))),""))</f>
        <v/>
      </c>
      <c r="M62" t="str" cm="1">
        <f t="array" aca="1" ref="M62" ca="1">_xlfn.SINGLE(IF(COLUMNS($E62:G62)&lt;=COUNTIF(INDIRECT("'Raw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Input'!$B$3)),COLUMNS($E62:G62))),""))</f>
        <v/>
      </c>
      <c r="N62" t="str" cm="1">
        <f t="array" aca="1" ref="N62" ca="1">_xlfn.SINGLE(IF(COLUMNS($E62:H62)&lt;=COUNTIF(INDIRECT("'Raw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Input'!$B$3)),COLUMNS($E62:H62))),""))</f>
        <v/>
      </c>
      <c r="O62" t="str" cm="1">
        <f t="array" aca="1" ref="O62" ca="1">_xlfn.SINGLE(IF(COLUMNS($E62:I62)&lt;=COUNTIF(INDIRECT("'Raw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Input'!$B$3)),COLUMNS($E62:I62))),""))</f>
        <v/>
      </c>
      <c r="P62" t="str" cm="1">
        <f t="array" aca="1" ref="P62" ca="1">_xlfn.SINGLE(IF(COLUMNS($E62:J62)&lt;=COUNTIF(INDIRECT("'Raw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Input'!$B$3)),COLUMNS($E62:J62))),""))</f>
        <v/>
      </c>
      <c r="Q62" t="str">
        <f t="shared" ca="1" si="23"/>
        <v>Int</v>
      </c>
      <c r="R62" t="str">
        <f t="shared" ca="1" si="24"/>
        <v/>
      </c>
      <c r="S62" t="str">
        <f t="shared" ca="1" si="25"/>
        <v/>
      </c>
      <c r="T62" t="str">
        <f t="shared" ca="1" si="12"/>
        <v/>
      </c>
      <c r="U62" t="str">
        <f t="shared" ca="1" si="13"/>
        <v/>
      </c>
      <c r="V62">
        <v>62</v>
      </c>
      <c r="DE62"/>
      <c r="HB62"/>
    </row>
    <row r="63" spans="1:210">
      <c r="A63">
        <v>9</v>
      </c>
      <c r="B63" t="str">
        <f t="shared" ca="1" si="22"/>
        <v/>
      </c>
      <c r="C63" t="str">
        <f t="shared" ca="1" si="0"/>
        <v/>
      </c>
      <c r="D63" t="str">
        <f t="shared" ca="1" si="1"/>
        <v/>
      </c>
      <c r="E63" t="str" cm="1">
        <f t="array" aca="1" ref="E63" ca="1">_xlfn.SINGLE(IF(COLUMNS($E63:E63)&lt;=COUNTIF(INDIRECT("'Raw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Input'!$B$3)),COLUMNS($E63:E63))),""))</f>
        <v>Int</v>
      </c>
      <c r="F63" t="str" cm="1">
        <f t="array" aca="1" ref="F63" ca="1">_xlfn.SINGLE(IF(COLUMNS($E63:F63)&lt;=COUNTIF(INDIRECT("'Raw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Input'!$B$3)),COLUMNS($E63:F63))),""))</f>
        <v/>
      </c>
      <c r="G63" t="str" cm="1">
        <f t="array" aca="1" ref="G63" ca="1">_xlfn.SINGLE(IF(COLUMNS($E63:G63)&lt;=COUNTIF(INDIRECT("'Raw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Input'!$B$3)),COLUMNS($E63:G63))),""))</f>
        <v/>
      </c>
      <c r="H63" t="str" cm="1">
        <f t="array" aca="1" ref="H63" ca="1">_xlfn.SINGLE(IF(COLUMNS($E63:H63)&lt;=COUNTIF(INDIRECT("'Raw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Input'!$B$3)),COLUMNS($E63:H63))),""))</f>
        <v/>
      </c>
      <c r="I63" t="str" cm="1">
        <f t="array" aca="1" ref="I63" ca="1">_xlfn.SINGLE(IF(COLUMNS($E63:I63)&lt;=COUNTIF(INDIRECT("'Raw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Input'!$B$3)),COLUMNS($E63:I63))),""))</f>
        <v/>
      </c>
      <c r="J63" t="str" cm="1">
        <f t="array" aca="1" ref="J63" ca="1">_xlfn.SINGLE(IF(COLUMNS($E63:J63)&lt;=COUNTIF(INDIRECT("'Raw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Input'!$B$3)),COLUMNS($E63:J63))),""))</f>
        <v/>
      </c>
      <c r="K63" t="str" cm="1">
        <f t="array" aca="1" ref="K63" ca="1">_xlfn.SINGLE(IF(COLUMNS($E63:E63)&lt;=COUNTIF(INDIRECT("'Raw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Input'!$B$3)),COLUMNS($E63:E63))),""))</f>
        <v>Boolean</v>
      </c>
      <c r="L63" t="str" cm="1">
        <f t="array" aca="1" ref="L63" ca="1">_xlfn.SINGLE(IF(COLUMNS($E63:F63)&lt;=COUNTIF(INDIRECT("'Raw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Input'!$B$3)),COLUMNS($E63:F63))),""))</f>
        <v/>
      </c>
      <c r="M63" t="str" cm="1">
        <f t="array" aca="1" ref="M63" ca="1">_xlfn.SINGLE(IF(COLUMNS($E63:G63)&lt;=COUNTIF(INDIRECT("'Raw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Input'!$B$3)),COLUMNS($E63:G63))),""))</f>
        <v/>
      </c>
      <c r="N63" t="str" cm="1">
        <f t="array" aca="1" ref="N63" ca="1">_xlfn.SINGLE(IF(COLUMNS($E63:H63)&lt;=COUNTIF(INDIRECT("'Raw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Input'!$B$3)),COLUMNS($E63:H63))),""))</f>
        <v/>
      </c>
      <c r="O63" t="str" cm="1">
        <f t="array" aca="1" ref="O63" ca="1">_xlfn.SINGLE(IF(COLUMNS($E63:I63)&lt;=COUNTIF(INDIRECT("'Raw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Input'!$B$3)),COLUMNS($E63:I63))),""))</f>
        <v/>
      </c>
      <c r="P63" t="str" cm="1">
        <f t="array" aca="1" ref="P63" ca="1">_xlfn.SINGLE(IF(COLUMNS($E63:J63)&lt;=COUNTIF(INDIRECT("'Raw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Input'!$B$3)),COLUMNS($E63:J63))),""))</f>
        <v/>
      </c>
      <c r="Q63" t="str">
        <f t="shared" ca="1" si="23"/>
        <v>Int</v>
      </c>
      <c r="R63" t="str">
        <f t="shared" ca="1" si="24"/>
        <v/>
      </c>
      <c r="S63" t="str">
        <f t="shared" ca="1" si="25"/>
        <v/>
      </c>
      <c r="T63" t="str">
        <f t="shared" ca="1" si="12"/>
        <v/>
      </c>
      <c r="U63" t="str">
        <f t="shared" ca="1" si="13"/>
        <v/>
      </c>
      <c r="V63">
        <v>63</v>
      </c>
      <c r="DE63"/>
      <c r="HB63"/>
    </row>
    <row r="64" spans="1:210">
      <c r="A64">
        <v>10</v>
      </c>
      <c r="B64" t="str">
        <f t="shared" ca="1" si="22"/>
        <v/>
      </c>
      <c r="C64" t="str">
        <f t="shared" ca="1" si="0"/>
        <v/>
      </c>
      <c r="D64" t="str">
        <f t="shared" ca="1" si="1"/>
        <v/>
      </c>
      <c r="E64" t="str" cm="1">
        <f t="array" aca="1" ref="E64" ca="1">_xlfn.SINGLE(IF(COLUMNS($E64:E64)&lt;=COUNTIF(INDIRECT("'Raw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Input'!$B$3)),COLUMNS($E64:E64))),""))</f>
        <v>Int</v>
      </c>
      <c r="F64" t="str" cm="1">
        <f t="array" aca="1" ref="F64" ca="1">_xlfn.SINGLE(IF(COLUMNS($E64:F64)&lt;=COUNTIF(INDIRECT("'Raw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Input'!$B$3)),COLUMNS($E64:F64))),""))</f>
        <v/>
      </c>
      <c r="G64" t="str" cm="1">
        <f t="array" aca="1" ref="G64" ca="1">_xlfn.SINGLE(IF(COLUMNS($E64:G64)&lt;=COUNTIF(INDIRECT("'Raw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Input'!$B$3)),COLUMNS($E64:G64))),""))</f>
        <v/>
      </c>
      <c r="H64" t="str" cm="1">
        <f t="array" aca="1" ref="H64" ca="1">_xlfn.SINGLE(IF(COLUMNS($E64:H64)&lt;=COUNTIF(INDIRECT("'Raw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Input'!$B$3)),COLUMNS($E64:H64))),""))</f>
        <v/>
      </c>
      <c r="I64" t="str" cm="1">
        <f t="array" aca="1" ref="I64" ca="1">_xlfn.SINGLE(IF(COLUMNS($E64:I64)&lt;=COUNTIF(INDIRECT("'Raw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Input'!$B$3)),COLUMNS($E64:I64))),""))</f>
        <v/>
      </c>
      <c r="J64" t="str" cm="1">
        <f t="array" aca="1" ref="J64" ca="1">_xlfn.SINGLE(IF(COLUMNS($E64:J64)&lt;=COUNTIF(INDIRECT("'Raw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Input'!$B$3)),COLUMNS($E64:J64))),""))</f>
        <v/>
      </c>
      <c r="K64" t="str" cm="1">
        <f t="array" aca="1" ref="K64" ca="1">_xlfn.SINGLE(IF(COLUMNS($E64:E64)&lt;=COUNTIF(INDIRECT("'Raw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Input'!$B$3)),COLUMNS($E64:E64))),""))</f>
        <v>Boolean</v>
      </c>
      <c r="L64" t="str" cm="1">
        <f t="array" aca="1" ref="L64" ca="1">_xlfn.SINGLE(IF(COLUMNS($E64:F64)&lt;=COUNTIF(INDIRECT("'Raw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Input'!$B$3)),COLUMNS($E64:F64))),""))</f>
        <v/>
      </c>
      <c r="M64" t="str" cm="1">
        <f t="array" aca="1" ref="M64" ca="1">_xlfn.SINGLE(IF(COLUMNS($E64:G64)&lt;=COUNTIF(INDIRECT("'Raw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Input'!$B$3)),COLUMNS($E64:G64))),""))</f>
        <v/>
      </c>
      <c r="N64" t="str" cm="1">
        <f t="array" aca="1" ref="N64" ca="1">_xlfn.SINGLE(IF(COLUMNS($E64:H64)&lt;=COUNTIF(INDIRECT("'Raw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Input'!$B$3)),COLUMNS($E64:H64))),""))</f>
        <v/>
      </c>
      <c r="O64" t="str" cm="1">
        <f t="array" aca="1" ref="O64" ca="1">_xlfn.SINGLE(IF(COLUMNS($E64:I64)&lt;=COUNTIF(INDIRECT("'Raw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Input'!$B$3)),COLUMNS($E64:I64))),""))</f>
        <v/>
      </c>
      <c r="P64" t="str" cm="1">
        <f t="array" aca="1" ref="P64" ca="1">_xlfn.SINGLE(IF(COLUMNS($E64:J64)&lt;=COUNTIF(INDIRECT("'Raw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Input'!$B$3)),COLUMNS($E64:J64))),""))</f>
        <v/>
      </c>
      <c r="Q64" t="str">
        <f t="shared" ca="1" si="23"/>
        <v>Int</v>
      </c>
      <c r="R64" t="str">
        <f t="shared" ca="1" si="24"/>
        <v/>
      </c>
      <c r="S64" t="str">
        <f t="shared" ca="1" si="25"/>
        <v/>
      </c>
      <c r="T64" t="str">
        <f t="shared" ca="1" si="12"/>
        <v/>
      </c>
      <c r="U64" t="str">
        <f t="shared" ca="1" si="13"/>
        <v/>
      </c>
      <c r="V64">
        <v>64</v>
      </c>
      <c r="DE64"/>
      <c r="HB64"/>
    </row>
    <row r="65" spans="1:210">
      <c r="A65">
        <v>11</v>
      </c>
      <c r="B65" t="str">
        <f t="shared" ca="1" si="22"/>
        <v/>
      </c>
      <c r="C65" t="str">
        <f t="shared" ca="1" si="0"/>
        <v/>
      </c>
      <c r="D65" t="str">
        <f t="shared" ca="1" si="1"/>
        <v/>
      </c>
      <c r="E65" t="str" cm="1">
        <f t="array" aca="1" ref="E65" ca="1">_xlfn.SINGLE(IF(COLUMNS($E65:E65)&lt;=COUNTIF(INDIRECT("'Raw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Input'!$B$3)),COLUMNS($E65:E65))),""))</f>
        <v>Int</v>
      </c>
      <c r="F65" t="str" cm="1">
        <f t="array" aca="1" ref="F65" ca="1">_xlfn.SINGLE(IF(COLUMNS($E65:F65)&lt;=COUNTIF(INDIRECT("'Raw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Input'!$B$3)),COLUMNS($E65:F65))),""))</f>
        <v/>
      </c>
      <c r="G65" t="str" cm="1">
        <f t="array" aca="1" ref="G65" ca="1">_xlfn.SINGLE(IF(COLUMNS($E65:G65)&lt;=COUNTIF(INDIRECT("'Raw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Input'!$B$3)),COLUMNS($E65:G65))),""))</f>
        <v/>
      </c>
      <c r="H65" t="str" cm="1">
        <f t="array" aca="1" ref="H65" ca="1">_xlfn.SINGLE(IF(COLUMNS($E65:H65)&lt;=COUNTIF(INDIRECT("'Raw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Input'!$B$3)),COLUMNS($E65:H65))),""))</f>
        <v/>
      </c>
      <c r="I65" t="str" cm="1">
        <f t="array" aca="1" ref="I65" ca="1">_xlfn.SINGLE(IF(COLUMNS($E65:I65)&lt;=COUNTIF(INDIRECT("'Raw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Input'!$B$3)),COLUMNS($E65:I65))),""))</f>
        <v/>
      </c>
      <c r="J65" t="str" cm="1">
        <f t="array" aca="1" ref="J65" ca="1">_xlfn.SINGLE(IF(COLUMNS($E65:J65)&lt;=COUNTIF(INDIRECT("'Raw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Input'!$B$3)),COLUMNS($E65:J65))),""))</f>
        <v/>
      </c>
      <c r="K65" t="str" cm="1">
        <f t="array" aca="1" ref="K65" ca="1">_xlfn.SINGLE(IF(COLUMNS($E65:E65)&lt;=COUNTIF(INDIRECT("'Raw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Input'!$B$3)),COLUMNS($E65:E65))),""))</f>
        <v>Boolean</v>
      </c>
      <c r="L65" t="str" cm="1">
        <f t="array" aca="1" ref="L65" ca="1">_xlfn.SINGLE(IF(COLUMNS($E65:F65)&lt;=COUNTIF(INDIRECT("'Raw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Input'!$B$3)),COLUMNS($E65:F65))),""))</f>
        <v/>
      </c>
      <c r="M65" t="str" cm="1">
        <f t="array" aca="1" ref="M65" ca="1">_xlfn.SINGLE(IF(COLUMNS($E65:G65)&lt;=COUNTIF(INDIRECT("'Raw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Input'!$B$3)),COLUMNS($E65:G65))),""))</f>
        <v/>
      </c>
      <c r="N65" t="str" cm="1">
        <f t="array" aca="1" ref="N65" ca="1">_xlfn.SINGLE(IF(COLUMNS($E65:H65)&lt;=COUNTIF(INDIRECT("'Raw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Input'!$B$3)),COLUMNS($E65:H65))),""))</f>
        <v/>
      </c>
      <c r="O65" t="str" cm="1">
        <f t="array" aca="1" ref="O65" ca="1">_xlfn.SINGLE(IF(COLUMNS($E65:I65)&lt;=COUNTIF(INDIRECT("'Raw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Input'!$B$3)),COLUMNS($E65:I65))),""))</f>
        <v/>
      </c>
      <c r="P65" t="str" cm="1">
        <f t="array" aca="1" ref="P65" ca="1">_xlfn.SINGLE(IF(COLUMNS($E65:J65)&lt;=COUNTIF(INDIRECT("'Raw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Input'!$B$3)),COLUMNS($E65:J65))),""))</f>
        <v/>
      </c>
      <c r="Q65" t="str">
        <f t="shared" ca="1" si="23"/>
        <v>Int</v>
      </c>
      <c r="R65" t="str">
        <f t="shared" ca="1" si="24"/>
        <v/>
      </c>
      <c r="S65" t="str">
        <f t="shared" ca="1" si="25"/>
        <v/>
      </c>
      <c r="T65" t="str">
        <f t="shared" ca="1" si="12"/>
        <v/>
      </c>
      <c r="U65" t="str">
        <f t="shared" ca="1" si="13"/>
        <v/>
      </c>
      <c r="V65">
        <v>65</v>
      </c>
      <c r="DE65"/>
      <c r="HB65"/>
    </row>
    <row r="66" spans="1:210">
      <c r="A66">
        <v>12</v>
      </c>
      <c r="B66" t="str">
        <f t="shared" ca="1" si="22"/>
        <v/>
      </c>
      <c r="C66" t="str">
        <f t="shared" ca="1" si="0"/>
        <v/>
      </c>
      <c r="D66" t="str">
        <f t="shared" ca="1" si="1"/>
        <v/>
      </c>
      <c r="E66" t="str" cm="1">
        <f t="array" aca="1" ref="E66" ca="1">_xlfn.SINGLE(IF(COLUMNS($E66:E66)&lt;=COUNTIF(INDIRECT("'Raw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Input'!$B$3)),COLUMNS($E66:E66))),""))</f>
        <v>Int</v>
      </c>
      <c r="F66" t="str" cm="1">
        <f t="array" aca="1" ref="F66" ca="1">_xlfn.SINGLE(IF(COLUMNS($E66:F66)&lt;=COUNTIF(INDIRECT("'Raw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Input'!$B$3)),COLUMNS($E66:F66))),""))</f>
        <v/>
      </c>
      <c r="G66" t="str" cm="1">
        <f t="array" aca="1" ref="G66" ca="1">_xlfn.SINGLE(IF(COLUMNS($E66:G66)&lt;=COUNTIF(INDIRECT("'Raw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Input'!$B$3)),COLUMNS($E66:G66))),""))</f>
        <v/>
      </c>
      <c r="H66" t="str" cm="1">
        <f t="array" aca="1" ref="H66" ca="1">_xlfn.SINGLE(IF(COLUMNS($E66:H66)&lt;=COUNTIF(INDIRECT("'Raw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Input'!$B$3)),COLUMNS($E66:H66))),""))</f>
        <v/>
      </c>
      <c r="I66" t="str" cm="1">
        <f t="array" aca="1" ref="I66" ca="1">_xlfn.SINGLE(IF(COLUMNS($E66:I66)&lt;=COUNTIF(INDIRECT("'Raw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Input'!$B$3)),COLUMNS($E66:I66))),""))</f>
        <v/>
      </c>
      <c r="J66" t="str" cm="1">
        <f t="array" aca="1" ref="J66" ca="1">_xlfn.SINGLE(IF(COLUMNS($E66:J66)&lt;=COUNTIF(INDIRECT("'Raw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Input'!$B$3)),COLUMNS($E66:J66))),""))</f>
        <v/>
      </c>
      <c r="K66" t="str" cm="1">
        <f t="array" aca="1" ref="K66" ca="1">_xlfn.SINGLE(IF(COLUMNS($E66:E66)&lt;=COUNTIF(INDIRECT("'Raw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Input'!$B$3)),COLUMNS($E66:E66))),""))</f>
        <v>Boolean</v>
      </c>
      <c r="L66" t="str" cm="1">
        <f t="array" aca="1" ref="L66" ca="1">_xlfn.SINGLE(IF(COLUMNS($E66:F66)&lt;=COUNTIF(INDIRECT("'Raw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Input'!$B$3)),COLUMNS($E66:F66))),""))</f>
        <v/>
      </c>
      <c r="M66" t="str" cm="1">
        <f t="array" aca="1" ref="M66" ca="1">_xlfn.SINGLE(IF(COLUMNS($E66:G66)&lt;=COUNTIF(INDIRECT("'Raw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Input'!$B$3)),COLUMNS($E66:G66))),""))</f>
        <v/>
      </c>
      <c r="N66" t="str" cm="1">
        <f t="array" aca="1" ref="N66" ca="1">_xlfn.SINGLE(IF(COLUMNS($E66:H66)&lt;=COUNTIF(INDIRECT("'Raw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Input'!$B$3)),COLUMNS($E66:H66))),""))</f>
        <v/>
      </c>
      <c r="O66" t="str" cm="1">
        <f t="array" aca="1" ref="O66" ca="1">_xlfn.SINGLE(IF(COLUMNS($E66:I66)&lt;=COUNTIF(INDIRECT("'Raw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Input'!$B$3)),COLUMNS($E66:I66))),""))</f>
        <v/>
      </c>
      <c r="P66" t="str" cm="1">
        <f t="array" aca="1" ref="P66" ca="1">_xlfn.SINGLE(IF(COLUMNS($E66:J66)&lt;=COUNTIF(INDIRECT("'Raw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Input'!$B$3)),COLUMNS($E66:J66))),""))</f>
        <v/>
      </c>
      <c r="Q66" t="str">
        <f t="shared" ca="1" si="23"/>
        <v>Int</v>
      </c>
      <c r="R66" t="str">
        <f t="shared" ca="1" si="24"/>
        <v/>
      </c>
      <c r="S66" t="str">
        <f t="shared" ca="1" si="25"/>
        <v/>
      </c>
      <c r="T66" t="str">
        <f t="shared" ca="1" si="12"/>
        <v/>
      </c>
      <c r="U66" t="str">
        <f t="shared" ca="1" si="13"/>
        <v/>
      </c>
      <c r="V66">
        <v>66</v>
      </c>
      <c r="DE66"/>
      <c r="HB66"/>
    </row>
    <row r="67" spans="1:210">
      <c r="A67" s="79" t="str">
        <f ca="1">IF(ISBLANK(INDIRECT("Setup!A"&amp;(1+(V67+11)/13))),"",INDIRECT("Setup!A"&amp;(1+(V67+11)/13)))</f>
        <v/>
      </c>
      <c r="C67" t="str">
        <f t="shared" ref="C67:C130" ca="1" si="26">IFERROR(IF(ISBLANK(INDIRECT(INDIRECT("A"&amp;V67-A67)&amp;"!Y"&amp;A67+3)),"",INDIRECT(INDIRECT("A"&amp;V67-A67)&amp;"!Y"&amp;A67+3)),"")</f>
        <v/>
      </c>
      <c r="D67" t="str">
        <f t="shared" ref="D67:D130" ca="1" si="27">IFERROR(IF(ISBLANK(INDIRECT(INDIRECT("A"&amp;V67-A67)&amp;"!K"&amp;A67+3)),"",INDIRECT(INDIRECT("A"&amp;V67-A67)&amp;"!K"&amp;A67+3)),"")</f>
        <v/>
      </c>
      <c r="K67" t="str" cm="1">
        <f t="array" aca="1" ref="K67" ca="1">_xlfn.SINGLE(IF(COLUMNS($E67:E67)&lt;=COUNTIF(INDIRECT("'Raw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Input'!$B$3)),COLUMNS($E67:E67))),""))</f>
        <v/>
      </c>
      <c r="L67" t="str" cm="1">
        <f t="array" aca="1" ref="L67" ca="1">_xlfn.SINGLE(IF(COLUMNS($E67:F67)&lt;=COUNTIF(INDIRECT("'Raw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Input'!$B$3)),COLUMNS($E67:F67))),""))</f>
        <v/>
      </c>
      <c r="M67" t="str" cm="1">
        <f t="array" aca="1" ref="M67" ca="1">_xlfn.SINGLE(IF(COLUMNS($E67:G67)&lt;=COUNTIF(INDIRECT("'Raw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Input'!$B$3)),COLUMNS($E67:G67))),""))</f>
        <v/>
      </c>
      <c r="N67" t="str" cm="1">
        <f t="array" aca="1" ref="N67" ca="1">_xlfn.SINGLE(IF(COLUMNS($E67:H67)&lt;=COUNTIF(INDIRECT("'Raw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Input'!$B$3)),COLUMNS($E67:H67))),""))</f>
        <v/>
      </c>
      <c r="O67" t="str" cm="1">
        <f t="array" aca="1" ref="O67" ca="1">_xlfn.SINGLE(IF(COLUMNS($E67:I67)&lt;=COUNTIF(INDIRECT("'Raw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Input'!$B$3)),COLUMNS($E67:I67))),""))</f>
        <v/>
      </c>
      <c r="P67" t="str" cm="1">
        <f t="array" aca="1" ref="P67" ca="1">_xlfn.SINGLE(IF(COLUMNS($E67:J67)&lt;=COUNTIF(INDIRECT("'Raw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Input'!$B$3)),COLUMNS($E67:J67))),""))</f>
        <v/>
      </c>
      <c r="T67" t="str">
        <f t="shared" ca="1" si="12"/>
        <v/>
      </c>
      <c r="U67" t="str">
        <f t="shared" ca="1" si="13"/>
        <v/>
      </c>
      <c r="V67">
        <v>67</v>
      </c>
      <c r="DE67"/>
      <c r="HB67"/>
    </row>
    <row r="68" spans="1:210">
      <c r="A68">
        <v>1</v>
      </c>
      <c r="B68" t="str">
        <f t="shared" ref="B68:B79" ca="1" si="28">IFERROR(IF(ISBLANK(INDIRECT(INDIRECT("A"&amp;V68-A68)&amp;"!B"&amp;A68+3)),"",INDIRECT(INDIRECT("A"&amp;V68-A68)&amp;"!B"&amp;A68+3)),"")</f>
        <v/>
      </c>
      <c r="C68" t="str">
        <f t="shared" ca="1" si="26"/>
        <v/>
      </c>
      <c r="D68" t="str">
        <f t="shared" ca="1" si="27"/>
        <v/>
      </c>
      <c r="E68" t="str" cm="1">
        <f t="array" aca="1" ref="E68" ca="1">_xlfn.SINGLE(IF(COLUMNS($E68:E68)&lt;=COUNTIF(INDIRECT("'Raw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Input'!$B$3)),COLUMNS($E68:E68))),""))</f>
        <v>Int</v>
      </c>
      <c r="F68" t="str" cm="1">
        <f t="array" aca="1" ref="F68" ca="1">_xlfn.SINGLE(IF(COLUMNS($E68:F68)&lt;=COUNTIF(INDIRECT("'Raw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Input'!$B$3)),COLUMNS($E68:F68))),""))</f>
        <v/>
      </c>
      <c r="G68" t="str" cm="1">
        <f t="array" aca="1" ref="G68" ca="1">_xlfn.SINGLE(IF(COLUMNS($E68:G68)&lt;=COUNTIF(INDIRECT("'Raw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Input'!$B$3)),COLUMNS($E68:G68))),""))</f>
        <v/>
      </c>
      <c r="H68" t="str" cm="1">
        <f t="array" aca="1" ref="H68" ca="1">_xlfn.SINGLE(IF(COLUMNS($E68:H68)&lt;=COUNTIF(INDIRECT("'Raw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Input'!$B$3)),COLUMNS($E68:H68))),""))</f>
        <v/>
      </c>
      <c r="I68" t="str" cm="1">
        <f t="array" aca="1" ref="I68" ca="1">_xlfn.SINGLE(IF(COLUMNS($E68:I68)&lt;=COUNTIF(INDIRECT("'Raw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Input'!$B$3)),COLUMNS($E68:I68))),""))</f>
        <v/>
      </c>
      <c r="J68" t="str" cm="1">
        <f t="array" aca="1" ref="J68" ca="1">_xlfn.SINGLE(IF(COLUMNS($E68:J68)&lt;=COUNTIF(INDIRECT("'Raw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Input'!$B$3)),COLUMNS($E68:J68))),""))</f>
        <v/>
      </c>
      <c r="K68" t="str" cm="1">
        <f t="array" aca="1" ref="K68" ca="1">_xlfn.SINGLE(IF(COLUMNS($E68:E68)&lt;=COUNTIF(INDIRECT("'Raw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Input'!$B$3)),COLUMNS($E68:E68))),""))</f>
        <v>Boolean</v>
      </c>
      <c r="L68" t="str" cm="1">
        <f t="array" aca="1" ref="L68" ca="1">_xlfn.SINGLE(IF(COLUMNS($E68:F68)&lt;=COUNTIF(INDIRECT("'Raw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Input'!$B$3)),COLUMNS($E68:F68))),""))</f>
        <v/>
      </c>
      <c r="M68" t="str" cm="1">
        <f t="array" aca="1" ref="M68" ca="1">_xlfn.SINGLE(IF(COLUMNS($E68:G68)&lt;=COUNTIF(INDIRECT("'Raw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Input'!$B$3)),COLUMNS($E68:G68))),""))</f>
        <v/>
      </c>
      <c r="N68" t="str" cm="1">
        <f t="array" aca="1" ref="N68" ca="1">_xlfn.SINGLE(IF(COLUMNS($E68:H68)&lt;=COUNTIF(INDIRECT("'Raw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Input'!$B$3)),COLUMNS($E68:H68))),""))</f>
        <v/>
      </c>
      <c r="O68" t="str" cm="1">
        <f t="array" aca="1" ref="O68" ca="1">_xlfn.SINGLE(IF(COLUMNS($E68:I68)&lt;=COUNTIF(INDIRECT("'Raw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Input'!$B$3)),COLUMNS($E68:I68))),""))</f>
        <v/>
      </c>
      <c r="P68" t="str" cm="1">
        <f t="array" aca="1" ref="P68" ca="1">_xlfn.SINGLE(IF(COLUMNS($E68:J68)&lt;=COUNTIF(INDIRECT("'Raw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Input'!$B$3)),COLUMNS($E68:J68))),""))</f>
        <v/>
      </c>
      <c r="Q68" t="str">
        <f t="shared" ref="Q68:Q79" ca="1" si="29">IF(NOT(C68=K68),E68,IF(NOT(C68=L68),F68,IF(NOT(C68=M68),G68,IF(NOT(C68=N68),H68,IF(NOT(C68=O68),I68,IF(NOT(C68=P68),J68,""))))))</f>
        <v>Int</v>
      </c>
      <c r="R68" t="str">
        <f t="shared" ref="R68:R79" ca="1" si="30">IF(AND(NOT(C68=L68),NOT(F68=Q68)),F68,IF(AND(NOT(C68=M68),NOT(G68=Q68)),G68,IF(AND(NOT(C68=N68),NOT(H68=Q68)),H68,IF(AND(NOT(C68=O68),NOT(I68=Q68)),I68,IF(AND(NOT(C68=P68),NOT(J68=Q68)),J68,"")))))</f>
        <v/>
      </c>
      <c r="S68" t="str">
        <f t="shared" ref="S68:S79" ca="1" si="31">IF(AND(NOT(C68=M68),NOT(G68=Q68),NOT(G68=R68)),G68,IF(AND(NOT(C68=N68),NOT(H68=Q68),NOT(H68=R68)),H68,IF(AND(NOT(C68=O68),NOT(I68=Q68),NOT(I68=R68)),I68,IF(AND(NOT(C68=P68),NOT(J68=Q68),NOT(J68=R68)),J68,""))))</f>
        <v/>
      </c>
      <c r="T68" t="str">
        <f t="shared" ca="1" si="12"/>
        <v/>
      </c>
      <c r="U68" t="str">
        <f t="shared" ca="1" si="13"/>
        <v/>
      </c>
      <c r="V68">
        <v>68</v>
      </c>
      <c r="DE68"/>
      <c r="HB68"/>
    </row>
    <row r="69" spans="1:210">
      <c r="A69">
        <v>2</v>
      </c>
      <c r="B69" t="str">
        <f t="shared" ca="1" si="28"/>
        <v/>
      </c>
      <c r="C69" t="str">
        <f t="shared" ca="1" si="26"/>
        <v/>
      </c>
      <c r="D69" t="str">
        <f t="shared" ca="1" si="27"/>
        <v/>
      </c>
      <c r="E69" t="str" cm="1">
        <f t="array" aca="1" ref="E69" ca="1">_xlfn.SINGLE(IF(COLUMNS($E69:E69)&lt;=COUNTIF(INDIRECT("'Raw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Input'!$B$3)),COLUMNS($E69:E69))),""))</f>
        <v>Int</v>
      </c>
      <c r="F69" t="str" cm="1">
        <f t="array" aca="1" ref="F69" ca="1">_xlfn.SINGLE(IF(COLUMNS($E69:F69)&lt;=COUNTIF(INDIRECT("'Raw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Input'!$B$3)),COLUMNS($E69:F69))),""))</f>
        <v/>
      </c>
      <c r="G69" t="str" cm="1">
        <f t="array" aca="1" ref="G69" ca="1">_xlfn.SINGLE(IF(COLUMNS($E69:G69)&lt;=COUNTIF(INDIRECT("'Raw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Input'!$B$3)),COLUMNS($E69:G69))),""))</f>
        <v/>
      </c>
      <c r="H69" t="str" cm="1">
        <f t="array" aca="1" ref="H69" ca="1">_xlfn.SINGLE(IF(COLUMNS($E69:H69)&lt;=COUNTIF(INDIRECT("'Raw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Input'!$B$3)),COLUMNS($E69:H69))),""))</f>
        <v/>
      </c>
      <c r="I69" t="str" cm="1">
        <f t="array" aca="1" ref="I69" ca="1">_xlfn.SINGLE(IF(COLUMNS($E69:I69)&lt;=COUNTIF(INDIRECT("'Raw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Input'!$B$3)),COLUMNS($E69:I69))),""))</f>
        <v/>
      </c>
      <c r="J69" t="str" cm="1">
        <f t="array" aca="1" ref="J69" ca="1">_xlfn.SINGLE(IF(COLUMNS($E69:J69)&lt;=COUNTIF(INDIRECT("'Raw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Input'!$B$3)),COLUMNS($E69:J69))),""))</f>
        <v/>
      </c>
      <c r="K69" t="str" cm="1">
        <f t="array" aca="1" ref="K69" ca="1">_xlfn.SINGLE(IF(COLUMNS($E69:E69)&lt;=COUNTIF(INDIRECT("'Raw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Input'!$B$3)),COLUMNS($E69:E69))),""))</f>
        <v>Boolean</v>
      </c>
      <c r="L69" t="str" cm="1">
        <f t="array" aca="1" ref="L69" ca="1">_xlfn.SINGLE(IF(COLUMNS($E69:F69)&lt;=COUNTIF(INDIRECT("'Raw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Input'!$B$3)),COLUMNS($E69:F69))),""))</f>
        <v/>
      </c>
      <c r="M69" t="str" cm="1">
        <f t="array" aca="1" ref="M69" ca="1">_xlfn.SINGLE(IF(COLUMNS($E69:G69)&lt;=COUNTIF(INDIRECT("'Raw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Input'!$B$3)),COLUMNS($E69:G69))),""))</f>
        <v/>
      </c>
      <c r="N69" t="str" cm="1">
        <f t="array" aca="1" ref="N69" ca="1">_xlfn.SINGLE(IF(COLUMNS($E69:H69)&lt;=COUNTIF(INDIRECT("'Raw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Input'!$B$3)),COLUMNS($E69:H69))),""))</f>
        <v/>
      </c>
      <c r="O69" t="str" cm="1">
        <f t="array" aca="1" ref="O69" ca="1">_xlfn.SINGLE(IF(COLUMNS($E69:I69)&lt;=COUNTIF(INDIRECT("'Raw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Input'!$B$3)),COLUMNS($E69:I69))),""))</f>
        <v/>
      </c>
      <c r="P69" t="str" cm="1">
        <f t="array" aca="1" ref="P69" ca="1">_xlfn.SINGLE(IF(COLUMNS($E69:J69)&lt;=COUNTIF(INDIRECT("'Raw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Input'!$B$3)),COLUMNS($E69:J69))),""))</f>
        <v/>
      </c>
      <c r="Q69" t="str">
        <f t="shared" ca="1" si="29"/>
        <v>Int</v>
      </c>
      <c r="R69" t="str">
        <f t="shared" ca="1" si="30"/>
        <v/>
      </c>
      <c r="S69" t="str">
        <f t="shared" ca="1" si="31"/>
        <v/>
      </c>
      <c r="T69" t="str">
        <f t="shared" ca="1" si="12"/>
        <v/>
      </c>
      <c r="U69" t="str">
        <f t="shared" ca="1" si="13"/>
        <v/>
      </c>
      <c r="V69">
        <v>69</v>
      </c>
      <c r="DE69"/>
      <c r="HB69"/>
    </row>
    <row r="70" spans="1:210">
      <c r="A70">
        <v>3</v>
      </c>
      <c r="B70" t="str">
        <f t="shared" ca="1" si="28"/>
        <v/>
      </c>
      <c r="C70" t="str">
        <f t="shared" ca="1" si="26"/>
        <v/>
      </c>
      <c r="D70" t="str">
        <f t="shared" ca="1" si="27"/>
        <v/>
      </c>
      <c r="E70" t="str" cm="1">
        <f t="array" aca="1" ref="E70" ca="1">_xlfn.SINGLE(IF(COLUMNS($E70:E70)&lt;=COUNTIF(INDIRECT("'Raw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Input'!$B$3)),COLUMNS($E70:E70))),""))</f>
        <v>Int</v>
      </c>
      <c r="F70" t="str" cm="1">
        <f t="array" aca="1" ref="F70" ca="1">_xlfn.SINGLE(IF(COLUMNS($E70:F70)&lt;=COUNTIF(INDIRECT("'Raw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Input'!$B$3)),COLUMNS($E70:F70))),""))</f>
        <v/>
      </c>
      <c r="G70" t="str" cm="1">
        <f t="array" aca="1" ref="G70" ca="1">_xlfn.SINGLE(IF(COLUMNS($E70:G70)&lt;=COUNTIF(INDIRECT("'Raw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Input'!$B$3)),COLUMNS($E70:G70))),""))</f>
        <v/>
      </c>
      <c r="H70" t="str" cm="1">
        <f t="array" aca="1" ref="H70" ca="1">_xlfn.SINGLE(IF(COLUMNS($E70:H70)&lt;=COUNTIF(INDIRECT("'Raw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Input'!$B$3)),COLUMNS($E70:H70))),""))</f>
        <v/>
      </c>
      <c r="I70" t="str" cm="1">
        <f t="array" aca="1" ref="I70" ca="1">_xlfn.SINGLE(IF(COLUMNS($E70:I70)&lt;=COUNTIF(INDIRECT("'Raw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Input'!$B$3)),COLUMNS($E70:I70))),""))</f>
        <v/>
      </c>
      <c r="J70" t="str" cm="1">
        <f t="array" aca="1" ref="J70" ca="1">_xlfn.SINGLE(IF(COLUMNS($E70:J70)&lt;=COUNTIF(INDIRECT("'Raw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Input'!$B$3)),COLUMNS($E70:J70))),""))</f>
        <v/>
      </c>
      <c r="K70" t="str" cm="1">
        <f t="array" aca="1" ref="K70" ca="1">_xlfn.SINGLE(IF(COLUMNS($E70:E70)&lt;=COUNTIF(INDIRECT("'Raw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Input'!$B$3)),COLUMNS($E70:E70))),""))</f>
        <v>Boolean</v>
      </c>
      <c r="L70" t="str" cm="1">
        <f t="array" aca="1" ref="L70" ca="1">_xlfn.SINGLE(IF(COLUMNS($E70:F70)&lt;=COUNTIF(INDIRECT("'Raw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Input'!$B$3)),COLUMNS($E70:F70))),""))</f>
        <v/>
      </c>
      <c r="M70" t="str" cm="1">
        <f t="array" aca="1" ref="M70" ca="1">_xlfn.SINGLE(IF(COLUMNS($E70:G70)&lt;=COUNTIF(INDIRECT("'Raw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Input'!$B$3)),COLUMNS($E70:G70))),""))</f>
        <v/>
      </c>
      <c r="N70" t="str" cm="1">
        <f t="array" aca="1" ref="N70" ca="1">_xlfn.SINGLE(IF(COLUMNS($E70:H70)&lt;=COUNTIF(INDIRECT("'Raw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Input'!$B$3)),COLUMNS($E70:H70))),""))</f>
        <v/>
      </c>
      <c r="O70" t="str" cm="1">
        <f t="array" aca="1" ref="O70" ca="1">_xlfn.SINGLE(IF(COLUMNS($E70:I70)&lt;=COUNTIF(INDIRECT("'Raw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Input'!$B$3)),COLUMNS($E70:I70))),""))</f>
        <v/>
      </c>
      <c r="P70" t="str" cm="1">
        <f t="array" aca="1" ref="P70" ca="1">_xlfn.SINGLE(IF(COLUMNS($E70:J70)&lt;=COUNTIF(INDIRECT("'Raw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Input'!$B$3)),COLUMNS($E70:J70))),""))</f>
        <v/>
      </c>
      <c r="Q70" t="str">
        <f t="shared" ca="1" si="29"/>
        <v>Int</v>
      </c>
      <c r="R70" t="str">
        <f t="shared" ca="1" si="30"/>
        <v/>
      </c>
      <c r="S70" t="str">
        <f t="shared" ca="1" si="31"/>
        <v/>
      </c>
      <c r="T70" t="str">
        <f t="shared" ca="1" si="12"/>
        <v/>
      </c>
      <c r="U70" t="str">
        <f t="shared" ca="1" si="13"/>
        <v/>
      </c>
      <c r="V70">
        <v>70</v>
      </c>
      <c r="DE70"/>
      <c r="HB70"/>
    </row>
    <row r="71" spans="1:210">
      <c r="A71">
        <v>4</v>
      </c>
      <c r="B71" t="str">
        <f t="shared" ca="1" si="28"/>
        <v/>
      </c>
      <c r="C71" t="str">
        <f t="shared" ca="1" si="26"/>
        <v/>
      </c>
      <c r="D71" t="str">
        <f t="shared" ca="1" si="27"/>
        <v/>
      </c>
      <c r="E71" t="str" cm="1">
        <f t="array" aca="1" ref="E71" ca="1">_xlfn.SINGLE(IF(COLUMNS($E71:E71)&lt;=COUNTIF(INDIRECT("'Raw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Input'!$B$3)),COLUMNS($E71:E71))),""))</f>
        <v>Int</v>
      </c>
      <c r="F71" t="str" cm="1">
        <f t="array" aca="1" ref="F71" ca="1">_xlfn.SINGLE(IF(COLUMNS($E71:F71)&lt;=COUNTIF(INDIRECT("'Raw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Input'!$B$3)),COLUMNS($E71:F71))),""))</f>
        <v/>
      </c>
      <c r="G71" t="str" cm="1">
        <f t="array" aca="1" ref="G71" ca="1">_xlfn.SINGLE(IF(COLUMNS($E71:G71)&lt;=COUNTIF(INDIRECT("'Raw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Input'!$B$3)),COLUMNS($E71:G71))),""))</f>
        <v/>
      </c>
      <c r="H71" t="str" cm="1">
        <f t="array" aca="1" ref="H71" ca="1">_xlfn.SINGLE(IF(COLUMNS($E71:H71)&lt;=COUNTIF(INDIRECT("'Raw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Input'!$B$3)),COLUMNS($E71:H71))),""))</f>
        <v/>
      </c>
      <c r="I71" t="str" cm="1">
        <f t="array" aca="1" ref="I71" ca="1">_xlfn.SINGLE(IF(COLUMNS($E71:I71)&lt;=COUNTIF(INDIRECT("'Raw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Input'!$B$3)),COLUMNS($E71:I71))),""))</f>
        <v/>
      </c>
      <c r="J71" t="str" cm="1">
        <f t="array" aca="1" ref="J71" ca="1">_xlfn.SINGLE(IF(COLUMNS($E71:J71)&lt;=COUNTIF(INDIRECT("'Raw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Input'!$B$3)),COLUMNS($E71:J71))),""))</f>
        <v/>
      </c>
      <c r="K71" t="str" cm="1">
        <f t="array" aca="1" ref="K71" ca="1">_xlfn.SINGLE(IF(COLUMNS($E71:E71)&lt;=COUNTIF(INDIRECT("'Raw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Input'!$B$3)),COLUMNS($E71:E71))),""))</f>
        <v>Boolean</v>
      </c>
      <c r="L71" t="str" cm="1">
        <f t="array" aca="1" ref="L71" ca="1">_xlfn.SINGLE(IF(COLUMNS($E71:F71)&lt;=COUNTIF(INDIRECT("'Raw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Input'!$B$3)),COLUMNS($E71:F71))),""))</f>
        <v/>
      </c>
      <c r="M71" t="str" cm="1">
        <f t="array" aca="1" ref="M71" ca="1">_xlfn.SINGLE(IF(COLUMNS($E71:G71)&lt;=COUNTIF(INDIRECT("'Raw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Input'!$B$3)),COLUMNS($E71:G71))),""))</f>
        <v/>
      </c>
      <c r="N71" t="str" cm="1">
        <f t="array" aca="1" ref="N71" ca="1">_xlfn.SINGLE(IF(COLUMNS($E71:H71)&lt;=COUNTIF(INDIRECT("'Raw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Input'!$B$3)),COLUMNS($E71:H71))),""))</f>
        <v/>
      </c>
      <c r="O71" t="str" cm="1">
        <f t="array" aca="1" ref="O71" ca="1">_xlfn.SINGLE(IF(COLUMNS($E71:I71)&lt;=COUNTIF(INDIRECT("'Raw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Input'!$B$3)),COLUMNS($E71:I71))),""))</f>
        <v/>
      </c>
      <c r="P71" t="str" cm="1">
        <f t="array" aca="1" ref="P71" ca="1">_xlfn.SINGLE(IF(COLUMNS($E71:J71)&lt;=COUNTIF(INDIRECT("'Raw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Input'!$B$3)),COLUMNS($E71:J71))),""))</f>
        <v/>
      </c>
      <c r="Q71" t="str">
        <f t="shared" ca="1" si="29"/>
        <v>Int</v>
      </c>
      <c r="R71" t="str">
        <f t="shared" ca="1" si="30"/>
        <v/>
      </c>
      <c r="S71" t="str">
        <f t="shared" ca="1" si="31"/>
        <v/>
      </c>
      <c r="T71" t="str">
        <f t="shared" ca="1" si="12"/>
        <v/>
      </c>
      <c r="U71" t="str">
        <f t="shared" ca="1" si="13"/>
        <v/>
      </c>
      <c r="V71">
        <v>71</v>
      </c>
      <c r="DE71"/>
      <c r="HB71"/>
    </row>
    <row r="72" spans="1:210">
      <c r="A72">
        <v>5</v>
      </c>
      <c r="B72" t="str">
        <f t="shared" ca="1" si="28"/>
        <v/>
      </c>
      <c r="C72" t="str">
        <f t="shared" ca="1" si="26"/>
        <v/>
      </c>
      <c r="D72" t="str">
        <f t="shared" ca="1" si="27"/>
        <v/>
      </c>
      <c r="E72" t="str" cm="1">
        <f t="array" aca="1" ref="E72" ca="1">_xlfn.SINGLE(IF(COLUMNS($E72:E72)&lt;=COUNTIF(INDIRECT("'Raw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Input'!$B$3)),COLUMNS($E72:E72))),""))</f>
        <v>Int</v>
      </c>
      <c r="F72" t="str" cm="1">
        <f t="array" aca="1" ref="F72" ca="1">_xlfn.SINGLE(IF(COLUMNS($E72:F72)&lt;=COUNTIF(INDIRECT("'Raw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Input'!$B$3)),COLUMNS($E72:F72))),""))</f>
        <v/>
      </c>
      <c r="G72" t="str" cm="1">
        <f t="array" aca="1" ref="G72" ca="1">_xlfn.SINGLE(IF(COLUMNS($E72:G72)&lt;=COUNTIF(INDIRECT("'Raw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Input'!$B$3)),COLUMNS($E72:G72))),""))</f>
        <v/>
      </c>
      <c r="H72" t="str" cm="1">
        <f t="array" aca="1" ref="H72" ca="1">_xlfn.SINGLE(IF(COLUMNS($E72:H72)&lt;=COUNTIF(INDIRECT("'Raw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Input'!$B$3)),COLUMNS($E72:H72))),""))</f>
        <v/>
      </c>
      <c r="I72" t="str" cm="1">
        <f t="array" aca="1" ref="I72" ca="1">_xlfn.SINGLE(IF(COLUMNS($E72:I72)&lt;=COUNTIF(INDIRECT("'Raw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Input'!$B$3)),COLUMNS($E72:I72))),""))</f>
        <v/>
      </c>
      <c r="J72" t="str" cm="1">
        <f t="array" aca="1" ref="J72" ca="1">_xlfn.SINGLE(IF(COLUMNS($E72:J72)&lt;=COUNTIF(INDIRECT("'Raw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Input'!$B$3)),COLUMNS($E72:J72))),""))</f>
        <v/>
      </c>
      <c r="K72" t="str" cm="1">
        <f t="array" aca="1" ref="K72" ca="1">_xlfn.SINGLE(IF(COLUMNS($E72:E72)&lt;=COUNTIF(INDIRECT("'Raw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Input'!$B$3)),COLUMNS($E72:E72))),""))</f>
        <v>Boolean</v>
      </c>
      <c r="L72" t="str" cm="1">
        <f t="array" aca="1" ref="L72" ca="1">_xlfn.SINGLE(IF(COLUMNS($E72:F72)&lt;=COUNTIF(INDIRECT("'Raw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Input'!$B$3)),COLUMNS($E72:F72))),""))</f>
        <v/>
      </c>
      <c r="M72" t="str" cm="1">
        <f t="array" aca="1" ref="M72" ca="1">_xlfn.SINGLE(IF(COLUMNS($E72:G72)&lt;=COUNTIF(INDIRECT("'Raw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Input'!$B$3)),COLUMNS($E72:G72))),""))</f>
        <v/>
      </c>
      <c r="N72" t="str" cm="1">
        <f t="array" aca="1" ref="N72" ca="1">_xlfn.SINGLE(IF(COLUMNS($E72:H72)&lt;=COUNTIF(INDIRECT("'Raw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Input'!$B$3)),COLUMNS($E72:H72))),""))</f>
        <v/>
      </c>
      <c r="O72" t="str" cm="1">
        <f t="array" aca="1" ref="O72" ca="1">_xlfn.SINGLE(IF(COLUMNS($E72:I72)&lt;=COUNTIF(INDIRECT("'Raw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Input'!$B$3)),COLUMNS($E72:I72))),""))</f>
        <v/>
      </c>
      <c r="P72" t="str" cm="1">
        <f t="array" aca="1" ref="P72" ca="1">_xlfn.SINGLE(IF(COLUMNS($E72:J72)&lt;=COUNTIF(INDIRECT("'Raw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Input'!$B$3)),COLUMNS($E72:J72))),""))</f>
        <v/>
      </c>
      <c r="Q72" t="str">
        <f t="shared" ca="1" si="29"/>
        <v>Int</v>
      </c>
      <c r="R72" t="str">
        <f t="shared" ca="1" si="30"/>
        <v/>
      </c>
      <c r="S72" t="str">
        <f t="shared" ca="1" si="31"/>
        <v/>
      </c>
      <c r="T72" t="str">
        <f t="shared" ca="1" si="12"/>
        <v/>
      </c>
      <c r="U72" t="str">
        <f t="shared" ca="1" si="13"/>
        <v/>
      </c>
      <c r="V72">
        <v>72</v>
      </c>
      <c r="DE72"/>
      <c r="HB72"/>
    </row>
    <row r="73" spans="1:210">
      <c r="A73">
        <v>6</v>
      </c>
      <c r="B73" t="str">
        <f t="shared" ca="1" si="28"/>
        <v/>
      </c>
      <c r="C73" t="str">
        <f t="shared" ca="1" si="26"/>
        <v/>
      </c>
      <c r="D73" t="str">
        <f t="shared" ca="1" si="27"/>
        <v/>
      </c>
      <c r="E73" t="str" cm="1">
        <f t="array" aca="1" ref="E73" ca="1">_xlfn.SINGLE(IF(COLUMNS($E73:E73)&lt;=COUNTIF(INDIRECT("'Raw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Input'!$B$3)),COLUMNS($E73:E73))),""))</f>
        <v>Int</v>
      </c>
      <c r="F73" t="str" cm="1">
        <f t="array" aca="1" ref="F73" ca="1">_xlfn.SINGLE(IF(COLUMNS($E73:F73)&lt;=COUNTIF(INDIRECT("'Raw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Input'!$B$3)),COLUMNS($E73:F73))),""))</f>
        <v/>
      </c>
      <c r="G73" t="str" cm="1">
        <f t="array" aca="1" ref="G73" ca="1">_xlfn.SINGLE(IF(COLUMNS($E73:G73)&lt;=COUNTIF(INDIRECT("'Raw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Input'!$B$3)),COLUMNS($E73:G73))),""))</f>
        <v/>
      </c>
      <c r="H73" t="str" cm="1">
        <f t="array" aca="1" ref="H73" ca="1">_xlfn.SINGLE(IF(COLUMNS($E73:H73)&lt;=COUNTIF(INDIRECT("'Raw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Input'!$B$3)),COLUMNS($E73:H73))),""))</f>
        <v/>
      </c>
      <c r="I73" t="str" cm="1">
        <f t="array" aca="1" ref="I73" ca="1">_xlfn.SINGLE(IF(COLUMNS($E73:I73)&lt;=COUNTIF(INDIRECT("'Raw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Input'!$B$3)),COLUMNS($E73:I73))),""))</f>
        <v/>
      </c>
      <c r="J73" t="str" cm="1">
        <f t="array" aca="1" ref="J73" ca="1">_xlfn.SINGLE(IF(COLUMNS($E73:J73)&lt;=COUNTIF(INDIRECT("'Raw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Input'!$B$3)),COLUMNS($E73:J73))),""))</f>
        <v/>
      </c>
      <c r="K73" t="str" cm="1">
        <f t="array" aca="1" ref="K73" ca="1">_xlfn.SINGLE(IF(COLUMNS($E73:E73)&lt;=COUNTIF(INDIRECT("'Raw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Input'!$B$3)),COLUMNS($E73:E73))),""))</f>
        <v>Boolean</v>
      </c>
      <c r="L73" t="str" cm="1">
        <f t="array" aca="1" ref="L73" ca="1">_xlfn.SINGLE(IF(COLUMNS($E73:F73)&lt;=COUNTIF(INDIRECT("'Raw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Input'!$B$3)),COLUMNS($E73:F73))),""))</f>
        <v/>
      </c>
      <c r="M73" t="str" cm="1">
        <f t="array" aca="1" ref="M73" ca="1">_xlfn.SINGLE(IF(COLUMNS($E73:G73)&lt;=COUNTIF(INDIRECT("'Raw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Input'!$B$3)),COLUMNS($E73:G73))),""))</f>
        <v/>
      </c>
      <c r="N73" t="str" cm="1">
        <f t="array" aca="1" ref="N73" ca="1">_xlfn.SINGLE(IF(COLUMNS($E73:H73)&lt;=COUNTIF(INDIRECT("'Raw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Input'!$B$3)),COLUMNS($E73:H73))),""))</f>
        <v/>
      </c>
      <c r="O73" t="str" cm="1">
        <f t="array" aca="1" ref="O73" ca="1">_xlfn.SINGLE(IF(COLUMNS($E73:I73)&lt;=COUNTIF(INDIRECT("'Raw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Input'!$B$3)),COLUMNS($E73:I73))),""))</f>
        <v/>
      </c>
      <c r="P73" t="str" cm="1">
        <f t="array" aca="1" ref="P73" ca="1">_xlfn.SINGLE(IF(COLUMNS($E73:J73)&lt;=COUNTIF(INDIRECT("'Raw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Input'!$B$3)),COLUMNS($E73:J73))),""))</f>
        <v/>
      </c>
      <c r="Q73" t="str">
        <f t="shared" ca="1" si="29"/>
        <v>Int</v>
      </c>
      <c r="R73" t="str">
        <f t="shared" ca="1" si="30"/>
        <v/>
      </c>
      <c r="S73" t="str">
        <f t="shared" ca="1" si="31"/>
        <v/>
      </c>
      <c r="T73" t="str">
        <f t="shared" ca="1" si="12"/>
        <v/>
      </c>
      <c r="U73" t="str">
        <f t="shared" ca="1" si="13"/>
        <v/>
      </c>
      <c r="V73">
        <v>73</v>
      </c>
      <c r="DE73"/>
      <c r="HB73"/>
    </row>
    <row r="74" spans="1:210">
      <c r="A74">
        <v>7</v>
      </c>
      <c r="B74" t="str">
        <f t="shared" ca="1" si="28"/>
        <v/>
      </c>
      <c r="C74" t="str">
        <f t="shared" ca="1" si="26"/>
        <v/>
      </c>
      <c r="D74" t="str">
        <f t="shared" ca="1" si="27"/>
        <v/>
      </c>
      <c r="E74" t="str" cm="1">
        <f t="array" aca="1" ref="E74" ca="1">_xlfn.SINGLE(IF(COLUMNS($E74:E74)&lt;=COUNTIF(INDIRECT("'Raw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Input'!$B$3)),COLUMNS($E74:E74))),""))</f>
        <v>Int</v>
      </c>
      <c r="F74" t="str" cm="1">
        <f t="array" aca="1" ref="F74" ca="1">_xlfn.SINGLE(IF(COLUMNS($E74:F74)&lt;=COUNTIF(INDIRECT("'Raw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Input'!$B$3)),COLUMNS($E74:F74))),""))</f>
        <v/>
      </c>
      <c r="G74" t="str" cm="1">
        <f t="array" aca="1" ref="G74" ca="1">_xlfn.SINGLE(IF(COLUMNS($E74:G74)&lt;=COUNTIF(INDIRECT("'Raw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Input'!$B$3)),COLUMNS($E74:G74))),""))</f>
        <v/>
      </c>
      <c r="H74" t="str" cm="1">
        <f t="array" aca="1" ref="H74" ca="1">_xlfn.SINGLE(IF(COLUMNS($E74:H74)&lt;=COUNTIF(INDIRECT("'Raw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Input'!$B$3)),COLUMNS($E74:H74))),""))</f>
        <v/>
      </c>
      <c r="I74" t="str" cm="1">
        <f t="array" aca="1" ref="I74" ca="1">_xlfn.SINGLE(IF(COLUMNS($E74:I74)&lt;=COUNTIF(INDIRECT("'Raw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Input'!$B$3)),COLUMNS($E74:I74))),""))</f>
        <v/>
      </c>
      <c r="J74" t="str" cm="1">
        <f t="array" aca="1" ref="J74" ca="1">_xlfn.SINGLE(IF(COLUMNS($E74:J74)&lt;=COUNTIF(INDIRECT("'Raw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Input'!$B$3)),COLUMNS($E74:J74))),""))</f>
        <v/>
      </c>
      <c r="K74" t="str" cm="1">
        <f t="array" aca="1" ref="K74" ca="1">_xlfn.SINGLE(IF(COLUMNS($E74:E74)&lt;=COUNTIF(INDIRECT("'Raw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Input'!$B$3)),COLUMNS($E74:E74))),""))</f>
        <v>Boolean</v>
      </c>
      <c r="L74" t="str" cm="1">
        <f t="array" aca="1" ref="L74" ca="1">_xlfn.SINGLE(IF(COLUMNS($E74:F74)&lt;=COUNTIF(INDIRECT("'Raw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Input'!$B$3)),COLUMNS($E74:F74))),""))</f>
        <v/>
      </c>
      <c r="M74" t="str" cm="1">
        <f t="array" aca="1" ref="M74" ca="1">_xlfn.SINGLE(IF(COLUMNS($E74:G74)&lt;=COUNTIF(INDIRECT("'Raw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Input'!$B$3)),COLUMNS($E74:G74))),""))</f>
        <v/>
      </c>
      <c r="N74" t="str" cm="1">
        <f t="array" aca="1" ref="N74" ca="1">_xlfn.SINGLE(IF(COLUMNS($E74:H74)&lt;=COUNTIF(INDIRECT("'Raw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Input'!$B$3)),COLUMNS($E74:H74))),""))</f>
        <v/>
      </c>
      <c r="O74" t="str" cm="1">
        <f t="array" aca="1" ref="O74" ca="1">_xlfn.SINGLE(IF(COLUMNS($E74:I74)&lt;=COUNTIF(INDIRECT("'Raw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Input'!$B$3)),COLUMNS($E74:I74))),""))</f>
        <v/>
      </c>
      <c r="P74" t="str" cm="1">
        <f t="array" aca="1" ref="P74" ca="1">_xlfn.SINGLE(IF(COLUMNS($E74:J74)&lt;=COUNTIF(INDIRECT("'Raw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Input'!$B$3)),COLUMNS($E74:J74))),""))</f>
        <v/>
      </c>
      <c r="Q74" t="str">
        <f t="shared" ca="1" si="29"/>
        <v>Int</v>
      </c>
      <c r="R74" t="str">
        <f t="shared" ca="1" si="30"/>
        <v/>
      </c>
      <c r="S74" t="str">
        <f t="shared" ca="1" si="31"/>
        <v/>
      </c>
      <c r="T74" t="str">
        <f t="shared" ca="1" si="12"/>
        <v/>
      </c>
      <c r="U74" t="str">
        <f t="shared" ca="1" si="13"/>
        <v/>
      </c>
      <c r="V74">
        <v>74</v>
      </c>
      <c r="DE74"/>
      <c r="HB74"/>
    </row>
    <row r="75" spans="1:210">
      <c r="A75">
        <v>8</v>
      </c>
      <c r="B75" t="str">
        <f t="shared" ca="1" si="28"/>
        <v/>
      </c>
      <c r="C75" t="str">
        <f t="shared" ca="1" si="26"/>
        <v/>
      </c>
      <c r="D75" t="str">
        <f t="shared" ca="1" si="27"/>
        <v/>
      </c>
      <c r="E75" t="str" cm="1">
        <f t="array" aca="1" ref="E75" ca="1">_xlfn.SINGLE(IF(COLUMNS($E75:E75)&lt;=COUNTIF(INDIRECT("'Raw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Input'!$B$3)),COLUMNS($E75:E75))),""))</f>
        <v>Int</v>
      </c>
      <c r="F75" t="str" cm="1">
        <f t="array" aca="1" ref="F75" ca="1">_xlfn.SINGLE(IF(COLUMNS($E75:F75)&lt;=COUNTIF(INDIRECT("'Raw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Input'!$B$3)),COLUMNS($E75:F75))),""))</f>
        <v/>
      </c>
      <c r="G75" t="str" cm="1">
        <f t="array" aca="1" ref="G75" ca="1">_xlfn.SINGLE(IF(COLUMNS($E75:G75)&lt;=COUNTIF(INDIRECT("'Raw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Input'!$B$3)),COLUMNS($E75:G75))),""))</f>
        <v/>
      </c>
      <c r="H75" t="str" cm="1">
        <f t="array" aca="1" ref="H75" ca="1">_xlfn.SINGLE(IF(COLUMNS($E75:H75)&lt;=COUNTIF(INDIRECT("'Raw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Input'!$B$3)),COLUMNS($E75:H75))),""))</f>
        <v/>
      </c>
      <c r="I75" t="str" cm="1">
        <f t="array" aca="1" ref="I75" ca="1">_xlfn.SINGLE(IF(COLUMNS($E75:I75)&lt;=COUNTIF(INDIRECT("'Raw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Input'!$B$3)),COLUMNS($E75:I75))),""))</f>
        <v/>
      </c>
      <c r="J75" t="str" cm="1">
        <f t="array" aca="1" ref="J75" ca="1">_xlfn.SINGLE(IF(COLUMNS($E75:J75)&lt;=COUNTIF(INDIRECT("'Raw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Input'!$B$3)),COLUMNS($E75:J75))),""))</f>
        <v/>
      </c>
      <c r="K75" t="str" cm="1">
        <f t="array" aca="1" ref="K75" ca="1">_xlfn.SINGLE(IF(COLUMNS($E75:E75)&lt;=COUNTIF(INDIRECT("'Raw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Input'!$B$3)),COLUMNS($E75:E75))),""))</f>
        <v>Boolean</v>
      </c>
      <c r="L75" t="str" cm="1">
        <f t="array" aca="1" ref="L75" ca="1">_xlfn.SINGLE(IF(COLUMNS($E75:F75)&lt;=COUNTIF(INDIRECT("'Raw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Input'!$B$3)),COLUMNS($E75:F75))),""))</f>
        <v/>
      </c>
      <c r="M75" t="str" cm="1">
        <f t="array" aca="1" ref="M75" ca="1">_xlfn.SINGLE(IF(COLUMNS($E75:G75)&lt;=COUNTIF(INDIRECT("'Raw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Input'!$B$3)),COLUMNS($E75:G75))),""))</f>
        <v/>
      </c>
      <c r="N75" t="str" cm="1">
        <f t="array" aca="1" ref="N75" ca="1">_xlfn.SINGLE(IF(COLUMNS($E75:H75)&lt;=COUNTIF(INDIRECT("'Raw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Input'!$B$3)),COLUMNS($E75:H75))),""))</f>
        <v/>
      </c>
      <c r="O75" t="str" cm="1">
        <f t="array" aca="1" ref="O75" ca="1">_xlfn.SINGLE(IF(COLUMNS($E75:I75)&lt;=COUNTIF(INDIRECT("'Raw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Input'!$B$3)),COLUMNS($E75:I75))),""))</f>
        <v/>
      </c>
      <c r="P75" t="str" cm="1">
        <f t="array" aca="1" ref="P75" ca="1">_xlfn.SINGLE(IF(COLUMNS($E75:J75)&lt;=COUNTIF(INDIRECT("'Raw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Input'!$B$3)),COLUMNS($E75:J75))),""))</f>
        <v/>
      </c>
      <c r="Q75" t="str">
        <f t="shared" ca="1" si="29"/>
        <v>Int</v>
      </c>
      <c r="R75" t="str">
        <f t="shared" ca="1" si="30"/>
        <v/>
      </c>
      <c r="S75" t="str">
        <f t="shared" ca="1" si="31"/>
        <v/>
      </c>
      <c r="T75" t="str">
        <f t="shared" ca="1" si="12"/>
        <v/>
      </c>
      <c r="U75" t="str">
        <f t="shared" ca="1" si="13"/>
        <v/>
      </c>
      <c r="V75">
        <v>75</v>
      </c>
      <c r="DE75"/>
      <c r="HB75"/>
    </row>
    <row r="76" spans="1:210">
      <c r="A76">
        <v>9</v>
      </c>
      <c r="B76" t="str">
        <f t="shared" ca="1" si="28"/>
        <v/>
      </c>
      <c r="C76" t="str">
        <f t="shared" ca="1" si="26"/>
        <v/>
      </c>
      <c r="D76" t="str">
        <f t="shared" ca="1" si="27"/>
        <v/>
      </c>
      <c r="E76" t="str" cm="1">
        <f t="array" aca="1" ref="E76" ca="1">_xlfn.SINGLE(IF(COLUMNS($E76:E76)&lt;=COUNTIF(INDIRECT("'Raw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Input'!$B$3)),COLUMNS($E76:E76))),""))</f>
        <v>Int</v>
      </c>
      <c r="F76" t="str" cm="1">
        <f t="array" aca="1" ref="F76" ca="1">_xlfn.SINGLE(IF(COLUMNS($E76:F76)&lt;=COUNTIF(INDIRECT("'Raw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Input'!$B$3)),COLUMNS($E76:F76))),""))</f>
        <v/>
      </c>
      <c r="G76" t="str" cm="1">
        <f t="array" aca="1" ref="G76" ca="1">_xlfn.SINGLE(IF(COLUMNS($E76:G76)&lt;=COUNTIF(INDIRECT("'Raw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Input'!$B$3)),COLUMNS($E76:G76))),""))</f>
        <v/>
      </c>
      <c r="H76" t="str" cm="1">
        <f t="array" aca="1" ref="H76" ca="1">_xlfn.SINGLE(IF(COLUMNS($E76:H76)&lt;=COUNTIF(INDIRECT("'Raw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Input'!$B$3)),COLUMNS($E76:H76))),""))</f>
        <v/>
      </c>
      <c r="I76" t="str" cm="1">
        <f t="array" aca="1" ref="I76" ca="1">_xlfn.SINGLE(IF(COLUMNS($E76:I76)&lt;=COUNTIF(INDIRECT("'Raw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Input'!$B$3)),COLUMNS($E76:I76))),""))</f>
        <v/>
      </c>
      <c r="J76" t="str" cm="1">
        <f t="array" aca="1" ref="J76" ca="1">_xlfn.SINGLE(IF(COLUMNS($E76:J76)&lt;=COUNTIF(INDIRECT("'Raw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Input'!$B$3)),COLUMNS($E76:J76))),""))</f>
        <v/>
      </c>
      <c r="K76" t="str" cm="1">
        <f t="array" aca="1" ref="K76" ca="1">_xlfn.SINGLE(IF(COLUMNS($E76:E76)&lt;=COUNTIF(INDIRECT("'Raw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Input'!$B$3)),COLUMNS($E76:E76))),""))</f>
        <v>Boolean</v>
      </c>
      <c r="L76" t="str" cm="1">
        <f t="array" aca="1" ref="L76" ca="1">_xlfn.SINGLE(IF(COLUMNS($E76:F76)&lt;=COUNTIF(INDIRECT("'Raw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Input'!$B$3)),COLUMNS($E76:F76))),""))</f>
        <v/>
      </c>
      <c r="M76" t="str" cm="1">
        <f t="array" aca="1" ref="M76" ca="1">_xlfn.SINGLE(IF(COLUMNS($E76:G76)&lt;=COUNTIF(INDIRECT("'Raw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Input'!$B$3)),COLUMNS($E76:G76))),""))</f>
        <v/>
      </c>
      <c r="N76" t="str" cm="1">
        <f t="array" aca="1" ref="N76" ca="1">_xlfn.SINGLE(IF(COLUMNS($E76:H76)&lt;=COUNTIF(INDIRECT("'Raw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Input'!$B$3)),COLUMNS($E76:H76))),""))</f>
        <v/>
      </c>
      <c r="O76" t="str" cm="1">
        <f t="array" aca="1" ref="O76" ca="1">_xlfn.SINGLE(IF(COLUMNS($E76:I76)&lt;=COUNTIF(INDIRECT("'Raw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Input'!$B$3)),COLUMNS($E76:I76))),""))</f>
        <v/>
      </c>
      <c r="P76" t="str" cm="1">
        <f t="array" aca="1" ref="P76" ca="1">_xlfn.SINGLE(IF(COLUMNS($E76:J76)&lt;=COUNTIF(INDIRECT("'Raw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Input'!$B$3)),COLUMNS($E76:J76))),""))</f>
        <v/>
      </c>
      <c r="Q76" t="str">
        <f t="shared" ca="1" si="29"/>
        <v>Int</v>
      </c>
      <c r="R76" t="str">
        <f t="shared" ca="1" si="30"/>
        <v/>
      </c>
      <c r="S76" t="str">
        <f t="shared" ca="1" si="31"/>
        <v/>
      </c>
      <c r="T76" t="str">
        <f t="shared" ca="1" si="12"/>
        <v/>
      </c>
      <c r="U76" t="str">
        <f t="shared" ca="1" si="13"/>
        <v/>
      </c>
      <c r="V76">
        <v>76</v>
      </c>
      <c r="DE76"/>
      <c r="HB76"/>
    </row>
    <row r="77" spans="1:210">
      <c r="A77">
        <v>10</v>
      </c>
      <c r="B77" t="str">
        <f t="shared" ca="1" si="28"/>
        <v/>
      </c>
      <c r="C77" t="str">
        <f t="shared" ca="1" si="26"/>
        <v/>
      </c>
      <c r="D77" t="str">
        <f t="shared" ca="1" si="27"/>
        <v/>
      </c>
      <c r="E77" t="str" cm="1">
        <f t="array" aca="1" ref="E77" ca="1">_xlfn.SINGLE(IF(COLUMNS($E77:E77)&lt;=COUNTIF(INDIRECT("'Raw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Input'!$B$3)),COLUMNS($E77:E77))),""))</f>
        <v>Int</v>
      </c>
      <c r="F77" t="str" cm="1">
        <f t="array" aca="1" ref="F77" ca="1">_xlfn.SINGLE(IF(COLUMNS($E77:F77)&lt;=COUNTIF(INDIRECT("'Raw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Input'!$B$3)),COLUMNS($E77:F77))),""))</f>
        <v/>
      </c>
      <c r="G77" t="str" cm="1">
        <f t="array" aca="1" ref="G77" ca="1">_xlfn.SINGLE(IF(COLUMNS($E77:G77)&lt;=COUNTIF(INDIRECT("'Raw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Input'!$B$3)),COLUMNS($E77:G77))),""))</f>
        <v/>
      </c>
      <c r="H77" t="str" cm="1">
        <f t="array" aca="1" ref="H77" ca="1">_xlfn.SINGLE(IF(COLUMNS($E77:H77)&lt;=COUNTIF(INDIRECT("'Raw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Input'!$B$3)),COLUMNS($E77:H77))),""))</f>
        <v/>
      </c>
      <c r="I77" t="str" cm="1">
        <f t="array" aca="1" ref="I77" ca="1">_xlfn.SINGLE(IF(COLUMNS($E77:I77)&lt;=COUNTIF(INDIRECT("'Raw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Input'!$B$3)),COLUMNS($E77:I77))),""))</f>
        <v/>
      </c>
      <c r="J77" t="str" cm="1">
        <f t="array" aca="1" ref="J77" ca="1">_xlfn.SINGLE(IF(COLUMNS($E77:J77)&lt;=COUNTIF(INDIRECT("'Raw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Input'!$B$3)),COLUMNS($E77:J77))),""))</f>
        <v/>
      </c>
      <c r="K77" t="str" cm="1">
        <f t="array" aca="1" ref="K77" ca="1">_xlfn.SINGLE(IF(COLUMNS($E77:E77)&lt;=COUNTIF(INDIRECT("'Raw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Input'!$B$3)),COLUMNS($E77:E77))),""))</f>
        <v>Boolean</v>
      </c>
      <c r="L77" t="str" cm="1">
        <f t="array" aca="1" ref="L77" ca="1">_xlfn.SINGLE(IF(COLUMNS($E77:F77)&lt;=COUNTIF(INDIRECT("'Raw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Input'!$B$3)),COLUMNS($E77:F77))),""))</f>
        <v/>
      </c>
      <c r="M77" t="str" cm="1">
        <f t="array" aca="1" ref="M77" ca="1">_xlfn.SINGLE(IF(COLUMNS($E77:G77)&lt;=COUNTIF(INDIRECT("'Raw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Input'!$B$3)),COLUMNS($E77:G77))),""))</f>
        <v/>
      </c>
      <c r="N77" t="str" cm="1">
        <f t="array" aca="1" ref="N77" ca="1">_xlfn.SINGLE(IF(COLUMNS($E77:H77)&lt;=COUNTIF(INDIRECT("'Raw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Input'!$B$3)),COLUMNS($E77:H77))),""))</f>
        <v/>
      </c>
      <c r="O77" t="str" cm="1">
        <f t="array" aca="1" ref="O77" ca="1">_xlfn.SINGLE(IF(COLUMNS($E77:I77)&lt;=COUNTIF(INDIRECT("'Raw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Input'!$B$3)),COLUMNS($E77:I77))),""))</f>
        <v/>
      </c>
      <c r="P77" t="str" cm="1">
        <f t="array" aca="1" ref="P77" ca="1">_xlfn.SINGLE(IF(COLUMNS($E77:J77)&lt;=COUNTIF(INDIRECT("'Raw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Input'!$B$3)),COLUMNS($E77:J77))),""))</f>
        <v/>
      </c>
      <c r="Q77" t="str">
        <f t="shared" ca="1" si="29"/>
        <v>Int</v>
      </c>
      <c r="R77" t="str">
        <f t="shared" ca="1" si="30"/>
        <v/>
      </c>
      <c r="S77" t="str">
        <f t="shared" ca="1" si="31"/>
        <v/>
      </c>
      <c r="T77" t="str">
        <f t="shared" ca="1" si="12"/>
        <v/>
      </c>
      <c r="U77" t="str">
        <f t="shared" ca="1" si="13"/>
        <v/>
      </c>
      <c r="V77">
        <v>77</v>
      </c>
      <c r="DE77"/>
      <c r="HB77"/>
    </row>
    <row r="78" spans="1:210">
      <c r="A78">
        <v>11</v>
      </c>
      <c r="B78" t="str">
        <f t="shared" ca="1" si="28"/>
        <v/>
      </c>
      <c r="C78" t="str">
        <f t="shared" ca="1" si="26"/>
        <v/>
      </c>
      <c r="D78" t="str">
        <f t="shared" ca="1" si="27"/>
        <v/>
      </c>
      <c r="E78" t="str" cm="1">
        <f t="array" aca="1" ref="E78" ca="1">_xlfn.SINGLE(IF(COLUMNS($E78:E78)&lt;=COUNTIF(INDIRECT("'Raw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Input'!$B$3)),COLUMNS($E78:E78))),""))</f>
        <v>Int</v>
      </c>
      <c r="F78" t="str" cm="1">
        <f t="array" aca="1" ref="F78" ca="1">_xlfn.SINGLE(IF(COLUMNS($E78:F78)&lt;=COUNTIF(INDIRECT("'Raw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Input'!$B$3)),COLUMNS($E78:F78))),""))</f>
        <v/>
      </c>
      <c r="G78" t="str" cm="1">
        <f t="array" aca="1" ref="G78" ca="1">_xlfn.SINGLE(IF(COLUMNS($E78:G78)&lt;=COUNTIF(INDIRECT("'Raw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Input'!$B$3)),COLUMNS($E78:G78))),""))</f>
        <v/>
      </c>
      <c r="H78" t="str" cm="1">
        <f t="array" aca="1" ref="H78" ca="1">_xlfn.SINGLE(IF(COLUMNS($E78:H78)&lt;=COUNTIF(INDIRECT("'Raw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Input'!$B$3)),COLUMNS($E78:H78))),""))</f>
        <v/>
      </c>
      <c r="I78" t="str" cm="1">
        <f t="array" aca="1" ref="I78" ca="1">_xlfn.SINGLE(IF(COLUMNS($E78:I78)&lt;=COUNTIF(INDIRECT("'Raw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Input'!$B$3)),COLUMNS($E78:I78))),""))</f>
        <v/>
      </c>
      <c r="J78" t="str" cm="1">
        <f t="array" aca="1" ref="J78" ca="1">_xlfn.SINGLE(IF(COLUMNS($E78:J78)&lt;=COUNTIF(INDIRECT("'Raw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Input'!$B$3)),COLUMNS($E78:J78))),""))</f>
        <v/>
      </c>
      <c r="K78" t="str" cm="1">
        <f t="array" aca="1" ref="K78" ca="1">_xlfn.SINGLE(IF(COLUMNS($E78:E78)&lt;=COUNTIF(INDIRECT("'Raw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Input'!$B$3)),COLUMNS($E78:E78))),""))</f>
        <v>Boolean</v>
      </c>
      <c r="L78" t="str" cm="1">
        <f t="array" aca="1" ref="L78" ca="1">_xlfn.SINGLE(IF(COLUMNS($E78:F78)&lt;=COUNTIF(INDIRECT("'Raw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Input'!$B$3)),COLUMNS($E78:F78))),""))</f>
        <v/>
      </c>
      <c r="M78" t="str" cm="1">
        <f t="array" aca="1" ref="M78" ca="1">_xlfn.SINGLE(IF(COLUMNS($E78:G78)&lt;=COUNTIF(INDIRECT("'Raw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Input'!$B$3)),COLUMNS($E78:G78))),""))</f>
        <v/>
      </c>
      <c r="N78" t="str" cm="1">
        <f t="array" aca="1" ref="N78" ca="1">_xlfn.SINGLE(IF(COLUMNS($E78:H78)&lt;=COUNTIF(INDIRECT("'Raw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Input'!$B$3)),COLUMNS($E78:H78))),""))</f>
        <v/>
      </c>
      <c r="O78" t="str" cm="1">
        <f t="array" aca="1" ref="O78" ca="1">_xlfn.SINGLE(IF(COLUMNS($E78:I78)&lt;=COUNTIF(INDIRECT("'Raw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Input'!$B$3)),COLUMNS($E78:I78))),""))</f>
        <v/>
      </c>
      <c r="P78" t="str" cm="1">
        <f t="array" aca="1" ref="P78" ca="1">_xlfn.SINGLE(IF(COLUMNS($E78:J78)&lt;=COUNTIF(INDIRECT("'Raw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Input'!$B$3)),COLUMNS($E78:J78))),""))</f>
        <v/>
      </c>
      <c r="Q78" t="str">
        <f t="shared" ca="1" si="29"/>
        <v>Int</v>
      </c>
      <c r="R78" t="str">
        <f t="shared" ca="1" si="30"/>
        <v/>
      </c>
      <c r="S78" t="str">
        <f t="shared" ca="1" si="31"/>
        <v/>
      </c>
      <c r="T78" t="str">
        <f t="shared" ca="1" si="12"/>
        <v/>
      </c>
      <c r="U78" t="str">
        <f t="shared" ca="1" si="13"/>
        <v/>
      </c>
      <c r="V78">
        <v>78</v>
      </c>
      <c r="DE78"/>
      <c r="HB78"/>
    </row>
    <row r="79" spans="1:210">
      <c r="A79">
        <v>12</v>
      </c>
      <c r="B79" t="str">
        <f t="shared" ca="1" si="28"/>
        <v/>
      </c>
      <c r="C79" t="str">
        <f t="shared" ca="1" si="26"/>
        <v/>
      </c>
      <c r="D79" t="str">
        <f t="shared" ca="1" si="27"/>
        <v/>
      </c>
      <c r="E79" t="str" cm="1">
        <f t="array" aca="1" ref="E79" ca="1">_xlfn.SINGLE(IF(COLUMNS($E79:E79)&lt;=COUNTIF(INDIRECT("'Raw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Input'!$B$3)),COLUMNS($E79:E79))),""))</f>
        <v>Int</v>
      </c>
      <c r="F79" t="str" cm="1">
        <f t="array" aca="1" ref="F79" ca="1">_xlfn.SINGLE(IF(COLUMNS($E79:F79)&lt;=COUNTIF(INDIRECT("'Raw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Input'!$B$3)),COLUMNS($E79:F79))),""))</f>
        <v/>
      </c>
      <c r="G79" t="str" cm="1">
        <f t="array" aca="1" ref="G79" ca="1">_xlfn.SINGLE(IF(COLUMNS($E79:G79)&lt;=COUNTIF(INDIRECT("'Raw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Input'!$B$3)),COLUMNS($E79:G79))),""))</f>
        <v/>
      </c>
      <c r="H79" t="str" cm="1">
        <f t="array" aca="1" ref="H79" ca="1">_xlfn.SINGLE(IF(COLUMNS($E79:H79)&lt;=COUNTIF(INDIRECT("'Raw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Input'!$B$3)),COLUMNS($E79:H79))),""))</f>
        <v/>
      </c>
      <c r="I79" t="str" cm="1">
        <f t="array" aca="1" ref="I79" ca="1">_xlfn.SINGLE(IF(COLUMNS($E79:I79)&lt;=COUNTIF(INDIRECT("'Raw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Input'!$B$3)),COLUMNS($E79:I79))),""))</f>
        <v/>
      </c>
      <c r="J79" t="str" cm="1">
        <f t="array" aca="1" ref="J79" ca="1">_xlfn.SINGLE(IF(COLUMNS($E79:J79)&lt;=COUNTIF(INDIRECT("'Raw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Input'!$B$3)),COLUMNS($E79:J79))),""))</f>
        <v/>
      </c>
      <c r="K79" t="str" cm="1">
        <f t="array" aca="1" ref="K79" ca="1">_xlfn.SINGLE(IF(COLUMNS($E79:E79)&lt;=COUNTIF(INDIRECT("'Raw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Input'!$B$3)),COLUMNS($E79:E79))),""))</f>
        <v>Boolean</v>
      </c>
      <c r="L79" t="str" cm="1">
        <f t="array" aca="1" ref="L79" ca="1">_xlfn.SINGLE(IF(COLUMNS($E79:F79)&lt;=COUNTIF(INDIRECT("'Raw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Input'!$B$3)),COLUMNS($E79:F79))),""))</f>
        <v/>
      </c>
      <c r="M79" t="str" cm="1">
        <f t="array" aca="1" ref="M79" ca="1">_xlfn.SINGLE(IF(COLUMNS($E79:G79)&lt;=COUNTIF(INDIRECT("'Raw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Input'!$B$3)),COLUMNS($E79:G79))),""))</f>
        <v/>
      </c>
      <c r="N79" t="str" cm="1">
        <f t="array" aca="1" ref="N79" ca="1">_xlfn.SINGLE(IF(COLUMNS($E79:H79)&lt;=COUNTIF(INDIRECT("'Raw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Input'!$B$3)),COLUMNS($E79:H79))),""))</f>
        <v/>
      </c>
      <c r="O79" t="str" cm="1">
        <f t="array" aca="1" ref="O79" ca="1">_xlfn.SINGLE(IF(COLUMNS($E79:I79)&lt;=COUNTIF(INDIRECT("'Raw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Input'!$B$3)),COLUMNS($E79:I79))),""))</f>
        <v/>
      </c>
      <c r="P79" t="str" cm="1">
        <f t="array" aca="1" ref="P79" ca="1">_xlfn.SINGLE(IF(COLUMNS($E79:J79)&lt;=COUNTIF(INDIRECT("'Raw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Input'!$B$3)),COLUMNS($E79:J79))),""))</f>
        <v/>
      </c>
      <c r="Q79" t="str">
        <f t="shared" ca="1" si="29"/>
        <v>Int</v>
      </c>
      <c r="R79" t="str">
        <f t="shared" ca="1" si="30"/>
        <v/>
      </c>
      <c r="S79" t="str">
        <f t="shared" ca="1" si="31"/>
        <v/>
      </c>
      <c r="T79" t="str">
        <f t="shared" ca="1" si="12"/>
        <v/>
      </c>
      <c r="U79" t="str">
        <f t="shared" ca="1" si="13"/>
        <v/>
      </c>
      <c r="V79">
        <v>79</v>
      </c>
      <c r="DE79"/>
      <c r="HB79"/>
    </row>
    <row r="80" spans="1:210">
      <c r="A80" s="79" t="str">
        <f ca="1">IF(ISBLANK(INDIRECT("Setup!A"&amp;(1+(V80+11)/13))),"",INDIRECT("Setup!A"&amp;(1+(V80+11)/13)))</f>
        <v/>
      </c>
      <c r="C80" t="str">
        <f t="shared" ca="1" si="26"/>
        <v/>
      </c>
      <c r="D80" t="str">
        <f t="shared" ca="1" si="27"/>
        <v/>
      </c>
      <c r="K80" t="str" cm="1">
        <f t="array" aca="1" ref="K80" ca="1">_xlfn.SINGLE(IF(COLUMNS($E80:E80)&lt;=COUNTIF(INDIRECT("'Raw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Input'!$B$3)),COLUMNS($E80:E80))),""))</f>
        <v/>
      </c>
      <c r="L80" t="str" cm="1">
        <f t="array" aca="1" ref="L80" ca="1">_xlfn.SINGLE(IF(COLUMNS($E80:F80)&lt;=COUNTIF(INDIRECT("'Raw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Input'!$B$3)),COLUMNS($E80:F80))),""))</f>
        <v/>
      </c>
      <c r="M80" t="str" cm="1">
        <f t="array" aca="1" ref="M80" ca="1">_xlfn.SINGLE(IF(COLUMNS($E80:G80)&lt;=COUNTIF(INDIRECT("'Raw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Input'!$B$3)),COLUMNS($E80:G80))),""))</f>
        <v/>
      </c>
      <c r="N80" t="str" cm="1">
        <f t="array" aca="1" ref="N80" ca="1">_xlfn.SINGLE(IF(COLUMNS($E80:H80)&lt;=COUNTIF(INDIRECT("'Raw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Input'!$B$3)),COLUMNS($E80:H80))),""))</f>
        <v/>
      </c>
      <c r="O80" t="str" cm="1">
        <f t="array" aca="1" ref="O80" ca="1">_xlfn.SINGLE(IF(COLUMNS($E80:I80)&lt;=COUNTIF(INDIRECT("'Raw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Input'!$B$3)),COLUMNS($E80:I80))),""))</f>
        <v/>
      </c>
      <c r="P80" t="str" cm="1">
        <f t="array" aca="1" ref="P80" ca="1">_xlfn.SINGLE(IF(COLUMNS($E80:J80)&lt;=COUNTIF(INDIRECT("'Raw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Input'!$B$3)),COLUMNS($E80:J80))),""))</f>
        <v/>
      </c>
      <c r="T80" t="str">
        <f t="shared" ca="1" si="12"/>
        <v/>
      </c>
      <c r="U80" t="str">
        <f t="shared" ca="1" si="13"/>
        <v/>
      </c>
      <c r="V80">
        <v>80</v>
      </c>
      <c r="DE80"/>
      <c r="HB80"/>
    </row>
    <row r="81" spans="1:210">
      <c r="A81">
        <v>1</v>
      </c>
      <c r="B81" t="str">
        <f t="shared" ref="B81:B92" ca="1" si="32">IFERROR(IF(ISBLANK(INDIRECT(INDIRECT("A"&amp;V81-A81)&amp;"!B"&amp;A81+3)),"",INDIRECT(INDIRECT("A"&amp;V81-A81)&amp;"!B"&amp;A81+3)),"")</f>
        <v/>
      </c>
      <c r="C81" t="str">
        <f t="shared" ca="1" si="26"/>
        <v/>
      </c>
      <c r="D81" t="str">
        <f t="shared" ca="1" si="27"/>
        <v/>
      </c>
      <c r="E81" t="str" cm="1">
        <f t="array" aca="1" ref="E81" ca="1">_xlfn.SINGLE(IF(COLUMNS($E81:E81)&lt;=COUNTIF(INDIRECT("'Raw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Input'!$B$3)),COLUMNS($E81:E81))),""))</f>
        <v>Int</v>
      </c>
      <c r="F81" t="str" cm="1">
        <f t="array" aca="1" ref="F81" ca="1">_xlfn.SINGLE(IF(COLUMNS($E81:F81)&lt;=COUNTIF(INDIRECT("'Raw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Input'!$B$3)),COLUMNS($E81:F81))),""))</f>
        <v/>
      </c>
      <c r="G81" t="str" cm="1">
        <f t="array" aca="1" ref="G81" ca="1">_xlfn.SINGLE(IF(COLUMNS($E81:G81)&lt;=COUNTIF(INDIRECT("'Raw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Input'!$B$3)),COLUMNS($E81:G81))),""))</f>
        <v/>
      </c>
      <c r="H81" t="str" cm="1">
        <f t="array" aca="1" ref="H81" ca="1">_xlfn.SINGLE(IF(COLUMNS($E81:H81)&lt;=COUNTIF(INDIRECT("'Raw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Input'!$B$3)),COLUMNS($E81:H81))),""))</f>
        <v/>
      </c>
      <c r="I81" t="str" cm="1">
        <f t="array" aca="1" ref="I81" ca="1">_xlfn.SINGLE(IF(COLUMNS($E81:I81)&lt;=COUNTIF(INDIRECT("'Raw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Input'!$B$3)),COLUMNS($E81:I81))),""))</f>
        <v/>
      </c>
      <c r="J81" t="str" cm="1">
        <f t="array" aca="1" ref="J81" ca="1">_xlfn.SINGLE(IF(COLUMNS($E81:J81)&lt;=COUNTIF(INDIRECT("'Raw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Input'!$B$3)),COLUMNS($E81:J81))),""))</f>
        <v/>
      </c>
      <c r="K81" t="str" cm="1">
        <f t="array" aca="1" ref="K81" ca="1">_xlfn.SINGLE(IF(COLUMNS($E81:E81)&lt;=COUNTIF(INDIRECT("'Raw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Input'!$B$3)),COLUMNS($E81:E81))),""))</f>
        <v>Boolean</v>
      </c>
      <c r="L81" t="str" cm="1">
        <f t="array" aca="1" ref="L81" ca="1">_xlfn.SINGLE(IF(COLUMNS($E81:F81)&lt;=COUNTIF(INDIRECT("'Raw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Input'!$B$3)),COLUMNS($E81:F81))),""))</f>
        <v/>
      </c>
      <c r="M81" t="str" cm="1">
        <f t="array" aca="1" ref="M81" ca="1">_xlfn.SINGLE(IF(COLUMNS($E81:G81)&lt;=COUNTIF(INDIRECT("'Raw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Input'!$B$3)),COLUMNS($E81:G81))),""))</f>
        <v/>
      </c>
      <c r="N81" t="str" cm="1">
        <f t="array" aca="1" ref="N81" ca="1">_xlfn.SINGLE(IF(COLUMNS($E81:H81)&lt;=COUNTIF(INDIRECT("'Raw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Input'!$B$3)),COLUMNS($E81:H81))),""))</f>
        <v/>
      </c>
      <c r="O81" t="str" cm="1">
        <f t="array" aca="1" ref="O81" ca="1">_xlfn.SINGLE(IF(COLUMNS($E81:I81)&lt;=COUNTIF(INDIRECT("'Raw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Input'!$B$3)),COLUMNS($E81:I81))),""))</f>
        <v/>
      </c>
      <c r="P81" t="str" cm="1">
        <f t="array" aca="1" ref="P81" ca="1">_xlfn.SINGLE(IF(COLUMNS($E81:J81)&lt;=COUNTIF(INDIRECT("'Raw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Input'!$B$3)),COLUMNS($E81:J81))),""))</f>
        <v/>
      </c>
      <c r="Q81" t="str">
        <f t="shared" ref="Q81:Q92" ca="1" si="33">IF(NOT(C81=K81),E81,IF(NOT(C81=L81),F81,IF(NOT(C81=M81),G81,IF(NOT(C81=N81),H81,IF(NOT(C81=O81),I81,IF(NOT(C81=P81),J81,""))))))</f>
        <v>Int</v>
      </c>
      <c r="R81" t="str">
        <f t="shared" ref="R81:R92" ca="1" si="34">IF(AND(NOT(C81=L81),NOT(F81=Q81)),F81,IF(AND(NOT(C81=M81),NOT(G81=Q81)),G81,IF(AND(NOT(C81=N81),NOT(H81=Q81)),H81,IF(AND(NOT(C81=O81),NOT(I81=Q81)),I81,IF(AND(NOT(C81=P81),NOT(J81=Q81)),J81,"")))))</f>
        <v/>
      </c>
      <c r="S81" t="str">
        <f t="shared" ref="S81:S92" ca="1" si="35">IF(AND(NOT(C81=M81),NOT(G81=Q81),NOT(G81=R81)),G81,IF(AND(NOT(C81=N81),NOT(H81=Q81),NOT(H81=R81)),H81,IF(AND(NOT(C81=O81),NOT(I81=Q81),NOT(I81=R81)),I81,IF(AND(NOT(C81=P81),NOT(J81=Q81),NOT(J81=R81)),J81,""))))</f>
        <v/>
      </c>
      <c r="T81" t="str">
        <f t="shared" ca="1" si="12"/>
        <v/>
      </c>
      <c r="U81" t="str">
        <f t="shared" ca="1" si="13"/>
        <v/>
      </c>
      <c r="V81">
        <v>81</v>
      </c>
      <c r="DE81"/>
      <c r="HB81"/>
    </row>
    <row r="82" spans="1:210">
      <c r="A82">
        <v>2</v>
      </c>
      <c r="B82" t="str">
        <f t="shared" ca="1" si="32"/>
        <v/>
      </c>
      <c r="C82" t="str">
        <f t="shared" ca="1" si="26"/>
        <v/>
      </c>
      <c r="D82" t="str">
        <f t="shared" ca="1" si="27"/>
        <v/>
      </c>
      <c r="E82" t="str" cm="1">
        <f t="array" aca="1" ref="E82" ca="1">_xlfn.SINGLE(IF(COLUMNS($E82:E82)&lt;=COUNTIF(INDIRECT("'Raw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Input'!$B$3)),COLUMNS($E82:E82))),""))</f>
        <v>Int</v>
      </c>
      <c r="F82" t="str" cm="1">
        <f t="array" aca="1" ref="F82" ca="1">_xlfn.SINGLE(IF(COLUMNS($E82:F82)&lt;=COUNTIF(INDIRECT("'Raw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Input'!$B$3)),COLUMNS($E82:F82))),""))</f>
        <v/>
      </c>
      <c r="G82" t="str" cm="1">
        <f t="array" aca="1" ref="G82" ca="1">_xlfn.SINGLE(IF(COLUMNS($E82:G82)&lt;=COUNTIF(INDIRECT("'Raw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Input'!$B$3)),COLUMNS($E82:G82))),""))</f>
        <v/>
      </c>
      <c r="H82" t="str" cm="1">
        <f t="array" aca="1" ref="H82" ca="1">_xlfn.SINGLE(IF(COLUMNS($E82:H82)&lt;=COUNTIF(INDIRECT("'Raw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Input'!$B$3)),COLUMNS($E82:H82))),""))</f>
        <v/>
      </c>
      <c r="I82" t="str" cm="1">
        <f t="array" aca="1" ref="I82" ca="1">_xlfn.SINGLE(IF(COLUMNS($E82:I82)&lt;=COUNTIF(INDIRECT("'Raw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Input'!$B$3)),COLUMNS($E82:I82))),""))</f>
        <v/>
      </c>
      <c r="J82" t="str" cm="1">
        <f t="array" aca="1" ref="J82" ca="1">_xlfn.SINGLE(IF(COLUMNS($E82:J82)&lt;=COUNTIF(INDIRECT("'Raw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Input'!$B$3)),COLUMNS($E82:J82))),""))</f>
        <v/>
      </c>
      <c r="K82" t="str" cm="1">
        <f t="array" aca="1" ref="K82" ca="1">_xlfn.SINGLE(IF(COLUMNS($E82:E82)&lt;=COUNTIF(INDIRECT("'Raw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Input'!$B$3)),COLUMNS($E82:E82))),""))</f>
        <v>Boolean</v>
      </c>
      <c r="L82" t="str" cm="1">
        <f t="array" aca="1" ref="L82" ca="1">_xlfn.SINGLE(IF(COLUMNS($E82:F82)&lt;=COUNTIF(INDIRECT("'Raw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Input'!$B$3)),COLUMNS($E82:F82))),""))</f>
        <v/>
      </c>
      <c r="M82" t="str" cm="1">
        <f t="array" aca="1" ref="M82" ca="1">_xlfn.SINGLE(IF(COLUMNS($E82:G82)&lt;=COUNTIF(INDIRECT("'Raw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Input'!$B$3)),COLUMNS($E82:G82))),""))</f>
        <v/>
      </c>
      <c r="N82" t="str" cm="1">
        <f t="array" aca="1" ref="N82" ca="1">_xlfn.SINGLE(IF(COLUMNS($E82:H82)&lt;=COUNTIF(INDIRECT("'Raw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Input'!$B$3)),COLUMNS($E82:H82))),""))</f>
        <v/>
      </c>
      <c r="O82" t="str" cm="1">
        <f t="array" aca="1" ref="O82" ca="1">_xlfn.SINGLE(IF(COLUMNS($E82:I82)&lt;=COUNTIF(INDIRECT("'Raw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Input'!$B$3)),COLUMNS($E82:I82))),""))</f>
        <v/>
      </c>
      <c r="P82" t="str" cm="1">
        <f t="array" aca="1" ref="P82" ca="1">_xlfn.SINGLE(IF(COLUMNS($E82:J82)&lt;=COUNTIF(INDIRECT("'Raw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Input'!$B$3)),COLUMNS($E82:J82))),""))</f>
        <v/>
      </c>
      <c r="Q82" t="str">
        <f t="shared" ca="1" si="33"/>
        <v>Int</v>
      </c>
      <c r="R82" t="str">
        <f t="shared" ca="1" si="34"/>
        <v/>
      </c>
      <c r="S82" t="str">
        <f t="shared" ca="1" si="35"/>
        <v/>
      </c>
      <c r="T82" t="str">
        <f t="shared" ca="1" si="12"/>
        <v/>
      </c>
      <c r="U82" t="str">
        <f t="shared" ca="1" si="13"/>
        <v/>
      </c>
      <c r="V82">
        <v>82</v>
      </c>
      <c r="DE82"/>
      <c r="HB82"/>
    </row>
    <row r="83" spans="1:210">
      <c r="A83">
        <v>3</v>
      </c>
      <c r="B83" t="str">
        <f t="shared" ca="1" si="32"/>
        <v/>
      </c>
      <c r="C83" t="str">
        <f t="shared" ca="1" si="26"/>
        <v/>
      </c>
      <c r="D83" t="str">
        <f t="shared" ca="1" si="27"/>
        <v/>
      </c>
      <c r="E83" t="str" cm="1">
        <f t="array" aca="1" ref="E83" ca="1">_xlfn.SINGLE(IF(COLUMNS($E83:E83)&lt;=COUNTIF(INDIRECT("'Raw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Input'!$B$3)),COLUMNS($E83:E83))),""))</f>
        <v>Int</v>
      </c>
      <c r="F83" t="str" cm="1">
        <f t="array" aca="1" ref="F83" ca="1">_xlfn.SINGLE(IF(COLUMNS($E83:F83)&lt;=COUNTIF(INDIRECT("'Raw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Input'!$B$3)),COLUMNS($E83:F83))),""))</f>
        <v/>
      </c>
      <c r="G83" t="str" cm="1">
        <f t="array" aca="1" ref="G83" ca="1">_xlfn.SINGLE(IF(COLUMNS($E83:G83)&lt;=COUNTIF(INDIRECT("'Raw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Input'!$B$3)),COLUMNS($E83:G83))),""))</f>
        <v/>
      </c>
      <c r="H83" t="str" cm="1">
        <f t="array" aca="1" ref="H83" ca="1">_xlfn.SINGLE(IF(COLUMNS($E83:H83)&lt;=COUNTIF(INDIRECT("'Raw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Input'!$B$3)),COLUMNS($E83:H83))),""))</f>
        <v/>
      </c>
      <c r="I83" t="str" cm="1">
        <f t="array" aca="1" ref="I83" ca="1">_xlfn.SINGLE(IF(COLUMNS($E83:I83)&lt;=COUNTIF(INDIRECT("'Raw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Input'!$B$3)),COLUMNS($E83:I83))),""))</f>
        <v/>
      </c>
      <c r="J83" t="str" cm="1">
        <f t="array" aca="1" ref="J83" ca="1">_xlfn.SINGLE(IF(COLUMNS($E83:J83)&lt;=COUNTIF(INDIRECT("'Raw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Input'!$B$3)),COLUMNS($E83:J83))),""))</f>
        <v/>
      </c>
      <c r="K83" t="str" cm="1">
        <f t="array" aca="1" ref="K83" ca="1">_xlfn.SINGLE(IF(COLUMNS($E83:E83)&lt;=COUNTIF(INDIRECT("'Raw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Input'!$B$3)),COLUMNS($E83:E83))),""))</f>
        <v>Boolean</v>
      </c>
      <c r="L83" t="str" cm="1">
        <f t="array" aca="1" ref="L83" ca="1">_xlfn.SINGLE(IF(COLUMNS($E83:F83)&lt;=COUNTIF(INDIRECT("'Raw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Input'!$B$3)),COLUMNS($E83:F83))),""))</f>
        <v/>
      </c>
      <c r="M83" t="str" cm="1">
        <f t="array" aca="1" ref="M83" ca="1">_xlfn.SINGLE(IF(COLUMNS($E83:G83)&lt;=COUNTIF(INDIRECT("'Raw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Input'!$B$3)),COLUMNS($E83:G83))),""))</f>
        <v/>
      </c>
      <c r="N83" t="str" cm="1">
        <f t="array" aca="1" ref="N83" ca="1">_xlfn.SINGLE(IF(COLUMNS($E83:H83)&lt;=COUNTIF(INDIRECT("'Raw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Input'!$B$3)),COLUMNS($E83:H83))),""))</f>
        <v/>
      </c>
      <c r="O83" t="str" cm="1">
        <f t="array" aca="1" ref="O83" ca="1">_xlfn.SINGLE(IF(COLUMNS($E83:I83)&lt;=COUNTIF(INDIRECT("'Raw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Input'!$B$3)),COLUMNS($E83:I83))),""))</f>
        <v/>
      </c>
      <c r="P83" t="str" cm="1">
        <f t="array" aca="1" ref="P83" ca="1">_xlfn.SINGLE(IF(COLUMNS($E83:J83)&lt;=COUNTIF(INDIRECT("'Raw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Input'!$B$3)),COLUMNS($E83:J83))),""))</f>
        <v/>
      </c>
      <c r="Q83" t="str">
        <f t="shared" ca="1" si="33"/>
        <v>Int</v>
      </c>
      <c r="R83" t="str">
        <f t="shared" ca="1" si="34"/>
        <v/>
      </c>
      <c r="S83" t="str">
        <f t="shared" ca="1" si="35"/>
        <v/>
      </c>
      <c r="T83" t="str">
        <f t="shared" ca="1" si="12"/>
        <v/>
      </c>
      <c r="U83" t="str">
        <f t="shared" ca="1" si="13"/>
        <v/>
      </c>
      <c r="V83">
        <v>83</v>
      </c>
      <c r="DE83"/>
      <c r="HB83"/>
    </row>
    <row r="84" spans="1:210">
      <c r="A84">
        <v>4</v>
      </c>
      <c r="B84" t="str">
        <f t="shared" ca="1" si="32"/>
        <v/>
      </c>
      <c r="C84" t="str">
        <f t="shared" ca="1" si="26"/>
        <v/>
      </c>
      <c r="D84" t="str">
        <f t="shared" ca="1" si="27"/>
        <v/>
      </c>
      <c r="E84" t="str" cm="1">
        <f t="array" aca="1" ref="E84" ca="1">_xlfn.SINGLE(IF(COLUMNS($E84:E84)&lt;=COUNTIF(INDIRECT("'Raw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Input'!$B$3)),COLUMNS($E84:E84))),""))</f>
        <v>Int</v>
      </c>
      <c r="F84" t="str" cm="1">
        <f t="array" aca="1" ref="F84" ca="1">_xlfn.SINGLE(IF(COLUMNS($E84:F84)&lt;=COUNTIF(INDIRECT("'Raw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Input'!$B$3)),COLUMNS($E84:F84))),""))</f>
        <v/>
      </c>
      <c r="G84" t="str" cm="1">
        <f t="array" aca="1" ref="G84" ca="1">_xlfn.SINGLE(IF(COLUMNS($E84:G84)&lt;=COUNTIF(INDIRECT("'Raw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Input'!$B$3)),COLUMNS($E84:G84))),""))</f>
        <v/>
      </c>
      <c r="H84" t="str" cm="1">
        <f t="array" aca="1" ref="H84" ca="1">_xlfn.SINGLE(IF(COLUMNS($E84:H84)&lt;=COUNTIF(INDIRECT("'Raw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Input'!$B$3)),COLUMNS($E84:H84))),""))</f>
        <v/>
      </c>
      <c r="I84" t="str" cm="1">
        <f t="array" aca="1" ref="I84" ca="1">_xlfn.SINGLE(IF(COLUMNS($E84:I84)&lt;=COUNTIF(INDIRECT("'Raw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Input'!$B$3)),COLUMNS($E84:I84))),""))</f>
        <v/>
      </c>
      <c r="J84" t="str" cm="1">
        <f t="array" aca="1" ref="J84" ca="1">_xlfn.SINGLE(IF(COLUMNS($E84:J84)&lt;=COUNTIF(INDIRECT("'Raw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Input'!$B$3)),COLUMNS($E84:J84))),""))</f>
        <v/>
      </c>
      <c r="K84" t="str" cm="1">
        <f t="array" aca="1" ref="K84" ca="1">_xlfn.SINGLE(IF(COLUMNS($E84:E84)&lt;=COUNTIF(INDIRECT("'Raw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Input'!$B$3)),COLUMNS($E84:E84))),""))</f>
        <v>Boolean</v>
      </c>
      <c r="L84" t="str" cm="1">
        <f t="array" aca="1" ref="L84" ca="1">_xlfn.SINGLE(IF(COLUMNS($E84:F84)&lt;=COUNTIF(INDIRECT("'Raw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Input'!$B$3)),COLUMNS($E84:F84))),""))</f>
        <v/>
      </c>
      <c r="M84" t="str" cm="1">
        <f t="array" aca="1" ref="M84" ca="1">_xlfn.SINGLE(IF(COLUMNS($E84:G84)&lt;=COUNTIF(INDIRECT("'Raw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Input'!$B$3)),COLUMNS($E84:G84))),""))</f>
        <v/>
      </c>
      <c r="N84" t="str" cm="1">
        <f t="array" aca="1" ref="N84" ca="1">_xlfn.SINGLE(IF(COLUMNS($E84:H84)&lt;=COUNTIF(INDIRECT("'Raw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Input'!$B$3)),COLUMNS($E84:H84))),""))</f>
        <v/>
      </c>
      <c r="O84" t="str" cm="1">
        <f t="array" aca="1" ref="O84" ca="1">_xlfn.SINGLE(IF(COLUMNS($E84:I84)&lt;=COUNTIF(INDIRECT("'Raw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Input'!$B$3)),COLUMNS($E84:I84))),""))</f>
        <v/>
      </c>
      <c r="P84" t="str" cm="1">
        <f t="array" aca="1" ref="P84" ca="1">_xlfn.SINGLE(IF(COLUMNS($E84:J84)&lt;=COUNTIF(INDIRECT("'Raw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Input'!$B$3)),COLUMNS($E84:J84))),""))</f>
        <v/>
      </c>
      <c r="Q84" t="str">
        <f t="shared" ca="1" si="33"/>
        <v>Int</v>
      </c>
      <c r="R84" t="str">
        <f t="shared" ca="1" si="34"/>
        <v/>
      </c>
      <c r="S84" t="str">
        <f t="shared" ca="1" si="35"/>
        <v/>
      </c>
      <c r="T84" t="str">
        <f t="shared" ca="1" si="12"/>
        <v/>
      </c>
      <c r="U84" t="str">
        <f t="shared" ca="1" si="13"/>
        <v/>
      </c>
      <c r="V84">
        <v>84</v>
      </c>
      <c r="DE84"/>
      <c r="HB84"/>
    </row>
    <row r="85" spans="1:210">
      <c r="A85">
        <v>5</v>
      </c>
      <c r="B85" t="str">
        <f t="shared" ca="1" si="32"/>
        <v/>
      </c>
      <c r="C85" t="str">
        <f t="shared" ca="1" si="26"/>
        <v/>
      </c>
      <c r="D85" t="str">
        <f t="shared" ca="1" si="27"/>
        <v/>
      </c>
      <c r="E85" t="str" cm="1">
        <f t="array" aca="1" ref="E85" ca="1">_xlfn.SINGLE(IF(COLUMNS($E85:E85)&lt;=COUNTIF(INDIRECT("'Raw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Input'!$B$3)),COLUMNS($E85:E85))),""))</f>
        <v>Int</v>
      </c>
      <c r="F85" t="str" cm="1">
        <f t="array" aca="1" ref="F85" ca="1">_xlfn.SINGLE(IF(COLUMNS($E85:F85)&lt;=COUNTIF(INDIRECT("'Raw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Input'!$B$3)),COLUMNS($E85:F85))),""))</f>
        <v/>
      </c>
      <c r="G85" t="str" cm="1">
        <f t="array" aca="1" ref="G85" ca="1">_xlfn.SINGLE(IF(COLUMNS($E85:G85)&lt;=COUNTIF(INDIRECT("'Raw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Input'!$B$3)),COLUMNS($E85:G85))),""))</f>
        <v/>
      </c>
      <c r="H85" t="str" cm="1">
        <f t="array" aca="1" ref="H85" ca="1">_xlfn.SINGLE(IF(COLUMNS($E85:H85)&lt;=COUNTIF(INDIRECT("'Raw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Input'!$B$3)),COLUMNS($E85:H85))),""))</f>
        <v/>
      </c>
      <c r="I85" t="str" cm="1">
        <f t="array" aca="1" ref="I85" ca="1">_xlfn.SINGLE(IF(COLUMNS($E85:I85)&lt;=COUNTIF(INDIRECT("'Raw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Input'!$B$3)),COLUMNS($E85:I85))),""))</f>
        <v/>
      </c>
      <c r="J85" t="str" cm="1">
        <f t="array" aca="1" ref="J85" ca="1">_xlfn.SINGLE(IF(COLUMNS($E85:J85)&lt;=COUNTIF(INDIRECT("'Raw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Input'!$B$3)),COLUMNS($E85:J85))),""))</f>
        <v/>
      </c>
      <c r="K85" t="str" cm="1">
        <f t="array" aca="1" ref="K85" ca="1">_xlfn.SINGLE(IF(COLUMNS($E85:E85)&lt;=COUNTIF(INDIRECT("'Raw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Input'!$B$3)),COLUMNS($E85:E85))),""))</f>
        <v>Boolean</v>
      </c>
      <c r="L85" t="str" cm="1">
        <f t="array" aca="1" ref="L85" ca="1">_xlfn.SINGLE(IF(COLUMNS($E85:F85)&lt;=COUNTIF(INDIRECT("'Raw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Input'!$B$3)),COLUMNS($E85:F85))),""))</f>
        <v/>
      </c>
      <c r="M85" t="str" cm="1">
        <f t="array" aca="1" ref="M85" ca="1">_xlfn.SINGLE(IF(COLUMNS($E85:G85)&lt;=COUNTIF(INDIRECT("'Raw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Input'!$B$3)),COLUMNS($E85:G85))),""))</f>
        <v/>
      </c>
      <c r="N85" t="str" cm="1">
        <f t="array" aca="1" ref="N85" ca="1">_xlfn.SINGLE(IF(COLUMNS($E85:H85)&lt;=COUNTIF(INDIRECT("'Raw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Input'!$B$3)),COLUMNS($E85:H85))),""))</f>
        <v/>
      </c>
      <c r="O85" t="str" cm="1">
        <f t="array" aca="1" ref="O85" ca="1">_xlfn.SINGLE(IF(COLUMNS($E85:I85)&lt;=COUNTIF(INDIRECT("'Raw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Input'!$B$3)),COLUMNS($E85:I85))),""))</f>
        <v/>
      </c>
      <c r="P85" t="str" cm="1">
        <f t="array" aca="1" ref="P85" ca="1">_xlfn.SINGLE(IF(COLUMNS($E85:J85)&lt;=COUNTIF(INDIRECT("'Raw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Input'!$B$3)),COLUMNS($E85:J85))),""))</f>
        <v/>
      </c>
      <c r="Q85" t="str">
        <f t="shared" ca="1" si="33"/>
        <v>Int</v>
      </c>
      <c r="R85" t="str">
        <f t="shared" ca="1" si="34"/>
        <v/>
      </c>
      <c r="S85" t="str">
        <f t="shared" ca="1" si="35"/>
        <v/>
      </c>
      <c r="T85" t="str">
        <f t="shared" ca="1" si="12"/>
        <v/>
      </c>
      <c r="U85" t="str">
        <f t="shared" ca="1" si="13"/>
        <v/>
      </c>
      <c r="V85">
        <v>85</v>
      </c>
      <c r="DE85"/>
      <c r="HB85"/>
    </row>
    <row r="86" spans="1:210">
      <c r="A86">
        <v>6</v>
      </c>
      <c r="B86" t="str">
        <f t="shared" ca="1" si="32"/>
        <v/>
      </c>
      <c r="C86" t="str">
        <f t="shared" ca="1" si="26"/>
        <v/>
      </c>
      <c r="D86" t="str">
        <f t="shared" ca="1" si="27"/>
        <v/>
      </c>
      <c r="E86" t="str" cm="1">
        <f t="array" aca="1" ref="E86" ca="1">_xlfn.SINGLE(IF(COLUMNS($E86:E86)&lt;=COUNTIF(INDIRECT("'Raw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Input'!$B$3)),COLUMNS($E86:E86))),""))</f>
        <v>Int</v>
      </c>
      <c r="F86" t="str" cm="1">
        <f t="array" aca="1" ref="F86" ca="1">_xlfn.SINGLE(IF(COLUMNS($E86:F86)&lt;=COUNTIF(INDIRECT("'Raw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Input'!$B$3)),COLUMNS($E86:F86))),""))</f>
        <v/>
      </c>
      <c r="G86" t="str" cm="1">
        <f t="array" aca="1" ref="G86" ca="1">_xlfn.SINGLE(IF(COLUMNS($E86:G86)&lt;=COUNTIF(INDIRECT("'Raw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Input'!$B$3)),COLUMNS($E86:G86))),""))</f>
        <v/>
      </c>
      <c r="H86" t="str" cm="1">
        <f t="array" aca="1" ref="H86" ca="1">_xlfn.SINGLE(IF(COLUMNS($E86:H86)&lt;=COUNTIF(INDIRECT("'Raw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Input'!$B$3)),COLUMNS($E86:H86))),""))</f>
        <v/>
      </c>
      <c r="I86" t="str" cm="1">
        <f t="array" aca="1" ref="I86" ca="1">_xlfn.SINGLE(IF(COLUMNS($E86:I86)&lt;=COUNTIF(INDIRECT("'Raw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Input'!$B$3)),COLUMNS($E86:I86))),""))</f>
        <v/>
      </c>
      <c r="J86" t="str" cm="1">
        <f t="array" aca="1" ref="J86" ca="1">_xlfn.SINGLE(IF(COLUMNS($E86:J86)&lt;=COUNTIF(INDIRECT("'Raw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Input'!$B$3)),COLUMNS($E86:J86))),""))</f>
        <v/>
      </c>
      <c r="K86" t="str" cm="1">
        <f t="array" aca="1" ref="K86" ca="1">_xlfn.SINGLE(IF(COLUMNS($E86:E86)&lt;=COUNTIF(INDIRECT("'Raw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Input'!$B$3)),COLUMNS($E86:E86))),""))</f>
        <v>Boolean</v>
      </c>
      <c r="L86" t="str" cm="1">
        <f t="array" aca="1" ref="L86" ca="1">_xlfn.SINGLE(IF(COLUMNS($E86:F86)&lt;=COUNTIF(INDIRECT("'Raw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Input'!$B$3)),COLUMNS($E86:F86))),""))</f>
        <v/>
      </c>
      <c r="M86" t="str" cm="1">
        <f t="array" aca="1" ref="M86" ca="1">_xlfn.SINGLE(IF(COLUMNS($E86:G86)&lt;=COUNTIF(INDIRECT("'Raw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Input'!$B$3)),COLUMNS($E86:G86))),""))</f>
        <v/>
      </c>
      <c r="N86" t="str" cm="1">
        <f t="array" aca="1" ref="N86" ca="1">_xlfn.SINGLE(IF(COLUMNS($E86:H86)&lt;=COUNTIF(INDIRECT("'Raw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Input'!$B$3)),COLUMNS($E86:H86))),""))</f>
        <v/>
      </c>
      <c r="O86" t="str" cm="1">
        <f t="array" aca="1" ref="O86" ca="1">_xlfn.SINGLE(IF(COLUMNS($E86:I86)&lt;=COUNTIF(INDIRECT("'Raw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Input'!$B$3)),COLUMNS($E86:I86))),""))</f>
        <v/>
      </c>
      <c r="P86" t="str" cm="1">
        <f t="array" aca="1" ref="P86" ca="1">_xlfn.SINGLE(IF(COLUMNS($E86:J86)&lt;=COUNTIF(INDIRECT("'Raw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Input'!$B$3)),COLUMNS($E86:J86))),""))</f>
        <v/>
      </c>
      <c r="Q86" t="str">
        <f t="shared" ca="1" si="33"/>
        <v>Int</v>
      </c>
      <c r="R86" t="str">
        <f t="shared" ca="1" si="34"/>
        <v/>
      </c>
      <c r="S86" t="str">
        <f t="shared" ca="1" si="35"/>
        <v/>
      </c>
      <c r="T86" t="str">
        <f t="shared" ca="1" si="12"/>
        <v/>
      </c>
      <c r="U86" t="str">
        <f t="shared" ca="1" si="13"/>
        <v/>
      </c>
      <c r="V86">
        <v>86</v>
      </c>
      <c r="DE86"/>
      <c r="HB86"/>
    </row>
    <row r="87" spans="1:210">
      <c r="A87">
        <v>7</v>
      </c>
      <c r="B87" t="str">
        <f t="shared" ca="1" si="32"/>
        <v/>
      </c>
      <c r="C87" t="str">
        <f t="shared" ca="1" si="26"/>
        <v/>
      </c>
      <c r="D87" t="str">
        <f t="shared" ca="1" si="27"/>
        <v/>
      </c>
      <c r="E87" t="str" cm="1">
        <f t="array" aca="1" ref="E87" ca="1">_xlfn.SINGLE(IF(COLUMNS($E87:E87)&lt;=COUNTIF(INDIRECT("'Raw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Input'!$B$3)),COLUMNS($E87:E87))),""))</f>
        <v>Int</v>
      </c>
      <c r="F87" t="str" cm="1">
        <f t="array" aca="1" ref="F87" ca="1">_xlfn.SINGLE(IF(COLUMNS($E87:F87)&lt;=COUNTIF(INDIRECT("'Raw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Input'!$B$3)),COLUMNS($E87:F87))),""))</f>
        <v/>
      </c>
      <c r="G87" t="str" cm="1">
        <f t="array" aca="1" ref="G87" ca="1">_xlfn.SINGLE(IF(COLUMNS($E87:G87)&lt;=COUNTIF(INDIRECT("'Raw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Input'!$B$3)),COLUMNS($E87:G87))),""))</f>
        <v/>
      </c>
      <c r="H87" t="str" cm="1">
        <f t="array" aca="1" ref="H87" ca="1">_xlfn.SINGLE(IF(COLUMNS($E87:H87)&lt;=COUNTIF(INDIRECT("'Raw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Input'!$B$3)),COLUMNS($E87:H87))),""))</f>
        <v/>
      </c>
      <c r="I87" t="str" cm="1">
        <f t="array" aca="1" ref="I87" ca="1">_xlfn.SINGLE(IF(COLUMNS($E87:I87)&lt;=COUNTIF(INDIRECT("'Raw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Input'!$B$3)),COLUMNS($E87:I87))),""))</f>
        <v/>
      </c>
      <c r="J87" t="str" cm="1">
        <f t="array" aca="1" ref="J87" ca="1">_xlfn.SINGLE(IF(COLUMNS($E87:J87)&lt;=COUNTIF(INDIRECT("'Raw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Input'!$B$3)),COLUMNS($E87:J87))),""))</f>
        <v/>
      </c>
      <c r="K87" t="str" cm="1">
        <f t="array" aca="1" ref="K87" ca="1">_xlfn.SINGLE(IF(COLUMNS($E87:E87)&lt;=COUNTIF(INDIRECT("'Raw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Input'!$B$3)),COLUMNS($E87:E87))),""))</f>
        <v>Boolean</v>
      </c>
      <c r="L87" t="str" cm="1">
        <f t="array" aca="1" ref="L87" ca="1">_xlfn.SINGLE(IF(COLUMNS($E87:F87)&lt;=COUNTIF(INDIRECT("'Raw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Input'!$B$3)),COLUMNS($E87:F87))),""))</f>
        <v/>
      </c>
      <c r="M87" t="str" cm="1">
        <f t="array" aca="1" ref="M87" ca="1">_xlfn.SINGLE(IF(COLUMNS($E87:G87)&lt;=COUNTIF(INDIRECT("'Raw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Input'!$B$3)),COLUMNS($E87:G87))),""))</f>
        <v/>
      </c>
      <c r="N87" t="str" cm="1">
        <f t="array" aca="1" ref="N87" ca="1">_xlfn.SINGLE(IF(COLUMNS($E87:H87)&lt;=COUNTIF(INDIRECT("'Raw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Input'!$B$3)),COLUMNS($E87:H87))),""))</f>
        <v/>
      </c>
      <c r="O87" t="str" cm="1">
        <f t="array" aca="1" ref="O87" ca="1">_xlfn.SINGLE(IF(COLUMNS($E87:I87)&lt;=COUNTIF(INDIRECT("'Raw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Input'!$B$3)),COLUMNS($E87:I87))),""))</f>
        <v/>
      </c>
      <c r="P87" t="str" cm="1">
        <f t="array" aca="1" ref="P87" ca="1">_xlfn.SINGLE(IF(COLUMNS($E87:J87)&lt;=COUNTIF(INDIRECT("'Raw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Input'!$B$3)),COLUMNS($E87:J87))),""))</f>
        <v/>
      </c>
      <c r="Q87" t="str">
        <f t="shared" ca="1" si="33"/>
        <v>Int</v>
      </c>
      <c r="R87" t="str">
        <f t="shared" ca="1" si="34"/>
        <v/>
      </c>
      <c r="S87" t="str">
        <f t="shared" ca="1" si="35"/>
        <v/>
      </c>
      <c r="T87" t="str">
        <f t="shared" ca="1" si="12"/>
        <v/>
      </c>
      <c r="U87" t="str">
        <f t="shared" ca="1" si="13"/>
        <v/>
      </c>
      <c r="V87">
        <v>87</v>
      </c>
      <c r="DE87"/>
      <c r="HB87"/>
    </row>
    <row r="88" spans="1:210">
      <c r="A88">
        <v>8</v>
      </c>
      <c r="B88" t="str">
        <f t="shared" ca="1" si="32"/>
        <v/>
      </c>
      <c r="C88" t="str">
        <f t="shared" ca="1" si="26"/>
        <v/>
      </c>
      <c r="D88" t="str">
        <f t="shared" ca="1" si="27"/>
        <v/>
      </c>
      <c r="E88" t="str" cm="1">
        <f t="array" aca="1" ref="E88" ca="1">_xlfn.SINGLE(IF(COLUMNS($E88:E88)&lt;=COUNTIF(INDIRECT("'Raw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Input'!$B$3)),COLUMNS($E88:E88))),""))</f>
        <v>Int</v>
      </c>
      <c r="F88" t="str" cm="1">
        <f t="array" aca="1" ref="F88" ca="1">_xlfn.SINGLE(IF(COLUMNS($E88:F88)&lt;=COUNTIF(INDIRECT("'Raw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Input'!$B$3)),COLUMNS($E88:F88))),""))</f>
        <v/>
      </c>
      <c r="G88" t="str" cm="1">
        <f t="array" aca="1" ref="G88" ca="1">_xlfn.SINGLE(IF(COLUMNS($E88:G88)&lt;=COUNTIF(INDIRECT("'Raw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Input'!$B$3)),COLUMNS($E88:G88))),""))</f>
        <v/>
      </c>
      <c r="H88" t="str" cm="1">
        <f t="array" aca="1" ref="H88" ca="1">_xlfn.SINGLE(IF(COLUMNS($E88:H88)&lt;=COUNTIF(INDIRECT("'Raw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Input'!$B$3)),COLUMNS($E88:H88))),""))</f>
        <v/>
      </c>
      <c r="I88" t="str" cm="1">
        <f t="array" aca="1" ref="I88" ca="1">_xlfn.SINGLE(IF(COLUMNS($E88:I88)&lt;=COUNTIF(INDIRECT("'Raw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Input'!$B$3)),COLUMNS($E88:I88))),""))</f>
        <v/>
      </c>
      <c r="J88" t="str" cm="1">
        <f t="array" aca="1" ref="J88" ca="1">_xlfn.SINGLE(IF(COLUMNS($E88:J88)&lt;=COUNTIF(INDIRECT("'Raw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Input'!$B$3)),COLUMNS($E88:J88))),""))</f>
        <v/>
      </c>
      <c r="K88" t="str" cm="1">
        <f t="array" aca="1" ref="K88" ca="1">_xlfn.SINGLE(IF(COLUMNS($E88:E88)&lt;=COUNTIF(INDIRECT("'Raw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Input'!$B$3)),COLUMNS($E88:E88))),""))</f>
        <v>Boolean</v>
      </c>
      <c r="L88" t="str" cm="1">
        <f t="array" aca="1" ref="L88" ca="1">_xlfn.SINGLE(IF(COLUMNS($E88:F88)&lt;=COUNTIF(INDIRECT("'Raw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Input'!$B$3)),COLUMNS($E88:F88))),""))</f>
        <v/>
      </c>
      <c r="M88" t="str" cm="1">
        <f t="array" aca="1" ref="M88" ca="1">_xlfn.SINGLE(IF(COLUMNS($E88:G88)&lt;=COUNTIF(INDIRECT("'Raw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Input'!$B$3)),COLUMNS($E88:G88))),""))</f>
        <v/>
      </c>
      <c r="N88" t="str" cm="1">
        <f t="array" aca="1" ref="N88" ca="1">_xlfn.SINGLE(IF(COLUMNS($E88:H88)&lt;=COUNTIF(INDIRECT("'Raw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Input'!$B$3)),COLUMNS($E88:H88))),""))</f>
        <v/>
      </c>
      <c r="O88" t="str" cm="1">
        <f t="array" aca="1" ref="O88" ca="1">_xlfn.SINGLE(IF(COLUMNS($E88:I88)&lt;=COUNTIF(INDIRECT("'Raw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Input'!$B$3)),COLUMNS($E88:I88))),""))</f>
        <v/>
      </c>
      <c r="P88" t="str" cm="1">
        <f t="array" aca="1" ref="P88" ca="1">_xlfn.SINGLE(IF(COLUMNS($E88:J88)&lt;=COUNTIF(INDIRECT("'Raw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Input'!$B$3)),COLUMNS($E88:J88))),""))</f>
        <v/>
      </c>
      <c r="Q88" t="str">
        <f t="shared" ca="1" si="33"/>
        <v>Int</v>
      </c>
      <c r="R88" t="str">
        <f t="shared" ca="1" si="34"/>
        <v/>
      </c>
      <c r="S88" t="str">
        <f t="shared" ca="1" si="35"/>
        <v/>
      </c>
      <c r="T88" t="str">
        <f t="shared" ca="1" si="12"/>
        <v/>
      </c>
      <c r="U88" t="str">
        <f t="shared" ca="1" si="13"/>
        <v/>
      </c>
      <c r="V88">
        <v>88</v>
      </c>
      <c r="DE88"/>
      <c r="HB88"/>
    </row>
    <row r="89" spans="1:210">
      <c r="A89">
        <v>9</v>
      </c>
      <c r="B89" t="str">
        <f t="shared" ca="1" si="32"/>
        <v/>
      </c>
      <c r="C89" t="str">
        <f t="shared" ca="1" si="26"/>
        <v/>
      </c>
      <c r="D89" t="str">
        <f t="shared" ca="1" si="27"/>
        <v/>
      </c>
      <c r="E89" t="str" cm="1">
        <f t="array" aca="1" ref="E89" ca="1">_xlfn.SINGLE(IF(COLUMNS($E89:E89)&lt;=COUNTIF(INDIRECT("'Raw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Input'!$B$3)),COLUMNS($E89:E89))),""))</f>
        <v>Int</v>
      </c>
      <c r="F89" t="str" cm="1">
        <f t="array" aca="1" ref="F89" ca="1">_xlfn.SINGLE(IF(COLUMNS($E89:F89)&lt;=COUNTIF(INDIRECT("'Raw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Input'!$B$3)),COLUMNS($E89:F89))),""))</f>
        <v/>
      </c>
      <c r="G89" t="str" cm="1">
        <f t="array" aca="1" ref="G89" ca="1">_xlfn.SINGLE(IF(COLUMNS($E89:G89)&lt;=COUNTIF(INDIRECT("'Raw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Input'!$B$3)),COLUMNS($E89:G89))),""))</f>
        <v/>
      </c>
      <c r="H89" t="str" cm="1">
        <f t="array" aca="1" ref="H89" ca="1">_xlfn.SINGLE(IF(COLUMNS($E89:H89)&lt;=COUNTIF(INDIRECT("'Raw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Input'!$B$3)),COLUMNS($E89:H89))),""))</f>
        <v/>
      </c>
      <c r="I89" t="str" cm="1">
        <f t="array" aca="1" ref="I89" ca="1">_xlfn.SINGLE(IF(COLUMNS($E89:I89)&lt;=COUNTIF(INDIRECT("'Raw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Input'!$B$3)),COLUMNS($E89:I89))),""))</f>
        <v/>
      </c>
      <c r="J89" t="str" cm="1">
        <f t="array" aca="1" ref="J89" ca="1">_xlfn.SINGLE(IF(COLUMNS($E89:J89)&lt;=COUNTIF(INDIRECT("'Raw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Input'!$B$3)),COLUMNS($E89:J89))),""))</f>
        <v/>
      </c>
      <c r="K89" t="str" cm="1">
        <f t="array" aca="1" ref="K89" ca="1">_xlfn.SINGLE(IF(COLUMNS($E89:E89)&lt;=COUNTIF(INDIRECT("'Raw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Input'!$B$3)),COLUMNS($E89:E89))),""))</f>
        <v>Boolean</v>
      </c>
      <c r="L89" t="str" cm="1">
        <f t="array" aca="1" ref="L89" ca="1">_xlfn.SINGLE(IF(COLUMNS($E89:F89)&lt;=COUNTIF(INDIRECT("'Raw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Input'!$B$3)),COLUMNS($E89:F89))),""))</f>
        <v/>
      </c>
      <c r="M89" t="str" cm="1">
        <f t="array" aca="1" ref="M89" ca="1">_xlfn.SINGLE(IF(COLUMNS($E89:G89)&lt;=COUNTIF(INDIRECT("'Raw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Input'!$B$3)),COLUMNS($E89:G89))),""))</f>
        <v/>
      </c>
      <c r="N89" t="str" cm="1">
        <f t="array" aca="1" ref="N89" ca="1">_xlfn.SINGLE(IF(COLUMNS($E89:H89)&lt;=COUNTIF(INDIRECT("'Raw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Input'!$B$3)),COLUMNS($E89:H89))),""))</f>
        <v/>
      </c>
      <c r="O89" t="str" cm="1">
        <f t="array" aca="1" ref="O89" ca="1">_xlfn.SINGLE(IF(COLUMNS($E89:I89)&lt;=COUNTIF(INDIRECT("'Raw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Input'!$B$3)),COLUMNS($E89:I89))),""))</f>
        <v/>
      </c>
      <c r="P89" t="str" cm="1">
        <f t="array" aca="1" ref="P89" ca="1">_xlfn.SINGLE(IF(COLUMNS($E89:J89)&lt;=COUNTIF(INDIRECT("'Raw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Input'!$B$3)),COLUMNS($E89:J89))),""))</f>
        <v/>
      </c>
      <c r="Q89" t="str">
        <f t="shared" ca="1" si="33"/>
        <v>Int</v>
      </c>
      <c r="R89" t="str">
        <f t="shared" ca="1" si="34"/>
        <v/>
      </c>
      <c r="S89" t="str">
        <f t="shared" ca="1" si="35"/>
        <v/>
      </c>
      <c r="T89" t="str">
        <f t="shared" ca="1" si="12"/>
        <v/>
      </c>
      <c r="U89" t="str">
        <f t="shared" ca="1" si="13"/>
        <v/>
      </c>
      <c r="V89">
        <v>89</v>
      </c>
      <c r="DE89"/>
      <c r="HB89"/>
    </row>
    <row r="90" spans="1:210">
      <c r="A90">
        <v>10</v>
      </c>
      <c r="B90" t="str">
        <f t="shared" ca="1" si="32"/>
        <v/>
      </c>
      <c r="C90" t="str">
        <f t="shared" ca="1" si="26"/>
        <v/>
      </c>
      <c r="D90" t="str">
        <f t="shared" ca="1" si="27"/>
        <v/>
      </c>
      <c r="E90" t="str" cm="1">
        <f t="array" aca="1" ref="E90" ca="1">_xlfn.SINGLE(IF(COLUMNS($E90:E90)&lt;=COUNTIF(INDIRECT("'Raw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Input'!$B$3)),COLUMNS($E90:E90))),""))</f>
        <v>Int</v>
      </c>
      <c r="F90" t="str" cm="1">
        <f t="array" aca="1" ref="F90" ca="1">_xlfn.SINGLE(IF(COLUMNS($E90:F90)&lt;=COUNTIF(INDIRECT("'Raw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Input'!$B$3)),COLUMNS($E90:F90))),""))</f>
        <v/>
      </c>
      <c r="G90" t="str" cm="1">
        <f t="array" aca="1" ref="G90" ca="1">_xlfn.SINGLE(IF(COLUMNS($E90:G90)&lt;=COUNTIF(INDIRECT("'Raw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Input'!$B$3)),COLUMNS($E90:G90))),""))</f>
        <v/>
      </c>
      <c r="H90" t="str" cm="1">
        <f t="array" aca="1" ref="H90" ca="1">_xlfn.SINGLE(IF(COLUMNS($E90:H90)&lt;=COUNTIF(INDIRECT("'Raw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Input'!$B$3)),COLUMNS($E90:H90))),""))</f>
        <v/>
      </c>
      <c r="I90" t="str" cm="1">
        <f t="array" aca="1" ref="I90" ca="1">_xlfn.SINGLE(IF(COLUMNS($E90:I90)&lt;=COUNTIF(INDIRECT("'Raw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Input'!$B$3)),COLUMNS($E90:I90))),""))</f>
        <v/>
      </c>
      <c r="J90" t="str" cm="1">
        <f t="array" aca="1" ref="J90" ca="1">_xlfn.SINGLE(IF(COLUMNS($E90:J90)&lt;=COUNTIF(INDIRECT("'Raw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Input'!$B$3)),COLUMNS($E90:J90))),""))</f>
        <v/>
      </c>
      <c r="K90" t="str" cm="1">
        <f t="array" aca="1" ref="K90" ca="1">_xlfn.SINGLE(IF(COLUMNS($E90:E90)&lt;=COUNTIF(INDIRECT("'Raw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Input'!$B$3)),COLUMNS($E90:E90))),""))</f>
        <v>Boolean</v>
      </c>
      <c r="L90" t="str" cm="1">
        <f t="array" aca="1" ref="L90" ca="1">_xlfn.SINGLE(IF(COLUMNS($E90:F90)&lt;=COUNTIF(INDIRECT("'Raw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Input'!$B$3)),COLUMNS($E90:F90))),""))</f>
        <v/>
      </c>
      <c r="M90" t="str" cm="1">
        <f t="array" aca="1" ref="M90" ca="1">_xlfn.SINGLE(IF(COLUMNS($E90:G90)&lt;=COUNTIF(INDIRECT("'Raw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Input'!$B$3)),COLUMNS($E90:G90))),""))</f>
        <v/>
      </c>
      <c r="N90" t="str" cm="1">
        <f t="array" aca="1" ref="N90" ca="1">_xlfn.SINGLE(IF(COLUMNS($E90:H90)&lt;=COUNTIF(INDIRECT("'Raw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Input'!$B$3)),COLUMNS($E90:H90))),""))</f>
        <v/>
      </c>
      <c r="O90" t="str" cm="1">
        <f t="array" aca="1" ref="O90" ca="1">_xlfn.SINGLE(IF(COLUMNS($E90:I90)&lt;=COUNTIF(INDIRECT("'Raw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Input'!$B$3)),COLUMNS($E90:I90))),""))</f>
        <v/>
      </c>
      <c r="P90" t="str" cm="1">
        <f t="array" aca="1" ref="P90" ca="1">_xlfn.SINGLE(IF(COLUMNS($E90:J90)&lt;=COUNTIF(INDIRECT("'Raw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Input'!$B$3)),COLUMNS($E90:J90))),""))</f>
        <v/>
      </c>
      <c r="Q90" t="str">
        <f t="shared" ca="1" si="33"/>
        <v>Int</v>
      </c>
      <c r="R90" t="str">
        <f t="shared" ca="1" si="34"/>
        <v/>
      </c>
      <c r="S90" t="str">
        <f t="shared" ca="1" si="35"/>
        <v/>
      </c>
      <c r="T90" t="str">
        <f t="shared" ca="1" si="12"/>
        <v/>
      </c>
      <c r="U90" t="str">
        <f t="shared" ca="1" si="13"/>
        <v/>
      </c>
      <c r="V90">
        <v>90</v>
      </c>
      <c r="DE90"/>
      <c r="HB90"/>
    </row>
    <row r="91" spans="1:210">
      <c r="A91">
        <v>11</v>
      </c>
      <c r="B91" t="str">
        <f t="shared" ca="1" si="32"/>
        <v/>
      </c>
      <c r="C91" t="str">
        <f t="shared" ca="1" si="26"/>
        <v/>
      </c>
      <c r="D91" t="str">
        <f t="shared" ca="1" si="27"/>
        <v/>
      </c>
      <c r="E91" t="str" cm="1">
        <f t="array" aca="1" ref="E91" ca="1">_xlfn.SINGLE(IF(COLUMNS($E91:E91)&lt;=COUNTIF(INDIRECT("'Raw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Input'!$B$3)),COLUMNS($E91:E91))),""))</f>
        <v>Int</v>
      </c>
      <c r="F91" t="str" cm="1">
        <f t="array" aca="1" ref="F91" ca="1">_xlfn.SINGLE(IF(COLUMNS($E91:F91)&lt;=COUNTIF(INDIRECT("'Raw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Input'!$B$3)),COLUMNS($E91:F91))),""))</f>
        <v/>
      </c>
      <c r="G91" t="str" cm="1">
        <f t="array" aca="1" ref="G91" ca="1">_xlfn.SINGLE(IF(COLUMNS($E91:G91)&lt;=COUNTIF(INDIRECT("'Raw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Input'!$B$3)),COLUMNS($E91:G91))),""))</f>
        <v/>
      </c>
      <c r="H91" t="str" cm="1">
        <f t="array" aca="1" ref="H91" ca="1">_xlfn.SINGLE(IF(COLUMNS($E91:H91)&lt;=COUNTIF(INDIRECT("'Raw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Input'!$B$3)),COLUMNS($E91:H91))),""))</f>
        <v/>
      </c>
      <c r="I91" t="str" cm="1">
        <f t="array" aca="1" ref="I91" ca="1">_xlfn.SINGLE(IF(COLUMNS($E91:I91)&lt;=COUNTIF(INDIRECT("'Raw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Input'!$B$3)),COLUMNS($E91:I91))),""))</f>
        <v/>
      </c>
      <c r="J91" t="str" cm="1">
        <f t="array" aca="1" ref="J91" ca="1">_xlfn.SINGLE(IF(COLUMNS($E91:J91)&lt;=COUNTIF(INDIRECT("'Raw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Input'!$B$3)),COLUMNS($E91:J91))),""))</f>
        <v/>
      </c>
      <c r="K91" t="str" cm="1">
        <f t="array" aca="1" ref="K91" ca="1">_xlfn.SINGLE(IF(COLUMNS($E91:E91)&lt;=COUNTIF(INDIRECT("'Raw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Input'!$B$3)),COLUMNS($E91:E91))),""))</f>
        <v>Boolean</v>
      </c>
      <c r="L91" t="str" cm="1">
        <f t="array" aca="1" ref="L91" ca="1">_xlfn.SINGLE(IF(COLUMNS($E91:F91)&lt;=COUNTIF(INDIRECT("'Raw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Input'!$B$3)),COLUMNS($E91:F91))),""))</f>
        <v/>
      </c>
      <c r="M91" t="str" cm="1">
        <f t="array" aca="1" ref="M91" ca="1">_xlfn.SINGLE(IF(COLUMNS($E91:G91)&lt;=COUNTIF(INDIRECT("'Raw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Input'!$B$3)),COLUMNS($E91:G91))),""))</f>
        <v/>
      </c>
      <c r="N91" t="str" cm="1">
        <f t="array" aca="1" ref="N91" ca="1">_xlfn.SINGLE(IF(COLUMNS($E91:H91)&lt;=COUNTIF(INDIRECT("'Raw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Input'!$B$3)),COLUMNS($E91:H91))),""))</f>
        <v/>
      </c>
      <c r="O91" t="str" cm="1">
        <f t="array" aca="1" ref="O91" ca="1">_xlfn.SINGLE(IF(COLUMNS($E91:I91)&lt;=COUNTIF(INDIRECT("'Raw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Input'!$B$3)),COLUMNS($E91:I91))),""))</f>
        <v/>
      </c>
      <c r="P91" t="str" cm="1">
        <f t="array" aca="1" ref="P91" ca="1">_xlfn.SINGLE(IF(COLUMNS($E91:J91)&lt;=COUNTIF(INDIRECT("'Raw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Input'!$B$3)),COLUMNS($E91:J91))),""))</f>
        <v/>
      </c>
      <c r="Q91" t="str">
        <f t="shared" ca="1" si="33"/>
        <v>Int</v>
      </c>
      <c r="R91" t="str">
        <f t="shared" ca="1" si="34"/>
        <v/>
      </c>
      <c r="S91" t="str">
        <f t="shared" ca="1" si="35"/>
        <v/>
      </c>
      <c r="T91" t="str">
        <f t="shared" ca="1" si="12"/>
        <v/>
      </c>
      <c r="U91" t="str">
        <f t="shared" ca="1" si="13"/>
        <v/>
      </c>
      <c r="V91">
        <v>91</v>
      </c>
      <c r="DE91"/>
      <c r="HB91"/>
    </row>
    <row r="92" spans="1:210">
      <c r="A92">
        <v>12</v>
      </c>
      <c r="B92" t="str">
        <f t="shared" ca="1" si="32"/>
        <v/>
      </c>
      <c r="C92" t="str">
        <f t="shared" ca="1" si="26"/>
        <v/>
      </c>
      <c r="D92" t="str">
        <f t="shared" ca="1" si="27"/>
        <v/>
      </c>
      <c r="E92" t="str" cm="1">
        <f t="array" aca="1" ref="E92" ca="1">_xlfn.SINGLE(IF(COLUMNS($E92:E92)&lt;=COUNTIF(INDIRECT("'Raw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Input'!$B$3)),COLUMNS($E92:E92))),""))</f>
        <v>Int</v>
      </c>
      <c r="F92" t="str" cm="1">
        <f t="array" aca="1" ref="F92" ca="1">_xlfn.SINGLE(IF(COLUMNS($E92:F92)&lt;=COUNTIF(INDIRECT("'Raw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Input'!$B$3)),COLUMNS($E92:F92))),""))</f>
        <v/>
      </c>
      <c r="G92" t="str" cm="1">
        <f t="array" aca="1" ref="G92" ca="1">_xlfn.SINGLE(IF(COLUMNS($E92:G92)&lt;=COUNTIF(INDIRECT("'Raw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Input'!$B$3)),COLUMNS($E92:G92))),""))</f>
        <v/>
      </c>
      <c r="H92" t="str" cm="1">
        <f t="array" aca="1" ref="H92" ca="1">_xlfn.SINGLE(IF(COLUMNS($E92:H92)&lt;=COUNTIF(INDIRECT("'Raw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Input'!$B$3)),COLUMNS($E92:H92))),""))</f>
        <v/>
      </c>
      <c r="I92" t="str" cm="1">
        <f t="array" aca="1" ref="I92" ca="1">_xlfn.SINGLE(IF(COLUMNS($E92:I92)&lt;=COUNTIF(INDIRECT("'Raw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Input'!$B$3)),COLUMNS($E92:I92))),""))</f>
        <v/>
      </c>
      <c r="J92" t="str" cm="1">
        <f t="array" aca="1" ref="J92" ca="1">_xlfn.SINGLE(IF(COLUMNS($E92:J92)&lt;=COUNTIF(INDIRECT("'Raw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Input'!$B$3)),COLUMNS($E92:J92))),""))</f>
        <v/>
      </c>
      <c r="K92" t="str" cm="1">
        <f t="array" aca="1" ref="K92" ca="1">_xlfn.SINGLE(IF(COLUMNS($E92:E92)&lt;=COUNTIF(INDIRECT("'Raw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Input'!$B$3)),COLUMNS($E92:E92))),""))</f>
        <v>Boolean</v>
      </c>
      <c r="L92" t="str" cm="1">
        <f t="array" aca="1" ref="L92" ca="1">_xlfn.SINGLE(IF(COLUMNS($E92:F92)&lt;=COUNTIF(INDIRECT("'Raw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Input'!$B$3)),COLUMNS($E92:F92))),""))</f>
        <v/>
      </c>
      <c r="M92" t="str" cm="1">
        <f t="array" aca="1" ref="M92" ca="1">_xlfn.SINGLE(IF(COLUMNS($E92:G92)&lt;=COUNTIF(INDIRECT("'Raw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Input'!$B$3)),COLUMNS($E92:G92))),""))</f>
        <v/>
      </c>
      <c r="N92" t="str" cm="1">
        <f t="array" aca="1" ref="N92" ca="1">_xlfn.SINGLE(IF(COLUMNS($E92:H92)&lt;=COUNTIF(INDIRECT("'Raw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Input'!$B$3)),COLUMNS($E92:H92))),""))</f>
        <v/>
      </c>
      <c r="O92" t="str" cm="1">
        <f t="array" aca="1" ref="O92" ca="1">_xlfn.SINGLE(IF(COLUMNS($E92:I92)&lt;=COUNTIF(INDIRECT("'Raw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Input'!$B$3)),COLUMNS($E92:I92))),""))</f>
        <v/>
      </c>
      <c r="P92" t="str" cm="1">
        <f t="array" aca="1" ref="P92" ca="1">_xlfn.SINGLE(IF(COLUMNS($E92:J92)&lt;=COUNTIF(INDIRECT("'Raw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Input'!$B$3)),COLUMNS($E92:J92))),""))</f>
        <v/>
      </c>
      <c r="Q92" t="str">
        <f t="shared" ca="1" si="33"/>
        <v>Int</v>
      </c>
      <c r="R92" t="str">
        <f t="shared" ca="1" si="34"/>
        <v/>
      </c>
      <c r="S92" t="str">
        <f t="shared" ca="1" si="35"/>
        <v/>
      </c>
      <c r="T92" t="str">
        <f t="shared" ref="T92:T155" ca="1" si="36">IF(D92=1,SUM(IFERROR(INDIRECT(Q92&amp;"!B35"),0),IFERROR(INDIRECT(R92&amp;"!B35"),0),IFERROR(INDIRECT(S92&amp;"!B35"),0))-SUM(IFERROR(INDIRECT(Q92&amp;"!K"&amp;MATCH(B92,INDIRECT(Q92&amp;"!B4:B15"),0)+20),0),IFERROR(INDIRECT(R92&amp;"!K"&amp;MATCH(B92,INDIRECT(R92&amp;"!B4:B15"),0)+20),0),IFERROR(INDIRECT(S92&amp;"!K"&amp;MATCH(B92,INDIRECT(S92&amp;"!B4:B15"),0)+20),0)),"")</f>
        <v/>
      </c>
      <c r="U92" t="str">
        <f t="shared" ref="U92:U155" ca="1" si="37">IF(D92=1,SUM(IFERROR(INDIRECT(Q92&amp;"!I20"),0),IFERROR(INDIRECT(R92&amp;"!I20"),0),IFERROR(INDIRECT(S92&amp;"!I20"),0))-SUM(IFERROR(INDIRECT(Q92&amp;"!K"&amp;MATCH(B92,INDIRECT(Q92&amp;"!B4:B15"),0)+20),0),IFERROR(INDIRECT(R92&amp;"!K"&amp;MATCH(B92,INDIRECT(R92&amp;"!B4:B15"),0)+20),0),IFERROR(INDIRECT(S92&amp;"!K"&amp;MATCH(B92,INDIRECT(S92&amp;"!B4:B15"),0)+20),0)),"")</f>
        <v/>
      </c>
      <c r="V92">
        <v>92</v>
      </c>
      <c r="DE92"/>
      <c r="HB92"/>
    </row>
    <row r="93" spans="1:210">
      <c r="A93" s="79" t="str">
        <f ca="1">IF(ISBLANK(INDIRECT("Setup!A"&amp;(1+(V93+11)/13))),"",INDIRECT("Setup!A"&amp;(1+(V93+11)/13)))</f>
        <v/>
      </c>
      <c r="C93" t="str">
        <f t="shared" ca="1" si="26"/>
        <v/>
      </c>
      <c r="D93" t="str">
        <f t="shared" ca="1" si="27"/>
        <v/>
      </c>
      <c r="K93" t="str" cm="1">
        <f t="array" aca="1" ref="K93" ca="1">_xlfn.SINGLE(IF(COLUMNS($E93:E93)&lt;=COUNTIF(INDIRECT("'Raw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Input'!$B$3)),COLUMNS($E93:E93))),""))</f>
        <v/>
      </c>
      <c r="L93" t="str" cm="1">
        <f t="array" aca="1" ref="L93" ca="1">_xlfn.SINGLE(IF(COLUMNS($E93:F93)&lt;=COUNTIF(INDIRECT("'Raw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Input'!$B$3)),COLUMNS($E93:F93))),""))</f>
        <v/>
      </c>
      <c r="M93" t="str" cm="1">
        <f t="array" aca="1" ref="M93" ca="1">_xlfn.SINGLE(IF(COLUMNS($E93:G93)&lt;=COUNTIF(INDIRECT("'Raw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Input'!$B$3)),COLUMNS($E93:G93))),""))</f>
        <v/>
      </c>
      <c r="N93" t="str" cm="1">
        <f t="array" aca="1" ref="N93" ca="1">_xlfn.SINGLE(IF(COLUMNS($E93:H93)&lt;=COUNTIF(INDIRECT("'Raw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Input'!$B$3)),COLUMNS($E93:H93))),""))</f>
        <v/>
      </c>
      <c r="O93" t="str" cm="1">
        <f t="array" aca="1" ref="O93" ca="1">_xlfn.SINGLE(IF(COLUMNS($E93:I93)&lt;=COUNTIF(INDIRECT("'Raw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Input'!$B$3)),COLUMNS($E93:I93))),""))</f>
        <v/>
      </c>
      <c r="P93" t="str" cm="1">
        <f t="array" aca="1" ref="P93" ca="1">_xlfn.SINGLE(IF(COLUMNS($E93:J93)&lt;=COUNTIF(INDIRECT("'Raw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Input'!$B$3)),COLUMNS($E93:J93))),""))</f>
        <v/>
      </c>
      <c r="T93" t="str">
        <f t="shared" ca="1" si="36"/>
        <v/>
      </c>
      <c r="U93" t="str">
        <f t="shared" ca="1" si="37"/>
        <v/>
      </c>
      <c r="V93">
        <v>93</v>
      </c>
      <c r="DE93"/>
      <c r="HB93"/>
    </row>
    <row r="94" spans="1:210">
      <c r="A94">
        <v>1</v>
      </c>
      <c r="B94" t="str">
        <f t="shared" ref="B94:B105" ca="1" si="38">IFERROR(IF(ISBLANK(INDIRECT(INDIRECT("A"&amp;V94-A94)&amp;"!B"&amp;A94+3)),"",INDIRECT(INDIRECT("A"&amp;V94-A94)&amp;"!B"&amp;A94+3)),"")</f>
        <v/>
      </c>
      <c r="C94" t="str">
        <f t="shared" ca="1" si="26"/>
        <v/>
      </c>
      <c r="D94" t="str">
        <f t="shared" ca="1" si="27"/>
        <v/>
      </c>
      <c r="E94" t="str" cm="1">
        <f t="array" aca="1" ref="E94" ca="1">_xlfn.SINGLE(IF(COLUMNS($E94:E94)&lt;=COUNTIF(INDIRECT("'Raw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Input'!$B$3)),COLUMNS($E94:E94))),""))</f>
        <v>Int</v>
      </c>
      <c r="F94" t="str" cm="1">
        <f t="array" aca="1" ref="F94" ca="1">_xlfn.SINGLE(IF(COLUMNS($E94:F94)&lt;=COUNTIF(INDIRECT("'Raw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Input'!$B$3)),COLUMNS($E94:F94))),""))</f>
        <v/>
      </c>
      <c r="G94" t="str" cm="1">
        <f t="array" aca="1" ref="G94" ca="1">_xlfn.SINGLE(IF(COLUMNS($E94:G94)&lt;=COUNTIF(INDIRECT("'Raw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Input'!$B$3)),COLUMNS($E94:G94))),""))</f>
        <v/>
      </c>
      <c r="H94" t="str" cm="1">
        <f t="array" aca="1" ref="H94" ca="1">_xlfn.SINGLE(IF(COLUMNS($E94:H94)&lt;=COUNTIF(INDIRECT("'Raw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Input'!$B$3)),COLUMNS($E94:H94))),""))</f>
        <v/>
      </c>
      <c r="I94" t="str" cm="1">
        <f t="array" aca="1" ref="I94" ca="1">_xlfn.SINGLE(IF(COLUMNS($E94:I94)&lt;=COUNTIF(INDIRECT("'Raw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Input'!$B$3)),COLUMNS($E94:I94))),""))</f>
        <v/>
      </c>
      <c r="J94" t="str" cm="1">
        <f t="array" aca="1" ref="J94" ca="1">_xlfn.SINGLE(IF(COLUMNS($E94:J94)&lt;=COUNTIF(INDIRECT("'Raw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Input'!$B$3)),COLUMNS($E94:J94))),""))</f>
        <v/>
      </c>
      <c r="K94" t="str" cm="1">
        <f t="array" aca="1" ref="K94" ca="1">_xlfn.SINGLE(IF(COLUMNS($E94:E94)&lt;=COUNTIF(INDIRECT("'Raw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Input'!$B$3)),COLUMNS($E94:E94))),""))</f>
        <v>Boolean</v>
      </c>
      <c r="L94" t="str" cm="1">
        <f t="array" aca="1" ref="L94" ca="1">_xlfn.SINGLE(IF(COLUMNS($E94:F94)&lt;=COUNTIF(INDIRECT("'Raw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Input'!$B$3)),COLUMNS($E94:F94))),""))</f>
        <v/>
      </c>
      <c r="M94" t="str" cm="1">
        <f t="array" aca="1" ref="M94" ca="1">_xlfn.SINGLE(IF(COLUMNS($E94:G94)&lt;=COUNTIF(INDIRECT("'Raw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Input'!$B$3)),COLUMNS($E94:G94))),""))</f>
        <v/>
      </c>
      <c r="N94" t="str" cm="1">
        <f t="array" aca="1" ref="N94" ca="1">_xlfn.SINGLE(IF(COLUMNS($E94:H94)&lt;=COUNTIF(INDIRECT("'Raw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Input'!$B$3)),COLUMNS($E94:H94))),""))</f>
        <v/>
      </c>
      <c r="O94" t="str" cm="1">
        <f t="array" aca="1" ref="O94" ca="1">_xlfn.SINGLE(IF(COLUMNS($E94:I94)&lt;=COUNTIF(INDIRECT("'Raw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Input'!$B$3)),COLUMNS($E94:I94))),""))</f>
        <v/>
      </c>
      <c r="P94" t="str" cm="1">
        <f t="array" aca="1" ref="P94" ca="1">_xlfn.SINGLE(IF(COLUMNS($E94:J94)&lt;=COUNTIF(INDIRECT("'Raw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Input'!$B$3)),COLUMNS($E94:J94))),""))</f>
        <v/>
      </c>
      <c r="Q94" t="str">
        <f t="shared" ref="Q94:Q105" ca="1" si="39">IF(NOT(C94=K94),E94,IF(NOT(C94=L94),F94,IF(NOT(C94=M94),G94,IF(NOT(C94=N94),H94,IF(NOT(C94=O94),I94,IF(NOT(C94=P94),J94,""))))))</f>
        <v>Int</v>
      </c>
      <c r="R94" t="str">
        <f t="shared" ref="R94:R105" ca="1" si="40">IF(AND(NOT(C94=L94),NOT(F94=Q94)),F94,IF(AND(NOT(C94=M94),NOT(G94=Q94)),G94,IF(AND(NOT(C94=N94),NOT(H94=Q94)),H94,IF(AND(NOT(C94=O94),NOT(I94=Q94)),I94,IF(AND(NOT(C94=P94),NOT(J94=Q94)),J94,"")))))</f>
        <v/>
      </c>
      <c r="S94" t="str">
        <f t="shared" ref="S94:S105" ca="1" si="41">IF(AND(NOT(C94=M94),NOT(G94=Q94),NOT(G94=R94)),G94,IF(AND(NOT(C94=N94),NOT(H94=Q94),NOT(H94=R94)),H94,IF(AND(NOT(C94=O94),NOT(I94=Q94),NOT(I94=R94)),I94,IF(AND(NOT(C94=P94),NOT(J94=Q94),NOT(J94=R94)),J94,""))))</f>
        <v/>
      </c>
      <c r="T94" t="str">
        <f t="shared" ca="1" si="36"/>
        <v/>
      </c>
      <c r="U94" t="str">
        <f t="shared" ca="1" si="37"/>
        <v/>
      </c>
      <c r="V94">
        <v>94</v>
      </c>
      <c r="DE94"/>
      <c r="HB94"/>
    </row>
    <row r="95" spans="1:210">
      <c r="A95">
        <v>2</v>
      </c>
      <c r="B95" t="str">
        <f t="shared" ca="1" si="38"/>
        <v/>
      </c>
      <c r="C95" t="str">
        <f t="shared" ca="1" si="26"/>
        <v/>
      </c>
      <c r="D95" t="str">
        <f t="shared" ca="1" si="27"/>
        <v/>
      </c>
      <c r="E95" t="str" cm="1">
        <f t="array" aca="1" ref="E95" ca="1">_xlfn.SINGLE(IF(COLUMNS($E95:E95)&lt;=COUNTIF(INDIRECT("'Raw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Input'!$B$3)),COLUMNS($E95:E95))),""))</f>
        <v>Int</v>
      </c>
      <c r="F95" t="str" cm="1">
        <f t="array" aca="1" ref="F95" ca="1">_xlfn.SINGLE(IF(COLUMNS($E95:F95)&lt;=COUNTIF(INDIRECT("'Raw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Input'!$B$3)),COLUMNS($E95:F95))),""))</f>
        <v/>
      </c>
      <c r="G95" t="str" cm="1">
        <f t="array" aca="1" ref="G95" ca="1">_xlfn.SINGLE(IF(COLUMNS($E95:G95)&lt;=COUNTIF(INDIRECT("'Raw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Input'!$B$3)),COLUMNS($E95:G95))),""))</f>
        <v/>
      </c>
      <c r="H95" t="str" cm="1">
        <f t="array" aca="1" ref="H95" ca="1">_xlfn.SINGLE(IF(COLUMNS($E95:H95)&lt;=COUNTIF(INDIRECT("'Raw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Input'!$B$3)),COLUMNS($E95:H95))),""))</f>
        <v/>
      </c>
      <c r="I95" t="str" cm="1">
        <f t="array" aca="1" ref="I95" ca="1">_xlfn.SINGLE(IF(COLUMNS($E95:I95)&lt;=COUNTIF(INDIRECT("'Raw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Input'!$B$3)),COLUMNS($E95:I95))),""))</f>
        <v/>
      </c>
      <c r="J95" t="str" cm="1">
        <f t="array" aca="1" ref="J95" ca="1">_xlfn.SINGLE(IF(COLUMNS($E95:J95)&lt;=COUNTIF(INDIRECT("'Raw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Input'!$B$3)),COLUMNS($E95:J95))),""))</f>
        <v/>
      </c>
      <c r="K95" t="str" cm="1">
        <f t="array" aca="1" ref="K95" ca="1">_xlfn.SINGLE(IF(COLUMNS($E95:E95)&lt;=COUNTIF(INDIRECT("'Raw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Input'!$B$3)),COLUMNS($E95:E95))),""))</f>
        <v>Boolean</v>
      </c>
      <c r="L95" t="str" cm="1">
        <f t="array" aca="1" ref="L95" ca="1">_xlfn.SINGLE(IF(COLUMNS($E95:F95)&lt;=COUNTIF(INDIRECT("'Raw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Input'!$B$3)),COLUMNS($E95:F95))),""))</f>
        <v/>
      </c>
      <c r="M95" t="str" cm="1">
        <f t="array" aca="1" ref="M95" ca="1">_xlfn.SINGLE(IF(COLUMNS($E95:G95)&lt;=COUNTIF(INDIRECT("'Raw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Input'!$B$3)),COLUMNS($E95:G95))),""))</f>
        <v/>
      </c>
      <c r="N95" t="str" cm="1">
        <f t="array" aca="1" ref="N95" ca="1">_xlfn.SINGLE(IF(COLUMNS($E95:H95)&lt;=COUNTIF(INDIRECT("'Raw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Input'!$B$3)),COLUMNS($E95:H95))),""))</f>
        <v/>
      </c>
      <c r="O95" t="str" cm="1">
        <f t="array" aca="1" ref="O95" ca="1">_xlfn.SINGLE(IF(COLUMNS($E95:I95)&lt;=COUNTIF(INDIRECT("'Raw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Input'!$B$3)),COLUMNS($E95:I95))),""))</f>
        <v/>
      </c>
      <c r="P95" t="str" cm="1">
        <f t="array" aca="1" ref="P95" ca="1">_xlfn.SINGLE(IF(COLUMNS($E95:J95)&lt;=COUNTIF(INDIRECT("'Raw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Input'!$B$3)),COLUMNS($E95:J95))),""))</f>
        <v/>
      </c>
      <c r="Q95" t="str">
        <f t="shared" ca="1" si="39"/>
        <v>Int</v>
      </c>
      <c r="R95" t="str">
        <f t="shared" ca="1" si="40"/>
        <v/>
      </c>
      <c r="S95" t="str">
        <f t="shared" ca="1" si="41"/>
        <v/>
      </c>
      <c r="T95" t="str">
        <f t="shared" ca="1" si="36"/>
        <v/>
      </c>
      <c r="U95" t="str">
        <f t="shared" ca="1" si="37"/>
        <v/>
      </c>
      <c r="V95">
        <v>95</v>
      </c>
      <c r="DE95"/>
      <c r="HB95"/>
    </row>
    <row r="96" spans="1:210">
      <c r="A96">
        <v>3</v>
      </c>
      <c r="B96" t="str">
        <f t="shared" ca="1" si="38"/>
        <v/>
      </c>
      <c r="C96" t="str">
        <f t="shared" ca="1" si="26"/>
        <v/>
      </c>
      <c r="D96" t="str">
        <f t="shared" ca="1" si="27"/>
        <v/>
      </c>
      <c r="E96" t="str" cm="1">
        <f t="array" aca="1" ref="E96" ca="1">_xlfn.SINGLE(IF(COLUMNS($E96:E96)&lt;=COUNTIF(INDIRECT("'Raw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Input'!$B$3)),COLUMNS($E96:E96))),""))</f>
        <v>Int</v>
      </c>
      <c r="F96" t="str" cm="1">
        <f t="array" aca="1" ref="F96" ca="1">_xlfn.SINGLE(IF(COLUMNS($E96:F96)&lt;=COUNTIF(INDIRECT("'Raw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Input'!$B$3)),COLUMNS($E96:F96))),""))</f>
        <v/>
      </c>
      <c r="G96" t="str" cm="1">
        <f t="array" aca="1" ref="G96" ca="1">_xlfn.SINGLE(IF(COLUMNS($E96:G96)&lt;=COUNTIF(INDIRECT("'Raw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Input'!$B$3)),COLUMNS($E96:G96))),""))</f>
        <v/>
      </c>
      <c r="H96" t="str" cm="1">
        <f t="array" aca="1" ref="H96" ca="1">_xlfn.SINGLE(IF(COLUMNS($E96:H96)&lt;=COUNTIF(INDIRECT("'Raw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Input'!$B$3)),COLUMNS($E96:H96))),""))</f>
        <v/>
      </c>
      <c r="I96" t="str" cm="1">
        <f t="array" aca="1" ref="I96" ca="1">_xlfn.SINGLE(IF(COLUMNS($E96:I96)&lt;=COUNTIF(INDIRECT("'Raw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Input'!$B$3)),COLUMNS($E96:I96))),""))</f>
        <v/>
      </c>
      <c r="J96" t="str" cm="1">
        <f t="array" aca="1" ref="J96" ca="1">_xlfn.SINGLE(IF(COLUMNS($E96:J96)&lt;=COUNTIF(INDIRECT("'Raw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Input'!$B$3)),COLUMNS($E96:J96))),""))</f>
        <v/>
      </c>
      <c r="K96" t="str" cm="1">
        <f t="array" aca="1" ref="K96" ca="1">_xlfn.SINGLE(IF(COLUMNS($E96:E96)&lt;=COUNTIF(INDIRECT("'Raw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Input'!$B$3)),COLUMNS($E96:E96))),""))</f>
        <v>Boolean</v>
      </c>
      <c r="L96" t="str" cm="1">
        <f t="array" aca="1" ref="L96" ca="1">_xlfn.SINGLE(IF(COLUMNS($E96:F96)&lt;=COUNTIF(INDIRECT("'Raw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Input'!$B$3)),COLUMNS($E96:F96))),""))</f>
        <v/>
      </c>
      <c r="M96" t="str" cm="1">
        <f t="array" aca="1" ref="M96" ca="1">_xlfn.SINGLE(IF(COLUMNS($E96:G96)&lt;=COUNTIF(INDIRECT("'Raw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Input'!$B$3)),COLUMNS($E96:G96))),""))</f>
        <v/>
      </c>
      <c r="N96" t="str" cm="1">
        <f t="array" aca="1" ref="N96" ca="1">_xlfn.SINGLE(IF(COLUMNS($E96:H96)&lt;=COUNTIF(INDIRECT("'Raw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Input'!$B$3)),COLUMNS($E96:H96))),""))</f>
        <v/>
      </c>
      <c r="O96" t="str" cm="1">
        <f t="array" aca="1" ref="O96" ca="1">_xlfn.SINGLE(IF(COLUMNS($E96:I96)&lt;=COUNTIF(INDIRECT("'Raw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Input'!$B$3)),COLUMNS($E96:I96))),""))</f>
        <v/>
      </c>
      <c r="P96" t="str" cm="1">
        <f t="array" aca="1" ref="P96" ca="1">_xlfn.SINGLE(IF(COLUMNS($E96:J96)&lt;=COUNTIF(INDIRECT("'Raw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Input'!$B$3)),COLUMNS($E96:J96))),""))</f>
        <v/>
      </c>
      <c r="Q96" t="str">
        <f t="shared" ca="1" si="39"/>
        <v>Int</v>
      </c>
      <c r="R96" t="str">
        <f t="shared" ca="1" si="40"/>
        <v/>
      </c>
      <c r="S96" t="str">
        <f t="shared" ca="1" si="41"/>
        <v/>
      </c>
      <c r="T96" t="str">
        <f t="shared" ca="1" si="36"/>
        <v/>
      </c>
      <c r="U96" t="str">
        <f t="shared" ca="1" si="37"/>
        <v/>
      </c>
      <c r="V96">
        <v>96</v>
      </c>
      <c r="DE96"/>
      <c r="HB96"/>
    </row>
    <row r="97" spans="1:210">
      <c r="A97">
        <v>4</v>
      </c>
      <c r="B97" t="str">
        <f t="shared" ca="1" si="38"/>
        <v/>
      </c>
      <c r="C97" t="str">
        <f t="shared" ca="1" si="26"/>
        <v/>
      </c>
      <c r="D97" t="str">
        <f t="shared" ca="1" si="27"/>
        <v/>
      </c>
      <c r="E97" t="str" cm="1">
        <f t="array" aca="1" ref="E97" ca="1">_xlfn.SINGLE(IF(COLUMNS($E97:E97)&lt;=COUNTIF(INDIRECT("'Raw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Input'!$B$3)),COLUMNS($E97:E97))),""))</f>
        <v>Int</v>
      </c>
      <c r="F97" t="str" cm="1">
        <f t="array" aca="1" ref="F97" ca="1">_xlfn.SINGLE(IF(COLUMNS($E97:F97)&lt;=COUNTIF(INDIRECT("'Raw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Input'!$B$3)),COLUMNS($E97:F97))),""))</f>
        <v/>
      </c>
      <c r="G97" t="str" cm="1">
        <f t="array" aca="1" ref="G97" ca="1">_xlfn.SINGLE(IF(COLUMNS($E97:G97)&lt;=COUNTIF(INDIRECT("'Raw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Input'!$B$3)),COLUMNS($E97:G97))),""))</f>
        <v/>
      </c>
      <c r="H97" t="str" cm="1">
        <f t="array" aca="1" ref="H97" ca="1">_xlfn.SINGLE(IF(COLUMNS($E97:H97)&lt;=COUNTIF(INDIRECT("'Raw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Input'!$B$3)),COLUMNS($E97:H97))),""))</f>
        <v/>
      </c>
      <c r="I97" t="str" cm="1">
        <f t="array" aca="1" ref="I97" ca="1">_xlfn.SINGLE(IF(COLUMNS($E97:I97)&lt;=COUNTIF(INDIRECT("'Raw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Input'!$B$3)),COLUMNS($E97:I97))),""))</f>
        <v/>
      </c>
      <c r="J97" t="str" cm="1">
        <f t="array" aca="1" ref="J97" ca="1">_xlfn.SINGLE(IF(COLUMNS($E97:J97)&lt;=COUNTIF(INDIRECT("'Raw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Input'!$B$3)),COLUMNS($E97:J97))),""))</f>
        <v/>
      </c>
      <c r="K97" t="str" cm="1">
        <f t="array" aca="1" ref="K97" ca="1">_xlfn.SINGLE(IF(COLUMNS($E97:E97)&lt;=COUNTIF(INDIRECT("'Raw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Input'!$B$3)),COLUMNS($E97:E97))),""))</f>
        <v>Boolean</v>
      </c>
      <c r="L97" t="str" cm="1">
        <f t="array" aca="1" ref="L97" ca="1">_xlfn.SINGLE(IF(COLUMNS($E97:F97)&lt;=COUNTIF(INDIRECT("'Raw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Input'!$B$3)),COLUMNS($E97:F97))),""))</f>
        <v/>
      </c>
      <c r="M97" t="str" cm="1">
        <f t="array" aca="1" ref="M97" ca="1">_xlfn.SINGLE(IF(COLUMNS($E97:G97)&lt;=COUNTIF(INDIRECT("'Raw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Input'!$B$3)),COLUMNS($E97:G97))),""))</f>
        <v/>
      </c>
      <c r="N97" t="str" cm="1">
        <f t="array" aca="1" ref="N97" ca="1">_xlfn.SINGLE(IF(COLUMNS($E97:H97)&lt;=COUNTIF(INDIRECT("'Raw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Input'!$B$3)),COLUMNS($E97:H97))),""))</f>
        <v/>
      </c>
      <c r="O97" t="str" cm="1">
        <f t="array" aca="1" ref="O97" ca="1">_xlfn.SINGLE(IF(COLUMNS($E97:I97)&lt;=COUNTIF(INDIRECT("'Raw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Input'!$B$3)),COLUMNS($E97:I97))),""))</f>
        <v/>
      </c>
      <c r="P97" t="str" cm="1">
        <f t="array" aca="1" ref="P97" ca="1">_xlfn.SINGLE(IF(COLUMNS($E97:J97)&lt;=COUNTIF(INDIRECT("'Raw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Input'!$B$3)),COLUMNS($E97:J97))),""))</f>
        <v/>
      </c>
      <c r="Q97" t="str">
        <f t="shared" ca="1" si="39"/>
        <v>Int</v>
      </c>
      <c r="R97" t="str">
        <f t="shared" ca="1" si="40"/>
        <v/>
      </c>
      <c r="S97" t="str">
        <f t="shared" ca="1" si="41"/>
        <v/>
      </c>
      <c r="T97" t="str">
        <f t="shared" ca="1" si="36"/>
        <v/>
      </c>
      <c r="U97" t="str">
        <f t="shared" ca="1" si="37"/>
        <v/>
      </c>
      <c r="V97">
        <v>97</v>
      </c>
      <c r="DE97"/>
      <c r="HB97"/>
    </row>
    <row r="98" spans="1:210">
      <c r="A98">
        <v>5</v>
      </c>
      <c r="B98" t="str">
        <f t="shared" ca="1" si="38"/>
        <v/>
      </c>
      <c r="C98" t="str">
        <f t="shared" ca="1" si="26"/>
        <v/>
      </c>
      <c r="D98" t="str">
        <f t="shared" ca="1" si="27"/>
        <v/>
      </c>
      <c r="E98" t="str" cm="1">
        <f t="array" aca="1" ref="E98" ca="1">_xlfn.SINGLE(IF(COLUMNS($E98:E98)&lt;=COUNTIF(INDIRECT("'Raw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Input'!$B$3)),COLUMNS($E98:E98))),""))</f>
        <v>Int</v>
      </c>
      <c r="F98" t="str" cm="1">
        <f t="array" aca="1" ref="F98" ca="1">_xlfn.SINGLE(IF(COLUMNS($E98:F98)&lt;=COUNTIF(INDIRECT("'Raw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Input'!$B$3)),COLUMNS($E98:F98))),""))</f>
        <v/>
      </c>
      <c r="G98" t="str" cm="1">
        <f t="array" aca="1" ref="G98" ca="1">_xlfn.SINGLE(IF(COLUMNS($E98:G98)&lt;=COUNTIF(INDIRECT("'Raw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Input'!$B$3)),COLUMNS($E98:G98))),""))</f>
        <v/>
      </c>
      <c r="H98" t="str" cm="1">
        <f t="array" aca="1" ref="H98" ca="1">_xlfn.SINGLE(IF(COLUMNS($E98:H98)&lt;=COUNTIF(INDIRECT("'Raw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Input'!$B$3)),COLUMNS($E98:H98))),""))</f>
        <v/>
      </c>
      <c r="I98" t="str" cm="1">
        <f t="array" aca="1" ref="I98" ca="1">_xlfn.SINGLE(IF(COLUMNS($E98:I98)&lt;=COUNTIF(INDIRECT("'Raw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Input'!$B$3)),COLUMNS($E98:I98))),""))</f>
        <v/>
      </c>
      <c r="J98" t="str" cm="1">
        <f t="array" aca="1" ref="J98" ca="1">_xlfn.SINGLE(IF(COLUMNS($E98:J98)&lt;=COUNTIF(INDIRECT("'Raw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Input'!$B$3)),COLUMNS($E98:J98))),""))</f>
        <v/>
      </c>
      <c r="K98" t="str" cm="1">
        <f t="array" aca="1" ref="K98" ca="1">_xlfn.SINGLE(IF(COLUMNS($E98:E98)&lt;=COUNTIF(INDIRECT("'Raw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Input'!$B$3)),COLUMNS($E98:E98))),""))</f>
        <v>Boolean</v>
      </c>
      <c r="L98" t="str" cm="1">
        <f t="array" aca="1" ref="L98" ca="1">_xlfn.SINGLE(IF(COLUMNS($E98:F98)&lt;=COUNTIF(INDIRECT("'Raw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Input'!$B$3)),COLUMNS($E98:F98))),""))</f>
        <v/>
      </c>
      <c r="M98" t="str" cm="1">
        <f t="array" aca="1" ref="M98" ca="1">_xlfn.SINGLE(IF(COLUMNS($E98:G98)&lt;=COUNTIF(INDIRECT("'Raw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Input'!$B$3)),COLUMNS($E98:G98))),""))</f>
        <v/>
      </c>
      <c r="N98" t="str" cm="1">
        <f t="array" aca="1" ref="N98" ca="1">_xlfn.SINGLE(IF(COLUMNS($E98:H98)&lt;=COUNTIF(INDIRECT("'Raw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Input'!$B$3)),COLUMNS($E98:H98))),""))</f>
        <v/>
      </c>
      <c r="O98" t="str" cm="1">
        <f t="array" aca="1" ref="O98" ca="1">_xlfn.SINGLE(IF(COLUMNS($E98:I98)&lt;=COUNTIF(INDIRECT("'Raw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Input'!$B$3)),COLUMNS($E98:I98))),""))</f>
        <v/>
      </c>
      <c r="P98" t="str" cm="1">
        <f t="array" aca="1" ref="P98" ca="1">_xlfn.SINGLE(IF(COLUMNS($E98:J98)&lt;=COUNTIF(INDIRECT("'Raw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Input'!$B$3)),COLUMNS($E98:J98))),""))</f>
        <v/>
      </c>
      <c r="Q98" t="str">
        <f t="shared" ca="1" si="39"/>
        <v>Int</v>
      </c>
      <c r="R98" t="str">
        <f t="shared" ca="1" si="40"/>
        <v/>
      </c>
      <c r="S98" t="str">
        <f t="shared" ca="1" si="41"/>
        <v/>
      </c>
      <c r="T98" t="str">
        <f t="shared" ca="1" si="36"/>
        <v/>
      </c>
      <c r="U98" t="str">
        <f t="shared" ca="1" si="37"/>
        <v/>
      </c>
      <c r="V98">
        <v>98</v>
      </c>
      <c r="DE98"/>
      <c r="HB98"/>
    </row>
    <row r="99" spans="1:210">
      <c r="A99">
        <v>6</v>
      </c>
      <c r="B99" t="str">
        <f t="shared" ca="1" si="38"/>
        <v/>
      </c>
      <c r="C99" t="str">
        <f t="shared" ca="1" si="26"/>
        <v/>
      </c>
      <c r="D99" t="str">
        <f t="shared" ca="1" si="27"/>
        <v/>
      </c>
      <c r="E99" t="str" cm="1">
        <f t="array" aca="1" ref="E99" ca="1">_xlfn.SINGLE(IF(COLUMNS($E99:E99)&lt;=COUNTIF(INDIRECT("'Raw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Input'!$B$3)),COLUMNS($E99:E99))),""))</f>
        <v>Int</v>
      </c>
      <c r="F99" t="str" cm="1">
        <f t="array" aca="1" ref="F99" ca="1">_xlfn.SINGLE(IF(COLUMNS($E99:F99)&lt;=COUNTIF(INDIRECT("'Raw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Input'!$B$3)),COLUMNS($E99:F99))),""))</f>
        <v/>
      </c>
      <c r="G99" t="str" cm="1">
        <f t="array" aca="1" ref="G99" ca="1">_xlfn.SINGLE(IF(COLUMNS($E99:G99)&lt;=COUNTIF(INDIRECT("'Raw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Input'!$B$3)),COLUMNS($E99:G99))),""))</f>
        <v/>
      </c>
      <c r="H99" t="str" cm="1">
        <f t="array" aca="1" ref="H99" ca="1">_xlfn.SINGLE(IF(COLUMNS($E99:H99)&lt;=COUNTIF(INDIRECT("'Raw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Input'!$B$3)),COLUMNS($E99:H99))),""))</f>
        <v/>
      </c>
      <c r="I99" t="str" cm="1">
        <f t="array" aca="1" ref="I99" ca="1">_xlfn.SINGLE(IF(COLUMNS($E99:I99)&lt;=COUNTIF(INDIRECT("'Raw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Input'!$B$3)),COLUMNS($E99:I99))),""))</f>
        <v/>
      </c>
      <c r="J99" t="str" cm="1">
        <f t="array" aca="1" ref="J99" ca="1">_xlfn.SINGLE(IF(COLUMNS($E99:J99)&lt;=COUNTIF(INDIRECT("'Raw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Input'!$B$3)),COLUMNS($E99:J99))),""))</f>
        <v/>
      </c>
      <c r="K99" t="str" cm="1">
        <f t="array" aca="1" ref="K99" ca="1">_xlfn.SINGLE(IF(COLUMNS($E99:E99)&lt;=COUNTIF(INDIRECT("'Raw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Input'!$B$3)),COLUMNS($E99:E99))),""))</f>
        <v>Boolean</v>
      </c>
      <c r="L99" t="str" cm="1">
        <f t="array" aca="1" ref="L99" ca="1">_xlfn.SINGLE(IF(COLUMNS($E99:F99)&lt;=COUNTIF(INDIRECT("'Raw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Input'!$B$3)),COLUMNS($E99:F99))),""))</f>
        <v/>
      </c>
      <c r="M99" t="str" cm="1">
        <f t="array" aca="1" ref="M99" ca="1">_xlfn.SINGLE(IF(COLUMNS($E99:G99)&lt;=COUNTIF(INDIRECT("'Raw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Input'!$B$3)),COLUMNS($E99:G99))),""))</f>
        <v/>
      </c>
      <c r="N99" t="str" cm="1">
        <f t="array" aca="1" ref="N99" ca="1">_xlfn.SINGLE(IF(COLUMNS($E99:H99)&lt;=COUNTIF(INDIRECT("'Raw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Input'!$B$3)),COLUMNS($E99:H99))),""))</f>
        <v/>
      </c>
      <c r="O99" t="str" cm="1">
        <f t="array" aca="1" ref="O99" ca="1">_xlfn.SINGLE(IF(COLUMNS($E99:I99)&lt;=COUNTIF(INDIRECT("'Raw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Input'!$B$3)),COLUMNS($E99:I99))),""))</f>
        <v/>
      </c>
      <c r="P99" t="str" cm="1">
        <f t="array" aca="1" ref="P99" ca="1">_xlfn.SINGLE(IF(COLUMNS($E99:J99)&lt;=COUNTIF(INDIRECT("'Raw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Input'!$B$3)),COLUMNS($E99:J99))),""))</f>
        <v/>
      </c>
      <c r="Q99" t="str">
        <f t="shared" ca="1" si="39"/>
        <v>Int</v>
      </c>
      <c r="R99" t="str">
        <f t="shared" ca="1" si="40"/>
        <v/>
      </c>
      <c r="S99" t="str">
        <f t="shared" ca="1" si="41"/>
        <v/>
      </c>
      <c r="T99" t="str">
        <f t="shared" ca="1" si="36"/>
        <v/>
      </c>
      <c r="U99" t="str">
        <f t="shared" ca="1" si="37"/>
        <v/>
      </c>
      <c r="V99">
        <v>99</v>
      </c>
      <c r="DE99"/>
      <c r="HB99"/>
    </row>
    <row r="100" spans="1:210">
      <c r="A100">
        <v>7</v>
      </c>
      <c r="B100" t="str">
        <f t="shared" ca="1" si="38"/>
        <v/>
      </c>
      <c r="C100" t="str">
        <f t="shared" ca="1" si="26"/>
        <v/>
      </c>
      <c r="D100" t="str">
        <f t="shared" ca="1" si="27"/>
        <v/>
      </c>
      <c r="E100" t="str" cm="1">
        <f t="array" aca="1" ref="E100" ca="1">_xlfn.SINGLE(IF(COLUMNS($E100:E100)&lt;=COUNTIF(INDIRECT("'Raw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Input'!$B$3)),COLUMNS($E100:E100))),""))</f>
        <v>Int</v>
      </c>
      <c r="F100" t="str" cm="1">
        <f t="array" aca="1" ref="F100" ca="1">_xlfn.SINGLE(IF(COLUMNS($E100:F100)&lt;=COUNTIF(INDIRECT("'Raw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Input'!$B$3)),COLUMNS($E100:F100))),""))</f>
        <v/>
      </c>
      <c r="G100" t="str" cm="1">
        <f t="array" aca="1" ref="G100" ca="1">_xlfn.SINGLE(IF(COLUMNS($E100:G100)&lt;=COUNTIF(INDIRECT("'Raw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Input'!$B$3)),COLUMNS($E100:G100))),""))</f>
        <v/>
      </c>
      <c r="H100" t="str" cm="1">
        <f t="array" aca="1" ref="H100" ca="1">_xlfn.SINGLE(IF(COLUMNS($E100:H100)&lt;=COUNTIF(INDIRECT("'Raw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Input'!$B$3)),COLUMNS($E100:H100))),""))</f>
        <v/>
      </c>
      <c r="I100" t="str" cm="1">
        <f t="array" aca="1" ref="I100" ca="1">_xlfn.SINGLE(IF(COLUMNS($E100:I100)&lt;=COUNTIF(INDIRECT("'Raw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Input'!$B$3)),COLUMNS($E100:I100))),""))</f>
        <v/>
      </c>
      <c r="J100" t="str" cm="1">
        <f t="array" aca="1" ref="J100" ca="1">_xlfn.SINGLE(IF(COLUMNS($E100:J100)&lt;=COUNTIF(INDIRECT("'Raw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Input'!$B$3)),COLUMNS($E100:J100))),""))</f>
        <v/>
      </c>
      <c r="K100" t="str" cm="1">
        <f t="array" aca="1" ref="K100" ca="1">_xlfn.SINGLE(IF(COLUMNS($E100:E100)&lt;=COUNTIF(INDIRECT("'Raw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Input'!$B$3)),COLUMNS($E100:E100))),""))</f>
        <v>Boolean</v>
      </c>
      <c r="L100" t="str" cm="1">
        <f t="array" aca="1" ref="L100" ca="1">_xlfn.SINGLE(IF(COLUMNS($E100:F100)&lt;=COUNTIF(INDIRECT("'Raw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Input'!$B$3)),COLUMNS($E100:F100))),""))</f>
        <v/>
      </c>
      <c r="M100" t="str" cm="1">
        <f t="array" aca="1" ref="M100" ca="1">_xlfn.SINGLE(IF(COLUMNS($E100:G100)&lt;=COUNTIF(INDIRECT("'Raw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Input'!$B$3)),COLUMNS($E100:G100))),""))</f>
        <v/>
      </c>
      <c r="N100" t="str" cm="1">
        <f t="array" aca="1" ref="N100" ca="1">_xlfn.SINGLE(IF(COLUMNS($E100:H100)&lt;=COUNTIF(INDIRECT("'Raw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Input'!$B$3)),COLUMNS($E100:H100))),""))</f>
        <v/>
      </c>
      <c r="O100" t="str" cm="1">
        <f t="array" aca="1" ref="O100" ca="1">_xlfn.SINGLE(IF(COLUMNS($E100:I100)&lt;=COUNTIF(INDIRECT("'Raw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Input'!$B$3)),COLUMNS($E100:I100))),""))</f>
        <v/>
      </c>
      <c r="P100" t="str" cm="1">
        <f t="array" aca="1" ref="P100" ca="1">_xlfn.SINGLE(IF(COLUMNS($E100:J100)&lt;=COUNTIF(INDIRECT("'Raw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Input'!$B$3)),COLUMNS($E100:J100))),""))</f>
        <v/>
      </c>
      <c r="Q100" t="str">
        <f t="shared" ca="1" si="39"/>
        <v>Int</v>
      </c>
      <c r="R100" t="str">
        <f t="shared" ca="1" si="40"/>
        <v/>
      </c>
      <c r="S100" t="str">
        <f t="shared" ca="1" si="41"/>
        <v/>
      </c>
      <c r="T100" t="str">
        <f t="shared" ca="1" si="36"/>
        <v/>
      </c>
      <c r="U100" t="str">
        <f t="shared" ca="1" si="37"/>
        <v/>
      </c>
      <c r="V100">
        <v>100</v>
      </c>
      <c r="DE100"/>
      <c r="HB100"/>
    </row>
    <row r="101" spans="1:210">
      <c r="A101">
        <v>8</v>
      </c>
      <c r="B101" t="str">
        <f t="shared" ca="1" si="38"/>
        <v/>
      </c>
      <c r="C101" t="str">
        <f t="shared" ca="1" si="26"/>
        <v/>
      </c>
      <c r="D101" t="str">
        <f t="shared" ca="1" si="27"/>
        <v/>
      </c>
      <c r="E101" t="str" cm="1">
        <f t="array" aca="1" ref="E101" ca="1">_xlfn.SINGLE(IF(COLUMNS($E101:E101)&lt;=COUNTIF(INDIRECT("'Raw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Input'!$B$3)),COLUMNS($E101:E101))),""))</f>
        <v>Int</v>
      </c>
      <c r="F101" t="str" cm="1">
        <f t="array" aca="1" ref="F101" ca="1">_xlfn.SINGLE(IF(COLUMNS($E101:F101)&lt;=COUNTIF(INDIRECT("'Raw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Input'!$B$3)),COLUMNS($E101:F101))),""))</f>
        <v/>
      </c>
      <c r="G101" t="str" cm="1">
        <f t="array" aca="1" ref="G101" ca="1">_xlfn.SINGLE(IF(COLUMNS($E101:G101)&lt;=COUNTIF(INDIRECT("'Raw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Input'!$B$3)),COLUMNS($E101:G101))),""))</f>
        <v/>
      </c>
      <c r="H101" t="str" cm="1">
        <f t="array" aca="1" ref="H101" ca="1">_xlfn.SINGLE(IF(COLUMNS($E101:H101)&lt;=COUNTIF(INDIRECT("'Raw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Input'!$B$3)),COLUMNS($E101:H101))),""))</f>
        <v/>
      </c>
      <c r="I101" t="str" cm="1">
        <f t="array" aca="1" ref="I101" ca="1">_xlfn.SINGLE(IF(COLUMNS($E101:I101)&lt;=COUNTIF(INDIRECT("'Raw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Input'!$B$3)),COLUMNS($E101:I101))),""))</f>
        <v/>
      </c>
      <c r="J101" t="str" cm="1">
        <f t="array" aca="1" ref="J101" ca="1">_xlfn.SINGLE(IF(COLUMNS($E101:J101)&lt;=COUNTIF(INDIRECT("'Raw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Input'!$B$3)),COLUMNS($E101:J101))),""))</f>
        <v/>
      </c>
      <c r="K101" t="str" cm="1">
        <f t="array" aca="1" ref="K101" ca="1">_xlfn.SINGLE(IF(COLUMNS($E101:E101)&lt;=COUNTIF(INDIRECT("'Raw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Input'!$B$3)),COLUMNS($E101:E101))),""))</f>
        <v>Boolean</v>
      </c>
      <c r="L101" t="str" cm="1">
        <f t="array" aca="1" ref="L101" ca="1">_xlfn.SINGLE(IF(COLUMNS($E101:F101)&lt;=COUNTIF(INDIRECT("'Raw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Input'!$B$3)),COLUMNS($E101:F101))),""))</f>
        <v/>
      </c>
      <c r="M101" t="str" cm="1">
        <f t="array" aca="1" ref="M101" ca="1">_xlfn.SINGLE(IF(COLUMNS($E101:G101)&lt;=COUNTIF(INDIRECT("'Raw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Input'!$B$3)),COLUMNS($E101:G101))),""))</f>
        <v/>
      </c>
      <c r="N101" t="str" cm="1">
        <f t="array" aca="1" ref="N101" ca="1">_xlfn.SINGLE(IF(COLUMNS($E101:H101)&lt;=COUNTIF(INDIRECT("'Raw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Input'!$B$3)),COLUMNS($E101:H101))),""))</f>
        <v/>
      </c>
      <c r="O101" t="str" cm="1">
        <f t="array" aca="1" ref="O101" ca="1">_xlfn.SINGLE(IF(COLUMNS($E101:I101)&lt;=COUNTIF(INDIRECT("'Raw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Input'!$B$3)),COLUMNS($E101:I101))),""))</f>
        <v/>
      </c>
      <c r="P101" t="str" cm="1">
        <f t="array" aca="1" ref="P101" ca="1">_xlfn.SINGLE(IF(COLUMNS($E101:J101)&lt;=COUNTIF(INDIRECT("'Raw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Input'!$B$3)),COLUMNS($E101:J101))),""))</f>
        <v/>
      </c>
      <c r="Q101" t="str">
        <f t="shared" ca="1" si="39"/>
        <v>Int</v>
      </c>
      <c r="R101" t="str">
        <f t="shared" ca="1" si="40"/>
        <v/>
      </c>
      <c r="S101" t="str">
        <f t="shared" ca="1" si="41"/>
        <v/>
      </c>
      <c r="T101" t="str">
        <f t="shared" ca="1" si="36"/>
        <v/>
      </c>
      <c r="U101" t="str">
        <f t="shared" ca="1" si="37"/>
        <v/>
      </c>
      <c r="V101">
        <v>101</v>
      </c>
      <c r="DE101"/>
      <c r="HB101"/>
    </row>
    <row r="102" spans="1:210">
      <c r="A102">
        <v>9</v>
      </c>
      <c r="B102" t="str">
        <f t="shared" ca="1" si="38"/>
        <v/>
      </c>
      <c r="C102" t="str">
        <f t="shared" ca="1" si="26"/>
        <v/>
      </c>
      <c r="D102" t="str">
        <f t="shared" ca="1" si="27"/>
        <v/>
      </c>
      <c r="E102" t="str" cm="1">
        <f t="array" aca="1" ref="E102" ca="1">_xlfn.SINGLE(IF(COLUMNS($E102:E102)&lt;=COUNTIF(INDIRECT("'Raw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Input'!$B$3)),COLUMNS($E102:E102))),""))</f>
        <v>Int</v>
      </c>
      <c r="F102" t="str" cm="1">
        <f t="array" aca="1" ref="F102" ca="1">_xlfn.SINGLE(IF(COLUMNS($E102:F102)&lt;=COUNTIF(INDIRECT("'Raw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Input'!$B$3)),COLUMNS($E102:F102))),""))</f>
        <v/>
      </c>
      <c r="G102" t="str" cm="1">
        <f t="array" aca="1" ref="G102" ca="1">_xlfn.SINGLE(IF(COLUMNS($E102:G102)&lt;=COUNTIF(INDIRECT("'Raw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Input'!$B$3)),COLUMNS($E102:G102))),""))</f>
        <v/>
      </c>
      <c r="H102" t="str" cm="1">
        <f t="array" aca="1" ref="H102" ca="1">_xlfn.SINGLE(IF(COLUMNS($E102:H102)&lt;=COUNTIF(INDIRECT("'Raw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Input'!$B$3)),COLUMNS($E102:H102))),""))</f>
        <v/>
      </c>
      <c r="I102" t="str" cm="1">
        <f t="array" aca="1" ref="I102" ca="1">_xlfn.SINGLE(IF(COLUMNS($E102:I102)&lt;=COUNTIF(INDIRECT("'Raw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Input'!$B$3)),COLUMNS($E102:I102))),""))</f>
        <v/>
      </c>
      <c r="J102" t="str" cm="1">
        <f t="array" aca="1" ref="J102" ca="1">_xlfn.SINGLE(IF(COLUMNS($E102:J102)&lt;=COUNTIF(INDIRECT("'Raw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Input'!$B$3)),COLUMNS($E102:J102))),""))</f>
        <v/>
      </c>
      <c r="K102" t="str" cm="1">
        <f t="array" aca="1" ref="K102" ca="1">_xlfn.SINGLE(IF(COLUMNS($E102:E102)&lt;=COUNTIF(INDIRECT("'Raw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Input'!$B$3)),COLUMNS($E102:E102))),""))</f>
        <v>Boolean</v>
      </c>
      <c r="L102" t="str" cm="1">
        <f t="array" aca="1" ref="L102" ca="1">_xlfn.SINGLE(IF(COLUMNS($E102:F102)&lt;=COUNTIF(INDIRECT("'Raw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Input'!$B$3)),COLUMNS($E102:F102))),""))</f>
        <v/>
      </c>
      <c r="M102" t="str" cm="1">
        <f t="array" aca="1" ref="M102" ca="1">_xlfn.SINGLE(IF(COLUMNS($E102:G102)&lt;=COUNTIF(INDIRECT("'Raw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Input'!$B$3)),COLUMNS($E102:G102))),""))</f>
        <v/>
      </c>
      <c r="N102" t="str" cm="1">
        <f t="array" aca="1" ref="N102" ca="1">_xlfn.SINGLE(IF(COLUMNS($E102:H102)&lt;=COUNTIF(INDIRECT("'Raw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Input'!$B$3)),COLUMNS($E102:H102))),""))</f>
        <v/>
      </c>
      <c r="O102" t="str" cm="1">
        <f t="array" aca="1" ref="O102" ca="1">_xlfn.SINGLE(IF(COLUMNS($E102:I102)&lt;=COUNTIF(INDIRECT("'Raw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Input'!$B$3)),COLUMNS($E102:I102))),""))</f>
        <v/>
      </c>
      <c r="P102" t="str" cm="1">
        <f t="array" aca="1" ref="P102" ca="1">_xlfn.SINGLE(IF(COLUMNS($E102:J102)&lt;=COUNTIF(INDIRECT("'Raw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Input'!$B$3)),COLUMNS($E102:J102))),""))</f>
        <v/>
      </c>
      <c r="Q102" t="str">
        <f t="shared" ca="1" si="39"/>
        <v>Int</v>
      </c>
      <c r="R102" t="str">
        <f t="shared" ca="1" si="40"/>
        <v/>
      </c>
      <c r="S102" t="str">
        <f t="shared" ca="1" si="41"/>
        <v/>
      </c>
      <c r="T102" t="str">
        <f t="shared" ca="1" si="36"/>
        <v/>
      </c>
      <c r="U102" t="str">
        <f t="shared" ca="1" si="37"/>
        <v/>
      </c>
      <c r="V102">
        <v>102</v>
      </c>
      <c r="DE102"/>
      <c r="HB102"/>
    </row>
    <row r="103" spans="1:210">
      <c r="A103">
        <v>10</v>
      </c>
      <c r="B103" t="str">
        <f t="shared" ca="1" si="38"/>
        <v/>
      </c>
      <c r="C103" t="str">
        <f t="shared" ca="1" si="26"/>
        <v/>
      </c>
      <c r="D103" t="str">
        <f t="shared" ca="1" si="27"/>
        <v/>
      </c>
      <c r="E103" t="str" cm="1">
        <f t="array" aca="1" ref="E103" ca="1">_xlfn.SINGLE(IF(COLUMNS($E103:E103)&lt;=COUNTIF(INDIRECT("'Raw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Input'!$B$3)),COLUMNS($E103:E103))),""))</f>
        <v>Int</v>
      </c>
      <c r="F103" t="str" cm="1">
        <f t="array" aca="1" ref="F103" ca="1">_xlfn.SINGLE(IF(COLUMNS($E103:F103)&lt;=COUNTIF(INDIRECT("'Raw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Input'!$B$3)),COLUMNS($E103:F103))),""))</f>
        <v/>
      </c>
      <c r="G103" t="str" cm="1">
        <f t="array" aca="1" ref="G103" ca="1">_xlfn.SINGLE(IF(COLUMNS($E103:G103)&lt;=COUNTIF(INDIRECT("'Raw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Input'!$B$3)),COLUMNS($E103:G103))),""))</f>
        <v/>
      </c>
      <c r="H103" t="str" cm="1">
        <f t="array" aca="1" ref="H103" ca="1">_xlfn.SINGLE(IF(COLUMNS($E103:H103)&lt;=COUNTIF(INDIRECT("'Raw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Input'!$B$3)),COLUMNS($E103:H103))),""))</f>
        <v/>
      </c>
      <c r="I103" t="str" cm="1">
        <f t="array" aca="1" ref="I103" ca="1">_xlfn.SINGLE(IF(COLUMNS($E103:I103)&lt;=COUNTIF(INDIRECT("'Raw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Input'!$B$3)),COLUMNS($E103:I103))),""))</f>
        <v/>
      </c>
      <c r="J103" t="str" cm="1">
        <f t="array" aca="1" ref="J103" ca="1">_xlfn.SINGLE(IF(COLUMNS($E103:J103)&lt;=COUNTIF(INDIRECT("'Raw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Input'!$B$3)),COLUMNS($E103:J103))),""))</f>
        <v/>
      </c>
      <c r="K103" t="str" cm="1">
        <f t="array" aca="1" ref="K103" ca="1">_xlfn.SINGLE(IF(COLUMNS($E103:E103)&lt;=COUNTIF(INDIRECT("'Raw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Input'!$B$3)),COLUMNS($E103:E103))),""))</f>
        <v>Boolean</v>
      </c>
      <c r="L103" t="str" cm="1">
        <f t="array" aca="1" ref="L103" ca="1">_xlfn.SINGLE(IF(COLUMNS($E103:F103)&lt;=COUNTIF(INDIRECT("'Raw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Input'!$B$3)),COLUMNS($E103:F103))),""))</f>
        <v/>
      </c>
      <c r="M103" t="str" cm="1">
        <f t="array" aca="1" ref="M103" ca="1">_xlfn.SINGLE(IF(COLUMNS($E103:G103)&lt;=COUNTIF(INDIRECT("'Raw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Input'!$B$3)),COLUMNS($E103:G103))),""))</f>
        <v/>
      </c>
      <c r="N103" t="str" cm="1">
        <f t="array" aca="1" ref="N103" ca="1">_xlfn.SINGLE(IF(COLUMNS($E103:H103)&lt;=COUNTIF(INDIRECT("'Raw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Input'!$B$3)),COLUMNS($E103:H103))),""))</f>
        <v/>
      </c>
      <c r="O103" t="str" cm="1">
        <f t="array" aca="1" ref="O103" ca="1">_xlfn.SINGLE(IF(COLUMNS($E103:I103)&lt;=COUNTIF(INDIRECT("'Raw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Input'!$B$3)),COLUMNS($E103:I103))),""))</f>
        <v/>
      </c>
      <c r="P103" t="str" cm="1">
        <f t="array" aca="1" ref="P103" ca="1">_xlfn.SINGLE(IF(COLUMNS($E103:J103)&lt;=COUNTIF(INDIRECT("'Raw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Input'!$B$3)),COLUMNS($E103:J103))),""))</f>
        <v/>
      </c>
      <c r="Q103" t="str">
        <f t="shared" ca="1" si="39"/>
        <v>Int</v>
      </c>
      <c r="R103" t="str">
        <f t="shared" ca="1" si="40"/>
        <v/>
      </c>
      <c r="S103" t="str">
        <f t="shared" ca="1" si="41"/>
        <v/>
      </c>
      <c r="T103" t="str">
        <f t="shared" ca="1" si="36"/>
        <v/>
      </c>
      <c r="U103" t="str">
        <f t="shared" ca="1" si="37"/>
        <v/>
      </c>
      <c r="V103">
        <v>103</v>
      </c>
      <c r="DE103"/>
      <c r="HB103"/>
    </row>
    <row r="104" spans="1:210">
      <c r="A104">
        <v>11</v>
      </c>
      <c r="B104" t="str">
        <f t="shared" ca="1" si="38"/>
        <v/>
      </c>
      <c r="C104" t="str">
        <f t="shared" ca="1" si="26"/>
        <v/>
      </c>
      <c r="D104" t="str">
        <f t="shared" ca="1" si="27"/>
        <v/>
      </c>
      <c r="E104" t="str" cm="1">
        <f t="array" aca="1" ref="E104" ca="1">_xlfn.SINGLE(IF(COLUMNS($E104:E104)&lt;=COUNTIF(INDIRECT("'Raw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Input'!$B$3)),COLUMNS($E104:E104))),""))</f>
        <v>Int</v>
      </c>
      <c r="F104" t="str" cm="1">
        <f t="array" aca="1" ref="F104" ca="1">_xlfn.SINGLE(IF(COLUMNS($E104:F104)&lt;=COUNTIF(INDIRECT("'Raw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Input'!$B$3)),COLUMNS($E104:F104))),""))</f>
        <v/>
      </c>
      <c r="G104" t="str" cm="1">
        <f t="array" aca="1" ref="G104" ca="1">_xlfn.SINGLE(IF(COLUMNS($E104:G104)&lt;=COUNTIF(INDIRECT("'Raw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Input'!$B$3)),COLUMNS($E104:G104))),""))</f>
        <v/>
      </c>
      <c r="H104" t="str" cm="1">
        <f t="array" aca="1" ref="H104" ca="1">_xlfn.SINGLE(IF(COLUMNS($E104:H104)&lt;=COUNTIF(INDIRECT("'Raw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Input'!$B$3)),COLUMNS($E104:H104))),""))</f>
        <v/>
      </c>
      <c r="I104" t="str" cm="1">
        <f t="array" aca="1" ref="I104" ca="1">_xlfn.SINGLE(IF(COLUMNS($E104:I104)&lt;=COUNTIF(INDIRECT("'Raw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Input'!$B$3)),COLUMNS($E104:I104))),""))</f>
        <v/>
      </c>
      <c r="J104" t="str" cm="1">
        <f t="array" aca="1" ref="J104" ca="1">_xlfn.SINGLE(IF(COLUMNS($E104:J104)&lt;=COUNTIF(INDIRECT("'Raw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Input'!$B$3)),COLUMNS($E104:J104))),""))</f>
        <v/>
      </c>
      <c r="K104" t="str" cm="1">
        <f t="array" aca="1" ref="K104" ca="1">_xlfn.SINGLE(IF(COLUMNS($E104:E104)&lt;=COUNTIF(INDIRECT("'Raw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Input'!$B$3)),COLUMNS($E104:E104))),""))</f>
        <v>Boolean</v>
      </c>
      <c r="L104" t="str" cm="1">
        <f t="array" aca="1" ref="L104" ca="1">_xlfn.SINGLE(IF(COLUMNS($E104:F104)&lt;=COUNTIF(INDIRECT("'Raw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Input'!$B$3)),COLUMNS($E104:F104))),""))</f>
        <v/>
      </c>
      <c r="M104" t="str" cm="1">
        <f t="array" aca="1" ref="M104" ca="1">_xlfn.SINGLE(IF(COLUMNS($E104:G104)&lt;=COUNTIF(INDIRECT("'Raw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Input'!$B$3)),COLUMNS($E104:G104))),""))</f>
        <v/>
      </c>
      <c r="N104" t="str" cm="1">
        <f t="array" aca="1" ref="N104" ca="1">_xlfn.SINGLE(IF(COLUMNS($E104:H104)&lt;=COUNTIF(INDIRECT("'Raw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Input'!$B$3)),COLUMNS($E104:H104))),""))</f>
        <v/>
      </c>
      <c r="O104" t="str" cm="1">
        <f t="array" aca="1" ref="O104" ca="1">_xlfn.SINGLE(IF(COLUMNS($E104:I104)&lt;=COUNTIF(INDIRECT("'Raw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Input'!$B$3)),COLUMNS($E104:I104))),""))</f>
        <v/>
      </c>
      <c r="P104" t="str" cm="1">
        <f t="array" aca="1" ref="P104" ca="1">_xlfn.SINGLE(IF(COLUMNS($E104:J104)&lt;=COUNTIF(INDIRECT("'Raw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Input'!$B$3)),COLUMNS($E104:J104))),""))</f>
        <v/>
      </c>
      <c r="Q104" t="str">
        <f t="shared" ca="1" si="39"/>
        <v>Int</v>
      </c>
      <c r="R104" t="str">
        <f t="shared" ca="1" si="40"/>
        <v/>
      </c>
      <c r="S104" t="str">
        <f t="shared" ca="1" si="41"/>
        <v/>
      </c>
      <c r="T104" t="str">
        <f t="shared" ca="1" si="36"/>
        <v/>
      </c>
      <c r="U104" t="str">
        <f t="shared" ca="1" si="37"/>
        <v/>
      </c>
      <c r="V104">
        <v>104</v>
      </c>
      <c r="DE104"/>
      <c r="HB104"/>
    </row>
    <row r="105" spans="1:210">
      <c r="A105">
        <v>12</v>
      </c>
      <c r="B105" t="str">
        <f t="shared" ca="1" si="38"/>
        <v/>
      </c>
      <c r="C105" t="str">
        <f t="shared" ca="1" si="26"/>
        <v/>
      </c>
      <c r="D105" t="str">
        <f t="shared" ca="1" si="27"/>
        <v/>
      </c>
      <c r="E105" t="str" cm="1">
        <f t="array" aca="1" ref="E105" ca="1">_xlfn.SINGLE(IF(COLUMNS($E105:E105)&lt;=COUNTIF(INDIRECT("'Raw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Input'!$B$3)),COLUMNS($E105:E105))),""))</f>
        <v>Int</v>
      </c>
      <c r="F105" t="str" cm="1">
        <f t="array" aca="1" ref="F105" ca="1">_xlfn.SINGLE(IF(COLUMNS($E105:F105)&lt;=COUNTIF(INDIRECT("'Raw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Input'!$B$3)),COLUMNS($E105:F105))),""))</f>
        <v/>
      </c>
      <c r="G105" t="str" cm="1">
        <f t="array" aca="1" ref="G105" ca="1">_xlfn.SINGLE(IF(COLUMNS($E105:G105)&lt;=COUNTIF(INDIRECT("'Raw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Input'!$B$3)),COLUMNS($E105:G105))),""))</f>
        <v/>
      </c>
      <c r="H105" t="str" cm="1">
        <f t="array" aca="1" ref="H105" ca="1">_xlfn.SINGLE(IF(COLUMNS($E105:H105)&lt;=COUNTIF(INDIRECT("'Raw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Input'!$B$3)),COLUMNS($E105:H105))),""))</f>
        <v/>
      </c>
      <c r="I105" t="str" cm="1">
        <f t="array" aca="1" ref="I105" ca="1">_xlfn.SINGLE(IF(COLUMNS($E105:I105)&lt;=COUNTIF(INDIRECT("'Raw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Input'!$B$3)),COLUMNS($E105:I105))),""))</f>
        <v/>
      </c>
      <c r="J105" t="str" cm="1">
        <f t="array" aca="1" ref="J105" ca="1">_xlfn.SINGLE(IF(COLUMNS($E105:J105)&lt;=COUNTIF(INDIRECT("'Raw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Input'!$B$3)),COLUMNS($E105:J105))),""))</f>
        <v/>
      </c>
      <c r="K105" t="str" cm="1">
        <f t="array" aca="1" ref="K105" ca="1">_xlfn.SINGLE(IF(COLUMNS($E105:E105)&lt;=COUNTIF(INDIRECT("'Raw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Input'!$B$3)),COLUMNS($E105:E105))),""))</f>
        <v>Boolean</v>
      </c>
      <c r="L105" t="str" cm="1">
        <f t="array" aca="1" ref="L105" ca="1">_xlfn.SINGLE(IF(COLUMNS($E105:F105)&lt;=COUNTIF(INDIRECT("'Raw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Input'!$B$3)),COLUMNS($E105:F105))),""))</f>
        <v/>
      </c>
      <c r="M105" t="str" cm="1">
        <f t="array" aca="1" ref="M105" ca="1">_xlfn.SINGLE(IF(COLUMNS($E105:G105)&lt;=COUNTIF(INDIRECT("'Raw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Input'!$B$3)),COLUMNS($E105:G105))),""))</f>
        <v/>
      </c>
      <c r="N105" t="str" cm="1">
        <f t="array" aca="1" ref="N105" ca="1">_xlfn.SINGLE(IF(COLUMNS($E105:H105)&lt;=COUNTIF(INDIRECT("'Raw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Input'!$B$3)),COLUMNS($E105:H105))),""))</f>
        <v/>
      </c>
      <c r="O105" t="str" cm="1">
        <f t="array" aca="1" ref="O105" ca="1">_xlfn.SINGLE(IF(COLUMNS($E105:I105)&lt;=COUNTIF(INDIRECT("'Raw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Input'!$B$3)),COLUMNS($E105:I105))),""))</f>
        <v/>
      </c>
      <c r="P105" t="str" cm="1">
        <f t="array" aca="1" ref="P105" ca="1">_xlfn.SINGLE(IF(COLUMNS($E105:J105)&lt;=COUNTIF(INDIRECT("'Raw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Input'!$B$3)),COLUMNS($E105:J105))),""))</f>
        <v/>
      </c>
      <c r="Q105" t="str">
        <f t="shared" ca="1" si="39"/>
        <v>Int</v>
      </c>
      <c r="R105" t="str">
        <f t="shared" ca="1" si="40"/>
        <v/>
      </c>
      <c r="S105" t="str">
        <f t="shared" ca="1" si="41"/>
        <v/>
      </c>
      <c r="T105" t="str">
        <f t="shared" ca="1" si="36"/>
        <v/>
      </c>
      <c r="U105" t="str">
        <f t="shared" ca="1" si="37"/>
        <v/>
      </c>
      <c r="V105">
        <v>105</v>
      </c>
      <c r="DE105"/>
      <c r="HB105"/>
    </row>
    <row r="106" spans="1:210">
      <c r="A106" s="79" t="str">
        <f ca="1">IF(ISBLANK(INDIRECT("Setup!A"&amp;(1+(V106+11)/13))),"",INDIRECT("Setup!A"&amp;(1+(V106+11)/13)))</f>
        <v/>
      </c>
      <c r="C106" t="str">
        <f t="shared" ca="1" si="26"/>
        <v/>
      </c>
      <c r="D106" t="str">
        <f t="shared" ca="1" si="27"/>
        <v/>
      </c>
      <c r="K106" t="str" cm="1">
        <f t="array" aca="1" ref="K106" ca="1">_xlfn.SINGLE(IF(COLUMNS($E106:E106)&lt;=COUNTIF(INDIRECT("'Raw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Input'!$B$3)),COLUMNS($E106:E106))),""))</f>
        <v/>
      </c>
      <c r="L106" t="str" cm="1">
        <f t="array" aca="1" ref="L106" ca="1">_xlfn.SINGLE(IF(COLUMNS($E106:F106)&lt;=COUNTIF(INDIRECT("'Raw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Input'!$B$3)),COLUMNS($E106:F106))),""))</f>
        <v/>
      </c>
      <c r="M106" t="str" cm="1">
        <f t="array" aca="1" ref="M106" ca="1">_xlfn.SINGLE(IF(COLUMNS($E106:G106)&lt;=COUNTIF(INDIRECT("'Raw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Input'!$B$3)),COLUMNS($E106:G106))),""))</f>
        <v/>
      </c>
      <c r="N106" t="str" cm="1">
        <f t="array" aca="1" ref="N106" ca="1">_xlfn.SINGLE(IF(COLUMNS($E106:H106)&lt;=COUNTIF(INDIRECT("'Raw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Input'!$B$3)),COLUMNS($E106:H106))),""))</f>
        <v/>
      </c>
      <c r="O106" t="str" cm="1">
        <f t="array" aca="1" ref="O106" ca="1">_xlfn.SINGLE(IF(COLUMNS($E106:I106)&lt;=COUNTIF(INDIRECT("'Raw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Input'!$B$3)),COLUMNS($E106:I106))),""))</f>
        <v/>
      </c>
      <c r="P106" t="str" cm="1">
        <f t="array" aca="1" ref="P106" ca="1">_xlfn.SINGLE(IF(COLUMNS($E106:J106)&lt;=COUNTIF(INDIRECT("'Raw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Input'!$B$3)),COLUMNS($E106:J106))),""))</f>
        <v/>
      </c>
      <c r="T106" t="str">
        <f t="shared" ca="1" si="36"/>
        <v/>
      </c>
      <c r="U106" t="str">
        <f t="shared" ca="1" si="37"/>
        <v/>
      </c>
      <c r="V106">
        <v>106</v>
      </c>
      <c r="DE106"/>
      <c r="HB106"/>
    </row>
    <row r="107" spans="1:210">
      <c r="A107">
        <v>1</v>
      </c>
      <c r="B107" t="str">
        <f t="shared" ref="B107:B118" ca="1" si="42">IFERROR(IF(ISBLANK(INDIRECT(INDIRECT("A"&amp;V107-A107)&amp;"!B"&amp;A107+3)),"",INDIRECT(INDIRECT("A"&amp;V107-A107)&amp;"!B"&amp;A107+3)),"")</f>
        <v/>
      </c>
      <c r="C107" t="str">
        <f t="shared" ca="1" si="26"/>
        <v/>
      </c>
      <c r="D107" t="str">
        <f t="shared" ca="1" si="27"/>
        <v/>
      </c>
      <c r="E107" t="str" cm="1">
        <f t="array" aca="1" ref="E107" ca="1">_xlfn.SINGLE(IF(COLUMNS($E107:E107)&lt;=COUNTIF(INDIRECT("'Raw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Input'!$B$3)),COLUMNS($E107:E107))),""))</f>
        <v>Int</v>
      </c>
      <c r="F107" t="str" cm="1">
        <f t="array" aca="1" ref="F107" ca="1">_xlfn.SINGLE(IF(COLUMNS($E107:F107)&lt;=COUNTIF(INDIRECT("'Raw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Input'!$B$3)),COLUMNS($E107:F107))),""))</f>
        <v/>
      </c>
      <c r="G107" t="str" cm="1">
        <f t="array" aca="1" ref="G107" ca="1">_xlfn.SINGLE(IF(COLUMNS($E107:G107)&lt;=COUNTIF(INDIRECT("'Raw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Input'!$B$3)),COLUMNS($E107:G107))),""))</f>
        <v/>
      </c>
      <c r="H107" t="str" cm="1">
        <f t="array" aca="1" ref="H107" ca="1">_xlfn.SINGLE(IF(COLUMNS($E107:H107)&lt;=COUNTIF(INDIRECT("'Raw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Input'!$B$3)),COLUMNS($E107:H107))),""))</f>
        <v/>
      </c>
      <c r="I107" t="str" cm="1">
        <f t="array" aca="1" ref="I107" ca="1">_xlfn.SINGLE(IF(COLUMNS($E107:I107)&lt;=COUNTIF(INDIRECT("'Raw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Input'!$B$3)),COLUMNS($E107:I107))),""))</f>
        <v/>
      </c>
      <c r="J107" t="str" cm="1">
        <f t="array" aca="1" ref="J107" ca="1">_xlfn.SINGLE(IF(COLUMNS($E107:J107)&lt;=COUNTIF(INDIRECT("'Raw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Input'!$B$3)),COLUMNS($E107:J107))),""))</f>
        <v/>
      </c>
      <c r="K107" t="str" cm="1">
        <f t="array" aca="1" ref="K107" ca="1">_xlfn.SINGLE(IF(COLUMNS($E107:E107)&lt;=COUNTIF(INDIRECT("'Raw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Input'!$B$3)),COLUMNS($E107:E107))),""))</f>
        <v>Boolean</v>
      </c>
      <c r="L107" t="str" cm="1">
        <f t="array" aca="1" ref="L107" ca="1">_xlfn.SINGLE(IF(COLUMNS($E107:F107)&lt;=COUNTIF(INDIRECT("'Raw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Input'!$B$3)),COLUMNS($E107:F107))),""))</f>
        <v/>
      </c>
      <c r="M107" t="str" cm="1">
        <f t="array" aca="1" ref="M107" ca="1">_xlfn.SINGLE(IF(COLUMNS($E107:G107)&lt;=COUNTIF(INDIRECT("'Raw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Input'!$B$3)),COLUMNS($E107:G107))),""))</f>
        <v/>
      </c>
      <c r="N107" t="str" cm="1">
        <f t="array" aca="1" ref="N107" ca="1">_xlfn.SINGLE(IF(COLUMNS($E107:H107)&lt;=COUNTIF(INDIRECT("'Raw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Input'!$B$3)),COLUMNS($E107:H107))),""))</f>
        <v/>
      </c>
      <c r="O107" t="str" cm="1">
        <f t="array" aca="1" ref="O107" ca="1">_xlfn.SINGLE(IF(COLUMNS($E107:I107)&lt;=COUNTIF(INDIRECT("'Raw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Input'!$B$3)),COLUMNS($E107:I107))),""))</f>
        <v/>
      </c>
      <c r="P107" t="str" cm="1">
        <f t="array" aca="1" ref="P107" ca="1">_xlfn.SINGLE(IF(COLUMNS($E107:J107)&lt;=COUNTIF(INDIRECT("'Raw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Input'!$B$3)),COLUMNS($E107:J107))),""))</f>
        <v/>
      </c>
      <c r="Q107" t="str">
        <f t="shared" ref="Q107:Q118" ca="1" si="43">IF(NOT(C107=K107),E107,IF(NOT(C107=L107),F107,IF(NOT(C107=M107),G107,IF(NOT(C107=N107),H107,IF(NOT(C107=O107),I107,IF(NOT(C107=P107),J107,""))))))</f>
        <v>Int</v>
      </c>
      <c r="R107" t="str">
        <f t="shared" ref="R107:R118" ca="1" si="44">IF(AND(NOT(C107=L107),NOT(F107=Q107)),F107,IF(AND(NOT(C107=M107),NOT(G107=Q107)),G107,IF(AND(NOT(C107=N107),NOT(H107=Q107)),H107,IF(AND(NOT(C107=O107),NOT(I107=Q107)),I107,IF(AND(NOT(C107=P107),NOT(J107=Q107)),J107,"")))))</f>
        <v/>
      </c>
      <c r="S107" t="str">
        <f t="shared" ref="S107:S118" ca="1" si="45">IF(AND(NOT(C107=M107),NOT(G107=Q107),NOT(G107=R107)),G107,IF(AND(NOT(C107=N107),NOT(H107=Q107),NOT(H107=R107)),H107,IF(AND(NOT(C107=O107),NOT(I107=Q107),NOT(I107=R107)),I107,IF(AND(NOT(C107=P107),NOT(J107=Q107),NOT(J107=R107)),J107,""))))</f>
        <v/>
      </c>
      <c r="T107" t="str">
        <f t="shared" ca="1" si="36"/>
        <v/>
      </c>
      <c r="U107" t="str">
        <f t="shared" ca="1" si="37"/>
        <v/>
      </c>
      <c r="V107">
        <v>107</v>
      </c>
      <c r="DE107"/>
      <c r="HB107"/>
    </row>
    <row r="108" spans="1:210">
      <c r="A108">
        <v>2</v>
      </c>
      <c r="B108" t="str">
        <f t="shared" ca="1" si="42"/>
        <v/>
      </c>
      <c r="C108" t="str">
        <f t="shared" ca="1" si="26"/>
        <v/>
      </c>
      <c r="D108" t="str">
        <f t="shared" ca="1" si="27"/>
        <v/>
      </c>
      <c r="E108" t="str" cm="1">
        <f t="array" aca="1" ref="E108" ca="1">_xlfn.SINGLE(IF(COLUMNS($E108:E108)&lt;=COUNTIF(INDIRECT("'Raw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Input'!$B$3)),COLUMNS($E108:E108))),""))</f>
        <v>Int</v>
      </c>
      <c r="F108" t="str" cm="1">
        <f t="array" aca="1" ref="F108" ca="1">_xlfn.SINGLE(IF(COLUMNS($E108:F108)&lt;=COUNTIF(INDIRECT("'Raw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Input'!$B$3)),COLUMNS($E108:F108))),""))</f>
        <v/>
      </c>
      <c r="G108" t="str" cm="1">
        <f t="array" aca="1" ref="G108" ca="1">_xlfn.SINGLE(IF(COLUMNS($E108:G108)&lt;=COUNTIF(INDIRECT("'Raw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Input'!$B$3)),COLUMNS($E108:G108))),""))</f>
        <v/>
      </c>
      <c r="H108" t="str" cm="1">
        <f t="array" aca="1" ref="H108" ca="1">_xlfn.SINGLE(IF(COLUMNS($E108:H108)&lt;=COUNTIF(INDIRECT("'Raw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Input'!$B$3)),COLUMNS($E108:H108))),""))</f>
        <v/>
      </c>
      <c r="I108" t="str" cm="1">
        <f t="array" aca="1" ref="I108" ca="1">_xlfn.SINGLE(IF(COLUMNS($E108:I108)&lt;=COUNTIF(INDIRECT("'Raw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Input'!$B$3)),COLUMNS($E108:I108))),""))</f>
        <v/>
      </c>
      <c r="J108" t="str" cm="1">
        <f t="array" aca="1" ref="J108" ca="1">_xlfn.SINGLE(IF(COLUMNS($E108:J108)&lt;=COUNTIF(INDIRECT("'Raw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Input'!$B$3)),COLUMNS($E108:J108))),""))</f>
        <v/>
      </c>
      <c r="K108" t="str" cm="1">
        <f t="array" aca="1" ref="K108" ca="1">_xlfn.SINGLE(IF(COLUMNS($E108:E108)&lt;=COUNTIF(INDIRECT("'Raw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Input'!$B$3)),COLUMNS($E108:E108))),""))</f>
        <v>Boolean</v>
      </c>
      <c r="L108" t="str" cm="1">
        <f t="array" aca="1" ref="L108" ca="1">_xlfn.SINGLE(IF(COLUMNS($E108:F108)&lt;=COUNTIF(INDIRECT("'Raw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Input'!$B$3)),COLUMNS($E108:F108))),""))</f>
        <v/>
      </c>
      <c r="M108" t="str" cm="1">
        <f t="array" aca="1" ref="M108" ca="1">_xlfn.SINGLE(IF(COLUMNS($E108:G108)&lt;=COUNTIF(INDIRECT("'Raw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Input'!$B$3)),COLUMNS($E108:G108))),""))</f>
        <v/>
      </c>
      <c r="N108" t="str" cm="1">
        <f t="array" aca="1" ref="N108" ca="1">_xlfn.SINGLE(IF(COLUMNS($E108:H108)&lt;=COUNTIF(INDIRECT("'Raw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Input'!$B$3)),COLUMNS($E108:H108))),""))</f>
        <v/>
      </c>
      <c r="O108" t="str" cm="1">
        <f t="array" aca="1" ref="O108" ca="1">_xlfn.SINGLE(IF(COLUMNS($E108:I108)&lt;=COUNTIF(INDIRECT("'Raw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Input'!$B$3)),COLUMNS($E108:I108))),""))</f>
        <v/>
      </c>
      <c r="P108" t="str" cm="1">
        <f t="array" aca="1" ref="P108" ca="1">_xlfn.SINGLE(IF(COLUMNS($E108:J108)&lt;=COUNTIF(INDIRECT("'Raw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Input'!$B$3)),COLUMNS($E108:J108))),""))</f>
        <v/>
      </c>
      <c r="Q108" t="str">
        <f t="shared" ca="1" si="43"/>
        <v>Int</v>
      </c>
      <c r="R108" t="str">
        <f t="shared" ca="1" si="44"/>
        <v/>
      </c>
      <c r="S108" t="str">
        <f t="shared" ca="1" si="45"/>
        <v/>
      </c>
      <c r="T108" t="str">
        <f t="shared" ca="1" si="36"/>
        <v/>
      </c>
      <c r="U108" t="str">
        <f t="shared" ca="1" si="37"/>
        <v/>
      </c>
      <c r="V108">
        <v>108</v>
      </c>
      <c r="DE108"/>
      <c r="HB108"/>
    </row>
    <row r="109" spans="1:210">
      <c r="A109">
        <v>3</v>
      </c>
      <c r="B109" t="str">
        <f t="shared" ca="1" si="42"/>
        <v/>
      </c>
      <c r="C109" t="str">
        <f t="shared" ca="1" si="26"/>
        <v/>
      </c>
      <c r="D109" t="str">
        <f t="shared" ca="1" si="27"/>
        <v/>
      </c>
      <c r="E109" t="str" cm="1">
        <f t="array" aca="1" ref="E109" ca="1">_xlfn.SINGLE(IF(COLUMNS($E109:E109)&lt;=COUNTIF(INDIRECT("'Raw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Input'!$B$3)),COLUMNS($E109:E109))),""))</f>
        <v>Int</v>
      </c>
      <c r="F109" t="str" cm="1">
        <f t="array" aca="1" ref="F109" ca="1">_xlfn.SINGLE(IF(COLUMNS($E109:F109)&lt;=COUNTIF(INDIRECT("'Raw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Input'!$B$3)),COLUMNS($E109:F109))),""))</f>
        <v/>
      </c>
      <c r="G109" t="str" cm="1">
        <f t="array" aca="1" ref="G109" ca="1">_xlfn.SINGLE(IF(COLUMNS($E109:G109)&lt;=COUNTIF(INDIRECT("'Raw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Input'!$B$3)),COLUMNS($E109:G109))),""))</f>
        <v/>
      </c>
      <c r="H109" t="str" cm="1">
        <f t="array" aca="1" ref="H109" ca="1">_xlfn.SINGLE(IF(COLUMNS($E109:H109)&lt;=COUNTIF(INDIRECT("'Raw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Input'!$B$3)),COLUMNS($E109:H109))),""))</f>
        <v/>
      </c>
      <c r="I109" t="str" cm="1">
        <f t="array" aca="1" ref="I109" ca="1">_xlfn.SINGLE(IF(COLUMNS($E109:I109)&lt;=COUNTIF(INDIRECT("'Raw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Input'!$B$3)),COLUMNS($E109:I109))),""))</f>
        <v/>
      </c>
      <c r="J109" t="str" cm="1">
        <f t="array" aca="1" ref="J109" ca="1">_xlfn.SINGLE(IF(COLUMNS($E109:J109)&lt;=COUNTIF(INDIRECT("'Raw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Input'!$B$3)),COLUMNS($E109:J109))),""))</f>
        <v/>
      </c>
      <c r="K109" t="str" cm="1">
        <f t="array" aca="1" ref="K109" ca="1">_xlfn.SINGLE(IF(COLUMNS($E109:E109)&lt;=COUNTIF(INDIRECT("'Raw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Input'!$B$3)),COLUMNS($E109:E109))),""))</f>
        <v>Boolean</v>
      </c>
      <c r="L109" t="str" cm="1">
        <f t="array" aca="1" ref="L109" ca="1">_xlfn.SINGLE(IF(COLUMNS($E109:F109)&lt;=COUNTIF(INDIRECT("'Raw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Input'!$B$3)),COLUMNS($E109:F109))),""))</f>
        <v/>
      </c>
      <c r="M109" t="str" cm="1">
        <f t="array" aca="1" ref="M109" ca="1">_xlfn.SINGLE(IF(COLUMNS($E109:G109)&lt;=COUNTIF(INDIRECT("'Raw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Input'!$B$3)),COLUMNS($E109:G109))),""))</f>
        <v/>
      </c>
      <c r="N109" t="str" cm="1">
        <f t="array" aca="1" ref="N109" ca="1">_xlfn.SINGLE(IF(COLUMNS($E109:H109)&lt;=COUNTIF(INDIRECT("'Raw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Input'!$B$3)),COLUMNS($E109:H109))),""))</f>
        <v/>
      </c>
      <c r="O109" t="str" cm="1">
        <f t="array" aca="1" ref="O109" ca="1">_xlfn.SINGLE(IF(COLUMNS($E109:I109)&lt;=COUNTIF(INDIRECT("'Raw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Input'!$B$3)),COLUMNS($E109:I109))),""))</f>
        <v/>
      </c>
      <c r="P109" t="str" cm="1">
        <f t="array" aca="1" ref="P109" ca="1">_xlfn.SINGLE(IF(COLUMNS($E109:J109)&lt;=COUNTIF(INDIRECT("'Raw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Input'!$B$3)),COLUMNS($E109:J109))),""))</f>
        <v/>
      </c>
      <c r="Q109" t="str">
        <f t="shared" ca="1" si="43"/>
        <v>Int</v>
      </c>
      <c r="R109" t="str">
        <f t="shared" ca="1" si="44"/>
        <v/>
      </c>
      <c r="S109" t="str">
        <f t="shared" ca="1" si="45"/>
        <v/>
      </c>
      <c r="T109" t="str">
        <f t="shared" ca="1" si="36"/>
        <v/>
      </c>
      <c r="U109" t="str">
        <f t="shared" ca="1" si="37"/>
        <v/>
      </c>
      <c r="V109">
        <v>109</v>
      </c>
      <c r="DE109"/>
      <c r="HB109"/>
    </row>
    <row r="110" spans="1:210">
      <c r="A110">
        <v>4</v>
      </c>
      <c r="B110" t="str">
        <f t="shared" ca="1" si="42"/>
        <v/>
      </c>
      <c r="C110" t="str">
        <f t="shared" ca="1" si="26"/>
        <v/>
      </c>
      <c r="D110" t="str">
        <f t="shared" ca="1" si="27"/>
        <v/>
      </c>
      <c r="E110" t="str" cm="1">
        <f t="array" aca="1" ref="E110" ca="1">_xlfn.SINGLE(IF(COLUMNS($E110:E110)&lt;=COUNTIF(INDIRECT("'Raw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Input'!$B$3)),COLUMNS($E110:E110))),""))</f>
        <v>Int</v>
      </c>
      <c r="F110" t="str" cm="1">
        <f t="array" aca="1" ref="F110" ca="1">_xlfn.SINGLE(IF(COLUMNS($E110:F110)&lt;=COUNTIF(INDIRECT("'Raw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Input'!$B$3)),COLUMNS($E110:F110))),""))</f>
        <v/>
      </c>
      <c r="G110" t="str" cm="1">
        <f t="array" aca="1" ref="G110" ca="1">_xlfn.SINGLE(IF(COLUMNS($E110:G110)&lt;=COUNTIF(INDIRECT("'Raw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Input'!$B$3)),COLUMNS($E110:G110))),""))</f>
        <v/>
      </c>
      <c r="H110" t="str" cm="1">
        <f t="array" aca="1" ref="H110" ca="1">_xlfn.SINGLE(IF(COLUMNS($E110:H110)&lt;=COUNTIF(INDIRECT("'Raw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Input'!$B$3)),COLUMNS($E110:H110))),""))</f>
        <v/>
      </c>
      <c r="I110" t="str" cm="1">
        <f t="array" aca="1" ref="I110" ca="1">_xlfn.SINGLE(IF(COLUMNS($E110:I110)&lt;=COUNTIF(INDIRECT("'Raw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Input'!$B$3)),COLUMNS($E110:I110))),""))</f>
        <v/>
      </c>
      <c r="J110" t="str" cm="1">
        <f t="array" aca="1" ref="J110" ca="1">_xlfn.SINGLE(IF(COLUMNS($E110:J110)&lt;=COUNTIF(INDIRECT("'Raw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Input'!$B$3)),COLUMNS($E110:J110))),""))</f>
        <v/>
      </c>
      <c r="K110" t="str" cm="1">
        <f t="array" aca="1" ref="K110" ca="1">_xlfn.SINGLE(IF(COLUMNS($E110:E110)&lt;=COUNTIF(INDIRECT("'Raw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Input'!$B$3)),COLUMNS($E110:E110))),""))</f>
        <v>Boolean</v>
      </c>
      <c r="L110" t="str" cm="1">
        <f t="array" aca="1" ref="L110" ca="1">_xlfn.SINGLE(IF(COLUMNS($E110:F110)&lt;=COUNTIF(INDIRECT("'Raw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Input'!$B$3)),COLUMNS($E110:F110))),""))</f>
        <v/>
      </c>
      <c r="M110" t="str" cm="1">
        <f t="array" aca="1" ref="M110" ca="1">_xlfn.SINGLE(IF(COLUMNS($E110:G110)&lt;=COUNTIF(INDIRECT("'Raw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Input'!$B$3)),COLUMNS($E110:G110))),""))</f>
        <v/>
      </c>
      <c r="N110" t="str" cm="1">
        <f t="array" aca="1" ref="N110" ca="1">_xlfn.SINGLE(IF(COLUMNS($E110:H110)&lt;=COUNTIF(INDIRECT("'Raw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Input'!$B$3)),COLUMNS($E110:H110))),""))</f>
        <v/>
      </c>
      <c r="O110" t="str" cm="1">
        <f t="array" aca="1" ref="O110" ca="1">_xlfn.SINGLE(IF(COLUMNS($E110:I110)&lt;=COUNTIF(INDIRECT("'Raw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Input'!$B$3)),COLUMNS($E110:I110))),""))</f>
        <v/>
      </c>
      <c r="P110" t="str" cm="1">
        <f t="array" aca="1" ref="P110" ca="1">_xlfn.SINGLE(IF(COLUMNS($E110:J110)&lt;=COUNTIF(INDIRECT("'Raw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Input'!$B$3)),COLUMNS($E110:J110))),""))</f>
        <v/>
      </c>
      <c r="Q110" t="str">
        <f t="shared" ca="1" si="43"/>
        <v>Int</v>
      </c>
      <c r="R110" t="str">
        <f t="shared" ca="1" si="44"/>
        <v/>
      </c>
      <c r="S110" t="str">
        <f t="shared" ca="1" si="45"/>
        <v/>
      </c>
      <c r="T110" t="str">
        <f t="shared" ca="1" si="36"/>
        <v/>
      </c>
      <c r="U110" t="str">
        <f t="shared" ca="1" si="37"/>
        <v/>
      </c>
      <c r="V110">
        <v>110</v>
      </c>
      <c r="DE110"/>
      <c r="HB110"/>
    </row>
    <row r="111" spans="1:210">
      <c r="A111">
        <v>5</v>
      </c>
      <c r="B111" t="str">
        <f t="shared" ca="1" si="42"/>
        <v/>
      </c>
      <c r="C111" t="str">
        <f t="shared" ca="1" si="26"/>
        <v/>
      </c>
      <c r="D111" t="str">
        <f t="shared" ca="1" si="27"/>
        <v/>
      </c>
      <c r="E111" t="str" cm="1">
        <f t="array" aca="1" ref="E111" ca="1">_xlfn.SINGLE(IF(COLUMNS($E111:E111)&lt;=COUNTIF(INDIRECT("'Raw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Input'!$B$3)),COLUMNS($E111:E111))),""))</f>
        <v>Int</v>
      </c>
      <c r="F111" t="str" cm="1">
        <f t="array" aca="1" ref="F111" ca="1">_xlfn.SINGLE(IF(COLUMNS($E111:F111)&lt;=COUNTIF(INDIRECT("'Raw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Input'!$B$3)),COLUMNS($E111:F111))),""))</f>
        <v/>
      </c>
      <c r="G111" t="str" cm="1">
        <f t="array" aca="1" ref="G111" ca="1">_xlfn.SINGLE(IF(COLUMNS($E111:G111)&lt;=COUNTIF(INDIRECT("'Raw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Input'!$B$3)),COLUMNS($E111:G111))),""))</f>
        <v/>
      </c>
      <c r="H111" t="str" cm="1">
        <f t="array" aca="1" ref="H111" ca="1">_xlfn.SINGLE(IF(COLUMNS($E111:H111)&lt;=COUNTIF(INDIRECT("'Raw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Input'!$B$3)),COLUMNS($E111:H111))),""))</f>
        <v/>
      </c>
      <c r="I111" t="str" cm="1">
        <f t="array" aca="1" ref="I111" ca="1">_xlfn.SINGLE(IF(COLUMNS($E111:I111)&lt;=COUNTIF(INDIRECT("'Raw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Input'!$B$3)),COLUMNS($E111:I111))),""))</f>
        <v/>
      </c>
      <c r="J111" t="str" cm="1">
        <f t="array" aca="1" ref="J111" ca="1">_xlfn.SINGLE(IF(COLUMNS($E111:J111)&lt;=COUNTIF(INDIRECT("'Raw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Input'!$B$3)),COLUMNS($E111:J111))),""))</f>
        <v/>
      </c>
      <c r="K111" t="str" cm="1">
        <f t="array" aca="1" ref="K111" ca="1">_xlfn.SINGLE(IF(COLUMNS($E111:E111)&lt;=COUNTIF(INDIRECT("'Raw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Input'!$B$3)),COLUMNS($E111:E111))),""))</f>
        <v>Boolean</v>
      </c>
      <c r="L111" t="str" cm="1">
        <f t="array" aca="1" ref="L111" ca="1">_xlfn.SINGLE(IF(COLUMNS($E111:F111)&lt;=COUNTIF(INDIRECT("'Raw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Input'!$B$3)),COLUMNS($E111:F111))),""))</f>
        <v/>
      </c>
      <c r="M111" t="str" cm="1">
        <f t="array" aca="1" ref="M111" ca="1">_xlfn.SINGLE(IF(COLUMNS($E111:G111)&lt;=COUNTIF(INDIRECT("'Raw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Input'!$B$3)),COLUMNS($E111:G111))),""))</f>
        <v/>
      </c>
      <c r="N111" t="str" cm="1">
        <f t="array" aca="1" ref="N111" ca="1">_xlfn.SINGLE(IF(COLUMNS($E111:H111)&lt;=COUNTIF(INDIRECT("'Raw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Input'!$B$3)),COLUMNS($E111:H111))),""))</f>
        <v/>
      </c>
      <c r="O111" t="str" cm="1">
        <f t="array" aca="1" ref="O111" ca="1">_xlfn.SINGLE(IF(COLUMNS($E111:I111)&lt;=COUNTIF(INDIRECT("'Raw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Input'!$B$3)),COLUMNS($E111:I111))),""))</f>
        <v/>
      </c>
      <c r="P111" t="str" cm="1">
        <f t="array" aca="1" ref="P111" ca="1">_xlfn.SINGLE(IF(COLUMNS($E111:J111)&lt;=COUNTIF(INDIRECT("'Raw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Input'!$B$3)),COLUMNS($E111:J111))),""))</f>
        <v/>
      </c>
      <c r="Q111" t="str">
        <f t="shared" ca="1" si="43"/>
        <v>Int</v>
      </c>
      <c r="R111" t="str">
        <f t="shared" ca="1" si="44"/>
        <v/>
      </c>
      <c r="S111" t="str">
        <f t="shared" ca="1" si="45"/>
        <v/>
      </c>
      <c r="T111" t="str">
        <f t="shared" ca="1" si="36"/>
        <v/>
      </c>
      <c r="U111" t="str">
        <f t="shared" ca="1" si="37"/>
        <v/>
      </c>
      <c r="V111">
        <v>111</v>
      </c>
      <c r="DE111"/>
      <c r="HB111"/>
    </row>
    <row r="112" spans="1:210">
      <c r="A112">
        <v>6</v>
      </c>
      <c r="B112" t="str">
        <f t="shared" ca="1" si="42"/>
        <v/>
      </c>
      <c r="C112" t="str">
        <f t="shared" ca="1" si="26"/>
        <v/>
      </c>
      <c r="D112" t="str">
        <f t="shared" ca="1" si="27"/>
        <v/>
      </c>
      <c r="E112" t="str" cm="1">
        <f t="array" aca="1" ref="E112" ca="1">_xlfn.SINGLE(IF(COLUMNS($E112:E112)&lt;=COUNTIF(INDIRECT("'Raw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Input'!$B$3)),COLUMNS($E112:E112))),""))</f>
        <v>Int</v>
      </c>
      <c r="F112" t="str" cm="1">
        <f t="array" aca="1" ref="F112" ca="1">_xlfn.SINGLE(IF(COLUMNS($E112:F112)&lt;=COUNTIF(INDIRECT("'Raw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Input'!$B$3)),COLUMNS($E112:F112))),""))</f>
        <v/>
      </c>
      <c r="G112" t="str" cm="1">
        <f t="array" aca="1" ref="G112" ca="1">_xlfn.SINGLE(IF(COLUMNS($E112:G112)&lt;=COUNTIF(INDIRECT("'Raw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Input'!$B$3)),COLUMNS($E112:G112))),""))</f>
        <v/>
      </c>
      <c r="H112" t="str" cm="1">
        <f t="array" aca="1" ref="H112" ca="1">_xlfn.SINGLE(IF(COLUMNS($E112:H112)&lt;=COUNTIF(INDIRECT("'Raw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Input'!$B$3)),COLUMNS($E112:H112))),""))</f>
        <v/>
      </c>
      <c r="I112" t="str" cm="1">
        <f t="array" aca="1" ref="I112" ca="1">_xlfn.SINGLE(IF(COLUMNS($E112:I112)&lt;=COUNTIF(INDIRECT("'Raw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Input'!$B$3)),COLUMNS($E112:I112))),""))</f>
        <v/>
      </c>
      <c r="J112" t="str" cm="1">
        <f t="array" aca="1" ref="J112" ca="1">_xlfn.SINGLE(IF(COLUMNS($E112:J112)&lt;=COUNTIF(INDIRECT("'Raw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Input'!$B$3)),COLUMNS($E112:J112))),""))</f>
        <v/>
      </c>
      <c r="K112" t="str" cm="1">
        <f t="array" aca="1" ref="K112" ca="1">_xlfn.SINGLE(IF(COLUMNS($E112:E112)&lt;=COUNTIF(INDIRECT("'Raw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Input'!$B$3)),COLUMNS($E112:E112))),""))</f>
        <v>Boolean</v>
      </c>
      <c r="L112" t="str" cm="1">
        <f t="array" aca="1" ref="L112" ca="1">_xlfn.SINGLE(IF(COLUMNS($E112:F112)&lt;=COUNTIF(INDIRECT("'Raw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Input'!$B$3)),COLUMNS($E112:F112))),""))</f>
        <v/>
      </c>
      <c r="M112" t="str" cm="1">
        <f t="array" aca="1" ref="M112" ca="1">_xlfn.SINGLE(IF(COLUMNS($E112:G112)&lt;=COUNTIF(INDIRECT("'Raw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Input'!$B$3)),COLUMNS($E112:G112))),""))</f>
        <v/>
      </c>
      <c r="N112" t="str" cm="1">
        <f t="array" aca="1" ref="N112" ca="1">_xlfn.SINGLE(IF(COLUMNS($E112:H112)&lt;=COUNTIF(INDIRECT("'Raw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Input'!$B$3)),COLUMNS($E112:H112))),""))</f>
        <v/>
      </c>
      <c r="O112" t="str" cm="1">
        <f t="array" aca="1" ref="O112" ca="1">_xlfn.SINGLE(IF(COLUMNS($E112:I112)&lt;=COUNTIF(INDIRECT("'Raw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Input'!$B$3)),COLUMNS($E112:I112))),""))</f>
        <v/>
      </c>
      <c r="P112" t="str" cm="1">
        <f t="array" aca="1" ref="P112" ca="1">_xlfn.SINGLE(IF(COLUMNS($E112:J112)&lt;=COUNTIF(INDIRECT("'Raw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Input'!$B$3)),COLUMNS($E112:J112))),""))</f>
        <v/>
      </c>
      <c r="Q112" t="str">
        <f t="shared" ca="1" si="43"/>
        <v>Int</v>
      </c>
      <c r="R112" t="str">
        <f t="shared" ca="1" si="44"/>
        <v/>
      </c>
      <c r="S112" t="str">
        <f t="shared" ca="1" si="45"/>
        <v/>
      </c>
      <c r="T112" t="str">
        <f t="shared" ca="1" si="36"/>
        <v/>
      </c>
      <c r="U112" t="str">
        <f t="shared" ca="1" si="37"/>
        <v/>
      </c>
      <c r="V112">
        <v>112</v>
      </c>
      <c r="DE112"/>
      <c r="HB112"/>
    </row>
    <row r="113" spans="1:210">
      <c r="A113">
        <v>7</v>
      </c>
      <c r="B113" t="str">
        <f t="shared" ca="1" si="42"/>
        <v/>
      </c>
      <c r="C113" t="str">
        <f t="shared" ca="1" si="26"/>
        <v/>
      </c>
      <c r="D113" t="str">
        <f t="shared" ca="1" si="27"/>
        <v/>
      </c>
      <c r="E113" t="str" cm="1">
        <f t="array" aca="1" ref="E113" ca="1">_xlfn.SINGLE(IF(COLUMNS($E113:E113)&lt;=COUNTIF(INDIRECT("'Raw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Input'!$B$3)),COLUMNS($E113:E113))),""))</f>
        <v>Int</v>
      </c>
      <c r="F113" t="str" cm="1">
        <f t="array" aca="1" ref="F113" ca="1">_xlfn.SINGLE(IF(COLUMNS($E113:F113)&lt;=COUNTIF(INDIRECT("'Raw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Input'!$B$3)),COLUMNS($E113:F113))),""))</f>
        <v/>
      </c>
      <c r="G113" t="str" cm="1">
        <f t="array" aca="1" ref="G113" ca="1">_xlfn.SINGLE(IF(COLUMNS($E113:G113)&lt;=COUNTIF(INDIRECT("'Raw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Input'!$B$3)),COLUMNS($E113:G113))),""))</f>
        <v/>
      </c>
      <c r="H113" t="str" cm="1">
        <f t="array" aca="1" ref="H113" ca="1">_xlfn.SINGLE(IF(COLUMNS($E113:H113)&lt;=COUNTIF(INDIRECT("'Raw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Input'!$B$3)),COLUMNS($E113:H113))),""))</f>
        <v/>
      </c>
      <c r="I113" t="str" cm="1">
        <f t="array" aca="1" ref="I113" ca="1">_xlfn.SINGLE(IF(COLUMNS($E113:I113)&lt;=COUNTIF(INDIRECT("'Raw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Input'!$B$3)),COLUMNS($E113:I113))),""))</f>
        <v/>
      </c>
      <c r="J113" t="str" cm="1">
        <f t="array" aca="1" ref="J113" ca="1">_xlfn.SINGLE(IF(COLUMNS($E113:J113)&lt;=COUNTIF(INDIRECT("'Raw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Input'!$B$3)),COLUMNS($E113:J113))),""))</f>
        <v/>
      </c>
      <c r="K113" t="str" cm="1">
        <f t="array" aca="1" ref="K113" ca="1">_xlfn.SINGLE(IF(COLUMNS($E113:E113)&lt;=COUNTIF(INDIRECT("'Raw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Input'!$B$3)),COLUMNS($E113:E113))),""))</f>
        <v>Boolean</v>
      </c>
      <c r="L113" t="str" cm="1">
        <f t="array" aca="1" ref="L113" ca="1">_xlfn.SINGLE(IF(COLUMNS($E113:F113)&lt;=COUNTIF(INDIRECT("'Raw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Input'!$B$3)),COLUMNS($E113:F113))),""))</f>
        <v/>
      </c>
      <c r="M113" t="str" cm="1">
        <f t="array" aca="1" ref="M113" ca="1">_xlfn.SINGLE(IF(COLUMNS($E113:G113)&lt;=COUNTIF(INDIRECT("'Raw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Input'!$B$3)),COLUMNS($E113:G113))),""))</f>
        <v/>
      </c>
      <c r="N113" t="str" cm="1">
        <f t="array" aca="1" ref="N113" ca="1">_xlfn.SINGLE(IF(COLUMNS($E113:H113)&lt;=COUNTIF(INDIRECT("'Raw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Input'!$B$3)),COLUMNS($E113:H113))),""))</f>
        <v/>
      </c>
      <c r="O113" t="str" cm="1">
        <f t="array" aca="1" ref="O113" ca="1">_xlfn.SINGLE(IF(COLUMNS($E113:I113)&lt;=COUNTIF(INDIRECT("'Raw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Input'!$B$3)),COLUMNS($E113:I113))),""))</f>
        <v/>
      </c>
      <c r="P113" t="str" cm="1">
        <f t="array" aca="1" ref="P113" ca="1">_xlfn.SINGLE(IF(COLUMNS($E113:J113)&lt;=COUNTIF(INDIRECT("'Raw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Input'!$B$3)),COLUMNS($E113:J113))),""))</f>
        <v/>
      </c>
      <c r="Q113" t="str">
        <f t="shared" ca="1" si="43"/>
        <v>Int</v>
      </c>
      <c r="R113" t="str">
        <f t="shared" ca="1" si="44"/>
        <v/>
      </c>
      <c r="S113" t="str">
        <f t="shared" ca="1" si="45"/>
        <v/>
      </c>
      <c r="T113" t="str">
        <f t="shared" ca="1" si="36"/>
        <v/>
      </c>
      <c r="U113" t="str">
        <f t="shared" ca="1" si="37"/>
        <v/>
      </c>
      <c r="V113">
        <v>113</v>
      </c>
      <c r="DE113"/>
      <c r="HB113"/>
    </row>
    <row r="114" spans="1:210">
      <c r="A114">
        <v>8</v>
      </c>
      <c r="B114" t="str">
        <f t="shared" ca="1" si="42"/>
        <v/>
      </c>
      <c r="C114" t="str">
        <f t="shared" ca="1" si="26"/>
        <v/>
      </c>
      <c r="D114" t="str">
        <f t="shared" ca="1" si="27"/>
        <v/>
      </c>
      <c r="E114" t="str" cm="1">
        <f t="array" aca="1" ref="E114" ca="1">_xlfn.SINGLE(IF(COLUMNS($E114:E114)&lt;=COUNTIF(INDIRECT("'Raw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Input'!$B$3)),COLUMNS($E114:E114))),""))</f>
        <v>Int</v>
      </c>
      <c r="F114" t="str" cm="1">
        <f t="array" aca="1" ref="F114" ca="1">_xlfn.SINGLE(IF(COLUMNS($E114:F114)&lt;=COUNTIF(INDIRECT("'Raw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Input'!$B$3)),COLUMNS($E114:F114))),""))</f>
        <v/>
      </c>
      <c r="G114" t="str" cm="1">
        <f t="array" aca="1" ref="G114" ca="1">_xlfn.SINGLE(IF(COLUMNS($E114:G114)&lt;=COUNTIF(INDIRECT("'Raw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Input'!$B$3)),COLUMNS($E114:G114))),""))</f>
        <v/>
      </c>
      <c r="H114" t="str" cm="1">
        <f t="array" aca="1" ref="H114" ca="1">_xlfn.SINGLE(IF(COLUMNS($E114:H114)&lt;=COUNTIF(INDIRECT("'Raw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Input'!$B$3)),COLUMNS($E114:H114))),""))</f>
        <v/>
      </c>
      <c r="I114" t="str" cm="1">
        <f t="array" aca="1" ref="I114" ca="1">_xlfn.SINGLE(IF(COLUMNS($E114:I114)&lt;=COUNTIF(INDIRECT("'Raw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Input'!$B$3)),COLUMNS($E114:I114))),""))</f>
        <v/>
      </c>
      <c r="J114" t="str" cm="1">
        <f t="array" aca="1" ref="J114" ca="1">_xlfn.SINGLE(IF(COLUMNS($E114:J114)&lt;=COUNTIF(INDIRECT("'Raw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Input'!$B$3)),COLUMNS($E114:J114))),""))</f>
        <v/>
      </c>
      <c r="K114" t="str" cm="1">
        <f t="array" aca="1" ref="K114" ca="1">_xlfn.SINGLE(IF(COLUMNS($E114:E114)&lt;=COUNTIF(INDIRECT("'Raw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Input'!$B$3)),COLUMNS($E114:E114))),""))</f>
        <v>Boolean</v>
      </c>
      <c r="L114" t="str" cm="1">
        <f t="array" aca="1" ref="L114" ca="1">_xlfn.SINGLE(IF(COLUMNS($E114:F114)&lt;=COUNTIF(INDIRECT("'Raw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Input'!$B$3)),COLUMNS($E114:F114))),""))</f>
        <v/>
      </c>
      <c r="M114" t="str" cm="1">
        <f t="array" aca="1" ref="M114" ca="1">_xlfn.SINGLE(IF(COLUMNS($E114:G114)&lt;=COUNTIF(INDIRECT("'Raw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Input'!$B$3)),COLUMNS($E114:G114))),""))</f>
        <v/>
      </c>
      <c r="N114" t="str" cm="1">
        <f t="array" aca="1" ref="N114" ca="1">_xlfn.SINGLE(IF(COLUMNS($E114:H114)&lt;=COUNTIF(INDIRECT("'Raw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Input'!$B$3)),COLUMNS($E114:H114))),""))</f>
        <v/>
      </c>
      <c r="O114" t="str" cm="1">
        <f t="array" aca="1" ref="O114" ca="1">_xlfn.SINGLE(IF(COLUMNS($E114:I114)&lt;=COUNTIF(INDIRECT("'Raw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Input'!$B$3)),COLUMNS($E114:I114))),""))</f>
        <v/>
      </c>
      <c r="P114" t="str" cm="1">
        <f t="array" aca="1" ref="P114" ca="1">_xlfn.SINGLE(IF(COLUMNS($E114:J114)&lt;=COUNTIF(INDIRECT("'Raw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Input'!$B$3)),COLUMNS($E114:J114))),""))</f>
        <v/>
      </c>
      <c r="Q114" t="str">
        <f t="shared" ca="1" si="43"/>
        <v>Int</v>
      </c>
      <c r="R114" t="str">
        <f t="shared" ca="1" si="44"/>
        <v/>
      </c>
      <c r="S114" t="str">
        <f t="shared" ca="1" si="45"/>
        <v/>
      </c>
      <c r="T114" t="str">
        <f t="shared" ca="1" si="36"/>
        <v/>
      </c>
      <c r="U114" t="str">
        <f t="shared" ca="1" si="37"/>
        <v/>
      </c>
      <c r="V114">
        <v>114</v>
      </c>
      <c r="DE114"/>
      <c r="HB114"/>
    </row>
    <row r="115" spans="1:210">
      <c r="A115">
        <v>9</v>
      </c>
      <c r="B115" t="str">
        <f t="shared" ca="1" si="42"/>
        <v/>
      </c>
      <c r="C115" t="str">
        <f t="shared" ca="1" si="26"/>
        <v/>
      </c>
      <c r="D115" t="str">
        <f t="shared" ca="1" si="27"/>
        <v/>
      </c>
      <c r="E115" t="str" cm="1">
        <f t="array" aca="1" ref="E115" ca="1">_xlfn.SINGLE(IF(COLUMNS($E115:E115)&lt;=COUNTIF(INDIRECT("'Raw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Input'!$B$3)),COLUMNS($E115:E115))),""))</f>
        <v>Int</v>
      </c>
      <c r="F115" t="str" cm="1">
        <f t="array" aca="1" ref="F115" ca="1">_xlfn.SINGLE(IF(COLUMNS($E115:F115)&lt;=COUNTIF(INDIRECT("'Raw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Input'!$B$3)),COLUMNS($E115:F115))),""))</f>
        <v/>
      </c>
      <c r="G115" t="str" cm="1">
        <f t="array" aca="1" ref="G115" ca="1">_xlfn.SINGLE(IF(COLUMNS($E115:G115)&lt;=COUNTIF(INDIRECT("'Raw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Input'!$B$3)),COLUMNS($E115:G115))),""))</f>
        <v/>
      </c>
      <c r="H115" t="str" cm="1">
        <f t="array" aca="1" ref="H115" ca="1">_xlfn.SINGLE(IF(COLUMNS($E115:H115)&lt;=COUNTIF(INDIRECT("'Raw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Input'!$B$3)),COLUMNS($E115:H115))),""))</f>
        <v/>
      </c>
      <c r="I115" t="str" cm="1">
        <f t="array" aca="1" ref="I115" ca="1">_xlfn.SINGLE(IF(COLUMNS($E115:I115)&lt;=COUNTIF(INDIRECT("'Raw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Input'!$B$3)),COLUMNS($E115:I115))),""))</f>
        <v/>
      </c>
      <c r="J115" t="str" cm="1">
        <f t="array" aca="1" ref="J115" ca="1">_xlfn.SINGLE(IF(COLUMNS($E115:J115)&lt;=COUNTIF(INDIRECT("'Raw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Input'!$B$3)),COLUMNS($E115:J115))),""))</f>
        <v/>
      </c>
      <c r="K115" t="str" cm="1">
        <f t="array" aca="1" ref="K115" ca="1">_xlfn.SINGLE(IF(COLUMNS($E115:E115)&lt;=COUNTIF(INDIRECT("'Raw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Input'!$B$3)),COLUMNS($E115:E115))),""))</f>
        <v>Boolean</v>
      </c>
      <c r="L115" t="str" cm="1">
        <f t="array" aca="1" ref="L115" ca="1">_xlfn.SINGLE(IF(COLUMNS($E115:F115)&lt;=COUNTIF(INDIRECT("'Raw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Input'!$B$3)),COLUMNS($E115:F115))),""))</f>
        <v/>
      </c>
      <c r="M115" t="str" cm="1">
        <f t="array" aca="1" ref="M115" ca="1">_xlfn.SINGLE(IF(COLUMNS($E115:G115)&lt;=COUNTIF(INDIRECT("'Raw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Input'!$B$3)),COLUMNS($E115:G115))),""))</f>
        <v/>
      </c>
      <c r="N115" t="str" cm="1">
        <f t="array" aca="1" ref="N115" ca="1">_xlfn.SINGLE(IF(COLUMNS($E115:H115)&lt;=COUNTIF(INDIRECT("'Raw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Input'!$B$3)),COLUMNS($E115:H115))),""))</f>
        <v/>
      </c>
      <c r="O115" t="str" cm="1">
        <f t="array" aca="1" ref="O115" ca="1">_xlfn.SINGLE(IF(COLUMNS($E115:I115)&lt;=COUNTIF(INDIRECT("'Raw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Input'!$B$3)),COLUMNS($E115:I115))),""))</f>
        <v/>
      </c>
      <c r="P115" t="str" cm="1">
        <f t="array" aca="1" ref="P115" ca="1">_xlfn.SINGLE(IF(COLUMNS($E115:J115)&lt;=COUNTIF(INDIRECT("'Raw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Input'!$B$3)),COLUMNS($E115:J115))),""))</f>
        <v/>
      </c>
      <c r="Q115" t="str">
        <f t="shared" ca="1" si="43"/>
        <v>Int</v>
      </c>
      <c r="R115" t="str">
        <f t="shared" ca="1" si="44"/>
        <v/>
      </c>
      <c r="S115" t="str">
        <f t="shared" ca="1" si="45"/>
        <v/>
      </c>
      <c r="T115" t="str">
        <f t="shared" ca="1" si="36"/>
        <v/>
      </c>
      <c r="U115" t="str">
        <f t="shared" ca="1" si="37"/>
        <v/>
      </c>
      <c r="V115">
        <v>115</v>
      </c>
      <c r="DE115"/>
      <c r="HB115"/>
    </row>
    <row r="116" spans="1:210">
      <c r="A116">
        <v>10</v>
      </c>
      <c r="B116" t="str">
        <f t="shared" ca="1" si="42"/>
        <v/>
      </c>
      <c r="C116" t="str">
        <f t="shared" ca="1" si="26"/>
        <v/>
      </c>
      <c r="D116" t="str">
        <f t="shared" ca="1" si="27"/>
        <v/>
      </c>
      <c r="E116" t="str" cm="1">
        <f t="array" aca="1" ref="E116" ca="1">_xlfn.SINGLE(IF(COLUMNS($E116:E116)&lt;=COUNTIF(INDIRECT("'Raw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Input'!$B$3)),COLUMNS($E116:E116))),""))</f>
        <v>Int</v>
      </c>
      <c r="F116" t="str" cm="1">
        <f t="array" aca="1" ref="F116" ca="1">_xlfn.SINGLE(IF(COLUMNS($E116:F116)&lt;=COUNTIF(INDIRECT("'Raw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Input'!$B$3)),COLUMNS($E116:F116))),""))</f>
        <v/>
      </c>
      <c r="G116" t="str" cm="1">
        <f t="array" aca="1" ref="G116" ca="1">_xlfn.SINGLE(IF(COLUMNS($E116:G116)&lt;=COUNTIF(INDIRECT("'Raw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Input'!$B$3)),COLUMNS($E116:G116))),""))</f>
        <v/>
      </c>
      <c r="H116" t="str" cm="1">
        <f t="array" aca="1" ref="H116" ca="1">_xlfn.SINGLE(IF(COLUMNS($E116:H116)&lt;=COUNTIF(INDIRECT("'Raw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Input'!$B$3)),COLUMNS($E116:H116))),""))</f>
        <v/>
      </c>
      <c r="I116" t="str" cm="1">
        <f t="array" aca="1" ref="I116" ca="1">_xlfn.SINGLE(IF(COLUMNS($E116:I116)&lt;=COUNTIF(INDIRECT("'Raw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Input'!$B$3)),COLUMNS($E116:I116))),""))</f>
        <v/>
      </c>
      <c r="J116" t="str" cm="1">
        <f t="array" aca="1" ref="J116" ca="1">_xlfn.SINGLE(IF(COLUMNS($E116:J116)&lt;=COUNTIF(INDIRECT("'Raw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Input'!$B$3)),COLUMNS($E116:J116))),""))</f>
        <v/>
      </c>
      <c r="K116" t="str" cm="1">
        <f t="array" aca="1" ref="K116" ca="1">_xlfn.SINGLE(IF(COLUMNS($E116:E116)&lt;=COUNTIF(INDIRECT("'Raw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Input'!$B$3)),COLUMNS($E116:E116))),""))</f>
        <v>Boolean</v>
      </c>
      <c r="L116" t="str" cm="1">
        <f t="array" aca="1" ref="L116" ca="1">_xlfn.SINGLE(IF(COLUMNS($E116:F116)&lt;=COUNTIF(INDIRECT("'Raw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Input'!$B$3)),COLUMNS($E116:F116))),""))</f>
        <v/>
      </c>
      <c r="M116" t="str" cm="1">
        <f t="array" aca="1" ref="M116" ca="1">_xlfn.SINGLE(IF(COLUMNS($E116:G116)&lt;=COUNTIF(INDIRECT("'Raw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Input'!$B$3)),COLUMNS($E116:G116))),""))</f>
        <v/>
      </c>
      <c r="N116" t="str" cm="1">
        <f t="array" aca="1" ref="N116" ca="1">_xlfn.SINGLE(IF(COLUMNS($E116:H116)&lt;=COUNTIF(INDIRECT("'Raw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Input'!$B$3)),COLUMNS($E116:H116))),""))</f>
        <v/>
      </c>
      <c r="O116" t="str" cm="1">
        <f t="array" aca="1" ref="O116" ca="1">_xlfn.SINGLE(IF(COLUMNS($E116:I116)&lt;=COUNTIF(INDIRECT("'Raw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Input'!$B$3)),COLUMNS($E116:I116))),""))</f>
        <v/>
      </c>
      <c r="P116" t="str" cm="1">
        <f t="array" aca="1" ref="P116" ca="1">_xlfn.SINGLE(IF(COLUMNS($E116:J116)&lt;=COUNTIF(INDIRECT("'Raw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Input'!$B$3)),COLUMNS($E116:J116))),""))</f>
        <v/>
      </c>
      <c r="Q116" t="str">
        <f t="shared" ca="1" si="43"/>
        <v>Int</v>
      </c>
      <c r="R116" t="str">
        <f t="shared" ca="1" si="44"/>
        <v/>
      </c>
      <c r="S116" t="str">
        <f t="shared" ca="1" si="45"/>
        <v/>
      </c>
      <c r="T116" t="str">
        <f t="shared" ca="1" si="36"/>
        <v/>
      </c>
      <c r="U116" t="str">
        <f t="shared" ca="1" si="37"/>
        <v/>
      </c>
      <c r="V116">
        <v>116</v>
      </c>
      <c r="DE116"/>
      <c r="HB116"/>
    </row>
    <row r="117" spans="1:210">
      <c r="A117">
        <v>11</v>
      </c>
      <c r="B117" t="str">
        <f t="shared" ca="1" si="42"/>
        <v/>
      </c>
      <c r="C117" t="str">
        <f t="shared" ca="1" si="26"/>
        <v/>
      </c>
      <c r="D117" t="str">
        <f t="shared" ca="1" si="27"/>
        <v/>
      </c>
      <c r="E117" t="str" cm="1">
        <f t="array" aca="1" ref="E117" ca="1">_xlfn.SINGLE(IF(COLUMNS($E117:E117)&lt;=COUNTIF(INDIRECT("'Raw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Input'!$B$3)),COLUMNS($E117:E117))),""))</f>
        <v>Int</v>
      </c>
      <c r="F117" t="str" cm="1">
        <f t="array" aca="1" ref="F117" ca="1">_xlfn.SINGLE(IF(COLUMNS($E117:F117)&lt;=COUNTIF(INDIRECT("'Raw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Input'!$B$3)),COLUMNS($E117:F117))),""))</f>
        <v/>
      </c>
      <c r="G117" t="str" cm="1">
        <f t="array" aca="1" ref="G117" ca="1">_xlfn.SINGLE(IF(COLUMNS($E117:G117)&lt;=COUNTIF(INDIRECT("'Raw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Input'!$B$3)),COLUMNS($E117:G117))),""))</f>
        <v/>
      </c>
      <c r="H117" t="str" cm="1">
        <f t="array" aca="1" ref="H117" ca="1">_xlfn.SINGLE(IF(COLUMNS($E117:H117)&lt;=COUNTIF(INDIRECT("'Raw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Input'!$B$3)),COLUMNS($E117:H117))),""))</f>
        <v/>
      </c>
      <c r="I117" t="str" cm="1">
        <f t="array" aca="1" ref="I117" ca="1">_xlfn.SINGLE(IF(COLUMNS($E117:I117)&lt;=COUNTIF(INDIRECT("'Raw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Input'!$B$3)),COLUMNS($E117:I117))),""))</f>
        <v/>
      </c>
      <c r="J117" t="str" cm="1">
        <f t="array" aca="1" ref="J117" ca="1">_xlfn.SINGLE(IF(COLUMNS($E117:J117)&lt;=COUNTIF(INDIRECT("'Raw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Input'!$B$3)),COLUMNS($E117:J117))),""))</f>
        <v/>
      </c>
      <c r="K117" t="str" cm="1">
        <f t="array" aca="1" ref="K117" ca="1">_xlfn.SINGLE(IF(COLUMNS($E117:E117)&lt;=COUNTIF(INDIRECT("'Raw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Input'!$B$3)),COLUMNS($E117:E117))),""))</f>
        <v>Boolean</v>
      </c>
      <c r="L117" t="str" cm="1">
        <f t="array" aca="1" ref="L117" ca="1">_xlfn.SINGLE(IF(COLUMNS($E117:F117)&lt;=COUNTIF(INDIRECT("'Raw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Input'!$B$3)),COLUMNS($E117:F117))),""))</f>
        <v/>
      </c>
      <c r="M117" t="str" cm="1">
        <f t="array" aca="1" ref="M117" ca="1">_xlfn.SINGLE(IF(COLUMNS($E117:G117)&lt;=COUNTIF(INDIRECT("'Raw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Input'!$B$3)),COLUMNS($E117:G117))),""))</f>
        <v/>
      </c>
      <c r="N117" t="str" cm="1">
        <f t="array" aca="1" ref="N117" ca="1">_xlfn.SINGLE(IF(COLUMNS($E117:H117)&lt;=COUNTIF(INDIRECT("'Raw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Input'!$B$3)),COLUMNS($E117:H117))),""))</f>
        <v/>
      </c>
      <c r="O117" t="str" cm="1">
        <f t="array" aca="1" ref="O117" ca="1">_xlfn.SINGLE(IF(COLUMNS($E117:I117)&lt;=COUNTIF(INDIRECT("'Raw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Input'!$B$3)),COLUMNS($E117:I117))),""))</f>
        <v/>
      </c>
      <c r="P117" t="str" cm="1">
        <f t="array" aca="1" ref="P117" ca="1">_xlfn.SINGLE(IF(COLUMNS($E117:J117)&lt;=COUNTIF(INDIRECT("'Raw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Input'!$B$3)),COLUMNS($E117:J117))),""))</f>
        <v/>
      </c>
      <c r="Q117" t="str">
        <f t="shared" ca="1" si="43"/>
        <v>Int</v>
      </c>
      <c r="R117" t="str">
        <f t="shared" ca="1" si="44"/>
        <v/>
      </c>
      <c r="S117" t="str">
        <f t="shared" ca="1" si="45"/>
        <v/>
      </c>
      <c r="T117" t="str">
        <f t="shared" ca="1" si="36"/>
        <v/>
      </c>
      <c r="U117" t="str">
        <f t="shared" ca="1" si="37"/>
        <v/>
      </c>
      <c r="V117">
        <v>117</v>
      </c>
      <c r="DE117"/>
      <c r="HB117"/>
    </row>
    <row r="118" spans="1:210">
      <c r="A118">
        <v>12</v>
      </c>
      <c r="B118" t="str">
        <f t="shared" ca="1" si="42"/>
        <v/>
      </c>
      <c r="C118" t="str">
        <f t="shared" ca="1" si="26"/>
        <v/>
      </c>
      <c r="D118" t="str">
        <f t="shared" ca="1" si="27"/>
        <v/>
      </c>
      <c r="E118" t="str" cm="1">
        <f t="array" aca="1" ref="E118" ca="1">_xlfn.SINGLE(IF(COLUMNS($E118:E118)&lt;=COUNTIF(INDIRECT("'Raw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Input'!$B$3)),COLUMNS($E118:E118))),""))</f>
        <v>Int</v>
      </c>
      <c r="F118" t="str" cm="1">
        <f t="array" aca="1" ref="F118" ca="1">_xlfn.SINGLE(IF(COLUMNS($E118:F118)&lt;=COUNTIF(INDIRECT("'Raw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Input'!$B$3)),COLUMNS($E118:F118))),""))</f>
        <v/>
      </c>
      <c r="G118" t="str" cm="1">
        <f t="array" aca="1" ref="G118" ca="1">_xlfn.SINGLE(IF(COLUMNS($E118:G118)&lt;=COUNTIF(INDIRECT("'Raw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Input'!$B$3)),COLUMNS($E118:G118))),""))</f>
        <v/>
      </c>
      <c r="H118" t="str" cm="1">
        <f t="array" aca="1" ref="H118" ca="1">_xlfn.SINGLE(IF(COLUMNS($E118:H118)&lt;=COUNTIF(INDIRECT("'Raw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Input'!$B$3)),COLUMNS($E118:H118))),""))</f>
        <v/>
      </c>
      <c r="I118" t="str" cm="1">
        <f t="array" aca="1" ref="I118" ca="1">_xlfn.SINGLE(IF(COLUMNS($E118:I118)&lt;=COUNTIF(INDIRECT("'Raw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Input'!$B$3)),COLUMNS($E118:I118))),""))</f>
        <v/>
      </c>
      <c r="J118" t="str" cm="1">
        <f t="array" aca="1" ref="J118" ca="1">_xlfn.SINGLE(IF(COLUMNS($E118:J118)&lt;=COUNTIF(INDIRECT("'Raw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Input'!$B$3)),COLUMNS($E118:J118))),""))</f>
        <v/>
      </c>
      <c r="K118" t="str" cm="1">
        <f t="array" aca="1" ref="K118" ca="1">_xlfn.SINGLE(IF(COLUMNS($E118:E118)&lt;=COUNTIF(INDIRECT("'Raw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Input'!$B$3)),COLUMNS($E118:E118))),""))</f>
        <v>Boolean</v>
      </c>
      <c r="L118" t="str" cm="1">
        <f t="array" aca="1" ref="L118" ca="1">_xlfn.SINGLE(IF(COLUMNS($E118:F118)&lt;=COUNTIF(INDIRECT("'Raw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Input'!$B$3)),COLUMNS($E118:F118))),""))</f>
        <v/>
      </c>
      <c r="M118" t="str" cm="1">
        <f t="array" aca="1" ref="M118" ca="1">_xlfn.SINGLE(IF(COLUMNS($E118:G118)&lt;=COUNTIF(INDIRECT("'Raw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Input'!$B$3)),COLUMNS($E118:G118))),""))</f>
        <v/>
      </c>
      <c r="N118" t="str" cm="1">
        <f t="array" aca="1" ref="N118" ca="1">_xlfn.SINGLE(IF(COLUMNS($E118:H118)&lt;=COUNTIF(INDIRECT("'Raw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Input'!$B$3)),COLUMNS($E118:H118))),""))</f>
        <v/>
      </c>
      <c r="O118" t="str" cm="1">
        <f t="array" aca="1" ref="O118" ca="1">_xlfn.SINGLE(IF(COLUMNS($E118:I118)&lt;=COUNTIF(INDIRECT("'Raw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Input'!$B$3)),COLUMNS($E118:I118))),""))</f>
        <v/>
      </c>
      <c r="P118" t="str" cm="1">
        <f t="array" aca="1" ref="P118" ca="1">_xlfn.SINGLE(IF(COLUMNS($E118:J118)&lt;=COUNTIF(INDIRECT("'Raw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Input'!$B$3)),COLUMNS($E118:J118))),""))</f>
        <v/>
      </c>
      <c r="Q118" t="str">
        <f t="shared" ca="1" si="43"/>
        <v>Int</v>
      </c>
      <c r="R118" t="str">
        <f t="shared" ca="1" si="44"/>
        <v/>
      </c>
      <c r="S118" t="str">
        <f t="shared" ca="1" si="45"/>
        <v/>
      </c>
      <c r="T118" t="str">
        <f t="shared" ca="1" si="36"/>
        <v/>
      </c>
      <c r="U118" t="str">
        <f t="shared" ca="1" si="37"/>
        <v/>
      </c>
      <c r="V118">
        <v>118</v>
      </c>
      <c r="DE118"/>
      <c r="HB118"/>
    </row>
    <row r="119" spans="1:210">
      <c r="A119" s="79" t="str">
        <f ca="1">IF(ISBLANK(INDIRECT("Setup!A"&amp;(1+(V119+11)/13))),"",INDIRECT("Setup!A"&amp;(1+(V119+11)/13)))</f>
        <v/>
      </c>
      <c r="C119" t="str">
        <f t="shared" ca="1" si="26"/>
        <v/>
      </c>
      <c r="D119" t="str">
        <f t="shared" ca="1" si="27"/>
        <v/>
      </c>
      <c r="K119" t="str" cm="1">
        <f t="array" aca="1" ref="K119" ca="1">_xlfn.SINGLE(IF(COLUMNS($E119:E119)&lt;=COUNTIF(INDIRECT("'Raw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Input'!$B$3)),COLUMNS($E119:E119))),""))</f>
        <v/>
      </c>
      <c r="L119" t="str" cm="1">
        <f t="array" aca="1" ref="L119" ca="1">_xlfn.SINGLE(IF(COLUMNS($E119:F119)&lt;=COUNTIF(INDIRECT("'Raw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Input'!$B$3)),COLUMNS($E119:F119))),""))</f>
        <v/>
      </c>
      <c r="M119" t="str" cm="1">
        <f t="array" aca="1" ref="M119" ca="1">_xlfn.SINGLE(IF(COLUMNS($E119:G119)&lt;=COUNTIF(INDIRECT("'Raw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Input'!$B$3)),COLUMNS($E119:G119))),""))</f>
        <v/>
      </c>
      <c r="N119" t="str" cm="1">
        <f t="array" aca="1" ref="N119" ca="1">_xlfn.SINGLE(IF(COLUMNS($E119:H119)&lt;=COUNTIF(INDIRECT("'Raw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Input'!$B$3)),COLUMNS($E119:H119))),""))</f>
        <v/>
      </c>
      <c r="O119" t="str" cm="1">
        <f t="array" aca="1" ref="O119" ca="1">_xlfn.SINGLE(IF(COLUMNS($E119:I119)&lt;=COUNTIF(INDIRECT("'Raw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Input'!$B$3)),COLUMNS($E119:I119))),""))</f>
        <v/>
      </c>
      <c r="P119" t="str" cm="1">
        <f t="array" aca="1" ref="P119" ca="1">_xlfn.SINGLE(IF(COLUMNS($E119:J119)&lt;=COUNTIF(INDIRECT("'Raw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Input'!$B$3)),COLUMNS($E119:J119))),""))</f>
        <v/>
      </c>
      <c r="T119" t="str">
        <f t="shared" ca="1" si="36"/>
        <v/>
      </c>
      <c r="U119" t="str">
        <f t="shared" ca="1" si="37"/>
        <v/>
      </c>
      <c r="V119">
        <v>119</v>
      </c>
      <c r="DE119"/>
      <c r="HB119"/>
    </row>
    <row r="120" spans="1:210">
      <c r="A120">
        <v>1</v>
      </c>
      <c r="B120" t="str">
        <f t="shared" ref="B120:B131" ca="1" si="46">IFERROR(IF(ISBLANK(INDIRECT(INDIRECT("A"&amp;V120-A120)&amp;"!B"&amp;A120+3)),"",INDIRECT(INDIRECT("A"&amp;V120-A120)&amp;"!B"&amp;A120+3)),"")</f>
        <v/>
      </c>
      <c r="C120" t="str">
        <f t="shared" ca="1" si="26"/>
        <v/>
      </c>
      <c r="D120" t="str">
        <f t="shared" ca="1" si="27"/>
        <v/>
      </c>
      <c r="E120" t="str" cm="1">
        <f t="array" aca="1" ref="E120" ca="1">_xlfn.SINGLE(IF(COLUMNS($E120:E120)&lt;=COUNTIF(INDIRECT("'Raw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Input'!$B$3)),COLUMNS($E120:E120))),""))</f>
        <v>Int</v>
      </c>
      <c r="F120" t="str" cm="1">
        <f t="array" aca="1" ref="F120" ca="1">_xlfn.SINGLE(IF(COLUMNS($E120:F120)&lt;=COUNTIF(INDIRECT("'Raw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Input'!$B$3)),COLUMNS($E120:F120))),""))</f>
        <v/>
      </c>
      <c r="G120" t="str" cm="1">
        <f t="array" aca="1" ref="G120" ca="1">_xlfn.SINGLE(IF(COLUMNS($E120:G120)&lt;=COUNTIF(INDIRECT("'Raw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Input'!$B$3)),COLUMNS($E120:G120))),""))</f>
        <v/>
      </c>
      <c r="H120" t="str" cm="1">
        <f t="array" aca="1" ref="H120" ca="1">_xlfn.SINGLE(IF(COLUMNS($E120:H120)&lt;=COUNTIF(INDIRECT("'Raw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Input'!$B$3)),COLUMNS($E120:H120))),""))</f>
        <v/>
      </c>
      <c r="I120" t="str" cm="1">
        <f t="array" aca="1" ref="I120" ca="1">_xlfn.SINGLE(IF(COLUMNS($E120:I120)&lt;=COUNTIF(INDIRECT("'Raw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Input'!$B$3)),COLUMNS($E120:I120))),""))</f>
        <v/>
      </c>
      <c r="J120" t="str" cm="1">
        <f t="array" aca="1" ref="J120" ca="1">_xlfn.SINGLE(IF(COLUMNS($E120:J120)&lt;=COUNTIF(INDIRECT("'Raw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Input'!$B$3)),COLUMNS($E120:J120))),""))</f>
        <v/>
      </c>
      <c r="K120" t="str" cm="1">
        <f t="array" aca="1" ref="K120" ca="1">_xlfn.SINGLE(IF(COLUMNS($E120:E120)&lt;=COUNTIF(INDIRECT("'Raw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Input'!$B$3)),COLUMNS($E120:E120))),""))</f>
        <v>Boolean</v>
      </c>
      <c r="L120" t="str" cm="1">
        <f t="array" aca="1" ref="L120" ca="1">_xlfn.SINGLE(IF(COLUMNS($E120:F120)&lt;=COUNTIF(INDIRECT("'Raw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Input'!$B$3)),COLUMNS($E120:F120))),""))</f>
        <v/>
      </c>
      <c r="M120" t="str" cm="1">
        <f t="array" aca="1" ref="M120" ca="1">_xlfn.SINGLE(IF(COLUMNS($E120:G120)&lt;=COUNTIF(INDIRECT("'Raw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Input'!$B$3)),COLUMNS($E120:G120))),""))</f>
        <v/>
      </c>
      <c r="N120" t="str" cm="1">
        <f t="array" aca="1" ref="N120" ca="1">_xlfn.SINGLE(IF(COLUMNS($E120:H120)&lt;=COUNTIF(INDIRECT("'Raw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Input'!$B$3)),COLUMNS($E120:H120))),""))</f>
        <v/>
      </c>
      <c r="O120" t="str" cm="1">
        <f t="array" aca="1" ref="O120" ca="1">_xlfn.SINGLE(IF(COLUMNS($E120:I120)&lt;=COUNTIF(INDIRECT("'Raw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Input'!$B$3)),COLUMNS($E120:I120))),""))</f>
        <v/>
      </c>
      <c r="P120" t="str" cm="1">
        <f t="array" aca="1" ref="P120" ca="1">_xlfn.SINGLE(IF(COLUMNS($E120:J120)&lt;=COUNTIF(INDIRECT("'Raw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Input'!$B$3)),COLUMNS($E120:J120))),""))</f>
        <v/>
      </c>
      <c r="Q120" t="str">
        <f t="shared" ref="Q120:Q131" ca="1" si="47">IF(NOT(C120=K120),E120,IF(NOT(C120=L120),F120,IF(NOT(C120=M120),G120,IF(NOT(C120=N120),H120,IF(NOT(C120=O120),I120,IF(NOT(C120=P120),J120,""))))))</f>
        <v>Int</v>
      </c>
      <c r="R120" t="str">
        <f t="shared" ref="R120:R131" ca="1" si="48">IF(AND(NOT(C120=L120),NOT(F120=Q120)),F120,IF(AND(NOT(C120=M120),NOT(G120=Q120)),G120,IF(AND(NOT(C120=N120),NOT(H120=Q120)),H120,IF(AND(NOT(C120=O120),NOT(I120=Q120)),I120,IF(AND(NOT(C120=P120),NOT(J120=Q120)),J120,"")))))</f>
        <v/>
      </c>
      <c r="S120" t="str">
        <f t="shared" ref="S120:S131" ca="1" si="49">IF(AND(NOT(C120=M120),NOT(G120=Q120),NOT(G120=R120)),G120,IF(AND(NOT(C120=N120),NOT(H120=Q120),NOT(H120=R120)),H120,IF(AND(NOT(C120=O120),NOT(I120=Q120),NOT(I120=R120)),I120,IF(AND(NOT(C120=P120),NOT(J120=Q120),NOT(J120=R120)),J120,""))))</f>
        <v/>
      </c>
      <c r="T120" t="str">
        <f t="shared" ca="1" si="36"/>
        <v/>
      </c>
      <c r="U120" t="str">
        <f t="shared" ca="1" si="37"/>
        <v/>
      </c>
      <c r="V120">
        <v>120</v>
      </c>
      <c r="DE120"/>
      <c r="HB120"/>
    </row>
    <row r="121" spans="1:210">
      <c r="A121">
        <v>2</v>
      </c>
      <c r="B121" t="str">
        <f t="shared" ca="1" si="46"/>
        <v/>
      </c>
      <c r="C121" t="str">
        <f t="shared" ca="1" si="26"/>
        <v/>
      </c>
      <c r="D121" t="str">
        <f t="shared" ca="1" si="27"/>
        <v/>
      </c>
      <c r="E121" t="str" cm="1">
        <f t="array" aca="1" ref="E121" ca="1">_xlfn.SINGLE(IF(COLUMNS($E121:E121)&lt;=COUNTIF(INDIRECT("'Raw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Input'!$B$3)),COLUMNS($E121:E121))),""))</f>
        <v>Int</v>
      </c>
      <c r="F121" t="str" cm="1">
        <f t="array" aca="1" ref="F121" ca="1">_xlfn.SINGLE(IF(COLUMNS($E121:F121)&lt;=COUNTIF(INDIRECT("'Raw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Input'!$B$3)),COLUMNS($E121:F121))),""))</f>
        <v/>
      </c>
      <c r="G121" t="str" cm="1">
        <f t="array" aca="1" ref="G121" ca="1">_xlfn.SINGLE(IF(COLUMNS($E121:G121)&lt;=COUNTIF(INDIRECT("'Raw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Input'!$B$3)),COLUMNS($E121:G121))),""))</f>
        <v/>
      </c>
      <c r="H121" t="str" cm="1">
        <f t="array" aca="1" ref="H121" ca="1">_xlfn.SINGLE(IF(COLUMNS($E121:H121)&lt;=COUNTIF(INDIRECT("'Raw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Input'!$B$3)),COLUMNS($E121:H121))),""))</f>
        <v/>
      </c>
      <c r="I121" t="str" cm="1">
        <f t="array" aca="1" ref="I121" ca="1">_xlfn.SINGLE(IF(COLUMNS($E121:I121)&lt;=COUNTIF(INDIRECT("'Raw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Input'!$B$3)),COLUMNS($E121:I121))),""))</f>
        <v/>
      </c>
      <c r="J121" t="str" cm="1">
        <f t="array" aca="1" ref="J121" ca="1">_xlfn.SINGLE(IF(COLUMNS($E121:J121)&lt;=COUNTIF(INDIRECT("'Raw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Input'!$B$3)),COLUMNS($E121:J121))),""))</f>
        <v/>
      </c>
      <c r="K121" t="str" cm="1">
        <f t="array" aca="1" ref="K121" ca="1">_xlfn.SINGLE(IF(COLUMNS($E121:E121)&lt;=COUNTIF(INDIRECT("'Raw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Input'!$B$3)),COLUMNS($E121:E121))),""))</f>
        <v>Boolean</v>
      </c>
      <c r="L121" t="str" cm="1">
        <f t="array" aca="1" ref="L121" ca="1">_xlfn.SINGLE(IF(COLUMNS($E121:F121)&lt;=COUNTIF(INDIRECT("'Raw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Input'!$B$3)),COLUMNS($E121:F121))),""))</f>
        <v/>
      </c>
      <c r="M121" t="str" cm="1">
        <f t="array" aca="1" ref="M121" ca="1">_xlfn.SINGLE(IF(COLUMNS($E121:G121)&lt;=COUNTIF(INDIRECT("'Raw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Input'!$B$3)),COLUMNS($E121:G121))),""))</f>
        <v/>
      </c>
      <c r="N121" t="str" cm="1">
        <f t="array" aca="1" ref="N121" ca="1">_xlfn.SINGLE(IF(COLUMNS($E121:H121)&lt;=COUNTIF(INDIRECT("'Raw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Input'!$B$3)),COLUMNS($E121:H121))),""))</f>
        <v/>
      </c>
      <c r="O121" t="str" cm="1">
        <f t="array" aca="1" ref="O121" ca="1">_xlfn.SINGLE(IF(COLUMNS($E121:I121)&lt;=COUNTIF(INDIRECT("'Raw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Input'!$B$3)),COLUMNS($E121:I121))),""))</f>
        <v/>
      </c>
      <c r="P121" t="str" cm="1">
        <f t="array" aca="1" ref="P121" ca="1">_xlfn.SINGLE(IF(COLUMNS($E121:J121)&lt;=COUNTIF(INDIRECT("'Raw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Input'!$B$3)),COLUMNS($E121:J121))),""))</f>
        <v/>
      </c>
      <c r="Q121" t="str">
        <f t="shared" ca="1" si="47"/>
        <v>Int</v>
      </c>
      <c r="R121" t="str">
        <f t="shared" ca="1" si="48"/>
        <v/>
      </c>
      <c r="S121" t="str">
        <f t="shared" ca="1" si="49"/>
        <v/>
      </c>
      <c r="T121" t="str">
        <f t="shared" ca="1" si="36"/>
        <v/>
      </c>
      <c r="U121" t="str">
        <f t="shared" ca="1" si="37"/>
        <v/>
      </c>
      <c r="V121">
        <v>121</v>
      </c>
      <c r="DE121"/>
      <c r="HB121"/>
    </row>
    <row r="122" spans="1:210">
      <c r="A122">
        <v>3</v>
      </c>
      <c r="B122" t="str">
        <f t="shared" ca="1" si="46"/>
        <v/>
      </c>
      <c r="C122" t="str">
        <f t="shared" ca="1" si="26"/>
        <v/>
      </c>
      <c r="D122" t="str">
        <f t="shared" ca="1" si="27"/>
        <v/>
      </c>
      <c r="E122" t="str" cm="1">
        <f t="array" aca="1" ref="E122" ca="1">_xlfn.SINGLE(IF(COLUMNS($E122:E122)&lt;=COUNTIF(INDIRECT("'Raw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Input'!$B$3)),COLUMNS($E122:E122))),""))</f>
        <v>Int</v>
      </c>
      <c r="F122" t="str" cm="1">
        <f t="array" aca="1" ref="F122" ca="1">_xlfn.SINGLE(IF(COLUMNS($E122:F122)&lt;=COUNTIF(INDIRECT("'Raw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Input'!$B$3)),COLUMNS($E122:F122))),""))</f>
        <v/>
      </c>
      <c r="G122" t="str" cm="1">
        <f t="array" aca="1" ref="G122" ca="1">_xlfn.SINGLE(IF(COLUMNS($E122:G122)&lt;=COUNTIF(INDIRECT("'Raw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Input'!$B$3)),COLUMNS($E122:G122))),""))</f>
        <v/>
      </c>
      <c r="H122" t="str" cm="1">
        <f t="array" aca="1" ref="H122" ca="1">_xlfn.SINGLE(IF(COLUMNS($E122:H122)&lt;=COUNTIF(INDIRECT("'Raw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Input'!$B$3)),COLUMNS($E122:H122))),""))</f>
        <v/>
      </c>
      <c r="I122" t="str" cm="1">
        <f t="array" aca="1" ref="I122" ca="1">_xlfn.SINGLE(IF(COLUMNS($E122:I122)&lt;=COUNTIF(INDIRECT("'Raw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Input'!$B$3)),COLUMNS($E122:I122))),""))</f>
        <v/>
      </c>
      <c r="J122" t="str" cm="1">
        <f t="array" aca="1" ref="J122" ca="1">_xlfn.SINGLE(IF(COLUMNS($E122:J122)&lt;=COUNTIF(INDIRECT("'Raw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Input'!$B$3)),COLUMNS($E122:J122))),""))</f>
        <v/>
      </c>
      <c r="K122" t="str" cm="1">
        <f t="array" aca="1" ref="K122" ca="1">_xlfn.SINGLE(IF(COLUMNS($E122:E122)&lt;=COUNTIF(INDIRECT("'Raw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Input'!$B$3)),COLUMNS($E122:E122))),""))</f>
        <v>Boolean</v>
      </c>
      <c r="L122" t="str" cm="1">
        <f t="array" aca="1" ref="L122" ca="1">_xlfn.SINGLE(IF(COLUMNS($E122:F122)&lt;=COUNTIF(INDIRECT("'Raw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Input'!$B$3)),COLUMNS($E122:F122))),""))</f>
        <v/>
      </c>
      <c r="M122" t="str" cm="1">
        <f t="array" aca="1" ref="M122" ca="1">_xlfn.SINGLE(IF(COLUMNS($E122:G122)&lt;=COUNTIF(INDIRECT("'Raw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Input'!$B$3)),COLUMNS($E122:G122))),""))</f>
        <v/>
      </c>
      <c r="N122" t="str" cm="1">
        <f t="array" aca="1" ref="N122" ca="1">_xlfn.SINGLE(IF(COLUMNS($E122:H122)&lt;=COUNTIF(INDIRECT("'Raw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Input'!$B$3)),COLUMNS($E122:H122))),""))</f>
        <v/>
      </c>
      <c r="O122" t="str" cm="1">
        <f t="array" aca="1" ref="O122" ca="1">_xlfn.SINGLE(IF(COLUMNS($E122:I122)&lt;=COUNTIF(INDIRECT("'Raw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Input'!$B$3)),COLUMNS($E122:I122))),""))</f>
        <v/>
      </c>
      <c r="P122" t="str" cm="1">
        <f t="array" aca="1" ref="P122" ca="1">_xlfn.SINGLE(IF(COLUMNS($E122:J122)&lt;=COUNTIF(INDIRECT("'Raw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Input'!$B$3)),COLUMNS($E122:J122))),""))</f>
        <v/>
      </c>
      <c r="Q122" t="str">
        <f t="shared" ca="1" si="47"/>
        <v>Int</v>
      </c>
      <c r="R122" t="str">
        <f t="shared" ca="1" si="48"/>
        <v/>
      </c>
      <c r="S122" t="str">
        <f t="shared" ca="1" si="49"/>
        <v/>
      </c>
      <c r="T122" t="str">
        <f t="shared" ca="1" si="36"/>
        <v/>
      </c>
      <c r="U122" t="str">
        <f t="shared" ca="1" si="37"/>
        <v/>
      </c>
      <c r="V122">
        <v>122</v>
      </c>
      <c r="DE122"/>
      <c r="HB122"/>
    </row>
    <row r="123" spans="1:210">
      <c r="A123">
        <v>4</v>
      </c>
      <c r="B123" t="str">
        <f t="shared" ca="1" si="46"/>
        <v/>
      </c>
      <c r="C123" t="str">
        <f t="shared" ca="1" si="26"/>
        <v/>
      </c>
      <c r="D123" t="str">
        <f t="shared" ca="1" si="27"/>
        <v/>
      </c>
      <c r="E123" t="str" cm="1">
        <f t="array" aca="1" ref="E123" ca="1">_xlfn.SINGLE(IF(COLUMNS($E123:E123)&lt;=COUNTIF(INDIRECT("'Raw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Input'!$B$3)),COLUMNS($E123:E123))),""))</f>
        <v>Int</v>
      </c>
      <c r="F123" t="str" cm="1">
        <f t="array" aca="1" ref="F123" ca="1">_xlfn.SINGLE(IF(COLUMNS($E123:F123)&lt;=COUNTIF(INDIRECT("'Raw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Input'!$B$3)),COLUMNS($E123:F123))),""))</f>
        <v/>
      </c>
      <c r="G123" t="str" cm="1">
        <f t="array" aca="1" ref="G123" ca="1">_xlfn.SINGLE(IF(COLUMNS($E123:G123)&lt;=COUNTIF(INDIRECT("'Raw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Input'!$B$3)),COLUMNS($E123:G123))),""))</f>
        <v/>
      </c>
      <c r="H123" t="str" cm="1">
        <f t="array" aca="1" ref="H123" ca="1">_xlfn.SINGLE(IF(COLUMNS($E123:H123)&lt;=COUNTIF(INDIRECT("'Raw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Input'!$B$3)),COLUMNS($E123:H123))),""))</f>
        <v/>
      </c>
      <c r="I123" t="str" cm="1">
        <f t="array" aca="1" ref="I123" ca="1">_xlfn.SINGLE(IF(COLUMNS($E123:I123)&lt;=COUNTIF(INDIRECT("'Raw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Input'!$B$3)),COLUMNS($E123:I123))),""))</f>
        <v/>
      </c>
      <c r="J123" t="str" cm="1">
        <f t="array" aca="1" ref="J123" ca="1">_xlfn.SINGLE(IF(COLUMNS($E123:J123)&lt;=COUNTIF(INDIRECT("'Raw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Input'!$B$3)),COLUMNS($E123:J123))),""))</f>
        <v/>
      </c>
      <c r="K123" t="str" cm="1">
        <f t="array" aca="1" ref="K123" ca="1">_xlfn.SINGLE(IF(COLUMNS($E123:E123)&lt;=COUNTIF(INDIRECT("'Raw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Input'!$B$3)),COLUMNS($E123:E123))),""))</f>
        <v>Boolean</v>
      </c>
      <c r="L123" t="str" cm="1">
        <f t="array" aca="1" ref="L123" ca="1">_xlfn.SINGLE(IF(COLUMNS($E123:F123)&lt;=COUNTIF(INDIRECT("'Raw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Input'!$B$3)),COLUMNS($E123:F123))),""))</f>
        <v/>
      </c>
      <c r="M123" t="str" cm="1">
        <f t="array" aca="1" ref="M123" ca="1">_xlfn.SINGLE(IF(COLUMNS($E123:G123)&lt;=COUNTIF(INDIRECT("'Raw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Input'!$B$3)),COLUMNS($E123:G123))),""))</f>
        <v/>
      </c>
      <c r="N123" t="str" cm="1">
        <f t="array" aca="1" ref="N123" ca="1">_xlfn.SINGLE(IF(COLUMNS($E123:H123)&lt;=COUNTIF(INDIRECT("'Raw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Input'!$B$3)),COLUMNS($E123:H123))),""))</f>
        <v/>
      </c>
      <c r="O123" t="str" cm="1">
        <f t="array" aca="1" ref="O123" ca="1">_xlfn.SINGLE(IF(COLUMNS($E123:I123)&lt;=COUNTIF(INDIRECT("'Raw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Input'!$B$3)),COLUMNS($E123:I123))),""))</f>
        <v/>
      </c>
      <c r="P123" t="str" cm="1">
        <f t="array" aca="1" ref="P123" ca="1">_xlfn.SINGLE(IF(COLUMNS($E123:J123)&lt;=COUNTIF(INDIRECT("'Raw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Input'!$B$3)),COLUMNS($E123:J123))),""))</f>
        <v/>
      </c>
      <c r="Q123" t="str">
        <f t="shared" ca="1" si="47"/>
        <v>Int</v>
      </c>
      <c r="R123" t="str">
        <f t="shared" ca="1" si="48"/>
        <v/>
      </c>
      <c r="S123" t="str">
        <f t="shared" ca="1" si="49"/>
        <v/>
      </c>
      <c r="T123" t="str">
        <f t="shared" ca="1" si="36"/>
        <v/>
      </c>
      <c r="U123" t="str">
        <f t="shared" ca="1" si="37"/>
        <v/>
      </c>
      <c r="V123">
        <v>123</v>
      </c>
      <c r="DE123"/>
      <c r="HB123"/>
    </row>
    <row r="124" spans="1:210">
      <c r="A124">
        <v>5</v>
      </c>
      <c r="B124" t="str">
        <f t="shared" ca="1" si="46"/>
        <v/>
      </c>
      <c r="C124" t="str">
        <f t="shared" ca="1" si="26"/>
        <v/>
      </c>
      <c r="D124" t="str">
        <f t="shared" ca="1" si="27"/>
        <v/>
      </c>
      <c r="E124" t="str" cm="1">
        <f t="array" aca="1" ref="E124" ca="1">_xlfn.SINGLE(IF(COLUMNS($E124:E124)&lt;=COUNTIF(INDIRECT("'Raw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Input'!$B$3)),COLUMNS($E124:E124))),""))</f>
        <v>Int</v>
      </c>
      <c r="F124" t="str" cm="1">
        <f t="array" aca="1" ref="F124" ca="1">_xlfn.SINGLE(IF(COLUMNS($E124:F124)&lt;=COUNTIF(INDIRECT("'Raw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Input'!$B$3)),COLUMNS($E124:F124))),""))</f>
        <v/>
      </c>
      <c r="G124" t="str" cm="1">
        <f t="array" aca="1" ref="G124" ca="1">_xlfn.SINGLE(IF(COLUMNS($E124:G124)&lt;=COUNTIF(INDIRECT("'Raw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Input'!$B$3)),COLUMNS($E124:G124))),""))</f>
        <v/>
      </c>
      <c r="H124" t="str" cm="1">
        <f t="array" aca="1" ref="H124" ca="1">_xlfn.SINGLE(IF(COLUMNS($E124:H124)&lt;=COUNTIF(INDIRECT("'Raw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Input'!$B$3)),COLUMNS($E124:H124))),""))</f>
        <v/>
      </c>
      <c r="I124" t="str" cm="1">
        <f t="array" aca="1" ref="I124" ca="1">_xlfn.SINGLE(IF(COLUMNS($E124:I124)&lt;=COUNTIF(INDIRECT("'Raw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Input'!$B$3)),COLUMNS($E124:I124))),""))</f>
        <v/>
      </c>
      <c r="J124" t="str" cm="1">
        <f t="array" aca="1" ref="J124" ca="1">_xlfn.SINGLE(IF(COLUMNS($E124:J124)&lt;=COUNTIF(INDIRECT("'Raw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Input'!$B$3)),COLUMNS($E124:J124))),""))</f>
        <v/>
      </c>
      <c r="K124" t="str" cm="1">
        <f t="array" aca="1" ref="K124" ca="1">_xlfn.SINGLE(IF(COLUMNS($E124:E124)&lt;=COUNTIF(INDIRECT("'Raw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Input'!$B$3)),COLUMNS($E124:E124))),""))</f>
        <v>Boolean</v>
      </c>
      <c r="L124" t="str" cm="1">
        <f t="array" aca="1" ref="L124" ca="1">_xlfn.SINGLE(IF(COLUMNS($E124:F124)&lt;=COUNTIF(INDIRECT("'Raw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Input'!$B$3)),COLUMNS($E124:F124))),""))</f>
        <v/>
      </c>
      <c r="M124" t="str" cm="1">
        <f t="array" aca="1" ref="M124" ca="1">_xlfn.SINGLE(IF(COLUMNS($E124:G124)&lt;=COUNTIF(INDIRECT("'Raw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Input'!$B$3)),COLUMNS($E124:G124))),""))</f>
        <v/>
      </c>
      <c r="N124" t="str" cm="1">
        <f t="array" aca="1" ref="N124" ca="1">_xlfn.SINGLE(IF(COLUMNS($E124:H124)&lt;=COUNTIF(INDIRECT("'Raw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Input'!$B$3)),COLUMNS($E124:H124))),""))</f>
        <v/>
      </c>
      <c r="O124" t="str" cm="1">
        <f t="array" aca="1" ref="O124" ca="1">_xlfn.SINGLE(IF(COLUMNS($E124:I124)&lt;=COUNTIF(INDIRECT("'Raw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Input'!$B$3)),COLUMNS($E124:I124))),""))</f>
        <v/>
      </c>
      <c r="P124" t="str" cm="1">
        <f t="array" aca="1" ref="P124" ca="1">_xlfn.SINGLE(IF(COLUMNS($E124:J124)&lt;=COUNTIF(INDIRECT("'Raw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Input'!$B$3)),COLUMNS($E124:J124))),""))</f>
        <v/>
      </c>
      <c r="Q124" t="str">
        <f t="shared" ca="1" si="47"/>
        <v>Int</v>
      </c>
      <c r="R124" t="str">
        <f t="shared" ca="1" si="48"/>
        <v/>
      </c>
      <c r="S124" t="str">
        <f t="shared" ca="1" si="49"/>
        <v/>
      </c>
      <c r="T124" t="str">
        <f t="shared" ca="1" si="36"/>
        <v/>
      </c>
      <c r="U124" t="str">
        <f t="shared" ca="1" si="37"/>
        <v/>
      </c>
      <c r="V124">
        <v>124</v>
      </c>
      <c r="DE124"/>
      <c r="HB124"/>
    </row>
    <row r="125" spans="1:210">
      <c r="A125">
        <v>6</v>
      </c>
      <c r="B125" t="str">
        <f t="shared" ca="1" si="46"/>
        <v/>
      </c>
      <c r="C125" t="str">
        <f t="shared" ca="1" si="26"/>
        <v/>
      </c>
      <c r="D125" t="str">
        <f t="shared" ca="1" si="27"/>
        <v/>
      </c>
      <c r="E125" t="str" cm="1">
        <f t="array" aca="1" ref="E125" ca="1">_xlfn.SINGLE(IF(COLUMNS($E125:E125)&lt;=COUNTIF(INDIRECT("'Raw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Input'!$B$3)),COLUMNS($E125:E125))),""))</f>
        <v>Int</v>
      </c>
      <c r="F125" t="str" cm="1">
        <f t="array" aca="1" ref="F125" ca="1">_xlfn.SINGLE(IF(COLUMNS($E125:F125)&lt;=COUNTIF(INDIRECT("'Raw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Input'!$B$3)),COLUMNS($E125:F125))),""))</f>
        <v/>
      </c>
      <c r="G125" t="str" cm="1">
        <f t="array" aca="1" ref="G125" ca="1">_xlfn.SINGLE(IF(COLUMNS($E125:G125)&lt;=COUNTIF(INDIRECT("'Raw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Input'!$B$3)),COLUMNS($E125:G125))),""))</f>
        <v/>
      </c>
      <c r="H125" t="str" cm="1">
        <f t="array" aca="1" ref="H125" ca="1">_xlfn.SINGLE(IF(COLUMNS($E125:H125)&lt;=COUNTIF(INDIRECT("'Raw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Input'!$B$3)),COLUMNS($E125:H125))),""))</f>
        <v/>
      </c>
      <c r="I125" t="str" cm="1">
        <f t="array" aca="1" ref="I125" ca="1">_xlfn.SINGLE(IF(COLUMNS($E125:I125)&lt;=COUNTIF(INDIRECT("'Raw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Input'!$B$3)),COLUMNS($E125:I125))),""))</f>
        <v/>
      </c>
      <c r="J125" t="str" cm="1">
        <f t="array" aca="1" ref="J125" ca="1">_xlfn.SINGLE(IF(COLUMNS($E125:J125)&lt;=COUNTIF(INDIRECT("'Raw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Input'!$B$3)),COLUMNS($E125:J125))),""))</f>
        <v/>
      </c>
      <c r="K125" t="str" cm="1">
        <f t="array" aca="1" ref="K125" ca="1">_xlfn.SINGLE(IF(COLUMNS($E125:E125)&lt;=COUNTIF(INDIRECT("'Raw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Input'!$B$3)),COLUMNS($E125:E125))),""))</f>
        <v>Boolean</v>
      </c>
      <c r="L125" t="str" cm="1">
        <f t="array" aca="1" ref="L125" ca="1">_xlfn.SINGLE(IF(COLUMNS($E125:F125)&lt;=COUNTIF(INDIRECT("'Raw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Input'!$B$3)),COLUMNS($E125:F125))),""))</f>
        <v/>
      </c>
      <c r="M125" t="str" cm="1">
        <f t="array" aca="1" ref="M125" ca="1">_xlfn.SINGLE(IF(COLUMNS($E125:G125)&lt;=COUNTIF(INDIRECT("'Raw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Input'!$B$3)),COLUMNS($E125:G125))),""))</f>
        <v/>
      </c>
      <c r="N125" t="str" cm="1">
        <f t="array" aca="1" ref="N125" ca="1">_xlfn.SINGLE(IF(COLUMNS($E125:H125)&lt;=COUNTIF(INDIRECT("'Raw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Input'!$B$3)),COLUMNS($E125:H125))),""))</f>
        <v/>
      </c>
      <c r="O125" t="str" cm="1">
        <f t="array" aca="1" ref="O125" ca="1">_xlfn.SINGLE(IF(COLUMNS($E125:I125)&lt;=COUNTIF(INDIRECT("'Raw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Input'!$B$3)),COLUMNS($E125:I125))),""))</f>
        <v/>
      </c>
      <c r="P125" t="str" cm="1">
        <f t="array" aca="1" ref="P125" ca="1">_xlfn.SINGLE(IF(COLUMNS($E125:J125)&lt;=COUNTIF(INDIRECT("'Raw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Input'!$B$3)),COLUMNS($E125:J125))),""))</f>
        <v/>
      </c>
      <c r="Q125" t="str">
        <f t="shared" ca="1" si="47"/>
        <v>Int</v>
      </c>
      <c r="R125" t="str">
        <f t="shared" ca="1" si="48"/>
        <v/>
      </c>
      <c r="S125" t="str">
        <f t="shared" ca="1" si="49"/>
        <v/>
      </c>
      <c r="T125" t="str">
        <f t="shared" ca="1" si="36"/>
        <v/>
      </c>
      <c r="U125" t="str">
        <f t="shared" ca="1" si="37"/>
        <v/>
      </c>
      <c r="V125">
        <v>125</v>
      </c>
      <c r="DE125"/>
      <c r="HB125"/>
    </row>
    <row r="126" spans="1:210">
      <c r="A126">
        <v>7</v>
      </c>
      <c r="B126" t="str">
        <f t="shared" ca="1" si="46"/>
        <v/>
      </c>
      <c r="C126" t="str">
        <f t="shared" ca="1" si="26"/>
        <v/>
      </c>
      <c r="D126" t="str">
        <f t="shared" ca="1" si="27"/>
        <v/>
      </c>
      <c r="E126" t="str" cm="1">
        <f t="array" aca="1" ref="E126" ca="1">_xlfn.SINGLE(IF(COLUMNS($E126:E126)&lt;=COUNTIF(INDIRECT("'Raw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Input'!$B$3)),COLUMNS($E126:E126))),""))</f>
        <v>Int</v>
      </c>
      <c r="F126" t="str" cm="1">
        <f t="array" aca="1" ref="F126" ca="1">_xlfn.SINGLE(IF(COLUMNS($E126:F126)&lt;=COUNTIF(INDIRECT("'Raw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Input'!$B$3)),COLUMNS($E126:F126))),""))</f>
        <v/>
      </c>
      <c r="G126" t="str" cm="1">
        <f t="array" aca="1" ref="G126" ca="1">_xlfn.SINGLE(IF(COLUMNS($E126:G126)&lt;=COUNTIF(INDIRECT("'Raw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Input'!$B$3)),COLUMNS($E126:G126))),""))</f>
        <v/>
      </c>
      <c r="H126" t="str" cm="1">
        <f t="array" aca="1" ref="H126" ca="1">_xlfn.SINGLE(IF(COLUMNS($E126:H126)&lt;=COUNTIF(INDIRECT("'Raw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Input'!$B$3)),COLUMNS($E126:H126))),""))</f>
        <v/>
      </c>
      <c r="I126" t="str" cm="1">
        <f t="array" aca="1" ref="I126" ca="1">_xlfn.SINGLE(IF(COLUMNS($E126:I126)&lt;=COUNTIF(INDIRECT("'Raw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Input'!$B$3)),COLUMNS($E126:I126))),""))</f>
        <v/>
      </c>
      <c r="J126" t="str" cm="1">
        <f t="array" aca="1" ref="J126" ca="1">_xlfn.SINGLE(IF(COLUMNS($E126:J126)&lt;=COUNTIF(INDIRECT("'Raw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Input'!$B$3)),COLUMNS($E126:J126))),""))</f>
        <v/>
      </c>
      <c r="K126" t="str" cm="1">
        <f t="array" aca="1" ref="K126" ca="1">_xlfn.SINGLE(IF(COLUMNS($E126:E126)&lt;=COUNTIF(INDIRECT("'Raw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Input'!$B$3)),COLUMNS($E126:E126))),""))</f>
        <v>Boolean</v>
      </c>
      <c r="L126" t="str" cm="1">
        <f t="array" aca="1" ref="L126" ca="1">_xlfn.SINGLE(IF(COLUMNS($E126:F126)&lt;=COUNTIF(INDIRECT("'Raw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Input'!$B$3)),COLUMNS($E126:F126))),""))</f>
        <v/>
      </c>
      <c r="M126" t="str" cm="1">
        <f t="array" aca="1" ref="M126" ca="1">_xlfn.SINGLE(IF(COLUMNS($E126:G126)&lt;=COUNTIF(INDIRECT("'Raw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Input'!$B$3)),COLUMNS($E126:G126))),""))</f>
        <v/>
      </c>
      <c r="N126" t="str" cm="1">
        <f t="array" aca="1" ref="N126" ca="1">_xlfn.SINGLE(IF(COLUMNS($E126:H126)&lt;=COUNTIF(INDIRECT("'Raw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Input'!$B$3)),COLUMNS($E126:H126))),""))</f>
        <v/>
      </c>
      <c r="O126" t="str" cm="1">
        <f t="array" aca="1" ref="O126" ca="1">_xlfn.SINGLE(IF(COLUMNS($E126:I126)&lt;=COUNTIF(INDIRECT("'Raw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Input'!$B$3)),COLUMNS($E126:I126))),""))</f>
        <v/>
      </c>
      <c r="P126" t="str" cm="1">
        <f t="array" aca="1" ref="P126" ca="1">_xlfn.SINGLE(IF(COLUMNS($E126:J126)&lt;=COUNTIF(INDIRECT("'Raw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Input'!$B$3)),COLUMNS($E126:J126))),""))</f>
        <v/>
      </c>
      <c r="Q126" t="str">
        <f t="shared" ca="1" si="47"/>
        <v>Int</v>
      </c>
      <c r="R126" t="str">
        <f t="shared" ca="1" si="48"/>
        <v/>
      </c>
      <c r="S126" t="str">
        <f t="shared" ca="1" si="49"/>
        <v/>
      </c>
      <c r="T126" t="str">
        <f t="shared" ca="1" si="36"/>
        <v/>
      </c>
      <c r="U126" t="str">
        <f t="shared" ca="1" si="37"/>
        <v/>
      </c>
      <c r="V126">
        <v>126</v>
      </c>
      <c r="DE126"/>
      <c r="HB126"/>
    </row>
    <row r="127" spans="1:210">
      <c r="A127">
        <v>8</v>
      </c>
      <c r="B127" t="str">
        <f t="shared" ca="1" si="46"/>
        <v/>
      </c>
      <c r="C127" t="str">
        <f t="shared" ca="1" si="26"/>
        <v/>
      </c>
      <c r="D127" t="str">
        <f t="shared" ca="1" si="27"/>
        <v/>
      </c>
      <c r="E127" t="str" cm="1">
        <f t="array" aca="1" ref="E127" ca="1">_xlfn.SINGLE(IF(COLUMNS($E127:E127)&lt;=COUNTIF(INDIRECT("'Raw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Input'!$B$3)),COLUMNS($E127:E127))),""))</f>
        <v>Int</v>
      </c>
      <c r="F127" t="str" cm="1">
        <f t="array" aca="1" ref="F127" ca="1">_xlfn.SINGLE(IF(COLUMNS($E127:F127)&lt;=COUNTIF(INDIRECT("'Raw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Input'!$B$3)),COLUMNS($E127:F127))),""))</f>
        <v/>
      </c>
      <c r="G127" t="str" cm="1">
        <f t="array" aca="1" ref="G127" ca="1">_xlfn.SINGLE(IF(COLUMNS($E127:G127)&lt;=COUNTIF(INDIRECT("'Raw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Input'!$B$3)),COLUMNS($E127:G127))),""))</f>
        <v/>
      </c>
      <c r="H127" t="str" cm="1">
        <f t="array" aca="1" ref="H127" ca="1">_xlfn.SINGLE(IF(COLUMNS($E127:H127)&lt;=COUNTIF(INDIRECT("'Raw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Input'!$B$3)),COLUMNS($E127:H127))),""))</f>
        <v/>
      </c>
      <c r="I127" t="str" cm="1">
        <f t="array" aca="1" ref="I127" ca="1">_xlfn.SINGLE(IF(COLUMNS($E127:I127)&lt;=COUNTIF(INDIRECT("'Raw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Input'!$B$3)),COLUMNS($E127:I127))),""))</f>
        <v/>
      </c>
      <c r="J127" t="str" cm="1">
        <f t="array" aca="1" ref="J127" ca="1">_xlfn.SINGLE(IF(COLUMNS($E127:J127)&lt;=COUNTIF(INDIRECT("'Raw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Input'!$B$3)),COLUMNS($E127:J127))),""))</f>
        <v/>
      </c>
      <c r="K127" t="str" cm="1">
        <f t="array" aca="1" ref="K127" ca="1">_xlfn.SINGLE(IF(COLUMNS($E127:E127)&lt;=COUNTIF(INDIRECT("'Raw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Input'!$B$3)),COLUMNS($E127:E127))),""))</f>
        <v>Boolean</v>
      </c>
      <c r="L127" t="str" cm="1">
        <f t="array" aca="1" ref="L127" ca="1">_xlfn.SINGLE(IF(COLUMNS($E127:F127)&lt;=COUNTIF(INDIRECT("'Raw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Input'!$B$3)),COLUMNS($E127:F127))),""))</f>
        <v/>
      </c>
      <c r="M127" t="str" cm="1">
        <f t="array" aca="1" ref="M127" ca="1">_xlfn.SINGLE(IF(COLUMNS($E127:G127)&lt;=COUNTIF(INDIRECT("'Raw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Input'!$B$3)),COLUMNS($E127:G127))),""))</f>
        <v/>
      </c>
      <c r="N127" t="str" cm="1">
        <f t="array" aca="1" ref="N127" ca="1">_xlfn.SINGLE(IF(COLUMNS($E127:H127)&lt;=COUNTIF(INDIRECT("'Raw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Input'!$B$3)),COLUMNS($E127:H127))),""))</f>
        <v/>
      </c>
      <c r="O127" t="str" cm="1">
        <f t="array" aca="1" ref="O127" ca="1">_xlfn.SINGLE(IF(COLUMNS($E127:I127)&lt;=COUNTIF(INDIRECT("'Raw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Input'!$B$3)),COLUMNS($E127:I127))),""))</f>
        <v/>
      </c>
      <c r="P127" t="str" cm="1">
        <f t="array" aca="1" ref="P127" ca="1">_xlfn.SINGLE(IF(COLUMNS($E127:J127)&lt;=COUNTIF(INDIRECT("'Raw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Input'!$B$3)),COLUMNS($E127:J127))),""))</f>
        <v/>
      </c>
      <c r="Q127" t="str">
        <f t="shared" ca="1" si="47"/>
        <v>Int</v>
      </c>
      <c r="R127" t="str">
        <f t="shared" ca="1" si="48"/>
        <v/>
      </c>
      <c r="S127" t="str">
        <f t="shared" ca="1" si="49"/>
        <v/>
      </c>
      <c r="T127" t="str">
        <f t="shared" ca="1" si="36"/>
        <v/>
      </c>
      <c r="U127" t="str">
        <f t="shared" ca="1" si="37"/>
        <v/>
      </c>
      <c r="V127">
        <v>127</v>
      </c>
      <c r="DE127"/>
      <c r="HB127"/>
    </row>
    <row r="128" spans="1:210">
      <c r="A128">
        <v>9</v>
      </c>
      <c r="B128" t="str">
        <f t="shared" ca="1" si="46"/>
        <v/>
      </c>
      <c r="C128" t="str">
        <f t="shared" ca="1" si="26"/>
        <v/>
      </c>
      <c r="D128" t="str">
        <f t="shared" ca="1" si="27"/>
        <v/>
      </c>
      <c r="E128" t="str" cm="1">
        <f t="array" aca="1" ref="E128" ca="1">_xlfn.SINGLE(IF(COLUMNS($E128:E128)&lt;=COUNTIF(INDIRECT("'Raw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Input'!$B$3)),COLUMNS($E128:E128))),""))</f>
        <v>Int</v>
      </c>
      <c r="F128" t="str" cm="1">
        <f t="array" aca="1" ref="F128" ca="1">_xlfn.SINGLE(IF(COLUMNS($E128:F128)&lt;=COUNTIF(INDIRECT("'Raw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Input'!$B$3)),COLUMNS($E128:F128))),""))</f>
        <v/>
      </c>
      <c r="G128" t="str" cm="1">
        <f t="array" aca="1" ref="G128" ca="1">_xlfn.SINGLE(IF(COLUMNS($E128:G128)&lt;=COUNTIF(INDIRECT("'Raw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Input'!$B$3)),COLUMNS($E128:G128))),""))</f>
        <v/>
      </c>
      <c r="H128" t="str" cm="1">
        <f t="array" aca="1" ref="H128" ca="1">_xlfn.SINGLE(IF(COLUMNS($E128:H128)&lt;=COUNTIF(INDIRECT("'Raw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Input'!$B$3)),COLUMNS($E128:H128))),""))</f>
        <v/>
      </c>
      <c r="I128" t="str" cm="1">
        <f t="array" aca="1" ref="I128" ca="1">_xlfn.SINGLE(IF(COLUMNS($E128:I128)&lt;=COUNTIF(INDIRECT("'Raw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Input'!$B$3)),COLUMNS($E128:I128))),""))</f>
        <v/>
      </c>
      <c r="J128" t="str" cm="1">
        <f t="array" aca="1" ref="J128" ca="1">_xlfn.SINGLE(IF(COLUMNS($E128:J128)&lt;=COUNTIF(INDIRECT("'Raw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Input'!$B$3)),COLUMNS($E128:J128))),""))</f>
        <v/>
      </c>
      <c r="K128" t="str" cm="1">
        <f t="array" aca="1" ref="K128" ca="1">_xlfn.SINGLE(IF(COLUMNS($E128:E128)&lt;=COUNTIF(INDIRECT("'Raw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Input'!$B$3)),COLUMNS($E128:E128))),""))</f>
        <v>Boolean</v>
      </c>
      <c r="L128" t="str" cm="1">
        <f t="array" aca="1" ref="L128" ca="1">_xlfn.SINGLE(IF(COLUMNS($E128:F128)&lt;=COUNTIF(INDIRECT("'Raw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Input'!$B$3)),COLUMNS($E128:F128))),""))</f>
        <v/>
      </c>
      <c r="M128" t="str" cm="1">
        <f t="array" aca="1" ref="M128" ca="1">_xlfn.SINGLE(IF(COLUMNS($E128:G128)&lt;=COUNTIF(INDIRECT("'Raw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Input'!$B$3)),COLUMNS($E128:G128))),""))</f>
        <v/>
      </c>
      <c r="N128" t="str" cm="1">
        <f t="array" aca="1" ref="N128" ca="1">_xlfn.SINGLE(IF(COLUMNS($E128:H128)&lt;=COUNTIF(INDIRECT("'Raw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Input'!$B$3)),COLUMNS($E128:H128))),""))</f>
        <v/>
      </c>
      <c r="O128" t="str" cm="1">
        <f t="array" aca="1" ref="O128" ca="1">_xlfn.SINGLE(IF(COLUMNS($E128:I128)&lt;=COUNTIF(INDIRECT("'Raw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Input'!$B$3)),COLUMNS($E128:I128))),""))</f>
        <v/>
      </c>
      <c r="P128" t="str" cm="1">
        <f t="array" aca="1" ref="P128" ca="1">_xlfn.SINGLE(IF(COLUMNS($E128:J128)&lt;=COUNTIF(INDIRECT("'Raw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Input'!$B$3)),COLUMNS($E128:J128))),""))</f>
        <v/>
      </c>
      <c r="Q128" t="str">
        <f t="shared" ca="1" si="47"/>
        <v>Int</v>
      </c>
      <c r="R128" t="str">
        <f t="shared" ca="1" si="48"/>
        <v/>
      </c>
      <c r="S128" t="str">
        <f t="shared" ca="1" si="49"/>
        <v/>
      </c>
      <c r="T128" t="str">
        <f t="shared" ca="1" si="36"/>
        <v/>
      </c>
      <c r="U128" t="str">
        <f t="shared" ca="1" si="37"/>
        <v/>
      </c>
      <c r="V128">
        <v>128</v>
      </c>
      <c r="DE128"/>
      <c r="HB128"/>
    </row>
    <row r="129" spans="1:210">
      <c r="A129">
        <v>10</v>
      </c>
      <c r="B129" t="str">
        <f t="shared" ca="1" si="46"/>
        <v/>
      </c>
      <c r="C129" t="str">
        <f t="shared" ca="1" si="26"/>
        <v/>
      </c>
      <c r="D129" t="str">
        <f t="shared" ca="1" si="27"/>
        <v/>
      </c>
      <c r="E129" t="str" cm="1">
        <f t="array" aca="1" ref="E129" ca="1">_xlfn.SINGLE(IF(COLUMNS($E129:E129)&lt;=COUNTIF(INDIRECT("'Raw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Input'!$B$3)),COLUMNS($E129:E129))),""))</f>
        <v>Int</v>
      </c>
      <c r="F129" t="str" cm="1">
        <f t="array" aca="1" ref="F129" ca="1">_xlfn.SINGLE(IF(COLUMNS($E129:F129)&lt;=COUNTIF(INDIRECT("'Raw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Input'!$B$3)),COLUMNS($E129:F129))),""))</f>
        <v/>
      </c>
      <c r="G129" t="str" cm="1">
        <f t="array" aca="1" ref="G129" ca="1">_xlfn.SINGLE(IF(COLUMNS($E129:G129)&lt;=COUNTIF(INDIRECT("'Raw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Input'!$B$3)),COLUMNS($E129:G129))),""))</f>
        <v/>
      </c>
      <c r="H129" t="str" cm="1">
        <f t="array" aca="1" ref="H129" ca="1">_xlfn.SINGLE(IF(COLUMNS($E129:H129)&lt;=COUNTIF(INDIRECT("'Raw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Input'!$B$3)),COLUMNS($E129:H129))),""))</f>
        <v/>
      </c>
      <c r="I129" t="str" cm="1">
        <f t="array" aca="1" ref="I129" ca="1">_xlfn.SINGLE(IF(COLUMNS($E129:I129)&lt;=COUNTIF(INDIRECT("'Raw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Input'!$B$3)),COLUMNS($E129:I129))),""))</f>
        <v/>
      </c>
      <c r="J129" t="str" cm="1">
        <f t="array" aca="1" ref="J129" ca="1">_xlfn.SINGLE(IF(COLUMNS($E129:J129)&lt;=COUNTIF(INDIRECT("'Raw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Input'!$B$3)),COLUMNS($E129:J129))),""))</f>
        <v/>
      </c>
      <c r="K129" t="str" cm="1">
        <f t="array" aca="1" ref="K129" ca="1">_xlfn.SINGLE(IF(COLUMNS($E129:E129)&lt;=COUNTIF(INDIRECT("'Raw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Input'!$B$3)),COLUMNS($E129:E129))),""))</f>
        <v>Boolean</v>
      </c>
      <c r="L129" t="str" cm="1">
        <f t="array" aca="1" ref="L129" ca="1">_xlfn.SINGLE(IF(COLUMNS($E129:F129)&lt;=COUNTIF(INDIRECT("'Raw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Input'!$B$3)),COLUMNS($E129:F129))),""))</f>
        <v/>
      </c>
      <c r="M129" t="str" cm="1">
        <f t="array" aca="1" ref="M129" ca="1">_xlfn.SINGLE(IF(COLUMNS($E129:G129)&lt;=COUNTIF(INDIRECT("'Raw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Input'!$B$3)),COLUMNS($E129:G129))),""))</f>
        <v/>
      </c>
      <c r="N129" t="str" cm="1">
        <f t="array" aca="1" ref="N129" ca="1">_xlfn.SINGLE(IF(COLUMNS($E129:H129)&lt;=COUNTIF(INDIRECT("'Raw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Input'!$B$3)),COLUMNS($E129:H129))),""))</f>
        <v/>
      </c>
      <c r="O129" t="str" cm="1">
        <f t="array" aca="1" ref="O129" ca="1">_xlfn.SINGLE(IF(COLUMNS($E129:I129)&lt;=COUNTIF(INDIRECT("'Raw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Input'!$B$3)),COLUMNS($E129:I129))),""))</f>
        <v/>
      </c>
      <c r="P129" t="str" cm="1">
        <f t="array" aca="1" ref="P129" ca="1">_xlfn.SINGLE(IF(COLUMNS($E129:J129)&lt;=COUNTIF(INDIRECT("'Raw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Input'!$B$3)),COLUMNS($E129:J129))),""))</f>
        <v/>
      </c>
      <c r="Q129" t="str">
        <f t="shared" ca="1" si="47"/>
        <v>Int</v>
      </c>
      <c r="R129" t="str">
        <f t="shared" ca="1" si="48"/>
        <v/>
      </c>
      <c r="S129" t="str">
        <f t="shared" ca="1" si="49"/>
        <v/>
      </c>
      <c r="T129" t="str">
        <f t="shared" ca="1" si="36"/>
        <v/>
      </c>
      <c r="U129" t="str">
        <f t="shared" ca="1" si="37"/>
        <v/>
      </c>
      <c r="V129">
        <v>129</v>
      </c>
      <c r="DE129"/>
      <c r="HB129"/>
    </row>
    <row r="130" spans="1:210">
      <c r="A130">
        <v>11</v>
      </c>
      <c r="B130" t="str">
        <f t="shared" ca="1" si="46"/>
        <v/>
      </c>
      <c r="C130" t="str">
        <f t="shared" ca="1" si="26"/>
        <v/>
      </c>
      <c r="D130" t="str">
        <f t="shared" ca="1" si="27"/>
        <v/>
      </c>
      <c r="E130" t="str" cm="1">
        <f t="array" aca="1" ref="E130" ca="1">_xlfn.SINGLE(IF(COLUMNS($E130:E130)&lt;=COUNTIF(INDIRECT("'Raw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Input'!$B$3)),COLUMNS($E130:E130))),""))</f>
        <v>Int</v>
      </c>
      <c r="F130" t="str" cm="1">
        <f t="array" aca="1" ref="F130" ca="1">_xlfn.SINGLE(IF(COLUMNS($E130:F130)&lt;=COUNTIF(INDIRECT("'Raw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Input'!$B$3)),COLUMNS($E130:F130))),""))</f>
        <v/>
      </c>
      <c r="G130" t="str" cm="1">
        <f t="array" aca="1" ref="G130" ca="1">_xlfn.SINGLE(IF(COLUMNS($E130:G130)&lt;=COUNTIF(INDIRECT("'Raw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Input'!$B$3)),COLUMNS($E130:G130))),""))</f>
        <v/>
      </c>
      <c r="H130" t="str" cm="1">
        <f t="array" aca="1" ref="H130" ca="1">_xlfn.SINGLE(IF(COLUMNS($E130:H130)&lt;=COUNTIF(INDIRECT("'Raw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Input'!$B$3)),COLUMNS($E130:H130))),""))</f>
        <v/>
      </c>
      <c r="I130" t="str" cm="1">
        <f t="array" aca="1" ref="I130" ca="1">_xlfn.SINGLE(IF(COLUMNS($E130:I130)&lt;=COUNTIF(INDIRECT("'Raw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Input'!$B$3)),COLUMNS($E130:I130))),""))</f>
        <v/>
      </c>
      <c r="J130" t="str" cm="1">
        <f t="array" aca="1" ref="J130" ca="1">_xlfn.SINGLE(IF(COLUMNS($E130:J130)&lt;=COUNTIF(INDIRECT("'Raw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Input'!$B$3)),COLUMNS($E130:J130))),""))</f>
        <v/>
      </c>
      <c r="K130" t="str" cm="1">
        <f t="array" aca="1" ref="K130" ca="1">_xlfn.SINGLE(IF(COLUMNS($E130:E130)&lt;=COUNTIF(INDIRECT("'Raw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Input'!$B$3)),COLUMNS($E130:E130))),""))</f>
        <v>Boolean</v>
      </c>
      <c r="L130" t="str" cm="1">
        <f t="array" aca="1" ref="L130" ca="1">_xlfn.SINGLE(IF(COLUMNS($E130:F130)&lt;=COUNTIF(INDIRECT("'Raw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Input'!$B$3)),COLUMNS($E130:F130))),""))</f>
        <v/>
      </c>
      <c r="M130" t="str" cm="1">
        <f t="array" aca="1" ref="M130" ca="1">_xlfn.SINGLE(IF(COLUMNS($E130:G130)&lt;=COUNTIF(INDIRECT("'Raw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Input'!$B$3)),COLUMNS($E130:G130))),""))</f>
        <v/>
      </c>
      <c r="N130" t="str" cm="1">
        <f t="array" aca="1" ref="N130" ca="1">_xlfn.SINGLE(IF(COLUMNS($E130:H130)&lt;=COUNTIF(INDIRECT("'Raw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Input'!$B$3)),COLUMNS($E130:H130))),""))</f>
        <v/>
      </c>
      <c r="O130" t="str" cm="1">
        <f t="array" aca="1" ref="O130" ca="1">_xlfn.SINGLE(IF(COLUMNS($E130:I130)&lt;=COUNTIF(INDIRECT("'Raw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Input'!$B$3)),COLUMNS($E130:I130))),""))</f>
        <v/>
      </c>
      <c r="P130" t="str" cm="1">
        <f t="array" aca="1" ref="P130" ca="1">_xlfn.SINGLE(IF(COLUMNS($E130:J130)&lt;=COUNTIF(INDIRECT("'Raw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Input'!$B$3)),COLUMNS($E130:J130))),""))</f>
        <v/>
      </c>
      <c r="Q130" t="str">
        <f t="shared" ca="1" si="47"/>
        <v>Int</v>
      </c>
      <c r="R130" t="str">
        <f t="shared" ca="1" si="48"/>
        <v/>
      </c>
      <c r="S130" t="str">
        <f t="shared" ca="1" si="49"/>
        <v/>
      </c>
      <c r="T130" t="str">
        <f t="shared" ca="1" si="36"/>
        <v/>
      </c>
      <c r="U130" t="str">
        <f t="shared" ca="1" si="37"/>
        <v/>
      </c>
      <c r="V130">
        <v>130</v>
      </c>
      <c r="DE130"/>
      <c r="HB130"/>
    </row>
    <row r="131" spans="1:210">
      <c r="A131">
        <v>12</v>
      </c>
      <c r="B131" t="str">
        <f t="shared" ca="1" si="46"/>
        <v/>
      </c>
      <c r="C131" t="str">
        <f t="shared" ref="C131:C194" ca="1" si="50">IFERROR(IF(ISBLANK(INDIRECT(INDIRECT("A"&amp;V131-A131)&amp;"!Y"&amp;A131+3)),"",INDIRECT(INDIRECT("A"&amp;V131-A131)&amp;"!Y"&amp;A131+3)),"")</f>
        <v/>
      </c>
      <c r="D131" t="str">
        <f t="shared" ref="D131:D194" ca="1" si="51">IFERROR(IF(ISBLANK(INDIRECT(INDIRECT("A"&amp;V131-A131)&amp;"!K"&amp;A131+3)),"",INDIRECT(INDIRECT("A"&amp;V131-A131)&amp;"!K"&amp;A131+3)),"")</f>
        <v/>
      </c>
      <c r="E131" t="str" cm="1">
        <f t="array" aca="1" ref="E131" ca="1">_xlfn.SINGLE(IF(COLUMNS($E131:E131)&lt;=COUNTIF(INDIRECT("'Raw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Input'!$B$3)),COLUMNS($E131:E131))),""))</f>
        <v>Int</v>
      </c>
      <c r="F131" t="str" cm="1">
        <f t="array" aca="1" ref="F131" ca="1">_xlfn.SINGLE(IF(COLUMNS($E131:F131)&lt;=COUNTIF(INDIRECT("'Raw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Input'!$B$3)),COLUMNS($E131:F131))),""))</f>
        <v/>
      </c>
      <c r="G131" t="str" cm="1">
        <f t="array" aca="1" ref="G131" ca="1">_xlfn.SINGLE(IF(COLUMNS($E131:G131)&lt;=COUNTIF(INDIRECT("'Raw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Input'!$B$3)),COLUMNS($E131:G131))),""))</f>
        <v/>
      </c>
      <c r="H131" t="str" cm="1">
        <f t="array" aca="1" ref="H131" ca="1">_xlfn.SINGLE(IF(COLUMNS($E131:H131)&lt;=COUNTIF(INDIRECT("'Raw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Input'!$B$3)),COLUMNS($E131:H131))),""))</f>
        <v/>
      </c>
      <c r="I131" t="str" cm="1">
        <f t="array" aca="1" ref="I131" ca="1">_xlfn.SINGLE(IF(COLUMNS($E131:I131)&lt;=COUNTIF(INDIRECT("'Raw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Input'!$B$3)),COLUMNS($E131:I131))),""))</f>
        <v/>
      </c>
      <c r="J131" t="str" cm="1">
        <f t="array" aca="1" ref="J131" ca="1">_xlfn.SINGLE(IF(COLUMNS($E131:J131)&lt;=COUNTIF(INDIRECT("'Raw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Input'!$B$3)),COLUMNS($E131:J131))),""))</f>
        <v/>
      </c>
      <c r="K131" t="str" cm="1">
        <f t="array" aca="1" ref="K131" ca="1">_xlfn.SINGLE(IF(COLUMNS($E131:E131)&lt;=COUNTIF(INDIRECT("'Raw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Input'!$B$3)),COLUMNS($E131:E131))),""))</f>
        <v>Boolean</v>
      </c>
      <c r="L131" t="str" cm="1">
        <f t="array" aca="1" ref="L131" ca="1">_xlfn.SINGLE(IF(COLUMNS($E131:F131)&lt;=COUNTIF(INDIRECT("'Raw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Input'!$B$3)),COLUMNS($E131:F131))),""))</f>
        <v/>
      </c>
      <c r="M131" t="str" cm="1">
        <f t="array" aca="1" ref="M131" ca="1">_xlfn.SINGLE(IF(COLUMNS($E131:G131)&lt;=COUNTIF(INDIRECT("'Raw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Input'!$B$3)),COLUMNS($E131:G131))),""))</f>
        <v/>
      </c>
      <c r="N131" t="str" cm="1">
        <f t="array" aca="1" ref="N131" ca="1">_xlfn.SINGLE(IF(COLUMNS($E131:H131)&lt;=COUNTIF(INDIRECT("'Raw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Input'!$B$3)),COLUMNS($E131:H131))),""))</f>
        <v/>
      </c>
      <c r="O131" t="str" cm="1">
        <f t="array" aca="1" ref="O131" ca="1">_xlfn.SINGLE(IF(COLUMNS($E131:I131)&lt;=COUNTIF(INDIRECT("'Raw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Input'!$B$3)),COLUMNS($E131:I131))),""))</f>
        <v/>
      </c>
      <c r="P131" t="str" cm="1">
        <f t="array" aca="1" ref="P131" ca="1">_xlfn.SINGLE(IF(COLUMNS($E131:J131)&lt;=COUNTIF(INDIRECT("'Raw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Input'!$B$3)),COLUMNS($E131:J131))),""))</f>
        <v/>
      </c>
      <c r="Q131" t="str">
        <f t="shared" ca="1" si="47"/>
        <v>Int</v>
      </c>
      <c r="R131" t="str">
        <f t="shared" ca="1" si="48"/>
        <v/>
      </c>
      <c r="S131" t="str">
        <f t="shared" ca="1" si="49"/>
        <v/>
      </c>
      <c r="T131" t="str">
        <f t="shared" ca="1" si="36"/>
        <v/>
      </c>
      <c r="U131" t="str">
        <f t="shared" ca="1" si="37"/>
        <v/>
      </c>
      <c r="V131">
        <v>131</v>
      </c>
      <c r="DE131"/>
      <c r="HB131"/>
    </row>
    <row r="132" spans="1:210">
      <c r="A132" s="79" t="str">
        <f ca="1">IF(ISBLANK(INDIRECT("Setup!A"&amp;(1+(V132+11)/13))),"",INDIRECT("Setup!A"&amp;(1+(V132+11)/13)))</f>
        <v/>
      </c>
      <c r="C132" t="str">
        <f t="shared" ca="1" si="50"/>
        <v/>
      </c>
      <c r="D132" t="str">
        <f t="shared" ca="1" si="51"/>
        <v/>
      </c>
      <c r="K132" t="str" cm="1">
        <f t="array" aca="1" ref="K132" ca="1">_xlfn.SINGLE(IF(COLUMNS($E132:E132)&lt;=COUNTIF(INDIRECT("'Raw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Input'!$B$3)),COLUMNS($E132:E132))),""))</f>
        <v/>
      </c>
      <c r="L132" t="str" cm="1">
        <f t="array" aca="1" ref="L132" ca="1">_xlfn.SINGLE(IF(COLUMNS($E132:F132)&lt;=COUNTIF(INDIRECT("'Raw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Input'!$B$3)),COLUMNS($E132:F132))),""))</f>
        <v/>
      </c>
      <c r="M132" t="str" cm="1">
        <f t="array" aca="1" ref="M132" ca="1">_xlfn.SINGLE(IF(COLUMNS($E132:G132)&lt;=COUNTIF(INDIRECT("'Raw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Input'!$B$3)),COLUMNS($E132:G132))),""))</f>
        <v/>
      </c>
      <c r="N132" t="str" cm="1">
        <f t="array" aca="1" ref="N132" ca="1">_xlfn.SINGLE(IF(COLUMNS($E132:H132)&lt;=COUNTIF(INDIRECT("'Raw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Input'!$B$3)),COLUMNS($E132:H132))),""))</f>
        <v/>
      </c>
      <c r="O132" t="str" cm="1">
        <f t="array" aca="1" ref="O132" ca="1">_xlfn.SINGLE(IF(COLUMNS($E132:I132)&lt;=COUNTIF(INDIRECT("'Raw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Input'!$B$3)),COLUMNS($E132:I132))),""))</f>
        <v/>
      </c>
      <c r="P132" t="str" cm="1">
        <f t="array" aca="1" ref="P132" ca="1">_xlfn.SINGLE(IF(COLUMNS($E132:J132)&lt;=COUNTIF(INDIRECT("'Raw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Input'!$B$3)),COLUMNS($E132:J132))),""))</f>
        <v/>
      </c>
      <c r="T132" t="str">
        <f t="shared" ca="1" si="36"/>
        <v/>
      </c>
      <c r="U132" t="str">
        <f t="shared" ca="1" si="37"/>
        <v/>
      </c>
      <c r="V132">
        <v>132</v>
      </c>
      <c r="DE132"/>
      <c r="HB132"/>
    </row>
    <row r="133" spans="1:210">
      <c r="A133">
        <v>1</v>
      </c>
      <c r="B133" t="str">
        <f t="shared" ref="B133:B144" ca="1" si="52">IFERROR(IF(ISBLANK(INDIRECT(INDIRECT("A"&amp;V133-A133)&amp;"!B"&amp;A133+3)),"",INDIRECT(INDIRECT("A"&amp;V133-A133)&amp;"!B"&amp;A133+3)),"")</f>
        <v/>
      </c>
      <c r="C133" t="str">
        <f t="shared" ca="1" si="50"/>
        <v/>
      </c>
      <c r="D133" t="str">
        <f t="shared" ca="1" si="51"/>
        <v/>
      </c>
      <c r="E133" t="str" cm="1">
        <f t="array" aca="1" ref="E133" ca="1">_xlfn.SINGLE(IF(COLUMNS($E133:E133)&lt;=COUNTIF(INDIRECT("'Raw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Input'!$B$3)),COLUMNS($E133:E133))),""))</f>
        <v>Int</v>
      </c>
      <c r="F133" t="str" cm="1">
        <f t="array" aca="1" ref="F133" ca="1">_xlfn.SINGLE(IF(COLUMNS($E133:F133)&lt;=COUNTIF(INDIRECT("'Raw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Input'!$B$3)),COLUMNS($E133:F133))),""))</f>
        <v/>
      </c>
      <c r="G133" t="str" cm="1">
        <f t="array" aca="1" ref="G133" ca="1">_xlfn.SINGLE(IF(COLUMNS($E133:G133)&lt;=COUNTIF(INDIRECT("'Raw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Input'!$B$3)),COLUMNS($E133:G133))),""))</f>
        <v/>
      </c>
      <c r="H133" t="str" cm="1">
        <f t="array" aca="1" ref="H133" ca="1">_xlfn.SINGLE(IF(COLUMNS($E133:H133)&lt;=COUNTIF(INDIRECT("'Raw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Input'!$B$3)),COLUMNS($E133:H133))),""))</f>
        <v/>
      </c>
      <c r="I133" t="str" cm="1">
        <f t="array" aca="1" ref="I133" ca="1">_xlfn.SINGLE(IF(COLUMNS($E133:I133)&lt;=COUNTIF(INDIRECT("'Raw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Input'!$B$3)),COLUMNS($E133:I133))),""))</f>
        <v/>
      </c>
      <c r="J133" t="str" cm="1">
        <f t="array" aca="1" ref="J133" ca="1">_xlfn.SINGLE(IF(COLUMNS($E133:J133)&lt;=COUNTIF(INDIRECT("'Raw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Input'!$B$3)),COLUMNS($E133:J133))),""))</f>
        <v/>
      </c>
      <c r="K133" t="str" cm="1">
        <f t="array" aca="1" ref="K133" ca="1">_xlfn.SINGLE(IF(COLUMNS($E133:E133)&lt;=COUNTIF(INDIRECT("'Raw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Input'!$B$3)),COLUMNS($E133:E133))),""))</f>
        <v>Boolean</v>
      </c>
      <c r="L133" t="str" cm="1">
        <f t="array" aca="1" ref="L133" ca="1">_xlfn.SINGLE(IF(COLUMNS($E133:F133)&lt;=COUNTIF(INDIRECT("'Raw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Input'!$B$3)),COLUMNS($E133:F133))),""))</f>
        <v/>
      </c>
      <c r="M133" t="str" cm="1">
        <f t="array" aca="1" ref="M133" ca="1">_xlfn.SINGLE(IF(COLUMNS($E133:G133)&lt;=COUNTIF(INDIRECT("'Raw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Input'!$B$3)),COLUMNS($E133:G133))),""))</f>
        <v/>
      </c>
      <c r="N133" t="str" cm="1">
        <f t="array" aca="1" ref="N133" ca="1">_xlfn.SINGLE(IF(COLUMNS($E133:H133)&lt;=COUNTIF(INDIRECT("'Raw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Input'!$B$3)),COLUMNS($E133:H133))),""))</f>
        <v/>
      </c>
      <c r="O133" t="str" cm="1">
        <f t="array" aca="1" ref="O133" ca="1">_xlfn.SINGLE(IF(COLUMNS($E133:I133)&lt;=COUNTIF(INDIRECT("'Raw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Input'!$B$3)),COLUMNS($E133:I133))),""))</f>
        <v/>
      </c>
      <c r="P133" t="str" cm="1">
        <f t="array" aca="1" ref="P133" ca="1">_xlfn.SINGLE(IF(COLUMNS($E133:J133)&lt;=COUNTIF(INDIRECT("'Raw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Input'!$B$3)),COLUMNS($E133:J133))),""))</f>
        <v/>
      </c>
      <c r="Q133" t="str">
        <f t="shared" ref="Q133:Q144" ca="1" si="53">IF(NOT(C133=K133),E133,IF(NOT(C133=L133),F133,IF(NOT(C133=M133),G133,IF(NOT(C133=N133),H133,IF(NOT(C133=O133),I133,IF(NOT(C133=P133),J133,""))))))</f>
        <v>Int</v>
      </c>
      <c r="R133" t="str">
        <f t="shared" ref="R133:R144" ca="1" si="54">IF(AND(NOT(C133=L133),NOT(F133=Q133)),F133,IF(AND(NOT(C133=M133),NOT(G133=Q133)),G133,IF(AND(NOT(C133=N133),NOT(H133=Q133)),H133,IF(AND(NOT(C133=O133),NOT(I133=Q133)),I133,IF(AND(NOT(C133=P133),NOT(J133=Q133)),J133,"")))))</f>
        <v/>
      </c>
      <c r="S133" t="str">
        <f t="shared" ref="S133:S144" ca="1" si="55">IF(AND(NOT(C133=M133),NOT(G133=Q133),NOT(G133=R133)),G133,IF(AND(NOT(C133=N133),NOT(H133=Q133),NOT(H133=R133)),H133,IF(AND(NOT(C133=O133),NOT(I133=Q133),NOT(I133=R133)),I133,IF(AND(NOT(C133=P133),NOT(J133=Q133),NOT(J133=R133)),J133,""))))</f>
        <v/>
      </c>
      <c r="T133" t="str">
        <f t="shared" ca="1" si="36"/>
        <v/>
      </c>
      <c r="U133" t="str">
        <f t="shared" ca="1" si="37"/>
        <v/>
      </c>
      <c r="V133">
        <v>133</v>
      </c>
      <c r="DE133"/>
      <c r="HB133"/>
    </row>
    <row r="134" spans="1:210">
      <c r="A134">
        <v>2</v>
      </c>
      <c r="B134" t="str">
        <f t="shared" ca="1" si="52"/>
        <v/>
      </c>
      <c r="C134" t="str">
        <f t="shared" ca="1" si="50"/>
        <v/>
      </c>
      <c r="D134" t="str">
        <f t="shared" ca="1" si="51"/>
        <v/>
      </c>
      <c r="E134" t="str" cm="1">
        <f t="array" aca="1" ref="E134" ca="1">_xlfn.SINGLE(IF(COLUMNS($E134:E134)&lt;=COUNTIF(INDIRECT("'Raw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Input'!$B$3)),COLUMNS($E134:E134))),""))</f>
        <v>Int</v>
      </c>
      <c r="F134" t="str" cm="1">
        <f t="array" aca="1" ref="F134" ca="1">_xlfn.SINGLE(IF(COLUMNS($E134:F134)&lt;=COUNTIF(INDIRECT("'Raw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Input'!$B$3)),COLUMNS($E134:F134))),""))</f>
        <v/>
      </c>
      <c r="G134" t="str" cm="1">
        <f t="array" aca="1" ref="G134" ca="1">_xlfn.SINGLE(IF(COLUMNS($E134:G134)&lt;=COUNTIF(INDIRECT("'Raw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Input'!$B$3)),COLUMNS($E134:G134))),""))</f>
        <v/>
      </c>
      <c r="H134" t="str" cm="1">
        <f t="array" aca="1" ref="H134" ca="1">_xlfn.SINGLE(IF(COLUMNS($E134:H134)&lt;=COUNTIF(INDIRECT("'Raw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Input'!$B$3)),COLUMNS($E134:H134))),""))</f>
        <v/>
      </c>
      <c r="I134" t="str" cm="1">
        <f t="array" aca="1" ref="I134" ca="1">_xlfn.SINGLE(IF(COLUMNS($E134:I134)&lt;=COUNTIF(INDIRECT("'Raw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Input'!$B$3)),COLUMNS($E134:I134))),""))</f>
        <v/>
      </c>
      <c r="J134" t="str" cm="1">
        <f t="array" aca="1" ref="J134" ca="1">_xlfn.SINGLE(IF(COLUMNS($E134:J134)&lt;=COUNTIF(INDIRECT("'Raw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Input'!$B$3)),COLUMNS($E134:J134))),""))</f>
        <v/>
      </c>
      <c r="K134" t="str" cm="1">
        <f t="array" aca="1" ref="K134" ca="1">_xlfn.SINGLE(IF(COLUMNS($E134:E134)&lt;=COUNTIF(INDIRECT("'Raw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Input'!$B$3)),COLUMNS($E134:E134))),""))</f>
        <v>Boolean</v>
      </c>
      <c r="L134" t="str" cm="1">
        <f t="array" aca="1" ref="L134" ca="1">_xlfn.SINGLE(IF(COLUMNS($E134:F134)&lt;=COUNTIF(INDIRECT("'Raw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Input'!$B$3)),COLUMNS($E134:F134))),""))</f>
        <v/>
      </c>
      <c r="M134" t="str" cm="1">
        <f t="array" aca="1" ref="M134" ca="1">_xlfn.SINGLE(IF(COLUMNS($E134:G134)&lt;=COUNTIF(INDIRECT("'Raw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Input'!$B$3)),COLUMNS($E134:G134))),""))</f>
        <v/>
      </c>
      <c r="N134" t="str" cm="1">
        <f t="array" aca="1" ref="N134" ca="1">_xlfn.SINGLE(IF(COLUMNS($E134:H134)&lt;=COUNTIF(INDIRECT("'Raw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Input'!$B$3)),COLUMNS($E134:H134))),""))</f>
        <v/>
      </c>
      <c r="O134" t="str" cm="1">
        <f t="array" aca="1" ref="O134" ca="1">_xlfn.SINGLE(IF(COLUMNS($E134:I134)&lt;=COUNTIF(INDIRECT("'Raw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Input'!$B$3)),COLUMNS($E134:I134))),""))</f>
        <v/>
      </c>
      <c r="P134" t="str" cm="1">
        <f t="array" aca="1" ref="P134" ca="1">_xlfn.SINGLE(IF(COLUMNS($E134:J134)&lt;=COUNTIF(INDIRECT("'Raw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Input'!$B$3)),COLUMNS($E134:J134))),""))</f>
        <v/>
      </c>
      <c r="Q134" t="str">
        <f t="shared" ca="1" si="53"/>
        <v>Int</v>
      </c>
      <c r="R134" t="str">
        <f t="shared" ca="1" si="54"/>
        <v/>
      </c>
      <c r="S134" t="str">
        <f t="shared" ca="1" si="55"/>
        <v/>
      </c>
      <c r="T134" t="str">
        <f t="shared" ca="1" si="36"/>
        <v/>
      </c>
      <c r="U134" t="str">
        <f t="shared" ca="1" si="37"/>
        <v/>
      </c>
      <c r="V134">
        <v>134</v>
      </c>
      <c r="DE134"/>
      <c r="HB134"/>
    </row>
    <row r="135" spans="1:210">
      <c r="A135">
        <v>3</v>
      </c>
      <c r="B135" t="str">
        <f t="shared" ca="1" si="52"/>
        <v/>
      </c>
      <c r="C135" t="str">
        <f t="shared" ca="1" si="50"/>
        <v/>
      </c>
      <c r="D135" t="str">
        <f t="shared" ca="1" si="51"/>
        <v/>
      </c>
      <c r="E135" t="str" cm="1">
        <f t="array" aca="1" ref="E135" ca="1">_xlfn.SINGLE(IF(COLUMNS($E135:E135)&lt;=COUNTIF(INDIRECT("'Raw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Input'!$B$3)),COLUMNS($E135:E135))),""))</f>
        <v>Int</v>
      </c>
      <c r="F135" t="str" cm="1">
        <f t="array" aca="1" ref="F135" ca="1">_xlfn.SINGLE(IF(COLUMNS($E135:F135)&lt;=COUNTIF(INDIRECT("'Raw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Input'!$B$3)),COLUMNS($E135:F135))),""))</f>
        <v/>
      </c>
      <c r="G135" t="str" cm="1">
        <f t="array" aca="1" ref="G135" ca="1">_xlfn.SINGLE(IF(COLUMNS($E135:G135)&lt;=COUNTIF(INDIRECT("'Raw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Input'!$B$3)),COLUMNS($E135:G135))),""))</f>
        <v/>
      </c>
      <c r="H135" t="str" cm="1">
        <f t="array" aca="1" ref="H135" ca="1">_xlfn.SINGLE(IF(COLUMNS($E135:H135)&lt;=COUNTIF(INDIRECT("'Raw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Input'!$B$3)),COLUMNS($E135:H135))),""))</f>
        <v/>
      </c>
      <c r="I135" t="str" cm="1">
        <f t="array" aca="1" ref="I135" ca="1">_xlfn.SINGLE(IF(COLUMNS($E135:I135)&lt;=COUNTIF(INDIRECT("'Raw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Input'!$B$3)),COLUMNS($E135:I135))),""))</f>
        <v/>
      </c>
      <c r="J135" t="str" cm="1">
        <f t="array" aca="1" ref="J135" ca="1">_xlfn.SINGLE(IF(COLUMNS($E135:J135)&lt;=COUNTIF(INDIRECT("'Raw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Input'!$B$3)),COLUMNS($E135:J135))),""))</f>
        <v/>
      </c>
      <c r="K135" t="str" cm="1">
        <f t="array" aca="1" ref="K135" ca="1">_xlfn.SINGLE(IF(COLUMNS($E135:E135)&lt;=COUNTIF(INDIRECT("'Raw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Input'!$B$3)),COLUMNS($E135:E135))),""))</f>
        <v>Boolean</v>
      </c>
      <c r="L135" t="str" cm="1">
        <f t="array" aca="1" ref="L135" ca="1">_xlfn.SINGLE(IF(COLUMNS($E135:F135)&lt;=COUNTIF(INDIRECT("'Raw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Input'!$B$3)),COLUMNS($E135:F135))),""))</f>
        <v/>
      </c>
      <c r="M135" t="str" cm="1">
        <f t="array" aca="1" ref="M135" ca="1">_xlfn.SINGLE(IF(COLUMNS($E135:G135)&lt;=COUNTIF(INDIRECT("'Raw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Input'!$B$3)),COLUMNS($E135:G135))),""))</f>
        <v/>
      </c>
      <c r="N135" t="str" cm="1">
        <f t="array" aca="1" ref="N135" ca="1">_xlfn.SINGLE(IF(COLUMNS($E135:H135)&lt;=COUNTIF(INDIRECT("'Raw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Input'!$B$3)),COLUMNS($E135:H135))),""))</f>
        <v/>
      </c>
      <c r="O135" t="str" cm="1">
        <f t="array" aca="1" ref="O135" ca="1">_xlfn.SINGLE(IF(COLUMNS($E135:I135)&lt;=COUNTIF(INDIRECT("'Raw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Input'!$B$3)),COLUMNS($E135:I135))),""))</f>
        <v/>
      </c>
      <c r="P135" t="str" cm="1">
        <f t="array" aca="1" ref="P135" ca="1">_xlfn.SINGLE(IF(COLUMNS($E135:J135)&lt;=COUNTIF(INDIRECT("'Raw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Input'!$B$3)),COLUMNS($E135:J135))),""))</f>
        <v/>
      </c>
      <c r="Q135" t="str">
        <f t="shared" ca="1" si="53"/>
        <v>Int</v>
      </c>
      <c r="R135" t="str">
        <f t="shared" ca="1" si="54"/>
        <v/>
      </c>
      <c r="S135" t="str">
        <f t="shared" ca="1" si="55"/>
        <v/>
      </c>
      <c r="T135" t="str">
        <f t="shared" ca="1" si="36"/>
        <v/>
      </c>
      <c r="U135" t="str">
        <f t="shared" ca="1" si="37"/>
        <v/>
      </c>
      <c r="V135">
        <v>135</v>
      </c>
      <c r="DE135"/>
      <c r="HB135"/>
    </row>
    <row r="136" spans="1:210">
      <c r="A136">
        <v>4</v>
      </c>
      <c r="B136" t="str">
        <f t="shared" ca="1" si="52"/>
        <v/>
      </c>
      <c r="C136" t="str">
        <f t="shared" ca="1" si="50"/>
        <v/>
      </c>
      <c r="D136" t="str">
        <f t="shared" ca="1" si="51"/>
        <v/>
      </c>
      <c r="E136" t="str" cm="1">
        <f t="array" aca="1" ref="E136" ca="1">_xlfn.SINGLE(IF(COLUMNS($E136:E136)&lt;=COUNTIF(INDIRECT("'Raw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Input'!$B$3)),COLUMNS($E136:E136))),""))</f>
        <v>Int</v>
      </c>
      <c r="F136" t="str" cm="1">
        <f t="array" aca="1" ref="F136" ca="1">_xlfn.SINGLE(IF(COLUMNS($E136:F136)&lt;=COUNTIF(INDIRECT("'Raw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Input'!$B$3)),COLUMNS($E136:F136))),""))</f>
        <v/>
      </c>
      <c r="G136" t="str" cm="1">
        <f t="array" aca="1" ref="G136" ca="1">_xlfn.SINGLE(IF(COLUMNS($E136:G136)&lt;=COUNTIF(INDIRECT("'Raw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Input'!$B$3)),COLUMNS($E136:G136))),""))</f>
        <v/>
      </c>
      <c r="H136" t="str" cm="1">
        <f t="array" aca="1" ref="H136" ca="1">_xlfn.SINGLE(IF(COLUMNS($E136:H136)&lt;=COUNTIF(INDIRECT("'Raw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Input'!$B$3)),COLUMNS($E136:H136))),""))</f>
        <v/>
      </c>
      <c r="I136" t="str" cm="1">
        <f t="array" aca="1" ref="I136" ca="1">_xlfn.SINGLE(IF(COLUMNS($E136:I136)&lt;=COUNTIF(INDIRECT("'Raw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Input'!$B$3)),COLUMNS($E136:I136))),""))</f>
        <v/>
      </c>
      <c r="J136" t="str" cm="1">
        <f t="array" aca="1" ref="J136" ca="1">_xlfn.SINGLE(IF(COLUMNS($E136:J136)&lt;=COUNTIF(INDIRECT("'Raw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Input'!$B$3)),COLUMNS($E136:J136))),""))</f>
        <v/>
      </c>
      <c r="K136" t="str" cm="1">
        <f t="array" aca="1" ref="K136" ca="1">_xlfn.SINGLE(IF(COLUMNS($E136:E136)&lt;=COUNTIF(INDIRECT("'Raw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Input'!$B$3)),COLUMNS($E136:E136))),""))</f>
        <v>Boolean</v>
      </c>
      <c r="L136" t="str" cm="1">
        <f t="array" aca="1" ref="L136" ca="1">_xlfn.SINGLE(IF(COLUMNS($E136:F136)&lt;=COUNTIF(INDIRECT("'Raw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Input'!$B$3)),COLUMNS($E136:F136))),""))</f>
        <v/>
      </c>
      <c r="M136" t="str" cm="1">
        <f t="array" aca="1" ref="M136" ca="1">_xlfn.SINGLE(IF(COLUMNS($E136:G136)&lt;=COUNTIF(INDIRECT("'Raw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Input'!$B$3)),COLUMNS($E136:G136))),""))</f>
        <v/>
      </c>
      <c r="N136" t="str" cm="1">
        <f t="array" aca="1" ref="N136" ca="1">_xlfn.SINGLE(IF(COLUMNS($E136:H136)&lt;=COUNTIF(INDIRECT("'Raw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Input'!$B$3)),COLUMNS($E136:H136))),""))</f>
        <v/>
      </c>
      <c r="O136" t="str" cm="1">
        <f t="array" aca="1" ref="O136" ca="1">_xlfn.SINGLE(IF(COLUMNS($E136:I136)&lt;=COUNTIF(INDIRECT("'Raw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Input'!$B$3)),COLUMNS($E136:I136))),""))</f>
        <v/>
      </c>
      <c r="P136" t="str" cm="1">
        <f t="array" aca="1" ref="P136" ca="1">_xlfn.SINGLE(IF(COLUMNS($E136:J136)&lt;=COUNTIF(INDIRECT("'Raw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Input'!$B$3)),COLUMNS($E136:J136))),""))</f>
        <v/>
      </c>
      <c r="Q136" t="str">
        <f t="shared" ca="1" si="53"/>
        <v>Int</v>
      </c>
      <c r="R136" t="str">
        <f t="shared" ca="1" si="54"/>
        <v/>
      </c>
      <c r="S136" t="str">
        <f t="shared" ca="1" si="55"/>
        <v/>
      </c>
      <c r="T136" t="str">
        <f t="shared" ca="1" si="36"/>
        <v/>
      </c>
      <c r="U136" t="str">
        <f t="shared" ca="1" si="37"/>
        <v/>
      </c>
      <c r="V136">
        <v>136</v>
      </c>
      <c r="DE136"/>
      <c r="HB136"/>
    </row>
    <row r="137" spans="1:210">
      <c r="A137">
        <v>5</v>
      </c>
      <c r="B137" t="str">
        <f t="shared" ca="1" si="52"/>
        <v/>
      </c>
      <c r="C137" t="str">
        <f t="shared" ca="1" si="50"/>
        <v/>
      </c>
      <c r="D137" t="str">
        <f t="shared" ca="1" si="51"/>
        <v/>
      </c>
      <c r="E137" t="str" cm="1">
        <f t="array" aca="1" ref="E137" ca="1">_xlfn.SINGLE(IF(COLUMNS($E137:E137)&lt;=COUNTIF(INDIRECT("'Raw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Input'!$B$3)),COLUMNS($E137:E137))),""))</f>
        <v>Int</v>
      </c>
      <c r="F137" t="str" cm="1">
        <f t="array" aca="1" ref="F137" ca="1">_xlfn.SINGLE(IF(COLUMNS($E137:F137)&lt;=COUNTIF(INDIRECT("'Raw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Input'!$B$3)),COLUMNS($E137:F137))),""))</f>
        <v/>
      </c>
      <c r="G137" t="str" cm="1">
        <f t="array" aca="1" ref="G137" ca="1">_xlfn.SINGLE(IF(COLUMNS($E137:G137)&lt;=COUNTIF(INDIRECT("'Raw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Input'!$B$3)),COLUMNS($E137:G137))),""))</f>
        <v/>
      </c>
      <c r="H137" t="str" cm="1">
        <f t="array" aca="1" ref="H137" ca="1">_xlfn.SINGLE(IF(COLUMNS($E137:H137)&lt;=COUNTIF(INDIRECT("'Raw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Input'!$B$3)),COLUMNS($E137:H137))),""))</f>
        <v/>
      </c>
      <c r="I137" t="str" cm="1">
        <f t="array" aca="1" ref="I137" ca="1">_xlfn.SINGLE(IF(COLUMNS($E137:I137)&lt;=COUNTIF(INDIRECT("'Raw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Input'!$B$3)),COLUMNS($E137:I137))),""))</f>
        <v/>
      </c>
      <c r="J137" t="str" cm="1">
        <f t="array" aca="1" ref="J137" ca="1">_xlfn.SINGLE(IF(COLUMNS($E137:J137)&lt;=COUNTIF(INDIRECT("'Raw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Input'!$B$3)),COLUMNS($E137:J137))),""))</f>
        <v/>
      </c>
      <c r="K137" t="str" cm="1">
        <f t="array" aca="1" ref="K137" ca="1">_xlfn.SINGLE(IF(COLUMNS($E137:E137)&lt;=COUNTIF(INDIRECT("'Raw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Input'!$B$3)),COLUMNS($E137:E137))),""))</f>
        <v>Boolean</v>
      </c>
      <c r="L137" t="str" cm="1">
        <f t="array" aca="1" ref="L137" ca="1">_xlfn.SINGLE(IF(COLUMNS($E137:F137)&lt;=COUNTIF(INDIRECT("'Raw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Input'!$B$3)),COLUMNS($E137:F137))),""))</f>
        <v/>
      </c>
      <c r="M137" t="str" cm="1">
        <f t="array" aca="1" ref="M137" ca="1">_xlfn.SINGLE(IF(COLUMNS($E137:G137)&lt;=COUNTIF(INDIRECT("'Raw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Input'!$B$3)),COLUMNS($E137:G137))),""))</f>
        <v/>
      </c>
      <c r="N137" t="str" cm="1">
        <f t="array" aca="1" ref="N137" ca="1">_xlfn.SINGLE(IF(COLUMNS($E137:H137)&lt;=COUNTIF(INDIRECT("'Raw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Input'!$B$3)),COLUMNS($E137:H137))),""))</f>
        <v/>
      </c>
      <c r="O137" t="str" cm="1">
        <f t="array" aca="1" ref="O137" ca="1">_xlfn.SINGLE(IF(COLUMNS($E137:I137)&lt;=COUNTIF(INDIRECT("'Raw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Input'!$B$3)),COLUMNS($E137:I137))),""))</f>
        <v/>
      </c>
      <c r="P137" t="str" cm="1">
        <f t="array" aca="1" ref="P137" ca="1">_xlfn.SINGLE(IF(COLUMNS($E137:J137)&lt;=COUNTIF(INDIRECT("'Raw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Input'!$B$3)),COLUMNS($E137:J137))),""))</f>
        <v/>
      </c>
      <c r="Q137" t="str">
        <f t="shared" ca="1" si="53"/>
        <v>Int</v>
      </c>
      <c r="R137" t="str">
        <f t="shared" ca="1" si="54"/>
        <v/>
      </c>
      <c r="S137" t="str">
        <f t="shared" ca="1" si="55"/>
        <v/>
      </c>
      <c r="T137" t="str">
        <f t="shared" ca="1" si="36"/>
        <v/>
      </c>
      <c r="U137" t="str">
        <f t="shared" ca="1" si="37"/>
        <v/>
      </c>
      <c r="V137">
        <v>137</v>
      </c>
      <c r="DE137"/>
      <c r="HB137"/>
    </row>
    <row r="138" spans="1:210">
      <c r="A138">
        <v>6</v>
      </c>
      <c r="B138" t="str">
        <f t="shared" ca="1" si="52"/>
        <v/>
      </c>
      <c r="C138" t="str">
        <f t="shared" ca="1" si="50"/>
        <v/>
      </c>
      <c r="D138" t="str">
        <f t="shared" ca="1" si="51"/>
        <v/>
      </c>
      <c r="E138" t="str" cm="1">
        <f t="array" aca="1" ref="E138" ca="1">_xlfn.SINGLE(IF(COLUMNS($E138:E138)&lt;=COUNTIF(INDIRECT("'Raw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Input'!$B$3)),COLUMNS($E138:E138))),""))</f>
        <v>Int</v>
      </c>
      <c r="F138" t="str" cm="1">
        <f t="array" aca="1" ref="F138" ca="1">_xlfn.SINGLE(IF(COLUMNS($E138:F138)&lt;=COUNTIF(INDIRECT("'Raw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Input'!$B$3)),COLUMNS($E138:F138))),""))</f>
        <v/>
      </c>
      <c r="G138" t="str" cm="1">
        <f t="array" aca="1" ref="G138" ca="1">_xlfn.SINGLE(IF(COLUMNS($E138:G138)&lt;=COUNTIF(INDIRECT("'Raw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Input'!$B$3)),COLUMNS($E138:G138))),""))</f>
        <v/>
      </c>
      <c r="H138" t="str" cm="1">
        <f t="array" aca="1" ref="H138" ca="1">_xlfn.SINGLE(IF(COLUMNS($E138:H138)&lt;=COUNTIF(INDIRECT("'Raw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Input'!$B$3)),COLUMNS($E138:H138))),""))</f>
        <v/>
      </c>
      <c r="I138" t="str" cm="1">
        <f t="array" aca="1" ref="I138" ca="1">_xlfn.SINGLE(IF(COLUMNS($E138:I138)&lt;=COUNTIF(INDIRECT("'Raw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Input'!$B$3)),COLUMNS($E138:I138))),""))</f>
        <v/>
      </c>
      <c r="J138" t="str" cm="1">
        <f t="array" aca="1" ref="J138" ca="1">_xlfn.SINGLE(IF(COLUMNS($E138:J138)&lt;=COUNTIF(INDIRECT("'Raw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Input'!$B$3)),COLUMNS($E138:J138))),""))</f>
        <v/>
      </c>
      <c r="K138" t="str" cm="1">
        <f t="array" aca="1" ref="K138" ca="1">_xlfn.SINGLE(IF(COLUMNS($E138:E138)&lt;=COUNTIF(INDIRECT("'Raw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Input'!$B$3)),COLUMNS($E138:E138))),""))</f>
        <v>Boolean</v>
      </c>
      <c r="L138" t="str" cm="1">
        <f t="array" aca="1" ref="L138" ca="1">_xlfn.SINGLE(IF(COLUMNS($E138:F138)&lt;=COUNTIF(INDIRECT("'Raw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Input'!$B$3)),COLUMNS($E138:F138))),""))</f>
        <v/>
      </c>
      <c r="M138" t="str" cm="1">
        <f t="array" aca="1" ref="M138" ca="1">_xlfn.SINGLE(IF(COLUMNS($E138:G138)&lt;=COUNTIF(INDIRECT("'Raw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Input'!$B$3)),COLUMNS($E138:G138))),""))</f>
        <v/>
      </c>
      <c r="N138" t="str" cm="1">
        <f t="array" aca="1" ref="N138" ca="1">_xlfn.SINGLE(IF(COLUMNS($E138:H138)&lt;=COUNTIF(INDIRECT("'Raw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Input'!$B$3)),COLUMNS($E138:H138))),""))</f>
        <v/>
      </c>
      <c r="O138" t="str" cm="1">
        <f t="array" aca="1" ref="O138" ca="1">_xlfn.SINGLE(IF(COLUMNS($E138:I138)&lt;=COUNTIF(INDIRECT("'Raw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Input'!$B$3)),COLUMNS($E138:I138))),""))</f>
        <v/>
      </c>
      <c r="P138" t="str" cm="1">
        <f t="array" aca="1" ref="P138" ca="1">_xlfn.SINGLE(IF(COLUMNS($E138:J138)&lt;=COUNTIF(INDIRECT("'Raw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Input'!$B$3)),COLUMNS($E138:J138))),""))</f>
        <v/>
      </c>
      <c r="Q138" t="str">
        <f t="shared" ca="1" si="53"/>
        <v>Int</v>
      </c>
      <c r="R138" t="str">
        <f t="shared" ca="1" si="54"/>
        <v/>
      </c>
      <c r="S138" t="str">
        <f t="shared" ca="1" si="55"/>
        <v/>
      </c>
      <c r="T138" t="str">
        <f t="shared" ca="1" si="36"/>
        <v/>
      </c>
      <c r="U138" t="str">
        <f t="shared" ca="1" si="37"/>
        <v/>
      </c>
      <c r="V138">
        <v>138</v>
      </c>
      <c r="DE138"/>
      <c r="HB138"/>
    </row>
    <row r="139" spans="1:210">
      <c r="A139">
        <v>7</v>
      </c>
      <c r="B139" t="str">
        <f t="shared" ca="1" si="52"/>
        <v/>
      </c>
      <c r="C139" t="str">
        <f t="shared" ca="1" si="50"/>
        <v/>
      </c>
      <c r="D139" t="str">
        <f t="shared" ca="1" si="51"/>
        <v/>
      </c>
      <c r="E139" t="str" cm="1">
        <f t="array" aca="1" ref="E139" ca="1">_xlfn.SINGLE(IF(COLUMNS($E139:E139)&lt;=COUNTIF(INDIRECT("'Raw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Input'!$B$3)),COLUMNS($E139:E139))),""))</f>
        <v>Int</v>
      </c>
      <c r="F139" t="str" cm="1">
        <f t="array" aca="1" ref="F139" ca="1">_xlfn.SINGLE(IF(COLUMNS($E139:F139)&lt;=COUNTIF(INDIRECT("'Raw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Input'!$B$3)),COLUMNS($E139:F139))),""))</f>
        <v/>
      </c>
      <c r="G139" t="str" cm="1">
        <f t="array" aca="1" ref="G139" ca="1">_xlfn.SINGLE(IF(COLUMNS($E139:G139)&lt;=COUNTIF(INDIRECT("'Raw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Input'!$B$3)),COLUMNS($E139:G139))),""))</f>
        <v/>
      </c>
      <c r="H139" t="str" cm="1">
        <f t="array" aca="1" ref="H139" ca="1">_xlfn.SINGLE(IF(COLUMNS($E139:H139)&lt;=COUNTIF(INDIRECT("'Raw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Input'!$B$3)),COLUMNS($E139:H139))),""))</f>
        <v/>
      </c>
      <c r="I139" t="str" cm="1">
        <f t="array" aca="1" ref="I139" ca="1">_xlfn.SINGLE(IF(COLUMNS($E139:I139)&lt;=COUNTIF(INDIRECT("'Raw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Input'!$B$3)),COLUMNS($E139:I139))),""))</f>
        <v/>
      </c>
      <c r="J139" t="str" cm="1">
        <f t="array" aca="1" ref="J139" ca="1">_xlfn.SINGLE(IF(COLUMNS($E139:J139)&lt;=COUNTIF(INDIRECT("'Raw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Input'!$B$3)),COLUMNS($E139:J139))),""))</f>
        <v/>
      </c>
      <c r="K139" t="str" cm="1">
        <f t="array" aca="1" ref="K139" ca="1">_xlfn.SINGLE(IF(COLUMNS($E139:E139)&lt;=COUNTIF(INDIRECT("'Raw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Input'!$B$3)),COLUMNS($E139:E139))),""))</f>
        <v>Boolean</v>
      </c>
      <c r="L139" t="str" cm="1">
        <f t="array" aca="1" ref="L139" ca="1">_xlfn.SINGLE(IF(COLUMNS($E139:F139)&lt;=COUNTIF(INDIRECT("'Raw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Input'!$B$3)),COLUMNS($E139:F139))),""))</f>
        <v/>
      </c>
      <c r="M139" t="str" cm="1">
        <f t="array" aca="1" ref="M139" ca="1">_xlfn.SINGLE(IF(COLUMNS($E139:G139)&lt;=COUNTIF(INDIRECT("'Raw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Input'!$B$3)),COLUMNS($E139:G139))),""))</f>
        <v/>
      </c>
      <c r="N139" t="str" cm="1">
        <f t="array" aca="1" ref="N139" ca="1">_xlfn.SINGLE(IF(COLUMNS($E139:H139)&lt;=COUNTIF(INDIRECT("'Raw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Input'!$B$3)),COLUMNS($E139:H139))),""))</f>
        <v/>
      </c>
      <c r="O139" t="str" cm="1">
        <f t="array" aca="1" ref="O139" ca="1">_xlfn.SINGLE(IF(COLUMNS($E139:I139)&lt;=COUNTIF(INDIRECT("'Raw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Input'!$B$3)),COLUMNS($E139:I139))),""))</f>
        <v/>
      </c>
      <c r="P139" t="str" cm="1">
        <f t="array" aca="1" ref="P139" ca="1">_xlfn.SINGLE(IF(COLUMNS($E139:J139)&lt;=COUNTIF(INDIRECT("'Raw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Input'!$B$3)),COLUMNS($E139:J139))),""))</f>
        <v/>
      </c>
      <c r="Q139" t="str">
        <f t="shared" ca="1" si="53"/>
        <v>Int</v>
      </c>
      <c r="R139" t="str">
        <f t="shared" ca="1" si="54"/>
        <v/>
      </c>
      <c r="S139" t="str">
        <f t="shared" ca="1" si="55"/>
        <v/>
      </c>
      <c r="T139" t="str">
        <f t="shared" ca="1" si="36"/>
        <v/>
      </c>
      <c r="U139" t="str">
        <f t="shared" ca="1" si="37"/>
        <v/>
      </c>
      <c r="V139">
        <v>139</v>
      </c>
      <c r="DE139"/>
      <c r="HB139"/>
    </row>
    <row r="140" spans="1:210">
      <c r="A140">
        <v>8</v>
      </c>
      <c r="B140" t="str">
        <f t="shared" ca="1" si="52"/>
        <v/>
      </c>
      <c r="C140" t="str">
        <f t="shared" ca="1" si="50"/>
        <v/>
      </c>
      <c r="D140" t="str">
        <f t="shared" ca="1" si="51"/>
        <v/>
      </c>
      <c r="E140" t="str" cm="1">
        <f t="array" aca="1" ref="E140" ca="1">_xlfn.SINGLE(IF(COLUMNS($E140:E140)&lt;=COUNTIF(INDIRECT("'Raw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Input'!$B$3)),COLUMNS($E140:E140))),""))</f>
        <v>Int</v>
      </c>
      <c r="F140" t="str" cm="1">
        <f t="array" aca="1" ref="F140" ca="1">_xlfn.SINGLE(IF(COLUMNS($E140:F140)&lt;=COUNTIF(INDIRECT("'Raw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Input'!$B$3)),COLUMNS($E140:F140))),""))</f>
        <v/>
      </c>
      <c r="G140" t="str" cm="1">
        <f t="array" aca="1" ref="G140" ca="1">_xlfn.SINGLE(IF(COLUMNS($E140:G140)&lt;=COUNTIF(INDIRECT("'Raw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Input'!$B$3)),COLUMNS($E140:G140))),""))</f>
        <v/>
      </c>
      <c r="H140" t="str" cm="1">
        <f t="array" aca="1" ref="H140" ca="1">_xlfn.SINGLE(IF(COLUMNS($E140:H140)&lt;=COUNTIF(INDIRECT("'Raw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Input'!$B$3)),COLUMNS($E140:H140))),""))</f>
        <v/>
      </c>
      <c r="I140" t="str" cm="1">
        <f t="array" aca="1" ref="I140" ca="1">_xlfn.SINGLE(IF(COLUMNS($E140:I140)&lt;=COUNTIF(INDIRECT("'Raw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Input'!$B$3)),COLUMNS($E140:I140))),""))</f>
        <v/>
      </c>
      <c r="J140" t="str" cm="1">
        <f t="array" aca="1" ref="J140" ca="1">_xlfn.SINGLE(IF(COLUMNS($E140:J140)&lt;=COUNTIF(INDIRECT("'Raw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Input'!$B$3)),COLUMNS($E140:J140))),""))</f>
        <v/>
      </c>
      <c r="K140" t="str" cm="1">
        <f t="array" aca="1" ref="K140" ca="1">_xlfn.SINGLE(IF(COLUMNS($E140:E140)&lt;=COUNTIF(INDIRECT("'Raw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Input'!$B$3)),COLUMNS($E140:E140))),""))</f>
        <v>Boolean</v>
      </c>
      <c r="L140" t="str" cm="1">
        <f t="array" aca="1" ref="L140" ca="1">_xlfn.SINGLE(IF(COLUMNS($E140:F140)&lt;=COUNTIF(INDIRECT("'Raw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Input'!$B$3)),COLUMNS($E140:F140))),""))</f>
        <v/>
      </c>
      <c r="M140" t="str" cm="1">
        <f t="array" aca="1" ref="M140" ca="1">_xlfn.SINGLE(IF(COLUMNS($E140:G140)&lt;=COUNTIF(INDIRECT("'Raw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Input'!$B$3)),COLUMNS($E140:G140))),""))</f>
        <v/>
      </c>
      <c r="N140" t="str" cm="1">
        <f t="array" aca="1" ref="N140" ca="1">_xlfn.SINGLE(IF(COLUMNS($E140:H140)&lt;=COUNTIF(INDIRECT("'Raw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Input'!$B$3)),COLUMNS($E140:H140))),""))</f>
        <v/>
      </c>
      <c r="O140" t="str" cm="1">
        <f t="array" aca="1" ref="O140" ca="1">_xlfn.SINGLE(IF(COLUMNS($E140:I140)&lt;=COUNTIF(INDIRECT("'Raw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Input'!$B$3)),COLUMNS($E140:I140))),""))</f>
        <v/>
      </c>
      <c r="P140" t="str" cm="1">
        <f t="array" aca="1" ref="P140" ca="1">_xlfn.SINGLE(IF(COLUMNS($E140:J140)&lt;=COUNTIF(INDIRECT("'Raw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Input'!$B$3)),COLUMNS($E140:J140))),""))</f>
        <v/>
      </c>
      <c r="Q140" t="str">
        <f t="shared" ca="1" si="53"/>
        <v>Int</v>
      </c>
      <c r="R140" t="str">
        <f t="shared" ca="1" si="54"/>
        <v/>
      </c>
      <c r="S140" t="str">
        <f t="shared" ca="1" si="55"/>
        <v/>
      </c>
      <c r="T140" t="str">
        <f t="shared" ca="1" si="36"/>
        <v/>
      </c>
      <c r="U140" t="str">
        <f t="shared" ca="1" si="37"/>
        <v/>
      </c>
      <c r="V140">
        <v>140</v>
      </c>
      <c r="DE140"/>
      <c r="HB140"/>
    </row>
    <row r="141" spans="1:210">
      <c r="A141">
        <v>9</v>
      </c>
      <c r="B141" t="str">
        <f t="shared" ca="1" si="52"/>
        <v/>
      </c>
      <c r="C141" t="str">
        <f t="shared" ca="1" si="50"/>
        <v/>
      </c>
      <c r="D141" t="str">
        <f t="shared" ca="1" si="51"/>
        <v/>
      </c>
      <c r="E141" t="str" cm="1">
        <f t="array" aca="1" ref="E141" ca="1">_xlfn.SINGLE(IF(COLUMNS($E141:E141)&lt;=COUNTIF(INDIRECT("'Raw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Input'!$B$3)),COLUMNS($E141:E141))),""))</f>
        <v>Int</v>
      </c>
      <c r="F141" t="str" cm="1">
        <f t="array" aca="1" ref="F141" ca="1">_xlfn.SINGLE(IF(COLUMNS($E141:F141)&lt;=COUNTIF(INDIRECT("'Raw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Input'!$B$3)),COLUMNS($E141:F141))),""))</f>
        <v/>
      </c>
      <c r="G141" t="str" cm="1">
        <f t="array" aca="1" ref="G141" ca="1">_xlfn.SINGLE(IF(COLUMNS($E141:G141)&lt;=COUNTIF(INDIRECT("'Raw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Input'!$B$3)),COLUMNS($E141:G141))),""))</f>
        <v/>
      </c>
      <c r="H141" t="str" cm="1">
        <f t="array" aca="1" ref="H141" ca="1">_xlfn.SINGLE(IF(COLUMNS($E141:H141)&lt;=COUNTIF(INDIRECT("'Raw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Input'!$B$3)),COLUMNS($E141:H141))),""))</f>
        <v/>
      </c>
      <c r="I141" t="str" cm="1">
        <f t="array" aca="1" ref="I141" ca="1">_xlfn.SINGLE(IF(COLUMNS($E141:I141)&lt;=COUNTIF(INDIRECT("'Raw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Input'!$B$3)),COLUMNS($E141:I141))),""))</f>
        <v/>
      </c>
      <c r="J141" t="str" cm="1">
        <f t="array" aca="1" ref="J141" ca="1">_xlfn.SINGLE(IF(COLUMNS($E141:J141)&lt;=COUNTIF(INDIRECT("'Raw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Input'!$B$3)),COLUMNS($E141:J141))),""))</f>
        <v/>
      </c>
      <c r="K141" t="str" cm="1">
        <f t="array" aca="1" ref="K141" ca="1">_xlfn.SINGLE(IF(COLUMNS($E141:E141)&lt;=COUNTIF(INDIRECT("'Raw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Input'!$B$3)),COLUMNS($E141:E141))),""))</f>
        <v>Boolean</v>
      </c>
      <c r="L141" t="str" cm="1">
        <f t="array" aca="1" ref="L141" ca="1">_xlfn.SINGLE(IF(COLUMNS($E141:F141)&lt;=COUNTIF(INDIRECT("'Raw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Input'!$B$3)),COLUMNS($E141:F141))),""))</f>
        <v/>
      </c>
      <c r="M141" t="str" cm="1">
        <f t="array" aca="1" ref="M141" ca="1">_xlfn.SINGLE(IF(COLUMNS($E141:G141)&lt;=COUNTIF(INDIRECT("'Raw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Input'!$B$3)),COLUMNS($E141:G141))),""))</f>
        <v/>
      </c>
      <c r="N141" t="str" cm="1">
        <f t="array" aca="1" ref="N141" ca="1">_xlfn.SINGLE(IF(COLUMNS($E141:H141)&lt;=COUNTIF(INDIRECT("'Raw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Input'!$B$3)),COLUMNS($E141:H141))),""))</f>
        <v/>
      </c>
      <c r="O141" t="str" cm="1">
        <f t="array" aca="1" ref="O141" ca="1">_xlfn.SINGLE(IF(COLUMNS($E141:I141)&lt;=COUNTIF(INDIRECT("'Raw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Input'!$B$3)),COLUMNS($E141:I141))),""))</f>
        <v/>
      </c>
      <c r="P141" t="str" cm="1">
        <f t="array" aca="1" ref="P141" ca="1">_xlfn.SINGLE(IF(COLUMNS($E141:J141)&lt;=COUNTIF(INDIRECT("'Raw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Input'!$B$3)),COLUMNS($E141:J141))),""))</f>
        <v/>
      </c>
      <c r="Q141" t="str">
        <f t="shared" ca="1" si="53"/>
        <v>Int</v>
      </c>
      <c r="R141" t="str">
        <f t="shared" ca="1" si="54"/>
        <v/>
      </c>
      <c r="S141" t="str">
        <f t="shared" ca="1" si="55"/>
        <v/>
      </c>
      <c r="T141" t="str">
        <f t="shared" ca="1" si="36"/>
        <v/>
      </c>
      <c r="U141" t="str">
        <f t="shared" ca="1" si="37"/>
        <v/>
      </c>
      <c r="V141">
        <v>141</v>
      </c>
      <c r="DE141"/>
      <c r="HB141"/>
    </row>
    <row r="142" spans="1:210">
      <c r="A142">
        <v>10</v>
      </c>
      <c r="B142" t="str">
        <f t="shared" ca="1" si="52"/>
        <v/>
      </c>
      <c r="C142" t="str">
        <f t="shared" ca="1" si="50"/>
        <v/>
      </c>
      <c r="D142" t="str">
        <f t="shared" ca="1" si="51"/>
        <v/>
      </c>
      <c r="E142" t="str" cm="1">
        <f t="array" aca="1" ref="E142" ca="1">_xlfn.SINGLE(IF(COLUMNS($E142:E142)&lt;=COUNTIF(INDIRECT("'Raw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Input'!$B$3)),COLUMNS($E142:E142))),""))</f>
        <v>Int</v>
      </c>
      <c r="F142" t="str" cm="1">
        <f t="array" aca="1" ref="F142" ca="1">_xlfn.SINGLE(IF(COLUMNS($E142:F142)&lt;=COUNTIF(INDIRECT("'Raw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Input'!$B$3)),COLUMNS($E142:F142))),""))</f>
        <v/>
      </c>
      <c r="G142" t="str" cm="1">
        <f t="array" aca="1" ref="G142" ca="1">_xlfn.SINGLE(IF(COLUMNS($E142:G142)&lt;=COUNTIF(INDIRECT("'Raw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Input'!$B$3)),COLUMNS($E142:G142))),""))</f>
        <v/>
      </c>
      <c r="H142" t="str" cm="1">
        <f t="array" aca="1" ref="H142" ca="1">_xlfn.SINGLE(IF(COLUMNS($E142:H142)&lt;=COUNTIF(INDIRECT("'Raw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Input'!$B$3)),COLUMNS($E142:H142))),""))</f>
        <v/>
      </c>
      <c r="I142" t="str" cm="1">
        <f t="array" aca="1" ref="I142" ca="1">_xlfn.SINGLE(IF(COLUMNS($E142:I142)&lt;=COUNTIF(INDIRECT("'Raw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Input'!$B$3)),COLUMNS($E142:I142))),""))</f>
        <v/>
      </c>
      <c r="J142" t="str" cm="1">
        <f t="array" aca="1" ref="J142" ca="1">_xlfn.SINGLE(IF(COLUMNS($E142:J142)&lt;=COUNTIF(INDIRECT("'Raw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Input'!$B$3)),COLUMNS($E142:J142))),""))</f>
        <v/>
      </c>
      <c r="K142" t="str" cm="1">
        <f t="array" aca="1" ref="K142" ca="1">_xlfn.SINGLE(IF(COLUMNS($E142:E142)&lt;=COUNTIF(INDIRECT("'Raw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Input'!$B$3)),COLUMNS($E142:E142))),""))</f>
        <v>Boolean</v>
      </c>
      <c r="L142" t="str" cm="1">
        <f t="array" aca="1" ref="L142" ca="1">_xlfn.SINGLE(IF(COLUMNS($E142:F142)&lt;=COUNTIF(INDIRECT("'Raw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Input'!$B$3)),COLUMNS($E142:F142))),""))</f>
        <v/>
      </c>
      <c r="M142" t="str" cm="1">
        <f t="array" aca="1" ref="M142" ca="1">_xlfn.SINGLE(IF(COLUMNS($E142:G142)&lt;=COUNTIF(INDIRECT("'Raw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Input'!$B$3)),COLUMNS($E142:G142))),""))</f>
        <v/>
      </c>
      <c r="N142" t="str" cm="1">
        <f t="array" aca="1" ref="N142" ca="1">_xlfn.SINGLE(IF(COLUMNS($E142:H142)&lt;=COUNTIF(INDIRECT("'Raw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Input'!$B$3)),COLUMNS($E142:H142))),""))</f>
        <v/>
      </c>
      <c r="O142" t="str" cm="1">
        <f t="array" aca="1" ref="O142" ca="1">_xlfn.SINGLE(IF(COLUMNS($E142:I142)&lt;=COUNTIF(INDIRECT("'Raw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Input'!$B$3)),COLUMNS($E142:I142))),""))</f>
        <v/>
      </c>
      <c r="P142" t="str" cm="1">
        <f t="array" aca="1" ref="P142" ca="1">_xlfn.SINGLE(IF(COLUMNS($E142:J142)&lt;=COUNTIF(INDIRECT("'Raw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Input'!$B$3)),COLUMNS($E142:J142))),""))</f>
        <v/>
      </c>
      <c r="Q142" t="str">
        <f t="shared" ca="1" si="53"/>
        <v>Int</v>
      </c>
      <c r="R142" t="str">
        <f t="shared" ca="1" si="54"/>
        <v/>
      </c>
      <c r="S142" t="str">
        <f t="shared" ca="1" si="55"/>
        <v/>
      </c>
      <c r="T142" t="str">
        <f t="shared" ca="1" si="36"/>
        <v/>
      </c>
      <c r="U142" t="str">
        <f t="shared" ca="1" si="37"/>
        <v/>
      </c>
      <c r="V142">
        <v>142</v>
      </c>
      <c r="DE142"/>
      <c r="HB142"/>
    </row>
    <row r="143" spans="1:210">
      <c r="A143">
        <v>11</v>
      </c>
      <c r="B143" t="str">
        <f t="shared" ca="1" si="52"/>
        <v/>
      </c>
      <c r="C143" t="str">
        <f t="shared" ca="1" si="50"/>
        <v/>
      </c>
      <c r="D143" t="str">
        <f t="shared" ca="1" si="51"/>
        <v/>
      </c>
      <c r="E143" t="str" cm="1">
        <f t="array" aca="1" ref="E143" ca="1">_xlfn.SINGLE(IF(COLUMNS($E143:E143)&lt;=COUNTIF(INDIRECT("'Raw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Input'!$B$3)),COLUMNS($E143:E143))),""))</f>
        <v>Int</v>
      </c>
      <c r="F143" t="str" cm="1">
        <f t="array" aca="1" ref="F143" ca="1">_xlfn.SINGLE(IF(COLUMNS($E143:F143)&lt;=COUNTIF(INDIRECT("'Raw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Input'!$B$3)),COLUMNS($E143:F143))),""))</f>
        <v/>
      </c>
      <c r="G143" t="str" cm="1">
        <f t="array" aca="1" ref="G143" ca="1">_xlfn.SINGLE(IF(COLUMNS($E143:G143)&lt;=COUNTIF(INDIRECT("'Raw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Input'!$B$3)),COLUMNS($E143:G143))),""))</f>
        <v/>
      </c>
      <c r="H143" t="str" cm="1">
        <f t="array" aca="1" ref="H143" ca="1">_xlfn.SINGLE(IF(COLUMNS($E143:H143)&lt;=COUNTIF(INDIRECT("'Raw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Input'!$B$3)),COLUMNS($E143:H143))),""))</f>
        <v/>
      </c>
      <c r="I143" t="str" cm="1">
        <f t="array" aca="1" ref="I143" ca="1">_xlfn.SINGLE(IF(COLUMNS($E143:I143)&lt;=COUNTIF(INDIRECT("'Raw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Input'!$B$3)),COLUMNS($E143:I143))),""))</f>
        <v/>
      </c>
      <c r="J143" t="str" cm="1">
        <f t="array" aca="1" ref="J143" ca="1">_xlfn.SINGLE(IF(COLUMNS($E143:J143)&lt;=COUNTIF(INDIRECT("'Raw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Input'!$B$3)),COLUMNS($E143:J143))),""))</f>
        <v/>
      </c>
      <c r="K143" t="str" cm="1">
        <f t="array" aca="1" ref="K143" ca="1">_xlfn.SINGLE(IF(COLUMNS($E143:E143)&lt;=COUNTIF(INDIRECT("'Raw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Input'!$B$3)),COLUMNS($E143:E143))),""))</f>
        <v>Boolean</v>
      </c>
      <c r="L143" t="str" cm="1">
        <f t="array" aca="1" ref="L143" ca="1">_xlfn.SINGLE(IF(COLUMNS($E143:F143)&lt;=COUNTIF(INDIRECT("'Raw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Input'!$B$3)),COLUMNS($E143:F143))),""))</f>
        <v/>
      </c>
      <c r="M143" t="str" cm="1">
        <f t="array" aca="1" ref="M143" ca="1">_xlfn.SINGLE(IF(COLUMNS($E143:G143)&lt;=COUNTIF(INDIRECT("'Raw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Input'!$B$3)),COLUMNS($E143:G143))),""))</f>
        <v/>
      </c>
      <c r="N143" t="str" cm="1">
        <f t="array" aca="1" ref="N143" ca="1">_xlfn.SINGLE(IF(COLUMNS($E143:H143)&lt;=COUNTIF(INDIRECT("'Raw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Input'!$B$3)),COLUMNS($E143:H143))),""))</f>
        <v/>
      </c>
      <c r="O143" t="str" cm="1">
        <f t="array" aca="1" ref="O143" ca="1">_xlfn.SINGLE(IF(COLUMNS($E143:I143)&lt;=COUNTIF(INDIRECT("'Raw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Input'!$B$3)),COLUMNS($E143:I143))),""))</f>
        <v/>
      </c>
      <c r="P143" t="str" cm="1">
        <f t="array" aca="1" ref="P143" ca="1">_xlfn.SINGLE(IF(COLUMNS($E143:J143)&lt;=COUNTIF(INDIRECT("'Raw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Input'!$B$3)),COLUMNS($E143:J143))),""))</f>
        <v/>
      </c>
      <c r="Q143" t="str">
        <f t="shared" ca="1" si="53"/>
        <v>Int</v>
      </c>
      <c r="R143" t="str">
        <f t="shared" ca="1" si="54"/>
        <v/>
      </c>
      <c r="S143" t="str">
        <f t="shared" ca="1" si="55"/>
        <v/>
      </c>
      <c r="T143" t="str">
        <f t="shared" ca="1" si="36"/>
        <v/>
      </c>
      <c r="U143" t="str">
        <f t="shared" ca="1" si="37"/>
        <v/>
      </c>
      <c r="V143">
        <v>143</v>
      </c>
      <c r="DE143"/>
      <c r="HB143"/>
    </row>
    <row r="144" spans="1:210">
      <c r="A144">
        <v>12</v>
      </c>
      <c r="B144" t="str">
        <f t="shared" ca="1" si="52"/>
        <v/>
      </c>
      <c r="C144" t="str">
        <f t="shared" ca="1" si="50"/>
        <v/>
      </c>
      <c r="D144" t="str">
        <f t="shared" ca="1" si="51"/>
        <v/>
      </c>
      <c r="E144" t="str" cm="1">
        <f t="array" aca="1" ref="E144" ca="1">_xlfn.SINGLE(IF(COLUMNS($E144:E144)&lt;=COUNTIF(INDIRECT("'Raw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Input'!$B$3)),COLUMNS($E144:E144))),""))</f>
        <v>Int</v>
      </c>
      <c r="F144" t="str" cm="1">
        <f t="array" aca="1" ref="F144" ca="1">_xlfn.SINGLE(IF(COLUMNS($E144:F144)&lt;=COUNTIF(INDIRECT("'Raw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Input'!$B$3)),COLUMNS($E144:F144))),""))</f>
        <v/>
      </c>
      <c r="G144" t="str" cm="1">
        <f t="array" aca="1" ref="G144" ca="1">_xlfn.SINGLE(IF(COLUMNS($E144:G144)&lt;=COUNTIF(INDIRECT("'Raw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Input'!$B$3)),COLUMNS($E144:G144))),""))</f>
        <v/>
      </c>
      <c r="H144" t="str" cm="1">
        <f t="array" aca="1" ref="H144" ca="1">_xlfn.SINGLE(IF(COLUMNS($E144:H144)&lt;=COUNTIF(INDIRECT("'Raw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Input'!$B$3)),COLUMNS($E144:H144))),""))</f>
        <v/>
      </c>
      <c r="I144" t="str" cm="1">
        <f t="array" aca="1" ref="I144" ca="1">_xlfn.SINGLE(IF(COLUMNS($E144:I144)&lt;=COUNTIF(INDIRECT("'Raw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Input'!$B$3)),COLUMNS($E144:I144))),""))</f>
        <v/>
      </c>
      <c r="J144" t="str" cm="1">
        <f t="array" aca="1" ref="J144" ca="1">_xlfn.SINGLE(IF(COLUMNS($E144:J144)&lt;=COUNTIF(INDIRECT("'Raw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Input'!$B$3)),COLUMNS($E144:J144))),""))</f>
        <v/>
      </c>
      <c r="K144" t="str" cm="1">
        <f t="array" aca="1" ref="K144" ca="1">_xlfn.SINGLE(IF(COLUMNS($E144:E144)&lt;=COUNTIF(INDIRECT("'Raw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Input'!$B$3)),COLUMNS($E144:E144))),""))</f>
        <v>Boolean</v>
      </c>
      <c r="L144" t="str" cm="1">
        <f t="array" aca="1" ref="L144" ca="1">_xlfn.SINGLE(IF(COLUMNS($E144:F144)&lt;=COUNTIF(INDIRECT("'Raw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Input'!$B$3)),COLUMNS($E144:F144))),""))</f>
        <v/>
      </c>
      <c r="M144" t="str" cm="1">
        <f t="array" aca="1" ref="M144" ca="1">_xlfn.SINGLE(IF(COLUMNS($E144:G144)&lt;=COUNTIF(INDIRECT("'Raw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Input'!$B$3)),COLUMNS($E144:G144))),""))</f>
        <v/>
      </c>
      <c r="N144" t="str" cm="1">
        <f t="array" aca="1" ref="N144" ca="1">_xlfn.SINGLE(IF(COLUMNS($E144:H144)&lt;=COUNTIF(INDIRECT("'Raw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Input'!$B$3)),COLUMNS($E144:H144))),""))</f>
        <v/>
      </c>
      <c r="O144" t="str" cm="1">
        <f t="array" aca="1" ref="O144" ca="1">_xlfn.SINGLE(IF(COLUMNS($E144:I144)&lt;=COUNTIF(INDIRECT("'Raw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Input'!$B$3)),COLUMNS($E144:I144))),""))</f>
        <v/>
      </c>
      <c r="P144" t="str" cm="1">
        <f t="array" aca="1" ref="P144" ca="1">_xlfn.SINGLE(IF(COLUMNS($E144:J144)&lt;=COUNTIF(INDIRECT("'Raw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Input'!$B$3)),COLUMNS($E144:J144))),""))</f>
        <v/>
      </c>
      <c r="Q144" t="str">
        <f t="shared" ca="1" si="53"/>
        <v>Int</v>
      </c>
      <c r="R144" t="str">
        <f t="shared" ca="1" si="54"/>
        <v/>
      </c>
      <c r="S144" t="str">
        <f t="shared" ca="1" si="55"/>
        <v/>
      </c>
      <c r="T144" t="str">
        <f t="shared" ca="1" si="36"/>
        <v/>
      </c>
      <c r="U144" t="str">
        <f t="shared" ca="1" si="37"/>
        <v/>
      </c>
      <c r="V144">
        <v>144</v>
      </c>
      <c r="DE144"/>
      <c r="HB144"/>
    </row>
    <row r="145" spans="1:210">
      <c r="A145" s="79" t="str">
        <f ca="1">IF(ISBLANK(INDIRECT("Setup!A"&amp;(1+(V145+11)/13))),"",INDIRECT("Setup!A"&amp;(1+(V145+11)/13)))</f>
        <v/>
      </c>
      <c r="C145" t="str">
        <f t="shared" ca="1" si="50"/>
        <v/>
      </c>
      <c r="D145" t="str">
        <f t="shared" ca="1" si="51"/>
        <v/>
      </c>
      <c r="K145" t="str" cm="1">
        <f t="array" aca="1" ref="K145" ca="1">_xlfn.SINGLE(IF(COLUMNS($E145:E145)&lt;=COUNTIF(INDIRECT("'Raw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Input'!$B$3)),COLUMNS($E145:E145))),""))</f>
        <v/>
      </c>
      <c r="L145" t="str" cm="1">
        <f t="array" aca="1" ref="L145" ca="1">_xlfn.SINGLE(IF(COLUMNS($E145:F145)&lt;=COUNTIF(INDIRECT("'Raw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Input'!$B$3)),COLUMNS($E145:F145))),""))</f>
        <v/>
      </c>
      <c r="M145" t="str" cm="1">
        <f t="array" aca="1" ref="M145" ca="1">_xlfn.SINGLE(IF(COLUMNS($E145:G145)&lt;=COUNTIF(INDIRECT("'Raw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Input'!$B$3)),COLUMNS($E145:G145))),""))</f>
        <v/>
      </c>
      <c r="N145" t="str" cm="1">
        <f t="array" aca="1" ref="N145" ca="1">_xlfn.SINGLE(IF(COLUMNS($E145:H145)&lt;=COUNTIF(INDIRECT("'Raw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Input'!$B$3)),COLUMNS($E145:H145))),""))</f>
        <v/>
      </c>
      <c r="O145" t="str" cm="1">
        <f t="array" aca="1" ref="O145" ca="1">_xlfn.SINGLE(IF(COLUMNS($E145:I145)&lt;=COUNTIF(INDIRECT("'Raw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Input'!$B$3)),COLUMNS($E145:I145))),""))</f>
        <v/>
      </c>
      <c r="P145" t="str" cm="1">
        <f t="array" aca="1" ref="P145" ca="1">_xlfn.SINGLE(IF(COLUMNS($E145:J145)&lt;=COUNTIF(INDIRECT("'Raw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Input'!$B$3)),COLUMNS($E145:J145))),""))</f>
        <v/>
      </c>
      <c r="T145" t="str">
        <f t="shared" ca="1" si="36"/>
        <v/>
      </c>
      <c r="U145" t="str">
        <f t="shared" ca="1" si="37"/>
        <v/>
      </c>
      <c r="V145">
        <v>145</v>
      </c>
      <c r="DE145"/>
      <c r="HB145"/>
    </row>
    <row r="146" spans="1:210">
      <c r="A146">
        <v>1</v>
      </c>
      <c r="B146" t="str">
        <f t="shared" ref="B146:B157" ca="1" si="56">IFERROR(IF(ISBLANK(INDIRECT(INDIRECT("A"&amp;V146-A146)&amp;"!B"&amp;A146+3)),"",INDIRECT(INDIRECT("A"&amp;V146-A146)&amp;"!B"&amp;A146+3)),"")</f>
        <v/>
      </c>
      <c r="C146" t="str">
        <f t="shared" ca="1" si="50"/>
        <v/>
      </c>
      <c r="D146" t="str">
        <f t="shared" ca="1" si="51"/>
        <v/>
      </c>
      <c r="E146" t="str" cm="1">
        <f t="array" aca="1" ref="E146" ca="1">_xlfn.SINGLE(IF(COLUMNS($E146:E146)&lt;=COUNTIF(INDIRECT("'Raw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Input'!$B$3)),COLUMNS($E146:E146))),""))</f>
        <v>Int</v>
      </c>
      <c r="F146" t="str" cm="1">
        <f t="array" aca="1" ref="F146" ca="1">_xlfn.SINGLE(IF(COLUMNS($E146:F146)&lt;=COUNTIF(INDIRECT("'Raw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Input'!$B$3)),COLUMNS($E146:F146))),""))</f>
        <v/>
      </c>
      <c r="G146" t="str" cm="1">
        <f t="array" aca="1" ref="G146" ca="1">_xlfn.SINGLE(IF(COLUMNS($E146:G146)&lt;=COUNTIF(INDIRECT("'Raw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Input'!$B$3)),COLUMNS($E146:G146))),""))</f>
        <v/>
      </c>
      <c r="H146" t="str" cm="1">
        <f t="array" aca="1" ref="H146" ca="1">_xlfn.SINGLE(IF(COLUMNS($E146:H146)&lt;=COUNTIF(INDIRECT("'Raw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Input'!$B$3)),COLUMNS($E146:H146))),""))</f>
        <v/>
      </c>
      <c r="I146" t="str" cm="1">
        <f t="array" aca="1" ref="I146" ca="1">_xlfn.SINGLE(IF(COLUMNS($E146:I146)&lt;=COUNTIF(INDIRECT("'Raw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Input'!$B$3)),COLUMNS($E146:I146))),""))</f>
        <v/>
      </c>
      <c r="J146" t="str" cm="1">
        <f t="array" aca="1" ref="J146" ca="1">_xlfn.SINGLE(IF(COLUMNS($E146:J146)&lt;=COUNTIF(INDIRECT("'Raw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Input'!$B$3)),COLUMNS($E146:J146))),""))</f>
        <v/>
      </c>
      <c r="K146" t="str" cm="1">
        <f t="array" aca="1" ref="K146" ca="1">_xlfn.SINGLE(IF(COLUMNS($E146:E146)&lt;=COUNTIF(INDIRECT("'Raw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Input'!$B$3)),COLUMNS($E146:E146))),""))</f>
        <v>Boolean</v>
      </c>
      <c r="L146" t="str" cm="1">
        <f t="array" aca="1" ref="L146" ca="1">_xlfn.SINGLE(IF(COLUMNS($E146:F146)&lt;=COUNTIF(INDIRECT("'Raw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Input'!$B$3)),COLUMNS($E146:F146))),""))</f>
        <v/>
      </c>
      <c r="M146" t="str" cm="1">
        <f t="array" aca="1" ref="M146" ca="1">_xlfn.SINGLE(IF(COLUMNS($E146:G146)&lt;=COUNTIF(INDIRECT("'Raw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Input'!$B$3)),COLUMNS($E146:G146))),""))</f>
        <v/>
      </c>
      <c r="N146" t="str" cm="1">
        <f t="array" aca="1" ref="N146" ca="1">_xlfn.SINGLE(IF(COLUMNS($E146:H146)&lt;=COUNTIF(INDIRECT("'Raw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Input'!$B$3)),COLUMNS($E146:H146))),""))</f>
        <v/>
      </c>
      <c r="O146" t="str" cm="1">
        <f t="array" aca="1" ref="O146" ca="1">_xlfn.SINGLE(IF(COLUMNS($E146:I146)&lt;=COUNTIF(INDIRECT("'Raw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Input'!$B$3)),COLUMNS($E146:I146))),""))</f>
        <v/>
      </c>
      <c r="P146" t="str" cm="1">
        <f t="array" aca="1" ref="P146" ca="1">_xlfn.SINGLE(IF(COLUMNS($E146:J146)&lt;=COUNTIF(INDIRECT("'Raw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Input'!$B$3)),COLUMNS($E146:J146))),""))</f>
        <v/>
      </c>
      <c r="Q146" t="str">
        <f t="shared" ref="Q146:Q157" ca="1" si="57">IF(NOT(C146=K146),E146,IF(NOT(C146=L146),F146,IF(NOT(C146=M146),G146,IF(NOT(C146=N146),H146,IF(NOT(C146=O146),I146,IF(NOT(C146=P146),J146,""))))))</f>
        <v>Int</v>
      </c>
      <c r="R146" t="str">
        <f t="shared" ref="R146:R157" ca="1" si="58">IF(AND(NOT(C146=L146),NOT(F146=Q146)),F146,IF(AND(NOT(C146=M146),NOT(G146=Q146)),G146,IF(AND(NOT(C146=N146),NOT(H146=Q146)),H146,IF(AND(NOT(C146=O146),NOT(I146=Q146)),I146,IF(AND(NOT(C146=P146),NOT(J146=Q146)),J146,"")))))</f>
        <v/>
      </c>
      <c r="S146" t="str">
        <f t="shared" ref="S146:S157" ca="1" si="59">IF(AND(NOT(C146=M146),NOT(G146=Q146),NOT(G146=R146)),G146,IF(AND(NOT(C146=N146),NOT(H146=Q146),NOT(H146=R146)),H146,IF(AND(NOT(C146=O146),NOT(I146=Q146),NOT(I146=R146)),I146,IF(AND(NOT(C146=P146),NOT(J146=Q146),NOT(J146=R146)),J146,""))))</f>
        <v/>
      </c>
      <c r="T146" t="str">
        <f t="shared" ca="1" si="36"/>
        <v/>
      </c>
      <c r="U146" t="str">
        <f t="shared" ca="1" si="37"/>
        <v/>
      </c>
      <c r="V146">
        <v>146</v>
      </c>
      <c r="DE146"/>
      <c r="HB146"/>
    </row>
    <row r="147" spans="1:210">
      <c r="A147">
        <v>2</v>
      </c>
      <c r="B147" t="str">
        <f t="shared" ca="1" si="56"/>
        <v/>
      </c>
      <c r="C147" t="str">
        <f t="shared" ca="1" si="50"/>
        <v/>
      </c>
      <c r="D147" t="str">
        <f t="shared" ca="1" si="51"/>
        <v/>
      </c>
      <c r="E147" t="str" cm="1">
        <f t="array" aca="1" ref="E147" ca="1">_xlfn.SINGLE(IF(COLUMNS($E147:E147)&lt;=COUNTIF(INDIRECT("'Raw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Input'!$B$3)),COLUMNS($E147:E147))),""))</f>
        <v>Int</v>
      </c>
      <c r="F147" t="str" cm="1">
        <f t="array" aca="1" ref="F147" ca="1">_xlfn.SINGLE(IF(COLUMNS($E147:F147)&lt;=COUNTIF(INDIRECT("'Raw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Input'!$B$3)),COLUMNS($E147:F147))),""))</f>
        <v/>
      </c>
      <c r="G147" t="str" cm="1">
        <f t="array" aca="1" ref="G147" ca="1">_xlfn.SINGLE(IF(COLUMNS($E147:G147)&lt;=COUNTIF(INDIRECT("'Raw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Input'!$B$3)),COLUMNS($E147:G147))),""))</f>
        <v/>
      </c>
      <c r="H147" t="str" cm="1">
        <f t="array" aca="1" ref="H147" ca="1">_xlfn.SINGLE(IF(COLUMNS($E147:H147)&lt;=COUNTIF(INDIRECT("'Raw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Input'!$B$3)),COLUMNS($E147:H147))),""))</f>
        <v/>
      </c>
      <c r="I147" t="str" cm="1">
        <f t="array" aca="1" ref="I147" ca="1">_xlfn.SINGLE(IF(COLUMNS($E147:I147)&lt;=COUNTIF(INDIRECT("'Raw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Input'!$B$3)),COLUMNS($E147:I147))),""))</f>
        <v/>
      </c>
      <c r="J147" t="str" cm="1">
        <f t="array" aca="1" ref="J147" ca="1">_xlfn.SINGLE(IF(COLUMNS($E147:J147)&lt;=COUNTIF(INDIRECT("'Raw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Input'!$B$3)),COLUMNS($E147:J147))),""))</f>
        <v/>
      </c>
      <c r="K147" t="str" cm="1">
        <f t="array" aca="1" ref="K147" ca="1">_xlfn.SINGLE(IF(COLUMNS($E147:E147)&lt;=COUNTIF(INDIRECT("'Raw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Input'!$B$3)),COLUMNS($E147:E147))),""))</f>
        <v>Boolean</v>
      </c>
      <c r="L147" t="str" cm="1">
        <f t="array" aca="1" ref="L147" ca="1">_xlfn.SINGLE(IF(COLUMNS($E147:F147)&lt;=COUNTIF(INDIRECT("'Raw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Input'!$B$3)),COLUMNS($E147:F147))),""))</f>
        <v/>
      </c>
      <c r="M147" t="str" cm="1">
        <f t="array" aca="1" ref="M147" ca="1">_xlfn.SINGLE(IF(COLUMNS($E147:G147)&lt;=COUNTIF(INDIRECT("'Raw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Input'!$B$3)),COLUMNS($E147:G147))),""))</f>
        <v/>
      </c>
      <c r="N147" t="str" cm="1">
        <f t="array" aca="1" ref="N147" ca="1">_xlfn.SINGLE(IF(COLUMNS($E147:H147)&lt;=COUNTIF(INDIRECT("'Raw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Input'!$B$3)),COLUMNS($E147:H147))),""))</f>
        <v/>
      </c>
      <c r="O147" t="str" cm="1">
        <f t="array" aca="1" ref="O147" ca="1">_xlfn.SINGLE(IF(COLUMNS($E147:I147)&lt;=COUNTIF(INDIRECT("'Raw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Input'!$B$3)),COLUMNS($E147:I147))),""))</f>
        <v/>
      </c>
      <c r="P147" t="str" cm="1">
        <f t="array" aca="1" ref="P147" ca="1">_xlfn.SINGLE(IF(COLUMNS($E147:J147)&lt;=COUNTIF(INDIRECT("'Raw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Input'!$B$3)),COLUMNS($E147:J147))),""))</f>
        <v/>
      </c>
      <c r="Q147" t="str">
        <f t="shared" ca="1" si="57"/>
        <v>Int</v>
      </c>
      <c r="R147" t="str">
        <f t="shared" ca="1" si="58"/>
        <v/>
      </c>
      <c r="S147" t="str">
        <f t="shared" ca="1" si="59"/>
        <v/>
      </c>
      <c r="T147" t="str">
        <f t="shared" ca="1" si="36"/>
        <v/>
      </c>
      <c r="U147" t="str">
        <f t="shared" ca="1" si="37"/>
        <v/>
      </c>
      <c r="V147">
        <v>147</v>
      </c>
      <c r="DE147"/>
      <c r="HB147"/>
    </row>
    <row r="148" spans="1:210">
      <c r="A148">
        <v>3</v>
      </c>
      <c r="B148" t="str">
        <f t="shared" ca="1" si="56"/>
        <v/>
      </c>
      <c r="C148" t="str">
        <f t="shared" ca="1" si="50"/>
        <v/>
      </c>
      <c r="D148" t="str">
        <f t="shared" ca="1" si="51"/>
        <v/>
      </c>
      <c r="E148" t="str" cm="1">
        <f t="array" aca="1" ref="E148" ca="1">_xlfn.SINGLE(IF(COLUMNS($E148:E148)&lt;=COUNTIF(INDIRECT("'Raw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Input'!$B$3)),COLUMNS($E148:E148))),""))</f>
        <v>Int</v>
      </c>
      <c r="F148" t="str" cm="1">
        <f t="array" aca="1" ref="F148" ca="1">_xlfn.SINGLE(IF(COLUMNS($E148:F148)&lt;=COUNTIF(INDIRECT("'Raw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Input'!$B$3)),COLUMNS($E148:F148))),""))</f>
        <v/>
      </c>
      <c r="G148" t="str" cm="1">
        <f t="array" aca="1" ref="G148" ca="1">_xlfn.SINGLE(IF(COLUMNS($E148:G148)&lt;=COUNTIF(INDIRECT("'Raw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Input'!$B$3)),COLUMNS($E148:G148))),""))</f>
        <v/>
      </c>
      <c r="H148" t="str" cm="1">
        <f t="array" aca="1" ref="H148" ca="1">_xlfn.SINGLE(IF(COLUMNS($E148:H148)&lt;=COUNTIF(INDIRECT("'Raw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Input'!$B$3)),COLUMNS($E148:H148))),""))</f>
        <v/>
      </c>
      <c r="I148" t="str" cm="1">
        <f t="array" aca="1" ref="I148" ca="1">_xlfn.SINGLE(IF(COLUMNS($E148:I148)&lt;=COUNTIF(INDIRECT("'Raw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Input'!$B$3)),COLUMNS($E148:I148))),""))</f>
        <v/>
      </c>
      <c r="J148" t="str" cm="1">
        <f t="array" aca="1" ref="J148" ca="1">_xlfn.SINGLE(IF(COLUMNS($E148:J148)&lt;=COUNTIF(INDIRECT("'Raw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Input'!$B$3)),COLUMNS($E148:J148))),""))</f>
        <v/>
      </c>
      <c r="K148" t="str" cm="1">
        <f t="array" aca="1" ref="K148" ca="1">_xlfn.SINGLE(IF(COLUMNS($E148:E148)&lt;=COUNTIF(INDIRECT("'Raw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Input'!$B$3)),COLUMNS($E148:E148))),""))</f>
        <v>Boolean</v>
      </c>
      <c r="L148" t="str" cm="1">
        <f t="array" aca="1" ref="L148" ca="1">_xlfn.SINGLE(IF(COLUMNS($E148:F148)&lt;=COUNTIF(INDIRECT("'Raw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Input'!$B$3)),COLUMNS($E148:F148))),""))</f>
        <v/>
      </c>
      <c r="M148" t="str" cm="1">
        <f t="array" aca="1" ref="M148" ca="1">_xlfn.SINGLE(IF(COLUMNS($E148:G148)&lt;=COUNTIF(INDIRECT("'Raw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Input'!$B$3)),COLUMNS($E148:G148))),""))</f>
        <v/>
      </c>
      <c r="N148" t="str" cm="1">
        <f t="array" aca="1" ref="N148" ca="1">_xlfn.SINGLE(IF(COLUMNS($E148:H148)&lt;=COUNTIF(INDIRECT("'Raw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Input'!$B$3)),COLUMNS($E148:H148))),""))</f>
        <v/>
      </c>
      <c r="O148" t="str" cm="1">
        <f t="array" aca="1" ref="O148" ca="1">_xlfn.SINGLE(IF(COLUMNS($E148:I148)&lt;=COUNTIF(INDIRECT("'Raw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Input'!$B$3)),COLUMNS($E148:I148))),""))</f>
        <v/>
      </c>
      <c r="P148" t="str" cm="1">
        <f t="array" aca="1" ref="P148" ca="1">_xlfn.SINGLE(IF(COLUMNS($E148:J148)&lt;=COUNTIF(INDIRECT("'Raw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Input'!$B$3)),COLUMNS($E148:J148))),""))</f>
        <v/>
      </c>
      <c r="Q148" t="str">
        <f t="shared" ca="1" si="57"/>
        <v>Int</v>
      </c>
      <c r="R148" t="str">
        <f t="shared" ca="1" si="58"/>
        <v/>
      </c>
      <c r="S148" t="str">
        <f t="shared" ca="1" si="59"/>
        <v/>
      </c>
      <c r="T148" t="str">
        <f t="shared" ca="1" si="36"/>
        <v/>
      </c>
      <c r="U148" t="str">
        <f t="shared" ca="1" si="37"/>
        <v/>
      </c>
      <c r="V148">
        <v>148</v>
      </c>
      <c r="DE148"/>
      <c r="HB148"/>
    </row>
    <row r="149" spans="1:210">
      <c r="A149">
        <v>4</v>
      </c>
      <c r="B149" t="str">
        <f t="shared" ca="1" si="56"/>
        <v/>
      </c>
      <c r="C149" t="str">
        <f t="shared" ca="1" si="50"/>
        <v/>
      </c>
      <c r="D149" t="str">
        <f t="shared" ca="1" si="51"/>
        <v/>
      </c>
      <c r="E149" t="str" cm="1">
        <f t="array" aca="1" ref="E149" ca="1">_xlfn.SINGLE(IF(COLUMNS($E149:E149)&lt;=COUNTIF(INDIRECT("'Raw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Input'!$B$3)),COLUMNS($E149:E149))),""))</f>
        <v>Int</v>
      </c>
      <c r="F149" t="str" cm="1">
        <f t="array" aca="1" ref="F149" ca="1">_xlfn.SINGLE(IF(COLUMNS($E149:F149)&lt;=COUNTIF(INDIRECT("'Raw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Input'!$B$3)),COLUMNS($E149:F149))),""))</f>
        <v/>
      </c>
      <c r="G149" t="str" cm="1">
        <f t="array" aca="1" ref="G149" ca="1">_xlfn.SINGLE(IF(COLUMNS($E149:G149)&lt;=COUNTIF(INDIRECT("'Raw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Input'!$B$3)),COLUMNS($E149:G149))),""))</f>
        <v/>
      </c>
      <c r="H149" t="str" cm="1">
        <f t="array" aca="1" ref="H149" ca="1">_xlfn.SINGLE(IF(COLUMNS($E149:H149)&lt;=COUNTIF(INDIRECT("'Raw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Input'!$B$3)),COLUMNS($E149:H149))),""))</f>
        <v/>
      </c>
      <c r="I149" t="str" cm="1">
        <f t="array" aca="1" ref="I149" ca="1">_xlfn.SINGLE(IF(COLUMNS($E149:I149)&lt;=COUNTIF(INDIRECT("'Raw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Input'!$B$3)),COLUMNS($E149:I149))),""))</f>
        <v/>
      </c>
      <c r="J149" t="str" cm="1">
        <f t="array" aca="1" ref="J149" ca="1">_xlfn.SINGLE(IF(COLUMNS($E149:J149)&lt;=COUNTIF(INDIRECT("'Raw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Input'!$B$3)),COLUMNS($E149:J149))),""))</f>
        <v/>
      </c>
      <c r="K149" t="str" cm="1">
        <f t="array" aca="1" ref="K149" ca="1">_xlfn.SINGLE(IF(COLUMNS($E149:E149)&lt;=COUNTIF(INDIRECT("'Raw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Input'!$B$3)),COLUMNS($E149:E149))),""))</f>
        <v>Boolean</v>
      </c>
      <c r="L149" t="str" cm="1">
        <f t="array" aca="1" ref="L149" ca="1">_xlfn.SINGLE(IF(COLUMNS($E149:F149)&lt;=COUNTIF(INDIRECT("'Raw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Input'!$B$3)),COLUMNS($E149:F149))),""))</f>
        <v/>
      </c>
      <c r="M149" t="str" cm="1">
        <f t="array" aca="1" ref="M149" ca="1">_xlfn.SINGLE(IF(COLUMNS($E149:G149)&lt;=COUNTIF(INDIRECT("'Raw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Input'!$B$3)),COLUMNS($E149:G149))),""))</f>
        <v/>
      </c>
      <c r="N149" t="str" cm="1">
        <f t="array" aca="1" ref="N149" ca="1">_xlfn.SINGLE(IF(COLUMNS($E149:H149)&lt;=COUNTIF(INDIRECT("'Raw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Input'!$B$3)),COLUMNS($E149:H149))),""))</f>
        <v/>
      </c>
      <c r="O149" t="str" cm="1">
        <f t="array" aca="1" ref="O149" ca="1">_xlfn.SINGLE(IF(COLUMNS($E149:I149)&lt;=COUNTIF(INDIRECT("'Raw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Input'!$B$3)),COLUMNS($E149:I149))),""))</f>
        <v/>
      </c>
      <c r="P149" t="str" cm="1">
        <f t="array" aca="1" ref="P149" ca="1">_xlfn.SINGLE(IF(COLUMNS($E149:J149)&lt;=COUNTIF(INDIRECT("'Raw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Input'!$B$3)),COLUMNS($E149:J149))),""))</f>
        <v/>
      </c>
      <c r="Q149" t="str">
        <f t="shared" ca="1" si="57"/>
        <v>Int</v>
      </c>
      <c r="R149" t="str">
        <f t="shared" ca="1" si="58"/>
        <v/>
      </c>
      <c r="S149" t="str">
        <f t="shared" ca="1" si="59"/>
        <v/>
      </c>
      <c r="T149" t="str">
        <f t="shared" ca="1" si="36"/>
        <v/>
      </c>
      <c r="U149" t="str">
        <f t="shared" ca="1" si="37"/>
        <v/>
      </c>
      <c r="V149">
        <v>149</v>
      </c>
      <c r="DE149"/>
      <c r="HB149"/>
    </row>
    <row r="150" spans="1:210">
      <c r="A150">
        <v>5</v>
      </c>
      <c r="B150" t="str">
        <f t="shared" ca="1" si="56"/>
        <v/>
      </c>
      <c r="C150" t="str">
        <f t="shared" ca="1" si="50"/>
        <v/>
      </c>
      <c r="D150" t="str">
        <f t="shared" ca="1" si="51"/>
        <v/>
      </c>
      <c r="E150" t="str" cm="1">
        <f t="array" aca="1" ref="E150" ca="1">_xlfn.SINGLE(IF(COLUMNS($E150:E150)&lt;=COUNTIF(INDIRECT("'Raw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Input'!$B$3)),COLUMNS($E150:E150))),""))</f>
        <v>Int</v>
      </c>
      <c r="F150" t="str" cm="1">
        <f t="array" aca="1" ref="F150" ca="1">_xlfn.SINGLE(IF(COLUMNS($E150:F150)&lt;=COUNTIF(INDIRECT("'Raw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Input'!$B$3)),COLUMNS($E150:F150))),""))</f>
        <v/>
      </c>
      <c r="G150" t="str" cm="1">
        <f t="array" aca="1" ref="G150" ca="1">_xlfn.SINGLE(IF(COLUMNS($E150:G150)&lt;=COUNTIF(INDIRECT("'Raw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Input'!$B$3)),COLUMNS($E150:G150))),""))</f>
        <v/>
      </c>
      <c r="H150" t="str" cm="1">
        <f t="array" aca="1" ref="H150" ca="1">_xlfn.SINGLE(IF(COLUMNS($E150:H150)&lt;=COUNTIF(INDIRECT("'Raw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Input'!$B$3)),COLUMNS($E150:H150))),""))</f>
        <v/>
      </c>
      <c r="I150" t="str" cm="1">
        <f t="array" aca="1" ref="I150" ca="1">_xlfn.SINGLE(IF(COLUMNS($E150:I150)&lt;=COUNTIF(INDIRECT("'Raw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Input'!$B$3)),COLUMNS($E150:I150))),""))</f>
        <v/>
      </c>
      <c r="J150" t="str" cm="1">
        <f t="array" aca="1" ref="J150" ca="1">_xlfn.SINGLE(IF(COLUMNS($E150:J150)&lt;=COUNTIF(INDIRECT("'Raw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Input'!$B$3)),COLUMNS($E150:J150))),""))</f>
        <v/>
      </c>
      <c r="K150" t="str" cm="1">
        <f t="array" aca="1" ref="K150" ca="1">_xlfn.SINGLE(IF(COLUMNS($E150:E150)&lt;=COUNTIF(INDIRECT("'Raw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Input'!$B$3)),COLUMNS($E150:E150))),""))</f>
        <v>Boolean</v>
      </c>
      <c r="L150" t="str" cm="1">
        <f t="array" aca="1" ref="L150" ca="1">_xlfn.SINGLE(IF(COLUMNS($E150:F150)&lt;=COUNTIF(INDIRECT("'Raw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Input'!$B$3)),COLUMNS($E150:F150))),""))</f>
        <v/>
      </c>
      <c r="M150" t="str" cm="1">
        <f t="array" aca="1" ref="M150" ca="1">_xlfn.SINGLE(IF(COLUMNS($E150:G150)&lt;=COUNTIF(INDIRECT("'Raw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Input'!$B$3)),COLUMNS($E150:G150))),""))</f>
        <v/>
      </c>
      <c r="N150" t="str" cm="1">
        <f t="array" aca="1" ref="N150" ca="1">_xlfn.SINGLE(IF(COLUMNS($E150:H150)&lt;=COUNTIF(INDIRECT("'Raw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Input'!$B$3)),COLUMNS($E150:H150))),""))</f>
        <v/>
      </c>
      <c r="O150" t="str" cm="1">
        <f t="array" aca="1" ref="O150" ca="1">_xlfn.SINGLE(IF(COLUMNS($E150:I150)&lt;=COUNTIF(INDIRECT("'Raw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Input'!$B$3)),COLUMNS($E150:I150))),""))</f>
        <v/>
      </c>
      <c r="P150" t="str" cm="1">
        <f t="array" aca="1" ref="P150" ca="1">_xlfn.SINGLE(IF(COLUMNS($E150:J150)&lt;=COUNTIF(INDIRECT("'Raw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Input'!$B$3)),COLUMNS($E150:J150))),""))</f>
        <v/>
      </c>
      <c r="Q150" t="str">
        <f t="shared" ca="1" si="57"/>
        <v>Int</v>
      </c>
      <c r="R150" t="str">
        <f t="shared" ca="1" si="58"/>
        <v/>
      </c>
      <c r="S150" t="str">
        <f t="shared" ca="1" si="59"/>
        <v/>
      </c>
      <c r="T150" t="str">
        <f t="shared" ca="1" si="36"/>
        <v/>
      </c>
      <c r="U150" t="str">
        <f t="shared" ca="1" si="37"/>
        <v/>
      </c>
      <c r="V150">
        <v>150</v>
      </c>
      <c r="DE150"/>
      <c r="HB150"/>
    </row>
    <row r="151" spans="1:210">
      <c r="A151">
        <v>6</v>
      </c>
      <c r="B151" t="str">
        <f t="shared" ca="1" si="56"/>
        <v/>
      </c>
      <c r="C151" t="str">
        <f t="shared" ca="1" si="50"/>
        <v/>
      </c>
      <c r="D151" t="str">
        <f t="shared" ca="1" si="51"/>
        <v/>
      </c>
      <c r="E151" t="str" cm="1">
        <f t="array" aca="1" ref="E151" ca="1">_xlfn.SINGLE(IF(COLUMNS($E151:E151)&lt;=COUNTIF(INDIRECT("'Raw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Input'!$B$3)),COLUMNS($E151:E151))),""))</f>
        <v>Int</v>
      </c>
      <c r="F151" t="str" cm="1">
        <f t="array" aca="1" ref="F151" ca="1">_xlfn.SINGLE(IF(COLUMNS($E151:F151)&lt;=COUNTIF(INDIRECT("'Raw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Input'!$B$3)),COLUMNS($E151:F151))),""))</f>
        <v/>
      </c>
      <c r="G151" t="str" cm="1">
        <f t="array" aca="1" ref="G151" ca="1">_xlfn.SINGLE(IF(COLUMNS($E151:G151)&lt;=COUNTIF(INDIRECT("'Raw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Input'!$B$3)),COLUMNS($E151:G151))),""))</f>
        <v/>
      </c>
      <c r="H151" t="str" cm="1">
        <f t="array" aca="1" ref="H151" ca="1">_xlfn.SINGLE(IF(COLUMNS($E151:H151)&lt;=COUNTIF(INDIRECT("'Raw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Input'!$B$3)),COLUMNS($E151:H151))),""))</f>
        <v/>
      </c>
      <c r="I151" t="str" cm="1">
        <f t="array" aca="1" ref="I151" ca="1">_xlfn.SINGLE(IF(COLUMNS($E151:I151)&lt;=COUNTIF(INDIRECT("'Raw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Input'!$B$3)),COLUMNS($E151:I151))),""))</f>
        <v/>
      </c>
      <c r="J151" t="str" cm="1">
        <f t="array" aca="1" ref="J151" ca="1">_xlfn.SINGLE(IF(COLUMNS($E151:J151)&lt;=COUNTIF(INDIRECT("'Raw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Input'!$B$3)),COLUMNS($E151:J151))),""))</f>
        <v/>
      </c>
      <c r="K151" t="str" cm="1">
        <f t="array" aca="1" ref="K151" ca="1">_xlfn.SINGLE(IF(COLUMNS($E151:E151)&lt;=COUNTIF(INDIRECT("'Raw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Input'!$B$3)),COLUMNS($E151:E151))),""))</f>
        <v>Boolean</v>
      </c>
      <c r="L151" t="str" cm="1">
        <f t="array" aca="1" ref="L151" ca="1">_xlfn.SINGLE(IF(COLUMNS($E151:F151)&lt;=COUNTIF(INDIRECT("'Raw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Input'!$B$3)),COLUMNS($E151:F151))),""))</f>
        <v/>
      </c>
      <c r="M151" t="str" cm="1">
        <f t="array" aca="1" ref="M151" ca="1">_xlfn.SINGLE(IF(COLUMNS($E151:G151)&lt;=COUNTIF(INDIRECT("'Raw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Input'!$B$3)),COLUMNS($E151:G151))),""))</f>
        <v/>
      </c>
      <c r="N151" t="str" cm="1">
        <f t="array" aca="1" ref="N151" ca="1">_xlfn.SINGLE(IF(COLUMNS($E151:H151)&lt;=COUNTIF(INDIRECT("'Raw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Input'!$B$3)),COLUMNS($E151:H151))),""))</f>
        <v/>
      </c>
      <c r="O151" t="str" cm="1">
        <f t="array" aca="1" ref="O151" ca="1">_xlfn.SINGLE(IF(COLUMNS($E151:I151)&lt;=COUNTIF(INDIRECT("'Raw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Input'!$B$3)),COLUMNS($E151:I151))),""))</f>
        <v/>
      </c>
      <c r="P151" t="str" cm="1">
        <f t="array" aca="1" ref="P151" ca="1">_xlfn.SINGLE(IF(COLUMNS($E151:J151)&lt;=COUNTIF(INDIRECT("'Raw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Input'!$B$3)),COLUMNS($E151:J151))),""))</f>
        <v/>
      </c>
      <c r="Q151" t="str">
        <f t="shared" ca="1" si="57"/>
        <v>Int</v>
      </c>
      <c r="R151" t="str">
        <f t="shared" ca="1" si="58"/>
        <v/>
      </c>
      <c r="S151" t="str">
        <f t="shared" ca="1" si="59"/>
        <v/>
      </c>
      <c r="T151" t="str">
        <f t="shared" ca="1" si="36"/>
        <v/>
      </c>
      <c r="U151" t="str">
        <f t="shared" ca="1" si="37"/>
        <v/>
      </c>
      <c r="V151">
        <v>151</v>
      </c>
      <c r="DE151"/>
      <c r="HB151"/>
    </row>
    <row r="152" spans="1:210">
      <c r="A152">
        <v>7</v>
      </c>
      <c r="B152" t="str">
        <f t="shared" ca="1" si="56"/>
        <v/>
      </c>
      <c r="C152" t="str">
        <f t="shared" ca="1" si="50"/>
        <v/>
      </c>
      <c r="D152" t="str">
        <f t="shared" ca="1" si="51"/>
        <v/>
      </c>
      <c r="E152" t="str" cm="1">
        <f t="array" aca="1" ref="E152" ca="1">_xlfn.SINGLE(IF(COLUMNS($E152:E152)&lt;=COUNTIF(INDIRECT("'Raw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Input'!$B$3)),COLUMNS($E152:E152))),""))</f>
        <v>Int</v>
      </c>
      <c r="F152" t="str" cm="1">
        <f t="array" aca="1" ref="F152" ca="1">_xlfn.SINGLE(IF(COLUMNS($E152:F152)&lt;=COUNTIF(INDIRECT("'Raw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Input'!$B$3)),COLUMNS($E152:F152))),""))</f>
        <v/>
      </c>
      <c r="G152" t="str" cm="1">
        <f t="array" aca="1" ref="G152" ca="1">_xlfn.SINGLE(IF(COLUMNS($E152:G152)&lt;=COUNTIF(INDIRECT("'Raw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Input'!$B$3)),COLUMNS($E152:G152))),""))</f>
        <v/>
      </c>
      <c r="H152" t="str" cm="1">
        <f t="array" aca="1" ref="H152" ca="1">_xlfn.SINGLE(IF(COLUMNS($E152:H152)&lt;=COUNTIF(INDIRECT("'Raw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Input'!$B$3)),COLUMNS($E152:H152))),""))</f>
        <v/>
      </c>
      <c r="I152" t="str" cm="1">
        <f t="array" aca="1" ref="I152" ca="1">_xlfn.SINGLE(IF(COLUMNS($E152:I152)&lt;=COUNTIF(INDIRECT("'Raw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Input'!$B$3)),COLUMNS($E152:I152))),""))</f>
        <v/>
      </c>
      <c r="J152" t="str" cm="1">
        <f t="array" aca="1" ref="J152" ca="1">_xlfn.SINGLE(IF(COLUMNS($E152:J152)&lt;=COUNTIF(INDIRECT("'Raw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Input'!$B$3)),COLUMNS($E152:J152))),""))</f>
        <v/>
      </c>
      <c r="K152" t="str" cm="1">
        <f t="array" aca="1" ref="K152" ca="1">_xlfn.SINGLE(IF(COLUMNS($E152:E152)&lt;=COUNTIF(INDIRECT("'Raw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Input'!$B$3)),COLUMNS($E152:E152))),""))</f>
        <v>Boolean</v>
      </c>
      <c r="L152" t="str" cm="1">
        <f t="array" aca="1" ref="L152" ca="1">_xlfn.SINGLE(IF(COLUMNS($E152:F152)&lt;=COUNTIF(INDIRECT("'Raw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Input'!$B$3)),COLUMNS($E152:F152))),""))</f>
        <v/>
      </c>
      <c r="M152" t="str" cm="1">
        <f t="array" aca="1" ref="M152" ca="1">_xlfn.SINGLE(IF(COLUMNS($E152:G152)&lt;=COUNTIF(INDIRECT("'Raw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Input'!$B$3)),COLUMNS($E152:G152))),""))</f>
        <v/>
      </c>
      <c r="N152" t="str" cm="1">
        <f t="array" aca="1" ref="N152" ca="1">_xlfn.SINGLE(IF(COLUMNS($E152:H152)&lt;=COUNTIF(INDIRECT("'Raw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Input'!$B$3)),COLUMNS($E152:H152))),""))</f>
        <v/>
      </c>
      <c r="O152" t="str" cm="1">
        <f t="array" aca="1" ref="O152" ca="1">_xlfn.SINGLE(IF(COLUMNS($E152:I152)&lt;=COUNTIF(INDIRECT("'Raw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Input'!$B$3)),COLUMNS($E152:I152))),""))</f>
        <v/>
      </c>
      <c r="P152" t="str" cm="1">
        <f t="array" aca="1" ref="P152" ca="1">_xlfn.SINGLE(IF(COLUMNS($E152:J152)&lt;=COUNTIF(INDIRECT("'Raw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Input'!$B$3)),COLUMNS($E152:J152))),""))</f>
        <v/>
      </c>
      <c r="Q152" t="str">
        <f t="shared" ca="1" si="57"/>
        <v>Int</v>
      </c>
      <c r="R152" t="str">
        <f t="shared" ca="1" si="58"/>
        <v/>
      </c>
      <c r="S152" t="str">
        <f t="shared" ca="1" si="59"/>
        <v/>
      </c>
      <c r="T152" t="str">
        <f t="shared" ca="1" si="36"/>
        <v/>
      </c>
      <c r="U152" t="str">
        <f t="shared" ca="1" si="37"/>
        <v/>
      </c>
      <c r="V152">
        <v>152</v>
      </c>
      <c r="DE152"/>
      <c r="HB152"/>
    </row>
    <row r="153" spans="1:210">
      <c r="A153">
        <v>8</v>
      </c>
      <c r="B153" t="str">
        <f t="shared" ca="1" si="56"/>
        <v/>
      </c>
      <c r="C153" t="str">
        <f t="shared" ca="1" si="50"/>
        <v/>
      </c>
      <c r="D153" t="str">
        <f t="shared" ca="1" si="51"/>
        <v/>
      </c>
      <c r="E153" t="str" cm="1">
        <f t="array" aca="1" ref="E153" ca="1">_xlfn.SINGLE(IF(COLUMNS($E153:E153)&lt;=COUNTIF(INDIRECT("'Raw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Input'!$B$3)),COLUMNS($E153:E153))),""))</f>
        <v>Int</v>
      </c>
      <c r="F153" t="str" cm="1">
        <f t="array" aca="1" ref="F153" ca="1">_xlfn.SINGLE(IF(COLUMNS($E153:F153)&lt;=COUNTIF(INDIRECT("'Raw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Input'!$B$3)),COLUMNS($E153:F153))),""))</f>
        <v/>
      </c>
      <c r="G153" t="str" cm="1">
        <f t="array" aca="1" ref="G153" ca="1">_xlfn.SINGLE(IF(COLUMNS($E153:G153)&lt;=COUNTIF(INDIRECT("'Raw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Input'!$B$3)),COLUMNS($E153:G153))),""))</f>
        <v/>
      </c>
      <c r="H153" t="str" cm="1">
        <f t="array" aca="1" ref="H153" ca="1">_xlfn.SINGLE(IF(COLUMNS($E153:H153)&lt;=COUNTIF(INDIRECT("'Raw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Input'!$B$3)),COLUMNS($E153:H153))),""))</f>
        <v/>
      </c>
      <c r="I153" t="str" cm="1">
        <f t="array" aca="1" ref="I153" ca="1">_xlfn.SINGLE(IF(COLUMNS($E153:I153)&lt;=COUNTIF(INDIRECT("'Raw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Input'!$B$3)),COLUMNS($E153:I153))),""))</f>
        <v/>
      </c>
      <c r="J153" t="str" cm="1">
        <f t="array" aca="1" ref="J153" ca="1">_xlfn.SINGLE(IF(COLUMNS($E153:J153)&lt;=COUNTIF(INDIRECT("'Raw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Input'!$B$3)),COLUMNS($E153:J153))),""))</f>
        <v/>
      </c>
      <c r="K153" t="str" cm="1">
        <f t="array" aca="1" ref="K153" ca="1">_xlfn.SINGLE(IF(COLUMNS($E153:E153)&lt;=COUNTIF(INDIRECT("'Raw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Input'!$B$3)),COLUMNS($E153:E153))),""))</f>
        <v>Boolean</v>
      </c>
      <c r="L153" t="str" cm="1">
        <f t="array" aca="1" ref="L153" ca="1">_xlfn.SINGLE(IF(COLUMNS($E153:F153)&lt;=COUNTIF(INDIRECT("'Raw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Input'!$B$3)),COLUMNS($E153:F153))),""))</f>
        <v/>
      </c>
      <c r="M153" t="str" cm="1">
        <f t="array" aca="1" ref="M153" ca="1">_xlfn.SINGLE(IF(COLUMNS($E153:G153)&lt;=COUNTIF(INDIRECT("'Raw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Input'!$B$3)),COLUMNS($E153:G153))),""))</f>
        <v/>
      </c>
      <c r="N153" t="str" cm="1">
        <f t="array" aca="1" ref="N153" ca="1">_xlfn.SINGLE(IF(COLUMNS($E153:H153)&lt;=COUNTIF(INDIRECT("'Raw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Input'!$B$3)),COLUMNS($E153:H153))),""))</f>
        <v/>
      </c>
      <c r="O153" t="str" cm="1">
        <f t="array" aca="1" ref="O153" ca="1">_xlfn.SINGLE(IF(COLUMNS($E153:I153)&lt;=COUNTIF(INDIRECT("'Raw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Input'!$B$3)),COLUMNS($E153:I153))),""))</f>
        <v/>
      </c>
      <c r="P153" t="str" cm="1">
        <f t="array" aca="1" ref="P153" ca="1">_xlfn.SINGLE(IF(COLUMNS($E153:J153)&lt;=COUNTIF(INDIRECT("'Raw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Input'!$B$3)),COLUMNS($E153:J153))),""))</f>
        <v/>
      </c>
      <c r="Q153" t="str">
        <f t="shared" ca="1" si="57"/>
        <v>Int</v>
      </c>
      <c r="R153" t="str">
        <f t="shared" ca="1" si="58"/>
        <v/>
      </c>
      <c r="S153" t="str">
        <f t="shared" ca="1" si="59"/>
        <v/>
      </c>
      <c r="T153" t="str">
        <f t="shared" ca="1" si="36"/>
        <v/>
      </c>
      <c r="U153" t="str">
        <f t="shared" ca="1" si="37"/>
        <v/>
      </c>
      <c r="V153">
        <v>153</v>
      </c>
      <c r="DE153"/>
      <c r="HB153"/>
    </row>
    <row r="154" spans="1:210">
      <c r="A154">
        <v>9</v>
      </c>
      <c r="B154" t="str">
        <f t="shared" ca="1" si="56"/>
        <v/>
      </c>
      <c r="C154" t="str">
        <f t="shared" ca="1" si="50"/>
        <v/>
      </c>
      <c r="D154" t="str">
        <f t="shared" ca="1" si="51"/>
        <v/>
      </c>
      <c r="E154" t="str" cm="1">
        <f t="array" aca="1" ref="E154" ca="1">_xlfn.SINGLE(IF(COLUMNS($E154:E154)&lt;=COUNTIF(INDIRECT("'Raw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Input'!$B$3)),COLUMNS($E154:E154))),""))</f>
        <v>Int</v>
      </c>
      <c r="F154" t="str" cm="1">
        <f t="array" aca="1" ref="F154" ca="1">_xlfn.SINGLE(IF(COLUMNS($E154:F154)&lt;=COUNTIF(INDIRECT("'Raw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Input'!$B$3)),COLUMNS($E154:F154))),""))</f>
        <v/>
      </c>
      <c r="G154" t="str" cm="1">
        <f t="array" aca="1" ref="G154" ca="1">_xlfn.SINGLE(IF(COLUMNS($E154:G154)&lt;=COUNTIF(INDIRECT("'Raw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Input'!$B$3)),COLUMNS($E154:G154))),""))</f>
        <v/>
      </c>
      <c r="H154" t="str" cm="1">
        <f t="array" aca="1" ref="H154" ca="1">_xlfn.SINGLE(IF(COLUMNS($E154:H154)&lt;=COUNTIF(INDIRECT("'Raw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Input'!$B$3)),COLUMNS($E154:H154))),""))</f>
        <v/>
      </c>
      <c r="I154" t="str" cm="1">
        <f t="array" aca="1" ref="I154" ca="1">_xlfn.SINGLE(IF(COLUMNS($E154:I154)&lt;=COUNTIF(INDIRECT("'Raw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Input'!$B$3)),COLUMNS($E154:I154))),""))</f>
        <v/>
      </c>
      <c r="J154" t="str" cm="1">
        <f t="array" aca="1" ref="J154" ca="1">_xlfn.SINGLE(IF(COLUMNS($E154:J154)&lt;=COUNTIF(INDIRECT("'Raw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Input'!$B$3)),COLUMNS($E154:J154))),""))</f>
        <v/>
      </c>
      <c r="K154" t="str" cm="1">
        <f t="array" aca="1" ref="K154" ca="1">_xlfn.SINGLE(IF(COLUMNS($E154:E154)&lt;=COUNTIF(INDIRECT("'Raw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Input'!$B$3)),COLUMNS($E154:E154))),""))</f>
        <v>Boolean</v>
      </c>
      <c r="L154" t="str" cm="1">
        <f t="array" aca="1" ref="L154" ca="1">_xlfn.SINGLE(IF(COLUMNS($E154:F154)&lt;=COUNTIF(INDIRECT("'Raw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Input'!$B$3)),COLUMNS($E154:F154))),""))</f>
        <v/>
      </c>
      <c r="M154" t="str" cm="1">
        <f t="array" aca="1" ref="M154" ca="1">_xlfn.SINGLE(IF(COLUMNS($E154:G154)&lt;=COUNTIF(INDIRECT("'Raw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Input'!$B$3)),COLUMNS($E154:G154))),""))</f>
        <v/>
      </c>
      <c r="N154" t="str" cm="1">
        <f t="array" aca="1" ref="N154" ca="1">_xlfn.SINGLE(IF(COLUMNS($E154:H154)&lt;=COUNTIF(INDIRECT("'Raw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Input'!$B$3)),COLUMNS($E154:H154))),""))</f>
        <v/>
      </c>
      <c r="O154" t="str" cm="1">
        <f t="array" aca="1" ref="O154" ca="1">_xlfn.SINGLE(IF(COLUMNS($E154:I154)&lt;=COUNTIF(INDIRECT("'Raw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Input'!$B$3)),COLUMNS($E154:I154))),""))</f>
        <v/>
      </c>
      <c r="P154" t="str" cm="1">
        <f t="array" aca="1" ref="P154" ca="1">_xlfn.SINGLE(IF(COLUMNS($E154:J154)&lt;=COUNTIF(INDIRECT("'Raw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Input'!$B$3)),COLUMNS($E154:J154))),""))</f>
        <v/>
      </c>
      <c r="Q154" t="str">
        <f t="shared" ca="1" si="57"/>
        <v>Int</v>
      </c>
      <c r="R154" t="str">
        <f t="shared" ca="1" si="58"/>
        <v/>
      </c>
      <c r="S154" t="str">
        <f t="shared" ca="1" si="59"/>
        <v/>
      </c>
      <c r="T154" t="str">
        <f t="shared" ca="1" si="36"/>
        <v/>
      </c>
      <c r="U154" t="str">
        <f t="shared" ca="1" si="37"/>
        <v/>
      </c>
      <c r="V154">
        <v>154</v>
      </c>
      <c r="DE154"/>
      <c r="HB154"/>
    </row>
    <row r="155" spans="1:210">
      <c r="A155">
        <v>10</v>
      </c>
      <c r="B155" t="str">
        <f t="shared" ca="1" si="56"/>
        <v/>
      </c>
      <c r="C155" t="str">
        <f t="shared" ca="1" si="50"/>
        <v/>
      </c>
      <c r="D155" t="str">
        <f t="shared" ca="1" si="51"/>
        <v/>
      </c>
      <c r="E155" t="str" cm="1">
        <f t="array" aca="1" ref="E155" ca="1">_xlfn.SINGLE(IF(COLUMNS($E155:E155)&lt;=COUNTIF(INDIRECT("'Raw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Input'!$B$3)),COLUMNS($E155:E155))),""))</f>
        <v>Int</v>
      </c>
      <c r="F155" t="str" cm="1">
        <f t="array" aca="1" ref="F155" ca="1">_xlfn.SINGLE(IF(COLUMNS($E155:F155)&lt;=COUNTIF(INDIRECT("'Raw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Input'!$B$3)),COLUMNS($E155:F155))),""))</f>
        <v/>
      </c>
      <c r="G155" t="str" cm="1">
        <f t="array" aca="1" ref="G155" ca="1">_xlfn.SINGLE(IF(COLUMNS($E155:G155)&lt;=COUNTIF(INDIRECT("'Raw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Input'!$B$3)),COLUMNS($E155:G155))),""))</f>
        <v/>
      </c>
      <c r="H155" t="str" cm="1">
        <f t="array" aca="1" ref="H155" ca="1">_xlfn.SINGLE(IF(COLUMNS($E155:H155)&lt;=COUNTIF(INDIRECT("'Raw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Input'!$B$3)),COLUMNS($E155:H155))),""))</f>
        <v/>
      </c>
      <c r="I155" t="str" cm="1">
        <f t="array" aca="1" ref="I155" ca="1">_xlfn.SINGLE(IF(COLUMNS($E155:I155)&lt;=COUNTIF(INDIRECT("'Raw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Input'!$B$3)),COLUMNS($E155:I155))),""))</f>
        <v/>
      </c>
      <c r="J155" t="str" cm="1">
        <f t="array" aca="1" ref="J155" ca="1">_xlfn.SINGLE(IF(COLUMNS($E155:J155)&lt;=COUNTIF(INDIRECT("'Raw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Input'!$B$3)),COLUMNS($E155:J155))),""))</f>
        <v/>
      </c>
      <c r="K155" t="str" cm="1">
        <f t="array" aca="1" ref="K155" ca="1">_xlfn.SINGLE(IF(COLUMNS($E155:E155)&lt;=COUNTIF(INDIRECT("'Raw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Input'!$B$3)),COLUMNS($E155:E155))),""))</f>
        <v>Boolean</v>
      </c>
      <c r="L155" t="str" cm="1">
        <f t="array" aca="1" ref="L155" ca="1">_xlfn.SINGLE(IF(COLUMNS($E155:F155)&lt;=COUNTIF(INDIRECT("'Raw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Input'!$B$3)),COLUMNS($E155:F155))),""))</f>
        <v/>
      </c>
      <c r="M155" t="str" cm="1">
        <f t="array" aca="1" ref="M155" ca="1">_xlfn.SINGLE(IF(COLUMNS($E155:G155)&lt;=COUNTIF(INDIRECT("'Raw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Input'!$B$3)),COLUMNS($E155:G155))),""))</f>
        <v/>
      </c>
      <c r="N155" t="str" cm="1">
        <f t="array" aca="1" ref="N155" ca="1">_xlfn.SINGLE(IF(COLUMNS($E155:H155)&lt;=COUNTIF(INDIRECT("'Raw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Input'!$B$3)),COLUMNS($E155:H155))),""))</f>
        <v/>
      </c>
      <c r="O155" t="str" cm="1">
        <f t="array" aca="1" ref="O155" ca="1">_xlfn.SINGLE(IF(COLUMNS($E155:I155)&lt;=COUNTIF(INDIRECT("'Raw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Input'!$B$3)),COLUMNS($E155:I155))),""))</f>
        <v/>
      </c>
      <c r="P155" t="str" cm="1">
        <f t="array" aca="1" ref="P155" ca="1">_xlfn.SINGLE(IF(COLUMNS($E155:J155)&lt;=COUNTIF(INDIRECT("'Raw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Input'!$B$3)),COLUMNS($E155:J155))),""))</f>
        <v/>
      </c>
      <c r="Q155" t="str">
        <f t="shared" ca="1" si="57"/>
        <v>Int</v>
      </c>
      <c r="R155" t="str">
        <f t="shared" ca="1" si="58"/>
        <v/>
      </c>
      <c r="S155" t="str">
        <f t="shared" ca="1" si="59"/>
        <v/>
      </c>
      <c r="T155" t="str">
        <f t="shared" ca="1" si="36"/>
        <v/>
      </c>
      <c r="U155" t="str">
        <f t="shared" ca="1" si="37"/>
        <v/>
      </c>
      <c r="V155">
        <v>155</v>
      </c>
      <c r="DE155"/>
      <c r="HB155"/>
    </row>
    <row r="156" spans="1:210">
      <c r="A156">
        <v>11</v>
      </c>
      <c r="B156" t="str">
        <f t="shared" ca="1" si="56"/>
        <v/>
      </c>
      <c r="C156" t="str">
        <f t="shared" ca="1" si="50"/>
        <v/>
      </c>
      <c r="D156" t="str">
        <f t="shared" ca="1" si="51"/>
        <v/>
      </c>
      <c r="E156" t="str" cm="1">
        <f t="array" aca="1" ref="E156" ca="1">_xlfn.SINGLE(IF(COLUMNS($E156:E156)&lt;=COUNTIF(INDIRECT("'Raw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Input'!$B$3)),COLUMNS($E156:E156))),""))</f>
        <v>Int</v>
      </c>
      <c r="F156" t="str" cm="1">
        <f t="array" aca="1" ref="F156" ca="1">_xlfn.SINGLE(IF(COLUMNS($E156:F156)&lt;=COUNTIF(INDIRECT("'Raw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Input'!$B$3)),COLUMNS($E156:F156))),""))</f>
        <v/>
      </c>
      <c r="G156" t="str" cm="1">
        <f t="array" aca="1" ref="G156" ca="1">_xlfn.SINGLE(IF(COLUMNS($E156:G156)&lt;=COUNTIF(INDIRECT("'Raw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Input'!$B$3)),COLUMNS($E156:G156))),""))</f>
        <v/>
      </c>
      <c r="H156" t="str" cm="1">
        <f t="array" aca="1" ref="H156" ca="1">_xlfn.SINGLE(IF(COLUMNS($E156:H156)&lt;=COUNTIF(INDIRECT("'Raw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Input'!$B$3)),COLUMNS($E156:H156))),""))</f>
        <v/>
      </c>
      <c r="I156" t="str" cm="1">
        <f t="array" aca="1" ref="I156" ca="1">_xlfn.SINGLE(IF(COLUMNS($E156:I156)&lt;=COUNTIF(INDIRECT("'Raw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Input'!$B$3)),COLUMNS($E156:I156))),""))</f>
        <v/>
      </c>
      <c r="J156" t="str" cm="1">
        <f t="array" aca="1" ref="J156" ca="1">_xlfn.SINGLE(IF(COLUMNS($E156:J156)&lt;=COUNTIF(INDIRECT("'Raw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Input'!$B$3)),COLUMNS($E156:J156))),""))</f>
        <v/>
      </c>
      <c r="K156" t="str" cm="1">
        <f t="array" aca="1" ref="K156" ca="1">_xlfn.SINGLE(IF(COLUMNS($E156:E156)&lt;=COUNTIF(INDIRECT("'Raw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Input'!$B$3)),COLUMNS($E156:E156))),""))</f>
        <v>Boolean</v>
      </c>
      <c r="L156" t="str" cm="1">
        <f t="array" aca="1" ref="L156" ca="1">_xlfn.SINGLE(IF(COLUMNS($E156:F156)&lt;=COUNTIF(INDIRECT("'Raw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Input'!$B$3)),COLUMNS($E156:F156))),""))</f>
        <v/>
      </c>
      <c r="M156" t="str" cm="1">
        <f t="array" aca="1" ref="M156" ca="1">_xlfn.SINGLE(IF(COLUMNS($E156:G156)&lt;=COUNTIF(INDIRECT("'Raw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Input'!$B$3)),COLUMNS($E156:G156))),""))</f>
        <v/>
      </c>
      <c r="N156" t="str" cm="1">
        <f t="array" aca="1" ref="N156" ca="1">_xlfn.SINGLE(IF(COLUMNS($E156:H156)&lt;=COUNTIF(INDIRECT("'Raw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Input'!$B$3)),COLUMNS($E156:H156))),""))</f>
        <v/>
      </c>
      <c r="O156" t="str" cm="1">
        <f t="array" aca="1" ref="O156" ca="1">_xlfn.SINGLE(IF(COLUMNS($E156:I156)&lt;=COUNTIF(INDIRECT("'Raw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Input'!$B$3)),COLUMNS($E156:I156))),""))</f>
        <v/>
      </c>
      <c r="P156" t="str" cm="1">
        <f t="array" aca="1" ref="P156" ca="1">_xlfn.SINGLE(IF(COLUMNS($E156:J156)&lt;=COUNTIF(INDIRECT("'Raw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Input'!$B$3)),COLUMNS($E156:J156))),""))</f>
        <v/>
      </c>
      <c r="Q156" t="str">
        <f t="shared" ca="1" si="57"/>
        <v>Int</v>
      </c>
      <c r="R156" t="str">
        <f t="shared" ca="1" si="58"/>
        <v/>
      </c>
      <c r="S156" t="str">
        <f t="shared" ca="1" si="59"/>
        <v/>
      </c>
      <c r="T156" t="str">
        <f t="shared" ref="T156:T219" ca="1" si="60">IF(D156=1,SUM(IFERROR(INDIRECT(Q156&amp;"!B35"),0),IFERROR(INDIRECT(R156&amp;"!B35"),0),IFERROR(INDIRECT(S156&amp;"!B35"),0))-SUM(IFERROR(INDIRECT(Q156&amp;"!K"&amp;MATCH(B156,INDIRECT(Q156&amp;"!B4:B15"),0)+20),0),IFERROR(INDIRECT(R156&amp;"!K"&amp;MATCH(B156,INDIRECT(R156&amp;"!B4:B15"),0)+20),0),IFERROR(INDIRECT(S156&amp;"!K"&amp;MATCH(B156,INDIRECT(S156&amp;"!B4:B15"),0)+20),0)),"")</f>
        <v/>
      </c>
      <c r="U156" t="str">
        <f t="shared" ref="U156:U219" ca="1" si="61">IF(D156=1,SUM(IFERROR(INDIRECT(Q156&amp;"!I20"),0),IFERROR(INDIRECT(R156&amp;"!I20"),0),IFERROR(INDIRECT(S156&amp;"!I20"),0))-SUM(IFERROR(INDIRECT(Q156&amp;"!K"&amp;MATCH(B156,INDIRECT(Q156&amp;"!B4:B15"),0)+20),0),IFERROR(INDIRECT(R156&amp;"!K"&amp;MATCH(B156,INDIRECT(R156&amp;"!B4:B15"),0)+20),0),IFERROR(INDIRECT(S156&amp;"!K"&amp;MATCH(B156,INDIRECT(S156&amp;"!B4:B15"),0)+20),0)),"")</f>
        <v/>
      </c>
      <c r="V156">
        <v>156</v>
      </c>
      <c r="DE156"/>
      <c r="HB156"/>
    </row>
    <row r="157" spans="1:210">
      <c r="A157">
        <v>12</v>
      </c>
      <c r="B157" t="str">
        <f t="shared" ca="1" si="56"/>
        <v/>
      </c>
      <c r="C157" t="str">
        <f t="shared" ca="1" si="50"/>
        <v/>
      </c>
      <c r="D157" t="str">
        <f t="shared" ca="1" si="51"/>
        <v/>
      </c>
      <c r="E157" t="str" cm="1">
        <f t="array" aca="1" ref="E157" ca="1">_xlfn.SINGLE(IF(COLUMNS($E157:E157)&lt;=COUNTIF(INDIRECT("'Raw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Input'!$B$3)),COLUMNS($E157:E157))),""))</f>
        <v>Int</v>
      </c>
      <c r="F157" t="str" cm="1">
        <f t="array" aca="1" ref="F157" ca="1">_xlfn.SINGLE(IF(COLUMNS($E157:F157)&lt;=COUNTIF(INDIRECT("'Raw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Input'!$B$3)),COLUMNS($E157:F157))),""))</f>
        <v/>
      </c>
      <c r="G157" t="str" cm="1">
        <f t="array" aca="1" ref="G157" ca="1">_xlfn.SINGLE(IF(COLUMNS($E157:G157)&lt;=COUNTIF(INDIRECT("'Raw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Input'!$B$3)),COLUMNS($E157:G157))),""))</f>
        <v/>
      </c>
      <c r="H157" t="str" cm="1">
        <f t="array" aca="1" ref="H157" ca="1">_xlfn.SINGLE(IF(COLUMNS($E157:H157)&lt;=COUNTIF(INDIRECT("'Raw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Input'!$B$3)),COLUMNS($E157:H157))),""))</f>
        <v/>
      </c>
      <c r="I157" t="str" cm="1">
        <f t="array" aca="1" ref="I157" ca="1">_xlfn.SINGLE(IF(COLUMNS($E157:I157)&lt;=COUNTIF(INDIRECT("'Raw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Input'!$B$3)),COLUMNS($E157:I157))),""))</f>
        <v/>
      </c>
      <c r="J157" t="str" cm="1">
        <f t="array" aca="1" ref="J157" ca="1">_xlfn.SINGLE(IF(COLUMNS($E157:J157)&lt;=COUNTIF(INDIRECT("'Raw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Input'!$B$3)),COLUMNS($E157:J157))),""))</f>
        <v/>
      </c>
      <c r="K157" t="str" cm="1">
        <f t="array" aca="1" ref="K157" ca="1">_xlfn.SINGLE(IF(COLUMNS($E157:E157)&lt;=COUNTIF(INDIRECT("'Raw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Input'!$B$3)),COLUMNS($E157:E157))),""))</f>
        <v>Boolean</v>
      </c>
      <c r="L157" t="str" cm="1">
        <f t="array" aca="1" ref="L157" ca="1">_xlfn.SINGLE(IF(COLUMNS($E157:F157)&lt;=COUNTIF(INDIRECT("'Raw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Input'!$B$3)),COLUMNS($E157:F157))),""))</f>
        <v/>
      </c>
      <c r="M157" t="str" cm="1">
        <f t="array" aca="1" ref="M157" ca="1">_xlfn.SINGLE(IF(COLUMNS($E157:G157)&lt;=COUNTIF(INDIRECT("'Raw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Input'!$B$3)),COLUMNS($E157:G157))),""))</f>
        <v/>
      </c>
      <c r="N157" t="str" cm="1">
        <f t="array" aca="1" ref="N157" ca="1">_xlfn.SINGLE(IF(COLUMNS($E157:H157)&lt;=COUNTIF(INDIRECT("'Raw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Input'!$B$3)),COLUMNS($E157:H157))),""))</f>
        <v/>
      </c>
      <c r="O157" t="str" cm="1">
        <f t="array" aca="1" ref="O157" ca="1">_xlfn.SINGLE(IF(COLUMNS($E157:I157)&lt;=COUNTIF(INDIRECT("'Raw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Input'!$B$3)),COLUMNS($E157:I157))),""))</f>
        <v/>
      </c>
      <c r="P157" t="str" cm="1">
        <f t="array" aca="1" ref="P157" ca="1">_xlfn.SINGLE(IF(COLUMNS($E157:J157)&lt;=COUNTIF(INDIRECT("'Raw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Input'!$B$3)),COLUMNS($E157:J157))),""))</f>
        <v/>
      </c>
      <c r="Q157" t="str">
        <f t="shared" ca="1" si="57"/>
        <v>Int</v>
      </c>
      <c r="R157" t="str">
        <f t="shared" ca="1" si="58"/>
        <v/>
      </c>
      <c r="S157" t="str">
        <f t="shared" ca="1" si="59"/>
        <v/>
      </c>
      <c r="T157" t="str">
        <f t="shared" ca="1" si="60"/>
        <v/>
      </c>
      <c r="U157" t="str">
        <f t="shared" ca="1" si="61"/>
        <v/>
      </c>
      <c r="V157">
        <v>157</v>
      </c>
      <c r="DE157"/>
      <c r="HB157"/>
    </row>
    <row r="158" spans="1:210">
      <c r="A158" s="79" t="str">
        <f ca="1">IF(ISBLANK(INDIRECT("Setup!A"&amp;(1+(V158+11)/13))),"",INDIRECT("Setup!A"&amp;(1+(V158+11)/13)))</f>
        <v/>
      </c>
      <c r="C158" t="str">
        <f t="shared" ca="1" si="50"/>
        <v/>
      </c>
      <c r="D158" t="str">
        <f t="shared" ca="1" si="51"/>
        <v/>
      </c>
      <c r="K158" t="str" cm="1">
        <f t="array" aca="1" ref="K158" ca="1">_xlfn.SINGLE(IF(COLUMNS($E158:E158)&lt;=COUNTIF(INDIRECT("'Raw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Input'!$B$3)),COLUMNS($E158:E158))),""))</f>
        <v/>
      </c>
      <c r="L158" t="str" cm="1">
        <f t="array" aca="1" ref="L158" ca="1">_xlfn.SINGLE(IF(COLUMNS($E158:F158)&lt;=COUNTIF(INDIRECT("'Raw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Input'!$B$3)),COLUMNS($E158:F158))),""))</f>
        <v/>
      </c>
      <c r="M158" t="str" cm="1">
        <f t="array" aca="1" ref="M158" ca="1">_xlfn.SINGLE(IF(COLUMNS($E158:G158)&lt;=COUNTIF(INDIRECT("'Raw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Input'!$B$3)),COLUMNS($E158:G158))),""))</f>
        <v/>
      </c>
      <c r="N158" t="str" cm="1">
        <f t="array" aca="1" ref="N158" ca="1">_xlfn.SINGLE(IF(COLUMNS($E158:H158)&lt;=COUNTIF(INDIRECT("'Raw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Input'!$B$3)),COLUMNS($E158:H158))),""))</f>
        <v/>
      </c>
      <c r="O158" t="str" cm="1">
        <f t="array" aca="1" ref="O158" ca="1">_xlfn.SINGLE(IF(COLUMNS($E158:I158)&lt;=COUNTIF(INDIRECT("'Raw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Input'!$B$3)),COLUMNS($E158:I158))),""))</f>
        <v/>
      </c>
      <c r="P158" t="str" cm="1">
        <f t="array" aca="1" ref="P158" ca="1">_xlfn.SINGLE(IF(COLUMNS($E158:J158)&lt;=COUNTIF(INDIRECT("'Raw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Input'!$B$3)),COLUMNS($E158:J158))),""))</f>
        <v/>
      </c>
      <c r="T158" t="str">
        <f t="shared" ca="1" si="60"/>
        <v/>
      </c>
      <c r="U158" t="str">
        <f t="shared" ca="1" si="61"/>
        <v/>
      </c>
      <c r="V158">
        <v>158</v>
      </c>
      <c r="DE158"/>
      <c r="HB158"/>
    </row>
    <row r="159" spans="1:210">
      <c r="A159">
        <v>1</v>
      </c>
      <c r="B159" t="str">
        <f t="shared" ref="B159:B170" ca="1" si="62">IFERROR(IF(ISBLANK(INDIRECT(INDIRECT("A"&amp;V159-A159)&amp;"!B"&amp;A159+3)),"",INDIRECT(INDIRECT("A"&amp;V159-A159)&amp;"!B"&amp;A159+3)),"")</f>
        <v/>
      </c>
      <c r="C159" t="str">
        <f t="shared" ca="1" si="50"/>
        <v/>
      </c>
      <c r="D159" t="str">
        <f t="shared" ca="1" si="51"/>
        <v/>
      </c>
      <c r="E159" t="str" cm="1">
        <f t="array" aca="1" ref="E159" ca="1">_xlfn.SINGLE(IF(COLUMNS($E159:E159)&lt;=COUNTIF(INDIRECT("'Raw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Input'!$B$3)),COLUMNS($E159:E159))),""))</f>
        <v>Int</v>
      </c>
      <c r="F159" t="str" cm="1">
        <f t="array" aca="1" ref="F159" ca="1">_xlfn.SINGLE(IF(COLUMNS($E159:F159)&lt;=COUNTIF(INDIRECT("'Raw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Input'!$B$3)),COLUMNS($E159:F159))),""))</f>
        <v/>
      </c>
      <c r="G159" t="str" cm="1">
        <f t="array" aca="1" ref="G159" ca="1">_xlfn.SINGLE(IF(COLUMNS($E159:G159)&lt;=COUNTIF(INDIRECT("'Raw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Input'!$B$3)),COLUMNS($E159:G159))),""))</f>
        <v/>
      </c>
      <c r="H159" t="str" cm="1">
        <f t="array" aca="1" ref="H159" ca="1">_xlfn.SINGLE(IF(COLUMNS($E159:H159)&lt;=COUNTIF(INDIRECT("'Raw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Input'!$B$3)),COLUMNS($E159:H159))),""))</f>
        <v/>
      </c>
      <c r="I159" t="str" cm="1">
        <f t="array" aca="1" ref="I159" ca="1">_xlfn.SINGLE(IF(COLUMNS($E159:I159)&lt;=COUNTIF(INDIRECT("'Raw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Input'!$B$3)),COLUMNS($E159:I159))),""))</f>
        <v/>
      </c>
      <c r="J159" t="str" cm="1">
        <f t="array" aca="1" ref="J159" ca="1">_xlfn.SINGLE(IF(COLUMNS($E159:J159)&lt;=COUNTIF(INDIRECT("'Raw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Input'!$B$3)),COLUMNS($E159:J159))),""))</f>
        <v/>
      </c>
      <c r="K159" t="str" cm="1">
        <f t="array" aca="1" ref="K159" ca="1">_xlfn.SINGLE(IF(COLUMNS($E159:E159)&lt;=COUNTIF(INDIRECT("'Raw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Input'!$B$3)),COLUMNS($E159:E159))),""))</f>
        <v>Boolean</v>
      </c>
      <c r="L159" t="str" cm="1">
        <f t="array" aca="1" ref="L159" ca="1">_xlfn.SINGLE(IF(COLUMNS($E159:F159)&lt;=COUNTIF(INDIRECT("'Raw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Input'!$B$3)),COLUMNS($E159:F159))),""))</f>
        <v/>
      </c>
      <c r="M159" t="str" cm="1">
        <f t="array" aca="1" ref="M159" ca="1">_xlfn.SINGLE(IF(COLUMNS($E159:G159)&lt;=COUNTIF(INDIRECT("'Raw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Input'!$B$3)),COLUMNS($E159:G159))),""))</f>
        <v/>
      </c>
      <c r="N159" t="str" cm="1">
        <f t="array" aca="1" ref="N159" ca="1">_xlfn.SINGLE(IF(COLUMNS($E159:H159)&lt;=COUNTIF(INDIRECT("'Raw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Input'!$B$3)),COLUMNS($E159:H159))),""))</f>
        <v/>
      </c>
      <c r="O159" t="str" cm="1">
        <f t="array" aca="1" ref="O159" ca="1">_xlfn.SINGLE(IF(COLUMNS($E159:I159)&lt;=COUNTIF(INDIRECT("'Raw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Input'!$B$3)),COLUMNS($E159:I159))),""))</f>
        <v/>
      </c>
      <c r="P159" t="str" cm="1">
        <f t="array" aca="1" ref="P159" ca="1">_xlfn.SINGLE(IF(COLUMNS($E159:J159)&lt;=COUNTIF(INDIRECT("'Raw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Input'!$B$3)),COLUMNS($E159:J159))),""))</f>
        <v/>
      </c>
      <c r="Q159" t="str">
        <f t="shared" ref="Q159:Q170" ca="1" si="63">IF(NOT(C159=K159),E159,IF(NOT(C159=L159),F159,IF(NOT(C159=M159),G159,IF(NOT(C159=N159),H159,IF(NOT(C159=O159),I159,IF(NOT(C159=P159),J159,""))))))</f>
        <v>Int</v>
      </c>
      <c r="R159" t="str">
        <f t="shared" ref="R159:R170" ca="1" si="64">IF(AND(NOT(C159=L159),NOT(F159=Q159)),F159,IF(AND(NOT(C159=M159),NOT(G159=Q159)),G159,IF(AND(NOT(C159=N159),NOT(H159=Q159)),H159,IF(AND(NOT(C159=O159),NOT(I159=Q159)),I159,IF(AND(NOT(C159=P159),NOT(J159=Q159)),J159,"")))))</f>
        <v/>
      </c>
      <c r="S159" t="str">
        <f t="shared" ref="S159:S170" ca="1" si="65">IF(AND(NOT(C159=M159),NOT(G159=Q159),NOT(G159=R159)),G159,IF(AND(NOT(C159=N159),NOT(H159=Q159),NOT(H159=R159)),H159,IF(AND(NOT(C159=O159),NOT(I159=Q159),NOT(I159=R159)),I159,IF(AND(NOT(C159=P159),NOT(J159=Q159),NOT(J159=R159)),J159,""))))</f>
        <v/>
      </c>
      <c r="T159" t="str">
        <f t="shared" ca="1" si="60"/>
        <v/>
      </c>
      <c r="U159" t="str">
        <f t="shared" ca="1" si="61"/>
        <v/>
      </c>
      <c r="V159">
        <v>159</v>
      </c>
      <c r="DE159"/>
      <c r="HB159"/>
    </row>
    <row r="160" spans="1:210">
      <c r="A160">
        <v>2</v>
      </c>
      <c r="B160" t="str">
        <f t="shared" ca="1" si="62"/>
        <v/>
      </c>
      <c r="C160" t="str">
        <f t="shared" ca="1" si="50"/>
        <v/>
      </c>
      <c r="D160" t="str">
        <f t="shared" ca="1" si="51"/>
        <v/>
      </c>
      <c r="E160" t="str" cm="1">
        <f t="array" aca="1" ref="E160" ca="1">_xlfn.SINGLE(IF(COLUMNS($E160:E160)&lt;=COUNTIF(INDIRECT("'Raw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Input'!$B$3)),COLUMNS($E160:E160))),""))</f>
        <v>Int</v>
      </c>
      <c r="F160" t="str" cm="1">
        <f t="array" aca="1" ref="F160" ca="1">_xlfn.SINGLE(IF(COLUMNS($E160:F160)&lt;=COUNTIF(INDIRECT("'Raw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Input'!$B$3)),COLUMNS($E160:F160))),""))</f>
        <v/>
      </c>
      <c r="G160" t="str" cm="1">
        <f t="array" aca="1" ref="G160" ca="1">_xlfn.SINGLE(IF(COLUMNS($E160:G160)&lt;=COUNTIF(INDIRECT("'Raw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Input'!$B$3)),COLUMNS($E160:G160))),""))</f>
        <v/>
      </c>
      <c r="H160" t="str" cm="1">
        <f t="array" aca="1" ref="H160" ca="1">_xlfn.SINGLE(IF(COLUMNS($E160:H160)&lt;=COUNTIF(INDIRECT("'Raw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Input'!$B$3)),COLUMNS($E160:H160))),""))</f>
        <v/>
      </c>
      <c r="I160" t="str" cm="1">
        <f t="array" aca="1" ref="I160" ca="1">_xlfn.SINGLE(IF(COLUMNS($E160:I160)&lt;=COUNTIF(INDIRECT("'Raw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Input'!$B$3)),COLUMNS($E160:I160))),""))</f>
        <v/>
      </c>
      <c r="J160" t="str" cm="1">
        <f t="array" aca="1" ref="J160" ca="1">_xlfn.SINGLE(IF(COLUMNS($E160:J160)&lt;=COUNTIF(INDIRECT("'Raw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Input'!$B$3)),COLUMNS($E160:J160))),""))</f>
        <v/>
      </c>
      <c r="K160" t="str" cm="1">
        <f t="array" aca="1" ref="K160" ca="1">_xlfn.SINGLE(IF(COLUMNS($E160:E160)&lt;=COUNTIF(INDIRECT("'Raw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Input'!$B$3)),COLUMNS($E160:E160))),""))</f>
        <v>Boolean</v>
      </c>
      <c r="L160" t="str" cm="1">
        <f t="array" aca="1" ref="L160" ca="1">_xlfn.SINGLE(IF(COLUMNS($E160:F160)&lt;=COUNTIF(INDIRECT("'Raw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Input'!$B$3)),COLUMNS($E160:F160))),""))</f>
        <v/>
      </c>
      <c r="M160" t="str" cm="1">
        <f t="array" aca="1" ref="M160" ca="1">_xlfn.SINGLE(IF(COLUMNS($E160:G160)&lt;=COUNTIF(INDIRECT("'Raw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Input'!$B$3)),COLUMNS($E160:G160))),""))</f>
        <v/>
      </c>
      <c r="N160" t="str" cm="1">
        <f t="array" aca="1" ref="N160" ca="1">_xlfn.SINGLE(IF(COLUMNS($E160:H160)&lt;=COUNTIF(INDIRECT("'Raw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Input'!$B$3)),COLUMNS($E160:H160))),""))</f>
        <v/>
      </c>
      <c r="O160" t="str" cm="1">
        <f t="array" aca="1" ref="O160" ca="1">_xlfn.SINGLE(IF(COLUMNS($E160:I160)&lt;=COUNTIF(INDIRECT("'Raw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Input'!$B$3)),COLUMNS($E160:I160))),""))</f>
        <v/>
      </c>
      <c r="P160" t="str" cm="1">
        <f t="array" aca="1" ref="P160" ca="1">_xlfn.SINGLE(IF(COLUMNS($E160:J160)&lt;=COUNTIF(INDIRECT("'Raw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Input'!$B$3)),COLUMNS($E160:J160))),""))</f>
        <v/>
      </c>
      <c r="Q160" t="str">
        <f t="shared" ca="1" si="63"/>
        <v>Int</v>
      </c>
      <c r="R160" t="str">
        <f t="shared" ca="1" si="64"/>
        <v/>
      </c>
      <c r="S160" t="str">
        <f t="shared" ca="1" si="65"/>
        <v/>
      </c>
      <c r="T160" t="str">
        <f t="shared" ca="1" si="60"/>
        <v/>
      </c>
      <c r="U160" t="str">
        <f t="shared" ca="1" si="61"/>
        <v/>
      </c>
      <c r="V160">
        <v>160</v>
      </c>
      <c r="DE160"/>
      <c r="HB160"/>
    </row>
    <row r="161" spans="1:210">
      <c r="A161">
        <v>3</v>
      </c>
      <c r="B161" t="str">
        <f t="shared" ca="1" si="62"/>
        <v/>
      </c>
      <c r="C161" t="str">
        <f t="shared" ca="1" si="50"/>
        <v/>
      </c>
      <c r="D161" t="str">
        <f t="shared" ca="1" si="51"/>
        <v/>
      </c>
      <c r="E161" t="str" cm="1">
        <f t="array" aca="1" ref="E161" ca="1">_xlfn.SINGLE(IF(COLUMNS($E161:E161)&lt;=COUNTIF(INDIRECT("'Raw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Input'!$B$3)),COLUMNS($E161:E161))),""))</f>
        <v>Int</v>
      </c>
      <c r="F161" t="str" cm="1">
        <f t="array" aca="1" ref="F161" ca="1">_xlfn.SINGLE(IF(COLUMNS($E161:F161)&lt;=COUNTIF(INDIRECT("'Raw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Input'!$B$3)),COLUMNS($E161:F161))),""))</f>
        <v/>
      </c>
      <c r="G161" t="str" cm="1">
        <f t="array" aca="1" ref="G161" ca="1">_xlfn.SINGLE(IF(COLUMNS($E161:G161)&lt;=COUNTIF(INDIRECT("'Raw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Input'!$B$3)),COLUMNS($E161:G161))),""))</f>
        <v/>
      </c>
      <c r="H161" t="str" cm="1">
        <f t="array" aca="1" ref="H161" ca="1">_xlfn.SINGLE(IF(COLUMNS($E161:H161)&lt;=COUNTIF(INDIRECT("'Raw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Input'!$B$3)),COLUMNS($E161:H161))),""))</f>
        <v/>
      </c>
      <c r="I161" t="str" cm="1">
        <f t="array" aca="1" ref="I161" ca="1">_xlfn.SINGLE(IF(COLUMNS($E161:I161)&lt;=COUNTIF(INDIRECT("'Raw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Input'!$B$3)),COLUMNS($E161:I161))),""))</f>
        <v/>
      </c>
      <c r="J161" t="str" cm="1">
        <f t="array" aca="1" ref="J161" ca="1">_xlfn.SINGLE(IF(COLUMNS($E161:J161)&lt;=COUNTIF(INDIRECT("'Raw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Input'!$B$3)),COLUMNS($E161:J161))),""))</f>
        <v/>
      </c>
      <c r="K161" t="str" cm="1">
        <f t="array" aca="1" ref="K161" ca="1">_xlfn.SINGLE(IF(COLUMNS($E161:E161)&lt;=COUNTIF(INDIRECT("'Raw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Input'!$B$3)),COLUMNS($E161:E161))),""))</f>
        <v>Boolean</v>
      </c>
      <c r="L161" t="str" cm="1">
        <f t="array" aca="1" ref="L161" ca="1">_xlfn.SINGLE(IF(COLUMNS($E161:F161)&lt;=COUNTIF(INDIRECT("'Raw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Input'!$B$3)),COLUMNS($E161:F161))),""))</f>
        <v/>
      </c>
      <c r="M161" t="str" cm="1">
        <f t="array" aca="1" ref="M161" ca="1">_xlfn.SINGLE(IF(COLUMNS($E161:G161)&lt;=COUNTIF(INDIRECT("'Raw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Input'!$B$3)),COLUMNS($E161:G161))),""))</f>
        <v/>
      </c>
      <c r="N161" t="str" cm="1">
        <f t="array" aca="1" ref="N161" ca="1">_xlfn.SINGLE(IF(COLUMNS($E161:H161)&lt;=COUNTIF(INDIRECT("'Raw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Input'!$B$3)),COLUMNS($E161:H161))),""))</f>
        <v/>
      </c>
      <c r="O161" t="str" cm="1">
        <f t="array" aca="1" ref="O161" ca="1">_xlfn.SINGLE(IF(COLUMNS($E161:I161)&lt;=COUNTIF(INDIRECT("'Raw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Input'!$B$3)),COLUMNS($E161:I161))),""))</f>
        <v/>
      </c>
      <c r="P161" t="str" cm="1">
        <f t="array" aca="1" ref="P161" ca="1">_xlfn.SINGLE(IF(COLUMNS($E161:J161)&lt;=COUNTIF(INDIRECT("'Raw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Input'!$B$3)),COLUMNS($E161:J161))),""))</f>
        <v/>
      </c>
      <c r="Q161" t="str">
        <f t="shared" ca="1" si="63"/>
        <v>Int</v>
      </c>
      <c r="R161" t="str">
        <f t="shared" ca="1" si="64"/>
        <v/>
      </c>
      <c r="S161" t="str">
        <f t="shared" ca="1" si="65"/>
        <v/>
      </c>
      <c r="T161" t="str">
        <f t="shared" ca="1" si="60"/>
        <v/>
      </c>
      <c r="U161" t="str">
        <f t="shared" ca="1" si="61"/>
        <v/>
      </c>
      <c r="V161">
        <v>161</v>
      </c>
      <c r="DE161"/>
      <c r="HB161"/>
    </row>
    <row r="162" spans="1:210">
      <c r="A162">
        <v>4</v>
      </c>
      <c r="B162" t="str">
        <f t="shared" ca="1" si="62"/>
        <v/>
      </c>
      <c r="C162" t="str">
        <f t="shared" ca="1" si="50"/>
        <v/>
      </c>
      <c r="D162" t="str">
        <f t="shared" ca="1" si="51"/>
        <v/>
      </c>
      <c r="E162" t="str" cm="1">
        <f t="array" aca="1" ref="E162" ca="1">_xlfn.SINGLE(IF(COLUMNS($E162:E162)&lt;=COUNTIF(INDIRECT("'Raw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Input'!$B$3)),COLUMNS($E162:E162))),""))</f>
        <v>Int</v>
      </c>
      <c r="F162" t="str" cm="1">
        <f t="array" aca="1" ref="F162" ca="1">_xlfn.SINGLE(IF(COLUMNS($E162:F162)&lt;=COUNTIF(INDIRECT("'Raw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Input'!$B$3)),COLUMNS($E162:F162))),""))</f>
        <v/>
      </c>
      <c r="G162" t="str" cm="1">
        <f t="array" aca="1" ref="G162" ca="1">_xlfn.SINGLE(IF(COLUMNS($E162:G162)&lt;=COUNTIF(INDIRECT("'Raw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Input'!$B$3)),COLUMNS($E162:G162))),""))</f>
        <v/>
      </c>
      <c r="H162" t="str" cm="1">
        <f t="array" aca="1" ref="H162" ca="1">_xlfn.SINGLE(IF(COLUMNS($E162:H162)&lt;=COUNTIF(INDIRECT("'Raw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Input'!$B$3)),COLUMNS($E162:H162))),""))</f>
        <v/>
      </c>
      <c r="I162" t="str" cm="1">
        <f t="array" aca="1" ref="I162" ca="1">_xlfn.SINGLE(IF(COLUMNS($E162:I162)&lt;=COUNTIF(INDIRECT("'Raw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Input'!$B$3)),COLUMNS($E162:I162))),""))</f>
        <v/>
      </c>
      <c r="J162" t="str" cm="1">
        <f t="array" aca="1" ref="J162" ca="1">_xlfn.SINGLE(IF(COLUMNS($E162:J162)&lt;=COUNTIF(INDIRECT("'Raw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Input'!$B$3)),COLUMNS($E162:J162))),""))</f>
        <v/>
      </c>
      <c r="K162" t="str" cm="1">
        <f t="array" aca="1" ref="K162" ca="1">_xlfn.SINGLE(IF(COLUMNS($E162:E162)&lt;=COUNTIF(INDIRECT("'Raw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Input'!$B$3)),COLUMNS($E162:E162))),""))</f>
        <v>Boolean</v>
      </c>
      <c r="L162" t="str" cm="1">
        <f t="array" aca="1" ref="L162" ca="1">_xlfn.SINGLE(IF(COLUMNS($E162:F162)&lt;=COUNTIF(INDIRECT("'Raw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Input'!$B$3)),COLUMNS($E162:F162))),""))</f>
        <v/>
      </c>
      <c r="M162" t="str" cm="1">
        <f t="array" aca="1" ref="M162" ca="1">_xlfn.SINGLE(IF(COLUMNS($E162:G162)&lt;=COUNTIF(INDIRECT("'Raw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Input'!$B$3)),COLUMNS($E162:G162))),""))</f>
        <v/>
      </c>
      <c r="N162" t="str" cm="1">
        <f t="array" aca="1" ref="N162" ca="1">_xlfn.SINGLE(IF(COLUMNS($E162:H162)&lt;=COUNTIF(INDIRECT("'Raw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Input'!$B$3)),COLUMNS($E162:H162))),""))</f>
        <v/>
      </c>
      <c r="O162" t="str" cm="1">
        <f t="array" aca="1" ref="O162" ca="1">_xlfn.SINGLE(IF(COLUMNS($E162:I162)&lt;=COUNTIF(INDIRECT("'Raw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Input'!$B$3)),COLUMNS($E162:I162))),""))</f>
        <v/>
      </c>
      <c r="P162" t="str" cm="1">
        <f t="array" aca="1" ref="P162" ca="1">_xlfn.SINGLE(IF(COLUMNS($E162:J162)&lt;=COUNTIF(INDIRECT("'Raw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Input'!$B$3)),COLUMNS($E162:J162))),""))</f>
        <v/>
      </c>
      <c r="Q162" t="str">
        <f t="shared" ca="1" si="63"/>
        <v>Int</v>
      </c>
      <c r="R162" t="str">
        <f t="shared" ca="1" si="64"/>
        <v/>
      </c>
      <c r="S162" t="str">
        <f t="shared" ca="1" si="65"/>
        <v/>
      </c>
      <c r="T162" t="str">
        <f t="shared" ca="1" si="60"/>
        <v/>
      </c>
      <c r="U162" t="str">
        <f t="shared" ca="1" si="61"/>
        <v/>
      </c>
      <c r="V162">
        <v>162</v>
      </c>
      <c r="DE162"/>
      <c r="HB162"/>
    </row>
    <row r="163" spans="1:210">
      <c r="A163">
        <v>5</v>
      </c>
      <c r="B163" t="str">
        <f t="shared" ca="1" si="62"/>
        <v/>
      </c>
      <c r="C163" t="str">
        <f t="shared" ca="1" si="50"/>
        <v/>
      </c>
      <c r="D163" t="str">
        <f t="shared" ca="1" si="51"/>
        <v/>
      </c>
      <c r="E163" t="str" cm="1">
        <f t="array" aca="1" ref="E163" ca="1">_xlfn.SINGLE(IF(COLUMNS($E163:E163)&lt;=COUNTIF(INDIRECT("'Raw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Input'!$B$3)),COLUMNS($E163:E163))),""))</f>
        <v>Int</v>
      </c>
      <c r="F163" t="str" cm="1">
        <f t="array" aca="1" ref="F163" ca="1">_xlfn.SINGLE(IF(COLUMNS($E163:F163)&lt;=COUNTIF(INDIRECT("'Raw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Input'!$B$3)),COLUMNS($E163:F163))),""))</f>
        <v/>
      </c>
      <c r="G163" t="str" cm="1">
        <f t="array" aca="1" ref="G163" ca="1">_xlfn.SINGLE(IF(COLUMNS($E163:G163)&lt;=COUNTIF(INDIRECT("'Raw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Input'!$B$3)),COLUMNS($E163:G163))),""))</f>
        <v/>
      </c>
      <c r="H163" t="str" cm="1">
        <f t="array" aca="1" ref="H163" ca="1">_xlfn.SINGLE(IF(COLUMNS($E163:H163)&lt;=COUNTIF(INDIRECT("'Raw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Input'!$B$3)),COLUMNS($E163:H163))),""))</f>
        <v/>
      </c>
      <c r="I163" t="str" cm="1">
        <f t="array" aca="1" ref="I163" ca="1">_xlfn.SINGLE(IF(COLUMNS($E163:I163)&lt;=COUNTIF(INDIRECT("'Raw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Input'!$B$3)),COLUMNS($E163:I163))),""))</f>
        <v/>
      </c>
      <c r="J163" t="str" cm="1">
        <f t="array" aca="1" ref="J163" ca="1">_xlfn.SINGLE(IF(COLUMNS($E163:J163)&lt;=COUNTIF(INDIRECT("'Raw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Input'!$B$3)),COLUMNS($E163:J163))),""))</f>
        <v/>
      </c>
      <c r="K163" t="str" cm="1">
        <f t="array" aca="1" ref="K163" ca="1">_xlfn.SINGLE(IF(COLUMNS($E163:E163)&lt;=COUNTIF(INDIRECT("'Raw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Input'!$B$3)),COLUMNS($E163:E163))),""))</f>
        <v>Boolean</v>
      </c>
      <c r="L163" t="str" cm="1">
        <f t="array" aca="1" ref="L163" ca="1">_xlfn.SINGLE(IF(COLUMNS($E163:F163)&lt;=COUNTIF(INDIRECT("'Raw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Input'!$B$3)),COLUMNS($E163:F163))),""))</f>
        <v/>
      </c>
      <c r="M163" t="str" cm="1">
        <f t="array" aca="1" ref="M163" ca="1">_xlfn.SINGLE(IF(COLUMNS($E163:G163)&lt;=COUNTIF(INDIRECT("'Raw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Input'!$B$3)),COLUMNS($E163:G163))),""))</f>
        <v/>
      </c>
      <c r="N163" t="str" cm="1">
        <f t="array" aca="1" ref="N163" ca="1">_xlfn.SINGLE(IF(COLUMNS($E163:H163)&lt;=COUNTIF(INDIRECT("'Raw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Input'!$B$3)),COLUMNS($E163:H163))),""))</f>
        <v/>
      </c>
      <c r="O163" t="str" cm="1">
        <f t="array" aca="1" ref="O163" ca="1">_xlfn.SINGLE(IF(COLUMNS($E163:I163)&lt;=COUNTIF(INDIRECT("'Raw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Input'!$B$3)),COLUMNS($E163:I163))),""))</f>
        <v/>
      </c>
      <c r="P163" t="str" cm="1">
        <f t="array" aca="1" ref="P163" ca="1">_xlfn.SINGLE(IF(COLUMNS($E163:J163)&lt;=COUNTIF(INDIRECT("'Raw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Input'!$B$3)),COLUMNS($E163:J163))),""))</f>
        <v/>
      </c>
      <c r="Q163" t="str">
        <f t="shared" ca="1" si="63"/>
        <v>Int</v>
      </c>
      <c r="R163" t="str">
        <f t="shared" ca="1" si="64"/>
        <v/>
      </c>
      <c r="S163" t="str">
        <f t="shared" ca="1" si="65"/>
        <v/>
      </c>
      <c r="T163" t="str">
        <f t="shared" ca="1" si="60"/>
        <v/>
      </c>
      <c r="U163" t="str">
        <f t="shared" ca="1" si="61"/>
        <v/>
      </c>
      <c r="V163">
        <v>163</v>
      </c>
      <c r="DE163"/>
      <c r="HB163"/>
    </row>
    <row r="164" spans="1:210">
      <c r="A164">
        <v>6</v>
      </c>
      <c r="B164" t="str">
        <f t="shared" ca="1" si="62"/>
        <v/>
      </c>
      <c r="C164" t="str">
        <f t="shared" ca="1" si="50"/>
        <v/>
      </c>
      <c r="D164" t="str">
        <f t="shared" ca="1" si="51"/>
        <v/>
      </c>
      <c r="E164" t="str" cm="1">
        <f t="array" aca="1" ref="E164" ca="1">_xlfn.SINGLE(IF(COLUMNS($E164:E164)&lt;=COUNTIF(INDIRECT("'Raw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Input'!$B$3)),COLUMNS($E164:E164))),""))</f>
        <v>Int</v>
      </c>
      <c r="F164" t="str" cm="1">
        <f t="array" aca="1" ref="F164" ca="1">_xlfn.SINGLE(IF(COLUMNS($E164:F164)&lt;=COUNTIF(INDIRECT("'Raw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Input'!$B$3)),COLUMNS($E164:F164))),""))</f>
        <v/>
      </c>
      <c r="G164" t="str" cm="1">
        <f t="array" aca="1" ref="G164" ca="1">_xlfn.SINGLE(IF(COLUMNS($E164:G164)&lt;=COUNTIF(INDIRECT("'Raw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Input'!$B$3)),COLUMNS($E164:G164))),""))</f>
        <v/>
      </c>
      <c r="H164" t="str" cm="1">
        <f t="array" aca="1" ref="H164" ca="1">_xlfn.SINGLE(IF(COLUMNS($E164:H164)&lt;=COUNTIF(INDIRECT("'Raw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Input'!$B$3)),COLUMNS($E164:H164))),""))</f>
        <v/>
      </c>
      <c r="I164" t="str" cm="1">
        <f t="array" aca="1" ref="I164" ca="1">_xlfn.SINGLE(IF(COLUMNS($E164:I164)&lt;=COUNTIF(INDIRECT("'Raw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Input'!$B$3)),COLUMNS($E164:I164))),""))</f>
        <v/>
      </c>
      <c r="J164" t="str" cm="1">
        <f t="array" aca="1" ref="J164" ca="1">_xlfn.SINGLE(IF(COLUMNS($E164:J164)&lt;=COUNTIF(INDIRECT("'Raw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Input'!$B$3)),COLUMNS($E164:J164))),""))</f>
        <v/>
      </c>
      <c r="K164" t="str" cm="1">
        <f t="array" aca="1" ref="K164" ca="1">_xlfn.SINGLE(IF(COLUMNS($E164:E164)&lt;=COUNTIF(INDIRECT("'Raw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Input'!$B$3)),COLUMNS($E164:E164))),""))</f>
        <v>Boolean</v>
      </c>
      <c r="L164" t="str" cm="1">
        <f t="array" aca="1" ref="L164" ca="1">_xlfn.SINGLE(IF(COLUMNS($E164:F164)&lt;=COUNTIF(INDIRECT("'Raw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Input'!$B$3)),COLUMNS($E164:F164))),""))</f>
        <v/>
      </c>
      <c r="M164" t="str" cm="1">
        <f t="array" aca="1" ref="M164" ca="1">_xlfn.SINGLE(IF(COLUMNS($E164:G164)&lt;=COUNTIF(INDIRECT("'Raw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Input'!$B$3)),COLUMNS($E164:G164))),""))</f>
        <v/>
      </c>
      <c r="N164" t="str" cm="1">
        <f t="array" aca="1" ref="N164" ca="1">_xlfn.SINGLE(IF(COLUMNS($E164:H164)&lt;=COUNTIF(INDIRECT("'Raw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Input'!$B$3)),COLUMNS($E164:H164))),""))</f>
        <v/>
      </c>
      <c r="O164" t="str" cm="1">
        <f t="array" aca="1" ref="O164" ca="1">_xlfn.SINGLE(IF(COLUMNS($E164:I164)&lt;=COUNTIF(INDIRECT("'Raw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Input'!$B$3)),COLUMNS($E164:I164))),""))</f>
        <v/>
      </c>
      <c r="P164" t="str" cm="1">
        <f t="array" aca="1" ref="P164" ca="1">_xlfn.SINGLE(IF(COLUMNS($E164:J164)&lt;=COUNTIF(INDIRECT("'Raw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Input'!$B$3)),COLUMNS($E164:J164))),""))</f>
        <v/>
      </c>
      <c r="Q164" t="str">
        <f t="shared" ca="1" si="63"/>
        <v>Int</v>
      </c>
      <c r="R164" t="str">
        <f t="shared" ca="1" si="64"/>
        <v/>
      </c>
      <c r="S164" t="str">
        <f t="shared" ca="1" si="65"/>
        <v/>
      </c>
      <c r="T164" t="str">
        <f t="shared" ca="1" si="60"/>
        <v/>
      </c>
      <c r="U164" t="str">
        <f t="shared" ca="1" si="61"/>
        <v/>
      </c>
      <c r="V164">
        <v>164</v>
      </c>
      <c r="DE164"/>
      <c r="HB164"/>
    </row>
    <row r="165" spans="1:210">
      <c r="A165">
        <v>7</v>
      </c>
      <c r="B165" t="str">
        <f t="shared" ca="1" si="62"/>
        <v/>
      </c>
      <c r="C165" t="str">
        <f t="shared" ca="1" si="50"/>
        <v/>
      </c>
      <c r="D165" t="str">
        <f t="shared" ca="1" si="51"/>
        <v/>
      </c>
      <c r="E165" t="str" cm="1">
        <f t="array" aca="1" ref="E165" ca="1">_xlfn.SINGLE(IF(COLUMNS($E165:E165)&lt;=COUNTIF(INDIRECT("'Raw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Input'!$B$3)),COLUMNS($E165:E165))),""))</f>
        <v>Int</v>
      </c>
      <c r="F165" t="str" cm="1">
        <f t="array" aca="1" ref="F165" ca="1">_xlfn.SINGLE(IF(COLUMNS($E165:F165)&lt;=COUNTIF(INDIRECT("'Raw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Input'!$B$3)),COLUMNS($E165:F165))),""))</f>
        <v/>
      </c>
      <c r="G165" t="str" cm="1">
        <f t="array" aca="1" ref="G165" ca="1">_xlfn.SINGLE(IF(COLUMNS($E165:G165)&lt;=COUNTIF(INDIRECT("'Raw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Input'!$B$3)),COLUMNS($E165:G165))),""))</f>
        <v/>
      </c>
      <c r="H165" t="str" cm="1">
        <f t="array" aca="1" ref="H165" ca="1">_xlfn.SINGLE(IF(COLUMNS($E165:H165)&lt;=COUNTIF(INDIRECT("'Raw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Input'!$B$3)),COLUMNS($E165:H165))),""))</f>
        <v/>
      </c>
      <c r="I165" t="str" cm="1">
        <f t="array" aca="1" ref="I165" ca="1">_xlfn.SINGLE(IF(COLUMNS($E165:I165)&lt;=COUNTIF(INDIRECT("'Raw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Input'!$B$3)),COLUMNS($E165:I165))),""))</f>
        <v/>
      </c>
      <c r="J165" t="str" cm="1">
        <f t="array" aca="1" ref="J165" ca="1">_xlfn.SINGLE(IF(COLUMNS($E165:J165)&lt;=COUNTIF(INDIRECT("'Raw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Input'!$B$3)),COLUMNS($E165:J165))),""))</f>
        <v/>
      </c>
      <c r="K165" t="str" cm="1">
        <f t="array" aca="1" ref="K165" ca="1">_xlfn.SINGLE(IF(COLUMNS($E165:E165)&lt;=COUNTIF(INDIRECT("'Raw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Input'!$B$3)),COLUMNS($E165:E165))),""))</f>
        <v>Boolean</v>
      </c>
      <c r="L165" t="str" cm="1">
        <f t="array" aca="1" ref="L165" ca="1">_xlfn.SINGLE(IF(COLUMNS($E165:F165)&lt;=COUNTIF(INDIRECT("'Raw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Input'!$B$3)),COLUMNS($E165:F165))),""))</f>
        <v/>
      </c>
      <c r="M165" t="str" cm="1">
        <f t="array" aca="1" ref="M165" ca="1">_xlfn.SINGLE(IF(COLUMNS($E165:G165)&lt;=COUNTIF(INDIRECT("'Raw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Input'!$B$3)),COLUMNS($E165:G165))),""))</f>
        <v/>
      </c>
      <c r="N165" t="str" cm="1">
        <f t="array" aca="1" ref="N165" ca="1">_xlfn.SINGLE(IF(COLUMNS($E165:H165)&lt;=COUNTIF(INDIRECT("'Raw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Input'!$B$3)),COLUMNS($E165:H165))),""))</f>
        <v/>
      </c>
      <c r="O165" t="str" cm="1">
        <f t="array" aca="1" ref="O165" ca="1">_xlfn.SINGLE(IF(COLUMNS($E165:I165)&lt;=COUNTIF(INDIRECT("'Raw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Input'!$B$3)),COLUMNS($E165:I165))),""))</f>
        <v/>
      </c>
      <c r="P165" t="str" cm="1">
        <f t="array" aca="1" ref="P165" ca="1">_xlfn.SINGLE(IF(COLUMNS($E165:J165)&lt;=COUNTIF(INDIRECT("'Raw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Input'!$B$3)),COLUMNS($E165:J165))),""))</f>
        <v/>
      </c>
      <c r="Q165" t="str">
        <f t="shared" ca="1" si="63"/>
        <v>Int</v>
      </c>
      <c r="R165" t="str">
        <f t="shared" ca="1" si="64"/>
        <v/>
      </c>
      <c r="S165" t="str">
        <f t="shared" ca="1" si="65"/>
        <v/>
      </c>
      <c r="T165" t="str">
        <f t="shared" ca="1" si="60"/>
        <v/>
      </c>
      <c r="U165" t="str">
        <f t="shared" ca="1" si="61"/>
        <v/>
      </c>
      <c r="V165">
        <v>165</v>
      </c>
      <c r="DE165"/>
      <c r="HB165"/>
    </row>
    <row r="166" spans="1:210">
      <c r="A166">
        <v>8</v>
      </c>
      <c r="B166" t="str">
        <f t="shared" ca="1" si="62"/>
        <v/>
      </c>
      <c r="C166" t="str">
        <f t="shared" ca="1" si="50"/>
        <v/>
      </c>
      <c r="D166" t="str">
        <f t="shared" ca="1" si="51"/>
        <v/>
      </c>
      <c r="E166" t="str" cm="1">
        <f t="array" aca="1" ref="E166" ca="1">_xlfn.SINGLE(IF(COLUMNS($E166:E166)&lt;=COUNTIF(INDIRECT("'Raw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Input'!$B$3)),COLUMNS($E166:E166))),""))</f>
        <v>Int</v>
      </c>
      <c r="F166" t="str" cm="1">
        <f t="array" aca="1" ref="F166" ca="1">_xlfn.SINGLE(IF(COLUMNS($E166:F166)&lt;=COUNTIF(INDIRECT("'Raw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Input'!$B$3)),COLUMNS($E166:F166))),""))</f>
        <v/>
      </c>
      <c r="G166" t="str" cm="1">
        <f t="array" aca="1" ref="G166" ca="1">_xlfn.SINGLE(IF(COLUMNS($E166:G166)&lt;=COUNTIF(INDIRECT("'Raw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Input'!$B$3)),COLUMNS($E166:G166))),""))</f>
        <v/>
      </c>
      <c r="H166" t="str" cm="1">
        <f t="array" aca="1" ref="H166" ca="1">_xlfn.SINGLE(IF(COLUMNS($E166:H166)&lt;=COUNTIF(INDIRECT("'Raw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Input'!$B$3)),COLUMNS($E166:H166))),""))</f>
        <v/>
      </c>
      <c r="I166" t="str" cm="1">
        <f t="array" aca="1" ref="I166" ca="1">_xlfn.SINGLE(IF(COLUMNS($E166:I166)&lt;=COUNTIF(INDIRECT("'Raw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Input'!$B$3)),COLUMNS($E166:I166))),""))</f>
        <v/>
      </c>
      <c r="J166" t="str" cm="1">
        <f t="array" aca="1" ref="J166" ca="1">_xlfn.SINGLE(IF(COLUMNS($E166:J166)&lt;=COUNTIF(INDIRECT("'Raw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Input'!$B$3)),COLUMNS($E166:J166))),""))</f>
        <v/>
      </c>
      <c r="K166" t="str" cm="1">
        <f t="array" aca="1" ref="K166" ca="1">_xlfn.SINGLE(IF(COLUMNS($E166:E166)&lt;=COUNTIF(INDIRECT("'Raw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Input'!$B$3)),COLUMNS($E166:E166))),""))</f>
        <v>Boolean</v>
      </c>
      <c r="L166" t="str" cm="1">
        <f t="array" aca="1" ref="L166" ca="1">_xlfn.SINGLE(IF(COLUMNS($E166:F166)&lt;=COUNTIF(INDIRECT("'Raw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Input'!$B$3)),COLUMNS($E166:F166))),""))</f>
        <v/>
      </c>
      <c r="M166" t="str" cm="1">
        <f t="array" aca="1" ref="M166" ca="1">_xlfn.SINGLE(IF(COLUMNS($E166:G166)&lt;=COUNTIF(INDIRECT("'Raw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Input'!$B$3)),COLUMNS($E166:G166))),""))</f>
        <v/>
      </c>
      <c r="N166" t="str" cm="1">
        <f t="array" aca="1" ref="N166" ca="1">_xlfn.SINGLE(IF(COLUMNS($E166:H166)&lt;=COUNTIF(INDIRECT("'Raw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Input'!$B$3)),COLUMNS($E166:H166))),""))</f>
        <v/>
      </c>
      <c r="O166" t="str" cm="1">
        <f t="array" aca="1" ref="O166" ca="1">_xlfn.SINGLE(IF(COLUMNS($E166:I166)&lt;=COUNTIF(INDIRECT("'Raw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Input'!$B$3)),COLUMNS($E166:I166))),""))</f>
        <v/>
      </c>
      <c r="P166" t="str" cm="1">
        <f t="array" aca="1" ref="P166" ca="1">_xlfn.SINGLE(IF(COLUMNS($E166:J166)&lt;=COUNTIF(INDIRECT("'Raw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Input'!$B$3)),COLUMNS($E166:J166))),""))</f>
        <v/>
      </c>
      <c r="Q166" t="str">
        <f t="shared" ca="1" si="63"/>
        <v>Int</v>
      </c>
      <c r="R166" t="str">
        <f t="shared" ca="1" si="64"/>
        <v/>
      </c>
      <c r="S166" t="str">
        <f t="shared" ca="1" si="65"/>
        <v/>
      </c>
      <c r="T166" t="str">
        <f t="shared" ca="1" si="60"/>
        <v/>
      </c>
      <c r="U166" t="str">
        <f t="shared" ca="1" si="61"/>
        <v/>
      </c>
      <c r="V166">
        <v>166</v>
      </c>
      <c r="DE166"/>
      <c r="HB166"/>
    </row>
    <row r="167" spans="1:210">
      <c r="A167">
        <v>9</v>
      </c>
      <c r="B167" t="str">
        <f t="shared" ca="1" si="62"/>
        <v/>
      </c>
      <c r="C167" t="str">
        <f t="shared" ca="1" si="50"/>
        <v/>
      </c>
      <c r="D167" t="str">
        <f t="shared" ca="1" si="51"/>
        <v/>
      </c>
      <c r="E167" t="str" cm="1">
        <f t="array" aca="1" ref="E167" ca="1">_xlfn.SINGLE(IF(COLUMNS($E167:E167)&lt;=COUNTIF(INDIRECT("'Raw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Input'!$B$3)),COLUMNS($E167:E167))),""))</f>
        <v>Int</v>
      </c>
      <c r="F167" t="str" cm="1">
        <f t="array" aca="1" ref="F167" ca="1">_xlfn.SINGLE(IF(COLUMNS($E167:F167)&lt;=COUNTIF(INDIRECT("'Raw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Input'!$B$3)),COLUMNS($E167:F167))),""))</f>
        <v/>
      </c>
      <c r="G167" t="str" cm="1">
        <f t="array" aca="1" ref="G167" ca="1">_xlfn.SINGLE(IF(COLUMNS($E167:G167)&lt;=COUNTIF(INDIRECT("'Raw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Input'!$B$3)),COLUMNS($E167:G167))),""))</f>
        <v/>
      </c>
      <c r="H167" t="str" cm="1">
        <f t="array" aca="1" ref="H167" ca="1">_xlfn.SINGLE(IF(COLUMNS($E167:H167)&lt;=COUNTIF(INDIRECT("'Raw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Input'!$B$3)),COLUMNS($E167:H167))),""))</f>
        <v/>
      </c>
      <c r="I167" t="str" cm="1">
        <f t="array" aca="1" ref="I167" ca="1">_xlfn.SINGLE(IF(COLUMNS($E167:I167)&lt;=COUNTIF(INDIRECT("'Raw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Input'!$B$3)),COLUMNS($E167:I167))),""))</f>
        <v/>
      </c>
      <c r="J167" t="str" cm="1">
        <f t="array" aca="1" ref="J167" ca="1">_xlfn.SINGLE(IF(COLUMNS($E167:J167)&lt;=COUNTIF(INDIRECT("'Raw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Input'!$B$3)),COLUMNS($E167:J167))),""))</f>
        <v/>
      </c>
      <c r="K167" t="str" cm="1">
        <f t="array" aca="1" ref="K167" ca="1">_xlfn.SINGLE(IF(COLUMNS($E167:E167)&lt;=COUNTIF(INDIRECT("'Raw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Input'!$B$3)),COLUMNS($E167:E167))),""))</f>
        <v>Boolean</v>
      </c>
      <c r="L167" t="str" cm="1">
        <f t="array" aca="1" ref="L167" ca="1">_xlfn.SINGLE(IF(COLUMNS($E167:F167)&lt;=COUNTIF(INDIRECT("'Raw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Input'!$B$3)),COLUMNS($E167:F167))),""))</f>
        <v/>
      </c>
      <c r="M167" t="str" cm="1">
        <f t="array" aca="1" ref="M167" ca="1">_xlfn.SINGLE(IF(COLUMNS($E167:G167)&lt;=COUNTIF(INDIRECT("'Raw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Input'!$B$3)),COLUMNS($E167:G167))),""))</f>
        <v/>
      </c>
      <c r="N167" t="str" cm="1">
        <f t="array" aca="1" ref="N167" ca="1">_xlfn.SINGLE(IF(COLUMNS($E167:H167)&lt;=COUNTIF(INDIRECT("'Raw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Input'!$B$3)),COLUMNS($E167:H167))),""))</f>
        <v/>
      </c>
      <c r="O167" t="str" cm="1">
        <f t="array" aca="1" ref="O167" ca="1">_xlfn.SINGLE(IF(COLUMNS($E167:I167)&lt;=COUNTIF(INDIRECT("'Raw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Input'!$B$3)),COLUMNS($E167:I167))),""))</f>
        <v/>
      </c>
      <c r="P167" t="str" cm="1">
        <f t="array" aca="1" ref="P167" ca="1">_xlfn.SINGLE(IF(COLUMNS($E167:J167)&lt;=COUNTIF(INDIRECT("'Raw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Input'!$B$3)),COLUMNS($E167:J167))),""))</f>
        <v/>
      </c>
      <c r="Q167" t="str">
        <f t="shared" ca="1" si="63"/>
        <v>Int</v>
      </c>
      <c r="R167" t="str">
        <f t="shared" ca="1" si="64"/>
        <v/>
      </c>
      <c r="S167" t="str">
        <f t="shared" ca="1" si="65"/>
        <v/>
      </c>
      <c r="T167" t="str">
        <f t="shared" ca="1" si="60"/>
        <v/>
      </c>
      <c r="U167" t="str">
        <f t="shared" ca="1" si="61"/>
        <v/>
      </c>
      <c r="V167">
        <v>167</v>
      </c>
      <c r="DE167"/>
      <c r="HB167"/>
    </row>
    <row r="168" spans="1:210">
      <c r="A168">
        <v>10</v>
      </c>
      <c r="B168" t="str">
        <f t="shared" ca="1" si="62"/>
        <v/>
      </c>
      <c r="C168" t="str">
        <f t="shared" ca="1" si="50"/>
        <v/>
      </c>
      <c r="D168" t="str">
        <f t="shared" ca="1" si="51"/>
        <v/>
      </c>
      <c r="E168" t="str" cm="1">
        <f t="array" aca="1" ref="E168" ca="1">_xlfn.SINGLE(IF(COLUMNS($E168:E168)&lt;=COUNTIF(INDIRECT("'Raw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Input'!$B$3)),COLUMNS($E168:E168))),""))</f>
        <v>Int</v>
      </c>
      <c r="F168" t="str" cm="1">
        <f t="array" aca="1" ref="F168" ca="1">_xlfn.SINGLE(IF(COLUMNS($E168:F168)&lt;=COUNTIF(INDIRECT("'Raw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Input'!$B$3)),COLUMNS($E168:F168))),""))</f>
        <v/>
      </c>
      <c r="G168" t="str" cm="1">
        <f t="array" aca="1" ref="G168" ca="1">_xlfn.SINGLE(IF(COLUMNS($E168:G168)&lt;=COUNTIF(INDIRECT("'Raw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Input'!$B$3)),COLUMNS($E168:G168))),""))</f>
        <v/>
      </c>
      <c r="H168" t="str" cm="1">
        <f t="array" aca="1" ref="H168" ca="1">_xlfn.SINGLE(IF(COLUMNS($E168:H168)&lt;=COUNTIF(INDIRECT("'Raw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Input'!$B$3)),COLUMNS($E168:H168))),""))</f>
        <v/>
      </c>
      <c r="I168" t="str" cm="1">
        <f t="array" aca="1" ref="I168" ca="1">_xlfn.SINGLE(IF(COLUMNS($E168:I168)&lt;=COUNTIF(INDIRECT("'Raw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Input'!$B$3)),COLUMNS($E168:I168))),""))</f>
        <v/>
      </c>
      <c r="J168" t="str" cm="1">
        <f t="array" aca="1" ref="J168" ca="1">_xlfn.SINGLE(IF(COLUMNS($E168:J168)&lt;=COUNTIF(INDIRECT("'Raw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Input'!$B$3)),COLUMNS($E168:J168))),""))</f>
        <v/>
      </c>
      <c r="K168" t="str" cm="1">
        <f t="array" aca="1" ref="K168" ca="1">_xlfn.SINGLE(IF(COLUMNS($E168:E168)&lt;=COUNTIF(INDIRECT("'Raw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Input'!$B$3)),COLUMNS($E168:E168))),""))</f>
        <v>Boolean</v>
      </c>
      <c r="L168" t="str" cm="1">
        <f t="array" aca="1" ref="L168" ca="1">_xlfn.SINGLE(IF(COLUMNS($E168:F168)&lt;=COUNTIF(INDIRECT("'Raw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Input'!$B$3)),COLUMNS($E168:F168))),""))</f>
        <v/>
      </c>
      <c r="M168" t="str" cm="1">
        <f t="array" aca="1" ref="M168" ca="1">_xlfn.SINGLE(IF(COLUMNS($E168:G168)&lt;=COUNTIF(INDIRECT("'Raw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Input'!$B$3)),COLUMNS($E168:G168))),""))</f>
        <v/>
      </c>
      <c r="N168" t="str" cm="1">
        <f t="array" aca="1" ref="N168" ca="1">_xlfn.SINGLE(IF(COLUMNS($E168:H168)&lt;=COUNTIF(INDIRECT("'Raw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Input'!$B$3)),COLUMNS($E168:H168))),""))</f>
        <v/>
      </c>
      <c r="O168" t="str" cm="1">
        <f t="array" aca="1" ref="O168" ca="1">_xlfn.SINGLE(IF(COLUMNS($E168:I168)&lt;=COUNTIF(INDIRECT("'Raw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Input'!$B$3)),COLUMNS($E168:I168))),""))</f>
        <v/>
      </c>
      <c r="P168" t="str" cm="1">
        <f t="array" aca="1" ref="P168" ca="1">_xlfn.SINGLE(IF(COLUMNS($E168:J168)&lt;=COUNTIF(INDIRECT("'Raw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Input'!$B$3)),COLUMNS($E168:J168))),""))</f>
        <v/>
      </c>
      <c r="Q168" t="str">
        <f t="shared" ca="1" si="63"/>
        <v>Int</v>
      </c>
      <c r="R168" t="str">
        <f t="shared" ca="1" si="64"/>
        <v/>
      </c>
      <c r="S168" t="str">
        <f t="shared" ca="1" si="65"/>
        <v/>
      </c>
      <c r="T168" t="str">
        <f t="shared" ca="1" si="60"/>
        <v/>
      </c>
      <c r="U168" t="str">
        <f t="shared" ca="1" si="61"/>
        <v/>
      </c>
      <c r="V168">
        <v>168</v>
      </c>
      <c r="DE168"/>
      <c r="HB168"/>
    </row>
    <row r="169" spans="1:210">
      <c r="A169">
        <v>11</v>
      </c>
      <c r="B169" t="str">
        <f t="shared" ca="1" si="62"/>
        <v/>
      </c>
      <c r="C169" t="str">
        <f t="shared" ca="1" si="50"/>
        <v/>
      </c>
      <c r="D169" t="str">
        <f t="shared" ca="1" si="51"/>
        <v/>
      </c>
      <c r="E169" t="str" cm="1">
        <f t="array" aca="1" ref="E169" ca="1">_xlfn.SINGLE(IF(COLUMNS($E169:E169)&lt;=COUNTIF(INDIRECT("'Raw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Input'!$B$3)),COLUMNS($E169:E169))),""))</f>
        <v>Int</v>
      </c>
      <c r="F169" t="str" cm="1">
        <f t="array" aca="1" ref="F169" ca="1">_xlfn.SINGLE(IF(COLUMNS($E169:F169)&lt;=COUNTIF(INDIRECT("'Raw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Input'!$B$3)),COLUMNS($E169:F169))),""))</f>
        <v/>
      </c>
      <c r="G169" t="str" cm="1">
        <f t="array" aca="1" ref="G169" ca="1">_xlfn.SINGLE(IF(COLUMNS($E169:G169)&lt;=COUNTIF(INDIRECT("'Raw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Input'!$B$3)),COLUMNS($E169:G169))),""))</f>
        <v/>
      </c>
      <c r="H169" t="str" cm="1">
        <f t="array" aca="1" ref="H169" ca="1">_xlfn.SINGLE(IF(COLUMNS($E169:H169)&lt;=COUNTIF(INDIRECT("'Raw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Input'!$B$3)),COLUMNS($E169:H169))),""))</f>
        <v/>
      </c>
      <c r="I169" t="str" cm="1">
        <f t="array" aca="1" ref="I169" ca="1">_xlfn.SINGLE(IF(COLUMNS($E169:I169)&lt;=COUNTIF(INDIRECT("'Raw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Input'!$B$3)),COLUMNS($E169:I169))),""))</f>
        <v/>
      </c>
      <c r="J169" t="str" cm="1">
        <f t="array" aca="1" ref="J169" ca="1">_xlfn.SINGLE(IF(COLUMNS($E169:J169)&lt;=COUNTIF(INDIRECT("'Raw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Input'!$B$3)),COLUMNS($E169:J169))),""))</f>
        <v/>
      </c>
      <c r="K169" t="str" cm="1">
        <f t="array" aca="1" ref="K169" ca="1">_xlfn.SINGLE(IF(COLUMNS($E169:E169)&lt;=COUNTIF(INDIRECT("'Raw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Input'!$B$3)),COLUMNS($E169:E169))),""))</f>
        <v>Boolean</v>
      </c>
      <c r="L169" t="str" cm="1">
        <f t="array" aca="1" ref="L169" ca="1">_xlfn.SINGLE(IF(COLUMNS($E169:F169)&lt;=COUNTIF(INDIRECT("'Raw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Input'!$B$3)),COLUMNS($E169:F169))),""))</f>
        <v/>
      </c>
      <c r="M169" t="str" cm="1">
        <f t="array" aca="1" ref="M169" ca="1">_xlfn.SINGLE(IF(COLUMNS($E169:G169)&lt;=COUNTIF(INDIRECT("'Raw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Input'!$B$3)),COLUMNS($E169:G169))),""))</f>
        <v/>
      </c>
      <c r="N169" t="str" cm="1">
        <f t="array" aca="1" ref="N169" ca="1">_xlfn.SINGLE(IF(COLUMNS($E169:H169)&lt;=COUNTIF(INDIRECT("'Raw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Input'!$B$3)),COLUMNS($E169:H169))),""))</f>
        <v/>
      </c>
      <c r="O169" t="str" cm="1">
        <f t="array" aca="1" ref="O169" ca="1">_xlfn.SINGLE(IF(COLUMNS($E169:I169)&lt;=COUNTIF(INDIRECT("'Raw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Input'!$B$3)),COLUMNS($E169:I169))),""))</f>
        <v/>
      </c>
      <c r="P169" t="str" cm="1">
        <f t="array" aca="1" ref="P169" ca="1">_xlfn.SINGLE(IF(COLUMNS($E169:J169)&lt;=COUNTIF(INDIRECT("'Raw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Input'!$B$3)),COLUMNS($E169:J169))),""))</f>
        <v/>
      </c>
      <c r="Q169" t="str">
        <f t="shared" ca="1" si="63"/>
        <v>Int</v>
      </c>
      <c r="R169" t="str">
        <f t="shared" ca="1" si="64"/>
        <v/>
      </c>
      <c r="S169" t="str">
        <f t="shared" ca="1" si="65"/>
        <v/>
      </c>
      <c r="T169" t="str">
        <f t="shared" ca="1" si="60"/>
        <v/>
      </c>
      <c r="U169" t="str">
        <f t="shared" ca="1" si="61"/>
        <v/>
      </c>
      <c r="V169">
        <v>169</v>
      </c>
      <c r="DE169"/>
      <c r="HB169"/>
    </row>
    <row r="170" spans="1:210">
      <c r="A170">
        <v>12</v>
      </c>
      <c r="B170" t="str">
        <f t="shared" ca="1" si="62"/>
        <v/>
      </c>
      <c r="C170" t="str">
        <f t="shared" ca="1" si="50"/>
        <v/>
      </c>
      <c r="D170" t="str">
        <f t="shared" ca="1" si="51"/>
        <v/>
      </c>
      <c r="E170" t="str" cm="1">
        <f t="array" aca="1" ref="E170" ca="1">_xlfn.SINGLE(IF(COLUMNS($E170:E170)&lt;=COUNTIF(INDIRECT("'Raw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Input'!$B$3)),COLUMNS($E170:E170))),""))</f>
        <v>Int</v>
      </c>
      <c r="F170" t="str" cm="1">
        <f t="array" aca="1" ref="F170" ca="1">_xlfn.SINGLE(IF(COLUMNS($E170:F170)&lt;=COUNTIF(INDIRECT("'Raw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Input'!$B$3)),COLUMNS($E170:F170))),""))</f>
        <v/>
      </c>
      <c r="G170" t="str" cm="1">
        <f t="array" aca="1" ref="G170" ca="1">_xlfn.SINGLE(IF(COLUMNS($E170:G170)&lt;=COUNTIF(INDIRECT("'Raw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Input'!$B$3)),COLUMNS($E170:G170))),""))</f>
        <v/>
      </c>
      <c r="H170" t="str" cm="1">
        <f t="array" aca="1" ref="H170" ca="1">_xlfn.SINGLE(IF(COLUMNS($E170:H170)&lt;=COUNTIF(INDIRECT("'Raw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Input'!$B$3)),COLUMNS($E170:H170))),""))</f>
        <v/>
      </c>
      <c r="I170" t="str" cm="1">
        <f t="array" aca="1" ref="I170" ca="1">_xlfn.SINGLE(IF(COLUMNS($E170:I170)&lt;=COUNTIF(INDIRECT("'Raw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Input'!$B$3)),COLUMNS($E170:I170))),""))</f>
        <v/>
      </c>
      <c r="J170" t="str" cm="1">
        <f t="array" aca="1" ref="J170" ca="1">_xlfn.SINGLE(IF(COLUMNS($E170:J170)&lt;=COUNTIF(INDIRECT("'Raw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Input'!$B$3)),COLUMNS($E170:J170))),""))</f>
        <v/>
      </c>
      <c r="K170" t="str" cm="1">
        <f t="array" aca="1" ref="K170" ca="1">_xlfn.SINGLE(IF(COLUMNS($E170:E170)&lt;=COUNTIF(INDIRECT("'Raw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Input'!$B$3)),COLUMNS($E170:E170))),""))</f>
        <v>Boolean</v>
      </c>
      <c r="L170" t="str" cm="1">
        <f t="array" aca="1" ref="L170" ca="1">_xlfn.SINGLE(IF(COLUMNS($E170:F170)&lt;=COUNTIF(INDIRECT("'Raw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Input'!$B$3)),COLUMNS($E170:F170))),""))</f>
        <v/>
      </c>
      <c r="M170" t="str" cm="1">
        <f t="array" aca="1" ref="M170" ca="1">_xlfn.SINGLE(IF(COLUMNS($E170:G170)&lt;=COUNTIF(INDIRECT("'Raw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Input'!$B$3)),COLUMNS($E170:G170))),""))</f>
        <v/>
      </c>
      <c r="N170" t="str" cm="1">
        <f t="array" aca="1" ref="N170" ca="1">_xlfn.SINGLE(IF(COLUMNS($E170:H170)&lt;=COUNTIF(INDIRECT("'Raw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Input'!$B$3)),COLUMNS($E170:H170))),""))</f>
        <v/>
      </c>
      <c r="O170" t="str" cm="1">
        <f t="array" aca="1" ref="O170" ca="1">_xlfn.SINGLE(IF(COLUMNS($E170:I170)&lt;=COUNTIF(INDIRECT("'Raw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Input'!$B$3)),COLUMNS($E170:I170))),""))</f>
        <v/>
      </c>
      <c r="P170" t="str" cm="1">
        <f t="array" aca="1" ref="P170" ca="1">_xlfn.SINGLE(IF(COLUMNS($E170:J170)&lt;=COUNTIF(INDIRECT("'Raw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Input'!$B$3)),COLUMNS($E170:J170))),""))</f>
        <v/>
      </c>
      <c r="Q170" t="str">
        <f t="shared" ca="1" si="63"/>
        <v>Int</v>
      </c>
      <c r="R170" t="str">
        <f t="shared" ca="1" si="64"/>
        <v/>
      </c>
      <c r="S170" t="str">
        <f t="shared" ca="1" si="65"/>
        <v/>
      </c>
      <c r="T170" t="str">
        <f t="shared" ca="1" si="60"/>
        <v/>
      </c>
      <c r="U170" t="str">
        <f t="shared" ca="1" si="61"/>
        <v/>
      </c>
      <c r="V170">
        <v>170</v>
      </c>
      <c r="DE170"/>
      <c r="HB170"/>
    </row>
    <row r="171" spans="1:210">
      <c r="A171" s="79" t="str">
        <f ca="1">IF(ISBLANK(INDIRECT("Setup!A"&amp;(1+(V171+11)/13))),"",INDIRECT("Setup!A"&amp;(1+(V171+11)/13)))</f>
        <v/>
      </c>
      <c r="C171" t="str">
        <f t="shared" ca="1" si="50"/>
        <v/>
      </c>
      <c r="D171" t="str">
        <f t="shared" ca="1" si="51"/>
        <v/>
      </c>
      <c r="K171" t="str" cm="1">
        <f t="array" aca="1" ref="K171" ca="1">_xlfn.SINGLE(IF(COLUMNS($E171:E171)&lt;=COUNTIF(INDIRECT("'Raw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Input'!$B$3)),COLUMNS($E171:E171))),""))</f>
        <v/>
      </c>
      <c r="L171" t="str" cm="1">
        <f t="array" aca="1" ref="L171" ca="1">_xlfn.SINGLE(IF(COLUMNS($E171:F171)&lt;=COUNTIF(INDIRECT("'Raw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Input'!$B$3)),COLUMNS($E171:F171))),""))</f>
        <v/>
      </c>
      <c r="M171" t="str" cm="1">
        <f t="array" aca="1" ref="M171" ca="1">_xlfn.SINGLE(IF(COLUMNS($E171:G171)&lt;=COUNTIF(INDIRECT("'Raw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Input'!$B$3)),COLUMNS($E171:G171))),""))</f>
        <v/>
      </c>
      <c r="N171" t="str" cm="1">
        <f t="array" aca="1" ref="N171" ca="1">_xlfn.SINGLE(IF(COLUMNS($E171:H171)&lt;=COUNTIF(INDIRECT("'Raw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Input'!$B$3)),COLUMNS($E171:H171))),""))</f>
        <v/>
      </c>
      <c r="O171" t="str" cm="1">
        <f t="array" aca="1" ref="O171" ca="1">_xlfn.SINGLE(IF(COLUMNS($E171:I171)&lt;=COUNTIF(INDIRECT("'Raw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Input'!$B$3)),COLUMNS($E171:I171))),""))</f>
        <v/>
      </c>
      <c r="P171" t="str" cm="1">
        <f t="array" aca="1" ref="P171" ca="1">_xlfn.SINGLE(IF(COLUMNS($E171:J171)&lt;=COUNTIF(INDIRECT("'Raw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Input'!$B$3)),COLUMNS($E171:J171))),""))</f>
        <v/>
      </c>
      <c r="T171" t="str">
        <f t="shared" ca="1" si="60"/>
        <v/>
      </c>
      <c r="U171" t="str">
        <f t="shared" ca="1" si="61"/>
        <v/>
      </c>
      <c r="V171">
        <v>171</v>
      </c>
      <c r="DE171"/>
      <c r="HB171"/>
    </row>
    <row r="172" spans="1:210">
      <c r="A172">
        <v>1</v>
      </c>
      <c r="B172" t="str">
        <f t="shared" ref="B172:B183" ca="1" si="66">IFERROR(IF(ISBLANK(INDIRECT(INDIRECT("A"&amp;V172-A172)&amp;"!B"&amp;A172+3)),"",INDIRECT(INDIRECT("A"&amp;V172-A172)&amp;"!B"&amp;A172+3)),"")</f>
        <v/>
      </c>
      <c r="C172" t="str">
        <f t="shared" ca="1" si="50"/>
        <v/>
      </c>
      <c r="D172" t="str">
        <f t="shared" ca="1" si="51"/>
        <v/>
      </c>
      <c r="E172" t="str" cm="1">
        <f t="array" aca="1" ref="E172" ca="1">_xlfn.SINGLE(IF(COLUMNS($E172:E172)&lt;=COUNTIF(INDIRECT("'Raw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Input'!$B$3)),COLUMNS($E172:E172))),""))</f>
        <v>Int</v>
      </c>
      <c r="F172" t="str" cm="1">
        <f t="array" aca="1" ref="F172" ca="1">_xlfn.SINGLE(IF(COLUMNS($E172:F172)&lt;=COUNTIF(INDIRECT("'Raw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Input'!$B$3)),COLUMNS($E172:F172))),""))</f>
        <v/>
      </c>
      <c r="G172" t="str" cm="1">
        <f t="array" aca="1" ref="G172" ca="1">_xlfn.SINGLE(IF(COLUMNS($E172:G172)&lt;=COUNTIF(INDIRECT("'Raw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Input'!$B$3)),COLUMNS($E172:G172))),""))</f>
        <v/>
      </c>
      <c r="H172" t="str" cm="1">
        <f t="array" aca="1" ref="H172" ca="1">_xlfn.SINGLE(IF(COLUMNS($E172:H172)&lt;=COUNTIF(INDIRECT("'Raw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Input'!$B$3)),COLUMNS($E172:H172))),""))</f>
        <v/>
      </c>
      <c r="I172" t="str" cm="1">
        <f t="array" aca="1" ref="I172" ca="1">_xlfn.SINGLE(IF(COLUMNS($E172:I172)&lt;=COUNTIF(INDIRECT("'Raw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Input'!$B$3)),COLUMNS($E172:I172))),""))</f>
        <v/>
      </c>
      <c r="J172" t="str" cm="1">
        <f t="array" aca="1" ref="J172" ca="1">_xlfn.SINGLE(IF(COLUMNS($E172:J172)&lt;=COUNTIF(INDIRECT("'Raw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Input'!$B$3)),COLUMNS($E172:J172))),""))</f>
        <v/>
      </c>
      <c r="K172" t="str" cm="1">
        <f t="array" aca="1" ref="K172" ca="1">_xlfn.SINGLE(IF(COLUMNS($E172:E172)&lt;=COUNTIF(INDIRECT("'Raw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Input'!$B$3)),COLUMNS($E172:E172))),""))</f>
        <v>Boolean</v>
      </c>
      <c r="L172" t="str" cm="1">
        <f t="array" aca="1" ref="L172" ca="1">_xlfn.SINGLE(IF(COLUMNS($E172:F172)&lt;=COUNTIF(INDIRECT("'Raw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Input'!$B$3)),COLUMNS($E172:F172))),""))</f>
        <v/>
      </c>
      <c r="M172" t="str" cm="1">
        <f t="array" aca="1" ref="M172" ca="1">_xlfn.SINGLE(IF(COLUMNS($E172:G172)&lt;=COUNTIF(INDIRECT("'Raw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Input'!$B$3)),COLUMNS($E172:G172))),""))</f>
        <v/>
      </c>
      <c r="N172" t="str" cm="1">
        <f t="array" aca="1" ref="N172" ca="1">_xlfn.SINGLE(IF(COLUMNS($E172:H172)&lt;=COUNTIF(INDIRECT("'Raw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Input'!$B$3)),COLUMNS($E172:H172))),""))</f>
        <v/>
      </c>
      <c r="O172" t="str" cm="1">
        <f t="array" aca="1" ref="O172" ca="1">_xlfn.SINGLE(IF(COLUMNS($E172:I172)&lt;=COUNTIF(INDIRECT("'Raw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Input'!$B$3)),COLUMNS($E172:I172))),""))</f>
        <v/>
      </c>
      <c r="P172" t="str" cm="1">
        <f t="array" aca="1" ref="P172" ca="1">_xlfn.SINGLE(IF(COLUMNS($E172:J172)&lt;=COUNTIF(INDIRECT("'Raw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Input'!$B$3)),COLUMNS($E172:J172))),""))</f>
        <v/>
      </c>
      <c r="Q172" t="str">
        <f t="shared" ref="Q172:Q183" ca="1" si="67">IF(NOT(C172=K172),E172,IF(NOT(C172=L172),F172,IF(NOT(C172=M172),G172,IF(NOT(C172=N172),H172,IF(NOT(C172=O172),I172,IF(NOT(C172=P172),J172,""))))))</f>
        <v>Int</v>
      </c>
      <c r="R172" t="str">
        <f t="shared" ref="R172:R183" ca="1" si="68">IF(AND(NOT(C172=L172),NOT(F172=Q172)),F172,IF(AND(NOT(C172=M172),NOT(G172=Q172)),G172,IF(AND(NOT(C172=N172),NOT(H172=Q172)),H172,IF(AND(NOT(C172=O172),NOT(I172=Q172)),I172,IF(AND(NOT(C172=P172),NOT(J172=Q172)),J172,"")))))</f>
        <v/>
      </c>
      <c r="S172" t="str">
        <f t="shared" ref="S172:S183" ca="1" si="69">IF(AND(NOT(C172=M172),NOT(G172=Q172),NOT(G172=R172)),G172,IF(AND(NOT(C172=N172),NOT(H172=Q172),NOT(H172=R172)),H172,IF(AND(NOT(C172=O172),NOT(I172=Q172),NOT(I172=R172)),I172,IF(AND(NOT(C172=P172),NOT(J172=Q172),NOT(J172=R172)),J172,""))))</f>
        <v/>
      </c>
      <c r="T172" t="str">
        <f t="shared" ca="1" si="60"/>
        <v/>
      </c>
      <c r="U172" t="str">
        <f t="shared" ca="1" si="61"/>
        <v/>
      </c>
      <c r="V172">
        <v>172</v>
      </c>
      <c r="DE172"/>
      <c r="HB172"/>
    </row>
    <row r="173" spans="1:210">
      <c r="A173">
        <v>2</v>
      </c>
      <c r="B173" t="str">
        <f t="shared" ca="1" si="66"/>
        <v/>
      </c>
      <c r="C173" t="str">
        <f t="shared" ca="1" si="50"/>
        <v/>
      </c>
      <c r="D173" t="str">
        <f t="shared" ca="1" si="51"/>
        <v/>
      </c>
      <c r="E173" t="str" cm="1">
        <f t="array" aca="1" ref="E173" ca="1">_xlfn.SINGLE(IF(COLUMNS($E173:E173)&lt;=COUNTIF(INDIRECT("'Raw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Input'!$B$3)),COLUMNS($E173:E173))),""))</f>
        <v>Int</v>
      </c>
      <c r="F173" t="str" cm="1">
        <f t="array" aca="1" ref="F173" ca="1">_xlfn.SINGLE(IF(COLUMNS($E173:F173)&lt;=COUNTIF(INDIRECT("'Raw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Input'!$B$3)),COLUMNS($E173:F173))),""))</f>
        <v/>
      </c>
      <c r="G173" t="str" cm="1">
        <f t="array" aca="1" ref="G173" ca="1">_xlfn.SINGLE(IF(COLUMNS($E173:G173)&lt;=COUNTIF(INDIRECT("'Raw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Input'!$B$3)),COLUMNS($E173:G173))),""))</f>
        <v/>
      </c>
      <c r="H173" t="str" cm="1">
        <f t="array" aca="1" ref="H173" ca="1">_xlfn.SINGLE(IF(COLUMNS($E173:H173)&lt;=COUNTIF(INDIRECT("'Raw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Input'!$B$3)),COLUMNS($E173:H173))),""))</f>
        <v/>
      </c>
      <c r="I173" t="str" cm="1">
        <f t="array" aca="1" ref="I173" ca="1">_xlfn.SINGLE(IF(COLUMNS($E173:I173)&lt;=COUNTIF(INDIRECT("'Raw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Input'!$B$3)),COLUMNS($E173:I173))),""))</f>
        <v/>
      </c>
      <c r="J173" t="str" cm="1">
        <f t="array" aca="1" ref="J173" ca="1">_xlfn.SINGLE(IF(COLUMNS($E173:J173)&lt;=COUNTIF(INDIRECT("'Raw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Input'!$B$3)),COLUMNS($E173:J173))),""))</f>
        <v/>
      </c>
      <c r="K173" t="str" cm="1">
        <f t="array" aca="1" ref="K173" ca="1">_xlfn.SINGLE(IF(COLUMNS($E173:E173)&lt;=COUNTIF(INDIRECT("'Raw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Input'!$B$3)),COLUMNS($E173:E173))),""))</f>
        <v>Boolean</v>
      </c>
      <c r="L173" t="str" cm="1">
        <f t="array" aca="1" ref="L173" ca="1">_xlfn.SINGLE(IF(COLUMNS($E173:F173)&lt;=COUNTIF(INDIRECT("'Raw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Input'!$B$3)),COLUMNS($E173:F173))),""))</f>
        <v/>
      </c>
      <c r="M173" t="str" cm="1">
        <f t="array" aca="1" ref="M173" ca="1">_xlfn.SINGLE(IF(COLUMNS($E173:G173)&lt;=COUNTIF(INDIRECT("'Raw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Input'!$B$3)),COLUMNS($E173:G173))),""))</f>
        <v/>
      </c>
      <c r="N173" t="str" cm="1">
        <f t="array" aca="1" ref="N173" ca="1">_xlfn.SINGLE(IF(COLUMNS($E173:H173)&lt;=COUNTIF(INDIRECT("'Raw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Input'!$B$3)),COLUMNS($E173:H173))),""))</f>
        <v/>
      </c>
      <c r="O173" t="str" cm="1">
        <f t="array" aca="1" ref="O173" ca="1">_xlfn.SINGLE(IF(COLUMNS($E173:I173)&lt;=COUNTIF(INDIRECT("'Raw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Input'!$B$3)),COLUMNS($E173:I173))),""))</f>
        <v/>
      </c>
      <c r="P173" t="str" cm="1">
        <f t="array" aca="1" ref="P173" ca="1">_xlfn.SINGLE(IF(COLUMNS($E173:J173)&lt;=COUNTIF(INDIRECT("'Raw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Input'!$B$3)),COLUMNS($E173:J173))),""))</f>
        <v/>
      </c>
      <c r="Q173" t="str">
        <f t="shared" ca="1" si="67"/>
        <v>Int</v>
      </c>
      <c r="R173" t="str">
        <f t="shared" ca="1" si="68"/>
        <v/>
      </c>
      <c r="S173" t="str">
        <f t="shared" ca="1" si="69"/>
        <v/>
      </c>
      <c r="T173" t="str">
        <f t="shared" ca="1" si="60"/>
        <v/>
      </c>
      <c r="U173" t="str">
        <f t="shared" ca="1" si="61"/>
        <v/>
      </c>
      <c r="V173">
        <v>173</v>
      </c>
      <c r="DE173"/>
      <c r="HB173"/>
    </row>
    <row r="174" spans="1:210">
      <c r="A174">
        <v>3</v>
      </c>
      <c r="B174" t="str">
        <f t="shared" ca="1" si="66"/>
        <v/>
      </c>
      <c r="C174" t="str">
        <f t="shared" ca="1" si="50"/>
        <v/>
      </c>
      <c r="D174" t="str">
        <f t="shared" ca="1" si="51"/>
        <v/>
      </c>
      <c r="E174" t="str" cm="1">
        <f t="array" aca="1" ref="E174" ca="1">_xlfn.SINGLE(IF(COLUMNS($E174:E174)&lt;=COUNTIF(INDIRECT("'Raw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Input'!$B$3)),COLUMNS($E174:E174))),""))</f>
        <v>Int</v>
      </c>
      <c r="F174" t="str" cm="1">
        <f t="array" aca="1" ref="F174" ca="1">_xlfn.SINGLE(IF(COLUMNS($E174:F174)&lt;=COUNTIF(INDIRECT("'Raw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Input'!$B$3)),COLUMNS($E174:F174))),""))</f>
        <v/>
      </c>
      <c r="G174" t="str" cm="1">
        <f t="array" aca="1" ref="G174" ca="1">_xlfn.SINGLE(IF(COLUMNS($E174:G174)&lt;=COUNTIF(INDIRECT("'Raw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Input'!$B$3)),COLUMNS($E174:G174))),""))</f>
        <v/>
      </c>
      <c r="H174" t="str" cm="1">
        <f t="array" aca="1" ref="H174" ca="1">_xlfn.SINGLE(IF(COLUMNS($E174:H174)&lt;=COUNTIF(INDIRECT("'Raw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Input'!$B$3)),COLUMNS($E174:H174))),""))</f>
        <v/>
      </c>
      <c r="I174" t="str" cm="1">
        <f t="array" aca="1" ref="I174" ca="1">_xlfn.SINGLE(IF(COLUMNS($E174:I174)&lt;=COUNTIF(INDIRECT("'Raw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Input'!$B$3)),COLUMNS($E174:I174))),""))</f>
        <v/>
      </c>
      <c r="J174" t="str" cm="1">
        <f t="array" aca="1" ref="J174" ca="1">_xlfn.SINGLE(IF(COLUMNS($E174:J174)&lt;=COUNTIF(INDIRECT("'Raw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Input'!$B$3)),COLUMNS($E174:J174))),""))</f>
        <v/>
      </c>
      <c r="K174" t="str" cm="1">
        <f t="array" aca="1" ref="K174" ca="1">_xlfn.SINGLE(IF(COLUMNS($E174:E174)&lt;=COUNTIF(INDIRECT("'Raw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Input'!$B$3)),COLUMNS($E174:E174))),""))</f>
        <v>Boolean</v>
      </c>
      <c r="L174" t="str" cm="1">
        <f t="array" aca="1" ref="L174" ca="1">_xlfn.SINGLE(IF(COLUMNS($E174:F174)&lt;=COUNTIF(INDIRECT("'Raw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Input'!$B$3)),COLUMNS($E174:F174))),""))</f>
        <v/>
      </c>
      <c r="M174" t="str" cm="1">
        <f t="array" aca="1" ref="M174" ca="1">_xlfn.SINGLE(IF(COLUMNS($E174:G174)&lt;=COUNTIF(INDIRECT("'Raw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Input'!$B$3)),COLUMNS($E174:G174))),""))</f>
        <v/>
      </c>
      <c r="N174" t="str" cm="1">
        <f t="array" aca="1" ref="N174" ca="1">_xlfn.SINGLE(IF(COLUMNS($E174:H174)&lt;=COUNTIF(INDIRECT("'Raw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Input'!$B$3)),COLUMNS($E174:H174))),""))</f>
        <v/>
      </c>
      <c r="O174" t="str" cm="1">
        <f t="array" aca="1" ref="O174" ca="1">_xlfn.SINGLE(IF(COLUMNS($E174:I174)&lt;=COUNTIF(INDIRECT("'Raw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Input'!$B$3)),COLUMNS($E174:I174))),""))</f>
        <v/>
      </c>
      <c r="P174" t="str" cm="1">
        <f t="array" aca="1" ref="P174" ca="1">_xlfn.SINGLE(IF(COLUMNS($E174:J174)&lt;=COUNTIF(INDIRECT("'Raw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Input'!$B$3)),COLUMNS($E174:J174))),""))</f>
        <v/>
      </c>
      <c r="Q174" t="str">
        <f t="shared" ca="1" si="67"/>
        <v>Int</v>
      </c>
      <c r="R174" t="str">
        <f t="shared" ca="1" si="68"/>
        <v/>
      </c>
      <c r="S174" t="str">
        <f t="shared" ca="1" si="69"/>
        <v/>
      </c>
      <c r="T174" t="str">
        <f t="shared" ca="1" si="60"/>
        <v/>
      </c>
      <c r="U174" t="str">
        <f t="shared" ca="1" si="61"/>
        <v/>
      </c>
      <c r="V174">
        <v>174</v>
      </c>
      <c r="DE174"/>
      <c r="HB174"/>
    </row>
    <row r="175" spans="1:210">
      <c r="A175">
        <v>4</v>
      </c>
      <c r="B175" t="str">
        <f t="shared" ca="1" si="66"/>
        <v/>
      </c>
      <c r="C175" t="str">
        <f t="shared" ca="1" si="50"/>
        <v/>
      </c>
      <c r="D175" t="str">
        <f t="shared" ca="1" si="51"/>
        <v/>
      </c>
      <c r="E175" t="str" cm="1">
        <f t="array" aca="1" ref="E175" ca="1">_xlfn.SINGLE(IF(COLUMNS($E175:E175)&lt;=COUNTIF(INDIRECT("'Raw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Input'!$B$3)),COLUMNS($E175:E175))),""))</f>
        <v>Int</v>
      </c>
      <c r="F175" t="str" cm="1">
        <f t="array" aca="1" ref="F175" ca="1">_xlfn.SINGLE(IF(COLUMNS($E175:F175)&lt;=COUNTIF(INDIRECT("'Raw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Input'!$B$3)),COLUMNS($E175:F175))),""))</f>
        <v/>
      </c>
      <c r="G175" t="str" cm="1">
        <f t="array" aca="1" ref="G175" ca="1">_xlfn.SINGLE(IF(COLUMNS($E175:G175)&lt;=COUNTIF(INDIRECT("'Raw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Input'!$B$3)),COLUMNS($E175:G175))),""))</f>
        <v/>
      </c>
      <c r="H175" t="str" cm="1">
        <f t="array" aca="1" ref="H175" ca="1">_xlfn.SINGLE(IF(COLUMNS($E175:H175)&lt;=COUNTIF(INDIRECT("'Raw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Input'!$B$3)),COLUMNS($E175:H175))),""))</f>
        <v/>
      </c>
      <c r="I175" t="str" cm="1">
        <f t="array" aca="1" ref="I175" ca="1">_xlfn.SINGLE(IF(COLUMNS($E175:I175)&lt;=COUNTIF(INDIRECT("'Raw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Input'!$B$3)),COLUMNS($E175:I175))),""))</f>
        <v/>
      </c>
      <c r="J175" t="str" cm="1">
        <f t="array" aca="1" ref="J175" ca="1">_xlfn.SINGLE(IF(COLUMNS($E175:J175)&lt;=COUNTIF(INDIRECT("'Raw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Input'!$B$3)),COLUMNS($E175:J175))),""))</f>
        <v/>
      </c>
      <c r="K175" t="str" cm="1">
        <f t="array" aca="1" ref="K175" ca="1">_xlfn.SINGLE(IF(COLUMNS($E175:E175)&lt;=COUNTIF(INDIRECT("'Raw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Input'!$B$3)),COLUMNS($E175:E175))),""))</f>
        <v>Boolean</v>
      </c>
      <c r="L175" t="str" cm="1">
        <f t="array" aca="1" ref="L175" ca="1">_xlfn.SINGLE(IF(COLUMNS($E175:F175)&lt;=COUNTIF(INDIRECT("'Raw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Input'!$B$3)),COLUMNS($E175:F175))),""))</f>
        <v/>
      </c>
      <c r="M175" t="str" cm="1">
        <f t="array" aca="1" ref="M175" ca="1">_xlfn.SINGLE(IF(COLUMNS($E175:G175)&lt;=COUNTIF(INDIRECT("'Raw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Input'!$B$3)),COLUMNS($E175:G175))),""))</f>
        <v/>
      </c>
      <c r="N175" t="str" cm="1">
        <f t="array" aca="1" ref="N175" ca="1">_xlfn.SINGLE(IF(COLUMNS($E175:H175)&lt;=COUNTIF(INDIRECT("'Raw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Input'!$B$3)),COLUMNS($E175:H175))),""))</f>
        <v/>
      </c>
      <c r="O175" t="str" cm="1">
        <f t="array" aca="1" ref="O175" ca="1">_xlfn.SINGLE(IF(COLUMNS($E175:I175)&lt;=COUNTIF(INDIRECT("'Raw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Input'!$B$3)),COLUMNS($E175:I175))),""))</f>
        <v/>
      </c>
      <c r="P175" t="str" cm="1">
        <f t="array" aca="1" ref="P175" ca="1">_xlfn.SINGLE(IF(COLUMNS($E175:J175)&lt;=COUNTIF(INDIRECT("'Raw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Input'!$B$3)),COLUMNS($E175:J175))),""))</f>
        <v/>
      </c>
      <c r="Q175" t="str">
        <f t="shared" ca="1" si="67"/>
        <v>Int</v>
      </c>
      <c r="R175" t="str">
        <f t="shared" ca="1" si="68"/>
        <v/>
      </c>
      <c r="S175" t="str">
        <f t="shared" ca="1" si="69"/>
        <v/>
      </c>
      <c r="T175" t="str">
        <f t="shared" ca="1" si="60"/>
        <v/>
      </c>
      <c r="U175" t="str">
        <f t="shared" ca="1" si="61"/>
        <v/>
      </c>
      <c r="V175">
        <v>175</v>
      </c>
      <c r="DE175"/>
      <c r="HB175"/>
    </row>
    <row r="176" spans="1:210">
      <c r="A176">
        <v>5</v>
      </c>
      <c r="B176" t="str">
        <f t="shared" ca="1" si="66"/>
        <v/>
      </c>
      <c r="C176" t="str">
        <f t="shared" ca="1" si="50"/>
        <v/>
      </c>
      <c r="D176" t="str">
        <f t="shared" ca="1" si="51"/>
        <v/>
      </c>
      <c r="E176" t="str" cm="1">
        <f t="array" aca="1" ref="E176" ca="1">_xlfn.SINGLE(IF(COLUMNS($E176:E176)&lt;=COUNTIF(INDIRECT("'Raw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Input'!$B$3)),COLUMNS($E176:E176))),""))</f>
        <v>Int</v>
      </c>
      <c r="F176" t="str" cm="1">
        <f t="array" aca="1" ref="F176" ca="1">_xlfn.SINGLE(IF(COLUMNS($E176:F176)&lt;=COUNTIF(INDIRECT("'Raw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Input'!$B$3)),COLUMNS($E176:F176))),""))</f>
        <v/>
      </c>
      <c r="G176" t="str" cm="1">
        <f t="array" aca="1" ref="G176" ca="1">_xlfn.SINGLE(IF(COLUMNS($E176:G176)&lt;=COUNTIF(INDIRECT("'Raw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Input'!$B$3)),COLUMNS($E176:G176))),""))</f>
        <v/>
      </c>
      <c r="H176" t="str" cm="1">
        <f t="array" aca="1" ref="H176" ca="1">_xlfn.SINGLE(IF(COLUMNS($E176:H176)&lt;=COUNTIF(INDIRECT("'Raw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Input'!$B$3)),COLUMNS($E176:H176))),""))</f>
        <v/>
      </c>
      <c r="I176" t="str" cm="1">
        <f t="array" aca="1" ref="I176" ca="1">_xlfn.SINGLE(IF(COLUMNS($E176:I176)&lt;=COUNTIF(INDIRECT("'Raw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Input'!$B$3)),COLUMNS($E176:I176))),""))</f>
        <v/>
      </c>
      <c r="J176" t="str" cm="1">
        <f t="array" aca="1" ref="J176" ca="1">_xlfn.SINGLE(IF(COLUMNS($E176:J176)&lt;=COUNTIF(INDIRECT("'Raw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Input'!$B$3)),COLUMNS($E176:J176))),""))</f>
        <v/>
      </c>
      <c r="K176" t="str" cm="1">
        <f t="array" aca="1" ref="K176" ca="1">_xlfn.SINGLE(IF(COLUMNS($E176:E176)&lt;=COUNTIF(INDIRECT("'Raw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Input'!$B$3)),COLUMNS($E176:E176))),""))</f>
        <v>Boolean</v>
      </c>
      <c r="L176" t="str" cm="1">
        <f t="array" aca="1" ref="L176" ca="1">_xlfn.SINGLE(IF(COLUMNS($E176:F176)&lt;=COUNTIF(INDIRECT("'Raw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Input'!$B$3)),COLUMNS($E176:F176))),""))</f>
        <v/>
      </c>
      <c r="M176" t="str" cm="1">
        <f t="array" aca="1" ref="M176" ca="1">_xlfn.SINGLE(IF(COLUMNS($E176:G176)&lt;=COUNTIF(INDIRECT("'Raw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Input'!$B$3)),COLUMNS($E176:G176))),""))</f>
        <v/>
      </c>
      <c r="N176" t="str" cm="1">
        <f t="array" aca="1" ref="N176" ca="1">_xlfn.SINGLE(IF(COLUMNS($E176:H176)&lt;=COUNTIF(INDIRECT("'Raw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Input'!$B$3)),COLUMNS($E176:H176))),""))</f>
        <v/>
      </c>
      <c r="O176" t="str" cm="1">
        <f t="array" aca="1" ref="O176" ca="1">_xlfn.SINGLE(IF(COLUMNS($E176:I176)&lt;=COUNTIF(INDIRECT("'Raw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Input'!$B$3)),COLUMNS($E176:I176))),""))</f>
        <v/>
      </c>
      <c r="P176" t="str" cm="1">
        <f t="array" aca="1" ref="P176" ca="1">_xlfn.SINGLE(IF(COLUMNS($E176:J176)&lt;=COUNTIF(INDIRECT("'Raw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Input'!$B$3)),COLUMNS($E176:J176))),""))</f>
        <v/>
      </c>
      <c r="Q176" t="str">
        <f t="shared" ca="1" si="67"/>
        <v>Int</v>
      </c>
      <c r="R176" t="str">
        <f t="shared" ca="1" si="68"/>
        <v/>
      </c>
      <c r="S176" t="str">
        <f t="shared" ca="1" si="69"/>
        <v/>
      </c>
      <c r="T176" t="str">
        <f t="shared" ca="1" si="60"/>
        <v/>
      </c>
      <c r="U176" t="str">
        <f t="shared" ca="1" si="61"/>
        <v/>
      </c>
      <c r="V176">
        <v>176</v>
      </c>
      <c r="DE176"/>
      <c r="HB176"/>
    </row>
    <row r="177" spans="1:210">
      <c r="A177">
        <v>6</v>
      </c>
      <c r="B177" t="str">
        <f t="shared" ca="1" si="66"/>
        <v/>
      </c>
      <c r="C177" t="str">
        <f t="shared" ca="1" si="50"/>
        <v/>
      </c>
      <c r="D177" t="str">
        <f t="shared" ca="1" si="51"/>
        <v/>
      </c>
      <c r="E177" t="str" cm="1">
        <f t="array" aca="1" ref="E177" ca="1">_xlfn.SINGLE(IF(COLUMNS($E177:E177)&lt;=COUNTIF(INDIRECT("'Raw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Input'!$B$3)),COLUMNS($E177:E177))),""))</f>
        <v>Int</v>
      </c>
      <c r="F177" t="str" cm="1">
        <f t="array" aca="1" ref="F177" ca="1">_xlfn.SINGLE(IF(COLUMNS($E177:F177)&lt;=COUNTIF(INDIRECT("'Raw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Input'!$B$3)),COLUMNS($E177:F177))),""))</f>
        <v/>
      </c>
      <c r="G177" t="str" cm="1">
        <f t="array" aca="1" ref="G177" ca="1">_xlfn.SINGLE(IF(COLUMNS($E177:G177)&lt;=COUNTIF(INDIRECT("'Raw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Input'!$B$3)),COLUMNS($E177:G177))),""))</f>
        <v/>
      </c>
      <c r="H177" t="str" cm="1">
        <f t="array" aca="1" ref="H177" ca="1">_xlfn.SINGLE(IF(COLUMNS($E177:H177)&lt;=COUNTIF(INDIRECT("'Raw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Input'!$B$3)),COLUMNS($E177:H177))),""))</f>
        <v/>
      </c>
      <c r="I177" t="str" cm="1">
        <f t="array" aca="1" ref="I177" ca="1">_xlfn.SINGLE(IF(COLUMNS($E177:I177)&lt;=COUNTIF(INDIRECT("'Raw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Input'!$B$3)),COLUMNS($E177:I177))),""))</f>
        <v/>
      </c>
      <c r="J177" t="str" cm="1">
        <f t="array" aca="1" ref="J177" ca="1">_xlfn.SINGLE(IF(COLUMNS($E177:J177)&lt;=COUNTIF(INDIRECT("'Raw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Input'!$B$3)),COLUMNS($E177:J177))),""))</f>
        <v/>
      </c>
      <c r="K177" t="str" cm="1">
        <f t="array" aca="1" ref="K177" ca="1">_xlfn.SINGLE(IF(COLUMNS($E177:E177)&lt;=COUNTIF(INDIRECT("'Raw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Input'!$B$3)),COLUMNS($E177:E177))),""))</f>
        <v>Boolean</v>
      </c>
      <c r="L177" t="str" cm="1">
        <f t="array" aca="1" ref="L177" ca="1">_xlfn.SINGLE(IF(COLUMNS($E177:F177)&lt;=COUNTIF(INDIRECT("'Raw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Input'!$B$3)),COLUMNS($E177:F177))),""))</f>
        <v/>
      </c>
      <c r="M177" t="str" cm="1">
        <f t="array" aca="1" ref="M177" ca="1">_xlfn.SINGLE(IF(COLUMNS($E177:G177)&lt;=COUNTIF(INDIRECT("'Raw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Input'!$B$3)),COLUMNS($E177:G177))),""))</f>
        <v/>
      </c>
      <c r="N177" t="str" cm="1">
        <f t="array" aca="1" ref="N177" ca="1">_xlfn.SINGLE(IF(COLUMNS($E177:H177)&lt;=COUNTIF(INDIRECT("'Raw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Input'!$B$3)),COLUMNS($E177:H177))),""))</f>
        <v/>
      </c>
      <c r="O177" t="str" cm="1">
        <f t="array" aca="1" ref="O177" ca="1">_xlfn.SINGLE(IF(COLUMNS($E177:I177)&lt;=COUNTIF(INDIRECT("'Raw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Input'!$B$3)),COLUMNS($E177:I177))),""))</f>
        <v/>
      </c>
      <c r="P177" t="str" cm="1">
        <f t="array" aca="1" ref="P177" ca="1">_xlfn.SINGLE(IF(COLUMNS($E177:J177)&lt;=COUNTIF(INDIRECT("'Raw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Input'!$B$3)),COLUMNS($E177:J177))),""))</f>
        <v/>
      </c>
      <c r="Q177" t="str">
        <f t="shared" ca="1" si="67"/>
        <v>Int</v>
      </c>
      <c r="R177" t="str">
        <f t="shared" ca="1" si="68"/>
        <v/>
      </c>
      <c r="S177" t="str">
        <f t="shared" ca="1" si="69"/>
        <v/>
      </c>
      <c r="T177" t="str">
        <f t="shared" ca="1" si="60"/>
        <v/>
      </c>
      <c r="U177" t="str">
        <f t="shared" ca="1" si="61"/>
        <v/>
      </c>
      <c r="V177">
        <v>177</v>
      </c>
      <c r="DE177"/>
      <c r="HB177"/>
    </row>
    <row r="178" spans="1:210">
      <c r="A178">
        <v>7</v>
      </c>
      <c r="B178" t="str">
        <f t="shared" ca="1" si="66"/>
        <v/>
      </c>
      <c r="C178" t="str">
        <f t="shared" ca="1" si="50"/>
        <v/>
      </c>
      <c r="D178" t="str">
        <f t="shared" ca="1" si="51"/>
        <v/>
      </c>
      <c r="E178" t="str" cm="1">
        <f t="array" aca="1" ref="E178" ca="1">_xlfn.SINGLE(IF(COLUMNS($E178:E178)&lt;=COUNTIF(INDIRECT("'Raw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Input'!$B$3)),COLUMNS($E178:E178))),""))</f>
        <v>Int</v>
      </c>
      <c r="F178" t="str" cm="1">
        <f t="array" aca="1" ref="F178" ca="1">_xlfn.SINGLE(IF(COLUMNS($E178:F178)&lt;=COUNTIF(INDIRECT("'Raw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Input'!$B$3)),COLUMNS($E178:F178))),""))</f>
        <v/>
      </c>
      <c r="G178" t="str" cm="1">
        <f t="array" aca="1" ref="G178" ca="1">_xlfn.SINGLE(IF(COLUMNS($E178:G178)&lt;=COUNTIF(INDIRECT("'Raw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Input'!$B$3)),COLUMNS($E178:G178))),""))</f>
        <v/>
      </c>
      <c r="H178" t="str" cm="1">
        <f t="array" aca="1" ref="H178" ca="1">_xlfn.SINGLE(IF(COLUMNS($E178:H178)&lt;=COUNTIF(INDIRECT("'Raw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Input'!$B$3)),COLUMNS($E178:H178))),""))</f>
        <v/>
      </c>
      <c r="I178" t="str" cm="1">
        <f t="array" aca="1" ref="I178" ca="1">_xlfn.SINGLE(IF(COLUMNS($E178:I178)&lt;=COUNTIF(INDIRECT("'Raw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Input'!$B$3)),COLUMNS($E178:I178))),""))</f>
        <v/>
      </c>
      <c r="J178" t="str" cm="1">
        <f t="array" aca="1" ref="J178" ca="1">_xlfn.SINGLE(IF(COLUMNS($E178:J178)&lt;=COUNTIF(INDIRECT("'Raw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Input'!$B$3)),COLUMNS($E178:J178))),""))</f>
        <v/>
      </c>
      <c r="K178" t="str" cm="1">
        <f t="array" aca="1" ref="K178" ca="1">_xlfn.SINGLE(IF(COLUMNS($E178:E178)&lt;=COUNTIF(INDIRECT("'Raw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Input'!$B$3)),COLUMNS($E178:E178))),""))</f>
        <v>Boolean</v>
      </c>
      <c r="L178" t="str" cm="1">
        <f t="array" aca="1" ref="L178" ca="1">_xlfn.SINGLE(IF(COLUMNS($E178:F178)&lt;=COUNTIF(INDIRECT("'Raw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Input'!$B$3)),COLUMNS($E178:F178))),""))</f>
        <v/>
      </c>
      <c r="M178" t="str" cm="1">
        <f t="array" aca="1" ref="M178" ca="1">_xlfn.SINGLE(IF(COLUMNS($E178:G178)&lt;=COUNTIF(INDIRECT("'Raw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Input'!$B$3)),COLUMNS($E178:G178))),""))</f>
        <v/>
      </c>
      <c r="N178" t="str" cm="1">
        <f t="array" aca="1" ref="N178" ca="1">_xlfn.SINGLE(IF(COLUMNS($E178:H178)&lt;=COUNTIF(INDIRECT("'Raw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Input'!$B$3)),COLUMNS($E178:H178))),""))</f>
        <v/>
      </c>
      <c r="O178" t="str" cm="1">
        <f t="array" aca="1" ref="O178" ca="1">_xlfn.SINGLE(IF(COLUMNS($E178:I178)&lt;=COUNTIF(INDIRECT("'Raw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Input'!$B$3)),COLUMNS($E178:I178))),""))</f>
        <v/>
      </c>
      <c r="P178" t="str" cm="1">
        <f t="array" aca="1" ref="P178" ca="1">_xlfn.SINGLE(IF(COLUMNS($E178:J178)&lt;=COUNTIF(INDIRECT("'Raw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Input'!$B$3)),COLUMNS($E178:J178))),""))</f>
        <v/>
      </c>
      <c r="Q178" t="str">
        <f t="shared" ca="1" si="67"/>
        <v>Int</v>
      </c>
      <c r="R178" t="str">
        <f t="shared" ca="1" si="68"/>
        <v/>
      </c>
      <c r="S178" t="str">
        <f t="shared" ca="1" si="69"/>
        <v/>
      </c>
      <c r="T178" t="str">
        <f t="shared" ca="1" si="60"/>
        <v/>
      </c>
      <c r="U178" t="str">
        <f t="shared" ca="1" si="61"/>
        <v/>
      </c>
      <c r="V178">
        <v>178</v>
      </c>
      <c r="DE178"/>
      <c r="HB178"/>
    </row>
    <row r="179" spans="1:210">
      <c r="A179">
        <v>8</v>
      </c>
      <c r="B179" t="str">
        <f t="shared" ca="1" si="66"/>
        <v/>
      </c>
      <c r="C179" t="str">
        <f t="shared" ca="1" si="50"/>
        <v/>
      </c>
      <c r="D179" t="str">
        <f t="shared" ca="1" si="51"/>
        <v/>
      </c>
      <c r="E179" t="str" cm="1">
        <f t="array" aca="1" ref="E179" ca="1">_xlfn.SINGLE(IF(COLUMNS($E179:E179)&lt;=COUNTIF(INDIRECT("'Raw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Input'!$B$3)),COLUMNS($E179:E179))),""))</f>
        <v>Int</v>
      </c>
      <c r="F179" t="str" cm="1">
        <f t="array" aca="1" ref="F179" ca="1">_xlfn.SINGLE(IF(COLUMNS($E179:F179)&lt;=COUNTIF(INDIRECT("'Raw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Input'!$B$3)),COLUMNS($E179:F179))),""))</f>
        <v/>
      </c>
      <c r="G179" t="str" cm="1">
        <f t="array" aca="1" ref="G179" ca="1">_xlfn.SINGLE(IF(COLUMNS($E179:G179)&lt;=COUNTIF(INDIRECT("'Raw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Input'!$B$3)),COLUMNS($E179:G179))),""))</f>
        <v/>
      </c>
      <c r="H179" t="str" cm="1">
        <f t="array" aca="1" ref="H179" ca="1">_xlfn.SINGLE(IF(COLUMNS($E179:H179)&lt;=COUNTIF(INDIRECT("'Raw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Input'!$B$3)),COLUMNS($E179:H179))),""))</f>
        <v/>
      </c>
      <c r="I179" t="str" cm="1">
        <f t="array" aca="1" ref="I179" ca="1">_xlfn.SINGLE(IF(COLUMNS($E179:I179)&lt;=COUNTIF(INDIRECT("'Raw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Input'!$B$3)),COLUMNS($E179:I179))),""))</f>
        <v/>
      </c>
      <c r="J179" t="str" cm="1">
        <f t="array" aca="1" ref="J179" ca="1">_xlfn.SINGLE(IF(COLUMNS($E179:J179)&lt;=COUNTIF(INDIRECT("'Raw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Input'!$B$3)),COLUMNS($E179:J179))),""))</f>
        <v/>
      </c>
      <c r="K179" t="str" cm="1">
        <f t="array" aca="1" ref="K179" ca="1">_xlfn.SINGLE(IF(COLUMNS($E179:E179)&lt;=COUNTIF(INDIRECT("'Raw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Input'!$B$3)),COLUMNS($E179:E179))),""))</f>
        <v>Boolean</v>
      </c>
      <c r="L179" t="str" cm="1">
        <f t="array" aca="1" ref="L179" ca="1">_xlfn.SINGLE(IF(COLUMNS($E179:F179)&lt;=COUNTIF(INDIRECT("'Raw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Input'!$B$3)),COLUMNS($E179:F179))),""))</f>
        <v/>
      </c>
      <c r="M179" t="str" cm="1">
        <f t="array" aca="1" ref="M179" ca="1">_xlfn.SINGLE(IF(COLUMNS($E179:G179)&lt;=COUNTIF(INDIRECT("'Raw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Input'!$B$3)),COLUMNS($E179:G179))),""))</f>
        <v/>
      </c>
      <c r="N179" t="str" cm="1">
        <f t="array" aca="1" ref="N179" ca="1">_xlfn.SINGLE(IF(COLUMNS($E179:H179)&lt;=COUNTIF(INDIRECT("'Raw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Input'!$B$3)),COLUMNS($E179:H179))),""))</f>
        <v/>
      </c>
      <c r="O179" t="str" cm="1">
        <f t="array" aca="1" ref="O179" ca="1">_xlfn.SINGLE(IF(COLUMNS($E179:I179)&lt;=COUNTIF(INDIRECT("'Raw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Input'!$B$3)),COLUMNS($E179:I179))),""))</f>
        <v/>
      </c>
      <c r="P179" t="str" cm="1">
        <f t="array" aca="1" ref="P179" ca="1">_xlfn.SINGLE(IF(COLUMNS($E179:J179)&lt;=COUNTIF(INDIRECT("'Raw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Input'!$B$3)),COLUMNS($E179:J179))),""))</f>
        <v/>
      </c>
      <c r="Q179" t="str">
        <f t="shared" ca="1" si="67"/>
        <v>Int</v>
      </c>
      <c r="R179" t="str">
        <f t="shared" ca="1" si="68"/>
        <v/>
      </c>
      <c r="S179" t="str">
        <f t="shared" ca="1" si="69"/>
        <v/>
      </c>
      <c r="T179" t="str">
        <f t="shared" ca="1" si="60"/>
        <v/>
      </c>
      <c r="U179" t="str">
        <f t="shared" ca="1" si="61"/>
        <v/>
      </c>
      <c r="V179">
        <v>179</v>
      </c>
      <c r="DE179"/>
      <c r="HB179"/>
    </row>
    <row r="180" spans="1:210">
      <c r="A180">
        <v>9</v>
      </c>
      <c r="B180" t="str">
        <f t="shared" ca="1" si="66"/>
        <v/>
      </c>
      <c r="C180" t="str">
        <f t="shared" ca="1" si="50"/>
        <v/>
      </c>
      <c r="D180" t="str">
        <f t="shared" ca="1" si="51"/>
        <v/>
      </c>
      <c r="E180" t="str" cm="1">
        <f t="array" aca="1" ref="E180" ca="1">_xlfn.SINGLE(IF(COLUMNS($E180:E180)&lt;=COUNTIF(INDIRECT("'Raw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Input'!$B$3)),COLUMNS($E180:E180))),""))</f>
        <v>Int</v>
      </c>
      <c r="F180" t="str" cm="1">
        <f t="array" aca="1" ref="F180" ca="1">_xlfn.SINGLE(IF(COLUMNS($E180:F180)&lt;=COUNTIF(INDIRECT("'Raw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Input'!$B$3)),COLUMNS($E180:F180))),""))</f>
        <v/>
      </c>
      <c r="G180" t="str" cm="1">
        <f t="array" aca="1" ref="G180" ca="1">_xlfn.SINGLE(IF(COLUMNS($E180:G180)&lt;=COUNTIF(INDIRECT("'Raw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Input'!$B$3)),COLUMNS($E180:G180))),""))</f>
        <v/>
      </c>
      <c r="H180" t="str" cm="1">
        <f t="array" aca="1" ref="H180" ca="1">_xlfn.SINGLE(IF(COLUMNS($E180:H180)&lt;=COUNTIF(INDIRECT("'Raw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Input'!$B$3)),COLUMNS($E180:H180))),""))</f>
        <v/>
      </c>
      <c r="I180" t="str" cm="1">
        <f t="array" aca="1" ref="I180" ca="1">_xlfn.SINGLE(IF(COLUMNS($E180:I180)&lt;=COUNTIF(INDIRECT("'Raw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Input'!$B$3)),COLUMNS($E180:I180))),""))</f>
        <v/>
      </c>
      <c r="J180" t="str" cm="1">
        <f t="array" aca="1" ref="J180" ca="1">_xlfn.SINGLE(IF(COLUMNS($E180:J180)&lt;=COUNTIF(INDIRECT("'Raw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Input'!$B$3)),COLUMNS($E180:J180))),""))</f>
        <v/>
      </c>
      <c r="K180" t="str" cm="1">
        <f t="array" aca="1" ref="K180" ca="1">_xlfn.SINGLE(IF(COLUMNS($E180:E180)&lt;=COUNTIF(INDIRECT("'Raw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Input'!$B$3)),COLUMNS($E180:E180))),""))</f>
        <v>Boolean</v>
      </c>
      <c r="L180" t="str" cm="1">
        <f t="array" aca="1" ref="L180" ca="1">_xlfn.SINGLE(IF(COLUMNS($E180:F180)&lt;=COUNTIF(INDIRECT("'Raw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Input'!$B$3)),COLUMNS($E180:F180))),""))</f>
        <v/>
      </c>
      <c r="M180" t="str" cm="1">
        <f t="array" aca="1" ref="M180" ca="1">_xlfn.SINGLE(IF(COLUMNS($E180:G180)&lt;=COUNTIF(INDIRECT("'Raw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Input'!$B$3)),COLUMNS($E180:G180))),""))</f>
        <v/>
      </c>
      <c r="N180" t="str" cm="1">
        <f t="array" aca="1" ref="N180" ca="1">_xlfn.SINGLE(IF(COLUMNS($E180:H180)&lt;=COUNTIF(INDIRECT("'Raw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Input'!$B$3)),COLUMNS($E180:H180))),""))</f>
        <v/>
      </c>
      <c r="O180" t="str" cm="1">
        <f t="array" aca="1" ref="O180" ca="1">_xlfn.SINGLE(IF(COLUMNS($E180:I180)&lt;=COUNTIF(INDIRECT("'Raw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Input'!$B$3)),COLUMNS($E180:I180))),""))</f>
        <v/>
      </c>
      <c r="P180" t="str" cm="1">
        <f t="array" aca="1" ref="P180" ca="1">_xlfn.SINGLE(IF(COLUMNS($E180:J180)&lt;=COUNTIF(INDIRECT("'Raw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Input'!$B$3)),COLUMNS($E180:J180))),""))</f>
        <v/>
      </c>
      <c r="Q180" t="str">
        <f t="shared" ca="1" si="67"/>
        <v>Int</v>
      </c>
      <c r="R180" t="str">
        <f t="shared" ca="1" si="68"/>
        <v/>
      </c>
      <c r="S180" t="str">
        <f t="shared" ca="1" si="69"/>
        <v/>
      </c>
      <c r="T180" t="str">
        <f t="shared" ca="1" si="60"/>
        <v/>
      </c>
      <c r="U180" t="str">
        <f t="shared" ca="1" si="61"/>
        <v/>
      </c>
      <c r="V180">
        <v>180</v>
      </c>
      <c r="DE180"/>
      <c r="HB180"/>
    </row>
    <row r="181" spans="1:210">
      <c r="A181">
        <v>10</v>
      </c>
      <c r="B181" t="str">
        <f t="shared" ca="1" si="66"/>
        <v/>
      </c>
      <c r="C181" t="str">
        <f t="shared" ca="1" si="50"/>
        <v/>
      </c>
      <c r="D181" t="str">
        <f t="shared" ca="1" si="51"/>
        <v/>
      </c>
      <c r="E181" t="str" cm="1">
        <f t="array" aca="1" ref="E181" ca="1">_xlfn.SINGLE(IF(COLUMNS($E181:E181)&lt;=COUNTIF(INDIRECT("'Raw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Input'!$B$3)),COLUMNS($E181:E181))),""))</f>
        <v>Int</v>
      </c>
      <c r="F181" t="str" cm="1">
        <f t="array" aca="1" ref="F181" ca="1">_xlfn.SINGLE(IF(COLUMNS($E181:F181)&lt;=COUNTIF(INDIRECT("'Raw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Input'!$B$3)),COLUMNS($E181:F181))),""))</f>
        <v/>
      </c>
      <c r="G181" t="str" cm="1">
        <f t="array" aca="1" ref="G181" ca="1">_xlfn.SINGLE(IF(COLUMNS($E181:G181)&lt;=COUNTIF(INDIRECT("'Raw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Input'!$B$3)),COLUMNS($E181:G181))),""))</f>
        <v/>
      </c>
      <c r="H181" t="str" cm="1">
        <f t="array" aca="1" ref="H181" ca="1">_xlfn.SINGLE(IF(COLUMNS($E181:H181)&lt;=COUNTIF(INDIRECT("'Raw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Input'!$B$3)),COLUMNS($E181:H181))),""))</f>
        <v/>
      </c>
      <c r="I181" t="str" cm="1">
        <f t="array" aca="1" ref="I181" ca="1">_xlfn.SINGLE(IF(COLUMNS($E181:I181)&lt;=COUNTIF(INDIRECT("'Raw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Input'!$B$3)),COLUMNS($E181:I181))),""))</f>
        <v/>
      </c>
      <c r="J181" t="str" cm="1">
        <f t="array" aca="1" ref="J181" ca="1">_xlfn.SINGLE(IF(COLUMNS($E181:J181)&lt;=COUNTIF(INDIRECT("'Raw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Input'!$B$3)),COLUMNS($E181:J181))),""))</f>
        <v/>
      </c>
      <c r="K181" t="str" cm="1">
        <f t="array" aca="1" ref="K181" ca="1">_xlfn.SINGLE(IF(COLUMNS($E181:E181)&lt;=COUNTIF(INDIRECT("'Raw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Input'!$B$3)),COLUMNS($E181:E181))),""))</f>
        <v>Boolean</v>
      </c>
      <c r="L181" t="str" cm="1">
        <f t="array" aca="1" ref="L181" ca="1">_xlfn.SINGLE(IF(COLUMNS($E181:F181)&lt;=COUNTIF(INDIRECT("'Raw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Input'!$B$3)),COLUMNS($E181:F181))),""))</f>
        <v/>
      </c>
      <c r="M181" t="str" cm="1">
        <f t="array" aca="1" ref="M181" ca="1">_xlfn.SINGLE(IF(COLUMNS($E181:G181)&lt;=COUNTIF(INDIRECT("'Raw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Input'!$B$3)),COLUMNS($E181:G181))),""))</f>
        <v/>
      </c>
      <c r="N181" t="str" cm="1">
        <f t="array" aca="1" ref="N181" ca="1">_xlfn.SINGLE(IF(COLUMNS($E181:H181)&lt;=COUNTIF(INDIRECT("'Raw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Input'!$B$3)),COLUMNS($E181:H181))),""))</f>
        <v/>
      </c>
      <c r="O181" t="str" cm="1">
        <f t="array" aca="1" ref="O181" ca="1">_xlfn.SINGLE(IF(COLUMNS($E181:I181)&lt;=COUNTIF(INDIRECT("'Raw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Input'!$B$3)),COLUMNS($E181:I181))),""))</f>
        <v/>
      </c>
      <c r="P181" t="str" cm="1">
        <f t="array" aca="1" ref="P181" ca="1">_xlfn.SINGLE(IF(COLUMNS($E181:J181)&lt;=COUNTIF(INDIRECT("'Raw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Input'!$B$3)),COLUMNS($E181:J181))),""))</f>
        <v/>
      </c>
      <c r="Q181" t="str">
        <f t="shared" ca="1" si="67"/>
        <v>Int</v>
      </c>
      <c r="R181" t="str">
        <f t="shared" ca="1" si="68"/>
        <v/>
      </c>
      <c r="S181" t="str">
        <f t="shared" ca="1" si="69"/>
        <v/>
      </c>
      <c r="T181" t="str">
        <f t="shared" ca="1" si="60"/>
        <v/>
      </c>
      <c r="U181" t="str">
        <f t="shared" ca="1" si="61"/>
        <v/>
      </c>
      <c r="V181">
        <v>181</v>
      </c>
      <c r="DE181"/>
      <c r="HB181"/>
    </row>
    <row r="182" spans="1:210">
      <c r="A182">
        <v>11</v>
      </c>
      <c r="B182" t="str">
        <f t="shared" ca="1" si="66"/>
        <v/>
      </c>
      <c r="C182" t="str">
        <f t="shared" ca="1" si="50"/>
        <v/>
      </c>
      <c r="D182" t="str">
        <f t="shared" ca="1" si="51"/>
        <v/>
      </c>
      <c r="E182" t="str" cm="1">
        <f t="array" aca="1" ref="E182" ca="1">_xlfn.SINGLE(IF(COLUMNS($E182:E182)&lt;=COUNTIF(INDIRECT("'Raw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Input'!$B$3)),COLUMNS($E182:E182))),""))</f>
        <v>Int</v>
      </c>
      <c r="F182" t="str" cm="1">
        <f t="array" aca="1" ref="F182" ca="1">_xlfn.SINGLE(IF(COLUMNS($E182:F182)&lt;=COUNTIF(INDIRECT("'Raw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Input'!$B$3)),COLUMNS($E182:F182))),""))</f>
        <v/>
      </c>
      <c r="G182" t="str" cm="1">
        <f t="array" aca="1" ref="G182" ca="1">_xlfn.SINGLE(IF(COLUMNS($E182:G182)&lt;=COUNTIF(INDIRECT("'Raw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Input'!$B$3)),COLUMNS($E182:G182))),""))</f>
        <v/>
      </c>
      <c r="H182" t="str" cm="1">
        <f t="array" aca="1" ref="H182" ca="1">_xlfn.SINGLE(IF(COLUMNS($E182:H182)&lt;=COUNTIF(INDIRECT("'Raw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Input'!$B$3)),COLUMNS($E182:H182))),""))</f>
        <v/>
      </c>
      <c r="I182" t="str" cm="1">
        <f t="array" aca="1" ref="I182" ca="1">_xlfn.SINGLE(IF(COLUMNS($E182:I182)&lt;=COUNTIF(INDIRECT("'Raw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Input'!$B$3)),COLUMNS($E182:I182))),""))</f>
        <v/>
      </c>
      <c r="J182" t="str" cm="1">
        <f t="array" aca="1" ref="J182" ca="1">_xlfn.SINGLE(IF(COLUMNS($E182:J182)&lt;=COUNTIF(INDIRECT("'Raw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Input'!$B$3)),COLUMNS($E182:J182))),""))</f>
        <v/>
      </c>
      <c r="K182" t="str" cm="1">
        <f t="array" aca="1" ref="K182" ca="1">_xlfn.SINGLE(IF(COLUMNS($E182:E182)&lt;=COUNTIF(INDIRECT("'Raw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Input'!$B$3)),COLUMNS($E182:E182))),""))</f>
        <v>Boolean</v>
      </c>
      <c r="L182" t="str" cm="1">
        <f t="array" aca="1" ref="L182" ca="1">_xlfn.SINGLE(IF(COLUMNS($E182:F182)&lt;=COUNTIF(INDIRECT("'Raw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Input'!$B$3)),COLUMNS($E182:F182))),""))</f>
        <v/>
      </c>
      <c r="M182" t="str" cm="1">
        <f t="array" aca="1" ref="M182" ca="1">_xlfn.SINGLE(IF(COLUMNS($E182:G182)&lt;=COUNTIF(INDIRECT("'Raw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Input'!$B$3)),COLUMNS($E182:G182))),""))</f>
        <v/>
      </c>
      <c r="N182" t="str" cm="1">
        <f t="array" aca="1" ref="N182" ca="1">_xlfn.SINGLE(IF(COLUMNS($E182:H182)&lt;=COUNTIF(INDIRECT("'Raw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Input'!$B$3)),COLUMNS($E182:H182))),""))</f>
        <v/>
      </c>
      <c r="O182" t="str" cm="1">
        <f t="array" aca="1" ref="O182" ca="1">_xlfn.SINGLE(IF(COLUMNS($E182:I182)&lt;=COUNTIF(INDIRECT("'Raw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Input'!$B$3)),COLUMNS($E182:I182))),""))</f>
        <v/>
      </c>
      <c r="P182" t="str" cm="1">
        <f t="array" aca="1" ref="P182" ca="1">_xlfn.SINGLE(IF(COLUMNS($E182:J182)&lt;=COUNTIF(INDIRECT("'Raw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Input'!$B$3)),COLUMNS($E182:J182))),""))</f>
        <v/>
      </c>
      <c r="Q182" t="str">
        <f t="shared" ca="1" si="67"/>
        <v>Int</v>
      </c>
      <c r="R182" t="str">
        <f t="shared" ca="1" si="68"/>
        <v/>
      </c>
      <c r="S182" t="str">
        <f t="shared" ca="1" si="69"/>
        <v/>
      </c>
      <c r="T182" t="str">
        <f t="shared" ca="1" si="60"/>
        <v/>
      </c>
      <c r="U182" t="str">
        <f t="shared" ca="1" si="61"/>
        <v/>
      </c>
      <c r="V182">
        <v>182</v>
      </c>
      <c r="DE182"/>
      <c r="HB182"/>
    </row>
    <row r="183" spans="1:210">
      <c r="A183">
        <v>12</v>
      </c>
      <c r="B183" t="str">
        <f t="shared" ca="1" si="66"/>
        <v/>
      </c>
      <c r="C183" t="str">
        <f t="shared" ca="1" si="50"/>
        <v/>
      </c>
      <c r="D183" t="str">
        <f t="shared" ca="1" si="51"/>
        <v/>
      </c>
      <c r="E183" t="str" cm="1">
        <f t="array" aca="1" ref="E183" ca="1">_xlfn.SINGLE(IF(COLUMNS($E183:E183)&lt;=COUNTIF(INDIRECT("'Raw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Input'!$B$3)),COLUMNS($E183:E183))),""))</f>
        <v>Int</v>
      </c>
      <c r="F183" t="str" cm="1">
        <f t="array" aca="1" ref="F183" ca="1">_xlfn.SINGLE(IF(COLUMNS($E183:F183)&lt;=COUNTIF(INDIRECT("'Raw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Input'!$B$3)),COLUMNS($E183:F183))),""))</f>
        <v/>
      </c>
      <c r="G183" t="str" cm="1">
        <f t="array" aca="1" ref="G183" ca="1">_xlfn.SINGLE(IF(COLUMNS($E183:G183)&lt;=COUNTIF(INDIRECT("'Raw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Input'!$B$3)),COLUMNS($E183:G183))),""))</f>
        <v/>
      </c>
      <c r="H183" t="str" cm="1">
        <f t="array" aca="1" ref="H183" ca="1">_xlfn.SINGLE(IF(COLUMNS($E183:H183)&lt;=COUNTIF(INDIRECT("'Raw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Input'!$B$3)),COLUMNS($E183:H183))),""))</f>
        <v/>
      </c>
      <c r="I183" t="str" cm="1">
        <f t="array" aca="1" ref="I183" ca="1">_xlfn.SINGLE(IF(COLUMNS($E183:I183)&lt;=COUNTIF(INDIRECT("'Raw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Input'!$B$3)),COLUMNS($E183:I183))),""))</f>
        <v/>
      </c>
      <c r="J183" t="str" cm="1">
        <f t="array" aca="1" ref="J183" ca="1">_xlfn.SINGLE(IF(COLUMNS($E183:J183)&lt;=COUNTIF(INDIRECT("'Raw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Input'!$B$3)),COLUMNS($E183:J183))),""))</f>
        <v/>
      </c>
      <c r="K183" t="str" cm="1">
        <f t="array" aca="1" ref="K183" ca="1">_xlfn.SINGLE(IF(COLUMNS($E183:E183)&lt;=COUNTIF(INDIRECT("'Raw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Input'!$B$3)),COLUMNS($E183:E183))),""))</f>
        <v>Boolean</v>
      </c>
      <c r="L183" t="str" cm="1">
        <f t="array" aca="1" ref="L183" ca="1">_xlfn.SINGLE(IF(COLUMNS($E183:F183)&lt;=COUNTIF(INDIRECT("'Raw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Input'!$B$3)),COLUMNS($E183:F183))),""))</f>
        <v/>
      </c>
      <c r="M183" t="str" cm="1">
        <f t="array" aca="1" ref="M183" ca="1">_xlfn.SINGLE(IF(COLUMNS($E183:G183)&lt;=COUNTIF(INDIRECT("'Raw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Input'!$B$3)),COLUMNS($E183:G183))),""))</f>
        <v/>
      </c>
      <c r="N183" t="str" cm="1">
        <f t="array" aca="1" ref="N183" ca="1">_xlfn.SINGLE(IF(COLUMNS($E183:H183)&lt;=COUNTIF(INDIRECT("'Raw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Input'!$B$3)),COLUMNS($E183:H183))),""))</f>
        <v/>
      </c>
      <c r="O183" t="str" cm="1">
        <f t="array" aca="1" ref="O183" ca="1">_xlfn.SINGLE(IF(COLUMNS($E183:I183)&lt;=COUNTIF(INDIRECT("'Raw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Input'!$B$3)),COLUMNS($E183:I183))),""))</f>
        <v/>
      </c>
      <c r="P183" t="str" cm="1">
        <f t="array" aca="1" ref="P183" ca="1">_xlfn.SINGLE(IF(COLUMNS($E183:J183)&lt;=COUNTIF(INDIRECT("'Raw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Input'!$B$3)),COLUMNS($E183:J183))),""))</f>
        <v/>
      </c>
      <c r="Q183" t="str">
        <f t="shared" ca="1" si="67"/>
        <v>Int</v>
      </c>
      <c r="R183" t="str">
        <f t="shared" ca="1" si="68"/>
        <v/>
      </c>
      <c r="S183" t="str">
        <f t="shared" ca="1" si="69"/>
        <v/>
      </c>
      <c r="T183" t="str">
        <f t="shared" ca="1" si="60"/>
        <v/>
      </c>
      <c r="U183" t="str">
        <f t="shared" ca="1" si="61"/>
        <v/>
      </c>
      <c r="V183">
        <v>183</v>
      </c>
      <c r="DE183"/>
      <c r="HB183"/>
    </row>
    <row r="184" spans="1:210">
      <c r="A184" s="79" t="str">
        <f ca="1">IF(ISBLANK(INDIRECT("Setup!A"&amp;(1+(V184+11)/13))),"",INDIRECT("Setup!A"&amp;(1+(V184+11)/13)))</f>
        <v/>
      </c>
      <c r="C184" t="str">
        <f t="shared" ca="1" si="50"/>
        <v/>
      </c>
      <c r="D184" t="str">
        <f t="shared" ca="1" si="51"/>
        <v/>
      </c>
      <c r="K184" t="str" cm="1">
        <f t="array" aca="1" ref="K184" ca="1">_xlfn.SINGLE(IF(COLUMNS($E184:E184)&lt;=COUNTIF(INDIRECT("'Raw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Input'!$B$3)),COLUMNS($E184:E184))),""))</f>
        <v/>
      </c>
      <c r="L184" t="str" cm="1">
        <f t="array" aca="1" ref="L184" ca="1">_xlfn.SINGLE(IF(COLUMNS($E184:F184)&lt;=COUNTIF(INDIRECT("'Raw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Input'!$B$3)),COLUMNS($E184:F184))),""))</f>
        <v/>
      </c>
      <c r="M184" t="str" cm="1">
        <f t="array" aca="1" ref="M184" ca="1">_xlfn.SINGLE(IF(COLUMNS($E184:G184)&lt;=COUNTIF(INDIRECT("'Raw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Input'!$B$3)),COLUMNS($E184:G184))),""))</f>
        <v/>
      </c>
      <c r="N184" t="str" cm="1">
        <f t="array" aca="1" ref="N184" ca="1">_xlfn.SINGLE(IF(COLUMNS($E184:H184)&lt;=COUNTIF(INDIRECT("'Raw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Input'!$B$3)),COLUMNS($E184:H184))),""))</f>
        <v/>
      </c>
      <c r="O184" t="str" cm="1">
        <f t="array" aca="1" ref="O184" ca="1">_xlfn.SINGLE(IF(COLUMNS($E184:I184)&lt;=COUNTIF(INDIRECT("'Raw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Input'!$B$3)),COLUMNS($E184:I184))),""))</f>
        <v/>
      </c>
      <c r="P184" t="str" cm="1">
        <f t="array" aca="1" ref="P184" ca="1">_xlfn.SINGLE(IF(COLUMNS($E184:J184)&lt;=COUNTIF(INDIRECT("'Raw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Input'!$B$3)),COLUMNS($E184:J184))),""))</f>
        <v/>
      </c>
      <c r="T184" t="str">
        <f t="shared" ca="1" si="60"/>
        <v/>
      </c>
      <c r="U184" t="str">
        <f t="shared" ca="1" si="61"/>
        <v/>
      </c>
      <c r="V184">
        <v>184</v>
      </c>
      <c r="DE184"/>
      <c r="HB184"/>
    </row>
    <row r="185" spans="1:210">
      <c r="A185">
        <v>1</v>
      </c>
      <c r="B185" t="str">
        <f t="shared" ref="B185:B196" ca="1" si="70">IFERROR(IF(ISBLANK(INDIRECT(INDIRECT("A"&amp;V185-A185)&amp;"!B"&amp;A185+3)),"",INDIRECT(INDIRECT("A"&amp;V185-A185)&amp;"!B"&amp;A185+3)),"")</f>
        <v/>
      </c>
      <c r="C185" t="str">
        <f t="shared" ca="1" si="50"/>
        <v/>
      </c>
      <c r="D185" t="str">
        <f t="shared" ca="1" si="51"/>
        <v/>
      </c>
      <c r="E185" t="str" cm="1">
        <f t="array" aca="1" ref="E185" ca="1">_xlfn.SINGLE(IF(COLUMNS($E185:E185)&lt;=COUNTIF(INDIRECT("'Raw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Input'!$B$3)),COLUMNS($E185:E185))),""))</f>
        <v>Int</v>
      </c>
      <c r="F185" t="str" cm="1">
        <f t="array" aca="1" ref="F185" ca="1">_xlfn.SINGLE(IF(COLUMNS($E185:F185)&lt;=COUNTIF(INDIRECT("'Raw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Input'!$B$3)),COLUMNS($E185:F185))),""))</f>
        <v/>
      </c>
      <c r="G185" t="str" cm="1">
        <f t="array" aca="1" ref="G185" ca="1">_xlfn.SINGLE(IF(COLUMNS($E185:G185)&lt;=COUNTIF(INDIRECT("'Raw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Input'!$B$3)),COLUMNS($E185:G185))),""))</f>
        <v/>
      </c>
      <c r="H185" t="str" cm="1">
        <f t="array" aca="1" ref="H185" ca="1">_xlfn.SINGLE(IF(COLUMNS($E185:H185)&lt;=COUNTIF(INDIRECT("'Raw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Input'!$B$3)),COLUMNS($E185:H185))),""))</f>
        <v/>
      </c>
      <c r="I185" t="str" cm="1">
        <f t="array" aca="1" ref="I185" ca="1">_xlfn.SINGLE(IF(COLUMNS($E185:I185)&lt;=COUNTIF(INDIRECT("'Raw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Input'!$B$3)),COLUMNS($E185:I185))),""))</f>
        <v/>
      </c>
      <c r="J185" t="str" cm="1">
        <f t="array" aca="1" ref="J185" ca="1">_xlfn.SINGLE(IF(COLUMNS($E185:J185)&lt;=COUNTIF(INDIRECT("'Raw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Input'!$B$3)),COLUMNS($E185:J185))),""))</f>
        <v/>
      </c>
      <c r="K185" t="str" cm="1">
        <f t="array" aca="1" ref="K185" ca="1">_xlfn.SINGLE(IF(COLUMNS($E185:E185)&lt;=COUNTIF(INDIRECT("'Raw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Input'!$B$3)),COLUMNS($E185:E185))),""))</f>
        <v>Boolean</v>
      </c>
      <c r="L185" t="str" cm="1">
        <f t="array" aca="1" ref="L185" ca="1">_xlfn.SINGLE(IF(COLUMNS($E185:F185)&lt;=COUNTIF(INDIRECT("'Raw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Input'!$B$3)),COLUMNS($E185:F185))),""))</f>
        <v/>
      </c>
      <c r="M185" t="str" cm="1">
        <f t="array" aca="1" ref="M185" ca="1">_xlfn.SINGLE(IF(COLUMNS($E185:G185)&lt;=COUNTIF(INDIRECT("'Raw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Input'!$B$3)),COLUMNS($E185:G185))),""))</f>
        <v/>
      </c>
      <c r="N185" t="str" cm="1">
        <f t="array" aca="1" ref="N185" ca="1">_xlfn.SINGLE(IF(COLUMNS($E185:H185)&lt;=COUNTIF(INDIRECT("'Raw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Input'!$B$3)),COLUMNS($E185:H185))),""))</f>
        <v/>
      </c>
      <c r="O185" t="str" cm="1">
        <f t="array" aca="1" ref="O185" ca="1">_xlfn.SINGLE(IF(COLUMNS($E185:I185)&lt;=COUNTIF(INDIRECT("'Raw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Input'!$B$3)),COLUMNS($E185:I185))),""))</f>
        <v/>
      </c>
      <c r="P185" t="str" cm="1">
        <f t="array" aca="1" ref="P185" ca="1">_xlfn.SINGLE(IF(COLUMNS($E185:J185)&lt;=COUNTIF(INDIRECT("'Raw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Input'!$B$3)),COLUMNS($E185:J185))),""))</f>
        <v/>
      </c>
      <c r="Q185" t="str">
        <f t="shared" ref="Q185:Q196" ca="1" si="71">IF(NOT(C185=K185),E185,IF(NOT(C185=L185),F185,IF(NOT(C185=M185),G185,IF(NOT(C185=N185),H185,IF(NOT(C185=O185),I185,IF(NOT(C185=P185),J185,""))))))</f>
        <v>Int</v>
      </c>
      <c r="R185" t="str">
        <f t="shared" ref="R185:R196" ca="1" si="72">IF(AND(NOT(C185=L185),NOT(F185=Q185)),F185,IF(AND(NOT(C185=M185),NOT(G185=Q185)),G185,IF(AND(NOT(C185=N185),NOT(H185=Q185)),H185,IF(AND(NOT(C185=O185),NOT(I185=Q185)),I185,IF(AND(NOT(C185=P185),NOT(J185=Q185)),J185,"")))))</f>
        <v/>
      </c>
      <c r="S185" t="str">
        <f t="shared" ref="S185:S196" ca="1" si="73">IF(AND(NOT(C185=M185),NOT(G185=Q185),NOT(G185=R185)),G185,IF(AND(NOT(C185=N185),NOT(H185=Q185),NOT(H185=R185)),H185,IF(AND(NOT(C185=O185),NOT(I185=Q185),NOT(I185=R185)),I185,IF(AND(NOT(C185=P185),NOT(J185=Q185),NOT(J185=R185)),J185,""))))</f>
        <v/>
      </c>
      <c r="T185" t="str">
        <f t="shared" ca="1" si="60"/>
        <v/>
      </c>
      <c r="U185" t="str">
        <f t="shared" ca="1" si="61"/>
        <v/>
      </c>
      <c r="V185">
        <v>185</v>
      </c>
      <c r="DE185"/>
      <c r="HB185"/>
    </row>
    <row r="186" spans="1:210">
      <c r="A186">
        <v>2</v>
      </c>
      <c r="B186" t="str">
        <f t="shared" ca="1" si="70"/>
        <v/>
      </c>
      <c r="C186" t="str">
        <f t="shared" ca="1" si="50"/>
        <v/>
      </c>
      <c r="D186" t="str">
        <f t="shared" ca="1" si="51"/>
        <v/>
      </c>
      <c r="E186" t="str" cm="1">
        <f t="array" aca="1" ref="E186" ca="1">_xlfn.SINGLE(IF(COLUMNS($E186:E186)&lt;=COUNTIF(INDIRECT("'Raw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Input'!$B$3)),COLUMNS($E186:E186))),""))</f>
        <v>Int</v>
      </c>
      <c r="F186" t="str" cm="1">
        <f t="array" aca="1" ref="F186" ca="1">_xlfn.SINGLE(IF(COLUMNS($E186:F186)&lt;=COUNTIF(INDIRECT("'Raw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Input'!$B$3)),COLUMNS($E186:F186))),""))</f>
        <v/>
      </c>
      <c r="G186" t="str" cm="1">
        <f t="array" aca="1" ref="G186" ca="1">_xlfn.SINGLE(IF(COLUMNS($E186:G186)&lt;=COUNTIF(INDIRECT("'Raw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Input'!$B$3)),COLUMNS($E186:G186))),""))</f>
        <v/>
      </c>
      <c r="H186" t="str" cm="1">
        <f t="array" aca="1" ref="H186" ca="1">_xlfn.SINGLE(IF(COLUMNS($E186:H186)&lt;=COUNTIF(INDIRECT("'Raw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Input'!$B$3)),COLUMNS($E186:H186))),""))</f>
        <v/>
      </c>
      <c r="I186" t="str" cm="1">
        <f t="array" aca="1" ref="I186" ca="1">_xlfn.SINGLE(IF(COLUMNS($E186:I186)&lt;=COUNTIF(INDIRECT("'Raw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Input'!$B$3)),COLUMNS($E186:I186))),""))</f>
        <v/>
      </c>
      <c r="J186" t="str" cm="1">
        <f t="array" aca="1" ref="J186" ca="1">_xlfn.SINGLE(IF(COLUMNS($E186:J186)&lt;=COUNTIF(INDIRECT("'Raw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Input'!$B$3)),COLUMNS($E186:J186))),""))</f>
        <v/>
      </c>
      <c r="K186" t="str" cm="1">
        <f t="array" aca="1" ref="K186" ca="1">_xlfn.SINGLE(IF(COLUMNS($E186:E186)&lt;=COUNTIF(INDIRECT("'Raw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Input'!$B$3)),COLUMNS($E186:E186))),""))</f>
        <v>Boolean</v>
      </c>
      <c r="L186" t="str" cm="1">
        <f t="array" aca="1" ref="L186" ca="1">_xlfn.SINGLE(IF(COLUMNS($E186:F186)&lt;=COUNTIF(INDIRECT("'Raw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Input'!$B$3)),COLUMNS($E186:F186))),""))</f>
        <v/>
      </c>
      <c r="M186" t="str" cm="1">
        <f t="array" aca="1" ref="M186" ca="1">_xlfn.SINGLE(IF(COLUMNS($E186:G186)&lt;=COUNTIF(INDIRECT("'Raw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Input'!$B$3)),COLUMNS($E186:G186))),""))</f>
        <v/>
      </c>
      <c r="N186" t="str" cm="1">
        <f t="array" aca="1" ref="N186" ca="1">_xlfn.SINGLE(IF(COLUMNS($E186:H186)&lt;=COUNTIF(INDIRECT("'Raw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Input'!$B$3)),COLUMNS($E186:H186))),""))</f>
        <v/>
      </c>
      <c r="O186" t="str" cm="1">
        <f t="array" aca="1" ref="O186" ca="1">_xlfn.SINGLE(IF(COLUMNS($E186:I186)&lt;=COUNTIF(INDIRECT("'Raw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Input'!$B$3)),COLUMNS($E186:I186))),""))</f>
        <v/>
      </c>
      <c r="P186" t="str" cm="1">
        <f t="array" aca="1" ref="P186" ca="1">_xlfn.SINGLE(IF(COLUMNS($E186:J186)&lt;=COUNTIF(INDIRECT("'Raw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Input'!$B$3)),COLUMNS($E186:J186))),""))</f>
        <v/>
      </c>
      <c r="Q186" t="str">
        <f t="shared" ca="1" si="71"/>
        <v>Int</v>
      </c>
      <c r="R186" t="str">
        <f t="shared" ca="1" si="72"/>
        <v/>
      </c>
      <c r="S186" t="str">
        <f t="shared" ca="1" si="73"/>
        <v/>
      </c>
      <c r="T186" t="str">
        <f t="shared" ca="1" si="60"/>
        <v/>
      </c>
      <c r="U186" t="str">
        <f t="shared" ca="1" si="61"/>
        <v/>
      </c>
      <c r="V186">
        <v>186</v>
      </c>
      <c r="DE186"/>
      <c r="HB186"/>
    </row>
    <row r="187" spans="1:210">
      <c r="A187">
        <v>3</v>
      </c>
      <c r="B187" t="str">
        <f t="shared" ca="1" si="70"/>
        <v/>
      </c>
      <c r="C187" t="str">
        <f t="shared" ca="1" si="50"/>
        <v/>
      </c>
      <c r="D187" t="str">
        <f t="shared" ca="1" si="51"/>
        <v/>
      </c>
      <c r="E187" t="str" cm="1">
        <f t="array" aca="1" ref="E187" ca="1">_xlfn.SINGLE(IF(COLUMNS($E187:E187)&lt;=COUNTIF(INDIRECT("'Raw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Input'!$B$3)),COLUMNS($E187:E187))),""))</f>
        <v>Int</v>
      </c>
      <c r="F187" t="str" cm="1">
        <f t="array" aca="1" ref="F187" ca="1">_xlfn.SINGLE(IF(COLUMNS($E187:F187)&lt;=COUNTIF(INDIRECT("'Raw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Input'!$B$3)),COLUMNS($E187:F187))),""))</f>
        <v/>
      </c>
      <c r="G187" t="str" cm="1">
        <f t="array" aca="1" ref="G187" ca="1">_xlfn.SINGLE(IF(COLUMNS($E187:G187)&lt;=COUNTIF(INDIRECT("'Raw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Input'!$B$3)),COLUMNS($E187:G187))),""))</f>
        <v/>
      </c>
      <c r="H187" t="str" cm="1">
        <f t="array" aca="1" ref="H187" ca="1">_xlfn.SINGLE(IF(COLUMNS($E187:H187)&lt;=COUNTIF(INDIRECT("'Raw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Input'!$B$3)),COLUMNS($E187:H187))),""))</f>
        <v/>
      </c>
      <c r="I187" t="str" cm="1">
        <f t="array" aca="1" ref="I187" ca="1">_xlfn.SINGLE(IF(COLUMNS($E187:I187)&lt;=COUNTIF(INDIRECT("'Raw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Input'!$B$3)),COLUMNS($E187:I187))),""))</f>
        <v/>
      </c>
      <c r="J187" t="str" cm="1">
        <f t="array" aca="1" ref="J187" ca="1">_xlfn.SINGLE(IF(COLUMNS($E187:J187)&lt;=COUNTIF(INDIRECT("'Raw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Input'!$B$3)),COLUMNS($E187:J187))),""))</f>
        <v/>
      </c>
      <c r="K187" t="str" cm="1">
        <f t="array" aca="1" ref="K187" ca="1">_xlfn.SINGLE(IF(COLUMNS($E187:E187)&lt;=COUNTIF(INDIRECT("'Raw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Input'!$B$3)),COLUMNS($E187:E187))),""))</f>
        <v>Boolean</v>
      </c>
      <c r="L187" t="str" cm="1">
        <f t="array" aca="1" ref="L187" ca="1">_xlfn.SINGLE(IF(COLUMNS($E187:F187)&lt;=COUNTIF(INDIRECT("'Raw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Input'!$B$3)),COLUMNS($E187:F187))),""))</f>
        <v/>
      </c>
      <c r="M187" t="str" cm="1">
        <f t="array" aca="1" ref="M187" ca="1">_xlfn.SINGLE(IF(COLUMNS($E187:G187)&lt;=COUNTIF(INDIRECT("'Raw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Input'!$B$3)),COLUMNS($E187:G187))),""))</f>
        <v/>
      </c>
      <c r="N187" t="str" cm="1">
        <f t="array" aca="1" ref="N187" ca="1">_xlfn.SINGLE(IF(COLUMNS($E187:H187)&lt;=COUNTIF(INDIRECT("'Raw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Input'!$B$3)),COLUMNS($E187:H187))),""))</f>
        <v/>
      </c>
      <c r="O187" t="str" cm="1">
        <f t="array" aca="1" ref="O187" ca="1">_xlfn.SINGLE(IF(COLUMNS($E187:I187)&lt;=COUNTIF(INDIRECT("'Raw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Input'!$B$3)),COLUMNS($E187:I187))),""))</f>
        <v/>
      </c>
      <c r="P187" t="str" cm="1">
        <f t="array" aca="1" ref="P187" ca="1">_xlfn.SINGLE(IF(COLUMNS($E187:J187)&lt;=COUNTIF(INDIRECT("'Raw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Input'!$B$3)),COLUMNS($E187:J187))),""))</f>
        <v/>
      </c>
      <c r="Q187" t="str">
        <f t="shared" ca="1" si="71"/>
        <v>Int</v>
      </c>
      <c r="R187" t="str">
        <f t="shared" ca="1" si="72"/>
        <v/>
      </c>
      <c r="S187" t="str">
        <f t="shared" ca="1" si="73"/>
        <v/>
      </c>
      <c r="T187" t="str">
        <f t="shared" ca="1" si="60"/>
        <v/>
      </c>
      <c r="U187" t="str">
        <f t="shared" ca="1" si="61"/>
        <v/>
      </c>
      <c r="V187">
        <v>187</v>
      </c>
      <c r="DE187"/>
      <c r="HB187"/>
    </row>
    <row r="188" spans="1:210">
      <c r="A188">
        <v>4</v>
      </c>
      <c r="B188" t="str">
        <f t="shared" ca="1" si="70"/>
        <v/>
      </c>
      <c r="C188" t="str">
        <f t="shared" ca="1" si="50"/>
        <v/>
      </c>
      <c r="D188" t="str">
        <f t="shared" ca="1" si="51"/>
        <v/>
      </c>
      <c r="E188" t="str" cm="1">
        <f t="array" aca="1" ref="E188" ca="1">_xlfn.SINGLE(IF(COLUMNS($E188:E188)&lt;=COUNTIF(INDIRECT("'Raw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Input'!$B$3)),COLUMNS($E188:E188))),""))</f>
        <v>Int</v>
      </c>
      <c r="F188" t="str" cm="1">
        <f t="array" aca="1" ref="F188" ca="1">_xlfn.SINGLE(IF(COLUMNS($E188:F188)&lt;=COUNTIF(INDIRECT("'Raw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Input'!$B$3)),COLUMNS($E188:F188))),""))</f>
        <v/>
      </c>
      <c r="G188" t="str" cm="1">
        <f t="array" aca="1" ref="G188" ca="1">_xlfn.SINGLE(IF(COLUMNS($E188:G188)&lt;=COUNTIF(INDIRECT("'Raw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Input'!$B$3)),COLUMNS($E188:G188))),""))</f>
        <v/>
      </c>
      <c r="H188" t="str" cm="1">
        <f t="array" aca="1" ref="H188" ca="1">_xlfn.SINGLE(IF(COLUMNS($E188:H188)&lt;=COUNTIF(INDIRECT("'Raw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Input'!$B$3)),COLUMNS($E188:H188))),""))</f>
        <v/>
      </c>
      <c r="I188" t="str" cm="1">
        <f t="array" aca="1" ref="I188" ca="1">_xlfn.SINGLE(IF(COLUMNS($E188:I188)&lt;=COUNTIF(INDIRECT("'Raw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Input'!$B$3)),COLUMNS($E188:I188))),""))</f>
        <v/>
      </c>
      <c r="J188" t="str" cm="1">
        <f t="array" aca="1" ref="J188" ca="1">_xlfn.SINGLE(IF(COLUMNS($E188:J188)&lt;=COUNTIF(INDIRECT("'Raw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Input'!$B$3)),COLUMNS($E188:J188))),""))</f>
        <v/>
      </c>
      <c r="K188" t="str" cm="1">
        <f t="array" aca="1" ref="K188" ca="1">_xlfn.SINGLE(IF(COLUMNS($E188:E188)&lt;=COUNTIF(INDIRECT("'Raw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Input'!$B$3)),COLUMNS($E188:E188))),""))</f>
        <v>Boolean</v>
      </c>
      <c r="L188" t="str" cm="1">
        <f t="array" aca="1" ref="L188" ca="1">_xlfn.SINGLE(IF(COLUMNS($E188:F188)&lt;=COUNTIF(INDIRECT("'Raw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Input'!$B$3)),COLUMNS($E188:F188))),""))</f>
        <v/>
      </c>
      <c r="M188" t="str" cm="1">
        <f t="array" aca="1" ref="M188" ca="1">_xlfn.SINGLE(IF(COLUMNS($E188:G188)&lt;=COUNTIF(INDIRECT("'Raw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Input'!$B$3)),COLUMNS($E188:G188))),""))</f>
        <v/>
      </c>
      <c r="N188" t="str" cm="1">
        <f t="array" aca="1" ref="N188" ca="1">_xlfn.SINGLE(IF(COLUMNS($E188:H188)&lt;=COUNTIF(INDIRECT("'Raw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Input'!$B$3)),COLUMNS($E188:H188))),""))</f>
        <v/>
      </c>
      <c r="O188" t="str" cm="1">
        <f t="array" aca="1" ref="O188" ca="1">_xlfn.SINGLE(IF(COLUMNS($E188:I188)&lt;=COUNTIF(INDIRECT("'Raw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Input'!$B$3)),COLUMNS($E188:I188))),""))</f>
        <v/>
      </c>
      <c r="P188" t="str" cm="1">
        <f t="array" aca="1" ref="P188" ca="1">_xlfn.SINGLE(IF(COLUMNS($E188:J188)&lt;=COUNTIF(INDIRECT("'Raw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Input'!$B$3)),COLUMNS($E188:J188))),""))</f>
        <v/>
      </c>
      <c r="Q188" t="str">
        <f t="shared" ca="1" si="71"/>
        <v>Int</v>
      </c>
      <c r="R188" t="str">
        <f t="shared" ca="1" si="72"/>
        <v/>
      </c>
      <c r="S188" t="str">
        <f t="shared" ca="1" si="73"/>
        <v/>
      </c>
      <c r="T188" t="str">
        <f t="shared" ca="1" si="60"/>
        <v/>
      </c>
      <c r="U188" t="str">
        <f t="shared" ca="1" si="61"/>
        <v/>
      </c>
      <c r="V188">
        <v>188</v>
      </c>
      <c r="DE188"/>
      <c r="HB188"/>
    </row>
    <row r="189" spans="1:210">
      <c r="A189">
        <v>5</v>
      </c>
      <c r="B189" t="str">
        <f t="shared" ca="1" si="70"/>
        <v/>
      </c>
      <c r="C189" t="str">
        <f t="shared" ca="1" si="50"/>
        <v/>
      </c>
      <c r="D189" t="str">
        <f t="shared" ca="1" si="51"/>
        <v/>
      </c>
      <c r="E189" t="str" cm="1">
        <f t="array" aca="1" ref="E189" ca="1">_xlfn.SINGLE(IF(COLUMNS($E189:E189)&lt;=COUNTIF(INDIRECT("'Raw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Input'!$B$3)),COLUMNS($E189:E189))),""))</f>
        <v>Int</v>
      </c>
      <c r="F189" t="str" cm="1">
        <f t="array" aca="1" ref="F189" ca="1">_xlfn.SINGLE(IF(COLUMNS($E189:F189)&lt;=COUNTIF(INDIRECT("'Raw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Input'!$B$3)),COLUMNS($E189:F189))),""))</f>
        <v/>
      </c>
      <c r="G189" t="str" cm="1">
        <f t="array" aca="1" ref="G189" ca="1">_xlfn.SINGLE(IF(COLUMNS($E189:G189)&lt;=COUNTIF(INDIRECT("'Raw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Input'!$B$3)),COLUMNS($E189:G189))),""))</f>
        <v/>
      </c>
      <c r="H189" t="str" cm="1">
        <f t="array" aca="1" ref="H189" ca="1">_xlfn.SINGLE(IF(COLUMNS($E189:H189)&lt;=COUNTIF(INDIRECT("'Raw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Input'!$B$3)),COLUMNS($E189:H189))),""))</f>
        <v/>
      </c>
      <c r="I189" t="str" cm="1">
        <f t="array" aca="1" ref="I189" ca="1">_xlfn.SINGLE(IF(COLUMNS($E189:I189)&lt;=COUNTIF(INDIRECT("'Raw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Input'!$B$3)),COLUMNS($E189:I189))),""))</f>
        <v/>
      </c>
      <c r="J189" t="str" cm="1">
        <f t="array" aca="1" ref="J189" ca="1">_xlfn.SINGLE(IF(COLUMNS($E189:J189)&lt;=COUNTIF(INDIRECT("'Raw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Input'!$B$3)),COLUMNS($E189:J189))),""))</f>
        <v/>
      </c>
      <c r="K189" t="str" cm="1">
        <f t="array" aca="1" ref="K189" ca="1">_xlfn.SINGLE(IF(COLUMNS($E189:E189)&lt;=COUNTIF(INDIRECT("'Raw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Input'!$B$3)),COLUMNS($E189:E189))),""))</f>
        <v>Boolean</v>
      </c>
      <c r="L189" t="str" cm="1">
        <f t="array" aca="1" ref="L189" ca="1">_xlfn.SINGLE(IF(COLUMNS($E189:F189)&lt;=COUNTIF(INDIRECT("'Raw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Input'!$B$3)),COLUMNS($E189:F189))),""))</f>
        <v/>
      </c>
      <c r="M189" t="str" cm="1">
        <f t="array" aca="1" ref="M189" ca="1">_xlfn.SINGLE(IF(COLUMNS($E189:G189)&lt;=COUNTIF(INDIRECT("'Raw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Input'!$B$3)),COLUMNS($E189:G189))),""))</f>
        <v/>
      </c>
      <c r="N189" t="str" cm="1">
        <f t="array" aca="1" ref="N189" ca="1">_xlfn.SINGLE(IF(COLUMNS($E189:H189)&lt;=COUNTIF(INDIRECT("'Raw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Input'!$B$3)),COLUMNS($E189:H189))),""))</f>
        <v/>
      </c>
      <c r="O189" t="str" cm="1">
        <f t="array" aca="1" ref="O189" ca="1">_xlfn.SINGLE(IF(COLUMNS($E189:I189)&lt;=COUNTIF(INDIRECT("'Raw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Input'!$B$3)),COLUMNS($E189:I189))),""))</f>
        <v/>
      </c>
      <c r="P189" t="str" cm="1">
        <f t="array" aca="1" ref="P189" ca="1">_xlfn.SINGLE(IF(COLUMNS($E189:J189)&lt;=COUNTIF(INDIRECT("'Raw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Input'!$B$3)),COLUMNS($E189:J189))),""))</f>
        <v/>
      </c>
      <c r="Q189" t="str">
        <f t="shared" ca="1" si="71"/>
        <v>Int</v>
      </c>
      <c r="R189" t="str">
        <f t="shared" ca="1" si="72"/>
        <v/>
      </c>
      <c r="S189" t="str">
        <f t="shared" ca="1" si="73"/>
        <v/>
      </c>
      <c r="T189" t="str">
        <f t="shared" ca="1" si="60"/>
        <v/>
      </c>
      <c r="U189" t="str">
        <f t="shared" ca="1" si="61"/>
        <v/>
      </c>
      <c r="V189">
        <v>189</v>
      </c>
      <c r="DE189"/>
      <c r="HB189"/>
    </row>
    <row r="190" spans="1:210">
      <c r="A190">
        <v>6</v>
      </c>
      <c r="B190" t="str">
        <f t="shared" ca="1" si="70"/>
        <v/>
      </c>
      <c r="C190" t="str">
        <f t="shared" ca="1" si="50"/>
        <v/>
      </c>
      <c r="D190" t="str">
        <f t="shared" ca="1" si="51"/>
        <v/>
      </c>
      <c r="E190" t="str" cm="1">
        <f t="array" aca="1" ref="E190" ca="1">_xlfn.SINGLE(IF(COLUMNS($E190:E190)&lt;=COUNTIF(INDIRECT("'Raw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Input'!$B$3)),COLUMNS($E190:E190))),""))</f>
        <v>Int</v>
      </c>
      <c r="F190" t="str" cm="1">
        <f t="array" aca="1" ref="F190" ca="1">_xlfn.SINGLE(IF(COLUMNS($E190:F190)&lt;=COUNTIF(INDIRECT("'Raw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Input'!$B$3)),COLUMNS($E190:F190))),""))</f>
        <v/>
      </c>
      <c r="G190" t="str" cm="1">
        <f t="array" aca="1" ref="G190" ca="1">_xlfn.SINGLE(IF(COLUMNS($E190:G190)&lt;=COUNTIF(INDIRECT("'Raw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Input'!$B$3)),COLUMNS($E190:G190))),""))</f>
        <v/>
      </c>
      <c r="H190" t="str" cm="1">
        <f t="array" aca="1" ref="H190" ca="1">_xlfn.SINGLE(IF(COLUMNS($E190:H190)&lt;=COUNTIF(INDIRECT("'Raw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Input'!$B$3)),COLUMNS($E190:H190))),""))</f>
        <v/>
      </c>
      <c r="I190" t="str" cm="1">
        <f t="array" aca="1" ref="I190" ca="1">_xlfn.SINGLE(IF(COLUMNS($E190:I190)&lt;=COUNTIF(INDIRECT("'Raw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Input'!$B$3)),COLUMNS($E190:I190))),""))</f>
        <v/>
      </c>
      <c r="J190" t="str" cm="1">
        <f t="array" aca="1" ref="J190" ca="1">_xlfn.SINGLE(IF(COLUMNS($E190:J190)&lt;=COUNTIF(INDIRECT("'Raw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Input'!$B$3)),COLUMNS($E190:J190))),""))</f>
        <v/>
      </c>
      <c r="K190" t="str" cm="1">
        <f t="array" aca="1" ref="K190" ca="1">_xlfn.SINGLE(IF(COLUMNS($E190:E190)&lt;=COUNTIF(INDIRECT("'Raw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Input'!$B$3)),COLUMNS($E190:E190))),""))</f>
        <v>Boolean</v>
      </c>
      <c r="L190" t="str" cm="1">
        <f t="array" aca="1" ref="L190" ca="1">_xlfn.SINGLE(IF(COLUMNS($E190:F190)&lt;=COUNTIF(INDIRECT("'Raw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Input'!$B$3)),COLUMNS($E190:F190))),""))</f>
        <v/>
      </c>
      <c r="M190" t="str" cm="1">
        <f t="array" aca="1" ref="M190" ca="1">_xlfn.SINGLE(IF(COLUMNS($E190:G190)&lt;=COUNTIF(INDIRECT("'Raw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Input'!$B$3)),COLUMNS($E190:G190))),""))</f>
        <v/>
      </c>
      <c r="N190" t="str" cm="1">
        <f t="array" aca="1" ref="N190" ca="1">_xlfn.SINGLE(IF(COLUMNS($E190:H190)&lt;=COUNTIF(INDIRECT("'Raw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Input'!$B$3)),COLUMNS($E190:H190))),""))</f>
        <v/>
      </c>
      <c r="O190" t="str" cm="1">
        <f t="array" aca="1" ref="O190" ca="1">_xlfn.SINGLE(IF(COLUMNS($E190:I190)&lt;=COUNTIF(INDIRECT("'Raw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Input'!$B$3)),COLUMNS($E190:I190))),""))</f>
        <v/>
      </c>
      <c r="P190" t="str" cm="1">
        <f t="array" aca="1" ref="P190" ca="1">_xlfn.SINGLE(IF(COLUMNS($E190:J190)&lt;=COUNTIF(INDIRECT("'Raw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Input'!$B$3)),COLUMNS($E190:J190))),""))</f>
        <v/>
      </c>
      <c r="Q190" t="str">
        <f t="shared" ca="1" si="71"/>
        <v>Int</v>
      </c>
      <c r="R190" t="str">
        <f t="shared" ca="1" si="72"/>
        <v/>
      </c>
      <c r="S190" t="str">
        <f t="shared" ca="1" si="73"/>
        <v/>
      </c>
      <c r="T190" t="str">
        <f t="shared" ca="1" si="60"/>
        <v/>
      </c>
      <c r="U190" t="str">
        <f t="shared" ca="1" si="61"/>
        <v/>
      </c>
      <c r="V190">
        <v>190</v>
      </c>
      <c r="DE190"/>
      <c r="HB190"/>
    </row>
    <row r="191" spans="1:210">
      <c r="A191">
        <v>7</v>
      </c>
      <c r="B191" t="str">
        <f t="shared" ca="1" si="70"/>
        <v/>
      </c>
      <c r="C191" t="str">
        <f t="shared" ca="1" si="50"/>
        <v/>
      </c>
      <c r="D191" t="str">
        <f t="shared" ca="1" si="51"/>
        <v/>
      </c>
      <c r="E191" t="str" cm="1">
        <f t="array" aca="1" ref="E191" ca="1">_xlfn.SINGLE(IF(COLUMNS($E191:E191)&lt;=COUNTIF(INDIRECT("'Raw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Input'!$B$3)),COLUMNS($E191:E191))),""))</f>
        <v>Int</v>
      </c>
      <c r="F191" t="str" cm="1">
        <f t="array" aca="1" ref="F191" ca="1">_xlfn.SINGLE(IF(COLUMNS($E191:F191)&lt;=COUNTIF(INDIRECT("'Raw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Input'!$B$3)),COLUMNS($E191:F191))),""))</f>
        <v/>
      </c>
      <c r="G191" t="str" cm="1">
        <f t="array" aca="1" ref="G191" ca="1">_xlfn.SINGLE(IF(COLUMNS($E191:G191)&lt;=COUNTIF(INDIRECT("'Raw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Input'!$B$3)),COLUMNS($E191:G191))),""))</f>
        <v/>
      </c>
      <c r="H191" t="str" cm="1">
        <f t="array" aca="1" ref="H191" ca="1">_xlfn.SINGLE(IF(COLUMNS($E191:H191)&lt;=COUNTIF(INDIRECT("'Raw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Input'!$B$3)),COLUMNS($E191:H191))),""))</f>
        <v/>
      </c>
      <c r="I191" t="str" cm="1">
        <f t="array" aca="1" ref="I191" ca="1">_xlfn.SINGLE(IF(COLUMNS($E191:I191)&lt;=COUNTIF(INDIRECT("'Raw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Input'!$B$3)),COLUMNS($E191:I191))),""))</f>
        <v/>
      </c>
      <c r="J191" t="str" cm="1">
        <f t="array" aca="1" ref="J191" ca="1">_xlfn.SINGLE(IF(COLUMNS($E191:J191)&lt;=COUNTIF(INDIRECT("'Raw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Input'!$B$3)),COLUMNS($E191:J191))),""))</f>
        <v/>
      </c>
      <c r="K191" t="str" cm="1">
        <f t="array" aca="1" ref="K191" ca="1">_xlfn.SINGLE(IF(COLUMNS($E191:E191)&lt;=COUNTIF(INDIRECT("'Raw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Input'!$B$3)),COLUMNS($E191:E191))),""))</f>
        <v>Boolean</v>
      </c>
      <c r="L191" t="str" cm="1">
        <f t="array" aca="1" ref="L191" ca="1">_xlfn.SINGLE(IF(COLUMNS($E191:F191)&lt;=COUNTIF(INDIRECT("'Raw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Input'!$B$3)),COLUMNS($E191:F191))),""))</f>
        <v/>
      </c>
      <c r="M191" t="str" cm="1">
        <f t="array" aca="1" ref="M191" ca="1">_xlfn.SINGLE(IF(COLUMNS($E191:G191)&lt;=COUNTIF(INDIRECT("'Raw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Input'!$B$3)),COLUMNS($E191:G191))),""))</f>
        <v/>
      </c>
      <c r="N191" t="str" cm="1">
        <f t="array" aca="1" ref="N191" ca="1">_xlfn.SINGLE(IF(COLUMNS($E191:H191)&lt;=COUNTIF(INDIRECT("'Raw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Input'!$B$3)),COLUMNS($E191:H191))),""))</f>
        <v/>
      </c>
      <c r="O191" t="str" cm="1">
        <f t="array" aca="1" ref="O191" ca="1">_xlfn.SINGLE(IF(COLUMNS($E191:I191)&lt;=COUNTIF(INDIRECT("'Raw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Input'!$B$3)),COLUMNS($E191:I191))),""))</f>
        <v/>
      </c>
      <c r="P191" t="str" cm="1">
        <f t="array" aca="1" ref="P191" ca="1">_xlfn.SINGLE(IF(COLUMNS($E191:J191)&lt;=COUNTIF(INDIRECT("'Raw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Input'!$B$3)),COLUMNS($E191:J191))),""))</f>
        <v/>
      </c>
      <c r="Q191" t="str">
        <f t="shared" ca="1" si="71"/>
        <v>Int</v>
      </c>
      <c r="R191" t="str">
        <f t="shared" ca="1" si="72"/>
        <v/>
      </c>
      <c r="S191" t="str">
        <f t="shared" ca="1" si="73"/>
        <v/>
      </c>
      <c r="T191" t="str">
        <f t="shared" ca="1" si="60"/>
        <v/>
      </c>
      <c r="U191" t="str">
        <f t="shared" ca="1" si="61"/>
        <v/>
      </c>
      <c r="V191">
        <v>191</v>
      </c>
      <c r="DE191"/>
      <c r="HB191"/>
    </row>
    <row r="192" spans="1:210">
      <c r="A192">
        <v>8</v>
      </c>
      <c r="B192" t="str">
        <f t="shared" ca="1" si="70"/>
        <v/>
      </c>
      <c r="C192" t="str">
        <f t="shared" ca="1" si="50"/>
        <v/>
      </c>
      <c r="D192" t="str">
        <f t="shared" ca="1" si="51"/>
        <v/>
      </c>
      <c r="E192" t="str" cm="1">
        <f t="array" aca="1" ref="E192" ca="1">_xlfn.SINGLE(IF(COLUMNS($E192:E192)&lt;=COUNTIF(INDIRECT("'Raw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Input'!$B$3)),COLUMNS($E192:E192))),""))</f>
        <v>Int</v>
      </c>
      <c r="F192" t="str" cm="1">
        <f t="array" aca="1" ref="F192" ca="1">_xlfn.SINGLE(IF(COLUMNS($E192:F192)&lt;=COUNTIF(INDIRECT("'Raw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Input'!$B$3)),COLUMNS($E192:F192))),""))</f>
        <v/>
      </c>
      <c r="G192" t="str" cm="1">
        <f t="array" aca="1" ref="G192" ca="1">_xlfn.SINGLE(IF(COLUMNS($E192:G192)&lt;=COUNTIF(INDIRECT("'Raw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Input'!$B$3)),COLUMNS($E192:G192))),""))</f>
        <v/>
      </c>
      <c r="H192" t="str" cm="1">
        <f t="array" aca="1" ref="H192" ca="1">_xlfn.SINGLE(IF(COLUMNS($E192:H192)&lt;=COUNTIF(INDIRECT("'Raw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Input'!$B$3)),COLUMNS($E192:H192))),""))</f>
        <v/>
      </c>
      <c r="I192" t="str" cm="1">
        <f t="array" aca="1" ref="I192" ca="1">_xlfn.SINGLE(IF(COLUMNS($E192:I192)&lt;=COUNTIF(INDIRECT("'Raw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Input'!$B$3)),COLUMNS($E192:I192))),""))</f>
        <v/>
      </c>
      <c r="J192" t="str" cm="1">
        <f t="array" aca="1" ref="J192" ca="1">_xlfn.SINGLE(IF(COLUMNS($E192:J192)&lt;=COUNTIF(INDIRECT("'Raw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Input'!$B$3)),COLUMNS($E192:J192))),""))</f>
        <v/>
      </c>
      <c r="K192" t="str" cm="1">
        <f t="array" aca="1" ref="K192" ca="1">_xlfn.SINGLE(IF(COLUMNS($E192:E192)&lt;=COUNTIF(INDIRECT("'Raw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Input'!$B$3)),COLUMNS($E192:E192))),""))</f>
        <v>Boolean</v>
      </c>
      <c r="L192" t="str" cm="1">
        <f t="array" aca="1" ref="L192" ca="1">_xlfn.SINGLE(IF(COLUMNS($E192:F192)&lt;=COUNTIF(INDIRECT("'Raw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Input'!$B$3)),COLUMNS($E192:F192))),""))</f>
        <v/>
      </c>
      <c r="M192" t="str" cm="1">
        <f t="array" aca="1" ref="M192" ca="1">_xlfn.SINGLE(IF(COLUMNS($E192:G192)&lt;=COUNTIF(INDIRECT("'Raw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Input'!$B$3)),COLUMNS($E192:G192))),""))</f>
        <v/>
      </c>
      <c r="N192" t="str" cm="1">
        <f t="array" aca="1" ref="N192" ca="1">_xlfn.SINGLE(IF(COLUMNS($E192:H192)&lt;=COUNTIF(INDIRECT("'Raw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Input'!$B$3)),COLUMNS($E192:H192))),""))</f>
        <v/>
      </c>
      <c r="O192" t="str" cm="1">
        <f t="array" aca="1" ref="O192" ca="1">_xlfn.SINGLE(IF(COLUMNS($E192:I192)&lt;=COUNTIF(INDIRECT("'Raw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Input'!$B$3)),COLUMNS($E192:I192))),""))</f>
        <v/>
      </c>
      <c r="P192" t="str" cm="1">
        <f t="array" aca="1" ref="P192" ca="1">_xlfn.SINGLE(IF(COLUMNS($E192:J192)&lt;=COUNTIF(INDIRECT("'Raw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Input'!$B$3)),COLUMNS($E192:J192))),""))</f>
        <v/>
      </c>
      <c r="Q192" t="str">
        <f t="shared" ca="1" si="71"/>
        <v>Int</v>
      </c>
      <c r="R192" t="str">
        <f t="shared" ca="1" si="72"/>
        <v/>
      </c>
      <c r="S192" t="str">
        <f t="shared" ca="1" si="73"/>
        <v/>
      </c>
      <c r="T192" t="str">
        <f t="shared" ca="1" si="60"/>
        <v/>
      </c>
      <c r="U192" t="str">
        <f t="shared" ca="1" si="61"/>
        <v/>
      </c>
      <c r="V192">
        <v>192</v>
      </c>
      <c r="DE192"/>
      <c r="HB192"/>
    </row>
    <row r="193" spans="1:210">
      <c r="A193">
        <v>9</v>
      </c>
      <c r="B193" t="str">
        <f t="shared" ca="1" si="70"/>
        <v/>
      </c>
      <c r="C193" t="str">
        <f t="shared" ca="1" si="50"/>
        <v/>
      </c>
      <c r="D193" t="str">
        <f t="shared" ca="1" si="51"/>
        <v/>
      </c>
      <c r="E193" t="str" cm="1">
        <f t="array" aca="1" ref="E193" ca="1">_xlfn.SINGLE(IF(COLUMNS($E193:E193)&lt;=COUNTIF(INDIRECT("'Raw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Input'!$B$3)),COLUMNS($E193:E193))),""))</f>
        <v>Int</v>
      </c>
      <c r="F193" t="str" cm="1">
        <f t="array" aca="1" ref="F193" ca="1">_xlfn.SINGLE(IF(COLUMNS($E193:F193)&lt;=COUNTIF(INDIRECT("'Raw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Input'!$B$3)),COLUMNS($E193:F193))),""))</f>
        <v/>
      </c>
      <c r="G193" t="str" cm="1">
        <f t="array" aca="1" ref="G193" ca="1">_xlfn.SINGLE(IF(COLUMNS($E193:G193)&lt;=COUNTIF(INDIRECT("'Raw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Input'!$B$3)),COLUMNS($E193:G193))),""))</f>
        <v/>
      </c>
      <c r="H193" t="str" cm="1">
        <f t="array" aca="1" ref="H193" ca="1">_xlfn.SINGLE(IF(COLUMNS($E193:H193)&lt;=COUNTIF(INDIRECT("'Raw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Input'!$B$3)),COLUMNS($E193:H193))),""))</f>
        <v/>
      </c>
      <c r="I193" t="str" cm="1">
        <f t="array" aca="1" ref="I193" ca="1">_xlfn.SINGLE(IF(COLUMNS($E193:I193)&lt;=COUNTIF(INDIRECT("'Raw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Input'!$B$3)),COLUMNS($E193:I193))),""))</f>
        <v/>
      </c>
      <c r="J193" t="str" cm="1">
        <f t="array" aca="1" ref="J193" ca="1">_xlfn.SINGLE(IF(COLUMNS($E193:J193)&lt;=COUNTIF(INDIRECT("'Raw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Input'!$B$3)),COLUMNS($E193:J193))),""))</f>
        <v/>
      </c>
      <c r="K193" t="str" cm="1">
        <f t="array" aca="1" ref="K193" ca="1">_xlfn.SINGLE(IF(COLUMNS($E193:E193)&lt;=COUNTIF(INDIRECT("'Raw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Input'!$B$3)),COLUMNS($E193:E193))),""))</f>
        <v>Boolean</v>
      </c>
      <c r="L193" t="str" cm="1">
        <f t="array" aca="1" ref="L193" ca="1">_xlfn.SINGLE(IF(COLUMNS($E193:F193)&lt;=COUNTIF(INDIRECT("'Raw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Input'!$B$3)),COLUMNS($E193:F193))),""))</f>
        <v/>
      </c>
      <c r="M193" t="str" cm="1">
        <f t="array" aca="1" ref="M193" ca="1">_xlfn.SINGLE(IF(COLUMNS($E193:G193)&lt;=COUNTIF(INDIRECT("'Raw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Input'!$B$3)),COLUMNS($E193:G193))),""))</f>
        <v/>
      </c>
      <c r="N193" t="str" cm="1">
        <f t="array" aca="1" ref="N193" ca="1">_xlfn.SINGLE(IF(COLUMNS($E193:H193)&lt;=COUNTIF(INDIRECT("'Raw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Input'!$B$3)),COLUMNS($E193:H193))),""))</f>
        <v/>
      </c>
      <c r="O193" t="str" cm="1">
        <f t="array" aca="1" ref="O193" ca="1">_xlfn.SINGLE(IF(COLUMNS($E193:I193)&lt;=COUNTIF(INDIRECT("'Raw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Input'!$B$3)),COLUMNS($E193:I193))),""))</f>
        <v/>
      </c>
      <c r="P193" t="str" cm="1">
        <f t="array" aca="1" ref="P193" ca="1">_xlfn.SINGLE(IF(COLUMNS($E193:J193)&lt;=COUNTIF(INDIRECT("'Raw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Input'!$B$3)),COLUMNS($E193:J193))),""))</f>
        <v/>
      </c>
      <c r="Q193" t="str">
        <f t="shared" ca="1" si="71"/>
        <v>Int</v>
      </c>
      <c r="R193" t="str">
        <f t="shared" ca="1" si="72"/>
        <v/>
      </c>
      <c r="S193" t="str">
        <f t="shared" ca="1" si="73"/>
        <v/>
      </c>
      <c r="T193" t="str">
        <f t="shared" ca="1" si="60"/>
        <v/>
      </c>
      <c r="U193" t="str">
        <f t="shared" ca="1" si="61"/>
        <v/>
      </c>
      <c r="V193">
        <v>193</v>
      </c>
      <c r="DE193"/>
      <c r="HB193"/>
    </row>
    <row r="194" spans="1:210">
      <c r="A194">
        <v>10</v>
      </c>
      <c r="B194" t="str">
        <f t="shared" ca="1" si="70"/>
        <v/>
      </c>
      <c r="C194" t="str">
        <f t="shared" ca="1" si="50"/>
        <v/>
      </c>
      <c r="D194" t="str">
        <f t="shared" ca="1" si="51"/>
        <v/>
      </c>
      <c r="E194" t="str" cm="1">
        <f t="array" aca="1" ref="E194" ca="1">_xlfn.SINGLE(IF(COLUMNS($E194:E194)&lt;=COUNTIF(INDIRECT("'Raw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Input'!$B$3)),COLUMNS($E194:E194))),""))</f>
        <v>Int</v>
      </c>
      <c r="F194" t="str" cm="1">
        <f t="array" aca="1" ref="F194" ca="1">_xlfn.SINGLE(IF(COLUMNS($E194:F194)&lt;=COUNTIF(INDIRECT("'Raw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Input'!$B$3)),COLUMNS($E194:F194))),""))</f>
        <v/>
      </c>
      <c r="G194" t="str" cm="1">
        <f t="array" aca="1" ref="G194" ca="1">_xlfn.SINGLE(IF(COLUMNS($E194:G194)&lt;=COUNTIF(INDIRECT("'Raw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Input'!$B$3)),COLUMNS($E194:G194))),""))</f>
        <v/>
      </c>
      <c r="H194" t="str" cm="1">
        <f t="array" aca="1" ref="H194" ca="1">_xlfn.SINGLE(IF(COLUMNS($E194:H194)&lt;=COUNTIF(INDIRECT("'Raw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Input'!$B$3)),COLUMNS($E194:H194))),""))</f>
        <v/>
      </c>
      <c r="I194" t="str" cm="1">
        <f t="array" aca="1" ref="I194" ca="1">_xlfn.SINGLE(IF(COLUMNS($E194:I194)&lt;=COUNTIF(INDIRECT("'Raw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Input'!$B$3)),COLUMNS($E194:I194))),""))</f>
        <v/>
      </c>
      <c r="J194" t="str" cm="1">
        <f t="array" aca="1" ref="J194" ca="1">_xlfn.SINGLE(IF(COLUMNS($E194:J194)&lt;=COUNTIF(INDIRECT("'Raw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Input'!$B$3)),COLUMNS($E194:J194))),""))</f>
        <v/>
      </c>
      <c r="K194" t="str" cm="1">
        <f t="array" aca="1" ref="K194" ca="1">_xlfn.SINGLE(IF(COLUMNS($E194:E194)&lt;=COUNTIF(INDIRECT("'Raw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Input'!$B$3)),COLUMNS($E194:E194))),""))</f>
        <v>Boolean</v>
      </c>
      <c r="L194" t="str" cm="1">
        <f t="array" aca="1" ref="L194" ca="1">_xlfn.SINGLE(IF(COLUMNS($E194:F194)&lt;=COUNTIF(INDIRECT("'Raw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Input'!$B$3)),COLUMNS($E194:F194))),""))</f>
        <v/>
      </c>
      <c r="M194" t="str" cm="1">
        <f t="array" aca="1" ref="M194" ca="1">_xlfn.SINGLE(IF(COLUMNS($E194:G194)&lt;=COUNTIF(INDIRECT("'Raw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Input'!$B$3)),COLUMNS($E194:G194))),""))</f>
        <v/>
      </c>
      <c r="N194" t="str" cm="1">
        <f t="array" aca="1" ref="N194" ca="1">_xlfn.SINGLE(IF(COLUMNS($E194:H194)&lt;=COUNTIF(INDIRECT("'Raw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Input'!$B$3)),COLUMNS($E194:H194))),""))</f>
        <v/>
      </c>
      <c r="O194" t="str" cm="1">
        <f t="array" aca="1" ref="O194" ca="1">_xlfn.SINGLE(IF(COLUMNS($E194:I194)&lt;=COUNTIF(INDIRECT("'Raw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Input'!$B$3)),COLUMNS($E194:I194))),""))</f>
        <v/>
      </c>
      <c r="P194" t="str" cm="1">
        <f t="array" aca="1" ref="P194" ca="1">_xlfn.SINGLE(IF(COLUMNS($E194:J194)&lt;=COUNTIF(INDIRECT("'Raw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Input'!$B$3)),COLUMNS($E194:J194))),""))</f>
        <v/>
      </c>
      <c r="Q194" t="str">
        <f t="shared" ca="1" si="71"/>
        <v>Int</v>
      </c>
      <c r="R194" t="str">
        <f t="shared" ca="1" si="72"/>
        <v/>
      </c>
      <c r="S194" t="str">
        <f t="shared" ca="1" si="73"/>
        <v/>
      </c>
      <c r="T194" t="str">
        <f t="shared" ca="1" si="60"/>
        <v/>
      </c>
      <c r="U194" t="str">
        <f t="shared" ca="1" si="61"/>
        <v/>
      </c>
      <c r="V194">
        <v>194</v>
      </c>
      <c r="DE194"/>
      <c r="HB194"/>
    </row>
    <row r="195" spans="1:210">
      <c r="A195">
        <v>11</v>
      </c>
      <c r="B195" t="str">
        <f t="shared" ca="1" si="70"/>
        <v/>
      </c>
      <c r="C195" t="str">
        <f t="shared" ref="C195:C258" ca="1" si="74">IFERROR(IF(ISBLANK(INDIRECT(INDIRECT("A"&amp;V195-A195)&amp;"!Y"&amp;A195+3)),"",INDIRECT(INDIRECT("A"&amp;V195-A195)&amp;"!Y"&amp;A195+3)),"")</f>
        <v/>
      </c>
      <c r="D195" t="str">
        <f t="shared" ref="D195:D258" ca="1" si="75">IFERROR(IF(ISBLANK(INDIRECT(INDIRECT("A"&amp;V195-A195)&amp;"!K"&amp;A195+3)),"",INDIRECT(INDIRECT("A"&amp;V195-A195)&amp;"!K"&amp;A195+3)),"")</f>
        <v/>
      </c>
      <c r="E195" t="str" cm="1">
        <f t="array" aca="1" ref="E195" ca="1">_xlfn.SINGLE(IF(COLUMNS($E195:E195)&lt;=COUNTIF(INDIRECT("'Raw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Input'!$B$3)),COLUMNS($E195:E195))),""))</f>
        <v>Int</v>
      </c>
      <c r="F195" t="str" cm="1">
        <f t="array" aca="1" ref="F195" ca="1">_xlfn.SINGLE(IF(COLUMNS($E195:F195)&lt;=COUNTIF(INDIRECT("'Raw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Input'!$B$3)),COLUMNS($E195:F195))),""))</f>
        <v/>
      </c>
      <c r="G195" t="str" cm="1">
        <f t="array" aca="1" ref="G195" ca="1">_xlfn.SINGLE(IF(COLUMNS($E195:G195)&lt;=COUNTIF(INDIRECT("'Raw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Input'!$B$3)),COLUMNS($E195:G195))),""))</f>
        <v/>
      </c>
      <c r="H195" t="str" cm="1">
        <f t="array" aca="1" ref="H195" ca="1">_xlfn.SINGLE(IF(COLUMNS($E195:H195)&lt;=COUNTIF(INDIRECT("'Raw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Input'!$B$3)),COLUMNS($E195:H195))),""))</f>
        <v/>
      </c>
      <c r="I195" t="str" cm="1">
        <f t="array" aca="1" ref="I195" ca="1">_xlfn.SINGLE(IF(COLUMNS($E195:I195)&lt;=COUNTIF(INDIRECT("'Raw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Input'!$B$3)),COLUMNS($E195:I195))),""))</f>
        <v/>
      </c>
      <c r="J195" t="str" cm="1">
        <f t="array" aca="1" ref="J195" ca="1">_xlfn.SINGLE(IF(COLUMNS($E195:J195)&lt;=COUNTIF(INDIRECT("'Raw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Input'!$B$3)),COLUMNS($E195:J195))),""))</f>
        <v/>
      </c>
      <c r="K195" t="str" cm="1">
        <f t="array" aca="1" ref="K195" ca="1">_xlfn.SINGLE(IF(COLUMNS($E195:E195)&lt;=COUNTIF(INDIRECT("'Raw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Input'!$B$3)),COLUMNS($E195:E195))),""))</f>
        <v>Boolean</v>
      </c>
      <c r="L195" t="str" cm="1">
        <f t="array" aca="1" ref="L195" ca="1">_xlfn.SINGLE(IF(COLUMNS($E195:F195)&lt;=COUNTIF(INDIRECT("'Raw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Input'!$B$3)),COLUMNS($E195:F195))),""))</f>
        <v/>
      </c>
      <c r="M195" t="str" cm="1">
        <f t="array" aca="1" ref="M195" ca="1">_xlfn.SINGLE(IF(COLUMNS($E195:G195)&lt;=COUNTIF(INDIRECT("'Raw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Input'!$B$3)),COLUMNS($E195:G195))),""))</f>
        <v/>
      </c>
      <c r="N195" t="str" cm="1">
        <f t="array" aca="1" ref="N195" ca="1">_xlfn.SINGLE(IF(COLUMNS($E195:H195)&lt;=COUNTIF(INDIRECT("'Raw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Input'!$B$3)),COLUMNS($E195:H195))),""))</f>
        <v/>
      </c>
      <c r="O195" t="str" cm="1">
        <f t="array" aca="1" ref="O195" ca="1">_xlfn.SINGLE(IF(COLUMNS($E195:I195)&lt;=COUNTIF(INDIRECT("'Raw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Input'!$B$3)),COLUMNS($E195:I195))),""))</f>
        <v/>
      </c>
      <c r="P195" t="str" cm="1">
        <f t="array" aca="1" ref="P195" ca="1">_xlfn.SINGLE(IF(COLUMNS($E195:J195)&lt;=COUNTIF(INDIRECT("'Raw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Input'!$B$3)),COLUMNS($E195:J195))),""))</f>
        <v/>
      </c>
      <c r="Q195" t="str">
        <f t="shared" ca="1" si="71"/>
        <v>Int</v>
      </c>
      <c r="R195" t="str">
        <f t="shared" ca="1" si="72"/>
        <v/>
      </c>
      <c r="S195" t="str">
        <f t="shared" ca="1" si="73"/>
        <v/>
      </c>
      <c r="T195" t="str">
        <f t="shared" ca="1" si="60"/>
        <v/>
      </c>
      <c r="U195" t="str">
        <f t="shared" ca="1" si="61"/>
        <v/>
      </c>
      <c r="V195">
        <v>195</v>
      </c>
      <c r="DE195"/>
      <c r="HB195"/>
    </row>
    <row r="196" spans="1:210">
      <c r="A196">
        <v>12</v>
      </c>
      <c r="B196" t="str">
        <f t="shared" ca="1" si="70"/>
        <v/>
      </c>
      <c r="C196" t="str">
        <f t="shared" ca="1" si="74"/>
        <v/>
      </c>
      <c r="D196" t="str">
        <f t="shared" ca="1" si="75"/>
        <v/>
      </c>
      <c r="E196" t="str" cm="1">
        <f t="array" aca="1" ref="E196" ca="1">_xlfn.SINGLE(IF(COLUMNS($E196:E196)&lt;=COUNTIF(INDIRECT("'Raw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Input'!$B$3)),COLUMNS($E196:E196))),""))</f>
        <v>Int</v>
      </c>
      <c r="F196" t="str" cm="1">
        <f t="array" aca="1" ref="F196" ca="1">_xlfn.SINGLE(IF(COLUMNS($E196:F196)&lt;=COUNTIF(INDIRECT("'Raw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Input'!$B$3)),COLUMNS($E196:F196))),""))</f>
        <v/>
      </c>
      <c r="G196" t="str" cm="1">
        <f t="array" aca="1" ref="G196" ca="1">_xlfn.SINGLE(IF(COLUMNS($E196:G196)&lt;=COUNTIF(INDIRECT("'Raw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Input'!$B$3)),COLUMNS($E196:G196))),""))</f>
        <v/>
      </c>
      <c r="H196" t="str" cm="1">
        <f t="array" aca="1" ref="H196" ca="1">_xlfn.SINGLE(IF(COLUMNS($E196:H196)&lt;=COUNTIF(INDIRECT("'Raw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Input'!$B$3)),COLUMNS($E196:H196))),""))</f>
        <v/>
      </c>
      <c r="I196" t="str" cm="1">
        <f t="array" aca="1" ref="I196" ca="1">_xlfn.SINGLE(IF(COLUMNS($E196:I196)&lt;=COUNTIF(INDIRECT("'Raw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Input'!$B$3)),COLUMNS($E196:I196))),""))</f>
        <v/>
      </c>
      <c r="J196" t="str" cm="1">
        <f t="array" aca="1" ref="J196" ca="1">_xlfn.SINGLE(IF(COLUMNS($E196:J196)&lt;=COUNTIF(INDIRECT("'Raw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Input'!$B$3)),COLUMNS($E196:J196))),""))</f>
        <v/>
      </c>
      <c r="K196" t="str" cm="1">
        <f t="array" aca="1" ref="K196" ca="1">_xlfn.SINGLE(IF(COLUMNS($E196:E196)&lt;=COUNTIF(INDIRECT("'Raw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Input'!$B$3)),COLUMNS($E196:E196))),""))</f>
        <v>Boolean</v>
      </c>
      <c r="L196" t="str" cm="1">
        <f t="array" aca="1" ref="L196" ca="1">_xlfn.SINGLE(IF(COLUMNS($E196:F196)&lt;=COUNTIF(INDIRECT("'Raw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Input'!$B$3)),COLUMNS($E196:F196))),""))</f>
        <v/>
      </c>
      <c r="M196" t="str" cm="1">
        <f t="array" aca="1" ref="M196" ca="1">_xlfn.SINGLE(IF(COLUMNS($E196:G196)&lt;=COUNTIF(INDIRECT("'Raw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Input'!$B$3)),COLUMNS($E196:G196))),""))</f>
        <v/>
      </c>
      <c r="N196" t="str" cm="1">
        <f t="array" aca="1" ref="N196" ca="1">_xlfn.SINGLE(IF(COLUMNS($E196:H196)&lt;=COUNTIF(INDIRECT("'Raw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Input'!$B$3)),COLUMNS($E196:H196))),""))</f>
        <v/>
      </c>
      <c r="O196" t="str" cm="1">
        <f t="array" aca="1" ref="O196" ca="1">_xlfn.SINGLE(IF(COLUMNS($E196:I196)&lt;=COUNTIF(INDIRECT("'Raw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Input'!$B$3)),COLUMNS($E196:I196))),""))</f>
        <v/>
      </c>
      <c r="P196" t="str" cm="1">
        <f t="array" aca="1" ref="P196" ca="1">_xlfn.SINGLE(IF(COLUMNS($E196:J196)&lt;=COUNTIF(INDIRECT("'Raw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Input'!$B$3)),COLUMNS($E196:J196))),""))</f>
        <v/>
      </c>
      <c r="Q196" t="str">
        <f t="shared" ca="1" si="71"/>
        <v>Int</v>
      </c>
      <c r="R196" t="str">
        <f t="shared" ca="1" si="72"/>
        <v/>
      </c>
      <c r="S196" t="str">
        <f t="shared" ca="1" si="73"/>
        <v/>
      </c>
      <c r="T196" t="str">
        <f t="shared" ca="1" si="60"/>
        <v/>
      </c>
      <c r="U196" t="str">
        <f t="shared" ca="1" si="61"/>
        <v/>
      </c>
      <c r="V196">
        <v>196</v>
      </c>
      <c r="DE196"/>
      <c r="HB196"/>
    </row>
    <row r="197" spans="1:210">
      <c r="A197" s="79" t="str">
        <f ca="1">IF(ISBLANK(INDIRECT("Setup!A"&amp;(1+(V197+11)/13))),"",INDIRECT("Setup!A"&amp;(1+(V197+11)/13)))</f>
        <v/>
      </c>
      <c r="C197" t="str">
        <f t="shared" ca="1" si="74"/>
        <v/>
      </c>
      <c r="D197" t="str">
        <f t="shared" ca="1" si="75"/>
        <v/>
      </c>
      <c r="K197" t="str" cm="1">
        <f t="array" aca="1" ref="K197" ca="1">_xlfn.SINGLE(IF(COLUMNS($E197:E197)&lt;=COUNTIF(INDIRECT("'Raw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Input'!$B$3)),COLUMNS($E197:E197))),""))</f>
        <v/>
      </c>
      <c r="L197" t="str" cm="1">
        <f t="array" aca="1" ref="L197" ca="1">_xlfn.SINGLE(IF(COLUMNS($E197:F197)&lt;=COUNTIF(INDIRECT("'Raw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Input'!$B$3)),COLUMNS($E197:F197))),""))</f>
        <v/>
      </c>
      <c r="M197" t="str" cm="1">
        <f t="array" aca="1" ref="M197" ca="1">_xlfn.SINGLE(IF(COLUMNS($E197:G197)&lt;=COUNTIF(INDIRECT("'Raw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Input'!$B$3)),COLUMNS($E197:G197))),""))</f>
        <v/>
      </c>
      <c r="N197" t="str" cm="1">
        <f t="array" aca="1" ref="N197" ca="1">_xlfn.SINGLE(IF(COLUMNS($E197:H197)&lt;=COUNTIF(INDIRECT("'Raw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Input'!$B$3)),COLUMNS($E197:H197))),""))</f>
        <v/>
      </c>
      <c r="O197" t="str" cm="1">
        <f t="array" aca="1" ref="O197" ca="1">_xlfn.SINGLE(IF(COLUMNS($E197:I197)&lt;=COUNTIF(INDIRECT("'Raw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Input'!$B$3)),COLUMNS($E197:I197))),""))</f>
        <v/>
      </c>
      <c r="P197" t="str" cm="1">
        <f t="array" aca="1" ref="P197" ca="1">_xlfn.SINGLE(IF(COLUMNS($E197:J197)&lt;=COUNTIF(INDIRECT("'Raw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Input'!$B$3)),COLUMNS($E197:J197))),""))</f>
        <v/>
      </c>
      <c r="T197" t="str">
        <f t="shared" ca="1" si="60"/>
        <v/>
      </c>
      <c r="U197" t="str">
        <f t="shared" ca="1" si="61"/>
        <v/>
      </c>
      <c r="V197">
        <v>197</v>
      </c>
      <c r="DE197"/>
      <c r="HB197"/>
    </row>
    <row r="198" spans="1:210">
      <c r="A198">
        <v>1</v>
      </c>
      <c r="B198" t="str">
        <f t="shared" ref="B198:B209" ca="1" si="76">IFERROR(IF(ISBLANK(INDIRECT(INDIRECT("A"&amp;V198-A198)&amp;"!B"&amp;A198+3)),"",INDIRECT(INDIRECT("A"&amp;V198-A198)&amp;"!B"&amp;A198+3)),"")</f>
        <v/>
      </c>
      <c r="C198" t="str">
        <f t="shared" ca="1" si="74"/>
        <v/>
      </c>
      <c r="D198" t="str">
        <f t="shared" ca="1" si="75"/>
        <v/>
      </c>
      <c r="E198" t="str" cm="1">
        <f t="array" aca="1" ref="E198" ca="1">_xlfn.SINGLE(IF(COLUMNS($E198:E198)&lt;=COUNTIF(INDIRECT("'Raw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Input'!$B$3)),COLUMNS($E198:E198))),""))</f>
        <v>Int</v>
      </c>
      <c r="F198" t="str" cm="1">
        <f t="array" aca="1" ref="F198" ca="1">_xlfn.SINGLE(IF(COLUMNS($E198:F198)&lt;=COUNTIF(INDIRECT("'Raw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Input'!$B$3)),COLUMNS($E198:F198))),""))</f>
        <v/>
      </c>
      <c r="G198" t="str" cm="1">
        <f t="array" aca="1" ref="G198" ca="1">_xlfn.SINGLE(IF(COLUMNS($E198:G198)&lt;=COUNTIF(INDIRECT("'Raw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Input'!$B$3)),COLUMNS($E198:G198))),""))</f>
        <v/>
      </c>
      <c r="H198" t="str" cm="1">
        <f t="array" aca="1" ref="H198" ca="1">_xlfn.SINGLE(IF(COLUMNS($E198:H198)&lt;=COUNTIF(INDIRECT("'Raw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Input'!$B$3)),COLUMNS($E198:H198))),""))</f>
        <v/>
      </c>
      <c r="I198" t="str" cm="1">
        <f t="array" aca="1" ref="I198" ca="1">_xlfn.SINGLE(IF(COLUMNS($E198:I198)&lt;=COUNTIF(INDIRECT("'Raw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Input'!$B$3)),COLUMNS($E198:I198))),""))</f>
        <v/>
      </c>
      <c r="J198" t="str" cm="1">
        <f t="array" aca="1" ref="J198" ca="1">_xlfn.SINGLE(IF(COLUMNS($E198:J198)&lt;=COUNTIF(INDIRECT("'Raw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Input'!$B$3)),COLUMNS($E198:J198))),""))</f>
        <v/>
      </c>
      <c r="K198" t="str" cm="1">
        <f t="array" aca="1" ref="K198" ca="1">_xlfn.SINGLE(IF(COLUMNS($E198:E198)&lt;=COUNTIF(INDIRECT("'Raw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Input'!$B$3)),COLUMNS($E198:E198))),""))</f>
        <v>Boolean</v>
      </c>
      <c r="L198" t="str" cm="1">
        <f t="array" aca="1" ref="L198" ca="1">_xlfn.SINGLE(IF(COLUMNS($E198:F198)&lt;=COUNTIF(INDIRECT("'Raw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Input'!$B$3)),COLUMNS($E198:F198))),""))</f>
        <v/>
      </c>
      <c r="M198" t="str" cm="1">
        <f t="array" aca="1" ref="M198" ca="1">_xlfn.SINGLE(IF(COLUMNS($E198:G198)&lt;=COUNTIF(INDIRECT("'Raw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Input'!$B$3)),COLUMNS($E198:G198))),""))</f>
        <v/>
      </c>
      <c r="N198" t="str" cm="1">
        <f t="array" aca="1" ref="N198" ca="1">_xlfn.SINGLE(IF(COLUMNS($E198:H198)&lt;=COUNTIF(INDIRECT("'Raw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Input'!$B$3)),COLUMNS($E198:H198))),""))</f>
        <v/>
      </c>
      <c r="O198" t="str" cm="1">
        <f t="array" aca="1" ref="O198" ca="1">_xlfn.SINGLE(IF(COLUMNS($E198:I198)&lt;=COUNTIF(INDIRECT("'Raw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Input'!$B$3)),COLUMNS($E198:I198))),""))</f>
        <v/>
      </c>
      <c r="P198" t="str" cm="1">
        <f t="array" aca="1" ref="P198" ca="1">_xlfn.SINGLE(IF(COLUMNS($E198:J198)&lt;=COUNTIF(INDIRECT("'Raw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Input'!$B$3)),COLUMNS($E198:J198))),""))</f>
        <v/>
      </c>
      <c r="Q198" t="str">
        <f t="shared" ref="Q198:Q209" ca="1" si="77">IF(NOT(C198=K198),E198,IF(NOT(C198=L198),F198,IF(NOT(C198=M198),G198,IF(NOT(C198=N198),H198,IF(NOT(C198=O198),I198,IF(NOT(C198=P198),J198,""))))))</f>
        <v>Int</v>
      </c>
      <c r="R198" t="str">
        <f t="shared" ref="R198:R209" ca="1" si="78">IF(AND(NOT(C198=L198),NOT(F198=Q198)),F198,IF(AND(NOT(C198=M198),NOT(G198=Q198)),G198,IF(AND(NOT(C198=N198),NOT(H198=Q198)),H198,IF(AND(NOT(C198=O198),NOT(I198=Q198)),I198,IF(AND(NOT(C198=P198),NOT(J198=Q198)),J198,"")))))</f>
        <v/>
      </c>
      <c r="S198" t="str">
        <f t="shared" ref="S198:S209" ca="1" si="79">IF(AND(NOT(C198=M198),NOT(G198=Q198),NOT(G198=R198)),G198,IF(AND(NOT(C198=N198),NOT(H198=Q198),NOT(H198=R198)),H198,IF(AND(NOT(C198=O198),NOT(I198=Q198),NOT(I198=R198)),I198,IF(AND(NOT(C198=P198),NOT(J198=Q198),NOT(J198=R198)),J198,""))))</f>
        <v/>
      </c>
      <c r="T198" t="str">
        <f t="shared" ca="1" si="60"/>
        <v/>
      </c>
      <c r="U198" t="str">
        <f t="shared" ca="1" si="61"/>
        <v/>
      </c>
      <c r="V198">
        <v>198</v>
      </c>
      <c r="DE198"/>
      <c r="HB198"/>
    </row>
    <row r="199" spans="1:210">
      <c r="A199">
        <v>2</v>
      </c>
      <c r="B199" t="str">
        <f t="shared" ca="1" si="76"/>
        <v/>
      </c>
      <c r="C199" t="str">
        <f t="shared" ca="1" si="74"/>
        <v/>
      </c>
      <c r="D199" t="str">
        <f t="shared" ca="1" si="75"/>
        <v/>
      </c>
      <c r="E199" t="str" cm="1">
        <f t="array" aca="1" ref="E199" ca="1">_xlfn.SINGLE(IF(COLUMNS($E199:E199)&lt;=COUNTIF(INDIRECT("'Raw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Input'!$B$3)),COLUMNS($E199:E199))),""))</f>
        <v>Int</v>
      </c>
      <c r="F199" t="str" cm="1">
        <f t="array" aca="1" ref="F199" ca="1">_xlfn.SINGLE(IF(COLUMNS($E199:F199)&lt;=COUNTIF(INDIRECT("'Raw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Input'!$B$3)),COLUMNS($E199:F199))),""))</f>
        <v/>
      </c>
      <c r="G199" t="str" cm="1">
        <f t="array" aca="1" ref="G199" ca="1">_xlfn.SINGLE(IF(COLUMNS($E199:G199)&lt;=COUNTIF(INDIRECT("'Raw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Input'!$B$3)),COLUMNS($E199:G199))),""))</f>
        <v/>
      </c>
      <c r="H199" t="str" cm="1">
        <f t="array" aca="1" ref="H199" ca="1">_xlfn.SINGLE(IF(COLUMNS($E199:H199)&lt;=COUNTIF(INDIRECT("'Raw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Input'!$B$3)),COLUMNS($E199:H199))),""))</f>
        <v/>
      </c>
      <c r="I199" t="str" cm="1">
        <f t="array" aca="1" ref="I199" ca="1">_xlfn.SINGLE(IF(COLUMNS($E199:I199)&lt;=COUNTIF(INDIRECT("'Raw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Input'!$B$3)),COLUMNS($E199:I199))),""))</f>
        <v/>
      </c>
      <c r="J199" t="str" cm="1">
        <f t="array" aca="1" ref="J199" ca="1">_xlfn.SINGLE(IF(COLUMNS($E199:J199)&lt;=COUNTIF(INDIRECT("'Raw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Input'!$B$3)),COLUMNS($E199:J199))),""))</f>
        <v/>
      </c>
      <c r="K199" t="str" cm="1">
        <f t="array" aca="1" ref="K199" ca="1">_xlfn.SINGLE(IF(COLUMNS($E199:E199)&lt;=COUNTIF(INDIRECT("'Raw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Input'!$B$3)),COLUMNS($E199:E199))),""))</f>
        <v>Boolean</v>
      </c>
      <c r="L199" t="str" cm="1">
        <f t="array" aca="1" ref="L199" ca="1">_xlfn.SINGLE(IF(COLUMNS($E199:F199)&lt;=COUNTIF(INDIRECT("'Raw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Input'!$B$3)),COLUMNS($E199:F199))),""))</f>
        <v/>
      </c>
      <c r="M199" t="str" cm="1">
        <f t="array" aca="1" ref="M199" ca="1">_xlfn.SINGLE(IF(COLUMNS($E199:G199)&lt;=COUNTIF(INDIRECT("'Raw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Input'!$B$3)),COLUMNS($E199:G199))),""))</f>
        <v/>
      </c>
      <c r="N199" t="str" cm="1">
        <f t="array" aca="1" ref="N199" ca="1">_xlfn.SINGLE(IF(COLUMNS($E199:H199)&lt;=COUNTIF(INDIRECT("'Raw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Input'!$B$3)),COLUMNS($E199:H199))),""))</f>
        <v/>
      </c>
      <c r="O199" t="str" cm="1">
        <f t="array" aca="1" ref="O199" ca="1">_xlfn.SINGLE(IF(COLUMNS($E199:I199)&lt;=COUNTIF(INDIRECT("'Raw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Input'!$B$3)),COLUMNS($E199:I199))),""))</f>
        <v/>
      </c>
      <c r="P199" t="str" cm="1">
        <f t="array" aca="1" ref="P199" ca="1">_xlfn.SINGLE(IF(COLUMNS($E199:J199)&lt;=COUNTIF(INDIRECT("'Raw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Input'!$B$3)),COLUMNS($E199:J199))),""))</f>
        <v/>
      </c>
      <c r="Q199" t="str">
        <f t="shared" ca="1" si="77"/>
        <v>Int</v>
      </c>
      <c r="R199" t="str">
        <f t="shared" ca="1" si="78"/>
        <v/>
      </c>
      <c r="S199" t="str">
        <f t="shared" ca="1" si="79"/>
        <v/>
      </c>
      <c r="T199" t="str">
        <f t="shared" ca="1" si="60"/>
        <v/>
      </c>
      <c r="U199" t="str">
        <f t="shared" ca="1" si="61"/>
        <v/>
      </c>
      <c r="V199">
        <v>199</v>
      </c>
      <c r="DE199"/>
      <c r="HB199"/>
    </row>
    <row r="200" spans="1:210">
      <c r="A200">
        <v>3</v>
      </c>
      <c r="B200" t="str">
        <f t="shared" ca="1" si="76"/>
        <v/>
      </c>
      <c r="C200" t="str">
        <f t="shared" ca="1" si="74"/>
        <v/>
      </c>
      <c r="D200" t="str">
        <f t="shared" ca="1" si="75"/>
        <v/>
      </c>
      <c r="E200" t="str" cm="1">
        <f t="array" aca="1" ref="E200" ca="1">_xlfn.SINGLE(IF(COLUMNS($E200:E200)&lt;=COUNTIF(INDIRECT("'Raw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Input'!$B$3)),COLUMNS($E200:E200))),""))</f>
        <v>Int</v>
      </c>
      <c r="F200" t="str" cm="1">
        <f t="array" aca="1" ref="F200" ca="1">_xlfn.SINGLE(IF(COLUMNS($E200:F200)&lt;=COUNTIF(INDIRECT("'Raw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Input'!$B$3)),COLUMNS($E200:F200))),""))</f>
        <v/>
      </c>
      <c r="G200" t="str" cm="1">
        <f t="array" aca="1" ref="G200" ca="1">_xlfn.SINGLE(IF(COLUMNS($E200:G200)&lt;=COUNTIF(INDIRECT("'Raw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Input'!$B$3)),COLUMNS($E200:G200))),""))</f>
        <v/>
      </c>
      <c r="H200" t="str" cm="1">
        <f t="array" aca="1" ref="H200" ca="1">_xlfn.SINGLE(IF(COLUMNS($E200:H200)&lt;=COUNTIF(INDIRECT("'Raw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Input'!$B$3)),COLUMNS($E200:H200))),""))</f>
        <v/>
      </c>
      <c r="I200" t="str" cm="1">
        <f t="array" aca="1" ref="I200" ca="1">_xlfn.SINGLE(IF(COLUMNS($E200:I200)&lt;=COUNTIF(INDIRECT("'Raw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Input'!$B$3)),COLUMNS($E200:I200))),""))</f>
        <v/>
      </c>
      <c r="J200" t="str" cm="1">
        <f t="array" aca="1" ref="J200" ca="1">_xlfn.SINGLE(IF(COLUMNS($E200:J200)&lt;=COUNTIF(INDIRECT("'Raw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Input'!$B$3)),COLUMNS($E200:J200))),""))</f>
        <v/>
      </c>
      <c r="K200" t="str" cm="1">
        <f t="array" aca="1" ref="K200" ca="1">_xlfn.SINGLE(IF(COLUMNS($E200:E200)&lt;=COUNTIF(INDIRECT("'Raw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Input'!$B$3)),COLUMNS($E200:E200))),""))</f>
        <v>Boolean</v>
      </c>
      <c r="L200" t="str" cm="1">
        <f t="array" aca="1" ref="L200" ca="1">_xlfn.SINGLE(IF(COLUMNS($E200:F200)&lt;=COUNTIF(INDIRECT("'Raw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Input'!$B$3)),COLUMNS($E200:F200))),""))</f>
        <v/>
      </c>
      <c r="M200" t="str" cm="1">
        <f t="array" aca="1" ref="M200" ca="1">_xlfn.SINGLE(IF(COLUMNS($E200:G200)&lt;=COUNTIF(INDIRECT("'Raw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Input'!$B$3)),COLUMNS($E200:G200))),""))</f>
        <v/>
      </c>
      <c r="N200" t="str" cm="1">
        <f t="array" aca="1" ref="N200" ca="1">_xlfn.SINGLE(IF(COLUMNS($E200:H200)&lt;=COUNTIF(INDIRECT("'Raw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Input'!$B$3)),COLUMNS($E200:H200))),""))</f>
        <v/>
      </c>
      <c r="O200" t="str" cm="1">
        <f t="array" aca="1" ref="O200" ca="1">_xlfn.SINGLE(IF(COLUMNS($E200:I200)&lt;=COUNTIF(INDIRECT("'Raw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Input'!$B$3)),COLUMNS($E200:I200))),""))</f>
        <v/>
      </c>
      <c r="P200" t="str" cm="1">
        <f t="array" aca="1" ref="P200" ca="1">_xlfn.SINGLE(IF(COLUMNS($E200:J200)&lt;=COUNTIF(INDIRECT("'Raw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Input'!$B$3)),COLUMNS($E200:J200))),""))</f>
        <v/>
      </c>
      <c r="Q200" t="str">
        <f t="shared" ca="1" si="77"/>
        <v>Int</v>
      </c>
      <c r="R200" t="str">
        <f t="shared" ca="1" si="78"/>
        <v/>
      </c>
      <c r="S200" t="str">
        <f t="shared" ca="1" si="79"/>
        <v/>
      </c>
      <c r="T200" t="str">
        <f t="shared" ca="1" si="60"/>
        <v/>
      </c>
      <c r="U200" t="str">
        <f t="shared" ca="1" si="61"/>
        <v/>
      </c>
      <c r="V200">
        <v>200</v>
      </c>
      <c r="DE200"/>
      <c r="HB200"/>
    </row>
    <row r="201" spans="1:210">
      <c r="A201">
        <v>4</v>
      </c>
      <c r="B201" t="str">
        <f t="shared" ca="1" si="76"/>
        <v/>
      </c>
      <c r="C201" t="str">
        <f t="shared" ca="1" si="74"/>
        <v/>
      </c>
      <c r="D201" t="str">
        <f t="shared" ca="1" si="75"/>
        <v/>
      </c>
      <c r="E201" t="str" cm="1">
        <f t="array" aca="1" ref="E201" ca="1">_xlfn.SINGLE(IF(COLUMNS($E201:E201)&lt;=COUNTIF(INDIRECT("'Raw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Input'!$B$3)),COLUMNS($E201:E201))),""))</f>
        <v>Int</v>
      </c>
      <c r="F201" t="str" cm="1">
        <f t="array" aca="1" ref="F201" ca="1">_xlfn.SINGLE(IF(COLUMNS($E201:F201)&lt;=COUNTIF(INDIRECT("'Raw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Input'!$B$3)),COLUMNS($E201:F201))),""))</f>
        <v/>
      </c>
      <c r="G201" t="str" cm="1">
        <f t="array" aca="1" ref="G201" ca="1">_xlfn.SINGLE(IF(COLUMNS($E201:G201)&lt;=COUNTIF(INDIRECT("'Raw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Input'!$B$3)),COLUMNS($E201:G201))),""))</f>
        <v/>
      </c>
      <c r="H201" t="str" cm="1">
        <f t="array" aca="1" ref="H201" ca="1">_xlfn.SINGLE(IF(COLUMNS($E201:H201)&lt;=COUNTIF(INDIRECT("'Raw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Input'!$B$3)),COLUMNS($E201:H201))),""))</f>
        <v/>
      </c>
      <c r="I201" t="str" cm="1">
        <f t="array" aca="1" ref="I201" ca="1">_xlfn.SINGLE(IF(COLUMNS($E201:I201)&lt;=COUNTIF(INDIRECT("'Raw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Input'!$B$3)),COLUMNS($E201:I201))),""))</f>
        <v/>
      </c>
      <c r="J201" t="str" cm="1">
        <f t="array" aca="1" ref="J201" ca="1">_xlfn.SINGLE(IF(COLUMNS($E201:J201)&lt;=COUNTIF(INDIRECT("'Raw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Input'!$B$3)),COLUMNS($E201:J201))),""))</f>
        <v/>
      </c>
      <c r="K201" t="str" cm="1">
        <f t="array" aca="1" ref="K201" ca="1">_xlfn.SINGLE(IF(COLUMNS($E201:E201)&lt;=COUNTIF(INDIRECT("'Raw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Input'!$B$3)),COLUMNS($E201:E201))),""))</f>
        <v>Boolean</v>
      </c>
      <c r="L201" t="str" cm="1">
        <f t="array" aca="1" ref="L201" ca="1">_xlfn.SINGLE(IF(COLUMNS($E201:F201)&lt;=COUNTIF(INDIRECT("'Raw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Input'!$B$3)),COLUMNS($E201:F201))),""))</f>
        <v/>
      </c>
      <c r="M201" t="str" cm="1">
        <f t="array" aca="1" ref="M201" ca="1">_xlfn.SINGLE(IF(COLUMNS($E201:G201)&lt;=COUNTIF(INDIRECT("'Raw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Input'!$B$3)),COLUMNS($E201:G201))),""))</f>
        <v/>
      </c>
      <c r="N201" t="str" cm="1">
        <f t="array" aca="1" ref="N201" ca="1">_xlfn.SINGLE(IF(COLUMNS($E201:H201)&lt;=COUNTIF(INDIRECT("'Raw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Input'!$B$3)),COLUMNS($E201:H201))),""))</f>
        <v/>
      </c>
      <c r="O201" t="str" cm="1">
        <f t="array" aca="1" ref="O201" ca="1">_xlfn.SINGLE(IF(COLUMNS($E201:I201)&lt;=COUNTIF(INDIRECT("'Raw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Input'!$B$3)),COLUMNS($E201:I201))),""))</f>
        <v/>
      </c>
      <c r="P201" t="str" cm="1">
        <f t="array" aca="1" ref="P201" ca="1">_xlfn.SINGLE(IF(COLUMNS($E201:J201)&lt;=COUNTIF(INDIRECT("'Raw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Input'!$B$3)),COLUMNS($E201:J201))),""))</f>
        <v/>
      </c>
      <c r="Q201" t="str">
        <f t="shared" ca="1" si="77"/>
        <v>Int</v>
      </c>
      <c r="R201" t="str">
        <f t="shared" ca="1" si="78"/>
        <v/>
      </c>
      <c r="S201" t="str">
        <f t="shared" ca="1" si="79"/>
        <v/>
      </c>
      <c r="T201" t="str">
        <f t="shared" ca="1" si="60"/>
        <v/>
      </c>
      <c r="U201" t="str">
        <f t="shared" ca="1" si="61"/>
        <v/>
      </c>
      <c r="V201">
        <v>201</v>
      </c>
      <c r="DE201"/>
      <c r="HB201"/>
    </row>
    <row r="202" spans="1:210">
      <c r="A202">
        <v>5</v>
      </c>
      <c r="B202" t="str">
        <f t="shared" ca="1" si="76"/>
        <v/>
      </c>
      <c r="C202" t="str">
        <f t="shared" ca="1" si="74"/>
        <v/>
      </c>
      <c r="D202" t="str">
        <f t="shared" ca="1" si="75"/>
        <v/>
      </c>
      <c r="E202" t="str" cm="1">
        <f t="array" aca="1" ref="E202" ca="1">_xlfn.SINGLE(IF(COLUMNS($E202:E202)&lt;=COUNTIF(INDIRECT("'Raw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Input'!$B$3)),COLUMNS($E202:E202))),""))</f>
        <v>Int</v>
      </c>
      <c r="F202" t="str" cm="1">
        <f t="array" aca="1" ref="F202" ca="1">_xlfn.SINGLE(IF(COLUMNS($E202:F202)&lt;=COUNTIF(INDIRECT("'Raw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Input'!$B$3)),COLUMNS($E202:F202))),""))</f>
        <v/>
      </c>
      <c r="G202" t="str" cm="1">
        <f t="array" aca="1" ref="G202" ca="1">_xlfn.SINGLE(IF(COLUMNS($E202:G202)&lt;=COUNTIF(INDIRECT("'Raw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Input'!$B$3)),COLUMNS($E202:G202))),""))</f>
        <v/>
      </c>
      <c r="H202" t="str" cm="1">
        <f t="array" aca="1" ref="H202" ca="1">_xlfn.SINGLE(IF(COLUMNS($E202:H202)&lt;=COUNTIF(INDIRECT("'Raw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Input'!$B$3)),COLUMNS($E202:H202))),""))</f>
        <v/>
      </c>
      <c r="I202" t="str" cm="1">
        <f t="array" aca="1" ref="I202" ca="1">_xlfn.SINGLE(IF(COLUMNS($E202:I202)&lt;=COUNTIF(INDIRECT("'Raw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Input'!$B$3)),COLUMNS($E202:I202))),""))</f>
        <v/>
      </c>
      <c r="J202" t="str" cm="1">
        <f t="array" aca="1" ref="J202" ca="1">_xlfn.SINGLE(IF(COLUMNS($E202:J202)&lt;=COUNTIF(INDIRECT("'Raw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Input'!$B$3)),COLUMNS($E202:J202))),""))</f>
        <v/>
      </c>
      <c r="K202" t="str" cm="1">
        <f t="array" aca="1" ref="K202" ca="1">_xlfn.SINGLE(IF(COLUMNS($E202:E202)&lt;=COUNTIF(INDIRECT("'Raw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Input'!$B$3)),COLUMNS($E202:E202))),""))</f>
        <v>Boolean</v>
      </c>
      <c r="L202" t="str" cm="1">
        <f t="array" aca="1" ref="L202" ca="1">_xlfn.SINGLE(IF(COLUMNS($E202:F202)&lt;=COUNTIF(INDIRECT("'Raw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Input'!$B$3)),COLUMNS($E202:F202))),""))</f>
        <v/>
      </c>
      <c r="M202" t="str" cm="1">
        <f t="array" aca="1" ref="M202" ca="1">_xlfn.SINGLE(IF(COLUMNS($E202:G202)&lt;=COUNTIF(INDIRECT("'Raw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Input'!$B$3)),COLUMNS($E202:G202))),""))</f>
        <v/>
      </c>
      <c r="N202" t="str" cm="1">
        <f t="array" aca="1" ref="N202" ca="1">_xlfn.SINGLE(IF(COLUMNS($E202:H202)&lt;=COUNTIF(INDIRECT("'Raw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Input'!$B$3)),COLUMNS($E202:H202))),""))</f>
        <v/>
      </c>
      <c r="O202" t="str" cm="1">
        <f t="array" aca="1" ref="O202" ca="1">_xlfn.SINGLE(IF(COLUMNS($E202:I202)&lt;=COUNTIF(INDIRECT("'Raw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Input'!$B$3)),COLUMNS($E202:I202))),""))</f>
        <v/>
      </c>
      <c r="P202" t="str" cm="1">
        <f t="array" aca="1" ref="P202" ca="1">_xlfn.SINGLE(IF(COLUMNS($E202:J202)&lt;=COUNTIF(INDIRECT("'Raw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Input'!$B$3)),COLUMNS($E202:J202))),""))</f>
        <v/>
      </c>
      <c r="Q202" t="str">
        <f t="shared" ca="1" si="77"/>
        <v>Int</v>
      </c>
      <c r="R202" t="str">
        <f t="shared" ca="1" si="78"/>
        <v/>
      </c>
      <c r="S202" t="str">
        <f t="shared" ca="1" si="79"/>
        <v/>
      </c>
      <c r="T202" t="str">
        <f t="shared" ca="1" si="60"/>
        <v/>
      </c>
      <c r="U202" t="str">
        <f t="shared" ca="1" si="61"/>
        <v/>
      </c>
      <c r="V202">
        <v>202</v>
      </c>
      <c r="DE202"/>
      <c r="HB202"/>
    </row>
    <row r="203" spans="1:210">
      <c r="A203">
        <v>6</v>
      </c>
      <c r="B203" t="str">
        <f t="shared" ca="1" si="76"/>
        <v/>
      </c>
      <c r="C203" t="str">
        <f t="shared" ca="1" si="74"/>
        <v/>
      </c>
      <c r="D203" t="str">
        <f t="shared" ca="1" si="75"/>
        <v/>
      </c>
      <c r="E203" t="str" cm="1">
        <f t="array" aca="1" ref="E203" ca="1">_xlfn.SINGLE(IF(COLUMNS($E203:E203)&lt;=COUNTIF(INDIRECT("'Raw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Input'!$B$3)),COLUMNS($E203:E203))),""))</f>
        <v>Int</v>
      </c>
      <c r="F203" t="str" cm="1">
        <f t="array" aca="1" ref="F203" ca="1">_xlfn.SINGLE(IF(COLUMNS($E203:F203)&lt;=COUNTIF(INDIRECT("'Raw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Input'!$B$3)),COLUMNS($E203:F203))),""))</f>
        <v/>
      </c>
      <c r="G203" t="str" cm="1">
        <f t="array" aca="1" ref="G203" ca="1">_xlfn.SINGLE(IF(COLUMNS($E203:G203)&lt;=COUNTIF(INDIRECT("'Raw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Input'!$B$3)),COLUMNS($E203:G203))),""))</f>
        <v/>
      </c>
      <c r="H203" t="str" cm="1">
        <f t="array" aca="1" ref="H203" ca="1">_xlfn.SINGLE(IF(COLUMNS($E203:H203)&lt;=COUNTIF(INDIRECT("'Raw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Input'!$B$3)),COLUMNS($E203:H203))),""))</f>
        <v/>
      </c>
      <c r="I203" t="str" cm="1">
        <f t="array" aca="1" ref="I203" ca="1">_xlfn.SINGLE(IF(COLUMNS($E203:I203)&lt;=COUNTIF(INDIRECT("'Raw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Input'!$B$3)),COLUMNS($E203:I203))),""))</f>
        <v/>
      </c>
      <c r="J203" t="str" cm="1">
        <f t="array" aca="1" ref="J203" ca="1">_xlfn.SINGLE(IF(COLUMNS($E203:J203)&lt;=COUNTIF(INDIRECT("'Raw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Input'!$B$3)),COLUMNS($E203:J203))),""))</f>
        <v/>
      </c>
      <c r="K203" t="str" cm="1">
        <f t="array" aca="1" ref="K203" ca="1">_xlfn.SINGLE(IF(COLUMNS($E203:E203)&lt;=COUNTIF(INDIRECT("'Raw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Input'!$B$3)),COLUMNS($E203:E203))),""))</f>
        <v>Boolean</v>
      </c>
      <c r="L203" t="str" cm="1">
        <f t="array" aca="1" ref="L203" ca="1">_xlfn.SINGLE(IF(COLUMNS($E203:F203)&lt;=COUNTIF(INDIRECT("'Raw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Input'!$B$3)),COLUMNS($E203:F203))),""))</f>
        <v/>
      </c>
      <c r="M203" t="str" cm="1">
        <f t="array" aca="1" ref="M203" ca="1">_xlfn.SINGLE(IF(COLUMNS($E203:G203)&lt;=COUNTIF(INDIRECT("'Raw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Input'!$B$3)),COLUMNS($E203:G203))),""))</f>
        <v/>
      </c>
      <c r="N203" t="str" cm="1">
        <f t="array" aca="1" ref="N203" ca="1">_xlfn.SINGLE(IF(COLUMNS($E203:H203)&lt;=COUNTIF(INDIRECT("'Raw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Input'!$B$3)),COLUMNS($E203:H203))),""))</f>
        <v/>
      </c>
      <c r="O203" t="str" cm="1">
        <f t="array" aca="1" ref="O203" ca="1">_xlfn.SINGLE(IF(COLUMNS($E203:I203)&lt;=COUNTIF(INDIRECT("'Raw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Input'!$B$3)),COLUMNS($E203:I203))),""))</f>
        <v/>
      </c>
      <c r="P203" t="str" cm="1">
        <f t="array" aca="1" ref="P203" ca="1">_xlfn.SINGLE(IF(COLUMNS($E203:J203)&lt;=COUNTIF(INDIRECT("'Raw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Input'!$B$3)),COLUMNS($E203:J203))),""))</f>
        <v/>
      </c>
      <c r="Q203" t="str">
        <f t="shared" ca="1" si="77"/>
        <v>Int</v>
      </c>
      <c r="R203" t="str">
        <f t="shared" ca="1" si="78"/>
        <v/>
      </c>
      <c r="S203" t="str">
        <f t="shared" ca="1" si="79"/>
        <v/>
      </c>
      <c r="T203" t="str">
        <f t="shared" ca="1" si="60"/>
        <v/>
      </c>
      <c r="U203" t="str">
        <f t="shared" ca="1" si="61"/>
        <v/>
      </c>
      <c r="V203">
        <v>203</v>
      </c>
      <c r="DE203"/>
      <c r="HB203"/>
    </row>
    <row r="204" spans="1:210">
      <c r="A204">
        <v>7</v>
      </c>
      <c r="B204" t="str">
        <f t="shared" ca="1" si="76"/>
        <v/>
      </c>
      <c r="C204" t="str">
        <f t="shared" ca="1" si="74"/>
        <v/>
      </c>
      <c r="D204" t="str">
        <f t="shared" ca="1" si="75"/>
        <v/>
      </c>
      <c r="E204" t="str" cm="1">
        <f t="array" aca="1" ref="E204" ca="1">_xlfn.SINGLE(IF(COLUMNS($E204:E204)&lt;=COUNTIF(INDIRECT("'Raw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Input'!$B$3)),COLUMNS($E204:E204))),""))</f>
        <v>Int</v>
      </c>
      <c r="F204" t="str" cm="1">
        <f t="array" aca="1" ref="F204" ca="1">_xlfn.SINGLE(IF(COLUMNS($E204:F204)&lt;=COUNTIF(INDIRECT("'Raw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Input'!$B$3)),COLUMNS($E204:F204))),""))</f>
        <v/>
      </c>
      <c r="G204" t="str" cm="1">
        <f t="array" aca="1" ref="G204" ca="1">_xlfn.SINGLE(IF(COLUMNS($E204:G204)&lt;=COUNTIF(INDIRECT("'Raw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Input'!$B$3)),COLUMNS($E204:G204))),""))</f>
        <v/>
      </c>
      <c r="H204" t="str" cm="1">
        <f t="array" aca="1" ref="H204" ca="1">_xlfn.SINGLE(IF(COLUMNS($E204:H204)&lt;=COUNTIF(INDIRECT("'Raw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Input'!$B$3)),COLUMNS($E204:H204))),""))</f>
        <v/>
      </c>
      <c r="I204" t="str" cm="1">
        <f t="array" aca="1" ref="I204" ca="1">_xlfn.SINGLE(IF(COLUMNS($E204:I204)&lt;=COUNTIF(INDIRECT("'Raw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Input'!$B$3)),COLUMNS($E204:I204))),""))</f>
        <v/>
      </c>
      <c r="J204" t="str" cm="1">
        <f t="array" aca="1" ref="J204" ca="1">_xlfn.SINGLE(IF(COLUMNS($E204:J204)&lt;=COUNTIF(INDIRECT("'Raw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Input'!$B$3)),COLUMNS($E204:J204))),""))</f>
        <v/>
      </c>
      <c r="K204" t="str" cm="1">
        <f t="array" aca="1" ref="K204" ca="1">_xlfn.SINGLE(IF(COLUMNS($E204:E204)&lt;=COUNTIF(INDIRECT("'Raw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Input'!$B$3)),COLUMNS($E204:E204))),""))</f>
        <v>Boolean</v>
      </c>
      <c r="L204" t="str" cm="1">
        <f t="array" aca="1" ref="L204" ca="1">_xlfn.SINGLE(IF(COLUMNS($E204:F204)&lt;=COUNTIF(INDIRECT("'Raw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Input'!$B$3)),COLUMNS($E204:F204))),""))</f>
        <v/>
      </c>
      <c r="M204" t="str" cm="1">
        <f t="array" aca="1" ref="M204" ca="1">_xlfn.SINGLE(IF(COLUMNS($E204:G204)&lt;=COUNTIF(INDIRECT("'Raw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Input'!$B$3)),COLUMNS($E204:G204))),""))</f>
        <v/>
      </c>
      <c r="N204" t="str" cm="1">
        <f t="array" aca="1" ref="N204" ca="1">_xlfn.SINGLE(IF(COLUMNS($E204:H204)&lt;=COUNTIF(INDIRECT("'Raw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Input'!$B$3)),COLUMNS($E204:H204))),""))</f>
        <v/>
      </c>
      <c r="O204" t="str" cm="1">
        <f t="array" aca="1" ref="O204" ca="1">_xlfn.SINGLE(IF(COLUMNS($E204:I204)&lt;=COUNTIF(INDIRECT("'Raw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Input'!$B$3)),COLUMNS($E204:I204))),""))</f>
        <v/>
      </c>
      <c r="P204" t="str" cm="1">
        <f t="array" aca="1" ref="P204" ca="1">_xlfn.SINGLE(IF(COLUMNS($E204:J204)&lt;=COUNTIF(INDIRECT("'Raw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Input'!$B$3)),COLUMNS($E204:J204))),""))</f>
        <v/>
      </c>
      <c r="Q204" t="str">
        <f t="shared" ca="1" si="77"/>
        <v>Int</v>
      </c>
      <c r="R204" t="str">
        <f t="shared" ca="1" si="78"/>
        <v/>
      </c>
      <c r="S204" t="str">
        <f t="shared" ca="1" si="79"/>
        <v/>
      </c>
      <c r="T204" t="str">
        <f t="shared" ca="1" si="60"/>
        <v/>
      </c>
      <c r="U204" t="str">
        <f t="shared" ca="1" si="61"/>
        <v/>
      </c>
      <c r="V204">
        <v>204</v>
      </c>
      <c r="DE204"/>
      <c r="HB204"/>
    </row>
    <row r="205" spans="1:210">
      <c r="A205">
        <v>8</v>
      </c>
      <c r="B205" t="str">
        <f t="shared" ca="1" si="76"/>
        <v/>
      </c>
      <c r="C205" t="str">
        <f t="shared" ca="1" si="74"/>
        <v/>
      </c>
      <c r="D205" t="str">
        <f t="shared" ca="1" si="75"/>
        <v/>
      </c>
      <c r="E205" t="str" cm="1">
        <f t="array" aca="1" ref="E205" ca="1">_xlfn.SINGLE(IF(COLUMNS($E205:E205)&lt;=COUNTIF(INDIRECT("'Raw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Input'!$B$3)),COLUMNS($E205:E205))),""))</f>
        <v>Int</v>
      </c>
      <c r="F205" t="str" cm="1">
        <f t="array" aca="1" ref="F205" ca="1">_xlfn.SINGLE(IF(COLUMNS($E205:F205)&lt;=COUNTIF(INDIRECT("'Raw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Input'!$B$3)),COLUMNS($E205:F205))),""))</f>
        <v/>
      </c>
      <c r="G205" t="str" cm="1">
        <f t="array" aca="1" ref="G205" ca="1">_xlfn.SINGLE(IF(COLUMNS($E205:G205)&lt;=COUNTIF(INDIRECT("'Raw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Input'!$B$3)),COLUMNS($E205:G205))),""))</f>
        <v/>
      </c>
      <c r="H205" t="str" cm="1">
        <f t="array" aca="1" ref="H205" ca="1">_xlfn.SINGLE(IF(COLUMNS($E205:H205)&lt;=COUNTIF(INDIRECT("'Raw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Input'!$B$3)),COLUMNS($E205:H205))),""))</f>
        <v/>
      </c>
      <c r="I205" t="str" cm="1">
        <f t="array" aca="1" ref="I205" ca="1">_xlfn.SINGLE(IF(COLUMNS($E205:I205)&lt;=COUNTIF(INDIRECT("'Raw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Input'!$B$3)),COLUMNS($E205:I205))),""))</f>
        <v/>
      </c>
      <c r="J205" t="str" cm="1">
        <f t="array" aca="1" ref="J205" ca="1">_xlfn.SINGLE(IF(COLUMNS($E205:J205)&lt;=COUNTIF(INDIRECT("'Raw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Input'!$B$3)),COLUMNS($E205:J205))),""))</f>
        <v/>
      </c>
      <c r="K205" t="str" cm="1">
        <f t="array" aca="1" ref="K205" ca="1">_xlfn.SINGLE(IF(COLUMNS($E205:E205)&lt;=COUNTIF(INDIRECT("'Raw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Input'!$B$3)),COLUMNS($E205:E205))),""))</f>
        <v>Boolean</v>
      </c>
      <c r="L205" t="str" cm="1">
        <f t="array" aca="1" ref="L205" ca="1">_xlfn.SINGLE(IF(COLUMNS($E205:F205)&lt;=COUNTIF(INDIRECT("'Raw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Input'!$B$3)),COLUMNS($E205:F205))),""))</f>
        <v/>
      </c>
      <c r="M205" t="str" cm="1">
        <f t="array" aca="1" ref="M205" ca="1">_xlfn.SINGLE(IF(COLUMNS($E205:G205)&lt;=COUNTIF(INDIRECT("'Raw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Input'!$B$3)),COLUMNS($E205:G205))),""))</f>
        <v/>
      </c>
      <c r="N205" t="str" cm="1">
        <f t="array" aca="1" ref="N205" ca="1">_xlfn.SINGLE(IF(COLUMNS($E205:H205)&lt;=COUNTIF(INDIRECT("'Raw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Input'!$B$3)),COLUMNS($E205:H205))),""))</f>
        <v/>
      </c>
      <c r="O205" t="str" cm="1">
        <f t="array" aca="1" ref="O205" ca="1">_xlfn.SINGLE(IF(COLUMNS($E205:I205)&lt;=COUNTIF(INDIRECT("'Raw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Input'!$B$3)),COLUMNS($E205:I205))),""))</f>
        <v/>
      </c>
      <c r="P205" t="str" cm="1">
        <f t="array" aca="1" ref="P205" ca="1">_xlfn.SINGLE(IF(COLUMNS($E205:J205)&lt;=COUNTIF(INDIRECT("'Raw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Input'!$B$3)),COLUMNS($E205:J205))),""))</f>
        <v/>
      </c>
      <c r="Q205" t="str">
        <f t="shared" ca="1" si="77"/>
        <v>Int</v>
      </c>
      <c r="R205" t="str">
        <f t="shared" ca="1" si="78"/>
        <v/>
      </c>
      <c r="S205" t="str">
        <f t="shared" ca="1" si="79"/>
        <v/>
      </c>
      <c r="T205" t="str">
        <f t="shared" ca="1" si="60"/>
        <v/>
      </c>
      <c r="U205" t="str">
        <f t="shared" ca="1" si="61"/>
        <v/>
      </c>
      <c r="V205">
        <v>205</v>
      </c>
      <c r="DE205"/>
      <c r="HB205"/>
    </row>
    <row r="206" spans="1:210">
      <c r="A206">
        <v>9</v>
      </c>
      <c r="B206" t="str">
        <f t="shared" ca="1" si="76"/>
        <v/>
      </c>
      <c r="C206" t="str">
        <f t="shared" ca="1" si="74"/>
        <v/>
      </c>
      <c r="D206" t="str">
        <f t="shared" ca="1" si="75"/>
        <v/>
      </c>
      <c r="E206" t="str" cm="1">
        <f t="array" aca="1" ref="E206" ca="1">_xlfn.SINGLE(IF(COLUMNS($E206:E206)&lt;=COUNTIF(INDIRECT("'Raw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Input'!$B$3)),COLUMNS($E206:E206))),""))</f>
        <v>Int</v>
      </c>
      <c r="F206" t="str" cm="1">
        <f t="array" aca="1" ref="F206" ca="1">_xlfn.SINGLE(IF(COLUMNS($E206:F206)&lt;=COUNTIF(INDIRECT("'Raw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Input'!$B$3)),COLUMNS($E206:F206))),""))</f>
        <v/>
      </c>
      <c r="G206" t="str" cm="1">
        <f t="array" aca="1" ref="G206" ca="1">_xlfn.SINGLE(IF(COLUMNS($E206:G206)&lt;=COUNTIF(INDIRECT("'Raw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Input'!$B$3)),COLUMNS($E206:G206))),""))</f>
        <v/>
      </c>
      <c r="H206" t="str" cm="1">
        <f t="array" aca="1" ref="H206" ca="1">_xlfn.SINGLE(IF(COLUMNS($E206:H206)&lt;=COUNTIF(INDIRECT("'Raw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Input'!$B$3)),COLUMNS($E206:H206))),""))</f>
        <v/>
      </c>
      <c r="I206" t="str" cm="1">
        <f t="array" aca="1" ref="I206" ca="1">_xlfn.SINGLE(IF(COLUMNS($E206:I206)&lt;=COUNTIF(INDIRECT("'Raw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Input'!$B$3)),COLUMNS($E206:I206))),""))</f>
        <v/>
      </c>
      <c r="J206" t="str" cm="1">
        <f t="array" aca="1" ref="J206" ca="1">_xlfn.SINGLE(IF(COLUMNS($E206:J206)&lt;=COUNTIF(INDIRECT("'Raw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Input'!$B$3)),COLUMNS($E206:J206))),""))</f>
        <v/>
      </c>
      <c r="K206" t="str" cm="1">
        <f t="array" aca="1" ref="K206" ca="1">_xlfn.SINGLE(IF(COLUMNS($E206:E206)&lt;=COUNTIF(INDIRECT("'Raw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Input'!$B$3)),COLUMNS($E206:E206))),""))</f>
        <v>Boolean</v>
      </c>
      <c r="L206" t="str" cm="1">
        <f t="array" aca="1" ref="L206" ca="1">_xlfn.SINGLE(IF(COLUMNS($E206:F206)&lt;=COUNTIF(INDIRECT("'Raw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Input'!$B$3)),COLUMNS($E206:F206))),""))</f>
        <v/>
      </c>
      <c r="M206" t="str" cm="1">
        <f t="array" aca="1" ref="M206" ca="1">_xlfn.SINGLE(IF(COLUMNS($E206:G206)&lt;=COUNTIF(INDIRECT("'Raw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Input'!$B$3)),COLUMNS($E206:G206))),""))</f>
        <v/>
      </c>
      <c r="N206" t="str" cm="1">
        <f t="array" aca="1" ref="N206" ca="1">_xlfn.SINGLE(IF(COLUMNS($E206:H206)&lt;=COUNTIF(INDIRECT("'Raw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Input'!$B$3)),COLUMNS($E206:H206))),""))</f>
        <v/>
      </c>
      <c r="O206" t="str" cm="1">
        <f t="array" aca="1" ref="O206" ca="1">_xlfn.SINGLE(IF(COLUMNS($E206:I206)&lt;=COUNTIF(INDIRECT("'Raw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Input'!$B$3)),COLUMNS($E206:I206))),""))</f>
        <v/>
      </c>
      <c r="P206" t="str" cm="1">
        <f t="array" aca="1" ref="P206" ca="1">_xlfn.SINGLE(IF(COLUMNS($E206:J206)&lt;=COUNTIF(INDIRECT("'Raw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Input'!$B$3)),COLUMNS($E206:J206))),""))</f>
        <v/>
      </c>
      <c r="Q206" t="str">
        <f t="shared" ca="1" si="77"/>
        <v>Int</v>
      </c>
      <c r="R206" t="str">
        <f t="shared" ca="1" si="78"/>
        <v/>
      </c>
      <c r="S206" t="str">
        <f t="shared" ca="1" si="79"/>
        <v/>
      </c>
      <c r="T206" t="str">
        <f t="shared" ca="1" si="60"/>
        <v/>
      </c>
      <c r="U206" t="str">
        <f t="shared" ca="1" si="61"/>
        <v/>
      </c>
      <c r="V206">
        <v>206</v>
      </c>
      <c r="DE206"/>
      <c r="HB206"/>
    </row>
    <row r="207" spans="1:210">
      <c r="A207">
        <v>10</v>
      </c>
      <c r="B207" t="str">
        <f t="shared" ca="1" si="76"/>
        <v/>
      </c>
      <c r="C207" t="str">
        <f t="shared" ca="1" si="74"/>
        <v/>
      </c>
      <c r="D207" t="str">
        <f t="shared" ca="1" si="75"/>
        <v/>
      </c>
      <c r="E207" t="str" cm="1">
        <f t="array" aca="1" ref="E207" ca="1">_xlfn.SINGLE(IF(COLUMNS($E207:E207)&lt;=COUNTIF(INDIRECT("'Raw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Input'!$B$3)),COLUMNS($E207:E207))),""))</f>
        <v>Int</v>
      </c>
      <c r="F207" t="str" cm="1">
        <f t="array" aca="1" ref="F207" ca="1">_xlfn.SINGLE(IF(COLUMNS($E207:F207)&lt;=COUNTIF(INDIRECT("'Raw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Input'!$B$3)),COLUMNS($E207:F207))),""))</f>
        <v/>
      </c>
      <c r="G207" t="str" cm="1">
        <f t="array" aca="1" ref="G207" ca="1">_xlfn.SINGLE(IF(COLUMNS($E207:G207)&lt;=COUNTIF(INDIRECT("'Raw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Input'!$B$3)),COLUMNS($E207:G207))),""))</f>
        <v/>
      </c>
      <c r="H207" t="str" cm="1">
        <f t="array" aca="1" ref="H207" ca="1">_xlfn.SINGLE(IF(COLUMNS($E207:H207)&lt;=COUNTIF(INDIRECT("'Raw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Input'!$B$3)),COLUMNS($E207:H207))),""))</f>
        <v/>
      </c>
      <c r="I207" t="str" cm="1">
        <f t="array" aca="1" ref="I207" ca="1">_xlfn.SINGLE(IF(COLUMNS($E207:I207)&lt;=COUNTIF(INDIRECT("'Raw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Input'!$B$3)),COLUMNS($E207:I207))),""))</f>
        <v/>
      </c>
      <c r="J207" t="str" cm="1">
        <f t="array" aca="1" ref="J207" ca="1">_xlfn.SINGLE(IF(COLUMNS($E207:J207)&lt;=COUNTIF(INDIRECT("'Raw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Input'!$B$3)),COLUMNS($E207:J207))),""))</f>
        <v/>
      </c>
      <c r="K207" t="str" cm="1">
        <f t="array" aca="1" ref="K207" ca="1">_xlfn.SINGLE(IF(COLUMNS($E207:E207)&lt;=COUNTIF(INDIRECT("'Raw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Input'!$B$3)),COLUMNS($E207:E207))),""))</f>
        <v>Boolean</v>
      </c>
      <c r="L207" t="str" cm="1">
        <f t="array" aca="1" ref="L207" ca="1">_xlfn.SINGLE(IF(COLUMNS($E207:F207)&lt;=COUNTIF(INDIRECT("'Raw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Input'!$B$3)),COLUMNS($E207:F207))),""))</f>
        <v/>
      </c>
      <c r="M207" t="str" cm="1">
        <f t="array" aca="1" ref="M207" ca="1">_xlfn.SINGLE(IF(COLUMNS($E207:G207)&lt;=COUNTIF(INDIRECT("'Raw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Input'!$B$3)),COLUMNS($E207:G207))),""))</f>
        <v/>
      </c>
      <c r="N207" t="str" cm="1">
        <f t="array" aca="1" ref="N207" ca="1">_xlfn.SINGLE(IF(COLUMNS($E207:H207)&lt;=COUNTIF(INDIRECT("'Raw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Input'!$B$3)),COLUMNS($E207:H207))),""))</f>
        <v/>
      </c>
      <c r="O207" t="str" cm="1">
        <f t="array" aca="1" ref="O207" ca="1">_xlfn.SINGLE(IF(COLUMNS($E207:I207)&lt;=COUNTIF(INDIRECT("'Raw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Input'!$B$3)),COLUMNS($E207:I207))),""))</f>
        <v/>
      </c>
      <c r="P207" t="str" cm="1">
        <f t="array" aca="1" ref="P207" ca="1">_xlfn.SINGLE(IF(COLUMNS($E207:J207)&lt;=COUNTIF(INDIRECT("'Raw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Input'!$B$3)),COLUMNS($E207:J207))),""))</f>
        <v/>
      </c>
      <c r="Q207" t="str">
        <f t="shared" ca="1" si="77"/>
        <v>Int</v>
      </c>
      <c r="R207" t="str">
        <f t="shared" ca="1" si="78"/>
        <v/>
      </c>
      <c r="S207" t="str">
        <f t="shared" ca="1" si="79"/>
        <v/>
      </c>
      <c r="T207" t="str">
        <f t="shared" ca="1" si="60"/>
        <v/>
      </c>
      <c r="U207" t="str">
        <f t="shared" ca="1" si="61"/>
        <v/>
      </c>
      <c r="V207">
        <v>207</v>
      </c>
      <c r="DE207"/>
      <c r="HB207"/>
    </row>
    <row r="208" spans="1:210">
      <c r="A208">
        <v>11</v>
      </c>
      <c r="B208" t="str">
        <f t="shared" ca="1" si="76"/>
        <v/>
      </c>
      <c r="C208" t="str">
        <f t="shared" ca="1" si="74"/>
        <v/>
      </c>
      <c r="D208" t="str">
        <f t="shared" ca="1" si="75"/>
        <v/>
      </c>
      <c r="E208" t="str" cm="1">
        <f t="array" aca="1" ref="E208" ca="1">_xlfn.SINGLE(IF(COLUMNS($E208:E208)&lt;=COUNTIF(INDIRECT("'Raw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Input'!$B$3)),COLUMNS($E208:E208))),""))</f>
        <v>Int</v>
      </c>
      <c r="F208" t="str" cm="1">
        <f t="array" aca="1" ref="F208" ca="1">_xlfn.SINGLE(IF(COLUMNS($E208:F208)&lt;=COUNTIF(INDIRECT("'Raw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Input'!$B$3)),COLUMNS($E208:F208))),""))</f>
        <v/>
      </c>
      <c r="G208" t="str" cm="1">
        <f t="array" aca="1" ref="G208" ca="1">_xlfn.SINGLE(IF(COLUMNS($E208:G208)&lt;=COUNTIF(INDIRECT("'Raw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Input'!$B$3)),COLUMNS($E208:G208))),""))</f>
        <v/>
      </c>
      <c r="H208" t="str" cm="1">
        <f t="array" aca="1" ref="H208" ca="1">_xlfn.SINGLE(IF(COLUMNS($E208:H208)&lt;=COUNTIF(INDIRECT("'Raw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Input'!$B$3)),COLUMNS($E208:H208))),""))</f>
        <v/>
      </c>
      <c r="I208" t="str" cm="1">
        <f t="array" aca="1" ref="I208" ca="1">_xlfn.SINGLE(IF(COLUMNS($E208:I208)&lt;=COUNTIF(INDIRECT("'Raw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Input'!$B$3)),COLUMNS($E208:I208))),""))</f>
        <v/>
      </c>
      <c r="J208" t="str" cm="1">
        <f t="array" aca="1" ref="J208" ca="1">_xlfn.SINGLE(IF(COLUMNS($E208:J208)&lt;=COUNTIF(INDIRECT("'Raw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Input'!$B$3)),COLUMNS($E208:J208))),""))</f>
        <v/>
      </c>
      <c r="K208" t="str" cm="1">
        <f t="array" aca="1" ref="K208" ca="1">_xlfn.SINGLE(IF(COLUMNS($E208:E208)&lt;=COUNTIF(INDIRECT("'Raw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Input'!$B$3)),COLUMNS($E208:E208))),""))</f>
        <v>Boolean</v>
      </c>
      <c r="L208" t="str" cm="1">
        <f t="array" aca="1" ref="L208" ca="1">_xlfn.SINGLE(IF(COLUMNS($E208:F208)&lt;=COUNTIF(INDIRECT("'Raw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Input'!$B$3)),COLUMNS($E208:F208))),""))</f>
        <v/>
      </c>
      <c r="M208" t="str" cm="1">
        <f t="array" aca="1" ref="M208" ca="1">_xlfn.SINGLE(IF(COLUMNS($E208:G208)&lt;=COUNTIF(INDIRECT("'Raw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Input'!$B$3)),COLUMNS($E208:G208))),""))</f>
        <v/>
      </c>
      <c r="N208" t="str" cm="1">
        <f t="array" aca="1" ref="N208" ca="1">_xlfn.SINGLE(IF(COLUMNS($E208:H208)&lt;=COUNTIF(INDIRECT("'Raw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Input'!$B$3)),COLUMNS($E208:H208))),""))</f>
        <v/>
      </c>
      <c r="O208" t="str" cm="1">
        <f t="array" aca="1" ref="O208" ca="1">_xlfn.SINGLE(IF(COLUMNS($E208:I208)&lt;=COUNTIF(INDIRECT("'Raw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Input'!$B$3)),COLUMNS($E208:I208))),""))</f>
        <v/>
      </c>
      <c r="P208" t="str" cm="1">
        <f t="array" aca="1" ref="P208" ca="1">_xlfn.SINGLE(IF(COLUMNS($E208:J208)&lt;=COUNTIF(INDIRECT("'Raw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Input'!$B$3)),COLUMNS($E208:J208))),""))</f>
        <v/>
      </c>
      <c r="Q208" t="str">
        <f t="shared" ca="1" si="77"/>
        <v>Int</v>
      </c>
      <c r="R208" t="str">
        <f t="shared" ca="1" si="78"/>
        <v/>
      </c>
      <c r="S208" t="str">
        <f t="shared" ca="1" si="79"/>
        <v/>
      </c>
      <c r="T208" t="str">
        <f t="shared" ca="1" si="60"/>
        <v/>
      </c>
      <c r="U208" t="str">
        <f t="shared" ca="1" si="61"/>
        <v/>
      </c>
      <c r="V208">
        <v>208</v>
      </c>
      <c r="DE208"/>
      <c r="HB208"/>
    </row>
    <row r="209" spans="1:210">
      <c r="A209">
        <v>12</v>
      </c>
      <c r="B209" t="str">
        <f t="shared" ca="1" si="76"/>
        <v/>
      </c>
      <c r="C209" t="str">
        <f t="shared" ca="1" si="74"/>
        <v/>
      </c>
      <c r="D209" t="str">
        <f t="shared" ca="1" si="75"/>
        <v/>
      </c>
      <c r="E209" t="str" cm="1">
        <f t="array" aca="1" ref="E209" ca="1">_xlfn.SINGLE(IF(COLUMNS($E209:E209)&lt;=COUNTIF(INDIRECT("'Raw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Input'!$B$3)),COLUMNS($E209:E209))),""))</f>
        <v>Int</v>
      </c>
      <c r="F209" t="str" cm="1">
        <f t="array" aca="1" ref="F209" ca="1">_xlfn.SINGLE(IF(COLUMNS($E209:F209)&lt;=COUNTIF(INDIRECT("'Raw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Input'!$B$3)),COLUMNS($E209:F209))),""))</f>
        <v/>
      </c>
      <c r="G209" t="str" cm="1">
        <f t="array" aca="1" ref="G209" ca="1">_xlfn.SINGLE(IF(COLUMNS($E209:G209)&lt;=COUNTIF(INDIRECT("'Raw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Input'!$B$3)),COLUMNS($E209:G209))),""))</f>
        <v/>
      </c>
      <c r="H209" t="str" cm="1">
        <f t="array" aca="1" ref="H209" ca="1">_xlfn.SINGLE(IF(COLUMNS($E209:H209)&lt;=COUNTIF(INDIRECT("'Raw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Input'!$B$3)),COLUMNS($E209:H209))),""))</f>
        <v/>
      </c>
      <c r="I209" t="str" cm="1">
        <f t="array" aca="1" ref="I209" ca="1">_xlfn.SINGLE(IF(COLUMNS($E209:I209)&lt;=COUNTIF(INDIRECT("'Raw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Input'!$B$3)),COLUMNS($E209:I209))),""))</f>
        <v/>
      </c>
      <c r="J209" t="str" cm="1">
        <f t="array" aca="1" ref="J209" ca="1">_xlfn.SINGLE(IF(COLUMNS($E209:J209)&lt;=COUNTIF(INDIRECT("'Raw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Input'!$B$3)),COLUMNS($E209:J209))),""))</f>
        <v/>
      </c>
      <c r="K209" t="str" cm="1">
        <f t="array" aca="1" ref="K209" ca="1">_xlfn.SINGLE(IF(COLUMNS($E209:E209)&lt;=COUNTIF(INDIRECT("'Raw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Input'!$B$3)),COLUMNS($E209:E209))),""))</f>
        <v>Boolean</v>
      </c>
      <c r="L209" t="str" cm="1">
        <f t="array" aca="1" ref="L209" ca="1">_xlfn.SINGLE(IF(COLUMNS($E209:F209)&lt;=COUNTIF(INDIRECT("'Raw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Input'!$B$3)),COLUMNS($E209:F209))),""))</f>
        <v/>
      </c>
      <c r="M209" t="str" cm="1">
        <f t="array" aca="1" ref="M209" ca="1">_xlfn.SINGLE(IF(COLUMNS($E209:G209)&lt;=COUNTIF(INDIRECT("'Raw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Input'!$B$3)),COLUMNS($E209:G209))),""))</f>
        <v/>
      </c>
      <c r="N209" t="str" cm="1">
        <f t="array" aca="1" ref="N209" ca="1">_xlfn.SINGLE(IF(COLUMNS($E209:H209)&lt;=COUNTIF(INDIRECT("'Raw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Input'!$B$3)),COLUMNS($E209:H209))),""))</f>
        <v/>
      </c>
      <c r="O209" t="str" cm="1">
        <f t="array" aca="1" ref="O209" ca="1">_xlfn.SINGLE(IF(COLUMNS($E209:I209)&lt;=COUNTIF(INDIRECT("'Raw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Input'!$B$3)),COLUMNS($E209:I209))),""))</f>
        <v/>
      </c>
      <c r="P209" t="str" cm="1">
        <f t="array" aca="1" ref="P209" ca="1">_xlfn.SINGLE(IF(COLUMNS($E209:J209)&lt;=COUNTIF(INDIRECT("'Raw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Input'!$B$3)),COLUMNS($E209:J209))),""))</f>
        <v/>
      </c>
      <c r="Q209" t="str">
        <f t="shared" ca="1" si="77"/>
        <v>Int</v>
      </c>
      <c r="R209" t="str">
        <f t="shared" ca="1" si="78"/>
        <v/>
      </c>
      <c r="S209" t="str">
        <f t="shared" ca="1" si="79"/>
        <v/>
      </c>
      <c r="T209" t="str">
        <f t="shared" ca="1" si="60"/>
        <v/>
      </c>
      <c r="U209" t="str">
        <f t="shared" ca="1" si="61"/>
        <v/>
      </c>
      <c r="V209">
        <v>209</v>
      </c>
      <c r="DE209"/>
      <c r="HB209"/>
    </row>
    <row r="210" spans="1:210">
      <c r="A210" s="79" t="str">
        <f ca="1">IF(ISBLANK(INDIRECT("Setup!A"&amp;(1+(V210+11)/13))),"",INDIRECT("Setup!A"&amp;(1+(V210+11)/13)))</f>
        <v/>
      </c>
      <c r="C210" t="str">
        <f t="shared" ca="1" si="74"/>
        <v/>
      </c>
      <c r="D210" t="str">
        <f t="shared" ca="1" si="75"/>
        <v/>
      </c>
      <c r="K210" t="str" cm="1">
        <f t="array" aca="1" ref="K210" ca="1">_xlfn.SINGLE(IF(COLUMNS($E210:E210)&lt;=COUNTIF(INDIRECT("'Raw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Input'!$B$3)),COLUMNS($E210:E210))),""))</f>
        <v/>
      </c>
      <c r="L210" t="str" cm="1">
        <f t="array" aca="1" ref="L210" ca="1">_xlfn.SINGLE(IF(COLUMNS($E210:F210)&lt;=COUNTIF(INDIRECT("'Raw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Input'!$B$3)),COLUMNS($E210:F210))),""))</f>
        <v/>
      </c>
      <c r="M210" t="str" cm="1">
        <f t="array" aca="1" ref="M210" ca="1">_xlfn.SINGLE(IF(COLUMNS($E210:G210)&lt;=COUNTIF(INDIRECT("'Raw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Input'!$B$3)),COLUMNS($E210:G210))),""))</f>
        <v/>
      </c>
      <c r="N210" t="str" cm="1">
        <f t="array" aca="1" ref="N210" ca="1">_xlfn.SINGLE(IF(COLUMNS($E210:H210)&lt;=COUNTIF(INDIRECT("'Raw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Input'!$B$3)),COLUMNS($E210:H210))),""))</f>
        <v/>
      </c>
      <c r="O210" t="str" cm="1">
        <f t="array" aca="1" ref="O210" ca="1">_xlfn.SINGLE(IF(COLUMNS($E210:I210)&lt;=COUNTIF(INDIRECT("'Raw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Input'!$B$3)),COLUMNS($E210:I210))),""))</f>
        <v/>
      </c>
      <c r="P210" t="str" cm="1">
        <f t="array" aca="1" ref="P210" ca="1">_xlfn.SINGLE(IF(COLUMNS($E210:J210)&lt;=COUNTIF(INDIRECT("'Raw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Input'!$B$3)),COLUMNS($E210:J210))),""))</f>
        <v/>
      </c>
      <c r="T210" t="str">
        <f t="shared" ca="1" si="60"/>
        <v/>
      </c>
      <c r="U210" t="str">
        <f t="shared" ca="1" si="61"/>
        <v/>
      </c>
      <c r="V210">
        <v>210</v>
      </c>
      <c r="DE210"/>
      <c r="HB210"/>
    </row>
    <row r="211" spans="1:210">
      <c r="A211">
        <v>1</v>
      </c>
      <c r="B211" t="str">
        <f t="shared" ref="B211:B222" ca="1" si="80">IFERROR(IF(ISBLANK(INDIRECT(INDIRECT("A"&amp;V211-A211)&amp;"!B"&amp;A211+3)),"",INDIRECT(INDIRECT("A"&amp;V211-A211)&amp;"!B"&amp;A211+3)),"")</f>
        <v/>
      </c>
      <c r="C211" t="str">
        <f t="shared" ca="1" si="74"/>
        <v/>
      </c>
      <c r="D211" t="str">
        <f t="shared" ca="1" si="75"/>
        <v/>
      </c>
      <c r="E211" t="str" cm="1">
        <f t="array" aca="1" ref="E211" ca="1">_xlfn.SINGLE(IF(COLUMNS($E211:E211)&lt;=COUNTIF(INDIRECT("'Raw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Input'!$B$3)),COLUMNS($E211:E211))),""))</f>
        <v>Int</v>
      </c>
      <c r="F211" t="str" cm="1">
        <f t="array" aca="1" ref="F211" ca="1">_xlfn.SINGLE(IF(COLUMNS($E211:F211)&lt;=COUNTIF(INDIRECT("'Raw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Input'!$B$3)),COLUMNS($E211:F211))),""))</f>
        <v/>
      </c>
      <c r="G211" t="str" cm="1">
        <f t="array" aca="1" ref="G211" ca="1">_xlfn.SINGLE(IF(COLUMNS($E211:G211)&lt;=COUNTIF(INDIRECT("'Raw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Input'!$B$3)),COLUMNS($E211:G211))),""))</f>
        <v/>
      </c>
      <c r="H211" t="str" cm="1">
        <f t="array" aca="1" ref="H211" ca="1">_xlfn.SINGLE(IF(COLUMNS($E211:H211)&lt;=COUNTIF(INDIRECT("'Raw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Input'!$B$3)),COLUMNS($E211:H211))),""))</f>
        <v/>
      </c>
      <c r="I211" t="str" cm="1">
        <f t="array" aca="1" ref="I211" ca="1">_xlfn.SINGLE(IF(COLUMNS($E211:I211)&lt;=COUNTIF(INDIRECT("'Raw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Input'!$B$3)),COLUMNS($E211:I211))),""))</f>
        <v/>
      </c>
      <c r="J211" t="str" cm="1">
        <f t="array" aca="1" ref="J211" ca="1">_xlfn.SINGLE(IF(COLUMNS($E211:J211)&lt;=COUNTIF(INDIRECT("'Raw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Input'!$B$3)),COLUMNS($E211:J211))),""))</f>
        <v/>
      </c>
      <c r="K211" t="str" cm="1">
        <f t="array" aca="1" ref="K211" ca="1">_xlfn.SINGLE(IF(COLUMNS($E211:E211)&lt;=COUNTIF(INDIRECT("'Raw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Input'!$B$3)),COLUMNS($E211:E211))),""))</f>
        <v>Boolean</v>
      </c>
      <c r="L211" t="str" cm="1">
        <f t="array" aca="1" ref="L211" ca="1">_xlfn.SINGLE(IF(COLUMNS($E211:F211)&lt;=COUNTIF(INDIRECT("'Raw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Input'!$B$3)),COLUMNS($E211:F211))),""))</f>
        <v/>
      </c>
      <c r="M211" t="str" cm="1">
        <f t="array" aca="1" ref="M211" ca="1">_xlfn.SINGLE(IF(COLUMNS($E211:G211)&lt;=COUNTIF(INDIRECT("'Raw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Input'!$B$3)),COLUMNS($E211:G211))),""))</f>
        <v/>
      </c>
      <c r="N211" t="str" cm="1">
        <f t="array" aca="1" ref="N211" ca="1">_xlfn.SINGLE(IF(COLUMNS($E211:H211)&lt;=COUNTIF(INDIRECT("'Raw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Input'!$B$3)),COLUMNS($E211:H211))),""))</f>
        <v/>
      </c>
      <c r="O211" t="str" cm="1">
        <f t="array" aca="1" ref="O211" ca="1">_xlfn.SINGLE(IF(COLUMNS($E211:I211)&lt;=COUNTIF(INDIRECT("'Raw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Input'!$B$3)),COLUMNS($E211:I211))),""))</f>
        <v/>
      </c>
      <c r="P211" t="str" cm="1">
        <f t="array" aca="1" ref="P211" ca="1">_xlfn.SINGLE(IF(COLUMNS($E211:J211)&lt;=COUNTIF(INDIRECT("'Raw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Input'!$B$3)),COLUMNS($E211:J211))),""))</f>
        <v/>
      </c>
      <c r="Q211" t="str">
        <f t="shared" ref="Q211:Q222" ca="1" si="81">IF(NOT(C211=K211),E211,IF(NOT(C211=L211),F211,IF(NOT(C211=M211),G211,IF(NOT(C211=N211),H211,IF(NOT(C211=O211),I211,IF(NOT(C211=P211),J211,""))))))</f>
        <v>Int</v>
      </c>
      <c r="R211" t="str">
        <f t="shared" ref="R211:R222" ca="1" si="82">IF(AND(NOT(C211=L211),NOT(F211=Q211)),F211,IF(AND(NOT(C211=M211),NOT(G211=Q211)),G211,IF(AND(NOT(C211=N211),NOT(H211=Q211)),H211,IF(AND(NOT(C211=O211),NOT(I211=Q211)),I211,IF(AND(NOT(C211=P211),NOT(J211=Q211)),J211,"")))))</f>
        <v/>
      </c>
      <c r="S211" t="str">
        <f t="shared" ref="S211:S222" ca="1" si="83">IF(AND(NOT(C211=M211),NOT(G211=Q211),NOT(G211=R211)),G211,IF(AND(NOT(C211=N211),NOT(H211=Q211),NOT(H211=R211)),H211,IF(AND(NOT(C211=O211),NOT(I211=Q211),NOT(I211=R211)),I211,IF(AND(NOT(C211=P211),NOT(J211=Q211),NOT(J211=R211)),J211,""))))</f>
        <v/>
      </c>
      <c r="T211" t="str">
        <f t="shared" ca="1" si="60"/>
        <v/>
      </c>
      <c r="U211" t="str">
        <f t="shared" ca="1" si="61"/>
        <v/>
      </c>
      <c r="V211">
        <v>211</v>
      </c>
      <c r="DE211"/>
      <c r="HB211"/>
    </row>
    <row r="212" spans="1:210">
      <c r="A212">
        <v>2</v>
      </c>
      <c r="B212" t="str">
        <f t="shared" ca="1" si="80"/>
        <v/>
      </c>
      <c r="C212" t="str">
        <f t="shared" ca="1" si="74"/>
        <v/>
      </c>
      <c r="D212" t="str">
        <f t="shared" ca="1" si="75"/>
        <v/>
      </c>
      <c r="E212" t="str" cm="1">
        <f t="array" aca="1" ref="E212" ca="1">_xlfn.SINGLE(IF(COLUMNS($E212:E212)&lt;=COUNTIF(INDIRECT("'Raw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Input'!$B$3)),COLUMNS($E212:E212))),""))</f>
        <v>Int</v>
      </c>
      <c r="F212" t="str" cm="1">
        <f t="array" aca="1" ref="F212" ca="1">_xlfn.SINGLE(IF(COLUMNS($E212:F212)&lt;=COUNTIF(INDIRECT("'Raw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Input'!$B$3)),COLUMNS($E212:F212))),""))</f>
        <v/>
      </c>
      <c r="G212" t="str" cm="1">
        <f t="array" aca="1" ref="G212" ca="1">_xlfn.SINGLE(IF(COLUMNS($E212:G212)&lt;=COUNTIF(INDIRECT("'Raw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Input'!$B$3)),COLUMNS($E212:G212))),""))</f>
        <v/>
      </c>
      <c r="H212" t="str" cm="1">
        <f t="array" aca="1" ref="H212" ca="1">_xlfn.SINGLE(IF(COLUMNS($E212:H212)&lt;=COUNTIF(INDIRECT("'Raw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Input'!$B$3)),COLUMNS($E212:H212))),""))</f>
        <v/>
      </c>
      <c r="I212" t="str" cm="1">
        <f t="array" aca="1" ref="I212" ca="1">_xlfn.SINGLE(IF(COLUMNS($E212:I212)&lt;=COUNTIF(INDIRECT("'Raw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Input'!$B$3)),COLUMNS($E212:I212))),""))</f>
        <v/>
      </c>
      <c r="J212" t="str" cm="1">
        <f t="array" aca="1" ref="J212" ca="1">_xlfn.SINGLE(IF(COLUMNS($E212:J212)&lt;=COUNTIF(INDIRECT("'Raw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Input'!$B$3)),COLUMNS($E212:J212))),""))</f>
        <v/>
      </c>
      <c r="K212" t="str" cm="1">
        <f t="array" aca="1" ref="K212" ca="1">_xlfn.SINGLE(IF(COLUMNS($E212:E212)&lt;=COUNTIF(INDIRECT("'Raw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Input'!$B$3)),COLUMNS($E212:E212))),""))</f>
        <v>Boolean</v>
      </c>
      <c r="L212" t="str" cm="1">
        <f t="array" aca="1" ref="L212" ca="1">_xlfn.SINGLE(IF(COLUMNS($E212:F212)&lt;=COUNTIF(INDIRECT("'Raw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Input'!$B$3)),COLUMNS($E212:F212))),""))</f>
        <v/>
      </c>
      <c r="M212" t="str" cm="1">
        <f t="array" aca="1" ref="M212" ca="1">_xlfn.SINGLE(IF(COLUMNS($E212:G212)&lt;=COUNTIF(INDIRECT("'Raw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Input'!$B$3)),COLUMNS($E212:G212))),""))</f>
        <v/>
      </c>
      <c r="N212" t="str" cm="1">
        <f t="array" aca="1" ref="N212" ca="1">_xlfn.SINGLE(IF(COLUMNS($E212:H212)&lt;=COUNTIF(INDIRECT("'Raw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Input'!$B$3)),COLUMNS($E212:H212))),""))</f>
        <v/>
      </c>
      <c r="O212" t="str" cm="1">
        <f t="array" aca="1" ref="O212" ca="1">_xlfn.SINGLE(IF(COLUMNS($E212:I212)&lt;=COUNTIF(INDIRECT("'Raw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Input'!$B$3)),COLUMNS($E212:I212))),""))</f>
        <v/>
      </c>
      <c r="P212" t="str" cm="1">
        <f t="array" aca="1" ref="P212" ca="1">_xlfn.SINGLE(IF(COLUMNS($E212:J212)&lt;=COUNTIF(INDIRECT("'Raw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Input'!$B$3)),COLUMNS($E212:J212))),""))</f>
        <v/>
      </c>
      <c r="Q212" t="str">
        <f t="shared" ca="1" si="81"/>
        <v>Int</v>
      </c>
      <c r="R212" t="str">
        <f t="shared" ca="1" si="82"/>
        <v/>
      </c>
      <c r="S212" t="str">
        <f t="shared" ca="1" si="83"/>
        <v/>
      </c>
      <c r="T212" t="str">
        <f t="shared" ca="1" si="60"/>
        <v/>
      </c>
      <c r="U212" t="str">
        <f t="shared" ca="1" si="61"/>
        <v/>
      </c>
      <c r="V212">
        <v>212</v>
      </c>
      <c r="DE212"/>
      <c r="HB212"/>
    </row>
    <row r="213" spans="1:210">
      <c r="A213">
        <v>3</v>
      </c>
      <c r="B213" t="str">
        <f t="shared" ca="1" si="80"/>
        <v/>
      </c>
      <c r="C213" t="str">
        <f t="shared" ca="1" si="74"/>
        <v/>
      </c>
      <c r="D213" t="str">
        <f t="shared" ca="1" si="75"/>
        <v/>
      </c>
      <c r="E213" t="str" cm="1">
        <f t="array" aca="1" ref="E213" ca="1">_xlfn.SINGLE(IF(COLUMNS($E213:E213)&lt;=COUNTIF(INDIRECT("'Raw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Input'!$B$3)),COLUMNS($E213:E213))),""))</f>
        <v>Int</v>
      </c>
      <c r="F213" t="str" cm="1">
        <f t="array" aca="1" ref="F213" ca="1">_xlfn.SINGLE(IF(COLUMNS($E213:F213)&lt;=COUNTIF(INDIRECT("'Raw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Input'!$B$3)),COLUMNS($E213:F213))),""))</f>
        <v/>
      </c>
      <c r="G213" t="str" cm="1">
        <f t="array" aca="1" ref="G213" ca="1">_xlfn.SINGLE(IF(COLUMNS($E213:G213)&lt;=COUNTIF(INDIRECT("'Raw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Input'!$B$3)),COLUMNS($E213:G213))),""))</f>
        <v/>
      </c>
      <c r="H213" t="str" cm="1">
        <f t="array" aca="1" ref="H213" ca="1">_xlfn.SINGLE(IF(COLUMNS($E213:H213)&lt;=COUNTIF(INDIRECT("'Raw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Input'!$B$3)),COLUMNS($E213:H213))),""))</f>
        <v/>
      </c>
      <c r="I213" t="str" cm="1">
        <f t="array" aca="1" ref="I213" ca="1">_xlfn.SINGLE(IF(COLUMNS($E213:I213)&lt;=COUNTIF(INDIRECT("'Raw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Input'!$B$3)),COLUMNS($E213:I213))),""))</f>
        <v/>
      </c>
      <c r="J213" t="str" cm="1">
        <f t="array" aca="1" ref="J213" ca="1">_xlfn.SINGLE(IF(COLUMNS($E213:J213)&lt;=COUNTIF(INDIRECT("'Raw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Input'!$B$3)),COLUMNS($E213:J213))),""))</f>
        <v/>
      </c>
      <c r="K213" t="str" cm="1">
        <f t="array" aca="1" ref="K213" ca="1">_xlfn.SINGLE(IF(COLUMNS($E213:E213)&lt;=COUNTIF(INDIRECT("'Raw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Input'!$B$3)),COLUMNS($E213:E213))),""))</f>
        <v>Boolean</v>
      </c>
      <c r="L213" t="str" cm="1">
        <f t="array" aca="1" ref="L213" ca="1">_xlfn.SINGLE(IF(COLUMNS($E213:F213)&lt;=COUNTIF(INDIRECT("'Raw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Input'!$B$3)),COLUMNS($E213:F213))),""))</f>
        <v/>
      </c>
      <c r="M213" t="str" cm="1">
        <f t="array" aca="1" ref="M213" ca="1">_xlfn.SINGLE(IF(COLUMNS($E213:G213)&lt;=COUNTIF(INDIRECT("'Raw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Input'!$B$3)),COLUMNS($E213:G213))),""))</f>
        <v/>
      </c>
      <c r="N213" t="str" cm="1">
        <f t="array" aca="1" ref="N213" ca="1">_xlfn.SINGLE(IF(COLUMNS($E213:H213)&lt;=COUNTIF(INDIRECT("'Raw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Input'!$B$3)),COLUMNS($E213:H213))),""))</f>
        <v/>
      </c>
      <c r="O213" t="str" cm="1">
        <f t="array" aca="1" ref="O213" ca="1">_xlfn.SINGLE(IF(COLUMNS($E213:I213)&lt;=COUNTIF(INDIRECT("'Raw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Input'!$B$3)),COLUMNS($E213:I213))),""))</f>
        <v/>
      </c>
      <c r="P213" t="str" cm="1">
        <f t="array" aca="1" ref="P213" ca="1">_xlfn.SINGLE(IF(COLUMNS($E213:J213)&lt;=COUNTIF(INDIRECT("'Raw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Input'!$B$3)),COLUMNS($E213:J213))),""))</f>
        <v/>
      </c>
      <c r="Q213" t="str">
        <f t="shared" ca="1" si="81"/>
        <v>Int</v>
      </c>
      <c r="R213" t="str">
        <f t="shared" ca="1" si="82"/>
        <v/>
      </c>
      <c r="S213" t="str">
        <f t="shared" ca="1" si="83"/>
        <v/>
      </c>
      <c r="T213" t="str">
        <f t="shared" ca="1" si="60"/>
        <v/>
      </c>
      <c r="U213" t="str">
        <f t="shared" ca="1" si="61"/>
        <v/>
      </c>
      <c r="V213">
        <v>213</v>
      </c>
      <c r="DE213"/>
      <c r="HB213"/>
    </row>
    <row r="214" spans="1:210">
      <c r="A214">
        <v>4</v>
      </c>
      <c r="B214" t="str">
        <f t="shared" ca="1" si="80"/>
        <v/>
      </c>
      <c r="C214" t="str">
        <f t="shared" ca="1" si="74"/>
        <v/>
      </c>
      <c r="D214" t="str">
        <f t="shared" ca="1" si="75"/>
        <v/>
      </c>
      <c r="E214" t="str" cm="1">
        <f t="array" aca="1" ref="E214" ca="1">_xlfn.SINGLE(IF(COLUMNS($E214:E214)&lt;=COUNTIF(INDIRECT("'Raw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Input'!$B$3)),COLUMNS($E214:E214))),""))</f>
        <v>Int</v>
      </c>
      <c r="F214" t="str" cm="1">
        <f t="array" aca="1" ref="F214" ca="1">_xlfn.SINGLE(IF(COLUMNS($E214:F214)&lt;=COUNTIF(INDIRECT("'Raw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Input'!$B$3)),COLUMNS($E214:F214))),""))</f>
        <v/>
      </c>
      <c r="G214" t="str" cm="1">
        <f t="array" aca="1" ref="G214" ca="1">_xlfn.SINGLE(IF(COLUMNS($E214:G214)&lt;=COUNTIF(INDIRECT("'Raw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Input'!$B$3)),COLUMNS($E214:G214))),""))</f>
        <v/>
      </c>
      <c r="H214" t="str" cm="1">
        <f t="array" aca="1" ref="H214" ca="1">_xlfn.SINGLE(IF(COLUMNS($E214:H214)&lt;=COUNTIF(INDIRECT("'Raw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Input'!$B$3)),COLUMNS($E214:H214))),""))</f>
        <v/>
      </c>
      <c r="I214" t="str" cm="1">
        <f t="array" aca="1" ref="I214" ca="1">_xlfn.SINGLE(IF(COLUMNS($E214:I214)&lt;=COUNTIF(INDIRECT("'Raw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Input'!$B$3)),COLUMNS($E214:I214))),""))</f>
        <v/>
      </c>
      <c r="J214" t="str" cm="1">
        <f t="array" aca="1" ref="J214" ca="1">_xlfn.SINGLE(IF(COLUMNS($E214:J214)&lt;=COUNTIF(INDIRECT("'Raw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Input'!$B$3)),COLUMNS($E214:J214))),""))</f>
        <v/>
      </c>
      <c r="K214" t="str" cm="1">
        <f t="array" aca="1" ref="K214" ca="1">_xlfn.SINGLE(IF(COLUMNS($E214:E214)&lt;=COUNTIF(INDIRECT("'Raw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Input'!$B$3)),COLUMNS($E214:E214))),""))</f>
        <v>Boolean</v>
      </c>
      <c r="L214" t="str" cm="1">
        <f t="array" aca="1" ref="L214" ca="1">_xlfn.SINGLE(IF(COLUMNS($E214:F214)&lt;=COUNTIF(INDIRECT("'Raw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Input'!$B$3)),COLUMNS($E214:F214))),""))</f>
        <v/>
      </c>
      <c r="M214" t="str" cm="1">
        <f t="array" aca="1" ref="M214" ca="1">_xlfn.SINGLE(IF(COLUMNS($E214:G214)&lt;=COUNTIF(INDIRECT("'Raw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Input'!$B$3)),COLUMNS($E214:G214))),""))</f>
        <v/>
      </c>
      <c r="N214" t="str" cm="1">
        <f t="array" aca="1" ref="N214" ca="1">_xlfn.SINGLE(IF(COLUMNS($E214:H214)&lt;=COUNTIF(INDIRECT("'Raw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Input'!$B$3)),COLUMNS($E214:H214))),""))</f>
        <v/>
      </c>
      <c r="O214" t="str" cm="1">
        <f t="array" aca="1" ref="O214" ca="1">_xlfn.SINGLE(IF(COLUMNS($E214:I214)&lt;=COUNTIF(INDIRECT("'Raw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Input'!$B$3)),COLUMNS($E214:I214))),""))</f>
        <v/>
      </c>
      <c r="P214" t="str" cm="1">
        <f t="array" aca="1" ref="P214" ca="1">_xlfn.SINGLE(IF(COLUMNS($E214:J214)&lt;=COUNTIF(INDIRECT("'Raw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Input'!$B$3)),COLUMNS($E214:J214))),""))</f>
        <v/>
      </c>
      <c r="Q214" t="str">
        <f t="shared" ca="1" si="81"/>
        <v>Int</v>
      </c>
      <c r="R214" t="str">
        <f t="shared" ca="1" si="82"/>
        <v/>
      </c>
      <c r="S214" t="str">
        <f t="shared" ca="1" si="83"/>
        <v/>
      </c>
      <c r="T214" t="str">
        <f t="shared" ca="1" si="60"/>
        <v/>
      </c>
      <c r="U214" t="str">
        <f t="shared" ca="1" si="61"/>
        <v/>
      </c>
      <c r="V214">
        <v>214</v>
      </c>
      <c r="DE214"/>
      <c r="HB214"/>
    </row>
    <row r="215" spans="1:210">
      <c r="A215">
        <v>5</v>
      </c>
      <c r="B215" t="str">
        <f t="shared" ca="1" si="80"/>
        <v/>
      </c>
      <c r="C215" t="str">
        <f t="shared" ca="1" si="74"/>
        <v/>
      </c>
      <c r="D215" t="str">
        <f t="shared" ca="1" si="75"/>
        <v/>
      </c>
      <c r="E215" t="str" cm="1">
        <f t="array" aca="1" ref="E215" ca="1">_xlfn.SINGLE(IF(COLUMNS($E215:E215)&lt;=COUNTIF(INDIRECT("'Raw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Input'!$B$3)),COLUMNS($E215:E215))),""))</f>
        <v>Int</v>
      </c>
      <c r="F215" t="str" cm="1">
        <f t="array" aca="1" ref="F215" ca="1">_xlfn.SINGLE(IF(COLUMNS($E215:F215)&lt;=COUNTIF(INDIRECT("'Raw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Input'!$B$3)),COLUMNS($E215:F215))),""))</f>
        <v/>
      </c>
      <c r="G215" t="str" cm="1">
        <f t="array" aca="1" ref="G215" ca="1">_xlfn.SINGLE(IF(COLUMNS($E215:G215)&lt;=COUNTIF(INDIRECT("'Raw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Input'!$B$3)),COLUMNS($E215:G215))),""))</f>
        <v/>
      </c>
      <c r="H215" t="str" cm="1">
        <f t="array" aca="1" ref="H215" ca="1">_xlfn.SINGLE(IF(COLUMNS($E215:H215)&lt;=COUNTIF(INDIRECT("'Raw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Input'!$B$3)),COLUMNS($E215:H215))),""))</f>
        <v/>
      </c>
      <c r="I215" t="str" cm="1">
        <f t="array" aca="1" ref="I215" ca="1">_xlfn.SINGLE(IF(COLUMNS($E215:I215)&lt;=COUNTIF(INDIRECT("'Raw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Input'!$B$3)),COLUMNS($E215:I215))),""))</f>
        <v/>
      </c>
      <c r="J215" t="str" cm="1">
        <f t="array" aca="1" ref="J215" ca="1">_xlfn.SINGLE(IF(COLUMNS($E215:J215)&lt;=COUNTIF(INDIRECT("'Raw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Input'!$B$3)),COLUMNS($E215:J215))),""))</f>
        <v/>
      </c>
      <c r="K215" t="str" cm="1">
        <f t="array" aca="1" ref="K215" ca="1">_xlfn.SINGLE(IF(COLUMNS($E215:E215)&lt;=COUNTIF(INDIRECT("'Raw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Input'!$B$3)),COLUMNS($E215:E215))),""))</f>
        <v>Boolean</v>
      </c>
      <c r="L215" t="str" cm="1">
        <f t="array" aca="1" ref="L215" ca="1">_xlfn.SINGLE(IF(COLUMNS($E215:F215)&lt;=COUNTIF(INDIRECT("'Raw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Input'!$B$3)),COLUMNS($E215:F215))),""))</f>
        <v/>
      </c>
      <c r="M215" t="str" cm="1">
        <f t="array" aca="1" ref="M215" ca="1">_xlfn.SINGLE(IF(COLUMNS($E215:G215)&lt;=COUNTIF(INDIRECT("'Raw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Input'!$B$3)),COLUMNS($E215:G215))),""))</f>
        <v/>
      </c>
      <c r="N215" t="str" cm="1">
        <f t="array" aca="1" ref="N215" ca="1">_xlfn.SINGLE(IF(COLUMNS($E215:H215)&lt;=COUNTIF(INDIRECT("'Raw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Input'!$B$3)),COLUMNS($E215:H215))),""))</f>
        <v/>
      </c>
      <c r="O215" t="str" cm="1">
        <f t="array" aca="1" ref="O215" ca="1">_xlfn.SINGLE(IF(COLUMNS($E215:I215)&lt;=COUNTIF(INDIRECT("'Raw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Input'!$B$3)),COLUMNS($E215:I215))),""))</f>
        <v/>
      </c>
      <c r="P215" t="str" cm="1">
        <f t="array" aca="1" ref="P215" ca="1">_xlfn.SINGLE(IF(COLUMNS($E215:J215)&lt;=COUNTIF(INDIRECT("'Raw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Input'!$B$3)),COLUMNS($E215:J215))),""))</f>
        <v/>
      </c>
      <c r="Q215" t="str">
        <f t="shared" ca="1" si="81"/>
        <v>Int</v>
      </c>
      <c r="R215" t="str">
        <f t="shared" ca="1" si="82"/>
        <v/>
      </c>
      <c r="S215" t="str">
        <f t="shared" ca="1" si="83"/>
        <v/>
      </c>
      <c r="T215" t="str">
        <f t="shared" ca="1" si="60"/>
        <v/>
      </c>
      <c r="U215" t="str">
        <f t="shared" ca="1" si="61"/>
        <v/>
      </c>
      <c r="V215">
        <v>215</v>
      </c>
      <c r="DE215"/>
      <c r="HB215"/>
    </row>
    <row r="216" spans="1:210">
      <c r="A216">
        <v>6</v>
      </c>
      <c r="B216" t="str">
        <f t="shared" ca="1" si="80"/>
        <v/>
      </c>
      <c r="C216" t="str">
        <f t="shared" ca="1" si="74"/>
        <v/>
      </c>
      <c r="D216" t="str">
        <f t="shared" ca="1" si="75"/>
        <v/>
      </c>
      <c r="E216" t="str" cm="1">
        <f t="array" aca="1" ref="E216" ca="1">_xlfn.SINGLE(IF(COLUMNS($E216:E216)&lt;=COUNTIF(INDIRECT("'Raw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Input'!$B$3)),COLUMNS($E216:E216))),""))</f>
        <v>Int</v>
      </c>
      <c r="F216" t="str" cm="1">
        <f t="array" aca="1" ref="F216" ca="1">_xlfn.SINGLE(IF(COLUMNS($E216:F216)&lt;=COUNTIF(INDIRECT("'Raw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Input'!$B$3)),COLUMNS($E216:F216))),""))</f>
        <v/>
      </c>
      <c r="G216" t="str" cm="1">
        <f t="array" aca="1" ref="G216" ca="1">_xlfn.SINGLE(IF(COLUMNS($E216:G216)&lt;=COUNTIF(INDIRECT("'Raw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Input'!$B$3)),COLUMNS($E216:G216))),""))</f>
        <v/>
      </c>
      <c r="H216" t="str" cm="1">
        <f t="array" aca="1" ref="H216" ca="1">_xlfn.SINGLE(IF(COLUMNS($E216:H216)&lt;=COUNTIF(INDIRECT("'Raw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Input'!$B$3)),COLUMNS($E216:H216))),""))</f>
        <v/>
      </c>
      <c r="I216" t="str" cm="1">
        <f t="array" aca="1" ref="I216" ca="1">_xlfn.SINGLE(IF(COLUMNS($E216:I216)&lt;=COUNTIF(INDIRECT("'Raw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Input'!$B$3)),COLUMNS($E216:I216))),""))</f>
        <v/>
      </c>
      <c r="J216" t="str" cm="1">
        <f t="array" aca="1" ref="J216" ca="1">_xlfn.SINGLE(IF(COLUMNS($E216:J216)&lt;=COUNTIF(INDIRECT("'Raw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Input'!$B$3)),COLUMNS($E216:J216))),""))</f>
        <v/>
      </c>
      <c r="K216" t="str" cm="1">
        <f t="array" aca="1" ref="K216" ca="1">_xlfn.SINGLE(IF(COLUMNS($E216:E216)&lt;=COUNTIF(INDIRECT("'Raw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Input'!$B$3)),COLUMNS($E216:E216))),""))</f>
        <v>Boolean</v>
      </c>
      <c r="L216" t="str" cm="1">
        <f t="array" aca="1" ref="L216" ca="1">_xlfn.SINGLE(IF(COLUMNS($E216:F216)&lt;=COUNTIF(INDIRECT("'Raw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Input'!$B$3)),COLUMNS($E216:F216))),""))</f>
        <v/>
      </c>
      <c r="M216" t="str" cm="1">
        <f t="array" aca="1" ref="M216" ca="1">_xlfn.SINGLE(IF(COLUMNS($E216:G216)&lt;=COUNTIF(INDIRECT("'Raw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Input'!$B$3)),COLUMNS($E216:G216))),""))</f>
        <v/>
      </c>
      <c r="N216" t="str" cm="1">
        <f t="array" aca="1" ref="N216" ca="1">_xlfn.SINGLE(IF(COLUMNS($E216:H216)&lt;=COUNTIF(INDIRECT("'Raw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Input'!$B$3)),COLUMNS($E216:H216))),""))</f>
        <v/>
      </c>
      <c r="O216" t="str" cm="1">
        <f t="array" aca="1" ref="O216" ca="1">_xlfn.SINGLE(IF(COLUMNS($E216:I216)&lt;=COUNTIF(INDIRECT("'Raw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Input'!$B$3)),COLUMNS($E216:I216))),""))</f>
        <v/>
      </c>
      <c r="P216" t="str" cm="1">
        <f t="array" aca="1" ref="P216" ca="1">_xlfn.SINGLE(IF(COLUMNS($E216:J216)&lt;=COUNTIF(INDIRECT("'Raw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Input'!$B$3)),COLUMNS($E216:J216))),""))</f>
        <v/>
      </c>
      <c r="Q216" t="str">
        <f t="shared" ca="1" si="81"/>
        <v>Int</v>
      </c>
      <c r="R216" t="str">
        <f t="shared" ca="1" si="82"/>
        <v/>
      </c>
      <c r="S216" t="str">
        <f t="shared" ca="1" si="83"/>
        <v/>
      </c>
      <c r="T216" t="str">
        <f t="shared" ca="1" si="60"/>
        <v/>
      </c>
      <c r="U216" t="str">
        <f t="shared" ca="1" si="61"/>
        <v/>
      </c>
      <c r="V216">
        <v>216</v>
      </c>
      <c r="DE216"/>
      <c r="HB216"/>
    </row>
    <row r="217" spans="1:210">
      <c r="A217">
        <v>7</v>
      </c>
      <c r="B217" t="str">
        <f t="shared" ca="1" si="80"/>
        <v/>
      </c>
      <c r="C217" t="str">
        <f t="shared" ca="1" si="74"/>
        <v/>
      </c>
      <c r="D217" t="str">
        <f t="shared" ca="1" si="75"/>
        <v/>
      </c>
      <c r="E217" t="str" cm="1">
        <f t="array" aca="1" ref="E217" ca="1">_xlfn.SINGLE(IF(COLUMNS($E217:E217)&lt;=COUNTIF(INDIRECT("'Raw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Input'!$B$3)),COLUMNS($E217:E217))),""))</f>
        <v>Int</v>
      </c>
      <c r="F217" t="str" cm="1">
        <f t="array" aca="1" ref="F217" ca="1">_xlfn.SINGLE(IF(COLUMNS($E217:F217)&lt;=COUNTIF(INDIRECT("'Raw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Input'!$B$3)),COLUMNS($E217:F217))),""))</f>
        <v/>
      </c>
      <c r="G217" t="str" cm="1">
        <f t="array" aca="1" ref="G217" ca="1">_xlfn.SINGLE(IF(COLUMNS($E217:G217)&lt;=COUNTIF(INDIRECT("'Raw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Input'!$B$3)),COLUMNS($E217:G217))),""))</f>
        <v/>
      </c>
      <c r="H217" t="str" cm="1">
        <f t="array" aca="1" ref="H217" ca="1">_xlfn.SINGLE(IF(COLUMNS($E217:H217)&lt;=COUNTIF(INDIRECT("'Raw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Input'!$B$3)),COLUMNS($E217:H217))),""))</f>
        <v/>
      </c>
      <c r="I217" t="str" cm="1">
        <f t="array" aca="1" ref="I217" ca="1">_xlfn.SINGLE(IF(COLUMNS($E217:I217)&lt;=COUNTIF(INDIRECT("'Raw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Input'!$B$3)),COLUMNS($E217:I217))),""))</f>
        <v/>
      </c>
      <c r="J217" t="str" cm="1">
        <f t="array" aca="1" ref="J217" ca="1">_xlfn.SINGLE(IF(COLUMNS($E217:J217)&lt;=COUNTIF(INDIRECT("'Raw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Input'!$B$3)),COLUMNS($E217:J217))),""))</f>
        <v/>
      </c>
      <c r="K217" t="str" cm="1">
        <f t="array" aca="1" ref="K217" ca="1">_xlfn.SINGLE(IF(COLUMNS($E217:E217)&lt;=COUNTIF(INDIRECT("'Raw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Input'!$B$3)),COLUMNS($E217:E217))),""))</f>
        <v>Boolean</v>
      </c>
      <c r="L217" t="str" cm="1">
        <f t="array" aca="1" ref="L217" ca="1">_xlfn.SINGLE(IF(COLUMNS($E217:F217)&lt;=COUNTIF(INDIRECT("'Raw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Input'!$B$3)),COLUMNS($E217:F217))),""))</f>
        <v/>
      </c>
      <c r="M217" t="str" cm="1">
        <f t="array" aca="1" ref="M217" ca="1">_xlfn.SINGLE(IF(COLUMNS($E217:G217)&lt;=COUNTIF(INDIRECT("'Raw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Input'!$B$3)),COLUMNS($E217:G217))),""))</f>
        <v/>
      </c>
      <c r="N217" t="str" cm="1">
        <f t="array" aca="1" ref="N217" ca="1">_xlfn.SINGLE(IF(COLUMNS($E217:H217)&lt;=COUNTIF(INDIRECT("'Raw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Input'!$B$3)),COLUMNS($E217:H217))),""))</f>
        <v/>
      </c>
      <c r="O217" t="str" cm="1">
        <f t="array" aca="1" ref="O217" ca="1">_xlfn.SINGLE(IF(COLUMNS($E217:I217)&lt;=COUNTIF(INDIRECT("'Raw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Input'!$B$3)),COLUMNS($E217:I217))),""))</f>
        <v/>
      </c>
      <c r="P217" t="str" cm="1">
        <f t="array" aca="1" ref="P217" ca="1">_xlfn.SINGLE(IF(COLUMNS($E217:J217)&lt;=COUNTIF(INDIRECT("'Raw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Input'!$B$3)),COLUMNS($E217:J217))),""))</f>
        <v/>
      </c>
      <c r="Q217" t="str">
        <f t="shared" ca="1" si="81"/>
        <v>Int</v>
      </c>
      <c r="R217" t="str">
        <f t="shared" ca="1" si="82"/>
        <v/>
      </c>
      <c r="S217" t="str">
        <f t="shared" ca="1" si="83"/>
        <v/>
      </c>
      <c r="T217" t="str">
        <f t="shared" ca="1" si="60"/>
        <v/>
      </c>
      <c r="U217" t="str">
        <f t="shared" ca="1" si="61"/>
        <v/>
      </c>
      <c r="V217">
        <v>217</v>
      </c>
      <c r="DE217"/>
      <c r="HB217"/>
    </row>
    <row r="218" spans="1:210">
      <c r="A218">
        <v>8</v>
      </c>
      <c r="B218" t="str">
        <f t="shared" ca="1" si="80"/>
        <v/>
      </c>
      <c r="C218" t="str">
        <f t="shared" ca="1" si="74"/>
        <v/>
      </c>
      <c r="D218" t="str">
        <f t="shared" ca="1" si="75"/>
        <v/>
      </c>
      <c r="E218" t="str" cm="1">
        <f t="array" aca="1" ref="E218" ca="1">_xlfn.SINGLE(IF(COLUMNS($E218:E218)&lt;=COUNTIF(INDIRECT("'Raw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Input'!$B$3)),COLUMNS($E218:E218))),""))</f>
        <v>Int</v>
      </c>
      <c r="F218" t="str" cm="1">
        <f t="array" aca="1" ref="F218" ca="1">_xlfn.SINGLE(IF(COLUMNS($E218:F218)&lt;=COUNTIF(INDIRECT("'Raw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Input'!$B$3)),COLUMNS($E218:F218))),""))</f>
        <v/>
      </c>
      <c r="G218" t="str" cm="1">
        <f t="array" aca="1" ref="G218" ca="1">_xlfn.SINGLE(IF(COLUMNS($E218:G218)&lt;=COUNTIF(INDIRECT("'Raw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Input'!$B$3)),COLUMNS($E218:G218))),""))</f>
        <v/>
      </c>
      <c r="H218" t="str" cm="1">
        <f t="array" aca="1" ref="H218" ca="1">_xlfn.SINGLE(IF(COLUMNS($E218:H218)&lt;=COUNTIF(INDIRECT("'Raw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Input'!$B$3)),COLUMNS($E218:H218))),""))</f>
        <v/>
      </c>
      <c r="I218" t="str" cm="1">
        <f t="array" aca="1" ref="I218" ca="1">_xlfn.SINGLE(IF(COLUMNS($E218:I218)&lt;=COUNTIF(INDIRECT("'Raw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Input'!$B$3)),COLUMNS($E218:I218))),""))</f>
        <v/>
      </c>
      <c r="J218" t="str" cm="1">
        <f t="array" aca="1" ref="J218" ca="1">_xlfn.SINGLE(IF(COLUMNS($E218:J218)&lt;=COUNTIF(INDIRECT("'Raw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Input'!$B$3)),COLUMNS($E218:J218))),""))</f>
        <v/>
      </c>
      <c r="K218" t="str" cm="1">
        <f t="array" aca="1" ref="K218" ca="1">_xlfn.SINGLE(IF(COLUMNS($E218:E218)&lt;=COUNTIF(INDIRECT("'Raw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Input'!$B$3)),COLUMNS($E218:E218))),""))</f>
        <v>Boolean</v>
      </c>
      <c r="L218" t="str" cm="1">
        <f t="array" aca="1" ref="L218" ca="1">_xlfn.SINGLE(IF(COLUMNS($E218:F218)&lt;=COUNTIF(INDIRECT("'Raw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Input'!$B$3)),COLUMNS($E218:F218))),""))</f>
        <v/>
      </c>
      <c r="M218" t="str" cm="1">
        <f t="array" aca="1" ref="M218" ca="1">_xlfn.SINGLE(IF(COLUMNS($E218:G218)&lt;=COUNTIF(INDIRECT("'Raw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Input'!$B$3)),COLUMNS($E218:G218))),""))</f>
        <v/>
      </c>
      <c r="N218" t="str" cm="1">
        <f t="array" aca="1" ref="N218" ca="1">_xlfn.SINGLE(IF(COLUMNS($E218:H218)&lt;=COUNTIF(INDIRECT("'Raw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Input'!$B$3)),COLUMNS($E218:H218))),""))</f>
        <v/>
      </c>
      <c r="O218" t="str" cm="1">
        <f t="array" aca="1" ref="O218" ca="1">_xlfn.SINGLE(IF(COLUMNS($E218:I218)&lt;=COUNTIF(INDIRECT("'Raw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Input'!$B$3)),COLUMNS($E218:I218))),""))</f>
        <v/>
      </c>
      <c r="P218" t="str" cm="1">
        <f t="array" aca="1" ref="P218" ca="1">_xlfn.SINGLE(IF(COLUMNS($E218:J218)&lt;=COUNTIF(INDIRECT("'Raw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Input'!$B$3)),COLUMNS($E218:J218))),""))</f>
        <v/>
      </c>
      <c r="Q218" t="str">
        <f t="shared" ca="1" si="81"/>
        <v>Int</v>
      </c>
      <c r="R218" t="str">
        <f t="shared" ca="1" si="82"/>
        <v/>
      </c>
      <c r="S218" t="str">
        <f t="shared" ca="1" si="83"/>
        <v/>
      </c>
      <c r="T218" t="str">
        <f t="shared" ca="1" si="60"/>
        <v/>
      </c>
      <c r="U218" t="str">
        <f t="shared" ca="1" si="61"/>
        <v/>
      </c>
      <c r="V218">
        <v>218</v>
      </c>
      <c r="DE218"/>
      <c r="HB218"/>
    </row>
    <row r="219" spans="1:210">
      <c r="A219">
        <v>9</v>
      </c>
      <c r="B219" t="str">
        <f t="shared" ca="1" si="80"/>
        <v/>
      </c>
      <c r="C219" t="str">
        <f t="shared" ca="1" si="74"/>
        <v/>
      </c>
      <c r="D219" t="str">
        <f t="shared" ca="1" si="75"/>
        <v/>
      </c>
      <c r="E219" t="str" cm="1">
        <f t="array" aca="1" ref="E219" ca="1">_xlfn.SINGLE(IF(COLUMNS($E219:E219)&lt;=COUNTIF(INDIRECT("'Raw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Input'!$B$3)),COLUMNS($E219:E219))),""))</f>
        <v>Int</v>
      </c>
      <c r="F219" t="str" cm="1">
        <f t="array" aca="1" ref="F219" ca="1">_xlfn.SINGLE(IF(COLUMNS($E219:F219)&lt;=COUNTIF(INDIRECT("'Raw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Input'!$B$3)),COLUMNS($E219:F219))),""))</f>
        <v/>
      </c>
      <c r="G219" t="str" cm="1">
        <f t="array" aca="1" ref="G219" ca="1">_xlfn.SINGLE(IF(COLUMNS($E219:G219)&lt;=COUNTIF(INDIRECT("'Raw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Input'!$B$3)),COLUMNS($E219:G219))),""))</f>
        <v/>
      </c>
      <c r="H219" t="str" cm="1">
        <f t="array" aca="1" ref="H219" ca="1">_xlfn.SINGLE(IF(COLUMNS($E219:H219)&lt;=COUNTIF(INDIRECT("'Raw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Input'!$B$3)),COLUMNS($E219:H219))),""))</f>
        <v/>
      </c>
      <c r="I219" t="str" cm="1">
        <f t="array" aca="1" ref="I219" ca="1">_xlfn.SINGLE(IF(COLUMNS($E219:I219)&lt;=COUNTIF(INDIRECT("'Raw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Input'!$B$3)),COLUMNS($E219:I219))),""))</f>
        <v/>
      </c>
      <c r="J219" t="str" cm="1">
        <f t="array" aca="1" ref="J219" ca="1">_xlfn.SINGLE(IF(COLUMNS($E219:J219)&lt;=COUNTIF(INDIRECT("'Raw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Input'!$B$3)),COLUMNS($E219:J219))),""))</f>
        <v/>
      </c>
      <c r="K219" t="str" cm="1">
        <f t="array" aca="1" ref="K219" ca="1">_xlfn.SINGLE(IF(COLUMNS($E219:E219)&lt;=COUNTIF(INDIRECT("'Raw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Input'!$B$3)),COLUMNS($E219:E219))),""))</f>
        <v>Boolean</v>
      </c>
      <c r="L219" t="str" cm="1">
        <f t="array" aca="1" ref="L219" ca="1">_xlfn.SINGLE(IF(COLUMNS($E219:F219)&lt;=COUNTIF(INDIRECT("'Raw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Input'!$B$3)),COLUMNS($E219:F219))),""))</f>
        <v/>
      </c>
      <c r="M219" t="str" cm="1">
        <f t="array" aca="1" ref="M219" ca="1">_xlfn.SINGLE(IF(COLUMNS($E219:G219)&lt;=COUNTIF(INDIRECT("'Raw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Input'!$B$3)),COLUMNS($E219:G219))),""))</f>
        <v/>
      </c>
      <c r="N219" t="str" cm="1">
        <f t="array" aca="1" ref="N219" ca="1">_xlfn.SINGLE(IF(COLUMNS($E219:H219)&lt;=COUNTIF(INDIRECT("'Raw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Input'!$B$3)),COLUMNS($E219:H219))),""))</f>
        <v/>
      </c>
      <c r="O219" t="str" cm="1">
        <f t="array" aca="1" ref="O219" ca="1">_xlfn.SINGLE(IF(COLUMNS($E219:I219)&lt;=COUNTIF(INDIRECT("'Raw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Input'!$B$3)),COLUMNS($E219:I219))),""))</f>
        <v/>
      </c>
      <c r="P219" t="str" cm="1">
        <f t="array" aca="1" ref="P219" ca="1">_xlfn.SINGLE(IF(COLUMNS($E219:J219)&lt;=COUNTIF(INDIRECT("'Raw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Input'!$B$3)),COLUMNS($E219:J219))),""))</f>
        <v/>
      </c>
      <c r="Q219" t="str">
        <f t="shared" ca="1" si="81"/>
        <v>Int</v>
      </c>
      <c r="R219" t="str">
        <f t="shared" ca="1" si="82"/>
        <v/>
      </c>
      <c r="S219" t="str">
        <f t="shared" ca="1" si="83"/>
        <v/>
      </c>
      <c r="T219" t="str">
        <f t="shared" ca="1" si="60"/>
        <v/>
      </c>
      <c r="U219" t="str">
        <f t="shared" ca="1" si="61"/>
        <v/>
      </c>
      <c r="V219">
        <v>219</v>
      </c>
      <c r="DE219"/>
      <c r="HB219"/>
    </row>
    <row r="220" spans="1:210">
      <c r="A220">
        <v>10</v>
      </c>
      <c r="B220" t="str">
        <f t="shared" ca="1" si="80"/>
        <v/>
      </c>
      <c r="C220" t="str">
        <f t="shared" ca="1" si="74"/>
        <v/>
      </c>
      <c r="D220" t="str">
        <f t="shared" ca="1" si="75"/>
        <v/>
      </c>
      <c r="E220" t="str" cm="1">
        <f t="array" aca="1" ref="E220" ca="1">_xlfn.SINGLE(IF(COLUMNS($E220:E220)&lt;=COUNTIF(INDIRECT("'Raw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Input'!$B$3)),COLUMNS($E220:E220))),""))</f>
        <v>Int</v>
      </c>
      <c r="F220" t="str" cm="1">
        <f t="array" aca="1" ref="F220" ca="1">_xlfn.SINGLE(IF(COLUMNS($E220:F220)&lt;=COUNTIF(INDIRECT("'Raw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Input'!$B$3)),COLUMNS($E220:F220))),""))</f>
        <v/>
      </c>
      <c r="G220" t="str" cm="1">
        <f t="array" aca="1" ref="G220" ca="1">_xlfn.SINGLE(IF(COLUMNS($E220:G220)&lt;=COUNTIF(INDIRECT("'Raw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Input'!$B$3)),COLUMNS($E220:G220))),""))</f>
        <v/>
      </c>
      <c r="H220" t="str" cm="1">
        <f t="array" aca="1" ref="H220" ca="1">_xlfn.SINGLE(IF(COLUMNS($E220:H220)&lt;=COUNTIF(INDIRECT("'Raw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Input'!$B$3)),COLUMNS($E220:H220))),""))</f>
        <v/>
      </c>
      <c r="I220" t="str" cm="1">
        <f t="array" aca="1" ref="I220" ca="1">_xlfn.SINGLE(IF(COLUMNS($E220:I220)&lt;=COUNTIF(INDIRECT("'Raw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Input'!$B$3)),COLUMNS($E220:I220))),""))</f>
        <v/>
      </c>
      <c r="J220" t="str" cm="1">
        <f t="array" aca="1" ref="J220" ca="1">_xlfn.SINGLE(IF(COLUMNS($E220:J220)&lt;=COUNTIF(INDIRECT("'Raw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Input'!$B$3)),COLUMNS($E220:J220))),""))</f>
        <v/>
      </c>
      <c r="K220" t="str" cm="1">
        <f t="array" aca="1" ref="K220" ca="1">_xlfn.SINGLE(IF(COLUMNS($E220:E220)&lt;=COUNTIF(INDIRECT("'Raw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Input'!$B$3)),COLUMNS($E220:E220))),""))</f>
        <v>Boolean</v>
      </c>
      <c r="L220" t="str" cm="1">
        <f t="array" aca="1" ref="L220" ca="1">_xlfn.SINGLE(IF(COLUMNS($E220:F220)&lt;=COUNTIF(INDIRECT("'Raw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Input'!$B$3)),COLUMNS($E220:F220))),""))</f>
        <v/>
      </c>
      <c r="M220" t="str" cm="1">
        <f t="array" aca="1" ref="M220" ca="1">_xlfn.SINGLE(IF(COLUMNS($E220:G220)&lt;=COUNTIF(INDIRECT("'Raw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Input'!$B$3)),COLUMNS($E220:G220))),""))</f>
        <v/>
      </c>
      <c r="N220" t="str" cm="1">
        <f t="array" aca="1" ref="N220" ca="1">_xlfn.SINGLE(IF(COLUMNS($E220:H220)&lt;=COUNTIF(INDIRECT("'Raw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Input'!$B$3)),COLUMNS($E220:H220))),""))</f>
        <v/>
      </c>
      <c r="O220" t="str" cm="1">
        <f t="array" aca="1" ref="O220" ca="1">_xlfn.SINGLE(IF(COLUMNS($E220:I220)&lt;=COUNTIF(INDIRECT("'Raw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Input'!$B$3)),COLUMNS($E220:I220))),""))</f>
        <v/>
      </c>
      <c r="P220" t="str" cm="1">
        <f t="array" aca="1" ref="P220" ca="1">_xlfn.SINGLE(IF(COLUMNS($E220:J220)&lt;=COUNTIF(INDIRECT("'Raw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Input'!$B$3)),COLUMNS($E220:J220))),""))</f>
        <v/>
      </c>
      <c r="Q220" t="str">
        <f t="shared" ca="1" si="81"/>
        <v>Int</v>
      </c>
      <c r="R220" t="str">
        <f t="shared" ca="1" si="82"/>
        <v/>
      </c>
      <c r="S220" t="str">
        <f t="shared" ca="1" si="83"/>
        <v/>
      </c>
      <c r="T220" t="str">
        <f t="shared" ref="T220:T269" ca="1" si="84">IF(D220=1,SUM(IFERROR(INDIRECT(Q220&amp;"!B35"),0),IFERROR(INDIRECT(R220&amp;"!B35"),0),IFERROR(INDIRECT(S220&amp;"!B35"),0))-SUM(IFERROR(INDIRECT(Q220&amp;"!K"&amp;MATCH(B220,INDIRECT(Q220&amp;"!B4:B15"),0)+20),0),IFERROR(INDIRECT(R220&amp;"!K"&amp;MATCH(B220,INDIRECT(R220&amp;"!B4:B15"),0)+20),0),IFERROR(INDIRECT(S220&amp;"!K"&amp;MATCH(B220,INDIRECT(S220&amp;"!B4:B15"),0)+20),0)),"")</f>
        <v/>
      </c>
      <c r="U220" t="str">
        <f t="shared" ref="U220:U269" ca="1" si="85">IF(D220=1,SUM(IFERROR(INDIRECT(Q220&amp;"!I20"),0),IFERROR(INDIRECT(R220&amp;"!I20"),0),IFERROR(INDIRECT(S220&amp;"!I20"),0))-SUM(IFERROR(INDIRECT(Q220&amp;"!K"&amp;MATCH(B220,INDIRECT(Q220&amp;"!B4:B15"),0)+20),0),IFERROR(INDIRECT(R220&amp;"!K"&amp;MATCH(B220,INDIRECT(R220&amp;"!B4:B15"),0)+20),0),IFERROR(INDIRECT(S220&amp;"!K"&amp;MATCH(B220,INDIRECT(S220&amp;"!B4:B15"),0)+20),0)),"")</f>
        <v/>
      </c>
      <c r="V220">
        <v>220</v>
      </c>
      <c r="DE220"/>
      <c r="HB220"/>
    </row>
    <row r="221" spans="1:210">
      <c r="A221">
        <v>11</v>
      </c>
      <c r="B221" t="str">
        <f t="shared" ca="1" si="80"/>
        <v/>
      </c>
      <c r="C221" t="str">
        <f t="shared" ca="1" si="74"/>
        <v/>
      </c>
      <c r="D221" t="str">
        <f t="shared" ca="1" si="75"/>
        <v/>
      </c>
      <c r="E221" t="str" cm="1">
        <f t="array" aca="1" ref="E221" ca="1">_xlfn.SINGLE(IF(COLUMNS($E221:E221)&lt;=COUNTIF(INDIRECT("'Raw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Input'!$B$3)),COLUMNS($E221:E221))),""))</f>
        <v>Int</v>
      </c>
      <c r="F221" t="str" cm="1">
        <f t="array" aca="1" ref="F221" ca="1">_xlfn.SINGLE(IF(COLUMNS($E221:F221)&lt;=COUNTIF(INDIRECT("'Raw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Input'!$B$3)),COLUMNS($E221:F221))),""))</f>
        <v/>
      </c>
      <c r="G221" t="str" cm="1">
        <f t="array" aca="1" ref="G221" ca="1">_xlfn.SINGLE(IF(COLUMNS($E221:G221)&lt;=COUNTIF(INDIRECT("'Raw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Input'!$B$3)),COLUMNS($E221:G221))),""))</f>
        <v/>
      </c>
      <c r="H221" t="str" cm="1">
        <f t="array" aca="1" ref="H221" ca="1">_xlfn.SINGLE(IF(COLUMNS($E221:H221)&lt;=COUNTIF(INDIRECT("'Raw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Input'!$B$3)),COLUMNS($E221:H221))),""))</f>
        <v/>
      </c>
      <c r="I221" t="str" cm="1">
        <f t="array" aca="1" ref="I221" ca="1">_xlfn.SINGLE(IF(COLUMNS($E221:I221)&lt;=COUNTIF(INDIRECT("'Raw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Input'!$B$3)),COLUMNS($E221:I221))),""))</f>
        <v/>
      </c>
      <c r="J221" t="str" cm="1">
        <f t="array" aca="1" ref="J221" ca="1">_xlfn.SINGLE(IF(COLUMNS($E221:J221)&lt;=COUNTIF(INDIRECT("'Raw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Input'!$B$3)),COLUMNS($E221:J221))),""))</f>
        <v/>
      </c>
      <c r="K221" t="str" cm="1">
        <f t="array" aca="1" ref="K221" ca="1">_xlfn.SINGLE(IF(COLUMNS($E221:E221)&lt;=COUNTIF(INDIRECT("'Raw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Input'!$B$3)),COLUMNS($E221:E221))),""))</f>
        <v>Boolean</v>
      </c>
      <c r="L221" t="str" cm="1">
        <f t="array" aca="1" ref="L221" ca="1">_xlfn.SINGLE(IF(COLUMNS($E221:F221)&lt;=COUNTIF(INDIRECT("'Raw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Input'!$B$3)),COLUMNS($E221:F221))),""))</f>
        <v/>
      </c>
      <c r="M221" t="str" cm="1">
        <f t="array" aca="1" ref="M221" ca="1">_xlfn.SINGLE(IF(COLUMNS($E221:G221)&lt;=COUNTIF(INDIRECT("'Raw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Input'!$B$3)),COLUMNS($E221:G221))),""))</f>
        <v/>
      </c>
      <c r="N221" t="str" cm="1">
        <f t="array" aca="1" ref="N221" ca="1">_xlfn.SINGLE(IF(COLUMNS($E221:H221)&lt;=COUNTIF(INDIRECT("'Raw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Input'!$B$3)),COLUMNS($E221:H221))),""))</f>
        <v/>
      </c>
      <c r="O221" t="str" cm="1">
        <f t="array" aca="1" ref="O221" ca="1">_xlfn.SINGLE(IF(COLUMNS($E221:I221)&lt;=COUNTIF(INDIRECT("'Raw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Input'!$B$3)),COLUMNS($E221:I221))),""))</f>
        <v/>
      </c>
      <c r="P221" t="str" cm="1">
        <f t="array" aca="1" ref="P221" ca="1">_xlfn.SINGLE(IF(COLUMNS($E221:J221)&lt;=COUNTIF(INDIRECT("'Raw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Input'!$B$3)),COLUMNS($E221:J221))),""))</f>
        <v/>
      </c>
      <c r="Q221" t="str">
        <f t="shared" ca="1" si="81"/>
        <v>Int</v>
      </c>
      <c r="R221" t="str">
        <f t="shared" ca="1" si="82"/>
        <v/>
      </c>
      <c r="S221" t="str">
        <f t="shared" ca="1" si="83"/>
        <v/>
      </c>
      <c r="T221" t="str">
        <f t="shared" ca="1" si="84"/>
        <v/>
      </c>
      <c r="U221" t="str">
        <f t="shared" ca="1" si="85"/>
        <v/>
      </c>
      <c r="V221">
        <v>221</v>
      </c>
      <c r="DE221"/>
      <c r="HB221"/>
    </row>
    <row r="222" spans="1:210">
      <c r="A222">
        <v>12</v>
      </c>
      <c r="B222" t="str">
        <f t="shared" ca="1" si="80"/>
        <v/>
      </c>
      <c r="C222" t="str">
        <f t="shared" ca="1" si="74"/>
        <v/>
      </c>
      <c r="D222" t="str">
        <f t="shared" ca="1" si="75"/>
        <v/>
      </c>
      <c r="E222" t="str" cm="1">
        <f t="array" aca="1" ref="E222" ca="1">_xlfn.SINGLE(IF(COLUMNS($E222:E222)&lt;=COUNTIF(INDIRECT("'Raw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Input'!$B$3)),COLUMNS($E222:E222))),""))</f>
        <v>Int</v>
      </c>
      <c r="F222" t="str" cm="1">
        <f t="array" aca="1" ref="F222" ca="1">_xlfn.SINGLE(IF(COLUMNS($E222:F222)&lt;=COUNTIF(INDIRECT("'Raw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Input'!$B$3)),COLUMNS($E222:F222))),""))</f>
        <v/>
      </c>
      <c r="G222" t="str" cm="1">
        <f t="array" aca="1" ref="G222" ca="1">_xlfn.SINGLE(IF(COLUMNS($E222:G222)&lt;=COUNTIF(INDIRECT("'Raw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Input'!$B$3)),COLUMNS($E222:G222))),""))</f>
        <v/>
      </c>
      <c r="H222" t="str" cm="1">
        <f t="array" aca="1" ref="H222" ca="1">_xlfn.SINGLE(IF(COLUMNS($E222:H222)&lt;=COUNTIF(INDIRECT("'Raw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Input'!$B$3)),COLUMNS($E222:H222))),""))</f>
        <v/>
      </c>
      <c r="I222" t="str" cm="1">
        <f t="array" aca="1" ref="I222" ca="1">_xlfn.SINGLE(IF(COLUMNS($E222:I222)&lt;=COUNTIF(INDIRECT("'Raw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Input'!$B$3)),COLUMNS($E222:I222))),""))</f>
        <v/>
      </c>
      <c r="J222" t="str" cm="1">
        <f t="array" aca="1" ref="J222" ca="1">_xlfn.SINGLE(IF(COLUMNS($E222:J222)&lt;=COUNTIF(INDIRECT("'Raw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Input'!$B$3)),COLUMNS($E222:J222))),""))</f>
        <v/>
      </c>
      <c r="K222" t="str" cm="1">
        <f t="array" aca="1" ref="K222" ca="1">_xlfn.SINGLE(IF(COLUMNS($E222:E222)&lt;=COUNTIF(INDIRECT("'Raw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Input'!$B$3)),COLUMNS($E222:E222))),""))</f>
        <v>Boolean</v>
      </c>
      <c r="L222" t="str" cm="1">
        <f t="array" aca="1" ref="L222" ca="1">_xlfn.SINGLE(IF(COLUMNS($E222:F222)&lt;=COUNTIF(INDIRECT("'Raw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Input'!$B$3)),COLUMNS($E222:F222))),""))</f>
        <v/>
      </c>
      <c r="M222" t="str" cm="1">
        <f t="array" aca="1" ref="M222" ca="1">_xlfn.SINGLE(IF(COLUMNS($E222:G222)&lt;=COUNTIF(INDIRECT("'Raw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Input'!$B$3)),COLUMNS($E222:G222))),""))</f>
        <v/>
      </c>
      <c r="N222" t="str" cm="1">
        <f t="array" aca="1" ref="N222" ca="1">_xlfn.SINGLE(IF(COLUMNS($E222:H222)&lt;=COUNTIF(INDIRECT("'Raw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Input'!$B$3)),COLUMNS($E222:H222))),""))</f>
        <v/>
      </c>
      <c r="O222" t="str" cm="1">
        <f t="array" aca="1" ref="O222" ca="1">_xlfn.SINGLE(IF(COLUMNS($E222:I222)&lt;=COUNTIF(INDIRECT("'Raw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Input'!$B$3)),COLUMNS($E222:I222))),""))</f>
        <v/>
      </c>
      <c r="P222" t="str" cm="1">
        <f t="array" aca="1" ref="P222" ca="1">_xlfn.SINGLE(IF(COLUMNS($E222:J222)&lt;=COUNTIF(INDIRECT("'Raw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Input'!$B$3)),COLUMNS($E222:J222))),""))</f>
        <v/>
      </c>
      <c r="Q222" t="str">
        <f t="shared" ca="1" si="81"/>
        <v>Int</v>
      </c>
      <c r="R222" t="str">
        <f t="shared" ca="1" si="82"/>
        <v/>
      </c>
      <c r="S222" t="str">
        <f t="shared" ca="1" si="83"/>
        <v/>
      </c>
      <c r="T222" t="str">
        <f t="shared" ca="1" si="84"/>
        <v/>
      </c>
      <c r="U222" t="str">
        <f t="shared" ca="1" si="85"/>
        <v/>
      </c>
      <c r="V222">
        <v>222</v>
      </c>
      <c r="DE222"/>
      <c r="HB222"/>
    </row>
    <row r="223" spans="1:210">
      <c r="A223" s="79" t="str">
        <f ca="1">IF(ISBLANK(INDIRECT("Setup!A"&amp;(1+(V223+11)/13))),"",INDIRECT("Setup!A"&amp;(1+(V223+11)/13)))</f>
        <v/>
      </c>
      <c r="C223" t="str">
        <f t="shared" ca="1" si="74"/>
        <v/>
      </c>
      <c r="D223" t="str">
        <f t="shared" ca="1" si="75"/>
        <v/>
      </c>
      <c r="K223" t="str" cm="1">
        <f t="array" aca="1" ref="K223" ca="1">_xlfn.SINGLE(IF(COLUMNS($E223:E223)&lt;=COUNTIF(INDIRECT("'Raw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Input'!$B$3)),COLUMNS($E223:E223))),""))</f>
        <v/>
      </c>
      <c r="L223" t="str" cm="1">
        <f t="array" aca="1" ref="L223" ca="1">_xlfn.SINGLE(IF(COLUMNS($E223:F223)&lt;=COUNTIF(INDIRECT("'Raw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Input'!$B$3)),COLUMNS($E223:F223))),""))</f>
        <v/>
      </c>
      <c r="M223" t="str" cm="1">
        <f t="array" aca="1" ref="M223" ca="1">_xlfn.SINGLE(IF(COLUMNS($E223:G223)&lt;=COUNTIF(INDIRECT("'Raw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Input'!$B$3)),COLUMNS($E223:G223))),""))</f>
        <v/>
      </c>
      <c r="N223" t="str" cm="1">
        <f t="array" aca="1" ref="N223" ca="1">_xlfn.SINGLE(IF(COLUMNS($E223:H223)&lt;=COUNTIF(INDIRECT("'Raw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Input'!$B$3)),COLUMNS($E223:H223))),""))</f>
        <v/>
      </c>
      <c r="O223" t="str" cm="1">
        <f t="array" aca="1" ref="O223" ca="1">_xlfn.SINGLE(IF(COLUMNS($E223:I223)&lt;=COUNTIF(INDIRECT("'Raw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Input'!$B$3)),COLUMNS($E223:I223))),""))</f>
        <v/>
      </c>
      <c r="P223" t="str" cm="1">
        <f t="array" aca="1" ref="P223" ca="1">_xlfn.SINGLE(IF(COLUMNS($E223:J223)&lt;=COUNTIF(INDIRECT("'Raw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Input'!$B$3)),COLUMNS($E223:J223))),""))</f>
        <v/>
      </c>
      <c r="T223" t="str">
        <f t="shared" ca="1" si="84"/>
        <v/>
      </c>
      <c r="U223" t="str">
        <f t="shared" ca="1" si="85"/>
        <v/>
      </c>
      <c r="V223">
        <v>223</v>
      </c>
      <c r="DE223"/>
      <c r="HB223"/>
    </row>
    <row r="224" spans="1:210">
      <c r="A224">
        <v>1</v>
      </c>
      <c r="B224" t="str">
        <f t="shared" ref="B224:B235" ca="1" si="86">IFERROR(IF(ISBLANK(INDIRECT(INDIRECT("A"&amp;V224-A224)&amp;"!B"&amp;A224+3)),"",INDIRECT(INDIRECT("A"&amp;V224-A224)&amp;"!B"&amp;A224+3)),"")</f>
        <v/>
      </c>
      <c r="C224" t="str">
        <f t="shared" ca="1" si="74"/>
        <v/>
      </c>
      <c r="D224" t="str">
        <f t="shared" ca="1" si="75"/>
        <v/>
      </c>
      <c r="E224" t="str" cm="1">
        <f t="array" aca="1" ref="E224" ca="1">_xlfn.SINGLE(IF(COLUMNS($E224:E224)&lt;=COUNTIF(INDIRECT("'Raw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Input'!$B$3)),COLUMNS($E224:E224))),""))</f>
        <v>Int</v>
      </c>
      <c r="F224" t="str" cm="1">
        <f t="array" aca="1" ref="F224" ca="1">_xlfn.SINGLE(IF(COLUMNS($E224:F224)&lt;=COUNTIF(INDIRECT("'Raw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Input'!$B$3)),COLUMNS($E224:F224))),""))</f>
        <v/>
      </c>
      <c r="G224" t="str" cm="1">
        <f t="array" aca="1" ref="G224" ca="1">_xlfn.SINGLE(IF(COLUMNS($E224:G224)&lt;=COUNTIF(INDIRECT("'Raw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Input'!$B$3)),COLUMNS($E224:G224))),""))</f>
        <v/>
      </c>
      <c r="H224" t="str" cm="1">
        <f t="array" aca="1" ref="H224" ca="1">_xlfn.SINGLE(IF(COLUMNS($E224:H224)&lt;=COUNTIF(INDIRECT("'Raw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Input'!$B$3)),COLUMNS($E224:H224))),""))</f>
        <v/>
      </c>
      <c r="I224" t="str" cm="1">
        <f t="array" aca="1" ref="I224" ca="1">_xlfn.SINGLE(IF(COLUMNS($E224:I224)&lt;=COUNTIF(INDIRECT("'Raw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Input'!$B$3)),COLUMNS($E224:I224))),""))</f>
        <v/>
      </c>
      <c r="J224" t="str" cm="1">
        <f t="array" aca="1" ref="J224" ca="1">_xlfn.SINGLE(IF(COLUMNS($E224:J224)&lt;=COUNTIF(INDIRECT("'Raw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Input'!$B$3)),COLUMNS($E224:J224))),""))</f>
        <v/>
      </c>
      <c r="K224" t="str" cm="1">
        <f t="array" aca="1" ref="K224" ca="1">_xlfn.SINGLE(IF(COLUMNS($E224:E224)&lt;=COUNTIF(INDIRECT("'Raw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Input'!$B$3)),COLUMNS($E224:E224))),""))</f>
        <v>Boolean</v>
      </c>
      <c r="L224" t="str" cm="1">
        <f t="array" aca="1" ref="L224" ca="1">_xlfn.SINGLE(IF(COLUMNS($E224:F224)&lt;=COUNTIF(INDIRECT("'Raw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Input'!$B$3)),COLUMNS($E224:F224))),""))</f>
        <v/>
      </c>
      <c r="M224" t="str" cm="1">
        <f t="array" aca="1" ref="M224" ca="1">_xlfn.SINGLE(IF(COLUMNS($E224:G224)&lt;=COUNTIF(INDIRECT("'Raw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Input'!$B$3)),COLUMNS($E224:G224))),""))</f>
        <v/>
      </c>
      <c r="N224" t="str" cm="1">
        <f t="array" aca="1" ref="N224" ca="1">_xlfn.SINGLE(IF(COLUMNS($E224:H224)&lt;=COUNTIF(INDIRECT("'Raw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Input'!$B$3)),COLUMNS($E224:H224))),""))</f>
        <v/>
      </c>
      <c r="O224" t="str" cm="1">
        <f t="array" aca="1" ref="O224" ca="1">_xlfn.SINGLE(IF(COLUMNS($E224:I224)&lt;=COUNTIF(INDIRECT("'Raw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Input'!$B$3)),COLUMNS($E224:I224))),""))</f>
        <v/>
      </c>
      <c r="P224" t="str" cm="1">
        <f t="array" aca="1" ref="P224" ca="1">_xlfn.SINGLE(IF(COLUMNS($E224:J224)&lt;=COUNTIF(INDIRECT("'Raw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Input'!$B$3)),COLUMNS($E224:J224))),""))</f>
        <v/>
      </c>
      <c r="Q224" t="str">
        <f t="shared" ref="Q224:Q235" ca="1" si="87">IF(NOT(C224=K224),E224,IF(NOT(C224=L224),F224,IF(NOT(C224=M224),G224,IF(NOT(C224=N224),H224,IF(NOT(C224=O224),I224,IF(NOT(C224=P224),J224,""))))))</f>
        <v>Int</v>
      </c>
      <c r="R224" t="str">
        <f t="shared" ref="R224:R235" ca="1" si="88">IF(AND(NOT(C224=L224),NOT(F224=Q224)),F224,IF(AND(NOT(C224=M224),NOT(G224=Q224)),G224,IF(AND(NOT(C224=N224),NOT(H224=Q224)),H224,IF(AND(NOT(C224=O224),NOT(I224=Q224)),I224,IF(AND(NOT(C224=P224),NOT(J224=Q224)),J224,"")))))</f>
        <v/>
      </c>
      <c r="S224" t="str">
        <f t="shared" ref="S224:S235" ca="1" si="89">IF(AND(NOT(C224=M224),NOT(G224=Q224),NOT(G224=R224)),G224,IF(AND(NOT(C224=N224),NOT(H224=Q224),NOT(H224=R224)),H224,IF(AND(NOT(C224=O224),NOT(I224=Q224),NOT(I224=R224)),I224,IF(AND(NOT(C224=P224),NOT(J224=Q224),NOT(J224=R224)),J224,""))))</f>
        <v/>
      </c>
      <c r="T224" t="str">
        <f t="shared" ca="1" si="84"/>
        <v/>
      </c>
      <c r="U224" t="str">
        <f t="shared" ca="1" si="85"/>
        <v/>
      </c>
      <c r="V224">
        <v>224</v>
      </c>
      <c r="DE224"/>
      <c r="HB224"/>
    </row>
    <row r="225" spans="1:210">
      <c r="A225">
        <v>2</v>
      </c>
      <c r="B225" t="str">
        <f t="shared" ca="1" si="86"/>
        <v/>
      </c>
      <c r="C225" t="str">
        <f t="shared" ca="1" si="74"/>
        <v/>
      </c>
      <c r="D225" t="str">
        <f t="shared" ca="1" si="75"/>
        <v/>
      </c>
      <c r="E225" t="str" cm="1">
        <f t="array" aca="1" ref="E225" ca="1">_xlfn.SINGLE(IF(COLUMNS($E225:E225)&lt;=COUNTIF(INDIRECT("'Raw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Input'!$B$3)),COLUMNS($E225:E225))),""))</f>
        <v>Int</v>
      </c>
      <c r="F225" t="str" cm="1">
        <f t="array" aca="1" ref="F225" ca="1">_xlfn.SINGLE(IF(COLUMNS($E225:F225)&lt;=COUNTIF(INDIRECT("'Raw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Input'!$B$3)),COLUMNS($E225:F225))),""))</f>
        <v/>
      </c>
      <c r="G225" t="str" cm="1">
        <f t="array" aca="1" ref="G225" ca="1">_xlfn.SINGLE(IF(COLUMNS($E225:G225)&lt;=COUNTIF(INDIRECT("'Raw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Input'!$B$3)),COLUMNS($E225:G225))),""))</f>
        <v/>
      </c>
      <c r="H225" t="str" cm="1">
        <f t="array" aca="1" ref="H225" ca="1">_xlfn.SINGLE(IF(COLUMNS($E225:H225)&lt;=COUNTIF(INDIRECT("'Raw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Input'!$B$3)),COLUMNS($E225:H225))),""))</f>
        <v/>
      </c>
      <c r="I225" t="str" cm="1">
        <f t="array" aca="1" ref="I225" ca="1">_xlfn.SINGLE(IF(COLUMNS($E225:I225)&lt;=COUNTIF(INDIRECT("'Raw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Input'!$B$3)),COLUMNS($E225:I225))),""))</f>
        <v/>
      </c>
      <c r="J225" t="str" cm="1">
        <f t="array" aca="1" ref="J225" ca="1">_xlfn.SINGLE(IF(COLUMNS($E225:J225)&lt;=COUNTIF(INDIRECT("'Raw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Input'!$B$3)),COLUMNS($E225:J225))),""))</f>
        <v/>
      </c>
      <c r="K225" t="str" cm="1">
        <f t="array" aca="1" ref="K225" ca="1">_xlfn.SINGLE(IF(COLUMNS($E225:E225)&lt;=COUNTIF(INDIRECT("'Raw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Input'!$B$3)),COLUMNS($E225:E225))),""))</f>
        <v>Boolean</v>
      </c>
      <c r="L225" t="str" cm="1">
        <f t="array" aca="1" ref="L225" ca="1">_xlfn.SINGLE(IF(COLUMNS($E225:F225)&lt;=COUNTIF(INDIRECT("'Raw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Input'!$B$3)),COLUMNS($E225:F225))),""))</f>
        <v/>
      </c>
      <c r="M225" t="str" cm="1">
        <f t="array" aca="1" ref="M225" ca="1">_xlfn.SINGLE(IF(COLUMNS($E225:G225)&lt;=COUNTIF(INDIRECT("'Raw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Input'!$B$3)),COLUMNS($E225:G225))),""))</f>
        <v/>
      </c>
      <c r="N225" t="str" cm="1">
        <f t="array" aca="1" ref="N225" ca="1">_xlfn.SINGLE(IF(COLUMNS($E225:H225)&lt;=COUNTIF(INDIRECT("'Raw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Input'!$B$3)),COLUMNS($E225:H225))),""))</f>
        <v/>
      </c>
      <c r="O225" t="str" cm="1">
        <f t="array" aca="1" ref="O225" ca="1">_xlfn.SINGLE(IF(COLUMNS($E225:I225)&lt;=COUNTIF(INDIRECT("'Raw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Input'!$B$3)),COLUMNS($E225:I225))),""))</f>
        <v/>
      </c>
      <c r="P225" t="str" cm="1">
        <f t="array" aca="1" ref="P225" ca="1">_xlfn.SINGLE(IF(COLUMNS($E225:J225)&lt;=COUNTIF(INDIRECT("'Raw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Input'!$B$3)),COLUMNS($E225:J225))),""))</f>
        <v/>
      </c>
      <c r="Q225" t="str">
        <f t="shared" ca="1" si="87"/>
        <v>Int</v>
      </c>
      <c r="R225" t="str">
        <f t="shared" ca="1" si="88"/>
        <v/>
      </c>
      <c r="S225" t="str">
        <f t="shared" ca="1" si="89"/>
        <v/>
      </c>
      <c r="T225" t="str">
        <f t="shared" ca="1" si="84"/>
        <v/>
      </c>
      <c r="U225" t="str">
        <f t="shared" ca="1" si="85"/>
        <v/>
      </c>
      <c r="V225">
        <v>225</v>
      </c>
      <c r="DE225"/>
      <c r="HB225"/>
    </row>
    <row r="226" spans="1:210">
      <c r="A226">
        <v>3</v>
      </c>
      <c r="B226" t="str">
        <f t="shared" ca="1" si="86"/>
        <v/>
      </c>
      <c r="C226" t="str">
        <f t="shared" ca="1" si="74"/>
        <v/>
      </c>
      <c r="D226" t="str">
        <f t="shared" ca="1" si="75"/>
        <v/>
      </c>
      <c r="E226" t="str" cm="1">
        <f t="array" aca="1" ref="E226" ca="1">_xlfn.SINGLE(IF(COLUMNS($E226:E226)&lt;=COUNTIF(INDIRECT("'Raw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Input'!$B$3)),COLUMNS($E226:E226))),""))</f>
        <v>Int</v>
      </c>
      <c r="F226" t="str" cm="1">
        <f t="array" aca="1" ref="F226" ca="1">_xlfn.SINGLE(IF(COLUMNS($E226:F226)&lt;=COUNTIF(INDIRECT("'Raw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Input'!$B$3)),COLUMNS($E226:F226))),""))</f>
        <v/>
      </c>
      <c r="G226" t="str" cm="1">
        <f t="array" aca="1" ref="G226" ca="1">_xlfn.SINGLE(IF(COLUMNS($E226:G226)&lt;=COUNTIF(INDIRECT("'Raw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Input'!$B$3)),COLUMNS($E226:G226))),""))</f>
        <v/>
      </c>
      <c r="H226" t="str" cm="1">
        <f t="array" aca="1" ref="H226" ca="1">_xlfn.SINGLE(IF(COLUMNS($E226:H226)&lt;=COUNTIF(INDIRECT("'Raw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Input'!$B$3)),COLUMNS($E226:H226))),""))</f>
        <v/>
      </c>
      <c r="I226" t="str" cm="1">
        <f t="array" aca="1" ref="I226" ca="1">_xlfn.SINGLE(IF(COLUMNS($E226:I226)&lt;=COUNTIF(INDIRECT("'Raw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Input'!$B$3)),COLUMNS($E226:I226))),""))</f>
        <v/>
      </c>
      <c r="J226" t="str" cm="1">
        <f t="array" aca="1" ref="J226" ca="1">_xlfn.SINGLE(IF(COLUMNS($E226:J226)&lt;=COUNTIF(INDIRECT("'Raw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Input'!$B$3)),COLUMNS($E226:J226))),""))</f>
        <v/>
      </c>
      <c r="K226" t="str" cm="1">
        <f t="array" aca="1" ref="K226" ca="1">_xlfn.SINGLE(IF(COLUMNS($E226:E226)&lt;=COUNTIF(INDIRECT("'Raw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Input'!$B$3)),COLUMNS($E226:E226))),""))</f>
        <v>Boolean</v>
      </c>
      <c r="L226" t="str" cm="1">
        <f t="array" aca="1" ref="L226" ca="1">_xlfn.SINGLE(IF(COLUMNS($E226:F226)&lt;=COUNTIF(INDIRECT("'Raw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Input'!$B$3)),COLUMNS($E226:F226))),""))</f>
        <v/>
      </c>
      <c r="M226" t="str" cm="1">
        <f t="array" aca="1" ref="M226" ca="1">_xlfn.SINGLE(IF(COLUMNS($E226:G226)&lt;=COUNTIF(INDIRECT("'Raw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Input'!$B$3)),COLUMNS($E226:G226))),""))</f>
        <v/>
      </c>
      <c r="N226" t="str" cm="1">
        <f t="array" aca="1" ref="N226" ca="1">_xlfn.SINGLE(IF(COLUMNS($E226:H226)&lt;=COUNTIF(INDIRECT("'Raw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Input'!$B$3)),COLUMNS($E226:H226))),""))</f>
        <v/>
      </c>
      <c r="O226" t="str" cm="1">
        <f t="array" aca="1" ref="O226" ca="1">_xlfn.SINGLE(IF(COLUMNS($E226:I226)&lt;=COUNTIF(INDIRECT("'Raw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Input'!$B$3)),COLUMNS($E226:I226))),""))</f>
        <v/>
      </c>
      <c r="P226" t="str" cm="1">
        <f t="array" aca="1" ref="P226" ca="1">_xlfn.SINGLE(IF(COLUMNS($E226:J226)&lt;=COUNTIF(INDIRECT("'Raw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Input'!$B$3)),COLUMNS($E226:J226))),""))</f>
        <v/>
      </c>
      <c r="Q226" t="str">
        <f t="shared" ca="1" si="87"/>
        <v>Int</v>
      </c>
      <c r="R226" t="str">
        <f t="shared" ca="1" si="88"/>
        <v/>
      </c>
      <c r="S226" t="str">
        <f t="shared" ca="1" si="89"/>
        <v/>
      </c>
      <c r="T226" t="str">
        <f t="shared" ca="1" si="84"/>
        <v/>
      </c>
      <c r="U226" t="str">
        <f t="shared" ca="1" si="85"/>
        <v/>
      </c>
      <c r="V226">
        <v>226</v>
      </c>
      <c r="DE226"/>
      <c r="HB226"/>
    </row>
    <row r="227" spans="1:210">
      <c r="A227">
        <v>4</v>
      </c>
      <c r="B227" t="str">
        <f t="shared" ca="1" si="86"/>
        <v/>
      </c>
      <c r="C227" t="str">
        <f t="shared" ca="1" si="74"/>
        <v/>
      </c>
      <c r="D227" t="str">
        <f t="shared" ca="1" si="75"/>
        <v/>
      </c>
      <c r="E227" t="str" cm="1">
        <f t="array" aca="1" ref="E227" ca="1">_xlfn.SINGLE(IF(COLUMNS($E227:E227)&lt;=COUNTIF(INDIRECT("'Raw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Input'!$B$3)),COLUMNS($E227:E227))),""))</f>
        <v>Int</v>
      </c>
      <c r="F227" t="str" cm="1">
        <f t="array" aca="1" ref="F227" ca="1">_xlfn.SINGLE(IF(COLUMNS($E227:F227)&lt;=COUNTIF(INDIRECT("'Raw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Input'!$B$3)),COLUMNS($E227:F227))),""))</f>
        <v/>
      </c>
      <c r="G227" t="str" cm="1">
        <f t="array" aca="1" ref="G227" ca="1">_xlfn.SINGLE(IF(COLUMNS($E227:G227)&lt;=COUNTIF(INDIRECT("'Raw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Input'!$B$3)),COLUMNS($E227:G227))),""))</f>
        <v/>
      </c>
      <c r="H227" t="str" cm="1">
        <f t="array" aca="1" ref="H227" ca="1">_xlfn.SINGLE(IF(COLUMNS($E227:H227)&lt;=COUNTIF(INDIRECT("'Raw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Input'!$B$3)),COLUMNS($E227:H227))),""))</f>
        <v/>
      </c>
      <c r="I227" t="str" cm="1">
        <f t="array" aca="1" ref="I227" ca="1">_xlfn.SINGLE(IF(COLUMNS($E227:I227)&lt;=COUNTIF(INDIRECT("'Raw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Input'!$B$3)),COLUMNS($E227:I227))),""))</f>
        <v/>
      </c>
      <c r="J227" t="str" cm="1">
        <f t="array" aca="1" ref="J227" ca="1">_xlfn.SINGLE(IF(COLUMNS($E227:J227)&lt;=COUNTIF(INDIRECT("'Raw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Input'!$B$3)),COLUMNS($E227:J227))),""))</f>
        <v/>
      </c>
      <c r="K227" t="str" cm="1">
        <f t="array" aca="1" ref="K227" ca="1">_xlfn.SINGLE(IF(COLUMNS($E227:E227)&lt;=COUNTIF(INDIRECT("'Raw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Input'!$B$3)),COLUMNS($E227:E227))),""))</f>
        <v>Boolean</v>
      </c>
      <c r="L227" t="str" cm="1">
        <f t="array" aca="1" ref="L227" ca="1">_xlfn.SINGLE(IF(COLUMNS($E227:F227)&lt;=COUNTIF(INDIRECT("'Raw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Input'!$B$3)),COLUMNS($E227:F227))),""))</f>
        <v/>
      </c>
      <c r="M227" t="str" cm="1">
        <f t="array" aca="1" ref="M227" ca="1">_xlfn.SINGLE(IF(COLUMNS($E227:G227)&lt;=COUNTIF(INDIRECT("'Raw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Input'!$B$3)),COLUMNS($E227:G227))),""))</f>
        <v/>
      </c>
      <c r="N227" t="str" cm="1">
        <f t="array" aca="1" ref="N227" ca="1">_xlfn.SINGLE(IF(COLUMNS($E227:H227)&lt;=COUNTIF(INDIRECT("'Raw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Input'!$B$3)),COLUMNS($E227:H227))),""))</f>
        <v/>
      </c>
      <c r="O227" t="str" cm="1">
        <f t="array" aca="1" ref="O227" ca="1">_xlfn.SINGLE(IF(COLUMNS($E227:I227)&lt;=COUNTIF(INDIRECT("'Raw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Input'!$B$3)),COLUMNS($E227:I227))),""))</f>
        <v/>
      </c>
      <c r="P227" t="str" cm="1">
        <f t="array" aca="1" ref="P227" ca="1">_xlfn.SINGLE(IF(COLUMNS($E227:J227)&lt;=COUNTIF(INDIRECT("'Raw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Input'!$B$3)),COLUMNS($E227:J227))),""))</f>
        <v/>
      </c>
      <c r="Q227" t="str">
        <f t="shared" ca="1" si="87"/>
        <v>Int</v>
      </c>
      <c r="R227" t="str">
        <f t="shared" ca="1" si="88"/>
        <v/>
      </c>
      <c r="S227" t="str">
        <f t="shared" ca="1" si="89"/>
        <v/>
      </c>
      <c r="T227" t="str">
        <f t="shared" ca="1" si="84"/>
        <v/>
      </c>
      <c r="U227" t="str">
        <f t="shared" ca="1" si="85"/>
        <v/>
      </c>
      <c r="V227">
        <v>227</v>
      </c>
      <c r="DE227"/>
      <c r="HB227"/>
    </row>
    <row r="228" spans="1:210">
      <c r="A228">
        <v>5</v>
      </c>
      <c r="B228" t="str">
        <f t="shared" ca="1" si="86"/>
        <v/>
      </c>
      <c r="C228" t="str">
        <f t="shared" ca="1" si="74"/>
        <v/>
      </c>
      <c r="D228" t="str">
        <f t="shared" ca="1" si="75"/>
        <v/>
      </c>
      <c r="E228" t="str" cm="1">
        <f t="array" aca="1" ref="E228" ca="1">_xlfn.SINGLE(IF(COLUMNS($E228:E228)&lt;=COUNTIF(INDIRECT("'Raw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Input'!$B$3)),COLUMNS($E228:E228))),""))</f>
        <v>Int</v>
      </c>
      <c r="F228" t="str" cm="1">
        <f t="array" aca="1" ref="F228" ca="1">_xlfn.SINGLE(IF(COLUMNS($E228:F228)&lt;=COUNTIF(INDIRECT("'Raw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Input'!$B$3)),COLUMNS($E228:F228))),""))</f>
        <v/>
      </c>
      <c r="G228" t="str" cm="1">
        <f t="array" aca="1" ref="G228" ca="1">_xlfn.SINGLE(IF(COLUMNS($E228:G228)&lt;=COUNTIF(INDIRECT("'Raw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Input'!$B$3)),COLUMNS($E228:G228))),""))</f>
        <v/>
      </c>
      <c r="H228" t="str" cm="1">
        <f t="array" aca="1" ref="H228" ca="1">_xlfn.SINGLE(IF(COLUMNS($E228:H228)&lt;=COUNTIF(INDIRECT("'Raw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Input'!$B$3)),COLUMNS($E228:H228))),""))</f>
        <v/>
      </c>
      <c r="I228" t="str" cm="1">
        <f t="array" aca="1" ref="I228" ca="1">_xlfn.SINGLE(IF(COLUMNS($E228:I228)&lt;=COUNTIF(INDIRECT("'Raw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Input'!$B$3)),COLUMNS($E228:I228))),""))</f>
        <v/>
      </c>
      <c r="J228" t="str" cm="1">
        <f t="array" aca="1" ref="J228" ca="1">_xlfn.SINGLE(IF(COLUMNS($E228:J228)&lt;=COUNTIF(INDIRECT("'Raw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Input'!$B$3)),COLUMNS($E228:J228))),""))</f>
        <v/>
      </c>
      <c r="K228" t="str" cm="1">
        <f t="array" aca="1" ref="K228" ca="1">_xlfn.SINGLE(IF(COLUMNS($E228:E228)&lt;=COUNTIF(INDIRECT("'Raw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Input'!$B$3)),COLUMNS($E228:E228))),""))</f>
        <v>Boolean</v>
      </c>
      <c r="L228" t="str" cm="1">
        <f t="array" aca="1" ref="L228" ca="1">_xlfn.SINGLE(IF(COLUMNS($E228:F228)&lt;=COUNTIF(INDIRECT("'Raw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Input'!$B$3)),COLUMNS($E228:F228))),""))</f>
        <v/>
      </c>
      <c r="M228" t="str" cm="1">
        <f t="array" aca="1" ref="M228" ca="1">_xlfn.SINGLE(IF(COLUMNS($E228:G228)&lt;=COUNTIF(INDIRECT("'Raw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Input'!$B$3)),COLUMNS($E228:G228))),""))</f>
        <v/>
      </c>
      <c r="N228" t="str" cm="1">
        <f t="array" aca="1" ref="N228" ca="1">_xlfn.SINGLE(IF(COLUMNS($E228:H228)&lt;=COUNTIF(INDIRECT("'Raw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Input'!$B$3)),COLUMNS($E228:H228))),""))</f>
        <v/>
      </c>
      <c r="O228" t="str" cm="1">
        <f t="array" aca="1" ref="O228" ca="1">_xlfn.SINGLE(IF(COLUMNS($E228:I228)&lt;=COUNTIF(INDIRECT("'Raw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Input'!$B$3)),COLUMNS($E228:I228))),""))</f>
        <v/>
      </c>
      <c r="P228" t="str" cm="1">
        <f t="array" aca="1" ref="P228" ca="1">_xlfn.SINGLE(IF(COLUMNS($E228:J228)&lt;=COUNTIF(INDIRECT("'Raw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Input'!$B$3)),COLUMNS($E228:J228))),""))</f>
        <v/>
      </c>
      <c r="Q228" t="str">
        <f t="shared" ca="1" si="87"/>
        <v>Int</v>
      </c>
      <c r="R228" t="str">
        <f t="shared" ca="1" si="88"/>
        <v/>
      </c>
      <c r="S228" t="str">
        <f t="shared" ca="1" si="89"/>
        <v/>
      </c>
      <c r="T228" t="str">
        <f t="shared" ca="1" si="84"/>
        <v/>
      </c>
      <c r="U228" t="str">
        <f t="shared" ca="1" si="85"/>
        <v/>
      </c>
      <c r="V228">
        <v>228</v>
      </c>
      <c r="DE228"/>
      <c r="HB228"/>
    </row>
    <row r="229" spans="1:210">
      <c r="A229">
        <v>6</v>
      </c>
      <c r="B229" t="str">
        <f t="shared" ca="1" si="86"/>
        <v/>
      </c>
      <c r="C229" t="str">
        <f t="shared" ca="1" si="74"/>
        <v/>
      </c>
      <c r="D229" t="str">
        <f t="shared" ca="1" si="75"/>
        <v/>
      </c>
      <c r="E229" t="str" cm="1">
        <f t="array" aca="1" ref="E229" ca="1">_xlfn.SINGLE(IF(COLUMNS($E229:E229)&lt;=COUNTIF(INDIRECT("'Raw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Input'!$B$3)),COLUMNS($E229:E229))),""))</f>
        <v>Int</v>
      </c>
      <c r="F229" t="str" cm="1">
        <f t="array" aca="1" ref="F229" ca="1">_xlfn.SINGLE(IF(COLUMNS($E229:F229)&lt;=COUNTIF(INDIRECT("'Raw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Input'!$B$3)),COLUMNS($E229:F229))),""))</f>
        <v/>
      </c>
      <c r="G229" t="str" cm="1">
        <f t="array" aca="1" ref="G229" ca="1">_xlfn.SINGLE(IF(COLUMNS($E229:G229)&lt;=COUNTIF(INDIRECT("'Raw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Input'!$B$3)),COLUMNS($E229:G229))),""))</f>
        <v/>
      </c>
      <c r="H229" t="str" cm="1">
        <f t="array" aca="1" ref="H229" ca="1">_xlfn.SINGLE(IF(COLUMNS($E229:H229)&lt;=COUNTIF(INDIRECT("'Raw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Input'!$B$3)),COLUMNS($E229:H229))),""))</f>
        <v/>
      </c>
      <c r="I229" t="str" cm="1">
        <f t="array" aca="1" ref="I229" ca="1">_xlfn.SINGLE(IF(COLUMNS($E229:I229)&lt;=COUNTIF(INDIRECT("'Raw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Input'!$B$3)),COLUMNS($E229:I229))),""))</f>
        <v/>
      </c>
      <c r="J229" t="str" cm="1">
        <f t="array" aca="1" ref="J229" ca="1">_xlfn.SINGLE(IF(COLUMNS($E229:J229)&lt;=COUNTIF(INDIRECT("'Raw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Input'!$B$3)),COLUMNS($E229:J229))),""))</f>
        <v/>
      </c>
      <c r="K229" t="str" cm="1">
        <f t="array" aca="1" ref="K229" ca="1">_xlfn.SINGLE(IF(COLUMNS($E229:E229)&lt;=COUNTIF(INDIRECT("'Raw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Input'!$B$3)),COLUMNS($E229:E229))),""))</f>
        <v>Boolean</v>
      </c>
      <c r="L229" t="str" cm="1">
        <f t="array" aca="1" ref="L229" ca="1">_xlfn.SINGLE(IF(COLUMNS($E229:F229)&lt;=COUNTIF(INDIRECT("'Raw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Input'!$B$3)),COLUMNS($E229:F229))),""))</f>
        <v/>
      </c>
      <c r="M229" t="str" cm="1">
        <f t="array" aca="1" ref="M229" ca="1">_xlfn.SINGLE(IF(COLUMNS($E229:G229)&lt;=COUNTIF(INDIRECT("'Raw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Input'!$B$3)),COLUMNS($E229:G229))),""))</f>
        <v/>
      </c>
      <c r="N229" t="str" cm="1">
        <f t="array" aca="1" ref="N229" ca="1">_xlfn.SINGLE(IF(COLUMNS($E229:H229)&lt;=COUNTIF(INDIRECT("'Raw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Input'!$B$3)),COLUMNS($E229:H229))),""))</f>
        <v/>
      </c>
      <c r="O229" t="str" cm="1">
        <f t="array" aca="1" ref="O229" ca="1">_xlfn.SINGLE(IF(COLUMNS($E229:I229)&lt;=COUNTIF(INDIRECT("'Raw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Input'!$B$3)),COLUMNS($E229:I229))),""))</f>
        <v/>
      </c>
      <c r="P229" t="str" cm="1">
        <f t="array" aca="1" ref="P229" ca="1">_xlfn.SINGLE(IF(COLUMNS($E229:J229)&lt;=COUNTIF(INDIRECT("'Raw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Input'!$B$3)),COLUMNS($E229:J229))),""))</f>
        <v/>
      </c>
      <c r="Q229" t="str">
        <f t="shared" ca="1" si="87"/>
        <v>Int</v>
      </c>
      <c r="R229" t="str">
        <f t="shared" ca="1" si="88"/>
        <v/>
      </c>
      <c r="S229" t="str">
        <f t="shared" ca="1" si="89"/>
        <v/>
      </c>
      <c r="T229" t="str">
        <f t="shared" ca="1" si="84"/>
        <v/>
      </c>
      <c r="U229" t="str">
        <f t="shared" ca="1" si="85"/>
        <v/>
      </c>
      <c r="V229">
        <v>229</v>
      </c>
      <c r="DE229"/>
      <c r="HB229"/>
    </row>
    <row r="230" spans="1:210">
      <c r="A230">
        <v>7</v>
      </c>
      <c r="B230" t="str">
        <f t="shared" ca="1" si="86"/>
        <v/>
      </c>
      <c r="C230" t="str">
        <f t="shared" ca="1" si="74"/>
        <v/>
      </c>
      <c r="D230" t="str">
        <f t="shared" ca="1" si="75"/>
        <v/>
      </c>
      <c r="E230" t="str" cm="1">
        <f t="array" aca="1" ref="E230" ca="1">_xlfn.SINGLE(IF(COLUMNS($E230:E230)&lt;=COUNTIF(INDIRECT("'Raw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Input'!$B$3)),COLUMNS($E230:E230))),""))</f>
        <v>Int</v>
      </c>
      <c r="F230" t="str" cm="1">
        <f t="array" aca="1" ref="F230" ca="1">_xlfn.SINGLE(IF(COLUMNS($E230:F230)&lt;=COUNTIF(INDIRECT("'Raw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Input'!$B$3)),COLUMNS($E230:F230))),""))</f>
        <v/>
      </c>
      <c r="G230" t="str" cm="1">
        <f t="array" aca="1" ref="G230" ca="1">_xlfn.SINGLE(IF(COLUMNS($E230:G230)&lt;=COUNTIF(INDIRECT("'Raw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Input'!$B$3)),COLUMNS($E230:G230))),""))</f>
        <v/>
      </c>
      <c r="H230" t="str" cm="1">
        <f t="array" aca="1" ref="H230" ca="1">_xlfn.SINGLE(IF(COLUMNS($E230:H230)&lt;=COUNTIF(INDIRECT("'Raw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Input'!$B$3)),COLUMNS($E230:H230))),""))</f>
        <v/>
      </c>
      <c r="I230" t="str" cm="1">
        <f t="array" aca="1" ref="I230" ca="1">_xlfn.SINGLE(IF(COLUMNS($E230:I230)&lt;=COUNTIF(INDIRECT("'Raw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Input'!$B$3)),COLUMNS($E230:I230))),""))</f>
        <v/>
      </c>
      <c r="J230" t="str" cm="1">
        <f t="array" aca="1" ref="J230" ca="1">_xlfn.SINGLE(IF(COLUMNS($E230:J230)&lt;=COUNTIF(INDIRECT("'Raw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Input'!$B$3)),COLUMNS($E230:J230))),""))</f>
        <v/>
      </c>
      <c r="K230" t="str" cm="1">
        <f t="array" aca="1" ref="K230" ca="1">_xlfn.SINGLE(IF(COLUMNS($E230:E230)&lt;=COUNTIF(INDIRECT("'Raw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Input'!$B$3)),COLUMNS($E230:E230))),""))</f>
        <v>Boolean</v>
      </c>
      <c r="L230" t="str" cm="1">
        <f t="array" aca="1" ref="L230" ca="1">_xlfn.SINGLE(IF(COLUMNS($E230:F230)&lt;=COUNTIF(INDIRECT("'Raw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Input'!$B$3)),COLUMNS($E230:F230))),""))</f>
        <v/>
      </c>
      <c r="M230" t="str" cm="1">
        <f t="array" aca="1" ref="M230" ca="1">_xlfn.SINGLE(IF(COLUMNS($E230:G230)&lt;=COUNTIF(INDIRECT("'Raw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Input'!$B$3)),COLUMNS($E230:G230))),""))</f>
        <v/>
      </c>
      <c r="N230" t="str" cm="1">
        <f t="array" aca="1" ref="N230" ca="1">_xlfn.SINGLE(IF(COLUMNS($E230:H230)&lt;=COUNTIF(INDIRECT("'Raw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Input'!$B$3)),COLUMNS($E230:H230))),""))</f>
        <v/>
      </c>
      <c r="O230" t="str" cm="1">
        <f t="array" aca="1" ref="O230" ca="1">_xlfn.SINGLE(IF(COLUMNS($E230:I230)&lt;=COUNTIF(INDIRECT("'Raw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Input'!$B$3)),COLUMNS($E230:I230))),""))</f>
        <v/>
      </c>
      <c r="P230" t="str" cm="1">
        <f t="array" aca="1" ref="P230" ca="1">_xlfn.SINGLE(IF(COLUMNS($E230:J230)&lt;=COUNTIF(INDIRECT("'Raw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Input'!$B$3)),COLUMNS($E230:J230))),""))</f>
        <v/>
      </c>
      <c r="Q230" t="str">
        <f t="shared" ca="1" si="87"/>
        <v>Int</v>
      </c>
      <c r="R230" t="str">
        <f t="shared" ca="1" si="88"/>
        <v/>
      </c>
      <c r="S230" t="str">
        <f t="shared" ca="1" si="89"/>
        <v/>
      </c>
      <c r="T230" t="str">
        <f t="shared" ca="1" si="84"/>
        <v/>
      </c>
      <c r="U230" t="str">
        <f t="shared" ca="1" si="85"/>
        <v/>
      </c>
      <c r="V230">
        <v>230</v>
      </c>
      <c r="DE230"/>
      <c r="HB230"/>
    </row>
    <row r="231" spans="1:210">
      <c r="A231">
        <v>8</v>
      </c>
      <c r="B231" t="str">
        <f t="shared" ca="1" si="86"/>
        <v/>
      </c>
      <c r="C231" t="str">
        <f t="shared" ca="1" si="74"/>
        <v/>
      </c>
      <c r="D231" t="str">
        <f t="shared" ca="1" si="75"/>
        <v/>
      </c>
      <c r="E231" t="str" cm="1">
        <f t="array" aca="1" ref="E231" ca="1">_xlfn.SINGLE(IF(COLUMNS($E231:E231)&lt;=COUNTIF(INDIRECT("'Raw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Input'!$B$3)),COLUMNS($E231:E231))),""))</f>
        <v>Int</v>
      </c>
      <c r="F231" t="str" cm="1">
        <f t="array" aca="1" ref="F231" ca="1">_xlfn.SINGLE(IF(COLUMNS($E231:F231)&lt;=COUNTIF(INDIRECT("'Raw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Input'!$B$3)),COLUMNS($E231:F231))),""))</f>
        <v/>
      </c>
      <c r="G231" t="str" cm="1">
        <f t="array" aca="1" ref="G231" ca="1">_xlfn.SINGLE(IF(COLUMNS($E231:G231)&lt;=COUNTIF(INDIRECT("'Raw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Input'!$B$3)),COLUMNS($E231:G231))),""))</f>
        <v/>
      </c>
      <c r="H231" t="str" cm="1">
        <f t="array" aca="1" ref="H231" ca="1">_xlfn.SINGLE(IF(COLUMNS($E231:H231)&lt;=COUNTIF(INDIRECT("'Raw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Input'!$B$3)),COLUMNS($E231:H231))),""))</f>
        <v/>
      </c>
      <c r="I231" t="str" cm="1">
        <f t="array" aca="1" ref="I231" ca="1">_xlfn.SINGLE(IF(COLUMNS($E231:I231)&lt;=COUNTIF(INDIRECT("'Raw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Input'!$B$3)),COLUMNS($E231:I231))),""))</f>
        <v/>
      </c>
      <c r="J231" t="str" cm="1">
        <f t="array" aca="1" ref="J231" ca="1">_xlfn.SINGLE(IF(COLUMNS($E231:J231)&lt;=COUNTIF(INDIRECT("'Raw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Input'!$B$3)),COLUMNS($E231:J231))),""))</f>
        <v/>
      </c>
      <c r="K231" t="str" cm="1">
        <f t="array" aca="1" ref="K231" ca="1">_xlfn.SINGLE(IF(COLUMNS($E231:E231)&lt;=COUNTIF(INDIRECT("'Raw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Input'!$B$3)),COLUMNS($E231:E231))),""))</f>
        <v>Boolean</v>
      </c>
      <c r="L231" t="str" cm="1">
        <f t="array" aca="1" ref="L231" ca="1">_xlfn.SINGLE(IF(COLUMNS($E231:F231)&lt;=COUNTIF(INDIRECT("'Raw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Input'!$B$3)),COLUMNS($E231:F231))),""))</f>
        <v/>
      </c>
      <c r="M231" t="str" cm="1">
        <f t="array" aca="1" ref="M231" ca="1">_xlfn.SINGLE(IF(COLUMNS($E231:G231)&lt;=COUNTIF(INDIRECT("'Raw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Input'!$B$3)),COLUMNS($E231:G231))),""))</f>
        <v/>
      </c>
      <c r="N231" t="str" cm="1">
        <f t="array" aca="1" ref="N231" ca="1">_xlfn.SINGLE(IF(COLUMNS($E231:H231)&lt;=COUNTIF(INDIRECT("'Raw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Input'!$B$3)),COLUMNS($E231:H231))),""))</f>
        <v/>
      </c>
      <c r="O231" t="str" cm="1">
        <f t="array" aca="1" ref="O231" ca="1">_xlfn.SINGLE(IF(COLUMNS($E231:I231)&lt;=COUNTIF(INDIRECT("'Raw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Input'!$B$3)),COLUMNS($E231:I231))),""))</f>
        <v/>
      </c>
      <c r="P231" t="str" cm="1">
        <f t="array" aca="1" ref="P231" ca="1">_xlfn.SINGLE(IF(COLUMNS($E231:J231)&lt;=COUNTIF(INDIRECT("'Raw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Input'!$B$3)),COLUMNS($E231:J231))),""))</f>
        <v/>
      </c>
      <c r="Q231" t="str">
        <f t="shared" ca="1" si="87"/>
        <v>Int</v>
      </c>
      <c r="R231" t="str">
        <f t="shared" ca="1" si="88"/>
        <v/>
      </c>
      <c r="S231" t="str">
        <f t="shared" ca="1" si="89"/>
        <v/>
      </c>
      <c r="T231" t="str">
        <f t="shared" ca="1" si="84"/>
        <v/>
      </c>
      <c r="U231" t="str">
        <f t="shared" ca="1" si="85"/>
        <v/>
      </c>
      <c r="V231">
        <v>231</v>
      </c>
      <c r="DE231"/>
      <c r="HB231"/>
    </row>
    <row r="232" spans="1:210">
      <c r="A232">
        <v>9</v>
      </c>
      <c r="B232" t="str">
        <f t="shared" ca="1" si="86"/>
        <v/>
      </c>
      <c r="C232" t="str">
        <f t="shared" ca="1" si="74"/>
        <v/>
      </c>
      <c r="D232" t="str">
        <f t="shared" ca="1" si="75"/>
        <v/>
      </c>
      <c r="E232" t="str" cm="1">
        <f t="array" aca="1" ref="E232" ca="1">_xlfn.SINGLE(IF(COLUMNS($E232:E232)&lt;=COUNTIF(INDIRECT("'Raw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Input'!$B$3)),COLUMNS($E232:E232))),""))</f>
        <v>Int</v>
      </c>
      <c r="F232" t="str" cm="1">
        <f t="array" aca="1" ref="F232" ca="1">_xlfn.SINGLE(IF(COLUMNS($E232:F232)&lt;=COUNTIF(INDIRECT("'Raw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Input'!$B$3)),COLUMNS($E232:F232))),""))</f>
        <v/>
      </c>
      <c r="G232" t="str" cm="1">
        <f t="array" aca="1" ref="G232" ca="1">_xlfn.SINGLE(IF(COLUMNS($E232:G232)&lt;=COUNTIF(INDIRECT("'Raw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Input'!$B$3)),COLUMNS($E232:G232))),""))</f>
        <v/>
      </c>
      <c r="H232" t="str" cm="1">
        <f t="array" aca="1" ref="H232" ca="1">_xlfn.SINGLE(IF(COLUMNS($E232:H232)&lt;=COUNTIF(INDIRECT("'Raw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Input'!$B$3)),COLUMNS($E232:H232))),""))</f>
        <v/>
      </c>
      <c r="I232" t="str" cm="1">
        <f t="array" aca="1" ref="I232" ca="1">_xlfn.SINGLE(IF(COLUMNS($E232:I232)&lt;=COUNTIF(INDIRECT("'Raw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Input'!$B$3)),COLUMNS($E232:I232))),""))</f>
        <v/>
      </c>
      <c r="J232" t="str" cm="1">
        <f t="array" aca="1" ref="J232" ca="1">_xlfn.SINGLE(IF(COLUMNS($E232:J232)&lt;=COUNTIF(INDIRECT("'Raw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Input'!$B$3)),COLUMNS($E232:J232))),""))</f>
        <v/>
      </c>
      <c r="K232" t="str" cm="1">
        <f t="array" aca="1" ref="K232" ca="1">_xlfn.SINGLE(IF(COLUMNS($E232:E232)&lt;=COUNTIF(INDIRECT("'Raw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Input'!$B$3)),COLUMNS($E232:E232))),""))</f>
        <v>Boolean</v>
      </c>
      <c r="L232" t="str" cm="1">
        <f t="array" aca="1" ref="L232" ca="1">_xlfn.SINGLE(IF(COLUMNS($E232:F232)&lt;=COUNTIF(INDIRECT("'Raw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Input'!$B$3)),COLUMNS($E232:F232))),""))</f>
        <v/>
      </c>
      <c r="M232" t="str" cm="1">
        <f t="array" aca="1" ref="M232" ca="1">_xlfn.SINGLE(IF(COLUMNS($E232:G232)&lt;=COUNTIF(INDIRECT("'Raw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Input'!$B$3)),COLUMNS($E232:G232))),""))</f>
        <v/>
      </c>
      <c r="N232" t="str" cm="1">
        <f t="array" aca="1" ref="N232" ca="1">_xlfn.SINGLE(IF(COLUMNS($E232:H232)&lt;=COUNTIF(INDIRECT("'Raw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Input'!$B$3)),COLUMNS($E232:H232))),""))</f>
        <v/>
      </c>
      <c r="O232" t="str" cm="1">
        <f t="array" aca="1" ref="O232" ca="1">_xlfn.SINGLE(IF(COLUMNS($E232:I232)&lt;=COUNTIF(INDIRECT("'Raw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Input'!$B$3)),COLUMNS($E232:I232))),""))</f>
        <v/>
      </c>
      <c r="P232" t="str" cm="1">
        <f t="array" aca="1" ref="P232" ca="1">_xlfn.SINGLE(IF(COLUMNS($E232:J232)&lt;=COUNTIF(INDIRECT("'Raw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Input'!$B$3)),COLUMNS($E232:J232))),""))</f>
        <v/>
      </c>
      <c r="Q232" t="str">
        <f t="shared" ca="1" si="87"/>
        <v>Int</v>
      </c>
      <c r="R232" t="str">
        <f t="shared" ca="1" si="88"/>
        <v/>
      </c>
      <c r="S232" t="str">
        <f t="shared" ca="1" si="89"/>
        <v/>
      </c>
      <c r="T232" t="str">
        <f t="shared" ca="1" si="84"/>
        <v/>
      </c>
      <c r="U232" t="str">
        <f t="shared" ca="1" si="85"/>
        <v/>
      </c>
      <c r="V232">
        <v>232</v>
      </c>
      <c r="DE232"/>
      <c r="HB232"/>
    </row>
    <row r="233" spans="1:210">
      <c r="A233">
        <v>10</v>
      </c>
      <c r="B233" t="str">
        <f t="shared" ca="1" si="86"/>
        <v/>
      </c>
      <c r="C233" t="str">
        <f t="shared" ca="1" si="74"/>
        <v/>
      </c>
      <c r="D233" t="str">
        <f t="shared" ca="1" si="75"/>
        <v/>
      </c>
      <c r="E233" t="str" cm="1">
        <f t="array" aca="1" ref="E233" ca="1">_xlfn.SINGLE(IF(COLUMNS($E233:E233)&lt;=COUNTIF(INDIRECT("'Raw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Input'!$B$3)),COLUMNS($E233:E233))),""))</f>
        <v>Int</v>
      </c>
      <c r="F233" t="str" cm="1">
        <f t="array" aca="1" ref="F233" ca="1">_xlfn.SINGLE(IF(COLUMNS($E233:F233)&lt;=COUNTIF(INDIRECT("'Raw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Input'!$B$3)),COLUMNS($E233:F233))),""))</f>
        <v/>
      </c>
      <c r="G233" t="str" cm="1">
        <f t="array" aca="1" ref="G233" ca="1">_xlfn.SINGLE(IF(COLUMNS($E233:G233)&lt;=COUNTIF(INDIRECT("'Raw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Input'!$B$3)),COLUMNS($E233:G233))),""))</f>
        <v/>
      </c>
      <c r="H233" t="str" cm="1">
        <f t="array" aca="1" ref="H233" ca="1">_xlfn.SINGLE(IF(COLUMNS($E233:H233)&lt;=COUNTIF(INDIRECT("'Raw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Input'!$B$3)),COLUMNS($E233:H233))),""))</f>
        <v/>
      </c>
      <c r="I233" t="str" cm="1">
        <f t="array" aca="1" ref="I233" ca="1">_xlfn.SINGLE(IF(COLUMNS($E233:I233)&lt;=COUNTIF(INDIRECT("'Raw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Input'!$B$3)),COLUMNS($E233:I233))),""))</f>
        <v/>
      </c>
      <c r="J233" t="str" cm="1">
        <f t="array" aca="1" ref="J233" ca="1">_xlfn.SINGLE(IF(COLUMNS($E233:J233)&lt;=COUNTIF(INDIRECT("'Raw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Input'!$B$3)),COLUMNS($E233:J233))),""))</f>
        <v/>
      </c>
      <c r="K233" t="str" cm="1">
        <f t="array" aca="1" ref="K233" ca="1">_xlfn.SINGLE(IF(COLUMNS($E233:E233)&lt;=COUNTIF(INDIRECT("'Raw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Input'!$B$3)),COLUMNS($E233:E233))),""))</f>
        <v>Boolean</v>
      </c>
      <c r="L233" t="str" cm="1">
        <f t="array" aca="1" ref="L233" ca="1">_xlfn.SINGLE(IF(COLUMNS($E233:F233)&lt;=COUNTIF(INDIRECT("'Raw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Input'!$B$3)),COLUMNS($E233:F233))),""))</f>
        <v/>
      </c>
      <c r="M233" t="str" cm="1">
        <f t="array" aca="1" ref="M233" ca="1">_xlfn.SINGLE(IF(COLUMNS($E233:G233)&lt;=COUNTIF(INDIRECT("'Raw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Input'!$B$3)),COLUMNS($E233:G233))),""))</f>
        <v/>
      </c>
      <c r="N233" t="str" cm="1">
        <f t="array" aca="1" ref="N233" ca="1">_xlfn.SINGLE(IF(COLUMNS($E233:H233)&lt;=COUNTIF(INDIRECT("'Raw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Input'!$B$3)),COLUMNS($E233:H233))),""))</f>
        <v/>
      </c>
      <c r="O233" t="str" cm="1">
        <f t="array" aca="1" ref="O233" ca="1">_xlfn.SINGLE(IF(COLUMNS($E233:I233)&lt;=COUNTIF(INDIRECT("'Raw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Input'!$B$3)),COLUMNS($E233:I233))),""))</f>
        <v/>
      </c>
      <c r="P233" t="str" cm="1">
        <f t="array" aca="1" ref="P233" ca="1">_xlfn.SINGLE(IF(COLUMNS($E233:J233)&lt;=COUNTIF(INDIRECT("'Raw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Input'!$B$3)),COLUMNS($E233:J233))),""))</f>
        <v/>
      </c>
      <c r="Q233" t="str">
        <f t="shared" ca="1" si="87"/>
        <v>Int</v>
      </c>
      <c r="R233" t="str">
        <f t="shared" ca="1" si="88"/>
        <v/>
      </c>
      <c r="S233" t="str">
        <f t="shared" ca="1" si="89"/>
        <v/>
      </c>
      <c r="T233" t="str">
        <f t="shared" ca="1" si="84"/>
        <v/>
      </c>
      <c r="U233" t="str">
        <f t="shared" ca="1" si="85"/>
        <v/>
      </c>
      <c r="V233">
        <v>233</v>
      </c>
      <c r="DE233"/>
      <c r="HB233"/>
    </row>
    <row r="234" spans="1:210">
      <c r="A234">
        <v>11</v>
      </c>
      <c r="B234" t="str">
        <f t="shared" ca="1" si="86"/>
        <v/>
      </c>
      <c r="C234" t="str">
        <f t="shared" ca="1" si="74"/>
        <v/>
      </c>
      <c r="D234" t="str">
        <f t="shared" ca="1" si="75"/>
        <v/>
      </c>
      <c r="E234" t="str" cm="1">
        <f t="array" aca="1" ref="E234" ca="1">_xlfn.SINGLE(IF(COLUMNS($E234:E234)&lt;=COUNTIF(INDIRECT("'Raw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Input'!$B$3)),COLUMNS($E234:E234))),""))</f>
        <v>Int</v>
      </c>
      <c r="F234" t="str" cm="1">
        <f t="array" aca="1" ref="F234" ca="1">_xlfn.SINGLE(IF(COLUMNS($E234:F234)&lt;=COUNTIF(INDIRECT("'Raw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Input'!$B$3)),COLUMNS($E234:F234))),""))</f>
        <v/>
      </c>
      <c r="G234" t="str" cm="1">
        <f t="array" aca="1" ref="G234" ca="1">_xlfn.SINGLE(IF(COLUMNS($E234:G234)&lt;=COUNTIF(INDIRECT("'Raw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Input'!$B$3)),COLUMNS($E234:G234))),""))</f>
        <v/>
      </c>
      <c r="H234" t="str" cm="1">
        <f t="array" aca="1" ref="H234" ca="1">_xlfn.SINGLE(IF(COLUMNS($E234:H234)&lt;=COUNTIF(INDIRECT("'Raw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Input'!$B$3)),COLUMNS($E234:H234))),""))</f>
        <v/>
      </c>
      <c r="I234" t="str" cm="1">
        <f t="array" aca="1" ref="I234" ca="1">_xlfn.SINGLE(IF(COLUMNS($E234:I234)&lt;=COUNTIF(INDIRECT("'Raw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Input'!$B$3)),COLUMNS($E234:I234))),""))</f>
        <v/>
      </c>
      <c r="J234" t="str" cm="1">
        <f t="array" aca="1" ref="J234" ca="1">_xlfn.SINGLE(IF(COLUMNS($E234:J234)&lt;=COUNTIF(INDIRECT("'Raw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Input'!$B$3)),COLUMNS($E234:J234))),""))</f>
        <v/>
      </c>
      <c r="K234" t="str" cm="1">
        <f t="array" aca="1" ref="K234" ca="1">_xlfn.SINGLE(IF(COLUMNS($E234:E234)&lt;=COUNTIF(INDIRECT("'Raw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Input'!$B$3)),COLUMNS($E234:E234))),""))</f>
        <v>Boolean</v>
      </c>
      <c r="L234" t="str" cm="1">
        <f t="array" aca="1" ref="L234" ca="1">_xlfn.SINGLE(IF(COLUMNS($E234:F234)&lt;=COUNTIF(INDIRECT("'Raw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Input'!$B$3)),COLUMNS($E234:F234))),""))</f>
        <v/>
      </c>
      <c r="M234" t="str" cm="1">
        <f t="array" aca="1" ref="M234" ca="1">_xlfn.SINGLE(IF(COLUMNS($E234:G234)&lt;=COUNTIF(INDIRECT("'Raw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Input'!$B$3)),COLUMNS($E234:G234))),""))</f>
        <v/>
      </c>
      <c r="N234" t="str" cm="1">
        <f t="array" aca="1" ref="N234" ca="1">_xlfn.SINGLE(IF(COLUMNS($E234:H234)&lt;=COUNTIF(INDIRECT("'Raw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Input'!$B$3)),COLUMNS($E234:H234))),""))</f>
        <v/>
      </c>
      <c r="O234" t="str" cm="1">
        <f t="array" aca="1" ref="O234" ca="1">_xlfn.SINGLE(IF(COLUMNS($E234:I234)&lt;=COUNTIF(INDIRECT("'Raw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Input'!$B$3)),COLUMNS($E234:I234))),""))</f>
        <v/>
      </c>
      <c r="P234" t="str" cm="1">
        <f t="array" aca="1" ref="P234" ca="1">_xlfn.SINGLE(IF(COLUMNS($E234:J234)&lt;=COUNTIF(INDIRECT("'Raw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Input'!$B$3)),COLUMNS($E234:J234))),""))</f>
        <v/>
      </c>
      <c r="Q234" t="str">
        <f t="shared" ca="1" si="87"/>
        <v>Int</v>
      </c>
      <c r="R234" t="str">
        <f t="shared" ca="1" si="88"/>
        <v/>
      </c>
      <c r="S234" t="str">
        <f t="shared" ca="1" si="89"/>
        <v/>
      </c>
      <c r="T234" t="str">
        <f t="shared" ca="1" si="84"/>
        <v/>
      </c>
      <c r="U234" t="str">
        <f t="shared" ca="1" si="85"/>
        <v/>
      </c>
      <c r="V234">
        <v>234</v>
      </c>
      <c r="DE234"/>
      <c r="HB234"/>
    </row>
    <row r="235" spans="1:210">
      <c r="A235">
        <v>12</v>
      </c>
      <c r="B235" t="str">
        <f t="shared" ca="1" si="86"/>
        <v/>
      </c>
      <c r="C235" t="str">
        <f t="shared" ca="1" si="74"/>
        <v/>
      </c>
      <c r="D235" t="str">
        <f t="shared" ca="1" si="75"/>
        <v/>
      </c>
      <c r="E235" t="str" cm="1">
        <f t="array" aca="1" ref="E235" ca="1">_xlfn.SINGLE(IF(COLUMNS($E235:E235)&lt;=COUNTIF(INDIRECT("'Raw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Input'!$B$3)),COLUMNS($E235:E235))),""))</f>
        <v>Int</v>
      </c>
      <c r="F235" t="str" cm="1">
        <f t="array" aca="1" ref="F235" ca="1">_xlfn.SINGLE(IF(COLUMNS($E235:F235)&lt;=COUNTIF(INDIRECT("'Raw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Input'!$B$3)),COLUMNS($E235:F235))),""))</f>
        <v/>
      </c>
      <c r="G235" t="str" cm="1">
        <f t="array" aca="1" ref="G235" ca="1">_xlfn.SINGLE(IF(COLUMNS($E235:G235)&lt;=COUNTIF(INDIRECT("'Raw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Input'!$B$3)),COLUMNS($E235:G235))),""))</f>
        <v/>
      </c>
      <c r="H235" t="str" cm="1">
        <f t="array" aca="1" ref="H235" ca="1">_xlfn.SINGLE(IF(COLUMNS($E235:H235)&lt;=COUNTIF(INDIRECT("'Raw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Input'!$B$3)),COLUMNS($E235:H235))),""))</f>
        <v/>
      </c>
      <c r="I235" t="str" cm="1">
        <f t="array" aca="1" ref="I235" ca="1">_xlfn.SINGLE(IF(COLUMNS($E235:I235)&lt;=COUNTIF(INDIRECT("'Raw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Input'!$B$3)),COLUMNS($E235:I235))),""))</f>
        <v/>
      </c>
      <c r="J235" t="str" cm="1">
        <f t="array" aca="1" ref="J235" ca="1">_xlfn.SINGLE(IF(COLUMNS($E235:J235)&lt;=COUNTIF(INDIRECT("'Raw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Input'!$B$3)),COLUMNS($E235:J235))),""))</f>
        <v/>
      </c>
      <c r="K235" t="str" cm="1">
        <f t="array" aca="1" ref="K235" ca="1">_xlfn.SINGLE(IF(COLUMNS($E235:E235)&lt;=COUNTIF(INDIRECT("'Raw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Input'!$B$3)),COLUMNS($E235:E235))),""))</f>
        <v>Boolean</v>
      </c>
      <c r="L235" t="str" cm="1">
        <f t="array" aca="1" ref="L235" ca="1">_xlfn.SINGLE(IF(COLUMNS($E235:F235)&lt;=COUNTIF(INDIRECT("'Raw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Input'!$B$3)),COLUMNS($E235:F235))),""))</f>
        <v/>
      </c>
      <c r="M235" t="str" cm="1">
        <f t="array" aca="1" ref="M235" ca="1">_xlfn.SINGLE(IF(COLUMNS($E235:G235)&lt;=COUNTIF(INDIRECT("'Raw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Input'!$B$3)),COLUMNS($E235:G235))),""))</f>
        <v/>
      </c>
      <c r="N235" t="str" cm="1">
        <f t="array" aca="1" ref="N235" ca="1">_xlfn.SINGLE(IF(COLUMNS($E235:H235)&lt;=COUNTIF(INDIRECT("'Raw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Input'!$B$3)),COLUMNS($E235:H235))),""))</f>
        <v/>
      </c>
      <c r="O235" t="str" cm="1">
        <f t="array" aca="1" ref="O235" ca="1">_xlfn.SINGLE(IF(COLUMNS($E235:I235)&lt;=COUNTIF(INDIRECT("'Raw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Input'!$B$3)),COLUMNS($E235:I235))),""))</f>
        <v/>
      </c>
      <c r="P235" t="str" cm="1">
        <f t="array" aca="1" ref="P235" ca="1">_xlfn.SINGLE(IF(COLUMNS($E235:J235)&lt;=COUNTIF(INDIRECT("'Raw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Input'!$B$3)),COLUMNS($E235:J235))),""))</f>
        <v/>
      </c>
      <c r="Q235" t="str">
        <f t="shared" ca="1" si="87"/>
        <v>Int</v>
      </c>
      <c r="R235" t="str">
        <f t="shared" ca="1" si="88"/>
        <v/>
      </c>
      <c r="S235" t="str">
        <f t="shared" ca="1" si="89"/>
        <v/>
      </c>
      <c r="T235" t="str">
        <f t="shared" ca="1" si="84"/>
        <v/>
      </c>
      <c r="U235" t="str">
        <f t="shared" ca="1" si="85"/>
        <v/>
      </c>
      <c r="V235">
        <v>235</v>
      </c>
      <c r="DE235"/>
      <c r="HB235"/>
    </row>
    <row r="236" spans="1:210">
      <c r="A236" s="79" t="str">
        <f ca="1">IF(ISBLANK(INDIRECT("Setup!A"&amp;(1+(V236+11)/13))),"",INDIRECT("Setup!A"&amp;(1+(V236+11)/13)))</f>
        <v/>
      </c>
      <c r="C236" t="str">
        <f t="shared" ca="1" si="74"/>
        <v/>
      </c>
      <c r="D236" t="str">
        <f t="shared" ca="1" si="75"/>
        <v/>
      </c>
      <c r="K236" t="str" cm="1">
        <f t="array" aca="1" ref="K236" ca="1">_xlfn.SINGLE(IF(COLUMNS($E236:E236)&lt;=COUNTIF(INDIRECT("'Raw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Input'!$B$3)),COLUMNS($E236:E236))),""))</f>
        <v/>
      </c>
      <c r="L236" t="str" cm="1">
        <f t="array" aca="1" ref="L236" ca="1">_xlfn.SINGLE(IF(COLUMNS($E236:F236)&lt;=COUNTIF(INDIRECT("'Raw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Input'!$B$3)),COLUMNS($E236:F236))),""))</f>
        <v/>
      </c>
      <c r="M236" t="str" cm="1">
        <f t="array" aca="1" ref="M236" ca="1">_xlfn.SINGLE(IF(COLUMNS($E236:G236)&lt;=COUNTIF(INDIRECT("'Raw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Input'!$B$3)),COLUMNS($E236:G236))),""))</f>
        <v/>
      </c>
      <c r="N236" t="str" cm="1">
        <f t="array" aca="1" ref="N236" ca="1">_xlfn.SINGLE(IF(COLUMNS($E236:H236)&lt;=COUNTIF(INDIRECT("'Raw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Input'!$B$3)),COLUMNS($E236:H236))),""))</f>
        <v/>
      </c>
      <c r="O236" t="str" cm="1">
        <f t="array" aca="1" ref="O236" ca="1">_xlfn.SINGLE(IF(COLUMNS($E236:I236)&lt;=COUNTIF(INDIRECT("'Raw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Input'!$B$3)),COLUMNS($E236:I236))),""))</f>
        <v/>
      </c>
      <c r="P236" t="str" cm="1">
        <f t="array" aca="1" ref="P236" ca="1">_xlfn.SINGLE(IF(COLUMNS($E236:J236)&lt;=COUNTIF(INDIRECT("'Raw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Input'!$B$3)),COLUMNS($E236:J236))),""))</f>
        <v/>
      </c>
      <c r="T236" t="str">
        <f t="shared" ca="1" si="84"/>
        <v/>
      </c>
      <c r="U236" t="str">
        <f t="shared" ca="1" si="85"/>
        <v/>
      </c>
      <c r="V236">
        <v>236</v>
      </c>
      <c r="DE236"/>
      <c r="HB236"/>
    </row>
    <row r="237" spans="1:210">
      <c r="A237">
        <v>1</v>
      </c>
      <c r="B237" t="str">
        <f t="shared" ref="B237:B248" ca="1" si="90">IFERROR(IF(ISBLANK(INDIRECT(INDIRECT("A"&amp;V237-A237)&amp;"!B"&amp;A237+3)),"",INDIRECT(INDIRECT("A"&amp;V237-A237)&amp;"!B"&amp;A237+3)),"")</f>
        <v/>
      </c>
      <c r="C237" t="str">
        <f t="shared" ca="1" si="74"/>
        <v/>
      </c>
      <c r="D237" t="str">
        <f t="shared" ca="1" si="75"/>
        <v/>
      </c>
      <c r="E237" t="str" cm="1">
        <f t="array" aca="1" ref="E237" ca="1">_xlfn.SINGLE(IF(COLUMNS($E237:E237)&lt;=COUNTIF(INDIRECT("'Raw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Input'!$B$3)),COLUMNS($E237:E237))),""))</f>
        <v>Int</v>
      </c>
      <c r="F237" t="str" cm="1">
        <f t="array" aca="1" ref="F237" ca="1">_xlfn.SINGLE(IF(COLUMNS($E237:F237)&lt;=COUNTIF(INDIRECT("'Raw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Input'!$B$3)),COLUMNS($E237:F237))),""))</f>
        <v/>
      </c>
      <c r="G237" t="str" cm="1">
        <f t="array" aca="1" ref="G237" ca="1">_xlfn.SINGLE(IF(COLUMNS($E237:G237)&lt;=COUNTIF(INDIRECT("'Raw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Input'!$B$3)),COLUMNS($E237:G237))),""))</f>
        <v/>
      </c>
      <c r="H237" t="str" cm="1">
        <f t="array" aca="1" ref="H237" ca="1">_xlfn.SINGLE(IF(COLUMNS($E237:H237)&lt;=COUNTIF(INDIRECT("'Raw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Input'!$B$3)),COLUMNS($E237:H237))),""))</f>
        <v/>
      </c>
      <c r="I237" t="str" cm="1">
        <f t="array" aca="1" ref="I237" ca="1">_xlfn.SINGLE(IF(COLUMNS($E237:I237)&lt;=COUNTIF(INDIRECT("'Raw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Input'!$B$3)),COLUMNS($E237:I237))),""))</f>
        <v/>
      </c>
      <c r="J237" t="str" cm="1">
        <f t="array" aca="1" ref="J237" ca="1">_xlfn.SINGLE(IF(COLUMNS($E237:J237)&lt;=COUNTIF(INDIRECT("'Raw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Input'!$B$3)),COLUMNS($E237:J237))),""))</f>
        <v/>
      </c>
      <c r="K237" t="str" cm="1">
        <f t="array" aca="1" ref="K237" ca="1">_xlfn.SINGLE(IF(COLUMNS($E237:E237)&lt;=COUNTIF(INDIRECT("'Raw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Input'!$B$3)),COLUMNS($E237:E237))),""))</f>
        <v>Boolean</v>
      </c>
      <c r="L237" t="str" cm="1">
        <f t="array" aca="1" ref="L237" ca="1">_xlfn.SINGLE(IF(COLUMNS($E237:F237)&lt;=COUNTIF(INDIRECT("'Raw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Input'!$B$3)),COLUMNS($E237:F237))),""))</f>
        <v/>
      </c>
      <c r="M237" t="str" cm="1">
        <f t="array" aca="1" ref="M237" ca="1">_xlfn.SINGLE(IF(COLUMNS($E237:G237)&lt;=COUNTIF(INDIRECT("'Raw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Input'!$B$3)),COLUMNS($E237:G237))),""))</f>
        <v/>
      </c>
      <c r="N237" t="str" cm="1">
        <f t="array" aca="1" ref="N237" ca="1">_xlfn.SINGLE(IF(COLUMNS($E237:H237)&lt;=COUNTIF(INDIRECT("'Raw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Input'!$B$3)),COLUMNS($E237:H237))),""))</f>
        <v/>
      </c>
      <c r="O237" t="str" cm="1">
        <f t="array" aca="1" ref="O237" ca="1">_xlfn.SINGLE(IF(COLUMNS($E237:I237)&lt;=COUNTIF(INDIRECT("'Raw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Input'!$B$3)),COLUMNS($E237:I237))),""))</f>
        <v/>
      </c>
      <c r="P237" t="str" cm="1">
        <f t="array" aca="1" ref="P237" ca="1">_xlfn.SINGLE(IF(COLUMNS($E237:J237)&lt;=COUNTIF(INDIRECT("'Raw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Input'!$B$3)),COLUMNS($E237:J237))),""))</f>
        <v/>
      </c>
      <c r="Q237" t="str">
        <f t="shared" ref="Q237:Q248" ca="1" si="91">IF(NOT(C237=K237),E237,IF(NOT(C237=L237),F237,IF(NOT(C237=M237),G237,IF(NOT(C237=N237),H237,IF(NOT(C237=O237),I237,IF(NOT(C237=P237),J237,""))))))</f>
        <v>Int</v>
      </c>
      <c r="R237" t="str">
        <f t="shared" ref="R237:R248" ca="1" si="92">IF(AND(NOT(C237=L237),NOT(F237=Q237)),F237,IF(AND(NOT(C237=M237),NOT(G237=Q237)),G237,IF(AND(NOT(C237=N237),NOT(H237=Q237)),H237,IF(AND(NOT(C237=O237),NOT(I237=Q237)),I237,IF(AND(NOT(C237=P237),NOT(J237=Q237)),J237,"")))))</f>
        <v/>
      </c>
      <c r="S237" t="str">
        <f t="shared" ref="S237:S248" ca="1" si="93">IF(AND(NOT(C237=M237),NOT(G237=Q237),NOT(G237=R237)),G237,IF(AND(NOT(C237=N237),NOT(H237=Q237),NOT(H237=R237)),H237,IF(AND(NOT(C237=O237),NOT(I237=Q237),NOT(I237=R237)),I237,IF(AND(NOT(C237=P237),NOT(J237=Q237),NOT(J237=R237)),J237,""))))</f>
        <v/>
      </c>
      <c r="T237" t="str">
        <f t="shared" ca="1" si="84"/>
        <v/>
      </c>
      <c r="U237" t="str">
        <f t="shared" ca="1" si="85"/>
        <v/>
      </c>
      <c r="V237">
        <v>237</v>
      </c>
      <c r="DE237"/>
      <c r="HB237"/>
    </row>
    <row r="238" spans="1:210">
      <c r="A238">
        <v>2</v>
      </c>
      <c r="B238" t="str">
        <f t="shared" ca="1" si="90"/>
        <v/>
      </c>
      <c r="C238" t="str">
        <f t="shared" ca="1" si="74"/>
        <v/>
      </c>
      <c r="D238" t="str">
        <f t="shared" ca="1" si="75"/>
        <v/>
      </c>
      <c r="E238" t="str" cm="1">
        <f t="array" aca="1" ref="E238" ca="1">_xlfn.SINGLE(IF(COLUMNS($E238:E238)&lt;=COUNTIF(INDIRECT("'Raw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Input'!$B$3)),COLUMNS($E238:E238))),""))</f>
        <v>Int</v>
      </c>
      <c r="F238" t="str" cm="1">
        <f t="array" aca="1" ref="F238" ca="1">_xlfn.SINGLE(IF(COLUMNS($E238:F238)&lt;=COUNTIF(INDIRECT("'Raw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Input'!$B$3)),COLUMNS($E238:F238))),""))</f>
        <v/>
      </c>
      <c r="G238" t="str" cm="1">
        <f t="array" aca="1" ref="G238" ca="1">_xlfn.SINGLE(IF(COLUMNS($E238:G238)&lt;=COUNTIF(INDIRECT("'Raw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Input'!$B$3)),COLUMNS($E238:G238))),""))</f>
        <v/>
      </c>
      <c r="H238" t="str" cm="1">
        <f t="array" aca="1" ref="H238" ca="1">_xlfn.SINGLE(IF(COLUMNS($E238:H238)&lt;=COUNTIF(INDIRECT("'Raw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Input'!$B$3)),COLUMNS($E238:H238))),""))</f>
        <v/>
      </c>
      <c r="I238" t="str" cm="1">
        <f t="array" aca="1" ref="I238" ca="1">_xlfn.SINGLE(IF(COLUMNS($E238:I238)&lt;=COUNTIF(INDIRECT("'Raw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Input'!$B$3)),COLUMNS($E238:I238))),""))</f>
        <v/>
      </c>
      <c r="J238" t="str" cm="1">
        <f t="array" aca="1" ref="J238" ca="1">_xlfn.SINGLE(IF(COLUMNS($E238:J238)&lt;=COUNTIF(INDIRECT("'Raw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Input'!$B$3)),COLUMNS($E238:J238))),""))</f>
        <v/>
      </c>
      <c r="K238" t="str" cm="1">
        <f t="array" aca="1" ref="K238" ca="1">_xlfn.SINGLE(IF(COLUMNS($E238:E238)&lt;=COUNTIF(INDIRECT("'Raw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Input'!$B$3)),COLUMNS($E238:E238))),""))</f>
        <v>Boolean</v>
      </c>
      <c r="L238" t="str" cm="1">
        <f t="array" aca="1" ref="L238" ca="1">_xlfn.SINGLE(IF(COLUMNS($E238:F238)&lt;=COUNTIF(INDIRECT("'Raw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Input'!$B$3)),COLUMNS($E238:F238))),""))</f>
        <v/>
      </c>
      <c r="M238" t="str" cm="1">
        <f t="array" aca="1" ref="M238" ca="1">_xlfn.SINGLE(IF(COLUMNS($E238:G238)&lt;=COUNTIF(INDIRECT("'Raw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Input'!$B$3)),COLUMNS($E238:G238))),""))</f>
        <v/>
      </c>
      <c r="N238" t="str" cm="1">
        <f t="array" aca="1" ref="N238" ca="1">_xlfn.SINGLE(IF(COLUMNS($E238:H238)&lt;=COUNTIF(INDIRECT("'Raw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Input'!$B$3)),COLUMNS($E238:H238))),""))</f>
        <v/>
      </c>
      <c r="O238" t="str" cm="1">
        <f t="array" aca="1" ref="O238" ca="1">_xlfn.SINGLE(IF(COLUMNS($E238:I238)&lt;=COUNTIF(INDIRECT("'Raw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Input'!$B$3)),COLUMNS($E238:I238))),""))</f>
        <v/>
      </c>
      <c r="P238" t="str" cm="1">
        <f t="array" aca="1" ref="P238" ca="1">_xlfn.SINGLE(IF(COLUMNS($E238:J238)&lt;=COUNTIF(INDIRECT("'Raw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Input'!$B$3)),COLUMNS($E238:J238))),""))</f>
        <v/>
      </c>
      <c r="Q238" t="str">
        <f t="shared" ca="1" si="91"/>
        <v>Int</v>
      </c>
      <c r="R238" t="str">
        <f t="shared" ca="1" si="92"/>
        <v/>
      </c>
      <c r="S238" t="str">
        <f t="shared" ca="1" si="93"/>
        <v/>
      </c>
      <c r="T238" t="str">
        <f t="shared" ca="1" si="84"/>
        <v/>
      </c>
      <c r="U238" t="str">
        <f t="shared" ca="1" si="85"/>
        <v/>
      </c>
      <c r="V238">
        <v>238</v>
      </c>
      <c r="DE238"/>
      <c r="HB238"/>
    </row>
    <row r="239" spans="1:210">
      <c r="A239">
        <v>3</v>
      </c>
      <c r="B239" t="str">
        <f t="shared" ca="1" si="90"/>
        <v/>
      </c>
      <c r="C239" t="str">
        <f t="shared" ca="1" si="74"/>
        <v/>
      </c>
      <c r="D239" t="str">
        <f t="shared" ca="1" si="75"/>
        <v/>
      </c>
      <c r="E239" t="str" cm="1">
        <f t="array" aca="1" ref="E239" ca="1">_xlfn.SINGLE(IF(COLUMNS($E239:E239)&lt;=COUNTIF(INDIRECT("'Raw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Input'!$B$3)),COLUMNS($E239:E239))),""))</f>
        <v>Int</v>
      </c>
      <c r="F239" t="str" cm="1">
        <f t="array" aca="1" ref="F239" ca="1">_xlfn.SINGLE(IF(COLUMNS($E239:F239)&lt;=COUNTIF(INDIRECT("'Raw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Input'!$B$3)),COLUMNS($E239:F239))),""))</f>
        <v/>
      </c>
      <c r="G239" t="str" cm="1">
        <f t="array" aca="1" ref="G239" ca="1">_xlfn.SINGLE(IF(COLUMNS($E239:G239)&lt;=COUNTIF(INDIRECT("'Raw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Input'!$B$3)),COLUMNS($E239:G239))),""))</f>
        <v/>
      </c>
      <c r="H239" t="str" cm="1">
        <f t="array" aca="1" ref="H239" ca="1">_xlfn.SINGLE(IF(COLUMNS($E239:H239)&lt;=COUNTIF(INDIRECT("'Raw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Input'!$B$3)),COLUMNS($E239:H239))),""))</f>
        <v/>
      </c>
      <c r="I239" t="str" cm="1">
        <f t="array" aca="1" ref="I239" ca="1">_xlfn.SINGLE(IF(COLUMNS($E239:I239)&lt;=COUNTIF(INDIRECT("'Raw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Input'!$B$3)),COLUMNS($E239:I239))),""))</f>
        <v/>
      </c>
      <c r="J239" t="str" cm="1">
        <f t="array" aca="1" ref="J239" ca="1">_xlfn.SINGLE(IF(COLUMNS($E239:J239)&lt;=COUNTIF(INDIRECT("'Raw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Input'!$B$3)),COLUMNS($E239:J239))),""))</f>
        <v/>
      </c>
      <c r="K239" t="str" cm="1">
        <f t="array" aca="1" ref="K239" ca="1">_xlfn.SINGLE(IF(COLUMNS($E239:E239)&lt;=COUNTIF(INDIRECT("'Raw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Input'!$B$3)),COLUMNS($E239:E239))),""))</f>
        <v>Boolean</v>
      </c>
      <c r="L239" t="str" cm="1">
        <f t="array" aca="1" ref="L239" ca="1">_xlfn.SINGLE(IF(COLUMNS($E239:F239)&lt;=COUNTIF(INDIRECT("'Raw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Input'!$B$3)),COLUMNS($E239:F239))),""))</f>
        <v/>
      </c>
      <c r="M239" t="str" cm="1">
        <f t="array" aca="1" ref="M239" ca="1">_xlfn.SINGLE(IF(COLUMNS($E239:G239)&lt;=COUNTIF(INDIRECT("'Raw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Input'!$B$3)),COLUMNS($E239:G239))),""))</f>
        <v/>
      </c>
      <c r="N239" t="str" cm="1">
        <f t="array" aca="1" ref="N239" ca="1">_xlfn.SINGLE(IF(COLUMNS($E239:H239)&lt;=COUNTIF(INDIRECT("'Raw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Input'!$B$3)),COLUMNS($E239:H239))),""))</f>
        <v/>
      </c>
      <c r="O239" t="str" cm="1">
        <f t="array" aca="1" ref="O239" ca="1">_xlfn.SINGLE(IF(COLUMNS($E239:I239)&lt;=COUNTIF(INDIRECT("'Raw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Input'!$B$3)),COLUMNS($E239:I239))),""))</f>
        <v/>
      </c>
      <c r="P239" t="str" cm="1">
        <f t="array" aca="1" ref="P239" ca="1">_xlfn.SINGLE(IF(COLUMNS($E239:J239)&lt;=COUNTIF(INDIRECT("'Raw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Input'!$B$3)),COLUMNS($E239:J239))),""))</f>
        <v/>
      </c>
      <c r="Q239" t="str">
        <f t="shared" ca="1" si="91"/>
        <v>Int</v>
      </c>
      <c r="R239" t="str">
        <f t="shared" ca="1" si="92"/>
        <v/>
      </c>
      <c r="S239" t="str">
        <f t="shared" ca="1" si="93"/>
        <v/>
      </c>
      <c r="T239" t="str">
        <f t="shared" ca="1" si="84"/>
        <v/>
      </c>
      <c r="U239" t="str">
        <f t="shared" ca="1" si="85"/>
        <v/>
      </c>
      <c r="V239">
        <v>239</v>
      </c>
      <c r="DE239"/>
      <c r="HB239"/>
    </row>
    <row r="240" spans="1:210">
      <c r="A240">
        <v>4</v>
      </c>
      <c r="B240" t="str">
        <f t="shared" ca="1" si="90"/>
        <v/>
      </c>
      <c r="C240" t="str">
        <f t="shared" ca="1" si="74"/>
        <v/>
      </c>
      <c r="D240" t="str">
        <f t="shared" ca="1" si="75"/>
        <v/>
      </c>
      <c r="E240" t="str" cm="1">
        <f t="array" aca="1" ref="E240" ca="1">_xlfn.SINGLE(IF(COLUMNS($E240:E240)&lt;=COUNTIF(INDIRECT("'Raw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Input'!$B$3)),COLUMNS($E240:E240))),""))</f>
        <v>Int</v>
      </c>
      <c r="F240" t="str" cm="1">
        <f t="array" aca="1" ref="F240" ca="1">_xlfn.SINGLE(IF(COLUMNS($E240:F240)&lt;=COUNTIF(INDIRECT("'Raw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Input'!$B$3)),COLUMNS($E240:F240))),""))</f>
        <v/>
      </c>
      <c r="G240" t="str" cm="1">
        <f t="array" aca="1" ref="G240" ca="1">_xlfn.SINGLE(IF(COLUMNS($E240:G240)&lt;=COUNTIF(INDIRECT("'Raw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Input'!$B$3)),COLUMNS($E240:G240))),""))</f>
        <v/>
      </c>
      <c r="H240" t="str" cm="1">
        <f t="array" aca="1" ref="H240" ca="1">_xlfn.SINGLE(IF(COLUMNS($E240:H240)&lt;=COUNTIF(INDIRECT("'Raw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Input'!$B$3)),COLUMNS($E240:H240))),""))</f>
        <v/>
      </c>
      <c r="I240" t="str" cm="1">
        <f t="array" aca="1" ref="I240" ca="1">_xlfn.SINGLE(IF(COLUMNS($E240:I240)&lt;=COUNTIF(INDIRECT("'Raw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Input'!$B$3)),COLUMNS($E240:I240))),""))</f>
        <v/>
      </c>
      <c r="J240" t="str" cm="1">
        <f t="array" aca="1" ref="J240" ca="1">_xlfn.SINGLE(IF(COLUMNS($E240:J240)&lt;=COUNTIF(INDIRECT("'Raw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Input'!$B$3)),COLUMNS($E240:J240))),""))</f>
        <v/>
      </c>
      <c r="K240" t="str" cm="1">
        <f t="array" aca="1" ref="K240" ca="1">_xlfn.SINGLE(IF(COLUMNS($E240:E240)&lt;=COUNTIF(INDIRECT("'Raw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Input'!$B$3)),COLUMNS($E240:E240))),""))</f>
        <v>Boolean</v>
      </c>
      <c r="L240" t="str" cm="1">
        <f t="array" aca="1" ref="L240" ca="1">_xlfn.SINGLE(IF(COLUMNS($E240:F240)&lt;=COUNTIF(INDIRECT("'Raw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Input'!$B$3)),COLUMNS($E240:F240))),""))</f>
        <v/>
      </c>
      <c r="M240" t="str" cm="1">
        <f t="array" aca="1" ref="M240" ca="1">_xlfn.SINGLE(IF(COLUMNS($E240:G240)&lt;=COUNTIF(INDIRECT("'Raw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Input'!$B$3)),COLUMNS($E240:G240))),""))</f>
        <v/>
      </c>
      <c r="N240" t="str" cm="1">
        <f t="array" aca="1" ref="N240" ca="1">_xlfn.SINGLE(IF(COLUMNS($E240:H240)&lt;=COUNTIF(INDIRECT("'Raw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Input'!$B$3)),COLUMNS($E240:H240))),""))</f>
        <v/>
      </c>
      <c r="O240" t="str" cm="1">
        <f t="array" aca="1" ref="O240" ca="1">_xlfn.SINGLE(IF(COLUMNS($E240:I240)&lt;=COUNTIF(INDIRECT("'Raw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Input'!$B$3)),COLUMNS($E240:I240))),""))</f>
        <v/>
      </c>
      <c r="P240" t="str" cm="1">
        <f t="array" aca="1" ref="P240" ca="1">_xlfn.SINGLE(IF(COLUMNS($E240:J240)&lt;=COUNTIF(INDIRECT("'Raw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Input'!$B$3)),COLUMNS($E240:J240))),""))</f>
        <v/>
      </c>
      <c r="Q240" t="str">
        <f t="shared" ca="1" si="91"/>
        <v>Int</v>
      </c>
      <c r="R240" t="str">
        <f t="shared" ca="1" si="92"/>
        <v/>
      </c>
      <c r="S240" t="str">
        <f t="shared" ca="1" si="93"/>
        <v/>
      </c>
      <c r="T240" t="str">
        <f t="shared" ca="1" si="84"/>
        <v/>
      </c>
      <c r="U240" t="str">
        <f t="shared" ca="1" si="85"/>
        <v/>
      </c>
      <c r="V240">
        <v>240</v>
      </c>
      <c r="DE240"/>
      <c r="HB240"/>
    </row>
    <row r="241" spans="1:210">
      <c r="A241">
        <v>5</v>
      </c>
      <c r="B241" t="str">
        <f t="shared" ca="1" si="90"/>
        <v/>
      </c>
      <c r="C241" t="str">
        <f t="shared" ca="1" si="74"/>
        <v/>
      </c>
      <c r="D241" t="str">
        <f t="shared" ca="1" si="75"/>
        <v/>
      </c>
      <c r="E241" t="str" cm="1">
        <f t="array" aca="1" ref="E241" ca="1">_xlfn.SINGLE(IF(COLUMNS($E241:E241)&lt;=COUNTIF(INDIRECT("'Raw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Input'!$B$3)),COLUMNS($E241:E241))),""))</f>
        <v>Int</v>
      </c>
      <c r="F241" t="str" cm="1">
        <f t="array" aca="1" ref="F241" ca="1">_xlfn.SINGLE(IF(COLUMNS($E241:F241)&lt;=COUNTIF(INDIRECT("'Raw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Input'!$B$3)),COLUMNS($E241:F241))),""))</f>
        <v/>
      </c>
      <c r="G241" t="str" cm="1">
        <f t="array" aca="1" ref="G241" ca="1">_xlfn.SINGLE(IF(COLUMNS($E241:G241)&lt;=COUNTIF(INDIRECT("'Raw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Input'!$B$3)),COLUMNS($E241:G241))),""))</f>
        <v/>
      </c>
      <c r="H241" t="str" cm="1">
        <f t="array" aca="1" ref="H241" ca="1">_xlfn.SINGLE(IF(COLUMNS($E241:H241)&lt;=COUNTIF(INDIRECT("'Raw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Input'!$B$3)),COLUMNS($E241:H241))),""))</f>
        <v/>
      </c>
      <c r="I241" t="str" cm="1">
        <f t="array" aca="1" ref="I241" ca="1">_xlfn.SINGLE(IF(COLUMNS($E241:I241)&lt;=COUNTIF(INDIRECT("'Raw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Input'!$B$3)),COLUMNS($E241:I241))),""))</f>
        <v/>
      </c>
      <c r="J241" t="str" cm="1">
        <f t="array" aca="1" ref="J241" ca="1">_xlfn.SINGLE(IF(COLUMNS($E241:J241)&lt;=COUNTIF(INDIRECT("'Raw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Input'!$B$3)),COLUMNS($E241:J241))),""))</f>
        <v/>
      </c>
      <c r="K241" t="str" cm="1">
        <f t="array" aca="1" ref="K241" ca="1">_xlfn.SINGLE(IF(COLUMNS($E241:E241)&lt;=COUNTIF(INDIRECT("'Raw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Input'!$B$3)),COLUMNS($E241:E241))),""))</f>
        <v>Boolean</v>
      </c>
      <c r="L241" t="str" cm="1">
        <f t="array" aca="1" ref="L241" ca="1">_xlfn.SINGLE(IF(COLUMNS($E241:F241)&lt;=COUNTIF(INDIRECT("'Raw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Input'!$B$3)),COLUMNS($E241:F241))),""))</f>
        <v/>
      </c>
      <c r="M241" t="str" cm="1">
        <f t="array" aca="1" ref="M241" ca="1">_xlfn.SINGLE(IF(COLUMNS($E241:G241)&lt;=COUNTIF(INDIRECT("'Raw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Input'!$B$3)),COLUMNS($E241:G241))),""))</f>
        <v/>
      </c>
      <c r="N241" t="str" cm="1">
        <f t="array" aca="1" ref="N241" ca="1">_xlfn.SINGLE(IF(COLUMNS($E241:H241)&lt;=COUNTIF(INDIRECT("'Raw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Input'!$B$3)),COLUMNS($E241:H241))),""))</f>
        <v/>
      </c>
      <c r="O241" t="str" cm="1">
        <f t="array" aca="1" ref="O241" ca="1">_xlfn.SINGLE(IF(COLUMNS($E241:I241)&lt;=COUNTIF(INDIRECT("'Raw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Input'!$B$3)),COLUMNS($E241:I241))),""))</f>
        <v/>
      </c>
      <c r="P241" t="str" cm="1">
        <f t="array" aca="1" ref="P241" ca="1">_xlfn.SINGLE(IF(COLUMNS($E241:J241)&lt;=COUNTIF(INDIRECT("'Raw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Input'!$B$3)),COLUMNS($E241:J241))),""))</f>
        <v/>
      </c>
      <c r="Q241" t="str">
        <f t="shared" ca="1" si="91"/>
        <v>Int</v>
      </c>
      <c r="R241" t="str">
        <f t="shared" ca="1" si="92"/>
        <v/>
      </c>
      <c r="S241" t="str">
        <f t="shared" ca="1" si="93"/>
        <v/>
      </c>
      <c r="T241" t="str">
        <f t="shared" ca="1" si="84"/>
        <v/>
      </c>
      <c r="U241" t="str">
        <f t="shared" ca="1" si="85"/>
        <v/>
      </c>
      <c r="V241">
        <v>241</v>
      </c>
      <c r="DE241"/>
      <c r="HB241"/>
    </row>
    <row r="242" spans="1:210">
      <c r="A242">
        <v>6</v>
      </c>
      <c r="B242" t="str">
        <f t="shared" ca="1" si="90"/>
        <v/>
      </c>
      <c r="C242" t="str">
        <f t="shared" ca="1" si="74"/>
        <v/>
      </c>
      <c r="D242" t="str">
        <f t="shared" ca="1" si="75"/>
        <v/>
      </c>
      <c r="E242" t="str" cm="1">
        <f t="array" aca="1" ref="E242" ca="1">_xlfn.SINGLE(IF(COLUMNS($E242:E242)&lt;=COUNTIF(INDIRECT("'Raw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Input'!$B$3)),COLUMNS($E242:E242))),""))</f>
        <v>Int</v>
      </c>
      <c r="F242" t="str" cm="1">
        <f t="array" aca="1" ref="F242" ca="1">_xlfn.SINGLE(IF(COLUMNS($E242:F242)&lt;=COUNTIF(INDIRECT("'Raw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Input'!$B$3)),COLUMNS($E242:F242))),""))</f>
        <v/>
      </c>
      <c r="G242" t="str" cm="1">
        <f t="array" aca="1" ref="G242" ca="1">_xlfn.SINGLE(IF(COLUMNS($E242:G242)&lt;=COUNTIF(INDIRECT("'Raw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Input'!$B$3)),COLUMNS($E242:G242))),""))</f>
        <v/>
      </c>
      <c r="H242" t="str" cm="1">
        <f t="array" aca="1" ref="H242" ca="1">_xlfn.SINGLE(IF(COLUMNS($E242:H242)&lt;=COUNTIF(INDIRECT("'Raw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Input'!$B$3)),COLUMNS($E242:H242))),""))</f>
        <v/>
      </c>
      <c r="I242" t="str" cm="1">
        <f t="array" aca="1" ref="I242" ca="1">_xlfn.SINGLE(IF(COLUMNS($E242:I242)&lt;=COUNTIF(INDIRECT("'Raw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Input'!$B$3)),COLUMNS($E242:I242))),""))</f>
        <v/>
      </c>
      <c r="J242" t="str" cm="1">
        <f t="array" aca="1" ref="J242" ca="1">_xlfn.SINGLE(IF(COLUMNS($E242:J242)&lt;=COUNTIF(INDIRECT("'Raw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Input'!$B$3)),COLUMNS($E242:J242))),""))</f>
        <v/>
      </c>
      <c r="K242" t="str" cm="1">
        <f t="array" aca="1" ref="K242" ca="1">_xlfn.SINGLE(IF(COLUMNS($E242:E242)&lt;=COUNTIF(INDIRECT("'Raw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Input'!$B$3)),COLUMNS($E242:E242))),""))</f>
        <v>Boolean</v>
      </c>
      <c r="L242" t="str" cm="1">
        <f t="array" aca="1" ref="L242" ca="1">_xlfn.SINGLE(IF(COLUMNS($E242:F242)&lt;=COUNTIF(INDIRECT("'Raw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Input'!$B$3)),COLUMNS($E242:F242))),""))</f>
        <v/>
      </c>
      <c r="M242" t="str" cm="1">
        <f t="array" aca="1" ref="M242" ca="1">_xlfn.SINGLE(IF(COLUMNS($E242:G242)&lt;=COUNTIF(INDIRECT("'Raw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Input'!$B$3)),COLUMNS($E242:G242))),""))</f>
        <v/>
      </c>
      <c r="N242" t="str" cm="1">
        <f t="array" aca="1" ref="N242" ca="1">_xlfn.SINGLE(IF(COLUMNS($E242:H242)&lt;=COUNTIF(INDIRECT("'Raw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Input'!$B$3)),COLUMNS($E242:H242))),""))</f>
        <v/>
      </c>
      <c r="O242" t="str" cm="1">
        <f t="array" aca="1" ref="O242" ca="1">_xlfn.SINGLE(IF(COLUMNS($E242:I242)&lt;=COUNTIF(INDIRECT("'Raw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Input'!$B$3)),COLUMNS($E242:I242))),""))</f>
        <v/>
      </c>
      <c r="P242" t="str" cm="1">
        <f t="array" aca="1" ref="P242" ca="1">_xlfn.SINGLE(IF(COLUMNS($E242:J242)&lt;=COUNTIF(INDIRECT("'Raw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Input'!$B$3)),COLUMNS($E242:J242))),""))</f>
        <v/>
      </c>
      <c r="Q242" t="str">
        <f t="shared" ca="1" si="91"/>
        <v>Int</v>
      </c>
      <c r="R242" t="str">
        <f t="shared" ca="1" si="92"/>
        <v/>
      </c>
      <c r="S242" t="str">
        <f t="shared" ca="1" si="93"/>
        <v/>
      </c>
      <c r="T242" t="str">
        <f t="shared" ca="1" si="84"/>
        <v/>
      </c>
      <c r="U242" t="str">
        <f t="shared" ca="1" si="85"/>
        <v/>
      </c>
      <c r="V242">
        <v>242</v>
      </c>
      <c r="DE242"/>
      <c r="HB242"/>
    </row>
    <row r="243" spans="1:210">
      <c r="A243">
        <v>7</v>
      </c>
      <c r="B243" t="str">
        <f t="shared" ca="1" si="90"/>
        <v/>
      </c>
      <c r="C243" t="str">
        <f t="shared" ca="1" si="74"/>
        <v/>
      </c>
      <c r="D243" t="str">
        <f t="shared" ca="1" si="75"/>
        <v/>
      </c>
      <c r="E243" t="str" cm="1">
        <f t="array" aca="1" ref="E243" ca="1">_xlfn.SINGLE(IF(COLUMNS($E243:E243)&lt;=COUNTIF(INDIRECT("'Raw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Input'!$B$3)),COLUMNS($E243:E243))),""))</f>
        <v>Int</v>
      </c>
      <c r="F243" t="str" cm="1">
        <f t="array" aca="1" ref="F243" ca="1">_xlfn.SINGLE(IF(COLUMNS($E243:F243)&lt;=COUNTIF(INDIRECT("'Raw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Input'!$B$3)),COLUMNS($E243:F243))),""))</f>
        <v/>
      </c>
      <c r="G243" t="str" cm="1">
        <f t="array" aca="1" ref="G243" ca="1">_xlfn.SINGLE(IF(COLUMNS($E243:G243)&lt;=COUNTIF(INDIRECT("'Raw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Input'!$B$3)),COLUMNS($E243:G243))),""))</f>
        <v/>
      </c>
      <c r="H243" t="str" cm="1">
        <f t="array" aca="1" ref="H243" ca="1">_xlfn.SINGLE(IF(COLUMNS($E243:H243)&lt;=COUNTIF(INDIRECT("'Raw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Input'!$B$3)),COLUMNS($E243:H243))),""))</f>
        <v/>
      </c>
      <c r="I243" t="str" cm="1">
        <f t="array" aca="1" ref="I243" ca="1">_xlfn.SINGLE(IF(COLUMNS($E243:I243)&lt;=COUNTIF(INDIRECT("'Raw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Input'!$B$3)),COLUMNS($E243:I243))),""))</f>
        <v/>
      </c>
      <c r="J243" t="str" cm="1">
        <f t="array" aca="1" ref="J243" ca="1">_xlfn.SINGLE(IF(COLUMNS($E243:J243)&lt;=COUNTIF(INDIRECT("'Raw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Input'!$B$3)),COLUMNS($E243:J243))),""))</f>
        <v/>
      </c>
      <c r="K243" t="str" cm="1">
        <f t="array" aca="1" ref="K243" ca="1">_xlfn.SINGLE(IF(COLUMNS($E243:E243)&lt;=COUNTIF(INDIRECT("'Raw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Input'!$B$3)),COLUMNS($E243:E243))),""))</f>
        <v>Boolean</v>
      </c>
      <c r="L243" t="str" cm="1">
        <f t="array" aca="1" ref="L243" ca="1">_xlfn.SINGLE(IF(COLUMNS($E243:F243)&lt;=COUNTIF(INDIRECT("'Raw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Input'!$B$3)),COLUMNS($E243:F243))),""))</f>
        <v/>
      </c>
      <c r="M243" t="str" cm="1">
        <f t="array" aca="1" ref="M243" ca="1">_xlfn.SINGLE(IF(COLUMNS($E243:G243)&lt;=COUNTIF(INDIRECT("'Raw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Input'!$B$3)),COLUMNS($E243:G243))),""))</f>
        <v/>
      </c>
      <c r="N243" t="str" cm="1">
        <f t="array" aca="1" ref="N243" ca="1">_xlfn.SINGLE(IF(COLUMNS($E243:H243)&lt;=COUNTIF(INDIRECT("'Raw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Input'!$B$3)),COLUMNS($E243:H243))),""))</f>
        <v/>
      </c>
      <c r="O243" t="str" cm="1">
        <f t="array" aca="1" ref="O243" ca="1">_xlfn.SINGLE(IF(COLUMNS($E243:I243)&lt;=COUNTIF(INDIRECT("'Raw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Input'!$B$3)),COLUMNS($E243:I243))),""))</f>
        <v/>
      </c>
      <c r="P243" t="str" cm="1">
        <f t="array" aca="1" ref="P243" ca="1">_xlfn.SINGLE(IF(COLUMNS($E243:J243)&lt;=COUNTIF(INDIRECT("'Raw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Input'!$B$3)),COLUMNS($E243:J243))),""))</f>
        <v/>
      </c>
      <c r="Q243" t="str">
        <f t="shared" ca="1" si="91"/>
        <v>Int</v>
      </c>
      <c r="R243" t="str">
        <f t="shared" ca="1" si="92"/>
        <v/>
      </c>
      <c r="S243" t="str">
        <f t="shared" ca="1" si="93"/>
        <v/>
      </c>
      <c r="T243" t="str">
        <f t="shared" ca="1" si="84"/>
        <v/>
      </c>
      <c r="U243" t="str">
        <f t="shared" ca="1" si="85"/>
        <v/>
      </c>
      <c r="V243">
        <v>243</v>
      </c>
      <c r="DE243"/>
      <c r="HB243"/>
    </row>
    <row r="244" spans="1:210">
      <c r="A244">
        <v>8</v>
      </c>
      <c r="B244" t="str">
        <f t="shared" ca="1" si="90"/>
        <v/>
      </c>
      <c r="C244" t="str">
        <f t="shared" ca="1" si="74"/>
        <v/>
      </c>
      <c r="D244" t="str">
        <f t="shared" ca="1" si="75"/>
        <v/>
      </c>
      <c r="E244" t="str" cm="1">
        <f t="array" aca="1" ref="E244" ca="1">_xlfn.SINGLE(IF(COLUMNS($E244:E244)&lt;=COUNTIF(INDIRECT("'Raw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Input'!$B$3)),COLUMNS($E244:E244))),""))</f>
        <v>Int</v>
      </c>
      <c r="F244" t="str" cm="1">
        <f t="array" aca="1" ref="F244" ca="1">_xlfn.SINGLE(IF(COLUMNS($E244:F244)&lt;=COUNTIF(INDIRECT("'Raw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Input'!$B$3)),COLUMNS($E244:F244))),""))</f>
        <v/>
      </c>
      <c r="G244" t="str" cm="1">
        <f t="array" aca="1" ref="G244" ca="1">_xlfn.SINGLE(IF(COLUMNS($E244:G244)&lt;=COUNTIF(INDIRECT("'Raw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Input'!$B$3)),COLUMNS($E244:G244))),""))</f>
        <v/>
      </c>
      <c r="H244" t="str" cm="1">
        <f t="array" aca="1" ref="H244" ca="1">_xlfn.SINGLE(IF(COLUMNS($E244:H244)&lt;=COUNTIF(INDIRECT("'Raw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Input'!$B$3)),COLUMNS($E244:H244))),""))</f>
        <v/>
      </c>
      <c r="I244" t="str" cm="1">
        <f t="array" aca="1" ref="I244" ca="1">_xlfn.SINGLE(IF(COLUMNS($E244:I244)&lt;=COUNTIF(INDIRECT("'Raw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Input'!$B$3)),COLUMNS($E244:I244))),""))</f>
        <v/>
      </c>
      <c r="J244" t="str" cm="1">
        <f t="array" aca="1" ref="J244" ca="1">_xlfn.SINGLE(IF(COLUMNS($E244:J244)&lt;=COUNTIF(INDIRECT("'Raw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Input'!$B$3)),COLUMNS($E244:J244))),""))</f>
        <v/>
      </c>
      <c r="K244" t="str" cm="1">
        <f t="array" aca="1" ref="K244" ca="1">_xlfn.SINGLE(IF(COLUMNS($E244:E244)&lt;=COUNTIF(INDIRECT("'Raw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Input'!$B$3)),COLUMNS($E244:E244))),""))</f>
        <v>Boolean</v>
      </c>
      <c r="L244" t="str" cm="1">
        <f t="array" aca="1" ref="L244" ca="1">_xlfn.SINGLE(IF(COLUMNS($E244:F244)&lt;=COUNTIF(INDIRECT("'Raw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Input'!$B$3)),COLUMNS($E244:F244))),""))</f>
        <v/>
      </c>
      <c r="M244" t="str" cm="1">
        <f t="array" aca="1" ref="M244" ca="1">_xlfn.SINGLE(IF(COLUMNS($E244:G244)&lt;=COUNTIF(INDIRECT("'Raw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Input'!$B$3)),COLUMNS($E244:G244))),""))</f>
        <v/>
      </c>
      <c r="N244" t="str" cm="1">
        <f t="array" aca="1" ref="N244" ca="1">_xlfn.SINGLE(IF(COLUMNS($E244:H244)&lt;=COUNTIF(INDIRECT("'Raw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Input'!$B$3)),COLUMNS($E244:H244))),""))</f>
        <v/>
      </c>
      <c r="O244" t="str" cm="1">
        <f t="array" aca="1" ref="O244" ca="1">_xlfn.SINGLE(IF(COLUMNS($E244:I244)&lt;=COUNTIF(INDIRECT("'Raw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Input'!$B$3)),COLUMNS($E244:I244))),""))</f>
        <v/>
      </c>
      <c r="P244" t="str" cm="1">
        <f t="array" aca="1" ref="P244" ca="1">_xlfn.SINGLE(IF(COLUMNS($E244:J244)&lt;=COUNTIF(INDIRECT("'Raw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Input'!$B$3)),COLUMNS($E244:J244))),""))</f>
        <v/>
      </c>
      <c r="Q244" t="str">
        <f t="shared" ca="1" si="91"/>
        <v>Int</v>
      </c>
      <c r="R244" t="str">
        <f t="shared" ca="1" si="92"/>
        <v/>
      </c>
      <c r="S244" t="str">
        <f t="shared" ca="1" si="93"/>
        <v/>
      </c>
      <c r="T244" t="str">
        <f t="shared" ca="1" si="84"/>
        <v/>
      </c>
      <c r="U244" t="str">
        <f t="shared" ca="1" si="85"/>
        <v/>
      </c>
      <c r="V244">
        <v>244</v>
      </c>
      <c r="DE244"/>
      <c r="HB244"/>
    </row>
    <row r="245" spans="1:210">
      <c r="A245">
        <v>9</v>
      </c>
      <c r="B245" t="str">
        <f t="shared" ca="1" si="90"/>
        <v/>
      </c>
      <c r="C245" t="str">
        <f t="shared" ca="1" si="74"/>
        <v/>
      </c>
      <c r="D245" t="str">
        <f t="shared" ca="1" si="75"/>
        <v/>
      </c>
      <c r="E245" t="str" cm="1">
        <f t="array" aca="1" ref="E245" ca="1">_xlfn.SINGLE(IF(COLUMNS($E245:E245)&lt;=COUNTIF(INDIRECT("'Raw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Input'!$B$3)),COLUMNS($E245:E245))),""))</f>
        <v>Int</v>
      </c>
      <c r="F245" t="str" cm="1">
        <f t="array" aca="1" ref="F245" ca="1">_xlfn.SINGLE(IF(COLUMNS($E245:F245)&lt;=COUNTIF(INDIRECT("'Raw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Input'!$B$3)),COLUMNS($E245:F245))),""))</f>
        <v/>
      </c>
      <c r="G245" t="str" cm="1">
        <f t="array" aca="1" ref="G245" ca="1">_xlfn.SINGLE(IF(COLUMNS($E245:G245)&lt;=COUNTIF(INDIRECT("'Raw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Input'!$B$3)),COLUMNS($E245:G245))),""))</f>
        <v/>
      </c>
      <c r="H245" t="str" cm="1">
        <f t="array" aca="1" ref="H245" ca="1">_xlfn.SINGLE(IF(COLUMNS($E245:H245)&lt;=COUNTIF(INDIRECT("'Raw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Input'!$B$3)),COLUMNS($E245:H245))),""))</f>
        <v/>
      </c>
      <c r="I245" t="str" cm="1">
        <f t="array" aca="1" ref="I245" ca="1">_xlfn.SINGLE(IF(COLUMNS($E245:I245)&lt;=COUNTIF(INDIRECT("'Raw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Input'!$B$3)),COLUMNS($E245:I245))),""))</f>
        <v/>
      </c>
      <c r="J245" t="str" cm="1">
        <f t="array" aca="1" ref="J245" ca="1">_xlfn.SINGLE(IF(COLUMNS($E245:J245)&lt;=COUNTIF(INDIRECT("'Raw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Input'!$B$3)),COLUMNS($E245:J245))),""))</f>
        <v/>
      </c>
      <c r="K245" t="str" cm="1">
        <f t="array" aca="1" ref="K245" ca="1">_xlfn.SINGLE(IF(COLUMNS($E245:E245)&lt;=COUNTIF(INDIRECT("'Raw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Input'!$B$3)),COLUMNS($E245:E245))),""))</f>
        <v>Boolean</v>
      </c>
      <c r="L245" t="str" cm="1">
        <f t="array" aca="1" ref="L245" ca="1">_xlfn.SINGLE(IF(COLUMNS($E245:F245)&lt;=COUNTIF(INDIRECT("'Raw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Input'!$B$3)),COLUMNS($E245:F245))),""))</f>
        <v/>
      </c>
      <c r="M245" t="str" cm="1">
        <f t="array" aca="1" ref="M245" ca="1">_xlfn.SINGLE(IF(COLUMNS($E245:G245)&lt;=COUNTIF(INDIRECT("'Raw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Input'!$B$3)),COLUMNS($E245:G245))),""))</f>
        <v/>
      </c>
      <c r="N245" t="str" cm="1">
        <f t="array" aca="1" ref="N245" ca="1">_xlfn.SINGLE(IF(COLUMNS($E245:H245)&lt;=COUNTIF(INDIRECT("'Raw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Input'!$B$3)),COLUMNS($E245:H245))),""))</f>
        <v/>
      </c>
      <c r="O245" t="str" cm="1">
        <f t="array" aca="1" ref="O245" ca="1">_xlfn.SINGLE(IF(COLUMNS($E245:I245)&lt;=COUNTIF(INDIRECT("'Raw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Input'!$B$3)),COLUMNS($E245:I245))),""))</f>
        <v/>
      </c>
      <c r="P245" t="str" cm="1">
        <f t="array" aca="1" ref="P245" ca="1">_xlfn.SINGLE(IF(COLUMNS($E245:J245)&lt;=COUNTIF(INDIRECT("'Raw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Input'!$B$3)),COLUMNS($E245:J245))),""))</f>
        <v/>
      </c>
      <c r="Q245" t="str">
        <f t="shared" ca="1" si="91"/>
        <v>Int</v>
      </c>
      <c r="R245" t="str">
        <f t="shared" ca="1" si="92"/>
        <v/>
      </c>
      <c r="S245" t="str">
        <f t="shared" ca="1" si="93"/>
        <v/>
      </c>
      <c r="T245" t="str">
        <f t="shared" ca="1" si="84"/>
        <v/>
      </c>
      <c r="U245" t="str">
        <f t="shared" ca="1" si="85"/>
        <v/>
      </c>
      <c r="V245">
        <v>245</v>
      </c>
      <c r="DE245"/>
      <c r="HB245"/>
    </row>
    <row r="246" spans="1:210">
      <c r="A246">
        <v>10</v>
      </c>
      <c r="B246" t="str">
        <f t="shared" ca="1" si="90"/>
        <v/>
      </c>
      <c r="C246" t="str">
        <f t="shared" ca="1" si="74"/>
        <v/>
      </c>
      <c r="D246" t="str">
        <f t="shared" ca="1" si="75"/>
        <v/>
      </c>
      <c r="E246" t="str" cm="1">
        <f t="array" aca="1" ref="E246" ca="1">_xlfn.SINGLE(IF(COLUMNS($E246:E246)&lt;=COUNTIF(INDIRECT("'Raw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Input'!$B$3)),COLUMNS($E246:E246))),""))</f>
        <v>Int</v>
      </c>
      <c r="F246" t="str" cm="1">
        <f t="array" aca="1" ref="F246" ca="1">_xlfn.SINGLE(IF(COLUMNS($E246:F246)&lt;=COUNTIF(INDIRECT("'Raw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Input'!$B$3)),COLUMNS($E246:F246))),""))</f>
        <v/>
      </c>
      <c r="G246" t="str" cm="1">
        <f t="array" aca="1" ref="G246" ca="1">_xlfn.SINGLE(IF(COLUMNS($E246:G246)&lt;=COUNTIF(INDIRECT("'Raw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Input'!$B$3)),COLUMNS($E246:G246))),""))</f>
        <v/>
      </c>
      <c r="H246" t="str" cm="1">
        <f t="array" aca="1" ref="H246" ca="1">_xlfn.SINGLE(IF(COLUMNS($E246:H246)&lt;=COUNTIF(INDIRECT("'Raw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Input'!$B$3)),COLUMNS($E246:H246))),""))</f>
        <v/>
      </c>
      <c r="I246" t="str" cm="1">
        <f t="array" aca="1" ref="I246" ca="1">_xlfn.SINGLE(IF(COLUMNS($E246:I246)&lt;=COUNTIF(INDIRECT("'Raw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Input'!$B$3)),COLUMNS($E246:I246))),""))</f>
        <v/>
      </c>
      <c r="J246" t="str" cm="1">
        <f t="array" aca="1" ref="J246" ca="1">_xlfn.SINGLE(IF(COLUMNS($E246:J246)&lt;=COUNTIF(INDIRECT("'Raw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Input'!$B$3)),COLUMNS($E246:J246))),""))</f>
        <v/>
      </c>
      <c r="K246" t="str" cm="1">
        <f t="array" aca="1" ref="K246" ca="1">_xlfn.SINGLE(IF(COLUMNS($E246:E246)&lt;=COUNTIF(INDIRECT("'Raw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Input'!$B$3)),COLUMNS($E246:E246))),""))</f>
        <v>Boolean</v>
      </c>
      <c r="L246" t="str" cm="1">
        <f t="array" aca="1" ref="L246" ca="1">_xlfn.SINGLE(IF(COLUMNS($E246:F246)&lt;=COUNTIF(INDIRECT("'Raw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Input'!$B$3)),COLUMNS($E246:F246))),""))</f>
        <v/>
      </c>
      <c r="M246" t="str" cm="1">
        <f t="array" aca="1" ref="M246" ca="1">_xlfn.SINGLE(IF(COLUMNS($E246:G246)&lt;=COUNTIF(INDIRECT("'Raw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Input'!$B$3)),COLUMNS($E246:G246))),""))</f>
        <v/>
      </c>
      <c r="N246" t="str" cm="1">
        <f t="array" aca="1" ref="N246" ca="1">_xlfn.SINGLE(IF(COLUMNS($E246:H246)&lt;=COUNTIF(INDIRECT("'Raw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Input'!$B$3)),COLUMNS($E246:H246))),""))</f>
        <v/>
      </c>
      <c r="O246" t="str" cm="1">
        <f t="array" aca="1" ref="O246" ca="1">_xlfn.SINGLE(IF(COLUMNS($E246:I246)&lt;=COUNTIF(INDIRECT("'Raw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Input'!$B$3)),COLUMNS($E246:I246))),""))</f>
        <v/>
      </c>
      <c r="P246" t="str" cm="1">
        <f t="array" aca="1" ref="P246" ca="1">_xlfn.SINGLE(IF(COLUMNS($E246:J246)&lt;=COUNTIF(INDIRECT("'Raw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Input'!$B$3)),COLUMNS($E246:J246))),""))</f>
        <v/>
      </c>
      <c r="Q246" t="str">
        <f t="shared" ca="1" si="91"/>
        <v>Int</v>
      </c>
      <c r="R246" t="str">
        <f t="shared" ca="1" si="92"/>
        <v/>
      </c>
      <c r="S246" t="str">
        <f t="shared" ca="1" si="93"/>
        <v/>
      </c>
      <c r="T246" t="str">
        <f t="shared" ca="1" si="84"/>
        <v/>
      </c>
      <c r="U246" t="str">
        <f t="shared" ca="1" si="85"/>
        <v/>
      </c>
      <c r="V246">
        <v>246</v>
      </c>
      <c r="DE246"/>
      <c r="HB246"/>
    </row>
    <row r="247" spans="1:210">
      <c r="A247">
        <v>11</v>
      </c>
      <c r="B247" t="str">
        <f t="shared" ca="1" si="90"/>
        <v/>
      </c>
      <c r="C247" t="str">
        <f t="shared" ca="1" si="74"/>
        <v/>
      </c>
      <c r="D247" t="str">
        <f t="shared" ca="1" si="75"/>
        <v/>
      </c>
      <c r="E247" t="str" cm="1">
        <f t="array" aca="1" ref="E247" ca="1">_xlfn.SINGLE(IF(COLUMNS($E247:E247)&lt;=COUNTIF(INDIRECT("'Raw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Input'!$B$3)),COLUMNS($E247:E247))),""))</f>
        <v>Int</v>
      </c>
      <c r="F247" t="str" cm="1">
        <f t="array" aca="1" ref="F247" ca="1">_xlfn.SINGLE(IF(COLUMNS($E247:F247)&lt;=COUNTIF(INDIRECT("'Raw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Input'!$B$3)),COLUMNS($E247:F247))),""))</f>
        <v/>
      </c>
      <c r="G247" t="str" cm="1">
        <f t="array" aca="1" ref="G247" ca="1">_xlfn.SINGLE(IF(COLUMNS($E247:G247)&lt;=COUNTIF(INDIRECT("'Raw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Input'!$B$3)),COLUMNS($E247:G247))),""))</f>
        <v/>
      </c>
      <c r="H247" t="str" cm="1">
        <f t="array" aca="1" ref="H247" ca="1">_xlfn.SINGLE(IF(COLUMNS($E247:H247)&lt;=COUNTIF(INDIRECT("'Raw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Input'!$B$3)),COLUMNS($E247:H247))),""))</f>
        <v/>
      </c>
      <c r="I247" t="str" cm="1">
        <f t="array" aca="1" ref="I247" ca="1">_xlfn.SINGLE(IF(COLUMNS($E247:I247)&lt;=COUNTIF(INDIRECT("'Raw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Input'!$B$3)),COLUMNS($E247:I247))),""))</f>
        <v/>
      </c>
      <c r="J247" t="str" cm="1">
        <f t="array" aca="1" ref="J247" ca="1">_xlfn.SINGLE(IF(COLUMNS($E247:J247)&lt;=COUNTIF(INDIRECT("'Raw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Input'!$B$3)),COLUMNS($E247:J247))),""))</f>
        <v/>
      </c>
      <c r="K247" t="str" cm="1">
        <f t="array" aca="1" ref="K247" ca="1">_xlfn.SINGLE(IF(COLUMNS($E247:E247)&lt;=COUNTIF(INDIRECT("'Raw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Input'!$B$3)),COLUMNS($E247:E247))),""))</f>
        <v>Boolean</v>
      </c>
      <c r="L247" t="str" cm="1">
        <f t="array" aca="1" ref="L247" ca="1">_xlfn.SINGLE(IF(COLUMNS($E247:F247)&lt;=COUNTIF(INDIRECT("'Raw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Input'!$B$3)),COLUMNS($E247:F247))),""))</f>
        <v/>
      </c>
      <c r="M247" t="str" cm="1">
        <f t="array" aca="1" ref="M247" ca="1">_xlfn.SINGLE(IF(COLUMNS($E247:G247)&lt;=COUNTIF(INDIRECT("'Raw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Input'!$B$3)),COLUMNS($E247:G247))),""))</f>
        <v/>
      </c>
      <c r="N247" t="str" cm="1">
        <f t="array" aca="1" ref="N247" ca="1">_xlfn.SINGLE(IF(COLUMNS($E247:H247)&lt;=COUNTIF(INDIRECT("'Raw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Input'!$B$3)),COLUMNS($E247:H247))),""))</f>
        <v/>
      </c>
      <c r="O247" t="str" cm="1">
        <f t="array" aca="1" ref="O247" ca="1">_xlfn.SINGLE(IF(COLUMNS($E247:I247)&lt;=COUNTIF(INDIRECT("'Raw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Input'!$B$3)),COLUMNS($E247:I247))),""))</f>
        <v/>
      </c>
      <c r="P247" t="str" cm="1">
        <f t="array" aca="1" ref="P247" ca="1">_xlfn.SINGLE(IF(COLUMNS($E247:J247)&lt;=COUNTIF(INDIRECT("'Raw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Input'!$B$3)),COLUMNS($E247:J247))),""))</f>
        <v/>
      </c>
      <c r="Q247" t="str">
        <f t="shared" ca="1" si="91"/>
        <v>Int</v>
      </c>
      <c r="R247" t="str">
        <f t="shared" ca="1" si="92"/>
        <v/>
      </c>
      <c r="S247" t="str">
        <f t="shared" ca="1" si="93"/>
        <v/>
      </c>
      <c r="T247" t="str">
        <f t="shared" ca="1" si="84"/>
        <v/>
      </c>
      <c r="U247" t="str">
        <f t="shared" ca="1" si="85"/>
        <v/>
      </c>
      <c r="V247">
        <v>247</v>
      </c>
      <c r="DE247"/>
      <c r="HB247"/>
    </row>
    <row r="248" spans="1:210">
      <c r="A248">
        <v>12</v>
      </c>
      <c r="B248" t="str">
        <f t="shared" ca="1" si="90"/>
        <v/>
      </c>
      <c r="C248" t="str">
        <f t="shared" ca="1" si="74"/>
        <v/>
      </c>
      <c r="D248" t="str">
        <f t="shared" ca="1" si="75"/>
        <v/>
      </c>
      <c r="E248" t="str" cm="1">
        <f t="array" aca="1" ref="E248" ca="1">_xlfn.SINGLE(IF(COLUMNS($E248:E248)&lt;=COUNTIF(INDIRECT("'Raw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Input'!$B$3)),COLUMNS($E248:E248))),""))</f>
        <v>Int</v>
      </c>
      <c r="F248" t="str" cm="1">
        <f t="array" aca="1" ref="F248" ca="1">_xlfn.SINGLE(IF(COLUMNS($E248:F248)&lt;=COUNTIF(INDIRECT("'Raw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Input'!$B$3)),COLUMNS($E248:F248))),""))</f>
        <v/>
      </c>
      <c r="G248" t="str" cm="1">
        <f t="array" aca="1" ref="G248" ca="1">_xlfn.SINGLE(IF(COLUMNS($E248:G248)&lt;=COUNTIF(INDIRECT("'Raw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Input'!$B$3)),COLUMNS($E248:G248))),""))</f>
        <v/>
      </c>
      <c r="H248" t="str" cm="1">
        <f t="array" aca="1" ref="H248" ca="1">_xlfn.SINGLE(IF(COLUMNS($E248:H248)&lt;=COUNTIF(INDIRECT("'Raw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Input'!$B$3)),COLUMNS($E248:H248))),""))</f>
        <v/>
      </c>
      <c r="I248" t="str" cm="1">
        <f t="array" aca="1" ref="I248" ca="1">_xlfn.SINGLE(IF(COLUMNS($E248:I248)&lt;=COUNTIF(INDIRECT("'Raw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Input'!$B$3)),COLUMNS($E248:I248))),""))</f>
        <v/>
      </c>
      <c r="J248" t="str" cm="1">
        <f t="array" aca="1" ref="J248" ca="1">_xlfn.SINGLE(IF(COLUMNS($E248:J248)&lt;=COUNTIF(INDIRECT("'Raw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Input'!$B$3)),COLUMNS($E248:J248))),""))</f>
        <v/>
      </c>
      <c r="K248" t="str" cm="1">
        <f t="array" aca="1" ref="K248" ca="1">_xlfn.SINGLE(IF(COLUMNS($E248:E248)&lt;=COUNTIF(INDIRECT("'Raw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Input'!$B$3)),COLUMNS($E248:E248))),""))</f>
        <v>Boolean</v>
      </c>
      <c r="L248" t="str" cm="1">
        <f t="array" aca="1" ref="L248" ca="1">_xlfn.SINGLE(IF(COLUMNS($E248:F248)&lt;=COUNTIF(INDIRECT("'Raw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Input'!$B$3)),COLUMNS($E248:F248))),""))</f>
        <v/>
      </c>
      <c r="M248" t="str" cm="1">
        <f t="array" aca="1" ref="M248" ca="1">_xlfn.SINGLE(IF(COLUMNS($E248:G248)&lt;=COUNTIF(INDIRECT("'Raw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Input'!$B$3)),COLUMNS($E248:G248))),""))</f>
        <v/>
      </c>
      <c r="N248" t="str" cm="1">
        <f t="array" aca="1" ref="N248" ca="1">_xlfn.SINGLE(IF(COLUMNS($E248:H248)&lt;=COUNTIF(INDIRECT("'Raw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Input'!$B$3)),COLUMNS($E248:H248))),""))</f>
        <v/>
      </c>
      <c r="O248" t="str" cm="1">
        <f t="array" aca="1" ref="O248" ca="1">_xlfn.SINGLE(IF(COLUMNS($E248:I248)&lt;=COUNTIF(INDIRECT("'Raw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Input'!$B$3)),COLUMNS($E248:I248))),""))</f>
        <v/>
      </c>
      <c r="P248" t="str" cm="1">
        <f t="array" aca="1" ref="P248" ca="1">_xlfn.SINGLE(IF(COLUMNS($E248:J248)&lt;=COUNTIF(INDIRECT("'Raw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Input'!$B$3)),COLUMNS($E248:J248))),""))</f>
        <v/>
      </c>
      <c r="Q248" t="str">
        <f t="shared" ca="1" si="91"/>
        <v>Int</v>
      </c>
      <c r="R248" t="str">
        <f t="shared" ca="1" si="92"/>
        <v/>
      </c>
      <c r="S248" t="str">
        <f t="shared" ca="1" si="93"/>
        <v/>
      </c>
      <c r="T248" t="str">
        <f t="shared" ca="1" si="84"/>
        <v/>
      </c>
      <c r="U248" t="str">
        <f t="shared" ca="1" si="85"/>
        <v/>
      </c>
      <c r="V248">
        <v>248</v>
      </c>
      <c r="DE248"/>
      <c r="HB248"/>
    </row>
    <row r="249" spans="1:210">
      <c r="A249" s="79" t="str">
        <f ca="1">IF(ISBLANK(INDIRECT("Setup!A"&amp;(1+(V249+11)/13))),"",INDIRECT("Setup!A"&amp;(1+(V249+11)/13)))</f>
        <v/>
      </c>
      <c r="C249" t="str">
        <f t="shared" ca="1" si="74"/>
        <v/>
      </c>
      <c r="D249" t="str">
        <f t="shared" ca="1" si="75"/>
        <v/>
      </c>
      <c r="K249" t="str" cm="1">
        <f t="array" aca="1" ref="K249" ca="1">_xlfn.SINGLE(IF(COLUMNS($E249:E249)&lt;=COUNTIF(INDIRECT("'Raw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Input'!$B$3)),COLUMNS($E249:E249))),""))</f>
        <v/>
      </c>
      <c r="L249" t="str" cm="1">
        <f t="array" aca="1" ref="L249" ca="1">_xlfn.SINGLE(IF(COLUMNS($E249:F249)&lt;=COUNTIF(INDIRECT("'Raw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Input'!$B$3)),COLUMNS($E249:F249))),""))</f>
        <v/>
      </c>
      <c r="M249" t="str" cm="1">
        <f t="array" aca="1" ref="M249" ca="1">_xlfn.SINGLE(IF(COLUMNS($E249:G249)&lt;=COUNTIF(INDIRECT("'Raw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Input'!$B$3)),COLUMNS($E249:G249))),""))</f>
        <v/>
      </c>
      <c r="N249" t="str" cm="1">
        <f t="array" aca="1" ref="N249" ca="1">_xlfn.SINGLE(IF(COLUMNS($E249:H249)&lt;=COUNTIF(INDIRECT("'Raw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Input'!$B$3)),COLUMNS($E249:H249))),""))</f>
        <v/>
      </c>
      <c r="O249" t="str" cm="1">
        <f t="array" aca="1" ref="O249" ca="1">_xlfn.SINGLE(IF(COLUMNS($E249:I249)&lt;=COUNTIF(INDIRECT("'Raw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Input'!$B$3)),COLUMNS($E249:I249))),""))</f>
        <v/>
      </c>
      <c r="P249" t="str" cm="1">
        <f t="array" aca="1" ref="P249" ca="1">_xlfn.SINGLE(IF(COLUMNS($E249:J249)&lt;=COUNTIF(INDIRECT("'Raw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Input'!$B$3)),COLUMNS($E249:J249))),""))</f>
        <v/>
      </c>
      <c r="T249" t="str">
        <f t="shared" ca="1" si="84"/>
        <v/>
      </c>
      <c r="U249" t="str">
        <f t="shared" ca="1" si="85"/>
        <v/>
      </c>
      <c r="V249">
        <v>249</v>
      </c>
      <c r="DE249"/>
      <c r="HB249"/>
    </row>
    <row r="250" spans="1:210">
      <c r="A250">
        <v>1</v>
      </c>
      <c r="B250" t="str">
        <f t="shared" ref="B250:B261" ca="1" si="94">IFERROR(IF(ISBLANK(INDIRECT(INDIRECT("A"&amp;V250-A250)&amp;"!B"&amp;A250+3)),"",INDIRECT(INDIRECT("A"&amp;V250-A250)&amp;"!B"&amp;A250+3)),"")</f>
        <v/>
      </c>
      <c r="C250" t="str">
        <f t="shared" ca="1" si="74"/>
        <v/>
      </c>
      <c r="D250" t="str">
        <f t="shared" ca="1" si="75"/>
        <v/>
      </c>
      <c r="E250" t="str" cm="1">
        <f t="array" aca="1" ref="E250" ca="1">_xlfn.SINGLE(IF(COLUMNS($E250:E250)&lt;=COUNTIF(INDIRECT("'Raw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Input'!$B$3)),COLUMNS($E250:E250))),""))</f>
        <v>Int</v>
      </c>
      <c r="F250" t="str" cm="1">
        <f t="array" aca="1" ref="F250" ca="1">_xlfn.SINGLE(IF(COLUMNS($E250:F250)&lt;=COUNTIF(INDIRECT("'Raw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Input'!$B$3)),COLUMNS($E250:F250))),""))</f>
        <v/>
      </c>
      <c r="G250" t="str" cm="1">
        <f t="array" aca="1" ref="G250" ca="1">_xlfn.SINGLE(IF(COLUMNS($E250:G250)&lt;=COUNTIF(INDIRECT("'Raw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Input'!$B$3)),COLUMNS($E250:G250))),""))</f>
        <v/>
      </c>
      <c r="H250" t="str" cm="1">
        <f t="array" aca="1" ref="H250" ca="1">_xlfn.SINGLE(IF(COLUMNS($E250:H250)&lt;=COUNTIF(INDIRECT("'Raw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Input'!$B$3)),COLUMNS($E250:H250))),""))</f>
        <v/>
      </c>
      <c r="I250" t="str" cm="1">
        <f t="array" aca="1" ref="I250" ca="1">_xlfn.SINGLE(IF(COLUMNS($E250:I250)&lt;=COUNTIF(INDIRECT("'Raw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Input'!$B$3)),COLUMNS($E250:I250))),""))</f>
        <v/>
      </c>
      <c r="J250" t="str" cm="1">
        <f t="array" aca="1" ref="J250" ca="1">_xlfn.SINGLE(IF(COLUMNS($E250:J250)&lt;=COUNTIF(INDIRECT("'Raw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Input'!$B$3)),COLUMNS($E250:J250))),""))</f>
        <v/>
      </c>
      <c r="K250" t="str" cm="1">
        <f t="array" aca="1" ref="K250" ca="1">_xlfn.SINGLE(IF(COLUMNS($E250:E250)&lt;=COUNTIF(INDIRECT("'Raw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Input'!$B$3)),COLUMNS($E250:E250))),""))</f>
        <v>Boolean</v>
      </c>
      <c r="L250" t="str" cm="1">
        <f t="array" aca="1" ref="L250" ca="1">_xlfn.SINGLE(IF(COLUMNS($E250:F250)&lt;=COUNTIF(INDIRECT("'Raw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Input'!$B$3)),COLUMNS($E250:F250))),""))</f>
        <v/>
      </c>
      <c r="M250" t="str" cm="1">
        <f t="array" aca="1" ref="M250" ca="1">_xlfn.SINGLE(IF(COLUMNS($E250:G250)&lt;=COUNTIF(INDIRECT("'Raw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Input'!$B$3)),COLUMNS($E250:G250))),""))</f>
        <v/>
      </c>
      <c r="N250" t="str" cm="1">
        <f t="array" aca="1" ref="N250" ca="1">_xlfn.SINGLE(IF(COLUMNS($E250:H250)&lt;=COUNTIF(INDIRECT("'Raw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Input'!$B$3)),COLUMNS($E250:H250))),""))</f>
        <v/>
      </c>
      <c r="O250" t="str" cm="1">
        <f t="array" aca="1" ref="O250" ca="1">_xlfn.SINGLE(IF(COLUMNS($E250:I250)&lt;=COUNTIF(INDIRECT("'Raw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Input'!$B$3)),COLUMNS($E250:I250))),""))</f>
        <v/>
      </c>
      <c r="P250" t="str" cm="1">
        <f t="array" aca="1" ref="P250" ca="1">_xlfn.SINGLE(IF(COLUMNS($E250:J250)&lt;=COUNTIF(INDIRECT("'Raw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Input'!$B$3)),COLUMNS($E250:J250))),""))</f>
        <v/>
      </c>
      <c r="Q250" t="str">
        <f t="shared" ref="Q250:Q261" ca="1" si="95">IF(NOT(C250=K250),E250,IF(NOT(C250=L250),F250,IF(NOT(C250=M250),G250,IF(NOT(C250=N250),H250,IF(NOT(C250=O250),I250,IF(NOT(C250=P250),J250,""))))))</f>
        <v>Int</v>
      </c>
      <c r="R250" t="str">
        <f t="shared" ref="R250:R261" ca="1" si="96">IF(AND(NOT(C250=L250),NOT(F250=Q250)),F250,IF(AND(NOT(C250=M250),NOT(G250=Q250)),G250,IF(AND(NOT(C250=N250),NOT(H250=Q250)),H250,IF(AND(NOT(C250=O250),NOT(I250=Q250)),I250,IF(AND(NOT(C250=P250),NOT(J250=Q250)),J250,"")))))</f>
        <v/>
      </c>
      <c r="S250" t="str">
        <f t="shared" ref="S250:S261" ca="1" si="97">IF(AND(NOT(C250=M250),NOT(G250=Q250),NOT(G250=R250)),G250,IF(AND(NOT(C250=N250),NOT(H250=Q250),NOT(H250=R250)),H250,IF(AND(NOT(C250=O250),NOT(I250=Q250),NOT(I250=R250)),I250,IF(AND(NOT(C250=P250),NOT(J250=Q250),NOT(J250=R250)),J250,""))))</f>
        <v/>
      </c>
      <c r="T250" t="str">
        <f t="shared" ca="1" si="84"/>
        <v/>
      </c>
      <c r="U250" t="str">
        <f t="shared" ca="1" si="85"/>
        <v/>
      </c>
      <c r="V250">
        <v>250</v>
      </c>
      <c r="DE250"/>
      <c r="HB250"/>
    </row>
    <row r="251" spans="1:210">
      <c r="A251">
        <v>2</v>
      </c>
      <c r="B251" t="str">
        <f t="shared" ca="1" si="94"/>
        <v/>
      </c>
      <c r="C251" t="str">
        <f t="shared" ca="1" si="74"/>
        <v/>
      </c>
      <c r="D251" t="str">
        <f t="shared" ca="1" si="75"/>
        <v/>
      </c>
      <c r="E251" t="str" cm="1">
        <f t="array" aca="1" ref="E251" ca="1">_xlfn.SINGLE(IF(COLUMNS($E251:E251)&lt;=COUNTIF(INDIRECT("'Raw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Input'!$B$3)),COLUMNS($E251:E251))),""))</f>
        <v>Int</v>
      </c>
      <c r="F251" t="str" cm="1">
        <f t="array" aca="1" ref="F251" ca="1">_xlfn.SINGLE(IF(COLUMNS($E251:F251)&lt;=COUNTIF(INDIRECT("'Raw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Input'!$B$3)),COLUMNS($E251:F251))),""))</f>
        <v/>
      </c>
      <c r="G251" t="str" cm="1">
        <f t="array" aca="1" ref="G251" ca="1">_xlfn.SINGLE(IF(COLUMNS($E251:G251)&lt;=COUNTIF(INDIRECT("'Raw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Input'!$B$3)),COLUMNS($E251:G251))),""))</f>
        <v/>
      </c>
      <c r="H251" t="str" cm="1">
        <f t="array" aca="1" ref="H251" ca="1">_xlfn.SINGLE(IF(COLUMNS($E251:H251)&lt;=COUNTIF(INDIRECT("'Raw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Input'!$B$3)),COLUMNS($E251:H251))),""))</f>
        <v/>
      </c>
      <c r="I251" t="str" cm="1">
        <f t="array" aca="1" ref="I251" ca="1">_xlfn.SINGLE(IF(COLUMNS($E251:I251)&lt;=COUNTIF(INDIRECT("'Raw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Input'!$B$3)),COLUMNS($E251:I251))),""))</f>
        <v/>
      </c>
      <c r="J251" t="str" cm="1">
        <f t="array" aca="1" ref="J251" ca="1">_xlfn.SINGLE(IF(COLUMNS($E251:J251)&lt;=COUNTIF(INDIRECT("'Raw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Input'!$B$3)),COLUMNS($E251:J251))),""))</f>
        <v/>
      </c>
      <c r="K251" t="str" cm="1">
        <f t="array" aca="1" ref="K251" ca="1">_xlfn.SINGLE(IF(COLUMNS($E251:E251)&lt;=COUNTIF(INDIRECT("'Raw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Input'!$B$3)),COLUMNS($E251:E251))),""))</f>
        <v>Boolean</v>
      </c>
      <c r="L251" t="str" cm="1">
        <f t="array" aca="1" ref="L251" ca="1">_xlfn.SINGLE(IF(COLUMNS($E251:F251)&lt;=COUNTIF(INDIRECT("'Raw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Input'!$B$3)),COLUMNS($E251:F251))),""))</f>
        <v/>
      </c>
      <c r="M251" t="str" cm="1">
        <f t="array" aca="1" ref="M251" ca="1">_xlfn.SINGLE(IF(COLUMNS($E251:G251)&lt;=COUNTIF(INDIRECT("'Raw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Input'!$B$3)),COLUMNS($E251:G251))),""))</f>
        <v/>
      </c>
      <c r="N251" t="str" cm="1">
        <f t="array" aca="1" ref="N251" ca="1">_xlfn.SINGLE(IF(COLUMNS($E251:H251)&lt;=COUNTIF(INDIRECT("'Raw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Input'!$B$3)),COLUMNS($E251:H251))),""))</f>
        <v/>
      </c>
      <c r="O251" t="str" cm="1">
        <f t="array" aca="1" ref="O251" ca="1">_xlfn.SINGLE(IF(COLUMNS($E251:I251)&lt;=COUNTIF(INDIRECT("'Raw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Input'!$B$3)),COLUMNS($E251:I251))),""))</f>
        <v/>
      </c>
      <c r="P251" t="str" cm="1">
        <f t="array" aca="1" ref="P251" ca="1">_xlfn.SINGLE(IF(COLUMNS($E251:J251)&lt;=COUNTIF(INDIRECT("'Raw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Input'!$B$3)),COLUMNS($E251:J251))),""))</f>
        <v/>
      </c>
      <c r="Q251" t="str">
        <f t="shared" ca="1" si="95"/>
        <v>Int</v>
      </c>
      <c r="R251" t="str">
        <f t="shared" ca="1" si="96"/>
        <v/>
      </c>
      <c r="S251" t="str">
        <f t="shared" ca="1" si="97"/>
        <v/>
      </c>
      <c r="T251" t="str">
        <f t="shared" ca="1" si="84"/>
        <v/>
      </c>
      <c r="U251" t="str">
        <f t="shared" ca="1" si="85"/>
        <v/>
      </c>
      <c r="V251">
        <v>251</v>
      </c>
      <c r="DE251"/>
      <c r="HB251"/>
    </row>
    <row r="252" spans="1:210">
      <c r="A252">
        <v>3</v>
      </c>
      <c r="B252" t="str">
        <f t="shared" ca="1" si="94"/>
        <v/>
      </c>
      <c r="C252" t="str">
        <f t="shared" ca="1" si="74"/>
        <v/>
      </c>
      <c r="D252" t="str">
        <f t="shared" ca="1" si="75"/>
        <v/>
      </c>
      <c r="E252" t="str" cm="1">
        <f t="array" aca="1" ref="E252" ca="1">_xlfn.SINGLE(IF(COLUMNS($E252:E252)&lt;=COUNTIF(INDIRECT("'Raw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Input'!$B$3)),COLUMNS($E252:E252))),""))</f>
        <v>Int</v>
      </c>
      <c r="F252" t="str" cm="1">
        <f t="array" aca="1" ref="F252" ca="1">_xlfn.SINGLE(IF(COLUMNS($E252:F252)&lt;=COUNTIF(INDIRECT("'Raw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Input'!$B$3)),COLUMNS($E252:F252))),""))</f>
        <v/>
      </c>
      <c r="G252" t="str" cm="1">
        <f t="array" aca="1" ref="G252" ca="1">_xlfn.SINGLE(IF(COLUMNS($E252:G252)&lt;=COUNTIF(INDIRECT("'Raw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Input'!$B$3)),COLUMNS($E252:G252))),""))</f>
        <v/>
      </c>
      <c r="H252" t="str" cm="1">
        <f t="array" aca="1" ref="H252" ca="1">_xlfn.SINGLE(IF(COLUMNS($E252:H252)&lt;=COUNTIF(INDIRECT("'Raw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Input'!$B$3)),COLUMNS($E252:H252))),""))</f>
        <v/>
      </c>
      <c r="I252" t="str" cm="1">
        <f t="array" aca="1" ref="I252" ca="1">_xlfn.SINGLE(IF(COLUMNS($E252:I252)&lt;=COUNTIF(INDIRECT("'Raw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Input'!$B$3)),COLUMNS($E252:I252))),""))</f>
        <v/>
      </c>
      <c r="J252" t="str" cm="1">
        <f t="array" aca="1" ref="J252" ca="1">_xlfn.SINGLE(IF(COLUMNS($E252:J252)&lt;=COUNTIF(INDIRECT("'Raw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Input'!$B$3)),COLUMNS($E252:J252))),""))</f>
        <v/>
      </c>
      <c r="K252" t="str" cm="1">
        <f t="array" aca="1" ref="K252" ca="1">_xlfn.SINGLE(IF(COLUMNS($E252:E252)&lt;=COUNTIF(INDIRECT("'Raw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Input'!$B$3)),COLUMNS($E252:E252))),""))</f>
        <v>Boolean</v>
      </c>
      <c r="L252" t="str" cm="1">
        <f t="array" aca="1" ref="L252" ca="1">_xlfn.SINGLE(IF(COLUMNS($E252:F252)&lt;=COUNTIF(INDIRECT("'Raw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Input'!$B$3)),COLUMNS($E252:F252))),""))</f>
        <v/>
      </c>
      <c r="M252" t="str" cm="1">
        <f t="array" aca="1" ref="M252" ca="1">_xlfn.SINGLE(IF(COLUMNS($E252:G252)&lt;=COUNTIF(INDIRECT("'Raw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Input'!$B$3)),COLUMNS($E252:G252))),""))</f>
        <v/>
      </c>
      <c r="N252" t="str" cm="1">
        <f t="array" aca="1" ref="N252" ca="1">_xlfn.SINGLE(IF(COLUMNS($E252:H252)&lt;=COUNTIF(INDIRECT("'Raw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Input'!$B$3)),COLUMNS($E252:H252))),""))</f>
        <v/>
      </c>
      <c r="O252" t="str" cm="1">
        <f t="array" aca="1" ref="O252" ca="1">_xlfn.SINGLE(IF(COLUMNS($E252:I252)&lt;=COUNTIF(INDIRECT("'Raw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Input'!$B$3)),COLUMNS($E252:I252))),""))</f>
        <v/>
      </c>
      <c r="P252" t="str" cm="1">
        <f t="array" aca="1" ref="P252" ca="1">_xlfn.SINGLE(IF(COLUMNS($E252:J252)&lt;=COUNTIF(INDIRECT("'Raw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Input'!$B$3)),COLUMNS($E252:J252))),""))</f>
        <v/>
      </c>
      <c r="Q252" t="str">
        <f t="shared" ca="1" si="95"/>
        <v>Int</v>
      </c>
      <c r="R252" t="str">
        <f t="shared" ca="1" si="96"/>
        <v/>
      </c>
      <c r="S252" t="str">
        <f t="shared" ca="1" si="97"/>
        <v/>
      </c>
      <c r="T252" t="str">
        <f t="shared" ca="1" si="84"/>
        <v/>
      </c>
      <c r="U252" t="str">
        <f t="shared" ca="1" si="85"/>
        <v/>
      </c>
      <c r="V252">
        <v>252</v>
      </c>
      <c r="DE252"/>
      <c r="HB252"/>
    </row>
    <row r="253" spans="1:210">
      <c r="A253">
        <v>4</v>
      </c>
      <c r="B253" t="str">
        <f t="shared" ca="1" si="94"/>
        <v/>
      </c>
      <c r="C253" t="str">
        <f t="shared" ca="1" si="74"/>
        <v/>
      </c>
      <c r="D253" t="str">
        <f t="shared" ca="1" si="75"/>
        <v/>
      </c>
      <c r="E253" t="str" cm="1">
        <f t="array" aca="1" ref="E253" ca="1">_xlfn.SINGLE(IF(COLUMNS($E253:E253)&lt;=COUNTIF(INDIRECT("'Raw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Input'!$B$3)),COLUMNS($E253:E253))),""))</f>
        <v>Int</v>
      </c>
      <c r="F253" t="str" cm="1">
        <f t="array" aca="1" ref="F253" ca="1">_xlfn.SINGLE(IF(COLUMNS($E253:F253)&lt;=COUNTIF(INDIRECT("'Raw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Input'!$B$3)),COLUMNS($E253:F253))),""))</f>
        <v/>
      </c>
      <c r="G253" t="str" cm="1">
        <f t="array" aca="1" ref="G253" ca="1">_xlfn.SINGLE(IF(COLUMNS($E253:G253)&lt;=COUNTIF(INDIRECT("'Raw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Input'!$B$3)),COLUMNS($E253:G253))),""))</f>
        <v/>
      </c>
      <c r="H253" t="str" cm="1">
        <f t="array" aca="1" ref="H253" ca="1">_xlfn.SINGLE(IF(COLUMNS($E253:H253)&lt;=COUNTIF(INDIRECT("'Raw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Input'!$B$3)),COLUMNS($E253:H253))),""))</f>
        <v/>
      </c>
      <c r="I253" t="str" cm="1">
        <f t="array" aca="1" ref="I253" ca="1">_xlfn.SINGLE(IF(COLUMNS($E253:I253)&lt;=COUNTIF(INDIRECT("'Raw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Input'!$B$3)),COLUMNS($E253:I253))),""))</f>
        <v/>
      </c>
      <c r="J253" t="str" cm="1">
        <f t="array" aca="1" ref="J253" ca="1">_xlfn.SINGLE(IF(COLUMNS($E253:J253)&lt;=COUNTIF(INDIRECT("'Raw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Input'!$B$3)),COLUMNS($E253:J253))),""))</f>
        <v/>
      </c>
      <c r="K253" t="str" cm="1">
        <f t="array" aca="1" ref="K253" ca="1">_xlfn.SINGLE(IF(COLUMNS($E253:E253)&lt;=COUNTIF(INDIRECT("'Raw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Input'!$B$3)),COLUMNS($E253:E253))),""))</f>
        <v>Boolean</v>
      </c>
      <c r="L253" t="str" cm="1">
        <f t="array" aca="1" ref="L253" ca="1">_xlfn.SINGLE(IF(COLUMNS($E253:F253)&lt;=COUNTIF(INDIRECT("'Raw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Input'!$B$3)),COLUMNS($E253:F253))),""))</f>
        <v/>
      </c>
      <c r="M253" t="str" cm="1">
        <f t="array" aca="1" ref="M253" ca="1">_xlfn.SINGLE(IF(COLUMNS($E253:G253)&lt;=COUNTIF(INDIRECT("'Raw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Input'!$B$3)),COLUMNS($E253:G253))),""))</f>
        <v/>
      </c>
      <c r="N253" t="str" cm="1">
        <f t="array" aca="1" ref="N253" ca="1">_xlfn.SINGLE(IF(COLUMNS($E253:H253)&lt;=COUNTIF(INDIRECT("'Raw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Input'!$B$3)),COLUMNS($E253:H253))),""))</f>
        <v/>
      </c>
      <c r="O253" t="str" cm="1">
        <f t="array" aca="1" ref="O253" ca="1">_xlfn.SINGLE(IF(COLUMNS($E253:I253)&lt;=COUNTIF(INDIRECT("'Raw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Input'!$B$3)),COLUMNS($E253:I253))),""))</f>
        <v/>
      </c>
      <c r="P253" t="str" cm="1">
        <f t="array" aca="1" ref="P253" ca="1">_xlfn.SINGLE(IF(COLUMNS($E253:J253)&lt;=COUNTIF(INDIRECT("'Raw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Input'!$B$3)),COLUMNS($E253:J253))),""))</f>
        <v/>
      </c>
      <c r="Q253" t="str">
        <f t="shared" ca="1" si="95"/>
        <v>Int</v>
      </c>
      <c r="R253" t="str">
        <f t="shared" ca="1" si="96"/>
        <v/>
      </c>
      <c r="S253" t="str">
        <f t="shared" ca="1" si="97"/>
        <v/>
      </c>
      <c r="T253" t="str">
        <f t="shared" ca="1" si="84"/>
        <v/>
      </c>
      <c r="U253" t="str">
        <f t="shared" ca="1" si="85"/>
        <v/>
      </c>
      <c r="V253">
        <v>253</v>
      </c>
      <c r="DE253"/>
      <c r="HB253"/>
    </row>
    <row r="254" spans="1:210">
      <c r="A254">
        <v>5</v>
      </c>
      <c r="B254" t="str">
        <f t="shared" ca="1" si="94"/>
        <v/>
      </c>
      <c r="C254" t="str">
        <f t="shared" ca="1" si="74"/>
        <v/>
      </c>
      <c r="D254" t="str">
        <f t="shared" ca="1" si="75"/>
        <v/>
      </c>
      <c r="E254" t="str" cm="1">
        <f t="array" aca="1" ref="E254" ca="1">_xlfn.SINGLE(IF(COLUMNS($E254:E254)&lt;=COUNTIF(INDIRECT("'Raw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Input'!$B$3)),COLUMNS($E254:E254))),""))</f>
        <v>Int</v>
      </c>
      <c r="F254" t="str" cm="1">
        <f t="array" aca="1" ref="F254" ca="1">_xlfn.SINGLE(IF(COLUMNS($E254:F254)&lt;=COUNTIF(INDIRECT("'Raw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Input'!$B$3)),COLUMNS($E254:F254))),""))</f>
        <v/>
      </c>
      <c r="G254" t="str" cm="1">
        <f t="array" aca="1" ref="G254" ca="1">_xlfn.SINGLE(IF(COLUMNS($E254:G254)&lt;=COUNTIF(INDIRECT("'Raw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Input'!$B$3)),COLUMNS($E254:G254))),""))</f>
        <v/>
      </c>
      <c r="H254" t="str" cm="1">
        <f t="array" aca="1" ref="H254" ca="1">_xlfn.SINGLE(IF(COLUMNS($E254:H254)&lt;=COUNTIF(INDIRECT("'Raw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Input'!$B$3)),COLUMNS($E254:H254))),""))</f>
        <v/>
      </c>
      <c r="I254" t="str" cm="1">
        <f t="array" aca="1" ref="I254" ca="1">_xlfn.SINGLE(IF(COLUMNS($E254:I254)&lt;=COUNTIF(INDIRECT("'Raw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Input'!$B$3)),COLUMNS($E254:I254))),""))</f>
        <v/>
      </c>
      <c r="J254" t="str" cm="1">
        <f t="array" aca="1" ref="J254" ca="1">_xlfn.SINGLE(IF(COLUMNS($E254:J254)&lt;=COUNTIF(INDIRECT("'Raw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Input'!$B$3)),COLUMNS($E254:J254))),""))</f>
        <v/>
      </c>
      <c r="K254" t="str" cm="1">
        <f t="array" aca="1" ref="K254" ca="1">_xlfn.SINGLE(IF(COLUMNS($E254:E254)&lt;=COUNTIF(INDIRECT("'Raw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Input'!$B$3)),COLUMNS($E254:E254))),""))</f>
        <v>Boolean</v>
      </c>
      <c r="L254" t="str" cm="1">
        <f t="array" aca="1" ref="L254" ca="1">_xlfn.SINGLE(IF(COLUMNS($E254:F254)&lt;=COUNTIF(INDIRECT("'Raw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Input'!$B$3)),COLUMNS($E254:F254))),""))</f>
        <v/>
      </c>
      <c r="M254" t="str" cm="1">
        <f t="array" aca="1" ref="M254" ca="1">_xlfn.SINGLE(IF(COLUMNS($E254:G254)&lt;=COUNTIF(INDIRECT("'Raw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Input'!$B$3)),COLUMNS($E254:G254))),""))</f>
        <v/>
      </c>
      <c r="N254" t="str" cm="1">
        <f t="array" aca="1" ref="N254" ca="1">_xlfn.SINGLE(IF(COLUMNS($E254:H254)&lt;=COUNTIF(INDIRECT("'Raw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Input'!$B$3)),COLUMNS($E254:H254))),""))</f>
        <v/>
      </c>
      <c r="O254" t="str" cm="1">
        <f t="array" aca="1" ref="O254" ca="1">_xlfn.SINGLE(IF(COLUMNS($E254:I254)&lt;=COUNTIF(INDIRECT("'Raw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Input'!$B$3)),COLUMNS($E254:I254))),""))</f>
        <v/>
      </c>
      <c r="P254" t="str" cm="1">
        <f t="array" aca="1" ref="P254" ca="1">_xlfn.SINGLE(IF(COLUMNS($E254:J254)&lt;=COUNTIF(INDIRECT("'Raw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Input'!$B$3)),COLUMNS($E254:J254))),""))</f>
        <v/>
      </c>
      <c r="Q254" t="str">
        <f t="shared" ca="1" si="95"/>
        <v>Int</v>
      </c>
      <c r="R254" t="str">
        <f t="shared" ca="1" si="96"/>
        <v/>
      </c>
      <c r="S254" t="str">
        <f t="shared" ca="1" si="97"/>
        <v/>
      </c>
      <c r="T254" t="str">
        <f t="shared" ca="1" si="84"/>
        <v/>
      </c>
      <c r="U254" t="str">
        <f t="shared" ca="1" si="85"/>
        <v/>
      </c>
      <c r="V254">
        <v>254</v>
      </c>
      <c r="DE254"/>
      <c r="HB254"/>
    </row>
    <row r="255" spans="1:210">
      <c r="A255">
        <v>6</v>
      </c>
      <c r="B255" t="str">
        <f t="shared" ca="1" si="94"/>
        <v/>
      </c>
      <c r="C255" t="str">
        <f t="shared" ca="1" si="74"/>
        <v/>
      </c>
      <c r="D255" t="str">
        <f t="shared" ca="1" si="75"/>
        <v/>
      </c>
      <c r="E255" t="str" cm="1">
        <f t="array" aca="1" ref="E255" ca="1">_xlfn.SINGLE(IF(COLUMNS($E255:E255)&lt;=COUNTIF(INDIRECT("'Raw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Input'!$B$3)),COLUMNS($E255:E255))),""))</f>
        <v>Int</v>
      </c>
      <c r="F255" t="str" cm="1">
        <f t="array" aca="1" ref="F255" ca="1">_xlfn.SINGLE(IF(COLUMNS($E255:F255)&lt;=COUNTIF(INDIRECT("'Raw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Input'!$B$3)),COLUMNS($E255:F255))),""))</f>
        <v/>
      </c>
      <c r="G255" t="str" cm="1">
        <f t="array" aca="1" ref="G255" ca="1">_xlfn.SINGLE(IF(COLUMNS($E255:G255)&lt;=COUNTIF(INDIRECT("'Raw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Input'!$B$3)),COLUMNS($E255:G255))),""))</f>
        <v/>
      </c>
      <c r="H255" t="str" cm="1">
        <f t="array" aca="1" ref="H255" ca="1">_xlfn.SINGLE(IF(COLUMNS($E255:H255)&lt;=COUNTIF(INDIRECT("'Raw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Input'!$B$3)),COLUMNS($E255:H255))),""))</f>
        <v/>
      </c>
      <c r="I255" t="str" cm="1">
        <f t="array" aca="1" ref="I255" ca="1">_xlfn.SINGLE(IF(COLUMNS($E255:I255)&lt;=COUNTIF(INDIRECT("'Raw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Input'!$B$3)),COLUMNS($E255:I255))),""))</f>
        <v/>
      </c>
      <c r="J255" t="str" cm="1">
        <f t="array" aca="1" ref="J255" ca="1">_xlfn.SINGLE(IF(COLUMNS($E255:J255)&lt;=COUNTIF(INDIRECT("'Raw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Input'!$B$3)),COLUMNS($E255:J255))),""))</f>
        <v/>
      </c>
      <c r="K255" t="str" cm="1">
        <f t="array" aca="1" ref="K255" ca="1">_xlfn.SINGLE(IF(COLUMNS($E255:E255)&lt;=COUNTIF(INDIRECT("'Raw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Input'!$B$3)),COLUMNS($E255:E255))),""))</f>
        <v>Boolean</v>
      </c>
      <c r="L255" t="str" cm="1">
        <f t="array" aca="1" ref="L255" ca="1">_xlfn.SINGLE(IF(COLUMNS($E255:F255)&lt;=COUNTIF(INDIRECT("'Raw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Input'!$B$3)),COLUMNS($E255:F255))),""))</f>
        <v/>
      </c>
      <c r="M255" t="str" cm="1">
        <f t="array" aca="1" ref="M255" ca="1">_xlfn.SINGLE(IF(COLUMNS($E255:G255)&lt;=COUNTIF(INDIRECT("'Raw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Input'!$B$3)),COLUMNS($E255:G255))),""))</f>
        <v/>
      </c>
      <c r="N255" t="str" cm="1">
        <f t="array" aca="1" ref="N255" ca="1">_xlfn.SINGLE(IF(COLUMNS($E255:H255)&lt;=COUNTIF(INDIRECT("'Raw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Input'!$B$3)),COLUMNS($E255:H255))),""))</f>
        <v/>
      </c>
      <c r="O255" t="str" cm="1">
        <f t="array" aca="1" ref="O255" ca="1">_xlfn.SINGLE(IF(COLUMNS($E255:I255)&lt;=COUNTIF(INDIRECT("'Raw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Input'!$B$3)),COLUMNS($E255:I255))),""))</f>
        <v/>
      </c>
      <c r="P255" t="str" cm="1">
        <f t="array" aca="1" ref="P255" ca="1">_xlfn.SINGLE(IF(COLUMNS($E255:J255)&lt;=COUNTIF(INDIRECT("'Raw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Input'!$B$3)),COLUMNS($E255:J255))),""))</f>
        <v/>
      </c>
      <c r="Q255" t="str">
        <f t="shared" ca="1" si="95"/>
        <v>Int</v>
      </c>
      <c r="R255" t="str">
        <f t="shared" ca="1" si="96"/>
        <v/>
      </c>
      <c r="S255" t="str">
        <f t="shared" ca="1" si="97"/>
        <v/>
      </c>
      <c r="T255" t="str">
        <f t="shared" ca="1" si="84"/>
        <v/>
      </c>
      <c r="U255" t="str">
        <f t="shared" ca="1" si="85"/>
        <v/>
      </c>
      <c r="V255">
        <v>255</v>
      </c>
      <c r="DE255"/>
      <c r="HB255"/>
    </row>
    <row r="256" spans="1:210">
      <c r="A256">
        <v>7</v>
      </c>
      <c r="B256" t="str">
        <f t="shared" ca="1" si="94"/>
        <v/>
      </c>
      <c r="C256" t="str">
        <f t="shared" ca="1" si="74"/>
        <v/>
      </c>
      <c r="D256" t="str">
        <f t="shared" ca="1" si="75"/>
        <v/>
      </c>
      <c r="E256" t="str" cm="1">
        <f t="array" aca="1" ref="E256" ca="1">_xlfn.SINGLE(IF(COLUMNS($E256:E256)&lt;=COUNTIF(INDIRECT("'Raw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Input'!$B$3)),COLUMNS($E256:E256))),""))</f>
        <v>Int</v>
      </c>
      <c r="F256" t="str" cm="1">
        <f t="array" aca="1" ref="F256" ca="1">_xlfn.SINGLE(IF(COLUMNS($E256:F256)&lt;=COUNTIF(INDIRECT("'Raw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Input'!$B$3)),COLUMNS($E256:F256))),""))</f>
        <v/>
      </c>
      <c r="G256" t="str" cm="1">
        <f t="array" aca="1" ref="G256" ca="1">_xlfn.SINGLE(IF(COLUMNS($E256:G256)&lt;=COUNTIF(INDIRECT("'Raw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Input'!$B$3)),COLUMNS($E256:G256))),""))</f>
        <v/>
      </c>
      <c r="H256" t="str" cm="1">
        <f t="array" aca="1" ref="H256" ca="1">_xlfn.SINGLE(IF(COLUMNS($E256:H256)&lt;=COUNTIF(INDIRECT("'Raw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Input'!$B$3)),COLUMNS($E256:H256))),""))</f>
        <v/>
      </c>
      <c r="I256" t="str" cm="1">
        <f t="array" aca="1" ref="I256" ca="1">_xlfn.SINGLE(IF(COLUMNS($E256:I256)&lt;=COUNTIF(INDIRECT("'Raw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Input'!$B$3)),COLUMNS($E256:I256))),""))</f>
        <v/>
      </c>
      <c r="J256" t="str" cm="1">
        <f t="array" aca="1" ref="J256" ca="1">_xlfn.SINGLE(IF(COLUMNS($E256:J256)&lt;=COUNTIF(INDIRECT("'Raw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Input'!$B$3)),COLUMNS($E256:J256))),""))</f>
        <v/>
      </c>
      <c r="K256" t="str" cm="1">
        <f t="array" aca="1" ref="K256" ca="1">_xlfn.SINGLE(IF(COLUMNS($E256:E256)&lt;=COUNTIF(INDIRECT("'Raw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Input'!$B$3)),COLUMNS($E256:E256))),""))</f>
        <v>Boolean</v>
      </c>
      <c r="L256" t="str" cm="1">
        <f t="array" aca="1" ref="L256" ca="1">_xlfn.SINGLE(IF(COLUMNS($E256:F256)&lt;=COUNTIF(INDIRECT("'Raw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Input'!$B$3)),COLUMNS($E256:F256))),""))</f>
        <v/>
      </c>
      <c r="M256" t="str" cm="1">
        <f t="array" aca="1" ref="M256" ca="1">_xlfn.SINGLE(IF(COLUMNS($E256:G256)&lt;=COUNTIF(INDIRECT("'Raw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Input'!$B$3)),COLUMNS($E256:G256))),""))</f>
        <v/>
      </c>
      <c r="N256" t="str" cm="1">
        <f t="array" aca="1" ref="N256" ca="1">_xlfn.SINGLE(IF(COLUMNS($E256:H256)&lt;=COUNTIF(INDIRECT("'Raw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Input'!$B$3)),COLUMNS($E256:H256))),""))</f>
        <v/>
      </c>
      <c r="O256" t="str" cm="1">
        <f t="array" aca="1" ref="O256" ca="1">_xlfn.SINGLE(IF(COLUMNS($E256:I256)&lt;=COUNTIF(INDIRECT("'Raw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Input'!$B$3)),COLUMNS($E256:I256))),""))</f>
        <v/>
      </c>
      <c r="P256" t="str" cm="1">
        <f t="array" aca="1" ref="P256" ca="1">_xlfn.SINGLE(IF(COLUMNS($E256:J256)&lt;=COUNTIF(INDIRECT("'Raw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Input'!$B$3)),COLUMNS($E256:J256))),""))</f>
        <v/>
      </c>
      <c r="Q256" t="str">
        <f t="shared" ca="1" si="95"/>
        <v>Int</v>
      </c>
      <c r="R256" t="str">
        <f t="shared" ca="1" si="96"/>
        <v/>
      </c>
      <c r="S256" t="str">
        <f t="shared" ca="1" si="97"/>
        <v/>
      </c>
      <c r="T256" t="str">
        <f t="shared" ca="1" si="84"/>
        <v/>
      </c>
      <c r="U256" t="str">
        <f t="shared" ca="1" si="85"/>
        <v/>
      </c>
      <c r="V256">
        <v>256</v>
      </c>
      <c r="DE256"/>
      <c r="HB256"/>
    </row>
    <row r="257" spans="1:210">
      <c r="A257">
        <v>8</v>
      </c>
      <c r="B257" t="str">
        <f t="shared" ca="1" si="94"/>
        <v/>
      </c>
      <c r="C257" t="str">
        <f t="shared" ca="1" si="74"/>
        <v/>
      </c>
      <c r="D257" t="str">
        <f t="shared" ca="1" si="75"/>
        <v/>
      </c>
      <c r="E257" t="str" cm="1">
        <f t="array" aca="1" ref="E257" ca="1">_xlfn.SINGLE(IF(COLUMNS($E257:E257)&lt;=COUNTIF(INDIRECT("'Raw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Input'!$B$3)),COLUMNS($E257:E257))),""))</f>
        <v>Int</v>
      </c>
      <c r="F257" t="str" cm="1">
        <f t="array" aca="1" ref="F257" ca="1">_xlfn.SINGLE(IF(COLUMNS($E257:F257)&lt;=COUNTIF(INDIRECT("'Raw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Input'!$B$3)),COLUMNS($E257:F257))),""))</f>
        <v/>
      </c>
      <c r="G257" t="str" cm="1">
        <f t="array" aca="1" ref="G257" ca="1">_xlfn.SINGLE(IF(COLUMNS($E257:G257)&lt;=COUNTIF(INDIRECT("'Raw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Input'!$B$3)),COLUMNS($E257:G257))),""))</f>
        <v/>
      </c>
      <c r="H257" t="str" cm="1">
        <f t="array" aca="1" ref="H257" ca="1">_xlfn.SINGLE(IF(COLUMNS($E257:H257)&lt;=COUNTIF(INDIRECT("'Raw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Input'!$B$3)),COLUMNS($E257:H257))),""))</f>
        <v/>
      </c>
      <c r="I257" t="str" cm="1">
        <f t="array" aca="1" ref="I257" ca="1">_xlfn.SINGLE(IF(COLUMNS($E257:I257)&lt;=COUNTIF(INDIRECT("'Raw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Input'!$B$3)),COLUMNS($E257:I257))),""))</f>
        <v/>
      </c>
      <c r="J257" t="str" cm="1">
        <f t="array" aca="1" ref="J257" ca="1">_xlfn.SINGLE(IF(COLUMNS($E257:J257)&lt;=COUNTIF(INDIRECT("'Raw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Input'!$B$3)),COLUMNS($E257:J257))),""))</f>
        <v/>
      </c>
      <c r="K257" t="str" cm="1">
        <f t="array" aca="1" ref="K257" ca="1">_xlfn.SINGLE(IF(COLUMNS($E257:E257)&lt;=COUNTIF(INDIRECT("'Raw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Input'!$B$3)),COLUMNS($E257:E257))),""))</f>
        <v>Boolean</v>
      </c>
      <c r="L257" t="str" cm="1">
        <f t="array" aca="1" ref="L257" ca="1">_xlfn.SINGLE(IF(COLUMNS($E257:F257)&lt;=COUNTIF(INDIRECT("'Raw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Input'!$B$3)),COLUMNS($E257:F257))),""))</f>
        <v/>
      </c>
      <c r="M257" t="str" cm="1">
        <f t="array" aca="1" ref="M257" ca="1">_xlfn.SINGLE(IF(COLUMNS($E257:G257)&lt;=COUNTIF(INDIRECT("'Raw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Input'!$B$3)),COLUMNS($E257:G257))),""))</f>
        <v/>
      </c>
      <c r="N257" t="str" cm="1">
        <f t="array" aca="1" ref="N257" ca="1">_xlfn.SINGLE(IF(COLUMNS($E257:H257)&lt;=COUNTIF(INDIRECT("'Raw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Input'!$B$3)),COLUMNS($E257:H257))),""))</f>
        <v/>
      </c>
      <c r="O257" t="str" cm="1">
        <f t="array" aca="1" ref="O257" ca="1">_xlfn.SINGLE(IF(COLUMNS($E257:I257)&lt;=COUNTIF(INDIRECT("'Raw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Input'!$B$3)),COLUMNS($E257:I257))),""))</f>
        <v/>
      </c>
      <c r="P257" t="str" cm="1">
        <f t="array" aca="1" ref="P257" ca="1">_xlfn.SINGLE(IF(COLUMNS($E257:J257)&lt;=COUNTIF(INDIRECT("'Raw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Input'!$B$3)),COLUMNS($E257:J257))),""))</f>
        <v/>
      </c>
      <c r="Q257" t="str">
        <f t="shared" ca="1" si="95"/>
        <v>Int</v>
      </c>
      <c r="R257" t="str">
        <f t="shared" ca="1" si="96"/>
        <v/>
      </c>
      <c r="S257" t="str">
        <f t="shared" ca="1" si="97"/>
        <v/>
      </c>
      <c r="T257" t="str">
        <f t="shared" ca="1" si="84"/>
        <v/>
      </c>
      <c r="U257" t="str">
        <f t="shared" ca="1" si="85"/>
        <v/>
      </c>
      <c r="V257">
        <v>257</v>
      </c>
      <c r="DE257"/>
      <c r="HB257"/>
    </row>
    <row r="258" spans="1:210">
      <c r="A258">
        <v>9</v>
      </c>
      <c r="B258" t="str">
        <f t="shared" ca="1" si="94"/>
        <v/>
      </c>
      <c r="C258" t="str">
        <f t="shared" ca="1" si="74"/>
        <v/>
      </c>
      <c r="D258" t="str">
        <f t="shared" ca="1" si="75"/>
        <v/>
      </c>
      <c r="E258" t="str" cm="1">
        <f t="array" aca="1" ref="E258" ca="1">_xlfn.SINGLE(IF(COLUMNS($E258:E258)&lt;=COUNTIF(INDIRECT("'Raw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Input'!$B$3)),COLUMNS($E258:E258))),""))</f>
        <v>Int</v>
      </c>
      <c r="F258" t="str" cm="1">
        <f t="array" aca="1" ref="F258" ca="1">_xlfn.SINGLE(IF(COLUMNS($E258:F258)&lt;=COUNTIF(INDIRECT("'Raw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Input'!$B$3)),COLUMNS($E258:F258))),""))</f>
        <v/>
      </c>
      <c r="G258" t="str" cm="1">
        <f t="array" aca="1" ref="G258" ca="1">_xlfn.SINGLE(IF(COLUMNS($E258:G258)&lt;=COUNTIF(INDIRECT("'Raw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Input'!$B$3)),COLUMNS($E258:G258))),""))</f>
        <v/>
      </c>
      <c r="H258" t="str" cm="1">
        <f t="array" aca="1" ref="H258" ca="1">_xlfn.SINGLE(IF(COLUMNS($E258:H258)&lt;=COUNTIF(INDIRECT("'Raw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Input'!$B$3)),COLUMNS($E258:H258))),""))</f>
        <v/>
      </c>
      <c r="I258" t="str" cm="1">
        <f t="array" aca="1" ref="I258" ca="1">_xlfn.SINGLE(IF(COLUMNS($E258:I258)&lt;=COUNTIF(INDIRECT("'Raw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Input'!$B$3)),COLUMNS($E258:I258))),""))</f>
        <v/>
      </c>
      <c r="J258" t="str" cm="1">
        <f t="array" aca="1" ref="J258" ca="1">_xlfn.SINGLE(IF(COLUMNS($E258:J258)&lt;=COUNTIF(INDIRECT("'Raw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Input'!$B$3)),COLUMNS($E258:J258))),""))</f>
        <v/>
      </c>
      <c r="K258" t="str" cm="1">
        <f t="array" aca="1" ref="K258" ca="1">_xlfn.SINGLE(IF(COLUMNS($E258:E258)&lt;=COUNTIF(INDIRECT("'Raw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Input'!$B$3)),COLUMNS($E258:E258))),""))</f>
        <v>Boolean</v>
      </c>
      <c r="L258" t="str" cm="1">
        <f t="array" aca="1" ref="L258" ca="1">_xlfn.SINGLE(IF(COLUMNS($E258:F258)&lt;=COUNTIF(INDIRECT("'Raw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Input'!$B$3)),COLUMNS($E258:F258))),""))</f>
        <v/>
      </c>
      <c r="M258" t="str" cm="1">
        <f t="array" aca="1" ref="M258" ca="1">_xlfn.SINGLE(IF(COLUMNS($E258:G258)&lt;=COUNTIF(INDIRECT("'Raw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Input'!$B$3)),COLUMNS($E258:G258))),""))</f>
        <v/>
      </c>
      <c r="N258" t="str" cm="1">
        <f t="array" aca="1" ref="N258" ca="1">_xlfn.SINGLE(IF(COLUMNS($E258:H258)&lt;=COUNTIF(INDIRECT("'Raw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Input'!$B$3)),COLUMNS($E258:H258))),""))</f>
        <v/>
      </c>
      <c r="O258" t="str" cm="1">
        <f t="array" aca="1" ref="O258" ca="1">_xlfn.SINGLE(IF(COLUMNS($E258:I258)&lt;=COUNTIF(INDIRECT("'Raw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Input'!$B$3)),COLUMNS($E258:I258))),""))</f>
        <v/>
      </c>
      <c r="P258" t="str" cm="1">
        <f t="array" aca="1" ref="P258" ca="1">_xlfn.SINGLE(IF(COLUMNS($E258:J258)&lt;=COUNTIF(INDIRECT("'Raw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Input'!$B$3)),COLUMNS($E258:J258))),""))</f>
        <v/>
      </c>
      <c r="Q258" t="str">
        <f t="shared" ca="1" si="95"/>
        <v>Int</v>
      </c>
      <c r="R258" t="str">
        <f t="shared" ca="1" si="96"/>
        <v/>
      </c>
      <c r="S258" t="str">
        <f t="shared" ca="1" si="97"/>
        <v/>
      </c>
      <c r="T258" t="str">
        <f t="shared" ca="1" si="84"/>
        <v/>
      </c>
      <c r="U258" t="str">
        <f t="shared" ca="1" si="85"/>
        <v/>
      </c>
      <c r="V258">
        <v>258</v>
      </c>
      <c r="DE258"/>
      <c r="HB258"/>
    </row>
    <row r="259" spans="1:210">
      <c r="A259">
        <v>10</v>
      </c>
      <c r="B259" t="str">
        <f t="shared" ca="1" si="94"/>
        <v/>
      </c>
      <c r="C259" t="str">
        <f t="shared" ref="C259:C322" ca="1" si="98">IFERROR(IF(ISBLANK(INDIRECT(INDIRECT("A"&amp;V259-A259)&amp;"!Y"&amp;A259+3)),"",INDIRECT(INDIRECT("A"&amp;V259-A259)&amp;"!Y"&amp;A259+3)),"")</f>
        <v/>
      </c>
      <c r="D259" t="str">
        <f t="shared" ref="D259:D322" ca="1" si="99">IFERROR(IF(ISBLANK(INDIRECT(INDIRECT("A"&amp;V259-A259)&amp;"!K"&amp;A259+3)),"",INDIRECT(INDIRECT("A"&amp;V259-A259)&amp;"!K"&amp;A259+3)),"")</f>
        <v/>
      </c>
      <c r="E259" t="str" cm="1">
        <f t="array" aca="1" ref="E259" ca="1">_xlfn.SINGLE(IF(COLUMNS($E259:E259)&lt;=COUNTIF(INDIRECT("'Raw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Input'!$B$3)),COLUMNS($E259:E259))),""))</f>
        <v>Int</v>
      </c>
      <c r="F259" t="str" cm="1">
        <f t="array" aca="1" ref="F259" ca="1">_xlfn.SINGLE(IF(COLUMNS($E259:F259)&lt;=COUNTIF(INDIRECT("'Raw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Input'!$B$3)),COLUMNS($E259:F259))),""))</f>
        <v/>
      </c>
      <c r="G259" t="str" cm="1">
        <f t="array" aca="1" ref="G259" ca="1">_xlfn.SINGLE(IF(COLUMNS($E259:G259)&lt;=COUNTIF(INDIRECT("'Raw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Input'!$B$3)),COLUMNS($E259:G259))),""))</f>
        <v/>
      </c>
      <c r="H259" t="str" cm="1">
        <f t="array" aca="1" ref="H259" ca="1">_xlfn.SINGLE(IF(COLUMNS($E259:H259)&lt;=COUNTIF(INDIRECT("'Raw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Input'!$B$3)),COLUMNS($E259:H259))),""))</f>
        <v/>
      </c>
      <c r="I259" t="str" cm="1">
        <f t="array" aca="1" ref="I259" ca="1">_xlfn.SINGLE(IF(COLUMNS($E259:I259)&lt;=COUNTIF(INDIRECT("'Raw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Input'!$B$3)),COLUMNS($E259:I259))),""))</f>
        <v/>
      </c>
      <c r="J259" t="str" cm="1">
        <f t="array" aca="1" ref="J259" ca="1">_xlfn.SINGLE(IF(COLUMNS($E259:J259)&lt;=COUNTIF(INDIRECT("'Raw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Input'!$B$3)),COLUMNS($E259:J259))),""))</f>
        <v/>
      </c>
      <c r="K259" t="str" cm="1">
        <f t="array" aca="1" ref="K259" ca="1">_xlfn.SINGLE(IF(COLUMNS($E259:E259)&lt;=COUNTIF(INDIRECT("'Raw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Input'!$B$3)),COLUMNS($E259:E259))),""))</f>
        <v>Boolean</v>
      </c>
      <c r="L259" t="str" cm="1">
        <f t="array" aca="1" ref="L259" ca="1">_xlfn.SINGLE(IF(COLUMNS($E259:F259)&lt;=COUNTIF(INDIRECT("'Raw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Input'!$B$3)),COLUMNS($E259:F259))),""))</f>
        <v/>
      </c>
      <c r="M259" t="str" cm="1">
        <f t="array" aca="1" ref="M259" ca="1">_xlfn.SINGLE(IF(COLUMNS($E259:G259)&lt;=COUNTIF(INDIRECT("'Raw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Input'!$B$3)),COLUMNS($E259:G259))),""))</f>
        <v/>
      </c>
      <c r="N259" t="str" cm="1">
        <f t="array" aca="1" ref="N259" ca="1">_xlfn.SINGLE(IF(COLUMNS($E259:H259)&lt;=COUNTIF(INDIRECT("'Raw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Input'!$B$3)),COLUMNS($E259:H259))),""))</f>
        <v/>
      </c>
      <c r="O259" t="str" cm="1">
        <f t="array" aca="1" ref="O259" ca="1">_xlfn.SINGLE(IF(COLUMNS($E259:I259)&lt;=COUNTIF(INDIRECT("'Raw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Input'!$B$3)),COLUMNS($E259:I259))),""))</f>
        <v/>
      </c>
      <c r="P259" t="str" cm="1">
        <f t="array" aca="1" ref="P259" ca="1">_xlfn.SINGLE(IF(COLUMNS($E259:J259)&lt;=COUNTIF(INDIRECT("'Raw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Input'!$B$3)),COLUMNS($E259:J259))),""))</f>
        <v/>
      </c>
      <c r="Q259" t="str">
        <f t="shared" ca="1" si="95"/>
        <v>Int</v>
      </c>
      <c r="R259" t="str">
        <f t="shared" ca="1" si="96"/>
        <v/>
      </c>
      <c r="S259" t="str">
        <f t="shared" ca="1" si="97"/>
        <v/>
      </c>
      <c r="T259" t="str">
        <f t="shared" ca="1" si="84"/>
        <v/>
      </c>
      <c r="U259" t="str">
        <f t="shared" ca="1" si="85"/>
        <v/>
      </c>
      <c r="V259">
        <v>259</v>
      </c>
      <c r="DE259"/>
      <c r="HB259"/>
    </row>
    <row r="260" spans="1:210">
      <c r="A260">
        <v>11</v>
      </c>
      <c r="B260" t="str">
        <f t="shared" ca="1" si="94"/>
        <v/>
      </c>
      <c r="C260" t="str">
        <f t="shared" ca="1" si="98"/>
        <v/>
      </c>
      <c r="D260" t="str">
        <f t="shared" ca="1" si="99"/>
        <v/>
      </c>
      <c r="E260" t="str" cm="1">
        <f t="array" aca="1" ref="E260" ca="1">_xlfn.SINGLE(IF(COLUMNS($E260:E260)&lt;=COUNTIF(INDIRECT("'Raw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Input'!$B$3)),COLUMNS($E260:E260))),""))</f>
        <v>Int</v>
      </c>
      <c r="F260" t="str" cm="1">
        <f t="array" aca="1" ref="F260" ca="1">_xlfn.SINGLE(IF(COLUMNS($E260:F260)&lt;=COUNTIF(INDIRECT("'Raw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Input'!$B$3)),COLUMNS($E260:F260))),""))</f>
        <v/>
      </c>
      <c r="G260" t="str" cm="1">
        <f t="array" aca="1" ref="G260" ca="1">_xlfn.SINGLE(IF(COLUMNS($E260:G260)&lt;=COUNTIF(INDIRECT("'Raw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Input'!$B$3)),COLUMNS($E260:G260))),""))</f>
        <v/>
      </c>
      <c r="H260" t="str" cm="1">
        <f t="array" aca="1" ref="H260" ca="1">_xlfn.SINGLE(IF(COLUMNS($E260:H260)&lt;=COUNTIF(INDIRECT("'Raw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Input'!$B$3)),COLUMNS($E260:H260))),""))</f>
        <v/>
      </c>
      <c r="I260" t="str" cm="1">
        <f t="array" aca="1" ref="I260" ca="1">_xlfn.SINGLE(IF(COLUMNS($E260:I260)&lt;=COUNTIF(INDIRECT("'Raw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Input'!$B$3)),COLUMNS($E260:I260))),""))</f>
        <v/>
      </c>
      <c r="J260" t="str" cm="1">
        <f t="array" aca="1" ref="J260" ca="1">_xlfn.SINGLE(IF(COLUMNS($E260:J260)&lt;=COUNTIF(INDIRECT("'Raw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Input'!$B$3)),COLUMNS($E260:J260))),""))</f>
        <v/>
      </c>
      <c r="K260" t="str" cm="1">
        <f t="array" aca="1" ref="K260" ca="1">_xlfn.SINGLE(IF(COLUMNS($E260:E260)&lt;=COUNTIF(INDIRECT("'Raw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Input'!$B$3)),COLUMNS($E260:E260))),""))</f>
        <v>Boolean</v>
      </c>
      <c r="L260" t="str" cm="1">
        <f t="array" aca="1" ref="L260" ca="1">_xlfn.SINGLE(IF(COLUMNS($E260:F260)&lt;=COUNTIF(INDIRECT("'Raw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Input'!$B$3)),COLUMNS($E260:F260))),""))</f>
        <v/>
      </c>
      <c r="M260" t="str" cm="1">
        <f t="array" aca="1" ref="M260" ca="1">_xlfn.SINGLE(IF(COLUMNS($E260:G260)&lt;=COUNTIF(INDIRECT("'Raw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Input'!$B$3)),COLUMNS($E260:G260))),""))</f>
        <v/>
      </c>
      <c r="N260" t="str" cm="1">
        <f t="array" aca="1" ref="N260" ca="1">_xlfn.SINGLE(IF(COLUMNS($E260:H260)&lt;=COUNTIF(INDIRECT("'Raw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Input'!$B$3)),COLUMNS($E260:H260))),""))</f>
        <v/>
      </c>
      <c r="O260" t="str" cm="1">
        <f t="array" aca="1" ref="O260" ca="1">_xlfn.SINGLE(IF(COLUMNS($E260:I260)&lt;=COUNTIF(INDIRECT("'Raw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Input'!$B$3)),COLUMNS($E260:I260))),""))</f>
        <v/>
      </c>
      <c r="P260" t="str" cm="1">
        <f t="array" aca="1" ref="P260" ca="1">_xlfn.SINGLE(IF(COLUMNS($E260:J260)&lt;=COUNTIF(INDIRECT("'Raw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Input'!$B$3)),COLUMNS($E260:J260))),""))</f>
        <v/>
      </c>
      <c r="Q260" t="str">
        <f t="shared" ca="1" si="95"/>
        <v>Int</v>
      </c>
      <c r="R260" t="str">
        <f t="shared" ca="1" si="96"/>
        <v/>
      </c>
      <c r="S260" t="str">
        <f t="shared" ca="1" si="97"/>
        <v/>
      </c>
      <c r="T260" t="str">
        <f t="shared" ca="1" si="84"/>
        <v/>
      </c>
      <c r="U260" t="str">
        <f t="shared" ca="1" si="85"/>
        <v/>
      </c>
      <c r="V260">
        <v>260</v>
      </c>
      <c r="DE260"/>
      <c r="HB260"/>
    </row>
    <row r="261" spans="1:210">
      <c r="A261">
        <v>12</v>
      </c>
      <c r="B261" t="str">
        <f t="shared" ca="1" si="94"/>
        <v/>
      </c>
      <c r="C261" t="str">
        <f t="shared" ca="1" si="98"/>
        <v/>
      </c>
      <c r="D261" t="str">
        <f t="shared" ca="1" si="99"/>
        <v/>
      </c>
      <c r="E261" t="str" cm="1">
        <f t="array" aca="1" ref="E261" ca="1">_xlfn.SINGLE(IF(COLUMNS($E261:E261)&lt;=COUNTIF(INDIRECT("'Raw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Input'!$B$3)),COLUMNS($E261:E261))),""))</f>
        <v>Int</v>
      </c>
      <c r="F261" t="str" cm="1">
        <f t="array" aca="1" ref="F261" ca="1">_xlfn.SINGLE(IF(COLUMNS($E261:F261)&lt;=COUNTIF(INDIRECT("'Raw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Input'!$B$3)),COLUMNS($E261:F261))),""))</f>
        <v/>
      </c>
      <c r="G261" t="str" cm="1">
        <f t="array" aca="1" ref="G261" ca="1">_xlfn.SINGLE(IF(COLUMNS($E261:G261)&lt;=COUNTIF(INDIRECT("'Raw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Input'!$B$3)),COLUMNS($E261:G261))),""))</f>
        <v/>
      </c>
      <c r="H261" t="str" cm="1">
        <f t="array" aca="1" ref="H261" ca="1">_xlfn.SINGLE(IF(COLUMNS($E261:H261)&lt;=COUNTIF(INDIRECT("'Raw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Input'!$B$3)),COLUMNS($E261:H261))),""))</f>
        <v/>
      </c>
      <c r="I261" t="str" cm="1">
        <f t="array" aca="1" ref="I261" ca="1">_xlfn.SINGLE(IF(COLUMNS($E261:I261)&lt;=COUNTIF(INDIRECT("'Raw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Input'!$B$3)),COLUMNS($E261:I261))),""))</f>
        <v/>
      </c>
      <c r="J261" t="str" cm="1">
        <f t="array" aca="1" ref="J261" ca="1">_xlfn.SINGLE(IF(COLUMNS($E261:J261)&lt;=COUNTIF(INDIRECT("'Raw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Input'!$B$3)),COLUMNS($E261:J261))),""))</f>
        <v/>
      </c>
      <c r="K261" t="str" cm="1">
        <f t="array" aca="1" ref="K261" ca="1">_xlfn.SINGLE(IF(COLUMNS($E261:E261)&lt;=COUNTIF(INDIRECT("'Raw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Input'!$B$3)),COLUMNS($E261:E261))),""))</f>
        <v>Boolean</v>
      </c>
      <c r="L261" t="str" cm="1">
        <f t="array" aca="1" ref="L261" ca="1">_xlfn.SINGLE(IF(COLUMNS($E261:F261)&lt;=COUNTIF(INDIRECT("'Raw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Input'!$B$3)),COLUMNS($E261:F261))),""))</f>
        <v/>
      </c>
      <c r="M261" t="str" cm="1">
        <f t="array" aca="1" ref="M261" ca="1">_xlfn.SINGLE(IF(COLUMNS($E261:G261)&lt;=COUNTIF(INDIRECT("'Raw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Input'!$B$3)),COLUMNS($E261:G261))),""))</f>
        <v/>
      </c>
      <c r="N261" t="str" cm="1">
        <f t="array" aca="1" ref="N261" ca="1">_xlfn.SINGLE(IF(COLUMNS($E261:H261)&lt;=COUNTIF(INDIRECT("'Raw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Input'!$B$3)),COLUMNS($E261:H261))),""))</f>
        <v/>
      </c>
      <c r="O261" t="str" cm="1">
        <f t="array" aca="1" ref="O261" ca="1">_xlfn.SINGLE(IF(COLUMNS($E261:I261)&lt;=COUNTIF(INDIRECT("'Raw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Input'!$B$3)),COLUMNS($E261:I261))),""))</f>
        <v/>
      </c>
      <c r="P261" t="str" cm="1">
        <f t="array" aca="1" ref="P261" ca="1">_xlfn.SINGLE(IF(COLUMNS($E261:J261)&lt;=COUNTIF(INDIRECT("'Raw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Input'!$B$3)),COLUMNS($E261:J261))),""))</f>
        <v/>
      </c>
      <c r="Q261" t="str">
        <f t="shared" ca="1" si="95"/>
        <v>Int</v>
      </c>
      <c r="R261" t="str">
        <f t="shared" ca="1" si="96"/>
        <v/>
      </c>
      <c r="S261" t="str">
        <f t="shared" ca="1" si="97"/>
        <v/>
      </c>
      <c r="T261" t="str">
        <f t="shared" ca="1" si="84"/>
        <v/>
      </c>
      <c r="U261" t="str">
        <f t="shared" ca="1" si="85"/>
        <v/>
      </c>
      <c r="V261">
        <v>261</v>
      </c>
      <c r="DE261"/>
      <c r="HB261"/>
    </row>
    <row r="262" spans="1:210">
      <c r="A262" s="79" t="str">
        <f ca="1">IF(ISBLANK(INDIRECT("Setup!A"&amp;(1+(V262+11)/13))),"",INDIRECT("Setup!A"&amp;(1+(V262+11)/13)))</f>
        <v/>
      </c>
      <c r="C262" t="str">
        <f t="shared" ca="1" si="98"/>
        <v/>
      </c>
      <c r="D262" t="str">
        <f t="shared" ca="1" si="99"/>
        <v/>
      </c>
      <c r="K262" t="str" cm="1">
        <f t="array" aca="1" ref="K262" ca="1">_xlfn.SINGLE(IF(COLUMNS($E262:E262)&lt;=COUNTIF(INDIRECT("'Raw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Input'!$B$3)),COLUMNS($E262:E262))),""))</f>
        <v/>
      </c>
      <c r="L262" t="str" cm="1">
        <f t="array" aca="1" ref="L262" ca="1">_xlfn.SINGLE(IF(COLUMNS($E262:F262)&lt;=COUNTIF(INDIRECT("'Raw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Input'!$B$3)),COLUMNS($E262:F262))),""))</f>
        <v/>
      </c>
      <c r="M262" t="str" cm="1">
        <f t="array" aca="1" ref="M262" ca="1">_xlfn.SINGLE(IF(COLUMNS($E262:G262)&lt;=COUNTIF(INDIRECT("'Raw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Input'!$B$3)),COLUMNS($E262:G262))),""))</f>
        <v/>
      </c>
      <c r="N262" t="str" cm="1">
        <f t="array" aca="1" ref="N262" ca="1">_xlfn.SINGLE(IF(COLUMNS($E262:H262)&lt;=COUNTIF(INDIRECT("'Raw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Input'!$B$3)),COLUMNS($E262:H262))),""))</f>
        <v/>
      </c>
      <c r="O262" t="str" cm="1">
        <f t="array" aca="1" ref="O262" ca="1">_xlfn.SINGLE(IF(COLUMNS($E262:I262)&lt;=COUNTIF(INDIRECT("'Raw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Input'!$B$3)),COLUMNS($E262:I262))),""))</f>
        <v/>
      </c>
      <c r="P262" t="str" cm="1">
        <f t="array" aca="1" ref="P262" ca="1">_xlfn.SINGLE(IF(COLUMNS($E262:J262)&lt;=COUNTIF(INDIRECT("'Raw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Input'!$B$3)),COLUMNS($E262:J262))),""))</f>
        <v/>
      </c>
      <c r="T262" t="str">
        <f t="shared" ca="1" si="84"/>
        <v/>
      </c>
      <c r="U262" t="str">
        <f t="shared" ca="1" si="85"/>
        <v/>
      </c>
      <c r="V262">
        <v>262</v>
      </c>
      <c r="DE262"/>
      <c r="HB262"/>
    </row>
    <row r="263" spans="1:210">
      <c r="A263">
        <v>1</v>
      </c>
      <c r="B263" t="str">
        <f t="shared" ref="B263:B274" ca="1" si="100">IFERROR(IF(ISBLANK(INDIRECT(INDIRECT("A"&amp;V263-A263)&amp;"!B"&amp;A263+3)),"",INDIRECT(INDIRECT("A"&amp;V263-A263)&amp;"!B"&amp;A263+3)),"")</f>
        <v/>
      </c>
      <c r="C263" t="str">
        <f t="shared" ca="1" si="98"/>
        <v/>
      </c>
      <c r="D263" t="str">
        <f t="shared" ca="1" si="99"/>
        <v/>
      </c>
      <c r="E263" t="str" cm="1">
        <f t="array" aca="1" ref="E263" ca="1">_xlfn.SINGLE(IF(COLUMNS($E263:E263)&lt;=COUNTIF(INDIRECT("'Raw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Input'!$B$3)),COLUMNS($E263:E263))),""))</f>
        <v>Int</v>
      </c>
      <c r="F263" t="str" cm="1">
        <f t="array" aca="1" ref="F263" ca="1">_xlfn.SINGLE(IF(COLUMNS($E263:F263)&lt;=COUNTIF(INDIRECT("'Raw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Input'!$B$3)),COLUMNS($E263:F263))),""))</f>
        <v/>
      </c>
      <c r="G263" t="str" cm="1">
        <f t="array" aca="1" ref="G263" ca="1">_xlfn.SINGLE(IF(COLUMNS($E263:G263)&lt;=COUNTIF(INDIRECT("'Raw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Input'!$B$3)),COLUMNS($E263:G263))),""))</f>
        <v/>
      </c>
      <c r="H263" t="str" cm="1">
        <f t="array" aca="1" ref="H263" ca="1">_xlfn.SINGLE(IF(COLUMNS($E263:H263)&lt;=COUNTIF(INDIRECT("'Raw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Input'!$B$3)),COLUMNS($E263:H263))),""))</f>
        <v/>
      </c>
      <c r="I263" t="str" cm="1">
        <f t="array" aca="1" ref="I263" ca="1">_xlfn.SINGLE(IF(COLUMNS($E263:I263)&lt;=COUNTIF(INDIRECT("'Raw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Input'!$B$3)),COLUMNS($E263:I263))),""))</f>
        <v/>
      </c>
      <c r="J263" t="str" cm="1">
        <f t="array" aca="1" ref="J263" ca="1">_xlfn.SINGLE(IF(COLUMNS($E263:J263)&lt;=COUNTIF(INDIRECT("'Raw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Input'!$B$3)),COLUMNS($E263:J263))),""))</f>
        <v/>
      </c>
      <c r="K263" t="str" cm="1">
        <f t="array" aca="1" ref="K263" ca="1">_xlfn.SINGLE(IF(COLUMNS($E263:E263)&lt;=COUNTIF(INDIRECT("'Raw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Input'!$B$3)),COLUMNS($E263:E263))),""))</f>
        <v>Boolean</v>
      </c>
      <c r="L263" t="str" cm="1">
        <f t="array" aca="1" ref="L263" ca="1">_xlfn.SINGLE(IF(COLUMNS($E263:F263)&lt;=COUNTIF(INDIRECT("'Raw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Input'!$B$3)),COLUMNS($E263:F263))),""))</f>
        <v/>
      </c>
      <c r="M263" t="str" cm="1">
        <f t="array" aca="1" ref="M263" ca="1">_xlfn.SINGLE(IF(COLUMNS($E263:G263)&lt;=COUNTIF(INDIRECT("'Raw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Input'!$B$3)),COLUMNS($E263:G263))),""))</f>
        <v/>
      </c>
      <c r="N263" t="str" cm="1">
        <f t="array" aca="1" ref="N263" ca="1">_xlfn.SINGLE(IF(COLUMNS($E263:H263)&lt;=COUNTIF(INDIRECT("'Raw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Input'!$B$3)),COLUMNS($E263:H263))),""))</f>
        <v/>
      </c>
      <c r="O263" t="str" cm="1">
        <f t="array" aca="1" ref="O263" ca="1">_xlfn.SINGLE(IF(COLUMNS($E263:I263)&lt;=COUNTIF(INDIRECT("'Raw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Input'!$B$3)),COLUMNS($E263:I263))),""))</f>
        <v/>
      </c>
      <c r="P263" t="str" cm="1">
        <f t="array" aca="1" ref="P263" ca="1">_xlfn.SINGLE(IF(COLUMNS($E263:J263)&lt;=COUNTIF(INDIRECT("'Raw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Input'!$B$3)),COLUMNS($E263:J263))),""))</f>
        <v/>
      </c>
      <c r="Q263" t="str">
        <f t="shared" ref="Q263:Q274" ca="1" si="101">IF(NOT(C263=K263),E263,IF(NOT(C263=L263),F263,IF(NOT(C263=M263),G263,IF(NOT(C263=N263),H263,IF(NOT(C263=O263),I263,IF(NOT(C263=P263),J263,""))))))</f>
        <v>Int</v>
      </c>
      <c r="R263" t="str">
        <f t="shared" ref="R263:R274" ca="1" si="102">IF(AND(NOT(C263=L263),NOT(F263=Q263)),F263,IF(AND(NOT(C263=M263),NOT(G263=Q263)),G263,IF(AND(NOT(C263=N263),NOT(H263=Q263)),H263,IF(AND(NOT(C263=O263),NOT(I263=Q263)),I263,IF(AND(NOT(C263=P263),NOT(J263=Q263)),J263,"")))))</f>
        <v/>
      </c>
      <c r="S263" t="str">
        <f t="shared" ref="S263:S274" ca="1" si="103">IF(AND(NOT(C263=M263),NOT(G263=Q263),NOT(G263=R263)),G263,IF(AND(NOT(C263=N263),NOT(H263=Q263),NOT(H263=R263)),H263,IF(AND(NOT(C263=O263),NOT(I263=Q263),NOT(I263=R263)),I263,IF(AND(NOT(C263=P263),NOT(J263=Q263),NOT(J263=R263)),J263,""))))</f>
        <v/>
      </c>
      <c r="T263" t="str">
        <f t="shared" ca="1" si="84"/>
        <v/>
      </c>
      <c r="U263" t="str">
        <f t="shared" ca="1" si="85"/>
        <v/>
      </c>
      <c r="V263">
        <v>263</v>
      </c>
      <c r="DE263"/>
      <c r="HB263"/>
    </row>
    <row r="264" spans="1:210">
      <c r="A264">
        <v>2</v>
      </c>
      <c r="B264" t="str">
        <f t="shared" ca="1" si="100"/>
        <v/>
      </c>
      <c r="C264" t="str">
        <f t="shared" ca="1" si="98"/>
        <v/>
      </c>
      <c r="D264" t="str">
        <f t="shared" ca="1" si="99"/>
        <v/>
      </c>
      <c r="E264" t="str" cm="1">
        <f t="array" aca="1" ref="E264" ca="1">_xlfn.SINGLE(IF(COLUMNS($E264:E264)&lt;=COUNTIF(INDIRECT("'Raw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Input'!$B$3)),COLUMNS($E264:E264))),""))</f>
        <v>Int</v>
      </c>
      <c r="F264" t="str" cm="1">
        <f t="array" aca="1" ref="F264" ca="1">_xlfn.SINGLE(IF(COLUMNS($E264:F264)&lt;=COUNTIF(INDIRECT("'Raw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Input'!$B$3)),COLUMNS($E264:F264))),""))</f>
        <v/>
      </c>
      <c r="G264" t="str" cm="1">
        <f t="array" aca="1" ref="G264" ca="1">_xlfn.SINGLE(IF(COLUMNS($E264:G264)&lt;=COUNTIF(INDIRECT("'Raw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Input'!$B$3)),COLUMNS($E264:G264))),""))</f>
        <v/>
      </c>
      <c r="H264" t="str" cm="1">
        <f t="array" aca="1" ref="H264" ca="1">_xlfn.SINGLE(IF(COLUMNS($E264:H264)&lt;=COUNTIF(INDIRECT("'Raw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Input'!$B$3)),COLUMNS($E264:H264))),""))</f>
        <v/>
      </c>
      <c r="I264" t="str" cm="1">
        <f t="array" aca="1" ref="I264" ca="1">_xlfn.SINGLE(IF(COLUMNS($E264:I264)&lt;=COUNTIF(INDIRECT("'Raw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Input'!$B$3)),COLUMNS($E264:I264))),""))</f>
        <v/>
      </c>
      <c r="J264" t="str" cm="1">
        <f t="array" aca="1" ref="J264" ca="1">_xlfn.SINGLE(IF(COLUMNS($E264:J264)&lt;=COUNTIF(INDIRECT("'Raw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Input'!$B$3)),COLUMNS($E264:J264))),""))</f>
        <v/>
      </c>
      <c r="K264" t="str" cm="1">
        <f t="array" aca="1" ref="K264" ca="1">_xlfn.SINGLE(IF(COLUMNS($E264:E264)&lt;=COUNTIF(INDIRECT("'Raw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Input'!$B$3)),COLUMNS($E264:E264))),""))</f>
        <v>Boolean</v>
      </c>
      <c r="L264" t="str" cm="1">
        <f t="array" aca="1" ref="L264" ca="1">_xlfn.SINGLE(IF(COLUMNS($E264:F264)&lt;=COUNTIF(INDIRECT("'Raw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Input'!$B$3)),COLUMNS($E264:F264))),""))</f>
        <v/>
      </c>
      <c r="M264" t="str" cm="1">
        <f t="array" aca="1" ref="M264" ca="1">_xlfn.SINGLE(IF(COLUMNS($E264:G264)&lt;=COUNTIF(INDIRECT("'Raw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Input'!$B$3)),COLUMNS($E264:G264))),""))</f>
        <v/>
      </c>
      <c r="N264" t="str" cm="1">
        <f t="array" aca="1" ref="N264" ca="1">_xlfn.SINGLE(IF(COLUMNS($E264:H264)&lt;=COUNTIF(INDIRECT("'Raw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Input'!$B$3)),COLUMNS($E264:H264))),""))</f>
        <v/>
      </c>
      <c r="O264" t="str" cm="1">
        <f t="array" aca="1" ref="O264" ca="1">_xlfn.SINGLE(IF(COLUMNS($E264:I264)&lt;=COUNTIF(INDIRECT("'Raw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Input'!$B$3)),COLUMNS($E264:I264))),""))</f>
        <v/>
      </c>
      <c r="P264" t="str" cm="1">
        <f t="array" aca="1" ref="P264" ca="1">_xlfn.SINGLE(IF(COLUMNS($E264:J264)&lt;=COUNTIF(INDIRECT("'Raw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Input'!$B$3)),COLUMNS($E264:J264))),""))</f>
        <v/>
      </c>
      <c r="Q264" t="str">
        <f t="shared" ca="1" si="101"/>
        <v>Int</v>
      </c>
      <c r="R264" t="str">
        <f t="shared" ca="1" si="102"/>
        <v/>
      </c>
      <c r="S264" t="str">
        <f t="shared" ca="1" si="103"/>
        <v/>
      </c>
      <c r="T264" t="str">
        <f t="shared" ca="1" si="84"/>
        <v/>
      </c>
      <c r="U264" t="str">
        <f t="shared" ca="1" si="85"/>
        <v/>
      </c>
      <c r="V264">
        <v>264</v>
      </c>
      <c r="DE264"/>
      <c r="HB264"/>
    </row>
    <row r="265" spans="1:210">
      <c r="A265">
        <v>3</v>
      </c>
      <c r="B265" t="str">
        <f t="shared" ca="1" si="100"/>
        <v/>
      </c>
      <c r="C265" t="str">
        <f t="shared" ca="1" si="98"/>
        <v/>
      </c>
      <c r="D265" t="str">
        <f t="shared" ca="1" si="99"/>
        <v/>
      </c>
      <c r="E265" t="str" cm="1">
        <f t="array" aca="1" ref="E265" ca="1">_xlfn.SINGLE(IF(COLUMNS($E265:E265)&lt;=COUNTIF(INDIRECT("'Raw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Input'!$B$3)),COLUMNS($E265:E265))),""))</f>
        <v>Int</v>
      </c>
      <c r="F265" t="str" cm="1">
        <f t="array" aca="1" ref="F265" ca="1">_xlfn.SINGLE(IF(COLUMNS($E265:F265)&lt;=COUNTIF(INDIRECT("'Raw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Input'!$B$3)),COLUMNS($E265:F265))),""))</f>
        <v/>
      </c>
      <c r="G265" t="str" cm="1">
        <f t="array" aca="1" ref="G265" ca="1">_xlfn.SINGLE(IF(COLUMNS($E265:G265)&lt;=COUNTIF(INDIRECT("'Raw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Input'!$B$3)),COLUMNS($E265:G265))),""))</f>
        <v/>
      </c>
      <c r="H265" t="str" cm="1">
        <f t="array" aca="1" ref="H265" ca="1">_xlfn.SINGLE(IF(COLUMNS($E265:H265)&lt;=COUNTIF(INDIRECT("'Raw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Input'!$B$3)),COLUMNS($E265:H265))),""))</f>
        <v/>
      </c>
      <c r="I265" t="str" cm="1">
        <f t="array" aca="1" ref="I265" ca="1">_xlfn.SINGLE(IF(COLUMNS($E265:I265)&lt;=COUNTIF(INDIRECT("'Raw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Input'!$B$3)),COLUMNS($E265:I265))),""))</f>
        <v/>
      </c>
      <c r="J265" t="str" cm="1">
        <f t="array" aca="1" ref="J265" ca="1">_xlfn.SINGLE(IF(COLUMNS($E265:J265)&lt;=COUNTIF(INDIRECT("'Raw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Input'!$B$3)),COLUMNS($E265:J265))),""))</f>
        <v/>
      </c>
      <c r="K265" t="str" cm="1">
        <f t="array" aca="1" ref="K265" ca="1">_xlfn.SINGLE(IF(COLUMNS($E265:E265)&lt;=COUNTIF(INDIRECT("'Raw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Input'!$B$3)),COLUMNS($E265:E265))),""))</f>
        <v>Boolean</v>
      </c>
      <c r="L265" t="str" cm="1">
        <f t="array" aca="1" ref="L265" ca="1">_xlfn.SINGLE(IF(COLUMNS($E265:F265)&lt;=COUNTIF(INDIRECT("'Raw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Input'!$B$3)),COLUMNS($E265:F265))),""))</f>
        <v/>
      </c>
      <c r="M265" t="str" cm="1">
        <f t="array" aca="1" ref="M265" ca="1">_xlfn.SINGLE(IF(COLUMNS($E265:G265)&lt;=COUNTIF(INDIRECT("'Raw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Input'!$B$3)),COLUMNS($E265:G265))),""))</f>
        <v/>
      </c>
      <c r="N265" t="str" cm="1">
        <f t="array" aca="1" ref="N265" ca="1">_xlfn.SINGLE(IF(COLUMNS($E265:H265)&lt;=COUNTIF(INDIRECT("'Raw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Input'!$B$3)),COLUMNS($E265:H265))),""))</f>
        <v/>
      </c>
      <c r="O265" t="str" cm="1">
        <f t="array" aca="1" ref="O265" ca="1">_xlfn.SINGLE(IF(COLUMNS($E265:I265)&lt;=COUNTIF(INDIRECT("'Raw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Input'!$B$3)),COLUMNS($E265:I265))),""))</f>
        <v/>
      </c>
      <c r="P265" t="str" cm="1">
        <f t="array" aca="1" ref="P265" ca="1">_xlfn.SINGLE(IF(COLUMNS($E265:J265)&lt;=COUNTIF(INDIRECT("'Raw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Input'!$B$3)),COLUMNS($E265:J265))),""))</f>
        <v/>
      </c>
      <c r="Q265" t="str">
        <f t="shared" ca="1" si="101"/>
        <v>Int</v>
      </c>
      <c r="R265" t="str">
        <f t="shared" ca="1" si="102"/>
        <v/>
      </c>
      <c r="S265" t="str">
        <f t="shared" ca="1" si="103"/>
        <v/>
      </c>
      <c r="T265" t="str">
        <f t="shared" ca="1" si="84"/>
        <v/>
      </c>
      <c r="U265" t="str">
        <f t="shared" ca="1" si="85"/>
        <v/>
      </c>
      <c r="V265">
        <v>265</v>
      </c>
      <c r="DE265"/>
      <c r="HB265"/>
    </row>
    <row r="266" spans="1:210">
      <c r="A266">
        <v>4</v>
      </c>
      <c r="B266" t="str">
        <f t="shared" ca="1" si="100"/>
        <v/>
      </c>
      <c r="C266" t="str">
        <f t="shared" ca="1" si="98"/>
        <v/>
      </c>
      <c r="D266" t="str">
        <f t="shared" ca="1" si="99"/>
        <v/>
      </c>
      <c r="E266" t="str" cm="1">
        <f t="array" aca="1" ref="E266" ca="1">_xlfn.SINGLE(IF(COLUMNS($E266:E266)&lt;=COUNTIF(INDIRECT("'Raw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Input'!$B$3)),COLUMNS($E266:E266))),""))</f>
        <v>Int</v>
      </c>
      <c r="F266" t="str" cm="1">
        <f t="array" aca="1" ref="F266" ca="1">_xlfn.SINGLE(IF(COLUMNS($E266:F266)&lt;=COUNTIF(INDIRECT("'Raw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Input'!$B$3)),COLUMNS($E266:F266))),""))</f>
        <v/>
      </c>
      <c r="G266" t="str" cm="1">
        <f t="array" aca="1" ref="G266" ca="1">_xlfn.SINGLE(IF(COLUMNS($E266:G266)&lt;=COUNTIF(INDIRECT("'Raw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Input'!$B$3)),COLUMNS($E266:G266))),""))</f>
        <v/>
      </c>
      <c r="H266" t="str" cm="1">
        <f t="array" aca="1" ref="H266" ca="1">_xlfn.SINGLE(IF(COLUMNS($E266:H266)&lt;=COUNTIF(INDIRECT("'Raw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Input'!$B$3)),COLUMNS($E266:H266))),""))</f>
        <v/>
      </c>
      <c r="I266" t="str" cm="1">
        <f t="array" aca="1" ref="I266" ca="1">_xlfn.SINGLE(IF(COLUMNS($E266:I266)&lt;=COUNTIF(INDIRECT("'Raw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Input'!$B$3)),COLUMNS($E266:I266))),""))</f>
        <v/>
      </c>
      <c r="J266" t="str" cm="1">
        <f t="array" aca="1" ref="J266" ca="1">_xlfn.SINGLE(IF(COLUMNS($E266:J266)&lt;=COUNTIF(INDIRECT("'Raw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Input'!$B$3)),COLUMNS($E266:J266))),""))</f>
        <v/>
      </c>
      <c r="K266" t="str" cm="1">
        <f t="array" aca="1" ref="K266" ca="1">_xlfn.SINGLE(IF(COLUMNS($E266:E266)&lt;=COUNTIF(INDIRECT("'Raw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Input'!$B$3)),COLUMNS($E266:E266))),""))</f>
        <v>Boolean</v>
      </c>
      <c r="L266" t="str" cm="1">
        <f t="array" aca="1" ref="L266" ca="1">_xlfn.SINGLE(IF(COLUMNS($E266:F266)&lt;=COUNTIF(INDIRECT("'Raw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Input'!$B$3)),COLUMNS($E266:F266))),""))</f>
        <v/>
      </c>
      <c r="M266" t="str" cm="1">
        <f t="array" aca="1" ref="M266" ca="1">_xlfn.SINGLE(IF(COLUMNS($E266:G266)&lt;=COUNTIF(INDIRECT("'Raw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Input'!$B$3)),COLUMNS($E266:G266))),""))</f>
        <v/>
      </c>
      <c r="N266" t="str" cm="1">
        <f t="array" aca="1" ref="N266" ca="1">_xlfn.SINGLE(IF(COLUMNS($E266:H266)&lt;=COUNTIF(INDIRECT("'Raw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Input'!$B$3)),COLUMNS($E266:H266))),""))</f>
        <v/>
      </c>
      <c r="O266" t="str" cm="1">
        <f t="array" aca="1" ref="O266" ca="1">_xlfn.SINGLE(IF(COLUMNS($E266:I266)&lt;=COUNTIF(INDIRECT("'Raw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Input'!$B$3)),COLUMNS($E266:I266))),""))</f>
        <v/>
      </c>
      <c r="P266" t="str" cm="1">
        <f t="array" aca="1" ref="P266" ca="1">_xlfn.SINGLE(IF(COLUMNS($E266:J266)&lt;=COUNTIF(INDIRECT("'Raw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Input'!$B$3)),COLUMNS($E266:J266))),""))</f>
        <v/>
      </c>
      <c r="Q266" t="str">
        <f t="shared" ca="1" si="101"/>
        <v>Int</v>
      </c>
      <c r="R266" t="str">
        <f t="shared" ca="1" si="102"/>
        <v/>
      </c>
      <c r="S266" t="str">
        <f t="shared" ca="1" si="103"/>
        <v/>
      </c>
      <c r="T266" t="str">
        <f t="shared" ca="1" si="84"/>
        <v/>
      </c>
      <c r="U266" t="str">
        <f t="shared" ca="1" si="85"/>
        <v/>
      </c>
      <c r="V266">
        <v>266</v>
      </c>
      <c r="DE266"/>
      <c r="HB266"/>
    </row>
    <row r="267" spans="1:210">
      <c r="A267">
        <v>5</v>
      </c>
      <c r="B267" t="str">
        <f t="shared" ca="1" si="100"/>
        <v/>
      </c>
      <c r="C267" t="str">
        <f t="shared" ca="1" si="98"/>
        <v/>
      </c>
      <c r="D267" t="str">
        <f t="shared" ca="1" si="99"/>
        <v/>
      </c>
      <c r="E267" t="str" cm="1">
        <f t="array" aca="1" ref="E267" ca="1">_xlfn.SINGLE(IF(COLUMNS($E267:E267)&lt;=COUNTIF(INDIRECT("'Raw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Input'!$B$3)),COLUMNS($E267:E267))),""))</f>
        <v>Int</v>
      </c>
      <c r="F267" t="str" cm="1">
        <f t="array" aca="1" ref="F267" ca="1">_xlfn.SINGLE(IF(COLUMNS($E267:F267)&lt;=COUNTIF(INDIRECT("'Raw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Input'!$B$3)),COLUMNS($E267:F267))),""))</f>
        <v/>
      </c>
      <c r="G267" t="str" cm="1">
        <f t="array" aca="1" ref="G267" ca="1">_xlfn.SINGLE(IF(COLUMNS($E267:G267)&lt;=COUNTIF(INDIRECT("'Raw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Input'!$B$3)),COLUMNS($E267:G267))),""))</f>
        <v/>
      </c>
      <c r="H267" t="str" cm="1">
        <f t="array" aca="1" ref="H267" ca="1">_xlfn.SINGLE(IF(COLUMNS($E267:H267)&lt;=COUNTIF(INDIRECT("'Raw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Input'!$B$3)),COLUMNS($E267:H267))),""))</f>
        <v/>
      </c>
      <c r="I267" t="str" cm="1">
        <f t="array" aca="1" ref="I267" ca="1">_xlfn.SINGLE(IF(COLUMNS($E267:I267)&lt;=COUNTIF(INDIRECT("'Raw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Input'!$B$3)),COLUMNS($E267:I267))),""))</f>
        <v/>
      </c>
      <c r="J267" t="str" cm="1">
        <f t="array" aca="1" ref="J267" ca="1">_xlfn.SINGLE(IF(COLUMNS($E267:J267)&lt;=COUNTIF(INDIRECT("'Raw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Input'!$B$3)),COLUMNS($E267:J267))),""))</f>
        <v/>
      </c>
      <c r="K267" t="str" cm="1">
        <f t="array" aca="1" ref="K267" ca="1">_xlfn.SINGLE(IF(COLUMNS($E267:E267)&lt;=COUNTIF(INDIRECT("'Raw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Input'!$B$3)),COLUMNS($E267:E267))),""))</f>
        <v>Boolean</v>
      </c>
      <c r="L267" t="str" cm="1">
        <f t="array" aca="1" ref="L267" ca="1">_xlfn.SINGLE(IF(COLUMNS($E267:F267)&lt;=COUNTIF(INDIRECT("'Raw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Input'!$B$3)),COLUMNS($E267:F267))),""))</f>
        <v/>
      </c>
      <c r="M267" t="str" cm="1">
        <f t="array" aca="1" ref="M267" ca="1">_xlfn.SINGLE(IF(COLUMNS($E267:G267)&lt;=COUNTIF(INDIRECT("'Raw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Input'!$B$3)),COLUMNS($E267:G267))),""))</f>
        <v/>
      </c>
      <c r="N267" t="str" cm="1">
        <f t="array" aca="1" ref="N267" ca="1">_xlfn.SINGLE(IF(COLUMNS($E267:H267)&lt;=COUNTIF(INDIRECT("'Raw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Input'!$B$3)),COLUMNS($E267:H267))),""))</f>
        <v/>
      </c>
      <c r="O267" t="str" cm="1">
        <f t="array" aca="1" ref="O267" ca="1">_xlfn.SINGLE(IF(COLUMNS($E267:I267)&lt;=COUNTIF(INDIRECT("'Raw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Input'!$B$3)),COLUMNS($E267:I267))),""))</f>
        <v/>
      </c>
      <c r="P267" t="str" cm="1">
        <f t="array" aca="1" ref="P267" ca="1">_xlfn.SINGLE(IF(COLUMNS($E267:J267)&lt;=COUNTIF(INDIRECT("'Raw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Input'!$B$3)),COLUMNS($E267:J267))),""))</f>
        <v/>
      </c>
      <c r="Q267" t="str">
        <f t="shared" ca="1" si="101"/>
        <v>Int</v>
      </c>
      <c r="R267" t="str">
        <f t="shared" ca="1" si="102"/>
        <v/>
      </c>
      <c r="S267" t="str">
        <f t="shared" ca="1" si="103"/>
        <v/>
      </c>
      <c r="T267" t="str">
        <f t="shared" ca="1" si="84"/>
        <v/>
      </c>
      <c r="U267" t="str">
        <f t="shared" ca="1" si="85"/>
        <v/>
      </c>
      <c r="V267">
        <v>267</v>
      </c>
      <c r="DE267"/>
      <c r="HB267"/>
    </row>
    <row r="268" spans="1:210">
      <c r="A268">
        <v>6</v>
      </c>
      <c r="B268" t="str">
        <f t="shared" ca="1" si="100"/>
        <v/>
      </c>
      <c r="C268" t="str">
        <f t="shared" ca="1" si="98"/>
        <v/>
      </c>
      <c r="D268" t="str">
        <f t="shared" ca="1" si="99"/>
        <v/>
      </c>
      <c r="E268" t="str" cm="1">
        <f t="array" aca="1" ref="E268" ca="1">_xlfn.SINGLE(IF(COLUMNS($E268:E268)&lt;=COUNTIF(INDIRECT("'Raw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Input'!$B$3)),COLUMNS($E268:E268))),""))</f>
        <v>Int</v>
      </c>
      <c r="F268" t="str" cm="1">
        <f t="array" aca="1" ref="F268" ca="1">_xlfn.SINGLE(IF(COLUMNS($E268:F268)&lt;=COUNTIF(INDIRECT("'Raw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Input'!$B$3)),COLUMNS($E268:F268))),""))</f>
        <v/>
      </c>
      <c r="G268" t="str" cm="1">
        <f t="array" aca="1" ref="G268" ca="1">_xlfn.SINGLE(IF(COLUMNS($E268:G268)&lt;=COUNTIF(INDIRECT("'Raw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Input'!$B$3)),COLUMNS($E268:G268))),""))</f>
        <v/>
      </c>
      <c r="H268" t="str" cm="1">
        <f t="array" aca="1" ref="H268" ca="1">_xlfn.SINGLE(IF(COLUMNS($E268:H268)&lt;=COUNTIF(INDIRECT("'Raw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Input'!$B$3)),COLUMNS($E268:H268))),""))</f>
        <v/>
      </c>
      <c r="I268" t="str" cm="1">
        <f t="array" aca="1" ref="I268" ca="1">_xlfn.SINGLE(IF(COLUMNS($E268:I268)&lt;=COUNTIF(INDIRECT("'Raw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Input'!$B$3)),COLUMNS($E268:I268))),""))</f>
        <v/>
      </c>
      <c r="J268" t="str" cm="1">
        <f t="array" aca="1" ref="J268" ca="1">_xlfn.SINGLE(IF(COLUMNS($E268:J268)&lt;=COUNTIF(INDIRECT("'Raw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Input'!$B$3)),COLUMNS($E268:J268))),""))</f>
        <v/>
      </c>
      <c r="K268" t="str" cm="1">
        <f t="array" aca="1" ref="K268" ca="1">_xlfn.SINGLE(IF(COLUMNS($E268:E268)&lt;=COUNTIF(INDIRECT("'Raw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Input'!$B$3)),COLUMNS($E268:E268))),""))</f>
        <v>Boolean</v>
      </c>
      <c r="L268" t="str" cm="1">
        <f t="array" aca="1" ref="L268" ca="1">_xlfn.SINGLE(IF(COLUMNS($E268:F268)&lt;=COUNTIF(INDIRECT("'Raw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Input'!$B$3)),COLUMNS($E268:F268))),""))</f>
        <v/>
      </c>
      <c r="M268" t="str" cm="1">
        <f t="array" aca="1" ref="M268" ca="1">_xlfn.SINGLE(IF(COLUMNS($E268:G268)&lt;=COUNTIF(INDIRECT("'Raw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Input'!$B$3)),COLUMNS($E268:G268))),""))</f>
        <v/>
      </c>
      <c r="N268" t="str" cm="1">
        <f t="array" aca="1" ref="N268" ca="1">_xlfn.SINGLE(IF(COLUMNS($E268:H268)&lt;=COUNTIF(INDIRECT("'Raw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Input'!$B$3)),COLUMNS($E268:H268))),""))</f>
        <v/>
      </c>
      <c r="O268" t="str" cm="1">
        <f t="array" aca="1" ref="O268" ca="1">_xlfn.SINGLE(IF(COLUMNS($E268:I268)&lt;=COUNTIF(INDIRECT("'Raw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Input'!$B$3)),COLUMNS($E268:I268))),""))</f>
        <v/>
      </c>
      <c r="P268" t="str" cm="1">
        <f t="array" aca="1" ref="P268" ca="1">_xlfn.SINGLE(IF(COLUMNS($E268:J268)&lt;=COUNTIF(INDIRECT("'Raw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Input'!$B$3)),COLUMNS($E268:J268))),""))</f>
        <v/>
      </c>
      <c r="Q268" t="str">
        <f t="shared" ca="1" si="101"/>
        <v>Int</v>
      </c>
      <c r="R268" t="str">
        <f t="shared" ca="1" si="102"/>
        <v/>
      </c>
      <c r="S268" t="str">
        <f t="shared" ca="1" si="103"/>
        <v/>
      </c>
      <c r="T268" t="str">
        <f t="shared" ca="1" si="84"/>
        <v/>
      </c>
      <c r="U268" t="str">
        <f t="shared" ca="1" si="85"/>
        <v/>
      </c>
      <c r="V268">
        <v>268</v>
      </c>
      <c r="DE268"/>
      <c r="HB268"/>
    </row>
    <row r="269" spans="1:210">
      <c r="A269">
        <v>7</v>
      </c>
      <c r="B269" t="str">
        <f t="shared" ca="1" si="100"/>
        <v/>
      </c>
      <c r="C269" t="str">
        <f t="shared" ca="1" si="98"/>
        <v/>
      </c>
      <c r="D269" t="str">
        <f t="shared" ca="1" si="99"/>
        <v/>
      </c>
      <c r="E269" t="str" cm="1">
        <f t="array" aca="1" ref="E269" ca="1">_xlfn.SINGLE(IF(COLUMNS($E269:E269)&lt;=COUNTIF(INDIRECT("'Raw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Input'!$B$3)),COLUMNS($E269:E269))),""))</f>
        <v>Int</v>
      </c>
      <c r="F269" t="str" cm="1">
        <f t="array" aca="1" ref="F269" ca="1">_xlfn.SINGLE(IF(COLUMNS($E269:F269)&lt;=COUNTIF(INDIRECT("'Raw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Input'!$B$3)),COLUMNS($E269:F269))),""))</f>
        <v/>
      </c>
      <c r="G269" t="str" cm="1">
        <f t="array" aca="1" ref="G269" ca="1">_xlfn.SINGLE(IF(COLUMNS($E269:G269)&lt;=COUNTIF(INDIRECT("'Raw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Input'!$B$3)),COLUMNS($E269:G269))),""))</f>
        <v/>
      </c>
      <c r="H269" t="str" cm="1">
        <f t="array" aca="1" ref="H269" ca="1">_xlfn.SINGLE(IF(COLUMNS($E269:H269)&lt;=COUNTIF(INDIRECT("'Raw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Input'!$B$3)),COLUMNS($E269:H269))),""))</f>
        <v/>
      </c>
      <c r="I269" t="str" cm="1">
        <f t="array" aca="1" ref="I269" ca="1">_xlfn.SINGLE(IF(COLUMNS($E269:I269)&lt;=COUNTIF(INDIRECT("'Raw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Input'!$B$3)),COLUMNS($E269:I269))),""))</f>
        <v/>
      </c>
      <c r="J269" t="str" cm="1">
        <f t="array" aca="1" ref="J269" ca="1">_xlfn.SINGLE(IF(COLUMNS($E269:J269)&lt;=COUNTIF(INDIRECT("'Raw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Input'!$B$3)),COLUMNS($E269:J269))),""))</f>
        <v/>
      </c>
      <c r="K269" t="str" cm="1">
        <f t="array" aca="1" ref="K269" ca="1">_xlfn.SINGLE(IF(COLUMNS($E269:E269)&lt;=COUNTIF(INDIRECT("'Raw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Input'!$B$3)),COLUMNS($E269:E269))),""))</f>
        <v>Boolean</v>
      </c>
      <c r="L269" t="str" cm="1">
        <f t="array" aca="1" ref="L269" ca="1">_xlfn.SINGLE(IF(COLUMNS($E269:F269)&lt;=COUNTIF(INDIRECT("'Raw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Input'!$B$3)),COLUMNS($E269:F269))),""))</f>
        <v/>
      </c>
      <c r="M269" t="str" cm="1">
        <f t="array" aca="1" ref="M269" ca="1">_xlfn.SINGLE(IF(COLUMNS($E269:G269)&lt;=COUNTIF(INDIRECT("'Raw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Input'!$B$3)),COLUMNS($E269:G269))),""))</f>
        <v/>
      </c>
      <c r="N269" t="str" cm="1">
        <f t="array" aca="1" ref="N269" ca="1">_xlfn.SINGLE(IF(COLUMNS($E269:H269)&lt;=COUNTIF(INDIRECT("'Raw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Input'!$B$3)),COLUMNS($E269:H269))),""))</f>
        <v/>
      </c>
      <c r="O269" t="str" cm="1">
        <f t="array" aca="1" ref="O269" ca="1">_xlfn.SINGLE(IF(COLUMNS($E269:I269)&lt;=COUNTIF(INDIRECT("'Raw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Input'!$B$3)),COLUMNS($E269:I269))),""))</f>
        <v/>
      </c>
      <c r="P269" t="str" cm="1">
        <f t="array" aca="1" ref="P269" ca="1">_xlfn.SINGLE(IF(COLUMNS($E269:J269)&lt;=COUNTIF(INDIRECT("'Raw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Input'!$B$3)),COLUMNS($E269:J269))),""))</f>
        <v/>
      </c>
      <c r="Q269" t="str">
        <f t="shared" ca="1" si="101"/>
        <v>Int</v>
      </c>
      <c r="R269" t="str">
        <f t="shared" ca="1" si="102"/>
        <v/>
      </c>
      <c r="S269" t="str">
        <f t="shared" ca="1" si="103"/>
        <v/>
      </c>
      <c r="T269" t="str">
        <f t="shared" ca="1" si="84"/>
        <v/>
      </c>
      <c r="U269" t="str">
        <f t="shared" ca="1" si="85"/>
        <v/>
      </c>
      <c r="V269">
        <v>269</v>
      </c>
      <c r="DE269"/>
      <c r="HB269"/>
    </row>
    <row r="270" spans="1:210">
      <c r="A270">
        <v>8</v>
      </c>
      <c r="B270" t="str">
        <f t="shared" ca="1" si="100"/>
        <v/>
      </c>
      <c r="C270" t="str">
        <f t="shared" ca="1" si="98"/>
        <v/>
      </c>
      <c r="D270" t="str">
        <f t="shared" ca="1" si="99"/>
        <v/>
      </c>
      <c r="E270" t="str" cm="1">
        <f t="array" aca="1" ref="E270" ca="1">_xlfn.SINGLE(IF(COLUMNS($E270:E270)&lt;=COUNTIF(INDIRECT("'Raw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Input'!$B$3)),COLUMNS($E270:E270))),""))</f>
        <v>Int</v>
      </c>
      <c r="F270" t="str" cm="1">
        <f t="array" aca="1" ref="F270" ca="1">_xlfn.SINGLE(IF(COLUMNS($E270:F270)&lt;=COUNTIF(INDIRECT("'Raw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Input'!$B$3)),COLUMNS($E270:F270))),""))</f>
        <v/>
      </c>
      <c r="G270" t="str" cm="1">
        <f t="array" aca="1" ref="G270" ca="1">_xlfn.SINGLE(IF(COLUMNS($E270:G270)&lt;=COUNTIF(INDIRECT("'Raw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Input'!$B$3)),COLUMNS($E270:G270))),""))</f>
        <v/>
      </c>
      <c r="H270" t="str" cm="1">
        <f t="array" aca="1" ref="H270" ca="1">_xlfn.SINGLE(IF(COLUMNS($E270:H270)&lt;=COUNTIF(INDIRECT("'Raw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Input'!$B$3)),COLUMNS($E270:H270))),""))</f>
        <v/>
      </c>
      <c r="I270" t="str" cm="1">
        <f t="array" aca="1" ref="I270" ca="1">_xlfn.SINGLE(IF(COLUMNS($E270:I270)&lt;=COUNTIF(INDIRECT("'Raw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Input'!$B$3)),COLUMNS($E270:I270))),""))</f>
        <v/>
      </c>
      <c r="J270" t="str" cm="1">
        <f t="array" aca="1" ref="J270" ca="1">_xlfn.SINGLE(IF(COLUMNS($E270:J270)&lt;=COUNTIF(INDIRECT("'Raw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Input'!$B$3)),COLUMNS($E270:J270))),""))</f>
        <v/>
      </c>
      <c r="K270" t="str" cm="1">
        <f t="array" aca="1" ref="K270" ca="1">_xlfn.SINGLE(IF(COLUMNS($E270:E270)&lt;=COUNTIF(INDIRECT("'Raw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Input'!$B$3)),COLUMNS($E270:E270))),""))</f>
        <v>Boolean</v>
      </c>
      <c r="L270" t="str" cm="1">
        <f t="array" aca="1" ref="L270" ca="1">_xlfn.SINGLE(IF(COLUMNS($E270:F270)&lt;=COUNTIF(INDIRECT("'Raw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Input'!$B$3)),COLUMNS($E270:F270))),""))</f>
        <v/>
      </c>
      <c r="M270" t="str" cm="1">
        <f t="array" aca="1" ref="M270" ca="1">_xlfn.SINGLE(IF(COLUMNS($E270:G270)&lt;=COUNTIF(INDIRECT("'Raw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Input'!$B$3)),COLUMNS($E270:G270))),""))</f>
        <v/>
      </c>
      <c r="N270" t="str" cm="1">
        <f t="array" aca="1" ref="N270" ca="1">_xlfn.SINGLE(IF(COLUMNS($E270:H270)&lt;=COUNTIF(INDIRECT("'Raw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Input'!$B$3)),COLUMNS($E270:H270))),""))</f>
        <v/>
      </c>
      <c r="O270" t="str" cm="1">
        <f t="array" aca="1" ref="O270" ca="1">_xlfn.SINGLE(IF(COLUMNS($E270:I270)&lt;=COUNTIF(INDIRECT("'Raw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Input'!$B$3)),COLUMNS($E270:I270))),""))</f>
        <v/>
      </c>
      <c r="P270" t="str" cm="1">
        <f t="array" aca="1" ref="P270" ca="1">_xlfn.SINGLE(IF(COLUMNS($E270:J270)&lt;=COUNTIF(INDIRECT("'Raw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Input'!$B$3)),COLUMNS($E270:J270))),""))</f>
        <v/>
      </c>
      <c r="Q270" t="str">
        <f t="shared" ca="1" si="101"/>
        <v>Int</v>
      </c>
      <c r="R270" t="str">
        <f t="shared" ca="1" si="102"/>
        <v/>
      </c>
      <c r="S270" t="str">
        <f t="shared" ca="1" si="103"/>
        <v/>
      </c>
      <c r="T270" t="str">
        <f t="shared" ref="T270:T279" ca="1" si="104">IF(D270=1,SUM(IFERROR(INDIRECT(Q270&amp;"!B35"),0),IFERROR(INDIRECT(R270&amp;"!B35"),0),IFERROR(INDIRECT(S270&amp;"!B35"),0))-SUM(IFERROR(INDIRECT(Q270&amp;"!K"&amp;MATCH(B350,INDIRECT(Q270&amp;"!B4:B15"),0)+20),0),IFERROR(INDIRECT(R270&amp;"!K"&amp;MATCH(B350,INDIRECT(R270&amp;"!B4:B15"),0)+20),0),IFERROR(INDIRECT(S270&amp;"!K"&amp;MATCH(B350,INDIRECT(S270&amp;"!B4:B15"),0)+20),0)),"")</f>
        <v/>
      </c>
      <c r="U270" t="str">
        <f t="shared" ref="U270:U279" ca="1" si="105">IF(D270=1,SUM(IFERROR(INDIRECT(Q270&amp;"!I20"),0),IFERROR(INDIRECT(R270&amp;"!I20"),0),IFERROR(INDIRECT(S270&amp;"!I20"),0))-SUM(IFERROR(INDIRECT(Q270&amp;"!K"&amp;MATCH(B350,INDIRECT(Q270&amp;"!B4:B15"),0)+20),0),IFERROR(INDIRECT(R270&amp;"!K"&amp;MATCH(B350,INDIRECT(R270&amp;"!B4:B15"),0)+20),0),IFERROR(INDIRECT(S270&amp;"!K"&amp;MATCH(B350,INDIRECT(S270&amp;"!B4:B15"),0)+20),0)),"")</f>
        <v/>
      </c>
      <c r="V270">
        <v>270</v>
      </c>
      <c r="DE270"/>
      <c r="HB270"/>
    </row>
    <row r="271" spans="1:210">
      <c r="A271">
        <v>9</v>
      </c>
      <c r="B271" t="str">
        <f t="shared" ca="1" si="100"/>
        <v/>
      </c>
      <c r="C271" t="str">
        <f t="shared" ca="1" si="98"/>
        <v/>
      </c>
      <c r="D271" t="str">
        <f t="shared" ca="1" si="99"/>
        <v/>
      </c>
      <c r="E271" t="str" cm="1">
        <f t="array" aca="1" ref="E271" ca="1">_xlfn.SINGLE(IF(COLUMNS($E271:E271)&lt;=COUNTIF(INDIRECT("'Raw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Input'!$B$3)),COLUMNS($E271:E271))),""))</f>
        <v>Int</v>
      </c>
      <c r="F271" t="str" cm="1">
        <f t="array" aca="1" ref="F271" ca="1">_xlfn.SINGLE(IF(COLUMNS($E271:F271)&lt;=COUNTIF(INDIRECT("'Raw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Input'!$B$3)),COLUMNS($E271:F271))),""))</f>
        <v/>
      </c>
      <c r="G271" t="str" cm="1">
        <f t="array" aca="1" ref="G271" ca="1">_xlfn.SINGLE(IF(COLUMNS($E271:G271)&lt;=COUNTIF(INDIRECT("'Raw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Input'!$B$3)),COLUMNS($E271:G271))),""))</f>
        <v/>
      </c>
      <c r="H271" t="str" cm="1">
        <f t="array" aca="1" ref="H271" ca="1">_xlfn.SINGLE(IF(COLUMNS($E271:H271)&lt;=COUNTIF(INDIRECT("'Raw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Input'!$B$3)),COLUMNS($E271:H271))),""))</f>
        <v/>
      </c>
      <c r="I271" t="str" cm="1">
        <f t="array" aca="1" ref="I271" ca="1">_xlfn.SINGLE(IF(COLUMNS($E271:I271)&lt;=COUNTIF(INDIRECT("'Raw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Input'!$B$3)),COLUMNS($E271:I271))),""))</f>
        <v/>
      </c>
      <c r="J271" t="str" cm="1">
        <f t="array" aca="1" ref="J271" ca="1">_xlfn.SINGLE(IF(COLUMNS($E271:J271)&lt;=COUNTIF(INDIRECT("'Raw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Input'!$B$3)),COLUMNS($E271:J271))),""))</f>
        <v/>
      </c>
      <c r="K271" t="str" cm="1">
        <f t="array" aca="1" ref="K271" ca="1">_xlfn.SINGLE(IF(COLUMNS($E271:E271)&lt;=COUNTIF(INDIRECT("'Raw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Input'!$B$3)),COLUMNS($E271:E271))),""))</f>
        <v>Boolean</v>
      </c>
      <c r="L271" t="str" cm="1">
        <f t="array" aca="1" ref="L271" ca="1">_xlfn.SINGLE(IF(COLUMNS($E271:F271)&lt;=COUNTIF(INDIRECT("'Raw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Input'!$B$3)),COLUMNS($E271:F271))),""))</f>
        <v/>
      </c>
      <c r="M271" t="str" cm="1">
        <f t="array" aca="1" ref="M271" ca="1">_xlfn.SINGLE(IF(COLUMNS($E271:G271)&lt;=COUNTIF(INDIRECT("'Raw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Input'!$B$3)),COLUMNS($E271:G271))),""))</f>
        <v/>
      </c>
      <c r="N271" t="str" cm="1">
        <f t="array" aca="1" ref="N271" ca="1">_xlfn.SINGLE(IF(COLUMNS($E271:H271)&lt;=COUNTIF(INDIRECT("'Raw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Input'!$B$3)),COLUMNS($E271:H271))),""))</f>
        <v/>
      </c>
      <c r="O271" t="str" cm="1">
        <f t="array" aca="1" ref="O271" ca="1">_xlfn.SINGLE(IF(COLUMNS($E271:I271)&lt;=COUNTIF(INDIRECT("'Raw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Input'!$B$3)),COLUMNS($E271:I271))),""))</f>
        <v/>
      </c>
      <c r="P271" t="str" cm="1">
        <f t="array" aca="1" ref="P271" ca="1">_xlfn.SINGLE(IF(COLUMNS($E271:J271)&lt;=COUNTIF(INDIRECT("'Raw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Input'!$B$3)),COLUMNS($E271:J271))),""))</f>
        <v/>
      </c>
      <c r="Q271" t="str">
        <f t="shared" ca="1" si="101"/>
        <v>Int</v>
      </c>
      <c r="R271" t="str">
        <f t="shared" ca="1" si="102"/>
        <v/>
      </c>
      <c r="S271" t="str">
        <f t="shared" ca="1" si="103"/>
        <v/>
      </c>
      <c r="T271" t="str">
        <f t="shared" ca="1" si="104"/>
        <v/>
      </c>
      <c r="U271" t="str">
        <f t="shared" ca="1" si="105"/>
        <v/>
      </c>
      <c r="V271">
        <v>271</v>
      </c>
      <c r="DE271"/>
      <c r="HB271"/>
    </row>
    <row r="272" spans="1:210">
      <c r="A272">
        <v>10</v>
      </c>
      <c r="B272" t="str">
        <f t="shared" ca="1" si="100"/>
        <v/>
      </c>
      <c r="C272" t="str">
        <f t="shared" ca="1" si="98"/>
        <v/>
      </c>
      <c r="D272" t="str">
        <f t="shared" ca="1" si="99"/>
        <v/>
      </c>
      <c r="E272" t="str" cm="1">
        <f t="array" aca="1" ref="E272" ca="1">_xlfn.SINGLE(IF(COLUMNS($E272:E272)&lt;=COUNTIF(INDIRECT("'Raw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Input'!$B$3)),COLUMNS($E272:E272))),""))</f>
        <v>Int</v>
      </c>
      <c r="F272" t="str" cm="1">
        <f t="array" aca="1" ref="F272" ca="1">_xlfn.SINGLE(IF(COLUMNS($E272:F272)&lt;=COUNTIF(INDIRECT("'Raw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Input'!$B$3)),COLUMNS($E272:F272))),""))</f>
        <v/>
      </c>
      <c r="G272" t="str" cm="1">
        <f t="array" aca="1" ref="G272" ca="1">_xlfn.SINGLE(IF(COLUMNS($E272:G272)&lt;=COUNTIF(INDIRECT("'Raw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Input'!$B$3)),COLUMNS($E272:G272))),""))</f>
        <v/>
      </c>
      <c r="H272" t="str" cm="1">
        <f t="array" aca="1" ref="H272" ca="1">_xlfn.SINGLE(IF(COLUMNS($E272:H272)&lt;=COUNTIF(INDIRECT("'Raw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Input'!$B$3)),COLUMNS($E272:H272))),""))</f>
        <v/>
      </c>
      <c r="I272" t="str" cm="1">
        <f t="array" aca="1" ref="I272" ca="1">_xlfn.SINGLE(IF(COLUMNS($E272:I272)&lt;=COUNTIF(INDIRECT("'Raw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Input'!$B$3)),COLUMNS($E272:I272))),""))</f>
        <v/>
      </c>
      <c r="J272" t="str" cm="1">
        <f t="array" aca="1" ref="J272" ca="1">_xlfn.SINGLE(IF(COLUMNS($E272:J272)&lt;=COUNTIF(INDIRECT("'Raw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Input'!$B$3)),COLUMNS($E272:J272))),""))</f>
        <v/>
      </c>
      <c r="K272" t="str" cm="1">
        <f t="array" aca="1" ref="K272" ca="1">_xlfn.SINGLE(IF(COLUMNS($E272:E272)&lt;=COUNTIF(INDIRECT("'Raw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Input'!$B$3)),COLUMNS($E272:E272))),""))</f>
        <v>Boolean</v>
      </c>
      <c r="L272" t="str" cm="1">
        <f t="array" aca="1" ref="L272" ca="1">_xlfn.SINGLE(IF(COLUMNS($E272:F272)&lt;=COUNTIF(INDIRECT("'Raw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Input'!$B$3)),COLUMNS($E272:F272))),""))</f>
        <v/>
      </c>
      <c r="M272" t="str" cm="1">
        <f t="array" aca="1" ref="M272" ca="1">_xlfn.SINGLE(IF(COLUMNS($E272:G272)&lt;=COUNTIF(INDIRECT("'Raw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Input'!$B$3)),COLUMNS($E272:G272))),""))</f>
        <v/>
      </c>
      <c r="N272" t="str" cm="1">
        <f t="array" aca="1" ref="N272" ca="1">_xlfn.SINGLE(IF(COLUMNS($E272:H272)&lt;=COUNTIF(INDIRECT("'Raw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Input'!$B$3)),COLUMNS($E272:H272))),""))</f>
        <v/>
      </c>
      <c r="O272" t="str" cm="1">
        <f t="array" aca="1" ref="O272" ca="1">_xlfn.SINGLE(IF(COLUMNS($E272:I272)&lt;=COUNTIF(INDIRECT("'Raw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Input'!$B$3)),COLUMNS($E272:I272))),""))</f>
        <v/>
      </c>
      <c r="P272" t="str" cm="1">
        <f t="array" aca="1" ref="P272" ca="1">_xlfn.SINGLE(IF(COLUMNS($E272:J272)&lt;=COUNTIF(INDIRECT("'Raw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Input'!$B$3)),COLUMNS($E272:J272))),""))</f>
        <v/>
      </c>
      <c r="Q272" t="str">
        <f t="shared" ca="1" si="101"/>
        <v>Int</v>
      </c>
      <c r="R272" t="str">
        <f t="shared" ca="1" si="102"/>
        <v/>
      </c>
      <c r="S272" t="str">
        <f t="shared" ca="1" si="103"/>
        <v/>
      </c>
      <c r="T272" t="str">
        <f t="shared" ca="1" si="104"/>
        <v/>
      </c>
      <c r="U272" t="str">
        <f t="shared" ca="1" si="105"/>
        <v/>
      </c>
      <c r="V272">
        <v>272</v>
      </c>
      <c r="DE272"/>
      <c r="HB272"/>
    </row>
    <row r="273" spans="1:210">
      <c r="A273">
        <v>11</v>
      </c>
      <c r="B273" t="str">
        <f t="shared" ca="1" si="100"/>
        <v/>
      </c>
      <c r="C273" t="str">
        <f t="shared" ca="1" si="98"/>
        <v/>
      </c>
      <c r="D273" t="str">
        <f t="shared" ca="1" si="99"/>
        <v/>
      </c>
      <c r="E273" t="str" cm="1">
        <f t="array" aca="1" ref="E273" ca="1">_xlfn.SINGLE(IF(COLUMNS($E273:E273)&lt;=COUNTIF(INDIRECT("'Raw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Input'!$B$3)),COLUMNS($E273:E273))),""))</f>
        <v/>
      </c>
      <c r="F273" t="str" cm="1">
        <f t="array" aca="1" ref="F273" ca="1">_xlfn.SINGLE(IF(COLUMNS($E273:F273)&lt;=COUNTIF(INDIRECT("'Raw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Input'!$B$3)),COLUMNS($E273:F273))),""))</f>
        <v/>
      </c>
      <c r="G273" t="str" cm="1">
        <f t="array" aca="1" ref="G273" ca="1">_xlfn.SINGLE(IF(COLUMNS($E273:G273)&lt;=COUNTIF(INDIRECT("'Raw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Input'!$B$3)),COLUMNS($E273:G273))),""))</f>
        <v/>
      </c>
      <c r="H273" t="str" cm="1">
        <f t="array" aca="1" ref="H273" ca="1">_xlfn.SINGLE(IF(COLUMNS($E273:H273)&lt;=COUNTIF(INDIRECT("'Raw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Input'!$B$3)),COLUMNS($E273:H273))),""))</f>
        <v/>
      </c>
      <c r="I273" t="str" cm="1">
        <f t="array" aca="1" ref="I273" ca="1">_xlfn.SINGLE(IF(COLUMNS($E273:I273)&lt;=COUNTIF(INDIRECT("'Raw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Input'!$B$3)),COLUMNS($E273:I273))),""))</f>
        <v/>
      </c>
      <c r="J273" t="str" cm="1">
        <f t="array" aca="1" ref="J273" ca="1">_xlfn.SINGLE(IF(COLUMNS($E273:J273)&lt;=COUNTIF(INDIRECT("'Raw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Input'!$B$3)),COLUMNS($E273:J273))),""))</f>
        <v/>
      </c>
      <c r="K273" t="str" cm="1">
        <f t="array" aca="1" ref="K273" ca="1">_xlfn.SINGLE(IF(COLUMNS($E273:E273)&lt;=COUNTIF(INDIRECT("'Raw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Input'!$B$3)),COLUMNS($E273:E273))),""))</f>
        <v/>
      </c>
      <c r="L273" t="str" cm="1">
        <f t="array" aca="1" ref="L273" ca="1">_xlfn.SINGLE(IF(COLUMNS($E273:F273)&lt;=COUNTIF(INDIRECT("'Raw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Input'!$B$3)),COLUMNS($E273:F273))),""))</f>
        <v/>
      </c>
      <c r="M273" t="str" cm="1">
        <f t="array" aca="1" ref="M273" ca="1">_xlfn.SINGLE(IF(COLUMNS($E273:G273)&lt;=COUNTIF(INDIRECT("'Raw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Input'!$B$3)),COLUMNS($E273:G273))),""))</f>
        <v/>
      </c>
      <c r="N273" t="str" cm="1">
        <f t="array" aca="1" ref="N273" ca="1">_xlfn.SINGLE(IF(COLUMNS($E273:H273)&lt;=COUNTIF(INDIRECT("'Raw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Input'!$B$3)),COLUMNS($E273:H273))),""))</f>
        <v/>
      </c>
      <c r="O273" t="str" cm="1">
        <f t="array" aca="1" ref="O273" ca="1">_xlfn.SINGLE(IF(COLUMNS($E273:I273)&lt;=COUNTIF(INDIRECT("'Raw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Input'!$B$3)),COLUMNS($E273:I273))),""))</f>
        <v/>
      </c>
      <c r="P273" t="str" cm="1">
        <f t="array" aca="1" ref="P273" ca="1">_xlfn.SINGLE(IF(COLUMNS($E273:J273)&lt;=COUNTIF(INDIRECT("'Raw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Input'!$B$3)),COLUMNS($E273:J273))),""))</f>
        <v/>
      </c>
      <c r="Q273" t="str">
        <f t="shared" ca="1" si="101"/>
        <v/>
      </c>
      <c r="R273" t="str">
        <f t="shared" ca="1" si="102"/>
        <v/>
      </c>
      <c r="S273" t="str">
        <f t="shared" ca="1" si="103"/>
        <v/>
      </c>
      <c r="T273" t="str">
        <f t="shared" ca="1" si="104"/>
        <v/>
      </c>
      <c r="U273" t="str">
        <f t="shared" ca="1" si="105"/>
        <v/>
      </c>
      <c r="V273">
        <v>273</v>
      </c>
      <c r="DE273"/>
      <c r="HB273"/>
    </row>
    <row r="274" spans="1:210">
      <c r="A274">
        <v>12</v>
      </c>
      <c r="B274" t="str">
        <f t="shared" ca="1" si="100"/>
        <v/>
      </c>
      <c r="C274" t="str">
        <f t="shared" ca="1" si="98"/>
        <v/>
      </c>
      <c r="D274" t="str">
        <f t="shared" ca="1" si="99"/>
        <v/>
      </c>
      <c r="E274" t="str" cm="1">
        <f t="array" aca="1" ref="E274" ca="1">_xlfn.SINGLE(IF(COLUMNS($E274:E274)&lt;=COUNTIF(INDIRECT("'Raw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Input'!$B$3)),COLUMNS($E274:E274))),""))</f>
        <v>Int</v>
      </c>
      <c r="F274" t="str" cm="1">
        <f t="array" aca="1" ref="F274" ca="1">_xlfn.SINGLE(IF(COLUMNS($E274:F274)&lt;=COUNTIF(INDIRECT("'Raw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Input'!$B$3)),COLUMNS($E274:F274))),""))</f>
        <v/>
      </c>
      <c r="G274" t="str" cm="1">
        <f t="array" aca="1" ref="G274" ca="1">_xlfn.SINGLE(IF(COLUMNS($E274:G274)&lt;=COUNTIF(INDIRECT("'Raw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Input'!$B$3)),COLUMNS($E274:G274))),""))</f>
        <v/>
      </c>
      <c r="H274" t="str" cm="1">
        <f t="array" aca="1" ref="H274" ca="1">_xlfn.SINGLE(IF(COLUMNS($E274:H274)&lt;=COUNTIF(INDIRECT("'Raw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Input'!$B$3)),COLUMNS($E274:H274))),""))</f>
        <v/>
      </c>
      <c r="I274" t="str" cm="1">
        <f t="array" aca="1" ref="I274" ca="1">_xlfn.SINGLE(IF(COLUMNS($E274:I274)&lt;=COUNTIF(INDIRECT("'Raw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Input'!$B$3)),COLUMNS($E274:I274))),""))</f>
        <v/>
      </c>
      <c r="J274" t="str" cm="1">
        <f t="array" aca="1" ref="J274" ca="1">_xlfn.SINGLE(IF(COLUMNS($E274:J274)&lt;=COUNTIF(INDIRECT("'Raw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Input'!$B$3)),COLUMNS($E274:J274))),""))</f>
        <v/>
      </c>
      <c r="K274" t="str" cm="1">
        <f t="array" aca="1" ref="K274" ca="1">_xlfn.SINGLE(IF(COLUMNS($E274:E274)&lt;=COUNTIF(INDIRECT("'Raw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Input'!$B$3)),COLUMNS($E274:E274))),""))</f>
        <v>Boolean</v>
      </c>
      <c r="L274" t="str" cm="1">
        <f t="array" aca="1" ref="L274" ca="1">_xlfn.SINGLE(IF(COLUMNS($E274:F274)&lt;=COUNTIF(INDIRECT("'Raw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Input'!$B$3)),COLUMNS($E274:F274))),""))</f>
        <v/>
      </c>
      <c r="M274" t="str" cm="1">
        <f t="array" aca="1" ref="M274" ca="1">_xlfn.SINGLE(IF(COLUMNS($E274:G274)&lt;=COUNTIF(INDIRECT("'Raw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Input'!$B$3)),COLUMNS($E274:G274))),""))</f>
        <v/>
      </c>
      <c r="N274" t="str" cm="1">
        <f t="array" aca="1" ref="N274" ca="1">_xlfn.SINGLE(IF(COLUMNS($E274:H274)&lt;=COUNTIF(INDIRECT("'Raw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Input'!$B$3)),COLUMNS($E274:H274))),""))</f>
        <v/>
      </c>
      <c r="O274" t="str" cm="1">
        <f t="array" aca="1" ref="O274" ca="1">_xlfn.SINGLE(IF(COLUMNS($E274:I274)&lt;=COUNTIF(INDIRECT("'Raw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Input'!$B$3)),COLUMNS($E274:I274))),""))</f>
        <v/>
      </c>
      <c r="P274" t="str" cm="1">
        <f t="array" aca="1" ref="P274" ca="1">_xlfn.SINGLE(IF(COLUMNS($E274:J274)&lt;=COUNTIF(INDIRECT("'Raw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Input'!$B$3)),COLUMNS($E274:J274))),""))</f>
        <v/>
      </c>
      <c r="Q274" t="str">
        <f t="shared" ca="1" si="101"/>
        <v>Int</v>
      </c>
      <c r="R274" t="str">
        <f t="shared" ca="1" si="102"/>
        <v/>
      </c>
      <c r="S274" t="str">
        <f t="shared" ca="1" si="103"/>
        <v/>
      </c>
      <c r="T274" t="str">
        <f t="shared" ca="1" si="104"/>
        <v/>
      </c>
      <c r="U274" t="str">
        <f t="shared" ca="1" si="105"/>
        <v/>
      </c>
      <c r="V274">
        <v>274</v>
      </c>
      <c r="DE274"/>
      <c r="HB274"/>
    </row>
    <row r="275" spans="1:210">
      <c r="A275" s="79" t="str">
        <f ca="1">IF(ISBLANK(INDIRECT("Setup!A"&amp;(1+(V275+11)/13))),"",INDIRECT("Setup!A"&amp;(1+(V275+11)/13)))</f>
        <v/>
      </c>
      <c r="C275" t="str">
        <f t="shared" ca="1" si="98"/>
        <v/>
      </c>
      <c r="D275" t="str">
        <f t="shared" ca="1" si="99"/>
        <v/>
      </c>
      <c r="K275" t="str" cm="1">
        <f t="array" aca="1" ref="K275" ca="1">_xlfn.SINGLE(IF(COLUMNS($E275:E275)&lt;=COUNTIF(INDIRECT("'Raw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Input'!$B$3)),COLUMNS($E275:E275))),""))</f>
        <v>Boolean</v>
      </c>
      <c r="L275" t="str" cm="1">
        <f t="array" aca="1" ref="L275" ca="1">_xlfn.SINGLE(IF(COLUMNS($E275:F275)&lt;=COUNTIF(INDIRECT("'Raw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Input'!$B$3)),COLUMNS($E275:F275))),""))</f>
        <v/>
      </c>
      <c r="M275" t="str" cm="1">
        <f t="array" aca="1" ref="M275" ca="1">_xlfn.SINGLE(IF(COLUMNS($E275:G275)&lt;=COUNTIF(INDIRECT("'Raw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Input'!$B$3)),COLUMNS($E275:G275))),""))</f>
        <v/>
      </c>
      <c r="N275" t="str" cm="1">
        <f t="array" aca="1" ref="N275" ca="1">_xlfn.SINGLE(IF(COLUMNS($E275:H275)&lt;=COUNTIF(INDIRECT("'Raw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Input'!$B$3)),COLUMNS($E275:H275))),""))</f>
        <v/>
      </c>
      <c r="O275" t="str" cm="1">
        <f t="array" aca="1" ref="O275" ca="1">_xlfn.SINGLE(IF(COLUMNS($E275:I275)&lt;=COUNTIF(INDIRECT("'Raw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Input'!$B$3)),COLUMNS($E275:I275))),""))</f>
        <v/>
      </c>
      <c r="P275" t="str" cm="1">
        <f t="array" aca="1" ref="P275" ca="1">_xlfn.SINGLE(IF(COLUMNS($E275:J275)&lt;=COUNTIF(INDIRECT("'Raw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Input'!$B$3)),COLUMNS($E275:J275))),""))</f>
        <v/>
      </c>
      <c r="T275" t="str">
        <f t="shared" ca="1" si="104"/>
        <v/>
      </c>
      <c r="U275" t="str">
        <f t="shared" ca="1" si="105"/>
        <v/>
      </c>
      <c r="V275">
        <v>275</v>
      </c>
      <c r="DE275"/>
      <c r="HB275"/>
    </row>
    <row r="276" spans="1:210">
      <c r="A276">
        <v>1</v>
      </c>
      <c r="B276" t="str">
        <f t="shared" ref="B276:B287" ca="1" si="106">IFERROR(IF(ISBLANK(INDIRECT(INDIRECT("A"&amp;V276-A276)&amp;"!B"&amp;A276+3)),"",INDIRECT(INDIRECT("A"&amp;V276-A276)&amp;"!B"&amp;A276+3)),"")</f>
        <v/>
      </c>
      <c r="C276" t="str">
        <f t="shared" ca="1" si="98"/>
        <v/>
      </c>
      <c r="D276" t="str">
        <f t="shared" ca="1" si="99"/>
        <v/>
      </c>
      <c r="E276" t="str" cm="1">
        <f t="array" aca="1" ref="E276" ca="1">_xlfn.SINGLE(IF(COLUMNS($E276:E276)&lt;=COUNTIF(INDIRECT("'Raw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Input'!$B$3)),COLUMNS($E276:E276))),""))</f>
        <v>Int</v>
      </c>
      <c r="F276" t="str" cm="1">
        <f t="array" aca="1" ref="F276" ca="1">_xlfn.SINGLE(IF(COLUMNS($E276:F276)&lt;=COUNTIF(INDIRECT("'Raw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Input'!$B$3)),COLUMNS($E276:F276))),""))</f>
        <v/>
      </c>
      <c r="G276" t="str" cm="1">
        <f t="array" aca="1" ref="G276" ca="1">_xlfn.SINGLE(IF(COLUMNS($E276:G276)&lt;=COUNTIF(INDIRECT("'Raw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Input'!$B$3)),COLUMNS($E276:G276))),""))</f>
        <v/>
      </c>
      <c r="H276" t="str" cm="1">
        <f t="array" aca="1" ref="H276" ca="1">_xlfn.SINGLE(IF(COLUMNS($E276:H276)&lt;=COUNTIF(INDIRECT("'Raw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Input'!$B$3)),COLUMNS($E276:H276))),""))</f>
        <v/>
      </c>
      <c r="I276" t="str" cm="1">
        <f t="array" aca="1" ref="I276" ca="1">_xlfn.SINGLE(IF(COLUMNS($E276:I276)&lt;=COUNTIF(INDIRECT("'Raw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Input'!$B$3)),COLUMNS($E276:I276))),""))</f>
        <v/>
      </c>
      <c r="J276" t="str" cm="1">
        <f t="array" aca="1" ref="J276" ca="1">_xlfn.SINGLE(IF(COLUMNS($E276:J276)&lt;=COUNTIF(INDIRECT("'Raw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Input'!$B$3)),COLUMNS($E276:J276))),""))</f>
        <v/>
      </c>
      <c r="K276" t="str" cm="1">
        <f t="array" aca="1" ref="K276" ca="1">_xlfn.SINGLE(IF(COLUMNS($E276:E276)&lt;=COUNTIF(INDIRECT("'Raw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Input'!$B$3)),COLUMNS($E276:E276))),""))</f>
        <v>Boolean</v>
      </c>
      <c r="L276" t="str" cm="1">
        <f t="array" aca="1" ref="L276" ca="1">_xlfn.SINGLE(IF(COLUMNS($E276:F276)&lt;=COUNTIF(INDIRECT("'Raw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Input'!$B$3)),COLUMNS($E276:F276))),""))</f>
        <v/>
      </c>
      <c r="M276" t="str" cm="1">
        <f t="array" aca="1" ref="M276" ca="1">_xlfn.SINGLE(IF(COLUMNS($E276:G276)&lt;=COUNTIF(INDIRECT("'Raw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Input'!$B$3)),COLUMNS($E276:G276))),""))</f>
        <v/>
      </c>
      <c r="N276" t="str" cm="1">
        <f t="array" aca="1" ref="N276" ca="1">_xlfn.SINGLE(IF(COLUMNS($E276:H276)&lt;=COUNTIF(INDIRECT("'Raw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Input'!$B$3)),COLUMNS($E276:H276))),""))</f>
        <v/>
      </c>
      <c r="O276" t="str" cm="1">
        <f t="array" aca="1" ref="O276" ca="1">_xlfn.SINGLE(IF(COLUMNS($E276:I276)&lt;=COUNTIF(INDIRECT("'Raw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Input'!$B$3)),COLUMNS($E276:I276))),""))</f>
        <v/>
      </c>
      <c r="P276" t="str" cm="1">
        <f t="array" aca="1" ref="P276" ca="1">_xlfn.SINGLE(IF(COLUMNS($E276:J276)&lt;=COUNTIF(INDIRECT("'Raw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Input'!$B$3)),COLUMNS($E276:J276))),""))</f>
        <v/>
      </c>
      <c r="Q276" t="str">
        <f t="shared" ref="Q276:Q287" ca="1" si="107">IF(NOT(C276=K276),E276,IF(NOT(C276=L276),F276,IF(NOT(C276=M276),G276,IF(NOT(C276=N276),H276,IF(NOT(C276=O276),I276,IF(NOT(C276=P276),J276,""))))))</f>
        <v>Int</v>
      </c>
      <c r="R276" t="str">
        <f t="shared" ref="R276:R287" ca="1" si="108">IF(AND(NOT(C276=L276),NOT(F276=Q276)),F276,IF(AND(NOT(C276=M276),NOT(G276=Q276)),G276,IF(AND(NOT(C276=N276),NOT(H276=Q276)),H276,IF(AND(NOT(C276=O276),NOT(I276=Q276)),I276,IF(AND(NOT(C276=P276),NOT(J276=Q276)),J276,"")))))</f>
        <v/>
      </c>
      <c r="S276" t="str">
        <f t="shared" ref="S276:S287" ca="1" si="109">IF(AND(NOT(C276=M276),NOT(G276=Q276),NOT(G276=R276)),G276,IF(AND(NOT(C276=N276),NOT(H276=Q276),NOT(H276=R276)),H276,IF(AND(NOT(C276=O276),NOT(I276=Q276),NOT(I276=R276)),I276,IF(AND(NOT(C276=P276),NOT(J276=Q276),NOT(J276=R276)),J276,""))))</f>
        <v/>
      </c>
      <c r="T276" t="str">
        <f t="shared" ca="1" si="104"/>
        <v/>
      </c>
      <c r="U276" t="str">
        <f t="shared" ca="1" si="105"/>
        <v/>
      </c>
      <c r="V276">
        <v>276</v>
      </c>
      <c r="DE276"/>
      <c r="HB276"/>
    </row>
    <row r="277" spans="1:210">
      <c r="A277">
        <v>2</v>
      </c>
      <c r="B277" t="str">
        <f t="shared" ca="1" si="106"/>
        <v/>
      </c>
      <c r="C277" t="str">
        <f t="shared" ca="1" si="98"/>
        <v/>
      </c>
      <c r="D277" t="str">
        <f t="shared" ca="1" si="99"/>
        <v/>
      </c>
      <c r="E277" t="str" cm="1">
        <f t="array" aca="1" ref="E277" ca="1">_xlfn.SINGLE(IF(COLUMNS($E277:E277)&lt;=COUNTIF(INDIRECT("'Raw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Input'!$B$3)),COLUMNS($E277:E277))),""))</f>
        <v>Int</v>
      </c>
      <c r="F277" t="str" cm="1">
        <f t="array" aca="1" ref="F277" ca="1">_xlfn.SINGLE(IF(COLUMNS($E277:F277)&lt;=COUNTIF(INDIRECT("'Raw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Input'!$B$3)),COLUMNS($E277:F277))),""))</f>
        <v/>
      </c>
      <c r="G277" t="str" cm="1">
        <f t="array" aca="1" ref="G277" ca="1">_xlfn.SINGLE(IF(COLUMNS($E277:G277)&lt;=COUNTIF(INDIRECT("'Raw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Input'!$B$3)),COLUMNS($E277:G277))),""))</f>
        <v/>
      </c>
      <c r="H277" t="str" cm="1">
        <f t="array" aca="1" ref="H277" ca="1">_xlfn.SINGLE(IF(COLUMNS($E277:H277)&lt;=COUNTIF(INDIRECT("'Raw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Input'!$B$3)),COLUMNS($E277:H277))),""))</f>
        <v/>
      </c>
      <c r="I277" t="str" cm="1">
        <f t="array" aca="1" ref="I277" ca="1">_xlfn.SINGLE(IF(COLUMNS($E277:I277)&lt;=COUNTIF(INDIRECT("'Raw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Input'!$B$3)),COLUMNS($E277:I277))),""))</f>
        <v/>
      </c>
      <c r="J277" t="str" cm="1">
        <f t="array" aca="1" ref="J277" ca="1">_xlfn.SINGLE(IF(COLUMNS($E277:J277)&lt;=COUNTIF(INDIRECT("'Raw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Input'!$B$3)),COLUMNS($E277:J277))),""))</f>
        <v/>
      </c>
      <c r="K277" t="str" cm="1">
        <f t="array" aca="1" ref="K277" ca="1">_xlfn.SINGLE(IF(COLUMNS($E277:E277)&lt;=COUNTIF(INDIRECT("'Raw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Input'!$B$3)),COLUMNS($E277:E277))),""))</f>
        <v>Boolean</v>
      </c>
      <c r="L277" t="str" cm="1">
        <f t="array" aca="1" ref="L277" ca="1">_xlfn.SINGLE(IF(COLUMNS($E277:F277)&lt;=COUNTIF(INDIRECT("'Raw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Input'!$B$3)),COLUMNS($E277:F277))),""))</f>
        <v/>
      </c>
      <c r="M277" t="str" cm="1">
        <f t="array" aca="1" ref="M277" ca="1">_xlfn.SINGLE(IF(COLUMNS($E277:G277)&lt;=COUNTIF(INDIRECT("'Raw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Input'!$B$3)),COLUMNS($E277:G277))),""))</f>
        <v/>
      </c>
      <c r="N277" t="str" cm="1">
        <f t="array" aca="1" ref="N277" ca="1">_xlfn.SINGLE(IF(COLUMNS($E277:H277)&lt;=COUNTIF(INDIRECT("'Raw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Input'!$B$3)),COLUMNS($E277:H277))),""))</f>
        <v/>
      </c>
      <c r="O277" t="str" cm="1">
        <f t="array" aca="1" ref="O277" ca="1">_xlfn.SINGLE(IF(COLUMNS($E277:I277)&lt;=COUNTIF(INDIRECT("'Raw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Input'!$B$3)),COLUMNS($E277:I277))),""))</f>
        <v/>
      </c>
      <c r="P277" t="str" cm="1">
        <f t="array" aca="1" ref="P277" ca="1">_xlfn.SINGLE(IF(COLUMNS($E277:J277)&lt;=COUNTIF(INDIRECT("'Raw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Input'!$B$3)),COLUMNS($E277:J277))),""))</f>
        <v/>
      </c>
      <c r="Q277" t="str">
        <f t="shared" ca="1" si="107"/>
        <v>Int</v>
      </c>
      <c r="R277" t="str">
        <f t="shared" ca="1" si="108"/>
        <v/>
      </c>
      <c r="S277" t="str">
        <f t="shared" ca="1" si="109"/>
        <v/>
      </c>
      <c r="T277" t="str">
        <f t="shared" ca="1" si="104"/>
        <v/>
      </c>
      <c r="U277" t="str">
        <f t="shared" ca="1" si="105"/>
        <v/>
      </c>
      <c r="V277">
        <v>277</v>
      </c>
      <c r="DE277"/>
      <c r="HB277"/>
    </row>
    <row r="278" spans="1:210">
      <c r="A278">
        <v>3</v>
      </c>
      <c r="B278" t="str">
        <f t="shared" ca="1" si="106"/>
        <v/>
      </c>
      <c r="C278" t="str">
        <f t="shared" ca="1" si="98"/>
        <v/>
      </c>
      <c r="D278" t="str">
        <f t="shared" ca="1" si="99"/>
        <v/>
      </c>
      <c r="E278" t="str" cm="1">
        <f t="array" aca="1" ref="E278" ca="1">_xlfn.SINGLE(IF(COLUMNS($E278:E278)&lt;=COUNTIF(INDIRECT("'Raw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Input'!$B$3)),COLUMNS($E278:E278))),""))</f>
        <v>Int</v>
      </c>
      <c r="F278" t="str" cm="1">
        <f t="array" aca="1" ref="F278" ca="1">_xlfn.SINGLE(IF(COLUMNS($E278:F278)&lt;=COUNTIF(INDIRECT("'Raw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Input'!$B$3)),COLUMNS($E278:F278))),""))</f>
        <v/>
      </c>
      <c r="G278" t="str" cm="1">
        <f t="array" aca="1" ref="G278" ca="1">_xlfn.SINGLE(IF(COLUMNS($E278:G278)&lt;=COUNTIF(INDIRECT("'Raw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Input'!$B$3)),COLUMNS($E278:G278))),""))</f>
        <v/>
      </c>
      <c r="H278" t="str" cm="1">
        <f t="array" aca="1" ref="H278" ca="1">_xlfn.SINGLE(IF(COLUMNS($E278:H278)&lt;=COUNTIF(INDIRECT("'Raw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Input'!$B$3)),COLUMNS($E278:H278))),""))</f>
        <v/>
      </c>
      <c r="I278" t="str" cm="1">
        <f t="array" aca="1" ref="I278" ca="1">_xlfn.SINGLE(IF(COLUMNS($E278:I278)&lt;=COUNTIF(INDIRECT("'Raw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Input'!$B$3)),COLUMNS($E278:I278))),""))</f>
        <v/>
      </c>
      <c r="J278" t="str" cm="1">
        <f t="array" aca="1" ref="J278" ca="1">_xlfn.SINGLE(IF(COLUMNS($E278:J278)&lt;=COUNTIF(INDIRECT("'Raw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Input'!$B$3)),COLUMNS($E278:J278))),""))</f>
        <v/>
      </c>
      <c r="K278" t="str" cm="1">
        <f t="array" aca="1" ref="K278" ca="1">_xlfn.SINGLE(IF(COLUMNS($E278:E278)&lt;=COUNTIF(INDIRECT("'Raw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Input'!$B$3)),COLUMNS($E278:E278))),""))</f>
        <v>Boolean</v>
      </c>
      <c r="L278" t="str" cm="1">
        <f t="array" aca="1" ref="L278" ca="1">_xlfn.SINGLE(IF(COLUMNS($E278:F278)&lt;=COUNTIF(INDIRECT("'Raw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Input'!$B$3)),COLUMNS($E278:F278))),""))</f>
        <v/>
      </c>
      <c r="M278" t="str" cm="1">
        <f t="array" aca="1" ref="M278" ca="1">_xlfn.SINGLE(IF(COLUMNS($E278:G278)&lt;=COUNTIF(INDIRECT("'Raw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Input'!$B$3)),COLUMNS($E278:G278))),""))</f>
        <v/>
      </c>
      <c r="N278" t="str" cm="1">
        <f t="array" aca="1" ref="N278" ca="1">_xlfn.SINGLE(IF(COLUMNS($E278:H278)&lt;=COUNTIF(INDIRECT("'Raw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Input'!$B$3)),COLUMNS($E278:H278))),""))</f>
        <v/>
      </c>
      <c r="O278" t="str" cm="1">
        <f t="array" aca="1" ref="O278" ca="1">_xlfn.SINGLE(IF(COLUMNS($E278:I278)&lt;=COUNTIF(INDIRECT("'Raw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Input'!$B$3)),COLUMNS($E278:I278))),""))</f>
        <v/>
      </c>
      <c r="P278" t="str" cm="1">
        <f t="array" aca="1" ref="P278" ca="1">_xlfn.SINGLE(IF(COLUMNS($E278:J278)&lt;=COUNTIF(INDIRECT("'Raw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Input'!$B$3)),COLUMNS($E278:J278))),""))</f>
        <v/>
      </c>
      <c r="Q278" t="str">
        <f t="shared" ca="1" si="107"/>
        <v>Int</v>
      </c>
      <c r="R278" t="str">
        <f t="shared" ca="1" si="108"/>
        <v/>
      </c>
      <c r="S278" t="str">
        <f t="shared" ca="1" si="109"/>
        <v/>
      </c>
      <c r="T278" t="str">
        <f t="shared" ca="1" si="104"/>
        <v/>
      </c>
      <c r="U278" t="str">
        <f t="shared" ca="1" si="105"/>
        <v/>
      </c>
      <c r="V278">
        <v>278</v>
      </c>
      <c r="DE278"/>
      <c r="HB278"/>
    </row>
    <row r="279" spans="1:210">
      <c r="A279">
        <v>4</v>
      </c>
      <c r="B279" t="str">
        <f t="shared" ca="1" si="106"/>
        <v/>
      </c>
      <c r="C279" t="str">
        <f t="shared" ca="1" si="98"/>
        <v/>
      </c>
      <c r="D279" t="str">
        <f t="shared" ca="1" si="99"/>
        <v/>
      </c>
      <c r="E279" t="str" cm="1">
        <f t="array" aca="1" ref="E279" ca="1">_xlfn.SINGLE(IF(COLUMNS($E279:E279)&lt;=COUNTIF(INDIRECT("'Raw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Input'!$B$3)),COLUMNS($E279:E279))),""))</f>
        <v>Int</v>
      </c>
      <c r="F279" t="str" cm="1">
        <f t="array" aca="1" ref="F279" ca="1">_xlfn.SINGLE(IF(COLUMNS($E279:F279)&lt;=COUNTIF(INDIRECT("'Raw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Input'!$B$3)),COLUMNS($E279:F279))),""))</f>
        <v/>
      </c>
      <c r="G279" t="str" cm="1">
        <f t="array" aca="1" ref="G279" ca="1">_xlfn.SINGLE(IF(COLUMNS($E279:G279)&lt;=COUNTIF(INDIRECT("'Raw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Input'!$B$3)),COLUMNS($E279:G279))),""))</f>
        <v/>
      </c>
      <c r="H279" t="str" cm="1">
        <f t="array" aca="1" ref="H279" ca="1">_xlfn.SINGLE(IF(COLUMNS($E279:H279)&lt;=COUNTIF(INDIRECT("'Raw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Input'!$B$3)),COLUMNS($E279:H279))),""))</f>
        <v/>
      </c>
      <c r="I279" t="str" cm="1">
        <f t="array" aca="1" ref="I279" ca="1">_xlfn.SINGLE(IF(COLUMNS($E279:I279)&lt;=COUNTIF(INDIRECT("'Raw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Input'!$B$3)),COLUMNS($E279:I279))),""))</f>
        <v/>
      </c>
      <c r="J279" t="str" cm="1">
        <f t="array" aca="1" ref="J279" ca="1">_xlfn.SINGLE(IF(COLUMNS($E279:J279)&lt;=COUNTIF(INDIRECT("'Raw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Input'!$B$3)),COLUMNS($E279:J279))),""))</f>
        <v/>
      </c>
      <c r="K279" t="str" cm="1">
        <f t="array" aca="1" ref="K279" ca="1">_xlfn.SINGLE(IF(COLUMNS($E279:E279)&lt;=COUNTIF(INDIRECT("'Raw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Input'!$B$3)),COLUMNS($E279:E279))),""))</f>
        <v>Boolean</v>
      </c>
      <c r="L279" t="str" cm="1">
        <f t="array" aca="1" ref="L279" ca="1">_xlfn.SINGLE(IF(COLUMNS($E279:F279)&lt;=COUNTIF(INDIRECT("'Raw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Input'!$B$3)),COLUMNS($E279:F279))),""))</f>
        <v/>
      </c>
      <c r="M279" t="str" cm="1">
        <f t="array" aca="1" ref="M279" ca="1">_xlfn.SINGLE(IF(COLUMNS($E279:G279)&lt;=COUNTIF(INDIRECT("'Raw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Input'!$B$3)),COLUMNS($E279:G279))),""))</f>
        <v/>
      </c>
      <c r="N279" t="str" cm="1">
        <f t="array" aca="1" ref="N279" ca="1">_xlfn.SINGLE(IF(COLUMNS($E279:H279)&lt;=COUNTIF(INDIRECT("'Raw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Input'!$B$3)),COLUMNS($E279:H279))),""))</f>
        <v/>
      </c>
      <c r="O279" t="str" cm="1">
        <f t="array" aca="1" ref="O279" ca="1">_xlfn.SINGLE(IF(COLUMNS($E279:I279)&lt;=COUNTIF(INDIRECT("'Raw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Input'!$B$3)),COLUMNS($E279:I279))),""))</f>
        <v/>
      </c>
      <c r="P279" t="str" cm="1">
        <f t="array" aca="1" ref="P279" ca="1">_xlfn.SINGLE(IF(COLUMNS($E279:J279)&lt;=COUNTIF(INDIRECT("'Raw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Input'!$B$3)),COLUMNS($E279:J279))),""))</f>
        <v/>
      </c>
      <c r="Q279" t="str">
        <f t="shared" ca="1" si="107"/>
        <v>Int</v>
      </c>
      <c r="R279" t="str">
        <f t="shared" ca="1" si="108"/>
        <v/>
      </c>
      <c r="S279" t="str">
        <f t="shared" ca="1" si="109"/>
        <v/>
      </c>
      <c r="T279" t="str">
        <f t="shared" ca="1" si="104"/>
        <v/>
      </c>
      <c r="U279" t="str">
        <f t="shared" ca="1" si="105"/>
        <v/>
      </c>
      <c r="V279">
        <v>279</v>
      </c>
      <c r="DE279"/>
      <c r="HB279"/>
    </row>
    <row r="280" spans="1:210">
      <c r="A280">
        <v>5</v>
      </c>
      <c r="B280" t="str">
        <f t="shared" ca="1" si="106"/>
        <v/>
      </c>
      <c r="C280" t="str">
        <f t="shared" ca="1" si="98"/>
        <v/>
      </c>
      <c r="D280" t="str">
        <f t="shared" ca="1" si="99"/>
        <v/>
      </c>
      <c r="E280" t="str" cm="1">
        <f t="array" aca="1" ref="E280" ca="1">_xlfn.SINGLE(IF(COLUMNS($E280:E280)&lt;=COUNTIF(INDIRECT("'Raw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Input'!$B$3)),COLUMNS($E280:E280))),""))</f>
        <v>Int</v>
      </c>
      <c r="F280" t="str" cm="1">
        <f t="array" aca="1" ref="F280" ca="1">_xlfn.SINGLE(IF(COLUMNS($E280:F280)&lt;=COUNTIF(INDIRECT("'Raw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Input'!$B$3)),COLUMNS($E280:F280))),""))</f>
        <v/>
      </c>
      <c r="G280" t="str" cm="1">
        <f t="array" aca="1" ref="G280" ca="1">_xlfn.SINGLE(IF(COLUMNS($E280:G280)&lt;=COUNTIF(INDIRECT("'Raw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Input'!$B$3)),COLUMNS($E280:G280))),""))</f>
        <v/>
      </c>
      <c r="H280" t="str" cm="1">
        <f t="array" aca="1" ref="H280" ca="1">_xlfn.SINGLE(IF(COLUMNS($E280:H280)&lt;=COUNTIF(INDIRECT("'Raw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Input'!$B$3)),COLUMNS($E280:H280))),""))</f>
        <v/>
      </c>
      <c r="I280" t="str" cm="1">
        <f t="array" aca="1" ref="I280" ca="1">_xlfn.SINGLE(IF(COLUMNS($E280:I280)&lt;=COUNTIF(INDIRECT("'Raw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Input'!$B$3)),COLUMNS($E280:I280))),""))</f>
        <v/>
      </c>
      <c r="J280" t="str" cm="1">
        <f t="array" aca="1" ref="J280" ca="1">_xlfn.SINGLE(IF(COLUMNS($E280:J280)&lt;=COUNTIF(INDIRECT("'Raw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Input'!$B$3)),COLUMNS($E280:J280))),""))</f>
        <v/>
      </c>
      <c r="K280" t="str" cm="1">
        <f t="array" aca="1" ref="K280" ca="1">_xlfn.SINGLE(IF(COLUMNS($E280:E280)&lt;=COUNTIF(INDIRECT("'Raw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Input'!$B$3)),COLUMNS($E280:E280))),""))</f>
        <v>Boolean</v>
      </c>
      <c r="L280" t="str" cm="1">
        <f t="array" aca="1" ref="L280" ca="1">_xlfn.SINGLE(IF(COLUMNS($E280:F280)&lt;=COUNTIF(INDIRECT("'Raw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Input'!$B$3)),COLUMNS($E280:F280))),""))</f>
        <v/>
      </c>
      <c r="M280" t="str" cm="1">
        <f t="array" aca="1" ref="M280" ca="1">_xlfn.SINGLE(IF(COLUMNS($E280:G280)&lt;=COUNTIF(INDIRECT("'Raw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Input'!$B$3)),COLUMNS($E280:G280))),""))</f>
        <v/>
      </c>
      <c r="N280" t="str" cm="1">
        <f t="array" aca="1" ref="N280" ca="1">_xlfn.SINGLE(IF(COLUMNS($E280:H280)&lt;=COUNTIF(INDIRECT("'Raw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Input'!$B$3)),COLUMNS($E280:H280))),""))</f>
        <v/>
      </c>
      <c r="O280" t="str" cm="1">
        <f t="array" aca="1" ref="O280" ca="1">_xlfn.SINGLE(IF(COLUMNS($E280:I280)&lt;=COUNTIF(INDIRECT("'Raw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Input'!$B$3)),COLUMNS($E280:I280))),""))</f>
        <v/>
      </c>
      <c r="P280" t="str" cm="1">
        <f t="array" aca="1" ref="P280" ca="1">_xlfn.SINGLE(IF(COLUMNS($E280:J280)&lt;=COUNTIF(INDIRECT("'Raw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Input'!$B$3)),COLUMNS($E280:J280))),""))</f>
        <v/>
      </c>
      <c r="Q280" t="str">
        <f t="shared" ca="1" si="107"/>
        <v>Int</v>
      </c>
      <c r="R280" t="str">
        <f t="shared" ca="1" si="108"/>
        <v/>
      </c>
      <c r="S280" t="str">
        <f t="shared" ca="1" si="109"/>
        <v/>
      </c>
      <c r="T280" t="str">
        <f t="shared" ref="T280:T343" ca="1" si="110">IF(D280=1,SUM(IFERROR(INDIRECT(Q280&amp;"!B35"),0),IFERROR(INDIRECT(R280&amp;"!B35"),0),IFERROR(INDIRECT(S280&amp;"!B35"),0))-SUM(IFERROR(INDIRECT(Q280&amp;"!K"&amp;MATCH(B280,INDIRECT(Q280&amp;"!B4:B15"),0)+20),0),IFERROR(INDIRECT(R280&amp;"!K"&amp;MATCH(B280,INDIRECT(R280&amp;"!B4:B15"),0)+20),0),IFERROR(INDIRECT(S280&amp;"!K"&amp;MATCH(B280,INDIRECT(S280&amp;"!B4:B15"),0)+20),0)),"")</f>
        <v/>
      </c>
      <c r="U280" t="str">
        <f t="shared" ref="U280:U343" ca="1" si="111">IF(D280=1,SUM(IFERROR(INDIRECT(Q280&amp;"!I20"),0),IFERROR(INDIRECT(R280&amp;"!I20"),0),IFERROR(INDIRECT(S280&amp;"!I20"),0))-SUM(IFERROR(INDIRECT(Q280&amp;"!K"&amp;MATCH(B280,INDIRECT(Q280&amp;"!B4:B15"),0)+20),0),IFERROR(INDIRECT(R280&amp;"!K"&amp;MATCH(B280,INDIRECT(R280&amp;"!B4:B15"),0)+20),0),IFERROR(INDIRECT(S280&amp;"!K"&amp;MATCH(B280,INDIRECT(S280&amp;"!B4:B15"),0)+20),0)),"")</f>
        <v/>
      </c>
      <c r="V280">
        <v>280</v>
      </c>
      <c r="DE280"/>
      <c r="HB280"/>
    </row>
    <row r="281" spans="1:210">
      <c r="A281">
        <v>6</v>
      </c>
      <c r="B281" t="str">
        <f t="shared" ca="1" si="106"/>
        <v/>
      </c>
      <c r="C281" t="str">
        <f t="shared" ca="1" si="98"/>
        <v/>
      </c>
      <c r="D281" t="str">
        <f t="shared" ca="1" si="99"/>
        <v/>
      </c>
      <c r="E281" t="str" cm="1">
        <f t="array" aca="1" ref="E281" ca="1">_xlfn.SINGLE(IF(COLUMNS($E281:E281)&lt;=COUNTIF(INDIRECT("'Raw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Input'!$B$3)),COLUMNS($E281:E281))),""))</f>
        <v>Int</v>
      </c>
      <c r="F281" t="str" cm="1">
        <f t="array" aca="1" ref="F281" ca="1">_xlfn.SINGLE(IF(COLUMNS($E281:F281)&lt;=COUNTIF(INDIRECT("'Raw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Input'!$B$3)),COLUMNS($E281:F281))),""))</f>
        <v/>
      </c>
      <c r="G281" t="str" cm="1">
        <f t="array" aca="1" ref="G281" ca="1">_xlfn.SINGLE(IF(COLUMNS($E281:G281)&lt;=COUNTIF(INDIRECT("'Raw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Input'!$B$3)),COLUMNS($E281:G281))),""))</f>
        <v/>
      </c>
      <c r="H281" t="str" cm="1">
        <f t="array" aca="1" ref="H281" ca="1">_xlfn.SINGLE(IF(COLUMNS($E281:H281)&lt;=COUNTIF(INDIRECT("'Raw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Input'!$B$3)),COLUMNS($E281:H281))),""))</f>
        <v/>
      </c>
      <c r="I281" t="str" cm="1">
        <f t="array" aca="1" ref="I281" ca="1">_xlfn.SINGLE(IF(COLUMNS($E281:I281)&lt;=COUNTIF(INDIRECT("'Raw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Input'!$B$3)),COLUMNS($E281:I281))),""))</f>
        <v/>
      </c>
      <c r="J281" t="str" cm="1">
        <f t="array" aca="1" ref="J281" ca="1">_xlfn.SINGLE(IF(COLUMNS($E281:J281)&lt;=COUNTIF(INDIRECT("'Raw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Input'!$B$3)),COLUMNS($E281:J281))),""))</f>
        <v/>
      </c>
      <c r="K281" t="str" cm="1">
        <f t="array" aca="1" ref="K281" ca="1">_xlfn.SINGLE(IF(COLUMNS($E281:E281)&lt;=COUNTIF(INDIRECT("'Raw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Input'!$B$3)),COLUMNS($E281:E281))),""))</f>
        <v>Boolean</v>
      </c>
      <c r="L281" t="str" cm="1">
        <f t="array" aca="1" ref="L281" ca="1">_xlfn.SINGLE(IF(COLUMNS($E281:F281)&lt;=COUNTIF(INDIRECT("'Raw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Input'!$B$3)),COLUMNS($E281:F281))),""))</f>
        <v/>
      </c>
      <c r="M281" t="str" cm="1">
        <f t="array" aca="1" ref="M281" ca="1">_xlfn.SINGLE(IF(COLUMNS($E281:G281)&lt;=COUNTIF(INDIRECT("'Raw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Input'!$B$3)),COLUMNS($E281:G281))),""))</f>
        <v/>
      </c>
      <c r="N281" t="str" cm="1">
        <f t="array" aca="1" ref="N281" ca="1">_xlfn.SINGLE(IF(COLUMNS($E281:H281)&lt;=COUNTIF(INDIRECT("'Raw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Input'!$B$3)),COLUMNS($E281:H281))),""))</f>
        <v/>
      </c>
      <c r="O281" t="str" cm="1">
        <f t="array" aca="1" ref="O281" ca="1">_xlfn.SINGLE(IF(COLUMNS($E281:I281)&lt;=COUNTIF(INDIRECT("'Raw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Input'!$B$3)),COLUMNS($E281:I281))),""))</f>
        <v/>
      </c>
      <c r="P281" t="str" cm="1">
        <f t="array" aca="1" ref="P281" ca="1">_xlfn.SINGLE(IF(COLUMNS($E281:J281)&lt;=COUNTIF(INDIRECT("'Raw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Input'!$B$3)),COLUMNS($E281:J281))),""))</f>
        <v/>
      </c>
      <c r="Q281" t="str">
        <f t="shared" ca="1" si="107"/>
        <v>Int</v>
      </c>
      <c r="R281" t="str">
        <f t="shared" ca="1" si="108"/>
        <v/>
      </c>
      <c r="S281" t="str">
        <f t="shared" ca="1" si="109"/>
        <v/>
      </c>
      <c r="T281" t="str">
        <f t="shared" ca="1" si="110"/>
        <v/>
      </c>
      <c r="U281" t="str">
        <f t="shared" ca="1" si="111"/>
        <v/>
      </c>
      <c r="V281">
        <v>281</v>
      </c>
      <c r="DE281"/>
      <c r="HB281"/>
    </row>
    <row r="282" spans="1:210">
      <c r="A282">
        <v>7</v>
      </c>
      <c r="B282" t="str">
        <f t="shared" ca="1" si="106"/>
        <v/>
      </c>
      <c r="C282" t="str">
        <f t="shared" ca="1" si="98"/>
        <v/>
      </c>
      <c r="D282" t="str">
        <f t="shared" ca="1" si="99"/>
        <v/>
      </c>
      <c r="E282" t="str" cm="1">
        <f t="array" aca="1" ref="E282" ca="1">_xlfn.SINGLE(IF(COLUMNS($E282:E282)&lt;=COUNTIF(INDIRECT("'Raw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Input'!$B$3)),COLUMNS($E282:E282))),""))</f>
        <v>Int</v>
      </c>
      <c r="F282" t="str" cm="1">
        <f t="array" aca="1" ref="F282" ca="1">_xlfn.SINGLE(IF(COLUMNS($E282:F282)&lt;=COUNTIF(INDIRECT("'Raw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Input'!$B$3)),COLUMNS($E282:F282))),""))</f>
        <v/>
      </c>
      <c r="G282" t="str" cm="1">
        <f t="array" aca="1" ref="G282" ca="1">_xlfn.SINGLE(IF(COLUMNS($E282:G282)&lt;=COUNTIF(INDIRECT("'Raw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Input'!$B$3)),COLUMNS($E282:G282))),""))</f>
        <v/>
      </c>
      <c r="H282" t="str" cm="1">
        <f t="array" aca="1" ref="H282" ca="1">_xlfn.SINGLE(IF(COLUMNS($E282:H282)&lt;=COUNTIF(INDIRECT("'Raw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Input'!$B$3)),COLUMNS($E282:H282))),""))</f>
        <v/>
      </c>
      <c r="I282" t="str" cm="1">
        <f t="array" aca="1" ref="I282" ca="1">_xlfn.SINGLE(IF(COLUMNS($E282:I282)&lt;=COUNTIF(INDIRECT("'Raw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Input'!$B$3)),COLUMNS($E282:I282))),""))</f>
        <v/>
      </c>
      <c r="J282" t="str" cm="1">
        <f t="array" aca="1" ref="J282" ca="1">_xlfn.SINGLE(IF(COLUMNS($E282:J282)&lt;=COUNTIF(INDIRECT("'Raw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Input'!$B$3)),COLUMNS($E282:J282))),""))</f>
        <v/>
      </c>
      <c r="K282" t="str" cm="1">
        <f t="array" aca="1" ref="K282" ca="1">_xlfn.SINGLE(IF(COLUMNS($E282:E282)&lt;=COUNTIF(INDIRECT("'Raw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Input'!$B$3)),COLUMNS($E282:E282))),""))</f>
        <v>Boolean</v>
      </c>
      <c r="L282" t="str" cm="1">
        <f t="array" aca="1" ref="L282" ca="1">_xlfn.SINGLE(IF(COLUMNS($E282:F282)&lt;=COUNTIF(INDIRECT("'Raw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Input'!$B$3)),COLUMNS($E282:F282))),""))</f>
        <v/>
      </c>
      <c r="M282" t="str" cm="1">
        <f t="array" aca="1" ref="M282" ca="1">_xlfn.SINGLE(IF(COLUMNS($E282:G282)&lt;=COUNTIF(INDIRECT("'Raw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Input'!$B$3)),COLUMNS($E282:G282))),""))</f>
        <v/>
      </c>
      <c r="N282" t="str" cm="1">
        <f t="array" aca="1" ref="N282" ca="1">_xlfn.SINGLE(IF(COLUMNS($E282:H282)&lt;=COUNTIF(INDIRECT("'Raw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Input'!$B$3)),COLUMNS($E282:H282))),""))</f>
        <v/>
      </c>
      <c r="O282" t="str" cm="1">
        <f t="array" aca="1" ref="O282" ca="1">_xlfn.SINGLE(IF(COLUMNS($E282:I282)&lt;=COUNTIF(INDIRECT("'Raw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Input'!$B$3)),COLUMNS($E282:I282))),""))</f>
        <v/>
      </c>
      <c r="P282" t="str" cm="1">
        <f t="array" aca="1" ref="P282" ca="1">_xlfn.SINGLE(IF(COLUMNS($E282:J282)&lt;=COUNTIF(INDIRECT("'Raw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Input'!$B$3)),COLUMNS($E282:J282))),""))</f>
        <v/>
      </c>
      <c r="Q282" t="str">
        <f t="shared" ca="1" si="107"/>
        <v>Int</v>
      </c>
      <c r="R282" t="str">
        <f t="shared" ca="1" si="108"/>
        <v/>
      </c>
      <c r="S282" t="str">
        <f t="shared" ca="1" si="109"/>
        <v/>
      </c>
      <c r="T282" t="str">
        <f t="shared" ca="1" si="110"/>
        <v/>
      </c>
      <c r="U282" t="str">
        <f t="shared" ca="1" si="111"/>
        <v/>
      </c>
      <c r="V282">
        <v>282</v>
      </c>
      <c r="DE282"/>
      <c r="HB282"/>
    </row>
    <row r="283" spans="1:210">
      <c r="A283">
        <v>8</v>
      </c>
      <c r="B283" t="str">
        <f t="shared" ca="1" si="106"/>
        <v/>
      </c>
      <c r="C283" t="str">
        <f t="shared" ca="1" si="98"/>
        <v/>
      </c>
      <c r="D283" t="str">
        <f t="shared" ca="1" si="99"/>
        <v/>
      </c>
      <c r="E283" t="str" cm="1">
        <f t="array" aca="1" ref="E283" ca="1">_xlfn.SINGLE(IF(COLUMNS($E283:E283)&lt;=COUNTIF(INDIRECT("'Raw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Input'!$B$3)),COLUMNS($E283:E283))),""))</f>
        <v>Int</v>
      </c>
      <c r="F283" t="str" cm="1">
        <f t="array" aca="1" ref="F283" ca="1">_xlfn.SINGLE(IF(COLUMNS($E283:F283)&lt;=COUNTIF(INDIRECT("'Raw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Input'!$B$3)),COLUMNS($E283:F283))),""))</f>
        <v/>
      </c>
      <c r="G283" t="str" cm="1">
        <f t="array" aca="1" ref="G283" ca="1">_xlfn.SINGLE(IF(COLUMNS($E283:G283)&lt;=COUNTIF(INDIRECT("'Raw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Input'!$B$3)),COLUMNS($E283:G283))),""))</f>
        <v/>
      </c>
      <c r="H283" t="str" cm="1">
        <f t="array" aca="1" ref="H283" ca="1">_xlfn.SINGLE(IF(COLUMNS($E283:H283)&lt;=COUNTIF(INDIRECT("'Raw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Input'!$B$3)),COLUMNS($E283:H283))),""))</f>
        <v/>
      </c>
      <c r="I283" t="str" cm="1">
        <f t="array" aca="1" ref="I283" ca="1">_xlfn.SINGLE(IF(COLUMNS($E283:I283)&lt;=COUNTIF(INDIRECT("'Raw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Input'!$B$3)),COLUMNS($E283:I283))),""))</f>
        <v/>
      </c>
      <c r="J283" t="str" cm="1">
        <f t="array" aca="1" ref="J283" ca="1">_xlfn.SINGLE(IF(COLUMNS($E283:J283)&lt;=COUNTIF(INDIRECT("'Raw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Input'!$B$3)),COLUMNS($E283:J283))),""))</f>
        <v/>
      </c>
      <c r="K283" t="str" cm="1">
        <f t="array" aca="1" ref="K283" ca="1">_xlfn.SINGLE(IF(COLUMNS($E283:E283)&lt;=COUNTIF(INDIRECT("'Raw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Input'!$B$3)),COLUMNS($E283:E283))),""))</f>
        <v>Boolean</v>
      </c>
      <c r="L283" t="str" cm="1">
        <f t="array" aca="1" ref="L283" ca="1">_xlfn.SINGLE(IF(COLUMNS($E283:F283)&lt;=COUNTIF(INDIRECT("'Raw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Input'!$B$3)),COLUMNS($E283:F283))),""))</f>
        <v/>
      </c>
      <c r="M283" t="str" cm="1">
        <f t="array" aca="1" ref="M283" ca="1">_xlfn.SINGLE(IF(COLUMNS($E283:G283)&lt;=COUNTIF(INDIRECT("'Raw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Input'!$B$3)),COLUMNS($E283:G283))),""))</f>
        <v/>
      </c>
      <c r="N283" t="str" cm="1">
        <f t="array" aca="1" ref="N283" ca="1">_xlfn.SINGLE(IF(COLUMNS($E283:H283)&lt;=COUNTIF(INDIRECT("'Raw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Input'!$B$3)),COLUMNS($E283:H283))),""))</f>
        <v/>
      </c>
      <c r="O283" t="str" cm="1">
        <f t="array" aca="1" ref="O283" ca="1">_xlfn.SINGLE(IF(COLUMNS($E283:I283)&lt;=COUNTIF(INDIRECT("'Raw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Input'!$B$3)),COLUMNS($E283:I283))),""))</f>
        <v/>
      </c>
      <c r="P283" t="str" cm="1">
        <f t="array" aca="1" ref="P283" ca="1">_xlfn.SINGLE(IF(COLUMNS($E283:J283)&lt;=COUNTIF(INDIRECT("'Raw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Input'!$B$3)),COLUMNS($E283:J283))),""))</f>
        <v/>
      </c>
      <c r="Q283" t="str">
        <f t="shared" ca="1" si="107"/>
        <v>Int</v>
      </c>
      <c r="R283" t="str">
        <f t="shared" ca="1" si="108"/>
        <v/>
      </c>
      <c r="S283" t="str">
        <f t="shared" ca="1" si="109"/>
        <v/>
      </c>
      <c r="T283" t="str">
        <f t="shared" ca="1" si="110"/>
        <v/>
      </c>
      <c r="U283" t="str">
        <f t="shared" ca="1" si="111"/>
        <v/>
      </c>
      <c r="V283">
        <v>283</v>
      </c>
      <c r="DE283"/>
      <c r="HB283"/>
    </row>
    <row r="284" spans="1:210">
      <c r="A284">
        <v>9</v>
      </c>
      <c r="B284" t="str">
        <f t="shared" ca="1" si="106"/>
        <v/>
      </c>
      <c r="C284" t="str">
        <f t="shared" ca="1" si="98"/>
        <v/>
      </c>
      <c r="D284" t="str">
        <f t="shared" ca="1" si="99"/>
        <v/>
      </c>
      <c r="E284" t="str" cm="1">
        <f t="array" aca="1" ref="E284" ca="1">_xlfn.SINGLE(IF(COLUMNS($E284:E284)&lt;=COUNTIF(INDIRECT("'Raw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Input'!$B$3)),COLUMNS($E284:E284))),""))</f>
        <v>Int</v>
      </c>
      <c r="F284" t="str" cm="1">
        <f t="array" aca="1" ref="F284" ca="1">_xlfn.SINGLE(IF(COLUMNS($E284:F284)&lt;=COUNTIF(INDIRECT("'Raw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Input'!$B$3)),COLUMNS($E284:F284))),""))</f>
        <v/>
      </c>
      <c r="G284" t="str" cm="1">
        <f t="array" aca="1" ref="G284" ca="1">_xlfn.SINGLE(IF(COLUMNS($E284:G284)&lt;=COUNTIF(INDIRECT("'Raw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Input'!$B$3)),COLUMNS($E284:G284))),""))</f>
        <v/>
      </c>
      <c r="H284" t="str" cm="1">
        <f t="array" aca="1" ref="H284" ca="1">_xlfn.SINGLE(IF(COLUMNS($E284:H284)&lt;=COUNTIF(INDIRECT("'Raw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Input'!$B$3)),COLUMNS($E284:H284))),""))</f>
        <v/>
      </c>
      <c r="I284" t="str" cm="1">
        <f t="array" aca="1" ref="I284" ca="1">_xlfn.SINGLE(IF(COLUMNS($E284:I284)&lt;=COUNTIF(INDIRECT("'Raw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Input'!$B$3)),COLUMNS($E284:I284))),""))</f>
        <v/>
      </c>
      <c r="J284" t="str" cm="1">
        <f t="array" aca="1" ref="J284" ca="1">_xlfn.SINGLE(IF(COLUMNS($E284:J284)&lt;=COUNTIF(INDIRECT("'Raw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Input'!$B$3)),COLUMNS($E284:J284))),""))</f>
        <v/>
      </c>
      <c r="K284" t="str" cm="1">
        <f t="array" aca="1" ref="K284" ca="1">_xlfn.SINGLE(IF(COLUMNS($E284:E284)&lt;=COUNTIF(INDIRECT("'Raw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Input'!$B$3)),COLUMNS($E284:E284))),""))</f>
        <v>Boolean</v>
      </c>
      <c r="L284" t="str" cm="1">
        <f t="array" aca="1" ref="L284" ca="1">_xlfn.SINGLE(IF(COLUMNS($E284:F284)&lt;=COUNTIF(INDIRECT("'Raw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Input'!$B$3)),COLUMNS($E284:F284))),""))</f>
        <v/>
      </c>
      <c r="M284" t="str" cm="1">
        <f t="array" aca="1" ref="M284" ca="1">_xlfn.SINGLE(IF(COLUMNS($E284:G284)&lt;=COUNTIF(INDIRECT("'Raw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Input'!$B$3)),COLUMNS($E284:G284))),""))</f>
        <v/>
      </c>
      <c r="N284" t="str" cm="1">
        <f t="array" aca="1" ref="N284" ca="1">_xlfn.SINGLE(IF(COLUMNS($E284:H284)&lt;=COUNTIF(INDIRECT("'Raw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Input'!$B$3)),COLUMNS($E284:H284))),""))</f>
        <v/>
      </c>
      <c r="O284" t="str" cm="1">
        <f t="array" aca="1" ref="O284" ca="1">_xlfn.SINGLE(IF(COLUMNS($E284:I284)&lt;=COUNTIF(INDIRECT("'Raw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Input'!$B$3)),COLUMNS($E284:I284))),""))</f>
        <v/>
      </c>
      <c r="P284" t="str" cm="1">
        <f t="array" aca="1" ref="P284" ca="1">_xlfn.SINGLE(IF(COLUMNS($E284:J284)&lt;=COUNTIF(INDIRECT("'Raw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Input'!$B$3)),COLUMNS($E284:J284))),""))</f>
        <v/>
      </c>
      <c r="Q284" t="str">
        <f t="shared" ca="1" si="107"/>
        <v>Int</v>
      </c>
      <c r="R284" t="str">
        <f t="shared" ca="1" si="108"/>
        <v/>
      </c>
      <c r="S284" t="str">
        <f t="shared" ca="1" si="109"/>
        <v/>
      </c>
      <c r="T284" t="str">
        <f t="shared" ca="1" si="110"/>
        <v/>
      </c>
      <c r="U284" t="str">
        <f t="shared" ca="1" si="111"/>
        <v/>
      </c>
      <c r="V284">
        <v>284</v>
      </c>
      <c r="DE284"/>
      <c r="HB284"/>
    </row>
    <row r="285" spans="1:210">
      <c r="A285">
        <v>10</v>
      </c>
      <c r="B285" t="str">
        <f t="shared" ca="1" si="106"/>
        <v/>
      </c>
      <c r="C285" t="str">
        <f t="shared" ca="1" si="98"/>
        <v/>
      </c>
      <c r="D285" t="str">
        <f t="shared" ca="1" si="99"/>
        <v/>
      </c>
      <c r="E285" t="str" cm="1">
        <f t="array" aca="1" ref="E285" ca="1">_xlfn.SINGLE(IF(COLUMNS($E285:E285)&lt;=COUNTIF(INDIRECT("'Raw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Input'!$B$3)),COLUMNS($E285:E285))),""))</f>
        <v>Int</v>
      </c>
      <c r="F285" t="str" cm="1">
        <f t="array" aca="1" ref="F285" ca="1">_xlfn.SINGLE(IF(COLUMNS($E285:F285)&lt;=COUNTIF(INDIRECT("'Raw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Input'!$B$3)),COLUMNS($E285:F285))),""))</f>
        <v/>
      </c>
      <c r="G285" t="str" cm="1">
        <f t="array" aca="1" ref="G285" ca="1">_xlfn.SINGLE(IF(COLUMNS($E285:G285)&lt;=COUNTIF(INDIRECT("'Raw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Input'!$B$3)),COLUMNS($E285:G285))),""))</f>
        <v/>
      </c>
      <c r="H285" t="str" cm="1">
        <f t="array" aca="1" ref="H285" ca="1">_xlfn.SINGLE(IF(COLUMNS($E285:H285)&lt;=COUNTIF(INDIRECT("'Raw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Input'!$B$3)),COLUMNS($E285:H285))),""))</f>
        <v/>
      </c>
      <c r="I285" t="str" cm="1">
        <f t="array" aca="1" ref="I285" ca="1">_xlfn.SINGLE(IF(COLUMNS($E285:I285)&lt;=COUNTIF(INDIRECT("'Raw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Input'!$B$3)),COLUMNS($E285:I285))),""))</f>
        <v/>
      </c>
      <c r="J285" t="str" cm="1">
        <f t="array" aca="1" ref="J285" ca="1">_xlfn.SINGLE(IF(COLUMNS($E285:J285)&lt;=COUNTIF(INDIRECT("'Raw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Input'!$B$3)),COLUMNS($E285:J285))),""))</f>
        <v/>
      </c>
      <c r="K285" t="str" cm="1">
        <f t="array" aca="1" ref="K285" ca="1">_xlfn.SINGLE(IF(COLUMNS($E285:E285)&lt;=COUNTIF(INDIRECT("'Raw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Input'!$B$3)),COLUMNS($E285:E285))),""))</f>
        <v>Boolean</v>
      </c>
      <c r="L285" t="str" cm="1">
        <f t="array" aca="1" ref="L285" ca="1">_xlfn.SINGLE(IF(COLUMNS($E285:F285)&lt;=COUNTIF(INDIRECT("'Raw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Input'!$B$3)),COLUMNS($E285:F285))),""))</f>
        <v/>
      </c>
      <c r="M285" t="str" cm="1">
        <f t="array" aca="1" ref="M285" ca="1">_xlfn.SINGLE(IF(COLUMNS($E285:G285)&lt;=COUNTIF(INDIRECT("'Raw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Input'!$B$3)),COLUMNS($E285:G285))),""))</f>
        <v/>
      </c>
      <c r="N285" t="str" cm="1">
        <f t="array" aca="1" ref="N285" ca="1">_xlfn.SINGLE(IF(COLUMNS($E285:H285)&lt;=COUNTIF(INDIRECT("'Raw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Input'!$B$3)),COLUMNS($E285:H285))),""))</f>
        <v/>
      </c>
      <c r="O285" t="str" cm="1">
        <f t="array" aca="1" ref="O285" ca="1">_xlfn.SINGLE(IF(COLUMNS($E285:I285)&lt;=COUNTIF(INDIRECT("'Raw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Input'!$B$3)),COLUMNS($E285:I285))),""))</f>
        <v/>
      </c>
      <c r="P285" t="str" cm="1">
        <f t="array" aca="1" ref="P285" ca="1">_xlfn.SINGLE(IF(COLUMNS($E285:J285)&lt;=COUNTIF(INDIRECT("'Raw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Input'!$B$3)),COLUMNS($E285:J285))),""))</f>
        <v/>
      </c>
      <c r="Q285" t="str">
        <f t="shared" ca="1" si="107"/>
        <v>Int</v>
      </c>
      <c r="R285" t="str">
        <f t="shared" ca="1" si="108"/>
        <v/>
      </c>
      <c r="S285" t="str">
        <f t="shared" ca="1" si="109"/>
        <v/>
      </c>
      <c r="T285" t="str">
        <f t="shared" ca="1" si="110"/>
        <v/>
      </c>
      <c r="U285" t="str">
        <f t="shared" ca="1" si="111"/>
        <v/>
      </c>
      <c r="V285">
        <v>285</v>
      </c>
      <c r="DE285"/>
      <c r="HB285"/>
    </row>
    <row r="286" spans="1:210">
      <c r="A286">
        <v>11</v>
      </c>
      <c r="B286" t="str">
        <f t="shared" ca="1" si="106"/>
        <v/>
      </c>
      <c r="C286" t="str">
        <f t="shared" ca="1" si="98"/>
        <v/>
      </c>
      <c r="D286" t="str">
        <f t="shared" ca="1" si="99"/>
        <v/>
      </c>
      <c r="E286" t="str" cm="1">
        <f t="array" aca="1" ref="E286" ca="1">_xlfn.SINGLE(IF(COLUMNS($E286:E286)&lt;=COUNTIF(INDIRECT("'Raw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Input'!$B$3)),COLUMNS($E286:E286))),""))</f>
        <v>Int</v>
      </c>
      <c r="F286" t="str" cm="1">
        <f t="array" aca="1" ref="F286" ca="1">_xlfn.SINGLE(IF(COLUMNS($E286:F286)&lt;=COUNTIF(INDIRECT("'Raw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Input'!$B$3)),COLUMNS($E286:F286))),""))</f>
        <v/>
      </c>
      <c r="G286" t="str" cm="1">
        <f t="array" aca="1" ref="G286" ca="1">_xlfn.SINGLE(IF(COLUMNS($E286:G286)&lt;=COUNTIF(INDIRECT("'Raw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Input'!$B$3)),COLUMNS($E286:G286))),""))</f>
        <v/>
      </c>
      <c r="H286" t="str" cm="1">
        <f t="array" aca="1" ref="H286" ca="1">_xlfn.SINGLE(IF(COLUMNS($E286:H286)&lt;=COUNTIF(INDIRECT("'Raw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Input'!$B$3)),COLUMNS($E286:H286))),""))</f>
        <v/>
      </c>
      <c r="I286" t="str" cm="1">
        <f t="array" aca="1" ref="I286" ca="1">_xlfn.SINGLE(IF(COLUMNS($E286:I286)&lt;=COUNTIF(INDIRECT("'Raw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Input'!$B$3)),COLUMNS($E286:I286))),""))</f>
        <v/>
      </c>
      <c r="J286" t="str" cm="1">
        <f t="array" aca="1" ref="J286" ca="1">_xlfn.SINGLE(IF(COLUMNS($E286:J286)&lt;=COUNTIF(INDIRECT("'Raw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Input'!$B$3)),COLUMNS($E286:J286))),""))</f>
        <v/>
      </c>
      <c r="K286" t="str" cm="1">
        <f t="array" aca="1" ref="K286" ca="1">_xlfn.SINGLE(IF(COLUMNS($E286:E286)&lt;=COUNTIF(INDIRECT("'Raw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Input'!$B$3)),COLUMNS($E286:E286))),""))</f>
        <v>Boolean</v>
      </c>
      <c r="L286" t="str" cm="1">
        <f t="array" aca="1" ref="L286" ca="1">_xlfn.SINGLE(IF(COLUMNS($E286:F286)&lt;=COUNTIF(INDIRECT("'Raw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Input'!$B$3)),COLUMNS($E286:F286))),""))</f>
        <v/>
      </c>
      <c r="M286" t="str" cm="1">
        <f t="array" aca="1" ref="M286" ca="1">_xlfn.SINGLE(IF(COLUMNS($E286:G286)&lt;=COUNTIF(INDIRECT("'Raw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Input'!$B$3)),COLUMNS($E286:G286))),""))</f>
        <v/>
      </c>
      <c r="N286" t="str" cm="1">
        <f t="array" aca="1" ref="N286" ca="1">_xlfn.SINGLE(IF(COLUMNS($E286:H286)&lt;=COUNTIF(INDIRECT("'Raw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Input'!$B$3)),COLUMNS($E286:H286))),""))</f>
        <v/>
      </c>
      <c r="O286" t="str" cm="1">
        <f t="array" aca="1" ref="O286" ca="1">_xlfn.SINGLE(IF(COLUMNS($E286:I286)&lt;=COUNTIF(INDIRECT("'Raw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Input'!$B$3)),COLUMNS($E286:I286))),""))</f>
        <v/>
      </c>
      <c r="P286" t="str" cm="1">
        <f t="array" aca="1" ref="P286" ca="1">_xlfn.SINGLE(IF(COLUMNS($E286:J286)&lt;=COUNTIF(INDIRECT("'Raw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Input'!$B$3)),COLUMNS($E286:J286))),""))</f>
        <v/>
      </c>
      <c r="Q286" t="str">
        <f t="shared" ca="1" si="107"/>
        <v>Int</v>
      </c>
      <c r="R286" t="str">
        <f t="shared" ca="1" si="108"/>
        <v/>
      </c>
      <c r="S286" t="str">
        <f t="shared" ca="1" si="109"/>
        <v/>
      </c>
      <c r="T286" t="str">
        <f t="shared" ca="1" si="110"/>
        <v/>
      </c>
      <c r="U286" t="str">
        <f t="shared" ca="1" si="111"/>
        <v/>
      </c>
      <c r="V286">
        <v>286</v>
      </c>
      <c r="DE286"/>
      <c r="HB286"/>
    </row>
    <row r="287" spans="1:210">
      <c r="A287">
        <v>12</v>
      </c>
      <c r="B287" t="str">
        <f t="shared" ca="1" si="106"/>
        <v/>
      </c>
      <c r="C287" t="str">
        <f t="shared" ca="1" si="98"/>
        <v/>
      </c>
      <c r="D287" t="str">
        <f t="shared" ca="1" si="99"/>
        <v/>
      </c>
      <c r="E287" t="str" cm="1">
        <f t="array" aca="1" ref="E287" ca="1">_xlfn.SINGLE(IF(COLUMNS($E287:E287)&lt;=COUNTIF(INDIRECT("'Raw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Input'!$B$3)),COLUMNS($E287:E287))),""))</f>
        <v>Int</v>
      </c>
      <c r="F287" t="str" cm="1">
        <f t="array" aca="1" ref="F287" ca="1">_xlfn.SINGLE(IF(COLUMNS($E287:F287)&lt;=COUNTIF(INDIRECT("'Raw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Input'!$B$3)),COLUMNS($E287:F287))),""))</f>
        <v/>
      </c>
      <c r="G287" t="str" cm="1">
        <f t="array" aca="1" ref="G287" ca="1">_xlfn.SINGLE(IF(COLUMNS($E287:G287)&lt;=COUNTIF(INDIRECT("'Raw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Input'!$B$3)),COLUMNS($E287:G287))),""))</f>
        <v/>
      </c>
      <c r="H287" t="str" cm="1">
        <f t="array" aca="1" ref="H287" ca="1">_xlfn.SINGLE(IF(COLUMNS($E287:H287)&lt;=COUNTIF(INDIRECT("'Raw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Input'!$B$3)),COLUMNS($E287:H287))),""))</f>
        <v/>
      </c>
      <c r="I287" t="str" cm="1">
        <f t="array" aca="1" ref="I287" ca="1">_xlfn.SINGLE(IF(COLUMNS($E287:I287)&lt;=COUNTIF(INDIRECT("'Raw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Input'!$B$3)),COLUMNS($E287:I287))),""))</f>
        <v/>
      </c>
      <c r="J287" t="str" cm="1">
        <f t="array" aca="1" ref="J287" ca="1">_xlfn.SINGLE(IF(COLUMNS($E287:J287)&lt;=COUNTIF(INDIRECT("'Raw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Input'!$B$3)),COLUMNS($E287:J287))),""))</f>
        <v/>
      </c>
      <c r="K287" t="str" cm="1">
        <f t="array" aca="1" ref="K287" ca="1">_xlfn.SINGLE(IF(COLUMNS($E287:E287)&lt;=COUNTIF(INDIRECT("'Raw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Input'!$B$3)),COLUMNS($E287:E287))),""))</f>
        <v>Boolean</v>
      </c>
      <c r="L287" t="str" cm="1">
        <f t="array" aca="1" ref="L287" ca="1">_xlfn.SINGLE(IF(COLUMNS($E287:F287)&lt;=COUNTIF(INDIRECT("'Raw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Input'!$B$3)),COLUMNS($E287:F287))),""))</f>
        <v/>
      </c>
      <c r="M287" t="str" cm="1">
        <f t="array" aca="1" ref="M287" ca="1">_xlfn.SINGLE(IF(COLUMNS($E287:G287)&lt;=COUNTIF(INDIRECT("'Raw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Input'!$B$3)),COLUMNS($E287:G287))),""))</f>
        <v/>
      </c>
      <c r="N287" t="str" cm="1">
        <f t="array" aca="1" ref="N287" ca="1">_xlfn.SINGLE(IF(COLUMNS($E287:H287)&lt;=COUNTIF(INDIRECT("'Raw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Input'!$B$3)),COLUMNS($E287:H287))),""))</f>
        <v/>
      </c>
      <c r="O287" t="str" cm="1">
        <f t="array" aca="1" ref="O287" ca="1">_xlfn.SINGLE(IF(COLUMNS($E287:I287)&lt;=COUNTIF(INDIRECT("'Raw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Input'!$B$3)),COLUMNS($E287:I287))),""))</f>
        <v/>
      </c>
      <c r="P287" t="str" cm="1">
        <f t="array" aca="1" ref="P287" ca="1">_xlfn.SINGLE(IF(COLUMNS($E287:J287)&lt;=COUNTIF(INDIRECT("'Raw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Input'!$B$3)),COLUMNS($E287:J287))),""))</f>
        <v/>
      </c>
      <c r="Q287" t="str">
        <f t="shared" ca="1" si="107"/>
        <v>Int</v>
      </c>
      <c r="R287" t="str">
        <f t="shared" ca="1" si="108"/>
        <v/>
      </c>
      <c r="S287" t="str">
        <f t="shared" ca="1" si="109"/>
        <v/>
      </c>
      <c r="T287" t="str">
        <f t="shared" ca="1" si="110"/>
        <v/>
      </c>
      <c r="U287" t="str">
        <f t="shared" ca="1" si="111"/>
        <v/>
      </c>
      <c r="V287">
        <v>287</v>
      </c>
      <c r="DE287"/>
      <c r="HB287"/>
    </row>
    <row r="288" spans="1:210">
      <c r="A288" s="79" t="str">
        <f ca="1">IF(ISBLANK(INDIRECT("Setup!A"&amp;(1+(V288+11)/13))),"",INDIRECT("Setup!A"&amp;(1+(V288+11)/13)))</f>
        <v/>
      </c>
      <c r="C288" t="str">
        <f t="shared" ca="1" si="98"/>
        <v/>
      </c>
      <c r="D288" t="str">
        <f t="shared" ca="1" si="99"/>
        <v/>
      </c>
      <c r="K288" t="str" cm="1">
        <f t="array" aca="1" ref="K288" ca="1">_xlfn.SINGLE(IF(COLUMNS($E288:E288)&lt;=COUNTIF(INDIRECT("'Raw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Input'!$B$3)),COLUMNS($E288:E288))),""))</f>
        <v/>
      </c>
      <c r="L288" t="str" cm="1">
        <f t="array" aca="1" ref="L288" ca="1">_xlfn.SINGLE(IF(COLUMNS($E288:F288)&lt;=COUNTIF(INDIRECT("'Raw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Input'!$B$3)),COLUMNS($E288:F288))),""))</f>
        <v/>
      </c>
      <c r="M288" t="str" cm="1">
        <f t="array" aca="1" ref="M288" ca="1">_xlfn.SINGLE(IF(COLUMNS($E288:G288)&lt;=COUNTIF(INDIRECT("'Raw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Input'!$B$3)),COLUMNS($E288:G288))),""))</f>
        <v/>
      </c>
      <c r="N288" t="str" cm="1">
        <f t="array" aca="1" ref="N288" ca="1">_xlfn.SINGLE(IF(COLUMNS($E288:H288)&lt;=COUNTIF(INDIRECT("'Raw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Input'!$B$3)),COLUMNS($E288:H288))),""))</f>
        <v/>
      </c>
      <c r="O288" t="str" cm="1">
        <f t="array" aca="1" ref="O288" ca="1">_xlfn.SINGLE(IF(COLUMNS($E288:I288)&lt;=COUNTIF(INDIRECT("'Raw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Input'!$B$3)),COLUMNS($E288:I288))),""))</f>
        <v/>
      </c>
      <c r="P288" t="str" cm="1">
        <f t="array" aca="1" ref="P288" ca="1">_xlfn.SINGLE(IF(COLUMNS($E288:J288)&lt;=COUNTIF(INDIRECT("'Raw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Input'!$B$3)),COLUMNS($E288:J288))),""))</f>
        <v/>
      </c>
      <c r="T288" t="str">
        <f t="shared" ca="1" si="110"/>
        <v/>
      </c>
      <c r="U288" t="str">
        <f t="shared" ca="1" si="111"/>
        <v/>
      </c>
      <c r="V288">
        <v>288</v>
      </c>
      <c r="DE288"/>
      <c r="HB288"/>
    </row>
    <row r="289" spans="1:210">
      <c r="A289">
        <v>1</v>
      </c>
      <c r="B289" t="str">
        <f t="shared" ref="B289:B300" ca="1" si="112">IFERROR(IF(ISBLANK(INDIRECT(INDIRECT("A"&amp;V289-A289)&amp;"!B"&amp;A289+3)),"",INDIRECT(INDIRECT("A"&amp;V289-A289)&amp;"!B"&amp;A289+3)),"")</f>
        <v/>
      </c>
      <c r="C289" t="str">
        <f t="shared" ca="1" si="98"/>
        <v/>
      </c>
      <c r="D289" t="str">
        <f t="shared" ca="1" si="99"/>
        <v/>
      </c>
      <c r="E289" t="str" cm="1">
        <f t="array" aca="1" ref="E289" ca="1">_xlfn.SINGLE(IF(COLUMNS($E289:E289)&lt;=COUNTIF(INDIRECT("'Raw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Input'!$B$3)),COLUMNS($E289:E289))),""))</f>
        <v>Int</v>
      </c>
      <c r="F289" t="str" cm="1">
        <f t="array" aca="1" ref="F289" ca="1">_xlfn.SINGLE(IF(COLUMNS($E289:F289)&lt;=COUNTIF(INDIRECT("'Raw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Input'!$B$3)),COLUMNS($E289:F289))),""))</f>
        <v/>
      </c>
      <c r="G289" t="str" cm="1">
        <f t="array" aca="1" ref="G289" ca="1">_xlfn.SINGLE(IF(COLUMNS($E289:G289)&lt;=COUNTIF(INDIRECT("'Raw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Input'!$B$3)),COLUMNS($E289:G289))),""))</f>
        <v/>
      </c>
      <c r="H289" t="str" cm="1">
        <f t="array" aca="1" ref="H289" ca="1">_xlfn.SINGLE(IF(COLUMNS($E289:H289)&lt;=COUNTIF(INDIRECT("'Raw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Input'!$B$3)),COLUMNS($E289:H289))),""))</f>
        <v/>
      </c>
      <c r="I289" t="str" cm="1">
        <f t="array" aca="1" ref="I289" ca="1">_xlfn.SINGLE(IF(COLUMNS($E289:I289)&lt;=COUNTIF(INDIRECT("'Raw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Input'!$B$3)),COLUMNS($E289:I289))),""))</f>
        <v/>
      </c>
      <c r="J289" t="str" cm="1">
        <f t="array" aca="1" ref="J289" ca="1">_xlfn.SINGLE(IF(COLUMNS($E289:J289)&lt;=COUNTIF(INDIRECT("'Raw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Input'!$B$3)),COLUMNS($E289:J289))),""))</f>
        <v/>
      </c>
      <c r="K289" t="str" cm="1">
        <f t="array" aca="1" ref="K289" ca="1">_xlfn.SINGLE(IF(COLUMNS($E289:E289)&lt;=COUNTIF(INDIRECT("'Raw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Input'!$B$3)),COLUMNS($E289:E289))),""))</f>
        <v>Boolean</v>
      </c>
      <c r="L289" t="str" cm="1">
        <f t="array" aca="1" ref="L289" ca="1">_xlfn.SINGLE(IF(COLUMNS($E289:F289)&lt;=COUNTIF(INDIRECT("'Raw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Input'!$B$3)),COLUMNS($E289:F289))),""))</f>
        <v/>
      </c>
      <c r="M289" t="str" cm="1">
        <f t="array" aca="1" ref="M289" ca="1">_xlfn.SINGLE(IF(COLUMNS($E289:G289)&lt;=COUNTIF(INDIRECT("'Raw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Input'!$B$3)),COLUMNS($E289:G289))),""))</f>
        <v/>
      </c>
      <c r="N289" t="str" cm="1">
        <f t="array" aca="1" ref="N289" ca="1">_xlfn.SINGLE(IF(COLUMNS($E289:H289)&lt;=COUNTIF(INDIRECT("'Raw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Input'!$B$3)),COLUMNS($E289:H289))),""))</f>
        <v/>
      </c>
      <c r="O289" t="str" cm="1">
        <f t="array" aca="1" ref="O289" ca="1">_xlfn.SINGLE(IF(COLUMNS($E289:I289)&lt;=COUNTIF(INDIRECT("'Raw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Input'!$B$3)),COLUMNS($E289:I289))),""))</f>
        <v/>
      </c>
      <c r="P289" t="str" cm="1">
        <f t="array" aca="1" ref="P289" ca="1">_xlfn.SINGLE(IF(COLUMNS($E289:J289)&lt;=COUNTIF(INDIRECT("'Raw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Input'!$B$3)),COLUMNS($E289:J289))),""))</f>
        <v/>
      </c>
      <c r="Q289" t="str">
        <f t="shared" ref="Q289:Q300" ca="1" si="113">IF(NOT(C289=K289),E289,IF(NOT(C289=L289),F289,IF(NOT(C289=M289),G289,IF(NOT(C289=N289),H289,IF(NOT(C289=O289),I289,IF(NOT(C289=P289),J289,""))))))</f>
        <v>Int</v>
      </c>
      <c r="R289" t="str">
        <f t="shared" ref="R289:R300" ca="1" si="114">IF(AND(NOT(C289=L289),NOT(F289=Q289)),F289,IF(AND(NOT(C289=M289),NOT(G289=Q289)),G289,IF(AND(NOT(C289=N289),NOT(H289=Q289)),H289,IF(AND(NOT(C289=O289),NOT(I289=Q289)),I289,IF(AND(NOT(C289=P289),NOT(J289=Q289)),J289,"")))))</f>
        <v/>
      </c>
      <c r="S289" t="str">
        <f t="shared" ref="S289:S300" ca="1" si="115">IF(AND(NOT(C289=M289),NOT(G289=Q289),NOT(G289=R289)),G289,IF(AND(NOT(C289=N289),NOT(H289=Q289),NOT(H289=R289)),H289,IF(AND(NOT(C289=O289),NOT(I289=Q289),NOT(I289=R289)),I289,IF(AND(NOT(C289=P289),NOT(J289=Q289),NOT(J289=R289)),J289,""))))</f>
        <v/>
      </c>
      <c r="T289" t="str">
        <f t="shared" ca="1" si="110"/>
        <v/>
      </c>
      <c r="U289" t="str">
        <f t="shared" ca="1" si="111"/>
        <v/>
      </c>
      <c r="V289">
        <v>289</v>
      </c>
      <c r="DE289"/>
      <c r="HB289"/>
    </row>
    <row r="290" spans="1:210">
      <c r="A290">
        <v>2</v>
      </c>
      <c r="B290" t="str">
        <f t="shared" ca="1" si="112"/>
        <v/>
      </c>
      <c r="C290" t="str">
        <f t="shared" ca="1" si="98"/>
        <v/>
      </c>
      <c r="D290" t="str">
        <f t="shared" ca="1" si="99"/>
        <v/>
      </c>
      <c r="E290" t="str" cm="1">
        <f t="array" aca="1" ref="E290" ca="1">_xlfn.SINGLE(IF(COLUMNS($E290:E290)&lt;=COUNTIF(INDIRECT("'Raw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Input'!$B$3)),COLUMNS($E290:E290))),""))</f>
        <v>Int</v>
      </c>
      <c r="F290" t="str" cm="1">
        <f t="array" aca="1" ref="F290" ca="1">_xlfn.SINGLE(IF(COLUMNS($E290:F290)&lt;=COUNTIF(INDIRECT("'Raw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Input'!$B$3)),COLUMNS($E290:F290))),""))</f>
        <v/>
      </c>
      <c r="G290" t="str" cm="1">
        <f t="array" aca="1" ref="G290" ca="1">_xlfn.SINGLE(IF(COLUMNS($E290:G290)&lt;=COUNTIF(INDIRECT("'Raw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Input'!$B$3)),COLUMNS($E290:G290))),""))</f>
        <v/>
      </c>
      <c r="H290" t="str" cm="1">
        <f t="array" aca="1" ref="H290" ca="1">_xlfn.SINGLE(IF(COLUMNS($E290:H290)&lt;=COUNTIF(INDIRECT("'Raw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Input'!$B$3)),COLUMNS($E290:H290))),""))</f>
        <v/>
      </c>
      <c r="I290" t="str" cm="1">
        <f t="array" aca="1" ref="I290" ca="1">_xlfn.SINGLE(IF(COLUMNS($E290:I290)&lt;=COUNTIF(INDIRECT("'Raw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Input'!$B$3)),COLUMNS($E290:I290))),""))</f>
        <v/>
      </c>
      <c r="J290" t="str" cm="1">
        <f t="array" aca="1" ref="J290" ca="1">_xlfn.SINGLE(IF(COLUMNS($E290:J290)&lt;=COUNTIF(INDIRECT("'Raw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Input'!$B$3)),COLUMNS($E290:J290))),""))</f>
        <v/>
      </c>
      <c r="K290" t="str" cm="1">
        <f t="array" aca="1" ref="K290" ca="1">_xlfn.SINGLE(IF(COLUMNS($E290:E290)&lt;=COUNTIF(INDIRECT("'Raw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Input'!$B$3)),COLUMNS($E290:E290))),""))</f>
        <v>Boolean</v>
      </c>
      <c r="L290" t="str" cm="1">
        <f t="array" aca="1" ref="L290" ca="1">_xlfn.SINGLE(IF(COLUMNS($E290:F290)&lt;=COUNTIF(INDIRECT("'Raw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Input'!$B$3)),COLUMNS($E290:F290))),""))</f>
        <v/>
      </c>
      <c r="M290" t="str" cm="1">
        <f t="array" aca="1" ref="M290" ca="1">_xlfn.SINGLE(IF(COLUMNS($E290:G290)&lt;=COUNTIF(INDIRECT("'Raw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Input'!$B$3)),COLUMNS($E290:G290))),""))</f>
        <v/>
      </c>
      <c r="N290" t="str" cm="1">
        <f t="array" aca="1" ref="N290" ca="1">_xlfn.SINGLE(IF(COLUMNS($E290:H290)&lt;=COUNTIF(INDIRECT("'Raw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Input'!$B$3)),COLUMNS($E290:H290))),""))</f>
        <v/>
      </c>
      <c r="O290" t="str" cm="1">
        <f t="array" aca="1" ref="O290" ca="1">_xlfn.SINGLE(IF(COLUMNS($E290:I290)&lt;=COUNTIF(INDIRECT("'Raw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Input'!$B$3)),COLUMNS($E290:I290))),""))</f>
        <v/>
      </c>
      <c r="P290" t="str" cm="1">
        <f t="array" aca="1" ref="P290" ca="1">_xlfn.SINGLE(IF(COLUMNS($E290:J290)&lt;=COUNTIF(INDIRECT("'Raw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Input'!$B$3)),COLUMNS($E290:J290))),""))</f>
        <v/>
      </c>
      <c r="Q290" t="str">
        <f t="shared" ca="1" si="113"/>
        <v>Int</v>
      </c>
      <c r="R290" t="str">
        <f t="shared" ca="1" si="114"/>
        <v/>
      </c>
      <c r="S290" t="str">
        <f t="shared" ca="1" si="115"/>
        <v/>
      </c>
      <c r="T290" t="str">
        <f t="shared" ca="1" si="110"/>
        <v/>
      </c>
      <c r="U290" t="str">
        <f t="shared" ca="1" si="111"/>
        <v/>
      </c>
      <c r="V290">
        <v>290</v>
      </c>
      <c r="DE290"/>
      <c r="HB290"/>
    </row>
    <row r="291" spans="1:210">
      <c r="A291">
        <v>3</v>
      </c>
      <c r="B291" t="str">
        <f t="shared" ca="1" si="112"/>
        <v/>
      </c>
      <c r="C291" t="str">
        <f t="shared" ca="1" si="98"/>
        <v/>
      </c>
      <c r="D291" t="str">
        <f t="shared" ca="1" si="99"/>
        <v/>
      </c>
      <c r="E291" t="str" cm="1">
        <f t="array" aca="1" ref="E291" ca="1">_xlfn.SINGLE(IF(COLUMNS($E291:E291)&lt;=COUNTIF(INDIRECT("'Raw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Input'!$B$3)),COLUMNS($E291:E291))),""))</f>
        <v>Int</v>
      </c>
      <c r="F291" t="str" cm="1">
        <f t="array" aca="1" ref="F291" ca="1">_xlfn.SINGLE(IF(COLUMNS($E291:F291)&lt;=COUNTIF(INDIRECT("'Raw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Input'!$B$3)),COLUMNS($E291:F291))),""))</f>
        <v/>
      </c>
      <c r="G291" t="str" cm="1">
        <f t="array" aca="1" ref="G291" ca="1">_xlfn.SINGLE(IF(COLUMNS($E291:G291)&lt;=COUNTIF(INDIRECT("'Raw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Input'!$B$3)),COLUMNS($E291:G291))),""))</f>
        <v/>
      </c>
      <c r="H291" t="str" cm="1">
        <f t="array" aca="1" ref="H291" ca="1">_xlfn.SINGLE(IF(COLUMNS($E291:H291)&lt;=COUNTIF(INDIRECT("'Raw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Input'!$B$3)),COLUMNS($E291:H291))),""))</f>
        <v/>
      </c>
      <c r="I291" t="str" cm="1">
        <f t="array" aca="1" ref="I291" ca="1">_xlfn.SINGLE(IF(COLUMNS($E291:I291)&lt;=COUNTIF(INDIRECT("'Raw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Input'!$B$3)),COLUMNS($E291:I291))),""))</f>
        <v/>
      </c>
      <c r="J291" t="str" cm="1">
        <f t="array" aca="1" ref="J291" ca="1">_xlfn.SINGLE(IF(COLUMNS($E291:J291)&lt;=COUNTIF(INDIRECT("'Raw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Input'!$B$3)),COLUMNS($E291:J291))),""))</f>
        <v/>
      </c>
      <c r="K291" t="str" cm="1">
        <f t="array" aca="1" ref="K291" ca="1">_xlfn.SINGLE(IF(COLUMNS($E291:E291)&lt;=COUNTIF(INDIRECT("'Raw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Input'!$B$3)),COLUMNS($E291:E291))),""))</f>
        <v>Boolean</v>
      </c>
      <c r="L291" t="str" cm="1">
        <f t="array" aca="1" ref="L291" ca="1">_xlfn.SINGLE(IF(COLUMNS($E291:F291)&lt;=COUNTIF(INDIRECT("'Raw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Input'!$B$3)),COLUMNS($E291:F291))),""))</f>
        <v/>
      </c>
      <c r="M291" t="str" cm="1">
        <f t="array" aca="1" ref="M291" ca="1">_xlfn.SINGLE(IF(COLUMNS($E291:G291)&lt;=COUNTIF(INDIRECT("'Raw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Input'!$B$3)),COLUMNS($E291:G291))),""))</f>
        <v/>
      </c>
      <c r="N291" t="str" cm="1">
        <f t="array" aca="1" ref="N291" ca="1">_xlfn.SINGLE(IF(COLUMNS($E291:H291)&lt;=COUNTIF(INDIRECT("'Raw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Input'!$B$3)),COLUMNS($E291:H291))),""))</f>
        <v/>
      </c>
      <c r="O291" t="str" cm="1">
        <f t="array" aca="1" ref="O291" ca="1">_xlfn.SINGLE(IF(COLUMNS($E291:I291)&lt;=COUNTIF(INDIRECT("'Raw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Input'!$B$3)),COLUMNS($E291:I291))),""))</f>
        <v/>
      </c>
      <c r="P291" t="str" cm="1">
        <f t="array" aca="1" ref="P291" ca="1">_xlfn.SINGLE(IF(COLUMNS($E291:J291)&lt;=COUNTIF(INDIRECT("'Raw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Input'!$B$3)),COLUMNS($E291:J291))),""))</f>
        <v/>
      </c>
      <c r="Q291" t="str">
        <f t="shared" ca="1" si="113"/>
        <v>Int</v>
      </c>
      <c r="R291" t="str">
        <f t="shared" ca="1" si="114"/>
        <v/>
      </c>
      <c r="S291" t="str">
        <f t="shared" ca="1" si="115"/>
        <v/>
      </c>
      <c r="T291" t="str">
        <f t="shared" ca="1" si="110"/>
        <v/>
      </c>
      <c r="U291" t="str">
        <f t="shared" ca="1" si="111"/>
        <v/>
      </c>
      <c r="V291">
        <v>291</v>
      </c>
      <c r="DE291"/>
      <c r="HB291"/>
    </row>
    <row r="292" spans="1:210">
      <c r="A292">
        <v>4</v>
      </c>
      <c r="B292" t="str">
        <f t="shared" ca="1" si="112"/>
        <v/>
      </c>
      <c r="C292" t="str">
        <f t="shared" ca="1" si="98"/>
        <v/>
      </c>
      <c r="D292" t="str">
        <f t="shared" ca="1" si="99"/>
        <v/>
      </c>
      <c r="E292" t="str" cm="1">
        <f t="array" aca="1" ref="E292" ca="1">_xlfn.SINGLE(IF(COLUMNS($E292:E292)&lt;=COUNTIF(INDIRECT("'Raw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Input'!$B$3)),COLUMNS($E292:E292))),""))</f>
        <v>Int</v>
      </c>
      <c r="F292" t="str" cm="1">
        <f t="array" aca="1" ref="F292" ca="1">_xlfn.SINGLE(IF(COLUMNS($E292:F292)&lt;=COUNTIF(INDIRECT("'Raw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Input'!$B$3)),COLUMNS($E292:F292))),""))</f>
        <v/>
      </c>
      <c r="G292" t="str" cm="1">
        <f t="array" aca="1" ref="G292" ca="1">_xlfn.SINGLE(IF(COLUMNS($E292:G292)&lt;=COUNTIF(INDIRECT("'Raw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Input'!$B$3)),COLUMNS($E292:G292))),""))</f>
        <v/>
      </c>
      <c r="H292" t="str" cm="1">
        <f t="array" aca="1" ref="H292" ca="1">_xlfn.SINGLE(IF(COLUMNS($E292:H292)&lt;=COUNTIF(INDIRECT("'Raw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Input'!$B$3)),COLUMNS($E292:H292))),""))</f>
        <v/>
      </c>
      <c r="I292" t="str" cm="1">
        <f t="array" aca="1" ref="I292" ca="1">_xlfn.SINGLE(IF(COLUMNS($E292:I292)&lt;=COUNTIF(INDIRECT("'Raw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Input'!$B$3)),COLUMNS($E292:I292))),""))</f>
        <v/>
      </c>
      <c r="J292" t="str" cm="1">
        <f t="array" aca="1" ref="J292" ca="1">_xlfn.SINGLE(IF(COLUMNS($E292:J292)&lt;=COUNTIF(INDIRECT("'Raw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Input'!$B$3)),COLUMNS($E292:J292))),""))</f>
        <v/>
      </c>
      <c r="K292" t="str" cm="1">
        <f t="array" aca="1" ref="K292" ca="1">_xlfn.SINGLE(IF(COLUMNS($E292:E292)&lt;=COUNTIF(INDIRECT("'Raw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Input'!$B$3)),COLUMNS($E292:E292))),""))</f>
        <v>Boolean</v>
      </c>
      <c r="L292" t="str" cm="1">
        <f t="array" aca="1" ref="L292" ca="1">_xlfn.SINGLE(IF(COLUMNS($E292:F292)&lt;=COUNTIF(INDIRECT("'Raw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Input'!$B$3)),COLUMNS($E292:F292))),""))</f>
        <v/>
      </c>
      <c r="M292" t="str" cm="1">
        <f t="array" aca="1" ref="M292" ca="1">_xlfn.SINGLE(IF(COLUMNS($E292:G292)&lt;=COUNTIF(INDIRECT("'Raw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Input'!$B$3)),COLUMNS($E292:G292))),""))</f>
        <v/>
      </c>
      <c r="N292" t="str" cm="1">
        <f t="array" aca="1" ref="N292" ca="1">_xlfn.SINGLE(IF(COLUMNS($E292:H292)&lt;=COUNTIF(INDIRECT("'Raw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Input'!$B$3)),COLUMNS($E292:H292))),""))</f>
        <v/>
      </c>
      <c r="O292" t="str" cm="1">
        <f t="array" aca="1" ref="O292" ca="1">_xlfn.SINGLE(IF(COLUMNS($E292:I292)&lt;=COUNTIF(INDIRECT("'Raw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Input'!$B$3)),COLUMNS($E292:I292))),""))</f>
        <v/>
      </c>
      <c r="P292" t="str" cm="1">
        <f t="array" aca="1" ref="P292" ca="1">_xlfn.SINGLE(IF(COLUMNS($E292:J292)&lt;=COUNTIF(INDIRECT("'Raw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Input'!$B$3)),COLUMNS($E292:J292))),""))</f>
        <v/>
      </c>
      <c r="Q292" t="str">
        <f t="shared" ca="1" si="113"/>
        <v>Int</v>
      </c>
      <c r="R292" t="str">
        <f t="shared" ca="1" si="114"/>
        <v/>
      </c>
      <c r="S292" t="str">
        <f t="shared" ca="1" si="115"/>
        <v/>
      </c>
      <c r="T292" t="str">
        <f t="shared" ca="1" si="110"/>
        <v/>
      </c>
      <c r="U292" t="str">
        <f t="shared" ca="1" si="111"/>
        <v/>
      </c>
      <c r="V292">
        <v>292</v>
      </c>
      <c r="DE292"/>
      <c r="HB292"/>
    </row>
    <row r="293" spans="1:210">
      <c r="A293">
        <v>5</v>
      </c>
      <c r="B293" t="str">
        <f t="shared" ca="1" si="112"/>
        <v/>
      </c>
      <c r="C293" t="str">
        <f t="shared" ca="1" si="98"/>
        <v/>
      </c>
      <c r="D293" t="str">
        <f t="shared" ca="1" si="99"/>
        <v/>
      </c>
      <c r="E293" t="str" cm="1">
        <f t="array" aca="1" ref="E293" ca="1">_xlfn.SINGLE(IF(COLUMNS($E293:E293)&lt;=COUNTIF(INDIRECT("'Raw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Input'!$B$3)),COLUMNS($E293:E293))),""))</f>
        <v>Int</v>
      </c>
      <c r="F293" t="str" cm="1">
        <f t="array" aca="1" ref="F293" ca="1">_xlfn.SINGLE(IF(COLUMNS($E293:F293)&lt;=COUNTIF(INDIRECT("'Raw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Input'!$B$3)),COLUMNS($E293:F293))),""))</f>
        <v/>
      </c>
      <c r="G293" t="str" cm="1">
        <f t="array" aca="1" ref="G293" ca="1">_xlfn.SINGLE(IF(COLUMNS($E293:G293)&lt;=COUNTIF(INDIRECT("'Raw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Input'!$B$3)),COLUMNS($E293:G293))),""))</f>
        <v/>
      </c>
      <c r="H293" t="str" cm="1">
        <f t="array" aca="1" ref="H293" ca="1">_xlfn.SINGLE(IF(COLUMNS($E293:H293)&lt;=COUNTIF(INDIRECT("'Raw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Input'!$B$3)),COLUMNS($E293:H293))),""))</f>
        <v/>
      </c>
      <c r="I293" t="str" cm="1">
        <f t="array" aca="1" ref="I293" ca="1">_xlfn.SINGLE(IF(COLUMNS($E293:I293)&lt;=COUNTIF(INDIRECT("'Raw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Input'!$B$3)),COLUMNS($E293:I293))),""))</f>
        <v/>
      </c>
      <c r="J293" t="str" cm="1">
        <f t="array" aca="1" ref="J293" ca="1">_xlfn.SINGLE(IF(COLUMNS($E293:J293)&lt;=COUNTIF(INDIRECT("'Raw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Input'!$B$3)),COLUMNS($E293:J293))),""))</f>
        <v/>
      </c>
      <c r="K293" t="str" cm="1">
        <f t="array" aca="1" ref="K293" ca="1">_xlfn.SINGLE(IF(COLUMNS($E293:E293)&lt;=COUNTIF(INDIRECT("'Raw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Input'!$B$3)),COLUMNS($E293:E293))),""))</f>
        <v>Boolean</v>
      </c>
      <c r="L293" t="str" cm="1">
        <f t="array" aca="1" ref="L293" ca="1">_xlfn.SINGLE(IF(COLUMNS($E293:F293)&lt;=COUNTIF(INDIRECT("'Raw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Input'!$B$3)),COLUMNS($E293:F293))),""))</f>
        <v/>
      </c>
      <c r="M293" t="str" cm="1">
        <f t="array" aca="1" ref="M293" ca="1">_xlfn.SINGLE(IF(COLUMNS($E293:G293)&lt;=COUNTIF(INDIRECT("'Raw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Input'!$B$3)),COLUMNS($E293:G293))),""))</f>
        <v/>
      </c>
      <c r="N293" t="str" cm="1">
        <f t="array" aca="1" ref="N293" ca="1">_xlfn.SINGLE(IF(COLUMNS($E293:H293)&lt;=COUNTIF(INDIRECT("'Raw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Input'!$B$3)),COLUMNS($E293:H293))),""))</f>
        <v/>
      </c>
      <c r="O293" t="str" cm="1">
        <f t="array" aca="1" ref="O293" ca="1">_xlfn.SINGLE(IF(COLUMNS($E293:I293)&lt;=COUNTIF(INDIRECT("'Raw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Input'!$B$3)),COLUMNS($E293:I293))),""))</f>
        <v/>
      </c>
      <c r="P293" t="str" cm="1">
        <f t="array" aca="1" ref="P293" ca="1">_xlfn.SINGLE(IF(COLUMNS($E293:J293)&lt;=COUNTIF(INDIRECT("'Raw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Input'!$B$3)),COLUMNS($E293:J293))),""))</f>
        <v/>
      </c>
      <c r="Q293" t="str">
        <f t="shared" ca="1" si="113"/>
        <v>Int</v>
      </c>
      <c r="R293" t="str">
        <f t="shared" ca="1" si="114"/>
        <v/>
      </c>
      <c r="S293" t="str">
        <f t="shared" ca="1" si="115"/>
        <v/>
      </c>
      <c r="T293" t="str">
        <f t="shared" ca="1" si="110"/>
        <v/>
      </c>
      <c r="U293" t="str">
        <f t="shared" ca="1" si="111"/>
        <v/>
      </c>
      <c r="V293">
        <v>293</v>
      </c>
      <c r="DE293"/>
      <c r="HB293"/>
    </row>
    <row r="294" spans="1:210">
      <c r="A294">
        <v>6</v>
      </c>
      <c r="B294" t="str">
        <f t="shared" ca="1" si="112"/>
        <v/>
      </c>
      <c r="C294" t="str">
        <f t="shared" ca="1" si="98"/>
        <v/>
      </c>
      <c r="D294" t="str">
        <f t="shared" ca="1" si="99"/>
        <v/>
      </c>
      <c r="E294" t="str" cm="1">
        <f t="array" aca="1" ref="E294" ca="1">_xlfn.SINGLE(IF(COLUMNS($E294:E294)&lt;=COUNTIF(INDIRECT("'Raw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Input'!$B$3)),COLUMNS($E294:E294))),""))</f>
        <v>Int</v>
      </c>
      <c r="F294" t="str" cm="1">
        <f t="array" aca="1" ref="F294" ca="1">_xlfn.SINGLE(IF(COLUMNS($E294:F294)&lt;=COUNTIF(INDIRECT("'Raw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Input'!$B$3)),COLUMNS($E294:F294))),""))</f>
        <v/>
      </c>
      <c r="G294" t="str" cm="1">
        <f t="array" aca="1" ref="G294" ca="1">_xlfn.SINGLE(IF(COLUMNS($E294:G294)&lt;=COUNTIF(INDIRECT("'Raw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Input'!$B$3)),COLUMNS($E294:G294))),""))</f>
        <v/>
      </c>
      <c r="H294" t="str" cm="1">
        <f t="array" aca="1" ref="H294" ca="1">_xlfn.SINGLE(IF(COLUMNS($E294:H294)&lt;=COUNTIF(INDIRECT("'Raw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Input'!$B$3)),COLUMNS($E294:H294))),""))</f>
        <v/>
      </c>
      <c r="I294" t="str" cm="1">
        <f t="array" aca="1" ref="I294" ca="1">_xlfn.SINGLE(IF(COLUMNS($E294:I294)&lt;=COUNTIF(INDIRECT("'Raw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Input'!$B$3)),COLUMNS($E294:I294))),""))</f>
        <v/>
      </c>
      <c r="J294" t="str" cm="1">
        <f t="array" aca="1" ref="J294" ca="1">_xlfn.SINGLE(IF(COLUMNS($E294:J294)&lt;=COUNTIF(INDIRECT("'Raw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Input'!$B$3)),COLUMNS($E294:J294))),""))</f>
        <v/>
      </c>
      <c r="K294" t="str" cm="1">
        <f t="array" aca="1" ref="K294" ca="1">_xlfn.SINGLE(IF(COLUMNS($E294:E294)&lt;=COUNTIF(INDIRECT("'Raw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Input'!$B$3)),COLUMNS($E294:E294))),""))</f>
        <v>Boolean</v>
      </c>
      <c r="L294" t="str" cm="1">
        <f t="array" aca="1" ref="L294" ca="1">_xlfn.SINGLE(IF(COLUMNS($E294:F294)&lt;=COUNTIF(INDIRECT("'Raw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Input'!$B$3)),COLUMNS($E294:F294))),""))</f>
        <v/>
      </c>
      <c r="M294" t="str" cm="1">
        <f t="array" aca="1" ref="M294" ca="1">_xlfn.SINGLE(IF(COLUMNS($E294:G294)&lt;=COUNTIF(INDIRECT("'Raw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Input'!$B$3)),COLUMNS($E294:G294))),""))</f>
        <v/>
      </c>
      <c r="N294" t="str" cm="1">
        <f t="array" aca="1" ref="N294" ca="1">_xlfn.SINGLE(IF(COLUMNS($E294:H294)&lt;=COUNTIF(INDIRECT("'Raw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Input'!$B$3)),COLUMNS($E294:H294))),""))</f>
        <v/>
      </c>
      <c r="O294" t="str" cm="1">
        <f t="array" aca="1" ref="O294" ca="1">_xlfn.SINGLE(IF(COLUMNS($E294:I294)&lt;=COUNTIF(INDIRECT("'Raw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Input'!$B$3)),COLUMNS($E294:I294))),""))</f>
        <v/>
      </c>
      <c r="P294" t="str" cm="1">
        <f t="array" aca="1" ref="P294" ca="1">_xlfn.SINGLE(IF(COLUMNS($E294:J294)&lt;=COUNTIF(INDIRECT("'Raw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Input'!$B$3)),COLUMNS($E294:J294))),""))</f>
        <v/>
      </c>
      <c r="Q294" t="str">
        <f t="shared" ca="1" si="113"/>
        <v>Int</v>
      </c>
      <c r="R294" t="str">
        <f t="shared" ca="1" si="114"/>
        <v/>
      </c>
      <c r="S294" t="str">
        <f t="shared" ca="1" si="115"/>
        <v/>
      </c>
      <c r="T294" t="str">
        <f t="shared" ca="1" si="110"/>
        <v/>
      </c>
      <c r="U294" t="str">
        <f t="shared" ca="1" si="111"/>
        <v/>
      </c>
      <c r="V294">
        <v>294</v>
      </c>
      <c r="DE294"/>
      <c r="HB294"/>
    </row>
    <row r="295" spans="1:210">
      <c r="A295">
        <v>7</v>
      </c>
      <c r="B295" t="str">
        <f t="shared" ca="1" si="112"/>
        <v/>
      </c>
      <c r="C295" t="str">
        <f t="shared" ca="1" si="98"/>
        <v/>
      </c>
      <c r="D295" t="str">
        <f t="shared" ca="1" si="99"/>
        <v/>
      </c>
      <c r="E295" t="str" cm="1">
        <f t="array" aca="1" ref="E295" ca="1">_xlfn.SINGLE(IF(COLUMNS($E295:E295)&lt;=COUNTIF(INDIRECT("'Raw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Input'!$B$3)),COLUMNS($E295:E295))),""))</f>
        <v>Int</v>
      </c>
      <c r="F295" t="str" cm="1">
        <f t="array" aca="1" ref="F295" ca="1">_xlfn.SINGLE(IF(COLUMNS($E295:F295)&lt;=COUNTIF(INDIRECT("'Raw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Input'!$B$3)),COLUMNS($E295:F295))),""))</f>
        <v/>
      </c>
      <c r="G295" t="str" cm="1">
        <f t="array" aca="1" ref="G295" ca="1">_xlfn.SINGLE(IF(COLUMNS($E295:G295)&lt;=COUNTIF(INDIRECT("'Raw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Input'!$B$3)),COLUMNS($E295:G295))),""))</f>
        <v/>
      </c>
      <c r="H295" t="str" cm="1">
        <f t="array" aca="1" ref="H295" ca="1">_xlfn.SINGLE(IF(COLUMNS($E295:H295)&lt;=COUNTIF(INDIRECT("'Raw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Input'!$B$3)),COLUMNS($E295:H295))),""))</f>
        <v/>
      </c>
      <c r="I295" t="str" cm="1">
        <f t="array" aca="1" ref="I295" ca="1">_xlfn.SINGLE(IF(COLUMNS($E295:I295)&lt;=COUNTIF(INDIRECT("'Raw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Input'!$B$3)),COLUMNS($E295:I295))),""))</f>
        <v/>
      </c>
      <c r="J295" t="str" cm="1">
        <f t="array" aca="1" ref="J295" ca="1">_xlfn.SINGLE(IF(COLUMNS($E295:J295)&lt;=COUNTIF(INDIRECT("'Raw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Input'!$B$3)),COLUMNS($E295:J295))),""))</f>
        <v/>
      </c>
      <c r="K295" t="str" cm="1">
        <f t="array" aca="1" ref="K295" ca="1">_xlfn.SINGLE(IF(COLUMNS($E295:E295)&lt;=COUNTIF(INDIRECT("'Raw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Input'!$B$3)),COLUMNS($E295:E295))),""))</f>
        <v>Boolean</v>
      </c>
      <c r="L295" t="str" cm="1">
        <f t="array" aca="1" ref="L295" ca="1">_xlfn.SINGLE(IF(COLUMNS($E295:F295)&lt;=COUNTIF(INDIRECT("'Raw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Input'!$B$3)),COLUMNS($E295:F295))),""))</f>
        <v/>
      </c>
      <c r="M295" t="str" cm="1">
        <f t="array" aca="1" ref="M295" ca="1">_xlfn.SINGLE(IF(COLUMNS($E295:G295)&lt;=COUNTIF(INDIRECT("'Raw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Input'!$B$3)),COLUMNS($E295:G295))),""))</f>
        <v/>
      </c>
      <c r="N295" t="str" cm="1">
        <f t="array" aca="1" ref="N295" ca="1">_xlfn.SINGLE(IF(COLUMNS($E295:H295)&lt;=COUNTIF(INDIRECT("'Raw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Input'!$B$3)),COLUMNS($E295:H295))),""))</f>
        <v/>
      </c>
      <c r="O295" t="str" cm="1">
        <f t="array" aca="1" ref="O295" ca="1">_xlfn.SINGLE(IF(COLUMNS($E295:I295)&lt;=COUNTIF(INDIRECT("'Raw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Input'!$B$3)),COLUMNS($E295:I295))),""))</f>
        <v/>
      </c>
      <c r="P295" t="str" cm="1">
        <f t="array" aca="1" ref="P295" ca="1">_xlfn.SINGLE(IF(COLUMNS($E295:J295)&lt;=COUNTIF(INDIRECT("'Raw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Input'!$B$3)),COLUMNS($E295:J295))),""))</f>
        <v/>
      </c>
      <c r="Q295" t="str">
        <f t="shared" ca="1" si="113"/>
        <v>Int</v>
      </c>
      <c r="R295" t="str">
        <f t="shared" ca="1" si="114"/>
        <v/>
      </c>
      <c r="S295" t="str">
        <f t="shared" ca="1" si="115"/>
        <v/>
      </c>
      <c r="T295" t="str">
        <f t="shared" ca="1" si="110"/>
        <v/>
      </c>
      <c r="U295" t="str">
        <f t="shared" ca="1" si="111"/>
        <v/>
      </c>
      <c r="V295">
        <v>295</v>
      </c>
      <c r="DE295"/>
      <c r="HB295"/>
    </row>
    <row r="296" spans="1:210">
      <c r="A296">
        <v>8</v>
      </c>
      <c r="B296" t="str">
        <f t="shared" ca="1" si="112"/>
        <v/>
      </c>
      <c r="C296" t="str">
        <f t="shared" ca="1" si="98"/>
        <v/>
      </c>
      <c r="D296" t="str">
        <f t="shared" ca="1" si="99"/>
        <v/>
      </c>
      <c r="E296" t="str" cm="1">
        <f t="array" aca="1" ref="E296" ca="1">_xlfn.SINGLE(IF(COLUMNS($E296:E296)&lt;=COUNTIF(INDIRECT("'Raw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Input'!$B$3)),COLUMNS($E296:E296))),""))</f>
        <v>Int</v>
      </c>
      <c r="F296" t="str" cm="1">
        <f t="array" aca="1" ref="F296" ca="1">_xlfn.SINGLE(IF(COLUMNS($E296:F296)&lt;=COUNTIF(INDIRECT("'Raw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Input'!$B$3)),COLUMNS($E296:F296))),""))</f>
        <v/>
      </c>
      <c r="G296" t="str" cm="1">
        <f t="array" aca="1" ref="G296" ca="1">_xlfn.SINGLE(IF(COLUMNS($E296:G296)&lt;=COUNTIF(INDIRECT("'Raw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Input'!$B$3)),COLUMNS($E296:G296))),""))</f>
        <v/>
      </c>
      <c r="H296" t="str" cm="1">
        <f t="array" aca="1" ref="H296" ca="1">_xlfn.SINGLE(IF(COLUMNS($E296:H296)&lt;=COUNTIF(INDIRECT("'Raw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Input'!$B$3)),COLUMNS($E296:H296))),""))</f>
        <v/>
      </c>
      <c r="I296" t="str" cm="1">
        <f t="array" aca="1" ref="I296" ca="1">_xlfn.SINGLE(IF(COLUMNS($E296:I296)&lt;=COUNTIF(INDIRECT("'Raw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Input'!$B$3)),COLUMNS($E296:I296))),""))</f>
        <v/>
      </c>
      <c r="J296" t="str" cm="1">
        <f t="array" aca="1" ref="J296" ca="1">_xlfn.SINGLE(IF(COLUMNS($E296:J296)&lt;=COUNTIF(INDIRECT("'Raw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Input'!$B$3)),COLUMNS($E296:J296))),""))</f>
        <v/>
      </c>
      <c r="K296" t="str" cm="1">
        <f t="array" aca="1" ref="K296" ca="1">_xlfn.SINGLE(IF(COLUMNS($E296:E296)&lt;=COUNTIF(INDIRECT("'Raw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Input'!$B$3)),COLUMNS($E296:E296))),""))</f>
        <v>Boolean</v>
      </c>
      <c r="L296" t="str" cm="1">
        <f t="array" aca="1" ref="L296" ca="1">_xlfn.SINGLE(IF(COLUMNS($E296:F296)&lt;=COUNTIF(INDIRECT("'Raw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Input'!$B$3)),COLUMNS($E296:F296))),""))</f>
        <v/>
      </c>
      <c r="M296" t="str" cm="1">
        <f t="array" aca="1" ref="M296" ca="1">_xlfn.SINGLE(IF(COLUMNS($E296:G296)&lt;=COUNTIF(INDIRECT("'Raw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Input'!$B$3)),COLUMNS($E296:G296))),""))</f>
        <v/>
      </c>
      <c r="N296" t="str" cm="1">
        <f t="array" aca="1" ref="N296" ca="1">_xlfn.SINGLE(IF(COLUMNS($E296:H296)&lt;=COUNTIF(INDIRECT("'Raw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Input'!$B$3)),COLUMNS($E296:H296))),""))</f>
        <v/>
      </c>
      <c r="O296" t="str" cm="1">
        <f t="array" aca="1" ref="O296" ca="1">_xlfn.SINGLE(IF(COLUMNS($E296:I296)&lt;=COUNTIF(INDIRECT("'Raw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Input'!$B$3)),COLUMNS($E296:I296))),""))</f>
        <v/>
      </c>
      <c r="P296" t="str" cm="1">
        <f t="array" aca="1" ref="P296" ca="1">_xlfn.SINGLE(IF(COLUMNS($E296:J296)&lt;=COUNTIF(INDIRECT("'Raw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Input'!$B$3)),COLUMNS($E296:J296))),""))</f>
        <v/>
      </c>
      <c r="Q296" t="str">
        <f t="shared" ca="1" si="113"/>
        <v>Int</v>
      </c>
      <c r="R296" t="str">
        <f t="shared" ca="1" si="114"/>
        <v/>
      </c>
      <c r="S296" t="str">
        <f t="shared" ca="1" si="115"/>
        <v/>
      </c>
      <c r="T296" t="str">
        <f t="shared" ca="1" si="110"/>
        <v/>
      </c>
      <c r="U296" t="str">
        <f t="shared" ca="1" si="111"/>
        <v/>
      </c>
      <c r="V296">
        <v>296</v>
      </c>
      <c r="DE296"/>
      <c r="HB296"/>
    </row>
    <row r="297" spans="1:210">
      <c r="A297">
        <v>9</v>
      </c>
      <c r="B297" t="str">
        <f t="shared" ca="1" si="112"/>
        <v/>
      </c>
      <c r="C297" t="str">
        <f t="shared" ca="1" si="98"/>
        <v/>
      </c>
      <c r="D297" t="str">
        <f t="shared" ca="1" si="99"/>
        <v/>
      </c>
      <c r="E297" t="str" cm="1">
        <f t="array" aca="1" ref="E297" ca="1">_xlfn.SINGLE(IF(COLUMNS($E297:E297)&lt;=COUNTIF(INDIRECT("'Raw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Input'!$B$3)),COLUMNS($E297:E297))),""))</f>
        <v>Int</v>
      </c>
      <c r="F297" t="str" cm="1">
        <f t="array" aca="1" ref="F297" ca="1">_xlfn.SINGLE(IF(COLUMNS($E297:F297)&lt;=COUNTIF(INDIRECT("'Raw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Input'!$B$3)),COLUMNS($E297:F297))),""))</f>
        <v/>
      </c>
      <c r="G297" t="str" cm="1">
        <f t="array" aca="1" ref="G297" ca="1">_xlfn.SINGLE(IF(COLUMNS($E297:G297)&lt;=COUNTIF(INDIRECT("'Raw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Input'!$B$3)),COLUMNS($E297:G297))),""))</f>
        <v/>
      </c>
      <c r="H297" t="str" cm="1">
        <f t="array" aca="1" ref="H297" ca="1">_xlfn.SINGLE(IF(COLUMNS($E297:H297)&lt;=COUNTIF(INDIRECT("'Raw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Input'!$B$3)),COLUMNS($E297:H297))),""))</f>
        <v/>
      </c>
      <c r="I297" t="str" cm="1">
        <f t="array" aca="1" ref="I297" ca="1">_xlfn.SINGLE(IF(COLUMNS($E297:I297)&lt;=COUNTIF(INDIRECT("'Raw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Input'!$B$3)),COLUMNS($E297:I297))),""))</f>
        <v/>
      </c>
      <c r="J297" t="str" cm="1">
        <f t="array" aca="1" ref="J297" ca="1">_xlfn.SINGLE(IF(COLUMNS($E297:J297)&lt;=COUNTIF(INDIRECT("'Raw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Input'!$B$3)),COLUMNS($E297:J297))),""))</f>
        <v/>
      </c>
      <c r="K297" t="str" cm="1">
        <f t="array" aca="1" ref="K297" ca="1">_xlfn.SINGLE(IF(COLUMNS($E297:E297)&lt;=COUNTIF(INDIRECT("'Raw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Input'!$B$3)),COLUMNS($E297:E297))),""))</f>
        <v>Boolean</v>
      </c>
      <c r="L297" t="str" cm="1">
        <f t="array" aca="1" ref="L297" ca="1">_xlfn.SINGLE(IF(COLUMNS($E297:F297)&lt;=COUNTIF(INDIRECT("'Raw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Input'!$B$3)),COLUMNS($E297:F297))),""))</f>
        <v/>
      </c>
      <c r="M297" t="str" cm="1">
        <f t="array" aca="1" ref="M297" ca="1">_xlfn.SINGLE(IF(COLUMNS($E297:G297)&lt;=COUNTIF(INDIRECT("'Raw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Input'!$B$3)),COLUMNS($E297:G297))),""))</f>
        <v/>
      </c>
      <c r="N297" t="str" cm="1">
        <f t="array" aca="1" ref="N297" ca="1">_xlfn.SINGLE(IF(COLUMNS($E297:H297)&lt;=COUNTIF(INDIRECT("'Raw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Input'!$B$3)),COLUMNS($E297:H297))),""))</f>
        <v/>
      </c>
      <c r="O297" t="str" cm="1">
        <f t="array" aca="1" ref="O297" ca="1">_xlfn.SINGLE(IF(COLUMNS($E297:I297)&lt;=COUNTIF(INDIRECT("'Raw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Input'!$B$3)),COLUMNS($E297:I297))),""))</f>
        <v/>
      </c>
      <c r="P297" t="str" cm="1">
        <f t="array" aca="1" ref="P297" ca="1">_xlfn.SINGLE(IF(COLUMNS($E297:J297)&lt;=COUNTIF(INDIRECT("'Raw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Input'!$B$3)),COLUMNS($E297:J297))),""))</f>
        <v/>
      </c>
      <c r="Q297" t="str">
        <f t="shared" ca="1" si="113"/>
        <v>Int</v>
      </c>
      <c r="R297" t="str">
        <f t="shared" ca="1" si="114"/>
        <v/>
      </c>
      <c r="S297" t="str">
        <f t="shared" ca="1" si="115"/>
        <v/>
      </c>
      <c r="T297" t="str">
        <f t="shared" ca="1" si="110"/>
        <v/>
      </c>
      <c r="U297" t="str">
        <f t="shared" ca="1" si="111"/>
        <v/>
      </c>
      <c r="V297">
        <v>297</v>
      </c>
      <c r="DE297"/>
      <c r="HB297"/>
    </row>
    <row r="298" spans="1:210">
      <c r="A298">
        <v>10</v>
      </c>
      <c r="B298" t="str">
        <f t="shared" ca="1" si="112"/>
        <v/>
      </c>
      <c r="C298" t="str">
        <f t="shared" ca="1" si="98"/>
        <v/>
      </c>
      <c r="D298" t="str">
        <f t="shared" ca="1" si="99"/>
        <v/>
      </c>
      <c r="E298" t="str" cm="1">
        <f t="array" aca="1" ref="E298" ca="1">_xlfn.SINGLE(IF(COLUMNS($E298:E298)&lt;=COUNTIF(INDIRECT("'Raw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Input'!$B$3)),COLUMNS($E298:E298))),""))</f>
        <v>Int</v>
      </c>
      <c r="F298" t="str" cm="1">
        <f t="array" aca="1" ref="F298" ca="1">_xlfn.SINGLE(IF(COLUMNS($E298:F298)&lt;=COUNTIF(INDIRECT("'Raw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Input'!$B$3)),COLUMNS($E298:F298))),""))</f>
        <v/>
      </c>
      <c r="G298" t="str" cm="1">
        <f t="array" aca="1" ref="G298" ca="1">_xlfn.SINGLE(IF(COLUMNS($E298:G298)&lt;=COUNTIF(INDIRECT("'Raw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Input'!$B$3)),COLUMNS($E298:G298))),""))</f>
        <v/>
      </c>
      <c r="H298" t="str" cm="1">
        <f t="array" aca="1" ref="H298" ca="1">_xlfn.SINGLE(IF(COLUMNS($E298:H298)&lt;=COUNTIF(INDIRECT("'Raw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Input'!$B$3)),COLUMNS($E298:H298))),""))</f>
        <v/>
      </c>
      <c r="I298" t="str" cm="1">
        <f t="array" aca="1" ref="I298" ca="1">_xlfn.SINGLE(IF(COLUMNS($E298:I298)&lt;=COUNTIF(INDIRECT("'Raw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Input'!$B$3)),COLUMNS($E298:I298))),""))</f>
        <v/>
      </c>
      <c r="J298" t="str" cm="1">
        <f t="array" aca="1" ref="J298" ca="1">_xlfn.SINGLE(IF(COLUMNS($E298:J298)&lt;=COUNTIF(INDIRECT("'Raw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Input'!$B$3)),COLUMNS($E298:J298))),""))</f>
        <v/>
      </c>
      <c r="K298" t="str" cm="1">
        <f t="array" aca="1" ref="K298" ca="1">_xlfn.SINGLE(IF(COLUMNS($E298:E298)&lt;=COUNTIF(INDIRECT("'Raw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Input'!$B$3)),COLUMNS($E298:E298))),""))</f>
        <v>Boolean</v>
      </c>
      <c r="L298" t="str" cm="1">
        <f t="array" aca="1" ref="L298" ca="1">_xlfn.SINGLE(IF(COLUMNS($E298:F298)&lt;=COUNTIF(INDIRECT("'Raw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Input'!$B$3)),COLUMNS($E298:F298))),""))</f>
        <v/>
      </c>
      <c r="M298" t="str" cm="1">
        <f t="array" aca="1" ref="M298" ca="1">_xlfn.SINGLE(IF(COLUMNS($E298:G298)&lt;=COUNTIF(INDIRECT("'Raw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Input'!$B$3)),COLUMNS($E298:G298))),""))</f>
        <v/>
      </c>
      <c r="N298" t="str" cm="1">
        <f t="array" aca="1" ref="N298" ca="1">_xlfn.SINGLE(IF(COLUMNS($E298:H298)&lt;=COUNTIF(INDIRECT("'Raw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Input'!$B$3)),COLUMNS($E298:H298))),""))</f>
        <v/>
      </c>
      <c r="O298" t="str" cm="1">
        <f t="array" aca="1" ref="O298" ca="1">_xlfn.SINGLE(IF(COLUMNS($E298:I298)&lt;=COUNTIF(INDIRECT("'Raw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Input'!$B$3)),COLUMNS($E298:I298))),""))</f>
        <v/>
      </c>
      <c r="P298" t="str" cm="1">
        <f t="array" aca="1" ref="P298" ca="1">_xlfn.SINGLE(IF(COLUMNS($E298:J298)&lt;=COUNTIF(INDIRECT("'Raw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Input'!$B$3)),COLUMNS($E298:J298))),""))</f>
        <v/>
      </c>
      <c r="Q298" t="str">
        <f t="shared" ca="1" si="113"/>
        <v>Int</v>
      </c>
      <c r="R298" t="str">
        <f t="shared" ca="1" si="114"/>
        <v/>
      </c>
      <c r="S298" t="str">
        <f t="shared" ca="1" si="115"/>
        <v/>
      </c>
      <c r="T298" t="str">
        <f t="shared" ca="1" si="110"/>
        <v/>
      </c>
      <c r="U298" t="str">
        <f t="shared" ca="1" si="111"/>
        <v/>
      </c>
      <c r="V298">
        <v>298</v>
      </c>
      <c r="DE298"/>
      <c r="HB298"/>
    </row>
    <row r="299" spans="1:210">
      <c r="A299">
        <v>11</v>
      </c>
      <c r="B299" t="str">
        <f t="shared" ca="1" si="112"/>
        <v/>
      </c>
      <c r="C299" t="str">
        <f t="shared" ca="1" si="98"/>
        <v/>
      </c>
      <c r="D299" t="str">
        <f t="shared" ca="1" si="99"/>
        <v/>
      </c>
      <c r="E299" t="str" cm="1">
        <f t="array" aca="1" ref="E299" ca="1">_xlfn.SINGLE(IF(COLUMNS($E299:E299)&lt;=COUNTIF(INDIRECT("'Raw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Input'!$B$3)),COLUMNS($E299:E299))),""))</f>
        <v>Int</v>
      </c>
      <c r="F299" t="str" cm="1">
        <f t="array" aca="1" ref="F299" ca="1">_xlfn.SINGLE(IF(COLUMNS($E299:F299)&lt;=COUNTIF(INDIRECT("'Raw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Input'!$B$3)),COLUMNS($E299:F299))),""))</f>
        <v/>
      </c>
      <c r="G299" t="str" cm="1">
        <f t="array" aca="1" ref="G299" ca="1">_xlfn.SINGLE(IF(COLUMNS($E299:G299)&lt;=COUNTIF(INDIRECT("'Raw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Input'!$B$3)),COLUMNS($E299:G299))),""))</f>
        <v/>
      </c>
      <c r="H299" t="str" cm="1">
        <f t="array" aca="1" ref="H299" ca="1">_xlfn.SINGLE(IF(COLUMNS($E299:H299)&lt;=COUNTIF(INDIRECT("'Raw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Input'!$B$3)),COLUMNS($E299:H299))),""))</f>
        <v/>
      </c>
      <c r="I299" t="str" cm="1">
        <f t="array" aca="1" ref="I299" ca="1">_xlfn.SINGLE(IF(COLUMNS($E299:I299)&lt;=COUNTIF(INDIRECT("'Raw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Input'!$B$3)),COLUMNS($E299:I299))),""))</f>
        <v/>
      </c>
      <c r="J299" t="str" cm="1">
        <f t="array" aca="1" ref="J299" ca="1">_xlfn.SINGLE(IF(COLUMNS($E299:J299)&lt;=COUNTIF(INDIRECT("'Raw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Input'!$B$3)),COLUMNS($E299:J299))),""))</f>
        <v/>
      </c>
      <c r="K299" t="str" cm="1">
        <f t="array" aca="1" ref="K299" ca="1">_xlfn.SINGLE(IF(COLUMNS($E299:E299)&lt;=COUNTIF(INDIRECT("'Raw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Input'!$B$3)),COLUMNS($E299:E299))),""))</f>
        <v>Boolean</v>
      </c>
      <c r="L299" t="str" cm="1">
        <f t="array" aca="1" ref="L299" ca="1">_xlfn.SINGLE(IF(COLUMNS($E299:F299)&lt;=COUNTIF(INDIRECT("'Raw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Input'!$B$3)),COLUMNS($E299:F299))),""))</f>
        <v/>
      </c>
      <c r="M299" t="str" cm="1">
        <f t="array" aca="1" ref="M299" ca="1">_xlfn.SINGLE(IF(COLUMNS($E299:G299)&lt;=COUNTIF(INDIRECT("'Raw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Input'!$B$3)),COLUMNS($E299:G299))),""))</f>
        <v/>
      </c>
      <c r="N299" t="str" cm="1">
        <f t="array" aca="1" ref="N299" ca="1">_xlfn.SINGLE(IF(COLUMNS($E299:H299)&lt;=COUNTIF(INDIRECT("'Raw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Input'!$B$3)),COLUMNS($E299:H299))),""))</f>
        <v/>
      </c>
      <c r="O299" t="str" cm="1">
        <f t="array" aca="1" ref="O299" ca="1">_xlfn.SINGLE(IF(COLUMNS($E299:I299)&lt;=COUNTIF(INDIRECT("'Raw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Input'!$B$3)),COLUMNS($E299:I299))),""))</f>
        <v/>
      </c>
      <c r="P299" t="str" cm="1">
        <f t="array" aca="1" ref="P299" ca="1">_xlfn.SINGLE(IF(COLUMNS($E299:J299)&lt;=COUNTIF(INDIRECT("'Raw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Input'!$B$3)),COLUMNS($E299:J299))),""))</f>
        <v/>
      </c>
      <c r="Q299" t="str">
        <f t="shared" ca="1" si="113"/>
        <v>Int</v>
      </c>
      <c r="R299" t="str">
        <f t="shared" ca="1" si="114"/>
        <v/>
      </c>
      <c r="S299" t="str">
        <f t="shared" ca="1" si="115"/>
        <v/>
      </c>
      <c r="T299" t="str">
        <f t="shared" ca="1" si="110"/>
        <v/>
      </c>
      <c r="U299" t="str">
        <f t="shared" ca="1" si="111"/>
        <v/>
      </c>
      <c r="V299">
        <v>299</v>
      </c>
      <c r="DE299"/>
      <c r="HB299"/>
    </row>
    <row r="300" spans="1:210">
      <c r="A300">
        <v>12</v>
      </c>
      <c r="B300" t="str">
        <f t="shared" ca="1" si="112"/>
        <v/>
      </c>
      <c r="C300" t="str">
        <f t="shared" ca="1" si="98"/>
        <v/>
      </c>
      <c r="D300" t="str">
        <f t="shared" ca="1" si="99"/>
        <v/>
      </c>
      <c r="E300" t="str" cm="1">
        <f t="array" aca="1" ref="E300" ca="1">_xlfn.SINGLE(IF(COLUMNS($E300:E300)&lt;=COUNTIF(INDIRECT("'Raw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Input'!$B$3)),COLUMNS($E300:E300))),""))</f>
        <v>Int</v>
      </c>
      <c r="F300" t="str" cm="1">
        <f t="array" aca="1" ref="F300" ca="1">_xlfn.SINGLE(IF(COLUMNS($E300:F300)&lt;=COUNTIF(INDIRECT("'Raw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Input'!$B$3)),COLUMNS($E300:F300))),""))</f>
        <v/>
      </c>
      <c r="G300" t="str" cm="1">
        <f t="array" aca="1" ref="G300" ca="1">_xlfn.SINGLE(IF(COLUMNS($E300:G300)&lt;=COUNTIF(INDIRECT("'Raw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Input'!$B$3)),COLUMNS($E300:G300))),""))</f>
        <v/>
      </c>
      <c r="H300" t="str" cm="1">
        <f t="array" aca="1" ref="H300" ca="1">_xlfn.SINGLE(IF(COLUMNS($E300:H300)&lt;=COUNTIF(INDIRECT("'Raw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Input'!$B$3)),COLUMNS($E300:H300))),""))</f>
        <v/>
      </c>
      <c r="I300" t="str" cm="1">
        <f t="array" aca="1" ref="I300" ca="1">_xlfn.SINGLE(IF(COLUMNS($E300:I300)&lt;=COUNTIF(INDIRECT("'Raw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Input'!$B$3)),COLUMNS($E300:I300))),""))</f>
        <v/>
      </c>
      <c r="J300" t="str" cm="1">
        <f t="array" aca="1" ref="J300" ca="1">_xlfn.SINGLE(IF(COLUMNS($E300:J300)&lt;=COUNTIF(INDIRECT("'Raw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Input'!$B$3)),COLUMNS($E300:J300))),""))</f>
        <v/>
      </c>
      <c r="K300" t="str" cm="1">
        <f t="array" aca="1" ref="K300" ca="1">_xlfn.SINGLE(IF(COLUMNS($E300:E300)&lt;=COUNTIF(INDIRECT("'Raw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Input'!$B$3)),COLUMNS($E300:E300))),""))</f>
        <v>Boolean</v>
      </c>
      <c r="L300" t="str" cm="1">
        <f t="array" aca="1" ref="L300" ca="1">_xlfn.SINGLE(IF(COLUMNS($E300:F300)&lt;=COUNTIF(INDIRECT("'Raw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Input'!$B$3)),COLUMNS($E300:F300))),""))</f>
        <v/>
      </c>
      <c r="M300" t="str" cm="1">
        <f t="array" aca="1" ref="M300" ca="1">_xlfn.SINGLE(IF(COLUMNS($E300:G300)&lt;=COUNTIF(INDIRECT("'Raw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Input'!$B$3)),COLUMNS($E300:G300))),""))</f>
        <v/>
      </c>
      <c r="N300" t="str" cm="1">
        <f t="array" aca="1" ref="N300" ca="1">_xlfn.SINGLE(IF(COLUMNS($E300:H300)&lt;=COUNTIF(INDIRECT("'Raw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Input'!$B$3)),COLUMNS($E300:H300))),""))</f>
        <v/>
      </c>
      <c r="O300" t="str" cm="1">
        <f t="array" aca="1" ref="O300" ca="1">_xlfn.SINGLE(IF(COLUMNS($E300:I300)&lt;=COUNTIF(INDIRECT("'Raw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Input'!$B$3)),COLUMNS($E300:I300))),""))</f>
        <v/>
      </c>
      <c r="P300" t="str" cm="1">
        <f t="array" aca="1" ref="P300" ca="1">_xlfn.SINGLE(IF(COLUMNS($E300:J300)&lt;=COUNTIF(INDIRECT("'Raw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Input'!$B$3)),COLUMNS($E300:J300))),""))</f>
        <v/>
      </c>
      <c r="Q300" t="str">
        <f t="shared" ca="1" si="113"/>
        <v>Int</v>
      </c>
      <c r="R300" t="str">
        <f t="shared" ca="1" si="114"/>
        <v/>
      </c>
      <c r="S300" t="str">
        <f t="shared" ca="1" si="115"/>
        <v/>
      </c>
      <c r="T300" t="str">
        <f t="shared" ca="1" si="110"/>
        <v/>
      </c>
      <c r="U300" t="str">
        <f t="shared" ca="1" si="111"/>
        <v/>
      </c>
      <c r="V300">
        <v>300</v>
      </c>
      <c r="DE300"/>
      <c r="HB300"/>
    </row>
    <row r="301" spans="1:210">
      <c r="A301" s="79" t="str">
        <f ca="1">IF(ISBLANK(INDIRECT("Setup!A"&amp;(1+(V301+11)/13))),"",INDIRECT("Setup!A"&amp;(1+(V301+11)/13)))</f>
        <v/>
      </c>
      <c r="C301" t="str">
        <f t="shared" ca="1" si="98"/>
        <v/>
      </c>
      <c r="D301" t="str">
        <f t="shared" ca="1" si="99"/>
        <v/>
      </c>
      <c r="K301" t="str" cm="1">
        <f t="array" aca="1" ref="K301" ca="1">_xlfn.SINGLE(IF(COLUMNS($E301:E301)&lt;=COUNTIF(INDIRECT("'Raw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Input'!$B$3)),COLUMNS($E301:E301))),""))</f>
        <v/>
      </c>
      <c r="L301" t="str" cm="1">
        <f t="array" aca="1" ref="L301" ca="1">_xlfn.SINGLE(IF(COLUMNS($E301:F301)&lt;=COUNTIF(INDIRECT("'Raw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Input'!$B$3)),COLUMNS($E301:F301))),""))</f>
        <v/>
      </c>
      <c r="M301" t="str" cm="1">
        <f t="array" aca="1" ref="M301" ca="1">_xlfn.SINGLE(IF(COLUMNS($E301:G301)&lt;=COUNTIF(INDIRECT("'Raw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Input'!$B$3)),COLUMNS($E301:G301))),""))</f>
        <v/>
      </c>
      <c r="N301" t="str" cm="1">
        <f t="array" aca="1" ref="N301" ca="1">_xlfn.SINGLE(IF(COLUMNS($E301:H301)&lt;=COUNTIF(INDIRECT("'Raw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Input'!$B$3)),COLUMNS($E301:H301))),""))</f>
        <v/>
      </c>
      <c r="O301" t="str" cm="1">
        <f t="array" aca="1" ref="O301" ca="1">_xlfn.SINGLE(IF(COLUMNS($E301:I301)&lt;=COUNTIF(INDIRECT("'Raw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Input'!$B$3)),COLUMNS($E301:I301))),""))</f>
        <v/>
      </c>
      <c r="P301" t="str" cm="1">
        <f t="array" aca="1" ref="P301" ca="1">_xlfn.SINGLE(IF(COLUMNS($E301:J301)&lt;=COUNTIF(INDIRECT("'Raw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Input'!$B$3)),COLUMNS($E301:J301))),""))</f>
        <v/>
      </c>
      <c r="T301" t="str">
        <f t="shared" ca="1" si="110"/>
        <v/>
      </c>
      <c r="U301" t="str">
        <f t="shared" ca="1" si="111"/>
        <v/>
      </c>
      <c r="V301">
        <v>301</v>
      </c>
      <c r="DE301"/>
      <c r="HB301"/>
    </row>
    <row r="302" spans="1:210">
      <c r="A302">
        <v>1</v>
      </c>
      <c r="B302" t="str">
        <f t="shared" ref="B302:B313" ca="1" si="116">IFERROR(IF(ISBLANK(INDIRECT(INDIRECT("A"&amp;V302-A302)&amp;"!B"&amp;A302+3)),"",INDIRECT(INDIRECT("A"&amp;V302-A302)&amp;"!B"&amp;A302+3)),"")</f>
        <v/>
      </c>
      <c r="C302" t="str">
        <f t="shared" ca="1" si="98"/>
        <v/>
      </c>
      <c r="D302" t="str">
        <f t="shared" ca="1" si="99"/>
        <v/>
      </c>
      <c r="E302" t="str" cm="1">
        <f t="array" aca="1" ref="E302" ca="1">_xlfn.SINGLE(IF(COLUMNS($E302:E302)&lt;=COUNTIF(INDIRECT("'Raw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Input'!$B$3)),COLUMNS($E302:E302))),""))</f>
        <v>Int</v>
      </c>
      <c r="F302" t="str" cm="1">
        <f t="array" aca="1" ref="F302" ca="1">_xlfn.SINGLE(IF(COLUMNS($E302:F302)&lt;=COUNTIF(INDIRECT("'Raw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Input'!$B$3)),COLUMNS($E302:F302))),""))</f>
        <v/>
      </c>
      <c r="G302" t="str" cm="1">
        <f t="array" aca="1" ref="G302" ca="1">_xlfn.SINGLE(IF(COLUMNS($E302:G302)&lt;=COUNTIF(INDIRECT("'Raw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Input'!$B$3)),COLUMNS($E302:G302))),""))</f>
        <v/>
      </c>
      <c r="H302" t="str" cm="1">
        <f t="array" aca="1" ref="H302" ca="1">_xlfn.SINGLE(IF(COLUMNS($E302:H302)&lt;=COUNTIF(INDIRECT("'Raw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Input'!$B$3)),COLUMNS($E302:H302))),""))</f>
        <v/>
      </c>
      <c r="I302" t="str" cm="1">
        <f t="array" aca="1" ref="I302" ca="1">_xlfn.SINGLE(IF(COLUMNS($E302:I302)&lt;=COUNTIF(INDIRECT("'Raw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Input'!$B$3)),COLUMNS($E302:I302))),""))</f>
        <v/>
      </c>
      <c r="J302" t="str" cm="1">
        <f t="array" aca="1" ref="J302" ca="1">_xlfn.SINGLE(IF(COLUMNS($E302:J302)&lt;=COUNTIF(INDIRECT("'Raw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Input'!$B$3)),COLUMNS($E302:J302))),""))</f>
        <v/>
      </c>
      <c r="K302" t="str" cm="1">
        <f t="array" aca="1" ref="K302" ca="1">_xlfn.SINGLE(IF(COLUMNS($E302:E302)&lt;=COUNTIF(INDIRECT("'Raw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Input'!$B$3)),COLUMNS($E302:E302))),""))</f>
        <v>Boolean</v>
      </c>
      <c r="L302" t="str" cm="1">
        <f t="array" aca="1" ref="L302" ca="1">_xlfn.SINGLE(IF(COLUMNS($E302:F302)&lt;=COUNTIF(INDIRECT("'Raw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Input'!$B$3)),COLUMNS($E302:F302))),""))</f>
        <v/>
      </c>
      <c r="M302" t="str" cm="1">
        <f t="array" aca="1" ref="M302" ca="1">_xlfn.SINGLE(IF(COLUMNS($E302:G302)&lt;=COUNTIF(INDIRECT("'Raw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Input'!$B$3)),COLUMNS($E302:G302))),""))</f>
        <v/>
      </c>
      <c r="N302" t="str" cm="1">
        <f t="array" aca="1" ref="N302" ca="1">_xlfn.SINGLE(IF(COLUMNS($E302:H302)&lt;=COUNTIF(INDIRECT("'Raw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Input'!$B$3)),COLUMNS($E302:H302))),""))</f>
        <v/>
      </c>
      <c r="O302" t="str" cm="1">
        <f t="array" aca="1" ref="O302" ca="1">_xlfn.SINGLE(IF(COLUMNS($E302:I302)&lt;=COUNTIF(INDIRECT("'Raw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Input'!$B$3)),COLUMNS($E302:I302))),""))</f>
        <v/>
      </c>
      <c r="P302" t="str" cm="1">
        <f t="array" aca="1" ref="P302" ca="1">_xlfn.SINGLE(IF(COLUMNS($E302:J302)&lt;=COUNTIF(INDIRECT("'Raw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Input'!$B$3)),COLUMNS($E302:J302))),""))</f>
        <v/>
      </c>
      <c r="Q302" t="str">
        <f t="shared" ref="Q302:Q313" ca="1" si="117">IF(NOT(C302=K302),E302,IF(NOT(C302=L302),F302,IF(NOT(C302=M302),G302,IF(NOT(C302=N302),H302,IF(NOT(C302=O302),I302,IF(NOT(C302=P302),J302,""))))))</f>
        <v>Int</v>
      </c>
      <c r="R302" t="str">
        <f t="shared" ref="R302:R313" ca="1" si="118">IF(AND(NOT(C302=L302),NOT(F302=Q302)),F302,IF(AND(NOT(C302=M302),NOT(G302=Q302)),G302,IF(AND(NOT(C302=N302),NOT(H302=Q302)),H302,IF(AND(NOT(C302=O302),NOT(I302=Q302)),I302,IF(AND(NOT(C302=P302),NOT(J302=Q302)),J302,"")))))</f>
        <v/>
      </c>
      <c r="S302" t="str">
        <f t="shared" ref="S302:S313" ca="1" si="119">IF(AND(NOT(C302=M302),NOT(G302=Q302),NOT(G302=R302)),G302,IF(AND(NOT(C302=N302),NOT(H302=Q302),NOT(H302=R302)),H302,IF(AND(NOT(C302=O302),NOT(I302=Q302),NOT(I302=R302)),I302,IF(AND(NOT(C302=P302),NOT(J302=Q302),NOT(J302=R302)),J302,""))))</f>
        <v/>
      </c>
      <c r="T302" t="str">
        <f t="shared" ca="1" si="110"/>
        <v/>
      </c>
      <c r="U302" t="str">
        <f t="shared" ca="1" si="111"/>
        <v/>
      </c>
      <c r="V302">
        <v>302</v>
      </c>
      <c r="DE302"/>
      <c r="HB302"/>
    </row>
    <row r="303" spans="1:210">
      <c r="A303">
        <v>2</v>
      </c>
      <c r="B303" t="str">
        <f t="shared" ca="1" si="116"/>
        <v/>
      </c>
      <c r="C303" t="str">
        <f t="shared" ca="1" si="98"/>
        <v/>
      </c>
      <c r="D303" t="str">
        <f t="shared" ca="1" si="99"/>
        <v/>
      </c>
      <c r="E303" t="str" cm="1">
        <f t="array" aca="1" ref="E303" ca="1">_xlfn.SINGLE(IF(COLUMNS($E303:E303)&lt;=COUNTIF(INDIRECT("'Raw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Input'!$B$3)),COLUMNS($E303:E303))),""))</f>
        <v>Int</v>
      </c>
      <c r="F303" t="str" cm="1">
        <f t="array" aca="1" ref="F303" ca="1">_xlfn.SINGLE(IF(COLUMNS($E303:F303)&lt;=COUNTIF(INDIRECT("'Raw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Input'!$B$3)),COLUMNS($E303:F303))),""))</f>
        <v/>
      </c>
      <c r="G303" t="str" cm="1">
        <f t="array" aca="1" ref="G303" ca="1">_xlfn.SINGLE(IF(COLUMNS($E303:G303)&lt;=COUNTIF(INDIRECT("'Raw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Input'!$B$3)),COLUMNS($E303:G303))),""))</f>
        <v/>
      </c>
      <c r="H303" t="str" cm="1">
        <f t="array" aca="1" ref="H303" ca="1">_xlfn.SINGLE(IF(COLUMNS($E303:H303)&lt;=COUNTIF(INDIRECT("'Raw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Input'!$B$3)),COLUMNS($E303:H303))),""))</f>
        <v/>
      </c>
      <c r="I303" t="str" cm="1">
        <f t="array" aca="1" ref="I303" ca="1">_xlfn.SINGLE(IF(COLUMNS($E303:I303)&lt;=COUNTIF(INDIRECT("'Raw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Input'!$B$3)),COLUMNS($E303:I303))),""))</f>
        <v/>
      </c>
      <c r="J303" t="str" cm="1">
        <f t="array" aca="1" ref="J303" ca="1">_xlfn.SINGLE(IF(COLUMNS($E303:J303)&lt;=COUNTIF(INDIRECT("'Raw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Input'!$B$3)),COLUMNS($E303:J303))),""))</f>
        <v/>
      </c>
      <c r="K303" t="str" cm="1">
        <f t="array" aca="1" ref="K303" ca="1">_xlfn.SINGLE(IF(COLUMNS($E303:E303)&lt;=COUNTIF(INDIRECT("'Raw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Input'!$B$3)),COLUMNS($E303:E303))),""))</f>
        <v>Boolean</v>
      </c>
      <c r="L303" t="str" cm="1">
        <f t="array" aca="1" ref="L303" ca="1">_xlfn.SINGLE(IF(COLUMNS($E303:F303)&lt;=COUNTIF(INDIRECT("'Raw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Input'!$B$3)),COLUMNS($E303:F303))),""))</f>
        <v/>
      </c>
      <c r="M303" t="str" cm="1">
        <f t="array" aca="1" ref="M303" ca="1">_xlfn.SINGLE(IF(COLUMNS($E303:G303)&lt;=COUNTIF(INDIRECT("'Raw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Input'!$B$3)),COLUMNS($E303:G303))),""))</f>
        <v/>
      </c>
      <c r="N303" t="str" cm="1">
        <f t="array" aca="1" ref="N303" ca="1">_xlfn.SINGLE(IF(COLUMNS($E303:H303)&lt;=COUNTIF(INDIRECT("'Raw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Input'!$B$3)),COLUMNS($E303:H303))),""))</f>
        <v/>
      </c>
      <c r="O303" t="str" cm="1">
        <f t="array" aca="1" ref="O303" ca="1">_xlfn.SINGLE(IF(COLUMNS($E303:I303)&lt;=COUNTIF(INDIRECT("'Raw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Input'!$B$3)),COLUMNS($E303:I303))),""))</f>
        <v/>
      </c>
      <c r="P303" t="str" cm="1">
        <f t="array" aca="1" ref="P303" ca="1">_xlfn.SINGLE(IF(COLUMNS($E303:J303)&lt;=COUNTIF(INDIRECT("'Raw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Input'!$B$3)),COLUMNS($E303:J303))),""))</f>
        <v/>
      </c>
      <c r="Q303" t="str">
        <f t="shared" ca="1" si="117"/>
        <v>Int</v>
      </c>
      <c r="R303" t="str">
        <f t="shared" ca="1" si="118"/>
        <v/>
      </c>
      <c r="S303" t="str">
        <f t="shared" ca="1" si="119"/>
        <v/>
      </c>
      <c r="T303" t="str">
        <f t="shared" ca="1" si="110"/>
        <v/>
      </c>
      <c r="U303" t="str">
        <f t="shared" ca="1" si="111"/>
        <v/>
      </c>
      <c r="V303">
        <v>303</v>
      </c>
      <c r="DE303"/>
      <c r="HB303"/>
    </row>
    <row r="304" spans="1:210">
      <c r="A304">
        <v>3</v>
      </c>
      <c r="B304" t="str">
        <f t="shared" ca="1" si="116"/>
        <v/>
      </c>
      <c r="C304" t="str">
        <f t="shared" ca="1" si="98"/>
        <v/>
      </c>
      <c r="D304" t="str">
        <f t="shared" ca="1" si="99"/>
        <v/>
      </c>
      <c r="E304" t="str" cm="1">
        <f t="array" aca="1" ref="E304" ca="1">_xlfn.SINGLE(IF(COLUMNS($E304:E304)&lt;=COUNTIF(INDIRECT("'Raw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Input'!$B$3)),COLUMNS($E304:E304))),""))</f>
        <v>Int</v>
      </c>
      <c r="F304" t="str" cm="1">
        <f t="array" aca="1" ref="F304" ca="1">_xlfn.SINGLE(IF(COLUMNS($E304:F304)&lt;=COUNTIF(INDIRECT("'Raw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Input'!$B$3)),COLUMNS($E304:F304))),""))</f>
        <v/>
      </c>
      <c r="G304" t="str" cm="1">
        <f t="array" aca="1" ref="G304" ca="1">_xlfn.SINGLE(IF(COLUMNS($E304:G304)&lt;=COUNTIF(INDIRECT("'Raw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Input'!$B$3)),COLUMNS($E304:G304))),""))</f>
        <v/>
      </c>
      <c r="H304" t="str" cm="1">
        <f t="array" aca="1" ref="H304" ca="1">_xlfn.SINGLE(IF(COLUMNS($E304:H304)&lt;=COUNTIF(INDIRECT("'Raw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Input'!$B$3)),COLUMNS($E304:H304))),""))</f>
        <v/>
      </c>
      <c r="I304" t="str" cm="1">
        <f t="array" aca="1" ref="I304" ca="1">_xlfn.SINGLE(IF(COLUMNS($E304:I304)&lt;=COUNTIF(INDIRECT("'Raw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Input'!$B$3)),COLUMNS($E304:I304))),""))</f>
        <v/>
      </c>
      <c r="J304" t="str" cm="1">
        <f t="array" aca="1" ref="J304" ca="1">_xlfn.SINGLE(IF(COLUMNS($E304:J304)&lt;=COUNTIF(INDIRECT("'Raw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Input'!$B$3)),COLUMNS($E304:J304))),""))</f>
        <v/>
      </c>
      <c r="K304" t="str" cm="1">
        <f t="array" aca="1" ref="K304" ca="1">_xlfn.SINGLE(IF(COLUMNS($E304:E304)&lt;=COUNTIF(INDIRECT("'Raw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Input'!$B$3)),COLUMNS($E304:E304))),""))</f>
        <v>Boolean</v>
      </c>
      <c r="L304" t="str" cm="1">
        <f t="array" aca="1" ref="L304" ca="1">_xlfn.SINGLE(IF(COLUMNS($E304:F304)&lt;=COUNTIF(INDIRECT("'Raw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Input'!$B$3)),COLUMNS($E304:F304))),""))</f>
        <v/>
      </c>
      <c r="M304" t="str" cm="1">
        <f t="array" aca="1" ref="M304" ca="1">_xlfn.SINGLE(IF(COLUMNS($E304:G304)&lt;=COUNTIF(INDIRECT("'Raw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Input'!$B$3)),COLUMNS($E304:G304))),""))</f>
        <v/>
      </c>
      <c r="N304" t="str" cm="1">
        <f t="array" aca="1" ref="N304" ca="1">_xlfn.SINGLE(IF(COLUMNS($E304:H304)&lt;=COUNTIF(INDIRECT("'Raw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Input'!$B$3)),COLUMNS($E304:H304))),""))</f>
        <v/>
      </c>
      <c r="O304" t="str" cm="1">
        <f t="array" aca="1" ref="O304" ca="1">_xlfn.SINGLE(IF(COLUMNS($E304:I304)&lt;=COUNTIF(INDIRECT("'Raw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Input'!$B$3)),COLUMNS($E304:I304))),""))</f>
        <v/>
      </c>
      <c r="P304" t="str" cm="1">
        <f t="array" aca="1" ref="P304" ca="1">_xlfn.SINGLE(IF(COLUMNS($E304:J304)&lt;=COUNTIF(INDIRECT("'Raw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Input'!$B$3)),COLUMNS($E304:J304))),""))</f>
        <v/>
      </c>
      <c r="Q304" t="str">
        <f t="shared" ca="1" si="117"/>
        <v>Int</v>
      </c>
      <c r="R304" t="str">
        <f t="shared" ca="1" si="118"/>
        <v/>
      </c>
      <c r="S304" t="str">
        <f t="shared" ca="1" si="119"/>
        <v/>
      </c>
      <c r="T304" t="str">
        <f t="shared" ca="1" si="110"/>
        <v/>
      </c>
      <c r="U304" t="str">
        <f t="shared" ca="1" si="111"/>
        <v/>
      </c>
      <c r="V304">
        <v>304</v>
      </c>
      <c r="DE304"/>
      <c r="HB304"/>
    </row>
    <row r="305" spans="1:210">
      <c r="A305">
        <v>4</v>
      </c>
      <c r="B305" t="str">
        <f t="shared" ca="1" si="116"/>
        <v/>
      </c>
      <c r="C305" t="str">
        <f t="shared" ca="1" si="98"/>
        <v/>
      </c>
      <c r="D305" t="str">
        <f t="shared" ca="1" si="99"/>
        <v/>
      </c>
      <c r="E305" t="str" cm="1">
        <f t="array" aca="1" ref="E305" ca="1">_xlfn.SINGLE(IF(COLUMNS($E305:E305)&lt;=COUNTIF(INDIRECT("'Raw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Input'!$B$3)),COLUMNS($E305:E305))),""))</f>
        <v>Int</v>
      </c>
      <c r="F305" t="str" cm="1">
        <f t="array" aca="1" ref="F305" ca="1">_xlfn.SINGLE(IF(COLUMNS($E305:F305)&lt;=COUNTIF(INDIRECT("'Raw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Input'!$B$3)),COLUMNS($E305:F305))),""))</f>
        <v/>
      </c>
      <c r="G305" t="str" cm="1">
        <f t="array" aca="1" ref="G305" ca="1">_xlfn.SINGLE(IF(COLUMNS($E305:G305)&lt;=COUNTIF(INDIRECT("'Raw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Input'!$B$3)),COLUMNS($E305:G305))),""))</f>
        <v/>
      </c>
      <c r="H305" t="str" cm="1">
        <f t="array" aca="1" ref="H305" ca="1">_xlfn.SINGLE(IF(COLUMNS($E305:H305)&lt;=COUNTIF(INDIRECT("'Raw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Input'!$B$3)),COLUMNS($E305:H305))),""))</f>
        <v/>
      </c>
      <c r="I305" t="str" cm="1">
        <f t="array" aca="1" ref="I305" ca="1">_xlfn.SINGLE(IF(COLUMNS($E305:I305)&lt;=COUNTIF(INDIRECT("'Raw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Input'!$B$3)),COLUMNS($E305:I305))),""))</f>
        <v/>
      </c>
      <c r="J305" t="str" cm="1">
        <f t="array" aca="1" ref="J305" ca="1">_xlfn.SINGLE(IF(COLUMNS($E305:J305)&lt;=COUNTIF(INDIRECT("'Raw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Input'!$B$3)),COLUMNS($E305:J305))),""))</f>
        <v/>
      </c>
      <c r="K305" t="str" cm="1">
        <f t="array" aca="1" ref="K305" ca="1">_xlfn.SINGLE(IF(COLUMNS($E305:E305)&lt;=COUNTIF(INDIRECT("'Raw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Input'!$B$3)),COLUMNS($E305:E305))),""))</f>
        <v>Boolean</v>
      </c>
      <c r="L305" t="str" cm="1">
        <f t="array" aca="1" ref="L305" ca="1">_xlfn.SINGLE(IF(COLUMNS($E305:F305)&lt;=COUNTIF(INDIRECT("'Raw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Input'!$B$3)),COLUMNS($E305:F305))),""))</f>
        <v/>
      </c>
      <c r="M305" t="str" cm="1">
        <f t="array" aca="1" ref="M305" ca="1">_xlfn.SINGLE(IF(COLUMNS($E305:G305)&lt;=COUNTIF(INDIRECT("'Raw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Input'!$B$3)),COLUMNS($E305:G305))),""))</f>
        <v/>
      </c>
      <c r="N305" t="str" cm="1">
        <f t="array" aca="1" ref="N305" ca="1">_xlfn.SINGLE(IF(COLUMNS($E305:H305)&lt;=COUNTIF(INDIRECT("'Raw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Input'!$B$3)),COLUMNS($E305:H305))),""))</f>
        <v/>
      </c>
      <c r="O305" t="str" cm="1">
        <f t="array" aca="1" ref="O305" ca="1">_xlfn.SINGLE(IF(COLUMNS($E305:I305)&lt;=COUNTIF(INDIRECT("'Raw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Input'!$B$3)),COLUMNS($E305:I305))),""))</f>
        <v/>
      </c>
      <c r="P305" t="str" cm="1">
        <f t="array" aca="1" ref="P305" ca="1">_xlfn.SINGLE(IF(COLUMNS($E305:J305)&lt;=COUNTIF(INDIRECT("'Raw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Input'!$B$3)),COLUMNS($E305:J305))),""))</f>
        <v/>
      </c>
      <c r="Q305" t="str">
        <f t="shared" ca="1" si="117"/>
        <v>Int</v>
      </c>
      <c r="R305" t="str">
        <f t="shared" ca="1" si="118"/>
        <v/>
      </c>
      <c r="S305" t="str">
        <f t="shared" ca="1" si="119"/>
        <v/>
      </c>
      <c r="T305" t="str">
        <f t="shared" ca="1" si="110"/>
        <v/>
      </c>
      <c r="U305" t="str">
        <f t="shared" ca="1" si="111"/>
        <v/>
      </c>
      <c r="V305">
        <v>305</v>
      </c>
      <c r="DE305"/>
      <c r="HB305"/>
    </row>
    <row r="306" spans="1:210">
      <c r="A306">
        <v>5</v>
      </c>
      <c r="B306" t="str">
        <f t="shared" ca="1" si="116"/>
        <v/>
      </c>
      <c r="C306" t="str">
        <f t="shared" ca="1" si="98"/>
        <v/>
      </c>
      <c r="D306" t="str">
        <f t="shared" ca="1" si="99"/>
        <v/>
      </c>
      <c r="E306" t="str" cm="1">
        <f t="array" aca="1" ref="E306" ca="1">_xlfn.SINGLE(IF(COLUMNS($E306:E306)&lt;=COUNTIF(INDIRECT("'Raw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Input'!$B$3)),COLUMNS($E306:E306))),""))</f>
        <v>Int</v>
      </c>
      <c r="F306" t="str" cm="1">
        <f t="array" aca="1" ref="F306" ca="1">_xlfn.SINGLE(IF(COLUMNS($E306:F306)&lt;=COUNTIF(INDIRECT("'Raw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Input'!$B$3)),COLUMNS($E306:F306))),""))</f>
        <v/>
      </c>
      <c r="G306" t="str" cm="1">
        <f t="array" aca="1" ref="G306" ca="1">_xlfn.SINGLE(IF(COLUMNS($E306:G306)&lt;=COUNTIF(INDIRECT("'Raw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Input'!$B$3)),COLUMNS($E306:G306))),""))</f>
        <v/>
      </c>
      <c r="H306" t="str" cm="1">
        <f t="array" aca="1" ref="H306" ca="1">_xlfn.SINGLE(IF(COLUMNS($E306:H306)&lt;=COUNTIF(INDIRECT("'Raw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Input'!$B$3)),COLUMNS($E306:H306))),""))</f>
        <v/>
      </c>
      <c r="I306" t="str" cm="1">
        <f t="array" aca="1" ref="I306" ca="1">_xlfn.SINGLE(IF(COLUMNS($E306:I306)&lt;=COUNTIF(INDIRECT("'Raw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Input'!$B$3)),COLUMNS($E306:I306))),""))</f>
        <v/>
      </c>
      <c r="J306" t="str" cm="1">
        <f t="array" aca="1" ref="J306" ca="1">_xlfn.SINGLE(IF(COLUMNS($E306:J306)&lt;=COUNTIF(INDIRECT("'Raw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Input'!$B$3)),COLUMNS($E306:J306))),""))</f>
        <v/>
      </c>
      <c r="K306" t="str" cm="1">
        <f t="array" aca="1" ref="K306" ca="1">_xlfn.SINGLE(IF(COLUMNS($E306:E306)&lt;=COUNTIF(INDIRECT("'Raw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Input'!$B$3)),COLUMNS($E306:E306))),""))</f>
        <v>Boolean</v>
      </c>
      <c r="L306" t="str" cm="1">
        <f t="array" aca="1" ref="L306" ca="1">_xlfn.SINGLE(IF(COLUMNS($E306:F306)&lt;=COUNTIF(INDIRECT("'Raw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Input'!$B$3)),COLUMNS($E306:F306))),""))</f>
        <v/>
      </c>
      <c r="M306" t="str" cm="1">
        <f t="array" aca="1" ref="M306" ca="1">_xlfn.SINGLE(IF(COLUMNS($E306:G306)&lt;=COUNTIF(INDIRECT("'Raw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Input'!$B$3)),COLUMNS($E306:G306))),""))</f>
        <v/>
      </c>
      <c r="N306" t="str" cm="1">
        <f t="array" aca="1" ref="N306" ca="1">_xlfn.SINGLE(IF(COLUMNS($E306:H306)&lt;=COUNTIF(INDIRECT("'Raw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Input'!$B$3)),COLUMNS($E306:H306))),""))</f>
        <v/>
      </c>
      <c r="O306" t="str" cm="1">
        <f t="array" aca="1" ref="O306" ca="1">_xlfn.SINGLE(IF(COLUMNS($E306:I306)&lt;=COUNTIF(INDIRECT("'Raw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Input'!$B$3)),COLUMNS($E306:I306))),""))</f>
        <v/>
      </c>
      <c r="P306" t="str" cm="1">
        <f t="array" aca="1" ref="P306" ca="1">_xlfn.SINGLE(IF(COLUMNS($E306:J306)&lt;=COUNTIF(INDIRECT("'Raw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Input'!$B$3)),COLUMNS($E306:J306))),""))</f>
        <v/>
      </c>
      <c r="Q306" t="str">
        <f t="shared" ca="1" si="117"/>
        <v>Int</v>
      </c>
      <c r="R306" t="str">
        <f t="shared" ca="1" si="118"/>
        <v/>
      </c>
      <c r="S306" t="str">
        <f t="shared" ca="1" si="119"/>
        <v/>
      </c>
      <c r="T306" t="str">
        <f t="shared" ca="1" si="110"/>
        <v/>
      </c>
      <c r="U306" t="str">
        <f t="shared" ca="1" si="111"/>
        <v/>
      </c>
      <c r="V306">
        <v>306</v>
      </c>
      <c r="DE306"/>
      <c r="HB306"/>
    </row>
    <row r="307" spans="1:210">
      <c r="A307">
        <v>6</v>
      </c>
      <c r="B307" t="str">
        <f t="shared" ca="1" si="116"/>
        <v/>
      </c>
      <c r="C307" t="str">
        <f t="shared" ca="1" si="98"/>
        <v/>
      </c>
      <c r="D307" t="str">
        <f t="shared" ca="1" si="99"/>
        <v/>
      </c>
      <c r="E307" t="str" cm="1">
        <f t="array" aca="1" ref="E307" ca="1">_xlfn.SINGLE(IF(COLUMNS($E307:E307)&lt;=COUNTIF(INDIRECT("'Raw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Input'!$B$3)),COLUMNS($E307:E307))),""))</f>
        <v>Int</v>
      </c>
      <c r="F307" t="str" cm="1">
        <f t="array" aca="1" ref="F307" ca="1">_xlfn.SINGLE(IF(COLUMNS($E307:F307)&lt;=COUNTIF(INDIRECT("'Raw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Input'!$B$3)),COLUMNS($E307:F307))),""))</f>
        <v/>
      </c>
      <c r="G307" t="str" cm="1">
        <f t="array" aca="1" ref="G307" ca="1">_xlfn.SINGLE(IF(COLUMNS($E307:G307)&lt;=COUNTIF(INDIRECT("'Raw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Input'!$B$3)),COLUMNS($E307:G307))),""))</f>
        <v/>
      </c>
      <c r="H307" t="str" cm="1">
        <f t="array" aca="1" ref="H307" ca="1">_xlfn.SINGLE(IF(COLUMNS($E307:H307)&lt;=COUNTIF(INDIRECT("'Raw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Input'!$B$3)),COLUMNS($E307:H307))),""))</f>
        <v/>
      </c>
      <c r="I307" t="str" cm="1">
        <f t="array" aca="1" ref="I307" ca="1">_xlfn.SINGLE(IF(COLUMNS($E307:I307)&lt;=COUNTIF(INDIRECT("'Raw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Input'!$B$3)),COLUMNS($E307:I307))),""))</f>
        <v/>
      </c>
      <c r="J307" t="str" cm="1">
        <f t="array" aca="1" ref="J307" ca="1">_xlfn.SINGLE(IF(COLUMNS($E307:J307)&lt;=COUNTIF(INDIRECT("'Raw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Input'!$B$3)),COLUMNS($E307:J307))),""))</f>
        <v/>
      </c>
      <c r="K307" t="str" cm="1">
        <f t="array" aca="1" ref="K307" ca="1">_xlfn.SINGLE(IF(COLUMNS($E307:E307)&lt;=COUNTIF(INDIRECT("'Raw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Input'!$B$3)),COLUMNS($E307:E307))),""))</f>
        <v>Boolean</v>
      </c>
      <c r="L307" t="str" cm="1">
        <f t="array" aca="1" ref="L307" ca="1">_xlfn.SINGLE(IF(COLUMNS($E307:F307)&lt;=COUNTIF(INDIRECT("'Raw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Input'!$B$3)),COLUMNS($E307:F307))),""))</f>
        <v/>
      </c>
      <c r="M307" t="str" cm="1">
        <f t="array" aca="1" ref="M307" ca="1">_xlfn.SINGLE(IF(COLUMNS($E307:G307)&lt;=COUNTIF(INDIRECT("'Raw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Input'!$B$3)),COLUMNS($E307:G307))),""))</f>
        <v/>
      </c>
      <c r="N307" t="str" cm="1">
        <f t="array" aca="1" ref="N307" ca="1">_xlfn.SINGLE(IF(COLUMNS($E307:H307)&lt;=COUNTIF(INDIRECT("'Raw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Input'!$B$3)),COLUMNS($E307:H307))),""))</f>
        <v/>
      </c>
      <c r="O307" t="str" cm="1">
        <f t="array" aca="1" ref="O307" ca="1">_xlfn.SINGLE(IF(COLUMNS($E307:I307)&lt;=COUNTIF(INDIRECT("'Raw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Input'!$B$3)),COLUMNS($E307:I307))),""))</f>
        <v/>
      </c>
      <c r="P307" t="str" cm="1">
        <f t="array" aca="1" ref="P307" ca="1">_xlfn.SINGLE(IF(COLUMNS($E307:J307)&lt;=COUNTIF(INDIRECT("'Raw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Input'!$B$3)),COLUMNS($E307:J307))),""))</f>
        <v/>
      </c>
      <c r="Q307" t="str">
        <f t="shared" ca="1" si="117"/>
        <v>Int</v>
      </c>
      <c r="R307" t="str">
        <f t="shared" ca="1" si="118"/>
        <v/>
      </c>
      <c r="S307" t="str">
        <f t="shared" ca="1" si="119"/>
        <v/>
      </c>
      <c r="T307" t="str">
        <f t="shared" ca="1" si="110"/>
        <v/>
      </c>
      <c r="U307" t="str">
        <f t="shared" ca="1" si="111"/>
        <v/>
      </c>
      <c r="V307">
        <v>307</v>
      </c>
      <c r="DE307"/>
      <c r="HB307"/>
    </row>
    <row r="308" spans="1:210">
      <c r="A308">
        <v>7</v>
      </c>
      <c r="B308" t="str">
        <f t="shared" ca="1" si="116"/>
        <v/>
      </c>
      <c r="C308" t="str">
        <f t="shared" ca="1" si="98"/>
        <v/>
      </c>
      <c r="D308" t="str">
        <f t="shared" ca="1" si="99"/>
        <v/>
      </c>
      <c r="E308" t="str" cm="1">
        <f t="array" aca="1" ref="E308" ca="1">_xlfn.SINGLE(IF(COLUMNS($E308:E308)&lt;=COUNTIF(INDIRECT("'Raw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Input'!$B$3)),COLUMNS($E308:E308))),""))</f>
        <v>Int</v>
      </c>
      <c r="F308" t="str" cm="1">
        <f t="array" aca="1" ref="F308" ca="1">_xlfn.SINGLE(IF(COLUMNS($E308:F308)&lt;=COUNTIF(INDIRECT("'Raw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Input'!$B$3)),COLUMNS($E308:F308))),""))</f>
        <v/>
      </c>
      <c r="G308" t="str" cm="1">
        <f t="array" aca="1" ref="G308" ca="1">_xlfn.SINGLE(IF(COLUMNS($E308:G308)&lt;=COUNTIF(INDIRECT("'Raw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Input'!$B$3)),COLUMNS($E308:G308))),""))</f>
        <v/>
      </c>
      <c r="H308" t="str" cm="1">
        <f t="array" aca="1" ref="H308" ca="1">_xlfn.SINGLE(IF(COLUMNS($E308:H308)&lt;=COUNTIF(INDIRECT("'Raw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Input'!$B$3)),COLUMNS($E308:H308))),""))</f>
        <v/>
      </c>
      <c r="I308" t="str" cm="1">
        <f t="array" aca="1" ref="I308" ca="1">_xlfn.SINGLE(IF(COLUMNS($E308:I308)&lt;=COUNTIF(INDIRECT("'Raw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Input'!$B$3)),COLUMNS($E308:I308))),""))</f>
        <v/>
      </c>
      <c r="J308" t="str" cm="1">
        <f t="array" aca="1" ref="J308" ca="1">_xlfn.SINGLE(IF(COLUMNS($E308:J308)&lt;=COUNTIF(INDIRECT("'Raw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Input'!$B$3)),COLUMNS($E308:J308))),""))</f>
        <v/>
      </c>
      <c r="K308" t="str" cm="1">
        <f t="array" aca="1" ref="K308" ca="1">_xlfn.SINGLE(IF(COLUMNS($E308:E308)&lt;=COUNTIF(INDIRECT("'Raw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Input'!$B$3)),COLUMNS($E308:E308))),""))</f>
        <v>Boolean</v>
      </c>
      <c r="L308" t="str" cm="1">
        <f t="array" aca="1" ref="L308" ca="1">_xlfn.SINGLE(IF(COLUMNS($E308:F308)&lt;=COUNTIF(INDIRECT("'Raw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Input'!$B$3)),COLUMNS($E308:F308))),""))</f>
        <v/>
      </c>
      <c r="M308" t="str" cm="1">
        <f t="array" aca="1" ref="M308" ca="1">_xlfn.SINGLE(IF(COLUMNS($E308:G308)&lt;=COUNTIF(INDIRECT("'Raw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Input'!$B$3)),COLUMNS($E308:G308))),""))</f>
        <v/>
      </c>
      <c r="N308" t="str" cm="1">
        <f t="array" aca="1" ref="N308" ca="1">_xlfn.SINGLE(IF(COLUMNS($E308:H308)&lt;=COUNTIF(INDIRECT("'Raw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Input'!$B$3)),COLUMNS($E308:H308))),""))</f>
        <v/>
      </c>
      <c r="O308" t="str" cm="1">
        <f t="array" aca="1" ref="O308" ca="1">_xlfn.SINGLE(IF(COLUMNS($E308:I308)&lt;=COUNTIF(INDIRECT("'Raw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Input'!$B$3)),COLUMNS($E308:I308))),""))</f>
        <v/>
      </c>
      <c r="P308" t="str" cm="1">
        <f t="array" aca="1" ref="P308" ca="1">_xlfn.SINGLE(IF(COLUMNS($E308:J308)&lt;=COUNTIF(INDIRECT("'Raw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Input'!$B$3)),COLUMNS($E308:J308))),""))</f>
        <v/>
      </c>
      <c r="Q308" t="str">
        <f t="shared" ca="1" si="117"/>
        <v>Int</v>
      </c>
      <c r="R308" t="str">
        <f t="shared" ca="1" si="118"/>
        <v/>
      </c>
      <c r="S308" t="str">
        <f t="shared" ca="1" si="119"/>
        <v/>
      </c>
      <c r="T308" t="str">
        <f t="shared" ca="1" si="110"/>
        <v/>
      </c>
      <c r="U308" t="str">
        <f t="shared" ca="1" si="111"/>
        <v/>
      </c>
      <c r="V308">
        <v>308</v>
      </c>
      <c r="DE308"/>
      <c r="HB308"/>
    </row>
    <row r="309" spans="1:210">
      <c r="A309">
        <v>8</v>
      </c>
      <c r="B309" t="str">
        <f t="shared" ca="1" si="116"/>
        <v/>
      </c>
      <c r="C309" t="str">
        <f t="shared" ca="1" si="98"/>
        <v/>
      </c>
      <c r="D309" t="str">
        <f t="shared" ca="1" si="99"/>
        <v/>
      </c>
      <c r="E309" t="str" cm="1">
        <f t="array" aca="1" ref="E309" ca="1">_xlfn.SINGLE(IF(COLUMNS($E309:E309)&lt;=COUNTIF(INDIRECT("'Raw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Input'!$B$3)),COLUMNS($E309:E309))),""))</f>
        <v>Int</v>
      </c>
      <c r="F309" t="str" cm="1">
        <f t="array" aca="1" ref="F309" ca="1">_xlfn.SINGLE(IF(COLUMNS($E309:F309)&lt;=COUNTIF(INDIRECT("'Raw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Input'!$B$3)),COLUMNS($E309:F309))),""))</f>
        <v/>
      </c>
      <c r="G309" t="str" cm="1">
        <f t="array" aca="1" ref="G309" ca="1">_xlfn.SINGLE(IF(COLUMNS($E309:G309)&lt;=COUNTIF(INDIRECT("'Raw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Input'!$B$3)),COLUMNS($E309:G309))),""))</f>
        <v/>
      </c>
      <c r="H309" t="str" cm="1">
        <f t="array" aca="1" ref="H309" ca="1">_xlfn.SINGLE(IF(COLUMNS($E309:H309)&lt;=COUNTIF(INDIRECT("'Raw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Input'!$B$3)),COLUMNS($E309:H309))),""))</f>
        <v/>
      </c>
      <c r="I309" t="str" cm="1">
        <f t="array" aca="1" ref="I309" ca="1">_xlfn.SINGLE(IF(COLUMNS($E309:I309)&lt;=COUNTIF(INDIRECT("'Raw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Input'!$B$3)),COLUMNS($E309:I309))),""))</f>
        <v/>
      </c>
      <c r="J309" t="str" cm="1">
        <f t="array" aca="1" ref="J309" ca="1">_xlfn.SINGLE(IF(COLUMNS($E309:J309)&lt;=COUNTIF(INDIRECT("'Raw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Input'!$B$3)),COLUMNS($E309:J309))),""))</f>
        <v/>
      </c>
      <c r="K309" t="str" cm="1">
        <f t="array" aca="1" ref="K309" ca="1">_xlfn.SINGLE(IF(COLUMNS($E309:E309)&lt;=COUNTIF(INDIRECT("'Raw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Input'!$B$3)),COLUMNS($E309:E309))),""))</f>
        <v>Boolean</v>
      </c>
      <c r="L309" t="str" cm="1">
        <f t="array" aca="1" ref="L309" ca="1">_xlfn.SINGLE(IF(COLUMNS($E309:F309)&lt;=COUNTIF(INDIRECT("'Raw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Input'!$B$3)),COLUMNS($E309:F309))),""))</f>
        <v/>
      </c>
      <c r="M309" t="str" cm="1">
        <f t="array" aca="1" ref="M309" ca="1">_xlfn.SINGLE(IF(COLUMNS($E309:G309)&lt;=COUNTIF(INDIRECT("'Raw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Input'!$B$3)),COLUMNS($E309:G309))),""))</f>
        <v/>
      </c>
      <c r="N309" t="str" cm="1">
        <f t="array" aca="1" ref="N309" ca="1">_xlfn.SINGLE(IF(COLUMNS($E309:H309)&lt;=COUNTIF(INDIRECT("'Raw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Input'!$B$3)),COLUMNS($E309:H309))),""))</f>
        <v/>
      </c>
      <c r="O309" t="str" cm="1">
        <f t="array" aca="1" ref="O309" ca="1">_xlfn.SINGLE(IF(COLUMNS($E309:I309)&lt;=COUNTIF(INDIRECT("'Raw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Input'!$B$3)),COLUMNS($E309:I309))),""))</f>
        <v/>
      </c>
      <c r="P309" t="str" cm="1">
        <f t="array" aca="1" ref="P309" ca="1">_xlfn.SINGLE(IF(COLUMNS($E309:J309)&lt;=COUNTIF(INDIRECT("'Raw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Input'!$B$3)),COLUMNS($E309:J309))),""))</f>
        <v/>
      </c>
      <c r="Q309" t="str">
        <f t="shared" ca="1" si="117"/>
        <v>Int</v>
      </c>
      <c r="R309" t="str">
        <f t="shared" ca="1" si="118"/>
        <v/>
      </c>
      <c r="S309" t="str">
        <f t="shared" ca="1" si="119"/>
        <v/>
      </c>
      <c r="T309" t="str">
        <f t="shared" ca="1" si="110"/>
        <v/>
      </c>
      <c r="U309" t="str">
        <f t="shared" ca="1" si="111"/>
        <v/>
      </c>
      <c r="V309">
        <v>309</v>
      </c>
      <c r="DE309"/>
      <c r="HB309"/>
    </row>
    <row r="310" spans="1:210">
      <c r="A310">
        <v>9</v>
      </c>
      <c r="B310" t="str">
        <f t="shared" ca="1" si="116"/>
        <v/>
      </c>
      <c r="C310" t="str">
        <f t="shared" ca="1" si="98"/>
        <v/>
      </c>
      <c r="D310" t="str">
        <f t="shared" ca="1" si="99"/>
        <v/>
      </c>
      <c r="E310" t="str" cm="1">
        <f t="array" aca="1" ref="E310" ca="1">_xlfn.SINGLE(IF(COLUMNS($E310:E310)&lt;=COUNTIF(INDIRECT("'Raw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Input'!$B$3)),COLUMNS($E310:E310))),""))</f>
        <v>Int</v>
      </c>
      <c r="F310" t="str" cm="1">
        <f t="array" aca="1" ref="F310" ca="1">_xlfn.SINGLE(IF(COLUMNS($E310:F310)&lt;=COUNTIF(INDIRECT("'Raw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Input'!$B$3)),COLUMNS($E310:F310))),""))</f>
        <v/>
      </c>
      <c r="G310" t="str" cm="1">
        <f t="array" aca="1" ref="G310" ca="1">_xlfn.SINGLE(IF(COLUMNS($E310:G310)&lt;=COUNTIF(INDIRECT("'Raw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Input'!$B$3)),COLUMNS($E310:G310))),""))</f>
        <v/>
      </c>
      <c r="H310" t="str" cm="1">
        <f t="array" aca="1" ref="H310" ca="1">_xlfn.SINGLE(IF(COLUMNS($E310:H310)&lt;=COUNTIF(INDIRECT("'Raw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Input'!$B$3)),COLUMNS($E310:H310))),""))</f>
        <v/>
      </c>
      <c r="I310" t="str" cm="1">
        <f t="array" aca="1" ref="I310" ca="1">_xlfn.SINGLE(IF(COLUMNS($E310:I310)&lt;=COUNTIF(INDIRECT("'Raw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Input'!$B$3)),COLUMNS($E310:I310))),""))</f>
        <v/>
      </c>
      <c r="J310" t="str" cm="1">
        <f t="array" aca="1" ref="J310" ca="1">_xlfn.SINGLE(IF(COLUMNS($E310:J310)&lt;=COUNTIF(INDIRECT("'Raw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Input'!$B$3)),COLUMNS($E310:J310))),""))</f>
        <v/>
      </c>
      <c r="K310" t="str" cm="1">
        <f t="array" aca="1" ref="K310" ca="1">_xlfn.SINGLE(IF(COLUMNS($E310:E310)&lt;=COUNTIF(INDIRECT("'Raw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Input'!$B$3)),COLUMNS($E310:E310))),""))</f>
        <v>Boolean</v>
      </c>
      <c r="L310" t="str" cm="1">
        <f t="array" aca="1" ref="L310" ca="1">_xlfn.SINGLE(IF(COLUMNS($E310:F310)&lt;=COUNTIF(INDIRECT("'Raw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Input'!$B$3)),COLUMNS($E310:F310))),""))</f>
        <v/>
      </c>
      <c r="M310" t="str" cm="1">
        <f t="array" aca="1" ref="M310" ca="1">_xlfn.SINGLE(IF(COLUMNS($E310:G310)&lt;=COUNTIF(INDIRECT("'Raw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Input'!$B$3)),COLUMNS($E310:G310))),""))</f>
        <v/>
      </c>
      <c r="N310" t="str" cm="1">
        <f t="array" aca="1" ref="N310" ca="1">_xlfn.SINGLE(IF(COLUMNS($E310:H310)&lt;=COUNTIF(INDIRECT("'Raw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Input'!$B$3)),COLUMNS($E310:H310))),""))</f>
        <v/>
      </c>
      <c r="O310" t="str" cm="1">
        <f t="array" aca="1" ref="O310" ca="1">_xlfn.SINGLE(IF(COLUMNS($E310:I310)&lt;=COUNTIF(INDIRECT("'Raw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Input'!$B$3)),COLUMNS($E310:I310))),""))</f>
        <v/>
      </c>
      <c r="P310" t="str" cm="1">
        <f t="array" aca="1" ref="P310" ca="1">_xlfn.SINGLE(IF(COLUMNS($E310:J310)&lt;=COUNTIF(INDIRECT("'Raw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Input'!$B$3)),COLUMNS($E310:J310))),""))</f>
        <v/>
      </c>
      <c r="Q310" t="str">
        <f t="shared" ca="1" si="117"/>
        <v>Int</v>
      </c>
      <c r="R310" t="str">
        <f t="shared" ca="1" si="118"/>
        <v/>
      </c>
      <c r="S310" t="str">
        <f t="shared" ca="1" si="119"/>
        <v/>
      </c>
      <c r="T310" t="str">
        <f t="shared" ca="1" si="110"/>
        <v/>
      </c>
      <c r="U310" t="str">
        <f t="shared" ca="1" si="111"/>
        <v/>
      </c>
      <c r="V310">
        <v>310</v>
      </c>
      <c r="DE310"/>
      <c r="HB310"/>
    </row>
    <row r="311" spans="1:210">
      <c r="A311">
        <v>10</v>
      </c>
      <c r="B311" t="str">
        <f t="shared" ca="1" si="116"/>
        <v/>
      </c>
      <c r="C311" t="str">
        <f t="shared" ca="1" si="98"/>
        <v/>
      </c>
      <c r="D311" t="str">
        <f t="shared" ca="1" si="99"/>
        <v/>
      </c>
      <c r="E311" t="str" cm="1">
        <f t="array" aca="1" ref="E311" ca="1">_xlfn.SINGLE(IF(COLUMNS($E311:E311)&lt;=COUNTIF(INDIRECT("'Raw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Input'!$B$3)),COLUMNS($E311:E311))),""))</f>
        <v>Int</v>
      </c>
      <c r="F311" t="str" cm="1">
        <f t="array" aca="1" ref="F311" ca="1">_xlfn.SINGLE(IF(COLUMNS($E311:F311)&lt;=COUNTIF(INDIRECT("'Raw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Input'!$B$3)),COLUMNS($E311:F311))),""))</f>
        <v/>
      </c>
      <c r="G311" t="str" cm="1">
        <f t="array" aca="1" ref="G311" ca="1">_xlfn.SINGLE(IF(COLUMNS($E311:G311)&lt;=COUNTIF(INDIRECT("'Raw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Input'!$B$3)),COLUMNS($E311:G311))),""))</f>
        <v/>
      </c>
      <c r="H311" t="str" cm="1">
        <f t="array" aca="1" ref="H311" ca="1">_xlfn.SINGLE(IF(COLUMNS($E311:H311)&lt;=COUNTIF(INDIRECT("'Raw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Input'!$B$3)),COLUMNS($E311:H311))),""))</f>
        <v/>
      </c>
      <c r="I311" t="str" cm="1">
        <f t="array" aca="1" ref="I311" ca="1">_xlfn.SINGLE(IF(COLUMNS($E311:I311)&lt;=COUNTIF(INDIRECT("'Raw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Input'!$B$3)),COLUMNS($E311:I311))),""))</f>
        <v/>
      </c>
      <c r="J311" t="str" cm="1">
        <f t="array" aca="1" ref="J311" ca="1">_xlfn.SINGLE(IF(COLUMNS($E311:J311)&lt;=COUNTIF(INDIRECT("'Raw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Input'!$B$3)),COLUMNS($E311:J311))),""))</f>
        <v/>
      </c>
      <c r="K311" t="str" cm="1">
        <f t="array" aca="1" ref="K311" ca="1">_xlfn.SINGLE(IF(COLUMNS($E311:E311)&lt;=COUNTIF(INDIRECT("'Raw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Input'!$B$3)),COLUMNS($E311:E311))),""))</f>
        <v>Boolean</v>
      </c>
      <c r="L311" t="str" cm="1">
        <f t="array" aca="1" ref="L311" ca="1">_xlfn.SINGLE(IF(COLUMNS($E311:F311)&lt;=COUNTIF(INDIRECT("'Raw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Input'!$B$3)),COLUMNS($E311:F311))),""))</f>
        <v/>
      </c>
      <c r="M311" t="str" cm="1">
        <f t="array" aca="1" ref="M311" ca="1">_xlfn.SINGLE(IF(COLUMNS($E311:G311)&lt;=COUNTIF(INDIRECT("'Raw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Input'!$B$3)),COLUMNS($E311:G311))),""))</f>
        <v/>
      </c>
      <c r="N311" t="str" cm="1">
        <f t="array" aca="1" ref="N311" ca="1">_xlfn.SINGLE(IF(COLUMNS($E311:H311)&lt;=COUNTIF(INDIRECT("'Raw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Input'!$B$3)),COLUMNS($E311:H311))),""))</f>
        <v/>
      </c>
      <c r="O311" t="str" cm="1">
        <f t="array" aca="1" ref="O311" ca="1">_xlfn.SINGLE(IF(COLUMNS($E311:I311)&lt;=COUNTIF(INDIRECT("'Raw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Input'!$B$3)),COLUMNS($E311:I311))),""))</f>
        <v/>
      </c>
      <c r="P311" t="str" cm="1">
        <f t="array" aca="1" ref="P311" ca="1">_xlfn.SINGLE(IF(COLUMNS($E311:J311)&lt;=COUNTIF(INDIRECT("'Raw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Input'!$B$3)),COLUMNS($E311:J311))),""))</f>
        <v/>
      </c>
      <c r="Q311" t="str">
        <f t="shared" ca="1" si="117"/>
        <v>Int</v>
      </c>
      <c r="R311" t="str">
        <f t="shared" ca="1" si="118"/>
        <v/>
      </c>
      <c r="S311" t="str">
        <f t="shared" ca="1" si="119"/>
        <v/>
      </c>
      <c r="T311" t="str">
        <f t="shared" ca="1" si="110"/>
        <v/>
      </c>
      <c r="U311" t="str">
        <f t="shared" ca="1" si="111"/>
        <v/>
      </c>
      <c r="V311">
        <v>311</v>
      </c>
      <c r="DE311"/>
      <c r="HB311"/>
    </row>
    <row r="312" spans="1:210">
      <c r="A312">
        <v>11</v>
      </c>
      <c r="B312" t="str">
        <f t="shared" ca="1" si="116"/>
        <v/>
      </c>
      <c r="C312" t="str">
        <f t="shared" ca="1" si="98"/>
        <v/>
      </c>
      <c r="D312" t="str">
        <f t="shared" ca="1" si="99"/>
        <v/>
      </c>
      <c r="E312" t="str" cm="1">
        <f t="array" aca="1" ref="E312" ca="1">_xlfn.SINGLE(IF(COLUMNS($E312:E312)&lt;=COUNTIF(INDIRECT("'Raw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Input'!$B$3)),COLUMNS($E312:E312))),""))</f>
        <v>Int</v>
      </c>
      <c r="F312" t="str" cm="1">
        <f t="array" aca="1" ref="F312" ca="1">_xlfn.SINGLE(IF(COLUMNS($E312:F312)&lt;=COUNTIF(INDIRECT("'Raw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Input'!$B$3)),COLUMNS($E312:F312))),""))</f>
        <v/>
      </c>
      <c r="G312" t="str" cm="1">
        <f t="array" aca="1" ref="G312" ca="1">_xlfn.SINGLE(IF(COLUMNS($E312:G312)&lt;=COUNTIF(INDIRECT("'Raw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Input'!$B$3)),COLUMNS($E312:G312))),""))</f>
        <v/>
      </c>
      <c r="H312" t="str" cm="1">
        <f t="array" aca="1" ref="H312" ca="1">_xlfn.SINGLE(IF(COLUMNS($E312:H312)&lt;=COUNTIF(INDIRECT("'Raw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Input'!$B$3)),COLUMNS($E312:H312))),""))</f>
        <v/>
      </c>
      <c r="I312" t="str" cm="1">
        <f t="array" aca="1" ref="I312" ca="1">_xlfn.SINGLE(IF(COLUMNS($E312:I312)&lt;=COUNTIF(INDIRECT("'Raw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Input'!$B$3)),COLUMNS($E312:I312))),""))</f>
        <v/>
      </c>
      <c r="J312" t="str" cm="1">
        <f t="array" aca="1" ref="J312" ca="1">_xlfn.SINGLE(IF(COLUMNS($E312:J312)&lt;=COUNTIF(INDIRECT("'Raw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Input'!$B$3)),COLUMNS($E312:J312))),""))</f>
        <v/>
      </c>
      <c r="K312" t="str" cm="1">
        <f t="array" aca="1" ref="K312" ca="1">_xlfn.SINGLE(IF(COLUMNS($E312:E312)&lt;=COUNTIF(INDIRECT("'Raw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Input'!$B$3)),COLUMNS($E312:E312))),""))</f>
        <v>Boolean</v>
      </c>
      <c r="L312" t="str" cm="1">
        <f t="array" aca="1" ref="L312" ca="1">_xlfn.SINGLE(IF(COLUMNS($E312:F312)&lt;=COUNTIF(INDIRECT("'Raw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Input'!$B$3)),COLUMNS($E312:F312))),""))</f>
        <v/>
      </c>
      <c r="M312" t="str" cm="1">
        <f t="array" aca="1" ref="M312" ca="1">_xlfn.SINGLE(IF(COLUMNS($E312:G312)&lt;=COUNTIF(INDIRECT("'Raw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Input'!$B$3)),COLUMNS($E312:G312))),""))</f>
        <v/>
      </c>
      <c r="N312" t="str" cm="1">
        <f t="array" aca="1" ref="N312" ca="1">_xlfn.SINGLE(IF(COLUMNS($E312:H312)&lt;=COUNTIF(INDIRECT("'Raw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Input'!$B$3)),COLUMNS($E312:H312))),""))</f>
        <v/>
      </c>
      <c r="O312" t="str" cm="1">
        <f t="array" aca="1" ref="O312" ca="1">_xlfn.SINGLE(IF(COLUMNS($E312:I312)&lt;=COUNTIF(INDIRECT("'Raw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Input'!$B$3)),COLUMNS($E312:I312))),""))</f>
        <v/>
      </c>
      <c r="P312" t="str" cm="1">
        <f t="array" aca="1" ref="P312" ca="1">_xlfn.SINGLE(IF(COLUMNS($E312:J312)&lt;=COUNTIF(INDIRECT("'Raw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Input'!$B$3)),COLUMNS($E312:J312))),""))</f>
        <v/>
      </c>
      <c r="Q312" t="str">
        <f t="shared" ca="1" si="117"/>
        <v>Int</v>
      </c>
      <c r="R312" t="str">
        <f t="shared" ca="1" si="118"/>
        <v/>
      </c>
      <c r="S312" t="str">
        <f t="shared" ca="1" si="119"/>
        <v/>
      </c>
      <c r="T312" t="str">
        <f t="shared" ca="1" si="110"/>
        <v/>
      </c>
      <c r="U312" t="str">
        <f t="shared" ca="1" si="111"/>
        <v/>
      </c>
      <c r="V312">
        <v>312</v>
      </c>
      <c r="DE312"/>
      <c r="HB312"/>
    </row>
    <row r="313" spans="1:210">
      <c r="A313">
        <v>12</v>
      </c>
      <c r="B313" t="str">
        <f t="shared" ca="1" si="116"/>
        <v/>
      </c>
      <c r="C313" t="str">
        <f t="shared" ca="1" si="98"/>
        <v/>
      </c>
      <c r="D313" t="str">
        <f t="shared" ca="1" si="99"/>
        <v/>
      </c>
      <c r="E313" t="str" cm="1">
        <f t="array" aca="1" ref="E313" ca="1">_xlfn.SINGLE(IF(COLUMNS($E313:E313)&lt;=COUNTIF(INDIRECT("'Raw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Input'!$B$3)),COLUMNS($E313:E313))),""))</f>
        <v>Int</v>
      </c>
      <c r="F313" t="str" cm="1">
        <f t="array" aca="1" ref="F313" ca="1">_xlfn.SINGLE(IF(COLUMNS($E313:F313)&lt;=COUNTIF(INDIRECT("'Raw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Input'!$B$3)),COLUMNS($E313:F313))),""))</f>
        <v/>
      </c>
      <c r="G313" t="str" cm="1">
        <f t="array" aca="1" ref="G313" ca="1">_xlfn.SINGLE(IF(COLUMNS($E313:G313)&lt;=COUNTIF(INDIRECT("'Raw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Input'!$B$3)),COLUMNS($E313:G313))),""))</f>
        <v/>
      </c>
      <c r="H313" t="str" cm="1">
        <f t="array" aca="1" ref="H313" ca="1">_xlfn.SINGLE(IF(COLUMNS($E313:H313)&lt;=COUNTIF(INDIRECT("'Raw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Input'!$B$3)),COLUMNS($E313:H313))),""))</f>
        <v/>
      </c>
      <c r="I313" t="str" cm="1">
        <f t="array" aca="1" ref="I313" ca="1">_xlfn.SINGLE(IF(COLUMNS($E313:I313)&lt;=COUNTIF(INDIRECT("'Raw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Input'!$B$3)),COLUMNS($E313:I313))),""))</f>
        <v/>
      </c>
      <c r="J313" t="str" cm="1">
        <f t="array" aca="1" ref="J313" ca="1">_xlfn.SINGLE(IF(COLUMNS($E313:J313)&lt;=COUNTIF(INDIRECT("'Raw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Input'!$B$3)),COLUMNS($E313:J313))),""))</f>
        <v/>
      </c>
      <c r="K313" t="str" cm="1">
        <f t="array" aca="1" ref="K313" ca="1">_xlfn.SINGLE(IF(COLUMNS($E313:E313)&lt;=COUNTIF(INDIRECT("'Raw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Input'!$B$3)),COLUMNS($E313:E313))),""))</f>
        <v>Boolean</v>
      </c>
      <c r="L313" t="str" cm="1">
        <f t="array" aca="1" ref="L313" ca="1">_xlfn.SINGLE(IF(COLUMNS($E313:F313)&lt;=COUNTIF(INDIRECT("'Raw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Input'!$B$3)),COLUMNS($E313:F313))),""))</f>
        <v/>
      </c>
      <c r="M313" t="str" cm="1">
        <f t="array" aca="1" ref="M313" ca="1">_xlfn.SINGLE(IF(COLUMNS($E313:G313)&lt;=COUNTIF(INDIRECT("'Raw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Input'!$B$3)),COLUMNS($E313:G313))),""))</f>
        <v/>
      </c>
      <c r="N313" t="str" cm="1">
        <f t="array" aca="1" ref="N313" ca="1">_xlfn.SINGLE(IF(COLUMNS($E313:H313)&lt;=COUNTIF(INDIRECT("'Raw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Input'!$B$3)),COLUMNS($E313:H313))),""))</f>
        <v/>
      </c>
      <c r="O313" t="str" cm="1">
        <f t="array" aca="1" ref="O313" ca="1">_xlfn.SINGLE(IF(COLUMNS($E313:I313)&lt;=COUNTIF(INDIRECT("'Raw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Input'!$B$3)),COLUMNS($E313:I313))),""))</f>
        <v/>
      </c>
      <c r="P313" t="str" cm="1">
        <f t="array" aca="1" ref="P313" ca="1">_xlfn.SINGLE(IF(COLUMNS($E313:J313)&lt;=COUNTIF(INDIRECT("'Raw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Input'!$B$3)),COLUMNS($E313:J313))),""))</f>
        <v/>
      </c>
      <c r="Q313" t="str">
        <f t="shared" ca="1" si="117"/>
        <v>Int</v>
      </c>
      <c r="R313" t="str">
        <f t="shared" ca="1" si="118"/>
        <v/>
      </c>
      <c r="S313" t="str">
        <f t="shared" ca="1" si="119"/>
        <v/>
      </c>
      <c r="T313" t="str">
        <f t="shared" ca="1" si="110"/>
        <v/>
      </c>
      <c r="U313" t="str">
        <f t="shared" ca="1" si="111"/>
        <v/>
      </c>
      <c r="V313">
        <v>313</v>
      </c>
      <c r="DE313"/>
      <c r="HB313"/>
    </row>
    <row r="314" spans="1:210">
      <c r="A314" s="79" t="str">
        <f ca="1">IF(ISBLANK(INDIRECT("Setup!A"&amp;(1+(V314+11)/13))),"",INDIRECT("Setup!A"&amp;(1+(V314+11)/13)))</f>
        <v/>
      </c>
      <c r="C314" t="str">
        <f t="shared" ca="1" si="98"/>
        <v/>
      </c>
      <c r="D314" t="str">
        <f t="shared" ca="1" si="99"/>
        <v/>
      </c>
      <c r="K314" t="str" cm="1">
        <f t="array" aca="1" ref="K314" ca="1">_xlfn.SINGLE(IF(COLUMNS($E314:E314)&lt;=COUNTIF(INDIRECT("'Raw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Input'!$B$3)),COLUMNS($E314:E314))),""))</f>
        <v/>
      </c>
      <c r="L314" t="str" cm="1">
        <f t="array" aca="1" ref="L314" ca="1">_xlfn.SINGLE(IF(COLUMNS($E314:F314)&lt;=COUNTIF(INDIRECT("'Raw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Input'!$B$3)),COLUMNS($E314:F314))),""))</f>
        <v/>
      </c>
      <c r="M314" t="str" cm="1">
        <f t="array" aca="1" ref="M314" ca="1">_xlfn.SINGLE(IF(COLUMNS($E314:G314)&lt;=COUNTIF(INDIRECT("'Raw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Input'!$B$3)),COLUMNS($E314:G314))),""))</f>
        <v/>
      </c>
      <c r="N314" t="str" cm="1">
        <f t="array" aca="1" ref="N314" ca="1">_xlfn.SINGLE(IF(COLUMNS($E314:H314)&lt;=COUNTIF(INDIRECT("'Raw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Input'!$B$3)),COLUMNS($E314:H314))),""))</f>
        <v/>
      </c>
      <c r="O314" t="str" cm="1">
        <f t="array" aca="1" ref="O314" ca="1">_xlfn.SINGLE(IF(COLUMNS($E314:I314)&lt;=COUNTIF(INDIRECT("'Raw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Input'!$B$3)),COLUMNS($E314:I314))),""))</f>
        <v/>
      </c>
      <c r="P314" t="str" cm="1">
        <f t="array" aca="1" ref="P314" ca="1">_xlfn.SINGLE(IF(COLUMNS($E314:J314)&lt;=COUNTIF(INDIRECT("'Raw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Input'!$B$3)),COLUMNS($E314:J314))),""))</f>
        <v/>
      </c>
      <c r="T314" t="str">
        <f t="shared" ca="1" si="110"/>
        <v/>
      </c>
      <c r="U314" t="str">
        <f t="shared" ca="1" si="111"/>
        <v/>
      </c>
      <c r="V314">
        <v>314</v>
      </c>
      <c r="DE314"/>
      <c r="HB314"/>
    </row>
    <row r="315" spans="1:210">
      <c r="A315">
        <v>1</v>
      </c>
      <c r="B315" t="str">
        <f t="shared" ref="B315:B326" ca="1" si="120">IFERROR(IF(ISBLANK(INDIRECT(INDIRECT("A"&amp;V315-A315)&amp;"!B"&amp;A315+3)),"",INDIRECT(INDIRECT("A"&amp;V315-A315)&amp;"!B"&amp;A315+3)),"")</f>
        <v/>
      </c>
      <c r="C315" t="str">
        <f t="shared" ca="1" si="98"/>
        <v/>
      </c>
      <c r="D315" t="str">
        <f t="shared" ca="1" si="99"/>
        <v/>
      </c>
      <c r="E315" t="str" cm="1">
        <f t="array" aca="1" ref="E315" ca="1">_xlfn.SINGLE(IF(COLUMNS($E315:E315)&lt;=COUNTIF(INDIRECT("'Raw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Input'!$B$3)),COLUMNS($E315:E315))),""))</f>
        <v>Int</v>
      </c>
      <c r="F315" t="str" cm="1">
        <f t="array" aca="1" ref="F315" ca="1">_xlfn.SINGLE(IF(COLUMNS($E315:F315)&lt;=COUNTIF(INDIRECT("'Raw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Input'!$B$3)),COLUMNS($E315:F315))),""))</f>
        <v/>
      </c>
      <c r="G315" t="str" cm="1">
        <f t="array" aca="1" ref="G315" ca="1">_xlfn.SINGLE(IF(COLUMNS($E315:G315)&lt;=COUNTIF(INDIRECT("'Raw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Input'!$B$3)),COLUMNS($E315:G315))),""))</f>
        <v/>
      </c>
      <c r="H315" t="str" cm="1">
        <f t="array" aca="1" ref="H315" ca="1">_xlfn.SINGLE(IF(COLUMNS($E315:H315)&lt;=COUNTIF(INDIRECT("'Raw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Input'!$B$3)),COLUMNS($E315:H315))),""))</f>
        <v/>
      </c>
      <c r="I315" t="str" cm="1">
        <f t="array" aca="1" ref="I315" ca="1">_xlfn.SINGLE(IF(COLUMNS($E315:I315)&lt;=COUNTIF(INDIRECT("'Raw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Input'!$B$3)),COLUMNS($E315:I315))),""))</f>
        <v/>
      </c>
      <c r="J315" t="str" cm="1">
        <f t="array" aca="1" ref="J315" ca="1">_xlfn.SINGLE(IF(COLUMNS($E315:J315)&lt;=COUNTIF(INDIRECT("'Raw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Input'!$B$3)),COLUMNS($E315:J315))),""))</f>
        <v/>
      </c>
      <c r="K315" t="str" cm="1">
        <f t="array" aca="1" ref="K315" ca="1">_xlfn.SINGLE(IF(COLUMNS($E315:E315)&lt;=COUNTIF(INDIRECT("'Raw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Input'!$B$3)),COLUMNS($E315:E315))),""))</f>
        <v>Boolean</v>
      </c>
      <c r="L315" t="str" cm="1">
        <f t="array" aca="1" ref="L315" ca="1">_xlfn.SINGLE(IF(COLUMNS($E315:F315)&lt;=COUNTIF(INDIRECT("'Raw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Input'!$B$3)),COLUMNS($E315:F315))),""))</f>
        <v/>
      </c>
      <c r="M315" t="str" cm="1">
        <f t="array" aca="1" ref="M315" ca="1">_xlfn.SINGLE(IF(COLUMNS($E315:G315)&lt;=COUNTIF(INDIRECT("'Raw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Input'!$B$3)),COLUMNS($E315:G315))),""))</f>
        <v/>
      </c>
      <c r="N315" t="str" cm="1">
        <f t="array" aca="1" ref="N315" ca="1">_xlfn.SINGLE(IF(COLUMNS($E315:H315)&lt;=COUNTIF(INDIRECT("'Raw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Input'!$B$3)),COLUMNS($E315:H315))),""))</f>
        <v/>
      </c>
      <c r="O315" t="str" cm="1">
        <f t="array" aca="1" ref="O315" ca="1">_xlfn.SINGLE(IF(COLUMNS($E315:I315)&lt;=COUNTIF(INDIRECT("'Raw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Input'!$B$3)),COLUMNS($E315:I315))),""))</f>
        <v/>
      </c>
      <c r="P315" t="str" cm="1">
        <f t="array" aca="1" ref="P315" ca="1">_xlfn.SINGLE(IF(COLUMNS($E315:J315)&lt;=COUNTIF(INDIRECT("'Raw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Input'!$B$3)),COLUMNS($E315:J315))),""))</f>
        <v/>
      </c>
      <c r="Q315" t="str">
        <f t="shared" ref="Q315:Q326" ca="1" si="121">IF(NOT(C315=K315),E315,IF(NOT(C315=L315),F315,IF(NOT(C315=M315),G315,IF(NOT(C315=N315),H315,IF(NOT(C315=O315),I315,IF(NOT(C315=P315),J315,""))))))</f>
        <v>Int</v>
      </c>
      <c r="R315" t="str">
        <f t="shared" ref="R315:R326" ca="1" si="122">IF(AND(NOT(C315=L315),NOT(F315=Q315)),F315,IF(AND(NOT(C315=M315),NOT(G315=Q315)),G315,IF(AND(NOT(C315=N315),NOT(H315=Q315)),H315,IF(AND(NOT(C315=O315),NOT(I315=Q315)),I315,IF(AND(NOT(C315=P315),NOT(J315=Q315)),J315,"")))))</f>
        <v/>
      </c>
      <c r="S315" t="str">
        <f t="shared" ref="S315:S326" ca="1" si="123">IF(AND(NOT(C315=M315),NOT(G315=Q315),NOT(G315=R315)),G315,IF(AND(NOT(C315=N315),NOT(H315=Q315),NOT(H315=R315)),H315,IF(AND(NOT(C315=O315),NOT(I315=Q315),NOT(I315=R315)),I315,IF(AND(NOT(C315=P315),NOT(J315=Q315),NOT(J315=R315)),J315,""))))</f>
        <v/>
      </c>
      <c r="T315" t="str">
        <f t="shared" ca="1" si="110"/>
        <v/>
      </c>
      <c r="U315" t="str">
        <f t="shared" ca="1" si="111"/>
        <v/>
      </c>
      <c r="V315">
        <v>315</v>
      </c>
      <c r="DE315"/>
      <c r="HB315"/>
    </row>
    <row r="316" spans="1:210">
      <c r="A316">
        <v>2</v>
      </c>
      <c r="B316" t="str">
        <f t="shared" ca="1" si="120"/>
        <v/>
      </c>
      <c r="C316" t="str">
        <f t="shared" ca="1" si="98"/>
        <v/>
      </c>
      <c r="D316" t="str">
        <f t="shared" ca="1" si="99"/>
        <v/>
      </c>
      <c r="E316" t="str" cm="1">
        <f t="array" aca="1" ref="E316" ca="1">_xlfn.SINGLE(IF(COLUMNS($E316:E316)&lt;=COUNTIF(INDIRECT("'Raw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Input'!$B$3)),COLUMNS($E316:E316))),""))</f>
        <v>Int</v>
      </c>
      <c r="F316" t="str" cm="1">
        <f t="array" aca="1" ref="F316" ca="1">_xlfn.SINGLE(IF(COLUMNS($E316:F316)&lt;=COUNTIF(INDIRECT("'Raw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Input'!$B$3)),COLUMNS($E316:F316))),""))</f>
        <v/>
      </c>
      <c r="G316" t="str" cm="1">
        <f t="array" aca="1" ref="G316" ca="1">_xlfn.SINGLE(IF(COLUMNS($E316:G316)&lt;=COUNTIF(INDIRECT("'Raw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Input'!$B$3)),COLUMNS($E316:G316))),""))</f>
        <v/>
      </c>
      <c r="H316" t="str" cm="1">
        <f t="array" aca="1" ref="H316" ca="1">_xlfn.SINGLE(IF(COLUMNS($E316:H316)&lt;=COUNTIF(INDIRECT("'Raw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Input'!$B$3)),COLUMNS($E316:H316))),""))</f>
        <v/>
      </c>
      <c r="I316" t="str" cm="1">
        <f t="array" aca="1" ref="I316" ca="1">_xlfn.SINGLE(IF(COLUMNS($E316:I316)&lt;=COUNTIF(INDIRECT("'Raw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Input'!$B$3)),COLUMNS($E316:I316))),""))</f>
        <v/>
      </c>
      <c r="J316" t="str" cm="1">
        <f t="array" aca="1" ref="J316" ca="1">_xlfn.SINGLE(IF(COLUMNS($E316:J316)&lt;=COUNTIF(INDIRECT("'Raw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Input'!$B$3)),COLUMNS($E316:J316))),""))</f>
        <v/>
      </c>
      <c r="K316" t="str" cm="1">
        <f t="array" aca="1" ref="K316" ca="1">_xlfn.SINGLE(IF(COLUMNS($E316:E316)&lt;=COUNTIF(INDIRECT("'Raw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Input'!$B$3)),COLUMNS($E316:E316))),""))</f>
        <v>Boolean</v>
      </c>
      <c r="L316" t="str" cm="1">
        <f t="array" aca="1" ref="L316" ca="1">_xlfn.SINGLE(IF(COLUMNS($E316:F316)&lt;=COUNTIF(INDIRECT("'Raw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Input'!$B$3)),COLUMNS($E316:F316))),""))</f>
        <v/>
      </c>
      <c r="M316" t="str" cm="1">
        <f t="array" aca="1" ref="M316" ca="1">_xlfn.SINGLE(IF(COLUMNS($E316:G316)&lt;=COUNTIF(INDIRECT("'Raw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Input'!$B$3)),COLUMNS($E316:G316))),""))</f>
        <v/>
      </c>
      <c r="N316" t="str" cm="1">
        <f t="array" aca="1" ref="N316" ca="1">_xlfn.SINGLE(IF(COLUMNS($E316:H316)&lt;=COUNTIF(INDIRECT("'Raw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Input'!$B$3)),COLUMNS($E316:H316))),""))</f>
        <v/>
      </c>
      <c r="O316" t="str" cm="1">
        <f t="array" aca="1" ref="O316" ca="1">_xlfn.SINGLE(IF(COLUMNS($E316:I316)&lt;=COUNTIF(INDIRECT("'Raw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Input'!$B$3)),COLUMNS($E316:I316))),""))</f>
        <v/>
      </c>
      <c r="P316" t="str" cm="1">
        <f t="array" aca="1" ref="P316" ca="1">_xlfn.SINGLE(IF(COLUMNS($E316:J316)&lt;=COUNTIF(INDIRECT("'Raw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Input'!$B$3)),COLUMNS($E316:J316))),""))</f>
        <v/>
      </c>
      <c r="Q316" t="str">
        <f t="shared" ca="1" si="121"/>
        <v>Int</v>
      </c>
      <c r="R316" t="str">
        <f t="shared" ca="1" si="122"/>
        <v/>
      </c>
      <c r="S316" t="str">
        <f t="shared" ca="1" si="123"/>
        <v/>
      </c>
      <c r="T316" t="str">
        <f t="shared" ca="1" si="110"/>
        <v/>
      </c>
      <c r="U316" t="str">
        <f t="shared" ca="1" si="111"/>
        <v/>
      </c>
      <c r="V316">
        <v>316</v>
      </c>
      <c r="DE316"/>
      <c r="HB316"/>
    </row>
    <row r="317" spans="1:210">
      <c r="A317">
        <v>3</v>
      </c>
      <c r="B317" t="str">
        <f t="shared" ca="1" si="120"/>
        <v/>
      </c>
      <c r="C317" t="str">
        <f t="shared" ca="1" si="98"/>
        <v/>
      </c>
      <c r="D317" t="str">
        <f t="shared" ca="1" si="99"/>
        <v/>
      </c>
      <c r="E317" t="str" cm="1">
        <f t="array" aca="1" ref="E317" ca="1">_xlfn.SINGLE(IF(COLUMNS($E317:E317)&lt;=COUNTIF(INDIRECT("'Raw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Input'!$B$3)),COLUMNS($E317:E317))),""))</f>
        <v>Int</v>
      </c>
      <c r="F317" t="str" cm="1">
        <f t="array" aca="1" ref="F317" ca="1">_xlfn.SINGLE(IF(COLUMNS($E317:F317)&lt;=COUNTIF(INDIRECT("'Raw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Input'!$B$3)),COLUMNS($E317:F317))),""))</f>
        <v/>
      </c>
      <c r="G317" t="str" cm="1">
        <f t="array" aca="1" ref="G317" ca="1">_xlfn.SINGLE(IF(COLUMNS($E317:G317)&lt;=COUNTIF(INDIRECT("'Raw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Input'!$B$3)),COLUMNS($E317:G317))),""))</f>
        <v/>
      </c>
      <c r="H317" t="str" cm="1">
        <f t="array" aca="1" ref="H317" ca="1">_xlfn.SINGLE(IF(COLUMNS($E317:H317)&lt;=COUNTIF(INDIRECT("'Raw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Input'!$B$3)),COLUMNS($E317:H317))),""))</f>
        <v/>
      </c>
      <c r="I317" t="str" cm="1">
        <f t="array" aca="1" ref="I317" ca="1">_xlfn.SINGLE(IF(COLUMNS($E317:I317)&lt;=COUNTIF(INDIRECT("'Raw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Input'!$B$3)),COLUMNS($E317:I317))),""))</f>
        <v/>
      </c>
      <c r="J317" t="str" cm="1">
        <f t="array" aca="1" ref="J317" ca="1">_xlfn.SINGLE(IF(COLUMNS($E317:J317)&lt;=COUNTIF(INDIRECT("'Raw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Input'!$B$3)),COLUMNS($E317:J317))),""))</f>
        <v/>
      </c>
      <c r="K317" t="str" cm="1">
        <f t="array" aca="1" ref="K317" ca="1">_xlfn.SINGLE(IF(COLUMNS($E317:E317)&lt;=COUNTIF(INDIRECT("'Raw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Input'!$B$3)),COLUMNS($E317:E317))),""))</f>
        <v>Boolean</v>
      </c>
      <c r="L317" t="str" cm="1">
        <f t="array" aca="1" ref="L317" ca="1">_xlfn.SINGLE(IF(COLUMNS($E317:F317)&lt;=COUNTIF(INDIRECT("'Raw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Input'!$B$3)),COLUMNS($E317:F317))),""))</f>
        <v/>
      </c>
      <c r="M317" t="str" cm="1">
        <f t="array" aca="1" ref="M317" ca="1">_xlfn.SINGLE(IF(COLUMNS($E317:G317)&lt;=COUNTIF(INDIRECT("'Raw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Input'!$B$3)),COLUMNS($E317:G317))),""))</f>
        <v/>
      </c>
      <c r="N317" t="str" cm="1">
        <f t="array" aca="1" ref="N317" ca="1">_xlfn.SINGLE(IF(COLUMNS($E317:H317)&lt;=COUNTIF(INDIRECT("'Raw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Input'!$B$3)),COLUMNS($E317:H317))),""))</f>
        <v/>
      </c>
      <c r="O317" t="str" cm="1">
        <f t="array" aca="1" ref="O317" ca="1">_xlfn.SINGLE(IF(COLUMNS($E317:I317)&lt;=COUNTIF(INDIRECT("'Raw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Input'!$B$3)),COLUMNS($E317:I317))),""))</f>
        <v/>
      </c>
      <c r="P317" t="str" cm="1">
        <f t="array" aca="1" ref="P317" ca="1">_xlfn.SINGLE(IF(COLUMNS($E317:J317)&lt;=COUNTIF(INDIRECT("'Raw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Input'!$B$3)),COLUMNS($E317:J317))),""))</f>
        <v/>
      </c>
      <c r="Q317" t="str">
        <f t="shared" ca="1" si="121"/>
        <v>Int</v>
      </c>
      <c r="R317" t="str">
        <f t="shared" ca="1" si="122"/>
        <v/>
      </c>
      <c r="S317" t="str">
        <f t="shared" ca="1" si="123"/>
        <v/>
      </c>
      <c r="T317" t="str">
        <f t="shared" ca="1" si="110"/>
        <v/>
      </c>
      <c r="U317" t="str">
        <f t="shared" ca="1" si="111"/>
        <v/>
      </c>
      <c r="V317">
        <v>317</v>
      </c>
      <c r="DE317"/>
      <c r="HB317"/>
    </row>
    <row r="318" spans="1:210">
      <c r="A318">
        <v>4</v>
      </c>
      <c r="B318" t="str">
        <f t="shared" ca="1" si="120"/>
        <v/>
      </c>
      <c r="C318" t="str">
        <f t="shared" ca="1" si="98"/>
        <v/>
      </c>
      <c r="D318" t="str">
        <f t="shared" ca="1" si="99"/>
        <v/>
      </c>
      <c r="E318" t="str" cm="1">
        <f t="array" aca="1" ref="E318" ca="1">_xlfn.SINGLE(IF(COLUMNS($E318:E318)&lt;=COUNTIF(INDIRECT("'Raw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Input'!$B$3)),COLUMNS($E318:E318))),""))</f>
        <v>Int</v>
      </c>
      <c r="F318" t="str" cm="1">
        <f t="array" aca="1" ref="F318" ca="1">_xlfn.SINGLE(IF(COLUMNS($E318:F318)&lt;=COUNTIF(INDIRECT("'Raw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Input'!$B$3)),COLUMNS($E318:F318))),""))</f>
        <v/>
      </c>
      <c r="G318" t="str" cm="1">
        <f t="array" aca="1" ref="G318" ca="1">_xlfn.SINGLE(IF(COLUMNS($E318:G318)&lt;=COUNTIF(INDIRECT("'Raw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Input'!$B$3)),COLUMNS($E318:G318))),""))</f>
        <v/>
      </c>
      <c r="H318" t="str" cm="1">
        <f t="array" aca="1" ref="H318" ca="1">_xlfn.SINGLE(IF(COLUMNS($E318:H318)&lt;=COUNTIF(INDIRECT("'Raw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Input'!$B$3)),COLUMNS($E318:H318))),""))</f>
        <v/>
      </c>
      <c r="I318" t="str" cm="1">
        <f t="array" aca="1" ref="I318" ca="1">_xlfn.SINGLE(IF(COLUMNS($E318:I318)&lt;=COUNTIF(INDIRECT("'Raw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Input'!$B$3)),COLUMNS($E318:I318))),""))</f>
        <v/>
      </c>
      <c r="J318" t="str" cm="1">
        <f t="array" aca="1" ref="J318" ca="1">_xlfn.SINGLE(IF(COLUMNS($E318:J318)&lt;=COUNTIF(INDIRECT("'Raw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Input'!$B$3)),COLUMNS($E318:J318))),""))</f>
        <v/>
      </c>
      <c r="K318" t="str" cm="1">
        <f t="array" aca="1" ref="K318" ca="1">_xlfn.SINGLE(IF(COLUMNS($E318:E318)&lt;=COUNTIF(INDIRECT("'Raw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Input'!$B$3)),COLUMNS($E318:E318))),""))</f>
        <v>Boolean</v>
      </c>
      <c r="L318" t="str" cm="1">
        <f t="array" aca="1" ref="L318" ca="1">_xlfn.SINGLE(IF(COLUMNS($E318:F318)&lt;=COUNTIF(INDIRECT("'Raw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Input'!$B$3)),COLUMNS($E318:F318))),""))</f>
        <v/>
      </c>
      <c r="M318" t="str" cm="1">
        <f t="array" aca="1" ref="M318" ca="1">_xlfn.SINGLE(IF(COLUMNS($E318:G318)&lt;=COUNTIF(INDIRECT("'Raw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Input'!$B$3)),COLUMNS($E318:G318))),""))</f>
        <v/>
      </c>
      <c r="N318" t="str" cm="1">
        <f t="array" aca="1" ref="N318" ca="1">_xlfn.SINGLE(IF(COLUMNS($E318:H318)&lt;=COUNTIF(INDIRECT("'Raw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Input'!$B$3)),COLUMNS($E318:H318))),""))</f>
        <v/>
      </c>
      <c r="O318" t="str" cm="1">
        <f t="array" aca="1" ref="O318" ca="1">_xlfn.SINGLE(IF(COLUMNS($E318:I318)&lt;=COUNTIF(INDIRECT("'Raw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Input'!$B$3)),COLUMNS($E318:I318))),""))</f>
        <v/>
      </c>
      <c r="P318" t="str" cm="1">
        <f t="array" aca="1" ref="P318" ca="1">_xlfn.SINGLE(IF(COLUMNS($E318:J318)&lt;=COUNTIF(INDIRECT("'Raw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Input'!$B$3)),COLUMNS($E318:J318))),""))</f>
        <v/>
      </c>
      <c r="Q318" t="str">
        <f t="shared" ca="1" si="121"/>
        <v>Int</v>
      </c>
      <c r="R318" t="str">
        <f t="shared" ca="1" si="122"/>
        <v/>
      </c>
      <c r="S318" t="str">
        <f t="shared" ca="1" si="123"/>
        <v/>
      </c>
      <c r="T318" t="str">
        <f t="shared" ca="1" si="110"/>
        <v/>
      </c>
      <c r="U318" t="str">
        <f t="shared" ca="1" si="111"/>
        <v/>
      </c>
      <c r="V318">
        <v>318</v>
      </c>
      <c r="DE318"/>
      <c r="HB318"/>
    </row>
    <row r="319" spans="1:210">
      <c r="A319">
        <v>5</v>
      </c>
      <c r="B319" t="str">
        <f t="shared" ca="1" si="120"/>
        <v/>
      </c>
      <c r="C319" t="str">
        <f t="shared" ca="1" si="98"/>
        <v/>
      </c>
      <c r="D319" t="str">
        <f t="shared" ca="1" si="99"/>
        <v/>
      </c>
      <c r="E319" t="str" cm="1">
        <f t="array" aca="1" ref="E319" ca="1">_xlfn.SINGLE(IF(COLUMNS($E319:E319)&lt;=COUNTIF(INDIRECT("'Raw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Input'!$B$3)),COLUMNS($E319:E319))),""))</f>
        <v>Int</v>
      </c>
      <c r="F319" t="str" cm="1">
        <f t="array" aca="1" ref="F319" ca="1">_xlfn.SINGLE(IF(COLUMNS($E319:F319)&lt;=COUNTIF(INDIRECT("'Raw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Input'!$B$3)),COLUMNS($E319:F319))),""))</f>
        <v/>
      </c>
      <c r="G319" t="str" cm="1">
        <f t="array" aca="1" ref="G319" ca="1">_xlfn.SINGLE(IF(COLUMNS($E319:G319)&lt;=COUNTIF(INDIRECT("'Raw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Input'!$B$3)),COLUMNS($E319:G319))),""))</f>
        <v/>
      </c>
      <c r="H319" t="str" cm="1">
        <f t="array" aca="1" ref="H319" ca="1">_xlfn.SINGLE(IF(COLUMNS($E319:H319)&lt;=COUNTIF(INDIRECT("'Raw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Input'!$B$3)),COLUMNS($E319:H319))),""))</f>
        <v/>
      </c>
      <c r="I319" t="str" cm="1">
        <f t="array" aca="1" ref="I319" ca="1">_xlfn.SINGLE(IF(COLUMNS($E319:I319)&lt;=COUNTIF(INDIRECT("'Raw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Input'!$B$3)),COLUMNS($E319:I319))),""))</f>
        <v/>
      </c>
      <c r="J319" t="str" cm="1">
        <f t="array" aca="1" ref="J319" ca="1">_xlfn.SINGLE(IF(COLUMNS($E319:J319)&lt;=COUNTIF(INDIRECT("'Raw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Input'!$B$3)),COLUMNS($E319:J319))),""))</f>
        <v/>
      </c>
      <c r="K319" t="str" cm="1">
        <f t="array" aca="1" ref="K319" ca="1">_xlfn.SINGLE(IF(COLUMNS($E319:E319)&lt;=COUNTIF(INDIRECT("'Raw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Input'!$B$3)),COLUMNS($E319:E319))),""))</f>
        <v>Boolean</v>
      </c>
      <c r="L319" t="str" cm="1">
        <f t="array" aca="1" ref="L319" ca="1">_xlfn.SINGLE(IF(COLUMNS($E319:F319)&lt;=COUNTIF(INDIRECT("'Raw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Input'!$B$3)),COLUMNS($E319:F319))),""))</f>
        <v/>
      </c>
      <c r="M319" t="str" cm="1">
        <f t="array" aca="1" ref="M319" ca="1">_xlfn.SINGLE(IF(COLUMNS($E319:G319)&lt;=COUNTIF(INDIRECT("'Raw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Input'!$B$3)),COLUMNS($E319:G319))),""))</f>
        <v/>
      </c>
      <c r="N319" t="str" cm="1">
        <f t="array" aca="1" ref="N319" ca="1">_xlfn.SINGLE(IF(COLUMNS($E319:H319)&lt;=COUNTIF(INDIRECT("'Raw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Input'!$B$3)),COLUMNS($E319:H319))),""))</f>
        <v/>
      </c>
      <c r="O319" t="str" cm="1">
        <f t="array" aca="1" ref="O319" ca="1">_xlfn.SINGLE(IF(COLUMNS($E319:I319)&lt;=COUNTIF(INDIRECT("'Raw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Input'!$B$3)),COLUMNS($E319:I319))),""))</f>
        <v/>
      </c>
      <c r="P319" t="str" cm="1">
        <f t="array" aca="1" ref="P319" ca="1">_xlfn.SINGLE(IF(COLUMNS($E319:J319)&lt;=COUNTIF(INDIRECT("'Raw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Input'!$B$3)),COLUMNS($E319:J319))),""))</f>
        <v/>
      </c>
      <c r="Q319" t="str">
        <f t="shared" ca="1" si="121"/>
        <v>Int</v>
      </c>
      <c r="R319" t="str">
        <f t="shared" ca="1" si="122"/>
        <v/>
      </c>
      <c r="S319" t="str">
        <f t="shared" ca="1" si="123"/>
        <v/>
      </c>
      <c r="T319" t="str">
        <f t="shared" ca="1" si="110"/>
        <v/>
      </c>
      <c r="U319" t="str">
        <f t="shared" ca="1" si="111"/>
        <v/>
      </c>
      <c r="V319">
        <v>319</v>
      </c>
      <c r="DE319"/>
      <c r="HB319"/>
    </row>
    <row r="320" spans="1:210">
      <c r="A320">
        <v>6</v>
      </c>
      <c r="B320" t="str">
        <f t="shared" ca="1" si="120"/>
        <v/>
      </c>
      <c r="C320" t="str">
        <f t="shared" ca="1" si="98"/>
        <v/>
      </c>
      <c r="D320" t="str">
        <f t="shared" ca="1" si="99"/>
        <v/>
      </c>
      <c r="E320" t="str" cm="1">
        <f t="array" aca="1" ref="E320" ca="1">_xlfn.SINGLE(IF(COLUMNS($E320:E320)&lt;=COUNTIF(INDIRECT("'Raw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Input'!$B$3)),COLUMNS($E320:E320))),""))</f>
        <v>Int</v>
      </c>
      <c r="F320" t="str" cm="1">
        <f t="array" aca="1" ref="F320" ca="1">_xlfn.SINGLE(IF(COLUMNS($E320:F320)&lt;=COUNTIF(INDIRECT("'Raw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Input'!$B$3)),COLUMNS($E320:F320))),""))</f>
        <v/>
      </c>
      <c r="G320" t="str" cm="1">
        <f t="array" aca="1" ref="G320" ca="1">_xlfn.SINGLE(IF(COLUMNS($E320:G320)&lt;=COUNTIF(INDIRECT("'Raw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Input'!$B$3)),COLUMNS($E320:G320))),""))</f>
        <v/>
      </c>
      <c r="H320" t="str" cm="1">
        <f t="array" aca="1" ref="H320" ca="1">_xlfn.SINGLE(IF(COLUMNS($E320:H320)&lt;=COUNTIF(INDIRECT("'Raw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Input'!$B$3)),COLUMNS($E320:H320))),""))</f>
        <v/>
      </c>
      <c r="I320" t="str" cm="1">
        <f t="array" aca="1" ref="I320" ca="1">_xlfn.SINGLE(IF(COLUMNS($E320:I320)&lt;=COUNTIF(INDIRECT("'Raw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Input'!$B$3)),COLUMNS($E320:I320))),""))</f>
        <v/>
      </c>
      <c r="J320" t="str" cm="1">
        <f t="array" aca="1" ref="J320" ca="1">_xlfn.SINGLE(IF(COLUMNS($E320:J320)&lt;=COUNTIF(INDIRECT("'Raw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Input'!$B$3)),COLUMNS($E320:J320))),""))</f>
        <v/>
      </c>
      <c r="K320" t="str" cm="1">
        <f t="array" aca="1" ref="K320" ca="1">_xlfn.SINGLE(IF(COLUMNS($E320:E320)&lt;=COUNTIF(INDIRECT("'Raw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Input'!$B$3)),COLUMNS($E320:E320))),""))</f>
        <v>Boolean</v>
      </c>
      <c r="L320" t="str" cm="1">
        <f t="array" aca="1" ref="L320" ca="1">_xlfn.SINGLE(IF(COLUMNS($E320:F320)&lt;=COUNTIF(INDIRECT("'Raw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Input'!$B$3)),COLUMNS($E320:F320))),""))</f>
        <v/>
      </c>
      <c r="M320" t="str" cm="1">
        <f t="array" aca="1" ref="M320" ca="1">_xlfn.SINGLE(IF(COLUMNS($E320:G320)&lt;=COUNTIF(INDIRECT("'Raw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Input'!$B$3)),COLUMNS($E320:G320))),""))</f>
        <v/>
      </c>
      <c r="N320" t="str" cm="1">
        <f t="array" aca="1" ref="N320" ca="1">_xlfn.SINGLE(IF(COLUMNS($E320:H320)&lt;=COUNTIF(INDIRECT("'Raw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Input'!$B$3)),COLUMNS($E320:H320))),""))</f>
        <v/>
      </c>
      <c r="O320" t="str" cm="1">
        <f t="array" aca="1" ref="O320" ca="1">_xlfn.SINGLE(IF(COLUMNS($E320:I320)&lt;=COUNTIF(INDIRECT("'Raw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Input'!$B$3)),COLUMNS($E320:I320))),""))</f>
        <v/>
      </c>
      <c r="P320" t="str" cm="1">
        <f t="array" aca="1" ref="P320" ca="1">_xlfn.SINGLE(IF(COLUMNS($E320:J320)&lt;=COUNTIF(INDIRECT("'Raw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Input'!$B$3)),COLUMNS($E320:J320))),""))</f>
        <v/>
      </c>
      <c r="Q320" t="str">
        <f t="shared" ca="1" si="121"/>
        <v>Int</v>
      </c>
      <c r="R320" t="str">
        <f t="shared" ca="1" si="122"/>
        <v/>
      </c>
      <c r="S320" t="str">
        <f t="shared" ca="1" si="123"/>
        <v/>
      </c>
      <c r="T320" t="str">
        <f t="shared" ca="1" si="110"/>
        <v/>
      </c>
      <c r="U320" t="str">
        <f t="shared" ca="1" si="111"/>
        <v/>
      </c>
      <c r="V320">
        <v>320</v>
      </c>
      <c r="DE320"/>
      <c r="HB320"/>
    </row>
    <row r="321" spans="1:210">
      <c r="A321">
        <v>7</v>
      </c>
      <c r="B321" t="str">
        <f t="shared" ca="1" si="120"/>
        <v/>
      </c>
      <c r="C321" t="str">
        <f t="shared" ca="1" si="98"/>
        <v/>
      </c>
      <c r="D321" t="str">
        <f t="shared" ca="1" si="99"/>
        <v/>
      </c>
      <c r="E321" t="str" cm="1">
        <f t="array" aca="1" ref="E321" ca="1">_xlfn.SINGLE(IF(COLUMNS($E321:E321)&lt;=COUNTIF(INDIRECT("'Raw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Input'!$B$3)),COLUMNS($E321:E321))),""))</f>
        <v>Int</v>
      </c>
      <c r="F321" t="str" cm="1">
        <f t="array" aca="1" ref="F321" ca="1">_xlfn.SINGLE(IF(COLUMNS($E321:F321)&lt;=COUNTIF(INDIRECT("'Raw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Input'!$B$3)),COLUMNS($E321:F321))),""))</f>
        <v/>
      </c>
      <c r="G321" t="str" cm="1">
        <f t="array" aca="1" ref="G321" ca="1">_xlfn.SINGLE(IF(COLUMNS($E321:G321)&lt;=COUNTIF(INDIRECT("'Raw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Input'!$B$3)),COLUMNS($E321:G321))),""))</f>
        <v/>
      </c>
      <c r="H321" t="str" cm="1">
        <f t="array" aca="1" ref="H321" ca="1">_xlfn.SINGLE(IF(COLUMNS($E321:H321)&lt;=COUNTIF(INDIRECT("'Raw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Input'!$B$3)),COLUMNS($E321:H321))),""))</f>
        <v/>
      </c>
      <c r="I321" t="str" cm="1">
        <f t="array" aca="1" ref="I321" ca="1">_xlfn.SINGLE(IF(COLUMNS($E321:I321)&lt;=COUNTIF(INDIRECT("'Raw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Input'!$B$3)),COLUMNS($E321:I321))),""))</f>
        <v/>
      </c>
      <c r="J321" t="str" cm="1">
        <f t="array" aca="1" ref="J321" ca="1">_xlfn.SINGLE(IF(COLUMNS($E321:J321)&lt;=COUNTIF(INDIRECT("'Raw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Input'!$B$3)),COLUMNS($E321:J321))),""))</f>
        <v/>
      </c>
      <c r="K321" t="str" cm="1">
        <f t="array" aca="1" ref="K321" ca="1">_xlfn.SINGLE(IF(COLUMNS($E321:E321)&lt;=COUNTIF(INDIRECT("'Raw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Input'!$B$3)),COLUMNS($E321:E321))),""))</f>
        <v>Boolean</v>
      </c>
      <c r="L321" t="str" cm="1">
        <f t="array" aca="1" ref="L321" ca="1">_xlfn.SINGLE(IF(COLUMNS($E321:F321)&lt;=COUNTIF(INDIRECT("'Raw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Input'!$B$3)),COLUMNS($E321:F321))),""))</f>
        <v/>
      </c>
      <c r="M321" t="str" cm="1">
        <f t="array" aca="1" ref="M321" ca="1">_xlfn.SINGLE(IF(COLUMNS($E321:G321)&lt;=COUNTIF(INDIRECT("'Raw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Input'!$B$3)),COLUMNS($E321:G321))),""))</f>
        <v/>
      </c>
      <c r="N321" t="str" cm="1">
        <f t="array" aca="1" ref="N321" ca="1">_xlfn.SINGLE(IF(COLUMNS($E321:H321)&lt;=COUNTIF(INDIRECT("'Raw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Input'!$B$3)),COLUMNS($E321:H321))),""))</f>
        <v/>
      </c>
      <c r="O321" t="str" cm="1">
        <f t="array" aca="1" ref="O321" ca="1">_xlfn.SINGLE(IF(COLUMNS($E321:I321)&lt;=COUNTIF(INDIRECT("'Raw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Input'!$B$3)),COLUMNS($E321:I321))),""))</f>
        <v/>
      </c>
      <c r="P321" t="str" cm="1">
        <f t="array" aca="1" ref="P321" ca="1">_xlfn.SINGLE(IF(COLUMNS($E321:J321)&lt;=COUNTIF(INDIRECT("'Raw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Input'!$B$3)),COLUMNS($E321:J321))),""))</f>
        <v/>
      </c>
      <c r="Q321" t="str">
        <f t="shared" ca="1" si="121"/>
        <v>Int</v>
      </c>
      <c r="R321" t="str">
        <f t="shared" ca="1" si="122"/>
        <v/>
      </c>
      <c r="S321" t="str">
        <f t="shared" ca="1" si="123"/>
        <v/>
      </c>
      <c r="T321" t="str">
        <f t="shared" ca="1" si="110"/>
        <v/>
      </c>
      <c r="U321" t="str">
        <f t="shared" ca="1" si="111"/>
        <v/>
      </c>
      <c r="V321">
        <v>321</v>
      </c>
      <c r="DE321"/>
      <c r="HB321"/>
    </row>
    <row r="322" spans="1:210">
      <c r="A322">
        <v>8</v>
      </c>
      <c r="B322" t="str">
        <f t="shared" ca="1" si="120"/>
        <v/>
      </c>
      <c r="C322" t="str">
        <f t="shared" ca="1" si="98"/>
        <v/>
      </c>
      <c r="D322" t="str">
        <f t="shared" ca="1" si="99"/>
        <v/>
      </c>
      <c r="E322" t="str" cm="1">
        <f t="array" aca="1" ref="E322" ca="1">_xlfn.SINGLE(IF(COLUMNS($E322:E322)&lt;=COUNTIF(INDIRECT("'Raw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Input'!$B$3)),COLUMNS($E322:E322))),""))</f>
        <v>Int</v>
      </c>
      <c r="F322" t="str" cm="1">
        <f t="array" aca="1" ref="F322" ca="1">_xlfn.SINGLE(IF(COLUMNS($E322:F322)&lt;=COUNTIF(INDIRECT("'Raw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Input'!$B$3)),COLUMNS($E322:F322))),""))</f>
        <v/>
      </c>
      <c r="G322" t="str" cm="1">
        <f t="array" aca="1" ref="G322" ca="1">_xlfn.SINGLE(IF(COLUMNS($E322:G322)&lt;=COUNTIF(INDIRECT("'Raw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Input'!$B$3)),COLUMNS($E322:G322))),""))</f>
        <v/>
      </c>
      <c r="H322" t="str" cm="1">
        <f t="array" aca="1" ref="H322" ca="1">_xlfn.SINGLE(IF(COLUMNS($E322:H322)&lt;=COUNTIF(INDIRECT("'Raw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Input'!$B$3)),COLUMNS($E322:H322))),""))</f>
        <v/>
      </c>
      <c r="I322" t="str" cm="1">
        <f t="array" aca="1" ref="I322" ca="1">_xlfn.SINGLE(IF(COLUMNS($E322:I322)&lt;=COUNTIF(INDIRECT("'Raw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Input'!$B$3)),COLUMNS($E322:I322))),""))</f>
        <v/>
      </c>
      <c r="J322" t="str" cm="1">
        <f t="array" aca="1" ref="J322" ca="1">_xlfn.SINGLE(IF(COLUMNS($E322:J322)&lt;=COUNTIF(INDIRECT("'Raw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Input'!$B$3)),COLUMNS($E322:J322))),""))</f>
        <v/>
      </c>
      <c r="K322" t="str" cm="1">
        <f t="array" aca="1" ref="K322" ca="1">_xlfn.SINGLE(IF(COLUMNS($E322:E322)&lt;=COUNTIF(INDIRECT("'Raw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Input'!$B$3)),COLUMNS($E322:E322))),""))</f>
        <v>Boolean</v>
      </c>
      <c r="L322" t="str" cm="1">
        <f t="array" aca="1" ref="L322" ca="1">_xlfn.SINGLE(IF(COLUMNS($E322:F322)&lt;=COUNTIF(INDIRECT("'Raw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Input'!$B$3)),COLUMNS($E322:F322))),""))</f>
        <v/>
      </c>
      <c r="M322" t="str" cm="1">
        <f t="array" aca="1" ref="M322" ca="1">_xlfn.SINGLE(IF(COLUMNS($E322:G322)&lt;=COUNTIF(INDIRECT("'Raw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Input'!$B$3)),COLUMNS($E322:G322))),""))</f>
        <v/>
      </c>
      <c r="N322" t="str" cm="1">
        <f t="array" aca="1" ref="N322" ca="1">_xlfn.SINGLE(IF(COLUMNS($E322:H322)&lt;=COUNTIF(INDIRECT("'Raw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Input'!$B$3)),COLUMNS($E322:H322))),""))</f>
        <v/>
      </c>
      <c r="O322" t="str" cm="1">
        <f t="array" aca="1" ref="O322" ca="1">_xlfn.SINGLE(IF(COLUMNS($E322:I322)&lt;=COUNTIF(INDIRECT("'Raw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Input'!$B$3)),COLUMNS($E322:I322))),""))</f>
        <v/>
      </c>
      <c r="P322" t="str" cm="1">
        <f t="array" aca="1" ref="P322" ca="1">_xlfn.SINGLE(IF(COLUMNS($E322:J322)&lt;=COUNTIF(INDIRECT("'Raw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Input'!$B$3)),COLUMNS($E322:J322))),""))</f>
        <v/>
      </c>
      <c r="Q322" t="str">
        <f t="shared" ca="1" si="121"/>
        <v>Int</v>
      </c>
      <c r="R322" t="str">
        <f t="shared" ca="1" si="122"/>
        <v/>
      </c>
      <c r="S322" t="str">
        <f t="shared" ca="1" si="123"/>
        <v/>
      </c>
      <c r="T322" t="str">
        <f t="shared" ca="1" si="110"/>
        <v/>
      </c>
      <c r="U322" t="str">
        <f t="shared" ca="1" si="111"/>
        <v/>
      </c>
      <c r="V322">
        <v>322</v>
      </c>
      <c r="DE322"/>
      <c r="HB322"/>
    </row>
    <row r="323" spans="1:210">
      <c r="A323">
        <v>9</v>
      </c>
      <c r="B323" t="str">
        <f t="shared" ca="1" si="120"/>
        <v/>
      </c>
      <c r="C323" t="str">
        <f t="shared" ref="C323:C386" ca="1" si="124">IFERROR(IF(ISBLANK(INDIRECT(INDIRECT("A"&amp;V323-A323)&amp;"!Y"&amp;A323+3)),"",INDIRECT(INDIRECT("A"&amp;V323-A323)&amp;"!Y"&amp;A323+3)),"")</f>
        <v/>
      </c>
      <c r="D323" t="str">
        <f t="shared" ref="D323:D386" ca="1" si="125">IFERROR(IF(ISBLANK(INDIRECT(INDIRECT("A"&amp;V323-A323)&amp;"!K"&amp;A323+3)),"",INDIRECT(INDIRECT("A"&amp;V323-A323)&amp;"!K"&amp;A323+3)),"")</f>
        <v/>
      </c>
      <c r="E323" t="str" cm="1">
        <f t="array" aca="1" ref="E323" ca="1">_xlfn.SINGLE(IF(COLUMNS($E323:E323)&lt;=COUNTIF(INDIRECT("'Raw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Input'!$B$3)),COLUMNS($E323:E323))),""))</f>
        <v>Int</v>
      </c>
      <c r="F323" t="str" cm="1">
        <f t="array" aca="1" ref="F323" ca="1">_xlfn.SINGLE(IF(COLUMNS($E323:F323)&lt;=COUNTIF(INDIRECT("'Raw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Input'!$B$3)),COLUMNS($E323:F323))),""))</f>
        <v/>
      </c>
      <c r="G323" t="str" cm="1">
        <f t="array" aca="1" ref="G323" ca="1">_xlfn.SINGLE(IF(COLUMNS($E323:G323)&lt;=COUNTIF(INDIRECT("'Raw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Input'!$B$3)),COLUMNS($E323:G323))),""))</f>
        <v/>
      </c>
      <c r="H323" t="str" cm="1">
        <f t="array" aca="1" ref="H323" ca="1">_xlfn.SINGLE(IF(COLUMNS($E323:H323)&lt;=COUNTIF(INDIRECT("'Raw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Input'!$B$3)),COLUMNS($E323:H323))),""))</f>
        <v/>
      </c>
      <c r="I323" t="str" cm="1">
        <f t="array" aca="1" ref="I323" ca="1">_xlfn.SINGLE(IF(COLUMNS($E323:I323)&lt;=COUNTIF(INDIRECT("'Raw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Input'!$B$3)),COLUMNS($E323:I323))),""))</f>
        <v/>
      </c>
      <c r="J323" t="str" cm="1">
        <f t="array" aca="1" ref="J323" ca="1">_xlfn.SINGLE(IF(COLUMNS($E323:J323)&lt;=COUNTIF(INDIRECT("'Raw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Input'!$B$3)),COLUMNS($E323:J323))),""))</f>
        <v/>
      </c>
      <c r="K323" t="str" cm="1">
        <f t="array" aca="1" ref="K323" ca="1">_xlfn.SINGLE(IF(COLUMNS($E323:E323)&lt;=COUNTIF(INDIRECT("'Raw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Input'!$B$3)),COLUMNS($E323:E323))),""))</f>
        <v>Boolean</v>
      </c>
      <c r="L323" t="str" cm="1">
        <f t="array" aca="1" ref="L323" ca="1">_xlfn.SINGLE(IF(COLUMNS($E323:F323)&lt;=COUNTIF(INDIRECT("'Raw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Input'!$B$3)),COLUMNS($E323:F323))),""))</f>
        <v/>
      </c>
      <c r="M323" t="str" cm="1">
        <f t="array" aca="1" ref="M323" ca="1">_xlfn.SINGLE(IF(COLUMNS($E323:G323)&lt;=COUNTIF(INDIRECT("'Raw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Input'!$B$3)),COLUMNS($E323:G323))),""))</f>
        <v/>
      </c>
      <c r="N323" t="str" cm="1">
        <f t="array" aca="1" ref="N323" ca="1">_xlfn.SINGLE(IF(COLUMNS($E323:H323)&lt;=COUNTIF(INDIRECT("'Raw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Input'!$B$3)),COLUMNS($E323:H323))),""))</f>
        <v/>
      </c>
      <c r="O323" t="str" cm="1">
        <f t="array" aca="1" ref="O323" ca="1">_xlfn.SINGLE(IF(COLUMNS($E323:I323)&lt;=COUNTIF(INDIRECT("'Raw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Input'!$B$3)),COLUMNS($E323:I323))),""))</f>
        <v/>
      </c>
      <c r="P323" t="str" cm="1">
        <f t="array" aca="1" ref="P323" ca="1">_xlfn.SINGLE(IF(COLUMNS($E323:J323)&lt;=COUNTIF(INDIRECT("'Raw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Input'!$B$3)),COLUMNS($E323:J323))),""))</f>
        <v/>
      </c>
      <c r="Q323" t="str">
        <f t="shared" ca="1" si="121"/>
        <v>Int</v>
      </c>
      <c r="R323" t="str">
        <f t="shared" ca="1" si="122"/>
        <v/>
      </c>
      <c r="S323" t="str">
        <f t="shared" ca="1" si="123"/>
        <v/>
      </c>
      <c r="T323" t="str">
        <f t="shared" ca="1" si="110"/>
        <v/>
      </c>
      <c r="U323" t="str">
        <f t="shared" ca="1" si="111"/>
        <v/>
      </c>
      <c r="V323">
        <v>323</v>
      </c>
      <c r="DE323"/>
      <c r="HB323"/>
    </row>
    <row r="324" spans="1:210">
      <c r="A324">
        <v>10</v>
      </c>
      <c r="B324" t="str">
        <f t="shared" ca="1" si="120"/>
        <v/>
      </c>
      <c r="C324" t="str">
        <f t="shared" ca="1" si="124"/>
        <v/>
      </c>
      <c r="D324" t="str">
        <f t="shared" ca="1" si="125"/>
        <v/>
      </c>
      <c r="E324" t="str" cm="1">
        <f t="array" aca="1" ref="E324" ca="1">_xlfn.SINGLE(IF(COLUMNS($E324:E324)&lt;=COUNTIF(INDIRECT("'Raw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Input'!$B$3)),COLUMNS($E324:E324))),""))</f>
        <v>Int</v>
      </c>
      <c r="F324" t="str" cm="1">
        <f t="array" aca="1" ref="F324" ca="1">_xlfn.SINGLE(IF(COLUMNS($E324:F324)&lt;=COUNTIF(INDIRECT("'Raw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Input'!$B$3)),COLUMNS($E324:F324))),""))</f>
        <v/>
      </c>
      <c r="G324" t="str" cm="1">
        <f t="array" aca="1" ref="G324" ca="1">_xlfn.SINGLE(IF(COLUMNS($E324:G324)&lt;=COUNTIF(INDIRECT("'Raw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Input'!$B$3)),COLUMNS($E324:G324))),""))</f>
        <v/>
      </c>
      <c r="H324" t="str" cm="1">
        <f t="array" aca="1" ref="H324" ca="1">_xlfn.SINGLE(IF(COLUMNS($E324:H324)&lt;=COUNTIF(INDIRECT("'Raw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Input'!$B$3)),COLUMNS($E324:H324))),""))</f>
        <v/>
      </c>
      <c r="I324" t="str" cm="1">
        <f t="array" aca="1" ref="I324" ca="1">_xlfn.SINGLE(IF(COLUMNS($E324:I324)&lt;=COUNTIF(INDIRECT("'Raw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Input'!$B$3)),COLUMNS($E324:I324))),""))</f>
        <v/>
      </c>
      <c r="J324" t="str" cm="1">
        <f t="array" aca="1" ref="J324" ca="1">_xlfn.SINGLE(IF(COLUMNS($E324:J324)&lt;=COUNTIF(INDIRECT("'Raw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Input'!$B$3)),COLUMNS($E324:J324))),""))</f>
        <v/>
      </c>
      <c r="K324" t="str" cm="1">
        <f t="array" aca="1" ref="K324" ca="1">_xlfn.SINGLE(IF(COLUMNS($E324:E324)&lt;=COUNTIF(INDIRECT("'Raw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Input'!$B$3)),COLUMNS($E324:E324))),""))</f>
        <v>Boolean</v>
      </c>
      <c r="L324" t="str" cm="1">
        <f t="array" aca="1" ref="L324" ca="1">_xlfn.SINGLE(IF(COLUMNS($E324:F324)&lt;=COUNTIF(INDIRECT("'Raw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Input'!$B$3)),COLUMNS($E324:F324))),""))</f>
        <v/>
      </c>
      <c r="M324" t="str" cm="1">
        <f t="array" aca="1" ref="M324" ca="1">_xlfn.SINGLE(IF(COLUMNS($E324:G324)&lt;=COUNTIF(INDIRECT("'Raw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Input'!$B$3)),COLUMNS($E324:G324))),""))</f>
        <v/>
      </c>
      <c r="N324" t="str" cm="1">
        <f t="array" aca="1" ref="N324" ca="1">_xlfn.SINGLE(IF(COLUMNS($E324:H324)&lt;=COUNTIF(INDIRECT("'Raw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Input'!$B$3)),COLUMNS($E324:H324))),""))</f>
        <v/>
      </c>
      <c r="O324" t="str" cm="1">
        <f t="array" aca="1" ref="O324" ca="1">_xlfn.SINGLE(IF(COLUMNS($E324:I324)&lt;=COUNTIF(INDIRECT("'Raw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Input'!$B$3)),COLUMNS($E324:I324))),""))</f>
        <v/>
      </c>
      <c r="P324" t="str" cm="1">
        <f t="array" aca="1" ref="P324" ca="1">_xlfn.SINGLE(IF(COLUMNS($E324:J324)&lt;=COUNTIF(INDIRECT("'Raw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Input'!$B$3)),COLUMNS($E324:J324))),""))</f>
        <v/>
      </c>
      <c r="Q324" t="str">
        <f t="shared" ca="1" si="121"/>
        <v>Int</v>
      </c>
      <c r="R324" t="str">
        <f t="shared" ca="1" si="122"/>
        <v/>
      </c>
      <c r="S324" t="str">
        <f t="shared" ca="1" si="123"/>
        <v/>
      </c>
      <c r="T324" t="str">
        <f t="shared" ca="1" si="110"/>
        <v/>
      </c>
      <c r="U324" t="str">
        <f t="shared" ca="1" si="111"/>
        <v/>
      </c>
      <c r="V324">
        <v>324</v>
      </c>
      <c r="DE324"/>
      <c r="HB324"/>
    </row>
    <row r="325" spans="1:210">
      <c r="A325">
        <v>11</v>
      </c>
      <c r="B325" t="str">
        <f t="shared" ca="1" si="120"/>
        <v/>
      </c>
      <c r="C325" t="str">
        <f t="shared" ca="1" si="124"/>
        <v/>
      </c>
      <c r="D325" t="str">
        <f t="shared" ca="1" si="125"/>
        <v/>
      </c>
      <c r="E325" t="str" cm="1">
        <f t="array" aca="1" ref="E325" ca="1">_xlfn.SINGLE(IF(COLUMNS($E325:E325)&lt;=COUNTIF(INDIRECT("'Raw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Input'!$B$3)),COLUMNS($E325:E325))),""))</f>
        <v>Int</v>
      </c>
      <c r="F325" t="str" cm="1">
        <f t="array" aca="1" ref="F325" ca="1">_xlfn.SINGLE(IF(COLUMNS($E325:F325)&lt;=COUNTIF(INDIRECT("'Raw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Input'!$B$3)),COLUMNS($E325:F325))),""))</f>
        <v/>
      </c>
      <c r="G325" t="str" cm="1">
        <f t="array" aca="1" ref="G325" ca="1">_xlfn.SINGLE(IF(COLUMNS($E325:G325)&lt;=COUNTIF(INDIRECT("'Raw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Input'!$B$3)),COLUMNS($E325:G325))),""))</f>
        <v/>
      </c>
      <c r="H325" t="str" cm="1">
        <f t="array" aca="1" ref="H325" ca="1">_xlfn.SINGLE(IF(COLUMNS($E325:H325)&lt;=COUNTIF(INDIRECT("'Raw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Input'!$B$3)),COLUMNS($E325:H325))),""))</f>
        <v/>
      </c>
      <c r="I325" t="str" cm="1">
        <f t="array" aca="1" ref="I325" ca="1">_xlfn.SINGLE(IF(COLUMNS($E325:I325)&lt;=COUNTIF(INDIRECT("'Raw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Input'!$B$3)),COLUMNS($E325:I325))),""))</f>
        <v/>
      </c>
      <c r="J325" t="str" cm="1">
        <f t="array" aca="1" ref="J325" ca="1">_xlfn.SINGLE(IF(COLUMNS($E325:J325)&lt;=COUNTIF(INDIRECT("'Raw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Input'!$B$3)),COLUMNS($E325:J325))),""))</f>
        <v/>
      </c>
      <c r="K325" t="str" cm="1">
        <f t="array" aca="1" ref="K325" ca="1">_xlfn.SINGLE(IF(COLUMNS($E325:E325)&lt;=COUNTIF(INDIRECT("'Raw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Input'!$B$3)),COLUMNS($E325:E325))),""))</f>
        <v>Boolean</v>
      </c>
      <c r="L325" t="str" cm="1">
        <f t="array" aca="1" ref="L325" ca="1">_xlfn.SINGLE(IF(COLUMNS($E325:F325)&lt;=COUNTIF(INDIRECT("'Raw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Input'!$B$3)),COLUMNS($E325:F325))),""))</f>
        <v/>
      </c>
      <c r="M325" t="str" cm="1">
        <f t="array" aca="1" ref="M325" ca="1">_xlfn.SINGLE(IF(COLUMNS($E325:G325)&lt;=COUNTIF(INDIRECT("'Raw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Input'!$B$3)),COLUMNS($E325:G325))),""))</f>
        <v/>
      </c>
      <c r="N325" t="str" cm="1">
        <f t="array" aca="1" ref="N325" ca="1">_xlfn.SINGLE(IF(COLUMNS($E325:H325)&lt;=COUNTIF(INDIRECT("'Raw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Input'!$B$3)),COLUMNS($E325:H325))),""))</f>
        <v/>
      </c>
      <c r="O325" t="str" cm="1">
        <f t="array" aca="1" ref="O325" ca="1">_xlfn.SINGLE(IF(COLUMNS($E325:I325)&lt;=COUNTIF(INDIRECT("'Raw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Input'!$B$3)),COLUMNS($E325:I325))),""))</f>
        <v/>
      </c>
      <c r="P325" t="str" cm="1">
        <f t="array" aca="1" ref="P325" ca="1">_xlfn.SINGLE(IF(COLUMNS($E325:J325)&lt;=COUNTIF(INDIRECT("'Raw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Input'!$B$3)),COLUMNS($E325:J325))),""))</f>
        <v/>
      </c>
      <c r="Q325" t="str">
        <f t="shared" ca="1" si="121"/>
        <v>Int</v>
      </c>
      <c r="R325" t="str">
        <f t="shared" ca="1" si="122"/>
        <v/>
      </c>
      <c r="S325" t="str">
        <f t="shared" ca="1" si="123"/>
        <v/>
      </c>
      <c r="T325" t="str">
        <f t="shared" ca="1" si="110"/>
        <v/>
      </c>
      <c r="U325" t="str">
        <f t="shared" ca="1" si="111"/>
        <v/>
      </c>
      <c r="V325">
        <v>325</v>
      </c>
      <c r="DE325"/>
      <c r="HB325"/>
    </row>
    <row r="326" spans="1:210">
      <c r="A326">
        <v>12</v>
      </c>
      <c r="B326" t="str">
        <f t="shared" ca="1" si="120"/>
        <v/>
      </c>
      <c r="C326" t="str">
        <f t="shared" ca="1" si="124"/>
        <v/>
      </c>
      <c r="D326" t="str">
        <f t="shared" ca="1" si="125"/>
        <v/>
      </c>
      <c r="E326" t="str" cm="1">
        <f t="array" aca="1" ref="E326" ca="1">_xlfn.SINGLE(IF(COLUMNS($E326:E326)&lt;=COUNTIF(INDIRECT("'Raw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Input'!$B$3)),COLUMNS($E326:E326))),""))</f>
        <v>Int</v>
      </c>
      <c r="F326" t="str" cm="1">
        <f t="array" aca="1" ref="F326" ca="1">_xlfn.SINGLE(IF(COLUMNS($E326:F326)&lt;=COUNTIF(INDIRECT("'Raw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Input'!$B$3)),COLUMNS($E326:F326))),""))</f>
        <v/>
      </c>
      <c r="G326" t="str" cm="1">
        <f t="array" aca="1" ref="G326" ca="1">_xlfn.SINGLE(IF(COLUMNS($E326:G326)&lt;=COUNTIF(INDIRECT("'Raw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Input'!$B$3)),COLUMNS($E326:G326))),""))</f>
        <v/>
      </c>
      <c r="H326" t="str" cm="1">
        <f t="array" aca="1" ref="H326" ca="1">_xlfn.SINGLE(IF(COLUMNS($E326:H326)&lt;=COUNTIF(INDIRECT("'Raw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Input'!$B$3)),COLUMNS($E326:H326))),""))</f>
        <v/>
      </c>
      <c r="I326" t="str" cm="1">
        <f t="array" aca="1" ref="I326" ca="1">_xlfn.SINGLE(IF(COLUMNS($E326:I326)&lt;=COUNTIF(INDIRECT("'Raw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Input'!$B$3)),COLUMNS($E326:I326))),""))</f>
        <v/>
      </c>
      <c r="J326" t="str" cm="1">
        <f t="array" aca="1" ref="J326" ca="1">_xlfn.SINGLE(IF(COLUMNS($E326:J326)&lt;=COUNTIF(INDIRECT("'Raw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Input'!$B$3)),COLUMNS($E326:J326))),""))</f>
        <v/>
      </c>
      <c r="K326" t="str" cm="1">
        <f t="array" aca="1" ref="K326" ca="1">_xlfn.SINGLE(IF(COLUMNS($E326:E326)&lt;=COUNTIF(INDIRECT("'Raw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Input'!$B$3)),COLUMNS($E326:E326))),""))</f>
        <v>Boolean</v>
      </c>
      <c r="L326" t="str" cm="1">
        <f t="array" aca="1" ref="L326" ca="1">_xlfn.SINGLE(IF(COLUMNS($E326:F326)&lt;=COUNTIF(INDIRECT("'Raw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Input'!$B$3)),COLUMNS($E326:F326))),""))</f>
        <v/>
      </c>
      <c r="M326" t="str" cm="1">
        <f t="array" aca="1" ref="M326" ca="1">_xlfn.SINGLE(IF(COLUMNS($E326:G326)&lt;=COUNTIF(INDIRECT("'Raw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Input'!$B$3)),COLUMNS($E326:G326))),""))</f>
        <v/>
      </c>
      <c r="N326" t="str" cm="1">
        <f t="array" aca="1" ref="N326" ca="1">_xlfn.SINGLE(IF(COLUMNS($E326:H326)&lt;=COUNTIF(INDIRECT("'Raw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Input'!$B$3)),COLUMNS($E326:H326))),""))</f>
        <v/>
      </c>
      <c r="O326" t="str" cm="1">
        <f t="array" aca="1" ref="O326" ca="1">_xlfn.SINGLE(IF(COLUMNS($E326:I326)&lt;=COUNTIF(INDIRECT("'Raw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Input'!$B$3)),COLUMNS($E326:I326))),""))</f>
        <v/>
      </c>
      <c r="P326" t="str" cm="1">
        <f t="array" aca="1" ref="P326" ca="1">_xlfn.SINGLE(IF(COLUMNS($E326:J326)&lt;=COUNTIF(INDIRECT("'Raw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Input'!$B$3)),COLUMNS($E326:J326))),""))</f>
        <v/>
      </c>
      <c r="Q326" t="str">
        <f t="shared" ca="1" si="121"/>
        <v>Int</v>
      </c>
      <c r="R326" t="str">
        <f t="shared" ca="1" si="122"/>
        <v/>
      </c>
      <c r="S326" t="str">
        <f t="shared" ca="1" si="123"/>
        <v/>
      </c>
      <c r="T326" t="str">
        <f t="shared" ca="1" si="110"/>
        <v/>
      </c>
      <c r="U326" t="str">
        <f t="shared" ca="1" si="111"/>
        <v/>
      </c>
      <c r="V326">
        <v>326</v>
      </c>
      <c r="DE326"/>
      <c r="HB326"/>
    </row>
    <row r="327" spans="1:210">
      <c r="A327" s="79" t="str">
        <f ca="1">IF(ISBLANK(INDIRECT("Setup!A"&amp;(1+(V327+11)/13))),"",INDIRECT("Setup!A"&amp;(1+(V327+11)/13)))</f>
        <v/>
      </c>
      <c r="C327" t="str">
        <f t="shared" ca="1" si="124"/>
        <v/>
      </c>
      <c r="D327" t="str">
        <f t="shared" ca="1" si="125"/>
        <v/>
      </c>
      <c r="K327" t="str" cm="1">
        <f t="array" aca="1" ref="K327" ca="1">_xlfn.SINGLE(IF(COLUMNS($E327:E327)&lt;=COUNTIF(INDIRECT("'Raw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Input'!$B$3)),COLUMNS($E327:E327))),""))</f>
        <v/>
      </c>
      <c r="L327" t="str" cm="1">
        <f t="array" aca="1" ref="L327" ca="1">_xlfn.SINGLE(IF(COLUMNS($E327:F327)&lt;=COUNTIF(INDIRECT("'Raw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Input'!$B$3)),COLUMNS($E327:F327))),""))</f>
        <v/>
      </c>
      <c r="M327" t="str" cm="1">
        <f t="array" aca="1" ref="M327" ca="1">_xlfn.SINGLE(IF(COLUMNS($E327:G327)&lt;=COUNTIF(INDIRECT("'Raw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Input'!$B$3)),COLUMNS($E327:G327))),""))</f>
        <v/>
      </c>
      <c r="N327" t="str" cm="1">
        <f t="array" aca="1" ref="N327" ca="1">_xlfn.SINGLE(IF(COLUMNS($E327:H327)&lt;=COUNTIF(INDIRECT("'Raw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Input'!$B$3)),COLUMNS($E327:H327))),""))</f>
        <v/>
      </c>
      <c r="O327" t="str" cm="1">
        <f t="array" aca="1" ref="O327" ca="1">_xlfn.SINGLE(IF(COLUMNS($E327:I327)&lt;=COUNTIF(INDIRECT("'Raw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Input'!$B$3)),COLUMNS($E327:I327))),""))</f>
        <v/>
      </c>
      <c r="P327" t="str" cm="1">
        <f t="array" aca="1" ref="P327" ca="1">_xlfn.SINGLE(IF(COLUMNS($E327:J327)&lt;=COUNTIF(INDIRECT("'Raw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Input'!$B$3)),COLUMNS($E327:J327))),""))</f>
        <v/>
      </c>
      <c r="T327" t="str">
        <f t="shared" ca="1" si="110"/>
        <v/>
      </c>
      <c r="U327" t="str">
        <f t="shared" ca="1" si="111"/>
        <v/>
      </c>
      <c r="V327">
        <v>327</v>
      </c>
      <c r="DE327"/>
      <c r="HB327"/>
    </row>
    <row r="328" spans="1:210">
      <c r="A328">
        <v>1</v>
      </c>
      <c r="B328" t="str">
        <f t="shared" ref="B328:B339" ca="1" si="126">IFERROR(IF(ISBLANK(INDIRECT(INDIRECT("A"&amp;V328-A328)&amp;"!B"&amp;A328+3)),"",INDIRECT(INDIRECT("A"&amp;V328-A328)&amp;"!B"&amp;A328+3)),"")</f>
        <v/>
      </c>
      <c r="C328" t="str">
        <f t="shared" ca="1" si="124"/>
        <v/>
      </c>
      <c r="D328" t="str">
        <f t="shared" ca="1" si="125"/>
        <v/>
      </c>
      <c r="E328" t="str" cm="1">
        <f t="array" aca="1" ref="E328" ca="1">_xlfn.SINGLE(IF(COLUMNS($E328:E328)&lt;=COUNTIF(INDIRECT("'Raw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Input'!$B$3)),COLUMNS($E328:E328))),""))</f>
        <v>Int</v>
      </c>
      <c r="F328" t="str" cm="1">
        <f t="array" aca="1" ref="F328" ca="1">_xlfn.SINGLE(IF(COLUMNS($E328:F328)&lt;=COUNTIF(INDIRECT("'Raw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Input'!$B$3)),COLUMNS($E328:F328))),""))</f>
        <v/>
      </c>
      <c r="G328" t="str" cm="1">
        <f t="array" aca="1" ref="G328" ca="1">_xlfn.SINGLE(IF(COLUMNS($E328:G328)&lt;=COUNTIF(INDIRECT("'Raw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Input'!$B$3)),COLUMNS($E328:G328))),""))</f>
        <v/>
      </c>
      <c r="H328" t="str" cm="1">
        <f t="array" aca="1" ref="H328" ca="1">_xlfn.SINGLE(IF(COLUMNS($E328:H328)&lt;=COUNTIF(INDIRECT("'Raw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Input'!$B$3)),COLUMNS($E328:H328))),""))</f>
        <v/>
      </c>
      <c r="I328" t="str" cm="1">
        <f t="array" aca="1" ref="I328" ca="1">_xlfn.SINGLE(IF(COLUMNS($E328:I328)&lt;=COUNTIF(INDIRECT("'Raw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Input'!$B$3)),COLUMNS($E328:I328))),""))</f>
        <v/>
      </c>
      <c r="J328" t="str" cm="1">
        <f t="array" aca="1" ref="J328" ca="1">_xlfn.SINGLE(IF(COLUMNS($E328:J328)&lt;=COUNTIF(INDIRECT("'Raw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Input'!$B$3)),COLUMNS($E328:J328))),""))</f>
        <v/>
      </c>
      <c r="K328" t="str" cm="1">
        <f t="array" aca="1" ref="K328" ca="1">_xlfn.SINGLE(IF(COLUMNS($E328:E328)&lt;=COUNTIF(INDIRECT("'Raw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Input'!$B$3)),COLUMNS($E328:E328))),""))</f>
        <v>Boolean</v>
      </c>
      <c r="L328" t="str" cm="1">
        <f t="array" aca="1" ref="L328" ca="1">_xlfn.SINGLE(IF(COLUMNS($E328:F328)&lt;=COUNTIF(INDIRECT("'Raw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Input'!$B$3)),COLUMNS($E328:F328))),""))</f>
        <v/>
      </c>
      <c r="M328" t="str" cm="1">
        <f t="array" aca="1" ref="M328" ca="1">_xlfn.SINGLE(IF(COLUMNS($E328:G328)&lt;=COUNTIF(INDIRECT("'Raw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Input'!$B$3)),COLUMNS($E328:G328))),""))</f>
        <v/>
      </c>
      <c r="N328" t="str" cm="1">
        <f t="array" aca="1" ref="N328" ca="1">_xlfn.SINGLE(IF(COLUMNS($E328:H328)&lt;=COUNTIF(INDIRECT("'Raw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Input'!$B$3)),COLUMNS($E328:H328))),""))</f>
        <v/>
      </c>
      <c r="O328" t="str" cm="1">
        <f t="array" aca="1" ref="O328" ca="1">_xlfn.SINGLE(IF(COLUMNS($E328:I328)&lt;=COUNTIF(INDIRECT("'Raw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Input'!$B$3)),COLUMNS($E328:I328))),""))</f>
        <v/>
      </c>
      <c r="P328" t="str" cm="1">
        <f t="array" aca="1" ref="P328" ca="1">_xlfn.SINGLE(IF(COLUMNS($E328:J328)&lt;=COUNTIF(INDIRECT("'Raw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Input'!$B$3)),COLUMNS($E328:J328))),""))</f>
        <v/>
      </c>
      <c r="Q328" t="str">
        <f t="shared" ref="Q328:Q339" ca="1" si="127">IF(NOT(C328=K328),E328,IF(NOT(C328=L328),F328,IF(NOT(C328=M328),G328,IF(NOT(C328=N328),H328,IF(NOT(C328=O328),I328,IF(NOT(C328=P328),J328,""))))))</f>
        <v>Int</v>
      </c>
      <c r="R328" t="str">
        <f t="shared" ref="R328:R339" ca="1" si="128">IF(AND(NOT(C328=L328),NOT(F328=Q328)),F328,IF(AND(NOT(C328=M328),NOT(G328=Q328)),G328,IF(AND(NOT(C328=N328),NOT(H328=Q328)),H328,IF(AND(NOT(C328=O328),NOT(I328=Q328)),I328,IF(AND(NOT(C328=P328),NOT(J328=Q328)),J328,"")))))</f>
        <v/>
      </c>
      <c r="S328" t="str">
        <f t="shared" ref="S328:S339" ca="1" si="129">IF(AND(NOT(C328=M328),NOT(G328=Q328),NOT(G328=R328)),G328,IF(AND(NOT(C328=N328),NOT(H328=Q328),NOT(H328=R328)),H328,IF(AND(NOT(C328=O328),NOT(I328=Q328),NOT(I328=R328)),I328,IF(AND(NOT(C328=P328),NOT(J328=Q328),NOT(J328=R328)),J328,""))))</f>
        <v/>
      </c>
      <c r="T328" t="str">
        <f t="shared" ca="1" si="110"/>
        <v/>
      </c>
      <c r="U328" t="str">
        <f t="shared" ca="1" si="111"/>
        <v/>
      </c>
      <c r="V328">
        <v>328</v>
      </c>
      <c r="DE328"/>
      <c r="HB328"/>
    </row>
    <row r="329" spans="1:210">
      <c r="A329">
        <v>2</v>
      </c>
      <c r="B329" t="str">
        <f t="shared" ca="1" si="126"/>
        <v/>
      </c>
      <c r="C329" t="str">
        <f t="shared" ca="1" si="124"/>
        <v/>
      </c>
      <c r="D329" t="str">
        <f t="shared" ca="1" si="125"/>
        <v/>
      </c>
      <c r="E329" t="str" cm="1">
        <f t="array" aca="1" ref="E329" ca="1">_xlfn.SINGLE(IF(COLUMNS($E329:E329)&lt;=COUNTIF(INDIRECT("'Raw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Input'!$B$3)),COLUMNS($E329:E329))),""))</f>
        <v>Int</v>
      </c>
      <c r="F329" t="str" cm="1">
        <f t="array" aca="1" ref="F329" ca="1">_xlfn.SINGLE(IF(COLUMNS($E329:F329)&lt;=COUNTIF(INDIRECT("'Raw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Input'!$B$3)),COLUMNS($E329:F329))),""))</f>
        <v/>
      </c>
      <c r="G329" t="str" cm="1">
        <f t="array" aca="1" ref="G329" ca="1">_xlfn.SINGLE(IF(COLUMNS($E329:G329)&lt;=COUNTIF(INDIRECT("'Raw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Input'!$B$3)),COLUMNS($E329:G329))),""))</f>
        <v/>
      </c>
      <c r="H329" t="str" cm="1">
        <f t="array" aca="1" ref="H329" ca="1">_xlfn.SINGLE(IF(COLUMNS($E329:H329)&lt;=COUNTIF(INDIRECT("'Raw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Input'!$B$3)),COLUMNS($E329:H329))),""))</f>
        <v/>
      </c>
      <c r="I329" t="str" cm="1">
        <f t="array" aca="1" ref="I329" ca="1">_xlfn.SINGLE(IF(COLUMNS($E329:I329)&lt;=COUNTIF(INDIRECT("'Raw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Input'!$B$3)),COLUMNS($E329:I329))),""))</f>
        <v/>
      </c>
      <c r="J329" t="str" cm="1">
        <f t="array" aca="1" ref="J329" ca="1">_xlfn.SINGLE(IF(COLUMNS($E329:J329)&lt;=COUNTIF(INDIRECT("'Raw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Input'!$B$3)),COLUMNS($E329:J329))),""))</f>
        <v/>
      </c>
      <c r="K329" t="str" cm="1">
        <f t="array" aca="1" ref="K329" ca="1">_xlfn.SINGLE(IF(COLUMNS($E329:E329)&lt;=COUNTIF(INDIRECT("'Raw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Input'!$B$3)),COLUMNS($E329:E329))),""))</f>
        <v>Boolean</v>
      </c>
      <c r="L329" t="str" cm="1">
        <f t="array" aca="1" ref="L329" ca="1">_xlfn.SINGLE(IF(COLUMNS($E329:F329)&lt;=COUNTIF(INDIRECT("'Raw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Input'!$B$3)),COLUMNS($E329:F329))),""))</f>
        <v/>
      </c>
      <c r="M329" t="str" cm="1">
        <f t="array" aca="1" ref="M329" ca="1">_xlfn.SINGLE(IF(COLUMNS($E329:G329)&lt;=COUNTIF(INDIRECT("'Raw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Input'!$B$3)),COLUMNS($E329:G329))),""))</f>
        <v/>
      </c>
      <c r="N329" t="str" cm="1">
        <f t="array" aca="1" ref="N329" ca="1">_xlfn.SINGLE(IF(COLUMNS($E329:H329)&lt;=COUNTIF(INDIRECT("'Raw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Input'!$B$3)),COLUMNS($E329:H329))),""))</f>
        <v/>
      </c>
      <c r="O329" t="str" cm="1">
        <f t="array" aca="1" ref="O329" ca="1">_xlfn.SINGLE(IF(COLUMNS($E329:I329)&lt;=COUNTIF(INDIRECT("'Raw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Input'!$B$3)),COLUMNS($E329:I329))),""))</f>
        <v/>
      </c>
      <c r="P329" t="str" cm="1">
        <f t="array" aca="1" ref="P329" ca="1">_xlfn.SINGLE(IF(COLUMNS($E329:J329)&lt;=COUNTIF(INDIRECT("'Raw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Input'!$B$3)),COLUMNS($E329:J329))),""))</f>
        <v/>
      </c>
      <c r="Q329" t="str">
        <f t="shared" ca="1" si="127"/>
        <v>Int</v>
      </c>
      <c r="R329" t="str">
        <f t="shared" ca="1" si="128"/>
        <v/>
      </c>
      <c r="S329" t="str">
        <f t="shared" ca="1" si="129"/>
        <v/>
      </c>
      <c r="T329" t="str">
        <f t="shared" ca="1" si="110"/>
        <v/>
      </c>
      <c r="U329" t="str">
        <f t="shared" ca="1" si="111"/>
        <v/>
      </c>
      <c r="V329">
        <v>329</v>
      </c>
      <c r="DE329"/>
      <c r="HB329"/>
    </row>
    <row r="330" spans="1:210">
      <c r="A330">
        <v>3</v>
      </c>
      <c r="B330" t="str">
        <f t="shared" ca="1" si="126"/>
        <v/>
      </c>
      <c r="C330" t="str">
        <f t="shared" ca="1" si="124"/>
        <v/>
      </c>
      <c r="D330" t="str">
        <f t="shared" ca="1" si="125"/>
        <v/>
      </c>
      <c r="E330" t="str" cm="1">
        <f t="array" aca="1" ref="E330" ca="1">_xlfn.SINGLE(IF(COLUMNS($E330:E330)&lt;=COUNTIF(INDIRECT("'Raw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Input'!$B$3)),COLUMNS($E330:E330))),""))</f>
        <v>Int</v>
      </c>
      <c r="F330" t="str" cm="1">
        <f t="array" aca="1" ref="F330" ca="1">_xlfn.SINGLE(IF(COLUMNS($E330:F330)&lt;=COUNTIF(INDIRECT("'Raw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Input'!$B$3)),COLUMNS($E330:F330))),""))</f>
        <v/>
      </c>
      <c r="G330" t="str" cm="1">
        <f t="array" aca="1" ref="G330" ca="1">_xlfn.SINGLE(IF(COLUMNS($E330:G330)&lt;=COUNTIF(INDIRECT("'Raw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Input'!$B$3)),COLUMNS($E330:G330))),""))</f>
        <v/>
      </c>
      <c r="H330" t="str" cm="1">
        <f t="array" aca="1" ref="H330" ca="1">_xlfn.SINGLE(IF(COLUMNS($E330:H330)&lt;=COUNTIF(INDIRECT("'Raw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Input'!$B$3)),COLUMNS($E330:H330))),""))</f>
        <v/>
      </c>
      <c r="I330" t="str" cm="1">
        <f t="array" aca="1" ref="I330" ca="1">_xlfn.SINGLE(IF(COLUMNS($E330:I330)&lt;=COUNTIF(INDIRECT("'Raw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Input'!$B$3)),COLUMNS($E330:I330))),""))</f>
        <v/>
      </c>
      <c r="J330" t="str" cm="1">
        <f t="array" aca="1" ref="J330" ca="1">_xlfn.SINGLE(IF(COLUMNS($E330:J330)&lt;=COUNTIF(INDIRECT("'Raw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Input'!$B$3)),COLUMNS($E330:J330))),""))</f>
        <v/>
      </c>
      <c r="K330" t="str" cm="1">
        <f t="array" aca="1" ref="K330" ca="1">_xlfn.SINGLE(IF(COLUMNS($E330:E330)&lt;=COUNTIF(INDIRECT("'Raw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Input'!$B$3)),COLUMNS($E330:E330))),""))</f>
        <v>Boolean</v>
      </c>
      <c r="L330" t="str" cm="1">
        <f t="array" aca="1" ref="L330" ca="1">_xlfn.SINGLE(IF(COLUMNS($E330:F330)&lt;=COUNTIF(INDIRECT("'Raw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Input'!$B$3)),COLUMNS($E330:F330))),""))</f>
        <v/>
      </c>
      <c r="M330" t="str" cm="1">
        <f t="array" aca="1" ref="M330" ca="1">_xlfn.SINGLE(IF(COLUMNS($E330:G330)&lt;=COUNTIF(INDIRECT("'Raw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Input'!$B$3)),COLUMNS($E330:G330))),""))</f>
        <v/>
      </c>
      <c r="N330" t="str" cm="1">
        <f t="array" aca="1" ref="N330" ca="1">_xlfn.SINGLE(IF(COLUMNS($E330:H330)&lt;=COUNTIF(INDIRECT("'Raw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Input'!$B$3)),COLUMNS($E330:H330))),""))</f>
        <v/>
      </c>
      <c r="O330" t="str" cm="1">
        <f t="array" aca="1" ref="O330" ca="1">_xlfn.SINGLE(IF(COLUMNS($E330:I330)&lt;=COUNTIF(INDIRECT("'Raw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Input'!$B$3)),COLUMNS($E330:I330))),""))</f>
        <v/>
      </c>
      <c r="P330" t="str" cm="1">
        <f t="array" aca="1" ref="P330" ca="1">_xlfn.SINGLE(IF(COLUMNS($E330:J330)&lt;=COUNTIF(INDIRECT("'Raw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Input'!$B$3)),COLUMNS($E330:J330))),""))</f>
        <v/>
      </c>
      <c r="Q330" t="str">
        <f t="shared" ca="1" si="127"/>
        <v>Int</v>
      </c>
      <c r="R330" t="str">
        <f t="shared" ca="1" si="128"/>
        <v/>
      </c>
      <c r="S330" t="str">
        <f t="shared" ca="1" si="129"/>
        <v/>
      </c>
      <c r="T330" t="str">
        <f t="shared" ca="1" si="110"/>
        <v/>
      </c>
      <c r="U330" t="str">
        <f t="shared" ca="1" si="111"/>
        <v/>
      </c>
      <c r="V330">
        <v>330</v>
      </c>
      <c r="DE330"/>
      <c r="HB330"/>
    </row>
    <row r="331" spans="1:210">
      <c r="A331">
        <v>4</v>
      </c>
      <c r="B331" t="str">
        <f t="shared" ca="1" si="126"/>
        <v/>
      </c>
      <c r="C331" t="str">
        <f t="shared" ca="1" si="124"/>
        <v/>
      </c>
      <c r="D331" t="str">
        <f t="shared" ca="1" si="125"/>
        <v/>
      </c>
      <c r="E331" t="str" cm="1">
        <f t="array" aca="1" ref="E331" ca="1">_xlfn.SINGLE(IF(COLUMNS($E331:E331)&lt;=COUNTIF(INDIRECT("'Raw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Input'!$B$3)),COLUMNS($E331:E331))),""))</f>
        <v>Int</v>
      </c>
      <c r="F331" t="str" cm="1">
        <f t="array" aca="1" ref="F331" ca="1">_xlfn.SINGLE(IF(COLUMNS($E331:F331)&lt;=COUNTIF(INDIRECT("'Raw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Input'!$B$3)),COLUMNS($E331:F331))),""))</f>
        <v/>
      </c>
      <c r="G331" t="str" cm="1">
        <f t="array" aca="1" ref="G331" ca="1">_xlfn.SINGLE(IF(COLUMNS($E331:G331)&lt;=COUNTIF(INDIRECT("'Raw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Input'!$B$3)),COLUMNS($E331:G331))),""))</f>
        <v/>
      </c>
      <c r="H331" t="str" cm="1">
        <f t="array" aca="1" ref="H331" ca="1">_xlfn.SINGLE(IF(COLUMNS($E331:H331)&lt;=COUNTIF(INDIRECT("'Raw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Input'!$B$3)),COLUMNS($E331:H331))),""))</f>
        <v/>
      </c>
      <c r="I331" t="str" cm="1">
        <f t="array" aca="1" ref="I331" ca="1">_xlfn.SINGLE(IF(COLUMNS($E331:I331)&lt;=COUNTIF(INDIRECT("'Raw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Input'!$B$3)),COLUMNS($E331:I331))),""))</f>
        <v/>
      </c>
      <c r="J331" t="str" cm="1">
        <f t="array" aca="1" ref="J331" ca="1">_xlfn.SINGLE(IF(COLUMNS($E331:J331)&lt;=COUNTIF(INDIRECT("'Raw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Input'!$B$3)),COLUMNS($E331:J331))),""))</f>
        <v/>
      </c>
      <c r="K331" t="str" cm="1">
        <f t="array" aca="1" ref="K331" ca="1">_xlfn.SINGLE(IF(COLUMNS($E331:E331)&lt;=COUNTIF(INDIRECT("'Raw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Input'!$B$3)),COLUMNS($E331:E331))),""))</f>
        <v>Boolean</v>
      </c>
      <c r="L331" t="str" cm="1">
        <f t="array" aca="1" ref="L331" ca="1">_xlfn.SINGLE(IF(COLUMNS($E331:F331)&lt;=COUNTIF(INDIRECT("'Raw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Input'!$B$3)),COLUMNS($E331:F331))),""))</f>
        <v/>
      </c>
      <c r="M331" t="str" cm="1">
        <f t="array" aca="1" ref="M331" ca="1">_xlfn.SINGLE(IF(COLUMNS($E331:G331)&lt;=COUNTIF(INDIRECT("'Raw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Input'!$B$3)),COLUMNS($E331:G331))),""))</f>
        <v/>
      </c>
      <c r="N331" t="str" cm="1">
        <f t="array" aca="1" ref="N331" ca="1">_xlfn.SINGLE(IF(COLUMNS($E331:H331)&lt;=COUNTIF(INDIRECT("'Raw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Input'!$B$3)),COLUMNS($E331:H331))),""))</f>
        <v/>
      </c>
      <c r="O331" t="str" cm="1">
        <f t="array" aca="1" ref="O331" ca="1">_xlfn.SINGLE(IF(COLUMNS($E331:I331)&lt;=COUNTIF(INDIRECT("'Raw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Input'!$B$3)),COLUMNS($E331:I331))),""))</f>
        <v/>
      </c>
      <c r="P331" t="str" cm="1">
        <f t="array" aca="1" ref="P331" ca="1">_xlfn.SINGLE(IF(COLUMNS($E331:J331)&lt;=COUNTIF(INDIRECT("'Raw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Input'!$B$3)),COLUMNS($E331:J331))),""))</f>
        <v/>
      </c>
      <c r="Q331" t="str">
        <f t="shared" ca="1" si="127"/>
        <v>Int</v>
      </c>
      <c r="R331" t="str">
        <f t="shared" ca="1" si="128"/>
        <v/>
      </c>
      <c r="S331" t="str">
        <f t="shared" ca="1" si="129"/>
        <v/>
      </c>
      <c r="T331" t="str">
        <f t="shared" ca="1" si="110"/>
        <v/>
      </c>
      <c r="U331" t="str">
        <f t="shared" ca="1" si="111"/>
        <v/>
      </c>
      <c r="V331">
        <v>331</v>
      </c>
      <c r="DE331"/>
      <c r="HB331"/>
    </row>
    <row r="332" spans="1:210">
      <c r="A332">
        <v>5</v>
      </c>
      <c r="B332" t="str">
        <f t="shared" ca="1" si="126"/>
        <v/>
      </c>
      <c r="C332" t="str">
        <f t="shared" ca="1" si="124"/>
        <v/>
      </c>
      <c r="D332" t="str">
        <f t="shared" ca="1" si="125"/>
        <v/>
      </c>
      <c r="E332" t="str" cm="1">
        <f t="array" aca="1" ref="E332" ca="1">_xlfn.SINGLE(IF(COLUMNS($E332:E332)&lt;=COUNTIF(INDIRECT("'Raw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Input'!$B$3)),COLUMNS($E332:E332))),""))</f>
        <v>Int</v>
      </c>
      <c r="F332" t="str" cm="1">
        <f t="array" aca="1" ref="F332" ca="1">_xlfn.SINGLE(IF(COLUMNS($E332:F332)&lt;=COUNTIF(INDIRECT("'Raw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Input'!$B$3)),COLUMNS($E332:F332))),""))</f>
        <v/>
      </c>
      <c r="G332" t="str" cm="1">
        <f t="array" aca="1" ref="G332" ca="1">_xlfn.SINGLE(IF(COLUMNS($E332:G332)&lt;=COUNTIF(INDIRECT("'Raw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Input'!$B$3)),COLUMNS($E332:G332))),""))</f>
        <v/>
      </c>
      <c r="H332" t="str" cm="1">
        <f t="array" aca="1" ref="H332" ca="1">_xlfn.SINGLE(IF(COLUMNS($E332:H332)&lt;=COUNTIF(INDIRECT("'Raw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Input'!$B$3)),COLUMNS($E332:H332))),""))</f>
        <v/>
      </c>
      <c r="I332" t="str" cm="1">
        <f t="array" aca="1" ref="I332" ca="1">_xlfn.SINGLE(IF(COLUMNS($E332:I332)&lt;=COUNTIF(INDIRECT("'Raw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Input'!$B$3)),COLUMNS($E332:I332))),""))</f>
        <v/>
      </c>
      <c r="J332" t="str" cm="1">
        <f t="array" aca="1" ref="J332" ca="1">_xlfn.SINGLE(IF(COLUMNS($E332:J332)&lt;=COUNTIF(INDIRECT("'Raw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Input'!$B$3)),COLUMNS($E332:J332))),""))</f>
        <v/>
      </c>
      <c r="K332" t="str" cm="1">
        <f t="array" aca="1" ref="K332" ca="1">_xlfn.SINGLE(IF(COLUMNS($E332:E332)&lt;=COUNTIF(INDIRECT("'Raw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Input'!$B$3)),COLUMNS($E332:E332))),""))</f>
        <v>Boolean</v>
      </c>
      <c r="L332" t="str" cm="1">
        <f t="array" aca="1" ref="L332" ca="1">_xlfn.SINGLE(IF(COLUMNS($E332:F332)&lt;=COUNTIF(INDIRECT("'Raw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Input'!$B$3)),COLUMNS($E332:F332))),""))</f>
        <v/>
      </c>
      <c r="M332" t="str" cm="1">
        <f t="array" aca="1" ref="M332" ca="1">_xlfn.SINGLE(IF(COLUMNS($E332:G332)&lt;=COUNTIF(INDIRECT("'Raw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Input'!$B$3)),COLUMNS($E332:G332))),""))</f>
        <v/>
      </c>
      <c r="N332" t="str" cm="1">
        <f t="array" aca="1" ref="N332" ca="1">_xlfn.SINGLE(IF(COLUMNS($E332:H332)&lt;=COUNTIF(INDIRECT("'Raw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Input'!$B$3)),COLUMNS($E332:H332))),""))</f>
        <v/>
      </c>
      <c r="O332" t="str" cm="1">
        <f t="array" aca="1" ref="O332" ca="1">_xlfn.SINGLE(IF(COLUMNS($E332:I332)&lt;=COUNTIF(INDIRECT("'Raw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Input'!$B$3)),COLUMNS($E332:I332))),""))</f>
        <v/>
      </c>
      <c r="P332" t="str" cm="1">
        <f t="array" aca="1" ref="P332" ca="1">_xlfn.SINGLE(IF(COLUMNS($E332:J332)&lt;=COUNTIF(INDIRECT("'Raw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Input'!$B$3)),COLUMNS($E332:J332))),""))</f>
        <v/>
      </c>
      <c r="Q332" t="str">
        <f t="shared" ca="1" si="127"/>
        <v>Int</v>
      </c>
      <c r="R332" t="str">
        <f t="shared" ca="1" si="128"/>
        <v/>
      </c>
      <c r="S332" t="str">
        <f t="shared" ca="1" si="129"/>
        <v/>
      </c>
      <c r="T332" t="str">
        <f t="shared" ca="1" si="110"/>
        <v/>
      </c>
      <c r="U332" t="str">
        <f t="shared" ca="1" si="111"/>
        <v/>
      </c>
      <c r="V332">
        <v>332</v>
      </c>
      <c r="DE332"/>
      <c r="HB332"/>
    </row>
    <row r="333" spans="1:210">
      <c r="A333">
        <v>6</v>
      </c>
      <c r="B333" t="str">
        <f t="shared" ca="1" si="126"/>
        <v/>
      </c>
      <c r="C333" t="str">
        <f t="shared" ca="1" si="124"/>
        <v/>
      </c>
      <c r="D333" t="str">
        <f t="shared" ca="1" si="125"/>
        <v/>
      </c>
      <c r="E333" t="str" cm="1">
        <f t="array" aca="1" ref="E333" ca="1">_xlfn.SINGLE(IF(COLUMNS($E333:E333)&lt;=COUNTIF(INDIRECT("'Raw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Input'!$B$3)),COLUMNS($E333:E333))),""))</f>
        <v>Int</v>
      </c>
      <c r="F333" t="str" cm="1">
        <f t="array" aca="1" ref="F333" ca="1">_xlfn.SINGLE(IF(COLUMNS($E333:F333)&lt;=COUNTIF(INDIRECT("'Raw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Input'!$B$3)),COLUMNS($E333:F333))),""))</f>
        <v/>
      </c>
      <c r="G333" t="str" cm="1">
        <f t="array" aca="1" ref="G333" ca="1">_xlfn.SINGLE(IF(COLUMNS($E333:G333)&lt;=COUNTIF(INDIRECT("'Raw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Input'!$B$3)),COLUMNS($E333:G333))),""))</f>
        <v/>
      </c>
      <c r="H333" t="str" cm="1">
        <f t="array" aca="1" ref="H333" ca="1">_xlfn.SINGLE(IF(COLUMNS($E333:H333)&lt;=COUNTIF(INDIRECT("'Raw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Input'!$B$3)),COLUMNS($E333:H333))),""))</f>
        <v/>
      </c>
      <c r="I333" t="str" cm="1">
        <f t="array" aca="1" ref="I333" ca="1">_xlfn.SINGLE(IF(COLUMNS($E333:I333)&lt;=COUNTIF(INDIRECT("'Raw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Input'!$B$3)),COLUMNS($E333:I333))),""))</f>
        <v/>
      </c>
      <c r="J333" t="str" cm="1">
        <f t="array" aca="1" ref="J333" ca="1">_xlfn.SINGLE(IF(COLUMNS($E333:J333)&lt;=COUNTIF(INDIRECT("'Raw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Input'!$B$3)),COLUMNS($E333:J333))),""))</f>
        <v/>
      </c>
      <c r="K333" t="str" cm="1">
        <f t="array" aca="1" ref="K333" ca="1">_xlfn.SINGLE(IF(COLUMNS($E333:E333)&lt;=COUNTIF(INDIRECT("'Raw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Input'!$B$3)),COLUMNS($E333:E333))),""))</f>
        <v>Boolean</v>
      </c>
      <c r="L333" t="str" cm="1">
        <f t="array" aca="1" ref="L333" ca="1">_xlfn.SINGLE(IF(COLUMNS($E333:F333)&lt;=COUNTIF(INDIRECT("'Raw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Input'!$B$3)),COLUMNS($E333:F333))),""))</f>
        <v/>
      </c>
      <c r="M333" t="str" cm="1">
        <f t="array" aca="1" ref="M333" ca="1">_xlfn.SINGLE(IF(COLUMNS($E333:G333)&lt;=COUNTIF(INDIRECT("'Raw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Input'!$B$3)),COLUMNS($E333:G333))),""))</f>
        <v/>
      </c>
      <c r="N333" t="str" cm="1">
        <f t="array" aca="1" ref="N333" ca="1">_xlfn.SINGLE(IF(COLUMNS($E333:H333)&lt;=COUNTIF(INDIRECT("'Raw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Input'!$B$3)),COLUMNS($E333:H333))),""))</f>
        <v/>
      </c>
      <c r="O333" t="str" cm="1">
        <f t="array" aca="1" ref="O333" ca="1">_xlfn.SINGLE(IF(COLUMNS($E333:I333)&lt;=COUNTIF(INDIRECT("'Raw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Input'!$B$3)),COLUMNS($E333:I333))),""))</f>
        <v/>
      </c>
      <c r="P333" t="str" cm="1">
        <f t="array" aca="1" ref="P333" ca="1">_xlfn.SINGLE(IF(COLUMNS($E333:J333)&lt;=COUNTIF(INDIRECT("'Raw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Input'!$B$3)),COLUMNS($E333:J333))),""))</f>
        <v/>
      </c>
      <c r="Q333" t="str">
        <f t="shared" ca="1" si="127"/>
        <v>Int</v>
      </c>
      <c r="R333" t="str">
        <f t="shared" ca="1" si="128"/>
        <v/>
      </c>
      <c r="S333" t="str">
        <f t="shared" ca="1" si="129"/>
        <v/>
      </c>
      <c r="T333" t="str">
        <f t="shared" ca="1" si="110"/>
        <v/>
      </c>
      <c r="U333" t="str">
        <f t="shared" ca="1" si="111"/>
        <v/>
      </c>
      <c r="V333">
        <v>333</v>
      </c>
      <c r="DE333"/>
      <c r="HB333"/>
    </row>
    <row r="334" spans="1:210">
      <c r="A334">
        <v>7</v>
      </c>
      <c r="B334" t="str">
        <f t="shared" ca="1" si="126"/>
        <v/>
      </c>
      <c r="C334" t="str">
        <f t="shared" ca="1" si="124"/>
        <v/>
      </c>
      <c r="D334" t="str">
        <f t="shared" ca="1" si="125"/>
        <v/>
      </c>
      <c r="E334" t="str" cm="1">
        <f t="array" aca="1" ref="E334" ca="1">_xlfn.SINGLE(IF(COLUMNS($E334:E334)&lt;=COUNTIF(INDIRECT("'Raw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Input'!$B$3)),COLUMNS($E334:E334))),""))</f>
        <v>Int</v>
      </c>
      <c r="F334" t="str" cm="1">
        <f t="array" aca="1" ref="F334" ca="1">_xlfn.SINGLE(IF(COLUMNS($E334:F334)&lt;=COUNTIF(INDIRECT("'Raw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Input'!$B$3)),COLUMNS($E334:F334))),""))</f>
        <v/>
      </c>
      <c r="G334" t="str" cm="1">
        <f t="array" aca="1" ref="G334" ca="1">_xlfn.SINGLE(IF(COLUMNS($E334:G334)&lt;=COUNTIF(INDIRECT("'Raw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Input'!$B$3)),COLUMNS($E334:G334))),""))</f>
        <v/>
      </c>
      <c r="H334" t="str" cm="1">
        <f t="array" aca="1" ref="H334" ca="1">_xlfn.SINGLE(IF(COLUMNS($E334:H334)&lt;=COUNTIF(INDIRECT("'Raw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Input'!$B$3)),COLUMNS($E334:H334))),""))</f>
        <v/>
      </c>
      <c r="I334" t="str" cm="1">
        <f t="array" aca="1" ref="I334" ca="1">_xlfn.SINGLE(IF(COLUMNS($E334:I334)&lt;=COUNTIF(INDIRECT("'Raw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Input'!$B$3)),COLUMNS($E334:I334))),""))</f>
        <v/>
      </c>
      <c r="J334" t="str" cm="1">
        <f t="array" aca="1" ref="J334" ca="1">_xlfn.SINGLE(IF(COLUMNS($E334:J334)&lt;=COUNTIF(INDIRECT("'Raw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Input'!$B$3)),COLUMNS($E334:J334))),""))</f>
        <v/>
      </c>
      <c r="K334" t="str" cm="1">
        <f t="array" aca="1" ref="K334" ca="1">_xlfn.SINGLE(IF(COLUMNS($E334:E334)&lt;=COUNTIF(INDIRECT("'Raw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Input'!$B$3)),COLUMNS($E334:E334))),""))</f>
        <v>Boolean</v>
      </c>
      <c r="L334" t="str" cm="1">
        <f t="array" aca="1" ref="L334" ca="1">_xlfn.SINGLE(IF(COLUMNS($E334:F334)&lt;=COUNTIF(INDIRECT("'Raw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Input'!$B$3)),COLUMNS($E334:F334))),""))</f>
        <v/>
      </c>
      <c r="M334" t="str" cm="1">
        <f t="array" aca="1" ref="M334" ca="1">_xlfn.SINGLE(IF(COLUMNS($E334:G334)&lt;=COUNTIF(INDIRECT("'Raw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Input'!$B$3)),COLUMNS($E334:G334))),""))</f>
        <v/>
      </c>
      <c r="N334" t="str" cm="1">
        <f t="array" aca="1" ref="N334" ca="1">_xlfn.SINGLE(IF(COLUMNS($E334:H334)&lt;=COUNTIF(INDIRECT("'Raw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Input'!$B$3)),COLUMNS($E334:H334))),""))</f>
        <v/>
      </c>
      <c r="O334" t="str" cm="1">
        <f t="array" aca="1" ref="O334" ca="1">_xlfn.SINGLE(IF(COLUMNS($E334:I334)&lt;=COUNTIF(INDIRECT("'Raw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Input'!$B$3)),COLUMNS($E334:I334))),""))</f>
        <v/>
      </c>
      <c r="P334" t="str" cm="1">
        <f t="array" aca="1" ref="P334" ca="1">_xlfn.SINGLE(IF(COLUMNS($E334:J334)&lt;=COUNTIF(INDIRECT("'Raw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Input'!$B$3)),COLUMNS($E334:J334))),""))</f>
        <v/>
      </c>
      <c r="Q334" t="str">
        <f t="shared" ca="1" si="127"/>
        <v>Int</v>
      </c>
      <c r="R334" t="str">
        <f t="shared" ca="1" si="128"/>
        <v/>
      </c>
      <c r="S334" t="str">
        <f t="shared" ca="1" si="129"/>
        <v/>
      </c>
      <c r="T334" t="str">
        <f t="shared" ca="1" si="110"/>
        <v/>
      </c>
      <c r="U334" t="str">
        <f t="shared" ca="1" si="111"/>
        <v/>
      </c>
      <c r="V334">
        <v>334</v>
      </c>
      <c r="DE334"/>
      <c r="HB334"/>
    </row>
    <row r="335" spans="1:210">
      <c r="A335">
        <v>8</v>
      </c>
      <c r="B335" t="str">
        <f t="shared" ca="1" si="126"/>
        <v/>
      </c>
      <c r="C335" t="str">
        <f t="shared" ca="1" si="124"/>
        <v/>
      </c>
      <c r="D335" t="str">
        <f t="shared" ca="1" si="125"/>
        <v/>
      </c>
      <c r="E335" t="str" cm="1">
        <f t="array" aca="1" ref="E335" ca="1">_xlfn.SINGLE(IF(COLUMNS($E335:E335)&lt;=COUNTIF(INDIRECT("'Raw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Input'!$B$3)),COLUMNS($E335:E335))),""))</f>
        <v>Int</v>
      </c>
      <c r="F335" t="str" cm="1">
        <f t="array" aca="1" ref="F335" ca="1">_xlfn.SINGLE(IF(COLUMNS($E335:F335)&lt;=COUNTIF(INDIRECT("'Raw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Input'!$B$3)),COLUMNS($E335:F335))),""))</f>
        <v/>
      </c>
      <c r="G335" t="str" cm="1">
        <f t="array" aca="1" ref="G335" ca="1">_xlfn.SINGLE(IF(COLUMNS($E335:G335)&lt;=COUNTIF(INDIRECT("'Raw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Input'!$B$3)),COLUMNS($E335:G335))),""))</f>
        <v/>
      </c>
      <c r="H335" t="str" cm="1">
        <f t="array" aca="1" ref="H335" ca="1">_xlfn.SINGLE(IF(COLUMNS($E335:H335)&lt;=COUNTIF(INDIRECT("'Raw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Input'!$B$3)),COLUMNS($E335:H335))),""))</f>
        <v/>
      </c>
      <c r="I335" t="str" cm="1">
        <f t="array" aca="1" ref="I335" ca="1">_xlfn.SINGLE(IF(COLUMNS($E335:I335)&lt;=COUNTIF(INDIRECT("'Raw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Input'!$B$3)),COLUMNS($E335:I335))),""))</f>
        <v/>
      </c>
      <c r="J335" t="str" cm="1">
        <f t="array" aca="1" ref="J335" ca="1">_xlfn.SINGLE(IF(COLUMNS($E335:J335)&lt;=COUNTIF(INDIRECT("'Raw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Input'!$B$3)),COLUMNS($E335:J335))),""))</f>
        <v/>
      </c>
      <c r="K335" t="str" cm="1">
        <f t="array" aca="1" ref="K335" ca="1">_xlfn.SINGLE(IF(COLUMNS($E335:E335)&lt;=COUNTIF(INDIRECT("'Raw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Input'!$B$3)),COLUMNS($E335:E335))),""))</f>
        <v>Boolean</v>
      </c>
      <c r="L335" t="str" cm="1">
        <f t="array" aca="1" ref="L335" ca="1">_xlfn.SINGLE(IF(COLUMNS($E335:F335)&lt;=COUNTIF(INDIRECT("'Raw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Input'!$B$3)),COLUMNS($E335:F335))),""))</f>
        <v/>
      </c>
      <c r="M335" t="str" cm="1">
        <f t="array" aca="1" ref="M335" ca="1">_xlfn.SINGLE(IF(COLUMNS($E335:G335)&lt;=COUNTIF(INDIRECT("'Raw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Input'!$B$3)),COLUMNS($E335:G335))),""))</f>
        <v/>
      </c>
      <c r="N335" t="str" cm="1">
        <f t="array" aca="1" ref="N335" ca="1">_xlfn.SINGLE(IF(COLUMNS($E335:H335)&lt;=COUNTIF(INDIRECT("'Raw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Input'!$B$3)),COLUMNS($E335:H335))),""))</f>
        <v/>
      </c>
      <c r="O335" t="str" cm="1">
        <f t="array" aca="1" ref="O335" ca="1">_xlfn.SINGLE(IF(COLUMNS($E335:I335)&lt;=COUNTIF(INDIRECT("'Raw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Input'!$B$3)),COLUMNS($E335:I335))),""))</f>
        <v/>
      </c>
      <c r="P335" t="str" cm="1">
        <f t="array" aca="1" ref="P335" ca="1">_xlfn.SINGLE(IF(COLUMNS($E335:J335)&lt;=COUNTIF(INDIRECT("'Raw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Input'!$B$3)),COLUMNS($E335:J335))),""))</f>
        <v/>
      </c>
      <c r="Q335" t="str">
        <f t="shared" ca="1" si="127"/>
        <v>Int</v>
      </c>
      <c r="R335" t="str">
        <f t="shared" ca="1" si="128"/>
        <v/>
      </c>
      <c r="S335" t="str">
        <f t="shared" ca="1" si="129"/>
        <v/>
      </c>
      <c r="T335" t="str">
        <f t="shared" ca="1" si="110"/>
        <v/>
      </c>
      <c r="U335" t="str">
        <f t="shared" ca="1" si="111"/>
        <v/>
      </c>
      <c r="V335">
        <v>335</v>
      </c>
      <c r="DE335"/>
      <c r="HB335"/>
    </row>
    <row r="336" spans="1:210">
      <c r="A336">
        <v>9</v>
      </c>
      <c r="B336" t="str">
        <f t="shared" ca="1" si="126"/>
        <v/>
      </c>
      <c r="C336" t="str">
        <f t="shared" ca="1" si="124"/>
        <v/>
      </c>
      <c r="D336" t="str">
        <f t="shared" ca="1" si="125"/>
        <v/>
      </c>
      <c r="E336" t="str" cm="1">
        <f t="array" aca="1" ref="E336" ca="1">_xlfn.SINGLE(IF(COLUMNS($E336:E336)&lt;=COUNTIF(INDIRECT("'Raw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Input'!$B$3)),COLUMNS($E336:E336))),""))</f>
        <v>Int</v>
      </c>
      <c r="F336" t="str" cm="1">
        <f t="array" aca="1" ref="F336" ca="1">_xlfn.SINGLE(IF(COLUMNS($E336:F336)&lt;=COUNTIF(INDIRECT("'Raw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Input'!$B$3)),COLUMNS($E336:F336))),""))</f>
        <v/>
      </c>
      <c r="G336" t="str" cm="1">
        <f t="array" aca="1" ref="G336" ca="1">_xlfn.SINGLE(IF(COLUMNS($E336:G336)&lt;=COUNTIF(INDIRECT("'Raw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Input'!$B$3)),COLUMNS($E336:G336))),""))</f>
        <v/>
      </c>
      <c r="H336" t="str" cm="1">
        <f t="array" aca="1" ref="H336" ca="1">_xlfn.SINGLE(IF(COLUMNS($E336:H336)&lt;=COUNTIF(INDIRECT("'Raw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Input'!$B$3)),COLUMNS($E336:H336))),""))</f>
        <v/>
      </c>
      <c r="I336" t="str" cm="1">
        <f t="array" aca="1" ref="I336" ca="1">_xlfn.SINGLE(IF(COLUMNS($E336:I336)&lt;=COUNTIF(INDIRECT("'Raw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Input'!$B$3)),COLUMNS($E336:I336))),""))</f>
        <v/>
      </c>
      <c r="J336" t="str" cm="1">
        <f t="array" aca="1" ref="J336" ca="1">_xlfn.SINGLE(IF(COLUMNS($E336:J336)&lt;=COUNTIF(INDIRECT("'Raw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Input'!$B$3)),COLUMNS($E336:J336))),""))</f>
        <v/>
      </c>
      <c r="K336" t="str" cm="1">
        <f t="array" aca="1" ref="K336" ca="1">_xlfn.SINGLE(IF(COLUMNS($E336:E336)&lt;=COUNTIF(INDIRECT("'Raw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Input'!$B$3)),COLUMNS($E336:E336))),""))</f>
        <v>Boolean</v>
      </c>
      <c r="L336" t="str" cm="1">
        <f t="array" aca="1" ref="L336" ca="1">_xlfn.SINGLE(IF(COLUMNS($E336:F336)&lt;=COUNTIF(INDIRECT("'Raw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Input'!$B$3)),COLUMNS($E336:F336))),""))</f>
        <v/>
      </c>
      <c r="M336" t="str" cm="1">
        <f t="array" aca="1" ref="M336" ca="1">_xlfn.SINGLE(IF(COLUMNS($E336:G336)&lt;=COUNTIF(INDIRECT("'Raw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Input'!$B$3)),COLUMNS($E336:G336))),""))</f>
        <v/>
      </c>
      <c r="N336" t="str" cm="1">
        <f t="array" aca="1" ref="N336" ca="1">_xlfn.SINGLE(IF(COLUMNS($E336:H336)&lt;=COUNTIF(INDIRECT("'Raw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Input'!$B$3)),COLUMNS($E336:H336))),""))</f>
        <v/>
      </c>
      <c r="O336" t="str" cm="1">
        <f t="array" aca="1" ref="O336" ca="1">_xlfn.SINGLE(IF(COLUMNS($E336:I336)&lt;=COUNTIF(INDIRECT("'Raw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Input'!$B$3)),COLUMNS($E336:I336))),""))</f>
        <v/>
      </c>
      <c r="P336" t="str" cm="1">
        <f t="array" aca="1" ref="P336" ca="1">_xlfn.SINGLE(IF(COLUMNS($E336:J336)&lt;=COUNTIF(INDIRECT("'Raw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Input'!$B$3)),COLUMNS($E336:J336))),""))</f>
        <v/>
      </c>
      <c r="Q336" t="str">
        <f t="shared" ca="1" si="127"/>
        <v>Int</v>
      </c>
      <c r="R336" t="str">
        <f t="shared" ca="1" si="128"/>
        <v/>
      </c>
      <c r="S336" t="str">
        <f t="shared" ca="1" si="129"/>
        <v/>
      </c>
      <c r="T336" t="str">
        <f t="shared" ca="1" si="110"/>
        <v/>
      </c>
      <c r="U336" t="str">
        <f t="shared" ca="1" si="111"/>
        <v/>
      </c>
      <c r="V336">
        <v>336</v>
      </c>
      <c r="DE336"/>
      <c r="HB336"/>
    </row>
    <row r="337" spans="1:210">
      <c r="A337">
        <v>10</v>
      </c>
      <c r="B337" t="str">
        <f t="shared" ca="1" si="126"/>
        <v/>
      </c>
      <c r="C337" t="str">
        <f t="shared" ca="1" si="124"/>
        <v/>
      </c>
      <c r="D337" t="str">
        <f t="shared" ca="1" si="125"/>
        <v/>
      </c>
      <c r="E337" t="str" cm="1">
        <f t="array" aca="1" ref="E337" ca="1">_xlfn.SINGLE(IF(COLUMNS($E337:E337)&lt;=COUNTIF(INDIRECT("'Raw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Input'!$B$3)),COLUMNS($E337:E337))),""))</f>
        <v>Int</v>
      </c>
      <c r="F337" t="str" cm="1">
        <f t="array" aca="1" ref="F337" ca="1">_xlfn.SINGLE(IF(COLUMNS($E337:F337)&lt;=COUNTIF(INDIRECT("'Raw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Input'!$B$3)),COLUMNS($E337:F337))),""))</f>
        <v/>
      </c>
      <c r="G337" t="str" cm="1">
        <f t="array" aca="1" ref="G337" ca="1">_xlfn.SINGLE(IF(COLUMNS($E337:G337)&lt;=COUNTIF(INDIRECT("'Raw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Input'!$B$3)),COLUMNS($E337:G337))),""))</f>
        <v/>
      </c>
      <c r="H337" t="str" cm="1">
        <f t="array" aca="1" ref="H337" ca="1">_xlfn.SINGLE(IF(COLUMNS($E337:H337)&lt;=COUNTIF(INDIRECT("'Raw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Input'!$B$3)),COLUMNS($E337:H337))),""))</f>
        <v/>
      </c>
      <c r="I337" t="str" cm="1">
        <f t="array" aca="1" ref="I337" ca="1">_xlfn.SINGLE(IF(COLUMNS($E337:I337)&lt;=COUNTIF(INDIRECT("'Raw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Input'!$B$3)),COLUMNS($E337:I337))),""))</f>
        <v/>
      </c>
      <c r="J337" t="str" cm="1">
        <f t="array" aca="1" ref="J337" ca="1">_xlfn.SINGLE(IF(COLUMNS($E337:J337)&lt;=COUNTIF(INDIRECT("'Raw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Input'!$B$3)),COLUMNS($E337:J337))),""))</f>
        <v/>
      </c>
      <c r="K337" t="str" cm="1">
        <f t="array" aca="1" ref="K337" ca="1">_xlfn.SINGLE(IF(COLUMNS($E337:E337)&lt;=COUNTIF(INDIRECT("'Raw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Input'!$B$3)),COLUMNS($E337:E337))),""))</f>
        <v>Boolean</v>
      </c>
      <c r="L337" t="str" cm="1">
        <f t="array" aca="1" ref="L337" ca="1">_xlfn.SINGLE(IF(COLUMNS($E337:F337)&lt;=COUNTIF(INDIRECT("'Raw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Input'!$B$3)),COLUMNS($E337:F337))),""))</f>
        <v/>
      </c>
      <c r="M337" t="str" cm="1">
        <f t="array" aca="1" ref="M337" ca="1">_xlfn.SINGLE(IF(COLUMNS($E337:G337)&lt;=COUNTIF(INDIRECT("'Raw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Input'!$B$3)),COLUMNS($E337:G337))),""))</f>
        <v/>
      </c>
      <c r="N337" t="str" cm="1">
        <f t="array" aca="1" ref="N337" ca="1">_xlfn.SINGLE(IF(COLUMNS($E337:H337)&lt;=COUNTIF(INDIRECT("'Raw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Input'!$B$3)),COLUMNS($E337:H337))),""))</f>
        <v/>
      </c>
      <c r="O337" t="str" cm="1">
        <f t="array" aca="1" ref="O337" ca="1">_xlfn.SINGLE(IF(COLUMNS($E337:I337)&lt;=COUNTIF(INDIRECT("'Raw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Input'!$B$3)),COLUMNS($E337:I337))),""))</f>
        <v/>
      </c>
      <c r="P337" t="str" cm="1">
        <f t="array" aca="1" ref="P337" ca="1">_xlfn.SINGLE(IF(COLUMNS($E337:J337)&lt;=COUNTIF(INDIRECT("'Raw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Input'!$B$3)),COLUMNS($E337:J337))),""))</f>
        <v/>
      </c>
      <c r="Q337" t="str">
        <f t="shared" ca="1" si="127"/>
        <v>Int</v>
      </c>
      <c r="R337" t="str">
        <f t="shared" ca="1" si="128"/>
        <v/>
      </c>
      <c r="S337" t="str">
        <f t="shared" ca="1" si="129"/>
        <v/>
      </c>
      <c r="T337" t="str">
        <f t="shared" ca="1" si="110"/>
        <v/>
      </c>
      <c r="U337" t="str">
        <f t="shared" ca="1" si="111"/>
        <v/>
      </c>
      <c r="V337">
        <v>337</v>
      </c>
      <c r="DE337"/>
      <c r="HB337"/>
    </row>
    <row r="338" spans="1:210">
      <c r="A338">
        <v>11</v>
      </c>
      <c r="B338" t="str">
        <f t="shared" ca="1" si="126"/>
        <v/>
      </c>
      <c r="C338" t="str">
        <f t="shared" ca="1" si="124"/>
        <v/>
      </c>
      <c r="D338" t="str">
        <f t="shared" ca="1" si="125"/>
        <v/>
      </c>
      <c r="E338" t="str" cm="1">
        <f t="array" aca="1" ref="E338" ca="1">_xlfn.SINGLE(IF(COLUMNS($E338:E338)&lt;=COUNTIF(INDIRECT("'Raw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Input'!$B$3)),COLUMNS($E338:E338))),""))</f>
        <v>Int</v>
      </c>
      <c r="F338" t="str" cm="1">
        <f t="array" aca="1" ref="F338" ca="1">_xlfn.SINGLE(IF(COLUMNS($E338:F338)&lt;=COUNTIF(INDIRECT("'Raw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Input'!$B$3)),COLUMNS($E338:F338))),""))</f>
        <v/>
      </c>
      <c r="G338" t="str" cm="1">
        <f t="array" aca="1" ref="G338" ca="1">_xlfn.SINGLE(IF(COLUMNS($E338:G338)&lt;=COUNTIF(INDIRECT("'Raw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Input'!$B$3)),COLUMNS($E338:G338))),""))</f>
        <v/>
      </c>
      <c r="H338" t="str" cm="1">
        <f t="array" aca="1" ref="H338" ca="1">_xlfn.SINGLE(IF(COLUMNS($E338:H338)&lt;=COUNTIF(INDIRECT("'Raw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Input'!$B$3)),COLUMNS($E338:H338))),""))</f>
        <v/>
      </c>
      <c r="I338" t="str" cm="1">
        <f t="array" aca="1" ref="I338" ca="1">_xlfn.SINGLE(IF(COLUMNS($E338:I338)&lt;=COUNTIF(INDIRECT("'Raw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Input'!$B$3)),COLUMNS($E338:I338))),""))</f>
        <v/>
      </c>
      <c r="J338" t="str" cm="1">
        <f t="array" aca="1" ref="J338" ca="1">_xlfn.SINGLE(IF(COLUMNS($E338:J338)&lt;=COUNTIF(INDIRECT("'Raw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Input'!$B$3)),COLUMNS($E338:J338))),""))</f>
        <v/>
      </c>
      <c r="K338" t="str" cm="1">
        <f t="array" aca="1" ref="K338" ca="1">_xlfn.SINGLE(IF(COLUMNS($E338:E338)&lt;=COUNTIF(INDIRECT("'Raw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Input'!$B$3)),COLUMNS($E338:E338))),""))</f>
        <v>Boolean</v>
      </c>
      <c r="L338" t="str" cm="1">
        <f t="array" aca="1" ref="L338" ca="1">_xlfn.SINGLE(IF(COLUMNS($E338:F338)&lt;=COUNTIF(INDIRECT("'Raw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Input'!$B$3)),COLUMNS($E338:F338))),""))</f>
        <v/>
      </c>
      <c r="M338" t="str" cm="1">
        <f t="array" aca="1" ref="M338" ca="1">_xlfn.SINGLE(IF(COLUMNS($E338:G338)&lt;=COUNTIF(INDIRECT("'Raw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Input'!$B$3)),COLUMNS($E338:G338))),""))</f>
        <v/>
      </c>
      <c r="N338" t="str" cm="1">
        <f t="array" aca="1" ref="N338" ca="1">_xlfn.SINGLE(IF(COLUMNS($E338:H338)&lt;=COUNTIF(INDIRECT("'Raw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Input'!$B$3)),COLUMNS($E338:H338))),""))</f>
        <v/>
      </c>
      <c r="O338" t="str" cm="1">
        <f t="array" aca="1" ref="O338" ca="1">_xlfn.SINGLE(IF(COLUMNS($E338:I338)&lt;=COUNTIF(INDIRECT("'Raw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Input'!$B$3)),COLUMNS($E338:I338))),""))</f>
        <v/>
      </c>
      <c r="P338" t="str" cm="1">
        <f t="array" aca="1" ref="P338" ca="1">_xlfn.SINGLE(IF(COLUMNS($E338:J338)&lt;=COUNTIF(INDIRECT("'Raw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Input'!$B$3)),COLUMNS($E338:J338))),""))</f>
        <v/>
      </c>
      <c r="Q338" t="str">
        <f t="shared" ca="1" si="127"/>
        <v>Int</v>
      </c>
      <c r="R338" t="str">
        <f t="shared" ca="1" si="128"/>
        <v/>
      </c>
      <c r="S338" t="str">
        <f t="shared" ca="1" si="129"/>
        <v/>
      </c>
      <c r="T338" t="str">
        <f t="shared" ca="1" si="110"/>
        <v/>
      </c>
      <c r="U338" t="str">
        <f t="shared" ca="1" si="111"/>
        <v/>
      </c>
      <c r="V338">
        <v>338</v>
      </c>
      <c r="DE338"/>
      <c r="HB338"/>
    </row>
    <row r="339" spans="1:210">
      <c r="A339">
        <v>12</v>
      </c>
      <c r="B339" t="str">
        <f t="shared" ca="1" si="126"/>
        <v/>
      </c>
      <c r="C339" t="str">
        <f t="shared" ca="1" si="124"/>
        <v/>
      </c>
      <c r="D339" t="str">
        <f t="shared" ca="1" si="125"/>
        <v/>
      </c>
      <c r="E339" t="str" cm="1">
        <f t="array" aca="1" ref="E339" ca="1">_xlfn.SINGLE(IF(COLUMNS($E339:E339)&lt;=COUNTIF(INDIRECT("'Raw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Input'!$B$3)),COLUMNS($E339:E339))),""))</f>
        <v>Int</v>
      </c>
      <c r="F339" t="str" cm="1">
        <f t="array" aca="1" ref="F339" ca="1">_xlfn.SINGLE(IF(COLUMNS($E339:F339)&lt;=COUNTIF(INDIRECT("'Raw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Input'!$B$3)),COLUMNS($E339:F339))),""))</f>
        <v/>
      </c>
      <c r="G339" t="str" cm="1">
        <f t="array" aca="1" ref="G339" ca="1">_xlfn.SINGLE(IF(COLUMNS($E339:G339)&lt;=COUNTIF(INDIRECT("'Raw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Input'!$B$3)),COLUMNS($E339:G339))),""))</f>
        <v/>
      </c>
      <c r="H339" t="str" cm="1">
        <f t="array" aca="1" ref="H339" ca="1">_xlfn.SINGLE(IF(COLUMNS($E339:H339)&lt;=COUNTIF(INDIRECT("'Raw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Input'!$B$3)),COLUMNS($E339:H339))),""))</f>
        <v/>
      </c>
      <c r="I339" t="str" cm="1">
        <f t="array" aca="1" ref="I339" ca="1">_xlfn.SINGLE(IF(COLUMNS($E339:I339)&lt;=COUNTIF(INDIRECT("'Raw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Input'!$B$3)),COLUMNS($E339:I339))),""))</f>
        <v/>
      </c>
      <c r="J339" t="str" cm="1">
        <f t="array" aca="1" ref="J339" ca="1">_xlfn.SINGLE(IF(COLUMNS($E339:J339)&lt;=COUNTIF(INDIRECT("'Raw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Input'!$B$3)),COLUMNS($E339:J339))),""))</f>
        <v/>
      </c>
      <c r="K339" t="str" cm="1">
        <f t="array" aca="1" ref="K339" ca="1">_xlfn.SINGLE(IF(COLUMNS($E339:E339)&lt;=COUNTIF(INDIRECT("'Raw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Input'!$B$3)),COLUMNS($E339:E339))),""))</f>
        <v>Boolean</v>
      </c>
      <c r="L339" t="str" cm="1">
        <f t="array" aca="1" ref="L339" ca="1">_xlfn.SINGLE(IF(COLUMNS($E339:F339)&lt;=COUNTIF(INDIRECT("'Raw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Input'!$B$3)),COLUMNS($E339:F339))),""))</f>
        <v/>
      </c>
      <c r="M339" t="str" cm="1">
        <f t="array" aca="1" ref="M339" ca="1">_xlfn.SINGLE(IF(COLUMNS($E339:G339)&lt;=COUNTIF(INDIRECT("'Raw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Input'!$B$3)),COLUMNS($E339:G339))),""))</f>
        <v/>
      </c>
      <c r="N339" t="str" cm="1">
        <f t="array" aca="1" ref="N339" ca="1">_xlfn.SINGLE(IF(COLUMNS($E339:H339)&lt;=COUNTIF(INDIRECT("'Raw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Input'!$B$3)),COLUMNS($E339:H339))),""))</f>
        <v/>
      </c>
      <c r="O339" t="str" cm="1">
        <f t="array" aca="1" ref="O339" ca="1">_xlfn.SINGLE(IF(COLUMNS($E339:I339)&lt;=COUNTIF(INDIRECT("'Raw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Input'!$B$3)),COLUMNS($E339:I339))),""))</f>
        <v/>
      </c>
      <c r="P339" t="str" cm="1">
        <f t="array" aca="1" ref="P339" ca="1">_xlfn.SINGLE(IF(COLUMNS($E339:J339)&lt;=COUNTIF(INDIRECT("'Raw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Input'!$B$3)),COLUMNS($E339:J339))),""))</f>
        <v/>
      </c>
      <c r="Q339" t="str">
        <f t="shared" ca="1" si="127"/>
        <v>Int</v>
      </c>
      <c r="R339" t="str">
        <f t="shared" ca="1" si="128"/>
        <v/>
      </c>
      <c r="S339" t="str">
        <f t="shared" ca="1" si="129"/>
        <v/>
      </c>
      <c r="T339" t="str">
        <f t="shared" ca="1" si="110"/>
        <v/>
      </c>
      <c r="U339" t="str">
        <f t="shared" ca="1" si="111"/>
        <v/>
      </c>
      <c r="V339">
        <v>339</v>
      </c>
      <c r="DE339"/>
      <c r="HB339"/>
    </row>
    <row r="340" spans="1:210">
      <c r="A340" s="79" t="str">
        <f ca="1">IF(ISBLANK(INDIRECT("Setup!A"&amp;(1+(V340+11)/13))),"",INDIRECT("Setup!A"&amp;(1+(V340+11)/13)))</f>
        <v/>
      </c>
      <c r="C340" t="str">
        <f t="shared" ca="1" si="124"/>
        <v/>
      </c>
      <c r="D340" t="str">
        <f t="shared" ca="1" si="125"/>
        <v/>
      </c>
      <c r="K340" t="str" cm="1">
        <f t="array" aca="1" ref="K340" ca="1">_xlfn.SINGLE(IF(COLUMNS($E340:E340)&lt;=COUNTIF(INDIRECT("'Raw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Input'!$B$3)),COLUMNS($E340:E340))),""))</f>
        <v/>
      </c>
      <c r="L340" t="str" cm="1">
        <f t="array" aca="1" ref="L340" ca="1">_xlfn.SINGLE(IF(COLUMNS($E340:F340)&lt;=COUNTIF(INDIRECT("'Raw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Input'!$B$3)),COLUMNS($E340:F340))),""))</f>
        <v/>
      </c>
      <c r="M340" t="str" cm="1">
        <f t="array" aca="1" ref="M340" ca="1">_xlfn.SINGLE(IF(COLUMNS($E340:G340)&lt;=COUNTIF(INDIRECT("'Raw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Input'!$B$3)),COLUMNS($E340:G340))),""))</f>
        <v/>
      </c>
      <c r="N340" t="str" cm="1">
        <f t="array" aca="1" ref="N340" ca="1">_xlfn.SINGLE(IF(COLUMNS($E340:H340)&lt;=COUNTIF(INDIRECT("'Raw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Input'!$B$3)),COLUMNS($E340:H340))),""))</f>
        <v/>
      </c>
      <c r="O340" t="str" cm="1">
        <f t="array" aca="1" ref="O340" ca="1">_xlfn.SINGLE(IF(COLUMNS($E340:I340)&lt;=COUNTIF(INDIRECT("'Raw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Input'!$B$3)),COLUMNS($E340:I340))),""))</f>
        <v/>
      </c>
      <c r="P340" t="str" cm="1">
        <f t="array" aca="1" ref="P340" ca="1">_xlfn.SINGLE(IF(COLUMNS($E340:J340)&lt;=COUNTIF(INDIRECT("'Raw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Input'!$B$3)),COLUMNS($E340:J340))),""))</f>
        <v/>
      </c>
      <c r="T340" t="str">
        <f t="shared" ca="1" si="110"/>
        <v/>
      </c>
      <c r="U340" t="str">
        <f t="shared" ca="1" si="111"/>
        <v/>
      </c>
      <c r="V340">
        <v>340</v>
      </c>
      <c r="DE340"/>
      <c r="HB340"/>
    </row>
    <row r="341" spans="1:210">
      <c r="A341">
        <v>1</v>
      </c>
      <c r="B341" t="str">
        <f t="shared" ref="B341:B352" ca="1" si="130">IFERROR(IF(ISBLANK(INDIRECT(INDIRECT("A"&amp;V341-A341)&amp;"!B"&amp;A341+3)),"",INDIRECT(INDIRECT("A"&amp;V341-A341)&amp;"!B"&amp;A341+3)),"")</f>
        <v/>
      </c>
      <c r="C341" t="str">
        <f t="shared" ca="1" si="124"/>
        <v/>
      </c>
      <c r="D341" t="str">
        <f t="shared" ca="1" si="125"/>
        <v/>
      </c>
      <c r="E341" t="str" cm="1">
        <f t="array" aca="1" ref="E341" ca="1">_xlfn.SINGLE(IF(COLUMNS($E341:E341)&lt;=COUNTIF(INDIRECT("'Raw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Input'!$B$3)),COLUMNS($E341:E341))),""))</f>
        <v>Int</v>
      </c>
      <c r="F341" t="str" cm="1">
        <f t="array" aca="1" ref="F341" ca="1">_xlfn.SINGLE(IF(COLUMNS($E341:F341)&lt;=COUNTIF(INDIRECT("'Raw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Input'!$B$3)),COLUMNS($E341:F341))),""))</f>
        <v/>
      </c>
      <c r="G341" t="str" cm="1">
        <f t="array" aca="1" ref="G341" ca="1">_xlfn.SINGLE(IF(COLUMNS($E341:G341)&lt;=COUNTIF(INDIRECT("'Raw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Input'!$B$3)),COLUMNS($E341:G341))),""))</f>
        <v/>
      </c>
      <c r="H341" t="str" cm="1">
        <f t="array" aca="1" ref="H341" ca="1">_xlfn.SINGLE(IF(COLUMNS($E341:H341)&lt;=COUNTIF(INDIRECT("'Raw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Input'!$B$3)),COLUMNS($E341:H341))),""))</f>
        <v/>
      </c>
      <c r="I341" t="str" cm="1">
        <f t="array" aca="1" ref="I341" ca="1">_xlfn.SINGLE(IF(COLUMNS($E341:I341)&lt;=COUNTIF(INDIRECT("'Raw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Input'!$B$3)),COLUMNS($E341:I341))),""))</f>
        <v/>
      </c>
      <c r="J341" t="str" cm="1">
        <f t="array" aca="1" ref="J341" ca="1">_xlfn.SINGLE(IF(COLUMNS($E341:J341)&lt;=COUNTIF(INDIRECT("'Raw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Input'!$B$3)),COLUMNS($E341:J341))),""))</f>
        <v/>
      </c>
      <c r="K341" t="str" cm="1">
        <f t="array" aca="1" ref="K341" ca="1">_xlfn.SINGLE(IF(COLUMNS($E341:E341)&lt;=COUNTIF(INDIRECT("'Raw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Input'!$B$3)),COLUMNS($E341:E341))),""))</f>
        <v>Boolean</v>
      </c>
      <c r="L341" t="str" cm="1">
        <f t="array" aca="1" ref="L341" ca="1">_xlfn.SINGLE(IF(COLUMNS($E341:F341)&lt;=COUNTIF(INDIRECT("'Raw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Input'!$B$3)),COLUMNS($E341:F341))),""))</f>
        <v/>
      </c>
      <c r="M341" t="str" cm="1">
        <f t="array" aca="1" ref="M341" ca="1">_xlfn.SINGLE(IF(COLUMNS($E341:G341)&lt;=COUNTIF(INDIRECT("'Raw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Input'!$B$3)),COLUMNS($E341:G341))),""))</f>
        <v/>
      </c>
      <c r="N341" t="str" cm="1">
        <f t="array" aca="1" ref="N341" ca="1">_xlfn.SINGLE(IF(COLUMNS($E341:H341)&lt;=COUNTIF(INDIRECT("'Raw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Input'!$B$3)),COLUMNS($E341:H341))),""))</f>
        <v/>
      </c>
      <c r="O341" t="str" cm="1">
        <f t="array" aca="1" ref="O341" ca="1">_xlfn.SINGLE(IF(COLUMNS($E341:I341)&lt;=COUNTIF(INDIRECT("'Raw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Input'!$B$3)),COLUMNS($E341:I341))),""))</f>
        <v/>
      </c>
      <c r="P341" t="str" cm="1">
        <f t="array" aca="1" ref="P341" ca="1">_xlfn.SINGLE(IF(COLUMNS($E341:J341)&lt;=COUNTIF(INDIRECT("'Raw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Input'!$B$3)),COLUMNS($E341:J341))),""))</f>
        <v/>
      </c>
      <c r="Q341" t="str">
        <f t="shared" ref="Q341:Q352" ca="1" si="131">IF(NOT(C341=K341),E341,IF(NOT(C341=L341),F341,IF(NOT(C341=M341),G341,IF(NOT(C341=N341),H341,IF(NOT(C341=O341),I341,IF(NOT(C341=P341),J341,""))))))</f>
        <v>Int</v>
      </c>
      <c r="R341" t="str">
        <f t="shared" ref="R341:R352" ca="1" si="132">IF(AND(NOT(C341=L341),NOT(F341=Q341)),F341,IF(AND(NOT(C341=M341),NOT(G341=Q341)),G341,IF(AND(NOT(C341=N341),NOT(H341=Q341)),H341,IF(AND(NOT(C341=O341),NOT(I341=Q341)),I341,IF(AND(NOT(C341=P341),NOT(J341=Q341)),J341,"")))))</f>
        <v/>
      </c>
      <c r="S341" t="str">
        <f t="shared" ref="S341:S352" ca="1" si="133">IF(AND(NOT(C341=M341),NOT(G341=Q341),NOT(G341=R341)),G341,IF(AND(NOT(C341=N341),NOT(H341=Q341),NOT(H341=R341)),H341,IF(AND(NOT(C341=O341),NOT(I341=Q341),NOT(I341=R341)),I341,IF(AND(NOT(C341=P341),NOT(J341=Q341),NOT(J341=R341)),J341,""))))</f>
        <v/>
      </c>
      <c r="T341" t="str">
        <f t="shared" ca="1" si="110"/>
        <v/>
      </c>
      <c r="U341" t="str">
        <f t="shared" ca="1" si="111"/>
        <v/>
      </c>
      <c r="V341">
        <v>341</v>
      </c>
      <c r="DE341"/>
      <c r="HB341"/>
    </row>
    <row r="342" spans="1:210">
      <c r="A342">
        <v>2</v>
      </c>
      <c r="B342" t="str">
        <f t="shared" ca="1" si="130"/>
        <v/>
      </c>
      <c r="C342" t="str">
        <f t="shared" ca="1" si="124"/>
        <v/>
      </c>
      <c r="D342" t="str">
        <f t="shared" ca="1" si="125"/>
        <v/>
      </c>
      <c r="E342" t="str" cm="1">
        <f t="array" aca="1" ref="E342" ca="1">_xlfn.SINGLE(IF(COLUMNS($E342:E342)&lt;=COUNTIF(INDIRECT("'Raw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Input'!$B$3)),COLUMNS($E342:E342))),""))</f>
        <v>Int</v>
      </c>
      <c r="F342" t="str" cm="1">
        <f t="array" aca="1" ref="F342" ca="1">_xlfn.SINGLE(IF(COLUMNS($E342:F342)&lt;=COUNTIF(INDIRECT("'Raw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Input'!$B$3)),COLUMNS($E342:F342))),""))</f>
        <v/>
      </c>
      <c r="G342" t="str" cm="1">
        <f t="array" aca="1" ref="G342" ca="1">_xlfn.SINGLE(IF(COLUMNS($E342:G342)&lt;=COUNTIF(INDIRECT("'Raw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Input'!$B$3)),COLUMNS($E342:G342))),""))</f>
        <v/>
      </c>
      <c r="H342" t="str" cm="1">
        <f t="array" aca="1" ref="H342" ca="1">_xlfn.SINGLE(IF(COLUMNS($E342:H342)&lt;=COUNTIF(INDIRECT("'Raw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Input'!$B$3)),COLUMNS($E342:H342))),""))</f>
        <v/>
      </c>
      <c r="I342" t="str" cm="1">
        <f t="array" aca="1" ref="I342" ca="1">_xlfn.SINGLE(IF(COLUMNS($E342:I342)&lt;=COUNTIF(INDIRECT("'Raw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Input'!$B$3)),COLUMNS($E342:I342))),""))</f>
        <v/>
      </c>
      <c r="J342" t="str" cm="1">
        <f t="array" aca="1" ref="J342" ca="1">_xlfn.SINGLE(IF(COLUMNS($E342:J342)&lt;=COUNTIF(INDIRECT("'Raw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Input'!$B$3)),COLUMNS($E342:J342))),""))</f>
        <v/>
      </c>
      <c r="K342" t="str" cm="1">
        <f t="array" aca="1" ref="K342" ca="1">_xlfn.SINGLE(IF(COLUMNS($E342:E342)&lt;=COUNTIF(INDIRECT("'Raw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Input'!$B$3)),COLUMNS($E342:E342))),""))</f>
        <v>Boolean</v>
      </c>
      <c r="L342" t="str" cm="1">
        <f t="array" aca="1" ref="L342" ca="1">_xlfn.SINGLE(IF(COLUMNS($E342:F342)&lt;=COUNTIF(INDIRECT("'Raw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Input'!$B$3)),COLUMNS($E342:F342))),""))</f>
        <v/>
      </c>
      <c r="M342" t="str" cm="1">
        <f t="array" aca="1" ref="M342" ca="1">_xlfn.SINGLE(IF(COLUMNS($E342:G342)&lt;=COUNTIF(INDIRECT("'Raw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Input'!$B$3)),COLUMNS($E342:G342))),""))</f>
        <v/>
      </c>
      <c r="N342" t="str" cm="1">
        <f t="array" aca="1" ref="N342" ca="1">_xlfn.SINGLE(IF(COLUMNS($E342:H342)&lt;=COUNTIF(INDIRECT("'Raw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Input'!$B$3)),COLUMNS($E342:H342))),""))</f>
        <v/>
      </c>
      <c r="O342" t="str" cm="1">
        <f t="array" aca="1" ref="O342" ca="1">_xlfn.SINGLE(IF(COLUMNS($E342:I342)&lt;=COUNTIF(INDIRECT("'Raw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Input'!$B$3)),COLUMNS($E342:I342))),""))</f>
        <v/>
      </c>
      <c r="P342" t="str" cm="1">
        <f t="array" aca="1" ref="P342" ca="1">_xlfn.SINGLE(IF(COLUMNS($E342:J342)&lt;=COUNTIF(INDIRECT("'Raw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Input'!$B$3)),COLUMNS($E342:J342))),""))</f>
        <v/>
      </c>
      <c r="Q342" t="str">
        <f t="shared" ca="1" si="131"/>
        <v>Int</v>
      </c>
      <c r="R342" t="str">
        <f t="shared" ca="1" si="132"/>
        <v/>
      </c>
      <c r="S342" t="str">
        <f t="shared" ca="1" si="133"/>
        <v/>
      </c>
      <c r="T342" t="str">
        <f t="shared" ca="1" si="110"/>
        <v/>
      </c>
      <c r="U342" t="str">
        <f t="shared" ca="1" si="111"/>
        <v/>
      </c>
      <c r="V342">
        <v>342</v>
      </c>
      <c r="DE342"/>
      <c r="HB342"/>
    </row>
    <row r="343" spans="1:210">
      <c r="A343">
        <v>3</v>
      </c>
      <c r="B343" t="str">
        <f t="shared" ca="1" si="130"/>
        <v/>
      </c>
      <c r="C343" t="str">
        <f t="shared" ca="1" si="124"/>
        <v/>
      </c>
      <c r="D343" t="str">
        <f t="shared" ca="1" si="125"/>
        <v/>
      </c>
      <c r="E343" t="str" cm="1">
        <f t="array" aca="1" ref="E343" ca="1">_xlfn.SINGLE(IF(COLUMNS($E343:E343)&lt;=COUNTIF(INDIRECT("'Raw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Input'!$B$3)),COLUMNS($E343:E343))),""))</f>
        <v>Int</v>
      </c>
      <c r="F343" t="str" cm="1">
        <f t="array" aca="1" ref="F343" ca="1">_xlfn.SINGLE(IF(COLUMNS($E343:F343)&lt;=COUNTIF(INDIRECT("'Raw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Input'!$B$3)),COLUMNS($E343:F343))),""))</f>
        <v/>
      </c>
      <c r="G343" t="str" cm="1">
        <f t="array" aca="1" ref="G343" ca="1">_xlfn.SINGLE(IF(COLUMNS($E343:G343)&lt;=COUNTIF(INDIRECT("'Raw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Input'!$B$3)),COLUMNS($E343:G343))),""))</f>
        <v/>
      </c>
      <c r="H343" t="str" cm="1">
        <f t="array" aca="1" ref="H343" ca="1">_xlfn.SINGLE(IF(COLUMNS($E343:H343)&lt;=COUNTIF(INDIRECT("'Raw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Input'!$B$3)),COLUMNS($E343:H343))),""))</f>
        <v/>
      </c>
      <c r="I343" t="str" cm="1">
        <f t="array" aca="1" ref="I343" ca="1">_xlfn.SINGLE(IF(COLUMNS($E343:I343)&lt;=COUNTIF(INDIRECT("'Raw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Input'!$B$3)),COLUMNS($E343:I343))),""))</f>
        <v/>
      </c>
      <c r="J343" t="str" cm="1">
        <f t="array" aca="1" ref="J343" ca="1">_xlfn.SINGLE(IF(COLUMNS($E343:J343)&lt;=COUNTIF(INDIRECT("'Raw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Input'!$B$3)),COLUMNS($E343:J343))),""))</f>
        <v/>
      </c>
      <c r="K343" t="str" cm="1">
        <f t="array" aca="1" ref="K343" ca="1">_xlfn.SINGLE(IF(COLUMNS($E343:E343)&lt;=COUNTIF(INDIRECT("'Raw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Input'!$B$3)),COLUMNS($E343:E343))),""))</f>
        <v>Boolean</v>
      </c>
      <c r="L343" t="str" cm="1">
        <f t="array" aca="1" ref="L343" ca="1">_xlfn.SINGLE(IF(COLUMNS($E343:F343)&lt;=COUNTIF(INDIRECT("'Raw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Input'!$B$3)),COLUMNS($E343:F343))),""))</f>
        <v/>
      </c>
      <c r="M343" t="str" cm="1">
        <f t="array" aca="1" ref="M343" ca="1">_xlfn.SINGLE(IF(COLUMNS($E343:G343)&lt;=COUNTIF(INDIRECT("'Raw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Input'!$B$3)),COLUMNS($E343:G343))),""))</f>
        <v/>
      </c>
      <c r="N343" t="str" cm="1">
        <f t="array" aca="1" ref="N343" ca="1">_xlfn.SINGLE(IF(COLUMNS($E343:H343)&lt;=COUNTIF(INDIRECT("'Raw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Input'!$B$3)),COLUMNS($E343:H343))),""))</f>
        <v/>
      </c>
      <c r="O343" t="str" cm="1">
        <f t="array" aca="1" ref="O343" ca="1">_xlfn.SINGLE(IF(COLUMNS($E343:I343)&lt;=COUNTIF(INDIRECT("'Raw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Input'!$B$3)),COLUMNS($E343:I343))),""))</f>
        <v/>
      </c>
      <c r="P343" t="str" cm="1">
        <f t="array" aca="1" ref="P343" ca="1">_xlfn.SINGLE(IF(COLUMNS($E343:J343)&lt;=COUNTIF(INDIRECT("'Raw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Input'!$B$3)),COLUMNS($E343:J343))),""))</f>
        <v/>
      </c>
      <c r="Q343" t="str">
        <f t="shared" ca="1" si="131"/>
        <v>Int</v>
      </c>
      <c r="R343" t="str">
        <f t="shared" ca="1" si="132"/>
        <v/>
      </c>
      <c r="S343" t="str">
        <f t="shared" ca="1" si="133"/>
        <v/>
      </c>
      <c r="T343" t="str">
        <f t="shared" ca="1" si="110"/>
        <v/>
      </c>
      <c r="U343" t="str">
        <f t="shared" ca="1" si="111"/>
        <v/>
      </c>
      <c r="V343">
        <v>343</v>
      </c>
      <c r="DE343"/>
      <c r="HB343"/>
    </row>
    <row r="344" spans="1:210">
      <c r="A344">
        <v>4</v>
      </c>
      <c r="B344" t="str">
        <f t="shared" ca="1" si="130"/>
        <v/>
      </c>
      <c r="C344" t="str">
        <f t="shared" ca="1" si="124"/>
        <v/>
      </c>
      <c r="D344" t="str">
        <f t="shared" ca="1" si="125"/>
        <v/>
      </c>
      <c r="E344" t="str" cm="1">
        <f t="array" aca="1" ref="E344" ca="1">_xlfn.SINGLE(IF(COLUMNS($E344:E344)&lt;=COUNTIF(INDIRECT("'Raw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Input'!$B$3)),COLUMNS($E344:E344))),""))</f>
        <v>Int</v>
      </c>
      <c r="F344" t="str" cm="1">
        <f t="array" aca="1" ref="F344" ca="1">_xlfn.SINGLE(IF(COLUMNS($E344:F344)&lt;=COUNTIF(INDIRECT("'Raw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Input'!$B$3)),COLUMNS($E344:F344))),""))</f>
        <v/>
      </c>
      <c r="G344" t="str" cm="1">
        <f t="array" aca="1" ref="G344" ca="1">_xlfn.SINGLE(IF(COLUMNS($E344:G344)&lt;=COUNTIF(INDIRECT("'Raw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Input'!$B$3)),COLUMNS($E344:G344))),""))</f>
        <v/>
      </c>
      <c r="H344" t="str" cm="1">
        <f t="array" aca="1" ref="H344" ca="1">_xlfn.SINGLE(IF(COLUMNS($E344:H344)&lt;=COUNTIF(INDIRECT("'Raw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Input'!$B$3)),COLUMNS($E344:H344))),""))</f>
        <v/>
      </c>
      <c r="I344" t="str" cm="1">
        <f t="array" aca="1" ref="I344" ca="1">_xlfn.SINGLE(IF(COLUMNS($E344:I344)&lt;=COUNTIF(INDIRECT("'Raw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Input'!$B$3)),COLUMNS($E344:I344))),""))</f>
        <v/>
      </c>
      <c r="J344" t="str" cm="1">
        <f t="array" aca="1" ref="J344" ca="1">_xlfn.SINGLE(IF(COLUMNS($E344:J344)&lt;=COUNTIF(INDIRECT("'Raw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Input'!$B$3)),COLUMNS($E344:J344))),""))</f>
        <v/>
      </c>
      <c r="K344" t="str" cm="1">
        <f t="array" aca="1" ref="K344" ca="1">_xlfn.SINGLE(IF(COLUMNS($E344:E344)&lt;=COUNTIF(INDIRECT("'Raw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Input'!$B$3)),COLUMNS($E344:E344))),""))</f>
        <v>Boolean</v>
      </c>
      <c r="L344" t="str" cm="1">
        <f t="array" aca="1" ref="L344" ca="1">_xlfn.SINGLE(IF(COLUMNS($E344:F344)&lt;=COUNTIF(INDIRECT("'Raw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Input'!$B$3)),COLUMNS($E344:F344))),""))</f>
        <v/>
      </c>
      <c r="M344" t="str" cm="1">
        <f t="array" aca="1" ref="M344" ca="1">_xlfn.SINGLE(IF(COLUMNS($E344:G344)&lt;=COUNTIF(INDIRECT("'Raw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Input'!$B$3)),COLUMNS($E344:G344))),""))</f>
        <v/>
      </c>
      <c r="N344" t="str" cm="1">
        <f t="array" aca="1" ref="N344" ca="1">_xlfn.SINGLE(IF(COLUMNS($E344:H344)&lt;=COUNTIF(INDIRECT("'Raw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Input'!$B$3)),COLUMNS($E344:H344))),""))</f>
        <v/>
      </c>
      <c r="O344" t="str" cm="1">
        <f t="array" aca="1" ref="O344" ca="1">_xlfn.SINGLE(IF(COLUMNS($E344:I344)&lt;=COUNTIF(INDIRECT("'Raw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Input'!$B$3)),COLUMNS($E344:I344))),""))</f>
        <v/>
      </c>
      <c r="P344" t="str" cm="1">
        <f t="array" aca="1" ref="P344" ca="1">_xlfn.SINGLE(IF(COLUMNS($E344:J344)&lt;=COUNTIF(INDIRECT("'Raw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Input'!$B$3)),COLUMNS($E344:J344))),""))</f>
        <v/>
      </c>
      <c r="Q344" t="str">
        <f t="shared" ca="1" si="131"/>
        <v>Int</v>
      </c>
      <c r="R344" t="str">
        <f t="shared" ca="1" si="132"/>
        <v/>
      </c>
      <c r="S344" t="str">
        <f t="shared" ca="1" si="133"/>
        <v/>
      </c>
      <c r="T344" t="str">
        <f t="shared" ref="T344:T407" ca="1" si="134">IF(D344=1,SUM(IFERROR(INDIRECT(Q344&amp;"!B35"),0),IFERROR(INDIRECT(R344&amp;"!B35"),0),IFERROR(INDIRECT(S344&amp;"!B35"),0))-SUM(IFERROR(INDIRECT(Q344&amp;"!K"&amp;MATCH(B344,INDIRECT(Q344&amp;"!B4:B15"),0)+20),0),IFERROR(INDIRECT(R344&amp;"!K"&amp;MATCH(B344,INDIRECT(R344&amp;"!B4:B15"),0)+20),0),IFERROR(INDIRECT(S344&amp;"!K"&amp;MATCH(B344,INDIRECT(S344&amp;"!B4:B15"),0)+20),0)),"")</f>
        <v/>
      </c>
      <c r="U344" t="str">
        <f t="shared" ref="U344:U407" ca="1" si="135">IF(D344=1,SUM(IFERROR(INDIRECT(Q344&amp;"!I20"),0),IFERROR(INDIRECT(R344&amp;"!I20"),0),IFERROR(INDIRECT(S344&amp;"!I20"),0))-SUM(IFERROR(INDIRECT(Q344&amp;"!K"&amp;MATCH(B344,INDIRECT(Q344&amp;"!B4:B15"),0)+20),0),IFERROR(INDIRECT(R344&amp;"!K"&amp;MATCH(B344,INDIRECT(R344&amp;"!B4:B15"),0)+20),0),IFERROR(INDIRECT(S344&amp;"!K"&amp;MATCH(B344,INDIRECT(S344&amp;"!B4:B15"),0)+20),0)),"")</f>
        <v/>
      </c>
      <c r="V344">
        <v>344</v>
      </c>
      <c r="DE344"/>
      <c r="HB344"/>
    </row>
    <row r="345" spans="1:210">
      <c r="A345">
        <v>5</v>
      </c>
      <c r="B345" t="str">
        <f t="shared" ca="1" si="130"/>
        <v/>
      </c>
      <c r="C345" t="str">
        <f t="shared" ca="1" si="124"/>
        <v/>
      </c>
      <c r="D345" t="str">
        <f t="shared" ca="1" si="125"/>
        <v/>
      </c>
      <c r="E345" t="str" cm="1">
        <f t="array" aca="1" ref="E345" ca="1">_xlfn.SINGLE(IF(COLUMNS($E345:E345)&lt;=COUNTIF(INDIRECT("'Raw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Input'!$B$3)),COLUMNS($E345:E345))),""))</f>
        <v>Int</v>
      </c>
      <c r="F345" t="str" cm="1">
        <f t="array" aca="1" ref="F345" ca="1">_xlfn.SINGLE(IF(COLUMNS($E345:F345)&lt;=COUNTIF(INDIRECT("'Raw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Input'!$B$3)),COLUMNS($E345:F345))),""))</f>
        <v/>
      </c>
      <c r="G345" t="str" cm="1">
        <f t="array" aca="1" ref="G345" ca="1">_xlfn.SINGLE(IF(COLUMNS($E345:G345)&lt;=COUNTIF(INDIRECT("'Raw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Input'!$B$3)),COLUMNS($E345:G345))),""))</f>
        <v/>
      </c>
      <c r="H345" t="str" cm="1">
        <f t="array" aca="1" ref="H345" ca="1">_xlfn.SINGLE(IF(COLUMNS($E345:H345)&lt;=COUNTIF(INDIRECT("'Raw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Input'!$B$3)),COLUMNS($E345:H345))),""))</f>
        <v/>
      </c>
      <c r="I345" t="str" cm="1">
        <f t="array" aca="1" ref="I345" ca="1">_xlfn.SINGLE(IF(COLUMNS($E345:I345)&lt;=COUNTIF(INDIRECT("'Raw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Input'!$B$3)),COLUMNS($E345:I345))),""))</f>
        <v/>
      </c>
      <c r="J345" t="str" cm="1">
        <f t="array" aca="1" ref="J345" ca="1">_xlfn.SINGLE(IF(COLUMNS($E345:J345)&lt;=COUNTIF(INDIRECT("'Raw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Input'!$B$3)),COLUMNS($E345:J345))),""))</f>
        <v/>
      </c>
      <c r="K345" t="str" cm="1">
        <f t="array" aca="1" ref="K345" ca="1">_xlfn.SINGLE(IF(COLUMNS($E345:E345)&lt;=COUNTIF(INDIRECT("'Raw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Input'!$B$3)),COLUMNS($E345:E345))),""))</f>
        <v>Boolean</v>
      </c>
      <c r="L345" t="str" cm="1">
        <f t="array" aca="1" ref="L345" ca="1">_xlfn.SINGLE(IF(COLUMNS($E345:F345)&lt;=COUNTIF(INDIRECT("'Raw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Input'!$B$3)),COLUMNS($E345:F345))),""))</f>
        <v/>
      </c>
      <c r="M345" t="str" cm="1">
        <f t="array" aca="1" ref="M345" ca="1">_xlfn.SINGLE(IF(COLUMNS($E345:G345)&lt;=COUNTIF(INDIRECT("'Raw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Input'!$B$3)),COLUMNS($E345:G345))),""))</f>
        <v/>
      </c>
      <c r="N345" t="str" cm="1">
        <f t="array" aca="1" ref="N345" ca="1">_xlfn.SINGLE(IF(COLUMNS($E345:H345)&lt;=COUNTIF(INDIRECT("'Raw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Input'!$B$3)),COLUMNS($E345:H345))),""))</f>
        <v/>
      </c>
      <c r="O345" t="str" cm="1">
        <f t="array" aca="1" ref="O345" ca="1">_xlfn.SINGLE(IF(COLUMNS($E345:I345)&lt;=COUNTIF(INDIRECT("'Raw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Input'!$B$3)),COLUMNS($E345:I345))),""))</f>
        <v/>
      </c>
      <c r="P345" t="str" cm="1">
        <f t="array" aca="1" ref="P345" ca="1">_xlfn.SINGLE(IF(COLUMNS($E345:J345)&lt;=COUNTIF(INDIRECT("'Raw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Input'!$B$3)),COLUMNS($E345:J345))),""))</f>
        <v/>
      </c>
      <c r="Q345" t="str">
        <f t="shared" ca="1" si="131"/>
        <v>Int</v>
      </c>
      <c r="R345" t="str">
        <f t="shared" ca="1" si="132"/>
        <v/>
      </c>
      <c r="S345" t="str">
        <f t="shared" ca="1" si="133"/>
        <v/>
      </c>
      <c r="T345" t="str">
        <f t="shared" ca="1" si="134"/>
        <v/>
      </c>
      <c r="U345" t="str">
        <f t="shared" ca="1" si="135"/>
        <v/>
      </c>
      <c r="V345">
        <v>345</v>
      </c>
      <c r="DE345"/>
      <c r="HB345"/>
    </row>
    <row r="346" spans="1:210">
      <c r="A346">
        <v>6</v>
      </c>
      <c r="B346" t="str">
        <f t="shared" ca="1" si="130"/>
        <v/>
      </c>
      <c r="C346" t="str">
        <f t="shared" ca="1" si="124"/>
        <v/>
      </c>
      <c r="D346" t="str">
        <f t="shared" ca="1" si="125"/>
        <v/>
      </c>
      <c r="E346" t="str" cm="1">
        <f t="array" aca="1" ref="E346" ca="1">_xlfn.SINGLE(IF(COLUMNS($E346:E346)&lt;=COUNTIF(INDIRECT("'Raw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Input'!$B$3)),COLUMNS($E346:E346))),""))</f>
        <v>Int</v>
      </c>
      <c r="F346" t="str" cm="1">
        <f t="array" aca="1" ref="F346" ca="1">_xlfn.SINGLE(IF(COLUMNS($E346:F346)&lt;=COUNTIF(INDIRECT("'Raw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Input'!$B$3)),COLUMNS($E346:F346))),""))</f>
        <v/>
      </c>
      <c r="G346" t="str" cm="1">
        <f t="array" aca="1" ref="G346" ca="1">_xlfn.SINGLE(IF(COLUMNS($E346:G346)&lt;=COUNTIF(INDIRECT("'Raw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Input'!$B$3)),COLUMNS($E346:G346))),""))</f>
        <v/>
      </c>
      <c r="H346" t="str" cm="1">
        <f t="array" aca="1" ref="H346" ca="1">_xlfn.SINGLE(IF(COLUMNS($E346:H346)&lt;=COUNTIF(INDIRECT("'Raw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Input'!$B$3)),COLUMNS($E346:H346))),""))</f>
        <v/>
      </c>
      <c r="I346" t="str" cm="1">
        <f t="array" aca="1" ref="I346" ca="1">_xlfn.SINGLE(IF(COLUMNS($E346:I346)&lt;=COUNTIF(INDIRECT("'Raw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Input'!$B$3)),COLUMNS($E346:I346))),""))</f>
        <v/>
      </c>
      <c r="J346" t="str" cm="1">
        <f t="array" aca="1" ref="J346" ca="1">_xlfn.SINGLE(IF(COLUMNS($E346:J346)&lt;=COUNTIF(INDIRECT("'Raw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Input'!$B$3)),COLUMNS($E346:J346))),""))</f>
        <v/>
      </c>
      <c r="K346" t="str" cm="1">
        <f t="array" aca="1" ref="K346" ca="1">_xlfn.SINGLE(IF(COLUMNS($E346:E346)&lt;=COUNTIF(INDIRECT("'Raw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Input'!$B$3)),COLUMNS($E346:E346))),""))</f>
        <v>Boolean</v>
      </c>
      <c r="L346" t="str" cm="1">
        <f t="array" aca="1" ref="L346" ca="1">_xlfn.SINGLE(IF(COLUMNS($E346:F346)&lt;=COUNTIF(INDIRECT("'Raw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Input'!$B$3)),COLUMNS($E346:F346))),""))</f>
        <v/>
      </c>
      <c r="M346" t="str" cm="1">
        <f t="array" aca="1" ref="M346" ca="1">_xlfn.SINGLE(IF(COLUMNS($E346:G346)&lt;=COUNTIF(INDIRECT("'Raw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Input'!$B$3)),COLUMNS($E346:G346))),""))</f>
        <v/>
      </c>
      <c r="N346" t="str" cm="1">
        <f t="array" aca="1" ref="N346" ca="1">_xlfn.SINGLE(IF(COLUMNS($E346:H346)&lt;=COUNTIF(INDIRECT("'Raw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Input'!$B$3)),COLUMNS($E346:H346))),""))</f>
        <v/>
      </c>
      <c r="O346" t="str" cm="1">
        <f t="array" aca="1" ref="O346" ca="1">_xlfn.SINGLE(IF(COLUMNS($E346:I346)&lt;=COUNTIF(INDIRECT("'Raw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Input'!$B$3)),COLUMNS($E346:I346))),""))</f>
        <v/>
      </c>
      <c r="P346" t="str" cm="1">
        <f t="array" aca="1" ref="P346" ca="1">_xlfn.SINGLE(IF(COLUMNS($E346:J346)&lt;=COUNTIF(INDIRECT("'Raw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Input'!$B$3)),COLUMNS($E346:J346))),""))</f>
        <v/>
      </c>
      <c r="Q346" t="str">
        <f t="shared" ca="1" si="131"/>
        <v>Int</v>
      </c>
      <c r="R346" t="str">
        <f t="shared" ca="1" si="132"/>
        <v/>
      </c>
      <c r="S346" t="str">
        <f t="shared" ca="1" si="133"/>
        <v/>
      </c>
      <c r="T346" t="str">
        <f t="shared" ca="1" si="134"/>
        <v/>
      </c>
      <c r="U346" t="str">
        <f t="shared" ca="1" si="135"/>
        <v/>
      </c>
      <c r="V346">
        <v>346</v>
      </c>
      <c r="DE346"/>
      <c r="HB346"/>
    </row>
    <row r="347" spans="1:210">
      <c r="A347">
        <v>7</v>
      </c>
      <c r="B347" t="str">
        <f t="shared" ca="1" si="130"/>
        <v/>
      </c>
      <c r="C347" t="str">
        <f t="shared" ca="1" si="124"/>
        <v/>
      </c>
      <c r="D347" t="str">
        <f t="shared" ca="1" si="125"/>
        <v/>
      </c>
      <c r="E347" t="str" cm="1">
        <f t="array" aca="1" ref="E347" ca="1">_xlfn.SINGLE(IF(COLUMNS($E347:E347)&lt;=COUNTIF(INDIRECT("'Raw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Input'!$B$3)),COLUMNS($E347:E347))),""))</f>
        <v>Int</v>
      </c>
      <c r="F347" t="str" cm="1">
        <f t="array" aca="1" ref="F347" ca="1">_xlfn.SINGLE(IF(COLUMNS($E347:F347)&lt;=COUNTIF(INDIRECT("'Raw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Input'!$B$3)),COLUMNS($E347:F347))),""))</f>
        <v/>
      </c>
      <c r="G347" t="str" cm="1">
        <f t="array" aca="1" ref="G347" ca="1">_xlfn.SINGLE(IF(COLUMNS($E347:G347)&lt;=COUNTIF(INDIRECT("'Raw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Input'!$B$3)),COLUMNS($E347:G347))),""))</f>
        <v/>
      </c>
      <c r="H347" t="str" cm="1">
        <f t="array" aca="1" ref="H347" ca="1">_xlfn.SINGLE(IF(COLUMNS($E347:H347)&lt;=COUNTIF(INDIRECT("'Raw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Input'!$B$3)),COLUMNS($E347:H347))),""))</f>
        <v/>
      </c>
      <c r="I347" t="str" cm="1">
        <f t="array" aca="1" ref="I347" ca="1">_xlfn.SINGLE(IF(COLUMNS($E347:I347)&lt;=COUNTIF(INDIRECT("'Raw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Input'!$B$3)),COLUMNS($E347:I347))),""))</f>
        <v/>
      </c>
      <c r="J347" t="str" cm="1">
        <f t="array" aca="1" ref="J347" ca="1">_xlfn.SINGLE(IF(COLUMNS($E347:J347)&lt;=COUNTIF(INDIRECT("'Raw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Input'!$B$3)),COLUMNS($E347:J347))),""))</f>
        <v/>
      </c>
      <c r="K347" t="str" cm="1">
        <f t="array" aca="1" ref="K347" ca="1">_xlfn.SINGLE(IF(COLUMNS($E347:E347)&lt;=COUNTIF(INDIRECT("'Raw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Input'!$B$3)),COLUMNS($E347:E347))),""))</f>
        <v>Boolean</v>
      </c>
      <c r="L347" t="str" cm="1">
        <f t="array" aca="1" ref="L347" ca="1">_xlfn.SINGLE(IF(COLUMNS($E347:F347)&lt;=COUNTIF(INDIRECT("'Raw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Input'!$B$3)),COLUMNS($E347:F347))),""))</f>
        <v/>
      </c>
      <c r="M347" t="str" cm="1">
        <f t="array" aca="1" ref="M347" ca="1">_xlfn.SINGLE(IF(COLUMNS($E347:G347)&lt;=COUNTIF(INDIRECT("'Raw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Input'!$B$3)),COLUMNS($E347:G347))),""))</f>
        <v/>
      </c>
      <c r="N347" t="str" cm="1">
        <f t="array" aca="1" ref="N347" ca="1">_xlfn.SINGLE(IF(COLUMNS($E347:H347)&lt;=COUNTIF(INDIRECT("'Raw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Input'!$B$3)),COLUMNS($E347:H347))),""))</f>
        <v/>
      </c>
      <c r="O347" t="str" cm="1">
        <f t="array" aca="1" ref="O347" ca="1">_xlfn.SINGLE(IF(COLUMNS($E347:I347)&lt;=COUNTIF(INDIRECT("'Raw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Input'!$B$3)),COLUMNS($E347:I347))),""))</f>
        <v/>
      </c>
      <c r="P347" t="str" cm="1">
        <f t="array" aca="1" ref="P347" ca="1">_xlfn.SINGLE(IF(COLUMNS($E347:J347)&lt;=COUNTIF(INDIRECT("'Raw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Input'!$B$3)),COLUMNS($E347:J347))),""))</f>
        <v/>
      </c>
      <c r="Q347" t="str">
        <f t="shared" ca="1" si="131"/>
        <v>Int</v>
      </c>
      <c r="R347" t="str">
        <f t="shared" ca="1" si="132"/>
        <v/>
      </c>
      <c r="S347" t="str">
        <f t="shared" ca="1" si="133"/>
        <v/>
      </c>
      <c r="T347" t="str">
        <f t="shared" ca="1" si="134"/>
        <v/>
      </c>
      <c r="U347" t="str">
        <f t="shared" ca="1" si="135"/>
        <v/>
      </c>
      <c r="V347">
        <v>347</v>
      </c>
      <c r="DE347"/>
      <c r="HB347"/>
    </row>
    <row r="348" spans="1:210">
      <c r="A348">
        <v>8</v>
      </c>
      <c r="B348" t="str">
        <f t="shared" ca="1" si="130"/>
        <v/>
      </c>
      <c r="C348" t="str">
        <f t="shared" ca="1" si="124"/>
        <v/>
      </c>
      <c r="D348" t="str">
        <f t="shared" ca="1" si="125"/>
        <v/>
      </c>
      <c r="E348" t="str" cm="1">
        <f t="array" aca="1" ref="E348" ca="1">_xlfn.SINGLE(IF(COLUMNS($E348:E348)&lt;=COUNTIF(INDIRECT("'Raw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Input'!$B$3)),COLUMNS($E348:E348))),""))</f>
        <v>Int</v>
      </c>
      <c r="F348" t="str" cm="1">
        <f t="array" aca="1" ref="F348" ca="1">_xlfn.SINGLE(IF(COLUMNS($E348:F348)&lt;=COUNTIF(INDIRECT("'Raw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Input'!$B$3)),COLUMNS($E348:F348))),""))</f>
        <v/>
      </c>
      <c r="G348" t="str" cm="1">
        <f t="array" aca="1" ref="G348" ca="1">_xlfn.SINGLE(IF(COLUMNS($E348:G348)&lt;=COUNTIF(INDIRECT("'Raw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Input'!$B$3)),COLUMNS($E348:G348))),""))</f>
        <v/>
      </c>
      <c r="H348" t="str" cm="1">
        <f t="array" aca="1" ref="H348" ca="1">_xlfn.SINGLE(IF(COLUMNS($E348:H348)&lt;=COUNTIF(INDIRECT("'Raw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Input'!$B$3)),COLUMNS($E348:H348))),""))</f>
        <v/>
      </c>
      <c r="I348" t="str" cm="1">
        <f t="array" aca="1" ref="I348" ca="1">_xlfn.SINGLE(IF(COLUMNS($E348:I348)&lt;=COUNTIF(INDIRECT("'Raw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Input'!$B$3)),COLUMNS($E348:I348))),""))</f>
        <v/>
      </c>
      <c r="J348" t="str" cm="1">
        <f t="array" aca="1" ref="J348" ca="1">_xlfn.SINGLE(IF(COLUMNS($E348:J348)&lt;=COUNTIF(INDIRECT("'Raw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Input'!$B$3)),COLUMNS($E348:J348))),""))</f>
        <v/>
      </c>
      <c r="K348" t="str" cm="1">
        <f t="array" aca="1" ref="K348" ca="1">_xlfn.SINGLE(IF(COLUMNS($E348:E348)&lt;=COUNTIF(INDIRECT("'Raw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Input'!$B$3)),COLUMNS($E348:E348))),""))</f>
        <v>Boolean</v>
      </c>
      <c r="L348" t="str" cm="1">
        <f t="array" aca="1" ref="L348" ca="1">_xlfn.SINGLE(IF(COLUMNS($E348:F348)&lt;=COUNTIF(INDIRECT("'Raw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Input'!$B$3)),COLUMNS($E348:F348))),""))</f>
        <v/>
      </c>
      <c r="M348" t="str" cm="1">
        <f t="array" aca="1" ref="M348" ca="1">_xlfn.SINGLE(IF(COLUMNS($E348:G348)&lt;=COUNTIF(INDIRECT("'Raw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Input'!$B$3)),COLUMNS($E348:G348))),""))</f>
        <v/>
      </c>
      <c r="N348" t="str" cm="1">
        <f t="array" aca="1" ref="N348" ca="1">_xlfn.SINGLE(IF(COLUMNS($E348:H348)&lt;=COUNTIF(INDIRECT("'Raw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Input'!$B$3)),COLUMNS($E348:H348))),""))</f>
        <v/>
      </c>
      <c r="O348" t="str" cm="1">
        <f t="array" aca="1" ref="O348" ca="1">_xlfn.SINGLE(IF(COLUMNS($E348:I348)&lt;=COUNTIF(INDIRECT("'Raw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Input'!$B$3)),COLUMNS($E348:I348))),""))</f>
        <v/>
      </c>
      <c r="P348" t="str" cm="1">
        <f t="array" aca="1" ref="P348" ca="1">_xlfn.SINGLE(IF(COLUMNS($E348:J348)&lt;=COUNTIF(INDIRECT("'Raw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Input'!$B$3)),COLUMNS($E348:J348))),""))</f>
        <v/>
      </c>
      <c r="Q348" t="str">
        <f t="shared" ca="1" si="131"/>
        <v>Int</v>
      </c>
      <c r="R348" t="str">
        <f t="shared" ca="1" si="132"/>
        <v/>
      </c>
      <c r="S348" t="str">
        <f t="shared" ca="1" si="133"/>
        <v/>
      </c>
      <c r="T348" t="str">
        <f t="shared" ca="1" si="134"/>
        <v/>
      </c>
      <c r="U348" t="str">
        <f t="shared" ca="1" si="135"/>
        <v/>
      </c>
      <c r="V348">
        <v>348</v>
      </c>
      <c r="DE348"/>
      <c r="HB348"/>
    </row>
    <row r="349" spans="1:210">
      <c r="A349">
        <v>9</v>
      </c>
      <c r="B349" t="str">
        <f t="shared" ca="1" si="130"/>
        <v/>
      </c>
      <c r="C349" t="str">
        <f t="shared" ca="1" si="124"/>
        <v/>
      </c>
      <c r="D349" t="str">
        <f t="shared" ca="1" si="125"/>
        <v/>
      </c>
      <c r="E349" t="str" cm="1">
        <f t="array" aca="1" ref="E349" ca="1">_xlfn.SINGLE(IF(COLUMNS($E349:E349)&lt;=COUNTIF(INDIRECT("'Raw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Input'!$B$3)),COLUMNS($E349:E349))),""))</f>
        <v>Int</v>
      </c>
      <c r="F349" t="str" cm="1">
        <f t="array" aca="1" ref="F349" ca="1">_xlfn.SINGLE(IF(COLUMNS($E349:F349)&lt;=COUNTIF(INDIRECT("'Raw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Input'!$B$3)),COLUMNS($E349:F349))),""))</f>
        <v/>
      </c>
      <c r="G349" t="str" cm="1">
        <f t="array" aca="1" ref="G349" ca="1">_xlfn.SINGLE(IF(COLUMNS($E349:G349)&lt;=COUNTIF(INDIRECT("'Raw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Input'!$B$3)),COLUMNS($E349:G349))),""))</f>
        <v/>
      </c>
      <c r="H349" t="str" cm="1">
        <f t="array" aca="1" ref="H349" ca="1">_xlfn.SINGLE(IF(COLUMNS($E349:H349)&lt;=COUNTIF(INDIRECT("'Raw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Input'!$B$3)),COLUMNS($E349:H349))),""))</f>
        <v/>
      </c>
      <c r="I349" t="str" cm="1">
        <f t="array" aca="1" ref="I349" ca="1">_xlfn.SINGLE(IF(COLUMNS($E349:I349)&lt;=COUNTIF(INDIRECT("'Raw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Input'!$B$3)),COLUMNS($E349:I349))),""))</f>
        <v/>
      </c>
      <c r="J349" t="str" cm="1">
        <f t="array" aca="1" ref="J349" ca="1">_xlfn.SINGLE(IF(COLUMNS($E349:J349)&lt;=COUNTIF(INDIRECT("'Raw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Input'!$B$3)),COLUMNS($E349:J349))),""))</f>
        <v/>
      </c>
      <c r="K349" t="str" cm="1">
        <f t="array" aca="1" ref="K349" ca="1">_xlfn.SINGLE(IF(COLUMNS($E349:E349)&lt;=COUNTIF(INDIRECT("'Raw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Input'!$B$3)),COLUMNS($E349:E349))),""))</f>
        <v>Boolean</v>
      </c>
      <c r="L349" t="str" cm="1">
        <f t="array" aca="1" ref="L349" ca="1">_xlfn.SINGLE(IF(COLUMNS($E349:F349)&lt;=COUNTIF(INDIRECT("'Raw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Input'!$B$3)),COLUMNS($E349:F349))),""))</f>
        <v/>
      </c>
      <c r="M349" t="str" cm="1">
        <f t="array" aca="1" ref="M349" ca="1">_xlfn.SINGLE(IF(COLUMNS($E349:G349)&lt;=COUNTIF(INDIRECT("'Raw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Input'!$B$3)),COLUMNS($E349:G349))),""))</f>
        <v/>
      </c>
      <c r="N349" t="str" cm="1">
        <f t="array" aca="1" ref="N349" ca="1">_xlfn.SINGLE(IF(COLUMNS($E349:H349)&lt;=COUNTIF(INDIRECT("'Raw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Input'!$B$3)),COLUMNS($E349:H349))),""))</f>
        <v/>
      </c>
      <c r="O349" t="str" cm="1">
        <f t="array" aca="1" ref="O349" ca="1">_xlfn.SINGLE(IF(COLUMNS($E349:I349)&lt;=COUNTIF(INDIRECT("'Raw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Input'!$B$3)),COLUMNS($E349:I349))),""))</f>
        <v/>
      </c>
      <c r="P349" t="str" cm="1">
        <f t="array" aca="1" ref="P349" ca="1">_xlfn.SINGLE(IF(COLUMNS($E349:J349)&lt;=COUNTIF(INDIRECT("'Raw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Input'!$B$3)),COLUMNS($E349:J349))),""))</f>
        <v/>
      </c>
      <c r="Q349" t="str">
        <f t="shared" ca="1" si="131"/>
        <v>Int</v>
      </c>
      <c r="R349" t="str">
        <f t="shared" ca="1" si="132"/>
        <v/>
      </c>
      <c r="S349" t="str">
        <f t="shared" ca="1" si="133"/>
        <v/>
      </c>
      <c r="T349" t="str">
        <f t="shared" ca="1" si="134"/>
        <v/>
      </c>
      <c r="U349" t="str">
        <f t="shared" ca="1" si="135"/>
        <v/>
      </c>
      <c r="V349">
        <v>349</v>
      </c>
      <c r="DE349"/>
      <c r="HB349"/>
    </row>
    <row r="350" spans="1:210">
      <c r="A350">
        <v>10</v>
      </c>
      <c r="B350" t="str">
        <f t="shared" ca="1" si="130"/>
        <v/>
      </c>
      <c r="C350" t="str">
        <f t="shared" ca="1" si="124"/>
        <v/>
      </c>
      <c r="D350" t="str">
        <f t="shared" ca="1" si="125"/>
        <v/>
      </c>
      <c r="E350" t="str" cm="1">
        <f t="array" aca="1" ref="E350" ca="1">_xlfn.SINGLE(IF(COLUMNS($E350:E350)&lt;=COUNTIF(INDIRECT("'Raw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Input'!$B$3)),COLUMNS($E350:E350))),""))</f>
        <v>Int</v>
      </c>
      <c r="F350" t="str" cm="1">
        <f t="array" aca="1" ref="F350" ca="1">_xlfn.SINGLE(IF(COLUMNS($E350:F350)&lt;=COUNTIF(INDIRECT("'Raw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Input'!$B$3)),COLUMNS($E350:F350))),""))</f>
        <v/>
      </c>
      <c r="G350" t="str" cm="1">
        <f t="array" aca="1" ref="G350" ca="1">_xlfn.SINGLE(IF(COLUMNS($E350:G350)&lt;=COUNTIF(INDIRECT("'Raw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Input'!$B$3)),COLUMNS($E350:G350))),""))</f>
        <v/>
      </c>
      <c r="H350" t="str" cm="1">
        <f t="array" aca="1" ref="H350" ca="1">_xlfn.SINGLE(IF(COLUMNS($E350:H350)&lt;=COUNTIF(INDIRECT("'Raw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Input'!$B$3)),COLUMNS($E350:H350))),""))</f>
        <v/>
      </c>
      <c r="I350" t="str" cm="1">
        <f t="array" aca="1" ref="I350" ca="1">_xlfn.SINGLE(IF(COLUMNS($E350:I350)&lt;=COUNTIF(INDIRECT("'Raw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Input'!$B$3)),COLUMNS($E350:I350))),""))</f>
        <v/>
      </c>
      <c r="J350" t="str" cm="1">
        <f t="array" aca="1" ref="J350" ca="1">_xlfn.SINGLE(IF(COLUMNS($E350:J350)&lt;=COUNTIF(INDIRECT("'Raw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Input'!$B$3)),COLUMNS($E350:J350))),""))</f>
        <v/>
      </c>
      <c r="K350" t="str" cm="1">
        <f t="array" aca="1" ref="K350" ca="1">_xlfn.SINGLE(IF(COLUMNS($E350:E350)&lt;=COUNTIF(INDIRECT("'Raw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Input'!$B$3)),COLUMNS($E350:E350))),""))</f>
        <v>Boolean</v>
      </c>
      <c r="L350" t="str" cm="1">
        <f t="array" aca="1" ref="L350" ca="1">_xlfn.SINGLE(IF(COLUMNS($E350:F350)&lt;=COUNTIF(INDIRECT("'Raw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Input'!$B$3)),COLUMNS($E350:F350))),""))</f>
        <v/>
      </c>
      <c r="M350" t="str" cm="1">
        <f t="array" aca="1" ref="M350" ca="1">_xlfn.SINGLE(IF(COLUMNS($E350:G350)&lt;=COUNTIF(INDIRECT("'Raw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Input'!$B$3)),COLUMNS($E350:G350))),""))</f>
        <v/>
      </c>
      <c r="N350" t="str" cm="1">
        <f t="array" aca="1" ref="N350" ca="1">_xlfn.SINGLE(IF(COLUMNS($E350:H350)&lt;=COUNTIF(INDIRECT("'Raw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Input'!$B$3)),COLUMNS($E350:H350))),""))</f>
        <v/>
      </c>
      <c r="O350" t="str" cm="1">
        <f t="array" aca="1" ref="O350" ca="1">_xlfn.SINGLE(IF(COLUMNS($E350:I350)&lt;=COUNTIF(INDIRECT("'Raw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Input'!$B$3)),COLUMNS($E350:I350))),""))</f>
        <v/>
      </c>
      <c r="P350" t="str" cm="1">
        <f t="array" aca="1" ref="P350" ca="1">_xlfn.SINGLE(IF(COLUMNS($E350:J350)&lt;=COUNTIF(INDIRECT("'Raw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Input'!$B$3)),COLUMNS($E350:J350))),""))</f>
        <v/>
      </c>
      <c r="Q350" t="str">
        <f t="shared" ca="1" si="131"/>
        <v>Int</v>
      </c>
      <c r="R350" t="str">
        <f t="shared" ca="1" si="132"/>
        <v/>
      </c>
      <c r="S350" t="str">
        <f t="shared" ca="1" si="133"/>
        <v/>
      </c>
      <c r="T350" t="str">
        <f t="shared" ca="1" si="134"/>
        <v/>
      </c>
      <c r="U350" t="str">
        <f t="shared" ca="1" si="135"/>
        <v/>
      </c>
      <c r="V350">
        <v>350</v>
      </c>
      <c r="DE350"/>
      <c r="HB350"/>
    </row>
    <row r="351" spans="1:210">
      <c r="A351">
        <v>11</v>
      </c>
      <c r="B351" t="str">
        <f t="shared" ca="1" si="130"/>
        <v/>
      </c>
      <c r="C351" t="str">
        <f t="shared" ca="1" si="124"/>
        <v/>
      </c>
      <c r="D351" t="str">
        <f t="shared" ca="1" si="125"/>
        <v/>
      </c>
      <c r="E351" t="str" cm="1">
        <f t="array" aca="1" ref="E351" ca="1">_xlfn.SINGLE(IF(COLUMNS($E351:E351)&lt;=COUNTIF(INDIRECT("'Raw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Input'!$B$3)),COLUMNS($E351:E351))),""))</f>
        <v>Int</v>
      </c>
      <c r="F351" t="str" cm="1">
        <f t="array" aca="1" ref="F351" ca="1">_xlfn.SINGLE(IF(COLUMNS($E351:F351)&lt;=COUNTIF(INDIRECT("'Raw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Input'!$B$3)),COLUMNS($E351:F351))),""))</f>
        <v/>
      </c>
      <c r="G351" t="str" cm="1">
        <f t="array" aca="1" ref="G351" ca="1">_xlfn.SINGLE(IF(COLUMNS($E351:G351)&lt;=COUNTIF(INDIRECT("'Raw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Input'!$B$3)),COLUMNS($E351:G351))),""))</f>
        <v/>
      </c>
      <c r="H351" t="str" cm="1">
        <f t="array" aca="1" ref="H351" ca="1">_xlfn.SINGLE(IF(COLUMNS($E351:H351)&lt;=COUNTIF(INDIRECT("'Raw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Input'!$B$3)),COLUMNS($E351:H351))),""))</f>
        <v/>
      </c>
      <c r="I351" t="str" cm="1">
        <f t="array" aca="1" ref="I351" ca="1">_xlfn.SINGLE(IF(COLUMNS($E351:I351)&lt;=COUNTIF(INDIRECT("'Raw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Input'!$B$3)),COLUMNS($E351:I351))),""))</f>
        <v/>
      </c>
      <c r="J351" t="str" cm="1">
        <f t="array" aca="1" ref="J351" ca="1">_xlfn.SINGLE(IF(COLUMNS($E351:J351)&lt;=COUNTIF(INDIRECT("'Raw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Input'!$B$3)),COLUMNS($E351:J351))),""))</f>
        <v/>
      </c>
      <c r="K351" t="str" cm="1">
        <f t="array" aca="1" ref="K351" ca="1">_xlfn.SINGLE(IF(COLUMNS($E351:E351)&lt;=COUNTIF(INDIRECT("'Raw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Input'!$B$3)),COLUMNS($E351:E351))),""))</f>
        <v>Boolean</v>
      </c>
      <c r="L351" t="str" cm="1">
        <f t="array" aca="1" ref="L351" ca="1">_xlfn.SINGLE(IF(COLUMNS($E351:F351)&lt;=COUNTIF(INDIRECT("'Raw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Input'!$B$3)),COLUMNS($E351:F351))),""))</f>
        <v/>
      </c>
      <c r="M351" t="str" cm="1">
        <f t="array" aca="1" ref="M351" ca="1">_xlfn.SINGLE(IF(COLUMNS($E351:G351)&lt;=COUNTIF(INDIRECT("'Raw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Input'!$B$3)),COLUMNS($E351:G351))),""))</f>
        <v/>
      </c>
      <c r="N351" t="str" cm="1">
        <f t="array" aca="1" ref="N351" ca="1">_xlfn.SINGLE(IF(COLUMNS($E351:H351)&lt;=COUNTIF(INDIRECT("'Raw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Input'!$B$3)),COLUMNS($E351:H351))),""))</f>
        <v/>
      </c>
      <c r="O351" t="str" cm="1">
        <f t="array" aca="1" ref="O351" ca="1">_xlfn.SINGLE(IF(COLUMNS($E351:I351)&lt;=COUNTIF(INDIRECT("'Raw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Input'!$B$3)),COLUMNS($E351:I351))),""))</f>
        <v/>
      </c>
      <c r="P351" t="str" cm="1">
        <f t="array" aca="1" ref="P351" ca="1">_xlfn.SINGLE(IF(COLUMNS($E351:J351)&lt;=COUNTIF(INDIRECT("'Raw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Input'!$B$3)),COLUMNS($E351:J351))),""))</f>
        <v/>
      </c>
      <c r="Q351" t="str">
        <f t="shared" ca="1" si="131"/>
        <v>Int</v>
      </c>
      <c r="R351" t="str">
        <f t="shared" ca="1" si="132"/>
        <v/>
      </c>
      <c r="S351" t="str">
        <f t="shared" ca="1" si="133"/>
        <v/>
      </c>
      <c r="T351" t="str">
        <f t="shared" ca="1" si="134"/>
        <v/>
      </c>
      <c r="U351" t="str">
        <f t="shared" ca="1" si="135"/>
        <v/>
      </c>
      <c r="V351">
        <v>351</v>
      </c>
      <c r="DE351"/>
      <c r="HB351"/>
    </row>
    <row r="352" spans="1:210">
      <c r="A352">
        <v>12</v>
      </c>
      <c r="B352" t="str">
        <f t="shared" ca="1" si="130"/>
        <v/>
      </c>
      <c r="C352" t="str">
        <f t="shared" ca="1" si="124"/>
        <v/>
      </c>
      <c r="D352" t="str">
        <f t="shared" ca="1" si="125"/>
        <v/>
      </c>
      <c r="E352" t="str" cm="1">
        <f t="array" aca="1" ref="E352" ca="1">_xlfn.SINGLE(IF(COLUMNS($E352:E352)&lt;=COUNTIF(INDIRECT("'Raw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Input'!$B$3)),COLUMNS($E352:E352))),""))</f>
        <v>Int</v>
      </c>
      <c r="F352" t="str" cm="1">
        <f t="array" aca="1" ref="F352" ca="1">_xlfn.SINGLE(IF(COLUMNS($E352:F352)&lt;=COUNTIF(INDIRECT("'Raw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Input'!$B$3)),COLUMNS($E352:F352))),""))</f>
        <v/>
      </c>
      <c r="G352" t="str" cm="1">
        <f t="array" aca="1" ref="G352" ca="1">_xlfn.SINGLE(IF(COLUMNS($E352:G352)&lt;=COUNTIF(INDIRECT("'Raw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Input'!$B$3)),COLUMNS($E352:G352))),""))</f>
        <v/>
      </c>
      <c r="H352" t="str" cm="1">
        <f t="array" aca="1" ref="H352" ca="1">_xlfn.SINGLE(IF(COLUMNS($E352:H352)&lt;=COUNTIF(INDIRECT("'Raw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Input'!$B$3)),COLUMNS($E352:H352))),""))</f>
        <v/>
      </c>
      <c r="I352" t="str" cm="1">
        <f t="array" aca="1" ref="I352" ca="1">_xlfn.SINGLE(IF(COLUMNS($E352:I352)&lt;=COUNTIF(INDIRECT("'Raw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Input'!$B$3)),COLUMNS($E352:I352))),""))</f>
        <v/>
      </c>
      <c r="J352" t="str" cm="1">
        <f t="array" aca="1" ref="J352" ca="1">_xlfn.SINGLE(IF(COLUMNS($E352:J352)&lt;=COUNTIF(INDIRECT("'Raw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Input'!$B$3)),COLUMNS($E352:J352))),""))</f>
        <v/>
      </c>
      <c r="K352" t="str" cm="1">
        <f t="array" aca="1" ref="K352" ca="1">_xlfn.SINGLE(IF(COLUMNS($E352:E352)&lt;=COUNTIF(INDIRECT("'Raw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Input'!$B$3)),COLUMNS($E352:E352))),""))</f>
        <v>Boolean</v>
      </c>
      <c r="L352" t="str" cm="1">
        <f t="array" aca="1" ref="L352" ca="1">_xlfn.SINGLE(IF(COLUMNS($E352:F352)&lt;=COUNTIF(INDIRECT("'Raw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Input'!$B$3)),COLUMNS($E352:F352))),""))</f>
        <v/>
      </c>
      <c r="M352" t="str" cm="1">
        <f t="array" aca="1" ref="M352" ca="1">_xlfn.SINGLE(IF(COLUMNS($E352:G352)&lt;=COUNTIF(INDIRECT("'Raw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Input'!$B$3)),COLUMNS($E352:G352))),""))</f>
        <v/>
      </c>
      <c r="N352" t="str" cm="1">
        <f t="array" aca="1" ref="N352" ca="1">_xlfn.SINGLE(IF(COLUMNS($E352:H352)&lt;=COUNTIF(INDIRECT("'Raw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Input'!$B$3)),COLUMNS($E352:H352))),""))</f>
        <v/>
      </c>
      <c r="O352" t="str" cm="1">
        <f t="array" aca="1" ref="O352" ca="1">_xlfn.SINGLE(IF(COLUMNS($E352:I352)&lt;=COUNTIF(INDIRECT("'Raw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Input'!$B$3)),COLUMNS($E352:I352))),""))</f>
        <v/>
      </c>
      <c r="P352" t="str" cm="1">
        <f t="array" aca="1" ref="P352" ca="1">_xlfn.SINGLE(IF(COLUMNS($E352:J352)&lt;=COUNTIF(INDIRECT("'Raw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Input'!$B$3)),COLUMNS($E352:J352))),""))</f>
        <v/>
      </c>
      <c r="Q352" t="str">
        <f t="shared" ca="1" si="131"/>
        <v>Int</v>
      </c>
      <c r="R352" t="str">
        <f t="shared" ca="1" si="132"/>
        <v/>
      </c>
      <c r="S352" t="str">
        <f t="shared" ca="1" si="133"/>
        <v/>
      </c>
      <c r="T352" t="str">
        <f t="shared" ca="1" si="134"/>
        <v/>
      </c>
      <c r="U352" t="str">
        <f t="shared" ca="1" si="135"/>
        <v/>
      </c>
      <c r="V352">
        <v>352</v>
      </c>
      <c r="DE352"/>
      <c r="HB352"/>
    </row>
    <row r="353" spans="1:210">
      <c r="A353" s="79" t="str">
        <f ca="1">IF(ISBLANK(INDIRECT("Setup!A"&amp;(1+(V353+11)/13))),"",INDIRECT("Setup!A"&amp;(1+(V353+11)/13)))</f>
        <v/>
      </c>
      <c r="C353" t="str">
        <f t="shared" ca="1" si="124"/>
        <v/>
      </c>
      <c r="D353" t="str">
        <f t="shared" ca="1" si="125"/>
        <v/>
      </c>
      <c r="K353" t="str" cm="1">
        <f t="array" aca="1" ref="K353" ca="1">_xlfn.SINGLE(IF(COLUMNS($E353:E353)&lt;=COUNTIF(INDIRECT("'Raw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Input'!$B$3)),COLUMNS($E353:E353))),""))</f>
        <v/>
      </c>
      <c r="L353" t="str" cm="1">
        <f t="array" aca="1" ref="L353" ca="1">_xlfn.SINGLE(IF(COLUMNS($E353:F353)&lt;=COUNTIF(INDIRECT("'Raw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Input'!$B$3)),COLUMNS($E353:F353))),""))</f>
        <v/>
      </c>
      <c r="M353" t="str" cm="1">
        <f t="array" aca="1" ref="M353" ca="1">_xlfn.SINGLE(IF(COLUMNS($E353:G353)&lt;=COUNTIF(INDIRECT("'Raw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Input'!$B$3)),COLUMNS($E353:G353))),""))</f>
        <v/>
      </c>
      <c r="N353" t="str" cm="1">
        <f t="array" aca="1" ref="N353" ca="1">_xlfn.SINGLE(IF(COLUMNS($E353:H353)&lt;=COUNTIF(INDIRECT("'Raw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Input'!$B$3)),COLUMNS($E353:H353))),""))</f>
        <v/>
      </c>
      <c r="O353" t="str" cm="1">
        <f t="array" aca="1" ref="O353" ca="1">_xlfn.SINGLE(IF(COLUMNS($E353:I353)&lt;=COUNTIF(INDIRECT("'Raw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Input'!$B$3)),COLUMNS($E353:I353))),""))</f>
        <v/>
      </c>
      <c r="P353" t="str" cm="1">
        <f t="array" aca="1" ref="P353" ca="1">_xlfn.SINGLE(IF(COLUMNS($E353:J353)&lt;=COUNTIF(INDIRECT("'Raw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Input'!$B$3)),COLUMNS($E353:J353))),""))</f>
        <v/>
      </c>
      <c r="T353" t="str">
        <f t="shared" ca="1" si="134"/>
        <v/>
      </c>
      <c r="U353" t="str">
        <f t="shared" ca="1" si="135"/>
        <v/>
      </c>
      <c r="V353">
        <v>353</v>
      </c>
      <c r="DE353"/>
      <c r="HB353"/>
    </row>
    <row r="354" spans="1:210">
      <c r="A354">
        <v>1</v>
      </c>
      <c r="B354" t="str">
        <f t="shared" ref="B354:B365" ca="1" si="136">IFERROR(IF(ISBLANK(INDIRECT(INDIRECT("A"&amp;V354-A354)&amp;"!B"&amp;A354+3)),"",INDIRECT(INDIRECT("A"&amp;V354-A354)&amp;"!B"&amp;A354+3)),"")</f>
        <v/>
      </c>
      <c r="C354" t="str">
        <f t="shared" ca="1" si="124"/>
        <v/>
      </c>
      <c r="D354" t="str">
        <f t="shared" ca="1" si="125"/>
        <v/>
      </c>
      <c r="E354" t="str" cm="1">
        <f t="array" aca="1" ref="E354" ca="1">_xlfn.SINGLE(IF(COLUMNS($E354:E354)&lt;=COUNTIF(INDIRECT("'Raw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Input'!$B$3)),COLUMNS($E354:E354))),""))</f>
        <v>Int</v>
      </c>
      <c r="F354" t="str" cm="1">
        <f t="array" aca="1" ref="F354" ca="1">_xlfn.SINGLE(IF(COLUMNS($E354:F354)&lt;=COUNTIF(INDIRECT("'Raw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Input'!$B$3)),COLUMNS($E354:F354))),""))</f>
        <v/>
      </c>
      <c r="G354" t="str" cm="1">
        <f t="array" aca="1" ref="G354" ca="1">_xlfn.SINGLE(IF(COLUMNS($E354:G354)&lt;=COUNTIF(INDIRECT("'Raw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Input'!$B$3)),COLUMNS($E354:G354))),""))</f>
        <v/>
      </c>
      <c r="H354" t="str" cm="1">
        <f t="array" aca="1" ref="H354" ca="1">_xlfn.SINGLE(IF(COLUMNS($E354:H354)&lt;=COUNTIF(INDIRECT("'Raw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Input'!$B$3)),COLUMNS($E354:H354))),""))</f>
        <v/>
      </c>
      <c r="I354" t="str" cm="1">
        <f t="array" aca="1" ref="I354" ca="1">_xlfn.SINGLE(IF(COLUMNS($E354:I354)&lt;=COUNTIF(INDIRECT("'Raw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Input'!$B$3)),COLUMNS($E354:I354))),""))</f>
        <v/>
      </c>
      <c r="J354" t="str" cm="1">
        <f t="array" aca="1" ref="J354" ca="1">_xlfn.SINGLE(IF(COLUMNS($E354:J354)&lt;=COUNTIF(INDIRECT("'Raw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Input'!$B$3)),COLUMNS($E354:J354))),""))</f>
        <v/>
      </c>
      <c r="K354" t="str" cm="1">
        <f t="array" aca="1" ref="K354" ca="1">_xlfn.SINGLE(IF(COLUMNS($E354:E354)&lt;=COUNTIF(INDIRECT("'Raw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Input'!$B$3)),COLUMNS($E354:E354))),""))</f>
        <v>Boolean</v>
      </c>
      <c r="L354" t="str" cm="1">
        <f t="array" aca="1" ref="L354" ca="1">_xlfn.SINGLE(IF(COLUMNS($E354:F354)&lt;=COUNTIF(INDIRECT("'Raw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Input'!$B$3)),COLUMNS($E354:F354))),""))</f>
        <v/>
      </c>
      <c r="M354" t="str" cm="1">
        <f t="array" aca="1" ref="M354" ca="1">_xlfn.SINGLE(IF(COLUMNS($E354:G354)&lt;=COUNTIF(INDIRECT("'Raw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Input'!$B$3)),COLUMNS($E354:G354))),""))</f>
        <v/>
      </c>
      <c r="N354" t="str" cm="1">
        <f t="array" aca="1" ref="N354" ca="1">_xlfn.SINGLE(IF(COLUMNS($E354:H354)&lt;=COUNTIF(INDIRECT("'Raw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Input'!$B$3)),COLUMNS($E354:H354))),""))</f>
        <v/>
      </c>
      <c r="O354" t="str" cm="1">
        <f t="array" aca="1" ref="O354" ca="1">_xlfn.SINGLE(IF(COLUMNS($E354:I354)&lt;=COUNTIF(INDIRECT("'Raw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Input'!$B$3)),COLUMNS($E354:I354))),""))</f>
        <v/>
      </c>
      <c r="P354" t="str" cm="1">
        <f t="array" aca="1" ref="P354" ca="1">_xlfn.SINGLE(IF(COLUMNS($E354:J354)&lt;=COUNTIF(INDIRECT("'Raw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Input'!$B$3)),COLUMNS($E354:J354))),""))</f>
        <v/>
      </c>
      <c r="Q354" t="str">
        <f t="shared" ref="Q354:Q365" ca="1" si="137">IF(NOT(C354=K354),E354,IF(NOT(C354=L354),F354,IF(NOT(C354=M354),G354,IF(NOT(C354=N354),H354,IF(NOT(C354=O354),I354,IF(NOT(C354=P354),J354,""))))))</f>
        <v>Int</v>
      </c>
      <c r="R354" t="str">
        <f t="shared" ref="R354:R365" ca="1" si="138">IF(AND(NOT(C354=L354),NOT(F354=Q354)),F354,IF(AND(NOT(C354=M354),NOT(G354=Q354)),G354,IF(AND(NOT(C354=N354),NOT(H354=Q354)),H354,IF(AND(NOT(C354=O354),NOT(I354=Q354)),I354,IF(AND(NOT(C354=P354),NOT(J354=Q354)),J354,"")))))</f>
        <v/>
      </c>
      <c r="S354" t="str">
        <f t="shared" ref="S354:S365" ca="1" si="139">IF(AND(NOT(C354=M354),NOT(G354=Q354),NOT(G354=R354)),G354,IF(AND(NOT(C354=N354),NOT(H354=Q354),NOT(H354=R354)),H354,IF(AND(NOT(C354=O354),NOT(I354=Q354),NOT(I354=R354)),I354,IF(AND(NOT(C354=P354),NOT(J354=Q354),NOT(J354=R354)),J354,""))))</f>
        <v/>
      </c>
      <c r="T354" t="str">
        <f t="shared" ca="1" si="134"/>
        <v/>
      </c>
      <c r="U354" t="str">
        <f t="shared" ca="1" si="135"/>
        <v/>
      </c>
      <c r="V354">
        <v>354</v>
      </c>
      <c r="DE354"/>
      <c r="HB354"/>
    </row>
    <row r="355" spans="1:210">
      <c r="A355">
        <v>2</v>
      </c>
      <c r="B355" t="str">
        <f t="shared" ca="1" si="136"/>
        <v/>
      </c>
      <c r="C355" t="str">
        <f t="shared" ca="1" si="124"/>
        <v/>
      </c>
      <c r="D355" t="str">
        <f t="shared" ca="1" si="125"/>
        <v/>
      </c>
      <c r="E355" t="str" cm="1">
        <f t="array" aca="1" ref="E355" ca="1">_xlfn.SINGLE(IF(COLUMNS($E355:E355)&lt;=COUNTIF(INDIRECT("'Raw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Input'!$B$3)),COLUMNS($E355:E355))),""))</f>
        <v>Int</v>
      </c>
      <c r="F355" t="str" cm="1">
        <f t="array" aca="1" ref="F355" ca="1">_xlfn.SINGLE(IF(COLUMNS($E355:F355)&lt;=COUNTIF(INDIRECT("'Raw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Input'!$B$3)),COLUMNS($E355:F355))),""))</f>
        <v/>
      </c>
      <c r="G355" t="str" cm="1">
        <f t="array" aca="1" ref="G355" ca="1">_xlfn.SINGLE(IF(COLUMNS($E355:G355)&lt;=COUNTIF(INDIRECT("'Raw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Input'!$B$3)),COLUMNS($E355:G355))),""))</f>
        <v/>
      </c>
      <c r="H355" t="str" cm="1">
        <f t="array" aca="1" ref="H355" ca="1">_xlfn.SINGLE(IF(COLUMNS($E355:H355)&lt;=COUNTIF(INDIRECT("'Raw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Input'!$B$3)),COLUMNS($E355:H355))),""))</f>
        <v/>
      </c>
      <c r="I355" t="str" cm="1">
        <f t="array" aca="1" ref="I355" ca="1">_xlfn.SINGLE(IF(COLUMNS($E355:I355)&lt;=COUNTIF(INDIRECT("'Raw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Input'!$B$3)),COLUMNS($E355:I355))),""))</f>
        <v/>
      </c>
      <c r="J355" t="str" cm="1">
        <f t="array" aca="1" ref="J355" ca="1">_xlfn.SINGLE(IF(COLUMNS($E355:J355)&lt;=COUNTIF(INDIRECT("'Raw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Input'!$B$3)),COLUMNS($E355:J355))),""))</f>
        <v/>
      </c>
      <c r="K355" t="str" cm="1">
        <f t="array" aca="1" ref="K355" ca="1">_xlfn.SINGLE(IF(COLUMNS($E355:E355)&lt;=COUNTIF(INDIRECT("'Raw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Input'!$B$3)),COLUMNS($E355:E355))),""))</f>
        <v>Boolean</v>
      </c>
      <c r="L355" t="str" cm="1">
        <f t="array" aca="1" ref="L355" ca="1">_xlfn.SINGLE(IF(COLUMNS($E355:F355)&lt;=COUNTIF(INDIRECT("'Raw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Input'!$B$3)),COLUMNS($E355:F355))),""))</f>
        <v/>
      </c>
      <c r="M355" t="str" cm="1">
        <f t="array" aca="1" ref="M355" ca="1">_xlfn.SINGLE(IF(COLUMNS($E355:G355)&lt;=COUNTIF(INDIRECT("'Raw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Input'!$B$3)),COLUMNS($E355:G355))),""))</f>
        <v/>
      </c>
      <c r="N355" t="str" cm="1">
        <f t="array" aca="1" ref="N355" ca="1">_xlfn.SINGLE(IF(COLUMNS($E355:H355)&lt;=COUNTIF(INDIRECT("'Raw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Input'!$B$3)),COLUMNS($E355:H355))),""))</f>
        <v/>
      </c>
      <c r="O355" t="str" cm="1">
        <f t="array" aca="1" ref="O355" ca="1">_xlfn.SINGLE(IF(COLUMNS($E355:I355)&lt;=COUNTIF(INDIRECT("'Raw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Input'!$B$3)),COLUMNS($E355:I355))),""))</f>
        <v/>
      </c>
      <c r="P355" t="str" cm="1">
        <f t="array" aca="1" ref="P355" ca="1">_xlfn.SINGLE(IF(COLUMNS($E355:J355)&lt;=COUNTIF(INDIRECT("'Raw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Input'!$B$3)),COLUMNS($E355:J355))),""))</f>
        <v/>
      </c>
      <c r="Q355" t="str">
        <f t="shared" ca="1" si="137"/>
        <v>Int</v>
      </c>
      <c r="R355" t="str">
        <f t="shared" ca="1" si="138"/>
        <v/>
      </c>
      <c r="S355" t="str">
        <f t="shared" ca="1" si="139"/>
        <v/>
      </c>
      <c r="T355" t="str">
        <f t="shared" ca="1" si="134"/>
        <v/>
      </c>
      <c r="U355" t="str">
        <f t="shared" ca="1" si="135"/>
        <v/>
      </c>
      <c r="V355">
        <v>355</v>
      </c>
      <c r="DE355"/>
      <c r="HB355"/>
    </row>
    <row r="356" spans="1:210">
      <c r="A356">
        <v>3</v>
      </c>
      <c r="B356" t="str">
        <f t="shared" ca="1" si="136"/>
        <v/>
      </c>
      <c r="C356" t="str">
        <f t="shared" ca="1" si="124"/>
        <v/>
      </c>
      <c r="D356" t="str">
        <f t="shared" ca="1" si="125"/>
        <v/>
      </c>
      <c r="E356" t="str" cm="1">
        <f t="array" aca="1" ref="E356" ca="1">_xlfn.SINGLE(IF(COLUMNS($E356:E356)&lt;=COUNTIF(INDIRECT("'Raw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Input'!$B$3)),COLUMNS($E356:E356))),""))</f>
        <v>Int</v>
      </c>
      <c r="F356" t="str" cm="1">
        <f t="array" aca="1" ref="F356" ca="1">_xlfn.SINGLE(IF(COLUMNS($E356:F356)&lt;=COUNTIF(INDIRECT("'Raw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Input'!$B$3)),COLUMNS($E356:F356))),""))</f>
        <v/>
      </c>
      <c r="G356" t="str" cm="1">
        <f t="array" aca="1" ref="G356" ca="1">_xlfn.SINGLE(IF(COLUMNS($E356:G356)&lt;=COUNTIF(INDIRECT("'Raw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Input'!$B$3)),COLUMNS($E356:G356))),""))</f>
        <v/>
      </c>
      <c r="H356" t="str" cm="1">
        <f t="array" aca="1" ref="H356" ca="1">_xlfn.SINGLE(IF(COLUMNS($E356:H356)&lt;=COUNTIF(INDIRECT("'Raw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Input'!$B$3)),COLUMNS($E356:H356))),""))</f>
        <v/>
      </c>
      <c r="I356" t="str" cm="1">
        <f t="array" aca="1" ref="I356" ca="1">_xlfn.SINGLE(IF(COLUMNS($E356:I356)&lt;=COUNTIF(INDIRECT("'Raw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Input'!$B$3)),COLUMNS($E356:I356))),""))</f>
        <v/>
      </c>
      <c r="J356" t="str" cm="1">
        <f t="array" aca="1" ref="J356" ca="1">_xlfn.SINGLE(IF(COLUMNS($E356:J356)&lt;=COUNTIF(INDIRECT("'Raw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Input'!$B$3)),COLUMNS($E356:J356))),""))</f>
        <v/>
      </c>
      <c r="K356" t="str" cm="1">
        <f t="array" aca="1" ref="K356" ca="1">_xlfn.SINGLE(IF(COLUMNS($E356:E356)&lt;=COUNTIF(INDIRECT("'Raw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Input'!$B$3)),COLUMNS($E356:E356))),""))</f>
        <v>Boolean</v>
      </c>
      <c r="L356" t="str" cm="1">
        <f t="array" aca="1" ref="L356" ca="1">_xlfn.SINGLE(IF(COLUMNS($E356:F356)&lt;=COUNTIF(INDIRECT("'Raw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Input'!$B$3)),COLUMNS($E356:F356))),""))</f>
        <v/>
      </c>
      <c r="M356" t="str" cm="1">
        <f t="array" aca="1" ref="M356" ca="1">_xlfn.SINGLE(IF(COLUMNS($E356:G356)&lt;=COUNTIF(INDIRECT("'Raw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Input'!$B$3)),COLUMNS($E356:G356))),""))</f>
        <v/>
      </c>
      <c r="N356" t="str" cm="1">
        <f t="array" aca="1" ref="N356" ca="1">_xlfn.SINGLE(IF(COLUMNS($E356:H356)&lt;=COUNTIF(INDIRECT("'Raw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Input'!$B$3)),COLUMNS($E356:H356))),""))</f>
        <v/>
      </c>
      <c r="O356" t="str" cm="1">
        <f t="array" aca="1" ref="O356" ca="1">_xlfn.SINGLE(IF(COLUMNS($E356:I356)&lt;=COUNTIF(INDIRECT("'Raw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Input'!$B$3)),COLUMNS($E356:I356))),""))</f>
        <v/>
      </c>
      <c r="P356" t="str" cm="1">
        <f t="array" aca="1" ref="P356" ca="1">_xlfn.SINGLE(IF(COLUMNS($E356:J356)&lt;=COUNTIF(INDIRECT("'Raw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Input'!$B$3)),COLUMNS($E356:J356))),""))</f>
        <v/>
      </c>
      <c r="Q356" t="str">
        <f t="shared" ca="1" si="137"/>
        <v>Int</v>
      </c>
      <c r="R356" t="str">
        <f t="shared" ca="1" si="138"/>
        <v/>
      </c>
      <c r="S356" t="str">
        <f t="shared" ca="1" si="139"/>
        <v/>
      </c>
      <c r="T356" t="str">
        <f t="shared" ca="1" si="134"/>
        <v/>
      </c>
      <c r="U356" t="str">
        <f t="shared" ca="1" si="135"/>
        <v/>
      </c>
      <c r="V356">
        <v>356</v>
      </c>
      <c r="DE356"/>
      <c r="HB356"/>
    </row>
    <row r="357" spans="1:210">
      <c r="A357">
        <v>4</v>
      </c>
      <c r="B357" t="str">
        <f t="shared" ca="1" si="136"/>
        <v/>
      </c>
      <c r="C357" t="str">
        <f t="shared" ca="1" si="124"/>
        <v/>
      </c>
      <c r="D357" t="str">
        <f t="shared" ca="1" si="125"/>
        <v/>
      </c>
      <c r="E357" t="str" cm="1">
        <f t="array" aca="1" ref="E357" ca="1">_xlfn.SINGLE(IF(COLUMNS($E357:E357)&lt;=COUNTIF(INDIRECT("'Raw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Input'!$B$3)),COLUMNS($E357:E357))),""))</f>
        <v>Int</v>
      </c>
      <c r="F357" t="str" cm="1">
        <f t="array" aca="1" ref="F357" ca="1">_xlfn.SINGLE(IF(COLUMNS($E357:F357)&lt;=COUNTIF(INDIRECT("'Raw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Input'!$B$3)),COLUMNS($E357:F357))),""))</f>
        <v/>
      </c>
      <c r="G357" t="str" cm="1">
        <f t="array" aca="1" ref="G357" ca="1">_xlfn.SINGLE(IF(COLUMNS($E357:G357)&lt;=COUNTIF(INDIRECT("'Raw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Input'!$B$3)),COLUMNS($E357:G357))),""))</f>
        <v/>
      </c>
      <c r="H357" t="str" cm="1">
        <f t="array" aca="1" ref="H357" ca="1">_xlfn.SINGLE(IF(COLUMNS($E357:H357)&lt;=COUNTIF(INDIRECT("'Raw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Input'!$B$3)),COLUMNS($E357:H357))),""))</f>
        <v/>
      </c>
      <c r="I357" t="str" cm="1">
        <f t="array" aca="1" ref="I357" ca="1">_xlfn.SINGLE(IF(COLUMNS($E357:I357)&lt;=COUNTIF(INDIRECT("'Raw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Input'!$B$3)),COLUMNS($E357:I357))),""))</f>
        <v/>
      </c>
      <c r="J357" t="str" cm="1">
        <f t="array" aca="1" ref="J357" ca="1">_xlfn.SINGLE(IF(COLUMNS($E357:J357)&lt;=COUNTIF(INDIRECT("'Raw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Input'!$B$3)),COLUMNS($E357:J357))),""))</f>
        <v/>
      </c>
      <c r="K357" t="str" cm="1">
        <f t="array" aca="1" ref="K357" ca="1">_xlfn.SINGLE(IF(COLUMNS($E357:E357)&lt;=COUNTIF(INDIRECT("'Raw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Input'!$B$3)),COLUMNS($E357:E357))),""))</f>
        <v>Boolean</v>
      </c>
      <c r="L357" t="str" cm="1">
        <f t="array" aca="1" ref="L357" ca="1">_xlfn.SINGLE(IF(COLUMNS($E357:F357)&lt;=COUNTIF(INDIRECT("'Raw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Input'!$B$3)),COLUMNS($E357:F357))),""))</f>
        <v/>
      </c>
      <c r="M357" t="str" cm="1">
        <f t="array" aca="1" ref="M357" ca="1">_xlfn.SINGLE(IF(COLUMNS($E357:G357)&lt;=COUNTIF(INDIRECT("'Raw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Input'!$B$3)),COLUMNS($E357:G357))),""))</f>
        <v/>
      </c>
      <c r="N357" t="str" cm="1">
        <f t="array" aca="1" ref="N357" ca="1">_xlfn.SINGLE(IF(COLUMNS($E357:H357)&lt;=COUNTIF(INDIRECT("'Raw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Input'!$B$3)),COLUMNS($E357:H357))),""))</f>
        <v/>
      </c>
      <c r="O357" t="str" cm="1">
        <f t="array" aca="1" ref="O357" ca="1">_xlfn.SINGLE(IF(COLUMNS($E357:I357)&lt;=COUNTIF(INDIRECT("'Raw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Input'!$B$3)),COLUMNS($E357:I357))),""))</f>
        <v/>
      </c>
      <c r="P357" t="str" cm="1">
        <f t="array" aca="1" ref="P357" ca="1">_xlfn.SINGLE(IF(COLUMNS($E357:J357)&lt;=COUNTIF(INDIRECT("'Raw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Input'!$B$3)),COLUMNS($E357:J357))),""))</f>
        <v/>
      </c>
      <c r="Q357" t="str">
        <f t="shared" ca="1" si="137"/>
        <v>Int</v>
      </c>
      <c r="R357" t="str">
        <f t="shared" ca="1" si="138"/>
        <v/>
      </c>
      <c r="S357" t="str">
        <f t="shared" ca="1" si="139"/>
        <v/>
      </c>
      <c r="T357" t="str">
        <f t="shared" ca="1" si="134"/>
        <v/>
      </c>
      <c r="U357" t="str">
        <f t="shared" ca="1" si="135"/>
        <v/>
      </c>
      <c r="V357">
        <v>357</v>
      </c>
      <c r="DE357"/>
      <c r="HB357"/>
    </row>
    <row r="358" spans="1:210">
      <c r="A358">
        <v>5</v>
      </c>
      <c r="B358" t="str">
        <f t="shared" ca="1" si="136"/>
        <v/>
      </c>
      <c r="C358" t="str">
        <f t="shared" ca="1" si="124"/>
        <v/>
      </c>
      <c r="D358" t="str">
        <f t="shared" ca="1" si="125"/>
        <v/>
      </c>
      <c r="E358" t="str" cm="1">
        <f t="array" aca="1" ref="E358" ca="1">_xlfn.SINGLE(IF(COLUMNS($E358:E358)&lt;=COUNTIF(INDIRECT("'Raw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Input'!$B$3)),COLUMNS($E358:E358))),""))</f>
        <v>Int</v>
      </c>
      <c r="F358" t="str" cm="1">
        <f t="array" aca="1" ref="F358" ca="1">_xlfn.SINGLE(IF(COLUMNS($E358:F358)&lt;=COUNTIF(INDIRECT("'Raw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Input'!$B$3)),COLUMNS($E358:F358))),""))</f>
        <v/>
      </c>
      <c r="G358" t="str" cm="1">
        <f t="array" aca="1" ref="G358" ca="1">_xlfn.SINGLE(IF(COLUMNS($E358:G358)&lt;=COUNTIF(INDIRECT("'Raw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Input'!$B$3)),COLUMNS($E358:G358))),""))</f>
        <v/>
      </c>
      <c r="H358" t="str" cm="1">
        <f t="array" aca="1" ref="H358" ca="1">_xlfn.SINGLE(IF(COLUMNS($E358:H358)&lt;=COUNTIF(INDIRECT("'Raw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Input'!$B$3)),COLUMNS($E358:H358))),""))</f>
        <v/>
      </c>
      <c r="I358" t="str" cm="1">
        <f t="array" aca="1" ref="I358" ca="1">_xlfn.SINGLE(IF(COLUMNS($E358:I358)&lt;=COUNTIF(INDIRECT("'Raw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Input'!$B$3)),COLUMNS($E358:I358))),""))</f>
        <v/>
      </c>
      <c r="J358" t="str" cm="1">
        <f t="array" aca="1" ref="J358" ca="1">_xlfn.SINGLE(IF(COLUMNS($E358:J358)&lt;=COUNTIF(INDIRECT("'Raw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Input'!$B$3)),COLUMNS($E358:J358))),""))</f>
        <v/>
      </c>
      <c r="K358" t="str" cm="1">
        <f t="array" aca="1" ref="K358" ca="1">_xlfn.SINGLE(IF(COLUMNS($E358:E358)&lt;=COUNTIF(INDIRECT("'Raw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Input'!$B$3)),COLUMNS($E358:E358))),""))</f>
        <v>Boolean</v>
      </c>
      <c r="L358" t="str" cm="1">
        <f t="array" aca="1" ref="L358" ca="1">_xlfn.SINGLE(IF(COLUMNS($E358:F358)&lt;=COUNTIF(INDIRECT("'Raw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Input'!$B$3)),COLUMNS($E358:F358))),""))</f>
        <v/>
      </c>
      <c r="M358" t="str" cm="1">
        <f t="array" aca="1" ref="M358" ca="1">_xlfn.SINGLE(IF(COLUMNS($E358:G358)&lt;=COUNTIF(INDIRECT("'Raw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Input'!$B$3)),COLUMNS($E358:G358))),""))</f>
        <v/>
      </c>
      <c r="N358" t="str" cm="1">
        <f t="array" aca="1" ref="N358" ca="1">_xlfn.SINGLE(IF(COLUMNS($E358:H358)&lt;=COUNTIF(INDIRECT("'Raw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Input'!$B$3)),COLUMNS($E358:H358))),""))</f>
        <v/>
      </c>
      <c r="O358" t="str" cm="1">
        <f t="array" aca="1" ref="O358" ca="1">_xlfn.SINGLE(IF(COLUMNS($E358:I358)&lt;=COUNTIF(INDIRECT("'Raw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Input'!$B$3)),COLUMNS($E358:I358))),""))</f>
        <v/>
      </c>
      <c r="P358" t="str" cm="1">
        <f t="array" aca="1" ref="P358" ca="1">_xlfn.SINGLE(IF(COLUMNS($E358:J358)&lt;=COUNTIF(INDIRECT("'Raw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Input'!$B$3)),COLUMNS($E358:J358))),""))</f>
        <v/>
      </c>
      <c r="Q358" t="str">
        <f t="shared" ca="1" si="137"/>
        <v>Int</v>
      </c>
      <c r="R358" t="str">
        <f t="shared" ca="1" si="138"/>
        <v/>
      </c>
      <c r="S358" t="str">
        <f t="shared" ca="1" si="139"/>
        <v/>
      </c>
      <c r="T358" t="str">
        <f t="shared" ca="1" si="134"/>
        <v/>
      </c>
      <c r="U358" t="str">
        <f t="shared" ca="1" si="135"/>
        <v/>
      </c>
      <c r="V358">
        <v>358</v>
      </c>
      <c r="DE358"/>
      <c r="HB358"/>
    </row>
    <row r="359" spans="1:210">
      <c r="A359">
        <v>6</v>
      </c>
      <c r="B359" t="str">
        <f t="shared" ca="1" si="136"/>
        <v/>
      </c>
      <c r="C359" t="str">
        <f t="shared" ca="1" si="124"/>
        <v/>
      </c>
      <c r="D359" t="str">
        <f t="shared" ca="1" si="125"/>
        <v/>
      </c>
      <c r="E359" t="str" cm="1">
        <f t="array" aca="1" ref="E359" ca="1">_xlfn.SINGLE(IF(COLUMNS($E359:E359)&lt;=COUNTIF(INDIRECT("'Raw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Input'!$B$3)),COLUMNS($E359:E359))),""))</f>
        <v>Int</v>
      </c>
      <c r="F359" t="str" cm="1">
        <f t="array" aca="1" ref="F359" ca="1">_xlfn.SINGLE(IF(COLUMNS($E359:F359)&lt;=COUNTIF(INDIRECT("'Raw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Input'!$B$3)),COLUMNS($E359:F359))),""))</f>
        <v/>
      </c>
      <c r="G359" t="str" cm="1">
        <f t="array" aca="1" ref="G359" ca="1">_xlfn.SINGLE(IF(COLUMNS($E359:G359)&lt;=COUNTIF(INDIRECT("'Raw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Input'!$B$3)),COLUMNS($E359:G359))),""))</f>
        <v/>
      </c>
      <c r="H359" t="str" cm="1">
        <f t="array" aca="1" ref="H359" ca="1">_xlfn.SINGLE(IF(COLUMNS($E359:H359)&lt;=COUNTIF(INDIRECT("'Raw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Input'!$B$3)),COLUMNS($E359:H359))),""))</f>
        <v/>
      </c>
      <c r="I359" t="str" cm="1">
        <f t="array" aca="1" ref="I359" ca="1">_xlfn.SINGLE(IF(COLUMNS($E359:I359)&lt;=COUNTIF(INDIRECT("'Raw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Input'!$B$3)),COLUMNS($E359:I359))),""))</f>
        <v/>
      </c>
      <c r="J359" t="str" cm="1">
        <f t="array" aca="1" ref="J359" ca="1">_xlfn.SINGLE(IF(COLUMNS($E359:J359)&lt;=COUNTIF(INDIRECT("'Raw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Input'!$B$3)),COLUMNS($E359:J359))),""))</f>
        <v/>
      </c>
      <c r="K359" t="str" cm="1">
        <f t="array" aca="1" ref="K359" ca="1">_xlfn.SINGLE(IF(COLUMNS($E359:E359)&lt;=COUNTIF(INDIRECT("'Raw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Input'!$B$3)),COLUMNS($E359:E359))),""))</f>
        <v>Boolean</v>
      </c>
      <c r="L359" t="str" cm="1">
        <f t="array" aca="1" ref="L359" ca="1">_xlfn.SINGLE(IF(COLUMNS($E359:F359)&lt;=COUNTIF(INDIRECT("'Raw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Input'!$B$3)),COLUMNS($E359:F359))),""))</f>
        <v/>
      </c>
      <c r="M359" t="str" cm="1">
        <f t="array" aca="1" ref="M359" ca="1">_xlfn.SINGLE(IF(COLUMNS($E359:G359)&lt;=COUNTIF(INDIRECT("'Raw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Input'!$B$3)),COLUMNS($E359:G359))),""))</f>
        <v/>
      </c>
      <c r="N359" t="str" cm="1">
        <f t="array" aca="1" ref="N359" ca="1">_xlfn.SINGLE(IF(COLUMNS($E359:H359)&lt;=COUNTIF(INDIRECT("'Raw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Input'!$B$3)),COLUMNS($E359:H359))),""))</f>
        <v/>
      </c>
      <c r="O359" t="str" cm="1">
        <f t="array" aca="1" ref="O359" ca="1">_xlfn.SINGLE(IF(COLUMNS($E359:I359)&lt;=COUNTIF(INDIRECT("'Raw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Input'!$B$3)),COLUMNS($E359:I359))),""))</f>
        <v/>
      </c>
      <c r="P359" t="str" cm="1">
        <f t="array" aca="1" ref="P359" ca="1">_xlfn.SINGLE(IF(COLUMNS($E359:J359)&lt;=COUNTIF(INDIRECT("'Raw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Input'!$B$3)),COLUMNS($E359:J359))),""))</f>
        <v/>
      </c>
      <c r="Q359" t="str">
        <f t="shared" ca="1" si="137"/>
        <v>Int</v>
      </c>
      <c r="R359" t="str">
        <f t="shared" ca="1" si="138"/>
        <v/>
      </c>
      <c r="S359" t="str">
        <f t="shared" ca="1" si="139"/>
        <v/>
      </c>
      <c r="T359" t="str">
        <f t="shared" ca="1" si="134"/>
        <v/>
      </c>
      <c r="U359" t="str">
        <f t="shared" ca="1" si="135"/>
        <v/>
      </c>
      <c r="V359">
        <v>359</v>
      </c>
      <c r="DE359"/>
      <c r="HB359"/>
    </row>
    <row r="360" spans="1:210">
      <c r="A360">
        <v>7</v>
      </c>
      <c r="B360" t="str">
        <f t="shared" ca="1" si="136"/>
        <v/>
      </c>
      <c r="C360" t="str">
        <f t="shared" ca="1" si="124"/>
        <v/>
      </c>
      <c r="D360" t="str">
        <f t="shared" ca="1" si="125"/>
        <v/>
      </c>
      <c r="E360" t="str" cm="1">
        <f t="array" aca="1" ref="E360" ca="1">_xlfn.SINGLE(IF(COLUMNS($E360:E360)&lt;=COUNTIF(INDIRECT("'Raw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Input'!$B$3)),COLUMNS($E360:E360))),""))</f>
        <v>Int</v>
      </c>
      <c r="F360" t="str" cm="1">
        <f t="array" aca="1" ref="F360" ca="1">_xlfn.SINGLE(IF(COLUMNS($E360:F360)&lt;=COUNTIF(INDIRECT("'Raw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Input'!$B$3)),COLUMNS($E360:F360))),""))</f>
        <v/>
      </c>
      <c r="G360" t="str" cm="1">
        <f t="array" aca="1" ref="G360" ca="1">_xlfn.SINGLE(IF(COLUMNS($E360:G360)&lt;=COUNTIF(INDIRECT("'Raw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Input'!$B$3)),COLUMNS($E360:G360))),""))</f>
        <v/>
      </c>
      <c r="H360" t="str" cm="1">
        <f t="array" aca="1" ref="H360" ca="1">_xlfn.SINGLE(IF(COLUMNS($E360:H360)&lt;=COUNTIF(INDIRECT("'Raw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Input'!$B$3)),COLUMNS($E360:H360))),""))</f>
        <v/>
      </c>
      <c r="I360" t="str" cm="1">
        <f t="array" aca="1" ref="I360" ca="1">_xlfn.SINGLE(IF(COLUMNS($E360:I360)&lt;=COUNTIF(INDIRECT("'Raw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Input'!$B$3)),COLUMNS($E360:I360))),""))</f>
        <v/>
      </c>
      <c r="J360" t="str" cm="1">
        <f t="array" aca="1" ref="J360" ca="1">_xlfn.SINGLE(IF(COLUMNS($E360:J360)&lt;=COUNTIF(INDIRECT("'Raw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Input'!$B$3)),COLUMNS($E360:J360))),""))</f>
        <v/>
      </c>
      <c r="K360" t="str" cm="1">
        <f t="array" aca="1" ref="K360" ca="1">_xlfn.SINGLE(IF(COLUMNS($E360:E360)&lt;=COUNTIF(INDIRECT("'Raw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Input'!$B$3)),COLUMNS($E360:E360))),""))</f>
        <v>Boolean</v>
      </c>
      <c r="L360" t="str" cm="1">
        <f t="array" aca="1" ref="L360" ca="1">_xlfn.SINGLE(IF(COLUMNS($E360:F360)&lt;=COUNTIF(INDIRECT("'Raw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Input'!$B$3)),COLUMNS($E360:F360))),""))</f>
        <v/>
      </c>
      <c r="M360" t="str" cm="1">
        <f t="array" aca="1" ref="M360" ca="1">_xlfn.SINGLE(IF(COLUMNS($E360:G360)&lt;=COUNTIF(INDIRECT("'Raw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Input'!$B$3)),COLUMNS($E360:G360))),""))</f>
        <v/>
      </c>
      <c r="N360" t="str" cm="1">
        <f t="array" aca="1" ref="N360" ca="1">_xlfn.SINGLE(IF(COLUMNS($E360:H360)&lt;=COUNTIF(INDIRECT("'Raw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Input'!$B$3)),COLUMNS($E360:H360))),""))</f>
        <v/>
      </c>
      <c r="O360" t="str" cm="1">
        <f t="array" aca="1" ref="O360" ca="1">_xlfn.SINGLE(IF(COLUMNS($E360:I360)&lt;=COUNTIF(INDIRECT("'Raw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Input'!$B$3)),COLUMNS($E360:I360))),""))</f>
        <v/>
      </c>
      <c r="P360" t="str" cm="1">
        <f t="array" aca="1" ref="P360" ca="1">_xlfn.SINGLE(IF(COLUMNS($E360:J360)&lt;=COUNTIF(INDIRECT("'Raw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Input'!$B$3)),COLUMNS($E360:J360))),""))</f>
        <v/>
      </c>
      <c r="Q360" t="str">
        <f t="shared" ca="1" si="137"/>
        <v>Int</v>
      </c>
      <c r="R360" t="str">
        <f t="shared" ca="1" si="138"/>
        <v/>
      </c>
      <c r="S360" t="str">
        <f t="shared" ca="1" si="139"/>
        <v/>
      </c>
      <c r="T360" t="str">
        <f t="shared" ca="1" si="134"/>
        <v/>
      </c>
      <c r="U360" t="str">
        <f t="shared" ca="1" si="135"/>
        <v/>
      </c>
      <c r="V360">
        <v>360</v>
      </c>
      <c r="DE360"/>
      <c r="HB360"/>
    </row>
    <row r="361" spans="1:210">
      <c r="A361">
        <v>8</v>
      </c>
      <c r="B361" t="str">
        <f t="shared" ca="1" si="136"/>
        <v/>
      </c>
      <c r="C361" t="str">
        <f t="shared" ca="1" si="124"/>
        <v/>
      </c>
      <c r="D361" t="str">
        <f t="shared" ca="1" si="125"/>
        <v/>
      </c>
      <c r="E361" t="str" cm="1">
        <f t="array" aca="1" ref="E361" ca="1">_xlfn.SINGLE(IF(COLUMNS($E361:E361)&lt;=COUNTIF(INDIRECT("'Raw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Input'!$B$3)),COLUMNS($E361:E361))),""))</f>
        <v>Int</v>
      </c>
      <c r="F361" t="str" cm="1">
        <f t="array" aca="1" ref="F361" ca="1">_xlfn.SINGLE(IF(COLUMNS($E361:F361)&lt;=COUNTIF(INDIRECT("'Raw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Input'!$B$3)),COLUMNS($E361:F361))),""))</f>
        <v/>
      </c>
      <c r="G361" t="str" cm="1">
        <f t="array" aca="1" ref="G361" ca="1">_xlfn.SINGLE(IF(COLUMNS($E361:G361)&lt;=COUNTIF(INDIRECT("'Raw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Input'!$B$3)),COLUMNS($E361:G361))),""))</f>
        <v/>
      </c>
      <c r="H361" t="str" cm="1">
        <f t="array" aca="1" ref="H361" ca="1">_xlfn.SINGLE(IF(COLUMNS($E361:H361)&lt;=COUNTIF(INDIRECT("'Raw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Input'!$B$3)),COLUMNS($E361:H361))),""))</f>
        <v/>
      </c>
      <c r="I361" t="str" cm="1">
        <f t="array" aca="1" ref="I361" ca="1">_xlfn.SINGLE(IF(COLUMNS($E361:I361)&lt;=COUNTIF(INDIRECT("'Raw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Input'!$B$3)),COLUMNS($E361:I361))),""))</f>
        <v/>
      </c>
      <c r="J361" t="str" cm="1">
        <f t="array" aca="1" ref="J361" ca="1">_xlfn.SINGLE(IF(COLUMNS($E361:J361)&lt;=COUNTIF(INDIRECT("'Raw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Input'!$B$3)),COLUMNS($E361:J361))),""))</f>
        <v/>
      </c>
      <c r="K361" t="str" cm="1">
        <f t="array" aca="1" ref="K361" ca="1">_xlfn.SINGLE(IF(COLUMNS($E361:E361)&lt;=COUNTIF(INDIRECT("'Raw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Input'!$B$3)),COLUMNS($E361:E361))),""))</f>
        <v>Boolean</v>
      </c>
      <c r="L361" t="str" cm="1">
        <f t="array" aca="1" ref="L361" ca="1">_xlfn.SINGLE(IF(COLUMNS($E361:F361)&lt;=COUNTIF(INDIRECT("'Raw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Input'!$B$3)),COLUMNS($E361:F361))),""))</f>
        <v/>
      </c>
      <c r="M361" t="str" cm="1">
        <f t="array" aca="1" ref="M361" ca="1">_xlfn.SINGLE(IF(COLUMNS($E361:G361)&lt;=COUNTIF(INDIRECT("'Raw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Input'!$B$3)),COLUMNS($E361:G361))),""))</f>
        <v/>
      </c>
      <c r="N361" t="str" cm="1">
        <f t="array" aca="1" ref="N361" ca="1">_xlfn.SINGLE(IF(COLUMNS($E361:H361)&lt;=COUNTIF(INDIRECT("'Raw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Input'!$B$3)),COLUMNS($E361:H361))),""))</f>
        <v/>
      </c>
      <c r="O361" t="str" cm="1">
        <f t="array" aca="1" ref="O361" ca="1">_xlfn.SINGLE(IF(COLUMNS($E361:I361)&lt;=COUNTIF(INDIRECT("'Raw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Input'!$B$3)),COLUMNS($E361:I361))),""))</f>
        <v/>
      </c>
      <c r="P361" t="str" cm="1">
        <f t="array" aca="1" ref="P361" ca="1">_xlfn.SINGLE(IF(COLUMNS($E361:J361)&lt;=COUNTIF(INDIRECT("'Raw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Input'!$B$3)),COLUMNS($E361:J361))),""))</f>
        <v/>
      </c>
      <c r="Q361" t="str">
        <f t="shared" ca="1" si="137"/>
        <v>Int</v>
      </c>
      <c r="R361" t="str">
        <f t="shared" ca="1" si="138"/>
        <v/>
      </c>
      <c r="S361" t="str">
        <f t="shared" ca="1" si="139"/>
        <v/>
      </c>
      <c r="T361" t="str">
        <f t="shared" ca="1" si="134"/>
        <v/>
      </c>
      <c r="U361" t="str">
        <f t="shared" ca="1" si="135"/>
        <v/>
      </c>
      <c r="V361">
        <v>361</v>
      </c>
      <c r="DE361"/>
      <c r="HB361"/>
    </row>
    <row r="362" spans="1:210">
      <c r="A362">
        <v>9</v>
      </c>
      <c r="B362" t="str">
        <f t="shared" ca="1" si="136"/>
        <v/>
      </c>
      <c r="C362" t="str">
        <f t="shared" ca="1" si="124"/>
        <v/>
      </c>
      <c r="D362" t="str">
        <f t="shared" ca="1" si="125"/>
        <v/>
      </c>
      <c r="E362" t="str" cm="1">
        <f t="array" aca="1" ref="E362" ca="1">_xlfn.SINGLE(IF(COLUMNS($E362:E362)&lt;=COUNTIF(INDIRECT("'Raw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Input'!$B$3)),COLUMNS($E362:E362))),""))</f>
        <v>Int</v>
      </c>
      <c r="F362" t="str" cm="1">
        <f t="array" aca="1" ref="F362" ca="1">_xlfn.SINGLE(IF(COLUMNS($E362:F362)&lt;=COUNTIF(INDIRECT("'Raw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Input'!$B$3)),COLUMNS($E362:F362))),""))</f>
        <v/>
      </c>
      <c r="G362" t="str" cm="1">
        <f t="array" aca="1" ref="G362" ca="1">_xlfn.SINGLE(IF(COLUMNS($E362:G362)&lt;=COUNTIF(INDIRECT("'Raw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Input'!$B$3)),COLUMNS($E362:G362))),""))</f>
        <v/>
      </c>
      <c r="H362" t="str" cm="1">
        <f t="array" aca="1" ref="H362" ca="1">_xlfn.SINGLE(IF(COLUMNS($E362:H362)&lt;=COUNTIF(INDIRECT("'Raw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Input'!$B$3)),COLUMNS($E362:H362))),""))</f>
        <v/>
      </c>
      <c r="I362" t="str" cm="1">
        <f t="array" aca="1" ref="I362" ca="1">_xlfn.SINGLE(IF(COLUMNS($E362:I362)&lt;=COUNTIF(INDIRECT("'Raw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Input'!$B$3)),COLUMNS($E362:I362))),""))</f>
        <v/>
      </c>
      <c r="J362" t="str" cm="1">
        <f t="array" aca="1" ref="J362" ca="1">_xlfn.SINGLE(IF(COLUMNS($E362:J362)&lt;=COUNTIF(INDIRECT("'Raw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Input'!$B$3)),COLUMNS($E362:J362))),""))</f>
        <v/>
      </c>
      <c r="K362" t="str" cm="1">
        <f t="array" aca="1" ref="K362" ca="1">_xlfn.SINGLE(IF(COLUMNS($E362:E362)&lt;=COUNTIF(INDIRECT("'Raw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Input'!$B$3)),COLUMNS($E362:E362))),""))</f>
        <v>Boolean</v>
      </c>
      <c r="L362" t="str" cm="1">
        <f t="array" aca="1" ref="L362" ca="1">_xlfn.SINGLE(IF(COLUMNS($E362:F362)&lt;=COUNTIF(INDIRECT("'Raw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Input'!$B$3)),COLUMNS($E362:F362))),""))</f>
        <v/>
      </c>
      <c r="M362" t="str" cm="1">
        <f t="array" aca="1" ref="M362" ca="1">_xlfn.SINGLE(IF(COLUMNS($E362:G362)&lt;=COUNTIF(INDIRECT("'Raw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Input'!$B$3)),COLUMNS($E362:G362))),""))</f>
        <v/>
      </c>
      <c r="N362" t="str" cm="1">
        <f t="array" aca="1" ref="N362" ca="1">_xlfn.SINGLE(IF(COLUMNS($E362:H362)&lt;=COUNTIF(INDIRECT("'Raw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Input'!$B$3)),COLUMNS($E362:H362))),""))</f>
        <v/>
      </c>
      <c r="O362" t="str" cm="1">
        <f t="array" aca="1" ref="O362" ca="1">_xlfn.SINGLE(IF(COLUMNS($E362:I362)&lt;=COUNTIF(INDIRECT("'Raw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Input'!$B$3)),COLUMNS($E362:I362))),""))</f>
        <v/>
      </c>
      <c r="P362" t="str" cm="1">
        <f t="array" aca="1" ref="P362" ca="1">_xlfn.SINGLE(IF(COLUMNS($E362:J362)&lt;=COUNTIF(INDIRECT("'Raw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Input'!$B$3)),COLUMNS($E362:J362))),""))</f>
        <v/>
      </c>
      <c r="Q362" t="str">
        <f t="shared" ca="1" si="137"/>
        <v>Int</v>
      </c>
      <c r="R362" t="str">
        <f t="shared" ca="1" si="138"/>
        <v/>
      </c>
      <c r="S362" t="str">
        <f t="shared" ca="1" si="139"/>
        <v/>
      </c>
      <c r="T362" t="str">
        <f t="shared" ca="1" si="134"/>
        <v/>
      </c>
      <c r="U362" t="str">
        <f t="shared" ca="1" si="135"/>
        <v/>
      </c>
      <c r="V362">
        <v>362</v>
      </c>
      <c r="DE362"/>
      <c r="HB362"/>
    </row>
    <row r="363" spans="1:210">
      <c r="A363">
        <v>10</v>
      </c>
      <c r="B363" t="str">
        <f t="shared" ca="1" si="136"/>
        <v/>
      </c>
      <c r="C363" t="str">
        <f t="shared" ca="1" si="124"/>
        <v/>
      </c>
      <c r="D363" t="str">
        <f t="shared" ca="1" si="125"/>
        <v/>
      </c>
      <c r="E363" t="str" cm="1">
        <f t="array" aca="1" ref="E363" ca="1">_xlfn.SINGLE(IF(COLUMNS($E363:E363)&lt;=COUNTIF(INDIRECT("'Raw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Input'!$B$3)),COLUMNS($E363:E363))),""))</f>
        <v>Int</v>
      </c>
      <c r="F363" t="str" cm="1">
        <f t="array" aca="1" ref="F363" ca="1">_xlfn.SINGLE(IF(COLUMNS($E363:F363)&lt;=COUNTIF(INDIRECT("'Raw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Input'!$B$3)),COLUMNS($E363:F363))),""))</f>
        <v/>
      </c>
      <c r="G363" t="str" cm="1">
        <f t="array" aca="1" ref="G363" ca="1">_xlfn.SINGLE(IF(COLUMNS($E363:G363)&lt;=COUNTIF(INDIRECT("'Raw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Input'!$B$3)),COLUMNS($E363:G363))),""))</f>
        <v/>
      </c>
      <c r="H363" t="str" cm="1">
        <f t="array" aca="1" ref="H363" ca="1">_xlfn.SINGLE(IF(COLUMNS($E363:H363)&lt;=COUNTIF(INDIRECT("'Raw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Input'!$B$3)),COLUMNS($E363:H363))),""))</f>
        <v/>
      </c>
      <c r="I363" t="str" cm="1">
        <f t="array" aca="1" ref="I363" ca="1">_xlfn.SINGLE(IF(COLUMNS($E363:I363)&lt;=COUNTIF(INDIRECT("'Raw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Input'!$B$3)),COLUMNS($E363:I363))),""))</f>
        <v/>
      </c>
      <c r="J363" t="str" cm="1">
        <f t="array" aca="1" ref="J363" ca="1">_xlfn.SINGLE(IF(COLUMNS($E363:J363)&lt;=COUNTIF(INDIRECT("'Raw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Input'!$B$3)),COLUMNS($E363:J363))),""))</f>
        <v/>
      </c>
      <c r="K363" t="str" cm="1">
        <f t="array" aca="1" ref="K363" ca="1">_xlfn.SINGLE(IF(COLUMNS($E363:E363)&lt;=COUNTIF(INDIRECT("'Raw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Input'!$B$3)),COLUMNS($E363:E363))),""))</f>
        <v>Boolean</v>
      </c>
      <c r="L363" t="str" cm="1">
        <f t="array" aca="1" ref="L363" ca="1">_xlfn.SINGLE(IF(COLUMNS($E363:F363)&lt;=COUNTIF(INDIRECT("'Raw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Input'!$B$3)),COLUMNS($E363:F363))),""))</f>
        <v/>
      </c>
      <c r="M363" t="str" cm="1">
        <f t="array" aca="1" ref="M363" ca="1">_xlfn.SINGLE(IF(COLUMNS($E363:G363)&lt;=COUNTIF(INDIRECT("'Raw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Input'!$B$3)),COLUMNS($E363:G363))),""))</f>
        <v/>
      </c>
      <c r="N363" t="str" cm="1">
        <f t="array" aca="1" ref="N363" ca="1">_xlfn.SINGLE(IF(COLUMNS($E363:H363)&lt;=COUNTIF(INDIRECT("'Raw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Input'!$B$3)),COLUMNS($E363:H363))),""))</f>
        <v/>
      </c>
      <c r="O363" t="str" cm="1">
        <f t="array" aca="1" ref="O363" ca="1">_xlfn.SINGLE(IF(COLUMNS($E363:I363)&lt;=COUNTIF(INDIRECT("'Raw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Input'!$B$3)),COLUMNS($E363:I363))),""))</f>
        <v/>
      </c>
      <c r="P363" t="str" cm="1">
        <f t="array" aca="1" ref="P363" ca="1">_xlfn.SINGLE(IF(COLUMNS($E363:J363)&lt;=COUNTIF(INDIRECT("'Raw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Input'!$B$3)),COLUMNS($E363:J363))),""))</f>
        <v/>
      </c>
      <c r="Q363" t="str">
        <f t="shared" ca="1" si="137"/>
        <v>Int</v>
      </c>
      <c r="R363" t="str">
        <f t="shared" ca="1" si="138"/>
        <v/>
      </c>
      <c r="S363" t="str">
        <f t="shared" ca="1" si="139"/>
        <v/>
      </c>
      <c r="T363" t="str">
        <f t="shared" ca="1" si="134"/>
        <v/>
      </c>
      <c r="U363" t="str">
        <f t="shared" ca="1" si="135"/>
        <v/>
      </c>
      <c r="V363">
        <v>363</v>
      </c>
      <c r="DE363"/>
      <c r="HB363"/>
    </row>
    <row r="364" spans="1:210">
      <c r="A364">
        <v>11</v>
      </c>
      <c r="B364" t="str">
        <f t="shared" ca="1" si="136"/>
        <v/>
      </c>
      <c r="C364" t="str">
        <f t="shared" ca="1" si="124"/>
        <v/>
      </c>
      <c r="D364" t="str">
        <f t="shared" ca="1" si="125"/>
        <v/>
      </c>
      <c r="E364" t="str" cm="1">
        <f t="array" aca="1" ref="E364" ca="1">_xlfn.SINGLE(IF(COLUMNS($E364:E364)&lt;=COUNTIF(INDIRECT("'Raw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Input'!$B$3)),COLUMNS($E364:E364))),""))</f>
        <v>Int</v>
      </c>
      <c r="F364" t="str" cm="1">
        <f t="array" aca="1" ref="F364" ca="1">_xlfn.SINGLE(IF(COLUMNS($E364:F364)&lt;=COUNTIF(INDIRECT("'Raw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Input'!$B$3)),COLUMNS($E364:F364))),""))</f>
        <v/>
      </c>
      <c r="G364" t="str" cm="1">
        <f t="array" aca="1" ref="G364" ca="1">_xlfn.SINGLE(IF(COLUMNS($E364:G364)&lt;=COUNTIF(INDIRECT("'Raw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Input'!$B$3)),COLUMNS($E364:G364))),""))</f>
        <v/>
      </c>
      <c r="H364" t="str" cm="1">
        <f t="array" aca="1" ref="H364" ca="1">_xlfn.SINGLE(IF(COLUMNS($E364:H364)&lt;=COUNTIF(INDIRECT("'Raw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Input'!$B$3)),COLUMNS($E364:H364))),""))</f>
        <v/>
      </c>
      <c r="I364" t="str" cm="1">
        <f t="array" aca="1" ref="I364" ca="1">_xlfn.SINGLE(IF(COLUMNS($E364:I364)&lt;=COUNTIF(INDIRECT("'Raw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Input'!$B$3)),COLUMNS($E364:I364))),""))</f>
        <v/>
      </c>
      <c r="J364" t="str" cm="1">
        <f t="array" aca="1" ref="J364" ca="1">_xlfn.SINGLE(IF(COLUMNS($E364:J364)&lt;=COUNTIF(INDIRECT("'Raw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Input'!$B$3)),COLUMNS($E364:J364))),""))</f>
        <v/>
      </c>
      <c r="K364" t="str" cm="1">
        <f t="array" aca="1" ref="K364" ca="1">_xlfn.SINGLE(IF(COLUMNS($E364:E364)&lt;=COUNTIF(INDIRECT("'Raw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Input'!$B$3)),COLUMNS($E364:E364))),""))</f>
        <v>Boolean</v>
      </c>
      <c r="L364" t="str" cm="1">
        <f t="array" aca="1" ref="L364" ca="1">_xlfn.SINGLE(IF(COLUMNS($E364:F364)&lt;=COUNTIF(INDIRECT("'Raw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Input'!$B$3)),COLUMNS($E364:F364))),""))</f>
        <v/>
      </c>
      <c r="M364" t="str" cm="1">
        <f t="array" aca="1" ref="M364" ca="1">_xlfn.SINGLE(IF(COLUMNS($E364:G364)&lt;=COUNTIF(INDIRECT("'Raw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Input'!$B$3)),COLUMNS($E364:G364))),""))</f>
        <v/>
      </c>
      <c r="N364" t="str" cm="1">
        <f t="array" aca="1" ref="N364" ca="1">_xlfn.SINGLE(IF(COLUMNS($E364:H364)&lt;=COUNTIF(INDIRECT("'Raw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Input'!$B$3)),COLUMNS($E364:H364))),""))</f>
        <v/>
      </c>
      <c r="O364" t="str" cm="1">
        <f t="array" aca="1" ref="O364" ca="1">_xlfn.SINGLE(IF(COLUMNS($E364:I364)&lt;=COUNTIF(INDIRECT("'Raw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Input'!$B$3)),COLUMNS($E364:I364))),""))</f>
        <v/>
      </c>
      <c r="P364" t="str" cm="1">
        <f t="array" aca="1" ref="P364" ca="1">_xlfn.SINGLE(IF(COLUMNS($E364:J364)&lt;=COUNTIF(INDIRECT("'Raw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Input'!$B$3)),COLUMNS($E364:J364))),""))</f>
        <v/>
      </c>
      <c r="Q364" t="str">
        <f t="shared" ca="1" si="137"/>
        <v>Int</v>
      </c>
      <c r="R364" t="str">
        <f t="shared" ca="1" si="138"/>
        <v/>
      </c>
      <c r="S364" t="str">
        <f t="shared" ca="1" si="139"/>
        <v/>
      </c>
      <c r="T364" t="str">
        <f t="shared" ca="1" si="134"/>
        <v/>
      </c>
      <c r="U364" t="str">
        <f t="shared" ca="1" si="135"/>
        <v/>
      </c>
      <c r="V364">
        <v>364</v>
      </c>
      <c r="DE364"/>
      <c r="HB364"/>
    </row>
    <row r="365" spans="1:210">
      <c r="A365">
        <v>12</v>
      </c>
      <c r="B365" t="str">
        <f t="shared" ca="1" si="136"/>
        <v/>
      </c>
      <c r="C365" t="str">
        <f t="shared" ca="1" si="124"/>
        <v/>
      </c>
      <c r="D365" t="str">
        <f t="shared" ca="1" si="125"/>
        <v/>
      </c>
      <c r="E365" t="str" cm="1">
        <f t="array" aca="1" ref="E365" ca="1">_xlfn.SINGLE(IF(COLUMNS($E365:E365)&lt;=COUNTIF(INDIRECT("'Raw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Input'!$B$3)),COLUMNS($E365:E365))),""))</f>
        <v>Int</v>
      </c>
      <c r="F365" t="str" cm="1">
        <f t="array" aca="1" ref="F365" ca="1">_xlfn.SINGLE(IF(COLUMNS($E365:F365)&lt;=COUNTIF(INDIRECT("'Raw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Input'!$B$3)),COLUMNS($E365:F365))),""))</f>
        <v/>
      </c>
      <c r="G365" t="str" cm="1">
        <f t="array" aca="1" ref="G365" ca="1">_xlfn.SINGLE(IF(COLUMNS($E365:G365)&lt;=COUNTIF(INDIRECT("'Raw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Input'!$B$3)),COLUMNS($E365:G365))),""))</f>
        <v/>
      </c>
      <c r="H365" t="str" cm="1">
        <f t="array" aca="1" ref="H365" ca="1">_xlfn.SINGLE(IF(COLUMNS($E365:H365)&lt;=COUNTIF(INDIRECT("'Raw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Input'!$B$3)),COLUMNS($E365:H365))),""))</f>
        <v/>
      </c>
      <c r="I365" t="str" cm="1">
        <f t="array" aca="1" ref="I365" ca="1">_xlfn.SINGLE(IF(COLUMNS($E365:I365)&lt;=COUNTIF(INDIRECT("'Raw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Input'!$B$3)),COLUMNS($E365:I365))),""))</f>
        <v/>
      </c>
      <c r="J365" t="str" cm="1">
        <f t="array" aca="1" ref="J365" ca="1">_xlfn.SINGLE(IF(COLUMNS($E365:J365)&lt;=COUNTIF(INDIRECT("'Raw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Input'!$B$3)),COLUMNS($E365:J365))),""))</f>
        <v/>
      </c>
      <c r="K365" t="str" cm="1">
        <f t="array" aca="1" ref="K365" ca="1">_xlfn.SINGLE(IF(COLUMNS($E365:E365)&lt;=COUNTIF(INDIRECT("'Raw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Input'!$B$3)),COLUMNS($E365:E365))),""))</f>
        <v>Boolean</v>
      </c>
      <c r="L365" t="str" cm="1">
        <f t="array" aca="1" ref="L365" ca="1">_xlfn.SINGLE(IF(COLUMNS($E365:F365)&lt;=COUNTIF(INDIRECT("'Raw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Input'!$B$3)),COLUMNS($E365:F365))),""))</f>
        <v/>
      </c>
      <c r="M365" t="str" cm="1">
        <f t="array" aca="1" ref="M365" ca="1">_xlfn.SINGLE(IF(COLUMNS($E365:G365)&lt;=COUNTIF(INDIRECT("'Raw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Input'!$B$3)),COLUMNS($E365:G365))),""))</f>
        <v/>
      </c>
      <c r="N365" t="str" cm="1">
        <f t="array" aca="1" ref="N365" ca="1">_xlfn.SINGLE(IF(COLUMNS($E365:H365)&lt;=COUNTIF(INDIRECT("'Raw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Input'!$B$3)),COLUMNS($E365:H365))),""))</f>
        <v/>
      </c>
      <c r="O365" t="str" cm="1">
        <f t="array" aca="1" ref="O365" ca="1">_xlfn.SINGLE(IF(COLUMNS($E365:I365)&lt;=COUNTIF(INDIRECT("'Raw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Input'!$B$3)),COLUMNS($E365:I365))),""))</f>
        <v/>
      </c>
      <c r="P365" t="str" cm="1">
        <f t="array" aca="1" ref="P365" ca="1">_xlfn.SINGLE(IF(COLUMNS($E365:J365)&lt;=COUNTIF(INDIRECT("'Raw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Input'!$B$3)),COLUMNS($E365:J365))),""))</f>
        <v/>
      </c>
      <c r="Q365" t="str">
        <f t="shared" ca="1" si="137"/>
        <v>Int</v>
      </c>
      <c r="R365" t="str">
        <f t="shared" ca="1" si="138"/>
        <v/>
      </c>
      <c r="S365" t="str">
        <f t="shared" ca="1" si="139"/>
        <v/>
      </c>
      <c r="T365" t="str">
        <f t="shared" ca="1" si="134"/>
        <v/>
      </c>
      <c r="U365" t="str">
        <f t="shared" ca="1" si="135"/>
        <v/>
      </c>
      <c r="V365">
        <v>365</v>
      </c>
      <c r="DE365"/>
      <c r="HB365"/>
    </row>
    <row r="366" spans="1:210">
      <c r="A366" s="79" t="str">
        <f ca="1">IF(ISBLANK(INDIRECT("Setup!A"&amp;(1+(V366+11)/13))),"",INDIRECT("Setup!A"&amp;(1+(V366+11)/13)))</f>
        <v/>
      </c>
      <c r="C366" t="str">
        <f t="shared" ca="1" si="124"/>
        <v/>
      </c>
      <c r="D366" t="str">
        <f t="shared" ca="1" si="125"/>
        <v/>
      </c>
      <c r="K366" t="str" cm="1">
        <f t="array" aca="1" ref="K366" ca="1">_xlfn.SINGLE(IF(COLUMNS($E366:E366)&lt;=COUNTIF(INDIRECT("'Raw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Input'!$B$3)),COLUMNS($E366:E366))),""))</f>
        <v/>
      </c>
      <c r="L366" t="str" cm="1">
        <f t="array" aca="1" ref="L366" ca="1">_xlfn.SINGLE(IF(COLUMNS($E366:F366)&lt;=COUNTIF(INDIRECT("'Raw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Input'!$B$3)),COLUMNS($E366:F366))),""))</f>
        <v/>
      </c>
      <c r="M366" t="str" cm="1">
        <f t="array" aca="1" ref="M366" ca="1">_xlfn.SINGLE(IF(COLUMNS($E366:G366)&lt;=COUNTIF(INDIRECT("'Raw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Input'!$B$3)),COLUMNS($E366:G366))),""))</f>
        <v/>
      </c>
      <c r="N366" t="str" cm="1">
        <f t="array" aca="1" ref="N366" ca="1">_xlfn.SINGLE(IF(COLUMNS($E366:H366)&lt;=COUNTIF(INDIRECT("'Raw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Input'!$B$3)),COLUMNS($E366:H366))),""))</f>
        <v/>
      </c>
      <c r="O366" t="str" cm="1">
        <f t="array" aca="1" ref="O366" ca="1">_xlfn.SINGLE(IF(COLUMNS($E366:I366)&lt;=COUNTIF(INDIRECT("'Raw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Input'!$B$3)),COLUMNS($E366:I366))),""))</f>
        <v/>
      </c>
      <c r="P366" t="str" cm="1">
        <f t="array" aca="1" ref="P366" ca="1">_xlfn.SINGLE(IF(COLUMNS($E366:J366)&lt;=COUNTIF(INDIRECT("'Raw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Input'!$B$3)),COLUMNS($E366:J366))),""))</f>
        <v/>
      </c>
      <c r="T366" t="str">
        <f t="shared" ca="1" si="134"/>
        <v/>
      </c>
      <c r="U366" t="str">
        <f t="shared" ca="1" si="135"/>
        <v/>
      </c>
      <c r="V366">
        <v>366</v>
      </c>
      <c r="DE366"/>
      <c r="HB366"/>
    </row>
    <row r="367" spans="1:210">
      <c r="A367">
        <v>1</v>
      </c>
      <c r="B367" t="str">
        <f t="shared" ref="B367:B378" ca="1" si="140">IFERROR(IF(ISBLANK(INDIRECT(INDIRECT("A"&amp;V367-A367)&amp;"!B"&amp;A367+3)),"",INDIRECT(INDIRECT("A"&amp;V367-A367)&amp;"!B"&amp;A367+3)),"")</f>
        <v/>
      </c>
      <c r="C367" t="str">
        <f t="shared" ca="1" si="124"/>
        <v/>
      </c>
      <c r="D367" t="str">
        <f t="shared" ca="1" si="125"/>
        <v/>
      </c>
      <c r="E367" t="str" cm="1">
        <f t="array" aca="1" ref="E367" ca="1">_xlfn.SINGLE(IF(COLUMNS($E367:E367)&lt;=COUNTIF(INDIRECT("'Raw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Input'!$B$3)),COLUMNS($E367:E367))),""))</f>
        <v>Int</v>
      </c>
      <c r="F367" t="str" cm="1">
        <f t="array" aca="1" ref="F367" ca="1">_xlfn.SINGLE(IF(COLUMNS($E367:F367)&lt;=COUNTIF(INDIRECT("'Raw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Input'!$B$3)),COLUMNS($E367:F367))),""))</f>
        <v/>
      </c>
      <c r="G367" t="str" cm="1">
        <f t="array" aca="1" ref="G367" ca="1">_xlfn.SINGLE(IF(COLUMNS($E367:G367)&lt;=COUNTIF(INDIRECT("'Raw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Input'!$B$3)),COLUMNS($E367:G367))),""))</f>
        <v/>
      </c>
      <c r="H367" t="str" cm="1">
        <f t="array" aca="1" ref="H367" ca="1">_xlfn.SINGLE(IF(COLUMNS($E367:H367)&lt;=COUNTIF(INDIRECT("'Raw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Input'!$B$3)),COLUMNS($E367:H367))),""))</f>
        <v/>
      </c>
      <c r="I367" t="str" cm="1">
        <f t="array" aca="1" ref="I367" ca="1">_xlfn.SINGLE(IF(COLUMNS($E367:I367)&lt;=COUNTIF(INDIRECT("'Raw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Input'!$B$3)),COLUMNS($E367:I367))),""))</f>
        <v/>
      </c>
      <c r="J367" t="str" cm="1">
        <f t="array" aca="1" ref="J367" ca="1">_xlfn.SINGLE(IF(COLUMNS($E367:J367)&lt;=COUNTIF(INDIRECT("'Raw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Input'!$B$3)),COLUMNS($E367:J367))),""))</f>
        <v/>
      </c>
      <c r="K367" t="str" cm="1">
        <f t="array" aca="1" ref="K367" ca="1">_xlfn.SINGLE(IF(COLUMNS($E367:E367)&lt;=COUNTIF(INDIRECT("'Raw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Input'!$B$3)),COLUMNS($E367:E367))),""))</f>
        <v>Boolean</v>
      </c>
      <c r="L367" t="str" cm="1">
        <f t="array" aca="1" ref="L367" ca="1">_xlfn.SINGLE(IF(COLUMNS($E367:F367)&lt;=COUNTIF(INDIRECT("'Raw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Input'!$B$3)),COLUMNS($E367:F367))),""))</f>
        <v/>
      </c>
      <c r="M367" t="str" cm="1">
        <f t="array" aca="1" ref="M367" ca="1">_xlfn.SINGLE(IF(COLUMNS($E367:G367)&lt;=COUNTIF(INDIRECT("'Raw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Input'!$B$3)),COLUMNS($E367:G367))),""))</f>
        <v/>
      </c>
      <c r="N367" t="str" cm="1">
        <f t="array" aca="1" ref="N367" ca="1">_xlfn.SINGLE(IF(COLUMNS($E367:H367)&lt;=COUNTIF(INDIRECT("'Raw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Input'!$B$3)),COLUMNS($E367:H367))),""))</f>
        <v/>
      </c>
      <c r="O367" t="str" cm="1">
        <f t="array" aca="1" ref="O367" ca="1">_xlfn.SINGLE(IF(COLUMNS($E367:I367)&lt;=COUNTIF(INDIRECT("'Raw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Input'!$B$3)),COLUMNS($E367:I367))),""))</f>
        <v/>
      </c>
      <c r="P367" t="str" cm="1">
        <f t="array" aca="1" ref="P367" ca="1">_xlfn.SINGLE(IF(COLUMNS($E367:J367)&lt;=COUNTIF(INDIRECT("'Raw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Input'!$B$3)),COLUMNS($E367:J367))),""))</f>
        <v/>
      </c>
      <c r="Q367" t="str">
        <f t="shared" ref="Q367:Q378" ca="1" si="141">IF(NOT(C367=K367),E367,IF(NOT(C367=L367),F367,IF(NOT(C367=M367),G367,IF(NOT(C367=N367),H367,IF(NOT(C367=O367),I367,IF(NOT(C367=P367),J367,""))))))</f>
        <v>Int</v>
      </c>
      <c r="R367" t="str">
        <f t="shared" ref="R367:R378" ca="1" si="142">IF(AND(NOT(C367=L367),NOT(F367=Q367)),F367,IF(AND(NOT(C367=M367),NOT(G367=Q367)),G367,IF(AND(NOT(C367=N367),NOT(H367=Q367)),H367,IF(AND(NOT(C367=O367),NOT(I367=Q367)),I367,IF(AND(NOT(C367=P367),NOT(J367=Q367)),J367,"")))))</f>
        <v/>
      </c>
      <c r="S367" t="str">
        <f t="shared" ref="S367:S378" ca="1" si="143">IF(AND(NOT(C367=M367),NOT(G367=Q367),NOT(G367=R367)),G367,IF(AND(NOT(C367=N367),NOT(H367=Q367),NOT(H367=R367)),H367,IF(AND(NOT(C367=O367),NOT(I367=Q367),NOT(I367=R367)),I367,IF(AND(NOT(C367=P367),NOT(J367=Q367),NOT(J367=R367)),J367,""))))</f>
        <v/>
      </c>
      <c r="T367" t="str">
        <f t="shared" ca="1" si="134"/>
        <v/>
      </c>
      <c r="U367" t="str">
        <f t="shared" ca="1" si="135"/>
        <v/>
      </c>
      <c r="V367">
        <v>367</v>
      </c>
      <c r="DE367"/>
      <c r="HB367"/>
    </row>
    <row r="368" spans="1:210">
      <c r="A368">
        <v>2</v>
      </c>
      <c r="B368" t="str">
        <f t="shared" ca="1" si="140"/>
        <v/>
      </c>
      <c r="C368" t="str">
        <f t="shared" ca="1" si="124"/>
        <v/>
      </c>
      <c r="D368" t="str">
        <f t="shared" ca="1" si="125"/>
        <v/>
      </c>
      <c r="E368" t="str" cm="1">
        <f t="array" aca="1" ref="E368" ca="1">_xlfn.SINGLE(IF(COLUMNS($E368:E368)&lt;=COUNTIF(INDIRECT("'Raw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Input'!$B$3)),COLUMNS($E368:E368))),""))</f>
        <v>Int</v>
      </c>
      <c r="F368" t="str" cm="1">
        <f t="array" aca="1" ref="F368" ca="1">_xlfn.SINGLE(IF(COLUMNS($E368:F368)&lt;=COUNTIF(INDIRECT("'Raw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Input'!$B$3)),COLUMNS($E368:F368))),""))</f>
        <v/>
      </c>
      <c r="G368" t="str" cm="1">
        <f t="array" aca="1" ref="G368" ca="1">_xlfn.SINGLE(IF(COLUMNS($E368:G368)&lt;=COUNTIF(INDIRECT("'Raw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Input'!$B$3)),COLUMNS($E368:G368))),""))</f>
        <v/>
      </c>
      <c r="H368" t="str" cm="1">
        <f t="array" aca="1" ref="H368" ca="1">_xlfn.SINGLE(IF(COLUMNS($E368:H368)&lt;=COUNTIF(INDIRECT("'Raw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Input'!$B$3)),COLUMNS($E368:H368))),""))</f>
        <v/>
      </c>
      <c r="I368" t="str" cm="1">
        <f t="array" aca="1" ref="I368" ca="1">_xlfn.SINGLE(IF(COLUMNS($E368:I368)&lt;=COUNTIF(INDIRECT("'Raw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Input'!$B$3)),COLUMNS($E368:I368))),""))</f>
        <v/>
      </c>
      <c r="J368" t="str" cm="1">
        <f t="array" aca="1" ref="J368" ca="1">_xlfn.SINGLE(IF(COLUMNS($E368:J368)&lt;=COUNTIF(INDIRECT("'Raw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Input'!$B$3)),COLUMNS($E368:J368))),""))</f>
        <v/>
      </c>
      <c r="K368" t="str" cm="1">
        <f t="array" aca="1" ref="K368" ca="1">_xlfn.SINGLE(IF(COLUMNS($E368:E368)&lt;=COUNTIF(INDIRECT("'Raw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Input'!$B$3)),COLUMNS($E368:E368))),""))</f>
        <v>Boolean</v>
      </c>
      <c r="L368" t="str" cm="1">
        <f t="array" aca="1" ref="L368" ca="1">_xlfn.SINGLE(IF(COLUMNS($E368:F368)&lt;=COUNTIF(INDIRECT("'Raw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Input'!$B$3)),COLUMNS($E368:F368))),""))</f>
        <v/>
      </c>
      <c r="M368" t="str" cm="1">
        <f t="array" aca="1" ref="M368" ca="1">_xlfn.SINGLE(IF(COLUMNS($E368:G368)&lt;=COUNTIF(INDIRECT("'Raw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Input'!$B$3)),COLUMNS($E368:G368))),""))</f>
        <v/>
      </c>
      <c r="N368" t="str" cm="1">
        <f t="array" aca="1" ref="N368" ca="1">_xlfn.SINGLE(IF(COLUMNS($E368:H368)&lt;=COUNTIF(INDIRECT("'Raw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Input'!$B$3)),COLUMNS($E368:H368))),""))</f>
        <v/>
      </c>
      <c r="O368" t="str" cm="1">
        <f t="array" aca="1" ref="O368" ca="1">_xlfn.SINGLE(IF(COLUMNS($E368:I368)&lt;=COUNTIF(INDIRECT("'Raw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Input'!$B$3)),COLUMNS($E368:I368))),""))</f>
        <v/>
      </c>
      <c r="P368" t="str" cm="1">
        <f t="array" aca="1" ref="P368" ca="1">_xlfn.SINGLE(IF(COLUMNS($E368:J368)&lt;=COUNTIF(INDIRECT("'Raw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Input'!$B$3)),COLUMNS($E368:J368))),""))</f>
        <v/>
      </c>
      <c r="Q368" t="str">
        <f t="shared" ca="1" si="141"/>
        <v>Int</v>
      </c>
      <c r="R368" t="str">
        <f t="shared" ca="1" si="142"/>
        <v/>
      </c>
      <c r="S368" t="str">
        <f t="shared" ca="1" si="143"/>
        <v/>
      </c>
      <c r="T368" t="str">
        <f t="shared" ca="1" si="134"/>
        <v/>
      </c>
      <c r="U368" t="str">
        <f t="shared" ca="1" si="135"/>
        <v/>
      </c>
      <c r="V368">
        <v>368</v>
      </c>
      <c r="DE368"/>
      <c r="HB368"/>
    </row>
    <row r="369" spans="1:210">
      <c r="A369">
        <v>3</v>
      </c>
      <c r="B369" t="str">
        <f t="shared" ca="1" si="140"/>
        <v/>
      </c>
      <c r="C369" t="str">
        <f t="shared" ca="1" si="124"/>
        <v/>
      </c>
      <c r="D369" t="str">
        <f t="shared" ca="1" si="125"/>
        <v/>
      </c>
      <c r="E369" t="str" cm="1">
        <f t="array" aca="1" ref="E369" ca="1">_xlfn.SINGLE(IF(COLUMNS($E369:E369)&lt;=COUNTIF(INDIRECT("'Raw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Input'!$B$3)),COLUMNS($E369:E369))),""))</f>
        <v>Int</v>
      </c>
      <c r="F369" t="str" cm="1">
        <f t="array" aca="1" ref="F369" ca="1">_xlfn.SINGLE(IF(COLUMNS($E369:F369)&lt;=COUNTIF(INDIRECT("'Raw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Input'!$B$3)),COLUMNS($E369:F369))),""))</f>
        <v/>
      </c>
      <c r="G369" t="str" cm="1">
        <f t="array" aca="1" ref="G369" ca="1">_xlfn.SINGLE(IF(COLUMNS($E369:G369)&lt;=COUNTIF(INDIRECT("'Raw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Input'!$B$3)),COLUMNS($E369:G369))),""))</f>
        <v/>
      </c>
      <c r="H369" t="str" cm="1">
        <f t="array" aca="1" ref="H369" ca="1">_xlfn.SINGLE(IF(COLUMNS($E369:H369)&lt;=COUNTIF(INDIRECT("'Raw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Input'!$B$3)),COLUMNS($E369:H369))),""))</f>
        <v/>
      </c>
      <c r="I369" t="str" cm="1">
        <f t="array" aca="1" ref="I369" ca="1">_xlfn.SINGLE(IF(COLUMNS($E369:I369)&lt;=COUNTIF(INDIRECT("'Raw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Input'!$B$3)),COLUMNS($E369:I369))),""))</f>
        <v/>
      </c>
      <c r="J369" t="str" cm="1">
        <f t="array" aca="1" ref="J369" ca="1">_xlfn.SINGLE(IF(COLUMNS($E369:J369)&lt;=COUNTIF(INDIRECT("'Raw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Input'!$B$3)),COLUMNS($E369:J369))),""))</f>
        <v/>
      </c>
      <c r="K369" t="str" cm="1">
        <f t="array" aca="1" ref="K369" ca="1">_xlfn.SINGLE(IF(COLUMNS($E369:E369)&lt;=COUNTIF(INDIRECT("'Raw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Input'!$B$3)),COLUMNS($E369:E369))),""))</f>
        <v>Boolean</v>
      </c>
      <c r="L369" t="str" cm="1">
        <f t="array" aca="1" ref="L369" ca="1">_xlfn.SINGLE(IF(COLUMNS($E369:F369)&lt;=COUNTIF(INDIRECT("'Raw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Input'!$B$3)),COLUMNS($E369:F369))),""))</f>
        <v/>
      </c>
      <c r="M369" t="str" cm="1">
        <f t="array" aca="1" ref="M369" ca="1">_xlfn.SINGLE(IF(COLUMNS($E369:G369)&lt;=COUNTIF(INDIRECT("'Raw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Input'!$B$3)),COLUMNS($E369:G369))),""))</f>
        <v/>
      </c>
      <c r="N369" t="str" cm="1">
        <f t="array" aca="1" ref="N369" ca="1">_xlfn.SINGLE(IF(COLUMNS($E369:H369)&lt;=COUNTIF(INDIRECT("'Raw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Input'!$B$3)),COLUMNS($E369:H369))),""))</f>
        <v/>
      </c>
      <c r="O369" t="str" cm="1">
        <f t="array" aca="1" ref="O369" ca="1">_xlfn.SINGLE(IF(COLUMNS($E369:I369)&lt;=COUNTIF(INDIRECT("'Raw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Input'!$B$3)),COLUMNS($E369:I369))),""))</f>
        <v/>
      </c>
      <c r="P369" t="str" cm="1">
        <f t="array" aca="1" ref="P369" ca="1">_xlfn.SINGLE(IF(COLUMNS($E369:J369)&lt;=COUNTIF(INDIRECT("'Raw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Input'!$B$3)),COLUMNS($E369:J369))),""))</f>
        <v/>
      </c>
      <c r="Q369" t="str">
        <f t="shared" ca="1" si="141"/>
        <v>Int</v>
      </c>
      <c r="R369" t="str">
        <f t="shared" ca="1" si="142"/>
        <v/>
      </c>
      <c r="S369" t="str">
        <f t="shared" ca="1" si="143"/>
        <v/>
      </c>
      <c r="T369" t="str">
        <f t="shared" ca="1" si="134"/>
        <v/>
      </c>
      <c r="U369" t="str">
        <f t="shared" ca="1" si="135"/>
        <v/>
      </c>
      <c r="V369">
        <v>369</v>
      </c>
      <c r="DE369"/>
      <c r="HB369"/>
    </row>
    <row r="370" spans="1:210">
      <c r="A370">
        <v>4</v>
      </c>
      <c r="B370" t="str">
        <f t="shared" ca="1" si="140"/>
        <v/>
      </c>
      <c r="C370" t="str">
        <f t="shared" ca="1" si="124"/>
        <v/>
      </c>
      <c r="D370" t="str">
        <f t="shared" ca="1" si="125"/>
        <v/>
      </c>
      <c r="E370" t="str" cm="1">
        <f t="array" aca="1" ref="E370" ca="1">_xlfn.SINGLE(IF(COLUMNS($E370:E370)&lt;=COUNTIF(INDIRECT("'Raw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Input'!$B$3)),COLUMNS($E370:E370))),""))</f>
        <v>Int</v>
      </c>
      <c r="F370" t="str" cm="1">
        <f t="array" aca="1" ref="F370" ca="1">_xlfn.SINGLE(IF(COLUMNS($E370:F370)&lt;=COUNTIF(INDIRECT("'Raw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Input'!$B$3)),COLUMNS($E370:F370))),""))</f>
        <v/>
      </c>
      <c r="G370" t="str" cm="1">
        <f t="array" aca="1" ref="G370" ca="1">_xlfn.SINGLE(IF(COLUMNS($E370:G370)&lt;=COUNTIF(INDIRECT("'Raw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Input'!$B$3)),COLUMNS($E370:G370))),""))</f>
        <v/>
      </c>
      <c r="H370" t="str" cm="1">
        <f t="array" aca="1" ref="H370" ca="1">_xlfn.SINGLE(IF(COLUMNS($E370:H370)&lt;=COUNTIF(INDIRECT("'Raw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Input'!$B$3)),COLUMNS($E370:H370))),""))</f>
        <v/>
      </c>
      <c r="I370" t="str" cm="1">
        <f t="array" aca="1" ref="I370" ca="1">_xlfn.SINGLE(IF(COLUMNS($E370:I370)&lt;=COUNTIF(INDIRECT("'Raw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Input'!$B$3)),COLUMNS($E370:I370))),""))</f>
        <v/>
      </c>
      <c r="J370" t="str" cm="1">
        <f t="array" aca="1" ref="J370" ca="1">_xlfn.SINGLE(IF(COLUMNS($E370:J370)&lt;=COUNTIF(INDIRECT("'Raw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Input'!$B$3)),COLUMNS($E370:J370))),""))</f>
        <v/>
      </c>
      <c r="K370" t="str" cm="1">
        <f t="array" aca="1" ref="K370" ca="1">_xlfn.SINGLE(IF(COLUMNS($E370:E370)&lt;=COUNTIF(INDIRECT("'Raw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Input'!$B$3)),COLUMNS($E370:E370))),""))</f>
        <v>Boolean</v>
      </c>
      <c r="L370" t="str" cm="1">
        <f t="array" aca="1" ref="L370" ca="1">_xlfn.SINGLE(IF(COLUMNS($E370:F370)&lt;=COUNTIF(INDIRECT("'Raw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Input'!$B$3)),COLUMNS($E370:F370))),""))</f>
        <v/>
      </c>
      <c r="M370" t="str" cm="1">
        <f t="array" aca="1" ref="M370" ca="1">_xlfn.SINGLE(IF(COLUMNS($E370:G370)&lt;=COUNTIF(INDIRECT("'Raw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Input'!$B$3)),COLUMNS($E370:G370))),""))</f>
        <v/>
      </c>
      <c r="N370" t="str" cm="1">
        <f t="array" aca="1" ref="N370" ca="1">_xlfn.SINGLE(IF(COLUMNS($E370:H370)&lt;=COUNTIF(INDIRECT("'Raw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Input'!$B$3)),COLUMNS($E370:H370))),""))</f>
        <v/>
      </c>
      <c r="O370" t="str" cm="1">
        <f t="array" aca="1" ref="O370" ca="1">_xlfn.SINGLE(IF(COLUMNS($E370:I370)&lt;=COUNTIF(INDIRECT("'Raw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Input'!$B$3)),COLUMNS($E370:I370))),""))</f>
        <v/>
      </c>
      <c r="P370" t="str" cm="1">
        <f t="array" aca="1" ref="P370" ca="1">_xlfn.SINGLE(IF(COLUMNS($E370:J370)&lt;=COUNTIF(INDIRECT("'Raw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Input'!$B$3)),COLUMNS($E370:J370))),""))</f>
        <v/>
      </c>
      <c r="Q370" t="str">
        <f t="shared" ca="1" si="141"/>
        <v>Int</v>
      </c>
      <c r="R370" t="str">
        <f t="shared" ca="1" si="142"/>
        <v/>
      </c>
      <c r="S370" t="str">
        <f t="shared" ca="1" si="143"/>
        <v/>
      </c>
      <c r="T370" t="str">
        <f t="shared" ca="1" si="134"/>
        <v/>
      </c>
      <c r="U370" t="str">
        <f t="shared" ca="1" si="135"/>
        <v/>
      </c>
      <c r="V370">
        <v>370</v>
      </c>
      <c r="DE370"/>
      <c r="HB370"/>
    </row>
    <row r="371" spans="1:210">
      <c r="A371">
        <v>5</v>
      </c>
      <c r="B371" t="str">
        <f t="shared" ca="1" si="140"/>
        <v/>
      </c>
      <c r="C371" t="str">
        <f t="shared" ca="1" si="124"/>
        <v/>
      </c>
      <c r="D371" t="str">
        <f t="shared" ca="1" si="125"/>
        <v/>
      </c>
      <c r="E371" t="str" cm="1">
        <f t="array" aca="1" ref="E371" ca="1">_xlfn.SINGLE(IF(COLUMNS($E371:E371)&lt;=COUNTIF(INDIRECT("'Raw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Input'!$B$3)),COLUMNS($E371:E371))),""))</f>
        <v>Int</v>
      </c>
      <c r="F371" t="str" cm="1">
        <f t="array" aca="1" ref="F371" ca="1">_xlfn.SINGLE(IF(COLUMNS($E371:F371)&lt;=COUNTIF(INDIRECT("'Raw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Input'!$B$3)),COLUMNS($E371:F371))),""))</f>
        <v/>
      </c>
      <c r="G371" t="str" cm="1">
        <f t="array" aca="1" ref="G371" ca="1">_xlfn.SINGLE(IF(COLUMNS($E371:G371)&lt;=COUNTIF(INDIRECT("'Raw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Input'!$B$3)),COLUMNS($E371:G371))),""))</f>
        <v/>
      </c>
      <c r="H371" t="str" cm="1">
        <f t="array" aca="1" ref="H371" ca="1">_xlfn.SINGLE(IF(COLUMNS($E371:H371)&lt;=COUNTIF(INDIRECT("'Raw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Input'!$B$3)),COLUMNS($E371:H371))),""))</f>
        <v/>
      </c>
      <c r="I371" t="str" cm="1">
        <f t="array" aca="1" ref="I371" ca="1">_xlfn.SINGLE(IF(COLUMNS($E371:I371)&lt;=COUNTIF(INDIRECT("'Raw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Input'!$B$3)),COLUMNS($E371:I371))),""))</f>
        <v/>
      </c>
      <c r="J371" t="str" cm="1">
        <f t="array" aca="1" ref="J371" ca="1">_xlfn.SINGLE(IF(COLUMNS($E371:J371)&lt;=COUNTIF(INDIRECT("'Raw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Input'!$B$3)),COLUMNS($E371:J371))),""))</f>
        <v/>
      </c>
      <c r="K371" t="str" cm="1">
        <f t="array" aca="1" ref="K371" ca="1">_xlfn.SINGLE(IF(COLUMNS($E371:E371)&lt;=COUNTIF(INDIRECT("'Raw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Input'!$B$3)),COLUMNS($E371:E371))),""))</f>
        <v>Boolean</v>
      </c>
      <c r="L371" t="str" cm="1">
        <f t="array" aca="1" ref="L371" ca="1">_xlfn.SINGLE(IF(COLUMNS($E371:F371)&lt;=COUNTIF(INDIRECT("'Raw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Input'!$B$3)),COLUMNS($E371:F371))),""))</f>
        <v/>
      </c>
      <c r="M371" t="str" cm="1">
        <f t="array" aca="1" ref="M371" ca="1">_xlfn.SINGLE(IF(COLUMNS($E371:G371)&lt;=COUNTIF(INDIRECT("'Raw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Input'!$B$3)),COLUMNS($E371:G371))),""))</f>
        <v/>
      </c>
      <c r="N371" t="str" cm="1">
        <f t="array" aca="1" ref="N371" ca="1">_xlfn.SINGLE(IF(COLUMNS($E371:H371)&lt;=COUNTIF(INDIRECT("'Raw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Input'!$B$3)),COLUMNS($E371:H371))),""))</f>
        <v/>
      </c>
      <c r="O371" t="str" cm="1">
        <f t="array" aca="1" ref="O371" ca="1">_xlfn.SINGLE(IF(COLUMNS($E371:I371)&lt;=COUNTIF(INDIRECT("'Raw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Input'!$B$3)),COLUMNS($E371:I371))),""))</f>
        <v/>
      </c>
      <c r="P371" t="str" cm="1">
        <f t="array" aca="1" ref="P371" ca="1">_xlfn.SINGLE(IF(COLUMNS($E371:J371)&lt;=COUNTIF(INDIRECT("'Raw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Input'!$B$3)),COLUMNS($E371:J371))),""))</f>
        <v/>
      </c>
      <c r="Q371" t="str">
        <f t="shared" ca="1" si="141"/>
        <v>Int</v>
      </c>
      <c r="R371" t="str">
        <f t="shared" ca="1" si="142"/>
        <v/>
      </c>
      <c r="S371" t="str">
        <f t="shared" ca="1" si="143"/>
        <v/>
      </c>
      <c r="T371" t="str">
        <f t="shared" ca="1" si="134"/>
        <v/>
      </c>
      <c r="U371" t="str">
        <f t="shared" ca="1" si="135"/>
        <v/>
      </c>
      <c r="V371">
        <v>371</v>
      </c>
      <c r="DE371"/>
      <c r="HB371"/>
    </row>
    <row r="372" spans="1:210">
      <c r="A372">
        <v>6</v>
      </c>
      <c r="B372" t="str">
        <f t="shared" ca="1" si="140"/>
        <v/>
      </c>
      <c r="C372" t="str">
        <f t="shared" ca="1" si="124"/>
        <v/>
      </c>
      <c r="D372" t="str">
        <f t="shared" ca="1" si="125"/>
        <v/>
      </c>
      <c r="E372" t="str" cm="1">
        <f t="array" aca="1" ref="E372" ca="1">_xlfn.SINGLE(IF(COLUMNS($E372:E372)&lt;=COUNTIF(INDIRECT("'Raw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Input'!$B$3)),COLUMNS($E372:E372))),""))</f>
        <v>Int</v>
      </c>
      <c r="F372" t="str" cm="1">
        <f t="array" aca="1" ref="F372" ca="1">_xlfn.SINGLE(IF(COLUMNS($E372:F372)&lt;=COUNTIF(INDIRECT("'Raw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Input'!$B$3)),COLUMNS($E372:F372))),""))</f>
        <v/>
      </c>
      <c r="G372" t="str" cm="1">
        <f t="array" aca="1" ref="G372" ca="1">_xlfn.SINGLE(IF(COLUMNS($E372:G372)&lt;=COUNTIF(INDIRECT("'Raw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Input'!$B$3)),COLUMNS($E372:G372))),""))</f>
        <v/>
      </c>
      <c r="H372" t="str" cm="1">
        <f t="array" aca="1" ref="H372" ca="1">_xlfn.SINGLE(IF(COLUMNS($E372:H372)&lt;=COUNTIF(INDIRECT("'Raw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Input'!$B$3)),COLUMNS($E372:H372))),""))</f>
        <v/>
      </c>
      <c r="I372" t="str" cm="1">
        <f t="array" aca="1" ref="I372" ca="1">_xlfn.SINGLE(IF(COLUMNS($E372:I372)&lt;=COUNTIF(INDIRECT("'Raw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Input'!$B$3)),COLUMNS($E372:I372))),""))</f>
        <v/>
      </c>
      <c r="J372" t="str" cm="1">
        <f t="array" aca="1" ref="J372" ca="1">_xlfn.SINGLE(IF(COLUMNS($E372:J372)&lt;=COUNTIF(INDIRECT("'Raw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Input'!$B$3)),COLUMNS($E372:J372))),""))</f>
        <v/>
      </c>
      <c r="K372" t="str" cm="1">
        <f t="array" aca="1" ref="K372" ca="1">_xlfn.SINGLE(IF(COLUMNS($E372:E372)&lt;=COUNTIF(INDIRECT("'Raw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Input'!$B$3)),COLUMNS($E372:E372))),""))</f>
        <v>Boolean</v>
      </c>
      <c r="L372" t="str" cm="1">
        <f t="array" aca="1" ref="L372" ca="1">_xlfn.SINGLE(IF(COLUMNS($E372:F372)&lt;=COUNTIF(INDIRECT("'Raw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Input'!$B$3)),COLUMNS($E372:F372))),""))</f>
        <v/>
      </c>
      <c r="M372" t="str" cm="1">
        <f t="array" aca="1" ref="M372" ca="1">_xlfn.SINGLE(IF(COLUMNS($E372:G372)&lt;=COUNTIF(INDIRECT("'Raw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Input'!$B$3)),COLUMNS($E372:G372))),""))</f>
        <v/>
      </c>
      <c r="N372" t="str" cm="1">
        <f t="array" aca="1" ref="N372" ca="1">_xlfn.SINGLE(IF(COLUMNS($E372:H372)&lt;=COUNTIF(INDIRECT("'Raw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Input'!$B$3)),COLUMNS($E372:H372))),""))</f>
        <v/>
      </c>
      <c r="O372" t="str" cm="1">
        <f t="array" aca="1" ref="O372" ca="1">_xlfn.SINGLE(IF(COLUMNS($E372:I372)&lt;=COUNTIF(INDIRECT("'Raw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Input'!$B$3)),COLUMNS($E372:I372))),""))</f>
        <v/>
      </c>
      <c r="P372" t="str" cm="1">
        <f t="array" aca="1" ref="P372" ca="1">_xlfn.SINGLE(IF(COLUMNS($E372:J372)&lt;=COUNTIF(INDIRECT("'Raw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Input'!$B$3)),COLUMNS($E372:J372))),""))</f>
        <v/>
      </c>
      <c r="Q372" t="str">
        <f t="shared" ca="1" si="141"/>
        <v>Int</v>
      </c>
      <c r="R372" t="str">
        <f t="shared" ca="1" si="142"/>
        <v/>
      </c>
      <c r="S372" t="str">
        <f t="shared" ca="1" si="143"/>
        <v/>
      </c>
      <c r="T372" t="str">
        <f t="shared" ca="1" si="134"/>
        <v/>
      </c>
      <c r="U372" t="str">
        <f t="shared" ca="1" si="135"/>
        <v/>
      </c>
      <c r="V372">
        <v>372</v>
      </c>
      <c r="DE372"/>
      <c r="HB372"/>
    </row>
    <row r="373" spans="1:210">
      <c r="A373">
        <v>7</v>
      </c>
      <c r="B373" t="str">
        <f t="shared" ca="1" si="140"/>
        <v/>
      </c>
      <c r="C373" t="str">
        <f t="shared" ca="1" si="124"/>
        <v/>
      </c>
      <c r="D373" t="str">
        <f t="shared" ca="1" si="125"/>
        <v/>
      </c>
      <c r="E373" t="str" cm="1">
        <f t="array" aca="1" ref="E373" ca="1">_xlfn.SINGLE(IF(COLUMNS($E373:E373)&lt;=COUNTIF(INDIRECT("'Raw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Input'!$B$3)),COLUMNS($E373:E373))),""))</f>
        <v>Int</v>
      </c>
      <c r="F373" t="str" cm="1">
        <f t="array" aca="1" ref="F373" ca="1">_xlfn.SINGLE(IF(COLUMNS($E373:F373)&lt;=COUNTIF(INDIRECT("'Raw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Input'!$B$3)),COLUMNS($E373:F373))),""))</f>
        <v/>
      </c>
      <c r="G373" t="str" cm="1">
        <f t="array" aca="1" ref="G373" ca="1">_xlfn.SINGLE(IF(COLUMNS($E373:G373)&lt;=COUNTIF(INDIRECT("'Raw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Input'!$B$3)),COLUMNS($E373:G373))),""))</f>
        <v/>
      </c>
      <c r="H373" t="str" cm="1">
        <f t="array" aca="1" ref="H373" ca="1">_xlfn.SINGLE(IF(COLUMNS($E373:H373)&lt;=COUNTIF(INDIRECT("'Raw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Input'!$B$3)),COLUMNS($E373:H373))),""))</f>
        <v/>
      </c>
      <c r="I373" t="str" cm="1">
        <f t="array" aca="1" ref="I373" ca="1">_xlfn.SINGLE(IF(COLUMNS($E373:I373)&lt;=COUNTIF(INDIRECT("'Raw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Input'!$B$3)),COLUMNS($E373:I373))),""))</f>
        <v/>
      </c>
      <c r="J373" t="str" cm="1">
        <f t="array" aca="1" ref="J373" ca="1">_xlfn.SINGLE(IF(COLUMNS($E373:J373)&lt;=COUNTIF(INDIRECT("'Raw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Input'!$B$3)),COLUMNS($E373:J373))),""))</f>
        <v/>
      </c>
      <c r="K373" t="str" cm="1">
        <f t="array" aca="1" ref="K373" ca="1">_xlfn.SINGLE(IF(COLUMNS($E373:E373)&lt;=COUNTIF(INDIRECT("'Raw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Input'!$B$3)),COLUMNS($E373:E373))),""))</f>
        <v>Boolean</v>
      </c>
      <c r="L373" t="str" cm="1">
        <f t="array" aca="1" ref="L373" ca="1">_xlfn.SINGLE(IF(COLUMNS($E373:F373)&lt;=COUNTIF(INDIRECT("'Raw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Input'!$B$3)),COLUMNS($E373:F373))),""))</f>
        <v/>
      </c>
      <c r="M373" t="str" cm="1">
        <f t="array" aca="1" ref="M373" ca="1">_xlfn.SINGLE(IF(COLUMNS($E373:G373)&lt;=COUNTIF(INDIRECT("'Raw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Input'!$B$3)),COLUMNS($E373:G373))),""))</f>
        <v/>
      </c>
      <c r="N373" t="str" cm="1">
        <f t="array" aca="1" ref="N373" ca="1">_xlfn.SINGLE(IF(COLUMNS($E373:H373)&lt;=COUNTIF(INDIRECT("'Raw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Input'!$B$3)),COLUMNS($E373:H373))),""))</f>
        <v/>
      </c>
      <c r="O373" t="str" cm="1">
        <f t="array" aca="1" ref="O373" ca="1">_xlfn.SINGLE(IF(COLUMNS($E373:I373)&lt;=COUNTIF(INDIRECT("'Raw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Input'!$B$3)),COLUMNS($E373:I373))),""))</f>
        <v/>
      </c>
      <c r="P373" t="str" cm="1">
        <f t="array" aca="1" ref="P373" ca="1">_xlfn.SINGLE(IF(COLUMNS($E373:J373)&lt;=COUNTIF(INDIRECT("'Raw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Input'!$B$3)),COLUMNS($E373:J373))),""))</f>
        <v/>
      </c>
      <c r="Q373" t="str">
        <f t="shared" ca="1" si="141"/>
        <v>Int</v>
      </c>
      <c r="R373" t="str">
        <f t="shared" ca="1" si="142"/>
        <v/>
      </c>
      <c r="S373" t="str">
        <f t="shared" ca="1" si="143"/>
        <v/>
      </c>
      <c r="T373" t="str">
        <f t="shared" ca="1" si="134"/>
        <v/>
      </c>
      <c r="U373" t="str">
        <f t="shared" ca="1" si="135"/>
        <v/>
      </c>
      <c r="V373">
        <v>373</v>
      </c>
      <c r="DE373"/>
      <c r="HB373"/>
    </row>
    <row r="374" spans="1:210">
      <c r="A374">
        <v>8</v>
      </c>
      <c r="B374" t="str">
        <f t="shared" ca="1" si="140"/>
        <v/>
      </c>
      <c r="C374" t="str">
        <f t="shared" ca="1" si="124"/>
        <v/>
      </c>
      <c r="D374" t="str">
        <f t="shared" ca="1" si="125"/>
        <v/>
      </c>
      <c r="E374" t="str" cm="1">
        <f t="array" aca="1" ref="E374" ca="1">_xlfn.SINGLE(IF(COLUMNS($E374:E374)&lt;=COUNTIF(INDIRECT("'Raw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Input'!$B$3)),COLUMNS($E374:E374))),""))</f>
        <v>Int</v>
      </c>
      <c r="F374" t="str" cm="1">
        <f t="array" aca="1" ref="F374" ca="1">_xlfn.SINGLE(IF(COLUMNS($E374:F374)&lt;=COUNTIF(INDIRECT("'Raw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Input'!$B$3)),COLUMNS($E374:F374))),""))</f>
        <v/>
      </c>
      <c r="G374" t="str" cm="1">
        <f t="array" aca="1" ref="G374" ca="1">_xlfn.SINGLE(IF(COLUMNS($E374:G374)&lt;=COUNTIF(INDIRECT("'Raw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Input'!$B$3)),COLUMNS($E374:G374))),""))</f>
        <v/>
      </c>
      <c r="H374" t="str" cm="1">
        <f t="array" aca="1" ref="H374" ca="1">_xlfn.SINGLE(IF(COLUMNS($E374:H374)&lt;=COUNTIF(INDIRECT("'Raw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Input'!$B$3)),COLUMNS($E374:H374))),""))</f>
        <v/>
      </c>
      <c r="I374" t="str" cm="1">
        <f t="array" aca="1" ref="I374" ca="1">_xlfn.SINGLE(IF(COLUMNS($E374:I374)&lt;=COUNTIF(INDIRECT("'Raw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Input'!$B$3)),COLUMNS($E374:I374))),""))</f>
        <v/>
      </c>
      <c r="J374" t="str" cm="1">
        <f t="array" aca="1" ref="J374" ca="1">_xlfn.SINGLE(IF(COLUMNS($E374:J374)&lt;=COUNTIF(INDIRECT("'Raw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Input'!$B$3)),COLUMNS($E374:J374))),""))</f>
        <v/>
      </c>
      <c r="K374" t="str" cm="1">
        <f t="array" aca="1" ref="K374" ca="1">_xlfn.SINGLE(IF(COLUMNS($E374:E374)&lt;=COUNTIF(INDIRECT("'Raw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Input'!$B$3)),COLUMNS($E374:E374))),""))</f>
        <v>Boolean</v>
      </c>
      <c r="L374" t="str" cm="1">
        <f t="array" aca="1" ref="L374" ca="1">_xlfn.SINGLE(IF(COLUMNS($E374:F374)&lt;=COUNTIF(INDIRECT("'Raw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Input'!$B$3)),COLUMNS($E374:F374))),""))</f>
        <v/>
      </c>
      <c r="M374" t="str" cm="1">
        <f t="array" aca="1" ref="M374" ca="1">_xlfn.SINGLE(IF(COLUMNS($E374:G374)&lt;=COUNTIF(INDIRECT("'Raw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Input'!$B$3)),COLUMNS($E374:G374))),""))</f>
        <v/>
      </c>
      <c r="N374" t="str" cm="1">
        <f t="array" aca="1" ref="N374" ca="1">_xlfn.SINGLE(IF(COLUMNS($E374:H374)&lt;=COUNTIF(INDIRECT("'Raw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Input'!$B$3)),COLUMNS($E374:H374))),""))</f>
        <v/>
      </c>
      <c r="O374" t="str" cm="1">
        <f t="array" aca="1" ref="O374" ca="1">_xlfn.SINGLE(IF(COLUMNS($E374:I374)&lt;=COUNTIF(INDIRECT("'Raw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Input'!$B$3)),COLUMNS($E374:I374))),""))</f>
        <v/>
      </c>
      <c r="P374" t="str" cm="1">
        <f t="array" aca="1" ref="P374" ca="1">_xlfn.SINGLE(IF(COLUMNS($E374:J374)&lt;=COUNTIF(INDIRECT("'Raw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Input'!$B$3)),COLUMNS($E374:J374))),""))</f>
        <v/>
      </c>
      <c r="Q374" t="str">
        <f t="shared" ca="1" si="141"/>
        <v>Int</v>
      </c>
      <c r="R374" t="str">
        <f t="shared" ca="1" si="142"/>
        <v/>
      </c>
      <c r="S374" t="str">
        <f t="shared" ca="1" si="143"/>
        <v/>
      </c>
      <c r="T374" t="str">
        <f t="shared" ca="1" si="134"/>
        <v/>
      </c>
      <c r="U374" t="str">
        <f t="shared" ca="1" si="135"/>
        <v/>
      </c>
      <c r="V374">
        <v>374</v>
      </c>
      <c r="DE374"/>
      <c r="HB374"/>
    </row>
    <row r="375" spans="1:210">
      <c r="A375">
        <v>9</v>
      </c>
      <c r="B375" t="str">
        <f t="shared" ca="1" si="140"/>
        <v/>
      </c>
      <c r="C375" t="str">
        <f t="shared" ca="1" si="124"/>
        <v/>
      </c>
      <c r="D375" t="str">
        <f t="shared" ca="1" si="125"/>
        <v/>
      </c>
      <c r="E375" t="str" cm="1">
        <f t="array" aca="1" ref="E375" ca="1">_xlfn.SINGLE(IF(COLUMNS($E375:E375)&lt;=COUNTIF(INDIRECT("'Raw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Input'!$B$3)),COLUMNS($E375:E375))),""))</f>
        <v>Int</v>
      </c>
      <c r="F375" t="str" cm="1">
        <f t="array" aca="1" ref="F375" ca="1">_xlfn.SINGLE(IF(COLUMNS($E375:F375)&lt;=COUNTIF(INDIRECT("'Raw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Input'!$B$3)),COLUMNS($E375:F375))),""))</f>
        <v/>
      </c>
      <c r="G375" t="str" cm="1">
        <f t="array" aca="1" ref="G375" ca="1">_xlfn.SINGLE(IF(COLUMNS($E375:G375)&lt;=COUNTIF(INDIRECT("'Raw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Input'!$B$3)),COLUMNS($E375:G375))),""))</f>
        <v/>
      </c>
      <c r="H375" t="str" cm="1">
        <f t="array" aca="1" ref="H375" ca="1">_xlfn.SINGLE(IF(COLUMNS($E375:H375)&lt;=COUNTIF(INDIRECT("'Raw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Input'!$B$3)),COLUMNS($E375:H375))),""))</f>
        <v/>
      </c>
      <c r="I375" t="str" cm="1">
        <f t="array" aca="1" ref="I375" ca="1">_xlfn.SINGLE(IF(COLUMNS($E375:I375)&lt;=COUNTIF(INDIRECT("'Raw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Input'!$B$3)),COLUMNS($E375:I375))),""))</f>
        <v/>
      </c>
      <c r="J375" t="str" cm="1">
        <f t="array" aca="1" ref="J375" ca="1">_xlfn.SINGLE(IF(COLUMNS($E375:J375)&lt;=COUNTIF(INDIRECT("'Raw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Input'!$B$3)),COLUMNS($E375:J375))),""))</f>
        <v/>
      </c>
      <c r="K375" t="str" cm="1">
        <f t="array" aca="1" ref="K375" ca="1">_xlfn.SINGLE(IF(COLUMNS($E375:E375)&lt;=COUNTIF(INDIRECT("'Raw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Input'!$B$3)),COLUMNS($E375:E375))),""))</f>
        <v>Boolean</v>
      </c>
      <c r="L375" t="str" cm="1">
        <f t="array" aca="1" ref="L375" ca="1">_xlfn.SINGLE(IF(COLUMNS($E375:F375)&lt;=COUNTIF(INDIRECT("'Raw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Input'!$B$3)),COLUMNS($E375:F375))),""))</f>
        <v/>
      </c>
      <c r="M375" t="str" cm="1">
        <f t="array" aca="1" ref="M375" ca="1">_xlfn.SINGLE(IF(COLUMNS($E375:G375)&lt;=COUNTIF(INDIRECT("'Raw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Input'!$B$3)),COLUMNS($E375:G375))),""))</f>
        <v/>
      </c>
      <c r="N375" t="str" cm="1">
        <f t="array" aca="1" ref="N375" ca="1">_xlfn.SINGLE(IF(COLUMNS($E375:H375)&lt;=COUNTIF(INDIRECT("'Raw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Input'!$B$3)),COLUMNS($E375:H375))),""))</f>
        <v/>
      </c>
      <c r="O375" t="str" cm="1">
        <f t="array" aca="1" ref="O375" ca="1">_xlfn.SINGLE(IF(COLUMNS($E375:I375)&lt;=COUNTIF(INDIRECT("'Raw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Input'!$B$3)),COLUMNS($E375:I375))),""))</f>
        <v/>
      </c>
      <c r="P375" t="str" cm="1">
        <f t="array" aca="1" ref="P375" ca="1">_xlfn.SINGLE(IF(COLUMNS($E375:J375)&lt;=COUNTIF(INDIRECT("'Raw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Input'!$B$3)),COLUMNS($E375:J375))),""))</f>
        <v/>
      </c>
      <c r="Q375" t="str">
        <f t="shared" ca="1" si="141"/>
        <v>Int</v>
      </c>
      <c r="R375" t="str">
        <f t="shared" ca="1" si="142"/>
        <v/>
      </c>
      <c r="S375" t="str">
        <f t="shared" ca="1" si="143"/>
        <v/>
      </c>
      <c r="T375" t="str">
        <f t="shared" ca="1" si="134"/>
        <v/>
      </c>
      <c r="U375" t="str">
        <f t="shared" ca="1" si="135"/>
        <v/>
      </c>
      <c r="V375">
        <v>375</v>
      </c>
      <c r="DE375"/>
      <c r="HB375"/>
    </row>
    <row r="376" spans="1:210">
      <c r="A376">
        <v>10</v>
      </c>
      <c r="B376" t="str">
        <f t="shared" ca="1" si="140"/>
        <v/>
      </c>
      <c r="C376" t="str">
        <f t="shared" ca="1" si="124"/>
        <v/>
      </c>
      <c r="D376" t="str">
        <f t="shared" ca="1" si="125"/>
        <v/>
      </c>
      <c r="E376" t="str" cm="1">
        <f t="array" aca="1" ref="E376" ca="1">_xlfn.SINGLE(IF(COLUMNS($E376:E376)&lt;=COUNTIF(INDIRECT("'Raw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Input'!$B$3)),COLUMNS($E376:E376))),""))</f>
        <v>Int</v>
      </c>
      <c r="F376" t="str" cm="1">
        <f t="array" aca="1" ref="F376" ca="1">_xlfn.SINGLE(IF(COLUMNS($E376:F376)&lt;=COUNTIF(INDIRECT("'Raw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Input'!$B$3)),COLUMNS($E376:F376))),""))</f>
        <v/>
      </c>
      <c r="G376" t="str" cm="1">
        <f t="array" aca="1" ref="G376" ca="1">_xlfn.SINGLE(IF(COLUMNS($E376:G376)&lt;=COUNTIF(INDIRECT("'Raw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Input'!$B$3)),COLUMNS($E376:G376))),""))</f>
        <v/>
      </c>
      <c r="H376" t="str" cm="1">
        <f t="array" aca="1" ref="H376" ca="1">_xlfn.SINGLE(IF(COLUMNS($E376:H376)&lt;=COUNTIF(INDIRECT("'Raw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Input'!$B$3)),COLUMNS($E376:H376))),""))</f>
        <v/>
      </c>
      <c r="I376" t="str" cm="1">
        <f t="array" aca="1" ref="I376" ca="1">_xlfn.SINGLE(IF(COLUMNS($E376:I376)&lt;=COUNTIF(INDIRECT("'Raw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Input'!$B$3)),COLUMNS($E376:I376))),""))</f>
        <v/>
      </c>
      <c r="J376" t="str" cm="1">
        <f t="array" aca="1" ref="J376" ca="1">_xlfn.SINGLE(IF(COLUMNS($E376:J376)&lt;=COUNTIF(INDIRECT("'Raw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Input'!$B$3)),COLUMNS($E376:J376))),""))</f>
        <v/>
      </c>
      <c r="K376" t="str" cm="1">
        <f t="array" aca="1" ref="K376" ca="1">_xlfn.SINGLE(IF(COLUMNS($E376:E376)&lt;=COUNTIF(INDIRECT("'Raw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Input'!$B$3)),COLUMNS($E376:E376))),""))</f>
        <v>Boolean</v>
      </c>
      <c r="L376" t="str" cm="1">
        <f t="array" aca="1" ref="L376" ca="1">_xlfn.SINGLE(IF(COLUMNS($E376:F376)&lt;=COUNTIF(INDIRECT("'Raw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Input'!$B$3)),COLUMNS($E376:F376))),""))</f>
        <v/>
      </c>
      <c r="M376" t="str" cm="1">
        <f t="array" aca="1" ref="M376" ca="1">_xlfn.SINGLE(IF(COLUMNS($E376:G376)&lt;=COUNTIF(INDIRECT("'Raw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Input'!$B$3)),COLUMNS($E376:G376))),""))</f>
        <v/>
      </c>
      <c r="N376" t="str" cm="1">
        <f t="array" aca="1" ref="N376" ca="1">_xlfn.SINGLE(IF(COLUMNS($E376:H376)&lt;=COUNTIF(INDIRECT("'Raw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Input'!$B$3)),COLUMNS($E376:H376))),""))</f>
        <v/>
      </c>
      <c r="O376" t="str" cm="1">
        <f t="array" aca="1" ref="O376" ca="1">_xlfn.SINGLE(IF(COLUMNS($E376:I376)&lt;=COUNTIF(INDIRECT("'Raw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Input'!$B$3)),COLUMNS($E376:I376))),""))</f>
        <v/>
      </c>
      <c r="P376" t="str" cm="1">
        <f t="array" aca="1" ref="P376" ca="1">_xlfn.SINGLE(IF(COLUMNS($E376:J376)&lt;=COUNTIF(INDIRECT("'Raw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Input'!$B$3)),COLUMNS($E376:J376))),""))</f>
        <v/>
      </c>
      <c r="Q376" t="str">
        <f t="shared" ca="1" si="141"/>
        <v>Int</v>
      </c>
      <c r="R376" t="str">
        <f t="shared" ca="1" si="142"/>
        <v/>
      </c>
      <c r="S376" t="str">
        <f t="shared" ca="1" si="143"/>
        <v/>
      </c>
      <c r="T376" t="str">
        <f t="shared" ca="1" si="134"/>
        <v/>
      </c>
      <c r="U376" t="str">
        <f t="shared" ca="1" si="135"/>
        <v/>
      </c>
      <c r="V376">
        <v>376</v>
      </c>
      <c r="DE376"/>
      <c r="HB376"/>
    </row>
    <row r="377" spans="1:210">
      <c r="A377">
        <v>11</v>
      </c>
      <c r="B377" t="str">
        <f t="shared" ca="1" si="140"/>
        <v/>
      </c>
      <c r="C377" t="str">
        <f t="shared" ca="1" si="124"/>
        <v/>
      </c>
      <c r="D377" t="str">
        <f t="shared" ca="1" si="125"/>
        <v/>
      </c>
      <c r="E377" t="str" cm="1">
        <f t="array" aca="1" ref="E377" ca="1">_xlfn.SINGLE(IF(COLUMNS($E377:E377)&lt;=COUNTIF(INDIRECT("'Raw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Input'!$B$3)),COLUMNS($E377:E377))),""))</f>
        <v>Int</v>
      </c>
      <c r="F377" t="str" cm="1">
        <f t="array" aca="1" ref="F377" ca="1">_xlfn.SINGLE(IF(COLUMNS($E377:F377)&lt;=COUNTIF(INDIRECT("'Raw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Input'!$B$3)),COLUMNS($E377:F377))),""))</f>
        <v/>
      </c>
      <c r="G377" t="str" cm="1">
        <f t="array" aca="1" ref="G377" ca="1">_xlfn.SINGLE(IF(COLUMNS($E377:G377)&lt;=COUNTIF(INDIRECT("'Raw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Input'!$B$3)),COLUMNS($E377:G377))),""))</f>
        <v/>
      </c>
      <c r="H377" t="str" cm="1">
        <f t="array" aca="1" ref="H377" ca="1">_xlfn.SINGLE(IF(COLUMNS($E377:H377)&lt;=COUNTIF(INDIRECT("'Raw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Input'!$B$3)),COLUMNS($E377:H377))),""))</f>
        <v/>
      </c>
      <c r="I377" t="str" cm="1">
        <f t="array" aca="1" ref="I377" ca="1">_xlfn.SINGLE(IF(COLUMNS($E377:I377)&lt;=COUNTIF(INDIRECT("'Raw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Input'!$B$3)),COLUMNS($E377:I377))),""))</f>
        <v/>
      </c>
      <c r="J377" t="str" cm="1">
        <f t="array" aca="1" ref="J377" ca="1">_xlfn.SINGLE(IF(COLUMNS($E377:J377)&lt;=COUNTIF(INDIRECT("'Raw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Input'!$B$3)),COLUMNS($E377:J377))),""))</f>
        <v/>
      </c>
      <c r="K377" t="str" cm="1">
        <f t="array" aca="1" ref="K377" ca="1">_xlfn.SINGLE(IF(COLUMNS($E377:E377)&lt;=COUNTIF(INDIRECT("'Raw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Input'!$B$3)),COLUMNS($E377:E377))),""))</f>
        <v>Boolean</v>
      </c>
      <c r="L377" t="str" cm="1">
        <f t="array" aca="1" ref="L377" ca="1">_xlfn.SINGLE(IF(COLUMNS($E377:F377)&lt;=COUNTIF(INDIRECT("'Raw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Input'!$B$3)),COLUMNS($E377:F377))),""))</f>
        <v/>
      </c>
      <c r="M377" t="str" cm="1">
        <f t="array" aca="1" ref="M377" ca="1">_xlfn.SINGLE(IF(COLUMNS($E377:G377)&lt;=COUNTIF(INDIRECT("'Raw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Input'!$B$3)),COLUMNS($E377:G377))),""))</f>
        <v/>
      </c>
      <c r="N377" t="str" cm="1">
        <f t="array" aca="1" ref="N377" ca="1">_xlfn.SINGLE(IF(COLUMNS($E377:H377)&lt;=COUNTIF(INDIRECT("'Raw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Input'!$B$3)),COLUMNS($E377:H377))),""))</f>
        <v/>
      </c>
      <c r="O377" t="str" cm="1">
        <f t="array" aca="1" ref="O377" ca="1">_xlfn.SINGLE(IF(COLUMNS($E377:I377)&lt;=COUNTIF(INDIRECT("'Raw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Input'!$B$3)),COLUMNS($E377:I377))),""))</f>
        <v/>
      </c>
      <c r="P377" t="str" cm="1">
        <f t="array" aca="1" ref="P377" ca="1">_xlfn.SINGLE(IF(COLUMNS($E377:J377)&lt;=COUNTIF(INDIRECT("'Raw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Input'!$B$3)),COLUMNS($E377:J377))),""))</f>
        <v/>
      </c>
      <c r="Q377" t="str">
        <f t="shared" ca="1" si="141"/>
        <v>Int</v>
      </c>
      <c r="R377" t="str">
        <f t="shared" ca="1" si="142"/>
        <v/>
      </c>
      <c r="S377" t="str">
        <f t="shared" ca="1" si="143"/>
        <v/>
      </c>
      <c r="T377" t="str">
        <f t="shared" ca="1" si="134"/>
        <v/>
      </c>
      <c r="U377" t="str">
        <f t="shared" ca="1" si="135"/>
        <v/>
      </c>
      <c r="V377">
        <v>377</v>
      </c>
      <c r="DE377"/>
      <c r="HB377"/>
    </row>
    <row r="378" spans="1:210">
      <c r="A378">
        <v>12</v>
      </c>
      <c r="B378" t="str">
        <f t="shared" ca="1" si="140"/>
        <v/>
      </c>
      <c r="C378" t="str">
        <f t="shared" ca="1" si="124"/>
        <v/>
      </c>
      <c r="D378" t="str">
        <f t="shared" ca="1" si="125"/>
        <v/>
      </c>
      <c r="E378" t="str" cm="1">
        <f t="array" aca="1" ref="E378" ca="1">_xlfn.SINGLE(IF(COLUMNS($E378:E378)&lt;=COUNTIF(INDIRECT("'Raw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Input'!$B$3)),COLUMNS($E378:E378))),""))</f>
        <v>Int</v>
      </c>
      <c r="F378" t="str" cm="1">
        <f t="array" aca="1" ref="F378" ca="1">_xlfn.SINGLE(IF(COLUMNS($E378:F378)&lt;=COUNTIF(INDIRECT("'Raw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Input'!$B$3)),COLUMNS($E378:F378))),""))</f>
        <v/>
      </c>
      <c r="G378" t="str" cm="1">
        <f t="array" aca="1" ref="G378" ca="1">_xlfn.SINGLE(IF(COLUMNS($E378:G378)&lt;=COUNTIF(INDIRECT("'Raw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Input'!$B$3)),COLUMNS($E378:G378))),""))</f>
        <v/>
      </c>
      <c r="H378" t="str" cm="1">
        <f t="array" aca="1" ref="H378" ca="1">_xlfn.SINGLE(IF(COLUMNS($E378:H378)&lt;=COUNTIF(INDIRECT("'Raw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Input'!$B$3)),COLUMNS($E378:H378))),""))</f>
        <v/>
      </c>
      <c r="I378" t="str" cm="1">
        <f t="array" aca="1" ref="I378" ca="1">_xlfn.SINGLE(IF(COLUMNS($E378:I378)&lt;=COUNTIF(INDIRECT("'Raw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Input'!$B$3)),COLUMNS($E378:I378))),""))</f>
        <v/>
      </c>
      <c r="J378" t="str" cm="1">
        <f t="array" aca="1" ref="J378" ca="1">_xlfn.SINGLE(IF(COLUMNS($E378:J378)&lt;=COUNTIF(INDIRECT("'Raw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Input'!$B$3)),COLUMNS($E378:J378))),""))</f>
        <v/>
      </c>
      <c r="K378" t="str" cm="1">
        <f t="array" aca="1" ref="K378" ca="1">_xlfn.SINGLE(IF(COLUMNS($E378:E378)&lt;=COUNTIF(INDIRECT("'Raw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Input'!$B$3)),COLUMNS($E378:E378))),""))</f>
        <v>Boolean</v>
      </c>
      <c r="L378" t="str" cm="1">
        <f t="array" aca="1" ref="L378" ca="1">_xlfn.SINGLE(IF(COLUMNS($E378:F378)&lt;=COUNTIF(INDIRECT("'Raw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Input'!$B$3)),COLUMNS($E378:F378))),""))</f>
        <v/>
      </c>
      <c r="M378" t="str" cm="1">
        <f t="array" aca="1" ref="M378" ca="1">_xlfn.SINGLE(IF(COLUMNS($E378:G378)&lt;=COUNTIF(INDIRECT("'Raw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Input'!$B$3)),COLUMNS($E378:G378))),""))</f>
        <v/>
      </c>
      <c r="N378" t="str" cm="1">
        <f t="array" aca="1" ref="N378" ca="1">_xlfn.SINGLE(IF(COLUMNS($E378:H378)&lt;=COUNTIF(INDIRECT("'Raw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Input'!$B$3)),COLUMNS($E378:H378))),""))</f>
        <v/>
      </c>
      <c r="O378" t="str" cm="1">
        <f t="array" aca="1" ref="O378" ca="1">_xlfn.SINGLE(IF(COLUMNS($E378:I378)&lt;=COUNTIF(INDIRECT("'Raw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Input'!$B$3)),COLUMNS($E378:I378))),""))</f>
        <v/>
      </c>
      <c r="P378" t="str" cm="1">
        <f t="array" aca="1" ref="P378" ca="1">_xlfn.SINGLE(IF(COLUMNS($E378:J378)&lt;=COUNTIF(INDIRECT("'Raw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Input'!$B$3)),COLUMNS($E378:J378))),""))</f>
        <v/>
      </c>
      <c r="Q378" t="str">
        <f t="shared" ca="1" si="141"/>
        <v>Int</v>
      </c>
      <c r="R378" t="str">
        <f t="shared" ca="1" si="142"/>
        <v/>
      </c>
      <c r="S378" t="str">
        <f t="shared" ca="1" si="143"/>
        <v/>
      </c>
      <c r="T378" t="str">
        <f t="shared" ca="1" si="134"/>
        <v/>
      </c>
      <c r="U378" t="str">
        <f t="shared" ca="1" si="135"/>
        <v/>
      </c>
      <c r="V378">
        <v>378</v>
      </c>
      <c r="DE378"/>
      <c r="HB378"/>
    </row>
    <row r="379" spans="1:210">
      <c r="A379" s="79" t="str">
        <f ca="1">IF(ISBLANK(INDIRECT("Setup!A"&amp;(1+(V379+11)/13))),"",INDIRECT("Setup!A"&amp;(1+(V379+11)/13)))</f>
        <v/>
      </c>
      <c r="C379" t="str">
        <f t="shared" ca="1" si="124"/>
        <v/>
      </c>
      <c r="D379" t="str">
        <f t="shared" ca="1" si="125"/>
        <v/>
      </c>
      <c r="K379" t="str" cm="1">
        <f t="array" aca="1" ref="K379" ca="1">_xlfn.SINGLE(IF(COLUMNS($E379:E379)&lt;=COUNTIF(INDIRECT("'Raw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Input'!$B$3)),COLUMNS($E379:E379))),""))</f>
        <v/>
      </c>
      <c r="L379" t="str" cm="1">
        <f t="array" aca="1" ref="L379" ca="1">_xlfn.SINGLE(IF(COLUMNS($E379:F379)&lt;=COUNTIF(INDIRECT("'Raw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Input'!$B$3)),COLUMNS($E379:F379))),""))</f>
        <v/>
      </c>
      <c r="M379" t="str" cm="1">
        <f t="array" aca="1" ref="M379" ca="1">_xlfn.SINGLE(IF(COLUMNS($E379:G379)&lt;=COUNTIF(INDIRECT("'Raw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Input'!$B$3)),COLUMNS($E379:G379))),""))</f>
        <v/>
      </c>
      <c r="N379" t="str" cm="1">
        <f t="array" aca="1" ref="N379" ca="1">_xlfn.SINGLE(IF(COLUMNS($E379:H379)&lt;=COUNTIF(INDIRECT("'Raw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Input'!$B$3)),COLUMNS($E379:H379))),""))</f>
        <v/>
      </c>
      <c r="O379" t="str" cm="1">
        <f t="array" aca="1" ref="O379" ca="1">_xlfn.SINGLE(IF(COLUMNS($E379:I379)&lt;=COUNTIF(INDIRECT("'Raw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Input'!$B$3)),COLUMNS($E379:I379))),""))</f>
        <v/>
      </c>
      <c r="P379" t="str" cm="1">
        <f t="array" aca="1" ref="P379" ca="1">_xlfn.SINGLE(IF(COLUMNS($E379:J379)&lt;=COUNTIF(INDIRECT("'Raw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Input'!$B$3)),COLUMNS($E379:J379))),""))</f>
        <v/>
      </c>
      <c r="T379" t="str">
        <f t="shared" ca="1" si="134"/>
        <v/>
      </c>
      <c r="U379" t="str">
        <f t="shared" ca="1" si="135"/>
        <v/>
      </c>
      <c r="V379">
        <v>379</v>
      </c>
      <c r="DE379"/>
      <c r="HB379"/>
    </row>
    <row r="380" spans="1:210">
      <c r="A380">
        <v>1</v>
      </c>
      <c r="B380" t="str">
        <f t="shared" ref="B380:B391" ca="1" si="144">IFERROR(IF(ISBLANK(INDIRECT(INDIRECT("A"&amp;V380-A380)&amp;"!B"&amp;A380+3)),"",INDIRECT(INDIRECT("A"&amp;V380-A380)&amp;"!B"&amp;A380+3)),"")</f>
        <v/>
      </c>
      <c r="C380" t="str">
        <f t="shared" ca="1" si="124"/>
        <v/>
      </c>
      <c r="D380" t="str">
        <f t="shared" ca="1" si="125"/>
        <v/>
      </c>
      <c r="E380" t="str" cm="1">
        <f t="array" aca="1" ref="E380" ca="1">_xlfn.SINGLE(IF(COLUMNS($E380:E380)&lt;=COUNTIF(INDIRECT("'Raw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Input'!$B$3)),COLUMNS($E380:E380))),""))</f>
        <v>Int</v>
      </c>
      <c r="F380" t="str" cm="1">
        <f t="array" aca="1" ref="F380" ca="1">_xlfn.SINGLE(IF(COLUMNS($E380:F380)&lt;=COUNTIF(INDIRECT("'Raw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Input'!$B$3)),COLUMNS($E380:F380))),""))</f>
        <v/>
      </c>
      <c r="G380" t="str" cm="1">
        <f t="array" aca="1" ref="G380" ca="1">_xlfn.SINGLE(IF(COLUMNS($E380:G380)&lt;=COUNTIF(INDIRECT("'Raw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Input'!$B$3)),COLUMNS($E380:G380))),""))</f>
        <v/>
      </c>
      <c r="H380" t="str" cm="1">
        <f t="array" aca="1" ref="H380" ca="1">_xlfn.SINGLE(IF(COLUMNS($E380:H380)&lt;=COUNTIF(INDIRECT("'Raw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Input'!$B$3)),COLUMNS($E380:H380))),""))</f>
        <v/>
      </c>
      <c r="I380" t="str" cm="1">
        <f t="array" aca="1" ref="I380" ca="1">_xlfn.SINGLE(IF(COLUMNS($E380:I380)&lt;=COUNTIF(INDIRECT("'Raw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Input'!$B$3)),COLUMNS($E380:I380))),""))</f>
        <v/>
      </c>
      <c r="J380" t="str" cm="1">
        <f t="array" aca="1" ref="J380" ca="1">_xlfn.SINGLE(IF(COLUMNS($E380:J380)&lt;=COUNTIF(INDIRECT("'Raw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Input'!$B$3)),COLUMNS($E380:J380))),""))</f>
        <v/>
      </c>
      <c r="K380" t="str" cm="1">
        <f t="array" aca="1" ref="K380" ca="1">_xlfn.SINGLE(IF(COLUMNS($E380:E380)&lt;=COUNTIF(INDIRECT("'Raw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Input'!$B$3)),COLUMNS($E380:E380))),""))</f>
        <v>Boolean</v>
      </c>
      <c r="L380" t="str" cm="1">
        <f t="array" aca="1" ref="L380" ca="1">_xlfn.SINGLE(IF(COLUMNS($E380:F380)&lt;=COUNTIF(INDIRECT("'Raw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Input'!$B$3)),COLUMNS($E380:F380))),""))</f>
        <v/>
      </c>
      <c r="M380" t="str" cm="1">
        <f t="array" aca="1" ref="M380" ca="1">_xlfn.SINGLE(IF(COLUMNS($E380:G380)&lt;=COUNTIF(INDIRECT("'Raw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Input'!$B$3)),COLUMNS($E380:G380))),""))</f>
        <v/>
      </c>
      <c r="N380" t="str" cm="1">
        <f t="array" aca="1" ref="N380" ca="1">_xlfn.SINGLE(IF(COLUMNS($E380:H380)&lt;=COUNTIF(INDIRECT("'Raw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Input'!$B$3)),COLUMNS($E380:H380))),""))</f>
        <v/>
      </c>
      <c r="O380" t="str" cm="1">
        <f t="array" aca="1" ref="O380" ca="1">_xlfn.SINGLE(IF(COLUMNS($E380:I380)&lt;=COUNTIF(INDIRECT("'Raw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Input'!$B$3)),COLUMNS($E380:I380))),""))</f>
        <v/>
      </c>
      <c r="P380" t="str" cm="1">
        <f t="array" aca="1" ref="P380" ca="1">_xlfn.SINGLE(IF(COLUMNS($E380:J380)&lt;=COUNTIF(INDIRECT("'Raw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Input'!$B$3)),COLUMNS($E380:J380))),""))</f>
        <v/>
      </c>
      <c r="Q380" t="str">
        <f t="shared" ref="Q380:Q391" ca="1" si="145">IF(NOT(C380=K380),E380,IF(NOT(C380=L380),F380,IF(NOT(C380=M380),G380,IF(NOT(C380=N380),H380,IF(NOT(C380=O380),I380,IF(NOT(C380=P380),J380,""))))))</f>
        <v>Int</v>
      </c>
      <c r="R380" t="str">
        <f t="shared" ref="R380:R391" ca="1" si="146">IF(AND(NOT(C380=L380),NOT(F380=Q380)),F380,IF(AND(NOT(C380=M380),NOT(G380=Q380)),G380,IF(AND(NOT(C380=N380),NOT(H380=Q380)),H380,IF(AND(NOT(C380=O380),NOT(I380=Q380)),I380,IF(AND(NOT(C380=P380),NOT(J380=Q380)),J380,"")))))</f>
        <v/>
      </c>
      <c r="S380" t="str">
        <f t="shared" ref="S380:S391" ca="1" si="147">IF(AND(NOT(C380=M380),NOT(G380=Q380),NOT(G380=R380)),G380,IF(AND(NOT(C380=N380),NOT(H380=Q380),NOT(H380=R380)),H380,IF(AND(NOT(C380=O380),NOT(I380=Q380),NOT(I380=R380)),I380,IF(AND(NOT(C380=P380),NOT(J380=Q380),NOT(J380=R380)),J380,""))))</f>
        <v/>
      </c>
      <c r="T380" t="str">
        <f t="shared" ca="1" si="134"/>
        <v/>
      </c>
      <c r="U380" t="str">
        <f t="shared" ca="1" si="135"/>
        <v/>
      </c>
      <c r="V380">
        <v>380</v>
      </c>
      <c r="DE380"/>
      <c r="HB380"/>
    </row>
    <row r="381" spans="1:210">
      <c r="A381">
        <v>2</v>
      </c>
      <c r="B381" t="str">
        <f t="shared" ca="1" si="144"/>
        <v/>
      </c>
      <c r="C381" t="str">
        <f t="shared" ca="1" si="124"/>
        <v/>
      </c>
      <c r="D381" t="str">
        <f t="shared" ca="1" si="125"/>
        <v/>
      </c>
      <c r="E381" t="str" cm="1">
        <f t="array" aca="1" ref="E381" ca="1">_xlfn.SINGLE(IF(COLUMNS($E381:E381)&lt;=COUNTIF(INDIRECT("'Raw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Input'!$B$3)),COLUMNS($E381:E381))),""))</f>
        <v>Int</v>
      </c>
      <c r="F381" t="str" cm="1">
        <f t="array" aca="1" ref="F381" ca="1">_xlfn.SINGLE(IF(COLUMNS($E381:F381)&lt;=COUNTIF(INDIRECT("'Raw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Input'!$B$3)),COLUMNS($E381:F381))),""))</f>
        <v/>
      </c>
      <c r="G381" t="str" cm="1">
        <f t="array" aca="1" ref="G381" ca="1">_xlfn.SINGLE(IF(COLUMNS($E381:G381)&lt;=COUNTIF(INDIRECT("'Raw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Input'!$B$3)),COLUMNS($E381:G381))),""))</f>
        <v/>
      </c>
      <c r="H381" t="str" cm="1">
        <f t="array" aca="1" ref="H381" ca="1">_xlfn.SINGLE(IF(COLUMNS($E381:H381)&lt;=COUNTIF(INDIRECT("'Raw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Input'!$B$3)),COLUMNS($E381:H381))),""))</f>
        <v/>
      </c>
      <c r="I381" t="str" cm="1">
        <f t="array" aca="1" ref="I381" ca="1">_xlfn.SINGLE(IF(COLUMNS($E381:I381)&lt;=COUNTIF(INDIRECT("'Raw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Input'!$B$3)),COLUMNS($E381:I381))),""))</f>
        <v/>
      </c>
      <c r="J381" t="str" cm="1">
        <f t="array" aca="1" ref="J381" ca="1">_xlfn.SINGLE(IF(COLUMNS($E381:J381)&lt;=COUNTIF(INDIRECT("'Raw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Input'!$B$3)),COLUMNS($E381:J381))),""))</f>
        <v/>
      </c>
      <c r="K381" t="str" cm="1">
        <f t="array" aca="1" ref="K381" ca="1">_xlfn.SINGLE(IF(COLUMNS($E381:E381)&lt;=COUNTIF(INDIRECT("'Raw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Input'!$B$3)),COLUMNS($E381:E381))),""))</f>
        <v>Boolean</v>
      </c>
      <c r="L381" t="str" cm="1">
        <f t="array" aca="1" ref="L381" ca="1">_xlfn.SINGLE(IF(COLUMNS($E381:F381)&lt;=COUNTIF(INDIRECT("'Raw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Input'!$B$3)),COLUMNS($E381:F381))),""))</f>
        <v/>
      </c>
      <c r="M381" t="str" cm="1">
        <f t="array" aca="1" ref="M381" ca="1">_xlfn.SINGLE(IF(COLUMNS($E381:G381)&lt;=COUNTIF(INDIRECT("'Raw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Input'!$B$3)),COLUMNS($E381:G381))),""))</f>
        <v/>
      </c>
      <c r="N381" t="str" cm="1">
        <f t="array" aca="1" ref="N381" ca="1">_xlfn.SINGLE(IF(COLUMNS($E381:H381)&lt;=COUNTIF(INDIRECT("'Raw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Input'!$B$3)),COLUMNS($E381:H381))),""))</f>
        <v/>
      </c>
      <c r="O381" t="str" cm="1">
        <f t="array" aca="1" ref="O381" ca="1">_xlfn.SINGLE(IF(COLUMNS($E381:I381)&lt;=COUNTIF(INDIRECT("'Raw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Input'!$B$3)),COLUMNS($E381:I381))),""))</f>
        <v/>
      </c>
      <c r="P381" t="str" cm="1">
        <f t="array" aca="1" ref="P381" ca="1">_xlfn.SINGLE(IF(COLUMNS($E381:J381)&lt;=COUNTIF(INDIRECT("'Raw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Input'!$B$3)),COLUMNS($E381:J381))),""))</f>
        <v/>
      </c>
      <c r="Q381" t="str">
        <f t="shared" ca="1" si="145"/>
        <v>Int</v>
      </c>
      <c r="R381" t="str">
        <f t="shared" ca="1" si="146"/>
        <v/>
      </c>
      <c r="S381" t="str">
        <f t="shared" ca="1" si="147"/>
        <v/>
      </c>
      <c r="T381" t="str">
        <f t="shared" ca="1" si="134"/>
        <v/>
      </c>
      <c r="U381" t="str">
        <f t="shared" ca="1" si="135"/>
        <v/>
      </c>
      <c r="V381">
        <v>381</v>
      </c>
      <c r="DE381"/>
      <c r="HB381"/>
    </row>
    <row r="382" spans="1:210">
      <c r="A382">
        <v>3</v>
      </c>
      <c r="B382" t="str">
        <f t="shared" ca="1" si="144"/>
        <v/>
      </c>
      <c r="C382" t="str">
        <f t="shared" ca="1" si="124"/>
        <v/>
      </c>
      <c r="D382" t="str">
        <f t="shared" ca="1" si="125"/>
        <v/>
      </c>
      <c r="E382" t="str" cm="1">
        <f t="array" aca="1" ref="E382" ca="1">_xlfn.SINGLE(IF(COLUMNS($E382:E382)&lt;=COUNTIF(INDIRECT("'Raw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Input'!$B$3)),COLUMNS($E382:E382))),""))</f>
        <v>Int</v>
      </c>
      <c r="F382" t="str" cm="1">
        <f t="array" aca="1" ref="F382" ca="1">_xlfn.SINGLE(IF(COLUMNS($E382:F382)&lt;=COUNTIF(INDIRECT("'Raw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Input'!$B$3)),COLUMNS($E382:F382))),""))</f>
        <v/>
      </c>
      <c r="G382" t="str" cm="1">
        <f t="array" aca="1" ref="G382" ca="1">_xlfn.SINGLE(IF(COLUMNS($E382:G382)&lt;=COUNTIF(INDIRECT("'Raw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Input'!$B$3)),COLUMNS($E382:G382))),""))</f>
        <v/>
      </c>
      <c r="H382" t="str" cm="1">
        <f t="array" aca="1" ref="H382" ca="1">_xlfn.SINGLE(IF(COLUMNS($E382:H382)&lt;=COUNTIF(INDIRECT("'Raw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Input'!$B$3)),COLUMNS($E382:H382))),""))</f>
        <v/>
      </c>
      <c r="I382" t="str" cm="1">
        <f t="array" aca="1" ref="I382" ca="1">_xlfn.SINGLE(IF(COLUMNS($E382:I382)&lt;=COUNTIF(INDIRECT("'Raw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Input'!$B$3)),COLUMNS($E382:I382))),""))</f>
        <v/>
      </c>
      <c r="J382" t="str" cm="1">
        <f t="array" aca="1" ref="J382" ca="1">_xlfn.SINGLE(IF(COLUMNS($E382:J382)&lt;=COUNTIF(INDIRECT("'Raw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Input'!$B$3)),COLUMNS($E382:J382))),""))</f>
        <v/>
      </c>
      <c r="K382" t="str" cm="1">
        <f t="array" aca="1" ref="K382" ca="1">_xlfn.SINGLE(IF(COLUMNS($E382:E382)&lt;=COUNTIF(INDIRECT("'Raw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Input'!$B$3)),COLUMNS($E382:E382))),""))</f>
        <v>Boolean</v>
      </c>
      <c r="L382" t="str" cm="1">
        <f t="array" aca="1" ref="L382" ca="1">_xlfn.SINGLE(IF(COLUMNS($E382:F382)&lt;=COUNTIF(INDIRECT("'Raw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Input'!$B$3)),COLUMNS($E382:F382))),""))</f>
        <v/>
      </c>
      <c r="M382" t="str" cm="1">
        <f t="array" aca="1" ref="M382" ca="1">_xlfn.SINGLE(IF(COLUMNS($E382:G382)&lt;=COUNTIF(INDIRECT("'Raw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Input'!$B$3)),COLUMNS($E382:G382))),""))</f>
        <v/>
      </c>
      <c r="N382" t="str" cm="1">
        <f t="array" aca="1" ref="N382" ca="1">_xlfn.SINGLE(IF(COLUMNS($E382:H382)&lt;=COUNTIF(INDIRECT("'Raw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Input'!$B$3)),COLUMNS($E382:H382))),""))</f>
        <v/>
      </c>
      <c r="O382" t="str" cm="1">
        <f t="array" aca="1" ref="O382" ca="1">_xlfn.SINGLE(IF(COLUMNS($E382:I382)&lt;=COUNTIF(INDIRECT("'Raw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Input'!$B$3)),COLUMNS($E382:I382))),""))</f>
        <v/>
      </c>
      <c r="P382" t="str" cm="1">
        <f t="array" aca="1" ref="P382" ca="1">_xlfn.SINGLE(IF(COLUMNS($E382:J382)&lt;=COUNTIF(INDIRECT("'Raw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Input'!$B$3)),COLUMNS($E382:J382))),""))</f>
        <v/>
      </c>
      <c r="Q382" t="str">
        <f t="shared" ca="1" si="145"/>
        <v>Int</v>
      </c>
      <c r="R382" t="str">
        <f t="shared" ca="1" si="146"/>
        <v/>
      </c>
      <c r="S382" t="str">
        <f t="shared" ca="1" si="147"/>
        <v/>
      </c>
      <c r="T382" t="str">
        <f t="shared" ca="1" si="134"/>
        <v/>
      </c>
      <c r="U382" t="str">
        <f t="shared" ca="1" si="135"/>
        <v/>
      </c>
      <c r="V382">
        <v>382</v>
      </c>
      <c r="DE382"/>
      <c r="HB382"/>
    </row>
    <row r="383" spans="1:210">
      <c r="A383">
        <v>4</v>
      </c>
      <c r="B383" t="str">
        <f t="shared" ca="1" si="144"/>
        <v/>
      </c>
      <c r="C383" t="str">
        <f t="shared" ca="1" si="124"/>
        <v/>
      </c>
      <c r="D383" t="str">
        <f t="shared" ca="1" si="125"/>
        <v/>
      </c>
      <c r="E383" t="str" cm="1">
        <f t="array" aca="1" ref="E383" ca="1">_xlfn.SINGLE(IF(COLUMNS($E383:E383)&lt;=COUNTIF(INDIRECT("'Raw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Input'!$B$3)),COLUMNS($E383:E383))),""))</f>
        <v>Int</v>
      </c>
      <c r="F383" t="str" cm="1">
        <f t="array" aca="1" ref="F383" ca="1">_xlfn.SINGLE(IF(COLUMNS($E383:F383)&lt;=COUNTIF(INDIRECT("'Raw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Input'!$B$3)),COLUMNS($E383:F383))),""))</f>
        <v/>
      </c>
      <c r="G383" t="str" cm="1">
        <f t="array" aca="1" ref="G383" ca="1">_xlfn.SINGLE(IF(COLUMNS($E383:G383)&lt;=COUNTIF(INDIRECT("'Raw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Input'!$B$3)),COLUMNS($E383:G383))),""))</f>
        <v/>
      </c>
      <c r="H383" t="str" cm="1">
        <f t="array" aca="1" ref="H383" ca="1">_xlfn.SINGLE(IF(COLUMNS($E383:H383)&lt;=COUNTIF(INDIRECT("'Raw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Input'!$B$3)),COLUMNS($E383:H383))),""))</f>
        <v/>
      </c>
      <c r="I383" t="str" cm="1">
        <f t="array" aca="1" ref="I383" ca="1">_xlfn.SINGLE(IF(COLUMNS($E383:I383)&lt;=COUNTIF(INDIRECT("'Raw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Input'!$B$3)),COLUMNS($E383:I383))),""))</f>
        <v/>
      </c>
      <c r="J383" t="str" cm="1">
        <f t="array" aca="1" ref="J383" ca="1">_xlfn.SINGLE(IF(COLUMNS($E383:J383)&lt;=COUNTIF(INDIRECT("'Raw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Input'!$B$3)),COLUMNS($E383:J383))),""))</f>
        <v/>
      </c>
      <c r="K383" t="str" cm="1">
        <f t="array" aca="1" ref="K383" ca="1">_xlfn.SINGLE(IF(COLUMNS($E383:E383)&lt;=COUNTIF(INDIRECT("'Raw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Input'!$B$3)),COLUMNS($E383:E383))),""))</f>
        <v>Boolean</v>
      </c>
      <c r="L383" t="str" cm="1">
        <f t="array" aca="1" ref="L383" ca="1">_xlfn.SINGLE(IF(COLUMNS($E383:F383)&lt;=COUNTIF(INDIRECT("'Raw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Input'!$B$3)),COLUMNS($E383:F383))),""))</f>
        <v/>
      </c>
      <c r="M383" t="str" cm="1">
        <f t="array" aca="1" ref="M383" ca="1">_xlfn.SINGLE(IF(COLUMNS($E383:G383)&lt;=COUNTIF(INDIRECT("'Raw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Input'!$B$3)),COLUMNS($E383:G383))),""))</f>
        <v/>
      </c>
      <c r="N383" t="str" cm="1">
        <f t="array" aca="1" ref="N383" ca="1">_xlfn.SINGLE(IF(COLUMNS($E383:H383)&lt;=COUNTIF(INDIRECT("'Raw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Input'!$B$3)),COLUMNS($E383:H383))),""))</f>
        <v/>
      </c>
      <c r="O383" t="str" cm="1">
        <f t="array" aca="1" ref="O383" ca="1">_xlfn.SINGLE(IF(COLUMNS($E383:I383)&lt;=COUNTIF(INDIRECT("'Raw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Input'!$B$3)),COLUMNS($E383:I383))),""))</f>
        <v/>
      </c>
      <c r="P383" t="str" cm="1">
        <f t="array" aca="1" ref="P383" ca="1">_xlfn.SINGLE(IF(COLUMNS($E383:J383)&lt;=COUNTIF(INDIRECT("'Raw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Input'!$B$3)),COLUMNS($E383:J383))),""))</f>
        <v/>
      </c>
      <c r="Q383" t="str">
        <f t="shared" ca="1" si="145"/>
        <v>Int</v>
      </c>
      <c r="R383" t="str">
        <f t="shared" ca="1" si="146"/>
        <v/>
      </c>
      <c r="S383" t="str">
        <f t="shared" ca="1" si="147"/>
        <v/>
      </c>
      <c r="T383" t="str">
        <f t="shared" ca="1" si="134"/>
        <v/>
      </c>
      <c r="U383" t="str">
        <f t="shared" ca="1" si="135"/>
        <v/>
      </c>
      <c r="V383">
        <v>383</v>
      </c>
      <c r="DE383"/>
      <c r="HB383"/>
    </row>
    <row r="384" spans="1:210">
      <c r="A384">
        <v>5</v>
      </c>
      <c r="B384" t="str">
        <f t="shared" ca="1" si="144"/>
        <v/>
      </c>
      <c r="C384" t="str">
        <f t="shared" ca="1" si="124"/>
        <v/>
      </c>
      <c r="D384" t="str">
        <f t="shared" ca="1" si="125"/>
        <v/>
      </c>
      <c r="E384" t="str" cm="1">
        <f t="array" aca="1" ref="E384" ca="1">_xlfn.SINGLE(IF(COLUMNS($E384:E384)&lt;=COUNTIF(INDIRECT("'Raw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Input'!$B$3)),COLUMNS($E384:E384))),""))</f>
        <v>Int</v>
      </c>
      <c r="F384" t="str" cm="1">
        <f t="array" aca="1" ref="F384" ca="1">_xlfn.SINGLE(IF(COLUMNS($E384:F384)&lt;=COUNTIF(INDIRECT("'Raw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Input'!$B$3)),COLUMNS($E384:F384))),""))</f>
        <v/>
      </c>
      <c r="G384" t="str" cm="1">
        <f t="array" aca="1" ref="G384" ca="1">_xlfn.SINGLE(IF(COLUMNS($E384:G384)&lt;=COUNTIF(INDIRECT("'Raw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Input'!$B$3)),COLUMNS($E384:G384))),""))</f>
        <v/>
      </c>
      <c r="H384" t="str" cm="1">
        <f t="array" aca="1" ref="H384" ca="1">_xlfn.SINGLE(IF(COLUMNS($E384:H384)&lt;=COUNTIF(INDIRECT("'Raw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Input'!$B$3)),COLUMNS($E384:H384))),""))</f>
        <v/>
      </c>
      <c r="I384" t="str" cm="1">
        <f t="array" aca="1" ref="I384" ca="1">_xlfn.SINGLE(IF(COLUMNS($E384:I384)&lt;=COUNTIF(INDIRECT("'Raw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Input'!$B$3)),COLUMNS($E384:I384))),""))</f>
        <v/>
      </c>
      <c r="J384" t="str" cm="1">
        <f t="array" aca="1" ref="J384" ca="1">_xlfn.SINGLE(IF(COLUMNS($E384:J384)&lt;=COUNTIF(INDIRECT("'Raw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Input'!$B$3)),COLUMNS($E384:J384))),""))</f>
        <v/>
      </c>
      <c r="K384" t="str" cm="1">
        <f t="array" aca="1" ref="K384" ca="1">_xlfn.SINGLE(IF(COLUMNS($E384:E384)&lt;=COUNTIF(INDIRECT("'Raw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Input'!$B$3)),COLUMNS($E384:E384))),""))</f>
        <v>Boolean</v>
      </c>
      <c r="L384" t="str" cm="1">
        <f t="array" aca="1" ref="L384" ca="1">_xlfn.SINGLE(IF(COLUMNS($E384:F384)&lt;=COUNTIF(INDIRECT("'Raw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Input'!$B$3)),COLUMNS($E384:F384))),""))</f>
        <v/>
      </c>
      <c r="M384" t="str" cm="1">
        <f t="array" aca="1" ref="M384" ca="1">_xlfn.SINGLE(IF(COLUMNS($E384:G384)&lt;=COUNTIF(INDIRECT("'Raw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Input'!$B$3)),COLUMNS($E384:G384))),""))</f>
        <v/>
      </c>
      <c r="N384" t="str" cm="1">
        <f t="array" aca="1" ref="N384" ca="1">_xlfn.SINGLE(IF(COLUMNS($E384:H384)&lt;=COUNTIF(INDIRECT("'Raw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Input'!$B$3)),COLUMNS($E384:H384))),""))</f>
        <v/>
      </c>
      <c r="O384" t="str" cm="1">
        <f t="array" aca="1" ref="O384" ca="1">_xlfn.SINGLE(IF(COLUMNS($E384:I384)&lt;=COUNTIF(INDIRECT("'Raw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Input'!$B$3)),COLUMNS($E384:I384))),""))</f>
        <v/>
      </c>
      <c r="P384" t="str" cm="1">
        <f t="array" aca="1" ref="P384" ca="1">_xlfn.SINGLE(IF(COLUMNS($E384:J384)&lt;=COUNTIF(INDIRECT("'Raw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Input'!$B$3)),COLUMNS($E384:J384))),""))</f>
        <v/>
      </c>
      <c r="Q384" t="str">
        <f t="shared" ca="1" si="145"/>
        <v>Int</v>
      </c>
      <c r="R384" t="str">
        <f t="shared" ca="1" si="146"/>
        <v/>
      </c>
      <c r="S384" t="str">
        <f t="shared" ca="1" si="147"/>
        <v/>
      </c>
      <c r="T384" t="str">
        <f t="shared" ca="1" si="134"/>
        <v/>
      </c>
      <c r="U384" t="str">
        <f t="shared" ca="1" si="135"/>
        <v/>
      </c>
      <c r="V384">
        <v>384</v>
      </c>
      <c r="DE384"/>
      <c r="HB384"/>
    </row>
    <row r="385" spans="1:210">
      <c r="A385">
        <v>6</v>
      </c>
      <c r="B385" t="str">
        <f t="shared" ca="1" si="144"/>
        <v/>
      </c>
      <c r="C385" t="str">
        <f t="shared" ca="1" si="124"/>
        <v/>
      </c>
      <c r="D385" t="str">
        <f t="shared" ca="1" si="125"/>
        <v/>
      </c>
      <c r="E385" t="str" cm="1">
        <f t="array" aca="1" ref="E385" ca="1">_xlfn.SINGLE(IF(COLUMNS($E385:E385)&lt;=COUNTIF(INDIRECT("'Raw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Input'!$B$3)),COLUMNS($E385:E385))),""))</f>
        <v>Int</v>
      </c>
      <c r="F385" t="str" cm="1">
        <f t="array" aca="1" ref="F385" ca="1">_xlfn.SINGLE(IF(COLUMNS($E385:F385)&lt;=COUNTIF(INDIRECT("'Raw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Input'!$B$3)),COLUMNS($E385:F385))),""))</f>
        <v/>
      </c>
      <c r="G385" t="str" cm="1">
        <f t="array" aca="1" ref="G385" ca="1">_xlfn.SINGLE(IF(COLUMNS($E385:G385)&lt;=COUNTIF(INDIRECT("'Raw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Input'!$B$3)),COLUMNS($E385:G385))),""))</f>
        <v/>
      </c>
      <c r="H385" t="str" cm="1">
        <f t="array" aca="1" ref="H385" ca="1">_xlfn.SINGLE(IF(COLUMNS($E385:H385)&lt;=COUNTIF(INDIRECT("'Raw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Input'!$B$3)),COLUMNS($E385:H385))),""))</f>
        <v/>
      </c>
      <c r="I385" t="str" cm="1">
        <f t="array" aca="1" ref="I385" ca="1">_xlfn.SINGLE(IF(COLUMNS($E385:I385)&lt;=COUNTIF(INDIRECT("'Raw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Input'!$B$3)),COLUMNS($E385:I385))),""))</f>
        <v/>
      </c>
      <c r="J385" t="str" cm="1">
        <f t="array" aca="1" ref="J385" ca="1">_xlfn.SINGLE(IF(COLUMNS($E385:J385)&lt;=COUNTIF(INDIRECT("'Raw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Input'!$B$3)),COLUMNS($E385:J385))),""))</f>
        <v/>
      </c>
      <c r="K385" t="str" cm="1">
        <f t="array" aca="1" ref="K385" ca="1">_xlfn.SINGLE(IF(COLUMNS($E385:E385)&lt;=COUNTIF(INDIRECT("'Raw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Input'!$B$3)),COLUMNS($E385:E385))),""))</f>
        <v>Boolean</v>
      </c>
      <c r="L385" t="str" cm="1">
        <f t="array" aca="1" ref="L385" ca="1">_xlfn.SINGLE(IF(COLUMNS($E385:F385)&lt;=COUNTIF(INDIRECT("'Raw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Input'!$B$3)),COLUMNS($E385:F385))),""))</f>
        <v/>
      </c>
      <c r="M385" t="str" cm="1">
        <f t="array" aca="1" ref="M385" ca="1">_xlfn.SINGLE(IF(COLUMNS($E385:G385)&lt;=COUNTIF(INDIRECT("'Raw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Input'!$B$3)),COLUMNS($E385:G385))),""))</f>
        <v/>
      </c>
      <c r="N385" t="str" cm="1">
        <f t="array" aca="1" ref="N385" ca="1">_xlfn.SINGLE(IF(COLUMNS($E385:H385)&lt;=COUNTIF(INDIRECT("'Raw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Input'!$B$3)),COLUMNS($E385:H385))),""))</f>
        <v/>
      </c>
      <c r="O385" t="str" cm="1">
        <f t="array" aca="1" ref="O385" ca="1">_xlfn.SINGLE(IF(COLUMNS($E385:I385)&lt;=COUNTIF(INDIRECT("'Raw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Input'!$B$3)),COLUMNS($E385:I385))),""))</f>
        <v/>
      </c>
      <c r="P385" t="str" cm="1">
        <f t="array" aca="1" ref="P385" ca="1">_xlfn.SINGLE(IF(COLUMNS($E385:J385)&lt;=COUNTIF(INDIRECT("'Raw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Input'!$B$3)),COLUMNS($E385:J385))),""))</f>
        <v/>
      </c>
      <c r="Q385" t="str">
        <f t="shared" ca="1" si="145"/>
        <v>Int</v>
      </c>
      <c r="R385" t="str">
        <f t="shared" ca="1" si="146"/>
        <v/>
      </c>
      <c r="S385" t="str">
        <f t="shared" ca="1" si="147"/>
        <v/>
      </c>
      <c r="T385" t="str">
        <f t="shared" ca="1" si="134"/>
        <v/>
      </c>
      <c r="U385" t="str">
        <f t="shared" ca="1" si="135"/>
        <v/>
      </c>
      <c r="V385">
        <v>385</v>
      </c>
      <c r="DE385"/>
      <c r="HB385"/>
    </row>
    <row r="386" spans="1:210">
      <c r="A386">
        <v>7</v>
      </c>
      <c r="B386" t="str">
        <f t="shared" ca="1" si="144"/>
        <v/>
      </c>
      <c r="C386" t="str">
        <f t="shared" ca="1" si="124"/>
        <v/>
      </c>
      <c r="D386" t="str">
        <f t="shared" ca="1" si="125"/>
        <v/>
      </c>
      <c r="E386" t="str" cm="1">
        <f t="array" aca="1" ref="E386" ca="1">_xlfn.SINGLE(IF(COLUMNS($E386:E386)&lt;=COUNTIF(INDIRECT("'Raw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Input'!$B$3)),COLUMNS($E386:E386))),""))</f>
        <v>Int</v>
      </c>
      <c r="F386" t="str" cm="1">
        <f t="array" aca="1" ref="F386" ca="1">_xlfn.SINGLE(IF(COLUMNS($E386:F386)&lt;=COUNTIF(INDIRECT("'Raw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Input'!$B$3)),COLUMNS($E386:F386))),""))</f>
        <v/>
      </c>
      <c r="G386" t="str" cm="1">
        <f t="array" aca="1" ref="G386" ca="1">_xlfn.SINGLE(IF(COLUMNS($E386:G386)&lt;=COUNTIF(INDIRECT("'Raw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Input'!$B$3)),COLUMNS($E386:G386))),""))</f>
        <v/>
      </c>
      <c r="H386" t="str" cm="1">
        <f t="array" aca="1" ref="H386" ca="1">_xlfn.SINGLE(IF(COLUMNS($E386:H386)&lt;=COUNTIF(INDIRECT("'Raw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Input'!$B$3)),COLUMNS($E386:H386))),""))</f>
        <v/>
      </c>
      <c r="I386" t="str" cm="1">
        <f t="array" aca="1" ref="I386" ca="1">_xlfn.SINGLE(IF(COLUMNS($E386:I386)&lt;=COUNTIF(INDIRECT("'Raw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Input'!$B$3)),COLUMNS($E386:I386))),""))</f>
        <v/>
      </c>
      <c r="J386" t="str" cm="1">
        <f t="array" aca="1" ref="J386" ca="1">_xlfn.SINGLE(IF(COLUMNS($E386:J386)&lt;=COUNTIF(INDIRECT("'Raw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Input'!$B$3)),COLUMNS($E386:J386))),""))</f>
        <v/>
      </c>
      <c r="K386" t="str" cm="1">
        <f t="array" aca="1" ref="K386" ca="1">_xlfn.SINGLE(IF(COLUMNS($E386:E386)&lt;=COUNTIF(INDIRECT("'Raw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Input'!$B$3)),COLUMNS($E386:E386))),""))</f>
        <v>Boolean</v>
      </c>
      <c r="L386" t="str" cm="1">
        <f t="array" aca="1" ref="L386" ca="1">_xlfn.SINGLE(IF(COLUMNS($E386:F386)&lt;=COUNTIF(INDIRECT("'Raw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Input'!$B$3)),COLUMNS($E386:F386))),""))</f>
        <v/>
      </c>
      <c r="M386" t="str" cm="1">
        <f t="array" aca="1" ref="M386" ca="1">_xlfn.SINGLE(IF(COLUMNS($E386:G386)&lt;=COUNTIF(INDIRECT("'Raw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Input'!$B$3)),COLUMNS($E386:G386))),""))</f>
        <v/>
      </c>
      <c r="N386" t="str" cm="1">
        <f t="array" aca="1" ref="N386" ca="1">_xlfn.SINGLE(IF(COLUMNS($E386:H386)&lt;=COUNTIF(INDIRECT("'Raw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Input'!$B$3)),COLUMNS($E386:H386))),""))</f>
        <v/>
      </c>
      <c r="O386" t="str" cm="1">
        <f t="array" aca="1" ref="O386" ca="1">_xlfn.SINGLE(IF(COLUMNS($E386:I386)&lt;=COUNTIF(INDIRECT("'Raw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Input'!$B$3)),COLUMNS($E386:I386))),""))</f>
        <v/>
      </c>
      <c r="P386" t="str" cm="1">
        <f t="array" aca="1" ref="P386" ca="1">_xlfn.SINGLE(IF(COLUMNS($E386:J386)&lt;=COUNTIF(INDIRECT("'Raw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Input'!$B$3)),COLUMNS($E386:J386))),""))</f>
        <v/>
      </c>
      <c r="Q386" t="str">
        <f t="shared" ca="1" si="145"/>
        <v>Int</v>
      </c>
      <c r="R386" t="str">
        <f t="shared" ca="1" si="146"/>
        <v/>
      </c>
      <c r="S386" t="str">
        <f t="shared" ca="1" si="147"/>
        <v/>
      </c>
      <c r="T386" t="str">
        <f t="shared" ca="1" si="134"/>
        <v/>
      </c>
      <c r="U386" t="str">
        <f t="shared" ca="1" si="135"/>
        <v/>
      </c>
      <c r="V386">
        <v>386</v>
      </c>
      <c r="DE386"/>
      <c r="HB386"/>
    </row>
    <row r="387" spans="1:210">
      <c r="A387">
        <v>8</v>
      </c>
      <c r="B387" t="str">
        <f t="shared" ca="1" si="144"/>
        <v/>
      </c>
      <c r="C387" t="str">
        <f t="shared" ref="C387:C450" ca="1" si="148">IFERROR(IF(ISBLANK(INDIRECT(INDIRECT("A"&amp;V387-A387)&amp;"!Y"&amp;A387+3)),"",INDIRECT(INDIRECT("A"&amp;V387-A387)&amp;"!Y"&amp;A387+3)),"")</f>
        <v/>
      </c>
      <c r="D387" t="str">
        <f t="shared" ref="D387:D450" ca="1" si="149">IFERROR(IF(ISBLANK(INDIRECT(INDIRECT("A"&amp;V387-A387)&amp;"!K"&amp;A387+3)),"",INDIRECT(INDIRECT("A"&amp;V387-A387)&amp;"!K"&amp;A387+3)),"")</f>
        <v/>
      </c>
      <c r="E387" t="str" cm="1">
        <f t="array" aca="1" ref="E387" ca="1">_xlfn.SINGLE(IF(COLUMNS($E387:E387)&lt;=COUNTIF(INDIRECT("'Raw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Input'!$B$3)),COLUMNS($E387:E387))),""))</f>
        <v>Int</v>
      </c>
      <c r="F387" t="str" cm="1">
        <f t="array" aca="1" ref="F387" ca="1">_xlfn.SINGLE(IF(COLUMNS($E387:F387)&lt;=COUNTIF(INDIRECT("'Raw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Input'!$B$3)),COLUMNS($E387:F387))),""))</f>
        <v/>
      </c>
      <c r="G387" t="str" cm="1">
        <f t="array" aca="1" ref="G387" ca="1">_xlfn.SINGLE(IF(COLUMNS($E387:G387)&lt;=COUNTIF(INDIRECT("'Raw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Input'!$B$3)),COLUMNS($E387:G387))),""))</f>
        <v/>
      </c>
      <c r="H387" t="str" cm="1">
        <f t="array" aca="1" ref="H387" ca="1">_xlfn.SINGLE(IF(COLUMNS($E387:H387)&lt;=COUNTIF(INDIRECT("'Raw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Input'!$B$3)),COLUMNS($E387:H387))),""))</f>
        <v/>
      </c>
      <c r="I387" t="str" cm="1">
        <f t="array" aca="1" ref="I387" ca="1">_xlfn.SINGLE(IF(COLUMNS($E387:I387)&lt;=COUNTIF(INDIRECT("'Raw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Input'!$B$3)),COLUMNS($E387:I387))),""))</f>
        <v/>
      </c>
      <c r="J387" t="str" cm="1">
        <f t="array" aca="1" ref="J387" ca="1">_xlfn.SINGLE(IF(COLUMNS($E387:J387)&lt;=COUNTIF(INDIRECT("'Raw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Input'!$B$3)),COLUMNS($E387:J387))),""))</f>
        <v/>
      </c>
      <c r="K387" t="str" cm="1">
        <f t="array" aca="1" ref="K387" ca="1">_xlfn.SINGLE(IF(COLUMNS($E387:E387)&lt;=COUNTIF(INDIRECT("'Raw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Input'!$B$3)),COLUMNS($E387:E387))),""))</f>
        <v>Boolean</v>
      </c>
      <c r="L387" t="str" cm="1">
        <f t="array" aca="1" ref="L387" ca="1">_xlfn.SINGLE(IF(COLUMNS($E387:F387)&lt;=COUNTIF(INDIRECT("'Raw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Input'!$B$3)),COLUMNS($E387:F387))),""))</f>
        <v/>
      </c>
      <c r="M387" t="str" cm="1">
        <f t="array" aca="1" ref="M387" ca="1">_xlfn.SINGLE(IF(COLUMNS($E387:G387)&lt;=COUNTIF(INDIRECT("'Raw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Input'!$B$3)),COLUMNS($E387:G387))),""))</f>
        <v/>
      </c>
      <c r="N387" t="str" cm="1">
        <f t="array" aca="1" ref="N387" ca="1">_xlfn.SINGLE(IF(COLUMNS($E387:H387)&lt;=COUNTIF(INDIRECT("'Raw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Input'!$B$3)),COLUMNS($E387:H387))),""))</f>
        <v/>
      </c>
      <c r="O387" t="str" cm="1">
        <f t="array" aca="1" ref="O387" ca="1">_xlfn.SINGLE(IF(COLUMNS($E387:I387)&lt;=COUNTIF(INDIRECT("'Raw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Input'!$B$3)),COLUMNS($E387:I387))),""))</f>
        <v/>
      </c>
      <c r="P387" t="str" cm="1">
        <f t="array" aca="1" ref="P387" ca="1">_xlfn.SINGLE(IF(COLUMNS($E387:J387)&lt;=COUNTIF(INDIRECT("'Raw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Input'!$B$3)),COLUMNS($E387:J387))),""))</f>
        <v/>
      </c>
      <c r="Q387" t="str">
        <f t="shared" ca="1" si="145"/>
        <v>Int</v>
      </c>
      <c r="R387" t="str">
        <f t="shared" ca="1" si="146"/>
        <v/>
      </c>
      <c r="S387" t="str">
        <f t="shared" ca="1" si="147"/>
        <v/>
      </c>
      <c r="T387" t="str">
        <f t="shared" ca="1" si="134"/>
        <v/>
      </c>
      <c r="U387" t="str">
        <f t="shared" ca="1" si="135"/>
        <v/>
      </c>
      <c r="V387">
        <v>387</v>
      </c>
      <c r="DE387"/>
      <c r="HB387"/>
    </row>
    <row r="388" spans="1:210">
      <c r="A388">
        <v>9</v>
      </c>
      <c r="B388" t="str">
        <f t="shared" ca="1" si="144"/>
        <v/>
      </c>
      <c r="C388" t="str">
        <f t="shared" ca="1" si="148"/>
        <v/>
      </c>
      <c r="D388" t="str">
        <f t="shared" ca="1" si="149"/>
        <v/>
      </c>
      <c r="E388" t="str" cm="1">
        <f t="array" aca="1" ref="E388" ca="1">_xlfn.SINGLE(IF(COLUMNS($E388:E388)&lt;=COUNTIF(INDIRECT("'Raw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Input'!$B$3)),COLUMNS($E388:E388))),""))</f>
        <v>Int</v>
      </c>
      <c r="F388" t="str" cm="1">
        <f t="array" aca="1" ref="F388" ca="1">_xlfn.SINGLE(IF(COLUMNS($E388:F388)&lt;=COUNTIF(INDIRECT("'Raw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Input'!$B$3)),COLUMNS($E388:F388))),""))</f>
        <v/>
      </c>
      <c r="G388" t="str" cm="1">
        <f t="array" aca="1" ref="G388" ca="1">_xlfn.SINGLE(IF(COLUMNS($E388:G388)&lt;=COUNTIF(INDIRECT("'Raw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Input'!$B$3)),COLUMNS($E388:G388))),""))</f>
        <v/>
      </c>
      <c r="H388" t="str" cm="1">
        <f t="array" aca="1" ref="H388" ca="1">_xlfn.SINGLE(IF(COLUMNS($E388:H388)&lt;=COUNTIF(INDIRECT("'Raw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Input'!$B$3)),COLUMNS($E388:H388))),""))</f>
        <v/>
      </c>
      <c r="I388" t="str" cm="1">
        <f t="array" aca="1" ref="I388" ca="1">_xlfn.SINGLE(IF(COLUMNS($E388:I388)&lt;=COUNTIF(INDIRECT("'Raw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Input'!$B$3)),COLUMNS($E388:I388))),""))</f>
        <v/>
      </c>
      <c r="J388" t="str" cm="1">
        <f t="array" aca="1" ref="J388" ca="1">_xlfn.SINGLE(IF(COLUMNS($E388:J388)&lt;=COUNTIF(INDIRECT("'Raw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Input'!$B$3)),COLUMNS($E388:J388))),""))</f>
        <v/>
      </c>
      <c r="K388" t="str" cm="1">
        <f t="array" aca="1" ref="K388" ca="1">_xlfn.SINGLE(IF(COLUMNS($E388:E388)&lt;=COUNTIF(INDIRECT("'Raw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Input'!$B$3)),COLUMNS($E388:E388))),""))</f>
        <v>Boolean</v>
      </c>
      <c r="L388" t="str" cm="1">
        <f t="array" aca="1" ref="L388" ca="1">_xlfn.SINGLE(IF(COLUMNS($E388:F388)&lt;=COUNTIF(INDIRECT("'Raw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Input'!$B$3)),COLUMNS($E388:F388))),""))</f>
        <v/>
      </c>
      <c r="M388" t="str" cm="1">
        <f t="array" aca="1" ref="M388" ca="1">_xlfn.SINGLE(IF(COLUMNS($E388:G388)&lt;=COUNTIF(INDIRECT("'Raw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Input'!$B$3)),COLUMNS($E388:G388))),""))</f>
        <v/>
      </c>
      <c r="N388" t="str" cm="1">
        <f t="array" aca="1" ref="N388" ca="1">_xlfn.SINGLE(IF(COLUMNS($E388:H388)&lt;=COUNTIF(INDIRECT("'Raw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Input'!$B$3)),COLUMNS($E388:H388))),""))</f>
        <v/>
      </c>
      <c r="O388" t="str" cm="1">
        <f t="array" aca="1" ref="O388" ca="1">_xlfn.SINGLE(IF(COLUMNS($E388:I388)&lt;=COUNTIF(INDIRECT("'Raw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Input'!$B$3)),COLUMNS($E388:I388))),""))</f>
        <v/>
      </c>
      <c r="P388" t="str" cm="1">
        <f t="array" aca="1" ref="P388" ca="1">_xlfn.SINGLE(IF(COLUMNS($E388:J388)&lt;=COUNTIF(INDIRECT("'Raw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Input'!$B$3)),COLUMNS($E388:J388))),""))</f>
        <v/>
      </c>
      <c r="Q388" t="str">
        <f t="shared" ca="1" si="145"/>
        <v>Int</v>
      </c>
      <c r="R388" t="str">
        <f t="shared" ca="1" si="146"/>
        <v/>
      </c>
      <c r="S388" t="str">
        <f t="shared" ca="1" si="147"/>
        <v/>
      </c>
      <c r="T388" t="str">
        <f t="shared" ca="1" si="134"/>
        <v/>
      </c>
      <c r="U388" t="str">
        <f t="shared" ca="1" si="135"/>
        <v/>
      </c>
      <c r="V388">
        <v>388</v>
      </c>
      <c r="DE388"/>
      <c r="HB388"/>
    </row>
    <row r="389" spans="1:210">
      <c r="A389">
        <v>10</v>
      </c>
      <c r="B389" t="str">
        <f t="shared" ca="1" si="144"/>
        <v/>
      </c>
      <c r="C389" t="str">
        <f t="shared" ca="1" si="148"/>
        <v/>
      </c>
      <c r="D389" t="str">
        <f t="shared" ca="1" si="149"/>
        <v/>
      </c>
      <c r="E389" t="str" cm="1">
        <f t="array" aca="1" ref="E389" ca="1">_xlfn.SINGLE(IF(COLUMNS($E389:E389)&lt;=COUNTIF(INDIRECT("'Raw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Input'!$B$3)),COLUMNS($E389:E389))),""))</f>
        <v>Int</v>
      </c>
      <c r="F389" t="str" cm="1">
        <f t="array" aca="1" ref="F389" ca="1">_xlfn.SINGLE(IF(COLUMNS($E389:F389)&lt;=COUNTIF(INDIRECT("'Raw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Input'!$B$3)),COLUMNS($E389:F389))),""))</f>
        <v/>
      </c>
      <c r="G389" t="str" cm="1">
        <f t="array" aca="1" ref="G389" ca="1">_xlfn.SINGLE(IF(COLUMNS($E389:G389)&lt;=COUNTIF(INDIRECT("'Raw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Input'!$B$3)),COLUMNS($E389:G389))),""))</f>
        <v/>
      </c>
      <c r="H389" t="str" cm="1">
        <f t="array" aca="1" ref="H389" ca="1">_xlfn.SINGLE(IF(COLUMNS($E389:H389)&lt;=COUNTIF(INDIRECT("'Raw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Input'!$B$3)),COLUMNS($E389:H389))),""))</f>
        <v/>
      </c>
      <c r="I389" t="str" cm="1">
        <f t="array" aca="1" ref="I389" ca="1">_xlfn.SINGLE(IF(COLUMNS($E389:I389)&lt;=COUNTIF(INDIRECT("'Raw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Input'!$B$3)),COLUMNS($E389:I389))),""))</f>
        <v/>
      </c>
      <c r="J389" t="str" cm="1">
        <f t="array" aca="1" ref="J389" ca="1">_xlfn.SINGLE(IF(COLUMNS($E389:J389)&lt;=COUNTIF(INDIRECT("'Raw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Input'!$B$3)),COLUMNS($E389:J389))),""))</f>
        <v/>
      </c>
      <c r="K389" t="str" cm="1">
        <f t="array" aca="1" ref="K389" ca="1">_xlfn.SINGLE(IF(COLUMNS($E389:E389)&lt;=COUNTIF(INDIRECT("'Raw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Input'!$B$3)),COLUMNS($E389:E389))),""))</f>
        <v>Boolean</v>
      </c>
      <c r="L389" t="str" cm="1">
        <f t="array" aca="1" ref="L389" ca="1">_xlfn.SINGLE(IF(COLUMNS($E389:F389)&lt;=COUNTIF(INDIRECT("'Raw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Input'!$B$3)),COLUMNS($E389:F389))),""))</f>
        <v/>
      </c>
      <c r="M389" t="str" cm="1">
        <f t="array" aca="1" ref="M389" ca="1">_xlfn.SINGLE(IF(COLUMNS($E389:G389)&lt;=COUNTIF(INDIRECT("'Raw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Input'!$B$3)),COLUMNS($E389:G389))),""))</f>
        <v/>
      </c>
      <c r="N389" t="str" cm="1">
        <f t="array" aca="1" ref="N389" ca="1">_xlfn.SINGLE(IF(COLUMNS($E389:H389)&lt;=COUNTIF(INDIRECT("'Raw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Input'!$B$3)),COLUMNS($E389:H389))),""))</f>
        <v/>
      </c>
      <c r="O389" t="str" cm="1">
        <f t="array" aca="1" ref="O389" ca="1">_xlfn.SINGLE(IF(COLUMNS($E389:I389)&lt;=COUNTIF(INDIRECT("'Raw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Input'!$B$3)),COLUMNS($E389:I389))),""))</f>
        <v/>
      </c>
      <c r="P389" t="str" cm="1">
        <f t="array" aca="1" ref="P389" ca="1">_xlfn.SINGLE(IF(COLUMNS($E389:J389)&lt;=COUNTIF(INDIRECT("'Raw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Input'!$B$3)),COLUMNS($E389:J389))),""))</f>
        <v/>
      </c>
      <c r="Q389" t="str">
        <f t="shared" ca="1" si="145"/>
        <v>Int</v>
      </c>
      <c r="R389" t="str">
        <f t="shared" ca="1" si="146"/>
        <v/>
      </c>
      <c r="S389" t="str">
        <f t="shared" ca="1" si="147"/>
        <v/>
      </c>
      <c r="T389" t="str">
        <f t="shared" ca="1" si="134"/>
        <v/>
      </c>
      <c r="U389" t="str">
        <f t="shared" ca="1" si="135"/>
        <v/>
      </c>
      <c r="V389">
        <v>389</v>
      </c>
      <c r="DE389"/>
      <c r="HB389"/>
    </row>
    <row r="390" spans="1:210">
      <c r="A390">
        <v>11</v>
      </c>
      <c r="B390" t="str">
        <f t="shared" ca="1" si="144"/>
        <v/>
      </c>
      <c r="C390" t="str">
        <f t="shared" ca="1" si="148"/>
        <v/>
      </c>
      <c r="D390" t="str">
        <f t="shared" ca="1" si="149"/>
        <v/>
      </c>
      <c r="E390" t="str" cm="1">
        <f t="array" aca="1" ref="E390" ca="1">_xlfn.SINGLE(IF(COLUMNS($E390:E390)&lt;=COUNTIF(INDIRECT("'Raw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Input'!$B$3)),COLUMNS($E390:E390))),""))</f>
        <v>Int</v>
      </c>
      <c r="F390" t="str" cm="1">
        <f t="array" aca="1" ref="F390" ca="1">_xlfn.SINGLE(IF(COLUMNS($E390:F390)&lt;=COUNTIF(INDIRECT("'Raw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Input'!$B$3)),COLUMNS($E390:F390))),""))</f>
        <v/>
      </c>
      <c r="G390" t="str" cm="1">
        <f t="array" aca="1" ref="G390" ca="1">_xlfn.SINGLE(IF(COLUMNS($E390:G390)&lt;=COUNTIF(INDIRECT("'Raw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Input'!$B$3)),COLUMNS($E390:G390))),""))</f>
        <v/>
      </c>
      <c r="H390" t="str" cm="1">
        <f t="array" aca="1" ref="H390" ca="1">_xlfn.SINGLE(IF(COLUMNS($E390:H390)&lt;=COUNTIF(INDIRECT("'Raw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Input'!$B$3)),COLUMNS($E390:H390))),""))</f>
        <v/>
      </c>
      <c r="I390" t="str" cm="1">
        <f t="array" aca="1" ref="I390" ca="1">_xlfn.SINGLE(IF(COLUMNS($E390:I390)&lt;=COUNTIF(INDIRECT("'Raw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Input'!$B$3)),COLUMNS($E390:I390))),""))</f>
        <v/>
      </c>
      <c r="J390" t="str" cm="1">
        <f t="array" aca="1" ref="J390" ca="1">_xlfn.SINGLE(IF(COLUMNS($E390:J390)&lt;=COUNTIF(INDIRECT("'Raw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Input'!$B$3)),COLUMNS($E390:J390))),""))</f>
        <v/>
      </c>
      <c r="K390" t="str" cm="1">
        <f t="array" aca="1" ref="K390" ca="1">_xlfn.SINGLE(IF(COLUMNS($E390:E390)&lt;=COUNTIF(INDIRECT("'Raw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Input'!$B$3)),COLUMNS($E390:E390))),""))</f>
        <v>Boolean</v>
      </c>
      <c r="L390" t="str" cm="1">
        <f t="array" aca="1" ref="L390" ca="1">_xlfn.SINGLE(IF(COLUMNS($E390:F390)&lt;=COUNTIF(INDIRECT("'Raw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Input'!$B$3)),COLUMNS($E390:F390))),""))</f>
        <v/>
      </c>
      <c r="M390" t="str" cm="1">
        <f t="array" aca="1" ref="M390" ca="1">_xlfn.SINGLE(IF(COLUMNS($E390:G390)&lt;=COUNTIF(INDIRECT("'Raw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Input'!$B$3)),COLUMNS($E390:G390))),""))</f>
        <v/>
      </c>
      <c r="N390" t="str" cm="1">
        <f t="array" aca="1" ref="N390" ca="1">_xlfn.SINGLE(IF(COLUMNS($E390:H390)&lt;=COUNTIF(INDIRECT("'Raw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Input'!$B$3)),COLUMNS($E390:H390))),""))</f>
        <v/>
      </c>
      <c r="O390" t="str" cm="1">
        <f t="array" aca="1" ref="O390" ca="1">_xlfn.SINGLE(IF(COLUMNS($E390:I390)&lt;=COUNTIF(INDIRECT("'Raw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Input'!$B$3)),COLUMNS($E390:I390))),""))</f>
        <v/>
      </c>
      <c r="P390" t="str" cm="1">
        <f t="array" aca="1" ref="P390" ca="1">_xlfn.SINGLE(IF(COLUMNS($E390:J390)&lt;=COUNTIF(INDIRECT("'Raw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Input'!$B$3)),COLUMNS($E390:J390))),""))</f>
        <v/>
      </c>
      <c r="Q390" t="str">
        <f t="shared" ca="1" si="145"/>
        <v>Int</v>
      </c>
      <c r="R390" t="str">
        <f t="shared" ca="1" si="146"/>
        <v/>
      </c>
      <c r="S390" t="str">
        <f t="shared" ca="1" si="147"/>
        <v/>
      </c>
      <c r="T390" t="str">
        <f t="shared" ca="1" si="134"/>
        <v/>
      </c>
      <c r="U390" t="str">
        <f t="shared" ca="1" si="135"/>
        <v/>
      </c>
      <c r="V390">
        <v>390</v>
      </c>
      <c r="DE390"/>
      <c r="HB390"/>
    </row>
    <row r="391" spans="1:210">
      <c r="A391">
        <v>12</v>
      </c>
      <c r="B391" t="str">
        <f t="shared" ca="1" si="144"/>
        <v/>
      </c>
      <c r="C391" t="str">
        <f t="shared" ca="1" si="148"/>
        <v/>
      </c>
      <c r="D391" t="str">
        <f t="shared" ca="1" si="149"/>
        <v/>
      </c>
      <c r="E391" t="str" cm="1">
        <f t="array" aca="1" ref="E391" ca="1">_xlfn.SINGLE(IF(COLUMNS($E391:E391)&lt;=COUNTIF(INDIRECT("'Raw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Input'!$B$3)),COLUMNS($E391:E391))),""))</f>
        <v>Int</v>
      </c>
      <c r="F391" t="str" cm="1">
        <f t="array" aca="1" ref="F391" ca="1">_xlfn.SINGLE(IF(COLUMNS($E391:F391)&lt;=COUNTIF(INDIRECT("'Raw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Input'!$B$3)),COLUMNS($E391:F391))),""))</f>
        <v/>
      </c>
      <c r="G391" t="str" cm="1">
        <f t="array" aca="1" ref="G391" ca="1">_xlfn.SINGLE(IF(COLUMNS($E391:G391)&lt;=COUNTIF(INDIRECT("'Raw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Input'!$B$3)),COLUMNS($E391:G391))),""))</f>
        <v/>
      </c>
      <c r="H391" t="str" cm="1">
        <f t="array" aca="1" ref="H391" ca="1">_xlfn.SINGLE(IF(COLUMNS($E391:H391)&lt;=COUNTIF(INDIRECT("'Raw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Input'!$B$3)),COLUMNS($E391:H391))),""))</f>
        <v/>
      </c>
      <c r="I391" t="str" cm="1">
        <f t="array" aca="1" ref="I391" ca="1">_xlfn.SINGLE(IF(COLUMNS($E391:I391)&lt;=COUNTIF(INDIRECT("'Raw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Input'!$B$3)),COLUMNS($E391:I391))),""))</f>
        <v/>
      </c>
      <c r="J391" t="str" cm="1">
        <f t="array" aca="1" ref="J391" ca="1">_xlfn.SINGLE(IF(COLUMNS($E391:J391)&lt;=COUNTIF(INDIRECT("'Raw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Input'!$B$3)),COLUMNS($E391:J391))),""))</f>
        <v/>
      </c>
      <c r="K391" t="str" cm="1">
        <f t="array" aca="1" ref="K391" ca="1">_xlfn.SINGLE(IF(COLUMNS($E391:E391)&lt;=COUNTIF(INDIRECT("'Raw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Input'!$B$3)),COLUMNS($E391:E391))),""))</f>
        <v>Boolean</v>
      </c>
      <c r="L391" t="str" cm="1">
        <f t="array" aca="1" ref="L391" ca="1">_xlfn.SINGLE(IF(COLUMNS($E391:F391)&lt;=COUNTIF(INDIRECT("'Raw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Input'!$B$3)),COLUMNS($E391:F391))),""))</f>
        <v/>
      </c>
      <c r="M391" t="str" cm="1">
        <f t="array" aca="1" ref="M391" ca="1">_xlfn.SINGLE(IF(COLUMNS($E391:G391)&lt;=COUNTIF(INDIRECT("'Raw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Input'!$B$3)),COLUMNS($E391:G391))),""))</f>
        <v/>
      </c>
      <c r="N391" t="str" cm="1">
        <f t="array" aca="1" ref="N391" ca="1">_xlfn.SINGLE(IF(COLUMNS($E391:H391)&lt;=COUNTIF(INDIRECT("'Raw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Input'!$B$3)),COLUMNS($E391:H391))),""))</f>
        <v/>
      </c>
      <c r="O391" t="str" cm="1">
        <f t="array" aca="1" ref="O391" ca="1">_xlfn.SINGLE(IF(COLUMNS($E391:I391)&lt;=COUNTIF(INDIRECT("'Raw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Input'!$B$3)),COLUMNS($E391:I391))),""))</f>
        <v/>
      </c>
      <c r="P391" t="str" cm="1">
        <f t="array" aca="1" ref="P391" ca="1">_xlfn.SINGLE(IF(COLUMNS($E391:J391)&lt;=COUNTIF(INDIRECT("'Raw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Input'!$B$3)),COLUMNS($E391:J391))),""))</f>
        <v/>
      </c>
      <c r="Q391" t="str">
        <f t="shared" ca="1" si="145"/>
        <v>Int</v>
      </c>
      <c r="R391" t="str">
        <f t="shared" ca="1" si="146"/>
        <v/>
      </c>
      <c r="S391" t="str">
        <f t="shared" ca="1" si="147"/>
        <v/>
      </c>
      <c r="T391" t="str">
        <f t="shared" ca="1" si="134"/>
        <v/>
      </c>
      <c r="U391" t="str">
        <f t="shared" ca="1" si="135"/>
        <v/>
      </c>
      <c r="V391">
        <v>391</v>
      </c>
      <c r="DE391"/>
      <c r="HB391"/>
    </row>
    <row r="392" spans="1:210">
      <c r="A392" s="79" t="str">
        <f ca="1">IF(ISBLANK(INDIRECT("Setup!A"&amp;(1+(V392+11)/13))),"",INDIRECT("Setup!A"&amp;(1+(V392+11)/13)))</f>
        <v/>
      </c>
      <c r="C392" t="str">
        <f t="shared" ca="1" si="148"/>
        <v/>
      </c>
      <c r="D392" t="str">
        <f t="shared" ca="1" si="149"/>
        <v/>
      </c>
      <c r="K392" t="str" cm="1">
        <f t="array" aca="1" ref="K392" ca="1">_xlfn.SINGLE(IF(COLUMNS($E392:E392)&lt;=COUNTIF(INDIRECT("'Raw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Input'!$B$3)),COLUMNS($E392:E392))),""))</f>
        <v/>
      </c>
      <c r="L392" t="str" cm="1">
        <f t="array" aca="1" ref="L392" ca="1">_xlfn.SINGLE(IF(COLUMNS($E392:F392)&lt;=COUNTIF(INDIRECT("'Raw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Input'!$B$3)),COLUMNS($E392:F392))),""))</f>
        <v/>
      </c>
      <c r="M392" t="str" cm="1">
        <f t="array" aca="1" ref="M392" ca="1">_xlfn.SINGLE(IF(COLUMNS($E392:G392)&lt;=COUNTIF(INDIRECT("'Raw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Input'!$B$3)),COLUMNS($E392:G392))),""))</f>
        <v/>
      </c>
      <c r="N392" t="str" cm="1">
        <f t="array" aca="1" ref="N392" ca="1">_xlfn.SINGLE(IF(COLUMNS($E392:H392)&lt;=COUNTIF(INDIRECT("'Raw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Input'!$B$3)),COLUMNS($E392:H392))),""))</f>
        <v/>
      </c>
      <c r="O392" t="str" cm="1">
        <f t="array" aca="1" ref="O392" ca="1">_xlfn.SINGLE(IF(COLUMNS($E392:I392)&lt;=COUNTIF(INDIRECT("'Raw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Input'!$B$3)),COLUMNS($E392:I392))),""))</f>
        <v/>
      </c>
      <c r="P392" t="str" cm="1">
        <f t="array" aca="1" ref="P392" ca="1">_xlfn.SINGLE(IF(COLUMNS($E392:J392)&lt;=COUNTIF(INDIRECT("'Raw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Input'!$B$3)),COLUMNS($E392:J392))),""))</f>
        <v/>
      </c>
      <c r="T392" t="str">
        <f t="shared" ca="1" si="134"/>
        <v/>
      </c>
      <c r="U392" t="str">
        <f t="shared" ca="1" si="135"/>
        <v/>
      </c>
      <c r="V392">
        <v>392</v>
      </c>
      <c r="DE392"/>
      <c r="HB392"/>
    </row>
    <row r="393" spans="1:210">
      <c r="A393">
        <v>1</v>
      </c>
      <c r="B393" t="str">
        <f t="shared" ref="B393:B404" ca="1" si="150">IFERROR(IF(ISBLANK(INDIRECT(INDIRECT("A"&amp;V393-A393)&amp;"!B"&amp;A393+3)),"",INDIRECT(INDIRECT("A"&amp;V393-A393)&amp;"!B"&amp;A393+3)),"")</f>
        <v/>
      </c>
      <c r="C393" t="str">
        <f t="shared" ca="1" si="148"/>
        <v/>
      </c>
      <c r="D393" t="str">
        <f t="shared" ca="1" si="149"/>
        <v/>
      </c>
      <c r="E393" t="str" cm="1">
        <f t="array" aca="1" ref="E393" ca="1">_xlfn.SINGLE(IF(COLUMNS($E393:E393)&lt;=COUNTIF(INDIRECT("'Raw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Input'!$B$3)),COLUMNS($E393:E393))),""))</f>
        <v>Int</v>
      </c>
      <c r="F393" t="str" cm="1">
        <f t="array" aca="1" ref="F393" ca="1">_xlfn.SINGLE(IF(COLUMNS($E393:F393)&lt;=COUNTIF(INDIRECT("'Raw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Input'!$B$3)),COLUMNS($E393:F393))),""))</f>
        <v/>
      </c>
      <c r="G393" t="str" cm="1">
        <f t="array" aca="1" ref="G393" ca="1">_xlfn.SINGLE(IF(COLUMNS($E393:G393)&lt;=COUNTIF(INDIRECT("'Raw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Input'!$B$3)),COLUMNS($E393:G393))),""))</f>
        <v/>
      </c>
      <c r="H393" t="str" cm="1">
        <f t="array" aca="1" ref="H393" ca="1">_xlfn.SINGLE(IF(COLUMNS($E393:H393)&lt;=COUNTIF(INDIRECT("'Raw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Input'!$B$3)),COLUMNS($E393:H393))),""))</f>
        <v/>
      </c>
      <c r="I393" t="str" cm="1">
        <f t="array" aca="1" ref="I393" ca="1">_xlfn.SINGLE(IF(COLUMNS($E393:I393)&lt;=COUNTIF(INDIRECT("'Raw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Input'!$B$3)),COLUMNS($E393:I393))),""))</f>
        <v/>
      </c>
      <c r="J393" t="str" cm="1">
        <f t="array" aca="1" ref="J393" ca="1">_xlfn.SINGLE(IF(COLUMNS($E393:J393)&lt;=COUNTIF(INDIRECT("'Raw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Input'!$B$3)),COLUMNS($E393:J393))),""))</f>
        <v/>
      </c>
      <c r="K393" t="str" cm="1">
        <f t="array" aca="1" ref="K393" ca="1">_xlfn.SINGLE(IF(COLUMNS($E393:E393)&lt;=COUNTIF(INDIRECT("'Raw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Input'!$B$3)),COLUMNS($E393:E393))),""))</f>
        <v>Boolean</v>
      </c>
      <c r="L393" t="str" cm="1">
        <f t="array" aca="1" ref="L393" ca="1">_xlfn.SINGLE(IF(COLUMNS($E393:F393)&lt;=COUNTIF(INDIRECT("'Raw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Input'!$B$3)),COLUMNS($E393:F393))),""))</f>
        <v/>
      </c>
      <c r="M393" t="str" cm="1">
        <f t="array" aca="1" ref="M393" ca="1">_xlfn.SINGLE(IF(COLUMNS($E393:G393)&lt;=COUNTIF(INDIRECT("'Raw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Input'!$B$3)),COLUMNS($E393:G393))),""))</f>
        <v/>
      </c>
      <c r="N393" t="str" cm="1">
        <f t="array" aca="1" ref="N393" ca="1">_xlfn.SINGLE(IF(COLUMNS($E393:H393)&lt;=COUNTIF(INDIRECT("'Raw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Input'!$B$3)),COLUMNS($E393:H393))),""))</f>
        <v/>
      </c>
      <c r="O393" t="str" cm="1">
        <f t="array" aca="1" ref="O393" ca="1">_xlfn.SINGLE(IF(COLUMNS($E393:I393)&lt;=COUNTIF(INDIRECT("'Raw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Input'!$B$3)),COLUMNS($E393:I393))),""))</f>
        <v/>
      </c>
      <c r="P393" t="str" cm="1">
        <f t="array" aca="1" ref="P393" ca="1">_xlfn.SINGLE(IF(COLUMNS($E393:J393)&lt;=COUNTIF(INDIRECT("'Raw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Input'!$B$3)),COLUMNS($E393:J393))),""))</f>
        <v/>
      </c>
      <c r="Q393" t="str">
        <f t="shared" ref="Q393:Q404" ca="1" si="151">IF(NOT(C393=K393),E393,IF(NOT(C393=L393),F393,IF(NOT(C393=M393),G393,IF(NOT(C393=N393),H393,IF(NOT(C393=O393),I393,IF(NOT(C393=P393),J393,""))))))</f>
        <v>Int</v>
      </c>
      <c r="R393" t="str">
        <f t="shared" ref="R393:R404" ca="1" si="152">IF(AND(NOT(C393=L393),NOT(F393=Q393)),F393,IF(AND(NOT(C393=M393),NOT(G393=Q393)),G393,IF(AND(NOT(C393=N393),NOT(H393=Q393)),H393,IF(AND(NOT(C393=O393),NOT(I393=Q393)),I393,IF(AND(NOT(C393=P393),NOT(J393=Q393)),J393,"")))))</f>
        <v/>
      </c>
      <c r="S393" t="str">
        <f t="shared" ref="S393:S404" ca="1" si="153">IF(AND(NOT(C393=M393),NOT(G393=Q393),NOT(G393=R393)),G393,IF(AND(NOT(C393=N393),NOT(H393=Q393),NOT(H393=R393)),H393,IF(AND(NOT(C393=O393),NOT(I393=Q393),NOT(I393=R393)),I393,IF(AND(NOT(C393=P393),NOT(J393=Q393),NOT(J393=R393)),J393,""))))</f>
        <v/>
      </c>
      <c r="T393" t="str">
        <f t="shared" ca="1" si="134"/>
        <v/>
      </c>
      <c r="U393" t="str">
        <f t="shared" ca="1" si="135"/>
        <v/>
      </c>
      <c r="V393">
        <v>393</v>
      </c>
      <c r="DE393"/>
      <c r="HB393"/>
    </row>
    <row r="394" spans="1:210">
      <c r="A394">
        <v>2</v>
      </c>
      <c r="B394" t="str">
        <f t="shared" ca="1" si="150"/>
        <v/>
      </c>
      <c r="C394" t="str">
        <f t="shared" ca="1" si="148"/>
        <v/>
      </c>
      <c r="D394" t="str">
        <f t="shared" ca="1" si="149"/>
        <v/>
      </c>
      <c r="E394" t="str" cm="1">
        <f t="array" aca="1" ref="E394" ca="1">_xlfn.SINGLE(IF(COLUMNS($E394:E394)&lt;=COUNTIF(INDIRECT("'Raw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Input'!$B$3)),COLUMNS($E394:E394))),""))</f>
        <v>Int</v>
      </c>
      <c r="F394" t="str" cm="1">
        <f t="array" aca="1" ref="F394" ca="1">_xlfn.SINGLE(IF(COLUMNS($E394:F394)&lt;=COUNTIF(INDIRECT("'Raw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Input'!$B$3)),COLUMNS($E394:F394))),""))</f>
        <v/>
      </c>
      <c r="G394" t="str" cm="1">
        <f t="array" aca="1" ref="G394" ca="1">_xlfn.SINGLE(IF(COLUMNS($E394:G394)&lt;=COUNTIF(INDIRECT("'Raw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Input'!$B$3)),COLUMNS($E394:G394))),""))</f>
        <v/>
      </c>
      <c r="H394" t="str" cm="1">
        <f t="array" aca="1" ref="H394" ca="1">_xlfn.SINGLE(IF(COLUMNS($E394:H394)&lt;=COUNTIF(INDIRECT("'Raw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Input'!$B$3)),COLUMNS($E394:H394))),""))</f>
        <v/>
      </c>
      <c r="I394" t="str" cm="1">
        <f t="array" aca="1" ref="I394" ca="1">_xlfn.SINGLE(IF(COLUMNS($E394:I394)&lt;=COUNTIF(INDIRECT("'Raw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Input'!$B$3)),COLUMNS($E394:I394))),""))</f>
        <v/>
      </c>
      <c r="J394" t="str" cm="1">
        <f t="array" aca="1" ref="J394" ca="1">_xlfn.SINGLE(IF(COLUMNS($E394:J394)&lt;=COUNTIF(INDIRECT("'Raw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Input'!$B$3)),COLUMNS($E394:J394))),""))</f>
        <v/>
      </c>
      <c r="K394" t="str" cm="1">
        <f t="array" aca="1" ref="K394" ca="1">_xlfn.SINGLE(IF(COLUMNS($E394:E394)&lt;=COUNTIF(INDIRECT("'Raw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Input'!$B$3)),COLUMNS($E394:E394))),""))</f>
        <v>Boolean</v>
      </c>
      <c r="L394" t="str" cm="1">
        <f t="array" aca="1" ref="L394" ca="1">_xlfn.SINGLE(IF(COLUMNS($E394:F394)&lt;=COUNTIF(INDIRECT("'Raw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Input'!$B$3)),COLUMNS($E394:F394))),""))</f>
        <v/>
      </c>
      <c r="M394" t="str" cm="1">
        <f t="array" aca="1" ref="M394" ca="1">_xlfn.SINGLE(IF(COLUMNS($E394:G394)&lt;=COUNTIF(INDIRECT("'Raw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Input'!$B$3)),COLUMNS($E394:G394))),""))</f>
        <v/>
      </c>
      <c r="N394" t="str" cm="1">
        <f t="array" aca="1" ref="N394" ca="1">_xlfn.SINGLE(IF(COLUMNS($E394:H394)&lt;=COUNTIF(INDIRECT("'Raw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Input'!$B$3)),COLUMNS($E394:H394))),""))</f>
        <v/>
      </c>
      <c r="O394" t="str" cm="1">
        <f t="array" aca="1" ref="O394" ca="1">_xlfn.SINGLE(IF(COLUMNS($E394:I394)&lt;=COUNTIF(INDIRECT("'Raw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Input'!$B$3)),COLUMNS($E394:I394))),""))</f>
        <v/>
      </c>
      <c r="P394" t="str" cm="1">
        <f t="array" aca="1" ref="P394" ca="1">_xlfn.SINGLE(IF(COLUMNS($E394:J394)&lt;=COUNTIF(INDIRECT("'Raw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Input'!$B$3)),COLUMNS($E394:J394))),""))</f>
        <v/>
      </c>
      <c r="Q394" t="str">
        <f t="shared" ca="1" si="151"/>
        <v>Int</v>
      </c>
      <c r="R394" t="str">
        <f t="shared" ca="1" si="152"/>
        <v/>
      </c>
      <c r="S394" t="str">
        <f t="shared" ca="1" si="153"/>
        <v/>
      </c>
      <c r="T394" t="str">
        <f t="shared" ca="1" si="134"/>
        <v/>
      </c>
      <c r="U394" t="str">
        <f t="shared" ca="1" si="135"/>
        <v/>
      </c>
      <c r="V394">
        <v>394</v>
      </c>
      <c r="DE394"/>
      <c r="HB394"/>
    </row>
    <row r="395" spans="1:210">
      <c r="A395">
        <v>3</v>
      </c>
      <c r="B395" t="str">
        <f t="shared" ca="1" si="150"/>
        <v/>
      </c>
      <c r="C395" t="str">
        <f t="shared" ca="1" si="148"/>
        <v/>
      </c>
      <c r="D395" t="str">
        <f t="shared" ca="1" si="149"/>
        <v/>
      </c>
      <c r="E395" t="str" cm="1">
        <f t="array" aca="1" ref="E395" ca="1">_xlfn.SINGLE(IF(COLUMNS($E395:E395)&lt;=COUNTIF(INDIRECT("'Raw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Input'!$B$3)),COLUMNS($E395:E395))),""))</f>
        <v>Int</v>
      </c>
      <c r="F395" t="str" cm="1">
        <f t="array" aca="1" ref="F395" ca="1">_xlfn.SINGLE(IF(COLUMNS($E395:F395)&lt;=COUNTIF(INDIRECT("'Raw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Input'!$B$3)),COLUMNS($E395:F395))),""))</f>
        <v/>
      </c>
      <c r="G395" t="str" cm="1">
        <f t="array" aca="1" ref="G395" ca="1">_xlfn.SINGLE(IF(COLUMNS($E395:G395)&lt;=COUNTIF(INDIRECT("'Raw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Input'!$B$3)),COLUMNS($E395:G395))),""))</f>
        <v/>
      </c>
      <c r="H395" t="str" cm="1">
        <f t="array" aca="1" ref="H395" ca="1">_xlfn.SINGLE(IF(COLUMNS($E395:H395)&lt;=COUNTIF(INDIRECT("'Raw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Input'!$B$3)),COLUMNS($E395:H395))),""))</f>
        <v/>
      </c>
      <c r="I395" t="str" cm="1">
        <f t="array" aca="1" ref="I395" ca="1">_xlfn.SINGLE(IF(COLUMNS($E395:I395)&lt;=COUNTIF(INDIRECT("'Raw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Input'!$B$3)),COLUMNS($E395:I395))),""))</f>
        <v/>
      </c>
      <c r="J395" t="str" cm="1">
        <f t="array" aca="1" ref="J395" ca="1">_xlfn.SINGLE(IF(COLUMNS($E395:J395)&lt;=COUNTIF(INDIRECT("'Raw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Input'!$B$3)),COLUMNS($E395:J395))),""))</f>
        <v/>
      </c>
      <c r="K395" t="str" cm="1">
        <f t="array" aca="1" ref="K395" ca="1">_xlfn.SINGLE(IF(COLUMNS($E395:E395)&lt;=COUNTIF(INDIRECT("'Raw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Input'!$B$3)),COLUMNS($E395:E395))),""))</f>
        <v>Boolean</v>
      </c>
      <c r="L395" t="str" cm="1">
        <f t="array" aca="1" ref="L395" ca="1">_xlfn.SINGLE(IF(COLUMNS($E395:F395)&lt;=COUNTIF(INDIRECT("'Raw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Input'!$B$3)),COLUMNS($E395:F395))),""))</f>
        <v/>
      </c>
      <c r="M395" t="str" cm="1">
        <f t="array" aca="1" ref="M395" ca="1">_xlfn.SINGLE(IF(COLUMNS($E395:G395)&lt;=COUNTIF(INDIRECT("'Raw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Input'!$B$3)),COLUMNS($E395:G395))),""))</f>
        <v/>
      </c>
      <c r="N395" t="str" cm="1">
        <f t="array" aca="1" ref="N395" ca="1">_xlfn.SINGLE(IF(COLUMNS($E395:H395)&lt;=COUNTIF(INDIRECT("'Raw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Input'!$B$3)),COLUMNS($E395:H395))),""))</f>
        <v/>
      </c>
      <c r="O395" t="str" cm="1">
        <f t="array" aca="1" ref="O395" ca="1">_xlfn.SINGLE(IF(COLUMNS($E395:I395)&lt;=COUNTIF(INDIRECT("'Raw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Input'!$B$3)),COLUMNS($E395:I395))),""))</f>
        <v/>
      </c>
      <c r="P395" t="str" cm="1">
        <f t="array" aca="1" ref="P395" ca="1">_xlfn.SINGLE(IF(COLUMNS($E395:J395)&lt;=COUNTIF(INDIRECT("'Raw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Input'!$B$3)),COLUMNS($E395:J395))),""))</f>
        <v/>
      </c>
      <c r="Q395" t="str">
        <f t="shared" ca="1" si="151"/>
        <v>Int</v>
      </c>
      <c r="R395" t="str">
        <f t="shared" ca="1" si="152"/>
        <v/>
      </c>
      <c r="S395" t="str">
        <f t="shared" ca="1" si="153"/>
        <v/>
      </c>
      <c r="T395" t="str">
        <f t="shared" ca="1" si="134"/>
        <v/>
      </c>
      <c r="U395" t="str">
        <f t="shared" ca="1" si="135"/>
        <v/>
      </c>
      <c r="V395">
        <v>395</v>
      </c>
      <c r="DE395"/>
      <c r="HB395"/>
    </row>
    <row r="396" spans="1:210">
      <c r="A396">
        <v>4</v>
      </c>
      <c r="B396" t="str">
        <f t="shared" ca="1" si="150"/>
        <v/>
      </c>
      <c r="C396" t="str">
        <f t="shared" ca="1" si="148"/>
        <v/>
      </c>
      <c r="D396" t="str">
        <f t="shared" ca="1" si="149"/>
        <v/>
      </c>
      <c r="E396" t="str" cm="1">
        <f t="array" aca="1" ref="E396" ca="1">_xlfn.SINGLE(IF(COLUMNS($E396:E396)&lt;=COUNTIF(INDIRECT("'Raw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Input'!$B$3)),COLUMNS($E396:E396))),""))</f>
        <v>Int</v>
      </c>
      <c r="F396" t="str" cm="1">
        <f t="array" aca="1" ref="F396" ca="1">_xlfn.SINGLE(IF(COLUMNS($E396:F396)&lt;=COUNTIF(INDIRECT("'Raw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Input'!$B$3)),COLUMNS($E396:F396))),""))</f>
        <v/>
      </c>
      <c r="G396" t="str" cm="1">
        <f t="array" aca="1" ref="G396" ca="1">_xlfn.SINGLE(IF(COLUMNS($E396:G396)&lt;=COUNTIF(INDIRECT("'Raw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Input'!$B$3)),COLUMNS($E396:G396))),""))</f>
        <v/>
      </c>
      <c r="H396" t="str" cm="1">
        <f t="array" aca="1" ref="H396" ca="1">_xlfn.SINGLE(IF(COLUMNS($E396:H396)&lt;=COUNTIF(INDIRECT("'Raw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Input'!$B$3)),COLUMNS($E396:H396))),""))</f>
        <v/>
      </c>
      <c r="I396" t="str" cm="1">
        <f t="array" aca="1" ref="I396" ca="1">_xlfn.SINGLE(IF(COLUMNS($E396:I396)&lt;=COUNTIF(INDIRECT("'Raw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Input'!$B$3)),COLUMNS($E396:I396))),""))</f>
        <v/>
      </c>
      <c r="J396" t="str" cm="1">
        <f t="array" aca="1" ref="J396" ca="1">_xlfn.SINGLE(IF(COLUMNS($E396:J396)&lt;=COUNTIF(INDIRECT("'Raw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Input'!$B$3)),COLUMNS($E396:J396))),""))</f>
        <v/>
      </c>
      <c r="K396" t="str" cm="1">
        <f t="array" aca="1" ref="K396" ca="1">_xlfn.SINGLE(IF(COLUMNS($E396:E396)&lt;=COUNTIF(INDIRECT("'Raw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Input'!$B$3)),COLUMNS($E396:E396))),""))</f>
        <v>Boolean</v>
      </c>
      <c r="L396" t="str" cm="1">
        <f t="array" aca="1" ref="L396" ca="1">_xlfn.SINGLE(IF(COLUMNS($E396:F396)&lt;=COUNTIF(INDIRECT("'Raw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Input'!$B$3)),COLUMNS($E396:F396))),""))</f>
        <v/>
      </c>
      <c r="M396" t="str" cm="1">
        <f t="array" aca="1" ref="M396" ca="1">_xlfn.SINGLE(IF(COLUMNS($E396:G396)&lt;=COUNTIF(INDIRECT("'Raw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Input'!$B$3)),COLUMNS($E396:G396))),""))</f>
        <v/>
      </c>
      <c r="N396" t="str" cm="1">
        <f t="array" aca="1" ref="N396" ca="1">_xlfn.SINGLE(IF(COLUMNS($E396:H396)&lt;=COUNTIF(INDIRECT("'Raw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Input'!$B$3)),COLUMNS($E396:H396))),""))</f>
        <v/>
      </c>
      <c r="O396" t="str" cm="1">
        <f t="array" aca="1" ref="O396" ca="1">_xlfn.SINGLE(IF(COLUMNS($E396:I396)&lt;=COUNTIF(INDIRECT("'Raw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Input'!$B$3)),COLUMNS($E396:I396))),""))</f>
        <v/>
      </c>
      <c r="P396" t="str" cm="1">
        <f t="array" aca="1" ref="P396" ca="1">_xlfn.SINGLE(IF(COLUMNS($E396:J396)&lt;=COUNTIF(INDIRECT("'Raw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Input'!$B$3)),COLUMNS($E396:J396))),""))</f>
        <v/>
      </c>
      <c r="Q396" t="str">
        <f t="shared" ca="1" si="151"/>
        <v>Int</v>
      </c>
      <c r="R396" t="str">
        <f t="shared" ca="1" si="152"/>
        <v/>
      </c>
      <c r="S396" t="str">
        <f t="shared" ca="1" si="153"/>
        <v/>
      </c>
      <c r="T396" t="str">
        <f t="shared" ca="1" si="134"/>
        <v/>
      </c>
      <c r="U396" t="str">
        <f t="shared" ca="1" si="135"/>
        <v/>
      </c>
      <c r="V396">
        <v>396</v>
      </c>
      <c r="DE396"/>
      <c r="HB396"/>
    </row>
    <row r="397" spans="1:210">
      <c r="A397">
        <v>5</v>
      </c>
      <c r="B397" t="str">
        <f t="shared" ca="1" si="150"/>
        <v/>
      </c>
      <c r="C397" t="str">
        <f t="shared" ca="1" si="148"/>
        <v/>
      </c>
      <c r="D397" t="str">
        <f t="shared" ca="1" si="149"/>
        <v/>
      </c>
      <c r="E397" t="str" cm="1">
        <f t="array" aca="1" ref="E397" ca="1">_xlfn.SINGLE(IF(COLUMNS($E397:E397)&lt;=COUNTIF(INDIRECT("'Raw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Input'!$B$3)),COLUMNS($E397:E397))),""))</f>
        <v>Int</v>
      </c>
      <c r="F397" t="str" cm="1">
        <f t="array" aca="1" ref="F397" ca="1">_xlfn.SINGLE(IF(COLUMNS($E397:F397)&lt;=COUNTIF(INDIRECT("'Raw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Input'!$B$3)),COLUMNS($E397:F397))),""))</f>
        <v/>
      </c>
      <c r="G397" t="str" cm="1">
        <f t="array" aca="1" ref="G397" ca="1">_xlfn.SINGLE(IF(COLUMNS($E397:G397)&lt;=COUNTIF(INDIRECT("'Raw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Input'!$B$3)),COLUMNS($E397:G397))),""))</f>
        <v/>
      </c>
      <c r="H397" t="str" cm="1">
        <f t="array" aca="1" ref="H397" ca="1">_xlfn.SINGLE(IF(COLUMNS($E397:H397)&lt;=COUNTIF(INDIRECT("'Raw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Input'!$B$3)),COLUMNS($E397:H397))),""))</f>
        <v/>
      </c>
      <c r="I397" t="str" cm="1">
        <f t="array" aca="1" ref="I397" ca="1">_xlfn.SINGLE(IF(COLUMNS($E397:I397)&lt;=COUNTIF(INDIRECT("'Raw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Input'!$B$3)),COLUMNS($E397:I397))),""))</f>
        <v/>
      </c>
      <c r="J397" t="str" cm="1">
        <f t="array" aca="1" ref="J397" ca="1">_xlfn.SINGLE(IF(COLUMNS($E397:J397)&lt;=COUNTIF(INDIRECT("'Raw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Input'!$B$3)),COLUMNS($E397:J397))),""))</f>
        <v/>
      </c>
      <c r="K397" t="str" cm="1">
        <f t="array" aca="1" ref="K397" ca="1">_xlfn.SINGLE(IF(COLUMNS($E397:E397)&lt;=COUNTIF(INDIRECT("'Raw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Input'!$B$3)),COLUMNS($E397:E397))),""))</f>
        <v>Boolean</v>
      </c>
      <c r="L397" t="str" cm="1">
        <f t="array" aca="1" ref="L397" ca="1">_xlfn.SINGLE(IF(COLUMNS($E397:F397)&lt;=COUNTIF(INDIRECT("'Raw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Input'!$B$3)),COLUMNS($E397:F397))),""))</f>
        <v/>
      </c>
      <c r="M397" t="str" cm="1">
        <f t="array" aca="1" ref="M397" ca="1">_xlfn.SINGLE(IF(COLUMNS($E397:G397)&lt;=COUNTIF(INDIRECT("'Raw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Input'!$B$3)),COLUMNS($E397:G397))),""))</f>
        <v/>
      </c>
      <c r="N397" t="str" cm="1">
        <f t="array" aca="1" ref="N397" ca="1">_xlfn.SINGLE(IF(COLUMNS($E397:H397)&lt;=COUNTIF(INDIRECT("'Raw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Input'!$B$3)),COLUMNS($E397:H397))),""))</f>
        <v/>
      </c>
      <c r="O397" t="str" cm="1">
        <f t="array" aca="1" ref="O397" ca="1">_xlfn.SINGLE(IF(COLUMNS($E397:I397)&lt;=COUNTIF(INDIRECT("'Raw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Input'!$B$3)),COLUMNS($E397:I397))),""))</f>
        <v/>
      </c>
      <c r="P397" t="str" cm="1">
        <f t="array" aca="1" ref="P397" ca="1">_xlfn.SINGLE(IF(COLUMNS($E397:J397)&lt;=COUNTIF(INDIRECT("'Raw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Input'!$B$3)),COLUMNS($E397:J397))),""))</f>
        <v/>
      </c>
      <c r="Q397" t="str">
        <f t="shared" ca="1" si="151"/>
        <v>Int</v>
      </c>
      <c r="R397" t="str">
        <f t="shared" ca="1" si="152"/>
        <v/>
      </c>
      <c r="S397" t="str">
        <f t="shared" ca="1" si="153"/>
        <v/>
      </c>
      <c r="T397" t="str">
        <f t="shared" ca="1" si="134"/>
        <v/>
      </c>
      <c r="U397" t="str">
        <f t="shared" ca="1" si="135"/>
        <v/>
      </c>
      <c r="V397">
        <v>397</v>
      </c>
      <c r="DE397"/>
      <c r="HB397"/>
    </row>
    <row r="398" spans="1:210">
      <c r="A398">
        <v>6</v>
      </c>
      <c r="B398" t="str">
        <f t="shared" ca="1" si="150"/>
        <v/>
      </c>
      <c r="C398" t="str">
        <f t="shared" ca="1" si="148"/>
        <v/>
      </c>
      <c r="D398" t="str">
        <f t="shared" ca="1" si="149"/>
        <v/>
      </c>
      <c r="E398" t="str" cm="1">
        <f t="array" aca="1" ref="E398" ca="1">_xlfn.SINGLE(IF(COLUMNS($E398:E398)&lt;=COUNTIF(INDIRECT("'Raw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Input'!$B$3)),COLUMNS($E398:E398))),""))</f>
        <v>Int</v>
      </c>
      <c r="F398" t="str" cm="1">
        <f t="array" aca="1" ref="F398" ca="1">_xlfn.SINGLE(IF(COLUMNS($E398:F398)&lt;=COUNTIF(INDIRECT("'Raw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Input'!$B$3)),COLUMNS($E398:F398))),""))</f>
        <v/>
      </c>
      <c r="G398" t="str" cm="1">
        <f t="array" aca="1" ref="G398" ca="1">_xlfn.SINGLE(IF(COLUMNS($E398:G398)&lt;=COUNTIF(INDIRECT("'Raw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Input'!$B$3)),COLUMNS($E398:G398))),""))</f>
        <v/>
      </c>
      <c r="H398" t="str" cm="1">
        <f t="array" aca="1" ref="H398" ca="1">_xlfn.SINGLE(IF(COLUMNS($E398:H398)&lt;=COUNTIF(INDIRECT("'Raw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Input'!$B$3)),COLUMNS($E398:H398))),""))</f>
        <v/>
      </c>
      <c r="I398" t="str" cm="1">
        <f t="array" aca="1" ref="I398" ca="1">_xlfn.SINGLE(IF(COLUMNS($E398:I398)&lt;=COUNTIF(INDIRECT("'Raw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Input'!$B$3)),COLUMNS($E398:I398))),""))</f>
        <v/>
      </c>
      <c r="J398" t="str" cm="1">
        <f t="array" aca="1" ref="J398" ca="1">_xlfn.SINGLE(IF(COLUMNS($E398:J398)&lt;=COUNTIF(INDIRECT("'Raw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Input'!$B$3)),COLUMNS($E398:J398))),""))</f>
        <v/>
      </c>
      <c r="K398" t="str" cm="1">
        <f t="array" aca="1" ref="K398" ca="1">_xlfn.SINGLE(IF(COLUMNS($E398:E398)&lt;=COUNTIF(INDIRECT("'Raw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Input'!$B$3)),COLUMNS($E398:E398))),""))</f>
        <v>Boolean</v>
      </c>
      <c r="L398" t="str" cm="1">
        <f t="array" aca="1" ref="L398" ca="1">_xlfn.SINGLE(IF(COLUMNS($E398:F398)&lt;=COUNTIF(INDIRECT("'Raw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Input'!$B$3)),COLUMNS($E398:F398))),""))</f>
        <v/>
      </c>
      <c r="M398" t="str" cm="1">
        <f t="array" aca="1" ref="M398" ca="1">_xlfn.SINGLE(IF(COLUMNS($E398:G398)&lt;=COUNTIF(INDIRECT("'Raw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Input'!$B$3)),COLUMNS($E398:G398))),""))</f>
        <v/>
      </c>
      <c r="N398" t="str" cm="1">
        <f t="array" aca="1" ref="N398" ca="1">_xlfn.SINGLE(IF(COLUMNS($E398:H398)&lt;=COUNTIF(INDIRECT("'Raw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Input'!$B$3)),COLUMNS($E398:H398))),""))</f>
        <v/>
      </c>
      <c r="O398" t="str" cm="1">
        <f t="array" aca="1" ref="O398" ca="1">_xlfn.SINGLE(IF(COLUMNS($E398:I398)&lt;=COUNTIF(INDIRECT("'Raw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Input'!$B$3)),COLUMNS($E398:I398))),""))</f>
        <v/>
      </c>
      <c r="P398" t="str" cm="1">
        <f t="array" aca="1" ref="P398" ca="1">_xlfn.SINGLE(IF(COLUMNS($E398:J398)&lt;=COUNTIF(INDIRECT("'Raw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Input'!$B$3)),COLUMNS($E398:J398))),""))</f>
        <v/>
      </c>
      <c r="Q398" t="str">
        <f t="shared" ca="1" si="151"/>
        <v>Int</v>
      </c>
      <c r="R398" t="str">
        <f t="shared" ca="1" si="152"/>
        <v/>
      </c>
      <c r="S398" t="str">
        <f t="shared" ca="1" si="153"/>
        <v/>
      </c>
      <c r="T398" t="str">
        <f t="shared" ca="1" si="134"/>
        <v/>
      </c>
      <c r="U398" t="str">
        <f t="shared" ca="1" si="135"/>
        <v/>
      </c>
      <c r="V398">
        <v>398</v>
      </c>
      <c r="DE398"/>
      <c r="HB398"/>
    </row>
    <row r="399" spans="1:210">
      <c r="A399">
        <v>7</v>
      </c>
      <c r="B399" t="str">
        <f t="shared" ca="1" si="150"/>
        <v/>
      </c>
      <c r="C399" t="str">
        <f t="shared" ca="1" si="148"/>
        <v/>
      </c>
      <c r="D399" t="str">
        <f t="shared" ca="1" si="149"/>
        <v/>
      </c>
      <c r="E399" t="str" cm="1">
        <f t="array" aca="1" ref="E399" ca="1">_xlfn.SINGLE(IF(COLUMNS($E399:E399)&lt;=COUNTIF(INDIRECT("'Raw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Input'!$B$3)),COLUMNS($E399:E399))),""))</f>
        <v>Int</v>
      </c>
      <c r="F399" t="str" cm="1">
        <f t="array" aca="1" ref="F399" ca="1">_xlfn.SINGLE(IF(COLUMNS($E399:F399)&lt;=COUNTIF(INDIRECT("'Raw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Input'!$B$3)),COLUMNS($E399:F399))),""))</f>
        <v/>
      </c>
      <c r="G399" t="str" cm="1">
        <f t="array" aca="1" ref="G399" ca="1">_xlfn.SINGLE(IF(COLUMNS($E399:G399)&lt;=COUNTIF(INDIRECT("'Raw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Input'!$B$3)),COLUMNS($E399:G399))),""))</f>
        <v/>
      </c>
      <c r="H399" t="str" cm="1">
        <f t="array" aca="1" ref="H399" ca="1">_xlfn.SINGLE(IF(COLUMNS($E399:H399)&lt;=COUNTIF(INDIRECT("'Raw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Input'!$B$3)),COLUMNS($E399:H399))),""))</f>
        <v/>
      </c>
      <c r="I399" t="str" cm="1">
        <f t="array" aca="1" ref="I399" ca="1">_xlfn.SINGLE(IF(COLUMNS($E399:I399)&lt;=COUNTIF(INDIRECT("'Raw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Input'!$B$3)),COLUMNS($E399:I399))),""))</f>
        <v/>
      </c>
      <c r="J399" t="str" cm="1">
        <f t="array" aca="1" ref="J399" ca="1">_xlfn.SINGLE(IF(COLUMNS($E399:J399)&lt;=COUNTIF(INDIRECT("'Raw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Input'!$B$3)),COLUMNS($E399:J399))),""))</f>
        <v/>
      </c>
      <c r="K399" t="str" cm="1">
        <f t="array" aca="1" ref="K399" ca="1">_xlfn.SINGLE(IF(COLUMNS($E399:E399)&lt;=COUNTIF(INDIRECT("'Raw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Input'!$B$3)),COLUMNS($E399:E399))),""))</f>
        <v>Boolean</v>
      </c>
      <c r="L399" t="str" cm="1">
        <f t="array" aca="1" ref="L399" ca="1">_xlfn.SINGLE(IF(COLUMNS($E399:F399)&lt;=COUNTIF(INDIRECT("'Raw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Input'!$B$3)),COLUMNS($E399:F399))),""))</f>
        <v/>
      </c>
      <c r="M399" t="str" cm="1">
        <f t="array" aca="1" ref="M399" ca="1">_xlfn.SINGLE(IF(COLUMNS($E399:G399)&lt;=COUNTIF(INDIRECT("'Raw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Input'!$B$3)),COLUMNS($E399:G399))),""))</f>
        <v/>
      </c>
      <c r="N399" t="str" cm="1">
        <f t="array" aca="1" ref="N399" ca="1">_xlfn.SINGLE(IF(COLUMNS($E399:H399)&lt;=COUNTIF(INDIRECT("'Raw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Input'!$B$3)),COLUMNS($E399:H399))),""))</f>
        <v/>
      </c>
      <c r="O399" t="str" cm="1">
        <f t="array" aca="1" ref="O399" ca="1">_xlfn.SINGLE(IF(COLUMNS($E399:I399)&lt;=COUNTIF(INDIRECT("'Raw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Input'!$B$3)),COLUMNS($E399:I399))),""))</f>
        <v/>
      </c>
      <c r="P399" t="str" cm="1">
        <f t="array" aca="1" ref="P399" ca="1">_xlfn.SINGLE(IF(COLUMNS($E399:J399)&lt;=COUNTIF(INDIRECT("'Raw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Input'!$B$3)),COLUMNS($E399:J399))),""))</f>
        <v/>
      </c>
      <c r="Q399" t="str">
        <f t="shared" ca="1" si="151"/>
        <v>Int</v>
      </c>
      <c r="R399" t="str">
        <f t="shared" ca="1" si="152"/>
        <v/>
      </c>
      <c r="S399" t="str">
        <f t="shared" ca="1" si="153"/>
        <v/>
      </c>
      <c r="T399" t="str">
        <f t="shared" ca="1" si="134"/>
        <v/>
      </c>
      <c r="U399" t="str">
        <f t="shared" ca="1" si="135"/>
        <v/>
      </c>
      <c r="V399">
        <v>399</v>
      </c>
      <c r="DE399"/>
      <c r="HB399"/>
    </row>
    <row r="400" spans="1:210">
      <c r="A400">
        <v>8</v>
      </c>
      <c r="B400" t="str">
        <f t="shared" ca="1" si="150"/>
        <v/>
      </c>
      <c r="C400" t="str">
        <f t="shared" ca="1" si="148"/>
        <v/>
      </c>
      <c r="D400" t="str">
        <f t="shared" ca="1" si="149"/>
        <v/>
      </c>
      <c r="E400" t="str" cm="1">
        <f t="array" aca="1" ref="E400" ca="1">_xlfn.SINGLE(IF(COLUMNS($E400:E400)&lt;=COUNTIF(INDIRECT("'Raw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Input'!$B$3)),COLUMNS($E400:E400))),""))</f>
        <v>Int</v>
      </c>
      <c r="F400" t="str" cm="1">
        <f t="array" aca="1" ref="F400" ca="1">_xlfn.SINGLE(IF(COLUMNS($E400:F400)&lt;=COUNTIF(INDIRECT("'Raw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Input'!$B$3)),COLUMNS($E400:F400))),""))</f>
        <v/>
      </c>
      <c r="G400" t="str" cm="1">
        <f t="array" aca="1" ref="G400" ca="1">_xlfn.SINGLE(IF(COLUMNS($E400:G400)&lt;=COUNTIF(INDIRECT("'Raw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Input'!$B$3)),COLUMNS($E400:G400))),""))</f>
        <v/>
      </c>
      <c r="H400" t="str" cm="1">
        <f t="array" aca="1" ref="H400" ca="1">_xlfn.SINGLE(IF(COLUMNS($E400:H400)&lt;=COUNTIF(INDIRECT("'Raw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Input'!$B$3)),COLUMNS($E400:H400))),""))</f>
        <v/>
      </c>
      <c r="I400" t="str" cm="1">
        <f t="array" aca="1" ref="I400" ca="1">_xlfn.SINGLE(IF(COLUMNS($E400:I400)&lt;=COUNTIF(INDIRECT("'Raw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Input'!$B$3)),COLUMNS($E400:I400))),""))</f>
        <v/>
      </c>
      <c r="J400" t="str" cm="1">
        <f t="array" aca="1" ref="J400" ca="1">_xlfn.SINGLE(IF(COLUMNS($E400:J400)&lt;=COUNTIF(INDIRECT("'Raw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Input'!$B$3)),COLUMNS($E400:J400))),""))</f>
        <v/>
      </c>
      <c r="K400" t="str" cm="1">
        <f t="array" aca="1" ref="K400" ca="1">_xlfn.SINGLE(IF(COLUMNS($E400:E400)&lt;=COUNTIF(INDIRECT("'Raw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Input'!$B$3)),COLUMNS($E400:E400))),""))</f>
        <v>Boolean</v>
      </c>
      <c r="L400" t="str" cm="1">
        <f t="array" aca="1" ref="L400" ca="1">_xlfn.SINGLE(IF(COLUMNS($E400:F400)&lt;=COUNTIF(INDIRECT("'Raw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Input'!$B$3)),COLUMNS($E400:F400))),""))</f>
        <v/>
      </c>
      <c r="M400" t="str" cm="1">
        <f t="array" aca="1" ref="M400" ca="1">_xlfn.SINGLE(IF(COLUMNS($E400:G400)&lt;=COUNTIF(INDIRECT("'Raw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Input'!$B$3)),COLUMNS($E400:G400))),""))</f>
        <v/>
      </c>
      <c r="N400" t="str" cm="1">
        <f t="array" aca="1" ref="N400" ca="1">_xlfn.SINGLE(IF(COLUMNS($E400:H400)&lt;=COUNTIF(INDIRECT("'Raw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Input'!$B$3)),COLUMNS($E400:H400))),""))</f>
        <v/>
      </c>
      <c r="O400" t="str" cm="1">
        <f t="array" aca="1" ref="O400" ca="1">_xlfn.SINGLE(IF(COLUMNS($E400:I400)&lt;=COUNTIF(INDIRECT("'Raw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Input'!$B$3)),COLUMNS($E400:I400))),""))</f>
        <v/>
      </c>
      <c r="P400" t="str" cm="1">
        <f t="array" aca="1" ref="P400" ca="1">_xlfn.SINGLE(IF(COLUMNS($E400:J400)&lt;=COUNTIF(INDIRECT("'Raw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Input'!$B$3)),COLUMNS($E400:J400))),""))</f>
        <v/>
      </c>
      <c r="Q400" t="str">
        <f t="shared" ca="1" si="151"/>
        <v>Int</v>
      </c>
      <c r="R400" t="str">
        <f t="shared" ca="1" si="152"/>
        <v/>
      </c>
      <c r="S400" t="str">
        <f t="shared" ca="1" si="153"/>
        <v/>
      </c>
      <c r="T400" t="str">
        <f t="shared" ca="1" si="134"/>
        <v/>
      </c>
      <c r="U400" t="str">
        <f t="shared" ca="1" si="135"/>
        <v/>
      </c>
      <c r="V400">
        <v>400</v>
      </c>
      <c r="DE400"/>
      <c r="HB400"/>
    </row>
    <row r="401" spans="1:210">
      <c r="A401">
        <v>9</v>
      </c>
      <c r="B401" t="str">
        <f t="shared" ca="1" si="150"/>
        <v/>
      </c>
      <c r="C401" t="str">
        <f t="shared" ca="1" si="148"/>
        <v/>
      </c>
      <c r="D401" t="str">
        <f t="shared" ca="1" si="149"/>
        <v/>
      </c>
      <c r="E401" t="str" cm="1">
        <f t="array" aca="1" ref="E401" ca="1">_xlfn.SINGLE(IF(COLUMNS($E401:E401)&lt;=COUNTIF(INDIRECT("'Raw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Input'!$B$3)),COLUMNS($E401:E401))),""))</f>
        <v>Int</v>
      </c>
      <c r="F401" t="str" cm="1">
        <f t="array" aca="1" ref="F401" ca="1">_xlfn.SINGLE(IF(COLUMNS($E401:F401)&lt;=COUNTIF(INDIRECT("'Raw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Input'!$B$3)),COLUMNS($E401:F401))),""))</f>
        <v/>
      </c>
      <c r="G401" t="str" cm="1">
        <f t="array" aca="1" ref="G401" ca="1">_xlfn.SINGLE(IF(COLUMNS($E401:G401)&lt;=COUNTIF(INDIRECT("'Raw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Input'!$B$3)),COLUMNS($E401:G401))),""))</f>
        <v/>
      </c>
      <c r="H401" t="str" cm="1">
        <f t="array" aca="1" ref="H401" ca="1">_xlfn.SINGLE(IF(COLUMNS($E401:H401)&lt;=COUNTIF(INDIRECT("'Raw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Input'!$B$3)),COLUMNS($E401:H401))),""))</f>
        <v/>
      </c>
      <c r="I401" t="str" cm="1">
        <f t="array" aca="1" ref="I401" ca="1">_xlfn.SINGLE(IF(COLUMNS($E401:I401)&lt;=COUNTIF(INDIRECT("'Raw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Input'!$B$3)),COLUMNS($E401:I401))),""))</f>
        <v/>
      </c>
      <c r="J401" t="str" cm="1">
        <f t="array" aca="1" ref="J401" ca="1">_xlfn.SINGLE(IF(COLUMNS($E401:J401)&lt;=COUNTIF(INDIRECT("'Raw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Input'!$B$3)),COLUMNS($E401:J401))),""))</f>
        <v/>
      </c>
      <c r="K401" t="str" cm="1">
        <f t="array" aca="1" ref="K401" ca="1">_xlfn.SINGLE(IF(COLUMNS($E401:E401)&lt;=COUNTIF(INDIRECT("'Raw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Input'!$B$3)),COLUMNS($E401:E401))),""))</f>
        <v>Boolean</v>
      </c>
      <c r="L401" t="str" cm="1">
        <f t="array" aca="1" ref="L401" ca="1">_xlfn.SINGLE(IF(COLUMNS($E401:F401)&lt;=COUNTIF(INDIRECT("'Raw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Input'!$B$3)),COLUMNS($E401:F401))),""))</f>
        <v/>
      </c>
      <c r="M401" t="str" cm="1">
        <f t="array" aca="1" ref="M401" ca="1">_xlfn.SINGLE(IF(COLUMNS($E401:G401)&lt;=COUNTIF(INDIRECT("'Raw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Input'!$B$3)),COLUMNS($E401:G401))),""))</f>
        <v/>
      </c>
      <c r="N401" t="str" cm="1">
        <f t="array" aca="1" ref="N401" ca="1">_xlfn.SINGLE(IF(COLUMNS($E401:H401)&lt;=COUNTIF(INDIRECT("'Raw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Input'!$B$3)),COLUMNS($E401:H401))),""))</f>
        <v/>
      </c>
      <c r="O401" t="str" cm="1">
        <f t="array" aca="1" ref="O401" ca="1">_xlfn.SINGLE(IF(COLUMNS($E401:I401)&lt;=COUNTIF(INDIRECT("'Raw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Input'!$B$3)),COLUMNS($E401:I401))),""))</f>
        <v/>
      </c>
      <c r="P401" t="str" cm="1">
        <f t="array" aca="1" ref="P401" ca="1">_xlfn.SINGLE(IF(COLUMNS($E401:J401)&lt;=COUNTIF(INDIRECT("'Raw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Input'!$B$3)),COLUMNS($E401:J401))),""))</f>
        <v/>
      </c>
      <c r="Q401" t="str">
        <f t="shared" ca="1" si="151"/>
        <v>Int</v>
      </c>
      <c r="R401" t="str">
        <f t="shared" ca="1" si="152"/>
        <v/>
      </c>
      <c r="S401" t="str">
        <f t="shared" ca="1" si="153"/>
        <v/>
      </c>
      <c r="T401" t="str">
        <f t="shared" ca="1" si="134"/>
        <v/>
      </c>
      <c r="U401" t="str">
        <f t="shared" ca="1" si="135"/>
        <v/>
      </c>
      <c r="V401">
        <v>401</v>
      </c>
      <c r="DE401"/>
      <c r="HB401"/>
    </row>
    <row r="402" spans="1:210">
      <c r="A402">
        <v>10</v>
      </c>
      <c r="B402" t="str">
        <f t="shared" ca="1" si="150"/>
        <v/>
      </c>
      <c r="C402" t="str">
        <f t="shared" ca="1" si="148"/>
        <v/>
      </c>
      <c r="D402" t="str">
        <f t="shared" ca="1" si="149"/>
        <v/>
      </c>
      <c r="E402" t="str" cm="1">
        <f t="array" aca="1" ref="E402" ca="1">_xlfn.SINGLE(IF(COLUMNS($E402:E402)&lt;=COUNTIF(INDIRECT("'Raw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Input'!$B$3)),COLUMNS($E402:E402))),""))</f>
        <v>Int</v>
      </c>
      <c r="F402" t="str" cm="1">
        <f t="array" aca="1" ref="F402" ca="1">_xlfn.SINGLE(IF(COLUMNS($E402:F402)&lt;=COUNTIF(INDIRECT("'Raw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Input'!$B$3)),COLUMNS($E402:F402))),""))</f>
        <v/>
      </c>
      <c r="G402" t="str" cm="1">
        <f t="array" aca="1" ref="G402" ca="1">_xlfn.SINGLE(IF(COLUMNS($E402:G402)&lt;=COUNTIF(INDIRECT("'Raw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Input'!$B$3)),COLUMNS($E402:G402))),""))</f>
        <v/>
      </c>
      <c r="H402" t="str" cm="1">
        <f t="array" aca="1" ref="H402" ca="1">_xlfn.SINGLE(IF(COLUMNS($E402:H402)&lt;=COUNTIF(INDIRECT("'Raw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Input'!$B$3)),COLUMNS($E402:H402))),""))</f>
        <v/>
      </c>
      <c r="I402" t="str" cm="1">
        <f t="array" aca="1" ref="I402" ca="1">_xlfn.SINGLE(IF(COLUMNS($E402:I402)&lt;=COUNTIF(INDIRECT("'Raw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Input'!$B$3)),COLUMNS($E402:I402))),""))</f>
        <v/>
      </c>
      <c r="J402" t="str" cm="1">
        <f t="array" aca="1" ref="J402" ca="1">_xlfn.SINGLE(IF(COLUMNS($E402:J402)&lt;=COUNTIF(INDIRECT("'Raw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Input'!$B$3)),COLUMNS($E402:J402))),""))</f>
        <v/>
      </c>
      <c r="K402" t="str" cm="1">
        <f t="array" aca="1" ref="K402" ca="1">_xlfn.SINGLE(IF(COLUMNS($E402:E402)&lt;=COUNTIF(INDIRECT("'Raw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Input'!$B$3)),COLUMNS($E402:E402))),""))</f>
        <v>Boolean</v>
      </c>
      <c r="L402" t="str" cm="1">
        <f t="array" aca="1" ref="L402" ca="1">_xlfn.SINGLE(IF(COLUMNS($E402:F402)&lt;=COUNTIF(INDIRECT("'Raw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Input'!$B$3)),COLUMNS($E402:F402))),""))</f>
        <v/>
      </c>
      <c r="M402" t="str" cm="1">
        <f t="array" aca="1" ref="M402" ca="1">_xlfn.SINGLE(IF(COLUMNS($E402:G402)&lt;=COUNTIF(INDIRECT("'Raw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Input'!$B$3)),COLUMNS($E402:G402))),""))</f>
        <v/>
      </c>
      <c r="N402" t="str" cm="1">
        <f t="array" aca="1" ref="N402" ca="1">_xlfn.SINGLE(IF(COLUMNS($E402:H402)&lt;=COUNTIF(INDIRECT("'Raw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Input'!$B$3)),COLUMNS($E402:H402))),""))</f>
        <v/>
      </c>
      <c r="O402" t="str" cm="1">
        <f t="array" aca="1" ref="O402" ca="1">_xlfn.SINGLE(IF(COLUMNS($E402:I402)&lt;=COUNTIF(INDIRECT("'Raw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Input'!$B$3)),COLUMNS($E402:I402))),""))</f>
        <v/>
      </c>
      <c r="P402" t="str" cm="1">
        <f t="array" aca="1" ref="P402" ca="1">_xlfn.SINGLE(IF(COLUMNS($E402:J402)&lt;=COUNTIF(INDIRECT("'Raw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Input'!$B$3)),COLUMNS($E402:J402))),""))</f>
        <v/>
      </c>
      <c r="Q402" t="str">
        <f t="shared" ca="1" si="151"/>
        <v>Int</v>
      </c>
      <c r="R402" t="str">
        <f t="shared" ca="1" si="152"/>
        <v/>
      </c>
      <c r="S402" t="str">
        <f t="shared" ca="1" si="153"/>
        <v/>
      </c>
      <c r="T402" t="str">
        <f t="shared" ca="1" si="134"/>
        <v/>
      </c>
      <c r="U402" t="str">
        <f t="shared" ca="1" si="135"/>
        <v/>
      </c>
      <c r="V402">
        <v>402</v>
      </c>
      <c r="DE402"/>
      <c r="HB402"/>
    </row>
    <row r="403" spans="1:210">
      <c r="A403">
        <v>11</v>
      </c>
      <c r="B403" t="str">
        <f t="shared" ca="1" si="150"/>
        <v/>
      </c>
      <c r="C403" t="str">
        <f t="shared" ca="1" si="148"/>
        <v/>
      </c>
      <c r="D403" t="str">
        <f t="shared" ca="1" si="149"/>
        <v/>
      </c>
      <c r="E403" t="str" cm="1">
        <f t="array" aca="1" ref="E403" ca="1">_xlfn.SINGLE(IF(COLUMNS($E403:E403)&lt;=COUNTIF(INDIRECT("'Raw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Input'!$B$3)),COLUMNS($E403:E403))),""))</f>
        <v>Int</v>
      </c>
      <c r="F403" t="str" cm="1">
        <f t="array" aca="1" ref="F403" ca="1">_xlfn.SINGLE(IF(COLUMNS($E403:F403)&lt;=COUNTIF(INDIRECT("'Raw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Input'!$B$3)),COLUMNS($E403:F403))),""))</f>
        <v/>
      </c>
      <c r="G403" t="str" cm="1">
        <f t="array" aca="1" ref="G403" ca="1">_xlfn.SINGLE(IF(COLUMNS($E403:G403)&lt;=COUNTIF(INDIRECT("'Raw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Input'!$B$3)),COLUMNS($E403:G403))),""))</f>
        <v/>
      </c>
      <c r="H403" t="str" cm="1">
        <f t="array" aca="1" ref="H403" ca="1">_xlfn.SINGLE(IF(COLUMNS($E403:H403)&lt;=COUNTIF(INDIRECT("'Raw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Input'!$B$3)),COLUMNS($E403:H403))),""))</f>
        <v/>
      </c>
      <c r="I403" t="str" cm="1">
        <f t="array" aca="1" ref="I403" ca="1">_xlfn.SINGLE(IF(COLUMNS($E403:I403)&lt;=COUNTIF(INDIRECT("'Raw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Input'!$B$3)),COLUMNS($E403:I403))),""))</f>
        <v/>
      </c>
      <c r="J403" t="str" cm="1">
        <f t="array" aca="1" ref="J403" ca="1">_xlfn.SINGLE(IF(COLUMNS($E403:J403)&lt;=COUNTIF(INDIRECT("'Raw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Input'!$B$3)),COLUMNS($E403:J403))),""))</f>
        <v/>
      </c>
      <c r="K403" t="str" cm="1">
        <f t="array" aca="1" ref="K403" ca="1">_xlfn.SINGLE(IF(COLUMNS($E403:E403)&lt;=COUNTIF(INDIRECT("'Raw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Input'!$B$3)),COLUMNS($E403:E403))),""))</f>
        <v>Boolean</v>
      </c>
      <c r="L403" t="str" cm="1">
        <f t="array" aca="1" ref="L403" ca="1">_xlfn.SINGLE(IF(COLUMNS($E403:F403)&lt;=COUNTIF(INDIRECT("'Raw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Input'!$B$3)),COLUMNS($E403:F403))),""))</f>
        <v/>
      </c>
      <c r="M403" t="str" cm="1">
        <f t="array" aca="1" ref="M403" ca="1">_xlfn.SINGLE(IF(COLUMNS($E403:G403)&lt;=COUNTIF(INDIRECT("'Raw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Input'!$B$3)),COLUMNS($E403:G403))),""))</f>
        <v/>
      </c>
      <c r="N403" t="str" cm="1">
        <f t="array" aca="1" ref="N403" ca="1">_xlfn.SINGLE(IF(COLUMNS($E403:H403)&lt;=COUNTIF(INDIRECT("'Raw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Input'!$B$3)),COLUMNS($E403:H403))),""))</f>
        <v/>
      </c>
      <c r="O403" t="str" cm="1">
        <f t="array" aca="1" ref="O403" ca="1">_xlfn.SINGLE(IF(COLUMNS($E403:I403)&lt;=COUNTIF(INDIRECT("'Raw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Input'!$B$3)),COLUMNS($E403:I403))),""))</f>
        <v/>
      </c>
      <c r="P403" t="str" cm="1">
        <f t="array" aca="1" ref="P403" ca="1">_xlfn.SINGLE(IF(COLUMNS($E403:J403)&lt;=COUNTIF(INDIRECT("'Raw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Input'!$B$3)),COLUMNS($E403:J403))),""))</f>
        <v/>
      </c>
      <c r="Q403" t="str">
        <f t="shared" ca="1" si="151"/>
        <v>Int</v>
      </c>
      <c r="R403" t="str">
        <f t="shared" ca="1" si="152"/>
        <v/>
      </c>
      <c r="S403" t="str">
        <f t="shared" ca="1" si="153"/>
        <v/>
      </c>
      <c r="T403" t="str">
        <f t="shared" ca="1" si="134"/>
        <v/>
      </c>
      <c r="U403" t="str">
        <f t="shared" ca="1" si="135"/>
        <v/>
      </c>
      <c r="V403">
        <v>403</v>
      </c>
      <c r="DE403"/>
      <c r="HB403"/>
    </row>
    <row r="404" spans="1:210">
      <c r="A404">
        <v>12</v>
      </c>
      <c r="B404" t="str">
        <f t="shared" ca="1" si="150"/>
        <v/>
      </c>
      <c r="C404" t="str">
        <f t="shared" ca="1" si="148"/>
        <v/>
      </c>
      <c r="D404" t="str">
        <f t="shared" ca="1" si="149"/>
        <v/>
      </c>
      <c r="E404" t="str" cm="1">
        <f t="array" aca="1" ref="E404" ca="1">_xlfn.SINGLE(IF(COLUMNS($E404:E404)&lt;=COUNTIF(INDIRECT("'Raw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Input'!$B$3)),COLUMNS($E404:E404))),""))</f>
        <v>Int</v>
      </c>
      <c r="F404" t="str" cm="1">
        <f t="array" aca="1" ref="F404" ca="1">_xlfn.SINGLE(IF(COLUMNS($E404:F404)&lt;=COUNTIF(INDIRECT("'Raw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Input'!$B$3)),COLUMNS($E404:F404))),""))</f>
        <v/>
      </c>
      <c r="G404" t="str" cm="1">
        <f t="array" aca="1" ref="G404" ca="1">_xlfn.SINGLE(IF(COLUMNS($E404:G404)&lt;=COUNTIF(INDIRECT("'Raw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Input'!$B$3)),COLUMNS($E404:G404))),""))</f>
        <v/>
      </c>
      <c r="H404" t="str" cm="1">
        <f t="array" aca="1" ref="H404" ca="1">_xlfn.SINGLE(IF(COLUMNS($E404:H404)&lt;=COUNTIF(INDIRECT("'Raw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Input'!$B$3)),COLUMNS($E404:H404))),""))</f>
        <v/>
      </c>
      <c r="I404" t="str" cm="1">
        <f t="array" aca="1" ref="I404" ca="1">_xlfn.SINGLE(IF(COLUMNS($E404:I404)&lt;=COUNTIF(INDIRECT("'Raw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Input'!$B$3)),COLUMNS($E404:I404))),""))</f>
        <v/>
      </c>
      <c r="J404" t="str" cm="1">
        <f t="array" aca="1" ref="J404" ca="1">_xlfn.SINGLE(IF(COLUMNS($E404:J404)&lt;=COUNTIF(INDIRECT("'Raw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Input'!$B$3)),COLUMNS($E404:J404))),""))</f>
        <v/>
      </c>
      <c r="K404" t="str" cm="1">
        <f t="array" aca="1" ref="K404" ca="1">_xlfn.SINGLE(IF(COLUMNS($E404:E404)&lt;=COUNTIF(INDIRECT("'Raw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Input'!$B$3)),COLUMNS($E404:E404))),""))</f>
        <v>Boolean</v>
      </c>
      <c r="L404" t="str" cm="1">
        <f t="array" aca="1" ref="L404" ca="1">_xlfn.SINGLE(IF(COLUMNS($E404:F404)&lt;=COUNTIF(INDIRECT("'Raw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Input'!$B$3)),COLUMNS($E404:F404))),""))</f>
        <v/>
      </c>
      <c r="M404" t="str" cm="1">
        <f t="array" aca="1" ref="M404" ca="1">_xlfn.SINGLE(IF(COLUMNS($E404:G404)&lt;=COUNTIF(INDIRECT("'Raw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Input'!$B$3)),COLUMNS($E404:G404))),""))</f>
        <v/>
      </c>
      <c r="N404" t="str" cm="1">
        <f t="array" aca="1" ref="N404" ca="1">_xlfn.SINGLE(IF(COLUMNS($E404:H404)&lt;=COUNTIF(INDIRECT("'Raw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Input'!$B$3)),COLUMNS($E404:H404))),""))</f>
        <v/>
      </c>
      <c r="O404" t="str" cm="1">
        <f t="array" aca="1" ref="O404" ca="1">_xlfn.SINGLE(IF(COLUMNS($E404:I404)&lt;=COUNTIF(INDIRECT("'Raw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Input'!$B$3)),COLUMNS($E404:I404))),""))</f>
        <v/>
      </c>
      <c r="P404" t="str" cm="1">
        <f t="array" aca="1" ref="P404" ca="1">_xlfn.SINGLE(IF(COLUMNS($E404:J404)&lt;=COUNTIF(INDIRECT("'Raw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Input'!$B$3)),COLUMNS($E404:J404))),""))</f>
        <v/>
      </c>
      <c r="Q404" t="str">
        <f t="shared" ca="1" si="151"/>
        <v>Int</v>
      </c>
      <c r="R404" t="str">
        <f t="shared" ca="1" si="152"/>
        <v/>
      </c>
      <c r="S404" t="str">
        <f t="shared" ca="1" si="153"/>
        <v/>
      </c>
      <c r="T404" t="str">
        <f t="shared" ca="1" si="134"/>
        <v/>
      </c>
      <c r="U404" t="str">
        <f t="shared" ca="1" si="135"/>
        <v/>
      </c>
      <c r="V404">
        <v>404</v>
      </c>
      <c r="DE404"/>
      <c r="HB404"/>
    </row>
    <row r="405" spans="1:210">
      <c r="A405" s="79" t="str">
        <f ca="1">IF(ISBLANK(INDIRECT("Setup!A"&amp;(1+(V405+11)/13))),"",INDIRECT("Setup!A"&amp;(1+(V405+11)/13)))</f>
        <v/>
      </c>
      <c r="C405" t="str">
        <f t="shared" ca="1" si="148"/>
        <v/>
      </c>
      <c r="D405" t="str">
        <f t="shared" ca="1" si="149"/>
        <v/>
      </c>
      <c r="K405" t="str" cm="1">
        <f t="array" aca="1" ref="K405" ca="1">_xlfn.SINGLE(IF(COLUMNS($E405:E405)&lt;=COUNTIF(INDIRECT("'Raw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Input'!$B$3)),COLUMNS($E405:E405))),""))</f>
        <v/>
      </c>
      <c r="L405" t="str" cm="1">
        <f t="array" aca="1" ref="L405" ca="1">_xlfn.SINGLE(IF(COLUMNS($E405:F405)&lt;=COUNTIF(INDIRECT("'Raw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Input'!$B$3)),COLUMNS($E405:F405))),""))</f>
        <v/>
      </c>
      <c r="M405" t="str" cm="1">
        <f t="array" aca="1" ref="M405" ca="1">_xlfn.SINGLE(IF(COLUMNS($E405:G405)&lt;=COUNTIF(INDIRECT("'Raw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Input'!$B$3)),COLUMNS($E405:G405))),""))</f>
        <v/>
      </c>
      <c r="N405" t="str" cm="1">
        <f t="array" aca="1" ref="N405" ca="1">_xlfn.SINGLE(IF(COLUMNS($E405:H405)&lt;=COUNTIF(INDIRECT("'Raw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Input'!$B$3)),COLUMNS($E405:H405))),""))</f>
        <v/>
      </c>
      <c r="O405" t="str" cm="1">
        <f t="array" aca="1" ref="O405" ca="1">_xlfn.SINGLE(IF(COLUMNS($E405:I405)&lt;=COUNTIF(INDIRECT("'Raw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Input'!$B$3)),COLUMNS($E405:I405))),""))</f>
        <v/>
      </c>
      <c r="P405" t="str" cm="1">
        <f t="array" aca="1" ref="P405" ca="1">_xlfn.SINGLE(IF(COLUMNS($E405:J405)&lt;=COUNTIF(INDIRECT("'Raw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Input'!$B$3)),COLUMNS($E405:J405))),""))</f>
        <v/>
      </c>
      <c r="T405" t="str">
        <f t="shared" ca="1" si="134"/>
        <v/>
      </c>
      <c r="U405" t="str">
        <f t="shared" ca="1" si="135"/>
        <v/>
      </c>
      <c r="V405">
        <v>405</v>
      </c>
      <c r="DE405"/>
      <c r="HB405"/>
    </row>
    <row r="406" spans="1:210">
      <c r="A406">
        <v>1</v>
      </c>
      <c r="B406" t="str">
        <f t="shared" ref="B406:B417" ca="1" si="154">IFERROR(IF(ISBLANK(INDIRECT(INDIRECT("A"&amp;V406-A406)&amp;"!B"&amp;A406+3)),"",INDIRECT(INDIRECT("A"&amp;V406-A406)&amp;"!B"&amp;A406+3)),"")</f>
        <v/>
      </c>
      <c r="C406" t="str">
        <f t="shared" ca="1" si="148"/>
        <v/>
      </c>
      <c r="D406" t="str">
        <f t="shared" ca="1" si="149"/>
        <v/>
      </c>
      <c r="E406" t="str" cm="1">
        <f t="array" aca="1" ref="E406" ca="1">_xlfn.SINGLE(IF(COLUMNS($E406:E406)&lt;=COUNTIF(INDIRECT("'Raw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Input'!$B$3)),COLUMNS($E406:E406))),""))</f>
        <v>Int</v>
      </c>
      <c r="F406" t="str" cm="1">
        <f t="array" aca="1" ref="F406" ca="1">_xlfn.SINGLE(IF(COLUMNS($E406:F406)&lt;=COUNTIF(INDIRECT("'Raw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Input'!$B$3)),COLUMNS($E406:F406))),""))</f>
        <v/>
      </c>
      <c r="G406" t="str" cm="1">
        <f t="array" aca="1" ref="G406" ca="1">_xlfn.SINGLE(IF(COLUMNS($E406:G406)&lt;=COUNTIF(INDIRECT("'Raw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Input'!$B$3)),COLUMNS($E406:G406))),""))</f>
        <v/>
      </c>
      <c r="H406" t="str" cm="1">
        <f t="array" aca="1" ref="H406" ca="1">_xlfn.SINGLE(IF(COLUMNS($E406:H406)&lt;=COUNTIF(INDIRECT("'Raw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Input'!$B$3)),COLUMNS($E406:H406))),""))</f>
        <v/>
      </c>
      <c r="I406" t="str" cm="1">
        <f t="array" aca="1" ref="I406" ca="1">_xlfn.SINGLE(IF(COLUMNS($E406:I406)&lt;=COUNTIF(INDIRECT("'Raw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Input'!$B$3)),COLUMNS($E406:I406))),""))</f>
        <v/>
      </c>
      <c r="J406" t="str" cm="1">
        <f t="array" aca="1" ref="J406" ca="1">_xlfn.SINGLE(IF(COLUMNS($E406:J406)&lt;=COUNTIF(INDIRECT("'Raw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Input'!$B$3)),COLUMNS($E406:J406))),""))</f>
        <v/>
      </c>
      <c r="K406" t="str" cm="1">
        <f t="array" aca="1" ref="K406" ca="1">_xlfn.SINGLE(IF(COLUMNS($E406:E406)&lt;=COUNTIF(INDIRECT("'Raw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Input'!$B$3)),COLUMNS($E406:E406))),""))</f>
        <v>Boolean</v>
      </c>
      <c r="L406" t="str" cm="1">
        <f t="array" aca="1" ref="L406" ca="1">_xlfn.SINGLE(IF(COLUMNS($E406:F406)&lt;=COUNTIF(INDIRECT("'Raw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Input'!$B$3)),COLUMNS($E406:F406))),""))</f>
        <v/>
      </c>
      <c r="M406" t="str" cm="1">
        <f t="array" aca="1" ref="M406" ca="1">_xlfn.SINGLE(IF(COLUMNS($E406:G406)&lt;=COUNTIF(INDIRECT("'Raw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Input'!$B$3)),COLUMNS($E406:G406))),""))</f>
        <v/>
      </c>
      <c r="N406" t="str" cm="1">
        <f t="array" aca="1" ref="N406" ca="1">_xlfn.SINGLE(IF(COLUMNS($E406:H406)&lt;=COUNTIF(INDIRECT("'Raw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Input'!$B$3)),COLUMNS($E406:H406))),""))</f>
        <v/>
      </c>
      <c r="O406" t="str" cm="1">
        <f t="array" aca="1" ref="O406" ca="1">_xlfn.SINGLE(IF(COLUMNS($E406:I406)&lt;=COUNTIF(INDIRECT("'Raw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Input'!$B$3)),COLUMNS($E406:I406))),""))</f>
        <v/>
      </c>
      <c r="P406" t="str" cm="1">
        <f t="array" aca="1" ref="P406" ca="1">_xlfn.SINGLE(IF(COLUMNS($E406:J406)&lt;=COUNTIF(INDIRECT("'Raw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Input'!$B$3)),COLUMNS($E406:J406))),""))</f>
        <v/>
      </c>
      <c r="Q406" t="str">
        <f t="shared" ref="Q406:Q417" ca="1" si="155">IF(NOT(C406=K406),E406,IF(NOT(C406=L406),F406,IF(NOT(C406=M406),G406,IF(NOT(C406=N406),H406,IF(NOT(C406=O406),I406,IF(NOT(C406=P406),J406,""))))))</f>
        <v>Int</v>
      </c>
      <c r="R406" t="str">
        <f t="shared" ref="R406:R417" ca="1" si="156">IF(AND(NOT(C406=L406),NOT(F406=Q406)),F406,IF(AND(NOT(C406=M406),NOT(G406=Q406)),G406,IF(AND(NOT(C406=N406),NOT(H406=Q406)),H406,IF(AND(NOT(C406=O406),NOT(I406=Q406)),I406,IF(AND(NOT(C406=P406),NOT(J406=Q406)),J406,"")))))</f>
        <v/>
      </c>
      <c r="S406" t="str">
        <f t="shared" ref="S406:S417" ca="1" si="157">IF(AND(NOT(C406=M406),NOT(G406=Q406),NOT(G406=R406)),G406,IF(AND(NOT(C406=N406),NOT(H406=Q406),NOT(H406=R406)),H406,IF(AND(NOT(C406=O406),NOT(I406=Q406),NOT(I406=R406)),I406,IF(AND(NOT(C406=P406),NOT(J406=Q406),NOT(J406=R406)),J406,""))))</f>
        <v/>
      </c>
      <c r="T406" t="str">
        <f t="shared" ca="1" si="134"/>
        <v/>
      </c>
      <c r="U406" t="str">
        <f t="shared" ca="1" si="135"/>
        <v/>
      </c>
      <c r="V406">
        <v>406</v>
      </c>
      <c r="DE406"/>
      <c r="HB406"/>
    </row>
    <row r="407" spans="1:210">
      <c r="A407">
        <v>2</v>
      </c>
      <c r="B407" t="str">
        <f t="shared" ca="1" si="154"/>
        <v/>
      </c>
      <c r="C407" t="str">
        <f t="shared" ca="1" si="148"/>
        <v/>
      </c>
      <c r="D407" t="str">
        <f t="shared" ca="1" si="149"/>
        <v/>
      </c>
      <c r="E407" t="str" cm="1">
        <f t="array" aca="1" ref="E407" ca="1">_xlfn.SINGLE(IF(COLUMNS($E407:E407)&lt;=COUNTIF(INDIRECT("'Raw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Input'!$B$3)),COLUMNS($E407:E407))),""))</f>
        <v>Int</v>
      </c>
      <c r="F407" t="str" cm="1">
        <f t="array" aca="1" ref="F407" ca="1">_xlfn.SINGLE(IF(COLUMNS($E407:F407)&lt;=COUNTIF(INDIRECT("'Raw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Input'!$B$3)),COLUMNS($E407:F407))),""))</f>
        <v/>
      </c>
      <c r="G407" t="str" cm="1">
        <f t="array" aca="1" ref="G407" ca="1">_xlfn.SINGLE(IF(COLUMNS($E407:G407)&lt;=COUNTIF(INDIRECT("'Raw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Input'!$B$3)),COLUMNS($E407:G407))),""))</f>
        <v/>
      </c>
      <c r="H407" t="str" cm="1">
        <f t="array" aca="1" ref="H407" ca="1">_xlfn.SINGLE(IF(COLUMNS($E407:H407)&lt;=COUNTIF(INDIRECT("'Raw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Input'!$B$3)),COLUMNS($E407:H407))),""))</f>
        <v/>
      </c>
      <c r="I407" t="str" cm="1">
        <f t="array" aca="1" ref="I407" ca="1">_xlfn.SINGLE(IF(COLUMNS($E407:I407)&lt;=COUNTIF(INDIRECT("'Raw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Input'!$B$3)),COLUMNS($E407:I407))),""))</f>
        <v/>
      </c>
      <c r="J407" t="str" cm="1">
        <f t="array" aca="1" ref="J407" ca="1">_xlfn.SINGLE(IF(COLUMNS($E407:J407)&lt;=COUNTIF(INDIRECT("'Raw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Input'!$B$3)),COLUMNS($E407:J407))),""))</f>
        <v/>
      </c>
      <c r="K407" t="str" cm="1">
        <f t="array" aca="1" ref="K407" ca="1">_xlfn.SINGLE(IF(COLUMNS($E407:E407)&lt;=COUNTIF(INDIRECT("'Raw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Input'!$B$3)),COLUMNS($E407:E407))),""))</f>
        <v>Boolean</v>
      </c>
      <c r="L407" t="str" cm="1">
        <f t="array" aca="1" ref="L407" ca="1">_xlfn.SINGLE(IF(COLUMNS($E407:F407)&lt;=COUNTIF(INDIRECT("'Raw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Input'!$B$3)),COLUMNS($E407:F407))),""))</f>
        <v/>
      </c>
      <c r="M407" t="str" cm="1">
        <f t="array" aca="1" ref="M407" ca="1">_xlfn.SINGLE(IF(COLUMNS($E407:G407)&lt;=COUNTIF(INDIRECT("'Raw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Input'!$B$3)),COLUMNS($E407:G407))),""))</f>
        <v/>
      </c>
      <c r="N407" t="str" cm="1">
        <f t="array" aca="1" ref="N407" ca="1">_xlfn.SINGLE(IF(COLUMNS($E407:H407)&lt;=COUNTIF(INDIRECT("'Raw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Input'!$B$3)),COLUMNS($E407:H407))),""))</f>
        <v/>
      </c>
      <c r="O407" t="str" cm="1">
        <f t="array" aca="1" ref="O407" ca="1">_xlfn.SINGLE(IF(COLUMNS($E407:I407)&lt;=COUNTIF(INDIRECT("'Raw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Input'!$B$3)),COLUMNS($E407:I407))),""))</f>
        <v/>
      </c>
      <c r="P407" t="str" cm="1">
        <f t="array" aca="1" ref="P407" ca="1">_xlfn.SINGLE(IF(COLUMNS($E407:J407)&lt;=COUNTIF(INDIRECT("'Raw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Input'!$B$3)),COLUMNS($E407:J407))),""))</f>
        <v/>
      </c>
      <c r="Q407" t="str">
        <f t="shared" ca="1" si="155"/>
        <v>Int</v>
      </c>
      <c r="R407" t="str">
        <f t="shared" ca="1" si="156"/>
        <v/>
      </c>
      <c r="S407" t="str">
        <f t="shared" ca="1" si="157"/>
        <v/>
      </c>
      <c r="T407" t="str">
        <f t="shared" ca="1" si="134"/>
        <v/>
      </c>
      <c r="U407" t="str">
        <f t="shared" ca="1" si="135"/>
        <v/>
      </c>
      <c r="V407">
        <v>407</v>
      </c>
      <c r="DE407"/>
      <c r="HB407"/>
    </row>
    <row r="408" spans="1:210">
      <c r="A408">
        <v>3</v>
      </c>
      <c r="B408" t="str">
        <f t="shared" ca="1" si="154"/>
        <v/>
      </c>
      <c r="C408" t="str">
        <f t="shared" ca="1" si="148"/>
        <v/>
      </c>
      <c r="D408" t="str">
        <f t="shared" ca="1" si="149"/>
        <v/>
      </c>
      <c r="E408" t="str" cm="1">
        <f t="array" aca="1" ref="E408" ca="1">_xlfn.SINGLE(IF(COLUMNS($E408:E408)&lt;=COUNTIF(INDIRECT("'Raw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Input'!$B$3)),COLUMNS($E408:E408))),""))</f>
        <v>Int</v>
      </c>
      <c r="F408" t="str" cm="1">
        <f t="array" aca="1" ref="F408" ca="1">_xlfn.SINGLE(IF(COLUMNS($E408:F408)&lt;=COUNTIF(INDIRECT("'Raw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Input'!$B$3)),COLUMNS($E408:F408))),""))</f>
        <v/>
      </c>
      <c r="G408" t="str" cm="1">
        <f t="array" aca="1" ref="G408" ca="1">_xlfn.SINGLE(IF(COLUMNS($E408:G408)&lt;=COUNTIF(INDIRECT("'Raw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Input'!$B$3)),COLUMNS($E408:G408))),""))</f>
        <v/>
      </c>
      <c r="H408" t="str" cm="1">
        <f t="array" aca="1" ref="H408" ca="1">_xlfn.SINGLE(IF(COLUMNS($E408:H408)&lt;=COUNTIF(INDIRECT("'Raw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Input'!$B$3)),COLUMNS($E408:H408))),""))</f>
        <v/>
      </c>
      <c r="I408" t="str" cm="1">
        <f t="array" aca="1" ref="I408" ca="1">_xlfn.SINGLE(IF(COLUMNS($E408:I408)&lt;=COUNTIF(INDIRECT("'Raw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Input'!$B$3)),COLUMNS($E408:I408))),""))</f>
        <v/>
      </c>
      <c r="J408" t="str" cm="1">
        <f t="array" aca="1" ref="J408" ca="1">_xlfn.SINGLE(IF(COLUMNS($E408:J408)&lt;=COUNTIF(INDIRECT("'Raw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Input'!$B$3)),COLUMNS($E408:J408))),""))</f>
        <v/>
      </c>
      <c r="K408" t="str" cm="1">
        <f t="array" aca="1" ref="K408" ca="1">_xlfn.SINGLE(IF(COLUMNS($E408:E408)&lt;=COUNTIF(INDIRECT("'Raw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Input'!$B$3)),COLUMNS($E408:E408))),""))</f>
        <v>Boolean</v>
      </c>
      <c r="L408" t="str" cm="1">
        <f t="array" aca="1" ref="L408" ca="1">_xlfn.SINGLE(IF(COLUMNS($E408:F408)&lt;=COUNTIF(INDIRECT("'Raw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Input'!$B$3)),COLUMNS($E408:F408))),""))</f>
        <v/>
      </c>
      <c r="M408" t="str" cm="1">
        <f t="array" aca="1" ref="M408" ca="1">_xlfn.SINGLE(IF(COLUMNS($E408:G408)&lt;=COUNTIF(INDIRECT("'Raw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Input'!$B$3)),COLUMNS($E408:G408))),""))</f>
        <v/>
      </c>
      <c r="N408" t="str" cm="1">
        <f t="array" aca="1" ref="N408" ca="1">_xlfn.SINGLE(IF(COLUMNS($E408:H408)&lt;=COUNTIF(INDIRECT("'Raw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Input'!$B$3)),COLUMNS($E408:H408))),""))</f>
        <v/>
      </c>
      <c r="O408" t="str" cm="1">
        <f t="array" aca="1" ref="O408" ca="1">_xlfn.SINGLE(IF(COLUMNS($E408:I408)&lt;=COUNTIF(INDIRECT("'Raw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Input'!$B$3)),COLUMNS($E408:I408))),""))</f>
        <v/>
      </c>
      <c r="P408" t="str" cm="1">
        <f t="array" aca="1" ref="P408" ca="1">_xlfn.SINGLE(IF(COLUMNS($E408:J408)&lt;=COUNTIF(INDIRECT("'Raw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Input'!$B$3)),COLUMNS($E408:J408))),""))</f>
        <v/>
      </c>
      <c r="Q408" t="str">
        <f t="shared" ca="1" si="155"/>
        <v>Int</v>
      </c>
      <c r="R408" t="str">
        <f t="shared" ca="1" si="156"/>
        <v/>
      </c>
      <c r="S408" t="str">
        <f t="shared" ca="1" si="157"/>
        <v/>
      </c>
      <c r="T408" t="str">
        <f t="shared" ref="T408:T471" ca="1" si="158">IF(D408=1,SUM(IFERROR(INDIRECT(Q408&amp;"!B35"),0),IFERROR(INDIRECT(R408&amp;"!B35"),0),IFERROR(INDIRECT(S408&amp;"!B35"),0))-SUM(IFERROR(INDIRECT(Q408&amp;"!K"&amp;MATCH(B408,INDIRECT(Q408&amp;"!B4:B15"),0)+20),0),IFERROR(INDIRECT(R408&amp;"!K"&amp;MATCH(B408,INDIRECT(R408&amp;"!B4:B15"),0)+20),0),IFERROR(INDIRECT(S408&amp;"!K"&amp;MATCH(B408,INDIRECT(S408&amp;"!B4:B15"),0)+20),0)),"")</f>
        <v/>
      </c>
      <c r="U408" t="str">
        <f t="shared" ref="U408:U471" ca="1" si="159">IF(D408=1,SUM(IFERROR(INDIRECT(Q408&amp;"!I20"),0),IFERROR(INDIRECT(R408&amp;"!I20"),0),IFERROR(INDIRECT(S408&amp;"!I20"),0))-SUM(IFERROR(INDIRECT(Q408&amp;"!K"&amp;MATCH(B408,INDIRECT(Q408&amp;"!B4:B15"),0)+20),0),IFERROR(INDIRECT(R408&amp;"!K"&amp;MATCH(B408,INDIRECT(R408&amp;"!B4:B15"),0)+20),0),IFERROR(INDIRECT(S408&amp;"!K"&amp;MATCH(B408,INDIRECT(S408&amp;"!B4:B15"),0)+20),0)),"")</f>
        <v/>
      </c>
      <c r="V408">
        <v>408</v>
      </c>
      <c r="DE408"/>
      <c r="HB408"/>
    </row>
    <row r="409" spans="1:210">
      <c r="A409">
        <v>4</v>
      </c>
      <c r="B409" t="str">
        <f t="shared" ca="1" si="154"/>
        <v/>
      </c>
      <c r="C409" t="str">
        <f t="shared" ca="1" si="148"/>
        <v/>
      </c>
      <c r="D409" t="str">
        <f t="shared" ca="1" si="149"/>
        <v/>
      </c>
      <c r="E409" t="str" cm="1">
        <f t="array" aca="1" ref="E409" ca="1">_xlfn.SINGLE(IF(COLUMNS($E409:E409)&lt;=COUNTIF(INDIRECT("'Raw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Input'!$B$3)),COLUMNS($E409:E409))),""))</f>
        <v>Int</v>
      </c>
      <c r="F409" t="str" cm="1">
        <f t="array" aca="1" ref="F409" ca="1">_xlfn.SINGLE(IF(COLUMNS($E409:F409)&lt;=COUNTIF(INDIRECT("'Raw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Input'!$B$3)),COLUMNS($E409:F409))),""))</f>
        <v/>
      </c>
      <c r="G409" t="str" cm="1">
        <f t="array" aca="1" ref="G409" ca="1">_xlfn.SINGLE(IF(COLUMNS($E409:G409)&lt;=COUNTIF(INDIRECT("'Raw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Input'!$B$3)),COLUMNS($E409:G409))),""))</f>
        <v/>
      </c>
      <c r="H409" t="str" cm="1">
        <f t="array" aca="1" ref="H409" ca="1">_xlfn.SINGLE(IF(COLUMNS($E409:H409)&lt;=COUNTIF(INDIRECT("'Raw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Input'!$B$3)),COLUMNS($E409:H409))),""))</f>
        <v/>
      </c>
      <c r="I409" t="str" cm="1">
        <f t="array" aca="1" ref="I409" ca="1">_xlfn.SINGLE(IF(COLUMNS($E409:I409)&lt;=COUNTIF(INDIRECT("'Raw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Input'!$B$3)),COLUMNS($E409:I409))),""))</f>
        <v/>
      </c>
      <c r="J409" t="str" cm="1">
        <f t="array" aca="1" ref="J409" ca="1">_xlfn.SINGLE(IF(COLUMNS($E409:J409)&lt;=COUNTIF(INDIRECT("'Raw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Input'!$B$3)),COLUMNS($E409:J409))),""))</f>
        <v/>
      </c>
      <c r="K409" t="str" cm="1">
        <f t="array" aca="1" ref="K409" ca="1">_xlfn.SINGLE(IF(COLUMNS($E409:E409)&lt;=COUNTIF(INDIRECT("'Raw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Input'!$B$3)),COLUMNS($E409:E409))),""))</f>
        <v>Boolean</v>
      </c>
      <c r="L409" t="str" cm="1">
        <f t="array" aca="1" ref="L409" ca="1">_xlfn.SINGLE(IF(COLUMNS($E409:F409)&lt;=COUNTIF(INDIRECT("'Raw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Input'!$B$3)),COLUMNS($E409:F409))),""))</f>
        <v/>
      </c>
      <c r="M409" t="str" cm="1">
        <f t="array" aca="1" ref="M409" ca="1">_xlfn.SINGLE(IF(COLUMNS($E409:G409)&lt;=COUNTIF(INDIRECT("'Raw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Input'!$B$3)),COLUMNS($E409:G409))),""))</f>
        <v/>
      </c>
      <c r="N409" t="str" cm="1">
        <f t="array" aca="1" ref="N409" ca="1">_xlfn.SINGLE(IF(COLUMNS($E409:H409)&lt;=COUNTIF(INDIRECT("'Raw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Input'!$B$3)),COLUMNS($E409:H409))),""))</f>
        <v/>
      </c>
      <c r="O409" t="str" cm="1">
        <f t="array" aca="1" ref="O409" ca="1">_xlfn.SINGLE(IF(COLUMNS($E409:I409)&lt;=COUNTIF(INDIRECT("'Raw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Input'!$B$3)),COLUMNS($E409:I409))),""))</f>
        <v/>
      </c>
      <c r="P409" t="str" cm="1">
        <f t="array" aca="1" ref="P409" ca="1">_xlfn.SINGLE(IF(COLUMNS($E409:J409)&lt;=COUNTIF(INDIRECT("'Raw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Input'!$B$3)),COLUMNS($E409:J409))),""))</f>
        <v/>
      </c>
      <c r="Q409" t="str">
        <f t="shared" ca="1" si="155"/>
        <v>Int</v>
      </c>
      <c r="R409" t="str">
        <f t="shared" ca="1" si="156"/>
        <v/>
      </c>
      <c r="S409" t="str">
        <f t="shared" ca="1" si="157"/>
        <v/>
      </c>
      <c r="T409" t="str">
        <f t="shared" ca="1" si="158"/>
        <v/>
      </c>
      <c r="U409" t="str">
        <f t="shared" ca="1" si="159"/>
        <v/>
      </c>
      <c r="V409">
        <v>409</v>
      </c>
      <c r="DE409"/>
      <c r="HB409"/>
    </row>
    <row r="410" spans="1:210">
      <c r="A410">
        <v>5</v>
      </c>
      <c r="B410" t="str">
        <f t="shared" ca="1" si="154"/>
        <v/>
      </c>
      <c r="C410" t="str">
        <f t="shared" ca="1" si="148"/>
        <v/>
      </c>
      <c r="D410" t="str">
        <f t="shared" ca="1" si="149"/>
        <v/>
      </c>
      <c r="E410" t="str" cm="1">
        <f t="array" aca="1" ref="E410" ca="1">_xlfn.SINGLE(IF(COLUMNS($E410:E410)&lt;=COUNTIF(INDIRECT("'Raw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Input'!$B$3)),COLUMNS($E410:E410))),""))</f>
        <v>Int</v>
      </c>
      <c r="F410" t="str" cm="1">
        <f t="array" aca="1" ref="F410" ca="1">_xlfn.SINGLE(IF(COLUMNS($E410:F410)&lt;=COUNTIF(INDIRECT("'Raw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Input'!$B$3)),COLUMNS($E410:F410))),""))</f>
        <v/>
      </c>
      <c r="G410" t="str" cm="1">
        <f t="array" aca="1" ref="G410" ca="1">_xlfn.SINGLE(IF(COLUMNS($E410:G410)&lt;=COUNTIF(INDIRECT("'Raw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Input'!$B$3)),COLUMNS($E410:G410))),""))</f>
        <v/>
      </c>
      <c r="H410" t="str" cm="1">
        <f t="array" aca="1" ref="H410" ca="1">_xlfn.SINGLE(IF(COLUMNS($E410:H410)&lt;=COUNTIF(INDIRECT("'Raw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Input'!$B$3)),COLUMNS($E410:H410))),""))</f>
        <v/>
      </c>
      <c r="I410" t="str" cm="1">
        <f t="array" aca="1" ref="I410" ca="1">_xlfn.SINGLE(IF(COLUMNS($E410:I410)&lt;=COUNTIF(INDIRECT("'Raw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Input'!$B$3)),COLUMNS($E410:I410))),""))</f>
        <v/>
      </c>
      <c r="J410" t="str" cm="1">
        <f t="array" aca="1" ref="J410" ca="1">_xlfn.SINGLE(IF(COLUMNS($E410:J410)&lt;=COUNTIF(INDIRECT("'Raw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Input'!$B$3)),COLUMNS($E410:J410))),""))</f>
        <v/>
      </c>
      <c r="K410" t="str" cm="1">
        <f t="array" aca="1" ref="K410" ca="1">_xlfn.SINGLE(IF(COLUMNS($E410:E410)&lt;=COUNTIF(INDIRECT("'Raw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Input'!$B$3)),COLUMNS($E410:E410))),""))</f>
        <v>Boolean</v>
      </c>
      <c r="L410" t="str" cm="1">
        <f t="array" aca="1" ref="L410" ca="1">_xlfn.SINGLE(IF(COLUMNS($E410:F410)&lt;=COUNTIF(INDIRECT("'Raw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Input'!$B$3)),COLUMNS($E410:F410))),""))</f>
        <v/>
      </c>
      <c r="M410" t="str" cm="1">
        <f t="array" aca="1" ref="M410" ca="1">_xlfn.SINGLE(IF(COLUMNS($E410:G410)&lt;=COUNTIF(INDIRECT("'Raw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Input'!$B$3)),COLUMNS($E410:G410))),""))</f>
        <v/>
      </c>
      <c r="N410" t="str" cm="1">
        <f t="array" aca="1" ref="N410" ca="1">_xlfn.SINGLE(IF(COLUMNS($E410:H410)&lt;=COUNTIF(INDIRECT("'Raw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Input'!$B$3)),COLUMNS($E410:H410))),""))</f>
        <v/>
      </c>
      <c r="O410" t="str" cm="1">
        <f t="array" aca="1" ref="O410" ca="1">_xlfn.SINGLE(IF(COLUMNS($E410:I410)&lt;=COUNTIF(INDIRECT("'Raw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Input'!$B$3)),COLUMNS($E410:I410))),""))</f>
        <v/>
      </c>
      <c r="P410" t="str" cm="1">
        <f t="array" aca="1" ref="P410" ca="1">_xlfn.SINGLE(IF(COLUMNS($E410:J410)&lt;=COUNTIF(INDIRECT("'Raw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Input'!$B$3)),COLUMNS($E410:J410))),""))</f>
        <v/>
      </c>
      <c r="Q410" t="str">
        <f t="shared" ca="1" si="155"/>
        <v>Int</v>
      </c>
      <c r="R410" t="str">
        <f t="shared" ca="1" si="156"/>
        <v/>
      </c>
      <c r="S410" t="str">
        <f t="shared" ca="1" si="157"/>
        <v/>
      </c>
      <c r="T410" t="str">
        <f t="shared" ca="1" si="158"/>
        <v/>
      </c>
      <c r="U410" t="str">
        <f t="shared" ca="1" si="159"/>
        <v/>
      </c>
      <c r="V410">
        <v>410</v>
      </c>
      <c r="DE410"/>
      <c r="HB410"/>
    </row>
    <row r="411" spans="1:210">
      <c r="A411">
        <v>6</v>
      </c>
      <c r="B411" t="str">
        <f t="shared" ca="1" si="154"/>
        <v/>
      </c>
      <c r="C411" t="str">
        <f t="shared" ca="1" si="148"/>
        <v/>
      </c>
      <c r="D411" t="str">
        <f t="shared" ca="1" si="149"/>
        <v/>
      </c>
      <c r="E411" t="str" cm="1">
        <f t="array" aca="1" ref="E411" ca="1">_xlfn.SINGLE(IF(COLUMNS($E411:E411)&lt;=COUNTIF(INDIRECT("'Raw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Input'!$B$3)),COLUMNS($E411:E411))),""))</f>
        <v>Int</v>
      </c>
      <c r="F411" t="str" cm="1">
        <f t="array" aca="1" ref="F411" ca="1">_xlfn.SINGLE(IF(COLUMNS($E411:F411)&lt;=COUNTIF(INDIRECT("'Raw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Input'!$B$3)),COLUMNS($E411:F411))),""))</f>
        <v/>
      </c>
      <c r="G411" t="str" cm="1">
        <f t="array" aca="1" ref="G411" ca="1">_xlfn.SINGLE(IF(COLUMNS($E411:G411)&lt;=COUNTIF(INDIRECT("'Raw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Input'!$B$3)),COLUMNS($E411:G411))),""))</f>
        <v/>
      </c>
      <c r="H411" t="str" cm="1">
        <f t="array" aca="1" ref="H411" ca="1">_xlfn.SINGLE(IF(COLUMNS($E411:H411)&lt;=COUNTIF(INDIRECT("'Raw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Input'!$B$3)),COLUMNS($E411:H411))),""))</f>
        <v/>
      </c>
      <c r="I411" t="str" cm="1">
        <f t="array" aca="1" ref="I411" ca="1">_xlfn.SINGLE(IF(COLUMNS($E411:I411)&lt;=COUNTIF(INDIRECT("'Raw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Input'!$B$3)),COLUMNS($E411:I411))),""))</f>
        <v/>
      </c>
      <c r="J411" t="str" cm="1">
        <f t="array" aca="1" ref="J411" ca="1">_xlfn.SINGLE(IF(COLUMNS($E411:J411)&lt;=COUNTIF(INDIRECT("'Raw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Input'!$B$3)),COLUMNS($E411:J411))),""))</f>
        <v/>
      </c>
      <c r="K411" t="str" cm="1">
        <f t="array" aca="1" ref="K411" ca="1">_xlfn.SINGLE(IF(COLUMNS($E411:E411)&lt;=COUNTIF(INDIRECT("'Raw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Input'!$B$3)),COLUMNS($E411:E411))),""))</f>
        <v>Boolean</v>
      </c>
      <c r="L411" t="str" cm="1">
        <f t="array" aca="1" ref="L411" ca="1">_xlfn.SINGLE(IF(COLUMNS($E411:F411)&lt;=COUNTIF(INDIRECT("'Raw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Input'!$B$3)),COLUMNS($E411:F411))),""))</f>
        <v/>
      </c>
      <c r="M411" t="str" cm="1">
        <f t="array" aca="1" ref="M411" ca="1">_xlfn.SINGLE(IF(COLUMNS($E411:G411)&lt;=COUNTIF(INDIRECT("'Raw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Input'!$B$3)),COLUMNS($E411:G411))),""))</f>
        <v/>
      </c>
      <c r="N411" t="str" cm="1">
        <f t="array" aca="1" ref="N411" ca="1">_xlfn.SINGLE(IF(COLUMNS($E411:H411)&lt;=COUNTIF(INDIRECT("'Raw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Input'!$B$3)),COLUMNS($E411:H411))),""))</f>
        <v/>
      </c>
      <c r="O411" t="str" cm="1">
        <f t="array" aca="1" ref="O411" ca="1">_xlfn.SINGLE(IF(COLUMNS($E411:I411)&lt;=COUNTIF(INDIRECT("'Raw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Input'!$B$3)),COLUMNS($E411:I411))),""))</f>
        <v/>
      </c>
      <c r="P411" t="str" cm="1">
        <f t="array" aca="1" ref="P411" ca="1">_xlfn.SINGLE(IF(COLUMNS($E411:J411)&lt;=COUNTIF(INDIRECT("'Raw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Input'!$B$3)),COLUMNS($E411:J411))),""))</f>
        <v/>
      </c>
      <c r="Q411" t="str">
        <f t="shared" ca="1" si="155"/>
        <v>Int</v>
      </c>
      <c r="R411" t="str">
        <f t="shared" ca="1" si="156"/>
        <v/>
      </c>
      <c r="S411" t="str">
        <f t="shared" ca="1" si="157"/>
        <v/>
      </c>
      <c r="T411" t="str">
        <f t="shared" ca="1" si="158"/>
        <v/>
      </c>
      <c r="U411" t="str">
        <f t="shared" ca="1" si="159"/>
        <v/>
      </c>
      <c r="V411">
        <v>411</v>
      </c>
      <c r="DE411"/>
      <c r="HB411"/>
    </row>
    <row r="412" spans="1:210">
      <c r="A412">
        <v>7</v>
      </c>
      <c r="B412" t="str">
        <f t="shared" ca="1" si="154"/>
        <v/>
      </c>
      <c r="C412" t="str">
        <f t="shared" ca="1" si="148"/>
        <v/>
      </c>
      <c r="D412" t="str">
        <f t="shared" ca="1" si="149"/>
        <v/>
      </c>
      <c r="E412" t="str" cm="1">
        <f t="array" aca="1" ref="E412" ca="1">_xlfn.SINGLE(IF(COLUMNS($E412:E412)&lt;=COUNTIF(INDIRECT("'Raw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Input'!$B$3)),COLUMNS($E412:E412))),""))</f>
        <v>Int</v>
      </c>
      <c r="F412" t="str" cm="1">
        <f t="array" aca="1" ref="F412" ca="1">_xlfn.SINGLE(IF(COLUMNS($E412:F412)&lt;=COUNTIF(INDIRECT("'Raw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Input'!$B$3)),COLUMNS($E412:F412))),""))</f>
        <v/>
      </c>
      <c r="G412" t="str" cm="1">
        <f t="array" aca="1" ref="G412" ca="1">_xlfn.SINGLE(IF(COLUMNS($E412:G412)&lt;=COUNTIF(INDIRECT("'Raw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Input'!$B$3)),COLUMNS($E412:G412))),""))</f>
        <v/>
      </c>
      <c r="H412" t="str" cm="1">
        <f t="array" aca="1" ref="H412" ca="1">_xlfn.SINGLE(IF(COLUMNS($E412:H412)&lt;=COUNTIF(INDIRECT("'Raw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Input'!$B$3)),COLUMNS($E412:H412))),""))</f>
        <v/>
      </c>
      <c r="I412" t="str" cm="1">
        <f t="array" aca="1" ref="I412" ca="1">_xlfn.SINGLE(IF(COLUMNS($E412:I412)&lt;=COUNTIF(INDIRECT("'Raw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Input'!$B$3)),COLUMNS($E412:I412))),""))</f>
        <v/>
      </c>
      <c r="J412" t="str" cm="1">
        <f t="array" aca="1" ref="J412" ca="1">_xlfn.SINGLE(IF(COLUMNS($E412:J412)&lt;=COUNTIF(INDIRECT("'Raw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Input'!$B$3)),COLUMNS($E412:J412))),""))</f>
        <v/>
      </c>
      <c r="K412" t="str" cm="1">
        <f t="array" aca="1" ref="K412" ca="1">_xlfn.SINGLE(IF(COLUMNS($E412:E412)&lt;=COUNTIF(INDIRECT("'Raw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Input'!$B$3)),COLUMNS($E412:E412))),""))</f>
        <v>Boolean</v>
      </c>
      <c r="L412" t="str" cm="1">
        <f t="array" aca="1" ref="L412" ca="1">_xlfn.SINGLE(IF(COLUMNS($E412:F412)&lt;=COUNTIF(INDIRECT("'Raw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Input'!$B$3)),COLUMNS($E412:F412))),""))</f>
        <v/>
      </c>
      <c r="M412" t="str" cm="1">
        <f t="array" aca="1" ref="M412" ca="1">_xlfn.SINGLE(IF(COLUMNS($E412:G412)&lt;=COUNTIF(INDIRECT("'Raw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Input'!$B$3)),COLUMNS($E412:G412))),""))</f>
        <v/>
      </c>
      <c r="N412" t="str" cm="1">
        <f t="array" aca="1" ref="N412" ca="1">_xlfn.SINGLE(IF(COLUMNS($E412:H412)&lt;=COUNTIF(INDIRECT("'Raw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Input'!$B$3)),COLUMNS($E412:H412))),""))</f>
        <v/>
      </c>
      <c r="O412" t="str" cm="1">
        <f t="array" aca="1" ref="O412" ca="1">_xlfn.SINGLE(IF(COLUMNS($E412:I412)&lt;=COUNTIF(INDIRECT("'Raw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Input'!$B$3)),COLUMNS($E412:I412))),""))</f>
        <v/>
      </c>
      <c r="P412" t="str" cm="1">
        <f t="array" aca="1" ref="P412" ca="1">_xlfn.SINGLE(IF(COLUMNS($E412:J412)&lt;=COUNTIF(INDIRECT("'Raw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Input'!$B$3)),COLUMNS($E412:J412))),""))</f>
        <v/>
      </c>
      <c r="Q412" t="str">
        <f t="shared" ca="1" si="155"/>
        <v>Int</v>
      </c>
      <c r="R412" t="str">
        <f t="shared" ca="1" si="156"/>
        <v/>
      </c>
      <c r="S412" t="str">
        <f t="shared" ca="1" si="157"/>
        <v/>
      </c>
      <c r="T412" t="str">
        <f t="shared" ca="1" si="158"/>
        <v/>
      </c>
      <c r="U412" t="str">
        <f t="shared" ca="1" si="159"/>
        <v/>
      </c>
      <c r="V412">
        <v>412</v>
      </c>
      <c r="DE412"/>
      <c r="HB412"/>
    </row>
    <row r="413" spans="1:210">
      <c r="A413">
        <v>8</v>
      </c>
      <c r="B413" t="str">
        <f t="shared" ca="1" si="154"/>
        <v/>
      </c>
      <c r="C413" t="str">
        <f t="shared" ca="1" si="148"/>
        <v/>
      </c>
      <c r="D413" t="str">
        <f t="shared" ca="1" si="149"/>
        <v/>
      </c>
      <c r="E413" t="str" cm="1">
        <f t="array" aca="1" ref="E413" ca="1">_xlfn.SINGLE(IF(COLUMNS($E413:E413)&lt;=COUNTIF(INDIRECT("'Raw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Input'!$B$3)),COLUMNS($E413:E413))),""))</f>
        <v>Int</v>
      </c>
      <c r="F413" t="str" cm="1">
        <f t="array" aca="1" ref="F413" ca="1">_xlfn.SINGLE(IF(COLUMNS($E413:F413)&lt;=COUNTIF(INDIRECT("'Raw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Input'!$B$3)),COLUMNS($E413:F413))),""))</f>
        <v/>
      </c>
      <c r="G413" t="str" cm="1">
        <f t="array" aca="1" ref="G413" ca="1">_xlfn.SINGLE(IF(COLUMNS($E413:G413)&lt;=COUNTIF(INDIRECT("'Raw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Input'!$B$3)),COLUMNS($E413:G413))),""))</f>
        <v/>
      </c>
      <c r="H413" t="str" cm="1">
        <f t="array" aca="1" ref="H413" ca="1">_xlfn.SINGLE(IF(COLUMNS($E413:H413)&lt;=COUNTIF(INDIRECT("'Raw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Input'!$B$3)),COLUMNS($E413:H413))),""))</f>
        <v/>
      </c>
      <c r="I413" t="str" cm="1">
        <f t="array" aca="1" ref="I413" ca="1">_xlfn.SINGLE(IF(COLUMNS($E413:I413)&lt;=COUNTIF(INDIRECT("'Raw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Input'!$B$3)),COLUMNS($E413:I413))),""))</f>
        <v/>
      </c>
      <c r="J413" t="str" cm="1">
        <f t="array" aca="1" ref="J413" ca="1">_xlfn.SINGLE(IF(COLUMNS($E413:J413)&lt;=COUNTIF(INDIRECT("'Raw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Input'!$B$3)),COLUMNS($E413:J413))),""))</f>
        <v/>
      </c>
      <c r="K413" t="str" cm="1">
        <f t="array" aca="1" ref="K413" ca="1">_xlfn.SINGLE(IF(COLUMNS($E413:E413)&lt;=COUNTIF(INDIRECT("'Raw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Input'!$B$3)),COLUMNS($E413:E413))),""))</f>
        <v>Boolean</v>
      </c>
      <c r="L413" t="str" cm="1">
        <f t="array" aca="1" ref="L413" ca="1">_xlfn.SINGLE(IF(COLUMNS($E413:F413)&lt;=COUNTIF(INDIRECT("'Raw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Input'!$B$3)),COLUMNS($E413:F413))),""))</f>
        <v/>
      </c>
      <c r="M413" t="str" cm="1">
        <f t="array" aca="1" ref="M413" ca="1">_xlfn.SINGLE(IF(COLUMNS($E413:G413)&lt;=COUNTIF(INDIRECT("'Raw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Input'!$B$3)),COLUMNS($E413:G413))),""))</f>
        <v/>
      </c>
      <c r="N413" t="str" cm="1">
        <f t="array" aca="1" ref="N413" ca="1">_xlfn.SINGLE(IF(COLUMNS($E413:H413)&lt;=COUNTIF(INDIRECT("'Raw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Input'!$B$3)),COLUMNS($E413:H413))),""))</f>
        <v/>
      </c>
      <c r="O413" t="str" cm="1">
        <f t="array" aca="1" ref="O413" ca="1">_xlfn.SINGLE(IF(COLUMNS($E413:I413)&lt;=COUNTIF(INDIRECT("'Raw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Input'!$B$3)),COLUMNS($E413:I413))),""))</f>
        <v/>
      </c>
      <c r="P413" t="str" cm="1">
        <f t="array" aca="1" ref="P413" ca="1">_xlfn.SINGLE(IF(COLUMNS($E413:J413)&lt;=COUNTIF(INDIRECT("'Raw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Input'!$B$3)),COLUMNS($E413:J413))),""))</f>
        <v/>
      </c>
      <c r="Q413" t="str">
        <f t="shared" ca="1" si="155"/>
        <v>Int</v>
      </c>
      <c r="R413" t="str">
        <f t="shared" ca="1" si="156"/>
        <v/>
      </c>
      <c r="S413" t="str">
        <f t="shared" ca="1" si="157"/>
        <v/>
      </c>
      <c r="T413" t="str">
        <f t="shared" ca="1" si="158"/>
        <v/>
      </c>
      <c r="U413" t="str">
        <f t="shared" ca="1" si="159"/>
        <v/>
      </c>
      <c r="V413">
        <v>413</v>
      </c>
      <c r="DE413"/>
      <c r="HB413"/>
    </row>
    <row r="414" spans="1:210">
      <c r="A414">
        <v>9</v>
      </c>
      <c r="B414" t="str">
        <f t="shared" ca="1" si="154"/>
        <v/>
      </c>
      <c r="C414" t="str">
        <f t="shared" ca="1" si="148"/>
        <v/>
      </c>
      <c r="D414" t="str">
        <f t="shared" ca="1" si="149"/>
        <v/>
      </c>
      <c r="E414" t="str" cm="1">
        <f t="array" aca="1" ref="E414" ca="1">_xlfn.SINGLE(IF(COLUMNS($E414:E414)&lt;=COUNTIF(INDIRECT("'Raw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Input'!$B$3)),COLUMNS($E414:E414))),""))</f>
        <v>Int</v>
      </c>
      <c r="F414" t="str" cm="1">
        <f t="array" aca="1" ref="F414" ca="1">_xlfn.SINGLE(IF(COLUMNS($E414:F414)&lt;=COUNTIF(INDIRECT("'Raw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Input'!$B$3)),COLUMNS($E414:F414))),""))</f>
        <v/>
      </c>
      <c r="G414" t="str" cm="1">
        <f t="array" aca="1" ref="G414" ca="1">_xlfn.SINGLE(IF(COLUMNS($E414:G414)&lt;=COUNTIF(INDIRECT("'Raw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Input'!$B$3)),COLUMNS($E414:G414))),""))</f>
        <v/>
      </c>
      <c r="H414" t="str" cm="1">
        <f t="array" aca="1" ref="H414" ca="1">_xlfn.SINGLE(IF(COLUMNS($E414:H414)&lt;=COUNTIF(INDIRECT("'Raw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Input'!$B$3)),COLUMNS($E414:H414))),""))</f>
        <v/>
      </c>
      <c r="I414" t="str" cm="1">
        <f t="array" aca="1" ref="I414" ca="1">_xlfn.SINGLE(IF(COLUMNS($E414:I414)&lt;=COUNTIF(INDIRECT("'Raw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Input'!$B$3)),COLUMNS($E414:I414))),""))</f>
        <v/>
      </c>
      <c r="J414" t="str" cm="1">
        <f t="array" aca="1" ref="J414" ca="1">_xlfn.SINGLE(IF(COLUMNS($E414:J414)&lt;=COUNTIF(INDIRECT("'Raw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Input'!$B$3)),COLUMNS($E414:J414))),""))</f>
        <v/>
      </c>
      <c r="K414" t="str" cm="1">
        <f t="array" aca="1" ref="K414" ca="1">_xlfn.SINGLE(IF(COLUMNS($E414:E414)&lt;=COUNTIF(INDIRECT("'Raw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Input'!$B$3)),COLUMNS($E414:E414))),""))</f>
        <v>Boolean</v>
      </c>
      <c r="L414" t="str" cm="1">
        <f t="array" aca="1" ref="L414" ca="1">_xlfn.SINGLE(IF(COLUMNS($E414:F414)&lt;=COUNTIF(INDIRECT("'Raw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Input'!$B$3)),COLUMNS($E414:F414))),""))</f>
        <v/>
      </c>
      <c r="M414" t="str" cm="1">
        <f t="array" aca="1" ref="M414" ca="1">_xlfn.SINGLE(IF(COLUMNS($E414:G414)&lt;=COUNTIF(INDIRECT("'Raw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Input'!$B$3)),COLUMNS($E414:G414))),""))</f>
        <v/>
      </c>
      <c r="N414" t="str" cm="1">
        <f t="array" aca="1" ref="N414" ca="1">_xlfn.SINGLE(IF(COLUMNS($E414:H414)&lt;=COUNTIF(INDIRECT("'Raw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Input'!$B$3)),COLUMNS($E414:H414))),""))</f>
        <v/>
      </c>
      <c r="O414" t="str" cm="1">
        <f t="array" aca="1" ref="O414" ca="1">_xlfn.SINGLE(IF(COLUMNS($E414:I414)&lt;=COUNTIF(INDIRECT("'Raw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Input'!$B$3)),COLUMNS($E414:I414))),""))</f>
        <v/>
      </c>
      <c r="P414" t="str" cm="1">
        <f t="array" aca="1" ref="P414" ca="1">_xlfn.SINGLE(IF(COLUMNS($E414:J414)&lt;=COUNTIF(INDIRECT("'Raw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Input'!$B$3)),COLUMNS($E414:J414))),""))</f>
        <v/>
      </c>
      <c r="Q414" t="str">
        <f t="shared" ca="1" si="155"/>
        <v>Int</v>
      </c>
      <c r="R414" t="str">
        <f t="shared" ca="1" si="156"/>
        <v/>
      </c>
      <c r="S414" t="str">
        <f t="shared" ca="1" si="157"/>
        <v/>
      </c>
      <c r="T414" t="str">
        <f t="shared" ca="1" si="158"/>
        <v/>
      </c>
      <c r="U414" t="str">
        <f t="shared" ca="1" si="159"/>
        <v/>
      </c>
      <c r="V414">
        <v>414</v>
      </c>
      <c r="DE414"/>
      <c r="HB414"/>
    </row>
    <row r="415" spans="1:210">
      <c r="A415">
        <v>10</v>
      </c>
      <c r="B415" t="str">
        <f t="shared" ca="1" si="154"/>
        <v/>
      </c>
      <c r="C415" t="str">
        <f t="shared" ca="1" si="148"/>
        <v/>
      </c>
      <c r="D415" t="str">
        <f t="shared" ca="1" si="149"/>
        <v/>
      </c>
      <c r="E415" t="str" cm="1">
        <f t="array" aca="1" ref="E415" ca="1">_xlfn.SINGLE(IF(COLUMNS($E415:E415)&lt;=COUNTIF(INDIRECT("'Raw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Input'!$B$3)),COLUMNS($E415:E415))),""))</f>
        <v>Int</v>
      </c>
      <c r="F415" t="str" cm="1">
        <f t="array" aca="1" ref="F415" ca="1">_xlfn.SINGLE(IF(COLUMNS($E415:F415)&lt;=COUNTIF(INDIRECT("'Raw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Input'!$B$3)),COLUMNS($E415:F415))),""))</f>
        <v/>
      </c>
      <c r="G415" t="str" cm="1">
        <f t="array" aca="1" ref="G415" ca="1">_xlfn.SINGLE(IF(COLUMNS($E415:G415)&lt;=COUNTIF(INDIRECT("'Raw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Input'!$B$3)),COLUMNS($E415:G415))),""))</f>
        <v/>
      </c>
      <c r="H415" t="str" cm="1">
        <f t="array" aca="1" ref="H415" ca="1">_xlfn.SINGLE(IF(COLUMNS($E415:H415)&lt;=COUNTIF(INDIRECT("'Raw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Input'!$B$3)),COLUMNS($E415:H415))),""))</f>
        <v/>
      </c>
      <c r="I415" t="str" cm="1">
        <f t="array" aca="1" ref="I415" ca="1">_xlfn.SINGLE(IF(COLUMNS($E415:I415)&lt;=COUNTIF(INDIRECT("'Raw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Input'!$B$3)),COLUMNS($E415:I415))),""))</f>
        <v/>
      </c>
      <c r="J415" t="str" cm="1">
        <f t="array" aca="1" ref="J415" ca="1">_xlfn.SINGLE(IF(COLUMNS($E415:J415)&lt;=COUNTIF(INDIRECT("'Raw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Input'!$B$3)),COLUMNS($E415:J415))),""))</f>
        <v/>
      </c>
      <c r="K415" t="str" cm="1">
        <f t="array" aca="1" ref="K415" ca="1">_xlfn.SINGLE(IF(COLUMNS($E415:E415)&lt;=COUNTIF(INDIRECT("'Raw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Input'!$B$3)),COLUMNS($E415:E415))),""))</f>
        <v>Boolean</v>
      </c>
      <c r="L415" t="str" cm="1">
        <f t="array" aca="1" ref="L415" ca="1">_xlfn.SINGLE(IF(COLUMNS($E415:F415)&lt;=COUNTIF(INDIRECT("'Raw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Input'!$B$3)),COLUMNS($E415:F415))),""))</f>
        <v/>
      </c>
      <c r="M415" t="str" cm="1">
        <f t="array" aca="1" ref="M415" ca="1">_xlfn.SINGLE(IF(COLUMNS($E415:G415)&lt;=COUNTIF(INDIRECT("'Raw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Input'!$B$3)),COLUMNS($E415:G415))),""))</f>
        <v/>
      </c>
      <c r="N415" t="str" cm="1">
        <f t="array" aca="1" ref="N415" ca="1">_xlfn.SINGLE(IF(COLUMNS($E415:H415)&lt;=COUNTIF(INDIRECT("'Raw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Input'!$B$3)),COLUMNS($E415:H415))),""))</f>
        <v/>
      </c>
      <c r="O415" t="str" cm="1">
        <f t="array" aca="1" ref="O415" ca="1">_xlfn.SINGLE(IF(COLUMNS($E415:I415)&lt;=COUNTIF(INDIRECT("'Raw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Input'!$B$3)),COLUMNS($E415:I415))),""))</f>
        <v/>
      </c>
      <c r="P415" t="str" cm="1">
        <f t="array" aca="1" ref="P415" ca="1">_xlfn.SINGLE(IF(COLUMNS($E415:J415)&lt;=COUNTIF(INDIRECT("'Raw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Input'!$B$3)),COLUMNS($E415:J415))),""))</f>
        <v/>
      </c>
      <c r="Q415" t="str">
        <f t="shared" ca="1" si="155"/>
        <v>Int</v>
      </c>
      <c r="R415" t="str">
        <f t="shared" ca="1" si="156"/>
        <v/>
      </c>
      <c r="S415" t="str">
        <f t="shared" ca="1" si="157"/>
        <v/>
      </c>
      <c r="T415" t="str">
        <f t="shared" ca="1" si="158"/>
        <v/>
      </c>
      <c r="U415" t="str">
        <f t="shared" ca="1" si="159"/>
        <v/>
      </c>
      <c r="V415">
        <v>415</v>
      </c>
      <c r="DE415"/>
      <c r="HB415"/>
    </row>
    <row r="416" spans="1:210">
      <c r="A416">
        <v>11</v>
      </c>
      <c r="B416" t="str">
        <f t="shared" ca="1" si="154"/>
        <v/>
      </c>
      <c r="C416" t="str">
        <f t="shared" ca="1" si="148"/>
        <v/>
      </c>
      <c r="D416" t="str">
        <f t="shared" ca="1" si="149"/>
        <v/>
      </c>
      <c r="E416" t="str" cm="1">
        <f t="array" aca="1" ref="E416" ca="1">_xlfn.SINGLE(IF(COLUMNS($E416:E416)&lt;=COUNTIF(INDIRECT("'Raw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Input'!$B$3)),COLUMNS($E416:E416))),""))</f>
        <v>Int</v>
      </c>
      <c r="F416" t="str" cm="1">
        <f t="array" aca="1" ref="F416" ca="1">_xlfn.SINGLE(IF(COLUMNS($E416:F416)&lt;=COUNTIF(INDIRECT("'Raw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Input'!$B$3)),COLUMNS($E416:F416))),""))</f>
        <v/>
      </c>
      <c r="G416" t="str" cm="1">
        <f t="array" aca="1" ref="G416" ca="1">_xlfn.SINGLE(IF(COLUMNS($E416:G416)&lt;=COUNTIF(INDIRECT("'Raw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Input'!$B$3)),COLUMNS($E416:G416))),""))</f>
        <v/>
      </c>
      <c r="H416" t="str" cm="1">
        <f t="array" aca="1" ref="H416" ca="1">_xlfn.SINGLE(IF(COLUMNS($E416:H416)&lt;=COUNTIF(INDIRECT("'Raw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Input'!$B$3)),COLUMNS($E416:H416))),""))</f>
        <v/>
      </c>
      <c r="I416" t="str" cm="1">
        <f t="array" aca="1" ref="I416" ca="1">_xlfn.SINGLE(IF(COLUMNS($E416:I416)&lt;=COUNTIF(INDIRECT("'Raw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Input'!$B$3)),COLUMNS($E416:I416))),""))</f>
        <v/>
      </c>
      <c r="J416" t="str" cm="1">
        <f t="array" aca="1" ref="J416" ca="1">_xlfn.SINGLE(IF(COLUMNS($E416:J416)&lt;=COUNTIF(INDIRECT("'Raw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Input'!$B$3)),COLUMNS($E416:J416))),""))</f>
        <v/>
      </c>
      <c r="K416" t="str" cm="1">
        <f t="array" aca="1" ref="K416" ca="1">_xlfn.SINGLE(IF(COLUMNS($E416:E416)&lt;=COUNTIF(INDIRECT("'Raw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Input'!$B$3)),COLUMNS($E416:E416))),""))</f>
        <v>Boolean</v>
      </c>
      <c r="L416" t="str" cm="1">
        <f t="array" aca="1" ref="L416" ca="1">_xlfn.SINGLE(IF(COLUMNS($E416:F416)&lt;=COUNTIF(INDIRECT("'Raw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Input'!$B$3)),COLUMNS($E416:F416))),""))</f>
        <v/>
      </c>
      <c r="M416" t="str" cm="1">
        <f t="array" aca="1" ref="M416" ca="1">_xlfn.SINGLE(IF(COLUMNS($E416:G416)&lt;=COUNTIF(INDIRECT("'Raw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Input'!$B$3)),COLUMNS($E416:G416))),""))</f>
        <v/>
      </c>
      <c r="N416" t="str" cm="1">
        <f t="array" aca="1" ref="N416" ca="1">_xlfn.SINGLE(IF(COLUMNS($E416:H416)&lt;=COUNTIF(INDIRECT("'Raw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Input'!$B$3)),COLUMNS($E416:H416))),""))</f>
        <v/>
      </c>
      <c r="O416" t="str" cm="1">
        <f t="array" aca="1" ref="O416" ca="1">_xlfn.SINGLE(IF(COLUMNS($E416:I416)&lt;=COUNTIF(INDIRECT("'Raw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Input'!$B$3)),COLUMNS($E416:I416))),""))</f>
        <v/>
      </c>
      <c r="P416" t="str" cm="1">
        <f t="array" aca="1" ref="P416" ca="1">_xlfn.SINGLE(IF(COLUMNS($E416:J416)&lt;=COUNTIF(INDIRECT("'Raw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Input'!$B$3)),COLUMNS($E416:J416))),""))</f>
        <v/>
      </c>
      <c r="Q416" t="str">
        <f t="shared" ca="1" si="155"/>
        <v>Int</v>
      </c>
      <c r="R416" t="str">
        <f t="shared" ca="1" si="156"/>
        <v/>
      </c>
      <c r="S416" t="str">
        <f t="shared" ca="1" si="157"/>
        <v/>
      </c>
      <c r="T416" t="str">
        <f t="shared" ca="1" si="158"/>
        <v/>
      </c>
      <c r="U416" t="str">
        <f t="shared" ca="1" si="159"/>
        <v/>
      </c>
      <c r="V416">
        <v>416</v>
      </c>
      <c r="DE416"/>
      <c r="HB416"/>
    </row>
    <row r="417" spans="1:210">
      <c r="A417">
        <v>12</v>
      </c>
      <c r="B417" t="str">
        <f t="shared" ca="1" si="154"/>
        <v/>
      </c>
      <c r="C417" t="str">
        <f t="shared" ca="1" si="148"/>
        <v/>
      </c>
      <c r="D417" t="str">
        <f t="shared" ca="1" si="149"/>
        <v/>
      </c>
      <c r="E417" t="str" cm="1">
        <f t="array" aca="1" ref="E417" ca="1">_xlfn.SINGLE(IF(COLUMNS($E417:E417)&lt;=COUNTIF(INDIRECT("'Raw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Input'!$B$3)),COLUMNS($E417:E417))),""))</f>
        <v>Int</v>
      </c>
      <c r="F417" t="str" cm="1">
        <f t="array" aca="1" ref="F417" ca="1">_xlfn.SINGLE(IF(COLUMNS($E417:F417)&lt;=COUNTIF(INDIRECT("'Raw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Input'!$B$3)),COLUMNS($E417:F417))),""))</f>
        <v/>
      </c>
      <c r="G417" t="str" cm="1">
        <f t="array" aca="1" ref="G417" ca="1">_xlfn.SINGLE(IF(COLUMNS($E417:G417)&lt;=COUNTIF(INDIRECT("'Raw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Input'!$B$3)),COLUMNS($E417:G417))),""))</f>
        <v/>
      </c>
      <c r="H417" t="str" cm="1">
        <f t="array" aca="1" ref="H417" ca="1">_xlfn.SINGLE(IF(COLUMNS($E417:H417)&lt;=COUNTIF(INDIRECT("'Raw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Input'!$B$3)),COLUMNS($E417:H417))),""))</f>
        <v/>
      </c>
      <c r="I417" t="str" cm="1">
        <f t="array" aca="1" ref="I417" ca="1">_xlfn.SINGLE(IF(COLUMNS($E417:I417)&lt;=COUNTIF(INDIRECT("'Raw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Input'!$B$3)),COLUMNS($E417:I417))),""))</f>
        <v/>
      </c>
      <c r="J417" t="str" cm="1">
        <f t="array" aca="1" ref="J417" ca="1">_xlfn.SINGLE(IF(COLUMNS($E417:J417)&lt;=COUNTIF(INDIRECT("'Raw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Input'!$B$3)),COLUMNS($E417:J417))),""))</f>
        <v/>
      </c>
      <c r="K417" t="str" cm="1">
        <f t="array" aca="1" ref="K417" ca="1">_xlfn.SINGLE(IF(COLUMNS($E417:E417)&lt;=COUNTIF(INDIRECT("'Raw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Input'!$B$3)),COLUMNS($E417:E417))),""))</f>
        <v>Boolean</v>
      </c>
      <c r="L417" t="str" cm="1">
        <f t="array" aca="1" ref="L417" ca="1">_xlfn.SINGLE(IF(COLUMNS($E417:F417)&lt;=COUNTIF(INDIRECT("'Raw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Input'!$B$3)),COLUMNS($E417:F417))),""))</f>
        <v/>
      </c>
      <c r="M417" t="str" cm="1">
        <f t="array" aca="1" ref="M417" ca="1">_xlfn.SINGLE(IF(COLUMNS($E417:G417)&lt;=COUNTIF(INDIRECT("'Raw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Input'!$B$3)),COLUMNS($E417:G417))),""))</f>
        <v/>
      </c>
      <c r="N417" t="str" cm="1">
        <f t="array" aca="1" ref="N417" ca="1">_xlfn.SINGLE(IF(COLUMNS($E417:H417)&lt;=COUNTIF(INDIRECT("'Raw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Input'!$B$3)),COLUMNS($E417:H417))),""))</f>
        <v/>
      </c>
      <c r="O417" t="str" cm="1">
        <f t="array" aca="1" ref="O417" ca="1">_xlfn.SINGLE(IF(COLUMNS($E417:I417)&lt;=COUNTIF(INDIRECT("'Raw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Input'!$B$3)),COLUMNS($E417:I417))),""))</f>
        <v/>
      </c>
      <c r="P417" t="str" cm="1">
        <f t="array" aca="1" ref="P417" ca="1">_xlfn.SINGLE(IF(COLUMNS($E417:J417)&lt;=COUNTIF(INDIRECT("'Raw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Input'!$B$3)),COLUMNS($E417:J417))),""))</f>
        <v/>
      </c>
      <c r="Q417" t="str">
        <f t="shared" ca="1" si="155"/>
        <v>Int</v>
      </c>
      <c r="R417" t="str">
        <f t="shared" ca="1" si="156"/>
        <v/>
      </c>
      <c r="S417" t="str">
        <f t="shared" ca="1" si="157"/>
        <v/>
      </c>
      <c r="T417" t="str">
        <f t="shared" ca="1" si="158"/>
        <v/>
      </c>
      <c r="U417" t="str">
        <f t="shared" ca="1" si="159"/>
        <v/>
      </c>
      <c r="V417">
        <v>417</v>
      </c>
      <c r="DE417"/>
      <c r="HB417"/>
    </row>
    <row r="418" spans="1:210">
      <c r="A418" s="79" t="str">
        <f ca="1">IF(ISBLANK(INDIRECT("Setup!A"&amp;(1+(V418+11)/13))),"",INDIRECT("Setup!A"&amp;(1+(V418+11)/13)))</f>
        <v/>
      </c>
      <c r="C418" t="str">
        <f t="shared" ca="1" si="148"/>
        <v/>
      </c>
      <c r="D418" t="str">
        <f t="shared" ca="1" si="149"/>
        <v/>
      </c>
      <c r="K418" t="str" cm="1">
        <f t="array" aca="1" ref="K418" ca="1">_xlfn.SINGLE(IF(COLUMNS($E418:E418)&lt;=COUNTIF(INDIRECT("'Raw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Input'!$B$3)),COLUMNS($E418:E418))),""))</f>
        <v/>
      </c>
      <c r="L418" t="str" cm="1">
        <f t="array" aca="1" ref="L418" ca="1">_xlfn.SINGLE(IF(COLUMNS($E418:F418)&lt;=COUNTIF(INDIRECT("'Raw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Input'!$B$3)),COLUMNS($E418:F418))),""))</f>
        <v/>
      </c>
      <c r="M418" t="str" cm="1">
        <f t="array" aca="1" ref="M418" ca="1">_xlfn.SINGLE(IF(COLUMNS($E418:G418)&lt;=COUNTIF(INDIRECT("'Raw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Input'!$B$3)),COLUMNS($E418:G418))),""))</f>
        <v/>
      </c>
      <c r="N418" t="str" cm="1">
        <f t="array" aca="1" ref="N418" ca="1">_xlfn.SINGLE(IF(COLUMNS($E418:H418)&lt;=COUNTIF(INDIRECT("'Raw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Input'!$B$3)),COLUMNS($E418:H418))),""))</f>
        <v/>
      </c>
      <c r="O418" t="str" cm="1">
        <f t="array" aca="1" ref="O418" ca="1">_xlfn.SINGLE(IF(COLUMNS($E418:I418)&lt;=COUNTIF(INDIRECT("'Raw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Input'!$B$3)),COLUMNS($E418:I418))),""))</f>
        <v/>
      </c>
      <c r="P418" t="str" cm="1">
        <f t="array" aca="1" ref="P418" ca="1">_xlfn.SINGLE(IF(COLUMNS($E418:J418)&lt;=COUNTIF(INDIRECT("'Raw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Input'!$B$3)),COLUMNS($E418:J418))),""))</f>
        <v/>
      </c>
      <c r="T418" t="str">
        <f t="shared" ca="1" si="158"/>
        <v/>
      </c>
      <c r="U418" t="str">
        <f t="shared" ca="1" si="159"/>
        <v/>
      </c>
      <c r="V418">
        <v>418</v>
      </c>
      <c r="DE418"/>
      <c r="HB418"/>
    </row>
    <row r="419" spans="1:210">
      <c r="A419">
        <v>1</v>
      </c>
      <c r="B419" t="str">
        <f t="shared" ref="B419:B430" ca="1" si="160">IFERROR(IF(ISBLANK(INDIRECT(INDIRECT("A"&amp;V419-A419)&amp;"!B"&amp;A419+3)),"",INDIRECT(INDIRECT("A"&amp;V419-A419)&amp;"!B"&amp;A419+3)),"")</f>
        <v/>
      </c>
      <c r="C419" t="str">
        <f t="shared" ca="1" si="148"/>
        <v/>
      </c>
      <c r="D419" t="str">
        <f t="shared" ca="1" si="149"/>
        <v/>
      </c>
      <c r="E419" t="str" cm="1">
        <f t="array" aca="1" ref="E419" ca="1">_xlfn.SINGLE(IF(COLUMNS($E419:E419)&lt;=COUNTIF(INDIRECT("'Raw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Input'!$B$3)),COLUMNS($E419:E419))),""))</f>
        <v>Int</v>
      </c>
      <c r="F419" t="str" cm="1">
        <f t="array" aca="1" ref="F419" ca="1">_xlfn.SINGLE(IF(COLUMNS($E419:F419)&lt;=COUNTIF(INDIRECT("'Raw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Input'!$B$3)),COLUMNS($E419:F419))),""))</f>
        <v/>
      </c>
      <c r="G419" t="str" cm="1">
        <f t="array" aca="1" ref="G419" ca="1">_xlfn.SINGLE(IF(COLUMNS($E419:G419)&lt;=COUNTIF(INDIRECT("'Raw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Input'!$B$3)),COLUMNS($E419:G419))),""))</f>
        <v/>
      </c>
      <c r="H419" t="str" cm="1">
        <f t="array" aca="1" ref="H419" ca="1">_xlfn.SINGLE(IF(COLUMNS($E419:H419)&lt;=COUNTIF(INDIRECT("'Raw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Input'!$B$3)),COLUMNS($E419:H419))),""))</f>
        <v/>
      </c>
      <c r="I419" t="str" cm="1">
        <f t="array" aca="1" ref="I419" ca="1">_xlfn.SINGLE(IF(COLUMNS($E419:I419)&lt;=COUNTIF(INDIRECT("'Raw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Input'!$B$3)),COLUMNS($E419:I419))),""))</f>
        <v/>
      </c>
      <c r="J419" t="str" cm="1">
        <f t="array" aca="1" ref="J419" ca="1">_xlfn.SINGLE(IF(COLUMNS($E419:J419)&lt;=COUNTIF(INDIRECT("'Raw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Input'!$B$3)),COLUMNS($E419:J419))),""))</f>
        <v/>
      </c>
      <c r="K419" t="str" cm="1">
        <f t="array" aca="1" ref="K419" ca="1">_xlfn.SINGLE(IF(COLUMNS($E419:E419)&lt;=COUNTIF(INDIRECT("'Raw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Input'!$B$3)),COLUMNS($E419:E419))),""))</f>
        <v>Boolean</v>
      </c>
      <c r="L419" t="str" cm="1">
        <f t="array" aca="1" ref="L419" ca="1">_xlfn.SINGLE(IF(COLUMNS($E419:F419)&lt;=COUNTIF(INDIRECT("'Raw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Input'!$B$3)),COLUMNS($E419:F419))),""))</f>
        <v/>
      </c>
      <c r="M419" t="str" cm="1">
        <f t="array" aca="1" ref="M419" ca="1">_xlfn.SINGLE(IF(COLUMNS($E419:G419)&lt;=COUNTIF(INDIRECT("'Raw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Input'!$B$3)),COLUMNS($E419:G419))),""))</f>
        <v/>
      </c>
      <c r="N419" t="str" cm="1">
        <f t="array" aca="1" ref="N419" ca="1">_xlfn.SINGLE(IF(COLUMNS($E419:H419)&lt;=COUNTIF(INDIRECT("'Raw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Input'!$B$3)),COLUMNS($E419:H419))),""))</f>
        <v/>
      </c>
      <c r="O419" t="str" cm="1">
        <f t="array" aca="1" ref="O419" ca="1">_xlfn.SINGLE(IF(COLUMNS($E419:I419)&lt;=COUNTIF(INDIRECT("'Raw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Input'!$B$3)),COLUMNS($E419:I419))),""))</f>
        <v/>
      </c>
      <c r="P419" t="str" cm="1">
        <f t="array" aca="1" ref="P419" ca="1">_xlfn.SINGLE(IF(COLUMNS($E419:J419)&lt;=COUNTIF(INDIRECT("'Raw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Input'!$B$3)),COLUMNS($E419:J419))),""))</f>
        <v/>
      </c>
      <c r="Q419" t="str">
        <f t="shared" ref="Q419:Q430" ca="1" si="161">IF(NOT(C419=K419),E419,IF(NOT(C419=L419),F419,IF(NOT(C419=M419),G419,IF(NOT(C419=N419),H419,IF(NOT(C419=O419),I419,IF(NOT(C419=P419),J419,""))))))</f>
        <v>Int</v>
      </c>
      <c r="R419" t="str">
        <f t="shared" ref="R419:R430" ca="1" si="162">IF(AND(NOT(C419=L419),NOT(F419=Q419)),F419,IF(AND(NOT(C419=M419),NOT(G419=Q419)),G419,IF(AND(NOT(C419=N419),NOT(H419=Q419)),H419,IF(AND(NOT(C419=O419),NOT(I419=Q419)),I419,IF(AND(NOT(C419=P419),NOT(J419=Q419)),J419,"")))))</f>
        <v/>
      </c>
      <c r="S419" t="str">
        <f t="shared" ref="S419:S430" ca="1" si="163">IF(AND(NOT(C419=M419),NOT(G419=Q419),NOT(G419=R419)),G419,IF(AND(NOT(C419=N419),NOT(H419=Q419),NOT(H419=R419)),H419,IF(AND(NOT(C419=O419),NOT(I419=Q419),NOT(I419=R419)),I419,IF(AND(NOT(C419=P419),NOT(J419=Q419),NOT(J419=R419)),J419,""))))</f>
        <v/>
      </c>
      <c r="T419" t="str">
        <f t="shared" ca="1" si="158"/>
        <v/>
      </c>
      <c r="U419" t="str">
        <f t="shared" ca="1" si="159"/>
        <v/>
      </c>
      <c r="V419">
        <v>419</v>
      </c>
      <c r="DE419"/>
      <c r="HB419"/>
    </row>
    <row r="420" spans="1:210">
      <c r="A420">
        <v>2</v>
      </c>
      <c r="B420" t="str">
        <f t="shared" ca="1" si="160"/>
        <v/>
      </c>
      <c r="C420" t="str">
        <f t="shared" ca="1" si="148"/>
        <v/>
      </c>
      <c r="D420" t="str">
        <f t="shared" ca="1" si="149"/>
        <v/>
      </c>
      <c r="E420" t="str" cm="1">
        <f t="array" aca="1" ref="E420" ca="1">_xlfn.SINGLE(IF(COLUMNS($E420:E420)&lt;=COUNTIF(INDIRECT("'Raw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Input'!$B$3)),COLUMNS($E420:E420))),""))</f>
        <v>Int</v>
      </c>
      <c r="F420" t="str" cm="1">
        <f t="array" aca="1" ref="F420" ca="1">_xlfn.SINGLE(IF(COLUMNS($E420:F420)&lt;=COUNTIF(INDIRECT("'Raw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Input'!$B$3)),COLUMNS($E420:F420))),""))</f>
        <v/>
      </c>
      <c r="G420" t="str" cm="1">
        <f t="array" aca="1" ref="G420" ca="1">_xlfn.SINGLE(IF(COLUMNS($E420:G420)&lt;=COUNTIF(INDIRECT("'Raw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Input'!$B$3)),COLUMNS($E420:G420))),""))</f>
        <v/>
      </c>
      <c r="H420" t="str" cm="1">
        <f t="array" aca="1" ref="H420" ca="1">_xlfn.SINGLE(IF(COLUMNS($E420:H420)&lt;=COUNTIF(INDIRECT("'Raw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Input'!$B$3)),COLUMNS($E420:H420))),""))</f>
        <v/>
      </c>
      <c r="I420" t="str" cm="1">
        <f t="array" aca="1" ref="I420" ca="1">_xlfn.SINGLE(IF(COLUMNS($E420:I420)&lt;=COUNTIF(INDIRECT("'Raw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Input'!$B$3)),COLUMNS($E420:I420))),""))</f>
        <v/>
      </c>
      <c r="J420" t="str" cm="1">
        <f t="array" aca="1" ref="J420" ca="1">_xlfn.SINGLE(IF(COLUMNS($E420:J420)&lt;=COUNTIF(INDIRECT("'Raw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Input'!$B$3)),COLUMNS($E420:J420))),""))</f>
        <v/>
      </c>
      <c r="K420" t="str" cm="1">
        <f t="array" aca="1" ref="K420" ca="1">_xlfn.SINGLE(IF(COLUMNS($E420:E420)&lt;=COUNTIF(INDIRECT("'Raw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Input'!$B$3)),COLUMNS($E420:E420))),""))</f>
        <v>Boolean</v>
      </c>
      <c r="L420" t="str" cm="1">
        <f t="array" aca="1" ref="L420" ca="1">_xlfn.SINGLE(IF(COLUMNS($E420:F420)&lt;=COUNTIF(INDIRECT("'Raw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Input'!$B$3)),COLUMNS($E420:F420))),""))</f>
        <v/>
      </c>
      <c r="M420" t="str" cm="1">
        <f t="array" aca="1" ref="M420" ca="1">_xlfn.SINGLE(IF(COLUMNS($E420:G420)&lt;=COUNTIF(INDIRECT("'Raw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Input'!$B$3)),COLUMNS($E420:G420))),""))</f>
        <v/>
      </c>
      <c r="N420" t="str" cm="1">
        <f t="array" aca="1" ref="N420" ca="1">_xlfn.SINGLE(IF(COLUMNS($E420:H420)&lt;=COUNTIF(INDIRECT("'Raw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Input'!$B$3)),COLUMNS($E420:H420))),""))</f>
        <v/>
      </c>
      <c r="O420" t="str" cm="1">
        <f t="array" aca="1" ref="O420" ca="1">_xlfn.SINGLE(IF(COLUMNS($E420:I420)&lt;=COUNTIF(INDIRECT("'Raw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Input'!$B$3)),COLUMNS($E420:I420))),""))</f>
        <v/>
      </c>
      <c r="P420" t="str" cm="1">
        <f t="array" aca="1" ref="P420" ca="1">_xlfn.SINGLE(IF(COLUMNS($E420:J420)&lt;=COUNTIF(INDIRECT("'Raw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Input'!$B$3)),COLUMNS($E420:J420))),""))</f>
        <v/>
      </c>
      <c r="Q420" t="str">
        <f t="shared" ca="1" si="161"/>
        <v>Int</v>
      </c>
      <c r="R420" t="str">
        <f t="shared" ca="1" si="162"/>
        <v/>
      </c>
      <c r="S420" t="str">
        <f t="shared" ca="1" si="163"/>
        <v/>
      </c>
      <c r="T420" t="str">
        <f t="shared" ca="1" si="158"/>
        <v/>
      </c>
      <c r="U420" t="str">
        <f t="shared" ca="1" si="159"/>
        <v/>
      </c>
      <c r="V420">
        <v>420</v>
      </c>
      <c r="DE420"/>
      <c r="HB420"/>
    </row>
    <row r="421" spans="1:210">
      <c r="A421">
        <v>3</v>
      </c>
      <c r="B421" t="str">
        <f t="shared" ca="1" si="160"/>
        <v/>
      </c>
      <c r="C421" t="str">
        <f t="shared" ca="1" si="148"/>
        <v/>
      </c>
      <c r="D421" t="str">
        <f t="shared" ca="1" si="149"/>
        <v/>
      </c>
      <c r="E421" t="str" cm="1">
        <f t="array" aca="1" ref="E421" ca="1">_xlfn.SINGLE(IF(COLUMNS($E421:E421)&lt;=COUNTIF(INDIRECT("'Raw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Input'!$B$3)),COLUMNS($E421:E421))),""))</f>
        <v>Int</v>
      </c>
      <c r="F421" t="str" cm="1">
        <f t="array" aca="1" ref="F421" ca="1">_xlfn.SINGLE(IF(COLUMNS($E421:F421)&lt;=COUNTIF(INDIRECT("'Raw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Input'!$B$3)),COLUMNS($E421:F421))),""))</f>
        <v/>
      </c>
      <c r="G421" t="str" cm="1">
        <f t="array" aca="1" ref="G421" ca="1">_xlfn.SINGLE(IF(COLUMNS($E421:G421)&lt;=COUNTIF(INDIRECT("'Raw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Input'!$B$3)),COLUMNS($E421:G421))),""))</f>
        <v/>
      </c>
      <c r="H421" t="str" cm="1">
        <f t="array" aca="1" ref="H421" ca="1">_xlfn.SINGLE(IF(COLUMNS($E421:H421)&lt;=COUNTIF(INDIRECT("'Raw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Input'!$B$3)),COLUMNS($E421:H421))),""))</f>
        <v/>
      </c>
      <c r="I421" t="str" cm="1">
        <f t="array" aca="1" ref="I421" ca="1">_xlfn.SINGLE(IF(COLUMNS($E421:I421)&lt;=COUNTIF(INDIRECT("'Raw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Input'!$B$3)),COLUMNS($E421:I421))),""))</f>
        <v/>
      </c>
      <c r="J421" t="str" cm="1">
        <f t="array" aca="1" ref="J421" ca="1">_xlfn.SINGLE(IF(COLUMNS($E421:J421)&lt;=COUNTIF(INDIRECT("'Raw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Input'!$B$3)),COLUMNS($E421:J421))),""))</f>
        <v/>
      </c>
      <c r="K421" t="str" cm="1">
        <f t="array" aca="1" ref="K421" ca="1">_xlfn.SINGLE(IF(COLUMNS($E421:E421)&lt;=COUNTIF(INDIRECT("'Raw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Input'!$B$3)),COLUMNS($E421:E421))),""))</f>
        <v>Boolean</v>
      </c>
      <c r="L421" t="str" cm="1">
        <f t="array" aca="1" ref="L421" ca="1">_xlfn.SINGLE(IF(COLUMNS($E421:F421)&lt;=COUNTIF(INDIRECT("'Raw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Input'!$B$3)),COLUMNS($E421:F421))),""))</f>
        <v/>
      </c>
      <c r="M421" t="str" cm="1">
        <f t="array" aca="1" ref="M421" ca="1">_xlfn.SINGLE(IF(COLUMNS($E421:G421)&lt;=COUNTIF(INDIRECT("'Raw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Input'!$B$3)),COLUMNS($E421:G421))),""))</f>
        <v/>
      </c>
      <c r="N421" t="str" cm="1">
        <f t="array" aca="1" ref="N421" ca="1">_xlfn.SINGLE(IF(COLUMNS($E421:H421)&lt;=COUNTIF(INDIRECT("'Raw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Input'!$B$3)),COLUMNS($E421:H421))),""))</f>
        <v/>
      </c>
      <c r="O421" t="str" cm="1">
        <f t="array" aca="1" ref="O421" ca="1">_xlfn.SINGLE(IF(COLUMNS($E421:I421)&lt;=COUNTIF(INDIRECT("'Raw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Input'!$B$3)),COLUMNS($E421:I421))),""))</f>
        <v/>
      </c>
      <c r="P421" t="str" cm="1">
        <f t="array" aca="1" ref="P421" ca="1">_xlfn.SINGLE(IF(COLUMNS($E421:J421)&lt;=COUNTIF(INDIRECT("'Raw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Input'!$B$3)),COLUMNS($E421:J421))),""))</f>
        <v/>
      </c>
      <c r="Q421" t="str">
        <f t="shared" ca="1" si="161"/>
        <v>Int</v>
      </c>
      <c r="R421" t="str">
        <f t="shared" ca="1" si="162"/>
        <v/>
      </c>
      <c r="S421" t="str">
        <f t="shared" ca="1" si="163"/>
        <v/>
      </c>
      <c r="T421" t="str">
        <f t="shared" ca="1" si="158"/>
        <v/>
      </c>
      <c r="U421" t="str">
        <f t="shared" ca="1" si="159"/>
        <v/>
      </c>
      <c r="V421">
        <v>421</v>
      </c>
      <c r="DE421"/>
      <c r="HB421"/>
    </row>
    <row r="422" spans="1:210">
      <c r="A422">
        <v>4</v>
      </c>
      <c r="B422" t="str">
        <f t="shared" ca="1" si="160"/>
        <v/>
      </c>
      <c r="C422" t="str">
        <f t="shared" ca="1" si="148"/>
        <v/>
      </c>
      <c r="D422" t="str">
        <f t="shared" ca="1" si="149"/>
        <v/>
      </c>
      <c r="E422" t="str" cm="1">
        <f t="array" aca="1" ref="E422" ca="1">_xlfn.SINGLE(IF(COLUMNS($E422:E422)&lt;=COUNTIF(INDIRECT("'Raw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Input'!$B$3)),COLUMNS($E422:E422))),""))</f>
        <v>Int</v>
      </c>
      <c r="F422" t="str" cm="1">
        <f t="array" aca="1" ref="F422" ca="1">_xlfn.SINGLE(IF(COLUMNS($E422:F422)&lt;=COUNTIF(INDIRECT("'Raw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Input'!$B$3)),COLUMNS($E422:F422))),""))</f>
        <v/>
      </c>
      <c r="G422" t="str" cm="1">
        <f t="array" aca="1" ref="G422" ca="1">_xlfn.SINGLE(IF(COLUMNS($E422:G422)&lt;=COUNTIF(INDIRECT("'Raw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Input'!$B$3)),COLUMNS($E422:G422))),""))</f>
        <v/>
      </c>
      <c r="H422" t="str" cm="1">
        <f t="array" aca="1" ref="H422" ca="1">_xlfn.SINGLE(IF(COLUMNS($E422:H422)&lt;=COUNTIF(INDIRECT("'Raw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Input'!$B$3)),COLUMNS($E422:H422))),""))</f>
        <v/>
      </c>
      <c r="I422" t="str" cm="1">
        <f t="array" aca="1" ref="I422" ca="1">_xlfn.SINGLE(IF(COLUMNS($E422:I422)&lt;=COUNTIF(INDIRECT("'Raw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Input'!$B$3)),COLUMNS($E422:I422))),""))</f>
        <v/>
      </c>
      <c r="J422" t="str" cm="1">
        <f t="array" aca="1" ref="J422" ca="1">_xlfn.SINGLE(IF(COLUMNS($E422:J422)&lt;=COUNTIF(INDIRECT("'Raw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Input'!$B$3)),COLUMNS($E422:J422))),""))</f>
        <v/>
      </c>
      <c r="K422" t="str" cm="1">
        <f t="array" aca="1" ref="K422" ca="1">_xlfn.SINGLE(IF(COLUMNS($E422:E422)&lt;=COUNTIF(INDIRECT("'Raw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Input'!$B$3)),COLUMNS($E422:E422))),""))</f>
        <v>Boolean</v>
      </c>
      <c r="L422" t="str" cm="1">
        <f t="array" aca="1" ref="L422" ca="1">_xlfn.SINGLE(IF(COLUMNS($E422:F422)&lt;=COUNTIF(INDIRECT("'Raw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Input'!$B$3)),COLUMNS($E422:F422))),""))</f>
        <v/>
      </c>
      <c r="M422" t="str" cm="1">
        <f t="array" aca="1" ref="M422" ca="1">_xlfn.SINGLE(IF(COLUMNS($E422:G422)&lt;=COUNTIF(INDIRECT("'Raw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Input'!$B$3)),COLUMNS($E422:G422))),""))</f>
        <v/>
      </c>
      <c r="N422" t="str" cm="1">
        <f t="array" aca="1" ref="N422" ca="1">_xlfn.SINGLE(IF(COLUMNS($E422:H422)&lt;=COUNTIF(INDIRECT("'Raw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Input'!$B$3)),COLUMNS($E422:H422))),""))</f>
        <v/>
      </c>
      <c r="O422" t="str" cm="1">
        <f t="array" aca="1" ref="O422" ca="1">_xlfn.SINGLE(IF(COLUMNS($E422:I422)&lt;=COUNTIF(INDIRECT("'Raw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Input'!$B$3)),COLUMNS($E422:I422))),""))</f>
        <v/>
      </c>
      <c r="P422" t="str" cm="1">
        <f t="array" aca="1" ref="P422" ca="1">_xlfn.SINGLE(IF(COLUMNS($E422:J422)&lt;=COUNTIF(INDIRECT("'Raw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Input'!$B$3)),COLUMNS($E422:J422))),""))</f>
        <v/>
      </c>
      <c r="Q422" t="str">
        <f t="shared" ca="1" si="161"/>
        <v>Int</v>
      </c>
      <c r="R422" t="str">
        <f t="shared" ca="1" si="162"/>
        <v/>
      </c>
      <c r="S422" t="str">
        <f t="shared" ca="1" si="163"/>
        <v/>
      </c>
      <c r="T422" t="str">
        <f t="shared" ca="1" si="158"/>
        <v/>
      </c>
      <c r="U422" t="str">
        <f t="shared" ca="1" si="159"/>
        <v/>
      </c>
      <c r="V422">
        <v>422</v>
      </c>
      <c r="DE422"/>
      <c r="HB422"/>
    </row>
    <row r="423" spans="1:210">
      <c r="A423">
        <v>5</v>
      </c>
      <c r="B423" t="str">
        <f t="shared" ca="1" si="160"/>
        <v/>
      </c>
      <c r="C423" t="str">
        <f t="shared" ca="1" si="148"/>
        <v/>
      </c>
      <c r="D423" t="str">
        <f t="shared" ca="1" si="149"/>
        <v/>
      </c>
      <c r="E423" t="str" cm="1">
        <f t="array" aca="1" ref="E423" ca="1">_xlfn.SINGLE(IF(COLUMNS($E423:E423)&lt;=COUNTIF(INDIRECT("'Raw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Input'!$B$3)),COLUMNS($E423:E423))),""))</f>
        <v>Int</v>
      </c>
      <c r="F423" t="str" cm="1">
        <f t="array" aca="1" ref="F423" ca="1">_xlfn.SINGLE(IF(COLUMNS($E423:F423)&lt;=COUNTIF(INDIRECT("'Raw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Input'!$B$3)),COLUMNS($E423:F423))),""))</f>
        <v/>
      </c>
      <c r="G423" t="str" cm="1">
        <f t="array" aca="1" ref="G423" ca="1">_xlfn.SINGLE(IF(COLUMNS($E423:G423)&lt;=COUNTIF(INDIRECT("'Raw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Input'!$B$3)),COLUMNS($E423:G423))),""))</f>
        <v/>
      </c>
      <c r="H423" t="str" cm="1">
        <f t="array" aca="1" ref="H423" ca="1">_xlfn.SINGLE(IF(COLUMNS($E423:H423)&lt;=COUNTIF(INDIRECT("'Raw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Input'!$B$3)),COLUMNS($E423:H423))),""))</f>
        <v/>
      </c>
      <c r="I423" t="str" cm="1">
        <f t="array" aca="1" ref="I423" ca="1">_xlfn.SINGLE(IF(COLUMNS($E423:I423)&lt;=COUNTIF(INDIRECT("'Raw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Input'!$B$3)),COLUMNS($E423:I423))),""))</f>
        <v/>
      </c>
      <c r="J423" t="str" cm="1">
        <f t="array" aca="1" ref="J423" ca="1">_xlfn.SINGLE(IF(COLUMNS($E423:J423)&lt;=COUNTIF(INDIRECT("'Raw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Input'!$B$3)),COLUMNS($E423:J423))),""))</f>
        <v/>
      </c>
      <c r="K423" t="str" cm="1">
        <f t="array" aca="1" ref="K423" ca="1">_xlfn.SINGLE(IF(COLUMNS($E423:E423)&lt;=COUNTIF(INDIRECT("'Raw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Input'!$B$3)),COLUMNS($E423:E423))),""))</f>
        <v>Boolean</v>
      </c>
      <c r="L423" t="str" cm="1">
        <f t="array" aca="1" ref="L423" ca="1">_xlfn.SINGLE(IF(COLUMNS($E423:F423)&lt;=COUNTIF(INDIRECT("'Raw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Input'!$B$3)),COLUMNS($E423:F423))),""))</f>
        <v/>
      </c>
      <c r="M423" t="str" cm="1">
        <f t="array" aca="1" ref="M423" ca="1">_xlfn.SINGLE(IF(COLUMNS($E423:G423)&lt;=COUNTIF(INDIRECT("'Raw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Input'!$B$3)),COLUMNS($E423:G423))),""))</f>
        <v/>
      </c>
      <c r="N423" t="str" cm="1">
        <f t="array" aca="1" ref="N423" ca="1">_xlfn.SINGLE(IF(COLUMNS($E423:H423)&lt;=COUNTIF(INDIRECT("'Raw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Input'!$B$3)),COLUMNS($E423:H423))),""))</f>
        <v/>
      </c>
      <c r="O423" t="str" cm="1">
        <f t="array" aca="1" ref="O423" ca="1">_xlfn.SINGLE(IF(COLUMNS($E423:I423)&lt;=COUNTIF(INDIRECT("'Raw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Input'!$B$3)),COLUMNS($E423:I423))),""))</f>
        <v/>
      </c>
      <c r="P423" t="str" cm="1">
        <f t="array" aca="1" ref="P423" ca="1">_xlfn.SINGLE(IF(COLUMNS($E423:J423)&lt;=COUNTIF(INDIRECT("'Raw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Input'!$B$3)),COLUMNS($E423:J423))),""))</f>
        <v/>
      </c>
      <c r="Q423" t="str">
        <f t="shared" ca="1" si="161"/>
        <v>Int</v>
      </c>
      <c r="R423" t="str">
        <f t="shared" ca="1" si="162"/>
        <v/>
      </c>
      <c r="S423" t="str">
        <f t="shared" ca="1" si="163"/>
        <v/>
      </c>
      <c r="T423" t="str">
        <f t="shared" ca="1" si="158"/>
        <v/>
      </c>
      <c r="U423" t="str">
        <f t="shared" ca="1" si="159"/>
        <v/>
      </c>
      <c r="V423">
        <v>423</v>
      </c>
      <c r="DE423"/>
      <c r="HB423"/>
    </row>
    <row r="424" spans="1:210">
      <c r="A424">
        <v>6</v>
      </c>
      <c r="B424" t="str">
        <f t="shared" ca="1" si="160"/>
        <v/>
      </c>
      <c r="C424" t="str">
        <f t="shared" ca="1" si="148"/>
        <v/>
      </c>
      <c r="D424" t="str">
        <f t="shared" ca="1" si="149"/>
        <v/>
      </c>
      <c r="E424" t="str" cm="1">
        <f t="array" aca="1" ref="E424" ca="1">_xlfn.SINGLE(IF(COLUMNS($E424:E424)&lt;=COUNTIF(INDIRECT("'Raw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Input'!$B$3)),COLUMNS($E424:E424))),""))</f>
        <v>Int</v>
      </c>
      <c r="F424" t="str" cm="1">
        <f t="array" aca="1" ref="F424" ca="1">_xlfn.SINGLE(IF(COLUMNS($E424:F424)&lt;=COUNTIF(INDIRECT("'Raw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Input'!$B$3)),COLUMNS($E424:F424))),""))</f>
        <v/>
      </c>
      <c r="G424" t="str" cm="1">
        <f t="array" aca="1" ref="G424" ca="1">_xlfn.SINGLE(IF(COLUMNS($E424:G424)&lt;=COUNTIF(INDIRECT("'Raw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Input'!$B$3)),COLUMNS($E424:G424))),""))</f>
        <v/>
      </c>
      <c r="H424" t="str" cm="1">
        <f t="array" aca="1" ref="H424" ca="1">_xlfn.SINGLE(IF(COLUMNS($E424:H424)&lt;=COUNTIF(INDIRECT("'Raw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Input'!$B$3)),COLUMNS($E424:H424))),""))</f>
        <v/>
      </c>
      <c r="I424" t="str" cm="1">
        <f t="array" aca="1" ref="I424" ca="1">_xlfn.SINGLE(IF(COLUMNS($E424:I424)&lt;=COUNTIF(INDIRECT("'Raw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Input'!$B$3)),COLUMNS($E424:I424))),""))</f>
        <v/>
      </c>
      <c r="J424" t="str" cm="1">
        <f t="array" aca="1" ref="J424" ca="1">_xlfn.SINGLE(IF(COLUMNS($E424:J424)&lt;=COUNTIF(INDIRECT("'Raw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Input'!$B$3)),COLUMNS($E424:J424))),""))</f>
        <v/>
      </c>
      <c r="K424" t="str" cm="1">
        <f t="array" aca="1" ref="K424" ca="1">_xlfn.SINGLE(IF(COLUMNS($E424:E424)&lt;=COUNTIF(INDIRECT("'Raw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Input'!$B$3)),COLUMNS($E424:E424))),""))</f>
        <v>Boolean</v>
      </c>
      <c r="L424" t="str" cm="1">
        <f t="array" aca="1" ref="L424" ca="1">_xlfn.SINGLE(IF(COLUMNS($E424:F424)&lt;=COUNTIF(INDIRECT("'Raw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Input'!$B$3)),COLUMNS($E424:F424))),""))</f>
        <v/>
      </c>
      <c r="M424" t="str" cm="1">
        <f t="array" aca="1" ref="M424" ca="1">_xlfn.SINGLE(IF(COLUMNS($E424:G424)&lt;=COUNTIF(INDIRECT("'Raw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Input'!$B$3)),COLUMNS($E424:G424))),""))</f>
        <v/>
      </c>
      <c r="N424" t="str" cm="1">
        <f t="array" aca="1" ref="N424" ca="1">_xlfn.SINGLE(IF(COLUMNS($E424:H424)&lt;=COUNTIF(INDIRECT("'Raw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Input'!$B$3)),COLUMNS($E424:H424))),""))</f>
        <v/>
      </c>
      <c r="O424" t="str" cm="1">
        <f t="array" aca="1" ref="O424" ca="1">_xlfn.SINGLE(IF(COLUMNS($E424:I424)&lt;=COUNTIF(INDIRECT("'Raw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Input'!$B$3)),COLUMNS($E424:I424))),""))</f>
        <v/>
      </c>
      <c r="P424" t="str" cm="1">
        <f t="array" aca="1" ref="P424" ca="1">_xlfn.SINGLE(IF(COLUMNS($E424:J424)&lt;=COUNTIF(INDIRECT("'Raw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Input'!$B$3)),COLUMNS($E424:J424))),""))</f>
        <v/>
      </c>
      <c r="Q424" t="str">
        <f t="shared" ca="1" si="161"/>
        <v>Int</v>
      </c>
      <c r="R424" t="str">
        <f t="shared" ca="1" si="162"/>
        <v/>
      </c>
      <c r="S424" t="str">
        <f t="shared" ca="1" si="163"/>
        <v/>
      </c>
      <c r="T424" t="str">
        <f t="shared" ca="1" si="158"/>
        <v/>
      </c>
      <c r="U424" t="str">
        <f t="shared" ca="1" si="159"/>
        <v/>
      </c>
      <c r="V424">
        <v>424</v>
      </c>
      <c r="DE424"/>
      <c r="HB424"/>
    </row>
    <row r="425" spans="1:210">
      <c r="A425">
        <v>7</v>
      </c>
      <c r="B425" t="str">
        <f t="shared" ca="1" si="160"/>
        <v/>
      </c>
      <c r="C425" t="str">
        <f t="shared" ca="1" si="148"/>
        <v/>
      </c>
      <c r="D425" t="str">
        <f t="shared" ca="1" si="149"/>
        <v/>
      </c>
      <c r="E425" t="str" cm="1">
        <f t="array" aca="1" ref="E425" ca="1">_xlfn.SINGLE(IF(COLUMNS($E425:E425)&lt;=COUNTIF(INDIRECT("'Raw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Input'!$B$3)),COLUMNS($E425:E425))),""))</f>
        <v>Int</v>
      </c>
      <c r="F425" t="str" cm="1">
        <f t="array" aca="1" ref="F425" ca="1">_xlfn.SINGLE(IF(COLUMNS($E425:F425)&lt;=COUNTIF(INDIRECT("'Raw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Input'!$B$3)),COLUMNS($E425:F425))),""))</f>
        <v/>
      </c>
      <c r="G425" t="str" cm="1">
        <f t="array" aca="1" ref="G425" ca="1">_xlfn.SINGLE(IF(COLUMNS($E425:G425)&lt;=COUNTIF(INDIRECT("'Raw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Input'!$B$3)),COLUMNS($E425:G425))),""))</f>
        <v/>
      </c>
      <c r="H425" t="str" cm="1">
        <f t="array" aca="1" ref="H425" ca="1">_xlfn.SINGLE(IF(COLUMNS($E425:H425)&lt;=COUNTIF(INDIRECT("'Raw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Input'!$B$3)),COLUMNS($E425:H425))),""))</f>
        <v/>
      </c>
      <c r="I425" t="str" cm="1">
        <f t="array" aca="1" ref="I425" ca="1">_xlfn.SINGLE(IF(COLUMNS($E425:I425)&lt;=COUNTIF(INDIRECT("'Raw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Input'!$B$3)),COLUMNS($E425:I425))),""))</f>
        <v/>
      </c>
      <c r="J425" t="str" cm="1">
        <f t="array" aca="1" ref="J425" ca="1">_xlfn.SINGLE(IF(COLUMNS($E425:J425)&lt;=COUNTIF(INDIRECT("'Raw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Input'!$B$3)),COLUMNS($E425:J425))),""))</f>
        <v/>
      </c>
      <c r="K425" t="str" cm="1">
        <f t="array" aca="1" ref="K425" ca="1">_xlfn.SINGLE(IF(COLUMNS($E425:E425)&lt;=COUNTIF(INDIRECT("'Raw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Input'!$B$3)),COLUMNS($E425:E425))),""))</f>
        <v>Boolean</v>
      </c>
      <c r="L425" t="str" cm="1">
        <f t="array" aca="1" ref="L425" ca="1">_xlfn.SINGLE(IF(COLUMNS($E425:F425)&lt;=COUNTIF(INDIRECT("'Raw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Input'!$B$3)),COLUMNS($E425:F425))),""))</f>
        <v/>
      </c>
      <c r="M425" t="str" cm="1">
        <f t="array" aca="1" ref="M425" ca="1">_xlfn.SINGLE(IF(COLUMNS($E425:G425)&lt;=COUNTIF(INDIRECT("'Raw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Input'!$B$3)),COLUMNS($E425:G425))),""))</f>
        <v/>
      </c>
      <c r="N425" t="str" cm="1">
        <f t="array" aca="1" ref="N425" ca="1">_xlfn.SINGLE(IF(COLUMNS($E425:H425)&lt;=COUNTIF(INDIRECT("'Raw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Input'!$B$3)),COLUMNS($E425:H425))),""))</f>
        <v/>
      </c>
      <c r="O425" t="str" cm="1">
        <f t="array" aca="1" ref="O425" ca="1">_xlfn.SINGLE(IF(COLUMNS($E425:I425)&lt;=COUNTIF(INDIRECT("'Raw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Input'!$B$3)),COLUMNS($E425:I425))),""))</f>
        <v/>
      </c>
      <c r="P425" t="str" cm="1">
        <f t="array" aca="1" ref="P425" ca="1">_xlfn.SINGLE(IF(COLUMNS($E425:J425)&lt;=COUNTIF(INDIRECT("'Raw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Input'!$B$3)),COLUMNS($E425:J425))),""))</f>
        <v/>
      </c>
      <c r="Q425" t="str">
        <f t="shared" ca="1" si="161"/>
        <v>Int</v>
      </c>
      <c r="R425" t="str">
        <f t="shared" ca="1" si="162"/>
        <v/>
      </c>
      <c r="S425" t="str">
        <f t="shared" ca="1" si="163"/>
        <v/>
      </c>
      <c r="T425" t="str">
        <f t="shared" ca="1" si="158"/>
        <v/>
      </c>
      <c r="U425" t="str">
        <f t="shared" ca="1" si="159"/>
        <v/>
      </c>
      <c r="V425">
        <v>425</v>
      </c>
      <c r="DE425"/>
      <c r="HB425"/>
    </row>
    <row r="426" spans="1:210">
      <c r="A426">
        <v>8</v>
      </c>
      <c r="B426" t="str">
        <f t="shared" ca="1" si="160"/>
        <v/>
      </c>
      <c r="C426" t="str">
        <f t="shared" ca="1" si="148"/>
        <v/>
      </c>
      <c r="D426" t="str">
        <f t="shared" ca="1" si="149"/>
        <v/>
      </c>
      <c r="E426" t="str" cm="1">
        <f t="array" aca="1" ref="E426" ca="1">_xlfn.SINGLE(IF(COLUMNS($E426:E426)&lt;=COUNTIF(INDIRECT("'Raw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Input'!$B$3)),COLUMNS($E426:E426))),""))</f>
        <v>Int</v>
      </c>
      <c r="F426" t="str" cm="1">
        <f t="array" aca="1" ref="F426" ca="1">_xlfn.SINGLE(IF(COLUMNS($E426:F426)&lt;=COUNTIF(INDIRECT("'Raw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Input'!$B$3)),COLUMNS($E426:F426))),""))</f>
        <v/>
      </c>
      <c r="G426" t="str" cm="1">
        <f t="array" aca="1" ref="G426" ca="1">_xlfn.SINGLE(IF(COLUMNS($E426:G426)&lt;=COUNTIF(INDIRECT("'Raw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Input'!$B$3)),COLUMNS($E426:G426))),""))</f>
        <v/>
      </c>
      <c r="H426" t="str" cm="1">
        <f t="array" aca="1" ref="H426" ca="1">_xlfn.SINGLE(IF(COLUMNS($E426:H426)&lt;=COUNTIF(INDIRECT("'Raw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Input'!$B$3)),COLUMNS($E426:H426))),""))</f>
        <v/>
      </c>
      <c r="I426" t="str" cm="1">
        <f t="array" aca="1" ref="I426" ca="1">_xlfn.SINGLE(IF(COLUMNS($E426:I426)&lt;=COUNTIF(INDIRECT("'Raw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Input'!$B$3)),COLUMNS($E426:I426))),""))</f>
        <v/>
      </c>
      <c r="J426" t="str" cm="1">
        <f t="array" aca="1" ref="J426" ca="1">_xlfn.SINGLE(IF(COLUMNS($E426:J426)&lt;=COUNTIF(INDIRECT("'Raw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Input'!$B$3)),COLUMNS($E426:J426))),""))</f>
        <v/>
      </c>
      <c r="K426" t="str" cm="1">
        <f t="array" aca="1" ref="K426" ca="1">_xlfn.SINGLE(IF(COLUMNS($E426:E426)&lt;=COUNTIF(INDIRECT("'Raw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Input'!$B$3)),COLUMNS($E426:E426))),""))</f>
        <v>Boolean</v>
      </c>
      <c r="L426" t="str" cm="1">
        <f t="array" aca="1" ref="L426" ca="1">_xlfn.SINGLE(IF(COLUMNS($E426:F426)&lt;=COUNTIF(INDIRECT("'Raw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Input'!$B$3)),COLUMNS($E426:F426))),""))</f>
        <v/>
      </c>
      <c r="M426" t="str" cm="1">
        <f t="array" aca="1" ref="M426" ca="1">_xlfn.SINGLE(IF(COLUMNS($E426:G426)&lt;=COUNTIF(INDIRECT("'Raw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Input'!$B$3)),COLUMNS($E426:G426))),""))</f>
        <v/>
      </c>
      <c r="N426" t="str" cm="1">
        <f t="array" aca="1" ref="N426" ca="1">_xlfn.SINGLE(IF(COLUMNS($E426:H426)&lt;=COUNTIF(INDIRECT("'Raw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Input'!$B$3)),COLUMNS($E426:H426))),""))</f>
        <v/>
      </c>
      <c r="O426" t="str" cm="1">
        <f t="array" aca="1" ref="O426" ca="1">_xlfn.SINGLE(IF(COLUMNS($E426:I426)&lt;=COUNTIF(INDIRECT("'Raw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Input'!$B$3)),COLUMNS($E426:I426))),""))</f>
        <v/>
      </c>
      <c r="P426" t="str" cm="1">
        <f t="array" aca="1" ref="P426" ca="1">_xlfn.SINGLE(IF(COLUMNS($E426:J426)&lt;=COUNTIF(INDIRECT("'Raw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Input'!$B$3)),COLUMNS($E426:J426))),""))</f>
        <v/>
      </c>
      <c r="Q426" t="str">
        <f t="shared" ca="1" si="161"/>
        <v>Int</v>
      </c>
      <c r="R426" t="str">
        <f t="shared" ca="1" si="162"/>
        <v/>
      </c>
      <c r="S426" t="str">
        <f t="shared" ca="1" si="163"/>
        <v/>
      </c>
      <c r="T426" t="str">
        <f t="shared" ca="1" si="158"/>
        <v/>
      </c>
      <c r="U426" t="str">
        <f t="shared" ca="1" si="159"/>
        <v/>
      </c>
      <c r="V426">
        <v>426</v>
      </c>
      <c r="DE426"/>
      <c r="HB426"/>
    </row>
    <row r="427" spans="1:210">
      <c r="A427">
        <v>9</v>
      </c>
      <c r="B427" t="str">
        <f t="shared" ca="1" si="160"/>
        <v/>
      </c>
      <c r="C427" t="str">
        <f t="shared" ca="1" si="148"/>
        <v/>
      </c>
      <c r="D427" t="str">
        <f t="shared" ca="1" si="149"/>
        <v/>
      </c>
      <c r="E427" t="str" cm="1">
        <f t="array" aca="1" ref="E427" ca="1">_xlfn.SINGLE(IF(COLUMNS($E427:E427)&lt;=COUNTIF(INDIRECT("'Raw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Input'!$B$3)),COLUMNS($E427:E427))),""))</f>
        <v>Int</v>
      </c>
      <c r="F427" t="str" cm="1">
        <f t="array" aca="1" ref="F427" ca="1">_xlfn.SINGLE(IF(COLUMNS($E427:F427)&lt;=COUNTIF(INDIRECT("'Raw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Input'!$B$3)),COLUMNS($E427:F427))),""))</f>
        <v/>
      </c>
      <c r="G427" t="str" cm="1">
        <f t="array" aca="1" ref="G427" ca="1">_xlfn.SINGLE(IF(COLUMNS($E427:G427)&lt;=COUNTIF(INDIRECT("'Raw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Input'!$B$3)),COLUMNS($E427:G427))),""))</f>
        <v/>
      </c>
      <c r="H427" t="str" cm="1">
        <f t="array" aca="1" ref="H427" ca="1">_xlfn.SINGLE(IF(COLUMNS($E427:H427)&lt;=COUNTIF(INDIRECT("'Raw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Input'!$B$3)),COLUMNS($E427:H427))),""))</f>
        <v/>
      </c>
      <c r="I427" t="str" cm="1">
        <f t="array" aca="1" ref="I427" ca="1">_xlfn.SINGLE(IF(COLUMNS($E427:I427)&lt;=COUNTIF(INDIRECT("'Raw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Input'!$B$3)),COLUMNS($E427:I427))),""))</f>
        <v/>
      </c>
      <c r="J427" t="str" cm="1">
        <f t="array" aca="1" ref="J427" ca="1">_xlfn.SINGLE(IF(COLUMNS($E427:J427)&lt;=COUNTIF(INDIRECT("'Raw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Input'!$B$3)),COLUMNS($E427:J427))),""))</f>
        <v/>
      </c>
      <c r="K427" t="str" cm="1">
        <f t="array" aca="1" ref="K427" ca="1">_xlfn.SINGLE(IF(COLUMNS($E427:E427)&lt;=COUNTIF(INDIRECT("'Raw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Input'!$B$3)),COLUMNS($E427:E427))),""))</f>
        <v>Boolean</v>
      </c>
      <c r="L427" t="str" cm="1">
        <f t="array" aca="1" ref="L427" ca="1">_xlfn.SINGLE(IF(COLUMNS($E427:F427)&lt;=COUNTIF(INDIRECT("'Raw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Input'!$B$3)),COLUMNS($E427:F427))),""))</f>
        <v/>
      </c>
      <c r="M427" t="str" cm="1">
        <f t="array" aca="1" ref="M427" ca="1">_xlfn.SINGLE(IF(COLUMNS($E427:G427)&lt;=COUNTIF(INDIRECT("'Raw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Input'!$B$3)),COLUMNS($E427:G427))),""))</f>
        <v/>
      </c>
      <c r="N427" t="str" cm="1">
        <f t="array" aca="1" ref="N427" ca="1">_xlfn.SINGLE(IF(COLUMNS($E427:H427)&lt;=COUNTIF(INDIRECT("'Raw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Input'!$B$3)),COLUMNS($E427:H427))),""))</f>
        <v/>
      </c>
      <c r="O427" t="str" cm="1">
        <f t="array" aca="1" ref="O427" ca="1">_xlfn.SINGLE(IF(COLUMNS($E427:I427)&lt;=COUNTIF(INDIRECT("'Raw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Input'!$B$3)),COLUMNS($E427:I427))),""))</f>
        <v/>
      </c>
      <c r="P427" t="str" cm="1">
        <f t="array" aca="1" ref="P427" ca="1">_xlfn.SINGLE(IF(COLUMNS($E427:J427)&lt;=COUNTIF(INDIRECT("'Raw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Input'!$B$3)),COLUMNS($E427:J427))),""))</f>
        <v/>
      </c>
      <c r="Q427" t="str">
        <f t="shared" ca="1" si="161"/>
        <v>Int</v>
      </c>
      <c r="R427" t="str">
        <f t="shared" ca="1" si="162"/>
        <v/>
      </c>
      <c r="S427" t="str">
        <f t="shared" ca="1" si="163"/>
        <v/>
      </c>
      <c r="T427" t="str">
        <f t="shared" ca="1" si="158"/>
        <v/>
      </c>
      <c r="U427" t="str">
        <f t="shared" ca="1" si="159"/>
        <v/>
      </c>
      <c r="V427">
        <v>427</v>
      </c>
      <c r="DE427"/>
      <c r="HB427"/>
    </row>
    <row r="428" spans="1:210">
      <c r="A428">
        <v>10</v>
      </c>
      <c r="B428" t="str">
        <f t="shared" ca="1" si="160"/>
        <v/>
      </c>
      <c r="C428" t="str">
        <f t="shared" ca="1" si="148"/>
        <v/>
      </c>
      <c r="D428" t="str">
        <f t="shared" ca="1" si="149"/>
        <v/>
      </c>
      <c r="E428" t="str" cm="1">
        <f t="array" aca="1" ref="E428" ca="1">_xlfn.SINGLE(IF(COLUMNS($E428:E428)&lt;=COUNTIF(INDIRECT("'Raw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Input'!$B$3)),COLUMNS($E428:E428))),""))</f>
        <v>Int</v>
      </c>
      <c r="F428" t="str" cm="1">
        <f t="array" aca="1" ref="F428" ca="1">_xlfn.SINGLE(IF(COLUMNS($E428:F428)&lt;=COUNTIF(INDIRECT("'Raw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Input'!$B$3)),COLUMNS($E428:F428))),""))</f>
        <v/>
      </c>
      <c r="G428" t="str" cm="1">
        <f t="array" aca="1" ref="G428" ca="1">_xlfn.SINGLE(IF(COLUMNS($E428:G428)&lt;=COUNTIF(INDIRECT("'Raw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Input'!$B$3)),COLUMNS($E428:G428))),""))</f>
        <v/>
      </c>
      <c r="H428" t="str" cm="1">
        <f t="array" aca="1" ref="H428" ca="1">_xlfn.SINGLE(IF(COLUMNS($E428:H428)&lt;=COUNTIF(INDIRECT("'Raw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Input'!$B$3)),COLUMNS($E428:H428))),""))</f>
        <v/>
      </c>
      <c r="I428" t="str" cm="1">
        <f t="array" aca="1" ref="I428" ca="1">_xlfn.SINGLE(IF(COLUMNS($E428:I428)&lt;=COUNTIF(INDIRECT("'Raw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Input'!$B$3)),COLUMNS($E428:I428))),""))</f>
        <v/>
      </c>
      <c r="J428" t="str" cm="1">
        <f t="array" aca="1" ref="J428" ca="1">_xlfn.SINGLE(IF(COLUMNS($E428:J428)&lt;=COUNTIF(INDIRECT("'Raw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Input'!$B$3)),COLUMNS($E428:J428))),""))</f>
        <v/>
      </c>
      <c r="K428" t="str" cm="1">
        <f t="array" aca="1" ref="K428" ca="1">_xlfn.SINGLE(IF(COLUMNS($E428:E428)&lt;=COUNTIF(INDIRECT("'Raw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Input'!$B$3)),COLUMNS($E428:E428))),""))</f>
        <v>Boolean</v>
      </c>
      <c r="L428" t="str" cm="1">
        <f t="array" aca="1" ref="L428" ca="1">_xlfn.SINGLE(IF(COLUMNS($E428:F428)&lt;=COUNTIF(INDIRECT("'Raw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Input'!$B$3)),COLUMNS($E428:F428))),""))</f>
        <v/>
      </c>
      <c r="M428" t="str" cm="1">
        <f t="array" aca="1" ref="M428" ca="1">_xlfn.SINGLE(IF(COLUMNS($E428:G428)&lt;=COUNTIF(INDIRECT("'Raw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Input'!$B$3)),COLUMNS($E428:G428))),""))</f>
        <v/>
      </c>
      <c r="N428" t="str" cm="1">
        <f t="array" aca="1" ref="N428" ca="1">_xlfn.SINGLE(IF(COLUMNS($E428:H428)&lt;=COUNTIF(INDIRECT("'Raw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Input'!$B$3)),COLUMNS($E428:H428))),""))</f>
        <v/>
      </c>
      <c r="O428" t="str" cm="1">
        <f t="array" aca="1" ref="O428" ca="1">_xlfn.SINGLE(IF(COLUMNS($E428:I428)&lt;=COUNTIF(INDIRECT("'Raw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Input'!$B$3)),COLUMNS($E428:I428))),""))</f>
        <v/>
      </c>
      <c r="P428" t="str" cm="1">
        <f t="array" aca="1" ref="P428" ca="1">_xlfn.SINGLE(IF(COLUMNS($E428:J428)&lt;=COUNTIF(INDIRECT("'Raw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Input'!$B$3)),COLUMNS($E428:J428))),""))</f>
        <v/>
      </c>
      <c r="Q428" t="str">
        <f t="shared" ca="1" si="161"/>
        <v>Int</v>
      </c>
      <c r="R428" t="str">
        <f t="shared" ca="1" si="162"/>
        <v/>
      </c>
      <c r="S428" t="str">
        <f t="shared" ca="1" si="163"/>
        <v/>
      </c>
      <c r="T428" t="str">
        <f t="shared" ca="1" si="158"/>
        <v/>
      </c>
      <c r="U428" t="str">
        <f t="shared" ca="1" si="159"/>
        <v/>
      </c>
      <c r="V428">
        <v>428</v>
      </c>
      <c r="DE428"/>
      <c r="HB428"/>
    </row>
    <row r="429" spans="1:210">
      <c r="A429">
        <v>11</v>
      </c>
      <c r="B429" t="str">
        <f t="shared" ca="1" si="160"/>
        <v/>
      </c>
      <c r="C429" t="str">
        <f t="shared" ca="1" si="148"/>
        <v/>
      </c>
      <c r="D429" t="str">
        <f t="shared" ca="1" si="149"/>
        <v/>
      </c>
      <c r="E429" t="str" cm="1">
        <f t="array" aca="1" ref="E429" ca="1">_xlfn.SINGLE(IF(COLUMNS($E429:E429)&lt;=COUNTIF(INDIRECT("'Raw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Input'!$B$3)),COLUMNS($E429:E429))),""))</f>
        <v>Int</v>
      </c>
      <c r="F429" t="str" cm="1">
        <f t="array" aca="1" ref="F429" ca="1">_xlfn.SINGLE(IF(COLUMNS($E429:F429)&lt;=COUNTIF(INDIRECT("'Raw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Input'!$B$3)),COLUMNS($E429:F429))),""))</f>
        <v/>
      </c>
      <c r="G429" t="str" cm="1">
        <f t="array" aca="1" ref="G429" ca="1">_xlfn.SINGLE(IF(COLUMNS($E429:G429)&lt;=COUNTIF(INDIRECT("'Raw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Input'!$B$3)),COLUMNS($E429:G429))),""))</f>
        <v/>
      </c>
      <c r="H429" t="str" cm="1">
        <f t="array" aca="1" ref="H429" ca="1">_xlfn.SINGLE(IF(COLUMNS($E429:H429)&lt;=COUNTIF(INDIRECT("'Raw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Input'!$B$3)),COLUMNS($E429:H429))),""))</f>
        <v/>
      </c>
      <c r="I429" t="str" cm="1">
        <f t="array" aca="1" ref="I429" ca="1">_xlfn.SINGLE(IF(COLUMNS($E429:I429)&lt;=COUNTIF(INDIRECT("'Raw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Input'!$B$3)),COLUMNS($E429:I429))),""))</f>
        <v/>
      </c>
      <c r="J429" t="str" cm="1">
        <f t="array" aca="1" ref="J429" ca="1">_xlfn.SINGLE(IF(COLUMNS($E429:J429)&lt;=COUNTIF(INDIRECT("'Raw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Input'!$B$3)),COLUMNS($E429:J429))),""))</f>
        <v/>
      </c>
      <c r="K429" t="str" cm="1">
        <f t="array" aca="1" ref="K429" ca="1">_xlfn.SINGLE(IF(COLUMNS($E429:E429)&lt;=COUNTIF(INDIRECT("'Raw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Input'!$B$3)),COLUMNS($E429:E429))),""))</f>
        <v>Boolean</v>
      </c>
      <c r="L429" t="str" cm="1">
        <f t="array" aca="1" ref="L429" ca="1">_xlfn.SINGLE(IF(COLUMNS($E429:F429)&lt;=COUNTIF(INDIRECT("'Raw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Input'!$B$3)),COLUMNS($E429:F429))),""))</f>
        <v/>
      </c>
      <c r="M429" t="str" cm="1">
        <f t="array" aca="1" ref="M429" ca="1">_xlfn.SINGLE(IF(COLUMNS($E429:G429)&lt;=COUNTIF(INDIRECT("'Raw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Input'!$B$3)),COLUMNS($E429:G429))),""))</f>
        <v/>
      </c>
      <c r="N429" t="str" cm="1">
        <f t="array" aca="1" ref="N429" ca="1">_xlfn.SINGLE(IF(COLUMNS($E429:H429)&lt;=COUNTIF(INDIRECT("'Raw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Input'!$B$3)),COLUMNS($E429:H429))),""))</f>
        <v/>
      </c>
      <c r="O429" t="str" cm="1">
        <f t="array" aca="1" ref="O429" ca="1">_xlfn.SINGLE(IF(COLUMNS($E429:I429)&lt;=COUNTIF(INDIRECT("'Raw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Input'!$B$3)),COLUMNS($E429:I429))),""))</f>
        <v/>
      </c>
      <c r="P429" t="str" cm="1">
        <f t="array" aca="1" ref="P429" ca="1">_xlfn.SINGLE(IF(COLUMNS($E429:J429)&lt;=COUNTIF(INDIRECT("'Raw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Input'!$B$3)),COLUMNS($E429:J429))),""))</f>
        <v/>
      </c>
      <c r="Q429" t="str">
        <f t="shared" ca="1" si="161"/>
        <v>Int</v>
      </c>
      <c r="R429" t="str">
        <f t="shared" ca="1" si="162"/>
        <v/>
      </c>
      <c r="S429" t="str">
        <f t="shared" ca="1" si="163"/>
        <v/>
      </c>
      <c r="T429" t="str">
        <f t="shared" ca="1" si="158"/>
        <v/>
      </c>
      <c r="U429" t="str">
        <f t="shared" ca="1" si="159"/>
        <v/>
      </c>
      <c r="V429">
        <v>429</v>
      </c>
      <c r="DE429"/>
      <c r="HB429"/>
    </row>
    <row r="430" spans="1:210">
      <c r="A430">
        <v>12</v>
      </c>
      <c r="B430" t="str">
        <f t="shared" ca="1" si="160"/>
        <v/>
      </c>
      <c r="C430" t="str">
        <f t="shared" ca="1" si="148"/>
        <v/>
      </c>
      <c r="D430" t="str">
        <f t="shared" ca="1" si="149"/>
        <v/>
      </c>
      <c r="E430" t="str" cm="1">
        <f t="array" aca="1" ref="E430" ca="1">_xlfn.SINGLE(IF(COLUMNS($E430:E430)&lt;=COUNTIF(INDIRECT("'Raw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Input'!$B$3)),COLUMNS($E430:E430))),""))</f>
        <v>Int</v>
      </c>
      <c r="F430" t="str" cm="1">
        <f t="array" aca="1" ref="F430" ca="1">_xlfn.SINGLE(IF(COLUMNS($E430:F430)&lt;=COUNTIF(INDIRECT("'Raw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Input'!$B$3)),COLUMNS($E430:F430))),""))</f>
        <v/>
      </c>
      <c r="G430" t="str" cm="1">
        <f t="array" aca="1" ref="G430" ca="1">_xlfn.SINGLE(IF(COLUMNS($E430:G430)&lt;=COUNTIF(INDIRECT("'Raw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Input'!$B$3)),COLUMNS($E430:G430))),""))</f>
        <v/>
      </c>
      <c r="H430" t="str" cm="1">
        <f t="array" aca="1" ref="H430" ca="1">_xlfn.SINGLE(IF(COLUMNS($E430:H430)&lt;=COUNTIF(INDIRECT("'Raw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Input'!$B$3)),COLUMNS($E430:H430))),""))</f>
        <v/>
      </c>
      <c r="I430" t="str" cm="1">
        <f t="array" aca="1" ref="I430" ca="1">_xlfn.SINGLE(IF(COLUMNS($E430:I430)&lt;=COUNTIF(INDIRECT("'Raw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Input'!$B$3)),COLUMNS($E430:I430))),""))</f>
        <v/>
      </c>
      <c r="J430" t="str" cm="1">
        <f t="array" aca="1" ref="J430" ca="1">_xlfn.SINGLE(IF(COLUMNS($E430:J430)&lt;=COUNTIF(INDIRECT("'Raw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Input'!$B$3)),COLUMNS($E430:J430))),""))</f>
        <v/>
      </c>
      <c r="K430" t="str" cm="1">
        <f t="array" aca="1" ref="K430" ca="1">_xlfn.SINGLE(IF(COLUMNS($E430:E430)&lt;=COUNTIF(INDIRECT("'Raw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Input'!$B$3)),COLUMNS($E430:E430))),""))</f>
        <v>Boolean</v>
      </c>
      <c r="L430" t="str" cm="1">
        <f t="array" aca="1" ref="L430" ca="1">_xlfn.SINGLE(IF(COLUMNS($E430:F430)&lt;=COUNTIF(INDIRECT("'Raw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Input'!$B$3)),COLUMNS($E430:F430))),""))</f>
        <v/>
      </c>
      <c r="M430" t="str" cm="1">
        <f t="array" aca="1" ref="M430" ca="1">_xlfn.SINGLE(IF(COLUMNS($E430:G430)&lt;=COUNTIF(INDIRECT("'Raw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Input'!$B$3)),COLUMNS($E430:G430))),""))</f>
        <v/>
      </c>
      <c r="N430" t="str" cm="1">
        <f t="array" aca="1" ref="N430" ca="1">_xlfn.SINGLE(IF(COLUMNS($E430:H430)&lt;=COUNTIF(INDIRECT("'Raw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Input'!$B$3)),COLUMNS($E430:H430))),""))</f>
        <v/>
      </c>
      <c r="O430" t="str" cm="1">
        <f t="array" aca="1" ref="O430" ca="1">_xlfn.SINGLE(IF(COLUMNS($E430:I430)&lt;=COUNTIF(INDIRECT("'Raw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Input'!$B$3)),COLUMNS($E430:I430))),""))</f>
        <v/>
      </c>
      <c r="P430" t="str" cm="1">
        <f t="array" aca="1" ref="P430" ca="1">_xlfn.SINGLE(IF(COLUMNS($E430:J430)&lt;=COUNTIF(INDIRECT("'Raw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Input'!$B$3)),COLUMNS($E430:J430))),""))</f>
        <v/>
      </c>
      <c r="Q430" t="str">
        <f t="shared" ca="1" si="161"/>
        <v>Int</v>
      </c>
      <c r="R430" t="str">
        <f t="shared" ca="1" si="162"/>
        <v/>
      </c>
      <c r="S430" t="str">
        <f t="shared" ca="1" si="163"/>
        <v/>
      </c>
      <c r="T430" t="str">
        <f t="shared" ca="1" si="158"/>
        <v/>
      </c>
      <c r="U430" t="str">
        <f t="shared" ca="1" si="159"/>
        <v/>
      </c>
      <c r="V430">
        <v>430</v>
      </c>
      <c r="DE430"/>
      <c r="HB430"/>
    </row>
    <row r="431" spans="1:210">
      <c r="A431" s="79" t="str">
        <f ca="1">IF(ISBLANK(INDIRECT("Setup!A"&amp;(1+(V431+11)/13))),"",INDIRECT("Setup!A"&amp;(1+(V431+11)/13)))</f>
        <v/>
      </c>
      <c r="C431" t="str">
        <f t="shared" ca="1" si="148"/>
        <v/>
      </c>
      <c r="D431" t="str">
        <f t="shared" ca="1" si="149"/>
        <v/>
      </c>
      <c r="K431" t="str" cm="1">
        <f t="array" aca="1" ref="K431" ca="1">_xlfn.SINGLE(IF(COLUMNS($E431:E431)&lt;=COUNTIF(INDIRECT("'Raw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Input'!$B$3)),COLUMNS($E431:E431))),""))</f>
        <v/>
      </c>
      <c r="L431" t="str" cm="1">
        <f t="array" aca="1" ref="L431" ca="1">_xlfn.SINGLE(IF(COLUMNS($E431:F431)&lt;=COUNTIF(INDIRECT("'Raw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Input'!$B$3)),COLUMNS($E431:F431))),""))</f>
        <v/>
      </c>
      <c r="M431" t="str" cm="1">
        <f t="array" aca="1" ref="M431" ca="1">_xlfn.SINGLE(IF(COLUMNS($E431:G431)&lt;=COUNTIF(INDIRECT("'Raw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Input'!$B$3)),COLUMNS($E431:G431))),""))</f>
        <v/>
      </c>
      <c r="N431" t="str" cm="1">
        <f t="array" aca="1" ref="N431" ca="1">_xlfn.SINGLE(IF(COLUMNS($E431:H431)&lt;=COUNTIF(INDIRECT("'Raw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Input'!$B$3)),COLUMNS($E431:H431))),""))</f>
        <v/>
      </c>
      <c r="O431" t="str" cm="1">
        <f t="array" aca="1" ref="O431" ca="1">_xlfn.SINGLE(IF(COLUMNS($E431:I431)&lt;=COUNTIF(INDIRECT("'Raw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Input'!$B$3)),COLUMNS($E431:I431))),""))</f>
        <v/>
      </c>
      <c r="P431" t="str" cm="1">
        <f t="array" aca="1" ref="P431" ca="1">_xlfn.SINGLE(IF(COLUMNS($E431:J431)&lt;=COUNTIF(INDIRECT("'Raw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Input'!$B$3)),COLUMNS($E431:J431))),""))</f>
        <v/>
      </c>
      <c r="T431" t="str">
        <f t="shared" ca="1" si="158"/>
        <v/>
      </c>
      <c r="U431" t="str">
        <f t="shared" ca="1" si="159"/>
        <v/>
      </c>
      <c r="V431">
        <v>431</v>
      </c>
      <c r="DE431"/>
      <c r="HB431"/>
    </row>
    <row r="432" spans="1:210">
      <c r="A432">
        <v>1</v>
      </c>
      <c r="B432" t="str">
        <f t="shared" ref="B432:B443" ca="1" si="164">IFERROR(IF(ISBLANK(INDIRECT(INDIRECT("A"&amp;V432-A432)&amp;"!B"&amp;A432+3)),"",INDIRECT(INDIRECT("A"&amp;V432-A432)&amp;"!B"&amp;A432+3)),"")</f>
        <v/>
      </c>
      <c r="C432" t="str">
        <f t="shared" ca="1" si="148"/>
        <v/>
      </c>
      <c r="D432" t="str">
        <f t="shared" ca="1" si="149"/>
        <v/>
      </c>
      <c r="E432" t="str" cm="1">
        <f t="array" aca="1" ref="E432" ca="1">_xlfn.SINGLE(IF(COLUMNS($E432:E432)&lt;=COUNTIF(INDIRECT("'Raw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Input'!$B$3)),COLUMNS($E432:E432))),""))</f>
        <v>Int</v>
      </c>
      <c r="F432" t="str" cm="1">
        <f t="array" aca="1" ref="F432" ca="1">_xlfn.SINGLE(IF(COLUMNS($E432:F432)&lt;=COUNTIF(INDIRECT("'Raw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Input'!$B$3)),COLUMNS($E432:F432))),""))</f>
        <v/>
      </c>
      <c r="G432" t="str" cm="1">
        <f t="array" aca="1" ref="G432" ca="1">_xlfn.SINGLE(IF(COLUMNS($E432:G432)&lt;=COUNTIF(INDIRECT("'Raw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Input'!$B$3)),COLUMNS($E432:G432))),""))</f>
        <v/>
      </c>
      <c r="H432" t="str" cm="1">
        <f t="array" aca="1" ref="H432" ca="1">_xlfn.SINGLE(IF(COLUMNS($E432:H432)&lt;=COUNTIF(INDIRECT("'Raw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Input'!$B$3)),COLUMNS($E432:H432))),""))</f>
        <v/>
      </c>
      <c r="I432" t="str" cm="1">
        <f t="array" aca="1" ref="I432" ca="1">_xlfn.SINGLE(IF(COLUMNS($E432:I432)&lt;=COUNTIF(INDIRECT("'Raw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Input'!$B$3)),COLUMNS($E432:I432))),""))</f>
        <v/>
      </c>
      <c r="J432" t="str" cm="1">
        <f t="array" aca="1" ref="J432" ca="1">_xlfn.SINGLE(IF(COLUMNS($E432:J432)&lt;=COUNTIF(INDIRECT("'Raw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Input'!$B$3)),COLUMNS($E432:J432))),""))</f>
        <v/>
      </c>
      <c r="K432" t="str" cm="1">
        <f t="array" aca="1" ref="K432" ca="1">_xlfn.SINGLE(IF(COLUMNS($E432:E432)&lt;=COUNTIF(INDIRECT("'Raw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Input'!$B$3)),COLUMNS($E432:E432))),""))</f>
        <v>Boolean</v>
      </c>
      <c r="L432" t="str" cm="1">
        <f t="array" aca="1" ref="L432" ca="1">_xlfn.SINGLE(IF(COLUMNS($E432:F432)&lt;=COUNTIF(INDIRECT("'Raw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Input'!$B$3)),COLUMNS($E432:F432))),""))</f>
        <v/>
      </c>
      <c r="M432" t="str" cm="1">
        <f t="array" aca="1" ref="M432" ca="1">_xlfn.SINGLE(IF(COLUMNS($E432:G432)&lt;=COUNTIF(INDIRECT("'Raw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Input'!$B$3)),COLUMNS($E432:G432))),""))</f>
        <v/>
      </c>
      <c r="N432" t="str" cm="1">
        <f t="array" aca="1" ref="N432" ca="1">_xlfn.SINGLE(IF(COLUMNS($E432:H432)&lt;=COUNTIF(INDIRECT("'Raw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Input'!$B$3)),COLUMNS($E432:H432))),""))</f>
        <v/>
      </c>
      <c r="O432" t="str" cm="1">
        <f t="array" aca="1" ref="O432" ca="1">_xlfn.SINGLE(IF(COLUMNS($E432:I432)&lt;=COUNTIF(INDIRECT("'Raw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Input'!$B$3)),COLUMNS($E432:I432))),""))</f>
        <v/>
      </c>
      <c r="P432" t="str" cm="1">
        <f t="array" aca="1" ref="P432" ca="1">_xlfn.SINGLE(IF(COLUMNS($E432:J432)&lt;=COUNTIF(INDIRECT("'Raw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Input'!$B$3)),COLUMNS($E432:J432))),""))</f>
        <v/>
      </c>
      <c r="Q432" t="str">
        <f t="shared" ref="Q432:Q443" ca="1" si="165">IF(NOT(C432=K432),E432,IF(NOT(C432=L432),F432,IF(NOT(C432=M432),G432,IF(NOT(C432=N432),H432,IF(NOT(C432=O432),I432,IF(NOT(C432=P432),J432,""))))))</f>
        <v>Int</v>
      </c>
      <c r="R432" t="str">
        <f t="shared" ref="R432:R443" ca="1" si="166">IF(AND(NOT(C432=L432),NOT(F432=Q432)),F432,IF(AND(NOT(C432=M432),NOT(G432=Q432)),G432,IF(AND(NOT(C432=N432),NOT(H432=Q432)),H432,IF(AND(NOT(C432=O432),NOT(I432=Q432)),I432,IF(AND(NOT(C432=P432),NOT(J432=Q432)),J432,"")))))</f>
        <v/>
      </c>
      <c r="S432" t="str">
        <f t="shared" ref="S432:S443" ca="1" si="167">IF(AND(NOT(C432=M432),NOT(G432=Q432),NOT(G432=R432)),G432,IF(AND(NOT(C432=N432),NOT(H432=Q432),NOT(H432=R432)),H432,IF(AND(NOT(C432=O432),NOT(I432=Q432),NOT(I432=R432)),I432,IF(AND(NOT(C432=P432),NOT(J432=Q432),NOT(J432=R432)),J432,""))))</f>
        <v/>
      </c>
      <c r="T432" t="str">
        <f t="shared" ca="1" si="158"/>
        <v/>
      </c>
      <c r="U432" t="str">
        <f t="shared" ca="1" si="159"/>
        <v/>
      </c>
      <c r="V432">
        <v>432</v>
      </c>
      <c r="DE432"/>
      <c r="HB432"/>
    </row>
    <row r="433" spans="1:210">
      <c r="A433">
        <v>2</v>
      </c>
      <c r="B433" t="str">
        <f t="shared" ca="1" si="164"/>
        <v/>
      </c>
      <c r="C433" t="str">
        <f t="shared" ca="1" si="148"/>
        <v/>
      </c>
      <c r="D433" t="str">
        <f t="shared" ca="1" si="149"/>
        <v/>
      </c>
      <c r="E433" t="str" cm="1">
        <f t="array" aca="1" ref="E433" ca="1">_xlfn.SINGLE(IF(COLUMNS($E433:E433)&lt;=COUNTIF(INDIRECT("'Raw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Input'!$B$3)),COLUMNS($E433:E433))),""))</f>
        <v>Int</v>
      </c>
      <c r="F433" t="str" cm="1">
        <f t="array" aca="1" ref="F433" ca="1">_xlfn.SINGLE(IF(COLUMNS($E433:F433)&lt;=COUNTIF(INDIRECT("'Raw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Input'!$B$3)),COLUMNS($E433:F433))),""))</f>
        <v/>
      </c>
      <c r="G433" t="str" cm="1">
        <f t="array" aca="1" ref="G433" ca="1">_xlfn.SINGLE(IF(COLUMNS($E433:G433)&lt;=COUNTIF(INDIRECT("'Raw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Input'!$B$3)),COLUMNS($E433:G433))),""))</f>
        <v/>
      </c>
      <c r="H433" t="str" cm="1">
        <f t="array" aca="1" ref="H433" ca="1">_xlfn.SINGLE(IF(COLUMNS($E433:H433)&lt;=COUNTIF(INDIRECT("'Raw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Input'!$B$3)),COLUMNS($E433:H433))),""))</f>
        <v/>
      </c>
      <c r="I433" t="str" cm="1">
        <f t="array" aca="1" ref="I433" ca="1">_xlfn.SINGLE(IF(COLUMNS($E433:I433)&lt;=COUNTIF(INDIRECT("'Raw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Input'!$B$3)),COLUMNS($E433:I433))),""))</f>
        <v/>
      </c>
      <c r="J433" t="str" cm="1">
        <f t="array" aca="1" ref="J433" ca="1">_xlfn.SINGLE(IF(COLUMNS($E433:J433)&lt;=COUNTIF(INDIRECT("'Raw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Input'!$B$3)),COLUMNS($E433:J433))),""))</f>
        <v/>
      </c>
      <c r="K433" t="str" cm="1">
        <f t="array" aca="1" ref="K433" ca="1">_xlfn.SINGLE(IF(COLUMNS($E433:E433)&lt;=COUNTIF(INDIRECT("'Raw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Input'!$B$3)),COLUMNS($E433:E433))),""))</f>
        <v>Boolean</v>
      </c>
      <c r="L433" t="str" cm="1">
        <f t="array" aca="1" ref="L433" ca="1">_xlfn.SINGLE(IF(COLUMNS($E433:F433)&lt;=COUNTIF(INDIRECT("'Raw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Input'!$B$3)),COLUMNS($E433:F433))),""))</f>
        <v/>
      </c>
      <c r="M433" t="str" cm="1">
        <f t="array" aca="1" ref="M433" ca="1">_xlfn.SINGLE(IF(COLUMNS($E433:G433)&lt;=COUNTIF(INDIRECT("'Raw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Input'!$B$3)),COLUMNS($E433:G433))),""))</f>
        <v/>
      </c>
      <c r="N433" t="str" cm="1">
        <f t="array" aca="1" ref="N433" ca="1">_xlfn.SINGLE(IF(COLUMNS($E433:H433)&lt;=COUNTIF(INDIRECT("'Raw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Input'!$B$3)),COLUMNS($E433:H433))),""))</f>
        <v/>
      </c>
      <c r="O433" t="str" cm="1">
        <f t="array" aca="1" ref="O433" ca="1">_xlfn.SINGLE(IF(COLUMNS($E433:I433)&lt;=COUNTIF(INDIRECT("'Raw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Input'!$B$3)),COLUMNS($E433:I433))),""))</f>
        <v/>
      </c>
      <c r="P433" t="str" cm="1">
        <f t="array" aca="1" ref="P433" ca="1">_xlfn.SINGLE(IF(COLUMNS($E433:J433)&lt;=COUNTIF(INDIRECT("'Raw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Input'!$B$3)),COLUMNS($E433:J433))),""))</f>
        <v/>
      </c>
      <c r="Q433" t="str">
        <f t="shared" ca="1" si="165"/>
        <v>Int</v>
      </c>
      <c r="R433" t="str">
        <f t="shared" ca="1" si="166"/>
        <v/>
      </c>
      <c r="S433" t="str">
        <f t="shared" ca="1" si="167"/>
        <v/>
      </c>
      <c r="T433" t="str">
        <f t="shared" ca="1" si="158"/>
        <v/>
      </c>
      <c r="U433" t="str">
        <f t="shared" ca="1" si="159"/>
        <v/>
      </c>
      <c r="V433">
        <v>433</v>
      </c>
      <c r="DE433"/>
      <c r="HB433"/>
    </row>
    <row r="434" spans="1:210">
      <c r="A434">
        <v>3</v>
      </c>
      <c r="B434" t="str">
        <f t="shared" ca="1" si="164"/>
        <v/>
      </c>
      <c r="C434" t="str">
        <f t="shared" ca="1" si="148"/>
        <v/>
      </c>
      <c r="D434" t="str">
        <f t="shared" ca="1" si="149"/>
        <v/>
      </c>
      <c r="E434" t="str" cm="1">
        <f t="array" aca="1" ref="E434" ca="1">_xlfn.SINGLE(IF(COLUMNS($E434:E434)&lt;=COUNTIF(INDIRECT("'Raw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Input'!$B$3)),COLUMNS($E434:E434))),""))</f>
        <v>Int</v>
      </c>
      <c r="F434" t="str" cm="1">
        <f t="array" aca="1" ref="F434" ca="1">_xlfn.SINGLE(IF(COLUMNS($E434:F434)&lt;=COUNTIF(INDIRECT("'Raw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Input'!$B$3)),COLUMNS($E434:F434))),""))</f>
        <v/>
      </c>
      <c r="G434" t="str" cm="1">
        <f t="array" aca="1" ref="G434" ca="1">_xlfn.SINGLE(IF(COLUMNS($E434:G434)&lt;=COUNTIF(INDIRECT("'Raw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Input'!$B$3)),COLUMNS($E434:G434))),""))</f>
        <v/>
      </c>
      <c r="H434" t="str" cm="1">
        <f t="array" aca="1" ref="H434" ca="1">_xlfn.SINGLE(IF(COLUMNS($E434:H434)&lt;=COUNTIF(INDIRECT("'Raw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Input'!$B$3)),COLUMNS($E434:H434))),""))</f>
        <v/>
      </c>
      <c r="I434" t="str" cm="1">
        <f t="array" aca="1" ref="I434" ca="1">_xlfn.SINGLE(IF(COLUMNS($E434:I434)&lt;=COUNTIF(INDIRECT("'Raw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Input'!$B$3)),COLUMNS($E434:I434))),""))</f>
        <v/>
      </c>
      <c r="J434" t="str" cm="1">
        <f t="array" aca="1" ref="J434" ca="1">_xlfn.SINGLE(IF(COLUMNS($E434:J434)&lt;=COUNTIF(INDIRECT("'Raw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Input'!$B$3)),COLUMNS($E434:J434))),""))</f>
        <v/>
      </c>
      <c r="K434" t="str" cm="1">
        <f t="array" aca="1" ref="K434" ca="1">_xlfn.SINGLE(IF(COLUMNS($E434:E434)&lt;=COUNTIF(INDIRECT("'Raw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Input'!$B$3)),COLUMNS($E434:E434))),""))</f>
        <v>Boolean</v>
      </c>
      <c r="L434" t="str" cm="1">
        <f t="array" aca="1" ref="L434" ca="1">_xlfn.SINGLE(IF(COLUMNS($E434:F434)&lt;=COUNTIF(INDIRECT("'Raw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Input'!$B$3)),COLUMNS($E434:F434))),""))</f>
        <v/>
      </c>
      <c r="M434" t="str" cm="1">
        <f t="array" aca="1" ref="M434" ca="1">_xlfn.SINGLE(IF(COLUMNS($E434:G434)&lt;=COUNTIF(INDIRECT("'Raw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Input'!$B$3)),COLUMNS($E434:G434))),""))</f>
        <v/>
      </c>
      <c r="N434" t="str" cm="1">
        <f t="array" aca="1" ref="N434" ca="1">_xlfn.SINGLE(IF(COLUMNS($E434:H434)&lt;=COUNTIF(INDIRECT("'Raw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Input'!$B$3)),COLUMNS($E434:H434))),""))</f>
        <v/>
      </c>
      <c r="O434" t="str" cm="1">
        <f t="array" aca="1" ref="O434" ca="1">_xlfn.SINGLE(IF(COLUMNS($E434:I434)&lt;=COUNTIF(INDIRECT("'Raw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Input'!$B$3)),COLUMNS($E434:I434))),""))</f>
        <v/>
      </c>
      <c r="P434" t="str" cm="1">
        <f t="array" aca="1" ref="P434" ca="1">_xlfn.SINGLE(IF(COLUMNS($E434:J434)&lt;=COUNTIF(INDIRECT("'Raw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Input'!$B$3)),COLUMNS($E434:J434))),""))</f>
        <v/>
      </c>
      <c r="Q434" t="str">
        <f t="shared" ca="1" si="165"/>
        <v>Int</v>
      </c>
      <c r="R434" t="str">
        <f t="shared" ca="1" si="166"/>
        <v/>
      </c>
      <c r="S434" t="str">
        <f t="shared" ca="1" si="167"/>
        <v/>
      </c>
      <c r="T434" t="str">
        <f t="shared" ca="1" si="158"/>
        <v/>
      </c>
      <c r="U434" t="str">
        <f t="shared" ca="1" si="159"/>
        <v/>
      </c>
      <c r="V434">
        <v>434</v>
      </c>
      <c r="DE434"/>
      <c r="HB434"/>
    </row>
    <row r="435" spans="1:210">
      <c r="A435">
        <v>4</v>
      </c>
      <c r="B435" t="str">
        <f t="shared" ca="1" si="164"/>
        <v/>
      </c>
      <c r="C435" t="str">
        <f t="shared" ca="1" si="148"/>
        <v/>
      </c>
      <c r="D435" t="str">
        <f t="shared" ca="1" si="149"/>
        <v/>
      </c>
      <c r="E435" t="str" cm="1">
        <f t="array" aca="1" ref="E435" ca="1">_xlfn.SINGLE(IF(COLUMNS($E435:E435)&lt;=COUNTIF(INDIRECT("'Raw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Input'!$B$3)),COLUMNS($E435:E435))),""))</f>
        <v>Int</v>
      </c>
      <c r="F435" t="str" cm="1">
        <f t="array" aca="1" ref="F435" ca="1">_xlfn.SINGLE(IF(COLUMNS($E435:F435)&lt;=COUNTIF(INDIRECT("'Raw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Input'!$B$3)),COLUMNS($E435:F435))),""))</f>
        <v/>
      </c>
      <c r="G435" t="str" cm="1">
        <f t="array" aca="1" ref="G435" ca="1">_xlfn.SINGLE(IF(COLUMNS($E435:G435)&lt;=COUNTIF(INDIRECT("'Raw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Input'!$B$3)),COLUMNS($E435:G435))),""))</f>
        <v/>
      </c>
      <c r="H435" t="str" cm="1">
        <f t="array" aca="1" ref="H435" ca="1">_xlfn.SINGLE(IF(COLUMNS($E435:H435)&lt;=COUNTIF(INDIRECT("'Raw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Input'!$B$3)),COLUMNS($E435:H435))),""))</f>
        <v/>
      </c>
      <c r="I435" t="str" cm="1">
        <f t="array" aca="1" ref="I435" ca="1">_xlfn.SINGLE(IF(COLUMNS($E435:I435)&lt;=COUNTIF(INDIRECT("'Raw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Input'!$B$3)),COLUMNS($E435:I435))),""))</f>
        <v/>
      </c>
      <c r="J435" t="str" cm="1">
        <f t="array" aca="1" ref="J435" ca="1">_xlfn.SINGLE(IF(COLUMNS($E435:J435)&lt;=COUNTIF(INDIRECT("'Raw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Input'!$B$3)),COLUMNS($E435:J435))),""))</f>
        <v/>
      </c>
      <c r="K435" t="str" cm="1">
        <f t="array" aca="1" ref="K435" ca="1">_xlfn.SINGLE(IF(COLUMNS($E435:E435)&lt;=COUNTIF(INDIRECT("'Raw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Input'!$B$3)),COLUMNS($E435:E435))),""))</f>
        <v>Boolean</v>
      </c>
      <c r="L435" t="str" cm="1">
        <f t="array" aca="1" ref="L435" ca="1">_xlfn.SINGLE(IF(COLUMNS($E435:F435)&lt;=COUNTIF(INDIRECT("'Raw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Input'!$B$3)),COLUMNS($E435:F435))),""))</f>
        <v/>
      </c>
      <c r="M435" t="str" cm="1">
        <f t="array" aca="1" ref="M435" ca="1">_xlfn.SINGLE(IF(COLUMNS($E435:G435)&lt;=COUNTIF(INDIRECT("'Raw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Input'!$B$3)),COLUMNS($E435:G435))),""))</f>
        <v/>
      </c>
      <c r="N435" t="str" cm="1">
        <f t="array" aca="1" ref="N435" ca="1">_xlfn.SINGLE(IF(COLUMNS($E435:H435)&lt;=COUNTIF(INDIRECT("'Raw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Input'!$B$3)),COLUMNS($E435:H435))),""))</f>
        <v/>
      </c>
      <c r="O435" t="str" cm="1">
        <f t="array" aca="1" ref="O435" ca="1">_xlfn.SINGLE(IF(COLUMNS($E435:I435)&lt;=COUNTIF(INDIRECT("'Raw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Input'!$B$3)),COLUMNS($E435:I435))),""))</f>
        <v/>
      </c>
      <c r="P435" t="str" cm="1">
        <f t="array" aca="1" ref="P435" ca="1">_xlfn.SINGLE(IF(COLUMNS($E435:J435)&lt;=COUNTIF(INDIRECT("'Raw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Input'!$B$3)),COLUMNS($E435:J435))),""))</f>
        <v/>
      </c>
      <c r="Q435" t="str">
        <f t="shared" ca="1" si="165"/>
        <v>Int</v>
      </c>
      <c r="R435" t="str">
        <f t="shared" ca="1" si="166"/>
        <v/>
      </c>
      <c r="S435" t="str">
        <f t="shared" ca="1" si="167"/>
        <v/>
      </c>
      <c r="T435" t="str">
        <f t="shared" ca="1" si="158"/>
        <v/>
      </c>
      <c r="U435" t="str">
        <f t="shared" ca="1" si="159"/>
        <v/>
      </c>
      <c r="V435">
        <v>435</v>
      </c>
      <c r="DE435"/>
      <c r="HB435"/>
    </row>
    <row r="436" spans="1:210">
      <c r="A436">
        <v>5</v>
      </c>
      <c r="B436" t="str">
        <f t="shared" ca="1" si="164"/>
        <v/>
      </c>
      <c r="C436" t="str">
        <f t="shared" ca="1" si="148"/>
        <v/>
      </c>
      <c r="D436" t="str">
        <f t="shared" ca="1" si="149"/>
        <v/>
      </c>
      <c r="E436" t="str" cm="1">
        <f t="array" aca="1" ref="E436" ca="1">_xlfn.SINGLE(IF(COLUMNS($E436:E436)&lt;=COUNTIF(INDIRECT("'Raw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Input'!$B$3)),COLUMNS($E436:E436))),""))</f>
        <v>Int</v>
      </c>
      <c r="F436" t="str" cm="1">
        <f t="array" aca="1" ref="F436" ca="1">_xlfn.SINGLE(IF(COLUMNS($E436:F436)&lt;=COUNTIF(INDIRECT("'Raw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Input'!$B$3)),COLUMNS($E436:F436))),""))</f>
        <v/>
      </c>
      <c r="G436" t="str" cm="1">
        <f t="array" aca="1" ref="G436" ca="1">_xlfn.SINGLE(IF(COLUMNS($E436:G436)&lt;=COUNTIF(INDIRECT("'Raw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Input'!$B$3)),COLUMNS($E436:G436))),""))</f>
        <v/>
      </c>
      <c r="H436" t="str" cm="1">
        <f t="array" aca="1" ref="H436" ca="1">_xlfn.SINGLE(IF(COLUMNS($E436:H436)&lt;=COUNTIF(INDIRECT("'Raw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Input'!$B$3)),COLUMNS($E436:H436))),""))</f>
        <v/>
      </c>
      <c r="I436" t="str" cm="1">
        <f t="array" aca="1" ref="I436" ca="1">_xlfn.SINGLE(IF(COLUMNS($E436:I436)&lt;=COUNTIF(INDIRECT("'Raw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Input'!$B$3)),COLUMNS($E436:I436))),""))</f>
        <v/>
      </c>
      <c r="J436" t="str" cm="1">
        <f t="array" aca="1" ref="J436" ca="1">_xlfn.SINGLE(IF(COLUMNS($E436:J436)&lt;=COUNTIF(INDIRECT("'Raw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Input'!$B$3)),COLUMNS($E436:J436))),""))</f>
        <v/>
      </c>
      <c r="K436" t="str" cm="1">
        <f t="array" aca="1" ref="K436" ca="1">_xlfn.SINGLE(IF(COLUMNS($E436:E436)&lt;=COUNTIF(INDIRECT("'Raw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Input'!$B$3)),COLUMNS($E436:E436))),""))</f>
        <v>Boolean</v>
      </c>
      <c r="L436" t="str" cm="1">
        <f t="array" aca="1" ref="L436" ca="1">_xlfn.SINGLE(IF(COLUMNS($E436:F436)&lt;=COUNTIF(INDIRECT("'Raw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Input'!$B$3)),COLUMNS($E436:F436))),""))</f>
        <v/>
      </c>
      <c r="M436" t="str" cm="1">
        <f t="array" aca="1" ref="M436" ca="1">_xlfn.SINGLE(IF(COLUMNS($E436:G436)&lt;=COUNTIF(INDIRECT("'Raw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Input'!$B$3)),COLUMNS($E436:G436))),""))</f>
        <v/>
      </c>
      <c r="N436" t="str" cm="1">
        <f t="array" aca="1" ref="N436" ca="1">_xlfn.SINGLE(IF(COLUMNS($E436:H436)&lt;=COUNTIF(INDIRECT("'Raw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Input'!$B$3)),COLUMNS($E436:H436))),""))</f>
        <v/>
      </c>
      <c r="O436" t="str" cm="1">
        <f t="array" aca="1" ref="O436" ca="1">_xlfn.SINGLE(IF(COLUMNS($E436:I436)&lt;=COUNTIF(INDIRECT("'Raw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Input'!$B$3)),COLUMNS($E436:I436))),""))</f>
        <v/>
      </c>
      <c r="P436" t="str" cm="1">
        <f t="array" aca="1" ref="P436" ca="1">_xlfn.SINGLE(IF(COLUMNS($E436:J436)&lt;=COUNTIF(INDIRECT("'Raw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Input'!$B$3)),COLUMNS($E436:J436))),""))</f>
        <v/>
      </c>
      <c r="Q436" t="str">
        <f t="shared" ca="1" si="165"/>
        <v>Int</v>
      </c>
      <c r="R436" t="str">
        <f t="shared" ca="1" si="166"/>
        <v/>
      </c>
      <c r="S436" t="str">
        <f t="shared" ca="1" si="167"/>
        <v/>
      </c>
      <c r="T436" t="str">
        <f t="shared" ca="1" si="158"/>
        <v/>
      </c>
      <c r="U436" t="str">
        <f t="shared" ca="1" si="159"/>
        <v/>
      </c>
      <c r="V436">
        <v>436</v>
      </c>
      <c r="DE436"/>
      <c r="HB436"/>
    </row>
    <row r="437" spans="1:210">
      <c r="A437">
        <v>6</v>
      </c>
      <c r="B437" t="str">
        <f t="shared" ca="1" si="164"/>
        <v/>
      </c>
      <c r="C437" t="str">
        <f t="shared" ca="1" si="148"/>
        <v/>
      </c>
      <c r="D437" t="str">
        <f t="shared" ca="1" si="149"/>
        <v/>
      </c>
      <c r="E437" t="str" cm="1">
        <f t="array" aca="1" ref="E437" ca="1">_xlfn.SINGLE(IF(COLUMNS($E437:E437)&lt;=COUNTIF(INDIRECT("'Raw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Input'!$B$3)),COLUMNS($E437:E437))),""))</f>
        <v>Int</v>
      </c>
      <c r="F437" t="str" cm="1">
        <f t="array" aca="1" ref="F437" ca="1">_xlfn.SINGLE(IF(COLUMNS($E437:F437)&lt;=COUNTIF(INDIRECT("'Raw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Input'!$B$3)),COLUMNS($E437:F437))),""))</f>
        <v/>
      </c>
      <c r="G437" t="str" cm="1">
        <f t="array" aca="1" ref="G437" ca="1">_xlfn.SINGLE(IF(COLUMNS($E437:G437)&lt;=COUNTIF(INDIRECT("'Raw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Input'!$B$3)),COLUMNS($E437:G437))),""))</f>
        <v/>
      </c>
      <c r="H437" t="str" cm="1">
        <f t="array" aca="1" ref="H437" ca="1">_xlfn.SINGLE(IF(COLUMNS($E437:H437)&lt;=COUNTIF(INDIRECT("'Raw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Input'!$B$3)),COLUMNS($E437:H437))),""))</f>
        <v/>
      </c>
      <c r="I437" t="str" cm="1">
        <f t="array" aca="1" ref="I437" ca="1">_xlfn.SINGLE(IF(COLUMNS($E437:I437)&lt;=COUNTIF(INDIRECT("'Raw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Input'!$B$3)),COLUMNS($E437:I437))),""))</f>
        <v/>
      </c>
      <c r="J437" t="str" cm="1">
        <f t="array" aca="1" ref="J437" ca="1">_xlfn.SINGLE(IF(COLUMNS($E437:J437)&lt;=COUNTIF(INDIRECT("'Raw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Input'!$B$3)),COLUMNS($E437:J437))),""))</f>
        <v/>
      </c>
      <c r="K437" t="str" cm="1">
        <f t="array" aca="1" ref="K437" ca="1">_xlfn.SINGLE(IF(COLUMNS($E437:E437)&lt;=COUNTIF(INDIRECT("'Raw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Input'!$B$3)),COLUMNS($E437:E437))),""))</f>
        <v>Boolean</v>
      </c>
      <c r="L437" t="str" cm="1">
        <f t="array" aca="1" ref="L437" ca="1">_xlfn.SINGLE(IF(COLUMNS($E437:F437)&lt;=COUNTIF(INDIRECT("'Raw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Input'!$B$3)),COLUMNS($E437:F437))),""))</f>
        <v/>
      </c>
      <c r="M437" t="str" cm="1">
        <f t="array" aca="1" ref="M437" ca="1">_xlfn.SINGLE(IF(COLUMNS($E437:G437)&lt;=COUNTIF(INDIRECT("'Raw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Input'!$B$3)),COLUMNS($E437:G437))),""))</f>
        <v/>
      </c>
      <c r="N437" t="str" cm="1">
        <f t="array" aca="1" ref="N437" ca="1">_xlfn.SINGLE(IF(COLUMNS($E437:H437)&lt;=COUNTIF(INDIRECT("'Raw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Input'!$B$3)),COLUMNS($E437:H437))),""))</f>
        <v/>
      </c>
      <c r="O437" t="str" cm="1">
        <f t="array" aca="1" ref="O437" ca="1">_xlfn.SINGLE(IF(COLUMNS($E437:I437)&lt;=COUNTIF(INDIRECT("'Raw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Input'!$B$3)),COLUMNS($E437:I437))),""))</f>
        <v/>
      </c>
      <c r="P437" t="str" cm="1">
        <f t="array" aca="1" ref="P437" ca="1">_xlfn.SINGLE(IF(COLUMNS($E437:J437)&lt;=COUNTIF(INDIRECT("'Raw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Input'!$B$3)),COLUMNS($E437:J437))),""))</f>
        <v/>
      </c>
      <c r="Q437" t="str">
        <f t="shared" ca="1" si="165"/>
        <v>Int</v>
      </c>
      <c r="R437" t="str">
        <f t="shared" ca="1" si="166"/>
        <v/>
      </c>
      <c r="S437" t="str">
        <f t="shared" ca="1" si="167"/>
        <v/>
      </c>
      <c r="T437" t="str">
        <f t="shared" ca="1" si="158"/>
        <v/>
      </c>
      <c r="U437" t="str">
        <f t="shared" ca="1" si="159"/>
        <v/>
      </c>
      <c r="V437">
        <v>437</v>
      </c>
      <c r="DE437"/>
      <c r="HB437"/>
    </row>
    <row r="438" spans="1:210">
      <c r="A438">
        <v>7</v>
      </c>
      <c r="B438" t="str">
        <f t="shared" ca="1" si="164"/>
        <v/>
      </c>
      <c r="C438" t="str">
        <f t="shared" ca="1" si="148"/>
        <v/>
      </c>
      <c r="D438" t="str">
        <f t="shared" ca="1" si="149"/>
        <v/>
      </c>
      <c r="E438" t="str" cm="1">
        <f t="array" aca="1" ref="E438" ca="1">_xlfn.SINGLE(IF(COLUMNS($E438:E438)&lt;=COUNTIF(INDIRECT("'Raw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Input'!$B$3)),COLUMNS($E438:E438))),""))</f>
        <v>Int</v>
      </c>
      <c r="F438" t="str" cm="1">
        <f t="array" aca="1" ref="F438" ca="1">_xlfn.SINGLE(IF(COLUMNS($E438:F438)&lt;=COUNTIF(INDIRECT("'Raw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Input'!$B$3)),COLUMNS($E438:F438))),""))</f>
        <v/>
      </c>
      <c r="G438" t="str" cm="1">
        <f t="array" aca="1" ref="G438" ca="1">_xlfn.SINGLE(IF(COLUMNS($E438:G438)&lt;=COUNTIF(INDIRECT("'Raw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Input'!$B$3)),COLUMNS($E438:G438))),""))</f>
        <v/>
      </c>
      <c r="H438" t="str" cm="1">
        <f t="array" aca="1" ref="H438" ca="1">_xlfn.SINGLE(IF(COLUMNS($E438:H438)&lt;=COUNTIF(INDIRECT("'Raw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Input'!$B$3)),COLUMNS($E438:H438))),""))</f>
        <v/>
      </c>
      <c r="I438" t="str" cm="1">
        <f t="array" aca="1" ref="I438" ca="1">_xlfn.SINGLE(IF(COLUMNS($E438:I438)&lt;=COUNTIF(INDIRECT("'Raw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Input'!$B$3)),COLUMNS($E438:I438))),""))</f>
        <v/>
      </c>
      <c r="J438" t="str" cm="1">
        <f t="array" aca="1" ref="J438" ca="1">_xlfn.SINGLE(IF(COLUMNS($E438:J438)&lt;=COUNTIF(INDIRECT("'Raw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Input'!$B$3)),COLUMNS($E438:J438))),""))</f>
        <v/>
      </c>
      <c r="K438" t="str" cm="1">
        <f t="array" aca="1" ref="K438" ca="1">_xlfn.SINGLE(IF(COLUMNS($E438:E438)&lt;=COUNTIF(INDIRECT("'Raw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Input'!$B$3)),COLUMNS($E438:E438))),""))</f>
        <v>Boolean</v>
      </c>
      <c r="L438" t="str" cm="1">
        <f t="array" aca="1" ref="L438" ca="1">_xlfn.SINGLE(IF(COLUMNS($E438:F438)&lt;=COUNTIF(INDIRECT("'Raw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Input'!$B$3)),COLUMNS($E438:F438))),""))</f>
        <v/>
      </c>
      <c r="M438" t="str" cm="1">
        <f t="array" aca="1" ref="M438" ca="1">_xlfn.SINGLE(IF(COLUMNS($E438:G438)&lt;=COUNTIF(INDIRECT("'Raw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Input'!$B$3)),COLUMNS($E438:G438))),""))</f>
        <v/>
      </c>
      <c r="N438" t="str" cm="1">
        <f t="array" aca="1" ref="N438" ca="1">_xlfn.SINGLE(IF(COLUMNS($E438:H438)&lt;=COUNTIF(INDIRECT("'Raw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Input'!$B$3)),COLUMNS($E438:H438))),""))</f>
        <v/>
      </c>
      <c r="O438" t="str" cm="1">
        <f t="array" aca="1" ref="O438" ca="1">_xlfn.SINGLE(IF(COLUMNS($E438:I438)&lt;=COUNTIF(INDIRECT("'Raw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Input'!$B$3)),COLUMNS($E438:I438))),""))</f>
        <v/>
      </c>
      <c r="P438" t="str" cm="1">
        <f t="array" aca="1" ref="P438" ca="1">_xlfn.SINGLE(IF(COLUMNS($E438:J438)&lt;=COUNTIF(INDIRECT("'Raw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Input'!$B$3)),COLUMNS($E438:J438))),""))</f>
        <v/>
      </c>
      <c r="Q438" t="str">
        <f t="shared" ca="1" si="165"/>
        <v>Int</v>
      </c>
      <c r="R438" t="str">
        <f t="shared" ca="1" si="166"/>
        <v/>
      </c>
      <c r="S438" t="str">
        <f t="shared" ca="1" si="167"/>
        <v/>
      </c>
      <c r="T438" t="str">
        <f t="shared" ca="1" si="158"/>
        <v/>
      </c>
      <c r="U438" t="str">
        <f t="shared" ca="1" si="159"/>
        <v/>
      </c>
      <c r="V438">
        <v>438</v>
      </c>
      <c r="DE438"/>
      <c r="HB438"/>
    </row>
    <row r="439" spans="1:210">
      <c r="A439">
        <v>8</v>
      </c>
      <c r="B439" t="str">
        <f t="shared" ca="1" si="164"/>
        <v/>
      </c>
      <c r="C439" t="str">
        <f t="shared" ca="1" si="148"/>
        <v/>
      </c>
      <c r="D439" t="str">
        <f t="shared" ca="1" si="149"/>
        <v/>
      </c>
      <c r="E439" t="str" cm="1">
        <f t="array" aca="1" ref="E439" ca="1">_xlfn.SINGLE(IF(COLUMNS($E439:E439)&lt;=COUNTIF(INDIRECT("'Raw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Input'!$B$3)),COLUMNS($E439:E439))),""))</f>
        <v>Int</v>
      </c>
      <c r="F439" t="str" cm="1">
        <f t="array" aca="1" ref="F439" ca="1">_xlfn.SINGLE(IF(COLUMNS($E439:F439)&lt;=COUNTIF(INDIRECT("'Raw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Input'!$B$3)),COLUMNS($E439:F439))),""))</f>
        <v/>
      </c>
      <c r="G439" t="str" cm="1">
        <f t="array" aca="1" ref="G439" ca="1">_xlfn.SINGLE(IF(COLUMNS($E439:G439)&lt;=COUNTIF(INDIRECT("'Raw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Input'!$B$3)),COLUMNS($E439:G439))),""))</f>
        <v/>
      </c>
      <c r="H439" t="str" cm="1">
        <f t="array" aca="1" ref="H439" ca="1">_xlfn.SINGLE(IF(COLUMNS($E439:H439)&lt;=COUNTIF(INDIRECT("'Raw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Input'!$B$3)),COLUMNS($E439:H439))),""))</f>
        <v/>
      </c>
      <c r="I439" t="str" cm="1">
        <f t="array" aca="1" ref="I439" ca="1">_xlfn.SINGLE(IF(COLUMNS($E439:I439)&lt;=COUNTIF(INDIRECT("'Raw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Input'!$B$3)),COLUMNS($E439:I439))),""))</f>
        <v/>
      </c>
      <c r="J439" t="str" cm="1">
        <f t="array" aca="1" ref="J439" ca="1">_xlfn.SINGLE(IF(COLUMNS($E439:J439)&lt;=COUNTIF(INDIRECT("'Raw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Input'!$B$3)),COLUMNS($E439:J439))),""))</f>
        <v/>
      </c>
      <c r="K439" t="str" cm="1">
        <f t="array" aca="1" ref="K439" ca="1">_xlfn.SINGLE(IF(COLUMNS($E439:E439)&lt;=COUNTIF(INDIRECT("'Raw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Input'!$B$3)),COLUMNS($E439:E439))),""))</f>
        <v>Boolean</v>
      </c>
      <c r="L439" t="str" cm="1">
        <f t="array" aca="1" ref="L439" ca="1">_xlfn.SINGLE(IF(COLUMNS($E439:F439)&lt;=COUNTIF(INDIRECT("'Raw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Input'!$B$3)),COLUMNS($E439:F439))),""))</f>
        <v/>
      </c>
      <c r="M439" t="str" cm="1">
        <f t="array" aca="1" ref="M439" ca="1">_xlfn.SINGLE(IF(COLUMNS($E439:G439)&lt;=COUNTIF(INDIRECT("'Raw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Input'!$B$3)),COLUMNS($E439:G439))),""))</f>
        <v/>
      </c>
      <c r="N439" t="str" cm="1">
        <f t="array" aca="1" ref="N439" ca="1">_xlfn.SINGLE(IF(COLUMNS($E439:H439)&lt;=COUNTIF(INDIRECT("'Raw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Input'!$B$3)),COLUMNS($E439:H439))),""))</f>
        <v/>
      </c>
      <c r="O439" t="str" cm="1">
        <f t="array" aca="1" ref="O439" ca="1">_xlfn.SINGLE(IF(COLUMNS($E439:I439)&lt;=COUNTIF(INDIRECT("'Raw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Input'!$B$3)),COLUMNS($E439:I439))),""))</f>
        <v/>
      </c>
      <c r="P439" t="str" cm="1">
        <f t="array" aca="1" ref="P439" ca="1">_xlfn.SINGLE(IF(COLUMNS($E439:J439)&lt;=COUNTIF(INDIRECT("'Raw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Input'!$B$3)),COLUMNS($E439:J439))),""))</f>
        <v/>
      </c>
      <c r="Q439" t="str">
        <f t="shared" ca="1" si="165"/>
        <v>Int</v>
      </c>
      <c r="R439" t="str">
        <f t="shared" ca="1" si="166"/>
        <v/>
      </c>
      <c r="S439" t="str">
        <f t="shared" ca="1" si="167"/>
        <v/>
      </c>
      <c r="T439" t="str">
        <f t="shared" ca="1" si="158"/>
        <v/>
      </c>
      <c r="U439" t="str">
        <f t="shared" ca="1" si="159"/>
        <v/>
      </c>
      <c r="V439">
        <v>439</v>
      </c>
      <c r="DE439"/>
      <c r="HB439"/>
    </row>
    <row r="440" spans="1:210">
      <c r="A440">
        <v>9</v>
      </c>
      <c r="B440" t="str">
        <f t="shared" ca="1" si="164"/>
        <v/>
      </c>
      <c r="C440" t="str">
        <f t="shared" ca="1" si="148"/>
        <v/>
      </c>
      <c r="D440" t="str">
        <f t="shared" ca="1" si="149"/>
        <v/>
      </c>
      <c r="E440" t="str" cm="1">
        <f t="array" aca="1" ref="E440" ca="1">_xlfn.SINGLE(IF(COLUMNS($E440:E440)&lt;=COUNTIF(INDIRECT("'Raw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Input'!$B$3)),COLUMNS($E440:E440))),""))</f>
        <v>Int</v>
      </c>
      <c r="F440" t="str" cm="1">
        <f t="array" aca="1" ref="F440" ca="1">_xlfn.SINGLE(IF(COLUMNS($E440:F440)&lt;=COUNTIF(INDIRECT("'Raw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Input'!$B$3)),COLUMNS($E440:F440))),""))</f>
        <v/>
      </c>
      <c r="G440" t="str" cm="1">
        <f t="array" aca="1" ref="G440" ca="1">_xlfn.SINGLE(IF(COLUMNS($E440:G440)&lt;=COUNTIF(INDIRECT("'Raw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Input'!$B$3)),COLUMNS($E440:G440))),""))</f>
        <v/>
      </c>
      <c r="H440" t="str" cm="1">
        <f t="array" aca="1" ref="H440" ca="1">_xlfn.SINGLE(IF(COLUMNS($E440:H440)&lt;=COUNTIF(INDIRECT("'Raw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Input'!$B$3)),COLUMNS($E440:H440))),""))</f>
        <v/>
      </c>
      <c r="I440" t="str" cm="1">
        <f t="array" aca="1" ref="I440" ca="1">_xlfn.SINGLE(IF(COLUMNS($E440:I440)&lt;=COUNTIF(INDIRECT("'Raw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Input'!$B$3)),COLUMNS($E440:I440))),""))</f>
        <v/>
      </c>
      <c r="J440" t="str" cm="1">
        <f t="array" aca="1" ref="J440" ca="1">_xlfn.SINGLE(IF(COLUMNS($E440:J440)&lt;=COUNTIF(INDIRECT("'Raw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Input'!$B$3)),COLUMNS($E440:J440))),""))</f>
        <v/>
      </c>
      <c r="K440" t="str" cm="1">
        <f t="array" aca="1" ref="K440" ca="1">_xlfn.SINGLE(IF(COLUMNS($E440:E440)&lt;=COUNTIF(INDIRECT("'Raw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Input'!$B$3)),COLUMNS($E440:E440))),""))</f>
        <v>Boolean</v>
      </c>
      <c r="L440" t="str" cm="1">
        <f t="array" aca="1" ref="L440" ca="1">_xlfn.SINGLE(IF(COLUMNS($E440:F440)&lt;=COUNTIF(INDIRECT("'Raw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Input'!$B$3)),COLUMNS($E440:F440))),""))</f>
        <v/>
      </c>
      <c r="M440" t="str" cm="1">
        <f t="array" aca="1" ref="M440" ca="1">_xlfn.SINGLE(IF(COLUMNS($E440:G440)&lt;=COUNTIF(INDIRECT("'Raw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Input'!$B$3)),COLUMNS($E440:G440))),""))</f>
        <v/>
      </c>
      <c r="N440" t="str" cm="1">
        <f t="array" aca="1" ref="N440" ca="1">_xlfn.SINGLE(IF(COLUMNS($E440:H440)&lt;=COUNTIF(INDIRECT("'Raw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Input'!$B$3)),COLUMNS($E440:H440))),""))</f>
        <v/>
      </c>
      <c r="O440" t="str" cm="1">
        <f t="array" aca="1" ref="O440" ca="1">_xlfn.SINGLE(IF(COLUMNS($E440:I440)&lt;=COUNTIF(INDIRECT("'Raw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Input'!$B$3)),COLUMNS($E440:I440))),""))</f>
        <v/>
      </c>
      <c r="P440" t="str" cm="1">
        <f t="array" aca="1" ref="P440" ca="1">_xlfn.SINGLE(IF(COLUMNS($E440:J440)&lt;=COUNTIF(INDIRECT("'Raw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Input'!$B$3)),COLUMNS($E440:J440))),""))</f>
        <v/>
      </c>
      <c r="Q440" t="str">
        <f t="shared" ca="1" si="165"/>
        <v>Int</v>
      </c>
      <c r="R440" t="str">
        <f t="shared" ca="1" si="166"/>
        <v/>
      </c>
      <c r="S440" t="str">
        <f t="shared" ca="1" si="167"/>
        <v/>
      </c>
      <c r="T440" t="str">
        <f t="shared" ca="1" si="158"/>
        <v/>
      </c>
      <c r="U440" t="str">
        <f t="shared" ca="1" si="159"/>
        <v/>
      </c>
      <c r="V440">
        <v>440</v>
      </c>
      <c r="DE440"/>
      <c r="HB440"/>
    </row>
    <row r="441" spans="1:210">
      <c r="A441">
        <v>10</v>
      </c>
      <c r="B441" t="str">
        <f t="shared" ca="1" si="164"/>
        <v/>
      </c>
      <c r="C441" t="str">
        <f t="shared" ca="1" si="148"/>
        <v/>
      </c>
      <c r="D441" t="str">
        <f t="shared" ca="1" si="149"/>
        <v/>
      </c>
      <c r="E441" t="str" cm="1">
        <f t="array" aca="1" ref="E441" ca="1">_xlfn.SINGLE(IF(COLUMNS($E441:E441)&lt;=COUNTIF(INDIRECT("'Raw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Input'!$B$3)),COLUMNS($E441:E441))),""))</f>
        <v>Int</v>
      </c>
      <c r="F441" t="str" cm="1">
        <f t="array" aca="1" ref="F441" ca="1">_xlfn.SINGLE(IF(COLUMNS($E441:F441)&lt;=COUNTIF(INDIRECT("'Raw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Input'!$B$3)),COLUMNS($E441:F441))),""))</f>
        <v/>
      </c>
      <c r="G441" t="str" cm="1">
        <f t="array" aca="1" ref="G441" ca="1">_xlfn.SINGLE(IF(COLUMNS($E441:G441)&lt;=COUNTIF(INDIRECT("'Raw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Input'!$B$3)),COLUMNS($E441:G441))),""))</f>
        <v/>
      </c>
      <c r="H441" t="str" cm="1">
        <f t="array" aca="1" ref="H441" ca="1">_xlfn.SINGLE(IF(COLUMNS($E441:H441)&lt;=COUNTIF(INDIRECT("'Raw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Input'!$B$3)),COLUMNS($E441:H441))),""))</f>
        <v/>
      </c>
      <c r="I441" t="str" cm="1">
        <f t="array" aca="1" ref="I441" ca="1">_xlfn.SINGLE(IF(COLUMNS($E441:I441)&lt;=COUNTIF(INDIRECT("'Raw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Input'!$B$3)),COLUMNS($E441:I441))),""))</f>
        <v/>
      </c>
      <c r="J441" t="str" cm="1">
        <f t="array" aca="1" ref="J441" ca="1">_xlfn.SINGLE(IF(COLUMNS($E441:J441)&lt;=COUNTIF(INDIRECT("'Raw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Input'!$B$3)),COLUMNS($E441:J441))),""))</f>
        <v/>
      </c>
      <c r="K441" t="str" cm="1">
        <f t="array" aca="1" ref="K441" ca="1">_xlfn.SINGLE(IF(COLUMNS($E441:E441)&lt;=COUNTIF(INDIRECT("'Raw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Input'!$B$3)),COLUMNS($E441:E441))),""))</f>
        <v>Boolean</v>
      </c>
      <c r="L441" t="str" cm="1">
        <f t="array" aca="1" ref="L441" ca="1">_xlfn.SINGLE(IF(COLUMNS($E441:F441)&lt;=COUNTIF(INDIRECT("'Raw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Input'!$B$3)),COLUMNS($E441:F441))),""))</f>
        <v/>
      </c>
      <c r="M441" t="str" cm="1">
        <f t="array" aca="1" ref="M441" ca="1">_xlfn.SINGLE(IF(COLUMNS($E441:G441)&lt;=COUNTIF(INDIRECT("'Raw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Input'!$B$3)),COLUMNS($E441:G441))),""))</f>
        <v/>
      </c>
      <c r="N441" t="str" cm="1">
        <f t="array" aca="1" ref="N441" ca="1">_xlfn.SINGLE(IF(COLUMNS($E441:H441)&lt;=COUNTIF(INDIRECT("'Raw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Input'!$B$3)),COLUMNS($E441:H441))),""))</f>
        <v/>
      </c>
      <c r="O441" t="str" cm="1">
        <f t="array" aca="1" ref="O441" ca="1">_xlfn.SINGLE(IF(COLUMNS($E441:I441)&lt;=COUNTIF(INDIRECT("'Raw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Input'!$B$3)),COLUMNS($E441:I441))),""))</f>
        <v/>
      </c>
      <c r="P441" t="str" cm="1">
        <f t="array" aca="1" ref="P441" ca="1">_xlfn.SINGLE(IF(COLUMNS($E441:J441)&lt;=COUNTIF(INDIRECT("'Raw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Input'!$B$3)),COLUMNS($E441:J441))),""))</f>
        <v/>
      </c>
      <c r="Q441" t="str">
        <f t="shared" ca="1" si="165"/>
        <v>Int</v>
      </c>
      <c r="R441" t="str">
        <f t="shared" ca="1" si="166"/>
        <v/>
      </c>
      <c r="S441" t="str">
        <f t="shared" ca="1" si="167"/>
        <v/>
      </c>
      <c r="T441" t="str">
        <f t="shared" ca="1" si="158"/>
        <v/>
      </c>
      <c r="U441" t="str">
        <f t="shared" ca="1" si="159"/>
        <v/>
      </c>
      <c r="V441">
        <v>441</v>
      </c>
      <c r="DE441"/>
      <c r="HB441"/>
    </row>
    <row r="442" spans="1:210">
      <c r="A442">
        <v>11</v>
      </c>
      <c r="B442" t="str">
        <f t="shared" ca="1" si="164"/>
        <v/>
      </c>
      <c r="C442" t="str">
        <f t="shared" ca="1" si="148"/>
        <v/>
      </c>
      <c r="D442" t="str">
        <f t="shared" ca="1" si="149"/>
        <v/>
      </c>
      <c r="E442" t="str" cm="1">
        <f t="array" aca="1" ref="E442" ca="1">_xlfn.SINGLE(IF(COLUMNS($E442:E442)&lt;=COUNTIF(INDIRECT("'Raw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Input'!$B$3)),COLUMNS($E442:E442))),""))</f>
        <v>Int</v>
      </c>
      <c r="F442" t="str" cm="1">
        <f t="array" aca="1" ref="F442" ca="1">_xlfn.SINGLE(IF(COLUMNS($E442:F442)&lt;=COUNTIF(INDIRECT("'Raw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Input'!$B$3)),COLUMNS($E442:F442))),""))</f>
        <v/>
      </c>
      <c r="G442" t="str" cm="1">
        <f t="array" aca="1" ref="G442" ca="1">_xlfn.SINGLE(IF(COLUMNS($E442:G442)&lt;=COUNTIF(INDIRECT("'Raw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Input'!$B$3)),COLUMNS($E442:G442))),""))</f>
        <v/>
      </c>
      <c r="H442" t="str" cm="1">
        <f t="array" aca="1" ref="H442" ca="1">_xlfn.SINGLE(IF(COLUMNS($E442:H442)&lt;=COUNTIF(INDIRECT("'Raw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Input'!$B$3)),COLUMNS($E442:H442))),""))</f>
        <v/>
      </c>
      <c r="I442" t="str" cm="1">
        <f t="array" aca="1" ref="I442" ca="1">_xlfn.SINGLE(IF(COLUMNS($E442:I442)&lt;=COUNTIF(INDIRECT("'Raw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Input'!$B$3)),COLUMNS($E442:I442))),""))</f>
        <v/>
      </c>
      <c r="J442" t="str" cm="1">
        <f t="array" aca="1" ref="J442" ca="1">_xlfn.SINGLE(IF(COLUMNS($E442:J442)&lt;=COUNTIF(INDIRECT("'Raw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Input'!$B$3)),COLUMNS($E442:J442))),""))</f>
        <v/>
      </c>
      <c r="K442" t="str" cm="1">
        <f t="array" aca="1" ref="K442" ca="1">_xlfn.SINGLE(IF(COLUMNS($E442:E442)&lt;=COUNTIF(INDIRECT("'Raw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Input'!$B$3)),COLUMNS($E442:E442))),""))</f>
        <v>Boolean</v>
      </c>
      <c r="L442" t="str" cm="1">
        <f t="array" aca="1" ref="L442" ca="1">_xlfn.SINGLE(IF(COLUMNS($E442:F442)&lt;=COUNTIF(INDIRECT("'Raw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Input'!$B$3)),COLUMNS($E442:F442))),""))</f>
        <v/>
      </c>
      <c r="M442" t="str" cm="1">
        <f t="array" aca="1" ref="M442" ca="1">_xlfn.SINGLE(IF(COLUMNS($E442:G442)&lt;=COUNTIF(INDIRECT("'Raw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Input'!$B$3)),COLUMNS($E442:G442))),""))</f>
        <v/>
      </c>
      <c r="N442" t="str" cm="1">
        <f t="array" aca="1" ref="N442" ca="1">_xlfn.SINGLE(IF(COLUMNS($E442:H442)&lt;=COUNTIF(INDIRECT("'Raw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Input'!$B$3)),COLUMNS($E442:H442))),""))</f>
        <v/>
      </c>
      <c r="O442" t="str" cm="1">
        <f t="array" aca="1" ref="O442" ca="1">_xlfn.SINGLE(IF(COLUMNS($E442:I442)&lt;=COUNTIF(INDIRECT("'Raw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Input'!$B$3)),COLUMNS($E442:I442))),""))</f>
        <v/>
      </c>
      <c r="P442" t="str" cm="1">
        <f t="array" aca="1" ref="P442" ca="1">_xlfn.SINGLE(IF(COLUMNS($E442:J442)&lt;=COUNTIF(INDIRECT("'Raw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Input'!$B$3)),COLUMNS($E442:J442))),""))</f>
        <v/>
      </c>
      <c r="Q442" t="str">
        <f t="shared" ca="1" si="165"/>
        <v>Int</v>
      </c>
      <c r="R442" t="str">
        <f t="shared" ca="1" si="166"/>
        <v/>
      </c>
      <c r="S442" t="str">
        <f t="shared" ca="1" si="167"/>
        <v/>
      </c>
      <c r="T442" t="str">
        <f t="shared" ca="1" si="158"/>
        <v/>
      </c>
      <c r="U442" t="str">
        <f t="shared" ca="1" si="159"/>
        <v/>
      </c>
      <c r="V442">
        <v>442</v>
      </c>
      <c r="DE442"/>
      <c r="HB442"/>
    </row>
    <row r="443" spans="1:210">
      <c r="A443">
        <v>12</v>
      </c>
      <c r="B443" t="str">
        <f t="shared" ca="1" si="164"/>
        <v/>
      </c>
      <c r="C443" t="str">
        <f t="shared" ca="1" si="148"/>
        <v/>
      </c>
      <c r="D443" t="str">
        <f t="shared" ca="1" si="149"/>
        <v/>
      </c>
      <c r="E443" t="str" cm="1">
        <f t="array" aca="1" ref="E443" ca="1">_xlfn.SINGLE(IF(COLUMNS($E443:E443)&lt;=COUNTIF(INDIRECT("'Raw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Input'!$B$3)),COLUMNS($E443:E443))),""))</f>
        <v>Int</v>
      </c>
      <c r="F443" t="str" cm="1">
        <f t="array" aca="1" ref="F443" ca="1">_xlfn.SINGLE(IF(COLUMNS($E443:F443)&lt;=COUNTIF(INDIRECT("'Raw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Input'!$B$3)),COLUMNS($E443:F443))),""))</f>
        <v/>
      </c>
      <c r="G443" t="str" cm="1">
        <f t="array" aca="1" ref="G443" ca="1">_xlfn.SINGLE(IF(COLUMNS($E443:G443)&lt;=COUNTIF(INDIRECT("'Raw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Input'!$B$3)),COLUMNS($E443:G443))),""))</f>
        <v/>
      </c>
      <c r="H443" t="str" cm="1">
        <f t="array" aca="1" ref="H443" ca="1">_xlfn.SINGLE(IF(COLUMNS($E443:H443)&lt;=COUNTIF(INDIRECT("'Raw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Input'!$B$3)),COLUMNS($E443:H443))),""))</f>
        <v/>
      </c>
      <c r="I443" t="str" cm="1">
        <f t="array" aca="1" ref="I443" ca="1">_xlfn.SINGLE(IF(COLUMNS($E443:I443)&lt;=COUNTIF(INDIRECT("'Raw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Input'!$B$3)),COLUMNS($E443:I443))),""))</f>
        <v/>
      </c>
      <c r="J443" t="str" cm="1">
        <f t="array" aca="1" ref="J443" ca="1">_xlfn.SINGLE(IF(COLUMNS($E443:J443)&lt;=COUNTIF(INDIRECT("'Raw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Input'!$B$3)),COLUMNS($E443:J443))),""))</f>
        <v/>
      </c>
      <c r="K443" t="str" cm="1">
        <f t="array" aca="1" ref="K443" ca="1">_xlfn.SINGLE(IF(COLUMNS($E443:E443)&lt;=COUNTIF(INDIRECT("'Raw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Input'!$B$3)),COLUMNS($E443:E443))),""))</f>
        <v>Boolean</v>
      </c>
      <c r="L443" t="str" cm="1">
        <f t="array" aca="1" ref="L443" ca="1">_xlfn.SINGLE(IF(COLUMNS($E443:F443)&lt;=COUNTIF(INDIRECT("'Raw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Input'!$B$3)),COLUMNS($E443:F443))),""))</f>
        <v/>
      </c>
      <c r="M443" t="str" cm="1">
        <f t="array" aca="1" ref="M443" ca="1">_xlfn.SINGLE(IF(COLUMNS($E443:G443)&lt;=COUNTIF(INDIRECT("'Raw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Input'!$B$3)),COLUMNS($E443:G443))),""))</f>
        <v/>
      </c>
      <c r="N443" t="str" cm="1">
        <f t="array" aca="1" ref="N443" ca="1">_xlfn.SINGLE(IF(COLUMNS($E443:H443)&lt;=COUNTIF(INDIRECT("'Raw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Input'!$B$3)),COLUMNS($E443:H443))),""))</f>
        <v/>
      </c>
      <c r="O443" t="str" cm="1">
        <f t="array" aca="1" ref="O443" ca="1">_xlfn.SINGLE(IF(COLUMNS($E443:I443)&lt;=COUNTIF(INDIRECT("'Raw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Input'!$B$3)),COLUMNS($E443:I443))),""))</f>
        <v/>
      </c>
      <c r="P443" t="str" cm="1">
        <f t="array" aca="1" ref="P443" ca="1">_xlfn.SINGLE(IF(COLUMNS($E443:J443)&lt;=COUNTIF(INDIRECT("'Raw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Input'!$B$3)),COLUMNS($E443:J443))),""))</f>
        <v/>
      </c>
      <c r="Q443" t="str">
        <f t="shared" ca="1" si="165"/>
        <v>Int</v>
      </c>
      <c r="R443" t="str">
        <f t="shared" ca="1" si="166"/>
        <v/>
      </c>
      <c r="S443" t="str">
        <f t="shared" ca="1" si="167"/>
        <v/>
      </c>
      <c r="T443" t="str">
        <f t="shared" ca="1" si="158"/>
        <v/>
      </c>
      <c r="U443" t="str">
        <f t="shared" ca="1" si="159"/>
        <v/>
      </c>
      <c r="V443">
        <v>443</v>
      </c>
      <c r="DE443"/>
      <c r="HB443"/>
    </row>
    <row r="444" spans="1:210">
      <c r="A444" s="79" t="str">
        <f ca="1">IF(ISBLANK(INDIRECT("Setup!A"&amp;(1+(V444+11)/13))),"",INDIRECT("Setup!A"&amp;(1+(V444+11)/13)))</f>
        <v/>
      </c>
      <c r="C444" t="str">
        <f t="shared" ca="1" si="148"/>
        <v/>
      </c>
      <c r="D444" t="str">
        <f t="shared" ca="1" si="149"/>
        <v/>
      </c>
      <c r="K444" t="str" cm="1">
        <f t="array" aca="1" ref="K444" ca="1">_xlfn.SINGLE(IF(COLUMNS($E444:E444)&lt;=COUNTIF(INDIRECT("'Raw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Input'!$B$3)),COLUMNS($E444:E444))),""))</f>
        <v/>
      </c>
      <c r="L444" t="str" cm="1">
        <f t="array" aca="1" ref="L444" ca="1">_xlfn.SINGLE(IF(COLUMNS($E444:F444)&lt;=COUNTIF(INDIRECT("'Raw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Input'!$B$3)),COLUMNS($E444:F444))),""))</f>
        <v/>
      </c>
      <c r="M444" t="str" cm="1">
        <f t="array" aca="1" ref="M444" ca="1">_xlfn.SINGLE(IF(COLUMNS($E444:G444)&lt;=COUNTIF(INDIRECT("'Raw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Input'!$B$3)),COLUMNS($E444:G444))),""))</f>
        <v/>
      </c>
      <c r="N444" t="str" cm="1">
        <f t="array" aca="1" ref="N444" ca="1">_xlfn.SINGLE(IF(COLUMNS($E444:H444)&lt;=COUNTIF(INDIRECT("'Raw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Input'!$B$3)),COLUMNS($E444:H444))),""))</f>
        <v/>
      </c>
      <c r="O444" t="str" cm="1">
        <f t="array" aca="1" ref="O444" ca="1">_xlfn.SINGLE(IF(COLUMNS($E444:I444)&lt;=COUNTIF(INDIRECT("'Raw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Input'!$B$3)),COLUMNS($E444:I444))),""))</f>
        <v/>
      </c>
      <c r="P444" t="str" cm="1">
        <f t="array" aca="1" ref="P444" ca="1">_xlfn.SINGLE(IF(COLUMNS($E444:J444)&lt;=COUNTIF(INDIRECT("'Raw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Input'!$B$3)),COLUMNS($E444:J444))),""))</f>
        <v/>
      </c>
      <c r="T444" t="str">
        <f t="shared" ca="1" si="158"/>
        <v/>
      </c>
      <c r="U444" t="str">
        <f t="shared" ca="1" si="159"/>
        <v/>
      </c>
      <c r="V444">
        <v>444</v>
      </c>
      <c r="DE444"/>
      <c r="HB444"/>
    </row>
    <row r="445" spans="1:210">
      <c r="A445">
        <v>1</v>
      </c>
      <c r="B445" t="str">
        <f t="shared" ref="B445:B456" ca="1" si="168">IFERROR(IF(ISBLANK(INDIRECT(INDIRECT("A"&amp;V445-A445)&amp;"!B"&amp;A445+3)),"",INDIRECT(INDIRECT("A"&amp;V445-A445)&amp;"!B"&amp;A445+3)),"")</f>
        <v/>
      </c>
      <c r="C445" t="str">
        <f t="shared" ca="1" si="148"/>
        <v/>
      </c>
      <c r="D445" t="str">
        <f t="shared" ca="1" si="149"/>
        <v/>
      </c>
      <c r="E445" t="str" cm="1">
        <f t="array" aca="1" ref="E445" ca="1">_xlfn.SINGLE(IF(COLUMNS($E445:E445)&lt;=COUNTIF(INDIRECT("'Raw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Input'!$B$3)),COLUMNS($E445:E445))),""))</f>
        <v>Int</v>
      </c>
      <c r="F445" t="str" cm="1">
        <f t="array" aca="1" ref="F445" ca="1">_xlfn.SINGLE(IF(COLUMNS($E445:F445)&lt;=COUNTIF(INDIRECT("'Raw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Input'!$B$3)),COLUMNS($E445:F445))),""))</f>
        <v/>
      </c>
      <c r="G445" t="str" cm="1">
        <f t="array" aca="1" ref="G445" ca="1">_xlfn.SINGLE(IF(COLUMNS($E445:G445)&lt;=COUNTIF(INDIRECT("'Raw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Input'!$B$3)),COLUMNS($E445:G445))),""))</f>
        <v/>
      </c>
      <c r="H445" t="str" cm="1">
        <f t="array" aca="1" ref="H445" ca="1">_xlfn.SINGLE(IF(COLUMNS($E445:H445)&lt;=COUNTIF(INDIRECT("'Raw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Input'!$B$3)),COLUMNS($E445:H445))),""))</f>
        <v/>
      </c>
      <c r="I445" t="str" cm="1">
        <f t="array" aca="1" ref="I445" ca="1">_xlfn.SINGLE(IF(COLUMNS($E445:I445)&lt;=COUNTIF(INDIRECT("'Raw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Input'!$B$3)),COLUMNS($E445:I445))),""))</f>
        <v/>
      </c>
      <c r="J445" t="str" cm="1">
        <f t="array" aca="1" ref="J445" ca="1">_xlfn.SINGLE(IF(COLUMNS($E445:J445)&lt;=COUNTIF(INDIRECT("'Raw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Input'!$B$3)),COLUMNS($E445:J445))),""))</f>
        <v/>
      </c>
      <c r="K445" t="str" cm="1">
        <f t="array" aca="1" ref="K445" ca="1">_xlfn.SINGLE(IF(COLUMNS($E445:E445)&lt;=COUNTIF(INDIRECT("'Raw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Input'!$B$3)),COLUMNS($E445:E445))),""))</f>
        <v>Boolean</v>
      </c>
      <c r="L445" t="str" cm="1">
        <f t="array" aca="1" ref="L445" ca="1">_xlfn.SINGLE(IF(COLUMNS($E445:F445)&lt;=COUNTIF(INDIRECT("'Raw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Input'!$B$3)),COLUMNS($E445:F445))),""))</f>
        <v/>
      </c>
      <c r="M445" t="str" cm="1">
        <f t="array" aca="1" ref="M445" ca="1">_xlfn.SINGLE(IF(COLUMNS($E445:G445)&lt;=COUNTIF(INDIRECT("'Raw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Input'!$B$3)),COLUMNS($E445:G445))),""))</f>
        <v/>
      </c>
      <c r="N445" t="str" cm="1">
        <f t="array" aca="1" ref="N445" ca="1">_xlfn.SINGLE(IF(COLUMNS($E445:H445)&lt;=COUNTIF(INDIRECT("'Raw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Input'!$B$3)),COLUMNS($E445:H445))),""))</f>
        <v/>
      </c>
      <c r="O445" t="str" cm="1">
        <f t="array" aca="1" ref="O445" ca="1">_xlfn.SINGLE(IF(COLUMNS($E445:I445)&lt;=COUNTIF(INDIRECT("'Raw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Input'!$B$3)),COLUMNS($E445:I445))),""))</f>
        <v/>
      </c>
      <c r="P445" t="str" cm="1">
        <f t="array" aca="1" ref="P445" ca="1">_xlfn.SINGLE(IF(COLUMNS($E445:J445)&lt;=COUNTIF(INDIRECT("'Raw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Input'!$B$3)),COLUMNS($E445:J445))),""))</f>
        <v/>
      </c>
      <c r="Q445" t="str">
        <f t="shared" ref="Q445:Q456" ca="1" si="169">IF(NOT(C445=K445),E445,IF(NOT(C445=L445),F445,IF(NOT(C445=M445),G445,IF(NOT(C445=N445),H445,IF(NOT(C445=O445),I445,IF(NOT(C445=P445),J445,""))))))</f>
        <v>Int</v>
      </c>
      <c r="R445" t="str">
        <f t="shared" ref="R445:R456" ca="1" si="170">IF(AND(NOT(C445=L445),NOT(F445=Q445)),F445,IF(AND(NOT(C445=M445),NOT(G445=Q445)),G445,IF(AND(NOT(C445=N445),NOT(H445=Q445)),H445,IF(AND(NOT(C445=O445),NOT(I445=Q445)),I445,IF(AND(NOT(C445=P445),NOT(J445=Q445)),J445,"")))))</f>
        <v/>
      </c>
      <c r="S445" t="str">
        <f t="shared" ref="S445:S456" ca="1" si="171">IF(AND(NOT(C445=M445),NOT(G445=Q445),NOT(G445=R445)),G445,IF(AND(NOT(C445=N445),NOT(H445=Q445),NOT(H445=R445)),H445,IF(AND(NOT(C445=O445),NOT(I445=Q445),NOT(I445=R445)),I445,IF(AND(NOT(C445=P445),NOT(J445=Q445),NOT(J445=R445)),J445,""))))</f>
        <v/>
      </c>
      <c r="T445" t="str">
        <f t="shared" ca="1" si="158"/>
        <v/>
      </c>
      <c r="U445" t="str">
        <f t="shared" ca="1" si="159"/>
        <v/>
      </c>
      <c r="V445">
        <v>445</v>
      </c>
      <c r="DE445"/>
      <c r="HB445"/>
    </row>
    <row r="446" spans="1:210">
      <c r="A446">
        <v>2</v>
      </c>
      <c r="B446" t="str">
        <f t="shared" ca="1" si="168"/>
        <v/>
      </c>
      <c r="C446" t="str">
        <f t="shared" ca="1" si="148"/>
        <v/>
      </c>
      <c r="D446" t="str">
        <f t="shared" ca="1" si="149"/>
        <v/>
      </c>
      <c r="E446" t="str" cm="1">
        <f t="array" aca="1" ref="E446" ca="1">_xlfn.SINGLE(IF(COLUMNS($E446:E446)&lt;=COUNTIF(INDIRECT("'Raw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Input'!$B$3)),COLUMNS($E446:E446))),""))</f>
        <v>Int</v>
      </c>
      <c r="F446" t="str" cm="1">
        <f t="array" aca="1" ref="F446" ca="1">_xlfn.SINGLE(IF(COLUMNS($E446:F446)&lt;=COUNTIF(INDIRECT("'Raw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Input'!$B$3)),COLUMNS($E446:F446))),""))</f>
        <v/>
      </c>
      <c r="G446" t="str" cm="1">
        <f t="array" aca="1" ref="G446" ca="1">_xlfn.SINGLE(IF(COLUMNS($E446:G446)&lt;=COUNTIF(INDIRECT("'Raw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Input'!$B$3)),COLUMNS($E446:G446))),""))</f>
        <v/>
      </c>
      <c r="H446" t="str" cm="1">
        <f t="array" aca="1" ref="H446" ca="1">_xlfn.SINGLE(IF(COLUMNS($E446:H446)&lt;=COUNTIF(INDIRECT("'Raw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Input'!$B$3)),COLUMNS($E446:H446))),""))</f>
        <v/>
      </c>
      <c r="I446" t="str" cm="1">
        <f t="array" aca="1" ref="I446" ca="1">_xlfn.SINGLE(IF(COLUMNS($E446:I446)&lt;=COUNTIF(INDIRECT("'Raw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Input'!$B$3)),COLUMNS($E446:I446))),""))</f>
        <v/>
      </c>
      <c r="J446" t="str" cm="1">
        <f t="array" aca="1" ref="J446" ca="1">_xlfn.SINGLE(IF(COLUMNS($E446:J446)&lt;=COUNTIF(INDIRECT("'Raw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Input'!$B$3)),COLUMNS($E446:J446))),""))</f>
        <v/>
      </c>
      <c r="K446" t="str" cm="1">
        <f t="array" aca="1" ref="K446" ca="1">_xlfn.SINGLE(IF(COLUMNS($E446:E446)&lt;=COUNTIF(INDIRECT("'Raw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Input'!$B$3)),COLUMNS($E446:E446))),""))</f>
        <v>Boolean</v>
      </c>
      <c r="L446" t="str" cm="1">
        <f t="array" aca="1" ref="L446" ca="1">_xlfn.SINGLE(IF(COLUMNS($E446:F446)&lt;=COUNTIF(INDIRECT("'Raw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Input'!$B$3)),COLUMNS($E446:F446))),""))</f>
        <v/>
      </c>
      <c r="M446" t="str" cm="1">
        <f t="array" aca="1" ref="M446" ca="1">_xlfn.SINGLE(IF(COLUMNS($E446:G446)&lt;=COUNTIF(INDIRECT("'Raw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Input'!$B$3)),COLUMNS($E446:G446))),""))</f>
        <v/>
      </c>
      <c r="N446" t="str" cm="1">
        <f t="array" aca="1" ref="N446" ca="1">_xlfn.SINGLE(IF(COLUMNS($E446:H446)&lt;=COUNTIF(INDIRECT("'Raw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Input'!$B$3)),COLUMNS($E446:H446))),""))</f>
        <v/>
      </c>
      <c r="O446" t="str" cm="1">
        <f t="array" aca="1" ref="O446" ca="1">_xlfn.SINGLE(IF(COLUMNS($E446:I446)&lt;=COUNTIF(INDIRECT("'Raw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Input'!$B$3)),COLUMNS($E446:I446))),""))</f>
        <v/>
      </c>
      <c r="P446" t="str" cm="1">
        <f t="array" aca="1" ref="P446" ca="1">_xlfn.SINGLE(IF(COLUMNS($E446:J446)&lt;=COUNTIF(INDIRECT("'Raw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Input'!$B$3)),COLUMNS($E446:J446))),""))</f>
        <v/>
      </c>
      <c r="Q446" t="str">
        <f t="shared" ca="1" si="169"/>
        <v>Int</v>
      </c>
      <c r="R446" t="str">
        <f t="shared" ca="1" si="170"/>
        <v/>
      </c>
      <c r="S446" t="str">
        <f t="shared" ca="1" si="171"/>
        <v/>
      </c>
      <c r="T446" t="str">
        <f t="shared" ca="1" si="158"/>
        <v/>
      </c>
      <c r="U446" t="str">
        <f t="shared" ca="1" si="159"/>
        <v/>
      </c>
      <c r="V446">
        <v>446</v>
      </c>
      <c r="DE446"/>
      <c r="HB446"/>
    </row>
    <row r="447" spans="1:210">
      <c r="A447">
        <v>3</v>
      </c>
      <c r="B447" t="str">
        <f t="shared" ca="1" si="168"/>
        <v/>
      </c>
      <c r="C447" t="str">
        <f t="shared" ca="1" si="148"/>
        <v/>
      </c>
      <c r="D447" t="str">
        <f t="shared" ca="1" si="149"/>
        <v/>
      </c>
      <c r="E447" t="str" cm="1">
        <f t="array" aca="1" ref="E447" ca="1">_xlfn.SINGLE(IF(COLUMNS($E447:E447)&lt;=COUNTIF(INDIRECT("'Raw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Input'!$B$3)),COLUMNS($E447:E447))),""))</f>
        <v>Int</v>
      </c>
      <c r="F447" t="str" cm="1">
        <f t="array" aca="1" ref="F447" ca="1">_xlfn.SINGLE(IF(COLUMNS($E447:F447)&lt;=COUNTIF(INDIRECT("'Raw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Input'!$B$3)),COLUMNS($E447:F447))),""))</f>
        <v/>
      </c>
      <c r="G447" t="str" cm="1">
        <f t="array" aca="1" ref="G447" ca="1">_xlfn.SINGLE(IF(COLUMNS($E447:G447)&lt;=COUNTIF(INDIRECT("'Raw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Input'!$B$3)),COLUMNS($E447:G447))),""))</f>
        <v/>
      </c>
      <c r="H447" t="str" cm="1">
        <f t="array" aca="1" ref="H447" ca="1">_xlfn.SINGLE(IF(COLUMNS($E447:H447)&lt;=COUNTIF(INDIRECT("'Raw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Input'!$B$3)),COLUMNS($E447:H447))),""))</f>
        <v/>
      </c>
      <c r="I447" t="str" cm="1">
        <f t="array" aca="1" ref="I447" ca="1">_xlfn.SINGLE(IF(COLUMNS($E447:I447)&lt;=COUNTIF(INDIRECT("'Raw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Input'!$B$3)),COLUMNS($E447:I447))),""))</f>
        <v/>
      </c>
      <c r="J447" t="str" cm="1">
        <f t="array" aca="1" ref="J447" ca="1">_xlfn.SINGLE(IF(COLUMNS($E447:J447)&lt;=COUNTIF(INDIRECT("'Raw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Input'!$B$3)),COLUMNS($E447:J447))),""))</f>
        <v/>
      </c>
      <c r="K447" t="str" cm="1">
        <f t="array" aca="1" ref="K447" ca="1">_xlfn.SINGLE(IF(COLUMNS($E447:E447)&lt;=COUNTIF(INDIRECT("'Raw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Input'!$B$3)),COLUMNS($E447:E447))),""))</f>
        <v>Boolean</v>
      </c>
      <c r="L447" t="str" cm="1">
        <f t="array" aca="1" ref="L447" ca="1">_xlfn.SINGLE(IF(COLUMNS($E447:F447)&lt;=COUNTIF(INDIRECT("'Raw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Input'!$B$3)),COLUMNS($E447:F447))),""))</f>
        <v/>
      </c>
      <c r="M447" t="str" cm="1">
        <f t="array" aca="1" ref="M447" ca="1">_xlfn.SINGLE(IF(COLUMNS($E447:G447)&lt;=COUNTIF(INDIRECT("'Raw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Input'!$B$3)),COLUMNS($E447:G447))),""))</f>
        <v/>
      </c>
      <c r="N447" t="str" cm="1">
        <f t="array" aca="1" ref="N447" ca="1">_xlfn.SINGLE(IF(COLUMNS($E447:H447)&lt;=COUNTIF(INDIRECT("'Raw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Input'!$B$3)),COLUMNS($E447:H447))),""))</f>
        <v/>
      </c>
      <c r="O447" t="str" cm="1">
        <f t="array" aca="1" ref="O447" ca="1">_xlfn.SINGLE(IF(COLUMNS($E447:I447)&lt;=COUNTIF(INDIRECT("'Raw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Input'!$B$3)),COLUMNS($E447:I447))),""))</f>
        <v/>
      </c>
      <c r="P447" t="str" cm="1">
        <f t="array" aca="1" ref="P447" ca="1">_xlfn.SINGLE(IF(COLUMNS($E447:J447)&lt;=COUNTIF(INDIRECT("'Raw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Input'!$B$3)),COLUMNS($E447:J447))),""))</f>
        <v/>
      </c>
      <c r="Q447" t="str">
        <f t="shared" ca="1" si="169"/>
        <v>Int</v>
      </c>
      <c r="R447" t="str">
        <f t="shared" ca="1" si="170"/>
        <v/>
      </c>
      <c r="S447" t="str">
        <f t="shared" ca="1" si="171"/>
        <v/>
      </c>
      <c r="T447" t="str">
        <f t="shared" ca="1" si="158"/>
        <v/>
      </c>
      <c r="U447" t="str">
        <f t="shared" ca="1" si="159"/>
        <v/>
      </c>
      <c r="V447">
        <v>447</v>
      </c>
      <c r="DE447"/>
      <c r="HB447"/>
    </row>
    <row r="448" spans="1:210">
      <c r="A448">
        <v>4</v>
      </c>
      <c r="B448" t="str">
        <f t="shared" ca="1" si="168"/>
        <v/>
      </c>
      <c r="C448" t="str">
        <f t="shared" ca="1" si="148"/>
        <v/>
      </c>
      <c r="D448" t="str">
        <f t="shared" ca="1" si="149"/>
        <v/>
      </c>
      <c r="E448" t="str" cm="1">
        <f t="array" aca="1" ref="E448" ca="1">_xlfn.SINGLE(IF(COLUMNS($E448:E448)&lt;=COUNTIF(INDIRECT("'Raw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Input'!$B$3)),COLUMNS($E448:E448))),""))</f>
        <v>Int</v>
      </c>
      <c r="F448" t="str" cm="1">
        <f t="array" aca="1" ref="F448" ca="1">_xlfn.SINGLE(IF(COLUMNS($E448:F448)&lt;=COUNTIF(INDIRECT("'Raw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Input'!$B$3)),COLUMNS($E448:F448))),""))</f>
        <v/>
      </c>
      <c r="G448" t="str" cm="1">
        <f t="array" aca="1" ref="G448" ca="1">_xlfn.SINGLE(IF(COLUMNS($E448:G448)&lt;=COUNTIF(INDIRECT("'Raw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Input'!$B$3)),COLUMNS($E448:G448))),""))</f>
        <v/>
      </c>
      <c r="H448" t="str" cm="1">
        <f t="array" aca="1" ref="H448" ca="1">_xlfn.SINGLE(IF(COLUMNS($E448:H448)&lt;=COUNTIF(INDIRECT("'Raw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Input'!$B$3)),COLUMNS($E448:H448))),""))</f>
        <v/>
      </c>
      <c r="I448" t="str" cm="1">
        <f t="array" aca="1" ref="I448" ca="1">_xlfn.SINGLE(IF(COLUMNS($E448:I448)&lt;=COUNTIF(INDIRECT("'Raw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Input'!$B$3)),COLUMNS($E448:I448))),""))</f>
        <v/>
      </c>
      <c r="J448" t="str" cm="1">
        <f t="array" aca="1" ref="J448" ca="1">_xlfn.SINGLE(IF(COLUMNS($E448:J448)&lt;=COUNTIF(INDIRECT("'Raw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Input'!$B$3)),COLUMNS($E448:J448))),""))</f>
        <v/>
      </c>
      <c r="K448" t="str" cm="1">
        <f t="array" aca="1" ref="K448" ca="1">_xlfn.SINGLE(IF(COLUMNS($E448:E448)&lt;=COUNTIF(INDIRECT("'Raw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Input'!$B$3)),COLUMNS($E448:E448))),""))</f>
        <v>Boolean</v>
      </c>
      <c r="L448" t="str" cm="1">
        <f t="array" aca="1" ref="L448" ca="1">_xlfn.SINGLE(IF(COLUMNS($E448:F448)&lt;=COUNTIF(INDIRECT("'Raw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Input'!$B$3)),COLUMNS($E448:F448))),""))</f>
        <v/>
      </c>
      <c r="M448" t="str" cm="1">
        <f t="array" aca="1" ref="M448" ca="1">_xlfn.SINGLE(IF(COLUMNS($E448:G448)&lt;=COUNTIF(INDIRECT("'Raw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Input'!$B$3)),COLUMNS($E448:G448))),""))</f>
        <v/>
      </c>
      <c r="N448" t="str" cm="1">
        <f t="array" aca="1" ref="N448" ca="1">_xlfn.SINGLE(IF(COLUMNS($E448:H448)&lt;=COUNTIF(INDIRECT("'Raw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Input'!$B$3)),COLUMNS($E448:H448))),""))</f>
        <v/>
      </c>
      <c r="O448" t="str" cm="1">
        <f t="array" aca="1" ref="O448" ca="1">_xlfn.SINGLE(IF(COLUMNS($E448:I448)&lt;=COUNTIF(INDIRECT("'Raw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Input'!$B$3)),COLUMNS($E448:I448))),""))</f>
        <v/>
      </c>
      <c r="P448" t="str" cm="1">
        <f t="array" aca="1" ref="P448" ca="1">_xlfn.SINGLE(IF(COLUMNS($E448:J448)&lt;=COUNTIF(INDIRECT("'Raw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Input'!$B$3)),COLUMNS($E448:J448))),""))</f>
        <v/>
      </c>
      <c r="Q448" t="str">
        <f t="shared" ca="1" si="169"/>
        <v>Int</v>
      </c>
      <c r="R448" t="str">
        <f t="shared" ca="1" si="170"/>
        <v/>
      </c>
      <c r="S448" t="str">
        <f t="shared" ca="1" si="171"/>
        <v/>
      </c>
      <c r="T448" t="str">
        <f t="shared" ca="1" si="158"/>
        <v/>
      </c>
      <c r="U448" t="str">
        <f t="shared" ca="1" si="159"/>
        <v/>
      </c>
      <c r="V448">
        <v>448</v>
      </c>
      <c r="DE448"/>
      <c r="HB448"/>
    </row>
    <row r="449" spans="1:210">
      <c r="A449">
        <v>5</v>
      </c>
      <c r="B449" t="str">
        <f t="shared" ca="1" si="168"/>
        <v/>
      </c>
      <c r="C449" t="str">
        <f t="shared" ca="1" si="148"/>
        <v/>
      </c>
      <c r="D449" t="str">
        <f t="shared" ca="1" si="149"/>
        <v/>
      </c>
      <c r="E449" t="str" cm="1">
        <f t="array" aca="1" ref="E449" ca="1">_xlfn.SINGLE(IF(COLUMNS($E449:E449)&lt;=COUNTIF(INDIRECT("'Raw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Input'!$B$3)),COLUMNS($E449:E449))),""))</f>
        <v>Int</v>
      </c>
      <c r="F449" t="str" cm="1">
        <f t="array" aca="1" ref="F449" ca="1">_xlfn.SINGLE(IF(COLUMNS($E449:F449)&lt;=COUNTIF(INDIRECT("'Raw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Input'!$B$3)),COLUMNS($E449:F449))),""))</f>
        <v/>
      </c>
      <c r="G449" t="str" cm="1">
        <f t="array" aca="1" ref="G449" ca="1">_xlfn.SINGLE(IF(COLUMNS($E449:G449)&lt;=COUNTIF(INDIRECT("'Raw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Input'!$B$3)),COLUMNS($E449:G449))),""))</f>
        <v/>
      </c>
      <c r="H449" t="str" cm="1">
        <f t="array" aca="1" ref="H449" ca="1">_xlfn.SINGLE(IF(COLUMNS($E449:H449)&lt;=COUNTIF(INDIRECT("'Raw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Input'!$B$3)),COLUMNS($E449:H449))),""))</f>
        <v/>
      </c>
      <c r="I449" t="str" cm="1">
        <f t="array" aca="1" ref="I449" ca="1">_xlfn.SINGLE(IF(COLUMNS($E449:I449)&lt;=COUNTIF(INDIRECT("'Raw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Input'!$B$3)),COLUMNS($E449:I449))),""))</f>
        <v/>
      </c>
      <c r="J449" t="str" cm="1">
        <f t="array" aca="1" ref="J449" ca="1">_xlfn.SINGLE(IF(COLUMNS($E449:J449)&lt;=COUNTIF(INDIRECT("'Raw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Input'!$B$3)),COLUMNS($E449:J449))),""))</f>
        <v/>
      </c>
      <c r="K449" t="str" cm="1">
        <f t="array" aca="1" ref="K449" ca="1">_xlfn.SINGLE(IF(COLUMNS($E449:E449)&lt;=COUNTIF(INDIRECT("'Raw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Input'!$B$3)),COLUMNS($E449:E449))),""))</f>
        <v>Boolean</v>
      </c>
      <c r="L449" t="str" cm="1">
        <f t="array" aca="1" ref="L449" ca="1">_xlfn.SINGLE(IF(COLUMNS($E449:F449)&lt;=COUNTIF(INDIRECT("'Raw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Input'!$B$3)),COLUMNS($E449:F449))),""))</f>
        <v/>
      </c>
      <c r="M449" t="str" cm="1">
        <f t="array" aca="1" ref="M449" ca="1">_xlfn.SINGLE(IF(COLUMNS($E449:G449)&lt;=COUNTIF(INDIRECT("'Raw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Input'!$B$3)),COLUMNS($E449:G449))),""))</f>
        <v/>
      </c>
      <c r="N449" t="str" cm="1">
        <f t="array" aca="1" ref="N449" ca="1">_xlfn.SINGLE(IF(COLUMNS($E449:H449)&lt;=COUNTIF(INDIRECT("'Raw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Input'!$B$3)),COLUMNS($E449:H449))),""))</f>
        <v/>
      </c>
      <c r="O449" t="str" cm="1">
        <f t="array" aca="1" ref="O449" ca="1">_xlfn.SINGLE(IF(COLUMNS($E449:I449)&lt;=COUNTIF(INDIRECT("'Raw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Input'!$B$3)),COLUMNS($E449:I449))),""))</f>
        <v/>
      </c>
      <c r="P449" t="str" cm="1">
        <f t="array" aca="1" ref="P449" ca="1">_xlfn.SINGLE(IF(COLUMNS($E449:J449)&lt;=COUNTIF(INDIRECT("'Raw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Input'!$B$3)),COLUMNS($E449:J449))),""))</f>
        <v/>
      </c>
      <c r="Q449" t="str">
        <f t="shared" ca="1" si="169"/>
        <v>Int</v>
      </c>
      <c r="R449" t="str">
        <f t="shared" ca="1" si="170"/>
        <v/>
      </c>
      <c r="S449" t="str">
        <f t="shared" ca="1" si="171"/>
        <v/>
      </c>
      <c r="T449" t="str">
        <f t="shared" ca="1" si="158"/>
        <v/>
      </c>
      <c r="U449" t="str">
        <f t="shared" ca="1" si="159"/>
        <v/>
      </c>
      <c r="V449">
        <v>449</v>
      </c>
      <c r="DE449"/>
      <c r="HB449"/>
    </row>
    <row r="450" spans="1:210">
      <c r="A450">
        <v>6</v>
      </c>
      <c r="B450" t="str">
        <f t="shared" ca="1" si="168"/>
        <v/>
      </c>
      <c r="C450" t="str">
        <f t="shared" ca="1" si="148"/>
        <v/>
      </c>
      <c r="D450" t="str">
        <f t="shared" ca="1" si="149"/>
        <v/>
      </c>
      <c r="E450" t="str" cm="1">
        <f t="array" aca="1" ref="E450" ca="1">_xlfn.SINGLE(IF(COLUMNS($E450:E450)&lt;=COUNTIF(INDIRECT("'Raw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Input'!$B$3)),COLUMNS($E450:E450))),""))</f>
        <v>Int</v>
      </c>
      <c r="F450" t="str" cm="1">
        <f t="array" aca="1" ref="F450" ca="1">_xlfn.SINGLE(IF(COLUMNS($E450:F450)&lt;=COUNTIF(INDIRECT("'Raw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Input'!$B$3)),COLUMNS($E450:F450))),""))</f>
        <v/>
      </c>
      <c r="G450" t="str" cm="1">
        <f t="array" aca="1" ref="G450" ca="1">_xlfn.SINGLE(IF(COLUMNS($E450:G450)&lt;=COUNTIF(INDIRECT("'Raw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Input'!$B$3)),COLUMNS($E450:G450))),""))</f>
        <v/>
      </c>
      <c r="H450" t="str" cm="1">
        <f t="array" aca="1" ref="H450" ca="1">_xlfn.SINGLE(IF(COLUMNS($E450:H450)&lt;=COUNTIF(INDIRECT("'Raw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Input'!$B$3)),COLUMNS($E450:H450))),""))</f>
        <v/>
      </c>
      <c r="I450" t="str" cm="1">
        <f t="array" aca="1" ref="I450" ca="1">_xlfn.SINGLE(IF(COLUMNS($E450:I450)&lt;=COUNTIF(INDIRECT("'Raw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Input'!$B$3)),COLUMNS($E450:I450))),""))</f>
        <v/>
      </c>
      <c r="J450" t="str" cm="1">
        <f t="array" aca="1" ref="J450" ca="1">_xlfn.SINGLE(IF(COLUMNS($E450:J450)&lt;=COUNTIF(INDIRECT("'Raw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Input'!$B$3)),COLUMNS($E450:J450))),""))</f>
        <v/>
      </c>
      <c r="K450" t="str" cm="1">
        <f t="array" aca="1" ref="K450" ca="1">_xlfn.SINGLE(IF(COLUMNS($E450:E450)&lt;=COUNTIF(INDIRECT("'Raw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Input'!$B$3)),COLUMNS($E450:E450))),""))</f>
        <v>Boolean</v>
      </c>
      <c r="L450" t="str" cm="1">
        <f t="array" aca="1" ref="L450" ca="1">_xlfn.SINGLE(IF(COLUMNS($E450:F450)&lt;=COUNTIF(INDIRECT("'Raw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Input'!$B$3)),COLUMNS($E450:F450))),""))</f>
        <v/>
      </c>
      <c r="M450" t="str" cm="1">
        <f t="array" aca="1" ref="M450" ca="1">_xlfn.SINGLE(IF(COLUMNS($E450:G450)&lt;=COUNTIF(INDIRECT("'Raw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Input'!$B$3)),COLUMNS($E450:G450))),""))</f>
        <v/>
      </c>
      <c r="N450" t="str" cm="1">
        <f t="array" aca="1" ref="N450" ca="1">_xlfn.SINGLE(IF(COLUMNS($E450:H450)&lt;=COUNTIF(INDIRECT("'Raw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Input'!$B$3)),COLUMNS($E450:H450))),""))</f>
        <v/>
      </c>
      <c r="O450" t="str" cm="1">
        <f t="array" aca="1" ref="O450" ca="1">_xlfn.SINGLE(IF(COLUMNS($E450:I450)&lt;=COUNTIF(INDIRECT("'Raw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Input'!$B$3)),COLUMNS($E450:I450))),""))</f>
        <v/>
      </c>
      <c r="P450" t="str" cm="1">
        <f t="array" aca="1" ref="P450" ca="1">_xlfn.SINGLE(IF(COLUMNS($E450:J450)&lt;=COUNTIF(INDIRECT("'Raw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Input'!$B$3)),COLUMNS($E450:J450))),""))</f>
        <v/>
      </c>
      <c r="Q450" t="str">
        <f t="shared" ca="1" si="169"/>
        <v>Int</v>
      </c>
      <c r="R450" t="str">
        <f t="shared" ca="1" si="170"/>
        <v/>
      </c>
      <c r="S450" t="str">
        <f t="shared" ca="1" si="171"/>
        <v/>
      </c>
      <c r="T450" t="str">
        <f t="shared" ca="1" si="158"/>
        <v/>
      </c>
      <c r="U450" t="str">
        <f t="shared" ca="1" si="159"/>
        <v/>
      </c>
      <c r="V450">
        <v>450</v>
      </c>
      <c r="DE450"/>
      <c r="HB450"/>
    </row>
    <row r="451" spans="1:210">
      <c r="A451">
        <v>7</v>
      </c>
      <c r="B451" t="str">
        <f t="shared" ca="1" si="168"/>
        <v/>
      </c>
      <c r="C451" t="str">
        <f t="shared" ref="C451:C514" ca="1" si="172">IFERROR(IF(ISBLANK(INDIRECT(INDIRECT("A"&amp;V451-A451)&amp;"!Y"&amp;A451+3)),"",INDIRECT(INDIRECT("A"&amp;V451-A451)&amp;"!Y"&amp;A451+3)),"")</f>
        <v/>
      </c>
      <c r="D451" t="str">
        <f t="shared" ref="D451:D514" ca="1" si="173">IFERROR(IF(ISBLANK(INDIRECT(INDIRECT("A"&amp;V451-A451)&amp;"!K"&amp;A451+3)),"",INDIRECT(INDIRECT("A"&amp;V451-A451)&amp;"!K"&amp;A451+3)),"")</f>
        <v/>
      </c>
      <c r="E451" t="str" cm="1">
        <f t="array" aca="1" ref="E451" ca="1">_xlfn.SINGLE(IF(COLUMNS($E451:E451)&lt;=COUNTIF(INDIRECT("'Raw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Input'!$B$3)),COLUMNS($E451:E451))),""))</f>
        <v>Int</v>
      </c>
      <c r="F451" t="str" cm="1">
        <f t="array" aca="1" ref="F451" ca="1">_xlfn.SINGLE(IF(COLUMNS($E451:F451)&lt;=COUNTIF(INDIRECT("'Raw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Input'!$B$3)),COLUMNS($E451:F451))),""))</f>
        <v/>
      </c>
      <c r="G451" t="str" cm="1">
        <f t="array" aca="1" ref="G451" ca="1">_xlfn.SINGLE(IF(COLUMNS($E451:G451)&lt;=COUNTIF(INDIRECT("'Raw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Input'!$B$3)),COLUMNS($E451:G451))),""))</f>
        <v/>
      </c>
      <c r="H451" t="str" cm="1">
        <f t="array" aca="1" ref="H451" ca="1">_xlfn.SINGLE(IF(COLUMNS($E451:H451)&lt;=COUNTIF(INDIRECT("'Raw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Input'!$B$3)),COLUMNS($E451:H451))),""))</f>
        <v/>
      </c>
      <c r="I451" t="str" cm="1">
        <f t="array" aca="1" ref="I451" ca="1">_xlfn.SINGLE(IF(COLUMNS($E451:I451)&lt;=COUNTIF(INDIRECT("'Raw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Input'!$B$3)),COLUMNS($E451:I451))),""))</f>
        <v/>
      </c>
      <c r="J451" t="str" cm="1">
        <f t="array" aca="1" ref="J451" ca="1">_xlfn.SINGLE(IF(COLUMNS($E451:J451)&lt;=COUNTIF(INDIRECT("'Raw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Input'!$B$3)),COLUMNS($E451:J451))),""))</f>
        <v/>
      </c>
      <c r="K451" t="str" cm="1">
        <f t="array" aca="1" ref="K451" ca="1">_xlfn.SINGLE(IF(COLUMNS($E451:E451)&lt;=COUNTIF(INDIRECT("'Raw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Input'!$B$3)),COLUMNS($E451:E451))),""))</f>
        <v>Boolean</v>
      </c>
      <c r="L451" t="str" cm="1">
        <f t="array" aca="1" ref="L451" ca="1">_xlfn.SINGLE(IF(COLUMNS($E451:F451)&lt;=COUNTIF(INDIRECT("'Raw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Input'!$B$3)),COLUMNS($E451:F451))),""))</f>
        <v/>
      </c>
      <c r="M451" t="str" cm="1">
        <f t="array" aca="1" ref="M451" ca="1">_xlfn.SINGLE(IF(COLUMNS($E451:G451)&lt;=COUNTIF(INDIRECT("'Raw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Input'!$B$3)),COLUMNS($E451:G451))),""))</f>
        <v/>
      </c>
      <c r="N451" t="str" cm="1">
        <f t="array" aca="1" ref="N451" ca="1">_xlfn.SINGLE(IF(COLUMNS($E451:H451)&lt;=COUNTIF(INDIRECT("'Raw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Input'!$B$3)),COLUMNS($E451:H451))),""))</f>
        <v/>
      </c>
      <c r="O451" t="str" cm="1">
        <f t="array" aca="1" ref="O451" ca="1">_xlfn.SINGLE(IF(COLUMNS($E451:I451)&lt;=COUNTIF(INDIRECT("'Raw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Input'!$B$3)),COLUMNS($E451:I451))),""))</f>
        <v/>
      </c>
      <c r="P451" t="str" cm="1">
        <f t="array" aca="1" ref="P451" ca="1">_xlfn.SINGLE(IF(COLUMNS($E451:J451)&lt;=COUNTIF(INDIRECT("'Raw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Input'!$B$3)),COLUMNS($E451:J451))),""))</f>
        <v/>
      </c>
      <c r="Q451" t="str">
        <f t="shared" ca="1" si="169"/>
        <v>Int</v>
      </c>
      <c r="R451" t="str">
        <f t="shared" ca="1" si="170"/>
        <v/>
      </c>
      <c r="S451" t="str">
        <f t="shared" ca="1" si="171"/>
        <v/>
      </c>
      <c r="T451" t="str">
        <f t="shared" ca="1" si="158"/>
        <v/>
      </c>
      <c r="U451" t="str">
        <f t="shared" ca="1" si="159"/>
        <v/>
      </c>
      <c r="V451">
        <v>451</v>
      </c>
      <c r="DE451"/>
      <c r="HB451"/>
    </row>
    <row r="452" spans="1:210">
      <c r="A452">
        <v>8</v>
      </c>
      <c r="B452" t="str">
        <f t="shared" ca="1" si="168"/>
        <v/>
      </c>
      <c r="C452" t="str">
        <f t="shared" ca="1" si="172"/>
        <v/>
      </c>
      <c r="D452" t="str">
        <f t="shared" ca="1" si="173"/>
        <v/>
      </c>
      <c r="E452" t="str" cm="1">
        <f t="array" aca="1" ref="E452" ca="1">_xlfn.SINGLE(IF(COLUMNS($E452:E452)&lt;=COUNTIF(INDIRECT("'Raw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Input'!$B$3)),COLUMNS($E452:E452))),""))</f>
        <v>Int</v>
      </c>
      <c r="F452" t="str" cm="1">
        <f t="array" aca="1" ref="F452" ca="1">_xlfn.SINGLE(IF(COLUMNS($E452:F452)&lt;=COUNTIF(INDIRECT("'Raw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Input'!$B$3)),COLUMNS($E452:F452))),""))</f>
        <v/>
      </c>
      <c r="G452" t="str" cm="1">
        <f t="array" aca="1" ref="G452" ca="1">_xlfn.SINGLE(IF(COLUMNS($E452:G452)&lt;=COUNTIF(INDIRECT("'Raw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Input'!$B$3)),COLUMNS($E452:G452))),""))</f>
        <v/>
      </c>
      <c r="H452" t="str" cm="1">
        <f t="array" aca="1" ref="H452" ca="1">_xlfn.SINGLE(IF(COLUMNS($E452:H452)&lt;=COUNTIF(INDIRECT("'Raw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Input'!$B$3)),COLUMNS($E452:H452))),""))</f>
        <v/>
      </c>
      <c r="I452" t="str" cm="1">
        <f t="array" aca="1" ref="I452" ca="1">_xlfn.SINGLE(IF(COLUMNS($E452:I452)&lt;=COUNTIF(INDIRECT("'Raw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Input'!$B$3)),COLUMNS($E452:I452))),""))</f>
        <v/>
      </c>
      <c r="J452" t="str" cm="1">
        <f t="array" aca="1" ref="J452" ca="1">_xlfn.SINGLE(IF(COLUMNS($E452:J452)&lt;=COUNTIF(INDIRECT("'Raw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Input'!$B$3)),COLUMNS($E452:J452))),""))</f>
        <v/>
      </c>
      <c r="K452" t="str" cm="1">
        <f t="array" aca="1" ref="K452" ca="1">_xlfn.SINGLE(IF(COLUMNS($E452:E452)&lt;=COUNTIF(INDIRECT("'Raw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Input'!$B$3)),COLUMNS($E452:E452))),""))</f>
        <v>Boolean</v>
      </c>
      <c r="L452" t="str" cm="1">
        <f t="array" aca="1" ref="L452" ca="1">_xlfn.SINGLE(IF(COLUMNS($E452:F452)&lt;=COUNTIF(INDIRECT("'Raw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Input'!$B$3)),COLUMNS($E452:F452))),""))</f>
        <v/>
      </c>
      <c r="M452" t="str" cm="1">
        <f t="array" aca="1" ref="M452" ca="1">_xlfn.SINGLE(IF(COLUMNS($E452:G452)&lt;=COUNTIF(INDIRECT("'Raw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Input'!$B$3)),COLUMNS($E452:G452))),""))</f>
        <v/>
      </c>
      <c r="N452" t="str" cm="1">
        <f t="array" aca="1" ref="N452" ca="1">_xlfn.SINGLE(IF(COLUMNS($E452:H452)&lt;=COUNTIF(INDIRECT("'Raw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Input'!$B$3)),COLUMNS($E452:H452))),""))</f>
        <v/>
      </c>
      <c r="O452" t="str" cm="1">
        <f t="array" aca="1" ref="O452" ca="1">_xlfn.SINGLE(IF(COLUMNS($E452:I452)&lt;=COUNTIF(INDIRECT("'Raw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Input'!$B$3)),COLUMNS($E452:I452))),""))</f>
        <v/>
      </c>
      <c r="P452" t="str" cm="1">
        <f t="array" aca="1" ref="P452" ca="1">_xlfn.SINGLE(IF(COLUMNS($E452:J452)&lt;=COUNTIF(INDIRECT("'Raw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Input'!$B$3)),COLUMNS($E452:J452))),""))</f>
        <v/>
      </c>
      <c r="Q452" t="str">
        <f t="shared" ca="1" si="169"/>
        <v>Int</v>
      </c>
      <c r="R452" t="str">
        <f t="shared" ca="1" si="170"/>
        <v/>
      </c>
      <c r="S452" t="str">
        <f t="shared" ca="1" si="171"/>
        <v/>
      </c>
      <c r="T452" t="str">
        <f t="shared" ca="1" si="158"/>
        <v/>
      </c>
      <c r="U452" t="str">
        <f t="shared" ca="1" si="159"/>
        <v/>
      </c>
      <c r="V452">
        <v>452</v>
      </c>
      <c r="DE452"/>
      <c r="HB452"/>
    </row>
    <row r="453" spans="1:210">
      <c r="A453">
        <v>9</v>
      </c>
      <c r="B453" t="str">
        <f t="shared" ca="1" si="168"/>
        <v/>
      </c>
      <c r="C453" t="str">
        <f t="shared" ca="1" si="172"/>
        <v/>
      </c>
      <c r="D453" t="str">
        <f t="shared" ca="1" si="173"/>
        <v/>
      </c>
      <c r="E453" t="str" cm="1">
        <f t="array" aca="1" ref="E453" ca="1">_xlfn.SINGLE(IF(COLUMNS($E453:E453)&lt;=COUNTIF(INDIRECT("'Raw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Input'!$B$3)),COLUMNS($E453:E453))),""))</f>
        <v>Int</v>
      </c>
      <c r="F453" t="str" cm="1">
        <f t="array" aca="1" ref="F453" ca="1">_xlfn.SINGLE(IF(COLUMNS($E453:F453)&lt;=COUNTIF(INDIRECT("'Raw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Input'!$B$3)),COLUMNS($E453:F453))),""))</f>
        <v/>
      </c>
      <c r="G453" t="str" cm="1">
        <f t="array" aca="1" ref="G453" ca="1">_xlfn.SINGLE(IF(COLUMNS($E453:G453)&lt;=COUNTIF(INDIRECT("'Raw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Input'!$B$3)),COLUMNS($E453:G453))),""))</f>
        <v/>
      </c>
      <c r="H453" t="str" cm="1">
        <f t="array" aca="1" ref="H453" ca="1">_xlfn.SINGLE(IF(COLUMNS($E453:H453)&lt;=COUNTIF(INDIRECT("'Raw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Input'!$B$3)),COLUMNS($E453:H453))),""))</f>
        <v/>
      </c>
      <c r="I453" t="str" cm="1">
        <f t="array" aca="1" ref="I453" ca="1">_xlfn.SINGLE(IF(COLUMNS($E453:I453)&lt;=COUNTIF(INDIRECT("'Raw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Input'!$B$3)),COLUMNS($E453:I453))),""))</f>
        <v/>
      </c>
      <c r="J453" t="str" cm="1">
        <f t="array" aca="1" ref="J453" ca="1">_xlfn.SINGLE(IF(COLUMNS($E453:J453)&lt;=COUNTIF(INDIRECT("'Raw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Input'!$B$3)),COLUMNS($E453:J453))),""))</f>
        <v/>
      </c>
      <c r="K453" t="str" cm="1">
        <f t="array" aca="1" ref="K453" ca="1">_xlfn.SINGLE(IF(COLUMNS($E453:E453)&lt;=COUNTIF(INDIRECT("'Raw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Input'!$B$3)),COLUMNS($E453:E453))),""))</f>
        <v>Boolean</v>
      </c>
      <c r="L453" t="str" cm="1">
        <f t="array" aca="1" ref="L453" ca="1">_xlfn.SINGLE(IF(COLUMNS($E453:F453)&lt;=COUNTIF(INDIRECT("'Raw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Input'!$B$3)),COLUMNS($E453:F453))),""))</f>
        <v/>
      </c>
      <c r="M453" t="str" cm="1">
        <f t="array" aca="1" ref="M453" ca="1">_xlfn.SINGLE(IF(COLUMNS($E453:G453)&lt;=COUNTIF(INDIRECT("'Raw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Input'!$B$3)),COLUMNS($E453:G453))),""))</f>
        <v/>
      </c>
      <c r="N453" t="str" cm="1">
        <f t="array" aca="1" ref="N453" ca="1">_xlfn.SINGLE(IF(COLUMNS($E453:H453)&lt;=COUNTIF(INDIRECT("'Raw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Input'!$B$3)),COLUMNS($E453:H453))),""))</f>
        <v/>
      </c>
      <c r="O453" t="str" cm="1">
        <f t="array" aca="1" ref="O453" ca="1">_xlfn.SINGLE(IF(COLUMNS($E453:I453)&lt;=COUNTIF(INDIRECT("'Raw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Input'!$B$3)),COLUMNS($E453:I453))),""))</f>
        <v/>
      </c>
      <c r="P453" t="str" cm="1">
        <f t="array" aca="1" ref="P453" ca="1">_xlfn.SINGLE(IF(COLUMNS($E453:J453)&lt;=COUNTIF(INDIRECT("'Raw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Input'!$B$3)),COLUMNS($E453:J453))),""))</f>
        <v/>
      </c>
      <c r="Q453" t="str">
        <f t="shared" ca="1" si="169"/>
        <v>Int</v>
      </c>
      <c r="R453" t="str">
        <f t="shared" ca="1" si="170"/>
        <v/>
      </c>
      <c r="S453" t="str">
        <f t="shared" ca="1" si="171"/>
        <v/>
      </c>
      <c r="T453" t="str">
        <f t="shared" ca="1" si="158"/>
        <v/>
      </c>
      <c r="U453" t="str">
        <f t="shared" ca="1" si="159"/>
        <v/>
      </c>
      <c r="V453">
        <v>453</v>
      </c>
      <c r="DE453"/>
      <c r="HB453"/>
    </row>
    <row r="454" spans="1:210">
      <c r="A454">
        <v>10</v>
      </c>
      <c r="B454" t="str">
        <f t="shared" ca="1" si="168"/>
        <v/>
      </c>
      <c r="C454" t="str">
        <f t="shared" ca="1" si="172"/>
        <v/>
      </c>
      <c r="D454" t="str">
        <f t="shared" ca="1" si="173"/>
        <v/>
      </c>
      <c r="E454" t="str" cm="1">
        <f t="array" aca="1" ref="E454" ca="1">_xlfn.SINGLE(IF(COLUMNS($E454:E454)&lt;=COUNTIF(INDIRECT("'Raw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Input'!$B$3)),COLUMNS($E454:E454))),""))</f>
        <v>Int</v>
      </c>
      <c r="F454" t="str" cm="1">
        <f t="array" aca="1" ref="F454" ca="1">_xlfn.SINGLE(IF(COLUMNS($E454:F454)&lt;=COUNTIF(INDIRECT("'Raw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Input'!$B$3)),COLUMNS($E454:F454))),""))</f>
        <v/>
      </c>
      <c r="G454" t="str" cm="1">
        <f t="array" aca="1" ref="G454" ca="1">_xlfn.SINGLE(IF(COLUMNS($E454:G454)&lt;=COUNTIF(INDIRECT("'Raw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Input'!$B$3)),COLUMNS($E454:G454))),""))</f>
        <v/>
      </c>
      <c r="H454" t="str" cm="1">
        <f t="array" aca="1" ref="H454" ca="1">_xlfn.SINGLE(IF(COLUMNS($E454:H454)&lt;=COUNTIF(INDIRECT("'Raw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Input'!$B$3)),COLUMNS($E454:H454))),""))</f>
        <v/>
      </c>
      <c r="I454" t="str" cm="1">
        <f t="array" aca="1" ref="I454" ca="1">_xlfn.SINGLE(IF(COLUMNS($E454:I454)&lt;=COUNTIF(INDIRECT("'Raw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Input'!$B$3)),COLUMNS($E454:I454))),""))</f>
        <v/>
      </c>
      <c r="J454" t="str" cm="1">
        <f t="array" aca="1" ref="J454" ca="1">_xlfn.SINGLE(IF(COLUMNS($E454:J454)&lt;=COUNTIF(INDIRECT("'Raw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Input'!$B$3)),COLUMNS($E454:J454))),""))</f>
        <v/>
      </c>
      <c r="K454" t="str" cm="1">
        <f t="array" aca="1" ref="K454" ca="1">_xlfn.SINGLE(IF(COLUMNS($E454:E454)&lt;=COUNTIF(INDIRECT("'Raw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Input'!$B$3)),COLUMNS($E454:E454))),""))</f>
        <v>Boolean</v>
      </c>
      <c r="L454" t="str" cm="1">
        <f t="array" aca="1" ref="L454" ca="1">_xlfn.SINGLE(IF(COLUMNS($E454:F454)&lt;=COUNTIF(INDIRECT("'Raw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Input'!$B$3)),COLUMNS($E454:F454))),""))</f>
        <v/>
      </c>
      <c r="M454" t="str" cm="1">
        <f t="array" aca="1" ref="M454" ca="1">_xlfn.SINGLE(IF(COLUMNS($E454:G454)&lt;=COUNTIF(INDIRECT("'Raw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Input'!$B$3)),COLUMNS($E454:G454))),""))</f>
        <v/>
      </c>
      <c r="N454" t="str" cm="1">
        <f t="array" aca="1" ref="N454" ca="1">_xlfn.SINGLE(IF(COLUMNS($E454:H454)&lt;=COUNTIF(INDIRECT("'Raw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Input'!$B$3)),COLUMNS($E454:H454))),""))</f>
        <v/>
      </c>
      <c r="O454" t="str" cm="1">
        <f t="array" aca="1" ref="O454" ca="1">_xlfn.SINGLE(IF(COLUMNS($E454:I454)&lt;=COUNTIF(INDIRECT("'Raw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Input'!$B$3)),COLUMNS($E454:I454))),""))</f>
        <v/>
      </c>
      <c r="P454" t="str" cm="1">
        <f t="array" aca="1" ref="P454" ca="1">_xlfn.SINGLE(IF(COLUMNS($E454:J454)&lt;=COUNTIF(INDIRECT("'Raw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Input'!$B$3)),COLUMNS($E454:J454))),""))</f>
        <v/>
      </c>
      <c r="Q454" t="str">
        <f t="shared" ca="1" si="169"/>
        <v>Int</v>
      </c>
      <c r="R454" t="str">
        <f t="shared" ca="1" si="170"/>
        <v/>
      </c>
      <c r="S454" t="str">
        <f t="shared" ca="1" si="171"/>
        <v/>
      </c>
      <c r="T454" t="str">
        <f t="shared" ca="1" si="158"/>
        <v/>
      </c>
      <c r="U454" t="str">
        <f t="shared" ca="1" si="159"/>
        <v/>
      </c>
      <c r="V454">
        <v>454</v>
      </c>
      <c r="DE454"/>
      <c r="HB454"/>
    </row>
    <row r="455" spans="1:210">
      <c r="A455">
        <v>11</v>
      </c>
      <c r="B455" t="str">
        <f t="shared" ca="1" si="168"/>
        <v/>
      </c>
      <c r="C455" t="str">
        <f t="shared" ca="1" si="172"/>
        <v/>
      </c>
      <c r="D455" t="str">
        <f t="shared" ca="1" si="173"/>
        <v/>
      </c>
      <c r="E455" t="str" cm="1">
        <f t="array" aca="1" ref="E455" ca="1">_xlfn.SINGLE(IF(COLUMNS($E455:E455)&lt;=COUNTIF(INDIRECT("'Raw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Input'!$B$3)),COLUMNS($E455:E455))),""))</f>
        <v>Int</v>
      </c>
      <c r="F455" t="str" cm="1">
        <f t="array" aca="1" ref="F455" ca="1">_xlfn.SINGLE(IF(COLUMNS($E455:F455)&lt;=COUNTIF(INDIRECT("'Raw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Input'!$B$3)),COLUMNS($E455:F455))),""))</f>
        <v/>
      </c>
      <c r="G455" t="str" cm="1">
        <f t="array" aca="1" ref="G455" ca="1">_xlfn.SINGLE(IF(COLUMNS($E455:G455)&lt;=COUNTIF(INDIRECT("'Raw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Input'!$B$3)),COLUMNS($E455:G455))),""))</f>
        <v/>
      </c>
      <c r="H455" t="str" cm="1">
        <f t="array" aca="1" ref="H455" ca="1">_xlfn.SINGLE(IF(COLUMNS($E455:H455)&lt;=COUNTIF(INDIRECT("'Raw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Input'!$B$3)),COLUMNS($E455:H455))),""))</f>
        <v/>
      </c>
      <c r="I455" t="str" cm="1">
        <f t="array" aca="1" ref="I455" ca="1">_xlfn.SINGLE(IF(COLUMNS($E455:I455)&lt;=COUNTIF(INDIRECT("'Raw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Input'!$B$3)),COLUMNS($E455:I455))),""))</f>
        <v/>
      </c>
      <c r="J455" t="str" cm="1">
        <f t="array" aca="1" ref="J455" ca="1">_xlfn.SINGLE(IF(COLUMNS($E455:J455)&lt;=COUNTIF(INDIRECT("'Raw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Input'!$B$3)),COLUMNS($E455:J455))),""))</f>
        <v/>
      </c>
      <c r="K455" t="str" cm="1">
        <f t="array" aca="1" ref="K455" ca="1">_xlfn.SINGLE(IF(COLUMNS($E455:E455)&lt;=COUNTIF(INDIRECT("'Raw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Input'!$B$3)),COLUMNS($E455:E455))),""))</f>
        <v>Boolean</v>
      </c>
      <c r="L455" t="str" cm="1">
        <f t="array" aca="1" ref="L455" ca="1">_xlfn.SINGLE(IF(COLUMNS($E455:F455)&lt;=COUNTIF(INDIRECT("'Raw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Input'!$B$3)),COLUMNS($E455:F455))),""))</f>
        <v/>
      </c>
      <c r="M455" t="str" cm="1">
        <f t="array" aca="1" ref="M455" ca="1">_xlfn.SINGLE(IF(COLUMNS($E455:G455)&lt;=COUNTIF(INDIRECT("'Raw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Input'!$B$3)),COLUMNS($E455:G455))),""))</f>
        <v/>
      </c>
      <c r="N455" t="str" cm="1">
        <f t="array" aca="1" ref="N455" ca="1">_xlfn.SINGLE(IF(COLUMNS($E455:H455)&lt;=COUNTIF(INDIRECT("'Raw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Input'!$B$3)),COLUMNS($E455:H455))),""))</f>
        <v/>
      </c>
      <c r="O455" t="str" cm="1">
        <f t="array" aca="1" ref="O455" ca="1">_xlfn.SINGLE(IF(COLUMNS($E455:I455)&lt;=COUNTIF(INDIRECT("'Raw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Input'!$B$3)),COLUMNS($E455:I455))),""))</f>
        <v/>
      </c>
      <c r="P455" t="str" cm="1">
        <f t="array" aca="1" ref="P455" ca="1">_xlfn.SINGLE(IF(COLUMNS($E455:J455)&lt;=COUNTIF(INDIRECT("'Raw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Input'!$B$3)),COLUMNS($E455:J455))),""))</f>
        <v/>
      </c>
      <c r="Q455" t="str">
        <f t="shared" ca="1" si="169"/>
        <v>Int</v>
      </c>
      <c r="R455" t="str">
        <f t="shared" ca="1" si="170"/>
        <v/>
      </c>
      <c r="S455" t="str">
        <f t="shared" ca="1" si="171"/>
        <v/>
      </c>
      <c r="T455" t="str">
        <f t="shared" ca="1" si="158"/>
        <v/>
      </c>
      <c r="U455" t="str">
        <f t="shared" ca="1" si="159"/>
        <v/>
      </c>
      <c r="V455">
        <v>455</v>
      </c>
      <c r="DE455"/>
      <c r="HB455"/>
    </row>
    <row r="456" spans="1:210">
      <c r="A456">
        <v>12</v>
      </c>
      <c r="B456" t="str">
        <f t="shared" ca="1" si="168"/>
        <v/>
      </c>
      <c r="C456" t="str">
        <f t="shared" ca="1" si="172"/>
        <v/>
      </c>
      <c r="D456" t="str">
        <f t="shared" ca="1" si="173"/>
        <v/>
      </c>
      <c r="E456" t="str" cm="1">
        <f t="array" aca="1" ref="E456" ca="1">_xlfn.SINGLE(IF(COLUMNS($E456:E456)&lt;=COUNTIF(INDIRECT("'Raw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Input'!$B$3)),COLUMNS($E456:E456))),""))</f>
        <v>Int</v>
      </c>
      <c r="F456" t="str" cm="1">
        <f t="array" aca="1" ref="F456" ca="1">_xlfn.SINGLE(IF(COLUMNS($E456:F456)&lt;=COUNTIF(INDIRECT("'Raw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Input'!$B$3)),COLUMNS($E456:F456))),""))</f>
        <v/>
      </c>
      <c r="G456" t="str" cm="1">
        <f t="array" aca="1" ref="G456" ca="1">_xlfn.SINGLE(IF(COLUMNS($E456:G456)&lt;=COUNTIF(INDIRECT("'Raw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Input'!$B$3)),COLUMNS($E456:G456))),""))</f>
        <v/>
      </c>
      <c r="H456" t="str" cm="1">
        <f t="array" aca="1" ref="H456" ca="1">_xlfn.SINGLE(IF(COLUMNS($E456:H456)&lt;=COUNTIF(INDIRECT("'Raw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Input'!$B$3)),COLUMNS($E456:H456))),""))</f>
        <v/>
      </c>
      <c r="I456" t="str" cm="1">
        <f t="array" aca="1" ref="I456" ca="1">_xlfn.SINGLE(IF(COLUMNS($E456:I456)&lt;=COUNTIF(INDIRECT("'Raw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Input'!$B$3)),COLUMNS($E456:I456))),""))</f>
        <v/>
      </c>
      <c r="J456" t="str" cm="1">
        <f t="array" aca="1" ref="J456" ca="1">_xlfn.SINGLE(IF(COLUMNS($E456:J456)&lt;=COUNTIF(INDIRECT("'Raw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Input'!$B$3)),COLUMNS($E456:J456))),""))</f>
        <v/>
      </c>
      <c r="K456" t="str" cm="1">
        <f t="array" aca="1" ref="K456" ca="1">_xlfn.SINGLE(IF(COLUMNS($E456:E456)&lt;=COUNTIF(INDIRECT("'Raw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Input'!$B$3)),COLUMNS($E456:E456))),""))</f>
        <v>Boolean</v>
      </c>
      <c r="L456" t="str" cm="1">
        <f t="array" aca="1" ref="L456" ca="1">_xlfn.SINGLE(IF(COLUMNS($E456:F456)&lt;=COUNTIF(INDIRECT("'Raw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Input'!$B$3)),COLUMNS($E456:F456))),""))</f>
        <v/>
      </c>
      <c r="M456" t="str" cm="1">
        <f t="array" aca="1" ref="M456" ca="1">_xlfn.SINGLE(IF(COLUMNS($E456:G456)&lt;=COUNTIF(INDIRECT("'Raw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Input'!$B$3)),COLUMNS($E456:G456))),""))</f>
        <v/>
      </c>
      <c r="N456" t="str" cm="1">
        <f t="array" aca="1" ref="N456" ca="1">_xlfn.SINGLE(IF(COLUMNS($E456:H456)&lt;=COUNTIF(INDIRECT("'Raw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Input'!$B$3)),COLUMNS($E456:H456))),""))</f>
        <v/>
      </c>
      <c r="O456" t="str" cm="1">
        <f t="array" aca="1" ref="O456" ca="1">_xlfn.SINGLE(IF(COLUMNS($E456:I456)&lt;=COUNTIF(INDIRECT("'Raw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Input'!$B$3)),COLUMNS($E456:I456))),""))</f>
        <v/>
      </c>
      <c r="P456" t="str" cm="1">
        <f t="array" aca="1" ref="P456" ca="1">_xlfn.SINGLE(IF(COLUMNS($E456:J456)&lt;=COUNTIF(INDIRECT("'Raw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Input'!$B$3)),COLUMNS($E456:J456))),""))</f>
        <v/>
      </c>
      <c r="Q456" t="str">
        <f t="shared" ca="1" si="169"/>
        <v>Int</v>
      </c>
      <c r="R456" t="str">
        <f t="shared" ca="1" si="170"/>
        <v/>
      </c>
      <c r="S456" t="str">
        <f t="shared" ca="1" si="171"/>
        <v/>
      </c>
      <c r="T456" t="str">
        <f t="shared" ca="1" si="158"/>
        <v/>
      </c>
      <c r="U456" t="str">
        <f t="shared" ca="1" si="159"/>
        <v/>
      </c>
      <c r="V456">
        <v>456</v>
      </c>
      <c r="DE456"/>
      <c r="HB456"/>
    </row>
    <row r="457" spans="1:210">
      <c r="A457" s="79" t="str">
        <f ca="1">IF(ISBLANK(INDIRECT("Setup!A"&amp;(1+(V457+11)/13))),"",INDIRECT("Setup!A"&amp;(1+(V457+11)/13)))</f>
        <v/>
      </c>
      <c r="C457" t="str">
        <f t="shared" ca="1" si="172"/>
        <v/>
      </c>
      <c r="D457" t="str">
        <f t="shared" ca="1" si="173"/>
        <v/>
      </c>
      <c r="K457" t="str" cm="1">
        <f t="array" aca="1" ref="K457" ca="1">_xlfn.SINGLE(IF(COLUMNS($E457:E457)&lt;=COUNTIF(INDIRECT("'Raw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Input'!$B$3)),COLUMNS($E457:E457))),""))</f>
        <v/>
      </c>
      <c r="L457" t="str" cm="1">
        <f t="array" aca="1" ref="L457" ca="1">_xlfn.SINGLE(IF(COLUMNS($E457:F457)&lt;=COUNTIF(INDIRECT("'Raw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Input'!$B$3)),COLUMNS($E457:F457))),""))</f>
        <v/>
      </c>
      <c r="M457" t="str" cm="1">
        <f t="array" aca="1" ref="M457" ca="1">_xlfn.SINGLE(IF(COLUMNS($E457:G457)&lt;=COUNTIF(INDIRECT("'Raw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Input'!$B$3)),COLUMNS($E457:G457))),""))</f>
        <v/>
      </c>
      <c r="N457" t="str" cm="1">
        <f t="array" aca="1" ref="N457" ca="1">_xlfn.SINGLE(IF(COLUMNS($E457:H457)&lt;=COUNTIF(INDIRECT("'Raw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Input'!$B$3)),COLUMNS($E457:H457))),""))</f>
        <v/>
      </c>
      <c r="O457" t="str" cm="1">
        <f t="array" aca="1" ref="O457" ca="1">_xlfn.SINGLE(IF(COLUMNS($E457:I457)&lt;=COUNTIF(INDIRECT("'Raw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Input'!$B$3)),COLUMNS($E457:I457))),""))</f>
        <v/>
      </c>
      <c r="P457" t="str" cm="1">
        <f t="array" aca="1" ref="P457" ca="1">_xlfn.SINGLE(IF(COLUMNS($E457:J457)&lt;=COUNTIF(INDIRECT("'Raw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Input'!$B$3)),COLUMNS($E457:J457))),""))</f>
        <v/>
      </c>
      <c r="T457" t="str">
        <f t="shared" ca="1" si="158"/>
        <v/>
      </c>
      <c r="U457" t="str">
        <f t="shared" ca="1" si="159"/>
        <v/>
      </c>
      <c r="V457">
        <v>457</v>
      </c>
      <c r="DE457"/>
      <c r="HB457"/>
    </row>
    <row r="458" spans="1:210">
      <c r="A458">
        <v>1</v>
      </c>
      <c r="B458" t="str">
        <f t="shared" ref="B458:B469" ca="1" si="174">IFERROR(IF(ISBLANK(INDIRECT(INDIRECT("A"&amp;V458-A458)&amp;"!B"&amp;A458+3)),"",INDIRECT(INDIRECT("A"&amp;V458-A458)&amp;"!B"&amp;A458+3)),"")</f>
        <v/>
      </c>
      <c r="C458" t="str">
        <f t="shared" ca="1" si="172"/>
        <v/>
      </c>
      <c r="D458" t="str">
        <f t="shared" ca="1" si="173"/>
        <v/>
      </c>
      <c r="E458" t="str" cm="1">
        <f t="array" aca="1" ref="E458" ca="1">_xlfn.SINGLE(IF(COLUMNS($E458:E458)&lt;=COUNTIF(INDIRECT("'Raw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Input'!$B$3)),COLUMNS($E458:E458))),""))</f>
        <v>Int</v>
      </c>
      <c r="F458" t="str" cm="1">
        <f t="array" aca="1" ref="F458" ca="1">_xlfn.SINGLE(IF(COLUMNS($E458:F458)&lt;=COUNTIF(INDIRECT("'Raw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Input'!$B$3)),COLUMNS($E458:F458))),""))</f>
        <v/>
      </c>
      <c r="G458" t="str" cm="1">
        <f t="array" aca="1" ref="G458" ca="1">_xlfn.SINGLE(IF(COLUMNS($E458:G458)&lt;=COUNTIF(INDIRECT("'Raw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Input'!$B$3)),COLUMNS($E458:G458))),""))</f>
        <v/>
      </c>
      <c r="H458" t="str" cm="1">
        <f t="array" aca="1" ref="H458" ca="1">_xlfn.SINGLE(IF(COLUMNS($E458:H458)&lt;=COUNTIF(INDIRECT("'Raw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Input'!$B$3)),COLUMNS($E458:H458))),""))</f>
        <v/>
      </c>
      <c r="I458" t="str" cm="1">
        <f t="array" aca="1" ref="I458" ca="1">_xlfn.SINGLE(IF(COLUMNS($E458:I458)&lt;=COUNTIF(INDIRECT("'Raw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Input'!$B$3)),COLUMNS($E458:I458))),""))</f>
        <v/>
      </c>
      <c r="J458" t="str" cm="1">
        <f t="array" aca="1" ref="J458" ca="1">_xlfn.SINGLE(IF(COLUMNS($E458:J458)&lt;=COUNTIF(INDIRECT("'Raw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Input'!$B$3)),COLUMNS($E458:J458))),""))</f>
        <v/>
      </c>
      <c r="K458" t="str" cm="1">
        <f t="array" aca="1" ref="K458" ca="1">_xlfn.SINGLE(IF(COLUMNS($E458:E458)&lt;=COUNTIF(INDIRECT("'Raw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Input'!$B$3)),COLUMNS($E458:E458))),""))</f>
        <v>Boolean</v>
      </c>
      <c r="L458" t="str" cm="1">
        <f t="array" aca="1" ref="L458" ca="1">_xlfn.SINGLE(IF(COLUMNS($E458:F458)&lt;=COUNTIF(INDIRECT("'Raw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Input'!$B$3)),COLUMNS($E458:F458))),""))</f>
        <v/>
      </c>
      <c r="M458" t="str" cm="1">
        <f t="array" aca="1" ref="M458" ca="1">_xlfn.SINGLE(IF(COLUMNS($E458:G458)&lt;=COUNTIF(INDIRECT("'Raw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Input'!$B$3)),COLUMNS($E458:G458))),""))</f>
        <v/>
      </c>
      <c r="N458" t="str" cm="1">
        <f t="array" aca="1" ref="N458" ca="1">_xlfn.SINGLE(IF(COLUMNS($E458:H458)&lt;=COUNTIF(INDIRECT("'Raw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Input'!$B$3)),COLUMNS($E458:H458))),""))</f>
        <v/>
      </c>
      <c r="O458" t="str" cm="1">
        <f t="array" aca="1" ref="O458" ca="1">_xlfn.SINGLE(IF(COLUMNS($E458:I458)&lt;=COUNTIF(INDIRECT("'Raw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Input'!$B$3)),COLUMNS($E458:I458))),""))</f>
        <v/>
      </c>
      <c r="P458" t="str" cm="1">
        <f t="array" aca="1" ref="P458" ca="1">_xlfn.SINGLE(IF(COLUMNS($E458:J458)&lt;=COUNTIF(INDIRECT("'Raw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Input'!$B$3)),COLUMNS($E458:J458))),""))</f>
        <v/>
      </c>
      <c r="Q458" t="str">
        <f t="shared" ref="Q458:Q469" ca="1" si="175">IF(NOT(C458=K458),E458,IF(NOT(C458=L458),F458,IF(NOT(C458=M458),G458,IF(NOT(C458=N458),H458,IF(NOT(C458=O458),I458,IF(NOT(C458=P458),J458,""))))))</f>
        <v>Int</v>
      </c>
      <c r="R458" t="str">
        <f t="shared" ref="R458:R469" ca="1" si="176">IF(AND(NOT(C458=L458),NOT(F458=Q458)),F458,IF(AND(NOT(C458=M458),NOT(G458=Q458)),G458,IF(AND(NOT(C458=N458),NOT(H458=Q458)),H458,IF(AND(NOT(C458=O458),NOT(I458=Q458)),I458,IF(AND(NOT(C458=P458),NOT(J458=Q458)),J458,"")))))</f>
        <v/>
      </c>
      <c r="S458" t="str">
        <f t="shared" ref="S458:S469" ca="1" si="177">IF(AND(NOT(C458=M458),NOT(G458=Q458),NOT(G458=R458)),G458,IF(AND(NOT(C458=N458),NOT(H458=Q458),NOT(H458=R458)),H458,IF(AND(NOT(C458=O458),NOT(I458=Q458),NOT(I458=R458)),I458,IF(AND(NOT(C458=P458),NOT(J458=Q458),NOT(J458=R458)),J458,""))))</f>
        <v/>
      </c>
      <c r="T458" t="str">
        <f t="shared" ca="1" si="158"/>
        <v/>
      </c>
      <c r="U458" t="str">
        <f t="shared" ca="1" si="159"/>
        <v/>
      </c>
      <c r="V458">
        <v>458</v>
      </c>
      <c r="DE458"/>
      <c r="HB458"/>
    </row>
    <row r="459" spans="1:210">
      <c r="A459">
        <v>2</v>
      </c>
      <c r="B459" t="str">
        <f t="shared" ca="1" si="174"/>
        <v/>
      </c>
      <c r="C459" t="str">
        <f t="shared" ca="1" si="172"/>
        <v/>
      </c>
      <c r="D459" t="str">
        <f t="shared" ca="1" si="173"/>
        <v/>
      </c>
      <c r="E459" t="str" cm="1">
        <f t="array" aca="1" ref="E459" ca="1">_xlfn.SINGLE(IF(COLUMNS($E459:E459)&lt;=COUNTIF(INDIRECT("'Raw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Input'!$B$3)),COLUMNS($E459:E459))),""))</f>
        <v>Int</v>
      </c>
      <c r="F459" t="str" cm="1">
        <f t="array" aca="1" ref="F459" ca="1">_xlfn.SINGLE(IF(COLUMNS($E459:F459)&lt;=COUNTIF(INDIRECT("'Raw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Input'!$B$3)),COLUMNS($E459:F459))),""))</f>
        <v/>
      </c>
      <c r="G459" t="str" cm="1">
        <f t="array" aca="1" ref="G459" ca="1">_xlfn.SINGLE(IF(COLUMNS($E459:G459)&lt;=COUNTIF(INDIRECT("'Raw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Input'!$B$3)),COLUMNS($E459:G459))),""))</f>
        <v/>
      </c>
      <c r="H459" t="str" cm="1">
        <f t="array" aca="1" ref="H459" ca="1">_xlfn.SINGLE(IF(COLUMNS($E459:H459)&lt;=COUNTIF(INDIRECT("'Raw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Input'!$B$3)),COLUMNS($E459:H459))),""))</f>
        <v/>
      </c>
      <c r="I459" t="str" cm="1">
        <f t="array" aca="1" ref="I459" ca="1">_xlfn.SINGLE(IF(COLUMNS($E459:I459)&lt;=COUNTIF(INDIRECT("'Raw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Input'!$B$3)),COLUMNS($E459:I459))),""))</f>
        <v/>
      </c>
      <c r="J459" t="str" cm="1">
        <f t="array" aca="1" ref="J459" ca="1">_xlfn.SINGLE(IF(COLUMNS($E459:J459)&lt;=COUNTIF(INDIRECT("'Raw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Input'!$B$3)),COLUMNS($E459:J459))),""))</f>
        <v/>
      </c>
      <c r="K459" t="str" cm="1">
        <f t="array" aca="1" ref="K459" ca="1">_xlfn.SINGLE(IF(COLUMNS($E459:E459)&lt;=COUNTIF(INDIRECT("'Raw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Input'!$B$3)),COLUMNS($E459:E459))),""))</f>
        <v>Boolean</v>
      </c>
      <c r="L459" t="str" cm="1">
        <f t="array" aca="1" ref="L459" ca="1">_xlfn.SINGLE(IF(COLUMNS($E459:F459)&lt;=COUNTIF(INDIRECT("'Raw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Input'!$B$3)),COLUMNS($E459:F459))),""))</f>
        <v/>
      </c>
      <c r="M459" t="str" cm="1">
        <f t="array" aca="1" ref="M459" ca="1">_xlfn.SINGLE(IF(COLUMNS($E459:G459)&lt;=COUNTIF(INDIRECT("'Raw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Input'!$B$3)),COLUMNS($E459:G459))),""))</f>
        <v/>
      </c>
      <c r="N459" t="str" cm="1">
        <f t="array" aca="1" ref="N459" ca="1">_xlfn.SINGLE(IF(COLUMNS($E459:H459)&lt;=COUNTIF(INDIRECT("'Raw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Input'!$B$3)),COLUMNS($E459:H459))),""))</f>
        <v/>
      </c>
      <c r="O459" t="str" cm="1">
        <f t="array" aca="1" ref="O459" ca="1">_xlfn.SINGLE(IF(COLUMNS($E459:I459)&lt;=COUNTIF(INDIRECT("'Raw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Input'!$B$3)),COLUMNS($E459:I459))),""))</f>
        <v/>
      </c>
      <c r="P459" t="str" cm="1">
        <f t="array" aca="1" ref="P459" ca="1">_xlfn.SINGLE(IF(COLUMNS($E459:J459)&lt;=COUNTIF(INDIRECT("'Raw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Input'!$B$3)),COLUMNS($E459:J459))),""))</f>
        <v/>
      </c>
      <c r="Q459" t="str">
        <f t="shared" ca="1" si="175"/>
        <v>Int</v>
      </c>
      <c r="R459" t="str">
        <f t="shared" ca="1" si="176"/>
        <v/>
      </c>
      <c r="S459" t="str">
        <f t="shared" ca="1" si="177"/>
        <v/>
      </c>
      <c r="T459" t="str">
        <f t="shared" ca="1" si="158"/>
        <v/>
      </c>
      <c r="U459" t="str">
        <f t="shared" ca="1" si="159"/>
        <v/>
      </c>
      <c r="V459">
        <v>459</v>
      </c>
      <c r="DE459"/>
      <c r="HB459"/>
    </row>
    <row r="460" spans="1:210">
      <c r="A460">
        <v>3</v>
      </c>
      <c r="B460" t="str">
        <f t="shared" ca="1" si="174"/>
        <v/>
      </c>
      <c r="C460" t="str">
        <f t="shared" ca="1" si="172"/>
        <v/>
      </c>
      <c r="D460" t="str">
        <f t="shared" ca="1" si="173"/>
        <v/>
      </c>
      <c r="E460" t="str" cm="1">
        <f t="array" aca="1" ref="E460" ca="1">_xlfn.SINGLE(IF(COLUMNS($E460:E460)&lt;=COUNTIF(INDIRECT("'Raw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Input'!$B$3)),COLUMNS($E460:E460))),""))</f>
        <v>Int</v>
      </c>
      <c r="F460" t="str" cm="1">
        <f t="array" aca="1" ref="F460" ca="1">_xlfn.SINGLE(IF(COLUMNS($E460:F460)&lt;=COUNTIF(INDIRECT("'Raw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Input'!$B$3)),COLUMNS($E460:F460))),""))</f>
        <v/>
      </c>
      <c r="G460" t="str" cm="1">
        <f t="array" aca="1" ref="G460" ca="1">_xlfn.SINGLE(IF(COLUMNS($E460:G460)&lt;=COUNTIF(INDIRECT("'Raw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Input'!$B$3)),COLUMNS($E460:G460))),""))</f>
        <v/>
      </c>
      <c r="H460" t="str" cm="1">
        <f t="array" aca="1" ref="H460" ca="1">_xlfn.SINGLE(IF(COLUMNS($E460:H460)&lt;=COUNTIF(INDIRECT("'Raw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Input'!$B$3)),COLUMNS($E460:H460))),""))</f>
        <v/>
      </c>
      <c r="I460" t="str" cm="1">
        <f t="array" aca="1" ref="I460" ca="1">_xlfn.SINGLE(IF(COLUMNS($E460:I460)&lt;=COUNTIF(INDIRECT("'Raw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Input'!$B$3)),COLUMNS($E460:I460))),""))</f>
        <v/>
      </c>
      <c r="J460" t="str" cm="1">
        <f t="array" aca="1" ref="J460" ca="1">_xlfn.SINGLE(IF(COLUMNS($E460:J460)&lt;=COUNTIF(INDIRECT("'Raw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Input'!$B$3)),COLUMNS($E460:J460))),""))</f>
        <v/>
      </c>
      <c r="K460" t="str" cm="1">
        <f t="array" aca="1" ref="K460" ca="1">_xlfn.SINGLE(IF(COLUMNS($E460:E460)&lt;=COUNTIF(INDIRECT("'Raw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Input'!$B$3)),COLUMNS($E460:E460))),""))</f>
        <v>Boolean</v>
      </c>
      <c r="L460" t="str" cm="1">
        <f t="array" aca="1" ref="L460" ca="1">_xlfn.SINGLE(IF(COLUMNS($E460:F460)&lt;=COUNTIF(INDIRECT("'Raw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Input'!$B$3)),COLUMNS($E460:F460))),""))</f>
        <v/>
      </c>
      <c r="M460" t="str" cm="1">
        <f t="array" aca="1" ref="M460" ca="1">_xlfn.SINGLE(IF(COLUMNS($E460:G460)&lt;=COUNTIF(INDIRECT("'Raw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Input'!$B$3)),COLUMNS($E460:G460))),""))</f>
        <v/>
      </c>
      <c r="N460" t="str" cm="1">
        <f t="array" aca="1" ref="N460" ca="1">_xlfn.SINGLE(IF(COLUMNS($E460:H460)&lt;=COUNTIF(INDIRECT("'Raw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Input'!$B$3)),COLUMNS($E460:H460))),""))</f>
        <v/>
      </c>
      <c r="O460" t="str" cm="1">
        <f t="array" aca="1" ref="O460" ca="1">_xlfn.SINGLE(IF(COLUMNS($E460:I460)&lt;=COUNTIF(INDIRECT("'Raw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Input'!$B$3)),COLUMNS($E460:I460))),""))</f>
        <v/>
      </c>
      <c r="P460" t="str" cm="1">
        <f t="array" aca="1" ref="P460" ca="1">_xlfn.SINGLE(IF(COLUMNS($E460:J460)&lt;=COUNTIF(INDIRECT("'Raw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Input'!$B$3)),COLUMNS($E460:J460))),""))</f>
        <v/>
      </c>
      <c r="Q460" t="str">
        <f t="shared" ca="1" si="175"/>
        <v>Int</v>
      </c>
      <c r="R460" t="str">
        <f t="shared" ca="1" si="176"/>
        <v/>
      </c>
      <c r="S460" t="str">
        <f t="shared" ca="1" si="177"/>
        <v/>
      </c>
      <c r="T460" t="str">
        <f t="shared" ca="1" si="158"/>
        <v/>
      </c>
      <c r="U460" t="str">
        <f t="shared" ca="1" si="159"/>
        <v/>
      </c>
      <c r="V460">
        <v>460</v>
      </c>
      <c r="DE460"/>
      <c r="HB460"/>
    </row>
    <row r="461" spans="1:210">
      <c r="A461">
        <v>4</v>
      </c>
      <c r="B461" t="str">
        <f t="shared" ca="1" si="174"/>
        <v/>
      </c>
      <c r="C461" t="str">
        <f t="shared" ca="1" si="172"/>
        <v/>
      </c>
      <c r="D461" t="str">
        <f t="shared" ca="1" si="173"/>
        <v/>
      </c>
      <c r="E461" t="str" cm="1">
        <f t="array" aca="1" ref="E461" ca="1">_xlfn.SINGLE(IF(COLUMNS($E461:E461)&lt;=COUNTIF(INDIRECT("'Raw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Input'!$B$3)),COLUMNS($E461:E461))),""))</f>
        <v>Int</v>
      </c>
      <c r="F461" t="str" cm="1">
        <f t="array" aca="1" ref="F461" ca="1">_xlfn.SINGLE(IF(COLUMNS($E461:F461)&lt;=COUNTIF(INDIRECT("'Raw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Input'!$B$3)),COLUMNS($E461:F461))),""))</f>
        <v/>
      </c>
      <c r="G461" t="str" cm="1">
        <f t="array" aca="1" ref="G461" ca="1">_xlfn.SINGLE(IF(COLUMNS($E461:G461)&lt;=COUNTIF(INDIRECT("'Raw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Input'!$B$3)),COLUMNS($E461:G461))),""))</f>
        <v/>
      </c>
      <c r="H461" t="str" cm="1">
        <f t="array" aca="1" ref="H461" ca="1">_xlfn.SINGLE(IF(COLUMNS($E461:H461)&lt;=COUNTIF(INDIRECT("'Raw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Input'!$B$3)),COLUMNS($E461:H461))),""))</f>
        <v/>
      </c>
      <c r="I461" t="str" cm="1">
        <f t="array" aca="1" ref="I461" ca="1">_xlfn.SINGLE(IF(COLUMNS($E461:I461)&lt;=COUNTIF(INDIRECT("'Raw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Input'!$B$3)),COLUMNS($E461:I461))),""))</f>
        <v/>
      </c>
      <c r="J461" t="str" cm="1">
        <f t="array" aca="1" ref="J461" ca="1">_xlfn.SINGLE(IF(COLUMNS($E461:J461)&lt;=COUNTIF(INDIRECT("'Raw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Input'!$B$3)),COLUMNS($E461:J461))),""))</f>
        <v/>
      </c>
      <c r="K461" t="str" cm="1">
        <f t="array" aca="1" ref="K461" ca="1">_xlfn.SINGLE(IF(COLUMNS($E461:E461)&lt;=COUNTIF(INDIRECT("'Raw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Input'!$B$3)),COLUMNS($E461:E461))),""))</f>
        <v>Boolean</v>
      </c>
      <c r="L461" t="str" cm="1">
        <f t="array" aca="1" ref="L461" ca="1">_xlfn.SINGLE(IF(COLUMNS($E461:F461)&lt;=COUNTIF(INDIRECT("'Raw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Input'!$B$3)),COLUMNS($E461:F461))),""))</f>
        <v/>
      </c>
      <c r="M461" t="str" cm="1">
        <f t="array" aca="1" ref="M461" ca="1">_xlfn.SINGLE(IF(COLUMNS($E461:G461)&lt;=COUNTIF(INDIRECT("'Raw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Input'!$B$3)),COLUMNS($E461:G461))),""))</f>
        <v/>
      </c>
      <c r="N461" t="str" cm="1">
        <f t="array" aca="1" ref="N461" ca="1">_xlfn.SINGLE(IF(COLUMNS($E461:H461)&lt;=COUNTIF(INDIRECT("'Raw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Input'!$B$3)),COLUMNS($E461:H461))),""))</f>
        <v/>
      </c>
      <c r="O461" t="str" cm="1">
        <f t="array" aca="1" ref="O461" ca="1">_xlfn.SINGLE(IF(COLUMNS($E461:I461)&lt;=COUNTIF(INDIRECT("'Raw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Input'!$B$3)),COLUMNS($E461:I461))),""))</f>
        <v/>
      </c>
      <c r="P461" t="str" cm="1">
        <f t="array" aca="1" ref="P461" ca="1">_xlfn.SINGLE(IF(COLUMNS($E461:J461)&lt;=COUNTIF(INDIRECT("'Raw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Input'!$B$3)),COLUMNS($E461:J461))),""))</f>
        <v/>
      </c>
      <c r="Q461" t="str">
        <f t="shared" ca="1" si="175"/>
        <v>Int</v>
      </c>
      <c r="R461" t="str">
        <f t="shared" ca="1" si="176"/>
        <v/>
      </c>
      <c r="S461" t="str">
        <f t="shared" ca="1" si="177"/>
        <v/>
      </c>
      <c r="T461" t="str">
        <f t="shared" ca="1" si="158"/>
        <v/>
      </c>
      <c r="U461" t="str">
        <f t="shared" ca="1" si="159"/>
        <v/>
      </c>
      <c r="V461">
        <v>461</v>
      </c>
      <c r="DE461"/>
      <c r="HB461"/>
    </row>
    <row r="462" spans="1:210">
      <c r="A462">
        <v>5</v>
      </c>
      <c r="B462" t="str">
        <f t="shared" ca="1" si="174"/>
        <v/>
      </c>
      <c r="C462" t="str">
        <f t="shared" ca="1" si="172"/>
        <v/>
      </c>
      <c r="D462" t="str">
        <f t="shared" ca="1" si="173"/>
        <v/>
      </c>
      <c r="E462" t="str" cm="1">
        <f t="array" aca="1" ref="E462" ca="1">_xlfn.SINGLE(IF(COLUMNS($E462:E462)&lt;=COUNTIF(INDIRECT("'Raw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Input'!$B$3)),COLUMNS($E462:E462))),""))</f>
        <v>Int</v>
      </c>
      <c r="F462" t="str" cm="1">
        <f t="array" aca="1" ref="F462" ca="1">_xlfn.SINGLE(IF(COLUMNS($E462:F462)&lt;=COUNTIF(INDIRECT("'Raw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Input'!$B$3)),COLUMNS($E462:F462))),""))</f>
        <v/>
      </c>
      <c r="G462" t="str" cm="1">
        <f t="array" aca="1" ref="G462" ca="1">_xlfn.SINGLE(IF(COLUMNS($E462:G462)&lt;=COUNTIF(INDIRECT("'Raw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Input'!$B$3)),COLUMNS($E462:G462))),""))</f>
        <v/>
      </c>
      <c r="H462" t="str" cm="1">
        <f t="array" aca="1" ref="H462" ca="1">_xlfn.SINGLE(IF(COLUMNS($E462:H462)&lt;=COUNTIF(INDIRECT("'Raw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Input'!$B$3)),COLUMNS($E462:H462))),""))</f>
        <v/>
      </c>
      <c r="I462" t="str" cm="1">
        <f t="array" aca="1" ref="I462" ca="1">_xlfn.SINGLE(IF(COLUMNS($E462:I462)&lt;=COUNTIF(INDIRECT("'Raw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Input'!$B$3)),COLUMNS($E462:I462))),""))</f>
        <v/>
      </c>
      <c r="J462" t="str" cm="1">
        <f t="array" aca="1" ref="J462" ca="1">_xlfn.SINGLE(IF(COLUMNS($E462:J462)&lt;=COUNTIF(INDIRECT("'Raw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Input'!$B$3)),COLUMNS($E462:J462))),""))</f>
        <v/>
      </c>
      <c r="K462" t="str" cm="1">
        <f t="array" aca="1" ref="K462" ca="1">_xlfn.SINGLE(IF(COLUMNS($E462:E462)&lt;=COUNTIF(INDIRECT("'Raw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Input'!$B$3)),COLUMNS($E462:E462))),""))</f>
        <v>Boolean</v>
      </c>
      <c r="L462" t="str" cm="1">
        <f t="array" aca="1" ref="L462" ca="1">_xlfn.SINGLE(IF(COLUMNS($E462:F462)&lt;=COUNTIF(INDIRECT("'Raw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Input'!$B$3)),COLUMNS($E462:F462))),""))</f>
        <v/>
      </c>
      <c r="M462" t="str" cm="1">
        <f t="array" aca="1" ref="M462" ca="1">_xlfn.SINGLE(IF(COLUMNS($E462:G462)&lt;=COUNTIF(INDIRECT("'Raw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Input'!$B$3)),COLUMNS($E462:G462))),""))</f>
        <v/>
      </c>
      <c r="N462" t="str" cm="1">
        <f t="array" aca="1" ref="N462" ca="1">_xlfn.SINGLE(IF(COLUMNS($E462:H462)&lt;=COUNTIF(INDIRECT("'Raw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Input'!$B$3)),COLUMNS($E462:H462))),""))</f>
        <v/>
      </c>
      <c r="O462" t="str" cm="1">
        <f t="array" aca="1" ref="O462" ca="1">_xlfn.SINGLE(IF(COLUMNS($E462:I462)&lt;=COUNTIF(INDIRECT("'Raw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Input'!$B$3)),COLUMNS($E462:I462))),""))</f>
        <v/>
      </c>
      <c r="P462" t="str" cm="1">
        <f t="array" aca="1" ref="P462" ca="1">_xlfn.SINGLE(IF(COLUMNS($E462:J462)&lt;=COUNTIF(INDIRECT("'Raw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Input'!$B$3)),COLUMNS($E462:J462))),""))</f>
        <v/>
      </c>
      <c r="Q462" t="str">
        <f t="shared" ca="1" si="175"/>
        <v>Int</v>
      </c>
      <c r="R462" t="str">
        <f t="shared" ca="1" si="176"/>
        <v/>
      </c>
      <c r="S462" t="str">
        <f t="shared" ca="1" si="177"/>
        <v/>
      </c>
      <c r="T462" t="str">
        <f t="shared" ca="1" si="158"/>
        <v/>
      </c>
      <c r="U462" t="str">
        <f t="shared" ca="1" si="159"/>
        <v/>
      </c>
      <c r="V462">
        <v>462</v>
      </c>
      <c r="DE462"/>
      <c r="HB462"/>
    </row>
    <row r="463" spans="1:210">
      <c r="A463">
        <v>6</v>
      </c>
      <c r="B463" t="str">
        <f t="shared" ca="1" si="174"/>
        <v/>
      </c>
      <c r="C463" t="str">
        <f t="shared" ca="1" si="172"/>
        <v/>
      </c>
      <c r="D463" t="str">
        <f t="shared" ca="1" si="173"/>
        <v/>
      </c>
      <c r="E463" t="str" cm="1">
        <f t="array" aca="1" ref="E463" ca="1">_xlfn.SINGLE(IF(COLUMNS($E463:E463)&lt;=COUNTIF(INDIRECT("'Raw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Input'!$B$3)),COLUMNS($E463:E463))),""))</f>
        <v>Int</v>
      </c>
      <c r="F463" t="str" cm="1">
        <f t="array" aca="1" ref="F463" ca="1">_xlfn.SINGLE(IF(COLUMNS($E463:F463)&lt;=COUNTIF(INDIRECT("'Raw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Input'!$B$3)),COLUMNS($E463:F463))),""))</f>
        <v/>
      </c>
      <c r="G463" t="str" cm="1">
        <f t="array" aca="1" ref="G463" ca="1">_xlfn.SINGLE(IF(COLUMNS($E463:G463)&lt;=COUNTIF(INDIRECT("'Raw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Input'!$B$3)),COLUMNS($E463:G463))),""))</f>
        <v/>
      </c>
      <c r="H463" t="str" cm="1">
        <f t="array" aca="1" ref="H463" ca="1">_xlfn.SINGLE(IF(COLUMNS($E463:H463)&lt;=COUNTIF(INDIRECT("'Raw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Input'!$B$3)),COLUMNS($E463:H463))),""))</f>
        <v/>
      </c>
      <c r="I463" t="str" cm="1">
        <f t="array" aca="1" ref="I463" ca="1">_xlfn.SINGLE(IF(COLUMNS($E463:I463)&lt;=COUNTIF(INDIRECT("'Raw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Input'!$B$3)),COLUMNS($E463:I463))),""))</f>
        <v/>
      </c>
      <c r="J463" t="str" cm="1">
        <f t="array" aca="1" ref="J463" ca="1">_xlfn.SINGLE(IF(COLUMNS($E463:J463)&lt;=COUNTIF(INDIRECT("'Raw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Input'!$B$3)),COLUMNS($E463:J463))),""))</f>
        <v/>
      </c>
      <c r="K463" t="str" cm="1">
        <f t="array" aca="1" ref="K463" ca="1">_xlfn.SINGLE(IF(COLUMNS($E463:E463)&lt;=COUNTIF(INDIRECT("'Raw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Input'!$B$3)),COLUMNS($E463:E463))),""))</f>
        <v>Boolean</v>
      </c>
      <c r="L463" t="str" cm="1">
        <f t="array" aca="1" ref="L463" ca="1">_xlfn.SINGLE(IF(COLUMNS($E463:F463)&lt;=COUNTIF(INDIRECT("'Raw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Input'!$B$3)),COLUMNS($E463:F463))),""))</f>
        <v/>
      </c>
      <c r="M463" t="str" cm="1">
        <f t="array" aca="1" ref="M463" ca="1">_xlfn.SINGLE(IF(COLUMNS($E463:G463)&lt;=COUNTIF(INDIRECT("'Raw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Input'!$B$3)),COLUMNS($E463:G463))),""))</f>
        <v/>
      </c>
      <c r="N463" t="str" cm="1">
        <f t="array" aca="1" ref="N463" ca="1">_xlfn.SINGLE(IF(COLUMNS($E463:H463)&lt;=COUNTIF(INDIRECT("'Raw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Input'!$B$3)),COLUMNS($E463:H463))),""))</f>
        <v/>
      </c>
      <c r="O463" t="str" cm="1">
        <f t="array" aca="1" ref="O463" ca="1">_xlfn.SINGLE(IF(COLUMNS($E463:I463)&lt;=COUNTIF(INDIRECT("'Raw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Input'!$B$3)),COLUMNS($E463:I463))),""))</f>
        <v/>
      </c>
      <c r="P463" t="str" cm="1">
        <f t="array" aca="1" ref="P463" ca="1">_xlfn.SINGLE(IF(COLUMNS($E463:J463)&lt;=COUNTIF(INDIRECT("'Raw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Input'!$B$3)),COLUMNS($E463:J463))),""))</f>
        <v/>
      </c>
      <c r="Q463" t="str">
        <f t="shared" ca="1" si="175"/>
        <v>Int</v>
      </c>
      <c r="R463" t="str">
        <f t="shared" ca="1" si="176"/>
        <v/>
      </c>
      <c r="S463" t="str">
        <f t="shared" ca="1" si="177"/>
        <v/>
      </c>
      <c r="T463" t="str">
        <f t="shared" ca="1" si="158"/>
        <v/>
      </c>
      <c r="U463" t="str">
        <f t="shared" ca="1" si="159"/>
        <v/>
      </c>
      <c r="V463">
        <v>463</v>
      </c>
      <c r="DE463"/>
      <c r="HB463"/>
    </row>
    <row r="464" spans="1:210">
      <c r="A464">
        <v>7</v>
      </c>
      <c r="B464" t="str">
        <f t="shared" ca="1" si="174"/>
        <v/>
      </c>
      <c r="C464" t="str">
        <f t="shared" ca="1" si="172"/>
        <v/>
      </c>
      <c r="D464" t="str">
        <f t="shared" ca="1" si="173"/>
        <v/>
      </c>
      <c r="E464" t="str" cm="1">
        <f t="array" aca="1" ref="E464" ca="1">_xlfn.SINGLE(IF(COLUMNS($E464:E464)&lt;=COUNTIF(INDIRECT("'Raw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Input'!$B$3)),COLUMNS($E464:E464))),""))</f>
        <v>Int</v>
      </c>
      <c r="F464" t="str" cm="1">
        <f t="array" aca="1" ref="F464" ca="1">_xlfn.SINGLE(IF(COLUMNS($E464:F464)&lt;=COUNTIF(INDIRECT("'Raw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Input'!$B$3)),COLUMNS($E464:F464))),""))</f>
        <v/>
      </c>
      <c r="G464" t="str" cm="1">
        <f t="array" aca="1" ref="G464" ca="1">_xlfn.SINGLE(IF(COLUMNS($E464:G464)&lt;=COUNTIF(INDIRECT("'Raw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Input'!$B$3)),COLUMNS($E464:G464))),""))</f>
        <v/>
      </c>
      <c r="H464" t="str" cm="1">
        <f t="array" aca="1" ref="H464" ca="1">_xlfn.SINGLE(IF(COLUMNS($E464:H464)&lt;=COUNTIF(INDIRECT("'Raw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Input'!$B$3)),COLUMNS($E464:H464))),""))</f>
        <v/>
      </c>
      <c r="I464" t="str" cm="1">
        <f t="array" aca="1" ref="I464" ca="1">_xlfn.SINGLE(IF(COLUMNS($E464:I464)&lt;=COUNTIF(INDIRECT("'Raw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Input'!$B$3)),COLUMNS($E464:I464))),""))</f>
        <v/>
      </c>
      <c r="J464" t="str" cm="1">
        <f t="array" aca="1" ref="J464" ca="1">_xlfn.SINGLE(IF(COLUMNS($E464:J464)&lt;=COUNTIF(INDIRECT("'Raw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Input'!$B$3)),COLUMNS($E464:J464))),""))</f>
        <v/>
      </c>
      <c r="K464" t="str" cm="1">
        <f t="array" aca="1" ref="K464" ca="1">_xlfn.SINGLE(IF(COLUMNS($E464:E464)&lt;=COUNTIF(INDIRECT("'Raw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Input'!$B$3)),COLUMNS($E464:E464))),""))</f>
        <v>Boolean</v>
      </c>
      <c r="L464" t="str" cm="1">
        <f t="array" aca="1" ref="L464" ca="1">_xlfn.SINGLE(IF(COLUMNS($E464:F464)&lt;=COUNTIF(INDIRECT("'Raw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Input'!$B$3)),COLUMNS($E464:F464))),""))</f>
        <v/>
      </c>
      <c r="M464" t="str" cm="1">
        <f t="array" aca="1" ref="M464" ca="1">_xlfn.SINGLE(IF(COLUMNS($E464:G464)&lt;=COUNTIF(INDIRECT("'Raw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Input'!$B$3)),COLUMNS($E464:G464))),""))</f>
        <v/>
      </c>
      <c r="N464" t="str" cm="1">
        <f t="array" aca="1" ref="N464" ca="1">_xlfn.SINGLE(IF(COLUMNS($E464:H464)&lt;=COUNTIF(INDIRECT("'Raw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Input'!$B$3)),COLUMNS($E464:H464))),""))</f>
        <v/>
      </c>
      <c r="O464" t="str" cm="1">
        <f t="array" aca="1" ref="O464" ca="1">_xlfn.SINGLE(IF(COLUMNS($E464:I464)&lt;=COUNTIF(INDIRECT("'Raw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Input'!$B$3)),COLUMNS($E464:I464))),""))</f>
        <v/>
      </c>
      <c r="P464" t="str" cm="1">
        <f t="array" aca="1" ref="P464" ca="1">_xlfn.SINGLE(IF(COLUMNS($E464:J464)&lt;=COUNTIF(INDIRECT("'Raw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Input'!$B$3)),COLUMNS($E464:J464))),""))</f>
        <v/>
      </c>
      <c r="Q464" t="str">
        <f t="shared" ca="1" si="175"/>
        <v>Int</v>
      </c>
      <c r="R464" t="str">
        <f t="shared" ca="1" si="176"/>
        <v/>
      </c>
      <c r="S464" t="str">
        <f t="shared" ca="1" si="177"/>
        <v/>
      </c>
      <c r="T464" t="str">
        <f t="shared" ca="1" si="158"/>
        <v/>
      </c>
      <c r="U464" t="str">
        <f t="shared" ca="1" si="159"/>
        <v/>
      </c>
      <c r="V464">
        <v>464</v>
      </c>
      <c r="DE464"/>
      <c r="HB464"/>
    </row>
    <row r="465" spans="1:210">
      <c r="A465">
        <v>8</v>
      </c>
      <c r="B465" t="str">
        <f t="shared" ca="1" si="174"/>
        <v/>
      </c>
      <c r="C465" t="str">
        <f t="shared" ca="1" si="172"/>
        <v/>
      </c>
      <c r="D465" t="str">
        <f t="shared" ca="1" si="173"/>
        <v/>
      </c>
      <c r="E465" t="str" cm="1">
        <f t="array" aca="1" ref="E465" ca="1">_xlfn.SINGLE(IF(COLUMNS($E465:E465)&lt;=COUNTIF(INDIRECT("'Raw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Input'!$B$3)),COLUMNS($E465:E465))),""))</f>
        <v>Int</v>
      </c>
      <c r="F465" t="str" cm="1">
        <f t="array" aca="1" ref="F465" ca="1">_xlfn.SINGLE(IF(COLUMNS($E465:F465)&lt;=COUNTIF(INDIRECT("'Raw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Input'!$B$3)),COLUMNS($E465:F465))),""))</f>
        <v/>
      </c>
      <c r="G465" t="str" cm="1">
        <f t="array" aca="1" ref="G465" ca="1">_xlfn.SINGLE(IF(COLUMNS($E465:G465)&lt;=COUNTIF(INDIRECT("'Raw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Input'!$B$3)),COLUMNS($E465:G465))),""))</f>
        <v/>
      </c>
      <c r="H465" t="str" cm="1">
        <f t="array" aca="1" ref="H465" ca="1">_xlfn.SINGLE(IF(COLUMNS($E465:H465)&lt;=COUNTIF(INDIRECT("'Raw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Input'!$B$3)),COLUMNS($E465:H465))),""))</f>
        <v/>
      </c>
      <c r="I465" t="str" cm="1">
        <f t="array" aca="1" ref="I465" ca="1">_xlfn.SINGLE(IF(COLUMNS($E465:I465)&lt;=COUNTIF(INDIRECT("'Raw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Input'!$B$3)),COLUMNS($E465:I465))),""))</f>
        <v/>
      </c>
      <c r="J465" t="str" cm="1">
        <f t="array" aca="1" ref="J465" ca="1">_xlfn.SINGLE(IF(COLUMNS($E465:J465)&lt;=COUNTIF(INDIRECT("'Raw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Input'!$B$3)),COLUMNS($E465:J465))),""))</f>
        <v/>
      </c>
      <c r="K465" t="str" cm="1">
        <f t="array" aca="1" ref="K465" ca="1">_xlfn.SINGLE(IF(COLUMNS($E465:E465)&lt;=COUNTIF(INDIRECT("'Raw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Input'!$B$3)),COLUMNS($E465:E465))),""))</f>
        <v>Boolean</v>
      </c>
      <c r="L465" t="str" cm="1">
        <f t="array" aca="1" ref="L465" ca="1">_xlfn.SINGLE(IF(COLUMNS($E465:F465)&lt;=COUNTIF(INDIRECT("'Raw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Input'!$B$3)),COLUMNS($E465:F465))),""))</f>
        <v/>
      </c>
      <c r="M465" t="str" cm="1">
        <f t="array" aca="1" ref="M465" ca="1">_xlfn.SINGLE(IF(COLUMNS($E465:G465)&lt;=COUNTIF(INDIRECT("'Raw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Input'!$B$3)),COLUMNS($E465:G465))),""))</f>
        <v/>
      </c>
      <c r="N465" t="str" cm="1">
        <f t="array" aca="1" ref="N465" ca="1">_xlfn.SINGLE(IF(COLUMNS($E465:H465)&lt;=COUNTIF(INDIRECT("'Raw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Input'!$B$3)),COLUMNS($E465:H465))),""))</f>
        <v/>
      </c>
      <c r="O465" t="str" cm="1">
        <f t="array" aca="1" ref="O465" ca="1">_xlfn.SINGLE(IF(COLUMNS($E465:I465)&lt;=COUNTIF(INDIRECT("'Raw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Input'!$B$3)),COLUMNS($E465:I465))),""))</f>
        <v/>
      </c>
      <c r="P465" t="str" cm="1">
        <f t="array" aca="1" ref="P465" ca="1">_xlfn.SINGLE(IF(COLUMNS($E465:J465)&lt;=COUNTIF(INDIRECT("'Raw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Input'!$B$3)),COLUMNS($E465:J465))),""))</f>
        <v/>
      </c>
      <c r="Q465" t="str">
        <f t="shared" ca="1" si="175"/>
        <v>Int</v>
      </c>
      <c r="R465" t="str">
        <f t="shared" ca="1" si="176"/>
        <v/>
      </c>
      <c r="S465" t="str">
        <f t="shared" ca="1" si="177"/>
        <v/>
      </c>
      <c r="T465" t="str">
        <f t="shared" ca="1" si="158"/>
        <v/>
      </c>
      <c r="U465" t="str">
        <f t="shared" ca="1" si="159"/>
        <v/>
      </c>
      <c r="V465">
        <v>465</v>
      </c>
      <c r="DE465"/>
      <c r="HB465"/>
    </row>
    <row r="466" spans="1:210">
      <c r="A466">
        <v>9</v>
      </c>
      <c r="B466" t="str">
        <f t="shared" ca="1" si="174"/>
        <v/>
      </c>
      <c r="C466" t="str">
        <f t="shared" ca="1" si="172"/>
        <v/>
      </c>
      <c r="D466" t="str">
        <f t="shared" ca="1" si="173"/>
        <v/>
      </c>
      <c r="E466" t="str" cm="1">
        <f t="array" aca="1" ref="E466" ca="1">_xlfn.SINGLE(IF(COLUMNS($E466:E466)&lt;=COUNTIF(INDIRECT("'Raw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Input'!$B$3)),COLUMNS($E466:E466))),""))</f>
        <v>Int</v>
      </c>
      <c r="F466" t="str" cm="1">
        <f t="array" aca="1" ref="F466" ca="1">_xlfn.SINGLE(IF(COLUMNS($E466:F466)&lt;=COUNTIF(INDIRECT("'Raw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Input'!$B$3)),COLUMNS($E466:F466))),""))</f>
        <v/>
      </c>
      <c r="G466" t="str" cm="1">
        <f t="array" aca="1" ref="G466" ca="1">_xlfn.SINGLE(IF(COLUMNS($E466:G466)&lt;=COUNTIF(INDIRECT("'Raw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Input'!$B$3)),COLUMNS($E466:G466))),""))</f>
        <v/>
      </c>
      <c r="H466" t="str" cm="1">
        <f t="array" aca="1" ref="H466" ca="1">_xlfn.SINGLE(IF(COLUMNS($E466:H466)&lt;=COUNTIF(INDIRECT("'Raw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Input'!$B$3)),COLUMNS($E466:H466))),""))</f>
        <v/>
      </c>
      <c r="I466" t="str" cm="1">
        <f t="array" aca="1" ref="I466" ca="1">_xlfn.SINGLE(IF(COLUMNS($E466:I466)&lt;=COUNTIF(INDIRECT("'Raw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Input'!$B$3)),COLUMNS($E466:I466))),""))</f>
        <v/>
      </c>
      <c r="J466" t="str" cm="1">
        <f t="array" aca="1" ref="J466" ca="1">_xlfn.SINGLE(IF(COLUMNS($E466:J466)&lt;=COUNTIF(INDIRECT("'Raw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Input'!$B$3)),COLUMNS($E466:J466))),""))</f>
        <v/>
      </c>
      <c r="K466" t="str" cm="1">
        <f t="array" aca="1" ref="K466" ca="1">_xlfn.SINGLE(IF(COLUMNS($E466:E466)&lt;=COUNTIF(INDIRECT("'Raw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Input'!$B$3)),COLUMNS($E466:E466))),""))</f>
        <v>Boolean</v>
      </c>
      <c r="L466" t="str" cm="1">
        <f t="array" aca="1" ref="L466" ca="1">_xlfn.SINGLE(IF(COLUMNS($E466:F466)&lt;=COUNTIF(INDIRECT("'Raw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Input'!$B$3)),COLUMNS($E466:F466))),""))</f>
        <v/>
      </c>
      <c r="M466" t="str" cm="1">
        <f t="array" aca="1" ref="M466" ca="1">_xlfn.SINGLE(IF(COLUMNS($E466:G466)&lt;=COUNTIF(INDIRECT("'Raw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Input'!$B$3)),COLUMNS($E466:G466))),""))</f>
        <v/>
      </c>
      <c r="N466" t="str" cm="1">
        <f t="array" aca="1" ref="N466" ca="1">_xlfn.SINGLE(IF(COLUMNS($E466:H466)&lt;=COUNTIF(INDIRECT("'Raw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Input'!$B$3)),COLUMNS($E466:H466))),""))</f>
        <v/>
      </c>
      <c r="O466" t="str" cm="1">
        <f t="array" aca="1" ref="O466" ca="1">_xlfn.SINGLE(IF(COLUMNS($E466:I466)&lt;=COUNTIF(INDIRECT("'Raw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Input'!$B$3)),COLUMNS($E466:I466))),""))</f>
        <v/>
      </c>
      <c r="P466" t="str" cm="1">
        <f t="array" aca="1" ref="P466" ca="1">_xlfn.SINGLE(IF(COLUMNS($E466:J466)&lt;=COUNTIF(INDIRECT("'Raw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Input'!$B$3)),COLUMNS($E466:J466))),""))</f>
        <v/>
      </c>
      <c r="Q466" t="str">
        <f t="shared" ca="1" si="175"/>
        <v>Int</v>
      </c>
      <c r="R466" t="str">
        <f t="shared" ca="1" si="176"/>
        <v/>
      </c>
      <c r="S466" t="str">
        <f t="shared" ca="1" si="177"/>
        <v/>
      </c>
      <c r="T466" t="str">
        <f t="shared" ca="1" si="158"/>
        <v/>
      </c>
      <c r="U466" t="str">
        <f t="shared" ca="1" si="159"/>
        <v/>
      </c>
      <c r="V466">
        <v>466</v>
      </c>
      <c r="DE466"/>
      <c r="HB466"/>
    </row>
    <row r="467" spans="1:210">
      <c r="A467">
        <v>10</v>
      </c>
      <c r="B467" t="str">
        <f t="shared" ca="1" si="174"/>
        <v/>
      </c>
      <c r="C467" t="str">
        <f t="shared" ca="1" si="172"/>
        <v/>
      </c>
      <c r="D467" t="str">
        <f t="shared" ca="1" si="173"/>
        <v/>
      </c>
      <c r="E467" t="str" cm="1">
        <f t="array" aca="1" ref="E467" ca="1">_xlfn.SINGLE(IF(COLUMNS($E467:E467)&lt;=COUNTIF(INDIRECT("'Raw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Input'!$B$3)),COLUMNS($E467:E467))),""))</f>
        <v>Int</v>
      </c>
      <c r="F467" t="str" cm="1">
        <f t="array" aca="1" ref="F467" ca="1">_xlfn.SINGLE(IF(COLUMNS($E467:F467)&lt;=COUNTIF(INDIRECT("'Raw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Input'!$B$3)),COLUMNS($E467:F467))),""))</f>
        <v/>
      </c>
      <c r="G467" t="str" cm="1">
        <f t="array" aca="1" ref="G467" ca="1">_xlfn.SINGLE(IF(COLUMNS($E467:G467)&lt;=COUNTIF(INDIRECT("'Raw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Input'!$B$3)),COLUMNS($E467:G467))),""))</f>
        <v/>
      </c>
      <c r="H467" t="str" cm="1">
        <f t="array" aca="1" ref="H467" ca="1">_xlfn.SINGLE(IF(COLUMNS($E467:H467)&lt;=COUNTIF(INDIRECT("'Raw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Input'!$B$3)),COLUMNS($E467:H467))),""))</f>
        <v/>
      </c>
      <c r="I467" t="str" cm="1">
        <f t="array" aca="1" ref="I467" ca="1">_xlfn.SINGLE(IF(COLUMNS($E467:I467)&lt;=COUNTIF(INDIRECT("'Raw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Input'!$B$3)),COLUMNS($E467:I467))),""))</f>
        <v/>
      </c>
      <c r="J467" t="str" cm="1">
        <f t="array" aca="1" ref="J467" ca="1">_xlfn.SINGLE(IF(COLUMNS($E467:J467)&lt;=COUNTIF(INDIRECT("'Raw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Input'!$B$3)),COLUMNS($E467:J467))),""))</f>
        <v/>
      </c>
      <c r="K467" t="str" cm="1">
        <f t="array" aca="1" ref="K467" ca="1">_xlfn.SINGLE(IF(COLUMNS($E467:E467)&lt;=COUNTIF(INDIRECT("'Raw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Input'!$B$3)),COLUMNS($E467:E467))),""))</f>
        <v>Boolean</v>
      </c>
      <c r="L467" t="str" cm="1">
        <f t="array" aca="1" ref="L467" ca="1">_xlfn.SINGLE(IF(COLUMNS($E467:F467)&lt;=COUNTIF(INDIRECT("'Raw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Input'!$B$3)),COLUMNS($E467:F467))),""))</f>
        <v/>
      </c>
      <c r="M467" t="str" cm="1">
        <f t="array" aca="1" ref="M467" ca="1">_xlfn.SINGLE(IF(COLUMNS($E467:G467)&lt;=COUNTIF(INDIRECT("'Raw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Input'!$B$3)),COLUMNS($E467:G467))),""))</f>
        <v/>
      </c>
      <c r="N467" t="str" cm="1">
        <f t="array" aca="1" ref="N467" ca="1">_xlfn.SINGLE(IF(COLUMNS($E467:H467)&lt;=COUNTIF(INDIRECT("'Raw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Input'!$B$3)),COLUMNS($E467:H467))),""))</f>
        <v/>
      </c>
      <c r="O467" t="str" cm="1">
        <f t="array" aca="1" ref="O467" ca="1">_xlfn.SINGLE(IF(COLUMNS($E467:I467)&lt;=COUNTIF(INDIRECT("'Raw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Input'!$B$3)),COLUMNS($E467:I467))),""))</f>
        <v/>
      </c>
      <c r="P467" t="str" cm="1">
        <f t="array" aca="1" ref="P467" ca="1">_xlfn.SINGLE(IF(COLUMNS($E467:J467)&lt;=COUNTIF(INDIRECT("'Raw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Input'!$B$3)),COLUMNS($E467:J467))),""))</f>
        <v/>
      </c>
      <c r="Q467" t="str">
        <f t="shared" ca="1" si="175"/>
        <v>Int</v>
      </c>
      <c r="R467" t="str">
        <f t="shared" ca="1" si="176"/>
        <v/>
      </c>
      <c r="S467" t="str">
        <f t="shared" ca="1" si="177"/>
        <v/>
      </c>
      <c r="T467" t="str">
        <f t="shared" ca="1" si="158"/>
        <v/>
      </c>
      <c r="U467" t="str">
        <f t="shared" ca="1" si="159"/>
        <v/>
      </c>
      <c r="V467">
        <v>467</v>
      </c>
      <c r="DE467"/>
      <c r="HB467"/>
    </row>
    <row r="468" spans="1:210">
      <c r="A468">
        <v>11</v>
      </c>
      <c r="B468" t="str">
        <f t="shared" ca="1" si="174"/>
        <v/>
      </c>
      <c r="C468" t="str">
        <f t="shared" ca="1" si="172"/>
        <v/>
      </c>
      <c r="D468" t="str">
        <f t="shared" ca="1" si="173"/>
        <v/>
      </c>
      <c r="E468" t="str" cm="1">
        <f t="array" aca="1" ref="E468" ca="1">_xlfn.SINGLE(IF(COLUMNS($E468:E468)&lt;=COUNTIF(INDIRECT("'Raw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Input'!$B$3)),COLUMNS($E468:E468))),""))</f>
        <v>Int</v>
      </c>
      <c r="F468" t="str" cm="1">
        <f t="array" aca="1" ref="F468" ca="1">_xlfn.SINGLE(IF(COLUMNS($E468:F468)&lt;=COUNTIF(INDIRECT("'Raw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Input'!$B$3)),COLUMNS($E468:F468))),""))</f>
        <v/>
      </c>
      <c r="G468" t="str" cm="1">
        <f t="array" aca="1" ref="G468" ca="1">_xlfn.SINGLE(IF(COLUMNS($E468:G468)&lt;=COUNTIF(INDIRECT("'Raw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Input'!$B$3)),COLUMNS($E468:G468))),""))</f>
        <v/>
      </c>
      <c r="H468" t="str" cm="1">
        <f t="array" aca="1" ref="H468" ca="1">_xlfn.SINGLE(IF(COLUMNS($E468:H468)&lt;=COUNTIF(INDIRECT("'Raw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Input'!$B$3)),COLUMNS($E468:H468))),""))</f>
        <v/>
      </c>
      <c r="I468" t="str" cm="1">
        <f t="array" aca="1" ref="I468" ca="1">_xlfn.SINGLE(IF(COLUMNS($E468:I468)&lt;=COUNTIF(INDIRECT("'Raw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Input'!$B$3)),COLUMNS($E468:I468))),""))</f>
        <v/>
      </c>
      <c r="J468" t="str" cm="1">
        <f t="array" aca="1" ref="J468" ca="1">_xlfn.SINGLE(IF(COLUMNS($E468:J468)&lt;=COUNTIF(INDIRECT("'Raw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Input'!$B$3)),COLUMNS($E468:J468))),""))</f>
        <v/>
      </c>
      <c r="K468" t="str" cm="1">
        <f t="array" aca="1" ref="K468" ca="1">_xlfn.SINGLE(IF(COLUMNS($E468:E468)&lt;=COUNTIF(INDIRECT("'Raw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Input'!$B$3)),COLUMNS($E468:E468))),""))</f>
        <v>Boolean</v>
      </c>
      <c r="L468" t="str" cm="1">
        <f t="array" aca="1" ref="L468" ca="1">_xlfn.SINGLE(IF(COLUMNS($E468:F468)&lt;=COUNTIF(INDIRECT("'Raw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Input'!$B$3)),COLUMNS($E468:F468))),""))</f>
        <v/>
      </c>
      <c r="M468" t="str" cm="1">
        <f t="array" aca="1" ref="M468" ca="1">_xlfn.SINGLE(IF(COLUMNS($E468:G468)&lt;=COUNTIF(INDIRECT("'Raw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Input'!$B$3)),COLUMNS($E468:G468))),""))</f>
        <v/>
      </c>
      <c r="N468" t="str" cm="1">
        <f t="array" aca="1" ref="N468" ca="1">_xlfn.SINGLE(IF(COLUMNS($E468:H468)&lt;=COUNTIF(INDIRECT("'Raw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Input'!$B$3)),COLUMNS($E468:H468))),""))</f>
        <v/>
      </c>
      <c r="O468" t="str" cm="1">
        <f t="array" aca="1" ref="O468" ca="1">_xlfn.SINGLE(IF(COLUMNS($E468:I468)&lt;=COUNTIF(INDIRECT("'Raw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Input'!$B$3)),COLUMNS($E468:I468))),""))</f>
        <v/>
      </c>
      <c r="P468" t="str" cm="1">
        <f t="array" aca="1" ref="P468" ca="1">_xlfn.SINGLE(IF(COLUMNS($E468:J468)&lt;=COUNTIF(INDIRECT("'Raw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Input'!$B$3)),COLUMNS($E468:J468))),""))</f>
        <v/>
      </c>
      <c r="Q468" t="str">
        <f t="shared" ca="1" si="175"/>
        <v>Int</v>
      </c>
      <c r="R468" t="str">
        <f t="shared" ca="1" si="176"/>
        <v/>
      </c>
      <c r="S468" t="str">
        <f t="shared" ca="1" si="177"/>
        <v/>
      </c>
      <c r="T468" t="str">
        <f t="shared" ca="1" si="158"/>
        <v/>
      </c>
      <c r="U468" t="str">
        <f t="shared" ca="1" si="159"/>
        <v/>
      </c>
      <c r="V468">
        <v>468</v>
      </c>
      <c r="DE468"/>
      <c r="HB468"/>
    </row>
    <row r="469" spans="1:210">
      <c r="A469">
        <v>12</v>
      </c>
      <c r="B469" t="str">
        <f t="shared" ca="1" si="174"/>
        <v/>
      </c>
      <c r="C469" t="str">
        <f t="shared" ca="1" si="172"/>
        <v/>
      </c>
      <c r="D469" t="str">
        <f t="shared" ca="1" si="173"/>
        <v/>
      </c>
      <c r="E469" t="str" cm="1">
        <f t="array" aca="1" ref="E469" ca="1">_xlfn.SINGLE(IF(COLUMNS($E469:E469)&lt;=COUNTIF(INDIRECT("'Raw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Input'!$B$3)),COLUMNS($E469:E469))),""))</f>
        <v>Int</v>
      </c>
      <c r="F469" t="str" cm="1">
        <f t="array" aca="1" ref="F469" ca="1">_xlfn.SINGLE(IF(COLUMNS($E469:F469)&lt;=COUNTIF(INDIRECT("'Raw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Input'!$B$3)),COLUMNS($E469:F469))),""))</f>
        <v/>
      </c>
      <c r="G469" t="str" cm="1">
        <f t="array" aca="1" ref="G469" ca="1">_xlfn.SINGLE(IF(COLUMNS($E469:G469)&lt;=COUNTIF(INDIRECT("'Raw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Input'!$B$3)),COLUMNS($E469:G469))),""))</f>
        <v/>
      </c>
      <c r="H469" t="str" cm="1">
        <f t="array" aca="1" ref="H469" ca="1">_xlfn.SINGLE(IF(COLUMNS($E469:H469)&lt;=COUNTIF(INDIRECT("'Raw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Input'!$B$3)),COLUMNS($E469:H469))),""))</f>
        <v/>
      </c>
      <c r="I469" t="str" cm="1">
        <f t="array" aca="1" ref="I469" ca="1">_xlfn.SINGLE(IF(COLUMNS($E469:I469)&lt;=COUNTIF(INDIRECT("'Raw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Input'!$B$3)),COLUMNS($E469:I469))),""))</f>
        <v/>
      </c>
      <c r="J469" t="str" cm="1">
        <f t="array" aca="1" ref="J469" ca="1">_xlfn.SINGLE(IF(COLUMNS($E469:J469)&lt;=COUNTIF(INDIRECT("'Raw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Input'!$B$3)),COLUMNS($E469:J469))),""))</f>
        <v/>
      </c>
      <c r="K469" t="str" cm="1">
        <f t="array" aca="1" ref="K469" ca="1">_xlfn.SINGLE(IF(COLUMNS($E469:E469)&lt;=COUNTIF(INDIRECT("'Raw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Input'!$B$3)),COLUMNS($E469:E469))),""))</f>
        <v>Boolean</v>
      </c>
      <c r="L469" t="str" cm="1">
        <f t="array" aca="1" ref="L469" ca="1">_xlfn.SINGLE(IF(COLUMNS($E469:F469)&lt;=COUNTIF(INDIRECT("'Raw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Input'!$B$3)),COLUMNS($E469:F469))),""))</f>
        <v/>
      </c>
      <c r="M469" t="str" cm="1">
        <f t="array" aca="1" ref="M469" ca="1">_xlfn.SINGLE(IF(COLUMNS($E469:G469)&lt;=COUNTIF(INDIRECT("'Raw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Input'!$B$3)),COLUMNS($E469:G469))),""))</f>
        <v/>
      </c>
      <c r="N469" t="str" cm="1">
        <f t="array" aca="1" ref="N469" ca="1">_xlfn.SINGLE(IF(COLUMNS($E469:H469)&lt;=COUNTIF(INDIRECT("'Raw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Input'!$B$3)),COLUMNS($E469:H469))),""))</f>
        <v/>
      </c>
      <c r="O469" t="str" cm="1">
        <f t="array" aca="1" ref="O469" ca="1">_xlfn.SINGLE(IF(COLUMNS($E469:I469)&lt;=COUNTIF(INDIRECT("'Raw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Input'!$B$3)),COLUMNS($E469:I469))),""))</f>
        <v/>
      </c>
      <c r="P469" t="str" cm="1">
        <f t="array" aca="1" ref="P469" ca="1">_xlfn.SINGLE(IF(COLUMNS($E469:J469)&lt;=COUNTIF(INDIRECT("'Raw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Input'!$B$3)),COLUMNS($E469:J469))),""))</f>
        <v/>
      </c>
      <c r="Q469" t="str">
        <f t="shared" ca="1" si="175"/>
        <v>Int</v>
      </c>
      <c r="R469" t="str">
        <f t="shared" ca="1" si="176"/>
        <v/>
      </c>
      <c r="S469" t="str">
        <f t="shared" ca="1" si="177"/>
        <v/>
      </c>
      <c r="T469" t="str">
        <f t="shared" ca="1" si="158"/>
        <v/>
      </c>
      <c r="U469" t="str">
        <f t="shared" ca="1" si="159"/>
        <v/>
      </c>
      <c r="V469">
        <v>469</v>
      </c>
      <c r="DE469"/>
      <c r="HB469"/>
    </row>
    <row r="470" spans="1:210">
      <c r="A470" s="79" t="str">
        <f ca="1">IF(ISBLANK(INDIRECT("Setup!A"&amp;(1+(V470+11)/13))),"",INDIRECT("Setup!A"&amp;(1+(V470+11)/13)))</f>
        <v/>
      </c>
      <c r="C470" t="str">
        <f t="shared" ca="1" si="172"/>
        <v/>
      </c>
      <c r="D470" t="str">
        <f t="shared" ca="1" si="173"/>
        <v/>
      </c>
      <c r="K470" t="str" cm="1">
        <f t="array" aca="1" ref="K470" ca="1">_xlfn.SINGLE(IF(COLUMNS($E470:E470)&lt;=COUNTIF(INDIRECT("'Raw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Input'!$B$3)),COLUMNS($E470:E470))),""))</f>
        <v/>
      </c>
      <c r="L470" t="str" cm="1">
        <f t="array" aca="1" ref="L470" ca="1">_xlfn.SINGLE(IF(COLUMNS($E470:F470)&lt;=COUNTIF(INDIRECT("'Raw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Input'!$B$3)),COLUMNS($E470:F470))),""))</f>
        <v/>
      </c>
      <c r="M470" t="str" cm="1">
        <f t="array" aca="1" ref="M470" ca="1">_xlfn.SINGLE(IF(COLUMNS($E470:G470)&lt;=COUNTIF(INDIRECT("'Raw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Input'!$B$3)),COLUMNS($E470:G470))),""))</f>
        <v/>
      </c>
      <c r="N470" t="str" cm="1">
        <f t="array" aca="1" ref="N470" ca="1">_xlfn.SINGLE(IF(COLUMNS($E470:H470)&lt;=COUNTIF(INDIRECT("'Raw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Input'!$B$3)),COLUMNS($E470:H470))),""))</f>
        <v/>
      </c>
      <c r="O470" t="str" cm="1">
        <f t="array" aca="1" ref="O470" ca="1">_xlfn.SINGLE(IF(COLUMNS($E470:I470)&lt;=COUNTIF(INDIRECT("'Raw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Input'!$B$3)),COLUMNS($E470:I470))),""))</f>
        <v/>
      </c>
      <c r="P470" t="str" cm="1">
        <f t="array" aca="1" ref="P470" ca="1">_xlfn.SINGLE(IF(COLUMNS($E470:J470)&lt;=COUNTIF(INDIRECT("'Raw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Input'!$B$3)),COLUMNS($E470:J470))),""))</f>
        <v/>
      </c>
      <c r="T470" t="str">
        <f t="shared" ca="1" si="158"/>
        <v/>
      </c>
      <c r="U470" t="str">
        <f t="shared" ca="1" si="159"/>
        <v/>
      </c>
      <c r="V470">
        <v>470</v>
      </c>
      <c r="DE470"/>
      <c r="HB470"/>
    </row>
    <row r="471" spans="1:210">
      <c r="A471">
        <v>1</v>
      </c>
      <c r="B471" t="str">
        <f t="shared" ref="B471:B482" ca="1" si="178">IFERROR(IF(ISBLANK(INDIRECT(INDIRECT("A"&amp;V471-A471)&amp;"!B"&amp;A471+3)),"",INDIRECT(INDIRECT("A"&amp;V471-A471)&amp;"!B"&amp;A471+3)),"")</f>
        <v/>
      </c>
      <c r="C471" t="str">
        <f t="shared" ca="1" si="172"/>
        <v/>
      </c>
      <c r="D471" t="str">
        <f t="shared" ca="1" si="173"/>
        <v/>
      </c>
      <c r="E471" t="str" cm="1">
        <f t="array" aca="1" ref="E471" ca="1">_xlfn.SINGLE(IF(COLUMNS($E471:E471)&lt;=COUNTIF(INDIRECT("'Raw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Input'!$B$3)),COLUMNS($E471:E471))),""))</f>
        <v>Int</v>
      </c>
      <c r="F471" t="str" cm="1">
        <f t="array" aca="1" ref="F471" ca="1">_xlfn.SINGLE(IF(COLUMNS($E471:F471)&lt;=COUNTIF(INDIRECT("'Raw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Input'!$B$3)),COLUMNS($E471:F471))),""))</f>
        <v/>
      </c>
      <c r="G471" t="str" cm="1">
        <f t="array" aca="1" ref="G471" ca="1">_xlfn.SINGLE(IF(COLUMNS($E471:G471)&lt;=COUNTIF(INDIRECT("'Raw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Input'!$B$3)),COLUMNS($E471:G471))),""))</f>
        <v/>
      </c>
      <c r="H471" t="str" cm="1">
        <f t="array" aca="1" ref="H471" ca="1">_xlfn.SINGLE(IF(COLUMNS($E471:H471)&lt;=COUNTIF(INDIRECT("'Raw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Input'!$B$3)),COLUMNS($E471:H471))),""))</f>
        <v/>
      </c>
      <c r="I471" t="str" cm="1">
        <f t="array" aca="1" ref="I471" ca="1">_xlfn.SINGLE(IF(COLUMNS($E471:I471)&lt;=COUNTIF(INDIRECT("'Raw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Input'!$B$3)),COLUMNS($E471:I471))),""))</f>
        <v/>
      </c>
      <c r="J471" t="str" cm="1">
        <f t="array" aca="1" ref="J471" ca="1">_xlfn.SINGLE(IF(COLUMNS($E471:J471)&lt;=COUNTIF(INDIRECT("'Raw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Input'!$B$3)),COLUMNS($E471:J471))),""))</f>
        <v/>
      </c>
      <c r="K471" t="str" cm="1">
        <f t="array" aca="1" ref="K471" ca="1">_xlfn.SINGLE(IF(COLUMNS($E471:E471)&lt;=COUNTIF(INDIRECT("'Raw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Input'!$B$3)),COLUMNS($E471:E471))),""))</f>
        <v>Boolean</v>
      </c>
      <c r="L471" t="str" cm="1">
        <f t="array" aca="1" ref="L471" ca="1">_xlfn.SINGLE(IF(COLUMNS($E471:F471)&lt;=COUNTIF(INDIRECT("'Raw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Input'!$B$3)),COLUMNS($E471:F471))),""))</f>
        <v/>
      </c>
      <c r="M471" t="str" cm="1">
        <f t="array" aca="1" ref="M471" ca="1">_xlfn.SINGLE(IF(COLUMNS($E471:G471)&lt;=COUNTIF(INDIRECT("'Raw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Input'!$B$3)),COLUMNS($E471:G471))),""))</f>
        <v/>
      </c>
      <c r="N471" t="str" cm="1">
        <f t="array" aca="1" ref="N471" ca="1">_xlfn.SINGLE(IF(COLUMNS($E471:H471)&lt;=COUNTIF(INDIRECT("'Raw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Input'!$B$3)),COLUMNS($E471:H471))),""))</f>
        <v/>
      </c>
      <c r="O471" t="str" cm="1">
        <f t="array" aca="1" ref="O471" ca="1">_xlfn.SINGLE(IF(COLUMNS($E471:I471)&lt;=COUNTIF(INDIRECT("'Raw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Input'!$B$3)),COLUMNS($E471:I471))),""))</f>
        <v/>
      </c>
      <c r="P471" t="str" cm="1">
        <f t="array" aca="1" ref="P471" ca="1">_xlfn.SINGLE(IF(COLUMNS($E471:J471)&lt;=COUNTIF(INDIRECT("'Raw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Input'!$B$3)),COLUMNS($E471:J471))),""))</f>
        <v/>
      </c>
      <c r="Q471" t="str">
        <f t="shared" ref="Q471:Q482" ca="1" si="179">IF(NOT(C471=K471),E471,IF(NOT(C471=L471),F471,IF(NOT(C471=M471),G471,IF(NOT(C471=N471),H471,IF(NOT(C471=O471),I471,IF(NOT(C471=P471),J471,""))))))</f>
        <v>Int</v>
      </c>
      <c r="R471" t="str">
        <f t="shared" ref="R471:R482" ca="1" si="180">IF(AND(NOT(C471=L471),NOT(F471=Q471)),F471,IF(AND(NOT(C471=M471),NOT(G471=Q471)),G471,IF(AND(NOT(C471=N471),NOT(H471=Q471)),H471,IF(AND(NOT(C471=O471),NOT(I471=Q471)),I471,IF(AND(NOT(C471=P471),NOT(J471=Q471)),J471,"")))))</f>
        <v/>
      </c>
      <c r="S471" t="str">
        <f t="shared" ref="S471:S482" ca="1" si="181">IF(AND(NOT(C471=M471),NOT(G471=Q471),NOT(G471=R471)),G471,IF(AND(NOT(C471=N471),NOT(H471=Q471),NOT(H471=R471)),H471,IF(AND(NOT(C471=O471),NOT(I471=Q471),NOT(I471=R471)),I471,IF(AND(NOT(C471=P471),NOT(J471=Q471),NOT(J471=R471)),J471,""))))</f>
        <v/>
      </c>
      <c r="T471" t="str">
        <f t="shared" ca="1" si="158"/>
        <v/>
      </c>
      <c r="U471" t="str">
        <f t="shared" ca="1" si="159"/>
        <v/>
      </c>
      <c r="V471">
        <v>471</v>
      </c>
      <c r="DE471"/>
      <c r="HB471"/>
    </row>
    <row r="472" spans="1:210">
      <c r="A472">
        <v>2</v>
      </c>
      <c r="B472" t="str">
        <f t="shared" ca="1" si="178"/>
        <v/>
      </c>
      <c r="C472" t="str">
        <f t="shared" ca="1" si="172"/>
        <v/>
      </c>
      <c r="D472" t="str">
        <f t="shared" ca="1" si="173"/>
        <v/>
      </c>
      <c r="E472" t="str" cm="1">
        <f t="array" aca="1" ref="E472" ca="1">_xlfn.SINGLE(IF(COLUMNS($E472:E472)&lt;=COUNTIF(INDIRECT("'Raw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Input'!$B$3)),COLUMNS($E472:E472))),""))</f>
        <v>Int</v>
      </c>
      <c r="F472" t="str" cm="1">
        <f t="array" aca="1" ref="F472" ca="1">_xlfn.SINGLE(IF(COLUMNS($E472:F472)&lt;=COUNTIF(INDIRECT("'Raw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Input'!$B$3)),COLUMNS($E472:F472))),""))</f>
        <v/>
      </c>
      <c r="G472" t="str" cm="1">
        <f t="array" aca="1" ref="G472" ca="1">_xlfn.SINGLE(IF(COLUMNS($E472:G472)&lt;=COUNTIF(INDIRECT("'Raw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Input'!$B$3)),COLUMNS($E472:G472))),""))</f>
        <v/>
      </c>
      <c r="H472" t="str" cm="1">
        <f t="array" aca="1" ref="H472" ca="1">_xlfn.SINGLE(IF(COLUMNS($E472:H472)&lt;=COUNTIF(INDIRECT("'Raw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Input'!$B$3)),COLUMNS($E472:H472))),""))</f>
        <v/>
      </c>
      <c r="I472" t="str" cm="1">
        <f t="array" aca="1" ref="I472" ca="1">_xlfn.SINGLE(IF(COLUMNS($E472:I472)&lt;=COUNTIF(INDIRECT("'Raw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Input'!$B$3)),COLUMNS($E472:I472))),""))</f>
        <v/>
      </c>
      <c r="J472" t="str" cm="1">
        <f t="array" aca="1" ref="J472" ca="1">_xlfn.SINGLE(IF(COLUMNS($E472:J472)&lt;=COUNTIF(INDIRECT("'Raw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Input'!$B$3)),COLUMNS($E472:J472))),""))</f>
        <v/>
      </c>
      <c r="K472" t="str" cm="1">
        <f t="array" aca="1" ref="K472" ca="1">_xlfn.SINGLE(IF(COLUMNS($E472:E472)&lt;=COUNTIF(INDIRECT("'Raw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Input'!$B$3)),COLUMNS($E472:E472))),""))</f>
        <v>Boolean</v>
      </c>
      <c r="L472" t="str" cm="1">
        <f t="array" aca="1" ref="L472" ca="1">_xlfn.SINGLE(IF(COLUMNS($E472:F472)&lt;=COUNTIF(INDIRECT("'Raw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Input'!$B$3)),COLUMNS($E472:F472))),""))</f>
        <v/>
      </c>
      <c r="M472" t="str" cm="1">
        <f t="array" aca="1" ref="M472" ca="1">_xlfn.SINGLE(IF(COLUMNS($E472:G472)&lt;=COUNTIF(INDIRECT("'Raw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Input'!$B$3)),COLUMNS($E472:G472))),""))</f>
        <v/>
      </c>
      <c r="N472" t="str" cm="1">
        <f t="array" aca="1" ref="N472" ca="1">_xlfn.SINGLE(IF(COLUMNS($E472:H472)&lt;=COUNTIF(INDIRECT("'Raw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Input'!$B$3)),COLUMNS($E472:H472))),""))</f>
        <v/>
      </c>
      <c r="O472" t="str" cm="1">
        <f t="array" aca="1" ref="O472" ca="1">_xlfn.SINGLE(IF(COLUMNS($E472:I472)&lt;=COUNTIF(INDIRECT("'Raw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Input'!$B$3)),COLUMNS($E472:I472))),""))</f>
        <v/>
      </c>
      <c r="P472" t="str" cm="1">
        <f t="array" aca="1" ref="P472" ca="1">_xlfn.SINGLE(IF(COLUMNS($E472:J472)&lt;=COUNTIF(INDIRECT("'Raw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Input'!$B$3)),COLUMNS($E472:J472))),""))</f>
        <v/>
      </c>
      <c r="Q472" t="str">
        <f t="shared" ca="1" si="179"/>
        <v>Int</v>
      </c>
      <c r="R472" t="str">
        <f t="shared" ca="1" si="180"/>
        <v/>
      </c>
      <c r="S472" t="str">
        <f t="shared" ca="1" si="181"/>
        <v/>
      </c>
      <c r="T472" t="str">
        <f t="shared" ref="T472:T535" ca="1" si="182">IF(D472=1,SUM(IFERROR(INDIRECT(Q472&amp;"!B35"),0),IFERROR(INDIRECT(R472&amp;"!B35"),0),IFERROR(INDIRECT(S472&amp;"!B35"),0))-SUM(IFERROR(INDIRECT(Q472&amp;"!K"&amp;MATCH(B472,INDIRECT(Q472&amp;"!B4:B15"),0)+20),0),IFERROR(INDIRECT(R472&amp;"!K"&amp;MATCH(B472,INDIRECT(R472&amp;"!B4:B15"),0)+20),0),IFERROR(INDIRECT(S472&amp;"!K"&amp;MATCH(B472,INDIRECT(S472&amp;"!B4:B15"),0)+20),0)),"")</f>
        <v/>
      </c>
      <c r="U472" t="str">
        <f t="shared" ref="U472:U535" ca="1" si="183">IF(D472=1,SUM(IFERROR(INDIRECT(Q472&amp;"!I20"),0),IFERROR(INDIRECT(R472&amp;"!I20"),0),IFERROR(INDIRECT(S472&amp;"!I20"),0))-SUM(IFERROR(INDIRECT(Q472&amp;"!K"&amp;MATCH(B472,INDIRECT(Q472&amp;"!B4:B15"),0)+20),0),IFERROR(INDIRECT(R472&amp;"!K"&amp;MATCH(B472,INDIRECT(R472&amp;"!B4:B15"),0)+20),0),IFERROR(INDIRECT(S472&amp;"!K"&amp;MATCH(B472,INDIRECT(S472&amp;"!B4:B15"),0)+20),0)),"")</f>
        <v/>
      </c>
      <c r="V472">
        <v>472</v>
      </c>
      <c r="DE472"/>
      <c r="HB472"/>
    </row>
    <row r="473" spans="1:210">
      <c r="A473">
        <v>3</v>
      </c>
      <c r="B473" t="str">
        <f t="shared" ca="1" si="178"/>
        <v/>
      </c>
      <c r="C473" t="str">
        <f t="shared" ca="1" si="172"/>
        <v/>
      </c>
      <c r="D473" t="str">
        <f t="shared" ca="1" si="173"/>
        <v/>
      </c>
      <c r="E473" t="str" cm="1">
        <f t="array" aca="1" ref="E473" ca="1">_xlfn.SINGLE(IF(COLUMNS($E473:E473)&lt;=COUNTIF(INDIRECT("'Raw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Input'!$B$3)),COLUMNS($E473:E473))),""))</f>
        <v>Int</v>
      </c>
      <c r="F473" t="str" cm="1">
        <f t="array" aca="1" ref="F473" ca="1">_xlfn.SINGLE(IF(COLUMNS($E473:F473)&lt;=COUNTIF(INDIRECT("'Raw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Input'!$B$3)),COLUMNS($E473:F473))),""))</f>
        <v/>
      </c>
      <c r="G473" t="str" cm="1">
        <f t="array" aca="1" ref="G473" ca="1">_xlfn.SINGLE(IF(COLUMNS($E473:G473)&lt;=COUNTIF(INDIRECT("'Raw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Input'!$B$3)),COLUMNS($E473:G473))),""))</f>
        <v/>
      </c>
      <c r="H473" t="str" cm="1">
        <f t="array" aca="1" ref="H473" ca="1">_xlfn.SINGLE(IF(COLUMNS($E473:H473)&lt;=COUNTIF(INDIRECT("'Raw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Input'!$B$3)),COLUMNS($E473:H473))),""))</f>
        <v/>
      </c>
      <c r="I473" t="str" cm="1">
        <f t="array" aca="1" ref="I473" ca="1">_xlfn.SINGLE(IF(COLUMNS($E473:I473)&lt;=COUNTIF(INDIRECT("'Raw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Input'!$B$3)),COLUMNS($E473:I473))),""))</f>
        <v/>
      </c>
      <c r="J473" t="str" cm="1">
        <f t="array" aca="1" ref="J473" ca="1">_xlfn.SINGLE(IF(COLUMNS($E473:J473)&lt;=COUNTIF(INDIRECT("'Raw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Input'!$B$3)),COLUMNS($E473:J473))),""))</f>
        <v/>
      </c>
      <c r="K473" t="str" cm="1">
        <f t="array" aca="1" ref="K473" ca="1">_xlfn.SINGLE(IF(COLUMNS($E473:E473)&lt;=COUNTIF(INDIRECT("'Raw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Input'!$B$3)),COLUMNS($E473:E473))),""))</f>
        <v>Boolean</v>
      </c>
      <c r="L473" t="str" cm="1">
        <f t="array" aca="1" ref="L473" ca="1">_xlfn.SINGLE(IF(COLUMNS($E473:F473)&lt;=COUNTIF(INDIRECT("'Raw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Input'!$B$3)),COLUMNS($E473:F473))),""))</f>
        <v/>
      </c>
      <c r="M473" t="str" cm="1">
        <f t="array" aca="1" ref="M473" ca="1">_xlfn.SINGLE(IF(COLUMNS($E473:G473)&lt;=COUNTIF(INDIRECT("'Raw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Input'!$B$3)),COLUMNS($E473:G473))),""))</f>
        <v/>
      </c>
      <c r="N473" t="str" cm="1">
        <f t="array" aca="1" ref="N473" ca="1">_xlfn.SINGLE(IF(COLUMNS($E473:H473)&lt;=COUNTIF(INDIRECT("'Raw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Input'!$B$3)),COLUMNS($E473:H473))),""))</f>
        <v/>
      </c>
      <c r="O473" t="str" cm="1">
        <f t="array" aca="1" ref="O473" ca="1">_xlfn.SINGLE(IF(COLUMNS($E473:I473)&lt;=COUNTIF(INDIRECT("'Raw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Input'!$B$3)),COLUMNS($E473:I473))),""))</f>
        <v/>
      </c>
      <c r="P473" t="str" cm="1">
        <f t="array" aca="1" ref="P473" ca="1">_xlfn.SINGLE(IF(COLUMNS($E473:J473)&lt;=COUNTIF(INDIRECT("'Raw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Input'!$B$3)),COLUMNS($E473:J473))),""))</f>
        <v/>
      </c>
      <c r="Q473" t="str">
        <f t="shared" ca="1" si="179"/>
        <v>Int</v>
      </c>
      <c r="R473" t="str">
        <f t="shared" ca="1" si="180"/>
        <v/>
      </c>
      <c r="S473" t="str">
        <f t="shared" ca="1" si="181"/>
        <v/>
      </c>
      <c r="T473" t="str">
        <f t="shared" ca="1" si="182"/>
        <v/>
      </c>
      <c r="U473" t="str">
        <f t="shared" ca="1" si="183"/>
        <v/>
      </c>
      <c r="V473">
        <v>473</v>
      </c>
      <c r="DE473"/>
      <c r="HB473"/>
    </row>
    <row r="474" spans="1:210">
      <c r="A474">
        <v>4</v>
      </c>
      <c r="B474" t="str">
        <f t="shared" ca="1" si="178"/>
        <v/>
      </c>
      <c r="C474" t="str">
        <f t="shared" ca="1" si="172"/>
        <v/>
      </c>
      <c r="D474" t="str">
        <f t="shared" ca="1" si="173"/>
        <v/>
      </c>
      <c r="E474" t="str" cm="1">
        <f t="array" aca="1" ref="E474" ca="1">_xlfn.SINGLE(IF(COLUMNS($E474:E474)&lt;=COUNTIF(INDIRECT("'Raw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Input'!$B$3)),COLUMNS($E474:E474))),""))</f>
        <v>Int</v>
      </c>
      <c r="F474" t="str" cm="1">
        <f t="array" aca="1" ref="F474" ca="1">_xlfn.SINGLE(IF(COLUMNS($E474:F474)&lt;=COUNTIF(INDIRECT("'Raw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Input'!$B$3)),COLUMNS($E474:F474))),""))</f>
        <v/>
      </c>
      <c r="G474" t="str" cm="1">
        <f t="array" aca="1" ref="G474" ca="1">_xlfn.SINGLE(IF(COLUMNS($E474:G474)&lt;=COUNTIF(INDIRECT("'Raw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Input'!$B$3)),COLUMNS($E474:G474))),""))</f>
        <v/>
      </c>
      <c r="H474" t="str" cm="1">
        <f t="array" aca="1" ref="H474" ca="1">_xlfn.SINGLE(IF(COLUMNS($E474:H474)&lt;=COUNTIF(INDIRECT("'Raw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Input'!$B$3)),COLUMNS($E474:H474))),""))</f>
        <v/>
      </c>
      <c r="I474" t="str" cm="1">
        <f t="array" aca="1" ref="I474" ca="1">_xlfn.SINGLE(IF(COLUMNS($E474:I474)&lt;=COUNTIF(INDIRECT("'Raw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Input'!$B$3)),COLUMNS($E474:I474))),""))</f>
        <v/>
      </c>
      <c r="J474" t="str" cm="1">
        <f t="array" aca="1" ref="J474" ca="1">_xlfn.SINGLE(IF(COLUMNS($E474:J474)&lt;=COUNTIF(INDIRECT("'Raw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Input'!$B$3)),COLUMNS($E474:J474))),""))</f>
        <v/>
      </c>
      <c r="K474" t="str" cm="1">
        <f t="array" aca="1" ref="K474" ca="1">_xlfn.SINGLE(IF(COLUMNS($E474:E474)&lt;=COUNTIF(INDIRECT("'Raw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Input'!$B$3)),COLUMNS($E474:E474))),""))</f>
        <v>Boolean</v>
      </c>
      <c r="L474" t="str" cm="1">
        <f t="array" aca="1" ref="L474" ca="1">_xlfn.SINGLE(IF(COLUMNS($E474:F474)&lt;=COUNTIF(INDIRECT("'Raw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Input'!$B$3)),COLUMNS($E474:F474))),""))</f>
        <v/>
      </c>
      <c r="M474" t="str" cm="1">
        <f t="array" aca="1" ref="M474" ca="1">_xlfn.SINGLE(IF(COLUMNS($E474:G474)&lt;=COUNTIF(INDIRECT("'Raw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Input'!$B$3)),COLUMNS($E474:G474))),""))</f>
        <v/>
      </c>
      <c r="N474" t="str" cm="1">
        <f t="array" aca="1" ref="N474" ca="1">_xlfn.SINGLE(IF(COLUMNS($E474:H474)&lt;=COUNTIF(INDIRECT("'Raw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Input'!$B$3)),COLUMNS($E474:H474))),""))</f>
        <v/>
      </c>
      <c r="O474" t="str" cm="1">
        <f t="array" aca="1" ref="O474" ca="1">_xlfn.SINGLE(IF(COLUMNS($E474:I474)&lt;=COUNTIF(INDIRECT("'Raw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Input'!$B$3)),COLUMNS($E474:I474))),""))</f>
        <v/>
      </c>
      <c r="P474" t="str" cm="1">
        <f t="array" aca="1" ref="P474" ca="1">_xlfn.SINGLE(IF(COLUMNS($E474:J474)&lt;=COUNTIF(INDIRECT("'Raw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Input'!$B$3)),COLUMNS($E474:J474))),""))</f>
        <v/>
      </c>
      <c r="Q474" t="str">
        <f t="shared" ca="1" si="179"/>
        <v>Int</v>
      </c>
      <c r="R474" t="str">
        <f t="shared" ca="1" si="180"/>
        <v/>
      </c>
      <c r="S474" t="str">
        <f t="shared" ca="1" si="181"/>
        <v/>
      </c>
      <c r="T474" t="str">
        <f t="shared" ca="1" si="182"/>
        <v/>
      </c>
      <c r="U474" t="str">
        <f t="shared" ca="1" si="183"/>
        <v/>
      </c>
      <c r="V474">
        <v>474</v>
      </c>
      <c r="DE474"/>
      <c r="HB474"/>
    </row>
    <row r="475" spans="1:210">
      <c r="A475">
        <v>5</v>
      </c>
      <c r="B475" t="str">
        <f t="shared" ca="1" si="178"/>
        <v/>
      </c>
      <c r="C475" t="str">
        <f t="shared" ca="1" si="172"/>
        <v/>
      </c>
      <c r="D475" t="str">
        <f t="shared" ca="1" si="173"/>
        <v/>
      </c>
      <c r="E475" t="str" cm="1">
        <f t="array" aca="1" ref="E475" ca="1">_xlfn.SINGLE(IF(COLUMNS($E475:E475)&lt;=COUNTIF(INDIRECT("'Raw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Input'!$B$3)),COLUMNS($E475:E475))),""))</f>
        <v>Int</v>
      </c>
      <c r="F475" t="str" cm="1">
        <f t="array" aca="1" ref="F475" ca="1">_xlfn.SINGLE(IF(COLUMNS($E475:F475)&lt;=COUNTIF(INDIRECT("'Raw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Input'!$B$3)),COLUMNS($E475:F475))),""))</f>
        <v/>
      </c>
      <c r="G475" t="str" cm="1">
        <f t="array" aca="1" ref="G475" ca="1">_xlfn.SINGLE(IF(COLUMNS($E475:G475)&lt;=COUNTIF(INDIRECT("'Raw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Input'!$B$3)),COLUMNS($E475:G475))),""))</f>
        <v/>
      </c>
      <c r="H475" t="str" cm="1">
        <f t="array" aca="1" ref="H475" ca="1">_xlfn.SINGLE(IF(COLUMNS($E475:H475)&lt;=COUNTIF(INDIRECT("'Raw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Input'!$B$3)),COLUMNS($E475:H475))),""))</f>
        <v/>
      </c>
      <c r="I475" t="str" cm="1">
        <f t="array" aca="1" ref="I475" ca="1">_xlfn.SINGLE(IF(COLUMNS($E475:I475)&lt;=COUNTIF(INDIRECT("'Raw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Input'!$B$3)),COLUMNS($E475:I475))),""))</f>
        <v/>
      </c>
      <c r="J475" t="str" cm="1">
        <f t="array" aca="1" ref="J475" ca="1">_xlfn.SINGLE(IF(COLUMNS($E475:J475)&lt;=COUNTIF(INDIRECT("'Raw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Input'!$B$3)),COLUMNS($E475:J475))),""))</f>
        <v/>
      </c>
      <c r="K475" t="str" cm="1">
        <f t="array" aca="1" ref="K475" ca="1">_xlfn.SINGLE(IF(COLUMNS($E475:E475)&lt;=COUNTIF(INDIRECT("'Raw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Input'!$B$3)),COLUMNS($E475:E475))),""))</f>
        <v>Boolean</v>
      </c>
      <c r="L475" t="str" cm="1">
        <f t="array" aca="1" ref="L475" ca="1">_xlfn.SINGLE(IF(COLUMNS($E475:F475)&lt;=COUNTIF(INDIRECT("'Raw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Input'!$B$3)),COLUMNS($E475:F475))),""))</f>
        <v/>
      </c>
      <c r="M475" t="str" cm="1">
        <f t="array" aca="1" ref="M475" ca="1">_xlfn.SINGLE(IF(COLUMNS($E475:G475)&lt;=COUNTIF(INDIRECT("'Raw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Input'!$B$3)),COLUMNS($E475:G475))),""))</f>
        <v/>
      </c>
      <c r="N475" t="str" cm="1">
        <f t="array" aca="1" ref="N475" ca="1">_xlfn.SINGLE(IF(COLUMNS($E475:H475)&lt;=COUNTIF(INDIRECT("'Raw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Input'!$B$3)),COLUMNS($E475:H475))),""))</f>
        <v/>
      </c>
      <c r="O475" t="str" cm="1">
        <f t="array" aca="1" ref="O475" ca="1">_xlfn.SINGLE(IF(COLUMNS($E475:I475)&lt;=COUNTIF(INDIRECT("'Raw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Input'!$B$3)),COLUMNS($E475:I475))),""))</f>
        <v/>
      </c>
      <c r="P475" t="str" cm="1">
        <f t="array" aca="1" ref="P475" ca="1">_xlfn.SINGLE(IF(COLUMNS($E475:J475)&lt;=COUNTIF(INDIRECT("'Raw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Input'!$B$3)),COLUMNS($E475:J475))),""))</f>
        <v/>
      </c>
      <c r="Q475" t="str">
        <f t="shared" ca="1" si="179"/>
        <v>Int</v>
      </c>
      <c r="R475" t="str">
        <f t="shared" ca="1" si="180"/>
        <v/>
      </c>
      <c r="S475" t="str">
        <f t="shared" ca="1" si="181"/>
        <v/>
      </c>
      <c r="T475" t="str">
        <f t="shared" ca="1" si="182"/>
        <v/>
      </c>
      <c r="U475" t="str">
        <f t="shared" ca="1" si="183"/>
        <v/>
      </c>
      <c r="V475">
        <v>475</v>
      </c>
      <c r="DE475"/>
      <c r="HB475"/>
    </row>
    <row r="476" spans="1:210">
      <c r="A476">
        <v>6</v>
      </c>
      <c r="B476" t="str">
        <f t="shared" ca="1" si="178"/>
        <v/>
      </c>
      <c r="C476" t="str">
        <f t="shared" ca="1" si="172"/>
        <v/>
      </c>
      <c r="D476" t="str">
        <f t="shared" ca="1" si="173"/>
        <v/>
      </c>
      <c r="E476" t="str" cm="1">
        <f t="array" aca="1" ref="E476" ca="1">_xlfn.SINGLE(IF(COLUMNS($E476:E476)&lt;=COUNTIF(INDIRECT("'Raw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Input'!$B$3)),COLUMNS($E476:E476))),""))</f>
        <v>Int</v>
      </c>
      <c r="F476" t="str" cm="1">
        <f t="array" aca="1" ref="F476" ca="1">_xlfn.SINGLE(IF(COLUMNS($E476:F476)&lt;=COUNTIF(INDIRECT("'Raw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Input'!$B$3)),COLUMNS($E476:F476))),""))</f>
        <v/>
      </c>
      <c r="G476" t="str" cm="1">
        <f t="array" aca="1" ref="G476" ca="1">_xlfn.SINGLE(IF(COLUMNS($E476:G476)&lt;=COUNTIF(INDIRECT("'Raw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Input'!$B$3)),COLUMNS($E476:G476))),""))</f>
        <v/>
      </c>
      <c r="H476" t="str" cm="1">
        <f t="array" aca="1" ref="H476" ca="1">_xlfn.SINGLE(IF(COLUMNS($E476:H476)&lt;=COUNTIF(INDIRECT("'Raw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Input'!$B$3)),COLUMNS($E476:H476))),""))</f>
        <v/>
      </c>
      <c r="I476" t="str" cm="1">
        <f t="array" aca="1" ref="I476" ca="1">_xlfn.SINGLE(IF(COLUMNS($E476:I476)&lt;=COUNTIF(INDIRECT("'Raw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Input'!$B$3)),COLUMNS($E476:I476))),""))</f>
        <v/>
      </c>
      <c r="J476" t="str" cm="1">
        <f t="array" aca="1" ref="J476" ca="1">_xlfn.SINGLE(IF(COLUMNS($E476:J476)&lt;=COUNTIF(INDIRECT("'Raw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Input'!$B$3)),COLUMNS($E476:J476))),""))</f>
        <v/>
      </c>
      <c r="K476" t="str" cm="1">
        <f t="array" aca="1" ref="K476" ca="1">_xlfn.SINGLE(IF(COLUMNS($E476:E476)&lt;=COUNTIF(INDIRECT("'Raw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Input'!$B$3)),COLUMNS($E476:E476))),""))</f>
        <v>Boolean</v>
      </c>
      <c r="L476" t="str" cm="1">
        <f t="array" aca="1" ref="L476" ca="1">_xlfn.SINGLE(IF(COLUMNS($E476:F476)&lt;=COUNTIF(INDIRECT("'Raw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Input'!$B$3)),COLUMNS($E476:F476))),""))</f>
        <v/>
      </c>
      <c r="M476" t="str" cm="1">
        <f t="array" aca="1" ref="M476" ca="1">_xlfn.SINGLE(IF(COLUMNS($E476:G476)&lt;=COUNTIF(INDIRECT("'Raw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Input'!$B$3)),COLUMNS($E476:G476))),""))</f>
        <v/>
      </c>
      <c r="N476" t="str" cm="1">
        <f t="array" aca="1" ref="N476" ca="1">_xlfn.SINGLE(IF(COLUMNS($E476:H476)&lt;=COUNTIF(INDIRECT("'Raw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Input'!$B$3)),COLUMNS($E476:H476))),""))</f>
        <v/>
      </c>
      <c r="O476" t="str" cm="1">
        <f t="array" aca="1" ref="O476" ca="1">_xlfn.SINGLE(IF(COLUMNS($E476:I476)&lt;=COUNTIF(INDIRECT("'Raw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Input'!$B$3)),COLUMNS($E476:I476))),""))</f>
        <v/>
      </c>
      <c r="P476" t="str" cm="1">
        <f t="array" aca="1" ref="P476" ca="1">_xlfn.SINGLE(IF(COLUMNS($E476:J476)&lt;=COUNTIF(INDIRECT("'Raw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Input'!$B$3)),COLUMNS($E476:J476))),""))</f>
        <v/>
      </c>
      <c r="Q476" t="str">
        <f t="shared" ca="1" si="179"/>
        <v>Int</v>
      </c>
      <c r="R476" t="str">
        <f t="shared" ca="1" si="180"/>
        <v/>
      </c>
      <c r="S476" t="str">
        <f t="shared" ca="1" si="181"/>
        <v/>
      </c>
      <c r="T476" t="str">
        <f t="shared" ca="1" si="182"/>
        <v/>
      </c>
      <c r="U476" t="str">
        <f t="shared" ca="1" si="183"/>
        <v/>
      </c>
      <c r="V476">
        <v>476</v>
      </c>
      <c r="DE476"/>
      <c r="HB476"/>
    </row>
    <row r="477" spans="1:210">
      <c r="A477">
        <v>7</v>
      </c>
      <c r="B477" t="str">
        <f t="shared" ca="1" si="178"/>
        <v/>
      </c>
      <c r="C477" t="str">
        <f t="shared" ca="1" si="172"/>
        <v/>
      </c>
      <c r="D477" t="str">
        <f t="shared" ca="1" si="173"/>
        <v/>
      </c>
      <c r="E477" t="str" cm="1">
        <f t="array" aca="1" ref="E477" ca="1">_xlfn.SINGLE(IF(COLUMNS($E477:E477)&lt;=COUNTIF(INDIRECT("'Raw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Input'!$B$3)),COLUMNS($E477:E477))),""))</f>
        <v>Int</v>
      </c>
      <c r="F477" t="str" cm="1">
        <f t="array" aca="1" ref="F477" ca="1">_xlfn.SINGLE(IF(COLUMNS($E477:F477)&lt;=COUNTIF(INDIRECT("'Raw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Input'!$B$3)),COLUMNS($E477:F477))),""))</f>
        <v/>
      </c>
      <c r="G477" t="str" cm="1">
        <f t="array" aca="1" ref="G477" ca="1">_xlfn.SINGLE(IF(COLUMNS($E477:G477)&lt;=COUNTIF(INDIRECT("'Raw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Input'!$B$3)),COLUMNS($E477:G477))),""))</f>
        <v/>
      </c>
      <c r="H477" t="str" cm="1">
        <f t="array" aca="1" ref="H477" ca="1">_xlfn.SINGLE(IF(COLUMNS($E477:H477)&lt;=COUNTIF(INDIRECT("'Raw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Input'!$B$3)),COLUMNS($E477:H477))),""))</f>
        <v/>
      </c>
      <c r="I477" t="str" cm="1">
        <f t="array" aca="1" ref="I477" ca="1">_xlfn.SINGLE(IF(COLUMNS($E477:I477)&lt;=COUNTIF(INDIRECT("'Raw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Input'!$B$3)),COLUMNS($E477:I477))),""))</f>
        <v/>
      </c>
      <c r="J477" t="str" cm="1">
        <f t="array" aca="1" ref="J477" ca="1">_xlfn.SINGLE(IF(COLUMNS($E477:J477)&lt;=COUNTIF(INDIRECT("'Raw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Input'!$B$3)),COLUMNS($E477:J477))),""))</f>
        <v/>
      </c>
      <c r="K477" t="str" cm="1">
        <f t="array" aca="1" ref="K477" ca="1">_xlfn.SINGLE(IF(COLUMNS($E477:E477)&lt;=COUNTIF(INDIRECT("'Raw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Input'!$B$3)),COLUMNS($E477:E477))),""))</f>
        <v>Boolean</v>
      </c>
      <c r="L477" t="str" cm="1">
        <f t="array" aca="1" ref="L477" ca="1">_xlfn.SINGLE(IF(COLUMNS($E477:F477)&lt;=COUNTIF(INDIRECT("'Raw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Input'!$B$3)),COLUMNS($E477:F477))),""))</f>
        <v/>
      </c>
      <c r="M477" t="str" cm="1">
        <f t="array" aca="1" ref="M477" ca="1">_xlfn.SINGLE(IF(COLUMNS($E477:G477)&lt;=COUNTIF(INDIRECT("'Raw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Input'!$B$3)),COLUMNS($E477:G477))),""))</f>
        <v/>
      </c>
      <c r="N477" t="str" cm="1">
        <f t="array" aca="1" ref="N477" ca="1">_xlfn.SINGLE(IF(COLUMNS($E477:H477)&lt;=COUNTIF(INDIRECT("'Raw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Input'!$B$3)),COLUMNS($E477:H477))),""))</f>
        <v/>
      </c>
      <c r="O477" t="str" cm="1">
        <f t="array" aca="1" ref="O477" ca="1">_xlfn.SINGLE(IF(COLUMNS($E477:I477)&lt;=COUNTIF(INDIRECT("'Raw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Input'!$B$3)),COLUMNS($E477:I477))),""))</f>
        <v/>
      </c>
      <c r="P477" t="str" cm="1">
        <f t="array" aca="1" ref="P477" ca="1">_xlfn.SINGLE(IF(COLUMNS($E477:J477)&lt;=COUNTIF(INDIRECT("'Raw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Input'!$B$3)),COLUMNS($E477:J477))),""))</f>
        <v/>
      </c>
      <c r="Q477" t="str">
        <f t="shared" ca="1" si="179"/>
        <v>Int</v>
      </c>
      <c r="R477" t="str">
        <f t="shared" ca="1" si="180"/>
        <v/>
      </c>
      <c r="S477" t="str">
        <f t="shared" ca="1" si="181"/>
        <v/>
      </c>
      <c r="T477" t="str">
        <f t="shared" ca="1" si="182"/>
        <v/>
      </c>
      <c r="U477" t="str">
        <f t="shared" ca="1" si="183"/>
        <v/>
      </c>
      <c r="V477">
        <v>477</v>
      </c>
      <c r="DE477"/>
      <c r="HB477"/>
    </row>
    <row r="478" spans="1:210">
      <c r="A478">
        <v>8</v>
      </c>
      <c r="B478" t="str">
        <f t="shared" ca="1" si="178"/>
        <v/>
      </c>
      <c r="C478" t="str">
        <f t="shared" ca="1" si="172"/>
        <v/>
      </c>
      <c r="D478" t="str">
        <f t="shared" ca="1" si="173"/>
        <v/>
      </c>
      <c r="E478" t="str" cm="1">
        <f t="array" aca="1" ref="E478" ca="1">_xlfn.SINGLE(IF(COLUMNS($E478:E478)&lt;=COUNTIF(INDIRECT("'Raw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Input'!$B$3)),COLUMNS($E478:E478))),""))</f>
        <v>Int</v>
      </c>
      <c r="F478" t="str" cm="1">
        <f t="array" aca="1" ref="F478" ca="1">_xlfn.SINGLE(IF(COLUMNS($E478:F478)&lt;=COUNTIF(INDIRECT("'Raw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Input'!$B$3)),COLUMNS($E478:F478))),""))</f>
        <v/>
      </c>
      <c r="G478" t="str" cm="1">
        <f t="array" aca="1" ref="G478" ca="1">_xlfn.SINGLE(IF(COLUMNS($E478:G478)&lt;=COUNTIF(INDIRECT("'Raw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Input'!$B$3)),COLUMNS($E478:G478))),""))</f>
        <v/>
      </c>
      <c r="H478" t="str" cm="1">
        <f t="array" aca="1" ref="H478" ca="1">_xlfn.SINGLE(IF(COLUMNS($E478:H478)&lt;=COUNTIF(INDIRECT("'Raw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Input'!$B$3)),COLUMNS($E478:H478))),""))</f>
        <v/>
      </c>
      <c r="I478" t="str" cm="1">
        <f t="array" aca="1" ref="I478" ca="1">_xlfn.SINGLE(IF(COLUMNS($E478:I478)&lt;=COUNTIF(INDIRECT("'Raw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Input'!$B$3)),COLUMNS($E478:I478))),""))</f>
        <v/>
      </c>
      <c r="J478" t="str" cm="1">
        <f t="array" aca="1" ref="J478" ca="1">_xlfn.SINGLE(IF(COLUMNS($E478:J478)&lt;=COUNTIF(INDIRECT("'Raw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Input'!$B$3)),COLUMNS($E478:J478))),""))</f>
        <v/>
      </c>
      <c r="K478" t="str" cm="1">
        <f t="array" aca="1" ref="K478" ca="1">_xlfn.SINGLE(IF(COLUMNS($E478:E478)&lt;=COUNTIF(INDIRECT("'Raw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Input'!$B$3)),COLUMNS($E478:E478))),""))</f>
        <v>Boolean</v>
      </c>
      <c r="L478" t="str" cm="1">
        <f t="array" aca="1" ref="L478" ca="1">_xlfn.SINGLE(IF(COLUMNS($E478:F478)&lt;=COUNTIF(INDIRECT("'Raw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Input'!$B$3)),COLUMNS($E478:F478))),""))</f>
        <v/>
      </c>
      <c r="M478" t="str" cm="1">
        <f t="array" aca="1" ref="M478" ca="1">_xlfn.SINGLE(IF(COLUMNS($E478:G478)&lt;=COUNTIF(INDIRECT("'Raw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Input'!$B$3)),COLUMNS($E478:G478))),""))</f>
        <v/>
      </c>
      <c r="N478" t="str" cm="1">
        <f t="array" aca="1" ref="N478" ca="1">_xlfn.SINGLE(IF(COLUMNS($E478:H478)&lt;=COUNTIF(INDIRECT("'Raw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Input'!$B$3)),COLUMNS($E478:H478))),""))</f>
        <v/>
      </c>
      <c r="O478" t="str" cm="1">
        <f t="array" aca="1" ref="O478" ca="1">_xlfn.SINGLE(IF(COLUMNS($E478:I478)&lt;=COUNTIF(INDIRECT("'Raw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Input'!$B$3)),COLUMNS($E478:I478))),""))</f>
        <v/>
      </c>
      <c r="P478" t="str" cm="1">
        <f t="array" aca="1" ref="P478" ca="1">_xlfn.SINGLE(IF(COLUMNS($E478:J478)&lt;=COUNTIF(INDIRECT("'Raw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Input'!$B$3)),COLUMNS($E478:J478))),""))</f>
        <v/>
      </c>
      <c r="Q478" t="str">
        <f t="shared" ca="1" si="179"/>
        <v>Int</v>
      </c>
      <c r="R478" t="str">
        <f t="shared" ca="1" si="180"/>
        <v/>
      </c>
      <c r="S478" t="str">
        <f t="shared" ca="1" si="181"/>
        <v/>
      </c>
      <c r="T478" t="str">
        <f t="shared" ca="1" si="182"/>
        <v/>
      </c>
      <c r="U478" t="str">
        <f t="shared" ca="1" si="183"/>
        <v/>
      </c>
      <c r="V478">
        <v>478</v>
      </c>
      <c r="DE478"/>
      <c r="HB478"/>
    </row>
    <row r="479" spans="1:210">
      <c r="A479">
        <v>9</v>
      </c>
      <c r="B479" t="str">
        <f t="shared" ca="1" si="178"/>
        <v/>
      </c>
      <c r="C479" t="str">
        <f t="shared" ca="1" si="172"/>
        <v/>
      </c>
      <c r="D479" t="str">
        <f t="shared" ca="1" si="173"/>
        <v/>
      </c>
      <c r="E479" t="str" cm="1">
        <f t="array" aca="1" ref="E479" ca="1">_xlfn.SINGLE(IF(COLUMNS($E479:E479)&lt;=COUNTIF(INDIRECT("'Raw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Input'!$B$3)),COLUMNS($E479:E479))),""))</f>
        <v>Int</v>
      </c>
      <c r="F479" t="str" cm="1">
        <f t="array" aca="1" ref="F479" ca="1">_xlfn.SINGLE(IF(COLUMNS($E479:F479)&lt;=COUNTIF(INDIRECT("'Raw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Input'!$B$3)),COLUMNS($E479:F479))),""))</f>
        <v/>
      </c>
      <c r="G479" t="str" cm="1">
        <f t="array" aca="1" ref="G479" ca="1">_xlfn.SINGLE(IF(COLUMNS($E479:G479)&lt;=COUNTIF(INDIRECT("'Raw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Input'!$B$3)),COLUMNS($E479:G479))),""))</f>
        <v/>
      </c>
      <c r="H479" t="str" cm="1">
        <f t="array" aca="1" ref="H479" ca="1">_xlfn.SINGLE(IF(COLUMNS($E479:H479)&lt;=COUNTIF(INDIRECT("'Raw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Input'!$B$3)),COLUMNS($E479:H479))),""))</f>
        <v/>
      </c>
      <c r="I479" t="str" cm="1">
        <f t="array" aca="1" ref="I479" ca="1">_xlfn.SINGLE(IF(COLUMNS($E479:I479)&lt;=COUNTIF(INDIRECT("'Raw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Input'!$B$3)),COLUMNS($E479:I479))),""))</f>
        <v/>
      </c>
      <c r="J479" t="str" cm="1">
        <f t="array" aca="1" ref="J479" ca="1">_xlfn.SINGLE(IF(COLUMNS($E479:J479)&lt;=COUNTIF(INDIRECT("'Raw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Input'!$B$3)),COLUMNS($E479:J479))),""))</f>
        <v/>
      </c>
      <c r="K479" t="str" cm="1">
        <f t="array" aca="1" ref="K479" ca="1">_xlfn.SINGLE(IF(COLUMNS($E479:E479)&lt;=COUNTIF(INDIRECT("'Raw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Input'!$B$3)),COLUMNS($E479:E479))),""))</f>
        <v>Boolean</v>
      </c>
      <c r="L479" t="str" cm="1">
        <f t="array" aca="1" ref="L479" ca="1">_xlfn.SINGLE(IF(COLUMNS($E479:F479)&lt;=COUNTIF(INDIRECT("'Raw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Input'!$B$3)),COLUMNS($E479:F479))),""))</f>
        <v/>
      </c>
      <c r="M479" t="str" cm="1">
        <f t="array" aca="1" ref="M479" ca="1">_xlfn.SINGLE(IF(COLUMNS($E479:G479)&lt;=COUNTIF(INDIRECT("'Raw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Input'!$B$3)),COLUMNS($E479:G479))),""))</f>
        <v/>
      </c>
      <c r="N479" t="str" cm="1">
        <f t="array" aca="1" ref="N479" ca="1">_xlfn.SINGLE(IF(COLUMNS($E479:H479)&lt;=COUNTIF(INDIRECT("'Raw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Input'!$B$3)),COLUMNS($E479:H479))),""))</f>
        <v/>
      </c>
      <c r="O479" t="str" cm="1">
        <f t="array" aca="1" ref="O479" ca="1">_xlfn.SINGLE(IF(COLUMNS($E479:I479)&lt;=COUNTIF(INDIRECT("'Raw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Input'!$B$3)),COLUMNS($E479:I479))),""))</f>
        <v/>
      </c>
      <c r="P479" t="str" cm="1">
        <f t="array" aca="1" ref="P479" ca="1">_xlfn.SINGLE(IF(COLUMNS($E479:J479)&lt;=COUNTIF(INDIRECT("'Raw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Input'!$B$3)),COLUMNS($E479:J479))),""))</f>
        <v/>
      </c>
      <c r="Q479" t="str">
        <f t="shared" ca="1" si="179"/>
        <v>Int</v>
      </c>
      <c r="R479" t="str">
        <f t="shared" ca="1" si="180"/>
        <v/>
      </c>
      <c r="S479" t="str">
        <f t="shared" ca="1" si="181"/>
        <v/>
      </c>
      <c r="T479" t="str">
        <f t="shared" ca="1" si="182"/>
        <v/>
      </c>
      <c r="U479" t="str">
        <f t="shared" ca="1" si="183"/>
        <v/>
      </c>
      <c r="V479">
        <v>479</v>
      </c>
      <c r="DE479"/>
      <c r="HB479"/>
    </row>
    <row r="480" spans="1:210">
      <c r="A480">
        <v>10</v>
      </c>
      <c r="B480" t="str">
        <f t="shared" ca="1" si="178"/>
        <v/>
      </c>
      <c r="C480" t="str">
        <f t="shared" ca="1" si="172"/>
        <v/>
      </c>
      <c r="D480" t="str">
        <f t="shared" ca="1" si="173"/>
        <v/>
      </c>
      <c r="E480" t="str" cm="1">
        <f t="array" aca="1" ref="E480" ca="1">_xlfn.SINGLE(IF(COLUMNS($E480:E480)&lt;=COUNTIF(INDIRECT("'Raw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Input'!$B$3)),COLUMNS($E480:E480))),""))</f>
        <v>Int</v>
      </c>
      <c r="F480" t="str" cm="1">
        <f t="array" aca="1" ref="F480" ca="1">_xlfn.SINGLE(IF(COLUMNS($E480:F480)&lt;=COUNTIF(INDIRECT("'Raw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Input'!$B$3)),COLUMNS($E480:F480))),""))</f>
        <v/>
      </c>
      <c r="G480" t="str" cm="1">
        <f t="array" aca="1" ref="G480" ca="1">_xlfn.SINGLE(IF(COLUMNS($E480:G480)&lt;=COUNTIF(INDIRECT("'Raw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Input'!$B$3)),COLUMNS($E480:G480))),""))</f>
        <v/>
      </c>
      <c r="H480" t="str" cm="1">
        <f t="array" aca="1" ref="H480" ca="1">_xlfn.SINGLE(IF(COLUMNS($E480:H480)&lt;=COUNTIF(INDIRECT("'Raw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Input'!$B$3)),COLUMNS($E480:H480))),""))</f>
        <v/>
      </c>
      <c r="I480" t="str" cm="1">
        <f t="array" aca="1" ref="I480" ca="1">_xlfn.SINGLE(IF(COLUMNS($E480:I480)&lt;=COUNTIF(INDIRECT("'Raw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Input'!$B$3)),COLUMNS($E480:I480))),""))</f>
        <v/>
      </c>
      <c r="J480" t="str" cm="1">
        <f t="array" aca="1" ref="J480" ca="1">_xlfn.SINGLE(IF(COLUMNS($E480:J480)&lt;=COUNTIF(INDIRECT("'Raw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Input'!$B$3)),COLUMNS($E480:J480))),""))</f>
        <v/>
      </c>
      <c r="K480" t="str" cm="1">
        <f t="array" aca="1" ref="K480" ca="1">_xlfn.SINGLE(IF(COLUMNS($E480:E480)&lt;=COUNTIF(INDIRECT("'Raw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Input'!$B$3)),COLUMNS($E480:E480))),""))</f>
        <v>Boolean</v>
      </c>
      <c r="L480" t="str" cm="1">
        <f t="array" aca="1" ref="L480" ca="1">_xlfn.SINGLE(IF(COLUMNS($E480:F480)&lt;=COUNTIF(INDIRECT("'Raw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Input'!$B$3)),COLUMNS($E480:F480))),""))</f>
        <v/>
      </c>
      <c r="M480" t="str" cm="1">
        <f t="array" aca="1" ref="M480" ca="1">_xlfn.SINGLE(IF(COLUMNS($E480:G480)&lt;=COUNTIF(INDIRECT("'Raw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Input'!$B$3)),COLUMNS($E480:G480))),""))</f>
        <v/>
      </c>
      <c r="N480" t="str" cm="1">
        <f t="array" aca="1" ref="N480" ca="1">_xlfn.SINGLE(IF(COLUMNS($E480:H480)&lt;=COUNTIF(INDIRECT("'Raw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Input'!$B$3)),COLUMNS($E480:H480))),""))</f>
        <v/>
      </c>
      <c r="O480" t="str" cm="1">
        <f t="array" aca="1" ref="O480" ca="1">_xlfn.SINGLE(IF(COLUMNS($E480:I480)&lt;=COUNTIF(INDIRECT("'Raw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Input'!$B$3)),COLUMNS($E480:I480))),""))</f>
        <v/>
      </c>
      <c r="P480" t="str" cm="1">
        <f t="array" aca="1" ref="P480" ca="1">_xlfn.SINGLE(IF(COLUMNS($E480:J480)&lt;=COUNTIF(INDIRECT("'Raw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Input'!$B$3)),COLUMNS($E480:J480))),""))</f>
        <v/>
      </c>
      <c r="Q480" t="str">
        <f t="shared" ca="1" si="179"/>
        <v>Int</v>
      </c>
      <c r="R480" t="str">
        <f t="shared" ca="1" si="180"/>
        <v/>
      </c>
      <c r="S480" t="str">
        <f t="shared" ca="1" si="181"/>
        <v/>
      </c>
      <c r="T480" t="str">
        <f t="shared" ca="1" si="182"/>
        <v/>
      </c>
      <c r="U480" t="str">
        <f t="shared" ca="1" si="183"/>
        <v/>
      </c>
      <c r="V480">
        <v>480</v>
      </c>
      <c r="DE480"/>
      <c r="HB480"/>
    </row>
    <row r="481" spans="1:210">
      <c r="A481">
        <v>11</v>
      </c>
      <c r="B481" t="str">
        <f t="shared" ca="1" si="178"/>
        <v/>
      </c>
      <c r="C481" t="str">
        <f t="shared" ca="1" si="172"/>
        <v/>
      </c>
      <c r="D481" t="str">
        <f t="shared" ca="1" si="173"/>
        <v/>
      </c>
      <c r="E481" t="str" cm="1">
        <f t="array" aca="1" ref="E481" ca="1">_xlfn.SINGLE(IF(COLUMNS($E481:E481)&lt;=COUNTIF(INDIRECT("'Raw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Input'!$B$3)),COLUMNS($E481:E481))),""))</f>
        <v>Int</v>
      </c>
      <c r="F481" t="str" cm="1">
        <f t="array" aca="1" ref="F481" ca="1">_xlfn.SINGLE(IF(COLUMNS($E481:F481)&lt;=COUNTIF(INDIRECT("'Raw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Input'!$B$3)),COLUMNS($E481:F481))),""))</f>
        <v/>
      </c>
      <c r="G481" t="str" cm="1">
        <f t="array" aca="1" ref="G481" ca="1">_xlfn.SINGLE(IF(COLUMNS($E481:G481)&lt;=COUNTIF(INDIRECT("'Raw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Input'!$B$3)),COLUMNS($E481:G481))),""))</f>
        <v/>
      </c>
      <c r="H481" t="str" cm="1">
        <f t="array" aca="1" ref="H481" ca="1">_xlfn.SINGLE(IF(COLUMNS($E481:H481)&lt;=COUNTIF(INDIRECT("'Raw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Input'!$B$3)),COLUMNS($E481:H481))),""))</f>
        <v/>
      </c>
      <c r="I481" t="str" cm="1">
        <f t="array" aca="1" ref="I481" ca="1">_xlfn.SINGLE(IF(COLUMNS($E481:I481)&lt;=COUNTIF(INDIRECT("'Raw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Input'!$B$3)),COLUMNS($E481:I481))),""))</f>
        <v/>
      </c>
      <c r="J481" t="str" cm="1">
        <f t="array" aca="1" ref="J481" ca="1">_xlfn.SINGLE(IF(COLUMNS($E481:J481)&lt;=COUNTIF(INDIRECT("'Raw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Input'!$B$3)),COLUMNS($E481:J481))),""))</f>
        <v/>
      </c>
      <c r="K481" t="str" cm="1">
        <f t="array" aca="1" ref="K481" ca="1">_xlfn.SINGLE(IF(COLUMNS($E481:E481)&lt;=COUNTIF(INDIRECT("'Raw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Input'!$B$3)),COLUMNS($E481:E481))),""))</f>
        <v>Boolean</v>
      </c>
      <c r="L481" t="str" cm="1">
        <f t="array" aca="1" ref="L481" ca="1">_xlfn.SINGLE(IF(COLUMNS($E481:F481)&lt;=COUNTIF(INDIRECT("'Raw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Input'!$B$3)),COLUMNS($E481:F481))),""))</f>
        <v/>
      </c>
      <c r="M481" t="str" cm="1">
        <f t="array" aca="1" ref="M481" ca="1">_xlfn.SINGLE(IF(COLUMNS($E481:G481)&lt;=COUNTIF(INDIRECT("'Raw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Input'!$B$3)),COLUMNS($E481:G481))),""))</f>
        <v/>
      </c>
      <c r="N481" t="str" cm="1">
        <f t="array" aca="1" ref="N481" ca="1">_xlfn.SINGLE(IF(COLUMNS($E481:H481)&lt;=COUNTIF(INDIRECT("'Raw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Input'!$B$3)),COLUMNS($E481:H481))),""))</f>
        <v/>
      </c>
      <c r="O481" t="str" cm="1">
        <f t="array" aca="1" ref="O481" ca="1">_xlfn.SINGLE(IF(COLUMNS($E481:I481)&lt;=COUNTIF(INDIRECT("'Raw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Input'!$B$3)),COLUMNS($E481:I481))),""))</f>
        <v/>
      </c>
      <c r="P481" t="str" cm="1">
        <f t="array" aca="1" ref="P481" ca="1">_xlfn.SINGLE(IF(COLUMNS($E481:J481)&lt;=COUNTIF(INDIRECT("'Raw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Input'!$B$3)),COLUMNS($E481:J481))),""))</f>
        <v/>
      </c>
      <c r="Q481" t="str">
        <f t="shared" ca="1" si="179"/>
        <v>Int</v>
      </c>
      <c r="R481" t="str">
        <f t="shared" ca="1" si="180"/>
        <v/>
      </c>
      <c r="S481" t="str">
        <f t="shared" ca="1" si="181"/>
        <v/>
      </c>
      <c r="T481" t="str">
        <f t="shared" ca="1" si="182"/>
        <v/>
      </c>
      <c r="U481" t="str">
        <f t="shared" ca="1" si="183"/>
        <v/>
      </c>
      <c r="V481">
        <v>481</v>
      </c>
      <c r="DE481"/>
      <c r="HB481"/>
    </row>
    <row r="482" spans="1:210">
      <c r="A482">
        <v>12</v>
      </c>
      <c r="B482" t="str">
        <f t="shared" ca="1" si="178"/>
        <v/>
      </c>
      <c r="C482" t="str">
        <f t="shared" ca="1" si="172"/>
        <v/>
      </c>
      <c r="D482" t="str">
        <f t="shared" ca="1" si="173"/>
        <v/>
      </c>
      <c r="E482" t="str" cm="1">
        <f t="array" aca="1" ref="E482" ca="1">_xlfn.SINGLE(IF(COLUMNS($E482:E482)&lt;=COUNTIF(INDIRECT("'Raw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Input'!$B$3)),COLUMNS($E482:E482))),""))</f>
        <v>Int</v>
      </c>
      <c r="F482" t="str" cm="1">
        <f t="array" aca="1" ref="F482" ca="1">_xlfn.SINGLE(IF(COLUMNS($E482:F482)&lt;=COUNTIF(INDIRECT("'Raw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Input'!$B$3)),COLUMNS($E482:F482))),""))</f>
        <v/>
      </c>
      <c r="G482" t="str" cm="1">
        <f t="array" aca="1" ref="G482" ca="1">_xlfn.SINGLE(IF(COLUMNS($E482:G482)&lt;=COUNTIF(INDIRECT("'Raw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Input'!$B$3)),COLUMNS($E482:G482))),""))</f>
        <v/>
      </c>
      <c r="H482" t="str" cm="1">
        <f t="array" aca="1" ref="H482" ca="1">_xlfn.SINGLE(IF(COLUMNS($E482:H482)&lt;=COUNTIF(INDIRECT("'Raw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Input'!$B$3)),COLUMNS($E482:H482))),""))</f>
        <v/>
      </c>
      <c r="I482" t="str" cm="1">
        <f t="array" aca="1" ref="I482" ca="1">_xlfn.SINGLE(IF(COLUMNS($E482:I482)&lt;=COUNTIF(INDIRECT("'Raw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Input'!$B$3)),COLUMNS($E482:I482))),""))</f>
        <v/>
      </c>
      <c r="J482" t="str" cm="1">
        <f t="array" aca="1" ref="J482" ca="1">_xlfn.SINGLE(IF(COLUMNS($E482:J482)&lt;=COUNTIF(INDIRECT("'Raw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Input'!$B$3)),COLUMNS($E482:J482))),""))</f>
        <v/>
      </c>
      <c r="K482" t="str" cm="1">
        <f t="array" aca="1" ref="K482" ca="1">_xlfn.SINGLE(IF(COLUMNS($E482:E482)&lt;=COUNTIF(INDIRECT("'Raw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Input'!$B$3)),COLUMNS($E482:E482))),""))</f>
        <v>Boolean</v>
      </c>
      <c r="L482" t="str" cm="1">
        <f t="array" aca="1" ref="L482" ca="1">_xlfn.SINGLE(IF(COLUMNS($E482:F482)&lt;=COUNTIF(INDIRECT("'Raw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Input'!$B$3)),COLUMNS($E482:F482))),""))</f>
        <v/>
      </c>
      <c r="M482" t="str" cm="1">
        <f t="array" aca="1" ref="M482" ca="1">_xlfn.SINGLE(IF(COLUMNS($E482:G482)&lt;=COUNTIF(INDIRECT("'Raw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Input'!$B$3)),COLUMNS($E482:G482))),""))</f>
        <v/>
      </c>
      <c r="N482" t="str" cm="1">
        <f t="array" aca="1" ref="N482" ca="1">_xlfn.SINGLE(IF(COLUMNS($E482:H482)&lt;=COUNTIF(INDIRECT("'Raw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Input'!$B$3)),COLUMNS($E482:H482))),""))</f>
        <v/>
      </c>
      <c r="O482" t="str" cm="1">
        <f t="array" aca="1" ref="O482" ca="1">_xlfn.SINGLE(IF(COLUMNS($E482:I482)&lt;=COUNTIF(INDIRECT("'Raw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Input'!$B$3)),COLUMNS($E482:I482))),""))</f>
        <v/>
      </c>
      <c r="P482" t="str" cm="1">
        <f t="array" aca="1" ref="P482" ca="1">_xlfn.SINGLE(IF(COLUMNS($E482:J482)&lt;=COUNTIF(INDIRECT("'Raw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Input'!$B$3)),COLUMNS($E482:J482))),""))</f>
        <v/>
      </c>
      <c r="Q482" t="str">
        <f t="shared" ca="1" si="179"/>
        <v>Int</v>
      </c>
      <c r="R482" t="str">
        <f t="shared" ca="1" si="180"/>
        <v/>
      </c>
      <c r="S482" t="str">
        <f t="shared" ca="1" si="181"/>
        <v/>
      </c>
      <c r="T482" t="str">
        <f t="shared" ca="1" si="182"/>
        <v/>
      </c>
      <c r="U482" t="str">
        <f t="shared" ca="1" si="183"/>
        <v/>
      </c>
      <c r="V482">
        <v>482</v>
      </c>
      <c r="DE482"/>
      <c r="HB482"/>
    </row>
    <row r="483" spans="1:210">
      <c r="A483" s="79" t="str">
        <f ca="1">IF(ISBLANK(INDIRECT("Setup!A"&amp;(1+(V483+11)/13))),"",INDIRECT("Setup!A"&amp;(1+(V483+11)/13)))</f>
        <v/>
      </c>
      <c r="C483" t="str">
        <f t="shared" ca="1" si="172"/>
        <v/>
      </c>
      <c r="D483" t="str">
        <f t="shared" ca="1" si="173"/>
        <v/>
      </c>
      <c r="K483" t="str" cm="1">
        <f t="array" aca="1" ref="K483" ca="1">_xlfn.SINGLE(IF(COLUMNS($E483:E483)&lt;=COUNTIF(INDIRECT("'Raw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Input'!$B$3)),COLUMNS($E483:E483))),""))</f>
        <v/>
      </c>
      <c r="L483" t="str" cm="1">
        <f t="array" aca="1" ref="L483" ca="1">_xlfn.SINGLE(IF(COLUMNS($E483:F483)&lt;=COUNTIF(INDIRECT("'Raw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Input'!$B$3)),COLUMNS($E483:F483))),""))</f>
        <v/>
      </c>
      <c r="M483" t="str" cm="1">
        <f t="array" aca="1" ref="M483" ca="1">_xlfn.SINGLE(IF(COLUMNS($E483:G483)&lt;=COUNTIF(INDIRECT("'Raw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Input'!$B$3)),COLUMNS($E483:G483))),""))</f>
        <v/>
      </c>
      <c r="N483" t="str" cm="1">
        <f t="array" aca="1" ref="N483" ca="1">_xlfn.SINGLE(IF(COLUMNS($E483:H483)&lt;=COUNTIF(INDIRECT("'Raw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Input'!$B$3)),COLUMNS($E483:H483))),""))</f>
        <v/>
      </c>
      <c r="O483" t="str" cm="1">
        <f t="array" aca="1" ref="O483" ca="1">_xlfn.SINGLE(IF(COLUMNS($E483:I483)&lt;=COUNTIF(INDIRECT("'Raw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Input'!$B$3)),COLUMNS($E483:I483))),""))</f>
        <v/>
      </c>
      <c r="P483" t="str" cm="1">
        <f t="array" aca="1" ref="P483" ca="1">_xlfn.SINGLE(IF(COLUMNS($E483:J483)&lt;=COUNTIF(INDIRECT("'Raw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Input'!$B$3)),COLUMNS($E483:J483))),""))</f>
        <v/>
      </c>
      <c r="T483" t="str">
        <f t="shared" ca="1" si="182"/>
        <v/>
      </c>
      <c r="U483" t="str">
        <f t="shared" ca="1" si="183"/>
        <v/>
      </c>
      <c r="V483">
        <v>483</v>
      </c>
      <c r="DE483"/>
      <c r="HB483"/>
    </row>
    <row r="484" spans="1:210">
      <c r="A484">
        <v>1</v>
      </c>
      <c r="B484" t="str">
        <f t="shared" ref="B484:B495" ca="1" si="184">IFERROR(IF(ISBLANK(INDIRECT(INDIRECT("A"&amp;V484-A484)&amp;"!B"&amp;A484+3)),"",INDIRECT(INDIRECT("A"&amp;V484-A484)&amp;"!B"&amp;A484+3)),"")</f>
        <v/>
      </c>
      <c r="C484" t="str">
        <f t="shared" ca="1" si="172"/>
        <v/>
      </c>
      <c r="D484" t="str">
        <f t="shared" ca="1" si="173"/>
        <v/>
      </c>
      <c r="E484" t="str" cm="1">
        <f t="array" aca="1" ref="E484" ca="1">_xlfn.SINGLE(IF(COLUMNS($E484:E484)&lt;=COUNTIF(INDIRECT("'Raw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Input'!$B$3)),COLUMNS($E484:E484))),""))</f>
        <v>Int</v>
      </c>
      <c r="F484" t="str" cm="1">
        <f t="array" aca="1" ref="F484" ca="1">_xlfn.SINGLE(IF(COLUMNS($E484:F484)&lt;=COUNTIF(INDIRECT("'Raw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Input'!$B$3)),COLUMNS($E484:F484))),""))</f>
        <v/>
      </c>
      <c r="G484" t="str" cm="1">
        <f t="array" aca="1" ref="G484" ca="1">_xlfn.SINGLE(IF(COLUMNS($E484:G484)&lt;=COUNTIF(INDIRECT("'Raw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Input'!$B$3)),COLUMNS($E484:G484))),""))</f>
        <v/>
      </c>
      <c r="H484" t="str" cm="1">
        <f t="array" aca="1" ref="H484" ca="1">_xlfn.SINGLE(IF(COLUMNS($E484:H484)&lt;=COUNTIF(INDIRECT("'Raw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Input'!$B$3)),COLUMNS($E484:H484))),""))</f>
        <v/>
      </c>
      <c r="I484" t="str" cm="1">
        <f t="array" aca="1" ref="I484" ca="1">_xlfn.SINGLE(IF(COLUMNS($E484:I484)&lt;=COUNTIF(INDIRECT("'Raw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Input'!$B$3)),COLUMNS($E484:I484))),""))</f>
        <v/>
      </c>
      <c r="J484" t="str" cm="1">
        <f t="array" aca="1" ref="J484" ca="1">_xlfn.SINGLE(IF(COLUMNS($E484:J484)&lt;=COUNTIF(INDIRECT("'Raw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Input'!$B$3)),COLUMNS($E484:J484))),""))</f>
        <v/>
      </c>
      <c r="K484" t="str" cm="1">
        <f t="array" aca="1" ref="K484" ca="1">_xlfn.SINGLE(IF(COLUMNS($E484:E484)&lt;=COUNTIF(INDIRECT("'Raw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Input'!$B$3)),COLUMNS($E484:E484))),""))</f>
        <v>Boolean</v>
      </c>
      <c r="L484" t="str" cm="1">
        <f t="array" aca="1" ref="L484" ca="1">_xlfn.SINGLE(IF(COLUMNS($E484:F484)&lt;=COUNTIF(INDIRECT("'Raw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Input'!$B$3)),COLUMNS($E484:F484))),""))</f>
        <v/>
      </c>
      <c r="M484" t="str" cm="1">
        <f t="array" aca="1" ref="M484" ca="1">_xlfn.SINGLE(IF(COLUMNS($E484:G484)&lt;=COUNTIF(INDIRECT("'Raw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Input'!$B$3)),COLUMNS($E484:G484))),""))</f>
        <v/>
      </c>
      <c r="N484" t="str" cm="1">
        <f t="array" aca="1" ref="N484" ca="1">_xlfn.SINGLE(IF(COLUMNS($E484:H484)&lt;=COUNTIF(INDIRECT("'Raw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Input'!$B$3)),COLUMNS($E484:H484))),""))</f>
        <v/>
      </c>
      <c r="O484" t="str" cm="1">
        <f t="array" aca="1" ref="O484" ca="1">_xlfn.SINGLE(IF(COLUMNS($E484:I484)&lt;=COUNTIF(INDIRECT("'Raw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Input'!$B$3)),COLUMNS($E484:I484))),""))</f>
        <v/>
      </c>
      <c r="P484" t="str" cm="1">
        <f t="array" aca="1" ref="P484" ca="1">_xlfn.SINGLE(IF(COLUMNS($E484:J484)&lt;=COUNTIF(INDIRECT("'Raw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Input'!$B$3)),COLUMNS($E484:J484))),""))</f>
        <v/>
      </c>
      <c r="Q484" t="str">
        <f t="shared" ref="Q484:Q495" ca="1" si="185">IF(NOT(C484=K484),E484,IF(NOT(C484=L484),F484,IF(NOT(C484=M484),G484,IF(NOT(C484=N484),H484,IF(NOT(C484=O484),I484,IF(NOT(C484=P484),J484,""))))))</f>
        <v>Int</v>
      </c>
      <c r="R484" t="str">
        <f t="shared" ref="R484:R495" ca="1" si="186">IF(AND(NOT(C484=L484),NOT(F484=Q484)),F484,IF(AND(NOT(C484=M484),NOT(G484=Q484)),G484,IF(AND(NOT(C484=N484),NOT(H484=Q484)),H484,IF(AND(NOT(C484=O484),NOT(I484=Q484)),I484,IF(AND(NOT(C484=P484),NOT(J484=Q484)),J484,"")))))</f>
        <v/>
      </c>
      <c r="S484" t="str">
        <f t="shared" ref="S484:S495" ca="1" si="187">IF(AND(NOT(C484=M484),NOT(G484=Q484),NOT(G484=R484)),G484,IF(AND(NOT(C484=N484),NOT(H484=Q484),NOT(H484=R484)),H484,IF(AND(NOT(C484=O484),NOT(I484=Q484),NOT(I484=R484)),I484,IF(AND(NOT(C484=P484),NOT(J484=Q484),NOT(J484=R484)),J484,""))))</f>
        <v/>
      </c>
      <c r="T484" t="str">
        <f t="shared" ca="1" si="182"/>
        <v/>
      </c>
      <c r="U484" t="str">
        <f t="shared" ca="1" si="183"/>
        <v/>
      </c>
      <c r="V484">
        <v>484</v>
      </c>
      <c r="DE484"/>
      <c r="HB484"/>
    </row>
    <row r="485" spans="1:210">
      <c r="A485">
        <v>2</v>
      </c>
      <c r="B485" t="str">
        <f t="shared" ca="1" si="184"/>
        <v/>
      </c>
      <c r="C485" t="str">
        <f t="shared" ca="1" si="172"/>
        <v/>
      </c>
      <c r="D485" t="str">
        <f t="shared" ca="1" si="173"/>
        <v/>
      </c>
      <c r="E485" t="str" cm="1">
        <f t="array" aca="1" ref="E485" ca="1">_xlfn.SINGLE(IF(COLUMNS($E485:E485)&lt;=COUNTIF(INDIRECT("'Raw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Input'!$B$3)),COLUMNS($E485:E485))),""))</f>
        <v>Int</v>
      </c>
      <c r="F485" t="str" cm="1">
        <f t="array" aca="1" ref="F485" ca="1">_xlfn.SINGLE(IF(COLUMNS($E485:F485)&lt;=COUNTIF(INDIRECT("'Raw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Input'!$B$3)),COLUMNS($E485:F485))),""))</f>
        <v/>
      </c>
      <c r="G485" t="str" cm="1">
        <f t="array" aca="1" ref="G485" ca="1">_xlfn.SINGLE(IF(COLUMNS($E485:G485)&lt;=COUNTIF(INDIRECT("'Raw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Input'!$B$3)),COLUMNS($E485:G485))),""))</f>
        <v/>
      </c>
      <c r="H485" t="str" cm="1">
        <f t="array" aca="1" ref="H485" ca="1">_xlfn.SINGLE(IF(COLUMNS($E485:H485)&lt;=COUNTIF(INDIRECT("'Raw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Input'!$B$3)),COLUMNS($E485:H485))),""))</f>
        <v/>
      </c>
      <c r="I485" t="str" cm="1">
        <f t="array" aca="1" ref="I485" ca="1">_xlfn.SINGLE(IF(COLUMNS($E485:I485)&lt;=COUNTIF(INDIRECT("'Raw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Input'!$B$3)),COLUMNS($E485:I485))),""))</f>
        <v/>
      </c>
      <c r="J485" t="str" cm="1">
        <f t="array" aca="1" ref="J485" ca="1">_xlfn.SINGLE(IF(COLUMNS($E485:J485)&lt;=COUNTIF(INDIRECT("'Raw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Input'!$B$3)),COLUMNS($E485:J485))),""))</f>
        <v/>
      </c>
      <c r="K485" t="str" cm="1">
        <f t="array" aca="1" ref="K485" ca="1">_xlfn.SINGLE(IF(COLUMNS($E485:E485)&lt;=COUNTIF(INDIRECT("'Raw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Input'!$B$3)),COLUMNS($E485:E485))),""))</f>
        <v>Boolean</v>
      </c>
      <c r="L485" t="str" cm="1">
        <f t="array" aca="1" ref="L485" ca="1">_xlfn.SINGLE(IF(COLUMNS($E485:F485)&lt;=COUNTIF(INDIRECT("'Raw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Input'!$B$3)),COLUMNS($E485:F485))),""))</f>
        <v/>
      </c>
      <c r="M485" t="str" cm="1">
        <f t="array" aca="1" ref="M485" ca="1">_xlfn.SINGLE(IF(COLUMNS($E485:G485)&lt;=COUNTIF(INDIRECT("'Raw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Input'!$B$3)),COLUMNS($E485:G485))),""))</f>
        <v/>
      </c>
      <c r="N485" t="str" cm="1">
        <f t="array" aca="1" ref="N485" ca="1">_xlfn.SINGLE(IF(COLUMNS($E485:H485)&lt;=COUNTIF(INDIRECT("'Raw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Input'!$B$3)),COLUMNS($E485:H485))),""))</f>
        <v/>
      </c>
      <c r="O485" t="str" cm="1">
        <f t="array" aca="1" ref="O485" ca="1">_xlfn.SINGLE(IF(COLUMNS($E485:I485)&lt;=COUNTIF(INDIRECT("'Raw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Input'!$B$3)),COLUMNS($E485:I485))),""))</f>
        <v/>
      </c>
      <c r="P485" t="str" cm="1">
        <f t="array" aca="1" ref="P485" ca="1">_xlfn.SINGLE(IF(COLUMNS($E485:J485)&lt;=COUNTIF(INDIRECT("'Raw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Input'!$B$3)),COLUMNS($E485:J485))),""))</f>
        <v/>
      </c>
      <c r="Q485" t="str">
        <f t="shared" ca="1" si="185"/>
        <v>Int</v>
      </c>
      <c r="R485" t="str">
        <f t="shared" ca="1" si="186"/>
        <v/>
      </c>
      <c r="S485" t="str">
        <f t="shared" ca="1" si="187"/>
        <v/>
      </c>
      <c r="T485" t="str">
        <f t="shared" ca="1" si="182"/>
        <v/>
      </c>
      <c r="U485" t="str">
        <f t="shared" ca="1" si="183"/>
        <v/>
      </c>
      <c r="V485">
        <v>485</v>
      </c>
      <c r="DE485"/>
      <c r="HB485"/>
    </row>
    <row r="486" spans="1:210">
      <c r="A486">
        <v>3</v>
      </c>
      <c r="B486" t="str">
        <f t="shared" ca="1" si="184"/>
        <v/>
      </c>
      <c r="C486" t="str">
        <f t="shared" ca="1" si="172"/>
        <v/>
      </c>
      <c r="D486" t="str">
        <f t="shared" ca="1" si="173"/>
        <v/>
      </c>
      <c r="E486" t="str" cm="1">
        <f t="array" aca="1" ref="E486" ca="1">_xlfn.SINGLE(IF(COLUMNS($E486:E486)&lt;=COUNTIF(INDIRECT("'Raw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Input'!$B$3)),COLUMNS($E486:E486))),""))</f>
        <v>Int</v>
      </c>
      <c r="F486" t="str" cm="1">
        <f t="array" aca="1" ref="F486" ca="1">_xlfn.SINGLE(IF(COLUMNS($E486:F486)&lt;=COUNTIF(INDIRECT("'Raw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Input'!$B$3)),COLUMNS($E486:F486))),""))</f>
        <v/>
      </c>
      <c r="G486" t="str" cm="1">
        <f t="array" aca="1" ref="G486" ca="1">_xlfn.SINGLE(IF(COLUMNS($E486:G486)&lt;=COUNTIF(INDIRECT("'Raw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Input'!$B$3)),COLUMNS($E486:G486))),""))</f>
        <v/>
      </c>
      <c r="H486" t="str" cm="1">
        <f t="array" aca="1" ref="H486" ca="1">_xlfn.SINGLE(IF(COLUMNS($E486:H486)&lt;=COUNTIF(INDIRECT("'Raw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Input'!$B$3)),COLUMNS($E486:H486))),""))</f>
        <v/>
      </c>
      <c r="I486" t="str" cm="1">
        <f t="array" aca="1" ref="I486" ca="1">_xlfn.SINGLE(IF(COLUMNS($E486:I486)&lt;=COUNTIF(INDIRECT("'Raw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Input'!$B$3)),COLUMNS($E486:I486))),""))</f>
        <v/>
      </c>
      <c r="J486" t="str" cm="1">
        <f t="array" aca="1" ref="J486" ca="1">_xlfn.SINGLE(IF(COLUMNS($E486:J486)&lt;=COUNTIF(INDIRECT("'Raw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Input'!$B$3)),COLUMNS($E486:J486))),""))</f>
        <v/>
      </c>
      <c r="K486" t="str" cm="1">
        <f t="array" aca="1" ref="K486" ca="1">_xlfn.SINGLE(IF(COLUMNS($E486:E486)&lt;=COUNTIF(INDIRECT("'Raw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Input'!$B$3)),COLUMNS($E486:E486))),""))</f>
        <v>Boolean</v>
      </c>
      <c r="L486" t="str" cm="1">
        <f t="array" aca="1" ref="L486" ca="1">_xlfn.SINGLE(IF(COLUMNS($E486:F486)&lt;=COUNTIF(INDIRECT("'Raw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Input'!$B$3)),COLUMNS($E486:F486))),""))</f>
        <v/>
      </c>
      <c r="M486" t="str" cm="1">
        <f t="array" aca="1" ref="M486" ca="1">_xlfn.SINGLE(IF(COLUMNS($E486:G486)&lt;=COUNTIF(INDIRECT("'Raw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Input'!$B$3)),COLUMNS($E486:G486))),""))</f>
        <v/>
      </c>
      <c r="N486" t="str" cm="1">
        <f t="array" aca="1" ref="N486" ca="1">_xlfn.SINGLE(IF(COLUMNS($E486:H486)&lt;=COUNTIF(INDIRECT("'Raw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Input'!$B$3)),COLUMNS($E486:H486))),""))</f>
        <v/>
      </c>
      <c r="O486" t="str" cm="1">
        <f t="array" aca="1" ref="O486" ca="1">_xlfn.SINGLE(IF(COLUMNS($E486:I486)&lt;=COUNTIF(INDIRECT("'Raw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Input'!$B$3)),COLUMNS($E486:I486))),""))</f>
        <v/>
      </c>
      <c r="P486" t="str" cm="1">
        <f t="array" aca="1" ref="P486" ca="1">_xlfn.SINGLE(IF(COLUMNS($E486:J486)&lt;=COUNTIF(INDIRECT("'Raw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Input'!$B$3)),COLUMNS($E486:J486))),""))</f>
        <v/>
      </c>
      <c r="Q486" t="str">
        <f t="shared" ca="1" si="185"/>
        <v>Int</v>
      </c>
      <c r="R486" t="str">
        <f t="shared" ca="1" si="186"/>
        <v/>
      </c>
      <c r="S486" t="str">
        <f t="shared" ca="1" si="187"/>
        <v/>
      </c>
      <c r="T486" t="str">
        <f t="shared" ca="1" si="182"/>
        <v/>
      </c>
      <c r="U486" t="str">
        <f t="shared" ca="1" si="183"/>
        <v/>
      </c>
      <c r="V486">
        <v>486</v>
      </c>
      <c r="DE486"/>
      <c r="HB486"/>
    </row>
    <row r="487" spans="1:210">
      <c r="A487">
        <v>4</v>
      </c>
      <c r="B487" t="str">
        <f t="shared" ca="1" si="184"/>
        <v/>
      </c>
      <c r="C487" t="str">
        <f t="shared" ca="1" si="172"/>
        <v/>
      </c>
      <c r="D487" t="str">
        <f t="shared" ca="1" si="173"/>
        <v/>
      </c>
      <c r="E487" t="str" cm="1">
        <f t="array" aca="1" ref="E487" ca="1">_xlfn.SINGLE(IF(COLUMNS($E487:E487)&lt;=COUNTIF(INDIRECT("'Raw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Input'!$B$3)),COLUMNS($E487:E487))),""))</f>
        <v>Int</v>
      </c>
      <c r="F487" t="str" cm="1">
        <f t="array" aca="1" ref="F487" ca="1">_xlfn.SINGLE(IF(COLUMNS($E487:F487)&lt;=COUNTIF(INDIRECT("'Raw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Input'!$B$3)),COLUMNS($E487:F487))),""))</f>
        <v/>
      </c>
      <c r="G487" t="str" cm="1">
        <f t="array" aca="1" ref="G487" ca="1">_xlfn.SINGLE(IF(COLUMNS($E487:G487)&lt;=COUNTIF(INDIRECT("'Raw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Input'!$B$3)),COLUMNS($E487:G487))),""))</f>
        <v/>
      </c>
      <c r="H487" t="str" cm="1">
        <f t="array" aca="1" ref="H487" ca="1">_xlfn.SINGLE(IF(COLUMNS($E487:H487)&lt;=COUNTIF(INDIRECT("'Raw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Input'!$B$3)),COLUMNS($E487:H487))),""))</f>
        <v/>
      </c>
      <c r="I487" t="str" cm="1">
        <f t="array" aca="1" ref="I487" ca="1">_xlfn.SINGLE(IF(COLUMNS($E487:I487)&lt;=COUNTIF(INDIRECT("'Raw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Input'!$B$3)),COLUMNS($E487:I487))),""))</f>
        <v/>
      </c>
      <c r="J487" t="str" cm="1">
        <f t="array" aca="1" ref="J487" ca="1">_xlfn.SINGLE(IF(COLUMNS($E487:J487)&lt;=COUNTIF(INDIRECT("'Raw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Input'!$B$3)),COLUMNS($E487:J487))),""))</f>
        <v/>
      </c>
      <c r="K487" t="str" cm="1">
        <f t="array" aca="1" ref="K487" ca="1">_xlfn.SINGLE(IF(COLUMNS($E487:E487)&lt;=COUNTIF(INDIRECT("'Raw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Input'!$B$3)),COLUMNS($E487:E487))),""))</f>
        <v>Boolean</v>
      </c>
      <c r="L487" t="str" cm="1">
        <f t="array" aca="1" ref="L487" ca="1">_xlfn.SINGLE(IF(COLUMNS($E487:F487)&lt;=COUNTIF(INDIRECT("'Raw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Input'!$B$3)),COLUMNS($E487:F487))),""))</f>
        <v/>
      </c>
      <c r="M487" t="str" cm="1">
        <f t="array" aca="1" ref="M487" ca="1">_xlfn.SINGLE(IF(COLUMNS($E487:G487)&lt;=COUNTIF(INDIRECT("'Raw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Input'!$B$3)),COLUMNS($E487:G487))),""))</f>
        <v/>
      </c>
      <c r="N487" t="str" cm="1">
        <f t="array" aca="1" ref="N487" ca="1">_xlfn.SINGLE(IF(COLUMNS($E487:H487)&lt;=COUNTIF(INDIRECT("'Raw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Input'!$B$3)),COLUMNS($E487:H487))),""))</f>
        <v/>
      </c>
      <c r="O487" t="str" cm="1">
        <f t="array" aca="1" ref="O487" ca="1">_xlfn.SINGLE(IF(COLUMNS($E487:I487)&lt;=COUNTIF(INDIRECT("'Raw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Input'!$B$3)),COLUMNS($E487:I487))),""))</f>
        <v/>
      </c>
      <c r="P487" t="str" cm="1">
        <f t="array" aca="1" ref="P487" ca="1">_xlfn.SINGLE(IF(COLUMNS($E487:J487)&lt;=COUNTIF(INDIRECT("'Raw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Input'!$B$3)),COLUMNS($E487:J487))),""))</f>
        <v/>
      </c>
      <c r="Q487" t="str">
        <f t="shared" ca="1" si="185"/>
        <v>Int</v>
      </c>
      <c r="R487" t="str">
        <f t="shared" ca="1" si="186"/>
        <v/>
      </c>
      <c r="S487" t="str">
        <f t="shared" ca="1" si="187"/>
        <v/>
      </c>
      <c r="T487" t="str">
        <f t="shared" ca="1" si="182"/>
        <v/>
      </c>
      <c r="U487" t="str">
        <f t="shared" ca="1" si="183"/>
        <v/>
      </c>
      <c r="V487">
        <v>487</v>
      </c>
      <c r="DE487"/>
      <c r="HB487"/>
    </row>
    <row r="488" spans="1:210">
      <c r="A488">
        <v>5</v>
      </c>
      <c r="B488" t="str">
        <f t="shared" ca="1" si="184"/>
        <v/>
      </c>
      <c r="C488" t="str">
        <f t="shared" ca="1" si="172"/>
        <v/>
      </c>
      <c r="D488" t="str">
        <f t="shared" ca="1" si="173"/>
        <v/>
      </c>
      <c r="E488" t="str" cm="1">
        <f t="array" aca="1" ref="E488" ca="1">_xlfn.SINGLE(IF(COLUMNS($E488:E488)&lt;=COUNTIF(INDIRECT("'Raw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Input'!$B$3)),COLUMNS($E488:E488))),""))</f>
        <v>Int</v>
      </c>
      <c r="F488" t="str" cm="1">
        <f t="array" aca="1" ref="F488" ca="1">_xlfn.SINGLE(IF(COLUMNS($E488:F488)&lt;=COUNTIF(INDIRECT("'Raw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Input'!$B$3)),COLUMNS($E488:F488))),""))</f>
        <v/>
      </c>
      <c r="G488" t="str" cm="1">
        <f t="array" aca="1" ref="G488" ca="1">_xlfn.SINGLE(IF(COLUMNS($E488:G488)&lt;=COUNTIF(INDIRECT("'Raw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Input'!$B$3)),COLUMNS($E488:G488))),""))</f>
        <v/>
      </c>
      <c r="H488" t="str" cm="1">
        <f t="array" aca="1" ref="H488" ca="1">_xlfn.SINGLE(IF(COLUMNS($E488:H488)&lt;=COUNTIF(INDIRECT("'Raw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Input'!$B$3)),COLUMNS($E488:H488))),""))</f>
        <v/>
      </c>
      <c r="I488" t="str" cm="1">
        <f t="array" aca="1" ref="I488" ca="1">_xlfn.SINGLE(IF(COLUMNS($E488:I488)&lt;=COUNTIF(INDIRECT("'Raw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Input'!$B$3)),COLUMNS($E488:I488))),""))</f>
        <v/>
      </c>
      <c r="J488" t="str" cm="1">
        <f t="array" aca="1" ref="J488" ca="1">_xlfn.SINGLE(IF(COLUMNS($E488:J488)&lt;=COUNTIF(INDIRECT("'Raw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Input'!$B$3)),COLUMNS($E488:J488))),""))</f>
        <v/>
      </c>
      <c r="K488" t="str" cm="1">
        <f t="array" aca="1" ref="K488" ca="1">_xlfn.SINGLE(IF(COLUMNS($E488:E488)&lt;=COUNTIF(INDIRECT("'Raw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Input'!$B$3)),COLUMNS($E488:E488))),""))</f>
        <v>Boolean</v>
      </c>
      <c r="L488" t="str" cm="1">
        <f t="array" aca="1" ref="L488" ca="1">_xlfn.SINGLE(IF(COLUMNS($E488:F488)&lt;=COUNTIF(INDIRECT("'Raw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Input'!$B$3)),COLUMNS($E488:F488))),""))</f>
        <v/>
      </c>
      <c r="M488" t="str" cm="1">
        <f t="array" aca="1" ref="M488" ca="1">_xlfn.SINGLE(IF(COLUMNS($E488:G488)&lt;=COUNTIF(INDIRECT("'Raw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Input'!$B$3)),COLUMNS($E488:G488))),""))</f>
        <v/>
      </c>
      <c r="N488" t="str" cm="1">
        <f t="array" aca="1" ref="N488" ca="1">_xlfn.SINGLE(IF(COLUMNS($E488:H488)&lt;=COUNTIF(INDIRECT("'Raw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Input'!$B$3)),COLUMNS($E488:H488))),""))</f>
        <v/>
      </c>
      <c r="O488" t="str" cm="1">
        <f t="array" aca="1" ref="O488" ca="1">_xlfn.SINGLE(IF(COLUMNS($E488:I488)&lt;=COUNTIF(INDIRECT("'Raw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Input'!$B$3)),COLUMNS($E488:I488))),""))</f>
        <v/>
      </c>
      <c r="P488" t="str" cm="1">
        <f t="array" aca="1" ref="P488" ca="1">_xlfn.SINGLE(IF(COLUMNS($E488:J488)&lt;=COUNTIF(INDIRECT("'Raw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Input'!$B$3)),COLUMNS($E488:J488))),""))</f>
        <v/>
      </c>
      <c r="Q488" t="str">
        <f t="shared" ca="1" si="185"/>
        <v>Int</v>
      </c>
      <c r="R488" t="str">
        <f t="shared" ca="1" si="186"/>
        <v/>
      </c>
      <c r="S488" t="str">
        <f t="shared" ca="1" si="187"/>
        <v/>
      </c>
      <c r="T488" t="str">
        <f t="shared" ca="1" si="182"/>
        <v/>
      </c>
      <c r="U488" t="str">
        <f t="shared" ca="1" si="183"/>
        <v/>
      </c>
      <c r="V488">
        <v>488</v>
      </c>
      <c r="DE488"/>
      <c r="HB488"/>
    </row>
    <row r="489" spans="1:210">
      <c r="A489">
        <v>6</v>
      </c>
      <c r="B489" t="str">
        <f t="shared" ca="1" si="184"/>
        <v/>
      </c>
      <c r="C489" t="str">
        <f t="shared" ca="1" si="172"/>
        <v/>
      </c>
      <c r="D489" t="str">
        <f t="shared" ca="1" si="173"/>
        <v/>
      </c>
      <c r="E489" t="str" cm="1">
        <f t="array" aca="1" ref="E489" ca="1">_xlfn.SINGLE(IF(COLUMNS($E489:E489)&lt;=COUNTIF(INDIRECT("'Raw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Input'!$B$3)),COLUMNS($E489:E489))),""))</f>
        <v>Int</v>
      </c>
      <c r="F489" t="str" cm="1">
        <f t="array" aca="1" ref="F489" ca="1">_xlfn.SINGLE(IF(COLUMNS($E489:F489)&lt;=COUNTIF(INDIRECT("'Raw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Input'!$B$3)),COLUMNS($E489:F489))),""))</f>
        <v/>
      </c>
      <c r="G489" t="str" cm="1">
        <f t="array" aca="1" ref="G489" ca="1">_xlfn.SINGLE(IF(COLUMNS($E489:G489)&lt;=COUNTIF(INDIRECT("'Raw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Input'!$B$3)),COLUMNS($E489:G489))),""))</f>
        <v/>
      </c>
      <c r="H489" t="str" cm="1">
        <f t="array" aca="1" ref="H489" ca="1">_xlfn.SINGLE(IF(COLUMNS($E489:H489)&lt;=COUNTIF(INDIRECT("'Raw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Input'!$B$3)),COLUMNS($E489:H489))),""))</f>
        <v/>
      </c>
      <c r="I489" t="str" cm="1">
        <f t="array" aca="1" ref="I489" ca="1">_xlfn.SINGLE(IF(COLUMNS($E489:I489)&lt;=COUNTIF(INDIRECT("'Raw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Input'!$B$3)),COLUMNS($E489:I489))),""))</f>
        <v/>
      </c>
      <c r="J489" t="str" cm="1">
        <f t="array" aca="1" ref="J489" ca="1">_xlfn.SINGLE(IF(COLUMNS($E489:J489)&lt;=COUNTIF(INDIRECT("'Raw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Input'!$B$3)),COLUMNS($E489:J489))),""))</f>
        <v/>
      </c>
      <c r="K489" t="str" cm="1">
        <f t="array" aca="1" ref="K489" ca="1">_xlfn.SINGLE(IF(COLUMNS($E489:E489)&lt;=COUNTIF(INDIRECT("'Raw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Input'!$B$3)),COLUMNS($E489:E489))),""))</f>
        <v>Boolean</v>
      </c>
      <c r="L489" t="str" cm="1">
        <f t="array" aca="1" ref="L489" ca="1">_xlfn.SINGLE(IF(COLUMNS($E489:F489)&lt;=COUNTIF(INDIRECT("'Raw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Input'!$B$3)),COLUMNS($E489:F489))),""))</f>
        <v/>
      </c>
      <c r="M489" t="str" cm="1">
        <f t="array" aca="1" ref="M489" ca="1">_xlfn.SINGLE(IF(COLUMNS($E489:G489)&lt;=COUNTIF(INDIRECT("'Raw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Input'!$B$3)),COLUMNS($E489:G489))),""))</f>
        <v/>
      </c>
      <c r="N489" t="str" cm="1">
        <f t="array" aca="1" ref="N489" ca="1">_xlfn.SINGLE(IF(COLUMNS($E489:H489)&lt;=COUNTIF(INDIRECT("'Raw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Input'!$B$3)),COLUMNS($E489:H489))),""))</f>
        <v/>
      </c>
      <c r="O489" t="str" cm="1">
        <f t="array" aca="1" ref="O489" ca="1">_xlfn.SINGLE(IF(COLUMNS($E489:I489)&lt;=COUNTIF(INDIRECT("'Raw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Input'!$B$3)),COLUMNS($E489:I489))),""))</f>
        <v/>
      </c>
      <c r="P489" t="str" cm="1">
        <f t="array" aca="1" ref="P489" ca="1">_xlfn.SINGLE(IF(COLUMNS($E489:J489)&lt;=COUNTIF(INDIRECT("'Raw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Input'!$B$3)),COLUMNS($E489:J489))),""))</f>
        <v/>
      </c>
      <c r="Q489" t="str">
        <f t="shared" ca="1" si="185"/>
        <v>Int</v>
      </c>
      <c r="R489" t="str">
        <f t="shared" ca="1" si="186"/>
        <v/>
      </c>
      <c r="S489" t="str">
        <f t="shared" ca="1" si="187"/>
        <v/>
      </c>
      <c r="T489" t="str">
        <f t="shared" ca="1" si="182"/>
        <v/>
      </c>
      <c r="U489" t="str">
        <f t="shared" ca="1" si="183"/>
        <v/>
      </c>
      <c r="V489">
        <v>489</v>
      </c>
      <c r="DE489"/>
      <c r="HB489"/>
    </row>
    <row r="490" spans="1:210">
      <c r="A490">
        <v>7</v>
      </c>
      <c r="B490" t="str">
        <f t="shared" ca="1" si="184"/>
        <v/>
      </c>
      <c r="C490" t="str">
        <f t="shared" ca="1" si="172"/>
        <v/>
      </c>
      <c r="D490" t="str">
        <f t="shared" ca="1" si="173"/>
        <v/>
      </c>
      <c r="E490" t="str" cm="1">
        <f t="array" aca="1" ref="E490" ca="1">_xlfn.SINGLE(IF(COLUMNS($E490:E490)&lt;=COUNTIF(INDIRECT("'Raw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Input'!$B$3)),COLUMNS($E490:E490))),""))</f>
        <v>Int</v>
      </c>
      <c r="F490" t="str" cm="1">
        <f t="array" aca="1" ref="F490" ca="1">_xlfn.SINGLE(IF(COLUMNS($E490:F490)&lt;=COUNTIF(INDIRECT("'Raw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Input'!$B$3)),COLUMNS($E490:F490))),""))</f>
        <v/>
      </c>
      <c r="G490" t="str" cm="1">
        <f t="array" aca="1" ref="G490" ca="1">_xlfn.SINGLE(IF(COLUMNS($E490:G490)&lt;=COUNTIF(INDIRECT("'Raw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Input'!$B$3)),COLUMNS($E490:G490))),""))</f>
        <v/>
      </c>
      <c r="H490" t="str" cm="1">
        <f t="array" aca="1" ref="H490" ca="1">_xlfn.SINGLE(IF(COLUMNS($E490:H490)&lt;=COUNTIF(INDIRECT("'Raw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Input'!$B$3)),COLUMNS($E490:H490))),""))</f>
        <v/>
      </c>
      <c r="I490" t="str" cm="1">
        <f t="array" aca="1" ref="I490" ca="1">_xlfn.SINGLE(IF(COLUMNS($E490:I490)&lt;=COUNTIF(INDIRECT("'Raw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Input'!$B$3)),COLUMNS($E490:I490))),""))</f>
        <v/>
      </c>
      <c r="J490" t="str" cm="1">
        <f t="array" aca="1" ref="J490" ca="1">_xlfn.SINGLE(IF(COLUMNS($E490:J490)&lt;=COUNTIF(INDIRECT("'Raw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Input'!$B$3)),COLUMNS($E490:J490))),""))</f>
        <v/>
      </c>
      <c r="K490" t="str" cm="1">
        <f t="array" aca="1" ref="K490" ca="1">_xlfn.SINGLE(IF(COLUMNS($E490:E490)&lt;=COUNTIF(INDIRECT("'Raw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Input'!$B$3)),COLUMNS($E490:E490))),""))</f>
        <v>Boolean</v>
      </c>
      <c r="L490" t="str" cm="1">
        <f t="array" aca="1" ref="L490" ca="1">_xlfn.SINGLE(IF(COLUMNS($E490:F490)&lt;=COUNTIF(INDIRECT("'Raw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Input'!$B$3)),COLUMNS($E490:F490))),""))</f>
        <v/>
      </c>
      <c r="M490" t="str" cm="1">
        <f t="array" aca="1" ref="M490" ca="1">_xlfn.SINGLE(IF(COLUMNS($E490:G490)&lt;=COUNTIF(INDIRECT("'Raw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Input'!$B$3)),COLUMNS($E490:G490))),""))</f>
        <v/>
      </c>
      <c r="N490" t="str" cm="1">
        <f t="array" aca="1" ref="N490" ca="1">_xlfn.SINGLE(IF(COLUMNS($E490:H490)&lt;=COUNTIF(INDIRECT("'Raw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Input'!$B$3)),COLUMNS($E490:H490))),""))</f>
        <v/>
      </c>
      <c r="O490" t="str" cm="1">
        <f t="array" aca="1" ref="O490" ca="1">_xlfn.SINGLE(IF(COLUMNS($E490:I490)&lt;=COUNTIF(INDIRECT("'Raw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Input'!$B$3)),COLUMNS($E490:I490))),""))</f>
        <v/>
      </c>
      <c r="P490" t="str" cm="1">
        <f t="array" aca="1" ref="P490" ca="1">_xlfn.SINGLE(IF(COLUMNS($E490:J490)&lt;=COUNTIF(INDIRECT("'Raw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Input'!$B$3)),COLUMNS($E490:J490))),""))</f>
        <v/>
      </c>
      <c r="Q490" t="str">
        <f t="shared" ca="1" si="185"/>
        <v>Int</v>
      </c>
      <c r="R490" t="str">
        <f t="shared" ca="1" si="186"/>
        <v/>
      </c>
      <c r="S490" t="str">
        <f t="shared" ca="1" si="187"/>
        <v/>
      </c>
      <c r="T490" t="str">
        <f t="shared" ca="1" si="182"/>
        <v/>
      </c>
      <c r="U490" t="str">
        <f t="shared" ca="1" si="183"/>
        <v/>
      </c>
      <c r="V490">
        <v>490</v>
      </c>
      <c r="DE490"/>
      <c r="HB490"/>
    </row>
    <row r="491" spans="1:210">
      <c r="A491">
        <v>8</v>
      </c>
      <c r="B491" t="str">
        <f t="shared" ca="1" si="184"/>
        <v/>
      </c>
      <c r="C491" t="str">
        <f t="shared" ca="1" si="172"/>
        <v/>
      </c>
      <c r="D491" t="str">
        <f t="shared" ca="1" si="173"/>
        <v/>
      </c>
      <c r="E491" t="str" cm="1">
        <f t="array" aca="1" ref="E491" ca="1">_xlfn.SINGLE(IF(COLUMNS($E491:E491)&lt;=COUNTIF(INDIRECT("'Raw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Input'!$B$3)),COLUMNS($E491:E491))),""))</f>
        <v>Int</v>
      </c>
      <c r="F491" t="str" cm="1">
        <f t="array" aca="1" ref="F491" ca="1">_xlfn.SINGLE(IF(COLUMNS($E491:F491)&lt;=COUNTIF(INDIRECT("'Raw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Input'!$B$3)),COLUMNS($E491:F491))),""))</f>
        <v/>
      </c>
      <c r="G491" t="str" cm="1">
        <f t="array" aca="1" ref="G491" ca="1">_xlfn.SINGLE(IF(COLUMNS($E491:G491)&lt;=COUNTIF(INDIRECT("'Raw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Input'!$B$3)),COLUMNS($E491:G491))),""))</f>
        <v/>
      </c>
      <c r="H491" t="str" cm="1">
        <f t="array" aca="1" ref="H491" ca="1">_xlfn.SINGLE(IF(COLUMNS($E491:H491)&lt;=COUNTIF(INDIRECT("'Raw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Input'!$B$3)),COLUMNS($E491:H491))),""))</f>
        <v/>
      </c>
      <c r="I491" t="str" cm="1">
        <f t="array" aca="1" ref="I491" ca="1">_xlfn.SINGLE(IF(COLUMNS($E491:I491)&lt;=COUNTIF(INDIRECT("'Raw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Input'!$B$3)),COLUMNS($E491:I491))),""))</f>
        <v/>
      </c>
      <c r="J491" t="str" cm="1">
        <f t="array" aca="1" ref="J491" ca="1">_xlfn.SINGLE(IF(COLUMNS($E491:J491)&lt;=COUNTIF(INDIRECT("'Raw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Input'!$B$3)),COLUMNS($E491:J491))),""))</f>
        <v/>
      </c>
      <c r="K491" t="str" cm="1">
        <f t="array" aca="1" ref="K491" ca="1">_xlfn.SINGLE(IF(COLUMNS($E491:E491)&lt;=COUNTIF(INDIRECT("'Raw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Input'!$B$3)),COLUMNS($E491:E491))),""))</f>
        <v>Boolean</v>
      </c>
      <c r="L491" t="str" cm="1">
        <f t="array" aca="1" ref="L491" ca="1">_xlfn.SINGLE(IF(COLUMNS($E491:F491)&lt;=COUNTIF(INDIRECT("'Raw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Input'!$B$3)),COLUMNS($E491:F491))),""))</f>
        <v/>
      </c>
      <c r="M491" t="str" cm="1">
        <f t="array" aca="1" ref="M491" ca="1">_xlfn.SINGLE(IF(COLUMNS($E491:G491)&lt;=COUNTIF(INDIRECT("'Raw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Input'!$B$3)),COLUMNS($E491:G491))),""))</f>
        <v/>
      </c>
      <c r="N491" t="str" cm="1">
        <f t="array" aca="1" ref="N491" ca="1">_xlfn.SINGLE(IF(COLUMNS($E491:H491)&lt;=COUNTIF(INDIRECT("'Raw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Input'!$B$3)),COLUMNS($E491:H491))),""))</f>
        <v/>
      </c>
      <c r="O491" t="str" cm="1">
        <f t="array" aca="1" ref="O491" ca="1">_xlfn.SINGLE(IF(COLUMNS($E491:I491)&lt;=COUNTIF(INDIRECT("'Raw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Input'!$B$3)),COLUMNS($E491:I491))),""))</f>
        <v/>
      </c>
      <c r="P491" t="str" cm="1">
        <f t="array" aca="1" ref="P491" ca="1">_xlfn.SINGLE(IF(COLUMNS($E491:J491)&lt;=COUNTIF(INDIRECT("'Raw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Input'!$B$3)),COLUMNS($E491:J491))),""))</f>
        <v/>
      </c>
      <c r="Q491" t="str">
        <f t="shared" ca="1" si="185"/>
        <v>Int</v>
      </c>
      <c r="R491" t="str">
        <f t="shared" ca="1" si="186"/>
        <v/>
      </c>
      <c r="S491" t="str">
        <f t="shared" ca="1" si="187"/>
        <v/>
      </c>
      <c r="T491" t="str">
        <f t="shared" ca="1" si="182"/>
        <v/>
      </c>
      <c r="U491" t="str">
        <f t="shared" ca="1" si="183"/>
        <v/>
      </c>
      <c r="V491">
        <v>491</v>
      </c>
      <c r="DE491"/>
      <c r="HB491"/>
    </row>
    <row r="492" spans="1:210">
      <c r="A492">
        <v>9</v>
      </c>
      <c r="B492" t="str">
        <f t="shared" ca="1" si="184"/>
        <v/>
      </c>
      <c r="C492" t="str">
        <f t="shared" ca="1" si="172"/>
        <v/>
      </c>
      <c r="D492" t="str">
        <f t="shared" ca="1" si="173"/>
        <v/>
      </c>
      <c r="E492" t="str" cm="1">
        <f t="array" aca="1" ref="E492" ca="1">_xlfn.SINGLE(IF(COLUMNS($E492:E492)&lt;=COUNTIF(INDIRECT("'Raw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Input'!$B$3)),COLUMNS($E492:E492))),""))</f>
        <v>Int</v>
      </c>
      <c r="F492" t="str" cm="1">
        <f t="array" aca="1" ref="F492" ca="1">_xlfn.SINGLE(IF(COLUMNS($E492:F492)&lt;=COUNTIF(INDIRECT("'Raw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Input'!$B$3)),COLUMNS($E492:F492))),""))</f>
        <v/>
      </c>
      <c r="G492" t="str" cm="1">
        <f t="array" aca="1" ref="G492" ca="1">_xlfn.SINGLE(IF(COLUMNS($E492:G492)&lt;=COUNTIF(INDIRECT("'Raw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Input'!$B$3)),COLUMNS($E492:G492))),""))</f>
        <v/>
      </c>
      <c r="H492" t="str" cm="1">
        <f t="array" aca="1" ref="H492" ca="1">_xlfn.SINGLE(IF(COLUMNS($E492:H492)&lt;=COUNTIF(INDIRECT("'Raw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Input'!$B$3)),COLUMNS($E492:H492))),""))</f>
        <v/>
      </c>
      <c r="I492" t="str" cm="1">
        <f t="array" aca="1" ref="I492" ca="1">_xlfn.SINGLE(IF(COLUMNS($E492:I492)&lt;=COUNTIF(INDIRECT("'Raw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Input'!$B$3)),COLUMNS($E492:I492))),""))</f>
        <v/>
      </c>
      <c r="J492" t="str" cm="1">
        <f t="array" aca="1" ref="J492" ca="1">_xlfn.SINGLE(IF(COLUMNS($E492:J492)&lt;=COUNTIF(INDIRECT("'Raw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Input'!$B$3)),COLUMNS($E492:J492))),""))</f>
        <v/>
      </c>
      <c r="K492" t="str" cm="1">
        <f t="array" aca="1" ref="K492" ca="1">_xlfn.SINGLE(IF(COLUMNS($E492:E492)&lt;=COUNTIF(INDIRECT("'Raw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Input'!$B$3)),COLUMNS($E492:E492))),""))</f>
        <v>Boolean</v>
      </c>
      <c r="L492" t="str" cm="1">
        <f t="array" aca="1" ref="L492" ca="1">_xlfn.SINGLE(IF(COLUMNS($E492:F492)&lt;=COUNTIF(INDIRECT("'Raw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Input'!$B$3)),COLUMNS($E492:F492))),""))</f>
        <v/>
      </c>
      <c r="M492" t="str" cm="1">
        <f t="array" aca="1" ref="M492" ca="1">_xlfn.SINGLE(IF(COLUMNS($E492:G492)&lt;=COUNTIF(INDIRECT("'Raw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Input'!$B$3)),COLUMNS($E492:G492))),""))</f>
        <v/>
      </c>
      <c r="N492" t="str" cm="1">
        <f t="array" aca="1" ref="N492" ca="1">_xlfn.SINGLE(IF(COLUMNS($E492:H492)&lt;=COUNTIF(INDIRECT("'Raw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Input'!$B$3)),COLUMNS($E492:H492))),""))</f>
        <v/>
      </c>
      <c r="O492" t="str" cm="1">
        <f t="array" aca="1" ref="O492" ca="1">_xlfn.SINGLE(IF(COLUMNS($E492:I492)&lt;=COUNTIF(INDIRECT("'Raw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Input'!$B$3)),COLUMNS($E492:I492))),""))</f>
        <v/>
      </c>
      <c r="P492" t="str" cm="1">
        <f t="array" aca="1" ref="P492" ca="1">_xlfn.SINGLE(IF(COLUMNS($E492:J492)&lt;=COUNTIF(INDIRECT("'Raw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Input'!$B$3)),COLUMNS($E492:J492))),""))</f>
        <v/>
      </c>
      <c r="Q492" t="str">
        <f t="shared" ca="1" si="185"/>
        <v>Int</v>
      </c>
      <c r="R492" t="str">
        <f t="shared" ca="1" si="186"/>
        <v/>
      </c>
      <c r="S492" t="str">
        <f t="shared" ca="1" si="187"/>
        <v/>
      </c>
      <c r="T492" t="str">
        <f t="shared" ca="1" si="182"/>
        <v/>
      </c>
      <c r="U492" t="str">
        <f t="shared" ca="1" si="183"/>
        <v/>
      </c>
      <c r="V492">
        <v>492</v>
      </c>
      <c r="DE492"/>
      <c r="HB492"/>
    </row>
    <row r="493" spans="1:210">
      <c r="A493">
        <v>10</v>
      </c>
      <c r="B493" t="str">
        <f t="shared" ca="1" si="184"/>
        <v/>
      </c>
      <c r="C493" t="str">
        <f t="shared" ca="1" si="172"/>
        <v/>
      </c>
      <c r="D493" t="str">
        <f t="shared" ca="1" si="173"/>
        <v/>
      </c>
      <c r="E493" t="str" cm="1">
        <f t="array" aca="1" ref="E493" ca="1">_xlfn.SINGLE(IF(COLUMNS($E493:E493)&lt;=COUNTIF(INDIRECT("'Raw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Input'!$B$3)),COLUMNS($E493:E493))),""))</f>
        <v>Int</v>
      </c>
      <c r="F493" t="str" cm="1">
        <f t="array" aca="1" ref="F493" ca="1">_xlfn.SINGLE(IF(COLUMNS($E493:F493)&lt;=COUNTIF(INDIRECT("'Raw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Input'!$B$3)),COLUMNS($E493:F493))),""))</f>
        <v/>
      </c>
      <c r="G493" t="str" cm="1">
        <f t="array" aca="1" ref="G493" ca="1">_xlfn.SINGLE(IF(COLUMNS($E493:G493)&lt;=COUNTIF(INDIRECT("'Raw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Input'!$B$3)),COLUMNS($E493:G493))),""))</f>
        <v/>
      </c>
      <c r="H493" t="str" cm="1">
        <f t="array" aca="1" ref="H493" ca="1">_xlfn.SINGLE(IF(COLUMNS($E493:H493)&lt;=COUNTIF(INDIRECT("'Raw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Input'!$B$3)),COLUMNS($E493:H493))),""))</f>
        <v/>
      </c>
      <c r="I493" t="str" cm="1">
        <f t="array" aca="1" ref="I493" ca="1">_xlfn.SINGLE(IF(COLUMNS($E493:I493)&lt;=COUNTIF(INDIRECT("'Raw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Input'!$B$3)),COLUMNS($E493:I493))),""))</f>
        <v/>
      </c>
      <c r="J493" t="str" cm="1">
        <f t="array" aca="1" ref="J493" ca="1">_xlfn.SINGLE(IF(COLUMNS($E493:J493)&lt;=COUNTIF(INDIRECT("'Raw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Input'!$B$3)),COLUMNS($E493:J493))),""))</f>
        <v/>
      </c>
      <c r="K493" t="str" cm="1">
        <f t="array" aca="1" ref="K493" ca="1">_xlfn.SINGLE(IF(COLUMNS($E493:E493)&lt;=COUNTIF(INDIRECT("'Raw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Input'!$B$3)),COLUMNS($E493:E493))),""))</f>
        <v>Boolean</v>
      </c>
      <c r="L493" t="str" cm="1">
        <f t="array" aca="1" ref="L493" ca="1">_xlfn.SINGLE(IF(COLUMNS($E493:F493)&lt;=COUNTIF(INDIRECT("'Raw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Input'!$B$3)),COLUMNS($E493:F493))),""))</f>
        <v/>
      </c>
      <c r="M493" t="str" cm="1">
        <f t="array" aca="1" ref="M493" ca="1">_xlfn.SINGLE(IF(COLUMNS($E493:G493)&lt;=COUNTIF(INDIRECT("'Raw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Input'!$B$3)),COLUMNS($E493:G493))),""))</f>
        <v/>
      </c>
      <c r="N493" t="str" cm="1">
        <f t="array" aca="1" ref="N493" ca="1">_xlfn.SINGLE(IF(COLUMNS($E493:H493)&lt;=COUNTIF(INDIRECT("'Raw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Input'!$B$3)),COLUMNS($E493:H493))),""))</f>
        <v/>
      </c>
      <c r="O493" t="str" cm="1">
        <f t="array" aca="1" ref="O493" ca="1">_xlfn.SINGLE(IF(COLUMNS($E493:I493)&lt;=COUNTIF(INDIRECT("'Raw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Input'!$B$3)),COLUMNS($E493:I493))),""))</f>
        <v/>
      </c>
      <c r="P493" t="str" cm="1">
        <f t="array" aca="1" ref="P493" ca="1">_xlfn.SINGLE(IF(COLUMNS($E493:J493)&lt;=COUNTIF(INDIRECT("'Raw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Input'!$B$3)),COLUMNS($E493:J493))),""))</f>
        <v/>
      </c>
      <c r="Q493" t="str">
        <f t="shared" ca="1" si="185"/>
        <v>Int</v>
      </c>
      <c r="R493" t="str">
        <f t="shared" ca="1" si="186"/>
        <v/>
      </c>
      <c r="S493" t="str">
        <f t="shared" ca="1" si="187"/>
        <v/>
      </c>
      <c r="T493" t="str">
        <f t="shared" ca="1" si="182"/>
        <v/>
      </c>
      <c r="U493" t="str">
        <f t="shared" ca="1" si="183"/>
        <v/>
      </c>
      <c r="V493">
        <v>493</v>
      </c>
      <c r="DE493"/>
      <c r="HB493"/>
    </row>
    <row r="494" spans="1:210">
      <c r="A494">
        <v>11</v>
      </c>
      <c r="B494" t="str">
        <f t="shared" ca="1" si="184"/>
        <v/>
      </c>
      <c r="C494" t="str">
        <f t="shared" ca="1" si="172"/>
        <v/>
      </c>
      <c r="D494" t="str">
        <f t="shared" ca="1" si="173"/>
        <v/>
      </c>
      <c r="E494" t="str" cm="1">
        <f t="array" aca="1" ref="E494" ca="1">_xlfn.SINGLE(IF(COLUMNS($E494:E494)&lt;=COUNTIF(INDIRECT("'Raw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Input'!$B$3)),COLUMNS($E494:E494))),""))</f>
        <v>Int</v>
      </c>
      <c r="F494" t="str" cm="1">
        <f t="array" aca="1" ref="F494" ca="1">_xlfn.SINGLE(IF(COLUMNS($E494:F494)&lt;=COUNTIF(INDIRECT("'Raw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Input'!$B$3)),COLUMNS($E494:F494))),""))</f>
        <v/>
      </c>
      <c r="G494" t="str" cm="1">
        <f t="array" aca="1" ref="G494" ca="1">_xlfn.SINGLE(IF(COLUMNS($E494:G494)&lt;=COUNTIF(INDIRECT("'Raw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Input'!$B$3)),COLUMNS($E494:G494))),""))</f>
        <v/>
      </c>
      <c r="H494" t="str" cm="1">
        <f t="array" aca="1" ref="H494" ca="1">_xlfn.SINGLE(IF(COLUMNS($E494:H494)&lt;=COUNTIF(INDIRECT("'Raw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Input'!$B$3)),COLUMNS($E494:H494))),""))</f>
        <v/>
      </c>
      <c r="I494" t="str" cm="1">
        <f t="array" aca="1" ref="I494" ca="1">_xlfn.SINGLE(IF(COLUMNS($E494:I494)&lt;=COUNTIF(INDIRECT("'Raw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Input'!$B$3)),COLUMNS($E494:I494))),""))</f>
        <v/>
      </c>
      <c r="J494" t="str" cm="1">
        <f t="array" aca="1" ref="J494" ca="1">_xlfn.SINGLE(IF(COLUMNS($E494:J494)&lt;=COUNTIF(INDIRECT("'Raw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Input'!$B$3)),COLUMNS($E494:J494))),""))</f>
        <v/>
      </c>
      <c r="K494" t="str" cm="1">
        <f t="array" aca="1" ref="K494" ca="1">_xlfn.SINGLE(IF(COLUMNS($E494:E494)&lt;=COUNTIF(INDIRECT("'Raw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Input'!$B$3)),COLUMNS($E494:E494))),""))</f>
        <v>Boolean</v>
      </c>
      <c r="L494" t="str" cm="1">
        <f t="array" aca="1" ref="L494" ca="1">_xlfn.SINGLE(IF(COLUMNS($E494:F494)&lt;=COUNTIF(INDIRECT("'Raw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Input'!$B$3)),COLUMNS($E494:F494))),""))</f>
        <v/>
      </c>
      <c r="M494" t="str" cm="1">
        <f t="array" aca="1" ref="M494" ca="1">_xlfn.SINGLE(IF(COLUMNS($E494:G494)&lt;=COUNTIF(INDIRECT("'Raw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Input'!$B$3)),COLUMNS($E494:G494))),""))</f>
        <v/>
      </c>
      <c r="N494" t="str" cm="1">
        <f t="array" aca="1" ref="N494" ca="1">_xlfn.SINGLE(IF(COLUMNS($E494:H494)&lt;=COUNTIF(INDIRECT("'Raw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Input'!$B$3)),COLUMNS($E494:H494))),""))</f>
        <v/>
      </c>
      <c r="O494" t="str" cm="1">
        <f t="array" aca="1" ref="O494" ca="1">_xlfn.SINGLE(IF(COLUMNS($E494:I494)&lt;=COUNTIF(INDIRECT("'Raw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Input'!$B$3)),COLUMNS($E494:I494))),""))</f>
        <v/>
      </c>
      <c r="P494" t="str" cm="1">
        <f t="array" aca="1" ref="P494" ca="1">_xlfn.SINGLE(IF(COLUMNS($E494:J494)&lt;=COUNTIF(INDIRECT("'Raw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Input'!$B$3)),COLUMNS($E494:J494))),""))</f>
        <v/>
      </c>
      <c r="Q494" t="str">
        <f t="shared" ca="1" si="185"/>
        <v>Int</v>
      </c>
      <c r="R494" t="str">
        <f t="shared" ca="1" si="186"/>
        <v/>
      </c>
      <c r="S494" t="str">
        <f t="shared" ca="1" si="187"/>
        <v/>
      </c>
      <c r="T494" t="str">
        <f t="shared" ca="1" si="182"/>
        <v/>
      </c>
      <c r="U494" t="str">
        <f t="shared" ca="1" si="183"/>
        <v/>
      </c>
      <c r="V494">
        <v>494</v>
      </c>
      <c r="DE494"/>
      <c r="HB494"/>
    </row>
    <row r="495" spans="1:210">
      <c r="A495">
        <v>12</v>
      </c>
      <c r="B495" t="str">
        <f t="shared" ca="1" si="184"/>
        <v/>
      </c>
      <c r="C495" t="str">
        <f t="shared" ca="1" si="172"/>
        <v/>
      </c>
      <c r="D495" t="str">
        <f t="shared" ca="1" si="173"/>
        <v/>
      </c>
      <c r="E495" t="str" cm="1">
        <f t="array" aca="1" ref="E495" ca="1">_xlfn.SINGLE(IF(COLUMNS($E495:E495)&lt;=COUNTIF(INDIRECT("'Raw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Input'!$B$3)),COLUMNS($E495:E495))),""))</f>
        <v>Int</v>
      </c>
      <c r="F495" t="str" cm="1">
        <f t="array" aca="1" ref="F495" ca="1">_xlfn.SINGLE(IF(COLUMNS($E495:F495)&lt;=COUNTIF(INDIRECT("'Raw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Input'!$B$3)),COLUMNS($E495:F495))),""))</f>
        <v/>
      </c>
      <c r="G495" t="str" cm="1">
        <f t="array" aca="1" ref="G495" ca="1">_xlfn.SINGLE(IF(COLUMNS($E495:G495)&lt;=COUNTIF(INDIRECT("'Raw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Input'!$B$3)),COLUMNS($E495:G495))),""))</f>
        <v/>
      </c>
      <c r="H495" t="str" cm="1">
        <f t="array" aca="1" ref="H495" ca="1">_xlfn.SINGLE(IF(COLUMNS($E495:H495)&lt;=COUNTIF(INDIRECT("'Raw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Input'!$B$3)),COLUMNS($E495:H495))),""))</f>
        <v/>
      </c>
      <c r="I495" t="str" cm="1">
        <f t="array" aca="1" ref="I495" ca="1">_xlfn.SINGLE(IF(COLUMNS($E495:I495)&lt;=COUNTIF(INDIRECT("'Raw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Input'!$B$3)),COLUMNS($E495:I495))),""))</f>
        <v/>
      </c>
      <c r="J495" t="str" cm="1">
        <f t="array" aca="1" ref="J495" ca="1">_xlfn.SINGLE(IF(COLUMNS($E495:J495)&lt;=COUNTIF(INDIRECT("'Raw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Input'!$B$3)),COLUMNS($E495:J495))),""))</f>
        <v/>
      </c>
      <c r="K495" t="str" cm="1">
        <f t="array" aca="1" ref="K495" ca="1">_xlfn.SINGLE(IF(COLUMNS($E495:E495)&lt;=COUNTIF(INDIRECT("'Raw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Input'!$B$3)),COLUMNS($E495:E495))),""))</f>
        <v>Boolean</v>
      </c>
      <c r="L495" t="str" cm="1">
        <f t="array" aca="1" ref="L495" ca="1">_xlfn.SINGLE(IF(COLUMNS($E495:F495)&lt;=COUNTIF(INDIRECT("'Raw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Input'!$B$3)),COLUMNS($E495:F495))),""))</f>
        <v/>
      </c>
      <c r="M495" t="str" cm="1">
        <f t="array" aca="1" ref="M495" ca="1">_xlfn.SINGLE(IF(COLUMNS($E495:G495)&lt;=COUNTIF(INDIRECT("'Raw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Input'!$B$3)),COLUMNS($E495:G495))),""))</f>
        <v/>
      </c>
      <c r="N495" t="str" cm="1">
        <f t="array" aca="1" ref="N495" ca="1">_xlfn.SINGLE(IF(COLUMNS($E495:H495)&lt;=COUNTIF(INDIRECT("'Raw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Input'!$B$3)),COLUMNS($E495:H495))),""))</f>
        <v/>
      </c>
      <c r="O495" t="str" cm="1">
        <f t="array" aca="1" ref="O495" ca="1">_xlfn.SINGLE(IF(COLUMNS($E495:I495)&lt;=COUNTIF(INDIRECT("'Raw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Input'!$B$3)),COLUMNS($E495:I495))),""))</f>
        <v/>
      </c>
      <c r="P495" t="str" cm="1">
        <f t="array" aca="1" ref="P495" ca="1">_xlfn.SINGLE(IF(COLUMNS($E495:J495)&lt;=COUNTIF(INDIRECT("'Raw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Input'!$B$3)),COLUMNS($E495:J495))),""))</f>
        <v/>
      </c>
      <c r="Q495" t="str">
        <f t="shared" ca="1" si="185"/>
        <v>Int</v>
      </c>
      <c r="R495" t="str">
        <f t="shared" ca="1" si="186"/>
        <v/>
      </c>
      <c r="S495" t="str">
        <f t="shared" ca="1" si="187"/>
        <v/>
      </c>
      <c r="T495" t="str">
        <f t="shared" ca="1" si="182"/>
        <v/>
      </c>
      <c r="U495" t="str">
        <f t="shared" ca="1" si="183"/>
        <v/>
      </c>
      <c r="V495">
        <v>495</v>
      </c>
      <c r="DE495"/>
      <c r="HB495"/>
    </row>
    <row r="496" spans="1:210">
      <c r="A496" s="79" t="str">
        <f ca="1">IF(ISBLANK(INDIRECT("Setup!A"&amp;(1+(V496+11)/13))),"",INDIRECT("Setup!A"&amp;(1+(V496+11)/13)))</f>
        <v/>
      </c>
      <c r="C496" t="str">
        <f t="shared" ca="1" si="172"/>
        <v/>
      </c>
      <c r="D496" t="str">
        <f t="shared" ca="1" si="173"/>
        <v/>
      </c>
      <c r="K496" t="str" cm="1">
        <f t="array" aca="1" ref="K496" ca="1">_xlfn.SINGLE(IF(COLUMNS($E496:E496)&lt;=COUNTIF(INDIRECT("'Raw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Input'!$B$3)),COLUMNS($E496:E496))),""))</f>
        <v/>
      </c>
      <c r="L496" t="str" cm="1">
        <f t="array" aca="1" ref="L496" ca="1">_xlfn.SINGLE(IF(COLUMNS($E496:F496)&lt;=COUNTIF(INDIRECT("'Raw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Input'!$B$3)),COLUMNS($E496:F496))),""))</f>
        <v/>
      </c>
      <c r="M496" t="str" cm="1">
        <f t="array" aca="1" ref="M496" ca="1">_xlfn.SINGLE(IF(COLUMNS($E496:G496)&lt;=COUNTIF(INDIRECT("'Raw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Input'!$B$3)),COLUMNS($E496:G496))),""))</f>
        <v/>
      </c>
      <c r="N496" t="str" cm="1">
        <f t="array" aca="1" ref="N496" ca="1">_xlfn.SINGLE(IF(COLUMNS($E496:H496)&lt;=COUNTIF(INDIRECT("'Raw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Input'!$B$3)),COLUMNS($E496:H496))),""))</f>
        <v/>
      </c>
      <c r="O496" t="str" cm="1">
        <f t="array" aca="1" ref="O496" ca="1">_xlfn.SINGLE(IF(COLUMNS($E496:I496)&lt;=COUNTIF(INDIRECT("'Raw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Input'!$B$3)),COLUMNS($E496:I496))),""))</f>
        <v/>
      </c>
      <c r="P496" t="str" cm="1">
        <f t="array" aca="1" ref="P496" ca="1">_xlfn.SINGLE(IF(COLUMNS($E496:J496)&lt;=COUNTIF(INDIRECT("'Raw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Input'!$B$3)),COLUMNS($E496:J496))),""))</f>
        <v/>
      </c>
      <c r="T496" t="str">
        <f t="shared" ca="1" si="182"/>
        <v/>
      </c>
      <c r="U496" t="str">
        <f t="shared" ca="1" si="183"/>
        <v/>
      </c>
      <c r="V496">
        <v>496</v>
      </c>
      <c r="DE496"/>
      <c r="HB496"/>
    </row>
    <row r="497" spans="1:210">
      <c r="A497">
        <v>1</v>
      </c>
      <c r="B497" t="str">
        <f t="shared" ref="B497:B508" ca="1" si="188">IFERROR(IF(ISBLANK(INDIRECT(INDIRECT("A"&amp;V497-A497)&amp;"!B"&amp;A497+3)),"",INDIRECT(INDIRECT("A"&amp;V497-A497)&amp;"!B"&amp;A497+3)),"")</f>
        <v/>
      </c>
      <c r="C497" t="str">
        <f t="shared" ca="1" si="172"/>
        <v/>
      </c>
      <c r="D497" t="str">
        <f t="shared" ca="1" si="173"/>
        <v/>
      </c>
      <c r="E497" t="str" cm="1">
        <f t="array" aca="1" ref="E497" ca="1">_xlfn.SINGLE(IF(COLUMNS($E497:E497)&lt;=COUNTIF(INDIRECT("'Raw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Input'!$B$3)),COLUMNS($E497:E497))),""))</f>
        <v>Int</v>
      </c>
      <c r="F497" t="str" cm="1">
        <f t="array" aca="1" ref="F497" ca="1">_xlfn.SINGLE(IF(COLUMNS($E497:F497)&lt;=COUNTIF(INDIRECT("'Raw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Input'!$B$3)),COLUMNS($E497:F497))),""))</f>
        <v/>
      </c>
      <c r="G497" t="str" cm="1">
        <f t="array" aca="1" ref="G497" ca="1">_xlfn.SINGLE(IF(COLUMNS($E497:G497)&lt;=COUNTIF(INDIRECT("'Raw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Input'!$B$3)),COLUMNS($E497:G497))),""))</f>
        <v/>
      </c>
      <c r="H497" t="str" cm="1">
        <f t="array" aca="1" ref="H497" ca="1">_xlfn.SINGLE(IF(COLUMNS($E497:H497)&lt;=COUNTIF(INDIRECT("'Raw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Input'!$B$3)),COLUMNS($E497:H497))),""))</f>
        <v/>
      </c>
      <c r="I497" t="str" cm="1">
        <f t="array" aca="1" ref="I497" ca="1">_xlfn.SINGLE(IF(COLUMNS($E497:I497)&lt;=COUNTIF(INDIRECT("'Raw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Input'!$B$3)),COLUMNS($E497:I497))),""))</f>
        <v/>
      </c>
      <c r="J497" t="str" cm="1">
        <f t="array" aca="1" ref="J497" ca="1">_xlfn.SINGLE(IF(COLUMNS($E497:J497)&lt;=COUNTIF(INDIRECT("'Raw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Input'!$B$3)),COLUMNS($E497:J497))),""))</f>
        <v/>
      </c>
      <c r="K497" t="str" cm="1">
        <f t="array" aca="1" ref="K497" ca="1">_xlfn.SINGLE(IF(COLUMNS($E497:E497)&lt;=COUNTIF(INDIRECT("'Raw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Input'!$B$3)),COLUMNS($E497:E497))),""))</f>
        <v>Boolean</v>
      </c>
      <c r="L497" t="str" cm="1">
        <f t="array" aca="1" ref="L497" ca="1">_xlfn.SINGLE(IF(COLUMNS($E497:F497)&lt;=COUNTIF(INDIRECT("'Raw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Input'!$B$3)),COLUMNS($E497:F497))),""))</f>
        <v/>
      </c>
      <c r="M497" t="str" cm="1">
        <f t="array" aca="1" ref="M497" ca="1">_xlfn.SINGLE(IF(COLUMNS($E497:G497)&lt;=COUNTIF(INDIRECT("'Raw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Input'!$B$3)),COLUMNS($E497:G497))),""))</f>
        <v/>
      </c>
      <c r="N497" t="str" cm="1">
        <f t="array" aca="1" ref="N497" ca="1">_xlfn.SINGLE(IF(COLUMNS($E497:H497)&lt;=COUNTIF(INDIRECT("'Raw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Input'!$B$3)),COLUMNS($E497:H497))),""))</f>
        <v/>
      </c>
      <c r="O497" t="str" cm="1">
        <f t="array" aca="1" ref="O497" ca="1">_xlfn.SINGLE(IF(COLUMNS($E497:I497)&lt;=COUNTIF(INDIRECT("'Raw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Input'!$B$3)),COLUMNS($E497:I497))),""))</f>
        <v/>
      </c>
      <c r="P497" t="str" cm="1">
        <f t="array" aca="1" ref="P497" ca="1">_xlfn.SINGLE(IF(COLUMNS($E497:J497)&lt;=COUNTIF(INDIRECT("'Raw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Input'!$B$3)),COLUMNS($E497:J497))),""))</f>
        <v/>
      </c>
      <c r="Q497" t="str">
        <f t="shared" ref="Q497:Q508" ca="1" si="189">IF(NOT(C497=K497),E497,IF(NOT(C497=L497),F497,IF(NOT(C497=M497),G497,IF(NOT(C497=N497),H497,IF(NOT(C497=O497),I497,IF(NOT(C497=P497),J497,""))))))</f>
        <v>Int</v>
      </c>
      <c r="R497" t="str">
        <f t="shared" ref="R497:R508" ca="1" si="190">IF(AND(NOT(C497=L497),NOT(F497=Q497)),F497,IF(AND(NOT(C497=M497),NOT(G497=Q497)),G497,IF(AND(NOT(C497=N497),NOT(H497=Q497)),H497,IF(AND(NOT(C497=O497),NOT(I497=Q497)),I497,IF(AND(NOT(C497=P497),NOT(J497=Q497)),J497,"")))))</f>
        <v/>
      </c>
      <c r="S497" t="str">
        <f t="shared" ref="S497:S508" ca="1" si="191">IF(AND(NOT(C497=M497),NOT(G497=Q497),NOT(G497=R497)),G497,IF(AND(NOT(C497=N497),NOT(H497=Q497),NOT(H497=R497)),H497,IF(AND(NOT(C497=O497),NOT(I497=Q497),NOT(I497=R497)),I497,IF(AND(NOT(C497=P497),NOT(J497=Q497),NOT(J497=R497)),J497,""))))</f>
        <v/>
      </c>
      <c r="T497" t="str">
        <f t="shared" ca="1" si="182"/>
        <v/>
      </c>
      <c r="U497" t="str">
        <f t="shared" ca="1" si="183"/>
        <v/>
      </c>
      <c r="V497">
        <v>497</v>
      </c>
      <c r="DE497"/>
      <c r="HB497"/>
    </row>
    <row r="498" spans="1:210">
      <c r="A498">
        <v>2</v>
      </c>
      <c r="B498" t="str">
        <f t="shared" ca="1" si="188"/>
        <v/>
      </c>
      <c r="C498" t="str">
        <f t="shared" ca="1" si="172"/>
        <v/>
      </c>
      <c r="D498" t="str">
        <f t="shared" ca="1" si="173"/>
        <v/>
      </c>
      <c r="E498" t="str" cm="1">
        <f t="array" aca="1" ref="E498" ca="1">_xlfn.SINGLE(IF(COLUMNS($E498:E498)&lt;=COUNTIF(INDIRECT("'Raw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Input'!$B$3)),COLUMNS($E498:E498))),""))</f>
        <v>Int</v>
      </c>
      <c r="F498" t="str" cm="1">
        <f t="array" aca="1" ref="F498" ca="1">_xlfn.SINGLE(IF(COLUMNS($E498:F498)&lt;=COUNTIF(INDIRECT("'Raw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Input'!$B$3)),COLUMNS($E498:F498))),""))</f>
        <v/>
      </c>
      <c r="G498" t="str" cm="1">
        <f t="array" aca="1" ref="G498" ca="1">_xlfn.SINGLE(IF(COLUMNS($E498:G498)&lt;=COUNTIF(INDIRECT("'Raw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Input'!$B$3)),COLUMNS($E498:G498))),""))</f>
        <v/>
      </c>
      <c r="H498" t="str" cm="1">
        <f t="array" aca="1" ref="H498" ca="1">_xlfn.SINGLE(IF(COLUMNS($E498:H498)&lt;=COUNTIF(INDIRECT("'Raw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Input'!$B$3)),COLUMNS($E498:H498))),""))</f>
        <v/>
      </c>
      <c r="I498" t="str" cm="1">
        <f t="array" aca="1" ref="I498" ca="1">_xlfn.SINGLE(IF(COLUMNS($E498:I498)&lt;=COUNTIF(INDIRECT("'Raw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Input'!$B$3)),COLUMNS($E498:I498))),""))</f>
        <v/>
      </c>
      <c r="J498" t="str" cm="1">
        <f t="array" aca="1" ref="J498" ca="1">_xlfn.SINGLE(IF(COLUMNS($E498:J498)&lt;=COUNTIF(INDIRECT("'Raw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Input'!$B$3)),COLUMNS($E498:J498))),""))</f>
        <v/>
      </c>
      <c r="K498" t="str" cm="1">
        <f t="array" aca="1" ref="K498" ca="1">_xlfn.SINGLE(IF(COLUMNS($E498:E498)&lt;=COUNTIF(INDIRECT("'Raw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Input'!$B$3)),COLUMNS($E498:E498))),""))</f>
        <v>Boolean</v>
      </c>
      <c r="L498" t="str" cm="1">
        <f t="array" aca="1" ref="L498" ca="1">_xlfn.SINGLE(IF(COLUMNS($E498:F498)&lt;=COUNTIF(INDIRECT("'Raw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Input'!$B$3)),COLUMNS($E498:F498))),""))</f>
        <v/>
      </c>
      <c r="M498" t="str" cm="1">
        <f t="array" aca="1" ref="M498" ca="1">_xlfn.SINGLE(IF(COLUMNS($E498:G498)&lt;=COUNTIF(INDIRECT("'Raw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Input'!$B$3)),COLUMNS($E498:G498))),""))</f>
        <v/>
      </c>
      <c r="N498" t="str" cm="1">
        <f t="array" aca="1" ref="N498" ca="1">_xlfn.SINGLE(IF(COLUMNS($E498:H498)&lt;=COUNTIF(INDIRECT("'Raw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Input'!$B$3)),COLUMNS($E498:H498))),""))</f>
        <v/>
      </c>
      <c r="O498" t="str" cm="1">
        <f t="array" aca="1" ref="O498" ca="1">_xlfn.SINGLE(IF(COLUMNS($E498:I498)&lt;=COUNTIF(INDIRECT("'Raw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Input'!$B$3)),COLUMNS($E498:I498))),""))</f>
        <v/>
      </c>
      <c r="P498" t="str" cm="1">
        <f t="array" aca="1" ref="P498" ca="1">_xlfn.SINGLE(IF(COLUMNS($E498:J498)&lt;=COUNTIF(INDIRECT("'Raw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Input'!$B$3)),COLUMNS($E498:J498))),""))</f>
        <v/>
      </c>
      <c r="Q498" t="str">
        <f t="shared" ca="1" si="189"/>
        <v>Int</v>
      </c>
      <c r="R498" t="str">
        <f t="shared" ca="1" si="190"/>
        <v/>
      </c>
      <c r="S498" t="str">
        <f t="shared" ca="1" si="191"/>
        <v/>
      </c>
      <c r="T498" t="str">
        <f t="shared" ca="1" si="182"/>
        <v/>
      </c>
      <c r="U498" t="str">
        <f t="shared" ca="1" si="183"/>
        <v/>
      </c>
      <c r="V498">
        <v>498</v>
      </c>
      <c r="DE498"/>
      <c r="HB498"/>
    </row>
    <row r="499" spans="1:210">
      <c r="A499">
        <v>3</v>
      </c>
      <c r="B499" t="str">
        <f t="shared" ca="1" si="188"/>
        <v/>
      </c>
      <c r="C499" t="str">
        <f t="shared" ca="1" si="172"/>
        <v/>
      </c>
      <c r="D499" t="str">
        <f t="shared" ca="1" si="173"/>
        <v/>
      </c>
      <c r="E499" t="str" cm="1">
        <f t="array" aca="1" ref="E499" ca="1">_xlfn.SINGLE(IF(COLUMNS($E499:E499)&lt;=COUNTIF(INDIRECT("'Raw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Input'!$B$3)),COLUMNS($E499:E499))),""))</f>
        <v>Int</v>
      </c>
      <c r="F499" t="str" cm="1">
        <f t="array" aca="1" ref="F499" ca="1">_xlfn.SINGLE(IF(COLUMNS($E499:F499)&lt;=COUNTIF(INDIRECT("'Raw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Input'!$B$3)),COLUMNS($E499:F499))),""))</f>
        <v/>
      </c>
      <c r="G499" t="str" cm="1">
        <f t="array" aca="1" ref="G499" ca="1">_xlfn.SINGLE(IF(COLUMNS($E499:G499)&lt;=COUNTIF(INDIRECT("'Raw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Input'!$B$3)),COLUMNS($E499:G499))),""))</f>
        <v/>
      </c>
      <c r="H499" t="str" cm="1">
        <f t="array" aca="1" ref="H499" ca="1">_xlfn.SINGLE(IF(COLUMNS($E499:H499)&lt;=COUNTIF(INDIRECT("'Raw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Input'!$B$3)),COLUMNS($E499:H499))),""))</f>
        <v/>
      </c>
      <c r="I499" t="str" cm="1">
        <f t="array" aca="1" ref="I499" ca="1">_xlfn.SINGLE(IF(COLUMNS($E499:I499)&lt;=COUNTIF(INDIRECT("'Raw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Input'!$B$3)),COLUMNS($E499:I499))),""))</f>
        <v/>
      </c>
      <c r="J499" t="str" cm="1">
        <f t="array" aca="1" ref="J499" ca="1">_xlfn.SINGLE(IF(COLUMNS($E499:J499)&lt;=COUNTIF(INDIRECT("'Raw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Input'!$B$3)),COLUMNS($E499:J499))),""))</f>
        <v/>
      </c>
      <c r="K499" t="str" cm="1">
        <f t="array" aca="1" ref="K499" ca="1">_xlfn.SINGLE(IF(COLUMNS($E499:E499)&lt;=COUNTIF(INDIRECT("'Raw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Input'!$B$3)),COLUMNS($E499:E499))),""))</f>
        <v>Boolean</v>
      </c>
      <c r="L499" t="str" cm="1">
        <f t="array" aca="1" ref="L499" ca="1">_xlfn.SINGLE(IF(COLUMNS($E499:F499)&lt;=COUNTIF(INDIRECT("'Raw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Input'!$B$3)),COLUMNS($E499:F499))),""))</f>
        <v/>
      </c>
      <c r="M499" t="str" cm="1">
        <f t="array" aca="1" ref="M499" ca="1">_xlfn.SINGLE(IF(COLUMNS($E499:G499)&lt;=COUNTIF(INDIRECT("'Raw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Input'!$B$3)),COLUMNS($E499:G499))),""))</f>
        <v/>
      </c>
      <c r="N499" t="str" cm="1">
        <f t="array" aca="1" ref="N499" ca="1">_xlfn.SINGLE(IF(COLUMNS($E499:H499)&lt;=COUNTIF(INDIRECT("'Raw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Input'!$B$3)),COLUMNS($E499:H499))),""))</f>
        <v/>
      </c>
      <c r="O499" t="str" cm="1">
        <f t="array" aca="1" ref="O499" ca="1">_xlfn.SINGLE(IF(COLUMNS($E499:I499)&lt;=COUNTIF(INDIRECT("'Raw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Input'!$B$3)),COLUMNS($E499:I499))),""))</f>
        <v/>
      </c>
      <c r="P499" t="str" cm="1">
        <f t="array" aca="1" ref="P499" ca="1">_xlfn.SINGLE(IF(COLUMNS($E499:J499)&lt;=COUNTIF(INDIRECT("'Raw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Input'!$B$3)),COLUMNS($E499:J499))),""))</f>
        <v/>
      </c>
      <c r="Q499" t="str">
        <f t="shared" ca="1" si="189"/>
        <v>Int</v>
      </c>
      <c r="R499" t="str">
        <f t="shared" ca="1" si="190"/>
        <v/>
      </c>
      <c r="S499" t="str">
        <f t="shared" ca="1" si="191"/>
        <v/>
      </c>
      <c r="T499" t="str">
        <f t="shared" ca="1" si="182"/>
        <v/>
      </c>
      <c r="U499" t="str">
        <f t="shared" ca="1" si="183"/>
        <v/>
      </c>
      <c r="V499">
        <v>499</v>
      </c>
      <c r="DE499"/>
      <c r="HB499"/>
    </row>
    <row r="500" spans="1:210">
      <c r="A500">
        <v>4</v>
      </c>
      <c r="B500" t="str">
        <f t="shared" ca="1" si="188"/>
        <v/>
      </c>
      <c r="C500" t="str">
        <f t="shared" ca="1" si="172"/>
        <v/>
      </c>
      <c r="D500" t="str">
        <f t="shared" ca="1" si="173"/>
        <v/>
      </c>
      <c r="E500" t="str" cm="1">
        <f t="array" aca="1" ref="E500" ca="1">_xlfn.SINGLE(IF(COLUMNS($E500:E500)&lt;=COUNTIF(INDIRECT("'Raw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Input'!$B$3)),COLUMNS($E500:E500))),""))</f>
        <v>Int</v>
      </c>
      <c r="F500" t="str" cm="1">
        <f t="array" aca="1" ref="F500" ca="1">_xlfn.SINGLE(IF(COLUMNS($E500:F500)&lt;=COUNTIF(INDIRECT("'Raw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Input'!$B$3)),COLUMNS($E500:F500))),""))</f>
        <v/>
      </c>
      <c r="G500" t="str" cm="1">
        <f t="array" aca="1" ref="G500" ca="1">_xlfn.SINGLE(IF(COLUMNS($E500:G500)&lt;=COUNTIF(INDIRECT("'Raw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Input'!$B$3)),COLUMNS($E500:G500))),""))</f>
        <v/>
      </c>
      <c r="H500" t="str" cm="1">
        <f t="array" aca="1" ref="H500" ca="1">_xlfn.SINGLE(IF(COLUMNS($E500:H500)&lt;=COUNTIF(INDIRECT("'Raw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Input'!$B$3)),COLUMNS($E500:H500))),""))</f>
        <v/>
      </c>
      <c r="I500" t="str" cm="1">
        <f t="array" aca="1" ref="I500" ca="1">_xlfn.SINGLE(IF(COLUMNS($E500:I500)&lt;=COUNTIF(INDIRECT("'Raw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Input'!$B$3)),COLUMNS($E500:I500))),""))</f>
        <v/>
      </c>
      <c r="J500" t="str" cm="1">
        <f t="array" aca="1" ref="J500" ca="1">_xlfn.SINGLE(IF(COLUMNS($E500:J500)&lt;=COUNTIF(INDIRECT("'Raw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Input'!$B$3)),COLUMNS($E500:J500))),""))</f>
        <v/>
      </c>
      <c r="K500" t="str" cm="1">
        <f t="array" aca="1" ref="K500" ca="1">_xlfn.SINGLE(IF(COLUMNS($E500:E500)&lt;=COUNTIF(INDIRECT("'Raw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Input'!$B$3)),COLUMNS($E500:E500))),""))</f>
        <v>Boolean</v>
      </c>
      <c r="L500" t="str" cm="1">
        <f t="array" aca="1" ref="L500" ca="1">_xlfn.SINGLE(IF(COLUMNS($E500:F500)&lt;=COUNTIF(INDIRECT("'Raw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Input'!$B$3)),COLUMNS($E500:F500))),""))</f>
        <v/>
      </c>
      <c r="M500" t="str" cm="1">
        <f t="array" aca="1" ref="M500" ca="1">_xlfn.SINGLE(IF(COLUMNS($E500:G500)&lt;=COUNTIF(INDIRECT("'Raw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Input'!$B$3)),COLUMNS($E500:G500))),""))</f>
        <v/>
      </c>
      <c r="N500" t="str" cm="1">
        <f t="array" aca="1" ref="N500" ca="1">_xlfn.SINGLE(IF(COLUMNS($E500:H500)&lt;=COUNTIF(INDIRECT("'Raw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Input'!$B$3)),COLUMNS($E500:H500))),""))</f>
        <v/>
      </c>
      <c r="O500" t="str" cm="1">
        <f t="array" aca="1" ref="O500" ca="1">_xlfn.SINGLE(IF(COLUMNS($E500:I500)&lt;=COUNTIF(INDIRECT("'Raw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Input'!$B$3)),COLUMNS($E500:I500))),""))</f>
        <v/>
      </c>
      <c r="P500" t="str" cm="1">
        <f t="array" aca="1" ref="P500" ca="1">_xlfn.SINGLE(IF(COLUMNS($E500:J500)&lt;=COUNTIF(INDIRECT("'Raw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Input'!$B$3)),COLUMNS($E500:J500))),""))</f>
        <v/>
      </c>
      <c r="Q500" t="str">
        <f t="shared" ca="1" si="189"/>
        <v>Int</v>
      </c>
      <c r="R500" t="str">
        <f t="shared" ca="1" si="190"/>
        <v/>
      </c>
      <c r="S500" t="str">
        <f t="shared" ca="1" si="191"/>
        <v/>
      </c>
      <c r="T500" t="str">
        <f t="shared" ca="1" si="182"/>
        <v/>
      </c>
      <c r="U500" t="str">
        <f t="shared" ca="1" si="183"/>
        <v/>
      </c>
      <c r="V500">
        <v>500</v>
      </c>
      <c r="DE500"/>
      <c r="HB500"/>
    </row>
    <row r="501" spans="1:210">
      <c r="A501">
        <v>5</v>
      </c>
      <c r="B501" t="str">
        <f t="shared" ca="1" si="188"/>
        <v/>
      </c>
      <c r="C501" t="str">
        <f t="shared" ca="1" si="172"/>
        <v/>
      </c>
      <c r="D501" t="str">
        <f t="shared" ca="1" si="173"/>
        <v/>
      </c>
      <c r="E501" t="str" cm="1">
        <f t="array" aca="1" ref="E501" ca="1">_xlfn.SINGLE(IF(COLUMNS($E501:E501)&lt;=COUNTIF(INDIRECT("'Raw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Input'!$B$3)),COLUMNS($E501:E501))),""))</f>
        <v>Int</v>
      </c>
      <c r="F501" t="str" cm="1">
        <f t="array" aca="1" ref="F501" ca="1">_xlfn.SINGLE(IF(COLUMNS($E501:F501)&lt;=COUNTIF(INDIRECT("'Raw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Input'!$B$3)),COLUMNS($E501:F501))),""))</f>
        <v/>
      </c>
      <c r="G501" t="str" cm="1">
        <f t="array" aca="1" ref="G501" ca="1">_xlfn.SINGLE(IF(COLUMNS($E501:G501)&lt;=COUNTIF(INDIRECT("'Raw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Input'!$B$3)),COLUMNS($E501:G501))),""))</f>
        <v/>
      </c>
      <c r="H501" t="str" cm="1">
        <f t="array" aca="1" ref="H501" ca="1">_xlfn.SINGLE(IF(COLUMNS($E501:H501)&lt;=COUNTIF(INDIRECT("'Raw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Input'!$B$3)),COLUMNS($E501:H501))),""))</f>
        <v/>
      </c>
      <c r="I501" t="str" cm="1">
        <f t="array" aca="1" ref="I501" ca="1">_xlfn.SINGLE(IF(COLUMNS($E501:I501)&lt;=COUNTIF(INDIRECT("'Raw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Input'!$B$3)),COLUMNS($E501:I501))),""))</f>
        <v/>
      </c>
      <c r="J501" t="str" cm="1">
        <f t="array" aca="1" ref="J501" ca="1">_xlfn.SINGLE(IF(COLUMNS($E501:J501)&lt;=COUNTIF(INDIRECT("'Raw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Input'!$B$3)),COLUMNS($E501:J501))),""))</f>
        <v/>
      </c>
      <c r="K501" t="str" cm="1">
        <f t="array" aca="1" ref="K501" ca="1">_xlfn.SINGLE(IF(COLUMNS($E501:E501)&lt;=COUNTIF(INDIRECT("'Raw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Input'!$B$3)),COLUMNS($E501:E501))),""))</f>
        <v>Boolean</v>
      </c>
      <c r="L501" t="str" cm="1">
        <f t="array" aca="1" ref="L501" ca="1">_xlfn.SINGLE(IF(COLUMNS($E501:F501)&lt;=COUNTIF(INDIRECT("'Raw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Input'!$B$3)),COLUMNS($E501:F501))),""))</f>
        <v/>
      </c>
      <c r="M501" t="str" cm="1">
        <f t="array" aca="1" ref="M501" ca="1">_xlfn.SINGLE(IF(COLUMNS($E501:G501)&lt;=COUNTIF(INDIRECT("'Raw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Input'!$B$3)),COLUMNS($E501:G501))),""))</f>
        <v/>
      </c>
      <c r="N501" t="str" cm="1">
        <f t="array" aca="1" ref="N501" ca="1">_xlfn.SINGLE(IF(COLUMNS($E501:H501)&lt;=COUNTIF(INDIRECT("'Raw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Input'!$B$3)),COLUMNS($E501:H501))),""))</f>
        <v/>
      </c>
      <c r="O501" t="str" cm="1">
        <f t="array" aca="1" ref="O501" ca="1">_xlfn.SINGLE(IF(COLUMNS($E501:I501)&lt;=COUNTIF(INDIRECT("'Raw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Input'!$B$3)),COLUMNS($E501:I501))),""))</f>
        <v/>
      </c>
      <c r="P501" t="str" cm="1">
        <f t="array" aca="1" ref="P501" ca="1">_xlfn.SINGLE(IF(COLUMNS($E501:J501)&lt;=COUNTIF(INDIRECT("'Raw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Input'!$B$3)),COLUMNS($E501:J501))),""))</f>
        <v/>
      </c>
      <c r="Q501" t="str">
        <f t="shared" ca="1" si="189"/>
        <v>Int</v>
      </c>
      <c r="R501" t="str">
        <f t="shared" ca="1" si="190"/>
        <v/>
      </c>
      <c r="S501" t="str">
        <f t="shared" ca="1" si="191"/>
        <v/>
      </c>
      <c r="T501" t="str">
        <f t="shared" ca="1" si="182"/>
        <v/>
      </c>
      <c r="U501" t="str">
        <f t="shared" ca="1" si="183"/>
        <v/>
      </c>
      <c r="V501">
        <v>501</v>
      </c>
      <c r="DE501"/>
      <c r="HB501"/>
    </row>
    <row r="502" spans="1:210">
      <c r="A502">
        <v>6</v>
      </c>
      <c r="B502" t="str">
        <f t="shared" ca="1" si="188"/>
        <v/>
      </c>
      <c r="C502" t="str">
        <f t="shared" ca="1" si="172"/>
        <v/>
      </c>
      <c r="D502" t="str">
        <f t="shared" ca="1" si="173"/>
        <v/>
      </c>
      <c r="E502" t="str" cm="1">
        <f t="array" aca="1" ref="E502" ca="1">_xlfn.SINGLE(IF(COLUMNS($E502:E502)&lt;=COUNTIF(INDIRECT("'Raw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Input'!$B$3)),COLUMNS($E502:E502))),""))</f>
        <v>Int</v>
      </c>
      <c r="F502" t="str" cm="1">
        <f t="array" aca="1" ref="F502" ca="1">_xlfn.SINGLE(IF(COLUMNS($E502:F502)&lt;=COUNTIF(INDIRECT("'Raw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Input'!$B$3)),COLUMNS($E502:F502))),""))</f>
        <v/>
      </c>
      <c r="G502" t="str" cm="1">
        <f t="array" aca="1" ref="G502" ca="1">_xlfn.SINGLE(IF(COLUMNS($E502:G502)&lt;=COUNTIF(INDIRECT("'Raw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Input'!$B$3)),COLUMNS($E502:G502))),""))</f>
        <v/>
      </c>
      <c r="H502" t="str" cm="1">
        <f t="array" aca="1" ref="H502" ca="1">_xlfn.SINGLE(IF(COLUMNS($E502:H502)&lt;=COUNTIF(INDIRECT("'Raw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Input'!$B$3)),COLUMNS($E502:H502))),""))</f>
        <v/>
      </c>
      <c r="I502" t="str" cm="1">
        <f t="array" aca="1" ref="I502" ca="1">_xlfn.SINGLE(IF(COLUMNS($E502:I502)&lt;=COUNTIF(INDIRECT("'Raw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Input'!$B$3)),COLUMNS($E502:I502))),""))</f>
        <v/>
      </c>
      <c r="J502" t="str" cm="1">
        <f t="array" aca="1" ref="J502" ca="1">_xlfn.SINGLE(IF(COLUMNS($E502:J502)&lt;=COUNTIF(INDIRECT("'Raw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Input'!$B$3)),COLUMNS($E502:J502))),""))</f>
        <v/>
      </c>
      <c r="K502" t="str" cm="1">
        <f t="array" aca="1" ref="K502" ca="1">_xlfn.SINGLE(IF(COLUMNS($E502:E502)&lt;=COUNTIF(INDIRECT("'Raw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Input'!$B$3)),COLUMNS($E502:E502))),""))</f>
        <v>Boolean</v>
      </c>
      <c r="L502" t="str" cm="1">
        <f t="array" aca="1" ref="L502" ca="1">_xlfn.SINGLE(IF(COLUMNS($E502:F502)&lt;=COUNTIF(INDIRECT("'Raw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Input'!$B$3)),COLUMNS($E502:F502))),""))</f>
        <v/>
      </c>
      <c r="M502" t="str" cm="1">
        <f t="array" aca="1" ref="M502" ca="1">_xlfn.SINGLE(IF(COLUMNS($E502:G502)&lt;=COUNTIF(INDIRECT("'Raw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Input'!$B$3)),COLUMNS($E502:G502))),""))</f>
        <v/>
      </c>
      <c r="N502" t="str" cm="1">
        <f t="array" aca="1" ref="N502" ca="1">_xlfn.SINGLE(IF(COLUMNS($E502:H502)&lt;=COUNTIF(INDIRECT("'Raw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Input'!$B$3)),COLUMNS($E502:H502))),""))</f>
        <v/>
      </c>
      <c r="O502" t="str" cm="1">
        <f t="array" aca="1" ref="O502" ca="1">_xlfn.SINGLE(IF(COLUMNS($E502:I502)&lt;=COUNTIF(INDIRECT("'Raw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Input'!$B$3)),COLUMNS($E502:I502))),""))</f>
        <v/>
      </c>
      <c r="P502" t="str" cm="1">
        <f t="array" aca="1" ref="P502" ca="1">_xlfn.SINGLE(IF(COLUMNS($E502:J502)&lt;=COUNTIF(INDIRECT("'Raw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Input'!$B$3)),COLUMNS($E502:J502))),""))</f>
        <v/>
      </c>
      <c r="Q502" t="str">
        <f t="shared" ca="1" si="189"/>
        <v>Int</v>
      </c>
      <c r="R502" t="str">
        <f t="shared" ca="1" si="190"/>
        <v/>
      </c>
      <c r="S502" t="str">
        <f t="shared" ca="1" si="191"/>
        <v/>
      </c>
      <c r="T502" t="str">
        <f t="shared" ca="1" si="182"/>
        <v/>
      </c>
      <c r="U502" t="str">
        <f t="shared" ca="1" si="183"/>
        <v/>
      </c>
      <c r="V502">
        <v>502</v>
      </c>
      <c r="DE502"/>
      <c r="HB502"/>
    </row>
    <row r="503" spans="1:210">
      <c r="A503">
        <v>7</v>
      </c>
      <c r="B503" t="str">
        <f t="shared" ca="1" si="188"/>
        <v/>
      </c>
      <c r="C503" t="str">
        <f t="shared" ca="1" si="172"/>
        <v/>
      </c>
      <c r="D503" t="str">
        <f t="shared" ca="1" si="173"/>
        <v/>
      </c>
      <c r="E503" t="str" cm="1">
        <f t="array" aca="1" ref="E503" ca="1">_xlfn.SINGLE(IF(COLUMNS($E503:E503)&lt;=COUNTIF(INDIRECT("'Raw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Input'!$B$3)),COLUMNS($E503:E503))),""))</f>
        <v>Int</v>
      </c>
      <c r="F503" t="str" cm="1">
        <f t="array" aca="1" ref="F503" ca="1">_xlfn.SINGLE(IF(COLUMNS($E503:F503)&lt;=COUNTIF(INDIRECT("'Raw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Input'!$B$3)),COLUMNS($E503:F503))),""))</f>
        <v/>
      </c>
      <c r="G503" t="str" cm="1">
        <f t="array" aca="1" ref="G503" ca="1">_xlfn.SINGLE(IF(COLUMNS($E503:G503)&lt;=COUNTIF(INDIRECT("'Raw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Input'!$B$3)),COLUMNS($E503:G503))),""))</f>
        <v/>
      </c>
      <c r="H503" t="str" cm="1">
        <f t="array" aca="1" ref="H503" ca="1">_xlfn.SINGLE(IF(COLUMNS($E503:H503)&lt;=COUNTIF(INDIRECT("'Raw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Input'!$B$3)),COLUMNS($E503:H503))),""))</f>
        <v/>
      </c>
      <c r="I503" t="str" cm="1">
        <f t="array" aca="1" ref="I503" ca="1">_xlfn.SINGLE(IF(COLUMNS($E503:I503)&lt;=COUNTIF(INDIRECT("'Raw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Input'!$B$3)),COLUMNS($E503:I503))),""))</f>
        <v/>
      </c>
      <c r="J503" t="str" cm="1">
        <f t="array" aca="1" ref="J503" ca="1">_xlfn.SINGLE(IF(COLUMNS($E503:J503)&lt;=COUNTIF(INDIRECT("'Raw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Input'!$B$3)),COLUMNS($E503:J503))),""))</f>
        <v/>
      </c>
      <c r="K503" t="str" cm="1">
        <f t="array" aca="1" ref="K503" ca="1">_xlfn.SINGLE(IF(COLUMNS($E503:E503)&lt;=COUNTIF(INDIRECT("'Raw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Input'!$B$3)),COLUMNS($E503:E503))),""))</f>
        <v>Boolean</v>
      </c>
      <c r="L503" t="str" cm="1">
        <f t="array" aca="1" ref="L503" ca="1">_xlfn.SINGLE(IF(COLUMNS($E503:F503)&lt;=COUNTIF(INDIRECT("'Raw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Input'!$B$3)),COLUMNS($E503:F503))),""))</f>
        <v/>
      </c>
      <c r="M503" t="str" cm="1">
        <f t="array" aca="1" ref="M503" ca="1">_xlfn.SINGLE(IF(COLUMNS($E503:G503)&lt;=COUNTIF(INDIRECT("'Raw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Input'!$B$3)),COLUMNS($E503:G503))),""))</f>
        <v/>
      </c>
      <c r="N503" t="str" cm="1">
        <f t="array" aca="1" ref="N503" ca="1">_xlfn.SINGLE(IF(COLUMNS($E503:H503)&lt;=COUNTIF(INDIRECT("'Raw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Input'!$B$3)),COLUMNS($E503:H503))),""))</f>
        <v/>
      </c>
      <c r="O503" t="str" cm="1">
        <f t="array" aca="1" ref="O503" ca="1">_xlfn.SINGLE(IF(COLUMNS($E503:I503)&lt;=COUNTIF(INDIRECT("'Raw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Input'!$B$3)),COLUMNS($E503:I503))),""))</f>
        <v/>
      </c>
      <c r="P503" t="str" cm="1">
        <f t="array" aca="1" ref="P503" ca="1">_xlfn.SINGLE(IF(COLUMNS($E503:J503)&lt;=COUNTIF(INDIRECT("'Raw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Input'!$B$3)),COLUMNS($E503:J503))),""))</f>
        <v/>
      </c>
      <c r="Q503" t="str">
        <f t="shared" ca="1" si="189"/>
        <v>Int</v>
      </c>
      <c r="R503" t="str">
        <f t="shared" ca="1" si="190"/>
        <v/>
      </c>
      <c r="S503" t="str">
        <f t="shared" ca="1" si="191"/>
        <v/>
      </c>
      <c r="T503" t="str">
        <f t="shared" ca="1" si="182"/>
        <v/>
      </c>
      <c r="U503" t="str">
        <f t="shared" ca="1" si="183"/>
        <v/>
      </c>
      <c r="V503">
        <v>503</v>
      </c>
      <c r="DE503"/>
      <c r="HB503"/>
    </row>
    <row r="504" spans="1:210">
      <c r="A504">
        <v>8</v>
      </c>
      <c r="B504" t="str">
        <f t="shared" ca="1" si="188"/>
        <v/>
      </c>
      <c r="C504" t="str">
        <f t="shared" ca="1" si="172"/>
        <v/>
      </c>
      <c r="D504" t="str">
        <f t="shared" ca="1" si="173"/>
        <v/>
      </c>
      <c r="E504" t="str" cm="1">
        <f t="array" aca="1" ref="E504" ca="1">_xlfn.SINGLE(IF(COLUMNS($E504:E504)&lt;=COUNTIF(INDIRECT("'Raw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Input'!$B$3)),COLUMNS($E504:E504))),""))</f>
        <v>Int</v>
      </c>
      <c r="F504" t="str" cm="1">
        <f t="array" aca="1" ref="F504" ca="1">_xlfn.SINGLE(IF(COLUMNS($E504:F504)&lt;=COUNTIF(INDIRECT("'Raw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Input'!$B$3)),COLUMNS($E504:F504))),""))</f>
        <v/>
      </c>
      <c r="G504" t="str" cm="1">
        <f t="array" aca="1" ref="G504" ca="1">_xlfn.SINGLE(IF(COLUMNS($E504:G504)&lt;=COUNTIF(INDIRECT("'Raw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Input'!$B$3)),COLUMNS($E504:G504))),""))</f>
        <v/>
      </c>
      <c r="H504" t="str" cm="1">
        <f t="array" aca="1" ref="H504" ca="1">_xlfn.SINGLE(IF(COLUMNS($E504:H504)&lt;=COUNTIF(INDIRECT("'Raw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Input'!$B$3)),COLUMNS($E504:H504))),""))</f>
        <v/>
      </c>
      <c r="I504" t="str" cm="1">
        <f t="array" aca="1" ref="I504" ca="1">_xlfn.SINGLE(IF(COLUMNS($E504:I504)&lt;=COUNTIF(INDIRECT("'Raw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Input'!$B$3)),COLUMNS($E504:I504))),""))</f>
        <v/>
      </c>
      <c r="J504" t="str" cm="1">
        <f t="array" aca="1" ref="J504" ca="1">_xlfn.SINGLE(IF(COLUMNS($E504:J504)&lt;=COUNTIF(INDIRECT("'Raw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Input'!$B$3)),COLUMNS($E504:J504))),""))</f>
        <v/>
      </c>
      <c r="K504" t="str" cm="1">
        <f t="array" aca="1" ref="K504" ca="1">_xlfn.SINGLE(IF(COLUMNS($E504:E504)&lt;=COUNTIF(INDIRECT("'Raw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Input'!$B$3)),COLUMNS($E504:E504))),""))</f>
        <v>Boolean</v>
      </c>
      <c r="L504" t="str" cm="1">
        <f t="array" aca="1" ref="L504" ca="1">_xlfn.SINGLE(IF(COLUMNS($E504:F504)&lt;=COUNTIF(INDIRECT("'Raw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Input'!$B$3)),COLUMNS($E504:F504))),""))</f>
        <v/>
      </c>
      <c r="M504" t="str" cm="1">
        <f t="array" aca="1" ref="M504" ca="1">_xlfn.SINGLE(IF(COLUMNS($E504:G504)&lt;=COUNTIF(INDIRECT("'Raw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Input'!$B$3)),COLUMNS($E504:G504))),""))</f>
        <v/>
      </c>
      <c r="N504" t="str" cm="1">
        <f t="array" aca="1" ref="N504" ca="1">_xlfn.SINGLE(IF(COLUMNS($E504:H504)&lt;=COUNTIF(INDIRECT("'Raw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Input'!$B$3)),COLUMNS($E504:H504))),""))</f>
        <v/>
      </c>
      <c r="O504" t="str" cm="1">
        <f t="array" aca="1" ref="O504" ca="1">_xlfn.SINGLE(IF(COLUMNS($E504:I504)&lt;=COUNTIF(INDIRECT("'Raw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Input'!$B$3)),COLUMNS($E504:I504))),""))</f>
        <v/>
      </c>
      <c r="P504" t="str" cm="1">
        <f t="array" aca="1" ref="P504" ca="1">_xlfn.SINGLE(IF(COLUMNS($E504:J504)&lt;=COUNTIF(INDIRECT("'Raw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Input'!$B$3)),COLUMNS($E504:J504))),""))</f>
        <v/>
      </c>
      <c r="Q504" t="str">
        <f t="shared" ca="1" si="189"/>
        <v>Int</v>
      </c>
      <c r="R504" t="str">
        <f t="shared" ca="1" si="190"/>
        <v/>
      </c>
      <c r="S504" t="str">
        <f t="shared" ca="1" si="191"/>
        <v/>
      </c>
      <c r="T504" t="str">
        <f t="shared" ca="1" si="182"/>
        <v/>
      </c>
      <c r="U504" t="str">
        <f t="shared" ca="1" si="183"/>
        <v/>
      </c>
      <c r="V504">
        <v>504</v>
      </c>
      <c r="DE504"/>
      <c r="HB504"/>
    </row>
    <row r="505" spans="1:210">
      <c r="A505">
        <v>9</v>
      </c>
      <c r="B505" t="str">
        <f t="shared" ca="1" si="188"/>
        <v/>
      </c>
      <c r="C505" t="str">
        <f t="shared" ca="1" si="172"/>
        <v/>
      </c>
      <c r="D505" t="str">
        <f t="shared" ca="1" si="173"/>
        <v/>
      </c>
      <c r="E505" t="str" cm="1">
        <f t="array" aca="1" ref="E505" ca="1">_xlfn.SINGLE(IF(COLUMNS($E505:E505)&lt;=COUNTIF(INDIRECT("'Raw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Input'!$B$3)),COLUMNS($E505:E505))),""))</f>
        <v>Int</v>
      </c>
      <c r="F505" t="str" cm="1">
        <f t="array" aca="1" ref="F505" ca="1">_xlfn.SINGLE(IF(COLUMNS($E505:F505)&lt;=COUNTIF(INDIRECT("'Raw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Input'!$B$3)),COLUMNS($E505:F505))),""))</f>
        <v/>
      </c>
      <c r="G505" t="str" cm="1">
        <f t="array" aca="1" ref="G505" ca="1">_xlfn.SINGLE(IF(COLUMNS($E505:G505)&lt;=COUNTIF(INDIRECT("'Raw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Input'!$B$3)),COLUMNS($E505:G505))),""))</f>
        <v/>
      </c>
      <c r="H505" t="str" cm="1">
        <f t="array" aca="1" ref="H505" ca="1">_xlfn.SINGLE(IF(COLUMNS($E505:H505)&lt;=COUNTIF(INDIRECT("'Raw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Input'!$B$3)),COLUMNS($E505:H505))),""))</f>
        <v/>
      </c>
      <c r="I505" t="str" cm="1">
        <f t="array" aca="1" ref="I505" ca="1">_xlfn.SINGLE(IF(COLUMNS($E505:I505)&lt;=COUNTIF(INDIRECT("'Raw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Input'!$B$3)),COLUMNS($E505:I505))),""))</f>
        <v/>
      </c>
      <c r="J505" t="str" cm="1">
        <f t="array" aca="1" ref="J505" ca="1">_xlfn.SINGLE(IF(COLUMNS($E505:J505)&lt;=COUNTIF(INDIRECT("'Raw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Input'!$B$3)),COLUMNS($E505:J505))),""))</f>
        <v/>
      </c>
      <c r="K505" t="str" cm="1">
        <f t="array" aca="1" ref="K505" ca="1">_xlfn.SINGLE(IF(COLUMNS($E505:E505)&lt;=COUNTIF(INDIRECT("'Raw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Input'!$B$3)),COLUMNS($E505:E505))),""))</f>
        <v>Boolean</v>
      </c>
      <c r="L505" t="str" cm="1">
        <f t="array" aca="1" ref="L505" ca="1">_xlfn.SINGLE(IF(COLUMNS($E505:F505)&lt;=COUNTIF(INDIRECT("'Raw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Input'!$B$3)),COLUMNS($E505:F505))),""))</f>
        <v/>
      </c>
      <c r="M505" t="str" cm="1">
        <f t="array" aca="1" ref="M505" ca="1">_xlfn.SINGLE(IF(COLUMNS($E505:G505)&lt;=COUNTIF(INDIRECT("'Raw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Input'!$B$3)),COLUMNS($E505:G505))),""))</f>
        <v/>
      </c>
      <c r="N505" t="str" cm="1">
        <f t="array" aca="1" ref="N505" ca="1">_xlfn.SINGLE(IF(COLUMNS($E505:H505)&lt;=COUNTIF(INDIRECT("'Raw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Input'!$B$3)),COLUMNS($E505:H505))),""))</f>
        <v/>
      </c>
      <c r="O505" t="str" cm="1">
        <f t="array" aca="1" ref="O505" ca="1">_xlfn.SINGLE(IF(COLUMNS($E505:I505)&lt;=COUNTIF(INDIRECT("'Raw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Input'!$B$3)),COLUMNS($E505:I505))),""))</f>
        <v/>
      </c>
      <c r="P505" t="str" cm="1">
        <f t="array" aca="1" ref="P505" ca="1">_xlfn.SINGLE(IF(COLUMNS($E505:J505)&lt;=COUNTIF(INDIRECT("'Raw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Input'!$B$3)),COLUMNS($E505:J505))),""))</f>
        <v/>
      </c>
      <c r="Q505" t="str">
        <f t="shared" ca="1" si="189"/>
        <v>Int</v>
      </c>
      <c r="R505" t="str">
        <f t="shared" ca="1" si="190"/>
        <v/>
      </c>
      <c r="S505" t="str">
        <f t="shared" ca="1" si="191"/>
        <v/>
      </c>
      <c r="T505" t="str">
        <f t="shared" ca="1" si="182"/>
        <v/>
      </c>
      <c r="U505" t="str">
        <f t="shared" ca="1" si="183"/>
        <v/>
      </c>
      <c r="V505">
        <v>505</v>
      </c>
      <c r="DE505"/>
      <c r="HB505"/>
    </row>
    <row r="506" spans="1:210">
      <c r="A506">
        <v>10</v>
      </c>
      <c r="B506" t="str">
        <f t="shared" ca="1" si="188"/>
        <v/>
      </c>
      <c r="C506" t="str">
        <f t="shared" ca="1" si="172"/>
        <v/>
      </c>
      <c r="D506" t="str">
        <f t="shared" ca="1" si="173"/>
        <v/>
      </c>
      <c r="E506" t="str" cm="1">
        <f t="array" aca="1" ref="E506" ca="1">_xlfn.SINGLE(IF(COLUMNS($E506:E506)&lt;=COUNTIF(INDIRECT("'Raw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Input'!$B$3)),COLUMNS($E506:E506))),""))</f>
        <v>Int</v>
      </c>
      <c r="F506" t="str" cm="1">
        <f t="array" aca="1" ref="F506" ca="1">_xlfn.SINGLE(IF(COLUMNS($E506:F506)&lt;=COUNTIF(INDIRECT("'Raw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Input'!$B$3)),COLUMNS($E506:F506))),""))</f>
        <v/>
      </c>
      <c r="G506" t="str" cm="1">
        <f t="array" aca="1" ref="G506" ca="1">_xlfn.SINGLE(IF(COLUMNS($E506:G506)&lt;=COUNTIF(INDIRECT("'Raw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Input'!$B$3)),COLUMNS($E506:G506))),""))</f>
        <v/>
      </c>
      <c r="H506" t="str" cm="1">
        <f t="array" aca="1" ref="H506" ca="1">_xlfn.SINGLE(IF(COLUMNS($E506:H506)&lt;=COUNTIF(INDIRECT("'Raw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Input'!$B$3)),COLUMNS($E506:H506))),""))</f>
        <v/>
      </c>
      <c r="I506" t="str" cm="1">
        <f t="array" aca="1" ref="I506" ca="1">_xlfn.SINGLE(IF(COLUMNS($E506:I506)&lt;=COUNTIF(INDIRECT("'Raw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Input'!$B$3)),COLUMNS($E506:I506))),""))</f>
        <v/>
      </c>
      <c r="J506" t="str" cm="1">
        <f t="array" aca="1" ref="J506" ca="1">_xlfn.SINGLE(IF(COLUMNS($E506:J506)&lt;=COUNTIF(INDIRECT("'Raw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Input'!$B$3)),COLUMNS($E506:J506))),""))</f>
        <v/>
      </c>
      <c r="K506" t="str" cm="1">
        <f t="array" aca="1" ref="K506" ca="1">_xlfn.SINGLE(IF(COLUMNS($E506:E506)&lt;=COUNTIF(INDIRECT("'Raw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Input'!$B$3)),COLUMNS($E506:E506))),""))</f>
        <v>Boolean</v>
      </c>
      <c r="L506" t="str" cm="1">
        <f t="array" aca="1" ref="L506" ca="1">_xlfn.SINGLE(IF(COLUMNS($E506:F506)&lt;=COUNTIF(INDIRECT("'Raw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Input'!$B$3)),COLUMNS($E506:F506))),""))</f>
        <v/>
      </c>
      <c r="M506" t="str" cm="1">
        <f t="array" aca="1" ref="M506" ca="1">_xlfn.SINGLE(IF(COLUMNS($E506:G506)&lt;=COUNTIF(INDIRECT("'Raw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Input'!$B$3)),COLUMNS($E506:G506))),""))</f>
        <v/>
      </c>
      <c r="N506" t="str" cm="1">
        <f t="array" aca="1" ref="N506" ca="1">_xlfn.SINGLE(IF(COLUMNS($E506:H506)&lt;=COUNTIF(INDIRECT("'Raw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Input'!$B$3)),COLUMNS($E506:H506))),""))</f>
        <v/>
      </c>
      <c r="O506" t="str" cm="1">
        <f t="array" aca="1" ref="O506" ca="1">_xlfn.SINGLE(IF(COLUMNS($E506:I506)&lt;=COUNTIF(INDIRECT("'Raw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Input'!$B$3)),COLUMNS($E506:I506))),""))</f>
        <v/>
      </c>
      <c r="P506" t="str" cm="1">
        <f t="array" aca="1" ref="P506" ca="1">_xlfn.SINGLE(IF(COLUMNS($E506:J506)&lt;=COUNTIF(INDIRECT("'Raw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Input'!$B$3)),COLUMNS($E506:J506))),""))</f>
        <v/>
      </c>
      <c r="Q506" t="str">
        <f t="shared" ca="1" si="189"/>
        <v>Int</v>
      </c>
      <c r="R506" t="str">
        <f t="shared" ca="1" si="190"/>
        <v/>
      </c>
      <c r="S506" t="str">
        <f t="shared" ca="1" si="191"/>
        <v/>
      </c>
      <c r="T506" t="str">
        <f t="shared" ca="1" si="182"/>
        <v/>
      </c>
      <c r="U506" t="str">
        <f t="shared" ca="1" si="183"/>
        <v/>
      </c>
      <c r="V506">
        <v>506</v>
      </c>
      <c r="DE506"/>
      <c r="HB506"/>
    </row>
    <row r="507" spans="1:210">
      <c r="A507">
        <v>11</v>
      </c>
      <c r="B507" t="str">
        <f t="shared" ca="1" si="188"/>
        <v/>
      </c>
      <c r="C507" t="str">
        <f t="shared" ca="1" si="172"/>
        <v/>
      </c>
      <c r="D507" t="str">
        <f t="shared" ca="1" si="173"/>
        <v/>
      </c>
      <c r="E507" t="str" cm="1">
        <f t="array" aca="1" ref="E507" ca="1">_xlfn.SINGLE(IF(COLUMNS($E507:E507)&lt;=COUNTIF(INDIRECT("'Raw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Input'!$B$3)),COLUMNS($E507:E507))),""))</f>
        <v>Int</v>
      </c>
      <c r="F507" t="str" cm="1">
        <f t="array" aca="1" ref="F507" ca="1">_xlfn.SINGLE(IF(COLUMNS($E507:F507)&lt;=COUNTIF(INDIRECT("'Raw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Input'!$B$3)),COLUMNS($E507:F507))),""))</f>
        <v/>
      </c>
      <c r="G507" t="str" cm="1">
        <f t="array" aca="1" ref="G507" ca="1">_xlfn.SINGLE(IF(COLUMNS($E507:G507)&lt;=COUNTIF(INDIRECT("'Raw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Input'!$B$3)),COLUMNS($E507:G507))),""))</f>
        <v/>
      </c>
      <c r="H507" t="str" cm="1">
        <f t="array" aca="1" ref="H507" ca="1">_xlfn.SINGLE(IF(COLUMNS($E507:H507)&lt;=COUNTIF(INDIRECT("'Raw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Input'!$B$3)),COLUMNS($E507:H507))),""))</f>
        <v/>
      </c>
      <c r="I507" t="str" cm="1">
        <f t="array" aca="1" ref="I507" ca="1">_xlfn.SINGLE(IF(COLUMNS($E507:I507)&lt;=COUNTIF(INDIRECT("'Raw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Input'!$B$3)),COLUMNS($E507:I507))),""))</f>
        <v/>
      </c>
      <c r="J507" t="str" cm="1">
        <f t="array" aca="1" ref="J507" ca="1">_xlfn.SINGLE(IF(COLUMNS($E507:J507)&lt;=COUNTIF(INDIRECT("'Raw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Input'!$B$3)),COLUMNS($E507:J507))),""))</f>
        <v/>
      </c>
      <c r="K507" t="str" cm="1">
        <f t="array" aca="1" ref="K507" ca="1">_xlfn.SINGLE(IF(COLUMNS($E507:E507)&lt;=COUNTIF(INDIRECT("'Raw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Input'!$B$3)),COLUMNS($E507:E507))),""))</f>
        <v>Boolean</v>
      </c>
      <c r="L507" t="str" cm="1">
        <f t="array" aca="1" ref="L507" ca="1">_xlfn.SINGLE(IF(COLUMNS($E507:F507)&lt;=COUNTIF(INDIRECT("'Raw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Input'!$B$3)),COLUMNS($E507:F507))),""))</f>
        <v/>
      </c>
      <c r="M507" t="str" cm="1">
        <f t="array" aca="1" ref="M507" ca="1">_xlfn.SINGLE(IF(COLUMNS($E507:G507)&lt;=COUNTIF(INDIRECT("'Raw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Input'!$B$3)),COLUMNS($E507:G507))),""))</f>
        <v/>
      </c>
      <c r="N507" t="str" cm="1">
        <f t="array" aca="1" ref="N507" ca="1">_xlfn.SINGLE(IF(COLUMNS($E507:H507)&lt;=COUNTIF(INDIRECT("'Raw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Input'!$B$3)),COLUMNS($E507:H507))),""))</f>
        <v/>
      </c>
      <c r="O507" t="str" cm="1">
        <f t="array" aca="1" ref="O507" ca="1">_xlfn.SINGLE(IF(COLUMNS($E507:I507)&lt;=COUNTIF(INDIRECT("'Raw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Input'!$B$3)),COLUMNS($E507:I507))),""))</f>
        <v/>
      </c>
      <c r="P507" t="str" cm="1">
        <f t="array" aca="1" ref="P507" ca="1">_xlfn.SINGLE(IF(COLUMNS($E507:J507)&lt;=COUNTIF(INDIRECT("'Raw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Input'!$B$3)),COLUMNS($E507:J507))),""))</f>
        <v/>
      </c>
      <c r="Q507" t="str">
        <f t="shared" ca="1" si="189"/>
        <v>Int</v>
      </c>
      <c r="R507" t="str">
        <f t="shared" ca="1" si="190"/>
        <v/>
      </c>
      <c r="S507" t="str">
        <f t="shared" ca="1" si="191"/>
        <v/>
      </c>
      <c r="T507" t="str">
        <f t="shared" ca="1" si="182"/>
        <v/>
      </c>
      <c r="U507" t="str">
        <f t="shared" ca="1" si="183"/>
        <v/>
      </c>
      <c r="V507">
        <v>507</v>
      </c>
      <c r="DE507"/>
      <c r="HB507"/>
    </row>
    <row r="508" spans="1:210">
      <c r="A508">
        <v>12</v>
      </c>
      <c r="B508" t="str">
        <f t="shared" ca="1" si="188"/>
        <v/>
      </c>
      <c r="C508" t="str">
        <f t="shared" ca="1" si="172"/>
        <v/>
      </c>
      <c r="D508" t="str">
        <f t="shared" ca="1" si="173"/>
        <v/>
      </c>
      <c r="E508" t="str" cm="1">
        <f t="array" aca="1" ref="E508" ca="1">_xlfn.SINGLE(IF(COLUMNS($E508:E508)&lt;=COUNTIF(INDIRECT("'Raw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Input'!$B$3)),COLUMNS($E508:E508))),""))</f>
        <v>Int</v>
      </c>
      <c r="F508" t="str" cm="1">
        <f t="array" aca="1" ref="F508" ca="1">_xlfn.SINGLE(IF(COLUMNS($E508:F508)&lt;=COUNTIF(INDIRECT("'Raw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Input'!$B$3)),COLUMNS($E508:F508))),""))</f>
        <v/>
      </c>
      <c r="G508" t="str" cm="1">
        <f t="array" aca="1" ref="G508" ca="1">_xlfn.SINGLE(IF(COLUMNS($E508:G508)&lt;=COUNTIF(INDIRECT("'Raw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Input'!$B$3)),COLUMNS($E508:G508))),""))</f>
        <v/>
      </c>
      <c r="H508" t="str" cm="1">
        <f t="array" aca="1" ref="H508" ca="1">_xlfn.SINGLE(IF(COLUMNS($E508:H508)&lt;=COUNTIF(INDIRECT("'Raw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Input'!$B$3)),COLUMNS($E508:H508))),""))</f>
        <v/>
      </c>
      <c r="I508" t="str" cm="1">
        <f t="array" aca="1" ref="I508" ca="1">_xlfn.SINGLE(IF(COLUMNS($E508:I508)&lt;=COUNTIF(INDIRECT("'Raw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Input'!$B$3)),COLUMNS($E508:I508))),""))</f>
        <v/>
      </c>
      <c r="J508" t="str" cm="1">
        <f t="array" aca="1" ref="J508" ca="1">_xlfn.SINGLE(IF(COLUMNS($E508:J508)&lt;=COUNTIF(INDIRECT("'Raw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Input'!$B$3)),COLUMNS($E508:J508))),""))</f>
        <v/>
      </c>
      <c r="K508" t="str" cm="1">
        <f t="array" aca="1" ref="K508" ca="1">_xlfn.SINGLE(IF(COLUMNS($E508:E508)&lt;=COUNTIF(INDIRECT("'Raw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Input'!$B$3)),COLUMNS($E508:E508))),""))</f>
        <v>Boolean</v>
      </c>
      <c r="L508" t="str" cm="1">
        <f t="array" aca="1" ref="L508" ca="1">_xlfn.SINGLE(IF(COLUMNS($E508:F508)&lt;=COUNTIF(INDIRECT("'Raw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Input'!$B$3)),COLUMNS($E508:F508))),""))</f>
        <v/>
      </c>
      <c r="M508" t="str" cm="1">
        <f t="array" aca="1" ref="M508" ca="1">_xlfn.SINGLE(IF(COLUMNS($E508:G508)&lt;=COUNTIF(INDIRECT("'Raw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Input'!$B$3)),COLUMNS($E508:G508))),""))</f>
        <v/>
      </c>
      <c r="N508" t="str" cm="1">
        <f t="array" aca="1" ref="N508" ca="1">_xlfn.SINGLE(IF(COLUMNS($E508:H508)&lt;=COUNTIF(INDIRECT("'Raw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Input'!$B$3)),COLUMNS($E508:H508))),""))</f>
        <v/>
      </c>
      <c r="O508" t="str" cm="1">
        <f t="array" aca="1" ref="O508" ca="1">_xlfn.SINGLE(IF(COLUMNS($E508:I508)&lt;=COUNTIF(INDIRECT("'Raw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Input'!$B$3)),COLUMNS($E508:I508))),""))</f>
        <v/>
      </c>
      <c r="P508" t="str" cm="1">
        <f t="array" aca="1" ref="P508" ca="1">_xlfn.SINGLE(IF(COLUMNS($E508:J508)&lt;=COUNTIF(INDIRECT("'Raw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Input'!$B$3)),COLUMNS($E508:J508))),""))</f>
        <v/>
      </c>
      <c r="Q508" t="str">
        <f t="shared" ca="1" si="189"/>
        <v>Int</v>
      </c>
      <c r="R508" t="str">
        <f t="shared" ca="1" si="190"/>
        <v/>
      </c>
      <c r="S508" t="str">
        <f t="shared" ca="1" si="191"/>
        <v/>
      </c>
      <c r="T508" t="str">
        <f t="shared" ca="1" si="182"/>
        <v/>
      </c>
      <c r="U508" t="str">
        <f t="shared" ca="1" si="183"/>
        <v/>
      </c>
      <c r="V508">
        <v>508</v>
      </c>
      <c r="DE508"/>
      <c r="HB508"/>
    </row>
    <row r="509" spans="1:210">
      <c r="A509" s="79" t="str">
        <f ca="1">IF(ISBLANK(INDIRECT("Setup!A"&amp;(1+(V509+11)/13))),"",INDIRECT("Setup!A"&amp;(1+(V509+11)/13)))</f>
        <v/>
      </c>
      <c r="C509" t="str">
        <f t="shared" ca="1" si="172"/>
        <v/>
      </c>
      <c r="D509" t="str">
        <f t="shared" ca="1" si="173"/>
        <v/>
      </c>
      <c r="K509" t="str" cm="1">
        <f t="array" aca="1" ref="K509" ca="1">_xlfn.SINGLE(IF(COLUMNS($E509:E509)&lt;=COUNTIF(INDIRECT("'Raw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Input'!$B$3)),COLUMNS($E509:E509))),""))</f>
        <v/>
      </c>
      <c r="L509" t="str" cm="1">
        <f t="array" aca="1" ref="L509" ca="1">_xlfn.SINGLE(IF(COLUMNS($E509:F509)&lt;=COUNTIF(INDIRECT("'Raw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Input'!$B$3)),COLUMNS($E509:F509))),""))</f>
        <v/>
      </c>
      <c r="M509" t="str" cm="1">
        <f t="array" aca="1" ref="M509" ca="1">_xlfn.SINGLE(IF(COLUMNS($E509:G509)&lt;=COUNTIF(INDIRECT("'Raw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Input'!$B$3)),COLUMNS($E509:G509))),""))</f>
        <v/>
      </c>
      <c r="N509" t="str" cm="1">
        <f t="array" aca="1" ref="N509" ca="1">_xlfn.SINGLE(IF(COLUMNS($E509:H509)&lt;=COUNTIF(INDIRECT("'Raw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Input'!$B$3)),COLUMNS($E509:H509))),""))</f>
        <v/>
      </c>
      <c r="O509" t="str" cm="1">
        <f t="array" aca="1" ref="O509" ca="1">_xlfn.SINGLE(IF(COLUMNS($E509:I509)&lt;=COUNTIF(INDIRECT("'Raw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Input'!$B$3)),COLUMNS($E509:I509))),""))</f>
        <v/>
      </c>
      <c r="P509" t="str" cm="1">
        <f t="array" aca="1" ref="P509" ca="1">_xlfn.SINGLE(IF(COLUMNS($E509:J509)&lt;=COUNTIF(INDIRECT("'Raw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Input'!$B$3)),COLUMNS($E509:J509))),""))</f>
        <v/>
      </c>
      <c r="T509" t="str">
        <f t="shared" ca="1" si="182"/>
        <v/>
      </c>
      <c r="U509" t="str">
        <f t="shared" ca="1" si="183"/>
        <v/>
      </c>
      <c r="V509">
        <v>509</v>
      </c>
      <c r="DE509"/>
      <c r="HB509"/>
    </row>
    <row r="510" spans="1:210">
      <c r="A510">
        <v>1</v>
      </c>
      <c r="B510" t="str">
        <f t="shared" ref="B510:B521" ca="1" si="192">IFERROR(IF(ISBLANK(INDIRECT(INDIRECT("A"&amp;V510-A510)&amp;"!B"&amp;A510+3)),"",INDIRECT(INDIRECT("A"&amp;V510-A510)&amp;"!B"&amp;A510+3)),"")</f>
        <v/>
      </c>
      <c r="C510" t="str">
        <f t="shared" ca="1" si="172"/>
        <v/>
      </c>
      <c r="D510" t="str">
        <f t="shared" ca="1" si="173"/>
        <v/>
      </c>
      <c r="E510" t="str" cm="1">
        <f t="array" aca="1" ref="E510" ca="1">_xlfn.SINGLE(IF(COLUMNS($E510:E510)&lt;=COUNTIF(INDIRECT("'Raw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Input'!$B$3)),COLUMNS($E510:E510))),""))</f>
        <v>Int</v>
      </c>
      <c r="F510" t="str" cm="1">
        <f t="array" aca="1" ref="F510" ca="1">_xlfn.SINGLE(IF(COLUMNS($E510:F510)&lt;=COUNTIF(INDIRECT("'Raw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Input'!$B$3)),COLUMNS($E510:F510))),""))</f>
        <v/>
      </c>
      <c r="G510" t="str" cm="1">
        <f t="array" aca="1" ref="G510" ca="1">_xlfn.SINGLE(IF(COLUMNS($E510:G510)&lt;=COUNTIF(INDIRECT("'Raw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Input'!$B$3)),COLUMNS($E510:G510))),""))</f>
        <v/>
      </c>
      <c r="H510" t="str" cm="1">
        <f t="array" aca="1" ref="H510" ca="1">_xlfn.SINGLE(IF(COLUMNS($E510:H510)&lt;=COUNTIF(INDIRECT("'Raw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Input'!$B$3)),COLUMNS($E510:H510))),""))</f>
        <v/>
      </c>
      <c r="I510" t="str" cm="1">
        <f t="array" aca="1" ref="I510" ca="1">_xlfn.SINGLE(IF(COLUMNS($E510:I510)&lt;=COUNTIF(INDIRECT("'Raw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Input'!$B$3)),COLUMNS($E510:I510))),""))</f>
        <v/>
      </c>
      <c r="J510" t="str" cm="1">
        <f t="array" aca="1" ref="J510" ca="1">_xlfn.SINGLE(IF(COLUMNS($E510:J510)&lt;=COUNTIF(INDIRECT("'Raw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Input'!$B$3)),COLUMNS($E510:J510))),""))</f>
        <v/>
      </c>
      <c r="K510" t="str" cm="1">
        <f t="array" aca="1" ref="K510" ca="1">_xlfn.SINGLE(IF(COLUMNS($E510:E510)&lt;=COUNTIF(INDIRECT("'Raw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Input'!$B$3)),COLUMNS($E510:E510))),""))</f>
        <v>Boolean</v>
      </c>
      <c r="L510" t="str" cm="1">
        <f t="array" aca="1" ref="L510" ca="1">_xlfn.SINGLE(IF(COLUMNS($E510:F510)&lt;=COUNTIF(INDIRECT("'Raw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Input'!$B$3)),COLUMNS($E510:F510))),""))</f>
        <v/>
      </c>
      <c r="M510" t="str" cm="1">
        <f t="array" aca="1" ref="M510" ca="1">_xlfn.SINGLE(IF(COLUMNS($E510:G510)&lt;=COUNTIF(INDIRECT("'Raw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Input'!$B$3)),COLUMNS($E510:G510))),""))</f>
        <v/>
      </c>
      <c r="N510" t="str" cm="1">
        <f t="array" aca="1" ref="N510" ca="1">_xlfn.SINGLE(IF(COLUMNS($E510:H510)&lt;=COUNTIF(INDIRECT("'Raw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Input'!$B$3)),COLUMNS($E510:H510))),""))</f>
        <v/>
      </c>
      <c r="O510" t="str" cm="1">
        <f t="array" aca="1" ref="O510" ca="1">_xlfn.SINGLE(IF(COLUMNS($E510:I510)&lt;=COUNTIF(INDIRECT("'Raw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Input'!$B$3)),COLUMNS($E510:I510))),""))</f>
        <v/>
      </c>
      <c r="P510" t="str" cm="1">
        <f t="array" aca="1" ref="P510" ca="1">_xlfn.SINGLE(IF(COLUMNS($E510:J510)&lt;=COUNTIF(INDIRECT("'Raw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Input'!$B$3)),COLUMNS($E510:J510))),""))</f>
        <v/>
      </c>
      <c r="Q510" t="str">
        <f t="shared" ref="Q510:Q521" ca="1" si="193">IF(NOT(C510=K510),E510,IF(NOT(C510=L510),F510,IF(NOT(C510=M510),G510,IF(NOT(C510=N510),H510,IF(NOT(C510=O510),I510,IF(NOT(C510=P510),J510,""))))))</f>
        <v>Int</v>
      </c>
      <c r="R510" t="str">
        <f t="shared" ref="R510:R521" ca="1" si="194">IF(AND(NOT(C510=L510),NOT(F510=Q510)),F510,IF(AND(NOT(C510=M510),NOT(G510=Q510)),G510,IF(AND(NOT(C510=N510),NOT(H510=Q510)),H510,IF(AND(NOT(C510=O510),NOT(I510=Q510)),I510,IF(AND(NOT(C510=P510),NOT(J510=Q510)),J510,"")))))</f>
        <v/>
      </c>
      <c r="S510" t="str">
        <f t="shared" ref="S510:S521" ca="1" si="195">IF(AND(NOT(C510=M510),NOT(G510=Q510),NOT(G510=R510)),G510,IF(AND(NOT(C510=N510),NOT(H510=Q510),NOT(H510=R510)),H510,IF(AND(NOT(C510=O510),NOT(I510=Q510),NOT(I510=R510)),I510,IF(AND(NOT(C510=P510),NOT(J510=Q510),NOT(J510=R510)),J510,""))))</f>
        <v/>
      </c>
      <c r="T510" t="str">
        <f t="shared" ca="1" si="182"/>
        <v/>
      </c>
      <c r="U510" t="str">
        <f t="shared" ca="1" si="183"/>
        <v/>
      </c>
      <c r="V510">
        <v>510</v>
      </c>
      <c r="DE510"/>
      <c r="HB510"/>
    </row>
    <row r="511" spans="1:210">
      <c r="A511">
        <v>2</v>
      </c>
      <c r="B511" t="str">
        <f t="shared" ca="1" si="192"/>
        <v/>
      </c>
      <c r="C511" t="str">
        <f t="shared" ca="1" si="172"/>
        <v/>
      </c>
      <c r="D511" t="str">
        <f t="shared" ca="1" si="173"/>
        <v/>
      </c>
      <c r="E511" t="str" cm="1">
        <f t="array" aca="1" ref="E511" ca="1">_xlfn.SINGLE(IF(COLUMNS($E511:E511)&lt;=COUNTIF(INDIRECT("'Raw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Input'!$B$3)),COLUMNS($E511:E511))),""))</f>
        <v>Int</v>
      </c>
      <c r="F511" t="str" cm="1">
        <f t="array" aca="1" ref="F511" ca="1">_xlfn.SINGLE(IF(COLUMNS($E511:F511)&lt;=COUNTIF(INDIRECT("'Raw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Input'!$B$3)),COLUMNS($E511:F511))),""))</f>
        <v/>
      </c>
      <c r="G511" t="str" cm="1">
        <f t="array" aca="1" ref="G511" ca="1">_xlfn.SINGLE(IF(COLUMNS($E511:G511)&lt;=COUNTIF(INDIRECT("'Raw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Input'!$B$3)),COLUMNS($E511:G511))),""))</f>
        <v/>
      </c>
      <c r="H511" t="str" cm="1">
        <f t="array" aca="1" ref="H511" ca="1">_xlfn.SINGLE(IF(COLUMNS($E511:H511)&lt;=COUNTIF(INDIRECT("'Raw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Input'!$B$3)),COLUMNS($E511:H511))),""))</f>
        <v/>
      </c>
      <c r="I511" t="str" cm="1">
        <f t="array" aca="1" ref="I511" ca="1">_xlfn.SINGLE(IF(COLUMNS($E511:I511)&lt;=COUNTIF(INDIRECT("'Raw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Input'!$B$3)),COLUMNS($E511:I511))),""))</f>
        <v/>
      </c>
      <c r="J511" t="str" cm="1">
        <f t="array" aca="1" ref="J511" ca="1">_xlfn.SINGLE(IF(COLUMNS($E511:J511)&lt;=COUNTIF(INDIRECT("'Raw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Input'!$B$3)),COLUMNS($E511:J511))),""))</f>
        <v/>
      </c>
      <c r="K511" t="str" cm="1">
        <f t="array" aca="1" ref="K511" ca="1">_xlfn.SINGLE(IF(COLUMNS($E511:E511)&lt;=COUNTIF(INDIRECT("'Raw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Input'!$B$3)),COLUMNS($E511:E511))),""))</f>
        <v>Boolean</v>
      </c>
      <c r="L511" t="str" cm="1">
        <f t="array" aca="1" ref="L511" ca="1">_xlfn.SINGLE(IF(COLUMNS($E511:F511)&lt;=COUNTIF(INDIRECT("'Raw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Input'!$B$3)),COLUMNS($E511:F511))),""))</f>
        <v/>
      </c>
      <c r="M511" t="str" cm="1">
        <f t="array" aca="1" ref="M511" ca="1">_xlfn.SINGLE(IF(COLUMNS($E511:G511)&lt;=COUNTIF(INDIRECT("'Raw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Input'!$B$3)),COLUMNS($E511:G511))),""))</f>
        <v/>
      </c>
      <c r="N511" t="str" cm="1">
        <f t="array" aca="1" ref="N511" ca="1">_xlfn.SINGLE(IF(COLUMNS($E511:H511)&lt;=COUNTIF(INDIRECT("'Raw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Input'!$B$3)),COLUMNS($E511:H511))),""))</f>
        <v/>
      </c>
      <c r="O511" t="str" cm="1">
        <f t="array" aca="1" ref="O511" ca="1">_xlfn.SINGLE(IF(COLUMNS($E511:I511)&lt;=COUNTIF(INDIRECT("'Raw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Input'!$B$3)),COLUMNS($E511:I511))),""))</f>
        <v/>
      </c>
      <c r="P511" t="str" cm="1">
        <f t="array" aca="1" ref="P511" ca="1">_xlfn.SINGLE(IF(COLUMNS($E511:J511)&lt;=COUNTIF(INDIRECT("'Raw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Input'!$B$3)),COLUMNS($E511:J511))),""))</f>
        <v/>
      </c>
      <c r="Q511" t="str">
        <f t="shared" ca="1" si="193"/>
        <v>Int</v>
      </c>
      <c r="R511" t="str">
        <f t="shared" ca="1" si="194"/>
        <v/>
      </c>
      <c r="S511" t="str">
        <f t="shared" ca="1" si="195"/>
        <v/>
      </c>
      <c r="T511" t="str">
        <f t="shared" ca="1" si="182"/>
        <v/>
      </c>
      <c r="U511" t="str">
        <f t="shared" ca="1" si="183"/>
        <v/>
      </c>
      <c r="V511">
        <v>511</v>
      </c>
      <c r="DE511"/>
      <c r="HB511"/>
    </row>
    <row r="512" spans="1:210">
      <c r="A512">
        <v>3</v>
      </c>
      <c r="B512" t="str">
        <f t="shared" ca="1" si="192"/>
        <v/>
      </c>
      <c r="C512" t="str">
        <f t="shared" ca="1" si="172"/>
        <v/>
      </c>
      <c r="D512" t="str">
        <f t="shared" ca="1" si="173"/>
        <v/>
      </c>
      <c r="E512" t="str" cm="1">
        <f t="array" aca="1" ref="E512" ca="1">_xlfn.SINGLE(IF(COLUMNS($E512:E512)&lt;=COUNTIF(INDIRECT("'Raw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Input'!$B$3)),COLUMNS($E512:E512))),""))</f>
        <v>Int</v>
      </c>
      <c r="F512" t="str" cm="1">
        <f t="array" aca="1" ref="F512" ca="1">_xlfn.SINGLE(IF(COLUMNS($E512:F512)&lt;=COUNTIF(INDIRECT("'Raw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Input'!$B$3)),COLUMNS($E512:F512))),""))</f>
        <v/>
      </c>
      <c r="G512" t="str" cm="1">
        <f t="array" aca="1" ref="G512" ca="1">_xlfn.SINGLE(IF(COLUMNS($E512:G512)&lt;=COUNTIF(INDIRECT("'Raw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Input'!$B$3)),COLUMNS($E512:G512))),""))</f>
        <v/>
      </c>
      <c r="H512" t="str" cm="1">
        <f t="array" aca="1" ref="H512" ca="1">_xlfn.SINGLE(IF(COLUMNS($E512:H512)&lt;=COUNTIF(INDIRECT("'Raw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Input'!$B$3)),COLUMNS($E512:H512))),""))</f>
        <v/>
      </c>
      <c r="I512" t="str" cm="1">
        <f t="array" aca="1" ref="I512" ca="1">_xlfn.SINGLE(IF(COLUMNS($E512:I512)&lt;=COUNTIF(INDIRECT("'Raw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Input'!$B$3)),COLUMNS($E512:I512))),""))</f>
        <v/>
      </c>
      <c r="J512" t="str" cm="1">
        <f t="array" aca="1" ref="J512" ca="1">_xlfn.SINGLE(IF(COLUMNS($E512:J512)&lt;=COUNTIF(INDIRECT("'Raw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Input'!$B$3)),COLUMNS($E512:J512))),""))</f>
        <v/>
      </c>
      <c r="K512" t="str" cm="1">
        <f t="array" aca="1" ref="K512" ca="1">_xlfn.SINGLE(IF(COLUMNS($E512:E512)&lt;=COUNTIF(INDIRECT("'Raw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Input'!$B$3)),COLUMNS($E512:E512))),""))</f>
        <v>Boolean</v>
      </c>
      <c r="L512" t="str" cm="1">
        <f t="array" aca="1" ref="L512" ca="1">_xlfn.SINGLE(IF(COLUMNS($E512:F512)&lt;=COUNTIF(INDIRECT("'Raw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Input'!$B$3)),COLUMNS($E512:F512))),""))</f>
        <v/>
      </c>
      <c r="M512" t="str" cm="1">
        <f t="array" aca="1" ref="M512" ca="1">_xlfn.SINGLE(IF(COLUMNS($E512:G512)&lt;=COUNTIF(INDIRECT("'Raw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Input'!$B$3)),COLUMNS($E512:G512))),""))</f>
        <v/>
      </c>
      <c r="N512" t="str" cm="1">
        <f t="array" aca="1" ref="N512" ca="1">_xlfn.SINGLE(IF(COLUMNS($E512:H512)&lt;=COUNTIF(INDIRECT("'Raw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Input'!$B$3)),COLUMNS($E512:H512))),""))</f>
        <v/>
      </c>
      <c r="O512" t="str" cm="1">
        <f t="array" aca="1" ref="O512" ca="1">_xlfn.SINGLE(IF(COLUMNS($E512:I512)&lt;=COUNTIF(INDIRECT("'Raw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Input'!$B$3)),COLUMNS($E512:I512))),""))</f>
        <v/>
      </c>
      <c r="P512" t="str" cm="1">
        <f t="array" aca="1" ref="P512" ca="1">_xlfn.SINGLE(IF(COLUMNS($E512:J512)&lt;=COUNTIF(INDIRECT("'Raw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Input'!$B$3)),COLUMNS($E512:J512))),""))</f>
        <v/>
      </c>
      <c r="Q512" t="str">
        <f t="shared" ca="1" si="193"/>
        <v>Int</v>
      </c>
      <c r="R512" t="str">
        <f t="shared" ca="1" si="194"/>
        <v/>
      </c>
      <c r="S512" t="str">
        <f t="shared" ca="1" si="195"/>
        <v/>
      </c>
      <c r="T512" t="str">
        <f t="shared" ca="1" si="182"/>
        <v/>
      </c>
      <c r="U512" t="str">
        <f t="shared" ca="1" si="183"/>
        <v/>
      </c>
      <c r="V512">
        <v>512</v>
      </c>
      <c r="DE512"/>
      <c r="HB512"/>
    </row>
    <row r="513" spans="1:210">
      <c r="A513">
        <v>4</v>
      </c>
      <c r="B513" t="str">
        <f t="shared" ca="1" si="192"/>
        <v/>
      </c>
      <c r="C513" t="str">
        <f t="shared" ca="1" si="172"/>
        <v/>
      </c>
      <c r="D513" t="str">
        <f t="shared" ca="1" si="173"/>
        <v/>
      </c>
      <c r="E513" t="str" cm="1">
        <f t="array" aca="1" ref="E513" ca="1">_xlfn.SINGLE(IF(COLUMNS($E513:E513)&lt;=COUNTIF(INDIRECT("'Raw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Input'!$B$3)),COLUMNS($E513:E513))),""))</f>
        <v>Int</v>
      </c>
      <c r="F513" t="str" cm="1">
        <f t="array" aca="1" ref="F513" ca="1">_xlfn.SINGLE(IF(COLUMNS($E513:F513)&lt;=COUNTIF(INDIRECT("'Raw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Input'!$B$3)),COLUMNS($E513:F513))),""))</f>
        <v/>
      </c>
      <c r="G513" t="str" cm="1">
        <f t="array" aca="1" ref="G513" ca="1">_xlfn.SINGLE(IF(COLUMNS($E513:G513)&lt;=COUNTIF(INDIRECT("'Raw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Input'!$B$3)),COLUMNS($E513:G513))),""))</f>
        <v/>
      </c>
      <c r="H513" t="str" cm="1">
        <f t="array" aca="1" ref="H513" ca="1">_xlfn.SINGLE(IF(COLUMNS($E513:H513)&lt;=COUNTIF(INDIRECT("'Raw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Input'!$B$3)),COLUMNS($E513:H513))),""))</f>
        <v/>
      </c>
      <c r="I513" t="str" cm="1">
        <f t="array" aca="1" ref="I513" ca="1">_xlfn.SINGLE(IF(COLUMNS($E513:I513)&lt;=COUNTIF(INDIRECT("'Raw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Input'!$B$3)),COLUMNS($E513:I513))),""))</f>
        <v/>
      </c>
      <c r="J513" t="str" cm="1">
        <f t="array" aca="1" ref="J513" ca="1">_xlfn.SINGLE(IF(COLUMNS($E513:J513)&lt;=COUNTIF(INDIRECT("'Raw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Input'!$B$3)),COLUMNS($E513:J513))),""))</f>
        <v/>
      </c>
      <c r="K513" t="str" cm="1">
        <f t="array" aca="1" ref="K513" ca="1">_xlfn.SINGLE(IF(COLUMNS($E513:E513)&lt;=COUNTIF(INDIRECT("'Raw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Input'!$B$3)),COLUMNS($E513:E513))),""))</f>
        <v>Boolean</v>
      </c>
      <c r="L513" t="str" cm="1">
        <f t="array" aca="1" ref="L513" ca="1">_xlfn.SINGLE(IF(COLUMNS($E513:F513)&lt;=COUNTIF(INDIRECT("'Raw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Input'!$B$3)),COLUMNS($E513:F513))),""))</f>
        <v/>
      </c>
      <c r="M513" t="str" cm="1">
        <f t="array" aca="1" ref="M513" ca="1">_xlfn.SINGLE(IF(COLUMNS($E513:G513)&lt;=COUNTIF(INDIRECT("'Raw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Input'!$B$3)),COLUMNS($E513:G513))),""))</f>
        <v/>
      </c>
      <c r="N513" t="str" cm="1">
        <f t="array" aca="1" ref="N513" ca="1">_xlfn.SINGLE(IF(COLUMNS($E513:H513)&lt;=COUNTIF(INDIRECT("'Raw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Input'!$B$3)),COLUMNS($E513:H513))),""))</f>
        <v/>
      </c>
      <c r="O513" t="str" cm="1">
        <f t="array" aca="1" ref="O513" ca="1">_xlfn.SINGLE(IF(COLUMNS($E513:I513)&lt;=COUNTIF(INDIRECT("'Raw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Input'!$B$3)),COLUMNS($E513:I513))),""))</f>
        <v/>
      </c>
      <c r="P513" t="str" cm="1">
        <f t="array" aca="1" ref="P513" ca="1">_xlfn.SINGLE(IF(COLUMNS($E513:J513)&lt;=COUNTIF(INDIRECT("'Raw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Input'!$B$3)),COLUMNS($E513:J513))),""))</f>
        <v/>
      </c>
      <c r="Q513" t="str">
        <f t="shared" ca="1" si="193"/>
        <v>Int</v>
      </c>
      <c r="R513" t="str">
        <f t="shared" ca="1" si="194"/>
        <v/>
      </c>
      <c r="S513" t="str">
        <f t="shared" ca="1" si="195"/>
        <v/>
      </c>
      <c r="T513" t="str">
        <f t="shared" ca="1" si="182"/>
        <v/>
      </c>
      <c r="U513" t="str">
        <f t="shared" ca="1" si="183"/>
        <v/>
      </c>
      <c r="V513">
        <v>513</v>
      </c>
      <c r="DE513"/>
      <c r="HB513"/>
    </row>
    <row r="514" spans="1:210">
      <c r="A514">
        <v>5</v>
      </c>
      <c r="B514" t="str">
        <f t="shared" ca="1" si="192"/>
        <v/>
      </c>
      <c r="C514" t="str">
        <f t="shared" ca="1" si="172"/>
        <v/>
      </c>
      <c r="D514" t="str">
        <f t="shared" ca="1" si="173"/>
        <v/>
      </c>
      <c r="E514" t="str" cm="1">
        <f t="array" aca="1" ref="E514" ca="1">_xlfn.SINGLE(IF(COLUMNS($E514:E514)&lt;=COUNTIF(INDIRECT("'Raw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Input'!$B$3)),COLUMNS($E514:E514))),""))</f>
        <v>Int</v>
      </c>
      <c r="F514" t="str" cm="1">
        <f t="array" aca="1" ref="F514" ca="1">_xlfn.SINGLE(IF(COLUMNS($E514:F514)&lt;=COUNTIF(INDIRECT("'Raw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Input'!$B$3)),COLUMNS($E514:F514))),""))</f>
        <v/>
      </c>
      <c r="G514" t="str" cm="1">
        <f t="array" aca="1" ref="G514" ca="1">_xlfn.SINGLE(IF(COLUMNS($E514:G514)&lt;=COUNTIF(INDIRECT("'Raw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Input'!$B$3)),COLUMNS($E514:G514))),""))</f>
        <v/>
      </c>
      <c r="H514" t="str" cm="1">
        <f t="array" aca="1" ref="H514" ca="1">_xlfn.SINGLE(IF(COLUMNS($E514:H514)&lt;=COUNTIF(INDIRECT("'Raw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Input'!$B$3)),COLUMNS($E514:H514))),""))</f>
        <v/>
      </c>
      <c r="I514" t="str" cm="1">
        <f t="array" aca="1" ref="I514" ca="1">_xlfn.SINGLE(IF(COLUMNS($E514:I514)&lt;=COUNTIF(INDIRECT("'Raw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Input'!$B$3)),COLUMNS($E514:I514))),""))</f>
        <v/>
      </c>
      <c r="J514" t="str" cm="1">
        <f t="array" aca="1" ref="J514" ca="1">_xlfn.SINGLE(IF(COLUMNS($E514:J514)&lt;=COUNTIF(INDIRECT("'Raw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Input'!$B$3)),COLUMNS($E514:J514))),""))</f>
        <v/>
      </c>
      <c r="K514" t="str" cm="1">
        <f t="array" aca="1" ref="K514" ca="1">_xlfn.SINGLE(IF(COLUMNS($E514:E514)&lt;=COUNTIF(INDIRECT("'Raw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Input'!$B$3)),COLUMNS($E514:E514))),""))</f>
        <v>Boolean</v>
      </c>
      <c r="L514" t="str" cm="1">
        <f t="array" aca="1" ref="L514" ca="1">_xlfn.SINGLE(IF(COLUMNS($E514:F514)&lt;=COUNTIF(INDIRECT("'Raw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Input'!$B$3)),COLUMNS($E514:F514))),""))</f>
        <v/>
      </c>
      <c r="M514" t="str" cm="1">
        <f t="array" aca="1" ref="M514" ca="1">_xlfn.SINGLE(IF(COLUMNS($E514:G514)&lt;=COUNTIF(INDIRECT("'Raw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Input'!$B$3)),COLUMNS($E514:G514))),""))</f>
        <v/>
      </c>
      <c r="N514" t="str" cm="1">
        <f t="array" aca="1" ref="N514" ca="1">_xlfn.SINGLE(IF(COLUMNS($E514:H514)&lt;=COUNTIF(INDIRECT("'Raw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Input'!$B$3)),COLUMNS($E514:H514))),""))</f>
        <v/>
      </c>
      <c r="O514" t="str" cm="1">
        <f t="array" aca="1" ref="O514" ca="1">_xlfn.SINGLE(IF(COLUMNS($E514:I514)&lt;=COUNTIF(INDIRECT("'Raw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Input'!$B$3)),COLUMNS($E514:I514))),""))</f>
        <v/>
      </c>
      <c r="P514" t="str" cm="1">
        <f t="array" aca="1" ref="P514" ca="1">_xlfn.SINGLE(IF(COLUMNS($E514:J514)&lt;=COUNTIF(INDIRECT("'Raw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Input'!$B$3)),COLUMNS($E514:J514))),""))</f>
        <v/>
      </c>
      <c r="Q514" t="str">
        <f t="shared" ca="1" si="193"/>
        <v>Int</v>
      </c>
      <c r="R514" t="str">
        <f t="shared" ca="1" si="194"/>
        <v/>
      </c>
      <c r="S514" t="str">
        <f t="shared" ca="1" si="195"/>
        <v/>
      </c>
      <c r="T514" t="str">
        <f t="shared" ca="1" si="182"/>
        <v/>
      </c>
      <c r="U514" t="str">
        <f t="shared" ca="1" si="183"/>
        <v/>
      </c>
      <c r="V514">
        <v>514</v>
      </c>
      <c r="DE514"/>
      <c r="HB514"/>
    </row>
    <row r="515" spans="1:210">
      <c r="A515">
        <v>6</v>
      </c>
      <c r="B515" t="str">
        <f t="shared" ca="1" si="192"/>
        <v/>
      </c>
      <c r="C515" t="str">
        <f t="shared" ref="C515:C578" ca="1" si="196">IFERROR(IF(ISBLANK(INDIRECT(INDIRECT("A"&amp;V515-A515)&amp;"!Y"&amp;A515+3)),"",INDIRECT(INDIRECT("A"&amp;V515-A515)&amp;"!Y"&amp;A515+3)),"")</f>
        <v/>
      </c>
      <c r="D515" t="str">
        <f t="shared" ref="D515:D578" ca="1" si="197">IFERROR(IF(ISBLANK(INDIRECT(INDIRECT("A"&amp;V515-A515)&amp;"!K"&amp;A515+3)),"",INDIRECT(INDIRECT("A"&amp;V515-A515)&amp;"!K"&amp;A515+3)),"")</f>
        <v/>
      </c>
      <c r="E515" t="str" cm="1">
        <f t="array" aca="1" ref="E515" ca="1">_xlfn.SINGLE(IF(COLUMNS($E515:E515)&lt;=COUNTIF(INDIRECT("'Raw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Input'!$B$3)),COLUMNS($E515:E515))),""))</f>
        <v>Int</v>
      </c>
      <c r="F515" t="str" cm="1">
        <f t="array" aca="1" ref="F515" ca="1">_xlfn.SINGLE(IF(COLUMNS($E515:F515)&lt;=COUNTIF(INDIRECT("'Raw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Input'!$B$3)),COLUMNS($E515:F515))),""))</f>
        <v/>
      </c>
      <c r="G515" t="str" cm="1">
        <f t="array" aca="1" ref="G515" ca="1">_xlfn.SINGLE(IF(COLUMNS($E515:G515)&lt;=COUNTIF(INDIRECT("'Raw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Input'!$B$3)),COLUMNS($E515:G515))),""))</f>
        <v/>
      </c>
      <c r="H515" t="str" cm="1">
        <f t="array" aca="1" ref="H515" ca="1">_xlfn.SINGLE(IF(COLUMNS($E515:H515)&lt;=COUNTIF(INDIRECT("'Raw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Input'!$B$3)),COLUMNS($E515:H515))),""))</f>
        <v/>
      </c>
      <c r="I515" t="str" cm="1">
        <f t="array" aca="1" ref="I515" ca="1">_xlfn.SINGLE(IF(COLUMNS($E515:I515)&lt;=COUNTIF(INDIRECT("'Raw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Input'!$B$3)),COLUMNS($E515:I515))),""))</f>
        <v/>
      </c>
      <c r="J515" t="str" cm="1">
        <f t="array" aca="1" ref="J515" ca="1">_xlfn.SINGLE(IF(COLUMNS($E515:J515)&lt;=COUNTIF(INDIRECT("'Raw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Input'!$B$3)),COLUMNS($E515:J515))),""))</f>
        <v/>
      </c>
      <c r="K515" t="str" cm="1">
        <f t="array" aca="1" ref="K515" ca="1">_xlfn.SINGLE(IF(COLUMNS($E515:E515)&lt;=COUNTIF(INDIRECT("'Raw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Input'!$B$3)),COLUMNS($E515:E515))),""))</f>
        <v>Boolean</v>
      </c>
      <c r="L515" t="str" cm="1">
        <f t="array" aca="1" ref="L515" ca="1">_xlfn.SINGLE(IF(COLUMNS($E515:F515)&lt;=COUNTIF(INDIRECT("'Raw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Input'!$B$3)),COLUMNS($E515:F515))),""))</f>
        <v/>
      </c>
      <c r="M515" t="str" cm="1">
        <f t="array" aca="1" ref="M515" ca="1">_xlfn.SINGLE(IF(COLUMNS($E515:G515)&lt;=COUNTIF(INDIRECT("'Raw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Input'!$B$3)),COLUMNS($E515:G515))),""))</f>
        <v/>
      </c>
      <c r="N515" t="str" cm="1">
        <f t="array" aca="1" ref="N515" ca="1">_xlfn.SINGLE(IF(COLUMNS($E515:H515)&lt;=COUNTIF(INDIRECT("'Raw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Input'!$B$3)),COLUMNS($E515:H515))),""))</f>
        <v/>
      </c>
      <c r="O515" t="str" cm="1">
        <f t="array" aca="1" ref="O515" ca="1">_xlfn.SINGLE(IF(COLUMNS($E515:I515)&lt;=COUNTIF(INDIRECT("'Raw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Input'!$B$3)),COLUMNS($E515:I515))),""))</f>
        <v/>
      </c>
      <c r="P515" t="str" cm="1">
        <f t="array" aca="1" ref="P515" ca="1">_xlfn.SINGLE(IF(COLUMNS($E515:J515)&lt;=COUNTIF(INDIRECT("'Raw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Input'!$B$3)),COLUMNS($E515:J515))),""))</f>
        <v/>
      </c>
      <c r="Q515" t="str">
        <f t="shared" ca="1" si="193"/>
        <v>Int</v>
      </c>
      <c r="R515" t="str">
        <f t="shared" ca="1" si="194"/>
        <v/>
      </c>
      <c r="S515" t="str">
        <f t="shared" ca="1" si="195"/>
        <v/>
      </c>
      <c r="T515" t="str">
        <f t="shared" ca="1" si="182"/>
        <v/>
      </c>
      <c r="U515" t="str">
        <f t="shared" ca="1" si="183"/>
        <v/>
      </c>
      <c r="V515">
        <v>515</v>
      </c>
      <c r="DE515"/>
      <c r="HB515"/>
    </row>
    <row r="516" spans="1:210">
      <c r="A516">
        <v>7</v>
      </c>
      <c r="B516" t="str">
        <f t="shared" ca="1" si="192"/>
        <v/>
      </c>
      <c r="C516" t="str">
        <f t="shared" ca="1" si="196"/>
        <v/>
      </c>
      <c r="D516" t="str">
        <f t="shared" ca="1" si="197"/>
        <v/>
      </c>
      <c r="E516" t="str" cm="1">
        <f t="array" aca="1" ref="E516" ca="1">_xlfn.SINGLE(IF(COLUMNS($E516:E516)&lt;=COUNTIF(INDIRECT("'Raw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Input'!$B$3)),COLUMNS($E516:E516))),""))</f>
        <v>Int</v>
      </c>
      <c r="F516" t="str" cm="1">
        <f t="array" aca="1" ref="F516" ca="1">_xlfn.SINGLE(IF(COLUMNS($E516:F516)&lt;=COUNTIF(INDIRECT("'Raw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Input'!$B$3)),COLUMNS($E516:F516))),""))</f>
        <v/>
      </c>
      <c r="G516" t="str" cm="1">
        <f t="array" aca="1" ref="G516" ca="1">_xlfn.SINGLE(IF(COLUMNS($E516:G516)&lt;=COUNTIF(INDIRECT("'Raw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Input'!$B$3)),COLUMNS($E516:G516))),""))</f>
        <v/>
      </c>
      <c r="H516" t="str" cm="1">
        <f t="array" aca="1" ref="H516" ca="1">_xlfn.SINGLE(IF(COLUMNS($E516:H516)&lt;=COUNTIF(INDIRECT("'Raw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Input'!$B$3)),COLUMNS($E516:H516))),""))</f>
        <v/>
      </c>
      <c r="I516" t="str" cm="1">
        <f t="array" aca="1" ref="I516" ca="1">_xlfn.SINGLE(IF(COLUMNS($E516:I516)&lt;=COUNTIF(INDIRECT("'Raw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Input'!$B$3)),COLUMNS($E516:I516))),""))</f>
        <v/>
      </c>
      <c r="J516" t="str" cm="1">
        <f t="array" aca="1" ref="J516" ca="1">_xlfn.SINGLE(IF(COLUMNS($E516:J516)&lt;=COUNTIF(INDIRECT("'Raw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Input'!$B$3)),COLUMNS($E516:J516))),""))</f>
        <v/>
      </c>
      <c r="K516" t="str" cm="1">
        <f t="array" aca="1" ref="K516" ca="1">_xlfn.SINGLE(IF(COLUMNS($E516:E516)&lt;=COUNTIF(INDIRECT("'Raw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Input'!$B$3)),COLUMNS($E516:E516))),""))</f>
        <v>Boolean</v>
      </c>
      <c r="L516" t="str" cm="1">
        <f t="array" aca="1" ref="L516" ca="1">_xlfn.SINGLE(IF(COLUMNS($E516:F516)&lt;=COUNTIF(INDIRECT("'Raw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Input'!$B$3)),COLUMNS($E516:F516))),""))</f>
        <v/>
      </c>
      <c r="M516" t="str" cm="1">
        <f t="array" aca="1" ref="M516" ca="1">_xlfn.SINGLE(IF(COLUMNS($E516:G516)&lt;=COUNTIF(INDIRECT("'Raw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Input'!$B$3)),COLUMNS($E516:G516))),""))</f>
        <v/>
      </c>
      <c r="N516" t="str" cm="1">
        <f t="array" aca="1" ref="N516" ca="1">_xlfn.SINGLE(IF(COLUMNS($E516:H516)&lt;=COUNTIF(INDIRECT("'Raw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Input'!$B$3)),COLUMNS($E516:H516))),""))</f>
        <v/>
      </c>
      <c r="O516" t="str" cm="1">
        <f t="array" aca="1" ref="O516" ca="1">_xlfn.SINGLE(IF(COLUMNS($E516:I516)&lt;=COUNTIF(INDIRECT("'Raw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Input'!$B$3)),COLUMNS($E516:I516))),""))</f>
        <v/>
      </c>
      <c r="P516" t="str" cm="1">
        <f t="array" aca="1" ref="P516" ca="1">_xlfn.SINGLE(IF(COLUMNS($E516:J516)&lt;=COUNTIF(INDIRECT("'Raw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Input'!$B$3)),COLUMNS($E516:J516))),""))</f>
        <v/>
      </c>
      <c r="Q516" t="str">
        <f t="shared" ca="1" si="193"/>
        <v>Int</v>
      </c>
      <c r="R516" t="str">
        <f t="shared" ca="1" si="194"/>
        <v/>
      </c>
      <c r="S516" t="str">
        <f t="shared" ca="1" si="195"/>
        <v/>
      </c>
      <c r="T516" t="str">
        <f t="shared" ca="1" si="182"/>
        <v/>
      </c>
      <c r="U516" t="str">
        <f t="shared" ca="1" si="183"/>
        <v/>
      </c>
      <c r="V516">
        <v>516</v>
      </c>
      <c r="DE516"/>
      <c r="HB516"/>
    </row>
    <row r="517" spans="1:210">
      <c r="A517">
        <v>8</v>
      </c>
      <c r="B517" t="str">
        <f t="shared" ca="1" si="192"/>
        <v/>
      </c>
      <c r="C517" t="str">
        <f t="shared" ca="1" si="196"/>
        <v/>
      </c>
      <c r="D517" t="str">
        <f t="shared" ca="1" si="197"/>
        <v/>
      </c>
      <c r="E517" t="str" cm="1">
        <f t="array" aca="1" ref="E517" ca="1">_xlfn.SINGLE(IF(COLUMNS($E517:E517)&lt;=COUNTIF(INDIRECT("'Raw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Input'!$B$3)),COLUMNS($E517:E517))),""))</f>
        <v>Int</v>
      </c>
      <c r="F517" t="str" cm="1">
        <f t="array" aca="1" ref="F517" ca="1">_xlfn.SINGLE(IF(COLUMNS($E517:F517)&lt;=COUNTIF(INDIRECT("'Raw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Input'!$B$3)),COLUMNS($E517:F517))),""))</f>
        <v/>
      </c>
      <c r="G517" t="str" cm="1">
        <f t="array" aca="1" ref="G517" ca="1">_xlfn.SINGLE(IF(COLUMNS($E517:G517)&lt;=COUNTIF(INDIRECT("'Raw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Input'!$B$3)),COLUMNS($E517:G517))),""))</f>
        <v/>
      </c>
      <c r="H517" t="str" cm="1">
        <f t="array" aca="1" ref="H517" ca="1">_xlfn.SINGLE(IF(COLUMNS($E517:H517)&lt;=COUNTIF(INDIRECT("'Raw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Input'!$B$3)),COLUMNS($E517:H517))),""))</f>
        <v/>
      </c>
      <c r="I517" t="str" cm="1">
        <f t="array" aca="1" ref="I517" ca="1">_xlfn.SINGLE(IF(COLUMNS($E517:I517)&lt;=COUNTIF(INDIRECT("'Raw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Input'!$B$3)),COLUMNS($E517:I517))),""))</f>
        <v/>
      </c>
      <c r="J517" t="str" cm="1">
        <f t="array" aca="1" ref="J517" ca="1">_xlfn.SINGLE(IF(COLUMNS($E517:J517)&lt;=COUNTIF(INDIRECT("'Raw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Input'!$B$3)),COLUMNS($E517:J517))),""))</f>
        <v/>
      </c>
      <c r="K517" t="str" cm="1">
        <f t="array" aca="1" ref="K517" ca="1">_xlfn.SINGLE(IF(COLUMNS($E517:E517)&lt;=COUNTIF(INDIRECT("'Raw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Input'!$B$3)),COLUMNS($E517:E517))),""))</f>
        <v>Boolean</v>
      </c>
      <c r="L517" t="str" cm="1">
        <f t="array" aca="1" ref="L517" ca="1">_xlfn.SINGLE(IF(COLUMNS($E517:F517)&lt;=COUNTIF(INDIRECT("'Raw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Input'!$B$3)),COLUMNS($E517:F517))),""))</f>
        <v/>
      </c>
      <c r="M517" t="str" cm="1">
        <f t="array" aca="1" ref="M517" ca="1">_xlfn.SINGLE(IF(COLUMNS($E517:G517)&lt;=COUNTIF(INDIRECT("'Raw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Input'!$B$3)),COLUMNS($E517:G517))),""))</f>
        <v/>
      </c>
      <c r="N517" t="str" cm="1">
        <f t="array" aca="1" ref="N517" ca="1">_xlfn.SINGLE(IF(COLUMNS($E517:H517)&lt;=COUNTIF(INDIRECT("'Raw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Input'!$B$3)),COLUMNS($E517:H517))),""))</f>
        <v/>
      </c>
      <c r="O517" t="str" cm="1">
        <f t="array" aca="1" ref="O517" ca="1">_xlfn.SINGLE(IF(COLUMNS($E517:I517)&lt;=COUNTIF(INDIRECT("'Raw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Input'!$B$3)),COLUMNS($E517:I517))),""))</f>
        <v/>
      </c>
      <c r="P517" t="str" cm="1">
        <f t="array" aca="1" ref="P517" ca="1">_xlfn.SINGLE(IF(COLUMNS($E517:J517)&lt;=COUNTIF(INDIRECT("'Raw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Input'!$B$3)),COLUMNS($E517:J517))),""))</f>
        <v/>
      </c>
      <c r="Q517" t="str">
        <f t="shared" ca="1" si="193"/>
        <v>Int</v>
      </c>
      <c r="R517" t="str">
        <f t="shared" ca="1" si="194"/>
        <v/>
      </c>
      <c r="S517" t="str">
        <f t="shared" ca="1" si="195"/>
        <v/>
      </c>
      <c r="T517" t="str">
        <f t="shared" ca="1" si="182"/>
        <v/>
      </c>
      <c r="U517" t="str">
        <f t="shared" ca="1" si="183"/>
        <v/>
      </c>
      <c r="V517">
        <v>517</v>
      </c>
      <c r="DE517"/>
      <c r="HB517"/>
    </row>
    <row r="518" spans="1:210">
      <c r="A518">
        <v>9</v>
      </c>
      <c r="B518" t="str">
        <f t="shared" ca="1" si="192"/>
        <v/>
      </c>
      <c r="C518" t="str">
        <f t="shared" ca="1" si="196"/>
        <v/>
      </c>
      <c r="D518" t="str">
        <f t="shared" ca="1" si="197"/>
        <v/>
      </c>
      <c r="E518" t="str" cm="1">
        <f t="array" aca="1" ref="E518" ca="1">_xlfn.SINGLE(IF(COLUMNS($E518:E518)&lt;=COUNTIF(INDIRECT("'Raw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Input'!$B$3)),COLUMNS($E518:E518))),""))</f>
        <v>Int</v>
      </c>
      <c r="F518" t="str" cm="1">
        <f t="array" aca="1" ref="F518" ca="1">_xlfn.SINGLE(IF(COLUMNS($E518:F518)&lt;=COUNTIF(INDIRECT("'Raw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Input'!$B$3)),COLUMNS($E518:F518))),""))</f>
        <v/>
      </c>
      <c r="G518" t="str" cm="1">
        <f t="array" aca="1" ref="G518" ca="1">_xlfn.SINGLE(IF(COLUMNS($E518:G518)&lt;=COUNTIF(INDIRECT("'Raw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Input'!$B$3)),COLUMNS($E518:G518))),""))</f>
        <v/>
      </c>
      <c r="H518" t="str" cm="1">
        <f t="array" aca="1" ref="H518" ca="1">_xlfn.SINGLE(IF(COLUMNS($E518:H518)&lt;=COUNTIF(INDIRECT("'Raw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Input'!$B$3)),COLUMNS($E518:H518))),""))</f>
        <v/>
      </c>
      <c r="I518" t="str" cm="1">
        <f t="array" aca="1" ref="I518" ca="1">_xlfn.SINGLE(IF(COLUMNS($E518:I518)&lt;=COUNTIF(INDIRECT("'Raw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Input'!$B$3)),COLUMNS($E518:I518))),""))</f>
        <v/>
      </c>
      <c r="J518" t="str" cm="1">
        <f t="array" aca="1" ref="J518" ca="1">_xlfn.SINGLE(IF(COLUMNS($E518:J518)&lt;=COUNTIF(INDIRECT("'Raw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Input'!$B$3)),COLUMNS($E518:J518))),""))</f>
        <v/>
      </c>
      <c r="K518" t="str" cm="1">
        <f t="array" aca="1" ref="K518" ca="1">_xlfn.SINGLE(IF(COLUMNS($E518:E518)&lt;=COUNTIF(INDIRECT("'Raw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Input'!$B$3)),COLUMNS($E518:E518))),""))</f>
        <v>Boolean</v>
      </c>
      <c r="L518" t="str" cm="1">
        <f t="array" aca="1" ref="L518" ca="1">_xlfn.SINGLE(IF(COLUMNS($E518:F518)&lt;=COUNTIF(INDIRECT("'Raw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Input'!$B$3)),COLUMNS($E518:F518))),""))</f>
        <v/>
      </c>
      <c r="M518" t="str" cm="1">
        <f t="array" aca="1" ref="M518" ca="1">_xlfn.SINGLE(IF(COLUMNS($E518:G518)&lt;=COUNTIF(INDIRECT("'Raw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Input'!$B$3)),COLUMNS($E518:G518))),""))</f>
        <v/>
      </c>
      <c r="N518" t="str" cm="1">
        <f t="array" aca="1" ref="N518" ca="1">_xlfn.SINGLE(IF(COLUMNS($E518:H518)&lt;=COUNTIF(INDIRECT("'Raw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Input'!$B$3)),COLUMNS($E518:H518))),""))</f>
        <v/>
      </c>
      <c r="O518" t="str" cm="1">
        <f t="array" aca="1" ref="O518" ca="1">_xlfn.SINGLE(IF(COLUMNS($E518:I518)&lt;=COUNTIF(INDIRECT("'Raw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Input'!$B$3)),COLUMNS($E518:I518))),""))</f>
        <v/>
      </c>
      <c r="P518" t="str" cm="1">
        <f t="array" aca="1" ref="P518" ca="1">_xlfn.SINGLE(IF(COLUMNS($E518:J518)&lt;=COUNTIF(INDIRECT("'Raw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Input'!$B$3)),COLUMNS($E518:J518))),""))</f>
        <v/>
      </c>
      <c r="Q518" t="str">
        <f t="shared" ca="1" si="193"/>
        <v>Int</v>
      </c>
      <c r="R518" t="str">
        <f t="shared" ca="1" si="194"/>
        <v/>
      </c>
      <c r="S518" t="str">
        <f t="shared" ca="1" si="195"/>
        <v/>
      </c>
      <c r="T518" t="str">
        <f t="shared" ca="1" si="182"/>
        <v/>
      </c>
      <c r="U518" t="str">
        <f t="shared" ca="1" si="183"/>
        <v/>
      </c>
      <c r="V518">
        <v>518</v>
      </c>
      <c r="DE518"/>
      <c r="HB518"/>
    </row>
    <row r="519" spans="1:210">
      <c r="A519">
        <v>10</v>
      </c>
      <c r="B519" t="str">
        <f t="shared" ca="1" si="192"/>
        <v/>
      </c>
      <c r="C519" t="str">
        <f t="shared" ca="1" si="196"/>
        <v/>
      </c>
      <c r="D519" t="str">
        <f t="shared" ca="1" si="197"/>
        <v/>
      </c>
      <c r="E519" t="str" cm="1">
        <f t="array" aca="1" ref="E519" ca="1">_xlfn.SINGLE(IF(COLUMNS($E519:E519)&lt;=COUNTIF(INDIRECT("'Raw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Input'!$B$3)),COLUMNS($E519:E519))),""))</f>
        <v>Int</v>
      </c>
      <c r="F519" t="str" cm="1">
        <f t="array" aca="1" ref="F519" ca="1">_xlfn.SINGLE(IF(COLUMNS($E519:F519)&lt;=COUNTIF(INDIRECT("'Raw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Input'!$B$3)),COLUMNS($E519:F519))),""))</f>
        <v/>
      </c>
      <c r="G519" t="str" cm="1">
        <f t="array" aca="1" ref="G519" ca="1">_xlfn.SINGLE(IF(COLUMNS($E519:G519)&lt;=COUNTIF(INDIRECT("'Raw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Input'!$B$3)),COLUMNS($E519:G519))),""))</f>
        <v/>
      </c>
      <c r="H519" t="str" cm="1">
        <f t="array" aca="1" ref="H519" ca="1">_xlfn.SINGLE(IF(COLUMNS($E519:H519)&lt;=COUNTIF(INDIRECT("'Raw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Input'!$B$3)),COLUMNS($E519:H519))),""))</f>
        <v/>
      </c>
      <c r="I519" t="str" cm="1">
        <f t="array" aca="1" ref="I519" ca="1">_xlfn.SINGLE(IF(COLUMNS($E519:I519)&lt;=COUNTIF(INDIRECT("'Raw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Input'!$B$3)),COLUMNS($E519:I519))),""))</f>
        <v/>
      </c>
      <c r="J519" t="str" cm="1">
        <f t="array" aca="1" ref="J519" ca="1">_xlfn.SINGLE(IF(COLUMNS($E519:J519)&lt;=COUNTIF(INDIRECT("'Raw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Input'!$B$3)),COLUMNS($E519:J519))),""))</f>
        <v/>
      </c>
      <c r="K519" t="str" cm="1">
        <f t="array" aca="1" ref="K519" ca="1">_xlfn.SINGLE(IF(COLUMNS($E519:E519)&lt;=COUNTIF(INDIRECT("'Raw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Input'!$B$3)),COLUMNS($E519:E519))),""))</f>
        <v>Boolean</v>
      </c>
      <c r="L519" t="str" cm="1">
        <f t="array" aca="1" ref="L519" ca="1">_xlfn.SINGLE(IF(COLUMNS($E519:F519)&lt;=COUNTIF(INDIRECT("'Raw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Input'!$B$3)),COLUMNS($E519:F519))),""))</f>
        <v/>
      </c>
      <c r="M519" t="str" cm="1">
        <f t="array" aca="1" ref="M519" ca="1">_xlfn.SINGLE(IF(COLUMNS($E519:G519)&lt;=COUNTIF(INDIRECT("'Raw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Input'!$B$3)),COLUMNS($E519:G519))),""))</f>
        <v/>
      </c>
      <c r="N519" t="str" cm="1">
        <f t="array" aca="1" ref="N519" ca="1">_xlfn.SINGLE(IF(COLUMNS($E519:H519)&lt;=COUNTIF(INDIRECT("'Raw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Input'!$B$3)),COLUMNS($E519:H519))),""))</f>
        <v/>
      </c>
      <c r="O519" t="str" cm="1">
        <f t="array" aca="1" ref="O519" ca="1">_xlfn.SINGLE(IF(COLUMNS($E519:I519)&lt;=COUNTIF(INDIRECT("'Raw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Input'!$B$3)),COLUMNS($E519:I519))),""))</f>
        <v/>
      </c>
      <c r="P519" t="str" cm="1">
        <f t="array" aca="1" ref="P519" ca="1">_xlfn.SINGLE(IF(COLUMNS($E519:J519)&lt;=COUNTIF(INDIRECT("'Raw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Input'!$B$3)),COLUMNS($E519:J519))),""))</f>
        <v/>
      </c>
      <c r="Q519" t="str">
        <f t="shared" ca="1" si="193"/>
        <v>Int</v>
      </c>
      <c r="R519" t="str">
        <f t="shared" ca="1" si="194"/>
        <v/>
      </c>
      <c r="S519" t="str">
        <f t="shared" ca="1" si="195"/>
        <v/>
      </c>
      <c r="T519" t="str">
        <f t="shared" ca="1" si="182"/>
        <v/>
      </c>
      <c r="U519" t="str">
        <f t="shared" ca="1" si="183"/>
        <v/>
      </c>
      <c r="V519">
        <v>519</v>
      </c>
      <c r="DE519"/>
      <c r="HB519"/>
    </row>
    <row r="520" spans="1:210">
      <c r="A520">
        <v>11</v>
      </c>
      <c r="B520" t="str">
        <f t="shared" ca="1" si="192"/>
        <v/>
      </c>
      <c r="C520" t="str">
        <f t="shared" ca="1" si="196"/>
        <v/>
      </c>
      <c r="D520" t="str">
        <f t="shared" ca="1" si="197"/>
        <v/>
      </c>
      <c r="E520" t="str" cm="1">
        <f t="array" aca="1" ref="E520" ca="1">_xlfn.SINGLE(IF(COLUMNS($E520:E520)&lt;=COUNTIF(INDIRECT("'Raw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Input'!$B$3)),COLUMNS($E520:E520))),""))</f>
        <v>Int</v>
      </c>
      <c r="F520" t="str" cm="1">
        <f t="array" aca="1" ref="F520" ca="1">_xlfn.SINGLE(IF(COLUMNS($E520:F520)&lt;=COUNTIF(INDIRECT("'Raw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Input'!$B$3)),COLUMNS($E520:F520))),""))</f>
        <v/>
      </c>
      <c r="G520" t="str" cm="1">
        <f t="array" aca="1" ref="G520" ca="1">_xlfn.SINGLE(IF(COLUMNS($E520:G520)&lt;=COUNTIF(INDIRECT("'Raw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Input'!$B$3)),COLUMNS($E520:G520))),""))</f>
        <v/>
      </c>
      <c r="H520" t="str" cm="1">
        <f t="array" aca="1" ref="H520" ca="1">_xlfn.SINGLE(IF(COLUMNS($E520:H520)&lt;=COUNTIF(INDIRECT("'Raw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Input'!$B$3)),COLUMNS($E520:H520))),""))</f>
        <v/>
      </c>
      <c r="I520" t="str" cm="1">
        <f t="array" aca="1" ref="I520" ca="1">_xlfn.SINGLE(IF(COLUMNS($E520:I520)&lt;=COUNTIF(INDIRECT("'Raw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Input'!$B$3)),COLUMNS($E520:I520))),""))</f>
        <v/>
      </c>
      <c r="J520" t="str" cm="1">
        <f t="array" aca="1" ref="J520" ca="1">_xlfn.SINGLE(IF(COLUMNS($E520:J520)&lt;=COUNTIF(INDIRECT("'Raw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Input'!$B$3)),COLUMNS($E520:J520))),""))</f>
        <v/>
      </c>
      <c r="K520" t="str" cm="1">
        <f t="array" aca="1" ref="K520" ca="1">_xlfn.SINGLE(IF(COLUMNS($E520:E520)&lt;=COUNTIF(INDIRECT("'Raw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Input'!$B$3)),COLUMNS($E520:E520))),""))</f>
        <v>Boolean</v>
      </c>
      <c r="L520" t="str" cm="1">
        <f t="array" aca="1" ref="L520" ca="1">_xlfn.SINGLE(IF(COLUMNS($E520:F520)&lt;=COUNTIF(INDIRECT("'Raw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Input'!$B$3)),COLUMNS($E520:F520))),""))</f>
        <v/>
      </c>
      <c r="M520" t="str" cm="1">
        <f t="array" aca="1" ref="M520" ca="1">_xlfn.SINGLE(IF(COLUMNS($E520:G520)&lt;=COUNTIF(INDIRECT("'Raw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Input'!$B$3)),COLUMNS($E520:G520))),""))</f>
        <v/>
      </c>
      <c r="N520" t="str" cm="1">
        <f t="array" aca="1" ref="N520" ca="1">_xlfn.SINGLE(IF(COLUMNS($E520:H520)&lt;=COUNTIF(INDIRECT("'Raw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Input'!$B$3)),COLUMNS($E520:H520))),""))</f>
        <v/>
      </c>
      <c r="O520" t="str" cm="1">
        <f t="array" aca="1" ref="O520" ca="1">_xlfn.SINGLE(IF(COLUMNS($E520:I520)&lt;=COUNTIF(INDIRECT("'Raw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Input'!$B$3)),COLUMNS($E520:I520))),""))</f>
        <v/>
      </c>
      <c r="P520" t="str" cm="1">
        <f t="array" aca="1" ref="P520" ca="1">_xlfn.SINGLE(IF(COLUMNS($E520:J520)&lt;=COUNTIF(INDIRECT("'Raw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Input'!$B$3)),COLUMNS($E520:J520))),""))</f>
        <v/>
      </c>
      <c r="Q520" t="str">
        <f t="shared" ca="1" si="193"/>
        <v>Int</v>
      </c>
      <c r="R520" t="str">
        <f t="shared" ca="1" si="194"/>
        <v/>
      </c>
      <c r="S520" t="str">
        <f t="shared" ca="1" si="195"/>
        <v/>
      </c>
      <c r="T520" t="str">
        <f t="shared" ca="1" si="182"/>
        <v/>
      </c>
      <c r="U520" t="str">
        <f t="shared" ca="1" si="183"/>
        <v/>
      </c>
      <c r="V520">
        <v>520</v>
      </c>
      <c r="DE520"/>
      <c r="HB520"/>
    </row>
    <row r="521" spans="1:210">
      <c r="A521">
        <v>12</v>
      </c>
      <c r="B521" t="str">
        <f t="shared" ca="1" si="192"/>
        <v/>
      </c>
      <c r="C521" t="str">
        <f t="shared" ca="1" si="196"/>
        <v/>
      </c>
      <c r="D521" t="str">
        <f t="shared" ca="1" si="197"/>
        <v/>
      </c>
      <c r="E521" t="str" cm="1">
        <f t="array" aca="1" ref="E521" ca="1">_xlfn.SINGLE(IF(COLUMNS($E521:E521)&lt;=COUNTIF(INDIRECT("'Raw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Input'!$B$3)),COLUMNS($E521:E521))),""))</f>
        <v>Int</v>
      </c>
      <c r="F521" t="str" cm="1">
        <f t="array" aca="1" ref="F521" ca="1">_xlfn.SINGLE(IF(COLUMNS($E521:F521)&lt;=COUNTIF(INDIRECT("'Raw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Input'!$B$3)),COLUMNS($E521:F521))),""))</f>
        <v/>
      </c>
      <c r="G521" t="str" cm="1">
        <f t="array" aca="1" ref="G521" ca="1">_xlfn.SINGLE(IF(COLUMNS($E521:G521)&lt;=COUNTIF(INDIRECT("'Raw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Input'!$B$3)),COLUMNS($E521:G521))),""))</f>
        <v/>
      </c>
      <c r="H521" t="str" cm="1">
        <f t="array" aca="1" ref="H521" ca="1">_xlfn.SINGLE(IF(COLUMNS($E521:H521)&lt;=COUNTIF(INDIRECT("'Raw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Input'!$B$3)),COLUMNS($E521:H521))),""))</f>
        <v/>
      </c>
      <c r="I521" t="str" cm="1">
        <f t="array" aca="1" ref="I521" ca="1">_xlfn.SINGLE(IF(COLUMNS($E521:I521)&lt;=COUNTIF(INDIRECT("'Raw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Input'!$B$3)),COLUMNS($E521:I521))),""))</f>
        <v/>
      </c>
      <c r="J521" t="str" cm="1">
        <f t="array" aca="1" ref="J521" ca="1">_xlfn.SINGLE(IF(COLUMNS($E521:J521)&lt;=COUNTIF(INDIRECT("'Raw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Input'!$B$3)),COLUMNS($E521:J521))),""))</f>
        <v/>
      </c>
      <c r="K521" t="str" cm="1">
        <f t="array" aca="1" ref="K521" ca="1">_xlfn.SINGLE(IF(COLUMNS($E521:E521)&lt;=COUNTIF(INDIRECT("'Raw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Input'!$B$3)),COLUMNS($E521:E521))),""))</f>
        <v>Boolean</v>
      </c>
      <c r="L521" t="str" cm="1">
        <f t="array" aca="1" ref="L521" ca="1">_xlfn.SINGLE(IF(COLUMNS($E521:F521)&lt;=COUNTIF(INDIRECT("'Raw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Input'!$B$3)),COLUMNS($E521:F521))),""))</f>
        <v/>
      </c>
      <c r="M521" t="str" cm="1">
        <f t="array" aca="1" ref="M521" ca="1">_xlfn.SINGLE(IF(COLUMNS($E521:G521)&lt;=COUNTIF(INDIRECT("'Raw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Input'!$B$3)),COLUMNS($E521:G521))),""))</f>
        <v/>
      </c>
      <c r="N521" t="str" cm="1">
        <f t="array" aca="1" ref="N521" ca="1">_xlfn.SINGLE(IF(COLUMNS($E521:H521)&lt;=COUNTIF(INDIRECT("'Raw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Input'!$B$3)),COLUMNS($E521:H521))),""))</f>
        <v/>
      </c>
      <c r="O521" t="str" cm="1">
        <f t="array" aca="1" ref="O521" ca="1">_xlfn.SINGLE(IF(COLUMNS($E521:I521)&lt;=COUNTIF(INDIRECT("'Raw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Input'!$B$3)),COLUMNS($E521:I521))),""))</f>
        <v/>
      </c>
      <c r="P521" t="str" cm="1">
        <f t="array" aca="1" ref="P521" ca="1">_xlfn.SINGLE(IF(COLUMNS($E521:J521)&lt;=COUNTIF(INDIRECT("'Raw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Input'!$B$3)),COLUMNS($E521:J521))),""))</f>
        <v/>
      </c>
      <c r="Q521" t="str">
        <f t="shared" ca="1" si="193"/>
        <v>Int</v>
      </c>
      <c r="R521" t="str">
        <f t="shared" ca="1" si="194"/>
        <v/>
      </c>
      <c r="S521" t="str">
        <f t="shared" ca="1" si="195"/>
        <v/>
      </c>
      <c r="T521" t="str">
        <f t="shared" ca="1" si="182"/>
        <v/>
      </c>
      <c r="U521" t="str">
        <f t="shared" ca="1" si="183"/>
        <v/>
      </c>
      <c r="V521">
        <v>521</v>
      </c>
      <c r="DE521"/>
      <c r="HB521"/>
    </row>
    <row r="522" spans="1:210">
      <c r="A522" s="79" t="str">
        <f ca="1">IF(ISBLANK(INDIRECT("Setup!A"&amp;(1+(V522+11)/13))),"",INDIRECT("Setup!A"&amp;(1+(V522+11)/13)))</f>
        <v/>
      </c>
      <c r="C522" t="str">
        <f t="shared" ca="1" si="196"/>
        <v/>
      </c>
      <c r="D522" t="str">
        <f t="shared" ca="1" si="197"/>
        <v/>
      </c>
      <c r="K522" t="str" cm="1">
        <f t="array" aca="1" ref="K522" ca="1">_xlfn.SINGLE(IF(COLUMNS($E522:E522)&lt;=COUNTIF(INDIRECT("'Raw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Input'!$B$3)),COLUMNS($E522:E522))),""))</f>
        <v/>
      </c>
      <c r="L522" t="str" cm="1">
        <f t="array" aca="1" ref="L522" ca="1">_xlfn.SINGLE(IF(COLUMNS($E522:F522)&lt;=COUNTIF(INDIRECT("'Raw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Input'!$B$3)),COLUMNS($E522:F522))),""))</f>
        <v/>
      </c>
      <c r="M522" t="str" cm="1">
        <f t="array" aca="1" ref="M522" ca="1">_xlfn.SINGLE(IF(COLUMNS($E522:G522)&lt;=COUNTIF(INDIRECT("'Raw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Input'!$B$3)),COLUMNS($E522:G522))),""))</f>
        <v/>
      </c>
      <c r="N522" t="str" cm="1">
        <f t="array" aca="1" ref="N522" ca="1">_xlfn.SINGLE(IF(COLUMNS($E522:H522)&lt;=COUNTIF(INDIRECT("'Raw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Input'!$B$3)),COLUMNS($E522:H522))),""))</f>
        <v/>
      </c>
      <c r="O522" t="str" cm="1">
        <f t="array" aca="1" ref="O522" ca="1">_xlfn.SINGLE(IF(COLUMNS($E522:I522)&lt;=COUNTIF(INDIRECT("'Raw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Input'!$B$3)),COLUMNS($E522:I522))),""))</f>
        <v/>
      </c>
      <c r="P522" t="str" cm="1">
        <f t="array" aca="1" ref="P522" ca="1">_xlfn.SINGLE(IF(COLUMNS($E522:J522)&lt;=COUNTIF(INDIRECT("'Raw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Input'!$B$3)),COLUMNS($E522:J522))),""))</f>
        <v/>
      </c>
      <c r="T522" t="str">
        <f t="shared" ca="1" si="182"/>
        <v/>
      </c>
      <c r="U522" t="str">
        <f t="shared" ca="1" si="183"/>
        <v/>
      </c>
      <c r="V522">
        <v>522</v>
      </c>
      <c r="DE522"/>
      <c r="HB522"/>
    </row>
    <row r="523" spans="1:210">
      <c r="A523">
        <v>1</v>
      </c>
      <c r="B523" t="str">
        <f t="shared" ref="B523:B534" ca="1" si="198">IFERROR(IF(ISBLANK(INDIRECT(INDIRECT("A"&amp;V523-A523)&amp;"!B"&amp;A523+3)),"",INDIRECT(INDIRECT("A"&amp;V523-A523)&amp;"!B"&amp;A523+3)),"")</f>
        <v/>
      </c>
      <c r="C523" t="str">
        <f t="shared" ca="1" si="196"/>
        <v/>
      </c>
      <c r="D523" t="str">
        <f t="shared" ca="1" si="197"/>
        <v/>
      </c>
      <c r="E523" t="str" cm="1">
        <f t="array" aca="1" ref="E523" ca="1">_xlfn.SINGLE(IF(COLUMNS($E523:E523)&lt;=COUNTIF(INDIRECT("'Raw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Input'!$B$3)),COLUMNS($E523:E523))),""))</f>
        <v>Int</v>
      </c>
      <c r="F523" t="str" cm="1">
        <f t="array" aca="1" ref="F523" ca="1">_xlfn.SINGLE(IF(COLUMNS($E523:F523)&lt;=COUNTIF(INDIRECT("'Raw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Input'!$B$3)),COLUMNS($E523:F523))),""))</f>
        <v/>
      </c>
      <c r="G523" t="str" cm="1">
        <f t="array" aca="1" ref="G523" ca="1">_xlfn.SINGLE(IF(COLUMNS($E523:G523)&lt;=COUNTIF(INDIRECT("'Raw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Input'!$B$3)),COLUMNS($E523:G523))),""))</f>
        <v/>
      </c>
      <c r="H523" t="str" cm="1">
        <f t="array" aca="1" ref="H523" ca="1">_xlfn.SINGLE(IF(COLUMNS($E523:H523)&lt;=COUNTIF(INDIRECT("'Raw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Input'!$B$3)),COLUMNS($E523:H523))),""))</f>
        <v/>
      </c>
      <c r="I523" t="str" cm="1">
        <f t="array" aca="1" ref="I523" ca="1">_xlfn.SINGLE(IF(COLUMNS($E523:I523)&lt;=COUNTIF(INDIRECT("'Raw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Input'!$B$3)),COLUMNS($E523:I523))),""))</f>
        <v/>
      </c>
      <c r="J523" t="str" cm="1">
        <f t="array" aca="1" ref="J523" ca="1">_xlfn.SINGLE(IF(COLUMNS($E523:J523)&lt;=COUNTIF(INDIRECT("'Raw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Input'!$B$3)),COLUMNS($E523:J523))),""))</f>
        <v/>
      </c>
      <c r="K523" t="str" cm="1">
        <f t="array" aca="1" ref="K523" ca="1">_xlfn.SINGLE(IF(COLUMNS($E523:E523)&lt;=COUNTIF(INDIRECT("'Raw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Input'!$B$3)),COLUMNS($E523:E523))),""))</f>
        <v>Boolean</v>
      </c>
      <c r="L523" t="str" cm="1">
        <f t="array" aca="1" ref="L523" ca="1">_xlfn.SINGLE(IF(COLUMNS($E523:F523)&lt;=COUNTIF(INDIRECT("'Raw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Input'!$B$3)),COLUMNS($E523:F523))),""))</f>
        <v/>
      </c>
      <c r="M523" t="str" cm="1">
        <f t="array" aca="1" ref="M523" ca="1">_xlfn.SINGLE(IF(COLUMNS($E523:G523)&lt;=COUNTIF(INDIRECT("'Raw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Input'!$B$3)),COLUMNS($E523:G523))),""))</f>
        <v/>
      </c>
      <c r="N523" t="str" cm="1">
        <f t="array" aca="1" ref="N523" ca="1">_xlfn.SINGLE(IF(COLUMNS($E523:H523)&lt;=COUNTIF(INDIRECT("'Raw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Input'!$B$3)),COLUMNS($E523:H523))),""))</f>
        <v/>
      </c>
      <c r="O523" t="str" cm="1">
        <f t="array" aca="1" ref="O523" ca="1">_xlfn.SINGLE(IF(COLUMNS($E523:I523)&lt;=COUNTIF(INDIRECT("'Raw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Input'!$B$3)),COLUMNS($E523:I523))),""))</f>
        <v/>
      </c>
      <c r="P523" t="str" cm="1">
        <f t="array" aca="1" ref="P523" ca="1">_xlfn.SINGLE(IF(COLUMNS($E523:J523)&lt;=COUNTIF(INDIRECT("'Raw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Input'!$B$3)),COLUMNS($E523:J523))),""))</f>
        <v/>
      </c>
      <c r="Q523" t="str">
        <f t="shared" ref="Q523:Q534" ca="1" si="199">IF(NOT(C523=K523),E523,IF(NOT(C523=L523),F523,IF(NOT(C523=M523),G523,IF(NOT(C523=N523),H523,IF(NOT(C523=O523),I523,IF(NOT(C523=P523),J523,""))))))</f>
        <v>Int</v>
      </c>
      <c r="R523" t="str">
        <f t="shared" ref="R523:R534" ca="1" si="200">IF(AND(NOT(C523=L523),NOT(F523=Q523)),F523,IF(AND(NOT(C523=M523),NOT(G523=Q523)),G523,IF(AND(NOT(C523=N523),NOT(H523=Q523)),H523,IF(AND(NOT(C523=O523),NOT(I523=Q523)),I523,IF(AND(NOT(C523=P523),NOT(J523=Q523)),J523,"")))))</f>
        <v/>
      </c>
      <c r="S523" t="str">
        <f t="shared" ref="S523:S534" ca="1" si="201">IF(AND(NOT(C523=M523),NOT(G523=Q523),NOT(G523=R523)),G523,IF(AND(NOT(C523=N523),NOT(H523=Q523),NOT(H523=R523)),H523,IF(AND(NOT(C523=O523),NOT(I523=Q523),NOT(I523=R523)),I523,IF(AND(NOT(C523=P523),NOT(J523=Q523),NOT(J523=R523)),J523,""))))</f>
        <v/>
      </c>
      <c r="T523" t="str">
        <f t="shared" ca="1" si="182"/>
        <v/>
      </c>
      <c r="U523" t="str">
        <f t="shared" ca="1" si="183"/>
        <v/>
      </c>
      <c r="V523">
        <v>523</v>
      </c>
      <c r="DE523"/>
      <c r="HB523"/>
    </row>
    <row r="524" spans="1:210">
      <c r="A524">
        <v>2</v>
      </c>
      <c r="B524" t="str">
        <f t="shared" ca="1" si="198"/>
        <v/>
      </c>
      <c r="C524" t="str">
        <f t="shared" ca="1" si="196"/>
        <v/>
      </c>
      <c r="D524" t="str">
        <f t="shared" ca="1" si="197"/>
        <v/>
      </c>
      <c r="E524" t="str" cm="1">
        <f t="array" aca="1" ref="E524" ca="1">_xlfn.SINGLE(IF(COLUMNS($E524:E524)&lt;=COUNTIF(INDIRECT("'Raw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Input'!$B$3)),COLUMNS($E524:E524))),""))</f>
        <v>Int</v>
      </c>
      <c r="F524" t="str" cm="1">
        <f t="array" aca="1" ref="F524" ca="1">_xlfn.SINGLE(IF(COLUMNS($E524:F524)&lt;=COUNTIF(INDIRECT("'Raw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Input'!$B$3)),COLUMNS($E524:F524))),""))</f>
        <v/>
      </c>
      <c r="G524" t="str" cm="1">
        <f t="array" aca="1" ref="G524" ca="1">_xlfn.SINGLE(IF(COLUMNS($E524:G524)&lt;=COUNTIF(INDIRECT("'Raw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Input'!$B$3)),COLUMNS($E524:G524))),""))</f>
        <v/>
      </c>
      <c r="H524" t="str" cm="1">
        <f t="array" aca="1" ref="H524" ca="1">_xlfn.SINGLE(IF(COLUMNS($E524:H524)&lt;=COUNTIF(INDIRECT("'Raw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Input'!$B$3)),COLUMNS($E524:H524))),""))</f>
        <v/>
      </c>
      <c r="I524" t="str" cm="1">
        <f t="array" aca="1" ref="I524" ca="1">_xlfn.SINGLE(IF(COLUMNS($E524:I524)&lt;=COUNTIF(INDIRECT("'Raw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Input'!$B$3)),COLUMNS($E524:I524))),""))</f>
        <v/>
      </c>
      <c r="J524" t="str" cm="1">
        <f t="array" aca="1" ref="J524" ca="1">_xlfn.SINGLE(IF(COLUMNS($E524:J524)&lt;=COUNTIF(INDIRECT("'Raw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Input'!$B$3)),COLUMNS($E524:J524))),""))</f>
        <v/>
      </c>
      <c r="K524" t="str" cm="1">
        <f t="array" aca="1" ref="K524" ca="1">_xlfn.SINGLE(IF(COLUMNS($E524:E524)&lt;=COUNTIF(INDIRECT("'Raw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Input'!$B$3)),COLUMNS($E524:E524))),""))</f>
        <v>Boolean</v>
      </c>
      <c r="L524" t="str" cm="1">
        <f t="array" aca="1" ref="L524" ca="1">_xlfn.SINGLE(IF(COLUMNS($E524:F524)&lt;=COUNTIF(INDIRECT("'Raw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Input'!$B$3)),COLUMNS($E524:F524))),""))</f>
        <v/>
      </c>
      <c r="M524" t="str" cm="1">
        <f t="array" aca="1" ref="M524" ca="1">_xlfn.SINGLE(IF(COLUMNS($E524:G524)&lt;=COUNTIF(INDIRECT("'Raw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Input'!$B$3)),COLUMNS($E524:G524))),""))</f>
        <v/>
      </c>
      <c r="N524" t="str" cm="1">
        <f t="array" aca="1" ref="N524" ca="1">_xlfn.SINGLE(IF(COLUMNS($E524:H524)&lt;=COUNTIF(INDIRECT("'Raw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Input'!$B$3)),COLUMNS($E524:H524))),""))</f>
        <v/>
      </c>
      <c r="O524" t="str" cm="1">
        <f t="array" aca="1" ref="O524" ca="1">_xlfn.SINGLE(IF(COLUMNS($E524:I524)&lt;=COUNTIF(INDIRECT("'Raw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Input'!$B$3)),COLUMNS($E524:I524))),""))</f>
        <v/>
      </c>
      <c r="P524" t="str" cm="1">
        <f t="array" aca="1" ref="P524" ca="1">_xlfn.SINGLE(IF(COLUMNS($E524:J524)&lt;=COUNTIF(INDIRECT("'Raw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Input'!$B$3)),COLUMNS($E524:J524))),""))</f>
        <v/>
      </c>
      <c r="Q524" t="str">
        <f t="shared" ca="1" si="199"/>
        <v>Int</v>
      </c>
      <c r="R524" t="str">
        <f t="shared" ca="1" si="200"/>
        <v/>
      </c>
      <c r="S524" t="str">
        <f t="shared" ca="1" si="201"/>
        <v/>
      </c>
      <c r="T524" t="str">
        <f t="shared" ca="1" si="182"/>
        <v/>
      </c>
      <c r="U524" t="str">
        <f t="shared" ca="1" si="183"/>
        <v/>
      </c>
      <c r="V524">
        <v>524</v>
      </c>
      <c r="DE524"/>
      <c r="HB524"/>
    </row>
    <row r="525" spans="1:210">
      <c r="A525">
        <v>3</v>
      </c>
      <c r="B525" t="str">
        <f t="shared" ca="1" si="198"/>
        <v/>
      </c>
      <c r="C525" t="str">
        <f t="shared" ca="1" si="196"/>
        <v/>
      </c>
      <c r="D525" t="str">
        <f t="shared" ca="1" si="197"/>
        <v/>
      </c>
      <c r="E525" t="str" cm="1">
        <f t="array" aca="1" ref="E525" ca="1">_xlfn.SINGLE(IF(COLUMNS($E525:E525)&lt;=COUNTIF(INDIRECT("'Raw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Input'!$B$3)),COLUMNS($E525:E525))),""))</f>
        <v>Int</v>
      </c>
      <c r="F525" t="str" cm="1">
        <f t="array" aca="1" ref="F525" ca="1">_xlfn.SINGLE(IF(COLUMNS($E525:F525)&lt;=COUNTIF(INDIRECT("'Raw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Input'!$B$3)),COLUMNS($E525:F525))),""))</f>
        <v/>
      </c>
      <c r="G525" t="str" cm="1">
        <f t="array" aca="1" ref="G525" ca="1">_xlfn.SINGLE(IF(COLUMNS($E525:G525)&lt;=COUNTIF(INDIRECT("'Raw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Input'!$B$3)),COLUMNS($E525:G525))),""))</f>
        <v/>
      </c>
      <c r="H525" t="str" cm="1">
        <f t="array" aca="1" ref="H525" ca="1">_xlfn.SINGLE(IF(COLUMNS($E525:H525)&lt;=COUNTIF(INDIRECT("'Raw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Input'!$B$3)),COLUMNS($E525:H525))),""))</f>
        <v/>
      </c>
      <c r="I525" t="str" cm="1">
        <f t="array" aca="1" ref="I525" ca="1">_xlfn.SINGLE(IF(COLUMNS($E525:I525)&lt;=COUNTIF(INDIRECT("'Raw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Input'!$B$3)),COLUMNS($E525:I525))),""))</f>
        <v/>
      </c>
      <c r="J525" t="str" cm="1">
        <f t="array" aca="1" ref="J525" ca="1">_xlfn.SINGLE(IF(COLUMNS($E525:J525)&lt;=COUNTIF(INDIRECT("'Raw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Input'!$B$3)),COLUMNS($E525:J525))),""))</f>
        <v/>
      </c>
      <c r="K525" t="str" cm="1">
        <f t="array" aca="1" ref="K525" ca="1">_xlfn.SINGLE(IF(COLUMNS($E525:E525)&lt;=COUNTIF(INDIRECT("'Raw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Input'!$B$3)),COLUMNS($E525:E525))),""))</f>
        <v>Boolean</v>
      </c>
      <c r="L525" t="str" cm="1">
        <f t="array" aca="1" ref="L525" ca="1">_xlfn.SINGLE(IF(COLUMNS($E525:F525)&lt;=COUNTIF(INDIRECT("'Raw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Input'!$B$3)),COLUMNS($E525:F525))),""))</f>
        <v/>
      </c>
      <c r="M525" t="str" cm="1">
        <f t="array" aca="1" ref="M525" ca="1">_xlfn.SINGLE(IF(COLUMNS($E525:G525)&lt;=COUNTIF(INDIRECT("'Raw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Input'!$B$3)),COLUMNS($E525:G525))),""))</f>
        <v/>
      </c>
      <c r="N525" t="str" cm="1">
        <f t="array" aca="1" ref="N525" ca="1">_xlfn.SINGLE(IF(COLUMNS($E525:H525)&lt;=COUNTIF(INDIRECT("'Raw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Input'!$B$3)),COLUMNS($E525:H525))),""))</f>
        <v/>
      </c>
      <c r="O525" t="str" cm="1">
        <f t="array" aca="1" ref="O525" ca="1">_xlfn.SINGLE(IF(COLUMNS($E525:I525)&lt;=COUNTIF(INDIRECT("'Raw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Input'!$B$3)),COLUMNS($E525:I525))),""))</f>
        <v/>
      </c>
      <c r="P525" t="str" cm="1">
        <f t="array" aca="1" ref="P525" ca="1">_xlfn.SINGLE(IF(COLUMNS($E525:J525)&lt;=COUNTIF(INDIRECT("'Raw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Input'!$B$3)),COLUMNS($E525:J525))),""))</f>
        <v/>
      </c>
      <c r="Q525" t="str">
        <f t="shared" ca="1" si="199"/>
        <v>Int</v>
      </c>
      <c r="R525" t="str">
        <f t="shared" ca="1" si="200"/>
        <v/>
      </c>
      <c r="S525" t="str">
        <f t="shared" ca="1" si="201"/>
        <v/>
      </c>
      <c r="T525" t="str">
        <f t="shared" ca="1" si="182"/>
        <v/>
      </c>
      <c r="U525" t="str">
        <f t="shared" ca="1" si="183"/>
        <v/>
      </c>
      <c r="V525">
        <v>525</v>
      </c>
      <c r="DE525"/>
      <c r="HB525"/>
    </row>
    <row r="526" spans="1:210">
      <c r="A526">
        <v>4</v>
      </c>
      <c r="B526" t="str">
        <f t="shared" ca="1" si="198"/>
        <v/>
      </c>
      <c r="C526" t="str">
        <f t="shared" ca="1" si="196"/>
        <v/>
      </c>
      <c r="D526" t="str">
        <f t="shared" ca="1" si="197"/>
        <v/>
      </c>
      <c r="E526" t="str" cm="1">
        <f t="array" aca="1" ref="E526" ca="1">_xlfn.SINGLE(IF(COLUMNS($E526:E526)&lt;=COUNTIF(INDIRECT("'Raw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Input'!$B$3)),COLUMNS($E526:E526))),""))</f>
        <v>Int</v>
      </c>
      <c r="F526" t="str" cm="1">
        <f t="array" aca="1" ref="F526" ca="1">_xlfn.SINGLE(IF(COLUMNS($E526:F526)&lt;=COUNTIF(INDIRECT("'Raw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Input'!$B$3)),COLUMNS($E526:F526))),""))</f>
        <v/>
      </c>
      <c r="G526" t="str" cm="1">
        <f t="array" aca="1" ref="G526" ca="1">_xlfn.SINGLE(IF(COLUMNS($E526:G526)&lt;=COUNTIF(INDIRECT("'Raw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Input'!$B$3)),COLUMNS($E526:G526))),""))</f>
        <v/>
      </c>
      <c r="H526" t="str" cm="1">
        <f t="array" aca="1" ref="H526" ca="1">_xlfn.SINGLE(IF(COLUMNS($E526:H526)&lt;=COUNTIF(INDIRECT("'Raw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Input'!$B$3)),COLUMNS($E526:H526))),""))</f>
        <v/>
      </c>
      <c r="I526" t="str" cm="1">
        <f t="array" aca="1" ref="I526" ca="1">_xlfn.SINGLE(IF(COLUMNS($E526:I526)&lt;=COUNTIF(INDIRECT("'Raw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Input'!$B$3)),COLUMNS($E526:I526))),""))</f>
        <v/>
      </c>
      <c r="J526" t="str" cm="1">
        <f t="array" aca="1" ref="J526" ca="1">_xlfn.SINGLE(IF(COLUMNS($E526:J526)&lt;=COUNTIF(INDIRECT("'Raw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Input'!$B$3)),COLUMNS($E526:J526))),""))</f>
        <v/>
      </c>
      <c r="K526" t="str" cm="1">
        <f t="array" aca="1" ref="K526" ca="1">_xlfn.SINGLE(IF(COLUMNS($E526:E526)&lt;=COUNTIF(INDIRECT("'Raw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Input'!$B$3)),COLUMNS($E526:E526))),""))</f>
        <v>Boolean</v>
      </c>
      <c r="L526" t="str" cm="1">
        <f t="array" aca="1" ref="L526" ca="1">_xlfn.SINGLE(IF(COLUMNS($E526:F526)&lt;=COUNTIF(INDIRECT("'Raw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Input'!$B$3)),COLUMNS($E526:F526))),""))</f>
        <v/>
      </c>
      <c r="M526" t="str" cm="1">
        <f t="array" aca="1" ref="M526" ca="1">_xlfn.SINGLE(IF(COLUMNS($E526:G526)&lt;=COUNTIF(INDIRECT("'Raw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Input'!$B$3)),COLUMNS($E526:G526))),""))</f>
        <v/>
      </c>
      <c r="N526" t="str" cm="1">
        <f t="array" aca="1" ref="N526" ca="1">_xlfn.SINGLE(IF(COLUMNS($E526:H526)&lt;=COUNTIF(INDIRECT("'Raw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Input'!$B$3)),COLUMNS($E526:H526))),""))</f>
        <v/>
      </c>
      <c r="O526" t="str" cm="1">
        <f t="array" aca="1" ref="O526" ca="1">_xlfn.SINGLE(IF(COLUMNS($E526:I526)&lt;=COUNTIF(INDIRECT("'Raw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Input'!$B$3)),COLUMNS($E526:I526))),""))</f>
        <v/>
      </c>
      <c r="P526" t="str" cm="1">
        <f t="array" aca="1" ref="P526" ca="1">_xlfn.SINGLE(IF(COLUMNS($E526:J526)&lt;=COUNTIF(INDIRECT("'Raw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Input'!$B$3)),COLUMNS($E526:J526))),""))</f>
        <v/>
      </c>
      <c r="Q526" t="str">
        <f t="shared" ca="1" si="199"/>
        <v>Int</v>
      </c>
      <c r="R526" t="str">
        <f t="shared" ca="1" si="200"/>
        <v/>
      </c>
      <c r="S526" t="str">
        <f t="shared" ca="1" si="201"/>
        <v/>
      </c>
      <c r="T526" t="str">
        <f t="shared" ca="1" si="182"/>
        <v/>
      </c>
      <c r="U526" t="str">
        <f t="shared" ca="1" si="183"/>
        <v/>
      </c>
      <c r="V526">
        <v>526</v>
      </c>
      <c r="DE526"/>
      <c r="HB526"/>
    </row>
    <row r="527" spans="1:210">
      <c r="A527">
        <v>5</v>
      </c>
      <c r="B527" t="str">
        <f t="shared" ca="1" si="198"/>
        <v/>
      </c>
      <c r="C527" t="str">
        <f t="shared" ca="1" si="196"/>
        <v/>
      </c>
      <c r="D527" t="str">
        <f t="shared" ca="1" si="197"/>
        <v/>
      </c>
      <c r="E527" t="str" cm="1">
        <f t="array" aca="1" ref="E527" ca="1">_xlfn.SINGLE(IF(COLUMNS($E527:E527)&lt;=COUNTIF(INDIRECT("'Raw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Input'!$B$3)),COLUMNS($E527:E527))),""))</f>
        <v>Int</v>
      </c>
      <c r="F527" t="str" cm="1">
        <f t="array" aca="1" ref="F527" ca="1">_xlfn.SINGLE(IF(COLUMNS($E527:F527)&lt;=COUNTIF(INDIRECT("'Raw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Input'!$B$3)),COLUMNS($E527:F527))),""))</f>
        <v/>
      </c>
      <c r="G527" t="str" cm="1">
        <f t="array" aca="1" ref="G527" ca="1">_xlfn.SINGLE(IF(COLUMNS($E527:G527)&lt;=COUNTIF(INDIRECT("'Raw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Input'!$B$3)),COLUMNS($E527:G527))),""))</f>
        <v/>
      </c>
      <c r="H527" t="str" cm="1">
        <f t="array" aca="1" ref="H527" ca="1">_xlfn.SINGLE(IF(COLUMNS($E527:H527)&lt;=COUNTIF(INDIRECT("'Raw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Input'!$B$3)),COLUMNS($E527:H527))),""))</f>
        <v/>
      </c>
      <c r="I527" t="str" cm="1">
        <f t="array" aca="1" ref="I527" ca="1">_xlfn.SINGLE(IF(COLUMNS($E527:I527)&lt;=COUNTIF(INDIRECT("'Raw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Input'!$B$3)),COLUMNS($E527:I527))),""))</f>
        <v/>
      </c>
      <c r="J527" t="str" cm="1">
        <f t="array" aca="1" ref="J527" ca="1">_xlfn.SINGLE(IF(COLUMNS($E527:J527)&lt;=COUNTIF(INDIRECT("'Raw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Input'!$B$3)),COLUMNS($E527:J527))),""))</f>
        <v/>
      </c>
      <c r="K527" t="str" cm="1">
        <f t="array" aca="1" ref="K527" ca="1">_xlfn.SINGLE(IF(COLUMNS($E527:E527)&lt;=COUNTIF(INDIRECT("'Raw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Input'!$B$3)),COLUMNS($E527:E527))),""))</f>
        <v>Boolean</v>
      </c>
      <c r="L527" t="str" cm="1">
        <f t="array" aca="1" ref="L527" ca="1">_xlfn.SINGLE(IF(COLUMNS($E527:F527)&lt;=COUNTIF(INDIRECT("'Raw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Input'!$B$3)),COLUMNS($E527:F527))),""))</f>
        <v/>
      </c>
      <c r="M527" t="str" cm="1">
        <f t="array" aca="1" ref="M527" ca="1">_xlfn.SINGLE(IF(COLUMNS($E527:G527)&lt;=COUNTIF(INDIRECT("'Raw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Input'!$B$3)),COLUMNS($E527:G527))),""))</f>
        <v/>
      </c>
      <c r="N527" t="str" cm="1">
        <f t="array" aca="1" ref="N527" ca="1">_xlfn.SINGLE(IF(COLUMNS($E527:H527)&lt;=COUNTIF(INDIRECT("'Raw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Input'!$B$3)),COLUMNS($E527:H527))),""))</f>
        <v/>
      </c>
      <c r="O527" t="str" cm="1">
        <f t="array" aca="1" ref="O527" ca="1">_xlfn.SINGLE(IF(COLUMNS($E527:I527)&lt;=COUNTIF(INDIRECT("'Raw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Input'!$B$3)),COLUMNS($E527:I527))),""))</f>
        <v/>
      </c>
      <c r="P527" t="str" cm="1">
        <f t="array" aca="1" ref="P527" ca="1">_xlfn.SINGLE(IF(COLUMNS($E527:J527)&lt;=COUNTIF(INDIRECT("'Raw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Input'!$B$3)),COLUMNS($E527:J527))),""))</f>
        <v/>
      </c>
      <c r="Q527" t="str">
        <f t="shared" ca="1" si="199"/>
        <v>Int</v>
      </c>
      <c r="R527" t="str">
        <f t="shared" ca="1" si="200"/>
        <v/>
      </c>
      <c r="S527" t="str">
        <f t="shared" ca="1" si="201"/>
        <v/>
      </c>
      <c r="T527" t="str">
        <f t="shared" ca="1" si="182"/>
        <v/>
      </c>
      <c r="U527" t="str">
        <f t="shared" ca="1" si="183"/>
        <v/>
      </c>
      <c r="V527">
        <v>527</v>
      </c>
      <c r="DE527"/>
      <c r="HB527"/>
    </row>
    <row r="528" spans="1:210">
      <c r="A528">
        <v>6</v>
      </c>
      <c r="B528" t="str">
        <f t="shared" ca="1" si="198"/>
        <v/>
      </c>
      <c r="C528" t="str">
        <f t="shared" ca="1" si="196"/>
        <v/>
      </c>
      <c r="D528" t="str">
        <f t="shared" ca="1" si="197"/>
        <v/>
      </c>
      <c r="E528" t="str" cm="1">
        <f t="array" aca="1" ref="E528" ca="1">_xlfn.SINGLE(IF(COLUMNS($E528:E528)&lt;=COUNTIF(INDIRECT("'Raw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Input'!$B$3)),COLUMNS($E528:E528))),""))</f>
        <v>Int</v>
      </c>
      <c r="F528" t="str" cm="1">
        <f t="array" aca="1" ref="F528" ca="1">_xlfn.SINGLE(IF(COLUMNS($E528:F528)&lt;=COUNTIF(INDIRECT("'Raw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Input'!$B$3)),COLUMNS($E528:F528))),""))</f>
        <v/>
      </c>
      <c r="G528" t="str" cm="1">
        <f t="array" aca="1" ref="G528" ca="1">_xlfn.SINGLE(IF(COLUMNS($E528:G528)&lt;=COUNTIF(INDIRECT("'Raw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Input'!$B$3)),COLUMNS($E528:G528))),""))</f>
        <v/>
      </c>
      <c r="H528" t="str" cm="1">
        <f t="array" aca="1" ref="H528" ca="1">_xlfn.SINGLE(IF(COLUMNS($E528:H528)&lt;=COUNTIF(INDIRECT("'Raw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Input'!$B$3)),COLUMNS($E528:H528))),""))</f>
        <v/>
      </c>
      <c r="I528" t="str" cm="1">
        <f t="array" aca="1" ref="I528" ca="1">_xlfn.SINGLE(IF(COLUMNS($E528:I528)&lt;=COUNTIF(INDIRECT("'Raw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Input'!$B$3)),COLUMNS($E528:I528))),""))</f>
        <v/>
      </c>
      <c r="J528" t="str" cm="1">
        <f t="array" aca="1" ref="J528" ca="1">_xlfn.SINGLE(IF(COLUMNS($E528:J528)&lt;=COUNTIF(INDIRECT("'Raw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Input'!$B$3)),COLUMNS($E528:J528))),""))</f>
        <v/>
      </c>
      <c r="K528" t="str" cm="1">
        <f t="array" aca="1" ref="K528" ca="1">_xlfn.SINGLE(IF(COLUMNS($E528:E528)&lt;=COUNTIF(INDIRECT("'Raw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Input'!$B$3)),COLUMNS($E528:E528))),""))</f>
        <v>Boolean</v>
      </c>
      <c r="L528" t="str" cm="1">
        <f t="array" aca="1" ref="L528" ca="1">_xlfn.SINGLE(IF(COLUMNS($E528:F528)&lt;=COUNTIF(INDIRECT("'Raw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Input'!$B$3)),COLUMNS($E528:F528))),""))</f>
        <v/>
      </c>
      <c r="M528" t="str" cm="1">
        <f t="array" aca="1" ref="M528" ca="1">_xlfn.SINGLE(IF(COLUMNS($E528:G528)&lt;=COUNTIF(INDIRECT("'Raw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Input'!$B$3)),COLUMNS($E528:G528))),""))</f>
        <v/>
      </c>
      <c r="N528" t="str" cm="1">
        <f t="array" aca="1" ref="N528" ca="1">_xlfn.SINGLE(IF(COLUMNS($E528:H528)&lt;=COUNTIF(INDIRECT("'Raw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Input'!$B$3)),COLUMNS($E528:H528))),""))</f>
        <v/>
      </c>
      <c r="O528" t="str" cm="1">
        <f t="array" aca="1" ref="O528" ca="1">_xlfn.SINGLE(IF(COLUMNS($E528:I528)&lt;=COUNTIF(INDIRECT("'Raw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Input'!$B$3)),COLUMNS($E528:I528))),""))</f>
        <v/>
      </c>
      <c r="P528" t="str" cm="1">
        <f t="array" aca="1" ref="P528" ca="1">_xlfn.SINGLE(IF(COLUMNS($E528:J528)&lt;=COUNTIF(INDIRECT("'Raw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Input'!$B$3)),COLUMNS($E528:J528))),""))</f>
        <v/>
      </c>
      <c r="Q528" t="str">
        <f t="shared" ca="1" si="199"/>
        <v>Int</v>
      </c>
      <c r="R528" t="str">
        <f t="shared" ca="1" si="200"/>
        <v/>
      </c>
      <c r="S528" t="str">
        <f t="shared" ca="1" si="201"/>
        <v/>
      </c>
      <c r="T528" t="str">
        <f t="shared" ca="1" si="182"/>
        <v/>
      </c>
      <c r="U528" t="str">
        <f t="shared" ca="1" si="183"/>
        <v/>
      </c>
      <c r="V528">
        <v>528</v>
      </c>
      <c r="DE528"/>
      <c r="HB528"/>
    </row>
    <row r="529" spans="1:210">
      <c r="A529">
        <v>7</v>
      </c>
      <c r="B529" t="str">
        <f t="shared" ca="1" si="198"/>
        <v/>
      </c>
      <c r="C529" t="str">
        <f t="shared" ca="1" si="196"/>
        <v/>
      </c>
      <c r="D529" t="str">
        <f t="shared" ca="1" si="197"/>
        <v/>
      </c>
      <c r="E529" t="str" cm="1">
        <f t="array" aca="1" ref="E529" ca="1">_xlfn.SINGLE(IF(COLUMNS($E529:E529)&lt;=COUNTIF(INDIRECT("'Raw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Input'!$B$3)),COLUMNS($E529:E529))),""))</f>
        <v>Int</v>
      </c>
      <c r="F529" t="str" cm="1">
        <f t="array" aca="1" ref="F529" ca="1">_xlfn.SINGLE(IF(COLUMNS($E529:F529)&lt;=COUNTIF(INDIRECT("'Raw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Input'!$B$3)),COLUMNS($E529:F529))),""))</f>
        <v/>
      </c>
      <c r="G529" t="str" cm="1">
        <f t="array" aca="1" ref="G529" ca="1">_xlfn.SINGLE(IF(COLUMNS($E529:G529)&lt;=COUNTIF(INDIRECT("'Raw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Input'!$B$3)),COLUMNS($E529:G529))),""))</f>
        <v/>
      </c>
      <c r="H529" t="str" cm="1">
        <f t="array" aca="1" ref="H529" ca="1">_xlfn.SINGLE(IF(COLUMNS($E529:H529)&lt;=COUNTIF(INDIRECT("'Raw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Input'!$B$3)),COLUMNS($E529:H529))),""))</f>
        <v/>
      </c>
      <c r="I529" t="str" cm="1">
        <f t="array" aca="1" ref="I529" ca="1">_xlfn.SINGLE(IF(COLUMNS($E529:I529)&lt;=COUNTIF(INDIRECT("'Raw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Input'!$B$3)),COLUMNS($E529:I529))),""))</f>
        <v/>
      </c>
      <c r="J529" t="str" cm="1">
        <f t="array" aca="1" ref="J529" ca="1">_xlfn.SINGLE(IF(COLUMNS($E529:J529)&lt;=COUNTIF(INDIRECT("'Raw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Input'!$B$3)),COLUMNS($E529:J529))),""))</f>
        <v/>
      </c>
      <c r="K529" t="str" cm="1">
        <f t="array" aca="1" ref="K529" ca="1">_xlfn.SINGLE(IF(COLUMNS($E529:E529)&lt;=COUNTIF(INDIRECT("'Raw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Input'!$B$3)),COLUMNS($E529:E529))),""))</f>
        <v>Boolean</v>
      </c>
      <c r="L529" t="str" cm="1">
        <f t="array" aca="1" ref="L529" ca="1">_xlfn.SINGLE(IF(COLUMNS($E529:F529)&lt;=COUNTIF(INDIRECT("'Raw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Input'!$B$3)),COLUMNS($E529:F529))),""))</f>
        <v/>
      </c>
      <c r="M529" t="str" cm="1">
        <f t="array" aca="1" ref="M529" ca="1">_xlfn.SINGLE(IF(COLUMNS($E529:G529)&lt;=COUNTIF(INDIRECT("'Raw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Input'!$B$3)),COLUMNS($E529:G529))),""))</f>
        <v/>
      </c>
      <c r="N529" t="str" cm="1">
        <f t="array" aca="1" ref="N529" ca="1">_xlfn.SINGLE(IF(COLUMNS($E529:H529)&lt;=COUNTIF(INDIRECT("'Raw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Input'!$B$3)),COLUMNS($E529:H529))),""))</f>
        <v/>
      </c>
      <c r="O529" t="str" cm="1">
        <f t="array" aca="1" ref="O529" ca="1">_xlfn.SINGLE(IF(COLUMNS($E529:I529)&lt;=COUNTIF(INDIRECT("'Raw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Input'!$B$3)),COLUMNS($E529:I529))),""))</f>
        <v/>
      </c>
      <c r="P529" t="str" cm="1">
        <f t="array" aca="1" ref="P529" ca="1">_xlfn.SINGLE(IF(COLUMNS($E529:J529)&lt;=COUNTIF(INDIRECT("'Raw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Input'!$B$3)),COLUMNS($E529:J529))),""))</f>
        <v/>
      </c>
      <c r="Q529" t="str">
        <f t="shared" ca="1" si="199"/>
        <v>Int</v>
      </c>
      <c r="R529" t="str">
        <f t="shared" ca="1" si="200"/>
        <v/>
      </c>
      <c r="S529" t="str">
        <f t="shared" ca="1" si="201"/>
        <v/>
      </c>
      <c r="T529" t="str">
        <f t="shared" ca="1" si="182"/>
        <v/>
      </c>
      <c r="U529" t="str">
        <f t="shared" ca="1" si="183"/>
        <v/>
      </c>
      <c r="V529">
        <v>529</v>
      </c>
      <c r="DE529"/>
      <c r="HB529"/>
    </row>
    <row r="530" spans="1:210">
      <c r="A530">
        <v>8</v>
      </c>
      <c r="B530" t="str">
        <f t="shared" ca="1" si="198"/>
        <v/>
      </c>
      <c r="C530" t="str">
        <f t="shared" ca="1" si="196"/>
        <v/>
      </c>
      <c r="D530" t="str">
        <f t="shared" ca="1" si="197"/>
        <v/>
      </c>
      <c r="E530" t="str" cm="1">
        <f t="array" aca="1" ref="E530" ca="1">_xlfn.SINGLE(IF(COLUMNS($E530:E530)&lt;=COUNTIF(INDIRECT("'Raw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Input'!$B$3)),COLUMNS($E530:E530))),""))</f>
        <v>Int</v>
      </c>
      <c r="F530" t="str" cm="1">
        <f t="array" aca="1" ref="F530" ca="1">_xlfn.SINGLE(IF(COLUMNS($E530:F530)&lt;=COUNTIF(INDIRECT("'Raw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Input'!$B$3)),COLUMNS($E530:F530))),""))</f>
        <v/>
      </c>
      <c r="G530" t="str" cm="1">
        <f t="array" aca="1" ref="G530" ca="1">_xlfn.SINGLE(IF(COLUMNS($E530:G530)&lt;=COUNTIF(INDIRECT("'Raw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Input'!$B$3)),COLUMNS($E530:G530))),""))</f>
        <v/>
      </c>
      <c r="H530" t="str" cm="1">
        <f t="array" aca="1" ref="H530" ca="1">_xlfn.SINGLE(IF(COLUMNS($E530:H530)&lt;=COUNTIF(INDIRECT("'Raw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Input'!$B$3)),COLUMNS($E530:H530))),""))</f>
        <v/>
      </c>
      <c r="I530" t="str" cm="1">
        <f t="array" aca="1" ref="I530" ca="1">_xlfn.SINGLE(IF(COLUMNS($E530:I530)&lt;=COUNTIF(INDIRECT("'Raw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Input'!$B$3)),COLUMNS($E530:I530))),""))</f>
        <v/>
      </c>
      <c r="J530" t="str" cm="1">
        <f t="array" aca="1" ref="J530" ca="1">_xlfn.SINGLE(IF(COLUMNS($E530:J530)&lt;=COUNTIF(INDIRECT("'Raw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Input'!$B$3)),COLUMNS($E530:J530))),""))</f>
        <v/>
      </c>
      <c r="K530" t="str" cm="1">
        <f t="array" aca="1" ref="K530" ca="1">_xlfn.SINGLE(IF(COLUMNS($E530:E530)&lt;=COUNTIF(INDIRECT("'Raw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Input'!$B$3)),COLUMNS($E530:E530))),""))</f>
        <v>Boolean</v>
      </c>
      <c r="L530" t="str" cm="1">
        <f t="array" aca="1" ref="L530" ca="1">_xlfn.SINGLE(IF(COLUMNS($E530:F530)&lt;=COUNTIF(INDIRECT("'Raw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Input'!$B$3)),COLUMNS($E530:F530))),""))</f>
        <v/>
      </c>
      <c r="M530" t="str" cm="1">
        <f t="array" aca="1" ref="M530" ca="1">_xlfn.SINGLE(IF(COLUMNS($E530:G530)&lt;=COUNTIF(INDIRECT("'Raw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Input'!$B$3)),COLUMNS($E530:G530))),""))</f>
        <v/>
      </c>
      <c r="N530" t="str" cm="1">
        <f t="array" aca="1" ref="N530" ca="1">_xlfn.SINGLE(IF(COLUMNS($E530:H530)&lt;=COUNTIF(INDIRECT("'Raw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Input'!$B$3)),COLUMNS($E530:H530))),""))</f>
        <v/>
      </c>
      <c r="O530" t="str" cm="1">
        <f t="array" aca="1" ref="O530" ca="1">_xlfn.SINGLE(IF(COLUMNS($E530:I530)&lt;=COUNTIF(INDIRECT("'Raw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Input'!$B$3)),COLUMNS($E530:I530))),""))</f>
        <v/>
      </c>
      <c r="P530" t="str" cm="1">
        <f t="array" aca="1" ref="P530" ca="1">_xlfn.SINGLE(IF(COLUMNS($E530:J530)&lt;=COUNTIF(INDIRECT("'Raw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Input'!$B$3)),COLUMNS($E530:J530))),""))</f>
        <v/>
      </c>
      <c r="Q530" t="str">
        <f t="shared" ca="1" si="199"/>
        <v>Int</v>
      </c>
      <c r="R530" t="str">
        <f t="shared" ca="1" si="200"/>
        <v/>
      </c>
      <c r="S530" t="str">
        <f t="shared" ca="1" si="201"/>
        <v/>
      </c>
      <c r="T530" t="str">
        <f t="shared" ca="1" si="182"/>
        <v/>
      </c>
      <c r="U530" t="str">
        <f t="shared" ca="1" si="183"/>
        <v/>
      </c>
      <c r="V530">
        <v>530</v>
      </c>
      <c r="DE530"/>
      <c r="HB530"/>
    </row>
    <row r="531" spans="1:210">
      <c r="A531">
        <v>9</v>
      </c>
      <c r="B531" t="str">
        <f t="shared" ca="1" si="198"/>
        <v/>
      </c>
      <c r="C531" t="str">
        <f t="shared" ca="1" si="196"/>
        <v/>
      </c>
      <c r="D531" t="str">
        <f t="shared" ca="1" si="197"/>
        <v/>
      </c>
      <c r="E531" t="str" cm="1">
        <f t="array" aca="1" ref="E531" ca="1">_xlfn.SINGLE(IF(COLUMNS($E531:E531)&lt;=COUNTIF(INDIRECT("'Raw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Input'!$B$3)),COLUMNS($E531:E531))),""))</f>
        <v>Int</v>
      </c>
      <c r="F531" t="str" cm="1">
        <f t="array" aca="1" ref="F531" ca="1">_xlfn.SINGLE(IF(COLUMNS($E531:F531)&lt;=COUNTIF(INDIRECT("'Raw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Input'!$B$3)),COLUMNS($E531:F531))),""))</f>
        <v/>
      </c>
      <c r="G531" t="str" cm="1">
        <f t="array" aca="1" ref="G531" ca="1">_xlfn.SINGLE(IF(COLUMNS($E531:G531)&lt;=COUNTIF(INDIRECT("'Raw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Input'!$B$3)),COLUMNS($E531:G531))),""))</f>
        <v/>
      </c>
      <c r="H531" t="str" cm="1">
        <f t="array" aca="1" ref="H531" ca="1">_xlfn.SINGLE(IF(COLUMNS($E531:H531)&lt;=COUNTIF(INDIRECT("'Raw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Input'!$B$3)),COLUMNS($E531:H531))),""))</f>
        <v/>
      </c>
      <c r="I531" t="str" cm="1">
        <f t="array" aca="1" ref="I531" ca="1">_xlfn.SINGLE(IF(COLUMNS($E531:I531)&lt;=COUNTIF(INDIRECT("'Raw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Input'!$B$3)),COLUMNS($E531:I531))),""))</f>
        <v/>
      </c>
      <c r="J531" t="str" cm="1">
        <f t="array" aca="1" ref="J531" ca="1">_xlfn.SINGLE(IF(COLUMNS($E531:J531)&lt;=COUNTIF(INDIRECT("'Raw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Input'!$B$3)),COLUMNS($E531:J531))),""))</f>
        <v/>
      </c>
      <c r="K531" t="str" cm="1">
        <f t="array" aca="1" ref="K531" ca="1">_xlfn.SINGLE(IF(COLUMNS($E531:E531)&lt;=COUNTIF(INDIRECT("'Raw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Input'!$B$3)),COLUMNS($E531:E531))),""))</f>
        <v>Boolean</v>
      </c>
      <c r="L531" t="str" cm="1">
        <f t="array" aca="1" ref="L531" ca="1">_xlfn.SINGLE(IF(COLUMNS($E531:F531)&lt;=COUNTIF(INDIRECT("'Raw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Input'!$B$3)),COLUMNS($E531:F531))),""))</f>
        <v/>
      </c>
      <c r="M531" t="str" cm="1">
        <f t="array" aca="1" ref="M531" ca="1">_xlfn.SINGLE(IF(COLUMNS($E531:G531)&lt;=COUNTIF(INDIRECT("'Raw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Input'!$B$3)),COLUMNS($E531:G531))),""))</f>
        <v/>
      </c>
      <c r="N531" t="str" cm="1">
        <f t="array" aca="1" ref="N531" ca="1">_xlfn.SINGLE(IF(COLUMNS($E531:H531)&lt;=COUNTIF(INDIRECT("'Raw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Input'!$B$3)),COLUMNS($E531:H531))),""))</f>
        <v/>
      </c>
      <c r="O531" t="str" cm="1">
        <f t="array" aca="1" ref="O531" ca="1">_xlfn.SINGLE(IF(COLUMNS($E531:I531)&lt;=COUNTIF(INDIRECT("'Raw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Input'!$B$3)),COLUMNS($E531:I531))),""))</f>
        <v/>
      </c>
      <c r="P531" t="str" cm="1">
        <f t="array" aca="1" ref="P531" ca="1">_xlfn.SINGLE(IF(COLUMNS($E531:J531)&lt;=COUNTIF(INDIRECT("'Raw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Input'!$B$3)),COLUMNS($E531:J531))),""))</f>
        <v/>
      </c>
      <c r="Q531" t="str">
        <f t="shared" ca="1" si="199"/>
        <v>Int</v>
      </c>
      <c r="R531" t="str">
        <f t="shared" ca="1" si="200"/>
        <v/>
      </c>
      <c r="S531" t="str">
        <f t="shared" ca="1" si="201"/>
        <v/>
      </c>
      <c r="T531" t="str">
        <f t="shared" ca="1" si="182"/>
        <v/>
      </c>
      <c r="U531" t="str">
        <f t="shared" ca="1" si="183"/>
        <v/>
      </c>
      <c r="V531">
        <v>531</v>
      </c>
      <c r="DE531"/>
      <c r="HB531"/>
    </row>
    <row r="532" spans="1:210">
      <c r="A532">
        <v>10</v>
      </c>
      <c r="B532" t="str">
        <f t="shared" ca="1" si="198"/>
        <v/>
      </c>
      <c r="C532" t="str">
        <f t="shared" ca="1" si="196"/>
        <v/>
      </c>
      <c r="D532" t="str">
        <f t="shared" ca="1" si="197"/>
        <v/>
      </c>
      <c r="E532" t="str" cm="1">
        <f t="array" aca="1" ref="E532" ca="1">_xlfn.SINGLE(IF(COLUMNS($E532:E532)&lt;=COUNTIF(INDIRECT("'Raw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Input'!$B$3)),COLUMNS($E532:E532))),""))</f>
        <v>Int</v>
      </c>
      <c r="F532" t="str" cm="1">
        <f t="array" aca="1" ref="F532" ca="1">_xlfn.SINGLE(IF(COLUMNS($E532:F532)&lt;=COUNTIF(INDIRECT("'Raw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Input'!$B$3)),COLUMNS($E532:F532))),""))</f>
        <v/>
      </c>
      <c r="G532" t="str" cm="1">
        <f t="array" aca="1" ref="G532" ca="1">_xlfn.SINGLE(IF(COLUMNS($E532:G532)&lt;=COUNTIF(INDIRECT("'Raw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Input'!$B$3)),COLUMNS($E532:G532))),""))</f>
        <v/>
      </c>
      <c r="H532" t="str" cm="1">
        <f t="array" aca="1" ref="H532" ca="1">_xlfn.SINGLE(IF(COLUMNS($E532:H532)&lt;=COUNTIF(INDIRECT("'Raw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Input'!$B$3)),COLUMNS($E532:H532))),""))</f>
        <v/>
      </c>
      <c r="I532" t="str" cm="1">
        <f t="array" aca="1" ref="I532" ca="1">_xlfn.SINGLE(IF(COLUMNS($E532:I532)&lt;=COUNTIF(INDIRECT("'Raw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Input'!$B$3)),COLUMNS($E532:I532))),""))</f>
        <v/>
      </c>
      <c r="J532" t="str" cm="1">
        <f t="array" aca="1" ref="J532" ca="1">_xlfn.SINGLE(IF(COLUMNS($E532:J532)&lt;=COUNTIF(INDIRECT("'Raw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Input'!$B$3)),COLUMNS($E532:J532))),""))</f>
        <v/>
      </c>
      <c r="K532" t="str" cm="1">
        <f t="array" aca="1" ref="K532" ca="1">_xlfn.SINGLE(IF(COLUMNS($E532:E532)&lt;=COUNTIF(INDIRECT("'Raw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Input'!$B$3)),COLUMNS($E532:E532))),""))</f>
        <v>Boolean</v>
      </c>
      <c r="L532" t="str" cm="1">
        <f t="array" aca="1" ref="L532" ca="1">_xlfn.SINGLE(IF(COLUMNS($E532:F532)&lt;=COUNTIF(INDIRECT("'Raw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Input'!$B$3)),COLUMNS($E532:F532))),""))</f>
        <v/>
      </c>
      <c r="M532" t="str" cm="1">
        <f t="array" aca="1" ref="M532" ca="1">_xlfn.SINGLE(IF(COLUMNS($E532:G532)&lt;=COUNTIF(INDIRECT("'Raw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Input'!$B$3)),COLUMNS($E532:G532))),""))</f>
        <v/>
      </c>
      <c r="N532" t="str" cm="1">
        <f t="array" aca="1" ref="N532" ca="1">_xlfn.SINGLE(IF(COLUMNS($E532:H532)&lt;=COUNTIF(INDIRECT("'Raw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Input'!$B$3)),COLUMNS($E532:H532))),""))</f>
        <v/>
      </c>
      <c r="O532" t="str" cm="1">
        <f t="array" aca="1" ref="O532" ca="1">_xlfn.SINGLE(IF(COLUMNS($E532:I532)&lt;=COUNTIF(INDIRECT("'Raw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Input'!$B$3)),COLUMNS($E532:I532))),""))</f>
        <v/>
      </c>
      <c r="P532" t="str" cm="1">
        <f t="array" aca="1" ref="P532" ca="1">_xlfn.SINGLE(IF(COLUMNS($E532:J532)&lt;=COUNTIF(INDIRECT("'Raw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Input'!$B$3)),COLUMNS($E532:J532))),""))</f>
        <v/>
      </c>
      <c r="Q532" t="str">
        <f t="shared" ca="1" si="199"/>
        <v>Int</v>
      </c>
      <c r="R532" t="str">
        <f t="shared" ca="1" si="200"/>
        <v/>
      </c>
      <c r="S532" t="str">
        <f t="shared" ca="1" si="201"/>
        <v/>
      </c>
      <c r="T532" t="str">
        <f t="shared" ca="1" si="182"/>
        <v/>
      </c>
      <c r="U532" t="str">
        <f t="shared" ca="1" si="183"/>
        <v/>
      </c>
      <c r="V532">
        <v>532</v>
      </c>
      <c r="DE532"/>
      <c r="HB532"/>
    </row>
    <row r="533" spans="1:210">
      <c r="A533">
        <v>11</v>
      </c>
      <c r="B533" t="str">
        <f t="shared" ca="1" si="198"/>
        <v/>
      </c>
      <c r="C533" t="str">
        <f t="shared" ca="1" si="196"/>
        <v/>
      </c>
      <c r="D533" t="str">
        <f t="shared" ca="1" si="197"/>
        <v/>
      </c>
      <c r="E533" t="str" cm="1">
        <f t="array" aca="1" ref="E533" ca="1">_xlfn.SINGLE(IF(COLUMNS($E533:E533)&lt;=COUNTIF(INDIRECT("'Raw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Input'!$B$3)),COLUMNS($E533:E533))),""))</f>
        <v>Int</v>
      </c>
      <c r="F533" t="str" cm="1">
        <f t="array" aca="1" ref="F533" ca="1">_xlfn.SINGLE(IF(COLUMNS($E533:F533)&lt;=COUNTIF(INDIRECT("'Raw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Input'!$B$3)),COLUMNS($E533:F533))),""))</f>
        <v/>
      </c>
      <c r="G533" t="str" cm="1">
        <f t="array" aca="1" ref="G533" ca="1">_xlfn.SINGLE(IF(COLUMNS($E533:G533)&lt;=COUNTIF(INDIRECT("'Raw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Input'!$B$3)),COLUMNS($E533:G533))),""))</f>
        <v/>
      </c>
      <c r="H533" t="str" cm="1">
        <f t="array" aca="1" ref="H533" ca="1">_xlfn.SINGLE(IF(COLUMNS($E533:H533)&lt;=COUNTIF(INDIRECT("'Raw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Input'!$B$3)),COLUMNS($E533:H533))),""))</f>
        <v/>
      </c>
      <c r="I533" t="str" cm="1">
        <f t="array" aca="1" ref="I533" ca="1">_xlfn.SINGLE(IF(COLUMNS($E533:I533)&lt;=COUNTIF(INDIRECT("'Raw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Input'!$B$3)),COLUMNS($E533:I533))),""))</f>
        <v/>
      </c>
      <c r="J533" t="str" cm="1">
        <f t="array" aca="1" ref="J533" ca="1">_xlfn.SINGLE(IF(COLUMNS($E533:J533)&lt;=COUNTIF(INDIRECT("'Raw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Input'!$B$3)),COLUMNS($E533:J533))),""))</f>
        <v/>
      </c>
      <c r="K533" t="str" cm="1">
        <f t="array" aca="1" ref="K533" ca="1">_xlfn.SINGLE(IF(COLUMNS($E533:E533)&lt;=COUNTIF(INDIRECT("'Raw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Input'!$B$3)),COLUMNS($E533:E533))),""))</f>
        <v>Boolean</v>
      </c>
      <c r="L533" t="str" cm="1">
        <f t="array" aca="1" ref="L533" ca="1">_xlfn.SINGLE(IF(COLUMNS($E533:F533)&lt;=COUNTIF(INDIRECT("'Raw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Input'!$B$3)),COLUMNS($E533:F533))),""))</f>
        <v/>
      </c>
      <c r="M533" t="str" cm="1">
        <f t="array" aca="1" ref="M533" ca="1">_xlfn.SINGLE(IF(COLUMNS($E533:G533)&lt;=COUNTIF(INDIRECT("'Raw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Input'!$B$3)),COLUMNS($E533:G533))),""))</f>
        <v/>
      </c>
      <c r="N533" t="str" cm="1">
        <f t="array" aca="1" ref="N533" ca="1">_xlfn.SINGLE(IF(COLUMNS($E533:H533)&lt;=COUNTIF(INDIRECT("'Raw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Input'!$B$3)),COLUMNS($E533:H533))),""))</f>
        <v/>
      </c>
      <c r="O533" t="str" cm="1">
        <f t="array" aca="1" ref="O533" ca="1">_xlfn.SINGLE(IF(COLUMNS($E533:I533)&lt;=COUNTIF(INDIRECT("'Raw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Input'!$B$3)),COLUMNS($E533:I533))),""))</f>
        <v/>
      </c>
      <c r="P533" t="str" cm="1">
        <f t="array" aca="1" ref="P533" ca="1">_xlfn.SINGLE(IF(COLUMNS($E533:J533)&lt;=COUNTIF(INDIRECT("'Raw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Input'!$B$3)),COLUMNS($E533:J533))),""))</f>
        <v/>
      </c>
      <c r="Q533" t="str">
        <f t="shared" ca="1" si="199"/>
        <v>Int</v>
      </c>
      <c r="R533" t="str">
        <f t="shared" ca="1" si="200"/>
        <v/>
      </c>
      <c r="S533" t="str">
        <f t="shared" ca="1" si="201"/>
        <v/>
      </c>
      <c r="T533" t="str">
        <f t="shared" ca="1" si="182"/>
        <v/>
      </c>
      <c r="U533" t="str">
        <f t="shared" ca="1" si="183"/>
        <v/>
      </c>
      <c r="V533">
        <v>533</v>
      </c>
      <c r="DE533"/>
      <c r="HB533"/>
    </row>
    <row r="534" spans="1:210">
      <c r="A534">
        <v>12</v>
      </c>
      <c r="B534" t="str">
        <f t="shared" ca="1" si="198"/>
        <v/>
      </c>
      <c r="C534" t="str">
        <f t="shared" ca="1" si="196"/>
        <v/>
      </c>
      <c r="D534" t="str">
        <f t="shared" ca="1" si="197"/>
        <v/>
      </c>
      <c r="E534" t="str" cm="1">
        <f t="array" aca="1" ref="E534" ca="1">_xlfn.SINGLE(IF(COLUMNS($E534:E534)&lt;=COUNTIF(INDIRECT("'Raw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Input'!$B$3)),COLUMNS($E534:E534))),""))</f>
        <v>Int</v>
      </c>
      <c r="F534" t="str" cm="1">
        <f t="array" aca="1" ref="F534" ca="1">_xlfn.SINGLE(IF(COLUMNS($E534:F534)&lt;=COUNTIF(INDIRECT("'Raw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Input'!$B$3)),COLUMNS($E534:F534))),""))</f>
        <v/>
      </c>
      <c r="G534" t="str" cm="1">
        <f t="array" aca="1" ref="G534" ca="1">_xlfn.SINGLE(IF(COLUMNS($E534:G534)&lt;=COUNTIF(INDIRECT("'Raw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Input'!$B$3)),COLUMNS($E534:G534))),""))</f>
        <v/>
      </c>
      <c r="H534" t="str" cm="1">
        <f t="array" aca="1" ref="H534" ca="1">_xlfn.SINGLE(IF(COLUMNS($E534:H534)&lt;=COUNTIF(INDIRECT("'Raw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Input'!$B$3)),COLUMNS($E534:H534))),""))</f>
        <v/>
      </c>
      <c r="I534" t="str" cm="1">
        <f t="array" aca="1" ref="I534" ca="1">_xlfn.SINGLE(IF(COLUMNS($E534:I534)&lt;=COUNTIF(INDIRECT("'Raw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Input'!$B$3)),COLUMNS($E534:I534))),""))</f>
        <v/>
      </c>
      <c r="J534" t="str" cm="1">
        <f t="array" aca="1" ref="J534" ca="1">_xlfn.SINGLE(IF(COLUMNS($E534:J534)&lt;=COUNTIF(INDIRECT("'Raw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Input'!$B$3)),COLUMNS($E534:J534))),""))</f>
        <v/>
      </c>
      <c r="K534" t="str" cm="1">
        <f t="array" aca="1" ref="K534" ca="1">_xlfn.SINGLE(IF(COLUMNS($E534:E534)&lt;=COUNTIF(INDIRECT("'Raw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Input'!$B$3)),COLUMNS($E534:E534))),""))</f>
        <v>Boolean</v>
      </c>
      <c r="L534" t="str" cm="1">
        <f t="array" aca="1" ref="L534" ca="1">_xlfn.SINGLE(IF(COLUMNS($E534:F534)&lt;=COUNTIF(INDIRECT("'Raw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Input'!$B$3)),COLUMNS($E534:F534))),""))</f>
        <v/>
      </c>
      <c r="M534" t="str" cm="1">
        <f t="array" aca="1" ref="M534" ca="1">_xlfn.SINGLE(IF(COLUMNS($E534:G534)&lt;=COUNTIF(INDIRECT("'Raw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Input'!$B$3)),COLUMNS($E534:G534))),""))</f>
        <v/>
      </c>
      <c r="N534" t="str" cm="1">
        <f t="array" aca="1" ref="N534" ca="1">_xlfn.SINGLE(IF(COLUMNS($E534:H534)&lt;=COUNTIF(INDIRECT("'Raw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Input'!$B$3)),COLUMNS($E534:H534))),""))</f>
        <v/>
      </c>
      <c r="O534" t="str" cm="1">
        <f t="array" aca="1" ref="O534" ca="1">_xlfn.SINGLE(IF(COLUMNS($E534:I534)&lt;=COUNTIF(INDIRECT("'Raw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Input'!$B$3)),COLUMNS($E534:I534))),""))</f>
        <v/>
      </c>
      <c r="P534" t="str" cm="1">
        <f t="array" aca="1" ref="P534" ca="1">_xlfn.SINGLE(IF(COLUMNS($E534:J534)&lt;=COUNTIF(INDIRECT("'Raw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Input'!$B$3)),COLUMNS($E534:J534))),""))</f>
        <v/>
      </c>
      <c r="Q534" t="str">
        <f t="shared" ca="1" si="199"/>
        <v>Int</v>
      </c>
      <c r="R534" t="str">
        <f t="shared" ca="1" si="200"/>
        <v/>
      </c>
      <c r="S534" t="str">
        <f t="shared" ca="1" si="201"/>
        <v/>
      </c>
      <c r="T534" t="str">
        <f t="shared" ca="1" si="182"/>
        <v/>
      </c>
      <c r="U534" t="str">
        <f t="shared" ca="1" si="183"/>
        <v/>
      </c>
      <c r="V534">
        <v>534</v>
      </c>
      <c r="DE534"/>
      <c r="HB534"/>
    </row>
    <row r="535" spans="1:210">
      <c r="A535" s="79" t="str">
        <f ca="1">IF(ISBLANK(INDIRECT("Setup!A"&amp;(1+(V535+11)/13))),"",INDIRECT("Setup!A"&amp;(1+(V535+11)/13)))</f>
        <v/>
      </c>
      <c r="C535" t="str">
        <f t="shared" ca="1" si="196"/>
        <v/>
      </c>
      <c r="D535" t="str">
        <f t="shared" ca="1" si="197"/>
        <v/>
      </c>
      <c r="K535" t="str" cm="1">
        <f t="array" aca="1" ref="K535" ca="1">_xlfn.SINGLE(IF(COLUMNS($E535:E535)&lt;=COUNTIF(INDIRECT("'Raw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Input'!$B$3)),COLUMNS($E535:E535))),""))</f>
        <v/>
      </c>
      <c r="L535" t="str" cm="1">
        <f t="array" aca="1" ref="L535" ca="1">_xlfn.SINGLE(IF(COLUMNS($E535:F535)&lt;=COUNTIF(INDIRECT("'Raw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Input'!$B$3)),COLUMNS($E535:F535))),""))</f>
        <v/>
      </c>
      <c r="M535" t="str" cm="1">
        <f t="array" aca="1" ref="M535" ca="1">_xlfn.SINGLE(IF(COLUMNS($E535:G535)&lt;=COUNTIF(INDIRECT("'Raw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Input'!$B$3)),COLUMNS($E535:G535))),""))</f>
        <v/>
      </c>
      <c r="N535" t="str" cm="1">
        <f t="array" aca="1" ref="N535" ca="1">_xlfn.SINGLE(IF(COLUMNS($E535:H535)&lt;=COUNTIF(INDIRECT("'Raw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Input'!$B$3)),COLUMNS($E535:H535))),""))</f>
        <v/>
      </c>
      <c r="O535" t="str" cm="1">
        <f t="array" aca="1" ref="O535" ca="1">_xlfn.SINGLE(IF(COLUMNS($E535:I535)&lt;=COUNTIF(INDIRECT("'Raw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Input'!$B$3)),COLUMNS($E535:I535))),""))</f>
        <v/>
      </c>
      <c r="P535" t="str" cm="1">
        <f t="array" aca="1" ref="P535" ca="1">_xlfn.SINGLE(IF(COLUMNS($E535:J535)&lt;=COUNTIF(INDIRECT("'Raw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Input'!$B$3)),COLUMNS($E535:J535))),""))</f>
        <v/>
      </c>
      <c r="T535" t="str">
        <f t="shared" ca="1" si="182"/>
        <v/>
      </c>
      <c r="U535" t="str">
        <f t="shared" ca="1" si="183"/>
        <v/>
      </c>
      <c r="V535">
        <v>535</v>
      </c>
      <c r="DE535"/>
      <c r="HB535"/>
    </row>
    <row r="536" spans="1:210">
      <c r="A536">
        <v>1</v>
      </c>
      <c r="B536" t="str">
        <f t="shared" ref="B536:B547" ca="1" si="202">IFERROR(IF(ISBLANK(INDIRECT(INDIRECT("A"&amp;V536-A536)&amp;"!B"&amp;A536+3)),"",INDIRECT(INDIRECT("A"&amp;V536-A536)&amp;"!B"&amp;A536+3)),"")</f>
        <v/>
      </c>
      <c r="C536" t="str">
        <f t="shared" ca="1" si="196"/>
        <v/>
      </c>
      <c r="D536" t="str">
        <f t="shared" ca="1" si="197"/>
        <v/>
      </c>
      <c r="E536" t="str" cm="1">
        <f t="array" aca="1" ref="E536" ca="1">_xlfn.SINGLE(IF(COLUMNS($E536:E536)&lt;=COUNTIF(INDIRECT("'Raw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Input'!$B$3)),COLUMNS($E536:E536))),""))</f>
        <v>Int</v>
      </c>
      <c r="F536" t="str" cm="1">
        <f t="array" aca="1" ref="F536" ca="1">_xlfn.SINGLE(IF(COLUMNS($E536:F536)&lt;=COUNTIF(INDIRECT("'Raw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Input'!$B$3)),COLUMNS($E536:F536))),""))</f>
        <v/>
      </c>
      <c r="G536" t="str" cm="1">
        <f t="array" aca="1" ref="G536" ca="1">_xlfn.SINGLE(IF(COLUMNS($E536:G536)&lt;=COUNTIF(INDIRECT("'Raw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Input'!$B$3)),COLUMNS($E536:G536))),""))</f>
        <v/>
      </c>
      <c r="H536" t="str" cm="1">
        <f t="array" aca="1" ref="H536" ca="1">_xlfn.SINGLE(IF(COLUMNS($E536:H536)&lt;=COUNTIF(INDIRECT("'Raw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Input'!$B$3)),COLUMNS($E536:H536))),""))</f>
        <v/>
      </c>
      <c r="I536" t="str" cm="1">
        <f t="array" aca="1" ref="I536" ca="1">_xlfn.SINGLE(IF(COLUMNS($E536:I536)&lt;=COUNTIF(INDIRECT("'Raw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Input'!$B$3)),COLUMNS($E536:I536))),""))</f>
        <v/>
      </c>
      <c r="J536" t="str" cm="1">
        <f t="array" aca="1" ref="J536" ca="1">_xlfn.SINGLE(IF(COLUMNS($E536:J536)&lt;=COUNTIF(INDIRECT("'Raw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Input'!$B$3)),COLUMNS($E536:J536))),""))</f>
        <v/>
      </c>
      <c r="K536" t="str" cm="1">
        <f t="array" aca="1" ref="K536" ca="1">_xlfn.SINGLE(IF(COLUMNS($E536:E536)&lt;=COUNTIF(INDIRECT("'Raw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Input'!$B$3)),COLUMNS($E536:E536))),""))</f>
        <v>Boolean</v>
      </c>
      <c r="L536" t="str" cm="1">
        <f t="array" aca="1" ref="L536" ca="1">_xlfn.SINGLE(IF(COLUMNS($E536:F536)&lt;=COUNTIF(INDIRECT("'Raw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Input'!$B$3)),COLUMNS($E536:F536))),""))</f>
        <v/>
      </c>
      <c r="M536" t="str" cm="1">
        <f t="array" aca="1" ref="M536" ca="1">_xlfn.SINGLE(IF(COLUMNS($E536:G536)&lt;=COUNTIF(INDIRECT("'Raw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Input'!$B$3)),COLUMNS($E536:G536))),""))</f>
        <v/>
      </c>
      <c r="N536" t="str" cm="1">
        <f t="array" aca="1" ref="N536" ca="1">_xlfn.SINGLE(IF(COLUMNS($E536:H536)&lt;=COUNTIF(INDIRECT("'Raw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Input'!$B$3)),COLUMNS($E536:H536))),""))</f>
        <v/>
      </c>
      <c r="O536" t="str" cm="1">
        <f t="array" aca="1" ref="O536" ca="1">_xlfn.SINGLE(IF(COLUMNS($E536:I536)&lt;=COUNTIF(INDIRECT("'Raw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Input'!$B$3)),COLUMNS($E536:I536))),""))</f>
        <v/>
      </c>
      <c r="P536" t="str" cm="1">
        <f t="array" aca="1" ref="P536" ca="1">_xlfn.SINGLE(IF(COLUMNS($E536:J536)&lt;=COUNTIF(INDIRECT("'Raw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Input'!$B$3)),COLUMNS($E536:J536))),""))</f>
        <v/>
      </c>
      <c r="Q536" t="str">
        <f t="shared" ref="Q536:Q547" ca="1" si="203">IF(NOT(C536=K536),E536,IF(NOT(C536=L536),F536,IF(NOT(C536=M536),G536,IF(NOT(C536=N536),H536,IF(NOT(C536=O536),I536,IF(NOT(C536=P536),J536,""))))))</f>
        <v>Int</v>
      </c>
      <c r="R536" t="str">
        <f t="shared" ref="R536:R547" ca="1" si="204">IF(AND(NOT(C536=L536),NOT(F536=Q536)),F536,IF(AND(NOT(C536=M536),NOT(G536=Q536)),G536,IF(AND(NOT(C536=N536),NOT(H536=Q536)),H536,IF(AND(NOT(C536=O536),NOT(I536=Q536)),I536,IF(AND(NOT(C536=P536),NOT(J536=Q536)),J536,"")))))</f>
        <v/>
      </c>
      <c r="S536" t="str">
        <f t="shared" ref="S536:S547" ca="1" si="205">IF(AND(NOT(C536=M536),NOT(G536=Q536),NOT(G536=R536)),G536,IF(AND(NOT(C536=N536),NOT(H536=Q536),NOT(H536=R536)),H536,IF(AND(NOT(C536=O536),NOT(I536=Q536),NOT(I536=R536)),I536,IF(AND(NOT(C536=P536),NOT(J536=Q536),NOT(J536=R536)),J536,""))))</f>
        <v/>
      </c>
      <c r="T536" t="str">
        <f t="shared" ref="T536:T599" ca="1" si="206">IF(D536=1,SUM(IFERROR(INDIRECT(Q536&amp;"!B35"),0),IFERROR(INDIRECT(R536&amp;"!B35"),0),IFERROR(INDIRECT(S536&amp;"!B35"),0))-SUM(IFERROR(INDIRECT(Q536&amp;"!K"&amp;MATCH(B536,INDIRECT(Q536&amp;"!B4:B15"),0)+20),0),IFERROR(INDIRECT(R536&amp;"!K"&amp;MATCH(B536,INDIRECT(R536&amp;"!B4:B15"),0)+20),0),IFERROR(INDIRECT(S536&amp;"!K"&amp;MATCH(B536,INDIRECT(S536&amp;"!B4:B15"),0)+20),0)),"")</f>
        <v/>
      </c>
      <c r="U536" t="str">
        <f t="shared" ref="U536:U599" ca="1" si="207">IF(D536=1,SUM(IFERROR(INDIRECT(Q536&amp;"!I20"),0),IFERROR(INDIRECT(R536&amp;"!I20"),0),IFERROR(INDIRECT(S536&amp;"!I20"),0))-SUM(IFERROR(INDIRECT(Q536&amp;"!K"&amp;MATCH(B536,INDIRECT(Q536&amp;"!B4:B15"),0)+20),0),IFERROR(INDIRECT(R536&amp;"!K"&amp;MATCH(B536,INDIRECT(R536&amp;"!B4:B15"),0)+20),0),IFERROR(INDIRECT(S536&amp;"!K"&amp;MATCH(B536,INDIRECT(S536&amp;"!B4:B15"),0)+20),0)),"")</f>
        <v/>
      </c>
      <c r="V536">
        <v>536</v>
      </c>
      <c r="DE536"/>
      <c r="HB536"/>
    </row>
    <row r="537" spans="1:210">
      <c r="A537">
        <v>2</v>
      </c>
      <c r="B537" t="str">
        <f t="shared" ca="1" si="202"/>
        <v/>
      </c>
      <c r="C537" t="str">
        <f t="shared" ca="1" si="196"/>
        <v/>
      </c>
      <c r="D537" t="str">
        <f t="shared" ca="1" si="197"/>
        <v/>
      </c>
      <c r="E537" t="str" cm="1">
        <f t="array" aca="1" ref="E537" ca="1">_xlfn.SINGLE(IF(COLUMNS($E537:E537)&lt;=COUNTIF(INDIRECT("'Raw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Input'!$B$3)),COLUMNS($E537:E537))),""))</f>
        <v>Int</v>
      </c>
      <c r="F537" t="str" cm="1">
        <f t="array" aca="1" ref="F537" ca="1">_xlfn.SINGLE(IF(COLUMNS($E537:F537)&lt;=COUNTIF(INDIRECT("'Raw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Input'!$B$3)),COLUMNS($E537:F537))),""))</f>
        <v/>
      </c>
      <c r="G537" t="str" cm="1">
        <f t="array" aca="1" ref="G537" ca="1">_xlfn.SINGLE(IF(COLUMNS($E537:G537)&lt;=COUNTIF(INDIRECT("'Raw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Input'!$B$3)),COLUMNS($E537:G537))),""))</f>
        <v/>
      </c>
      <c r="H537" t="str" cm="1">
        <f t="array" aca="1" ref="H537" ca="1">_xlfn.SINGLE(IF(COLUMNS($E537:H537)&lt;=COUNTIF(INDIRECT("'Raw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Input'!$B$3)),COLUMNS($E537:H537))),""))</f>
        <v/>
      </c>
      <c r="I537" t="str" cm="1">
        <f t="array" aca="1" ref="I537" ca="1">_xlfn.SINGLE(IF(COLUMNS($E537:I537)&lt;=COUNTIF(INDIRECT("'Raw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Input'!$B$3)),COLUMNS($E537:I537))),""))</f>
        <v/>
      </c>
      <c r="J537" t="str" cm="1">
        <f t="array" aca="1" ref="J537" ca="1">_xlfn.SINGLE(IF(COLUMNS($E537:J537)&lt;=COUNTIF(INDIRECT("'Raw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Input'!$B$3)),COLUMNS($E537:J537))),""))</f>
        <v/>
      </c>
      <c r="K537" t="str" cm="1">
        <f t="array" aca="1" ref="K537" ca="1">_xlfn.SINGLE(IF(COLUMNS($E537:E537)&lt;=COUNTIF(INDIRECT("'Raw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Input'!$B$3)),COLUMNS($E537:E537))),""))</f>
        <v>Boolean</v>
      </c>
      <c r="L537" t="str" cm="1">
        <f t="array" aca="1" ref="L537" ca="1">_xlfn.SINGLE(IF(COLUMNS($E537:F537)&lt;=COUNTIF(INDIRECT("'Raw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Input'!$B$3)),COLUMNS($E537:F537))),""))</f>
        <v/>
      </c>
      <c r="M537" t="str" cm="1">
        <f t="array" aca="1" ref="M537" ca="1">_xlfn.SINGLE(IF(COLUMNS($E537:G537)&lt;=COUNTIF(INDIRECT("'Raw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Input'!$B$3)),COLUMNS($E537:G537))),""))</f>
        <v/>
      </c>
      <c r="N537" t="str" cm="1">
        <f t="array" aca="1" ref="N537" ca="1">_xlfn.SINGLE(IF(COLUMNS($E537:H537)&lt;=COUNTIF(INDIRECT("'Raw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Input'!$B$3)),COLUMNS($E537:H537))),""))</f>
        <v/>
      </c>
      <c r="O537" t="str" cm="1">
        <f t="array" aca="1" ref="O537" ca="1">_xlfn.SINGLE(IF(COLUMNS($E537:I537)&lt;=COUNTIF(INDIRECT("'Raw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Input'!$B$3)),COLUMNS($E537:I537))),""))</f>
        <v/>
      </c>
      <c r="P537" t="str" cm="1">
        <f t="array" aca="1" ref="P537" ca="1">_xlfn.SINGLE(IF(COLUMNS($E537:J537)&lt;=COUNTIF(INDIRECT("'Raw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Input'!$B$3)),COLUMNS($E537:J537))),""))</f>
        <v/>
      </c>
      <c r="Q537" t="str">
        <f t="shared" ca="1" si="203"/>
        <v>Int</v>
      </c>
      <c r="R537" t="str">
        <f t="shared" ca="1" si="204"/>
        <v/>
      </c>
      <c r="S537" t="str">
        <f t="shared" ca="1" si="205"/>
        <v/>
      </c>
      <c r="T537" t="str">
        <f t="shared" ca="1" si="206"/>
        <v/>
      </c>
      <c r="U537" t="str">
        <f t="shared" ca="1" si="207"/>
        <v/>
      </c>
      <c r="V537">
        <v>537</v>
      </c>
      <c r="DE537"/>
      <c r="HB537"/>
    </row>
    <row r="538" spans="1:210">
      <c r="A538">
        <v>3</v>
      </c>
      <c r="B538" t="str">
        <f t="shared" ca="1" si="202"/>
        <v/>
      </c>
      <c r="C538" t="str">
        <f t="shared" ca="1" si="196"/>
        <v/>
      </c>
      <c r="D538" t="str">
        <f t="shared" ca="1" si="197"/>
        <v/>
      </c>
      <c r="E538" t="str" cm="1">
        <f t="array" aca="1" ref="E538" ca="1">_xlfn.SINGLE(IF(COLUMNS($E538:E538)&lt;=COUNTIF(INDIRECT("'Raw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Input'!$B$3)),COLUMNS($E538:E538))),""))</f>
        <v>Int</v>
      </c>
      <c r="F538" t="str" cm="1">
        <f t="array" aca="1" ref="F538" ca="1">_xlfn.SINGLE(IF(COLUMNS($E538:F538)&lt;=COUNTIF(INDIRECT("'Raw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Input'!$B$3)),COLUMNS($E538:F538))),""))</f>
        <v/>
      </c>
      <c r="G538" t="str" cm="1">
        <f t="array" aca="1" ref="G538" ca="1">_xlfn.SINGLE(IF(COLUMNS($E538:G538)&lt;=COUNTIF(INDIRECT("'Raw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Input'!$B$3)),COLUMNS($E538:G538))),""))</f>
        <v/>
      </c>
      <c r="H538" t="str" cm="1">
        <f t="array" aca="1" ref="H538" ca="1">_xlfn.SINGLE(IF(COLUMNS($E538:H538)&lt;=COUNTIF(INDIRECT("'Raw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Input'!$B$3)),COLUMNS($E538:H538))),""))</f>
        <v/>
      </c>
      <c r="I538" t="str" cm="1">
        <f t="array" aca="1" ref="I538" ca="1">_xlfn.SINGLE(IF(COLUMNS($E538:I538)&lt;=COUNTIF(INDIRECT("'Raw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Input'!$B$3)),COLUMNS($E538:I538))),""))</f>
        <v/>
      </c>
      <c r="J538" t="str" cm="1">
        <f t="array" aca="1" ref="J538" ca="1">_xlfn.SINGLE(IF(COLUMNS($E538:J538)&lt;=COUNTIF(INDIRECT("'Raw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Input'!$B$3)),COLUMNS($E538:J538))),""))</f>
        <v/>
      </c>
      <c r="K538" t="str" cm="1">
        <f t="array" aca="1" ref="K538" ca="1">_xlfn.SINGLE(IF(COLUMNS($E538:E538)&lt;=COUNTIF(INDIRECT("'Raw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Input'!$B$3)),COLUMNS($E538:E538))),""))</f>
        <v>Boolean</v>
      </c>
      <c r="L538" t="str" cm="1">
        <f t="array" aca="1" ref="L538" ca="1">_xlfn.SINGLE(IF(COLUMNS($E538:F538)&lt;=COUNTIF(INDIRECT("'Raw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Input'!$B$3)),COLUMNS($E538:F538))),""))</f>
        <v/>
      </c>
      <c r="M538" t="str" cm="1">
        <f t="array" aca="1" ref="M538" ca="1">_xlfn.SINGLE(IF(COLUMNS($E538:G538)&lt;=COUNTIF(INDIRECT("'Raw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Input'!$B$3)),COLUMNS($E538:G538))),""))</f>
        <v/>
      </c>
      <c r="N538" t="str" cm="1">
        <f t="array" aca="1" ref="N538" ca="1">_xlfn.SINGLE(IF(COLUMNS($E538:H538)&lt;=COUNTIF(INDIRECT("'Raw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Input'!$B$3)),COLUMNS($E538:H538))),""))</f>
        <v/>
      </c>
      <c r="O538" t="str" cm="1">
        <f t="array" aca="1" ref="O538" ca="1">_xlfn.SINGLE(IF(COLUMNS($E538:I538)&lt;=COUNTIF(INDIRECT("'Raw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Input'!$B$3)),COLUMNS($E538:I538))),""))</f>
        <v/>
      </c>
      <c r="P538" t="str" cm="1">
        <f t="array" aca="1" ref="P538" ca="1">_xlfn.SINGLE(IF(COLUMNS($E538:J538)&lt;=COUNTIF(INDIRECT("'Raw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Input'!$B$3)),COLUMNS($E538:J538))),""))</f>
        <v/>
      </c>
      <c r="Q538" t="str">
        <f t="shared" ca="1" si="203"/>
        <v>Int</v>
      </c>
      <c r="R538" t="str">
        <f t="shared" ca="1" si="204"/>
        <v/>
      </c>
      <c r="S538" t="str">
        <f t="shared" ca="1" si="205"/>
        <v/>
      </c>
      <c r="T538" t="str">
        <f t="shared" ca="1" si="206"/>
        <v/>
      </c>
      <c r="U538" t="str">
        <f t="shared" ca="1" si="207"/>
        <v/>
      </c>
      <c r="V538">
        <v>538</v>
      </c>
      <c r="DE538"/>
      <c r="HB538"/>
    </row>
    <row r="539" spans="1:210">
      <c r="A539">
        <v>4</v>
      </c>
      <c r="B539" t="str">
        <f t="shared" ca="1" si="202"/>
        <v/>
      </c>
      <c r="C539" t="str">
        <f t="shared" ca="1" si="196"/>
        <v/>
      </c>
      <c r="D539" t="str">
        <f t="shared" ca="1" si="197"/>
        <v/>
      </c>
      <c r="E539" t="str" cm="1">
        <f t="array" aca="1" ref="E539" ca="1">_xlfn.SINGLE(IF(COLUMNS($E539:E539)&lt;=COUNTIF(INDIRECT("'Raw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Input'!$B$3)),COLUMNS($E539:E539))),""))</f>
        <v>Int</v>
      </c>
      <c r="F539" t="str" cm="1">
        <f t="array" aca="1" ref="F539" ca="1">_xlfn.SINGLE(IF(COLUMNS($E539:F539)&lt;=COUNTIF(INDIRECT("'Raw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Input'!$B$3)),COLUMNS($E539:F539))),""))</f>
        <v/>
      </c>
      <c r="G539" t="str" cm="1">
        <f t="array" aca="1" ref="G539" ca="1">_xlfn.SINGLE(IF(COLUMNS($E539:G539)&lt;=COUNTIF(INDIRECT("'Raw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Input'!$B$3)),COLUMNS($E539:G539))),""))</f>
        <v/>
      </c>
      <c r="H539" t="str" cm="1">
        <f t="array" aca="1" ref="H539" ca="1">_xlfn.SINGLE(IF(COLUMNS($E539:H539)&lt;=COUNTIF(INDIRECT("'Raw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Input'!$B$3)),COLUMNS($E539:H539))),""))</f>
        <v/>
      </c>
      <c r="I539" t="str" cm="1">
        <f t="array" aca="1" ref="I539" ca="1">_xlfn.SINGLE(IF(COLUMNS($E539:I539)&lt;=COUNTIF(INDIRECT("'Raw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Input'!$B$3)),COLUMNS($E539:I539))),""))</f>
        <v/>
      </c>
      <c r="J539" t="str" cm="1">
        <f t="array" aca="1" ref="J539" ca="1">_xlfn.SINGLE(IF(COLUMNS($E539:J539)&lt;=COUNTIF(INDIRECT("'Raw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Input'!$B$3)),COLUMNS($E539:J539))),""))</f>
        <v/>
      </c>
      <c r="K539" t="str" cm="1">
        <f t="array" aca="1" ref="K539" ca="1">_xlfn.SINGLE(IF(COLUMNS($E539:E539)&lt;=COUNTIF(INDIRECT("'Raw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Input'!$B$3)),COLUMNS($E539:E539))),""))</f>
        <v>Boolean</v>
      </c>
      <c r="L539" t="str" cm="1">
        <f t="array" aca="1" ref="L539" ca="1">_xlfn.SINGLE(IF(COLUMNS($E539:F539)&lt;=COUNTIF(INDIRECT("'Raw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Input'!$B$3)),COLUMNS($E539:F539))),""))</f>
        <v/>
      </c>
      <c r="M539" t="str" cm="1">
        <f t="array" aca="1" ref="M539" ca="1">_xlfn.SINGLE(IF(COLUMNS($E539:G539)&lt;=COUNTIF(INDIRECT("'Raw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Input'!$B$3)),COLUMNS($E539:G539))),""))</f>
        <v/>
      </c>
      <c r="N539" t="str" cm="1">
        <f t="array" aca="1" ref="N539" ca="1">_xlfn.SINGLE(IF(COLUMNS($E539:H539)&lt;=COUNTIF(INDIRECT("'Raw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Input'!$B$3)),COLUMNS($E539:H539))),""))</f>
        <v/>
      </c>
      <c r="O539" t="str" cm="1">
        <f t="array" aca="1" ref="O539" ca="1">_xlfn.SINGLE(IF(COLUMNS($E539:I539)&lt;=COUNTIF(INDIRECT("'Raw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Input'!$B$3)),COLUMNS($E539:I539))),""))</f>
        <v/>
      </c>
      <c r="P539" t="str" cm="1">
        <f t="array" aca="1" ref="P539" ca="1">_xlfn.SINGLE(IF(COLUMNS($E539:J539)&lt;=COUNTIF(INDIRECT("'Raw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Input'!$B$3)),COLUMNS($E539:J539))),""))</f>
        <v/>
      </c>
      <c r="Q539" t="str">
        <f t="shared" ca="1" si="203"/>
        <v>Int</v>
      </c>
      <c r="R539" t="str">
        <f t="shared" ca="1" si="204"/>
        <v/>
      </c>
      <c r="S539" t="str">
        <f t="shared" ca="1" si="205"/>
        <v/>
      </c>
      <c r="T539" t="str">
        <f t="shared" ca="1" si="206"/>
        <v/>
      </c>
      <c r="U539" t="str">
        <f t="shared" ca="1" si="207"/>
        <v/>
      </c>
      <c r="V539">
        <v>539</v>
      </c>
      <c r="DE539"/>
      <c r="HB539"/>
    </row>
    <row r="540" spans="1:210">
      <c r="A540">
        <v>5</v>
      </c>
      <c r="B540" t="str">
        <f t="shared" ca="1" si="202"/>
        <v/>
      </c>
      <c r="C540" t="str">
        <f t="shared" ca="1" si="196"/>
        <v/>
      </c>
      <c r="D540" t="str">
        <f t="shared" ca="1" si="197"/>
        <v/>
      </c>
      <c r="E540" t="str" cm="1">
        <f t="array" aca="1" ref="E540" ca="1">_xlfn.SINGLE(IF(COLUMNS($E540:E540)&lt;=COUNTIF(INDIRECT("'Raw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Input'!$B$3)),COLUMNS($E540:E540))),""))</f>
        <v>Int</v>
      </c>
      <c r="F540" t="str" cm="1">
        <f t="array" aca="1" ref="F540" ca="1">_xlfn.SINGLE(IF(COLUMNS($E540:F540)&lt;=COUNTIF(INDIRECT("'Raw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Input'!$B$3)),COLUMNS($E540:F540))),""))</f>
        <v/>
      </c>
      <c r="G540" t="str" cm="1">
        <f t="array" aca="1" ref="G540" ca="1">_xlfn.SINGLE(IF(COLUMNS($E540:G540)&lt;=COUNTIF(INDIRECT("'Raw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Input'!$B$3)),COLUMNS($E540:G540))),""))</f>
        <v/>
      </c>
      <c r="H540" t="str" cm="1">
        <f t="array" aca="1" ref="H540" ca="1">_xlfn.SINGLE(IF(COLUMNS($E540:H540)&lt;=COUNTIF(INDIRECT("'Raw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Input'!$B$3)),COLUMNS($E540:H540))),""))</f>
        <v/>
      </c>
      <c r="I540" t="str" cm="1">
        <f t="array" aca="1" ref="I540" ca="1">_xlfn.SINGLE(IF(COLUMNS($E540:I540)&lt;=COUNTIF(INDIRECT("'Raw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Input'!$B$3)),COLUMNS($E540:I540))),""))</f>
        <v/>
      </c>
      <c r="J540" t="str" cm="1">
        <f t="array" aca="1" ref="J540" ca="1">_xlfn.SINGLE(IF(COLUMNS($E540:J540)&lt;=COUNTIF(INDIRECT("'Raw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Input'!$B$3)),COLUMNS($E540:J540))),""))</f>
        <v/>
      </c>
      <c r="K540" t="str" cm="1">
        <f t="array" aca="1" ref="K540" ca="1">_xlfn.SINGLE(IF(COLUMNS($E540:E540)&lt;=COUNTIF(INDIRECT("'Raw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Input'!$B$3)),COLUMNS($E540:E540))),""))</f>
        <v>Boolean</v>
      </c>
      <c r="L540" t="str" cm="1">
        <f t="array" aca="1" ref="L540" ca="1">_xlfn.SINGLE(IF(COLUMNS($E540:F540)&lt;=COUNTIF(INDIRECT("'Raw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Input'!$B$3)),COLUMNS($E540:F540))),""))</f>
        <v/>
      </c>
      <c r="M540" t="str" cm="1">
        <f t="array" aca="1" ref="M540" ca="1">_xlfn.SINGLE(IF(COLUMNS($E540:G540)&lt;=COUNTIF(INDIRECT("'Raw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Input'!$B$3)),COLUMNS($E540:G540))),""))</f>
        <v/>
      </c>
      <c r="N540" t="str" cm="1">
        <f t="array" aca="1" ref="N540" ca="1">_xlfn.SINGLE(IF(COLUMNS($E540:H540)&lt;=COUNTIF(INDIRECT("'Raw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Input'!$B$3)),COLUMNS($E540:H540))),""))</f>
        <v/>
      </c>
      <c r="O540" t="str" cm="1">
        <f t="array" aca="1" ref="O540" ca="1">_xlfn.SINGLE(IF(COLUMNS($E540:I540)&lt;=COUNTIF(INDIRECT("'Raw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Input'!$B$3)),COLUMNS($E540:I540))),""))</f>
        <v/>
      </c>
      <c r="P540" t="str" cm="1">
        <f t="array" aca="1" ref="P540" ca="1">_xlfn.SINGLE(IF(COLUMNS($E540:J540)&lt;=COUNTIF(INDIRECT("'Raw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Input'!$B$3)),COLUMNS($E540:J540))),""))</f>
        <v/>
      </c>
      <c r="Q540" t="str">
        <f t="shared" ca="1" si="203"/>
        <v>Int</v>
      </c>
      <c r="R540" t="str">
        <f t="shared" ca="1" si="204"/>
        <v/>
      </c>
      <c r="S540" t="str">
        <f t="shared" ca="1" si="205"/>
        <v/>
      </c>
      <c r="T540" t="str">
        <f t="shared" ca="1" si="206"/>
        <v/>
      </c>
      <c r="U540" t="str">
        <f t="shared" ca="1" si="207"/>
        <v/>
      </c>
      <c r="V540">
        <v>540</v>
      </c>
      <c r="DE540"/>
      <c r="HB540"/>
    </row>
    <row r="541" spans="1:210">
      <c r="A541">
        <v>6</v>
      </c>
      <c r="B541" t="str">
        <f t="shared" ca="1" si="202"/>
        <v/>
      </c>
      <c r="C541" t="str">
        <f t="shared" ca="1" si="196"/>
        <v/>
      </c>
      <c r="D541" t="str">
        <f t="shared" ca="1" si="197"/>
        <v/>
      </c>
      <c r="E541" t="str" cm="1">
        <f t="array" aca="1" ref="E541" ca="1">_xlfn.SINGLE(IF(COLUMNS($E541:E541)&lt;=COUNTIF(INDIRECT("'Raw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Input'!$B$3)),COLUMNS($E541:E541))),""))</f>
        <v>Int</v>
      </c>
      <c r="F541" t="str" cm="1">
        <f t="array" aca="1" ref="F541" ca="1">_xlfn.SINGLE(IF(COLUMNS($E541:F541)&lt;=COUNTIF(INDIRECT("'Raw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Input'!$B$3)),COLUMNS($E541:F541))),""))</f>
        <v/>
      </c>
      <c r="G541" t="str" cm="1">
        <f t="array" aca="1" ref="G541" ca="1">_xlfn.SINGLE(IF(COLUMNS($E541:G541)&lt;=COUNTIF(INDIRECT("'Raw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Input'!$B$3)),COLUMNS($E541:G541))),""))</f>
        <v/>
      </c>
      <c r="H541" t="str" cm="1">
        <f t="array" aca="1" ref="H541" ca="1">_xlfn.SINGLE(IF(COLUMNS($E541:H541)&lt;=COUNTIF(INDIRECT("'Raw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Input'!$B$3)),COLUMNS($E541:H541))),""))</f>
        <v/>
      </c>
      <c r="I541" t="str" cm="1">
        <f t="array" aca="1" ref="I541" ca="1">_xlfn.SINGLE(IF(COLUMNS($E541:I541)&lt;=COUNTIF(INDIRECT("'Raw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Input'!$B$3)),COLUMNS($E541:I541))),""))</f>
        <v/>
      </c>
      <c r="J541" t="str" cm="1">
        <f t="array" aca="1" ref="J541" ca="1">_xlfn.SINGLE(IF(COLUMNS($E541:J541)&lt;=COUNTIF(INDIRECT("'Raw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Input'!$B$3)),COLUMNS($E541:J541))),""))</f>
        <v/>
      </c>
      <c r="K541" t="str" cm="1">
        <f t="array" aca="1" ref="K541" ca="1">_xlfn.SINGLE(IF(COLUMNS($E541:E541)&lt;=COUNTIF(INDIRECT("'Raw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Input'!$B$3)),COLUMNS($E541:E541))),""))</f>
        <v>Boolean</v>
      </c>
      <c r="L541" t="str" cm="1">
        <f t="array" aca="1" ref="L541" ca="1">_xlfn.SINGLE(IF(COLUMNS($E541:F541)&lt;=COUNTIF(INDIRECT("'Raw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Input'!$B$3)),COLUMNS($E541:F541))),""))</f>
        <v/>
      </c>
      <c r="M541" t="str" cm="1">
        <f t="array" aca="1" ref="M541" ca="1">_xlfn.SINGLE(IF(COLUMNS($E541:G541)&lt;=COUNTIF(INDIRECT("'Raw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Input'!$B$3)),COLUMNS($E541:G541))),""))</f>
        <v/>
      </c>
      <c r="N541" t="str" cm="1">
        <f t="array" aca="1" ref="N541" ca="1">_xlfn.SINGLE(IF(COLUMNS($E541:H541)&lt;=COUNTIF(INDIRECT("'Raw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Input'!$B$3)),COLUMNS($E541:H541))),""))</f>
        <v/>
      </c>
      <c r="O541" t="str" cm="1">
        <f t="array" aca="1" ref="O541" ca="1">_xlfn.SINGLE(IF(COLUMNS($E541:I541)&lt;=COUNTIF(INDIRECT("'Raw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Input'!$B$3)),COLUMNS($E541:I541))),""))</f>
        <v/>
      </c>
      <c r="P541" t="str" cm="1">
        <f t="array" aca="1" ref="P541" ca="1">_xlfn.SINGLE(IF(COLUMNS($E541:J541)&lt;=COUNTIF(INDIRECT("'Raw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Input'!$B$3)),COLUMNS($E541:J541))),""))</f>
        <v/>
      </c>
      <c r="Q541" t="str">
        <f t="shared" ca="1" si="203"/>
        <v>Int</v>
      </c>
      <c r="R541" t="str">
        <f t="shared" ca="1" si="204"/>
        <v/>
      </c>
      <c r="S541" t="str">
        <f t="shared" ca="1" si="205"/>
        <v/>
      </c>
      <c r="T541" t="str">
        <f t="shared" ca="1" si="206"/>
        <v/>
      </c>
      <c r="U541" t="str">
        <f t="shared" ca="1" si="207"/>
        <v/>
      </c>
      <c r="V541">
        <v>541</v>
      </c>
      <c r="DE541"/>
      <c r="HB541"/>
    </row>
    <row r="542" spans="1:210">
      <c r="A542">
        <v>7</v>
      </c>
      <c r="B542" t="str">
        <f t="shared" ca="1" si="202"/>
        <v/>
      </c>
      <c r="C542" t="str">
        <f t="shared" ca="1" si="196"/>
        <v/>
      </c>
      <c r="D542" t="str">
        <f t="shared" ca="1" si="197"/>
        <v/>
      </c>
      <c r="E542" t="str" cm="1">
        <f t="array" aca="1" ref="E542" ca="1">_xlfn.SINGLE(IF(COLUMNS($E542:E542)&lt;=COUNTIF(INDIRECT("'Raw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Input'!$B$3)),COLUMNS($E542:E542))),""))</f>
        <v>Int</v>
      </c>
      <c r="F542" t="str" cm="1">
        <f t="array" aca="1" ref="F542" ca="1">_xlfn.SINGLE(IF(COLUMNS($E542:F542)&lt;=COUNTIF(INDIRECT("'Raw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Input'!$B$3)),COLUMNS($E542:F542))),""))</f>
        <v/>
      </c>
      <c r="G542" t="str" cm="1">
        <f t="array" aca="1" ref="G542" ca="1">_xlfn.SINGLE(IF(COLUMNS($E542:G542)&lt;=COUNTIF(INDIRECT("'Raw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Input'!$B$3)),COLUMNS($E542:G542))),""))</f>
        <v/>
      </c>
      <c r="H542" t="str" cm="1">
        <f t="array" aca="1" ref="H542" ca="1">_xlfn.SINGLE(IF(COLUMNS($E542:H542)&lt;=COUNTIF(INDIRECT("'Raw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Input'!$B$3)),COLUMNS($E542:H542))),""))</f>
        <v/>
      </c>
      <c r="I542" t="str" cm="1">
        <f t="array" aca="1" ref="I542" ca="1">_xlfn.SINGLE(IF(COLUMNS($E542:I542)&lt;=COUNTIF(INDIRECT("'Raw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Input'!$B$3)),COLUMNS($E542:I542))),""))</f>
        <v/>
      </c>
      <c r="J542" t="str" cm="1">
        <f t="array" aca="1" ref="J542" ca="1">_xlfn.SINGLE(IF(COLUMNS($E542:J542)&lt;=COUNTIF(INDIRECT("'Raw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Input'!$B$3)),COLUMNS($E542:J542))),""))</f>
        <v/>
      </c>
      <c r="K542" t="str" cm="1">
        <f t="array" aca="1" ref="K542" ca="1">_xlfn.SINGLE(IF(COLUMNS($E542:E542)&lt;=COUNTIF(INDIRECT("'Raw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Input'!$B$3)),COLUMNS($E542:E542))),""))</f>
        <v>Boolean</v>
      </c>
      <c r="L542" t="str" cm="1">
        <f t="array" aca="1" ref="L542" ca="1">_xlfn.SINGLE(IF(COLUMNS($E542:F542)&lt;=COUNTIF(INDIRECT("'Raw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Input'!$B$3)),COLUMNS($E542:F542))),""))</f>
        <v/>
      </c>
      <c r="M542" t="str" cm="1">
        <f t="array" aca="1" ref="M542" ca="1">_xlfn.SINGLE(IF(COLUMNS($E542:G542)&lt;=COUNTIF(INDIRECT("'Raw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Input'!$B$3)),COLUMNS($E542:G542))),""))</f>
        <v/>
      </c>
      <c r="N542" t="str" cm="1">
        <f t="array" aca="1" ref="N542" ca="1">_xlfn.SINGLE(IF(COLUMNS($E542:H542)&lt;=COUNTIF(INDIRECT("'Raw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Input'!$B$3)),COLUMNS($E542:H542))),""))</f>
        <v/>
      </c>
      <c r="O542" t="str" cm="1">
        <f t="array" aca="1" ref="O542" ca="1">_xlfn.SINGLE(IF(COLUMNS($E542:I542)&lt;=COUNTIF(INDIRECT("'Raw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Input'!$B$3)),COLUMNS($E542:I542))),""))</f>
        <v/>
      </c>
      <c r="P542" t="str" cm="1">
        <f t="array" aca="1" ref="P542" ca="1">_xlfn.SINGLE(IF(COLUMNS($E542:J542)&lt;=COUNTIF(INDIRECT("'Raw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Input'!$B$3)),COLUMNS($E542:J542))),""))</f>
        <v/>
      </c>
      <c r="Q542" t="str">
        <f t="shared" ca="1" si="203"/>
        <v>Int</v>
      </c>
      <c r="R542" t="str">
        <f t="shared" ca="1" si="204"/>
        <v/>
      </c>
      <c r="S542" t="str">
        <f t="shared" ca="1" si="205"/>
        <v/>
      </c>
      <c r="T542" t="str">
        <f t="shared" ca="1" si="206"/>
        <v/>
      </c>
      <c r="U542" t="str">
        <f t="shared" ca="1" si="207"/>
        <v/>
      </c>
      <c r="V542">
        <v>542</v>
      </c>
      <c r="DE542"/>
      <c r="HB542"/>
    </row>
    <row r="543" spans="1:210">
      <c r="A543">
        <v>8</v>
      </c>
      <c r="B543" t="str">
        <f t="shared" ca="1" si="202"/>
        <v/>
      </c>
      <c r="C543" t="str">
        <f t="shared" ca="1" si="196"/>
        <v/>
      </c>
      <c r="D543" t="str">
        <f t="shared" ca="1" si="197"/>
        <v/>
      </c>
      <c r="E543" t="str" cm="1">
        <f t="array" aca="1" ref="E543" ca="1">_xlfn.SINGLE(IF(COLUMNS($E543:E543)&lt;=COUNTIF(INDIRECT("'Raw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Input'!$B$3)),COLUMNS($E543:E543))),""))</f>
        <v>Int</v>
      </c>
      <c r="F543" t="str" cm="1">
        <f t="array" aca="1" ref="F543" ca="1">_xlfn.SINGLE(IF(COLUMNS($E543:F543)&lt;=COUNTIF(INDIRECT("'Raw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Input'!$B$3)),COLUMNS($E543:F543))),""))</f>
        <v/>
      </c>
      <c r="G543" t="str" cm="1">
        <f t="array" aca="1" ref="G543" ca="1">_xlfn.SINGLE(IF(COLUMNS($E543:G543)&lt;=COUNTIF(INDIRECT("'Raw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Input'!$B$3)),COLUMNS($E543:G543))),""))</f>
        <v/>
      </c>
      <c r="H543" t="str" cm="1">
        <f t="array" aca="1" ref="H543" ca="1">_xlfn.SINGLE(IF(COLUMNS($E543:H543)&lt;=COUNTIF(INDIRECT("'Raw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Input'!$B$3)),COLUMNS($E543:H543))),""))</f>
        <v/>
      </c>
      <c r="I543" t="str" cm="1">
        <f t="array" aca="1" ref="I543" ca="1">_xlfn.SINGLE(IF(COLUMNS($E543:I543)&lt;=COUNTIF(INDIRECT("'Raw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Input'!$B$3)),COLUMNS($E543:I543))),""))</f>
        <v/>
      </c>
      <c r="J543" t="str" cm="1">
        <f t="array" aca="1" ref="J543" ca="1">_xlfn.SINGLE(IF(COLUMNS($E543:J543)&lt;=COUNTIF(INDIRECT("'Raw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Input'!$B$3)),COLUMNS($E543:J543))),""))</f>
        <v/>
      </c>
      <c r="K543" t="str" cm="1">
        <f t="array" aca="1" ref="K543" ca="1">_xlfn.SINGLE(IF(COLUMNS($E543:E543)&lt;=COUNTIF(INDIRECT("'Raw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Input'!$B$3)),COLUMNS($E543:E543))),""))</f>
        <v>Boolean</v>
      </c>
      <c r="L543" t="str" cm="1">
        <f t="array" aca="1" ref="L543" ca="1">_xlfn.SINGLE(IF(COLUMNS($E543:F543)&lt;=COUNTIF(INDIRECT("'Raw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Input'!$B$3)),COLUMNS($E543:F543))),""))</f>
        <v/>
      </c>
      <c r="M543" t="str" cm="1">
        <f t="array" aca="1" ref="M543" ca="1">_xlfn.SINGLE(IF(COLUMNS($E543:G543)&lt;=COUNTIF(INDIRECT("'Raw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Input'!$B$3)),COLUMNS($E543:G543))),""))</f>
        <v/>
      </c>
      <c r="N543" t="str" cm="1">
        <f t="array" aca="1" ref="N543" ca="1">_xlfn.SINGLE(IF(COLUMNS($E543:H543)&lt;=COUNTIF(INDIRECT("'Raw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Input'!$B$3)),COLUMNS($E543:H543))),""))</f>
        <v/>
      </c>
      <c r="O543" t="str" cm="1">
        <f t="array" aca="1" ref="O543" ca="1">_xlfn.SINGLE(IF(COLUMNS($E543:I543)&lt;=COUNTIF(INDIRECT("'Raw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Input'!$B$3)),COLUMNS($E543:I543))),""))</f>
        <v/>
      </c>
      <c r="P543" t="str" cm="1">
        <f t="array" aca="1" ref="P543" ca="1">_xlfn.SINGLE(IF(COLUMNS($E543:J543)&lt;=COUNTIF(INDIRECT("'Raw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Input'!$B$3)),COLUMNS($E543:J543))),""))</f>
        <v/>
      </c>
      <c r="Q543" t="str">
        <f t="shared" ca="1" si="203"/>
        <v>Int</v>
      </c>
      <c r="R543" t="str">
        <f t="shared" ca="1" si="204"/>
        <v/>
      </c>
      <c r="S543" t="str">
        <f t="shared" ca="1" si="205"/>
        <v/>
      </c>
      <c r="T543" t="str">
        <f t="shared" ca="1" si="206"/>
        <v/>
      </c>
      <c r="U543" t="str">
        <f t="shared" ca="1" si="207"/>
        <v/>
      </c>
      <c r="V543">
        <v>543</v>
      </c>
      <c r="DE543"/>
      <c r="HB543"/>
    </row>
    <row r="544" spans="1:210">
      <c r="A544">
        <v>9</v>
      </c>
      <c r="B544" t="str">
        <f t="shared" ca="1" si="202"/>
        <v/>
      </c>
      <c r="C544" t="str">
        <f t="shared" ca="1" si="196"/>
        <v/>
      </c>
      <c r="D544" t="str">
        <f t="shared" ca="1" si="197"/>
        <v/>
      </c>
      <c r="E544" t="str" cm="1">
        <f t="array" aca="1" ref="E544" ca="1">_xlfn.SINGLE(IF(COLUMNS($E544:E544)&lt;=COUNTIF(INDIRECT("'Raw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Input'!$B$3)),COLUMNS($E544:E544))),""))</f>
        <v>Int</v>
      </c>
      <c r="F544" t="str" cm="1">
        <f t="array" aca="1" ref="F544" ca="1">_xlfn.SINGLE(IF(COLUMNS($E544:F544)&lt;=COUNTIF(INDIRECT("'Raw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Input'!$B$3)),COLUMNS($E544:F544))),""))</f>
        <v/>
      </c>
      <c r="G544" t="str" cm="1">
        <f t="array" aca="1" ref="G544" ca="1">_xlfn.SINGLE(IF(COLUMNS($E544:G544)&lt;=COUNTIF(INDIRECT("'Raw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Input'!$B$3)),COLUMNS($E544:G544))),""))</f>
        <v/>
      </c>
      <c r="H544" t="str" cm="1">
        <f t="array" aca="1" ref="H544" ca="1">_xlfn.SINGLE(IF(COLUMNS($E544:H544)&lt;=COUNTIF(INDIRECT("'Raw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Input'!$B$3)),COLUMNS($E544:H544))),""))</f>
        <v/>
      </c>
      <c r="I544" t="str" cm="1">
        <f t="array" aca="1" ref="I544" ca="1">_xlfn.SINGLE(IF(COLUMNS($E544:I544)&lt;=COUNTIF(INDIRECT("'Raw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Input'!$B$3)),COLUMNS($E544:I544))),""))</f>
        <v/>
      </c>
      <c r="J544" t="str" cm="1">
        <f t="array" aca="1" ref="J544" ca="1">_xlfn.SINGLE(IF(COLUMNS($E544:J544)&lt;=COUNTIF(INDIRECT("'Raw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Input'!$B$3)),COLUMNS($E544:J544))),""))</f>
        <v/>
      </c>
      <c r="K544" t="str" cm="1">
        <f t="array" aca="1" ref="K544" ca="1">_xlfn.SINGLE(IF(COLUMNS($E544:E544)&lt;=COUNTIF(INDIRECT("'Raw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Input'!$B$3)),COLUMNS($E544:E544))),""))</f>
        <v>Boolean</v>
      </c>
      <c r="L544" t="str" cm="1">
        <f t="array" aca="1" ref="L544" ca="1">_xlfn.SINGLE(IF(COLUMNS($E544:F544)&lt;=COUNTIF(INDIRECT("'Raw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Input'!$B$3)),COLUMNS($E544:F544))),""))</f>
        <v/>
      </c>
      <c r="M544" t="str" cm="1">
        <f t="array" aca="1" ref="M544" ca="1">_xlfn.SINGLE(IF(COLUMNS($E544:G544)&lt;=COUNTIF(INDIRECT("'Raw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Input'!$B$3)),COLUMNS($E544:G544))),""))</f>
        <v/>
      </c>
      <c r="N544" t="str" cm="1">
        <f t="array" aca="1" ref="N544" ca="1">_xlfn.SINGLE(IF(COLUMNS($E544:H544)&lt;=COUNTIF(INDIRECT("'Raw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Input'!$B$3)),COLUMNS($E544:H544))),""))</f>
        <v/>
      </c>
      <c r="O544" t="str" cm="1">
        <f t="array" aca="1" ref="O544" ca="1">_xlfn.SINGLE(IF(COLUMNS($E544:I544)&lt;=COUNTIF(INDIRECT("'Raw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Input'!$B$3)),COLUMNS($E544:I544))),""))</f>
        <v/>
      </c>
      <c r="P544" t="str" cm="1">
        <f t="array" aca="1" ref="P544" ca="1">_xlfn.SINGLE(IF(COLUMNS($E544:J544)&lt;=COUNTIF(INDIRECT("'Raw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Input'!$B$3)),COLUMNS($E544:J544))),""))</f>
        <v/>
      </c>
      <c r="Q544" t="str">
        <f t="shared" ca="1" si="203"/>
        <v>Int</v>
      </c>
      <c r="R544" t="str">
        <f t="shared" ca="1" si="204"/>
        <v/>
      </c>
      <c r="S544" t="str">
        <f t="shared" ca="1" si="205"/>
        <v/>
      </c>
      <c r="T544" t="str">
        <f t="shared" ca="1" si="206"/>
        <v/>
      </c>
      <c r="U544" t="str">
        <f t="shared" ca="1" si="207"/>
        <v/>
      </c>
      <c r="V544">
        <v>544</v>
      </c>
      <c r="DE544"/>
      <c r="HB544"/>
    </row>
    <row r="545" spans="1:210">
      <c r="A545">
        <v>10</v>
      </c>
      <c r="B545" t="str">
        <f t="shared" ca="1" si="202"/>
        <v/>
      </c>
      <c r="C545" t="str">
        <f t="shared" ca="1" si="196"/>
        <v/>
      </c>
      <c r="D545" t="str">
        <f t="shared" ca="1" si="197"/>
        <v/>
      </c>
      <c r="E545" t="str" cm="1">
        <f t="array" aca="1" ref="E545" ca="1">_xlfn.SINGLE(IF(COLUMNS($E545:E545)&lt;=COUNTIF(INDIRECT("'Raw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Input'!$B$3)),COLUMNS($E545:E545))),""))</f>
        <v>Int</v>
      </c>
      <c r="F545" t="str" cm="1">
        <f t="array" aca="1" ref="F545" ca="1">_xlfn.SINGLE(IF(COLUMNS($E545:F545)&lt;=COUNTIF(INDIRECT("'Raw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Input'!$B$3)),COLUMNS($E545:F545))),""))</f>
        <v/>
      </c>
      <c r="G545" t="str" cm="1">
        <f t="array" aca="1" ref="G545" ca="1">_xlfn.SINGLE(IF(COLUMNS($E545:G545)&lt;=COUNTIF(INDIRECT("'Raw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Input'!$B$3)),COLUMNS($E545:G545))),""))</f>
        <v/>
      </c>
      <c r="H545" t="str" cm="1">
        <f t="array" aca="1" ref="H545" ca="1">_xlfn.SINGLE(IF(COLUMNS($E545:H545)&lt;=COUNTIF(INDIRECT("'Raw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Input'!$B$3)),COLUMNS($E545:H545))),""))</f>
        <v/>
      </c>
      <c r="I545" t="str" cm="1">
        <f t="array" aca="1" ref="I545" ca="1">_xlfn.SINGLE(IF(COLUMNS($E545:I545)&lt;=COUNTIF(INDIRECT("'Raw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Input'!$B$3)),COLUMNS($E545:I545))),""))</f>
        <v/>
      </c>
      <c r="J545" t="str" cm="1">
        <f t="array" aca="1" ref="J545" ca="1">_xlfn.SINGLE(IF(COLUMNS($E545:J545)&lt;=COUNTIF(INDIRECT("'Raw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Input'!$B$3)),COLUMNS($E545:J545))),""))</f>
        <v/>
      </c>
      <c r="K545" t="str" cm="1">
        <f t="array" aca="1" ref="K545" ca="1">_xlfn.SINGLE(IF(COLUMNS($E545:E545)&lt;=COUNTIF(INDIRECT("'Raw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Input'!$B$3)),COLUMNS($E545:E545))),""))</f>
        <v>Boolean</v>
      </c>
      <c r="L545" t="str" cm="1">
        <f t="array" aca="1" ref="L545" ca="1">_xlfn.SINGLE(IF(COLUMNS($E545:F545)&lt;=COUNTIF(INDIRECT("'Raw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Input'!$B$3)),COLUMNS($E545:F545))),""))</f>
        <v/>
      </c>
      <c r="M545" t="str" cm="1">
        <f t="array" aca="1" ref="M545" ca="1">_xlfn.SINGLE(IF(COLUMNS($E545:G545)&lt;=COUNTIF(INDIRECT("'Raw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Input'!$B$3)),COLUMNS($E545:G545))),""))</f>
        <v/>
      </c>
      <c r="N545" t="str" cm="1">
        <f t="array" aca="1" ref="N545" ca="1">_xlfn.SINGLE(IF(COLUMNS($E545:H545)&lt;=COUNTIF(INDIRECT("'Raw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Input'!$B$3)),COLUMNS($E545:H545))),""))</f>
        <v/>
      </c>
      <c r="O545" t="str" cm="1">
        <f t="array" aca="1" ref="O545" ca="1">_xlfn.SINGLE(IF(COLUMNS($E545:I545)&lt;=COUNTIF(INDIRECT("'Raw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Input'!$B$3)),COLUMNS($E545:I545))),""))</f>
        <v/>
      </c>
      <c r="P545" t="str" cm="1">
        <f t="array" aca="1" ref="P545" ca="1">_xlfn.SINGLE(IF(COLUMNS($E545:J545)&lt;=COUNTIF(INDIRECT("'Raw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Input'!$B$3)),COLUMNS($E545:J545))),""))</f>
        <v/>
      </c>
      <c r="Q545" t="str">
        <f t="shared" ca="1" si="203"/>
        <v>Int</v>
      </c>
      <c r="R545" t="str">
        <f t="shared" ca="1" si="204"/>
        <v/>
      </c>
      <c r="S545" t="str">
        <f t="shared" ca="1" si="205"/>
        <v/>
      </c>
      <c r="T545" t="str">
        <f t="shared" ca="1" si="206"/>
        <v/>
      </c>
      <c r="U545" t="str">
        <f t="shared" ca="1" si="207"/>
        <v/>
      </c>
      <c r="V545">
        <v>545</v>
      </c>
      <c r="DE545"/>
      <c r="HB545"/>
    </row>
    <row r="546" spans="1:210">
      <c r="A546">
        <v>11</v>
      </c>
      <c r="B546" t="str">
        <f t="shared" ca="1" si="202"/>
        <v/>
      </c>
      <c r="C546" t="str">
        <f t="shared" ca="1" si="196"/>
        <v/>
      </c>
      <c r="D546" t="str">
        <f t="shared" ca="1" si="197"/>
        <v/>
      </c>
      <c r="E546" t="str" cm="1">
        <f t="array" aca="1" ref="E546" ca="1">_xlfn.SINGLE(IF(COLUMNS($E546:E546)&lt;=COUNTIF(INDIRECT("'Raw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Input'!$B$3)),COLUMNS($E546:E546))),""))</f>
        <v>Int</v>
      </c>
      <c r="F546" t="str" cm="1">
        <f t="array" aca="1" ref="F546" ca="1">_xlfn.SINGLE(IF(COLUMNS($E546:F546)&lt;=COUNTIF(INDIRECT("'Raw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Input'!$B$3)),COLUMNS($E546:F546))),""))</f>
        <v/>
      </c>
      <c r="G546" t="str" cm="1">
        <f t="array" aca="1" ref="G546" ca="1">_xlfn.SINGLE(IF(COLUMNS($E546:G546)&lt;=COUNTIF(INDIRECT("'Raw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Input'!$B$3)),COLUMNS($E546:G546))),""))</f>
        <v/>
      </c>
      <c r="H546" t="str" cm="1">
        <f t="array" aca="1" ref="H546" ca="1">_xlfn.SINGLE(IF(COLUMNS($E546:H546)&lt;=COUNTIF(INDIRECT("'Raw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Input'!$B$3)),COLUMNS($E546:H546))),""))</f>
        <v/>
      </c>
      <c r="I546" t="str" cm="1">
        <f t="array" aca="1" ref="I546" ca="1">_xlfn.SINGLE(IF(COLUMNS($E546:I546)&lt;=COUNTIF(INDIRECT("'Raw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Input'!$B$3)),COLUMNS($E546:I546))),""))</f>
        <v/>
      </c>
      <c r="J546" t="str" cm="1">
        <f t="array" aca="1" ref="J546" ca="1">_xlfn.SINGLE(IF(COLUMNS($E546:J546)&lt;=COUNTIF(INDIRECT("'Raw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Input'!$B$3)),COLUMNS($E546:J546))),""))</f>
        <v/>
      </c>
      <c r="K546" t="str" cm="1">
        <f t="array" aca="1" ref="K546" ca="1">_xlfn.SINGLE(IF(COLUMNS($E546:E546)&lt;=COUNTIF(INDIRECT("'Raw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Input'!$B$3)),COLUMNS($E546:E546))),""))</f>
        <v>Boolean</v>
      </c>
      <c r="L546" t="str" cm="1">
        <f t="array" aca="1" ref="L546" ca="1">_xlfn.SINGLE(IF(COLUMNS($E546:F546)&lt;=COUNTIF(INDIRECT("'Raw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Input'!$B$3)),COLUMNS($E546:F546))),""))</f>
        <v/>
      </c>
      <c r="M546" t="str" cm="1">
        <f t="array" aca="1" ref="M546" ca="1">_xlfn.SINGLE(IF(COLUMNS($E546:G546)&lt;=COUNTIF(INDIRECT("'Raw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Input'!$B$3)),COLUMNS($E546:G546))),""))</f>
        <v/>
      </c>
      <c r="N546" t="str" cm="1">
        <f t="array" aca="1" ref="N546" ca="1">_xlfn.SINGLE(IF(COLUMNS($E546:H546)&lt;=COUNTIF(INDIRECT("'Raw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Input'!$B$3)),COLUMNS($E546:H546))),""))</f>
        <v/>
      </c>
      <c r="O546" t="str" cm="1">
        <f t="array" aca="1" ref="O546" ca="1">_xlfn.SINGLE(IF(COLUMNS($E546:I546)&lt;=COUNTIF(INDIRECT("'Raw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Input'!$B$3)),COLUMNS($E546:I546))),""))</f>
        <v/>
      </c>
      <c r="P546" t="str" cm="1">
        <f t="array" aca="1" ref="P546" ca="1">_xlfn.SINGLE(IF(COLUMNS($E546:J546)&lt;=COUNTIF(INDIRECT("'Raw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Input'!$B$3)),COLUMNS($E546:J546))),""))</f>
        <v/>
      </c>
      <c r="Q546" t="str">
        <f t="shared" ca="1" si="203"/>
        <v>Int</v>
      </c>
      <c r="R546" t="str">
        <f t="shared" ca="1" si="204"/>
        <v/>
      </c>
      <c r="S546" t="str">
        <f t="shared" ca="1" si="205"/>
        <v/>
      </c>
      <c r="T546" t="str">
        <f t="shared" ca="1" si="206"/>
        <v/>
      </c>
      <c r="U546" t="str">
        <f t="shared" ca="1" si="207"/>
        <v/>
      </c>
      <c r="V546">
        <v>546</v>
      </c>
      <c r="DE546"/>
      <c r="HB546"/>
    </row>
    <row r="547" spans="1:210">
      <c r="A547">
        <v>12</v>
      </c>
      <c r="B547" t="str">
        <f t="shared" ca="1" si="202"/>
        <v/>
      </c>
      <c r="C547" t="str">
        <f t="shared" ca="1" si="196"/>
        <v/>
      </c>
      <c r="D547" t="str">
        <f t="shared" ca="1" si="197"/>
        <v/>
      </c>
      <c r="E547" t="str" cm="1">
        <f t="array" aca="1" ref="E547" ca="1">_xlfn.SINGLE(IF(COLUMNS($E547:E547)&lt;=COUNTIF(INDIRECT("'Raw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Input'!$B$3)),COLUMNS($E547:E547))),""))</f>
        <v>Int</v>
      </c>
      <c r="F547" t="str" cm="1">
        <f t="array" aca="1" ref="F547" ca="1">_xlfn.SINGLE(IF(COLUMNS($E547:F547)&lt;=COUNTIF(INDIRECT("'Raw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Input'!$B$3)),COLUMNS($E547:F547))),""))</f>
        <v/>
      </c>
      <c r="G547" t="str" cm="1">
        <f t="array" aca="1" ref="G547" ca="1">_xlfn.SINGLE(IF(COLUMNS($E547:G547)&lt;=COUNTIF(INDIRECT("'Raw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Input'!$B$3)),COLUMNS($E547:G547))),""))</f>
        <v/>
      </c>
      <c r="H547" t="str" cm="1">
        <f t="array" aca="1" ref="H547" ca="1">_xlfn.SINGLE(IF(COLUMNS($E547:H547)&lt;=COUNTIF(INDIRECT("'Raw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Input'!$B$3)),COLUMNS($E547:H547))),""))</f>
        <v/>
      </c>
      <c r="I547" t="str" cm="1">
        <f t="array" aca="1" ref="I547" ca="1">_xlfn.SINGLE(IF(COLUMNS($E547:I547)&lt;=COUNTIF(INDIRECT("'Raw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Input'!$B$3)),COLUMNS($E547:I547))),""))</f>
        <v/>
      </c>
      <c r="J547" t="str" cm="1">
        <f t="array" aca="1" ref="J547" ca="1">_xlfn.SINGLE(IF(COLUMNS($E547:J547)&lt;=COUNTIF(INDIRECT("'Raw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Input'!$B$3)),COLUMNS($E547:J547))),""))</f>
        <v/>
      </c>
      <c r="K547" t="str" cm="1">
        <f t="array" aca="1" ref="K547" ca="1">_xlfn.SINGLE(IF(COLUMNS($E547:E547)&lt;=COUNTIF(INDIRECT("'Raw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Input'!$B$3)),COLUMNS($E547:E547))),""))</f>
        <v>Boolean</v>
      </c>
      <c r="L547" t="str" cm="1">
        <f t="array" aca="1" ref="L547" ca="1">_xlfn.SINGLE(IF(COLUMNS($E547:F547)&lt;=COUNTIF(INDIRECT("'Raw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Input'!$B$3)),COLUMNS($E547:F547))),""))</f>
        <v/>
      </c>
      <c r="M547" t="str" cm="1">
        <f t="array" aca="1" ref="M547" ca="1">_xlfn.SINGLE(IF(COLUMNS($E547:G547)&lt;=COUNTIF(INDIRECT("'Raw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Input'!$B$3)),COLUMNS($E547:G547))),""))</f>
        <v/>
      </c>
      <c r="N547" t="str" cm="1">
        <f t="array" aca="1" ref="N547" ca="1">_xlfn.SINGLE(IF(COLUMNS($E547:H547)&lt;=COUNTIF(INDIRECT("'Raw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Input'!$B$3)),COLUMNS($E547:H547))),""))</f>
        <v/>
      </c>
      <c r="O547" t="str" cm="1">
        <f t="array" aca="1" ref="O547" ca="1">_xlfn.SINGLE(IF(COLUMNS($E547:I547)&lt;=COUNTIF(INDIRECT("'Raw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Input'!$B$3)),COLUMNS($E547:I547))),""))</f>
        <v/>
      </c>
      <c r="P547" t="str" cm="1">
        <f t="array" aca="1" ref="P547" ca="1">_xlfn.SINGLE(IF(COLUMNS($E547:J547)&lt;=COUNTIF(INDIRECT("'Raw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Input'!$B$3)),COLUMNS($E547:J547))),""))</f>
        <v/>
      </c>
      <c r="Q547" t="str">
        <f t="shared" ca="1" si="203"/>
        <v>Int</v>
      </c>
      <c r="R547" t="str">
        <f t="shared" ca="1" si="204"/>
        <v/>
      </c>
      <c r="S547" t="str">
        <f t="shared" ca="1" si="205"/>
        <v/>
      </c>
      <c r="T547" t="str">
        <f t="shared" ca="1" si="206"/>
        <v/>
      </c>
      <c r="U547" t="str">
        <f t="shared" ca="1" si="207"/>
        <v/>
      </c>
      <c r="V547">
        <v>547</v>
      </c>
      <c r="DE547"/>
      <c r="HB547"/>
    </row>
    <row r="548" spans="1:210">
      <c r="A548" s="79" t="str">
        <f ca="1">IF(ISBLANK(INDIRECT("Setup!A"&amp;(1+(V548+11)/13))),"",INDIRECT("Setup!A"&amp;(1+(V548+11)/13)))</f>
        <v/>
      </c>
      <c r="C548" t="str">
        <f t="shared" ca="1" si="196"/>
        <v/>
      </c>
      <c r="D548" t="str">
        <f t="shared" ca="1" si="197"/>
        <v/>
      </c>
      <c r="K548" t="str" cm="1">
        <f t="array" aca="1" ref="K548" ca="1">_xlfn.SINGLE(IF(COLUMNS($E548:E548)&lt;=COUNTIF(INDIRECT("'Raw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Input'!$B$3)),COLUMNS($E548:E548))),""))</f>
        <v/>
      </c>
      <c r="L548" t="str" cm="1">
        <f t="array" aca="1" ref="L548" ca="1">_xlfn.SINGLE(IF(COLUMNS($E548:F548)&lt;=COUNTIF(INDIRECT("'Raw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Input'!$B$3)),COLUMNS($E548:F548))),""))</f>
        <v/>
      </c>
      <c r="M548" t="str" cm="1">
        <f t="array" aca="1" ref="M548" ca="1">_xlfn.SINGLE(IF(COLUMNS($E548:G548)&lt;=COUNTIF(INDIRECT("'Raw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Input'!$B$3)),COLUMNS($E548:G548))),""))</f>
        <v/>
      </c>
      <c r="N548" t="str" cm="1">
        <f t="array" aca="1" ref="N548" ca="1">_xlfn.SINGLE(IF(COLUMNS($E548:H548)&lt;=COUNTIF(INDIRECT("'Raw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Input'!$B$3)),COLUMNS($E548:H548))),""))</f>
        <v/>
      </c>
      <c r="O548" t="str" cm="1">
        <f t="array" aca="1" ref="O548" ca="1">_xlfn.SINGLE(IF(COLUMNS($E548:I548)&lt;=COUNTIF(INDIRECT("'Raw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Input'!$B$3)),COLUMNS($E548:I548))),""))</f>
        <v/>
      </c>
      <c r="P548" t="str" cm="1">
        <f t="array" aca="1" ref="P548" ca="1">_xlfn.SINGLE(IF(COLUMNS($E548:J548)&lt;=COUNTIF(INDIRECT("'Raw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Input'!$B$3)),COLUMNS($E548:J548))),""))</f>
        <v/>
      </c>
      <c r="T548" t="str">
        <f t="shared" ca="1" si="206"/>
        <v/>
      </c>
      <c r="U548" t="str">
        <f t="shared" ca="1" si="207"/>
        <v/>
      </c>
      <c r="V548">
        <v>548</v>
      </c>
      <c r="DE548"/>
      <c r="HB548"/>
    </row>
    <row r="549" spans="1:210">
      <c r="A549">
        <v>1</v>
      </c>
      <c r="B549" t="str">
        <f t="shared" ref="B549:B560" ca="1" si="208">IFERROR(IF(ISBLANK(INDIRECT(INDIRECT("A"&amp;V549-A549)&amp;"!B"&amp;A549+3)),"",INDIRECT(INDIRECT("A"&amp;V549-A549)&amp;"!B"&amp;A549+3)),"")</f>
        <v/>
      </c>
      <c r="C549" t="str">
        <f t="shared" ca="1" si="196"/>
        <v/>
      </c>
      <c r="D549" t="str">
        <f t="shared" ca="1" si="197"/>
        <v/>
      </c>
      <c r="E549" t="str" cm="1">
        <f t="array" aca="1" ref="E549" ca="1">_xlfn.SINGLE(IF(COLUMNS($E549:E549)&lt;=COUNTIF(INDIRECT("'Raw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Input'!$B$3)),COLUMNS($E549:E549))),""))</f>
        <v>Int</v>
      </c>
      <c r="F549" t="str" cm="1">
        <f t="array" aca="1" ref="F549" ca="1">_xlfn.SINGLE(IF(COLUMNS($E549:F549)&lt;=COUNTIF(INDIRECT("'Raw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Input'!$B$3)),COLUMNS($E549:F549))),""))</f>
        <v/>
      </c>
      <c r="G549" t="str" cm="1">
        <f t="array" aca="1" ref="G549" ca="1">_xlfn.SINGLE(IF(COLUMNS($E549:G549)&lt;=COUNTIF(INDIRECT("'Raw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Input'!$B$3)),COLUMNS($E549:G549))),""))</f>
        <v/>
      </c>
      <c r="H549" t="str" cm="1">
        <f t="array" aca="1" ref="H549" ca="1">_xlfn.SINGLE(IF(COLUMNS($E549:H549)&lt;=COUNTIF(INDIRECT("'Raw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Input'!$B$3)),COLUMNS($E549:H549))),""))</f>
        <v/>
      </c>
      <c r="I549" t="str" cm="1">
        <f t="array" aca="1" ref="I549" ca="1">_xlfn.SINGLE(IF(COLUMNS($E549:I549)&lt;=COUNTIF(INDIRECT("'Raw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Input'!$B$3)),COLUMNS($E549:I549))),""))</f>
        <v/>
      </c>
      <c r="J549" t="str" cm="1">
        <f t="array" aca="1" ref="J549" ca="1">_xlfn.SINGLE(IF(COLUMNS($E549:J549)&lt;=COUNTIF(INDIRECT("'Raw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Input'!$B$3)),COLUMNS($E549:J549))),""))</f>
        <v/>
      </c>
      <c r="K549" t="str" cm="1">
        <f t="array" aca="1" ref="K549" ca="1">_xlfn.SINGLE(IF(COLUMNS($E549:E549)&lt;=COUNTIF(INDIRECT("'Raw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Input'!$B$3)),COLUMNS($E549:E549))),""))</f>
        <v>Boolean</v>
      </c>
      <c r="L549" t="str" cm="1">
        <f t="array" aca="1" ref="L549" ca="1">_xlfn.SINGLE(IF(COLUMNS($E549:F549)&lt;=COUNTIF(INDIRECT("'Raw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Input'!$B$3)),COLUMNS($E549:F549))),""))</f>
        <v/>
      </c>
      <c r="M549" t="str" cm="1">
        <f t="array" aca="1" ref="M549" ca="1">_xlfn.SINGLE(IF(COLUMNS($E549:G549)&lt;=COUNTIF(INDIRECT("'Raw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Input'!$B$3)),COLUMNS($E549:G549))),""))</f>
        <v/>
      </c>
      <c r="N549" t="str" cm="1">
        <f t="array" aca="1" ref="N549" ca="1">_xlfn.SINGLE(IF(COLUMNS($E549:H549)&lt;=COUNTIF(INDIRECT("'Raw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Input'!$B$3)),COLUMNS($E549:H549))),""))</f>
        <v/>
      </c>
      <c r="O549" t="str" cm="1">
        <f t="array" aca="1" ref="O549" ca="1">_xlfn.SINGLE(IF(COLUMNS($E549:I549)&lt;=COUNTIF(INDIRECT("'Raw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Input'!$B$3)),COLUMNS($E549:I549))),""))</f>
        <v/>
      </c>
      <c r="P549" t="str" cm="1">
        <f t="array" aca="1" ref="P549" ca="1">_xlfn.SINGLE(IF(COLUMNS($E549:J549)&lt;=COUNTIF(INDIRECT("'Raw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Input'!$B$3)),COLUMNS($E549:J549))),""))</f>
        <v/>
      </c>
      <c r="Q549" t="str">
        <f t="shared" ref="Q549:Q560" ca="1" si="209">IF(NOT(C549=K549),E549,IF(NOT(C549=L549),F549,IF(NOT(C549=M549),G549,IF(NOT(C549=N549),H549,IF(NOT(C549=O549),I549,IF(NOT(C549=P549),J549,""))))))</f>
        <v>Int</v>
      </c>
      <c r="R549" t="str">
        <f t="shared" ref="R549:R560" ca="1" si="210">IF(AND(NOT(C549=L549),NOT(F549=Q549)),F549,IF(AND(NOT(C549=M549),NOT(G549=Q549)),G549,IF(AND(NOT(C549=N549),NOT(H549=Q549)),H549,IF(AND(NOT(C549=O549),NOT(I549=Q549)),I549,IF(AND(NOT(C549=P549),NOT(J549=Q549)),J549,"")))))</f>
        <v/>
      </c>
      <c r="S549" t="str">
        <f t="shared" ref="S549:S560" ca="1" si="211">IF(AND(NOT(C549=M549),NOT(G549=Q549),NOT(G549=R549)),G549,IF(AND(NOT(C549=N549),NOT(H549=Q549),NOT(H549=R549)),H549,IF(AND(NOT(C549=O549),NOT(I549=Q549),NOT(I549=R549)),I549,IF(AND(NOT(C549=P549),NOT(J549=Q549),NOT(J549=R549)),J549,""))))</f>
        <v/>
      </c>
      <c r="T549" t="str">
        <f t="shared" ca="1" si="206"/>
        <v/>
      </c>
      <c r="U549" t="str">
        <f t="shared" ca="1" si="207"/>
        <v/>
      </c>
      <c r="V549">
        <v>549</v>
      </c>
      <c r="DE549"/>
      <c r="HB549"/>
    </row>
    <row r="550" spans="1:210">
      <c r="A550">
        <v>2</v>
      </c>
      <c r="B550" t="str">
        <f t="shared" ca="1" si="208"/>
        <v/>
      </c>
      <c r="C550" t="str">
        <f t="shared" ca="1" si="196"/>
        <v/>
      </c>
      <c r="D550" t="str">
        <f t="shared" ca="1" si="197"/>
        <v/>
      </c>
      <c r="E550" t="str" cm="1">
        <f t="array" aca="1" ref="E550" ca="1">_xlfn.SINGLE(IF(COLUMNS($E550:E550)&lt;=COUNTIF(INDIRECT("'Raw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Input'!$B$3)),COLUMNS($E550:E550))),""))</f>
        <v>Int</v>
      </c>
      <c r="F550" t="str" cm="1">
        <f t="array" aca="1" ref="F550" ca="1">_xlfn.SINGLE(IF(COLUMNS($E550:F550)&lt;=COUNTIF(INDIRECT("'Raw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Input'!$B$3)),COLUMNS($E550:F550))),""))</f>
        <v/>
      </c>
      <c r="G550" t="str" cm="1">
        <f t="array" aca="1" ref="G550" ca="1">_xlfn.SINGLE(IF(COLUMNS($E550:G550)&lt;=COUNTIF(INDIRECT("'Raw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Input'!$B$3)),COLUMNS($E550:G550))),""))</f>
        <v/>
      </c>
      <c r="H550" t="str" cm="1">
        <f t="array" aca="1" ref="H550" ca="1">_xlfn.SINGLE(IF(COLUMNS($E550:H550)&lt;=COUNTIF(INDIRECT("'Raw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Input'!$B$3)),COLUMNS($E550:H550))),""))</f>
        <v/>
      </c>
      <c r="I550" t="str" cm="1">
        <f t="array" aca="1" ref="I550" ca="1">_xlfn.SINGLE(IF(COLUMNS($E550:I550)&lt;=COUNTIF(INDIRECT("'Raw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Input'!$B$3)),COLUMNS($E550:I550))),""))</f>
        <v/>
      </c>
      <c r="J550" t="str" cm="1">
        <f t="array" aca="1" ref="J550" ca="1">_xlfn.SINGLE(IF(COLUMNS($E550:J550)&lt;=COUNTIF(INDIRECT("'Raw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Input'!$B$3)),COLUMNS($E550:J550))),""))</f>
        <v/>
      </c>
      <c r="K550" t="str" cm="1">
        <f t="array" aca="1" ref="K550" ca="1">_xlfn.SINGLE(IF(COLUMNS($E550:E550)&lt;=COUNTIF(INDIRECT("'Raw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Input'!$B$3)),COLUMNS($E550:E550))),""))</f>
        <v>Boolean</v>
      </c>
      <c r="L550" t="str" cm="1">
        <f t="array" aca="1" ref="L550" ca="1">_xlfn.SINGLE(IF(COLUMNS($E550:F550)&lt;=COUNTIF(INDIRECT("'Raw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Input'!$B$3)),COLUMNS($E550:F550))),""))</f>
        <v/>
      </c>
      <c r="M550" t="str" cm="1">
        <f t="array" aca="1" ref="M550" ca="1">_xlfn.SINGLE(IF(COLUMNS($E550:G550)&lt;=COUNTIF(INDIRECT("'Raw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Input'!$B$3)),COLUMNS($E550:G550))),""))</f>
        <v/>
      </c>
      <c r="N550" t="str" cm="1">
        <f t="array" aca="1" ref="N550" ca="1">_xlfn.SINGLE(IF(COLUMNS($E550:H550)&lt;=COUNTIF(INDIRECT("'Raw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Input'!$B$3)),COLUMNS($E550:H550))),""))</f>
        <v/>
      </c>
      <c r="O550" t="str" cm="1">
        <f t="array" aca="1" ref="O550" ca="1">_xlfn.SINGLE(IF(COLUMNS($E550:I550)&lt;=COUNTIF(INDIRECT("'Raw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Input'!$B$3)),COLUMNS($E550:I550))),""))</f>
        <v/>
      </c>
      <c r="P550" t="str" cm="1">
        <f t="array" aca="1" ref="P550" ca="1">_xlfn.SINGLE(IF(COLUMNS($E550:J550)&lt;=COUNTIF(INDIRECT("'Raw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Input'!$B$3)),COLUMNS($E550:J550))),""))</f>
        <v/>
      </c>
      <c r="Q550" t="str">
        <f t="shared" ca="1" si="209"/>
        <v>Int</v>
      </c>
      <c r="R550" t="str">
        <f t="shared" ca="1" si="210"/>
        <v/>
      </c>
      <c r="S550" t="str">
        <f t="shared" ca="1" si="211"/>
        <v/>
      </c>
      <c r="T550" t="str">
        <f t="shared" ca="1" si="206"/>
        <v/>
      </c>
      <c r="U550" t="str">
        <f t="shared" ca="1" si="207"/>
        <v/>
      </c>
      <c r="V550">
        <v>550</v>
      </c>
      <c r="DE550"/>
      <c r="HB550"/>
    </row>
    <row r="551" spans="1:210">
      <c r="A551">
        <v>3</v>
      </c>
      <c r="B551" t="str">
        <f t="shared" ca="1" si="208"/>
        <v/>
      </c>
      <c r="C551" t="str">
        <f t="shared" ca="1" si="196"/>
        <v/>
      </c>
      <c r="D551" t="str">
        <f t="shared" ca="1" si="197"/>
        <v/>
      </c>
      <c r="E551" t="str" cm="1">
        <f t="array" aca="1" ref="E551" ca="1">_xlfn.SINGLE(IF(COLUMNS($E551:E551)&lt;=COUNTIF(INDIRECT("'Raw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Input'!$B$3)),COLUMNS($E551:E551))),""))</f>
        <v>Int</v>
      </c>
      <c r="F551" t="str" cm="1">
        <f t="array" aca="1" ref="F551" ca="1">_xlfn.SINGLE(IF(COLUMNS($E551:F551)&lt;=COUNTIF(INDIRECT("'Raw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Input'!$B$3)),COLUMNS($E551:F551))),""))</f>
        <v/>
      </c>
      <c r="G551" t="str" cm="1">
        <f t="array" aca="1" ref="G551" ca="1">_xlfn.SINGLE(IF(COLUMNS($E551:G551)&lt;=COUNTIF(INDIRECT("'Raw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Input'!$B$3)),COLUMNS($E551:G551))),""))</f>
        <v/>
      </c>
      <c r="H551" t="str" cm="1">
        <f t="array" aca="1" ref="H551" ca="1">_xlfn.SINGLE(IF(COLUMNS($E551:H551)&lt;=COUNTIF(INDIRECT("'Raw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Input'!$B$3)),COLUMNS($E551:H551))),""))</f>
        <v/>
      </c>
      <c r="I551" t="str" cm="1">
        <f t="array" aca="1" ref="I551" ca="1">_xlfn.SINGLE(IF(COLUMNS($E551:I551)&lt;=COUNTIF(INDIRECT("'Raw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Input'!$B$3)),COLUMNS($E551:I551))),""))</f>
        <v/>
      </c>
      <c r="J551" t="str" cm="1">
        <f t="array" aca="1" ref="J551" ca="1">_xlfn.SINGLE(IF(COLUMNS($E551:J551)&lt;=COUNTIF(INDIRECT("'Raw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Input'!$B$3)),COLUMNS($E551:J551))),""))</f>
        <v/>
      </c>
      <c r="K551" t="str" cm="1">
        <f t="array" aca="1" ref="K551" ca="1">_xlfn.SINGLE(IF(COLUMNS($E551:E551)&lt;=COUNTIF(INDIRECT("'Raw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Input'!$B$3)),COLUMNS($E551:E551))),""))</f>
        <v>Boolean</v>
      </c>
      <c r="L551" t="str" cm="1">
        <f t="array" aca="1" ref="L551" ca="1">_xlfn.SINGLE(IF(COLUMNS($E551:F551)&lt;=COUNTIF(INDIRECT("'Raw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Input'!$B$3)),COLUMNS($E551:F551))),""))</f>
        <v/>
      </c>
      <c r="M551" t="str" cm="1">
        <f t="array" aca="1" ref="M551" ca="1">_xlfn.SINGLE(IF(COLUMNS($E551:G551)&lt;=COUNTIF(INDIRECT("'Raw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Input'!$B$3)),COLUMNS($E551:G551))),""))</f>
        <v/>
      </c>
      <c r="N551" t="str" cm="1">
        <f t="array" aca="1" ref="N551" ca="1">_xlfn.SINGLE(IF(COLUMNS($E551:H551)&lt;=COUNTIF(INDIRECT("'Raw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Input'!$B$3)),COLUMNS($E551:H551))),""))</f>
        <v/>
      </c>
      <c r="O551" t="str" cm="1">
        <f t="array" aca="1" ref="O551" ca="1">_xlfn.SINGLE(IF(COLUMNS($E551:I551)&lt;=COUNTIF(INDIRECT("'Raw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Input'!$B$3)),COLUMNS($E551:I551))),""))</f>
        <v/>
      </c>
      <c r="P551" t="str" cm="1">
        <f t="array" aca="1" ref="P551" ca="1">_xlfn.SINGLE(IF(COLUMNS($E551:J551)&lt;=COUNTIF(INDIRECT("'Raw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Input'!$B$3)),COLUMNS($E551:J551))),""))</f>
        <v/>
      </c>
      <c r="Q551" t="str">
        <f t="shared" ca="1" si="209"/>
        <v>Int</v>
      </c>
      <c r="R551" t="str">
        <f t="shared" ca="1" si="210"/>
        <v/>
      </c>
      <c r="S551" t="str">
        <f t="shared" ca="1" si="211"/>
        <v/>
      </c>
      <c r="T551" t="str">
        <f t="shared" ca="1" si="206"/>
        <v/>
      </c>
      <c r="U551" t="str">
        <f t="shared" ca="1" si="207"/>
        <v/>
      </c>
      <c r="V551">
        <v>551</v>
      </c>
      <c r="DE551"/>
      <c r="HB551"/>
    </row>
    <row r="552" spans="1:210">
      <c r="A552">
        <v>4</v>
      </c>
      <c r="B552" t="str">
        <f t="shared" ca="1" si="208"/>
        <v/>
      </c>
      <c r="C552" t="str">
        <f t="shared" ca="1" si="196"/>
        <v/>
      </c>
      <c r="D552" t="str">
        <f t="shared" ca="1" si="197"/>
        <v/>
      </c>
      <c r="E552" t="str" cm="1">
        <f t="array" aca="1" ref="E552" ca="1">_xlfn.SINGLE(IF(COLUMNS($E552:E552)&lt;=COUNTIF(INDIRECT("'Raw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Input'!$B$3)),COLUMNS($E552:E552))),""))</f>
        <v>Int</v>
      </c>
      <c r="F552" t="str" cm="1">
        <f t="array" aca="1" ref="F552" ca="1">_xlfn.SINGLE(IF(COLUMNS($E552:F552)&lt;=COUNTIF(INDIRECT("'Raw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Input'!$B$3)),COLUMNS($E552:F552))),""))</f>
        <v/>
      </c>
      <c r="G552" t="str" cm="1">
        <f t="array" aca="1" ref="G552" ca="1">_xlfn.SINGLE(IF(COLUMNS($E552:G552)&lt;=COUNTIF(INDIRECT("'Raw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Input'!$B$3)),COLUMNS($E552:G552))),""))</f>
        <v/>
      </c>
      <c r="H552" t="str" cm="1">
        <f t="array" aca="1" ref="H552" ca="1">_xlfn.SINGLE(IF(COLUMNS($E552:H552)&lt;=COUNTIF(INDIRECT("'Raw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Input'!$B$3)),COLUMNS($E552:H552))),""))</f>
        <v/>
      </c>
      <c r="I552" t="str" cm="1">
        <f t="array" aca="1" ref="I552" ca="1">_xlfn.SINGLE(IF(COLUMNS($E552:I552)&lt;=COUNTIF(INDIRECT("'Raw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Input'!$B$3)),COLUMNS($E552:I552))),""))</f>
        <v/>
      </c>
      <c r="J552" t="str" cm="1">
        <f t="array" aca="1" ref="J552" ca="1">_xlfn.SINGLE(IF(COLUMNS($E552:J552)&lt;=COUNTIF(INDIRECT("'Raw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Input'!$B$3)),COLUMNS($E552:J552))),""))</f>
        <v/>
      </c>
      <c r="K552" t="str" cm="1">
        <f t="array" aca="1" ref="K552" ca="1">_xlfn.SINGLE(IF(COLUMNS($E552:E552)&lt;=COUNTIF(INDIRECT("'Raw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Input'!$B$3)),COLUMNS($E552:E552))),""))</f>
        <v>Boolean</v>
      </c>
      <c r="L552" t="str" cm="1">
        <f t="array" aca="1" ref="L552" ca="1">_xlfn.SINGLE(IF(COLUMNS($E552:F552)&lt;=COUNTIF(INDIRECT("'Raw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Input'!$B$3)),COLUMNS($E552:F552))),""))</f>
        <v/>
      </c>
      <c r="M552" t="str" cm="1">
        <f t="array" aca="1" ref="M552" ca="1">_xlfn.SINGLE(IF(COLUMNS($E552:G552)&lt;=COUNTIF(INDIRECT("'Raw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Input'!$B$3)),COLUMNS($E552:G552))),""))</f>
        <v/>
      </c>
      <c r="N552" t="str" cm="1">
        <f t="array" aca="1" ref="N552" ca="1">_xlfn.SINGLE(IF(COLUMNS($E552:H552)&lt;=COUNTIF(INDIRECT("'Raw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Input'!$B$3)),COLUMNS($E552:H552))),""))</f>
        <v/>
      </c>
      <c r="O552" t="str" cm="1">
        <f t="array" aca="1" ref="O552" ca="1">_xlfn.SINGLE(IF(COLUMNS($E552:I552)&lt;=COUNTIF(INDIRECT("'Raw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Input'!$B$3)),COLUMNS($E552:I552))),""))</f>
        <v/>
      </c>
      <c r="P552" t="str" cm="1">
        <f t="array" aca="1" ref="P552" ca="1">_xlfn.SINGLE(IF(COLUMNS($E552:J552)&lt;=COUNTIF(INDIRECT("'Raw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Input'!$B$3)),COLUMNS($E552:J552))),""))</f>
        <v/>
      </c>
      <c r="Q552" t="str">
        <f t="shared" ca="1" si="209"/>
        <v>Int</v>
      </c>
      <c r="R552" t="str">
        <f t="shared" ca="1" si="210"/>
        <v/>
      </c>
      <c r="S552" t="str">
        <f t="shared" ca="1" si="211"/>
        <v/>
      </c>
      <c r="T552" t="str">
        <f t="shared" ca="1" si="206"/>
        <v/>
      </c>
      <c r="U552" t="str">
        <f t="shared" ca="1" si="207"/>
        <v/>
      </c>
      <c r="V552">
        <v>552</v>
      </c>
      <c r="DE552"/>
      <c r="HB552"/>
    </row>
    <row r="553" spans="1:210">
      <c r="A553">
        <v>5</v>
      </c>
      <c r="B553" t="str">
        <f t="shared" ca="1" si="208"/>
        <v/>
      </c>
      <c r="C553" t="str">
        <f t="shared" ca="1" si="196"/>
        <v/>
      </c>
      <c r="D553" t="str">
        <f t="shared" ca="1" si="197"/>
        <v/>
      </c>
      <c r="E553" t="str" cm="1">
        <f t="array" aca="1" ref="E553" ca="1">_xlfn.SINGLE(IF(COLUMNS($E553:E553)&lt;=COUNTIF(INDIRECT("'Raw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Input'!$B$3)),COLUMNS($E553:E553))),""))</f>
        <v>Int</v>
      </c>
      <c r="F553" t="str" cm="1">
        <f t="array" aca="1" ref="F553" ca="1">_xlfn.SINGLE(IF(COLUMNS($E553:F553)&lt;=COUNTIF(INDIRECT("'Raw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Input'!$B$3)),COLUMNS($E553:F553))),""))</f>
        <v/>
      </c>
      <c r="G553" t="str" cm="1">
        <f t="array" aca="1" ref="G553" ca="1">_xlfn.SINGLE(IF(COLUMNS($E553:G553)&lt;=COUNTIF(INDIRECT("'Raw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Input'!$B$3)),COLUMNS($E553:G553))),""))</f>
        <v/>
      </c>
      <c r="H553" t="str" cm="1">
        <f t="array" aca="1" ref="H553" ca="1">_xlfn.SINGLE(IF(COLUMNS($E553:H553)&lt;=COUNTIF(INDIRECT("'Raw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Input'!$B$3)),COLUMNS($E553:H553))),""))</f>
        <v/>
      </c>
      <c r="I553" t="str" cm="1">
        <f t="array" aca="1" ref="I553" ca="1">_xlfn.SINGLE(IF(COLUMNS($E553:I553)&lt;=COUNTIF(INDIRECT("'Raw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Input'!$B$3)),COLUMNS($E553:I553))),""))</f>
        <v/>
      </c>
      <c r="J553" t="str" cm="1">
        <f t="array" aca="1" ref="J553" ca="1">_xlfn.SINGLE(IF(COLUMNS($E553:J553)&lt;=COUNTIF(INDIRECT("'Raw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Input'!$B$3)),COLUMNS($E553:J553))),""))</f>
        <v/>
      </c>
      <c r="K553" t="str" cm="1">
        <f t="array" aca="1" ref="K553" ca="1">_xlfn.SINGLE(IF(COLUMNS($E553:E553)&lt;=COUNTIF(INDIRECT("'Raw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Input'!$B$3)),COLUMNS($E553:E553))),""))</f>
        <v>Boolean</v>
      </c>
      <c r="L553" t="str" cm="1">
        <f t="array" aca="1" ref="L553" ca="1">_xlfn.SINGLE(IF(COLUMNS($E553:F553)&lt;=COUNTIF(INDIRECT("'Raw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Input'!$B$3)),COLUMNS($E553:F553))),""))</f>
        <v/>
      </c>
      <c r="M553" t="str" cm="1">
        <f t="array" aca="1" ref="M553" ca="1">_xlfn.SINGLE(IF(COLUMNS($E553:G553)&lt;=COUNTIF(INDIRECT("'Raw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Input'!$B$3)),COLUMNS($E553:G553))),""))</f>
        <v/>
      </c>
      <c r="N553" t="str" cm="1">
        <f t="array" aca="1" ref="N553" ca="1">_xlfn.SINGLE(IF(COLUMNS($E553:H553)&lt;=COUNTIF(INDIRECT("'Raw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Input'!$B$3)),COLUMNS($E553:H553))),""))</f>
        <v/>
      </c>
      <c r="O553" t="str" cm="1">
        <f t="array" aca="1" ref="O553" ca="1">_xlfn.SINGLE(IF(COLUMNS($E553:I553)&lt;=COUNTIF(INDIRECT("'Raw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Input'!$B$3)),COLUMNS($E553:I553))),""))</f>
        <v/>
      </c>
      <c r="P553" t="str" cm="1">
        <f t="array" aca="1" ref="P553" ca="1">_xlfn.SINGLE(IF(COLUMNS($E553:J553)&lt;=COUNTIF(INDIRECT("'Raw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Input'!$B$3)),COLUMNS($E553:J553))),""))</f>
        <v/>
      </c>
      <c r="Q553" t="str">
        <f t="shared" ca="1" si="209"/>
        <v>Int</v>
      </c>
      <c r="R553" t="str">
        <f t="shared" ca="1" si="210"/>
        <v/>
      </c>
      <c r="S553" t="str">
        <f t="shared" ca="1" si="211"/>
        <v/>
      </c>
      <c r="T553" t="str">
        <f t="shared" ca="1" si="206"/>
        <v/>
      </c>
      <c r="U553" t="str">
        <f t="shared" ca="1" si="207"/>
        <v/>
      </c>
      <c r="V553">
        <v>553</v>
      </c>
      <c r="DE553"/>
      <c r="HB553"/>
    </row>
    <row r="554" spans="1:210">
      <c r="A554">
        <v>6</v>
      </c>
      <c r="B554" t="str">
        <f t="shared" ca="1" si="208"/>
        <v/>
      </c>
      <c r="C554" t="str">
        <f t="shared" ca="1" si="196"/>
        <v/>
      </c>
      <c r="D554" t="str">
        <f t="shared" ca="1" si="197"/>
        <v/>
      </c>
      <c r="E554" t="str" cm="1">
        <f t="array" aca="1" ref="E554" ca="1">_xlfn.SINGLE(IF(COLUMNS($E554:E554)&lt;=COUNTIF(INDIRECT("'Raw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Input'!$B$3)),COLUMNS($E554:E554))),""))</f>
        <v>Int</v>
      </c>
      <c r="F554" t="str" cm="1">
        <f t="array" aca="1" ref="F554" ca="1">_xlfn.SINGLE(IF(COLUMNS($E554:F554)&lt;=COUNTIF(INDIRECT("'Raw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Input'!$B$3)),COLUMNS($E554:F554))),""))</f>
        <v/>
      </c>
      <c r="G554" t="str" cm="1">
        <f t="array" aca="1" ref="G554" ca="1">_xlfn.SINGLE(IF(COLUMNS($E554:G554)&lt;=COUNTIF(INDIRECT("'Raw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Input'!$B$3)),COLUMNS($E554:G554))),""))</f>
        <v/>
      </c>
      <c r="H554" t="str" cm="1">
        <f t="array" aca="1" ref="H554" ca="1">_xlfn.SINGLE(IF(COLUMNS($E554:H554)&lt;=COUNTIF(INDIRECT("'Raw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Input'!$B$3)),COLUMNS($E554:H554))),""))</f>
        <v/>
      </c>
      <c r="I554" t="str" cm="1">
        <f t="array" aca="1" ref="I554" ca="1">_xlfn.SINGLE(IF(COLUMNS($E554:I554)&lt;=COUNTIF(INDIRECT("'Raw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Input'!$B$3)),COLUMNS($E554:I554))),""))</f>
        <v/>
      </c>
      <c r="J554" t="str" cm="1">
        <f t="array" aca="1" ref="J554" ca="1">_xlfn.SINGLE(IF(COLUMNS($E554:J554)&lt;=COUNTIF(INDIRECT("'Raw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Input'!$B$3)),COLUMNS($E554:J554))),""))</f>
        <v/>
      </c>
      <c r="K554" t="str" cm="1">
        <f t="array" aca="1" ref="K554" ca="1">_xlfn.SINGLE(IF(COLUMNS($E554:E554)&lt;=COUNTIF(INDIRECT("'Raw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Input'!$B$3)),COLUMNS($E554:E554))),""))</f>
        <v>Boolean</v>
      </c>
      <c r="L554" t="str" cm="1">
        <f t="array" aca="1" ref="L554" ca="1">_xlfn.SINGLE(IF(COLUMNS($E554:F554)&lt;=COUNTIF(INDIRECT("'Raw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Input'!$B$3)),COLUMNS($E554:F554))),""))</f>
        <v/>
      </c>
      <c r="M554" t="str" cm="1">
        <f t="array" aca="1" ref="M554" ca="1">_xlfn.SINGLE(IF(COLUMNS($E554:G554)&lt;=COUNTIF(INDIRECT("'Raw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Input'!$B$3)),COLUMNS($E554:G554))),""))</f>
        <v/>
      </c>
      <c r="N554" t="str" cm="1">
        <f t="array" aca="1" ref="N554" ca="1">_xlfn.SINGLE(IF(COLUMNS($E554:H554)&lt;=COUNTIF(INDIRECT("'Raw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Input'!$B$3)),COLUMNS($E554:H554))),""))</f>
        <v/>
      </c>
      <c r="O554" t="str" cm="1">
        <f t="array" aca="1" ref="O554" ca="1">_xlfn.SINGLE(IF(COLUMNS($E554:I554)&lt;=COUNTIF(INDIRECT("'Raw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Input'!$B$3)),COLUMNS($E554:I554))),""))</f>
        <v/>
      </c>
      <c r="P554" t="str" cm="1">
        <f t="array" aca="1" ref="P554" ca="1">_xlfn.SINGLE(IF(COLUMNS($E554:J554)&lt;=COUNTIF(INDIRECT("'Raw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Input'!$B$3)),COLUMNS($E554:J554))),""))</f>
        <v/>
      </c>
      <c r="Q554" t="str">
        <f t="shared" ca="1" si="209"/>
        <v>Int</v>
      </c>
      <c r="R554" t="str">
        <f t="shared" ca="1" si="210"/>
        <v/>
      </c>
      <c r="S554" t="str">
        <f t="shared" ca="1" si="211"/>
        <v/>
      </c>
      <c r="T554" t="str">
        <f t="shared" ca="1" si="206"/>
        <v/>
      </c>
      <c r="U554" t="str">
        <f t="shared" ca="1" si="207"/>
        <v/>
      </c>
      <c r="V554">
        <v>554</v>
      </c>
      <c r="DE554"/>
      <c r="HB554"/>
    </row>
    <row r="555" spans="1:210">
      <c r="A555">
        <v>7</v>
      </c>
      <c r="B555" t="str">
        <f t="shared" ca="1" si="208"/>
        <v/>
      </c>
      <c r="C555" t="str">
        <f t="shared" ca="1" si="196"/>
        <v/>
      </c>
      <c r="D555" t="str">
        <f t="shared" ca="1" si="197"/>
        <v/>
      </c>
      <c r="E555" t="str" cm="1">
        <f t="array" aca="1" ref="E555" ca="1">_xlfn.SINGLE(IF(COLUMNS($E555:E555)&lt;=COUNTIF(INDIRECT("'Raw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Input'!$B$3)),COLUMNS($E555:E555))),""))</f>
        <v>Int</v>
      </c>
      <c r="F555" t="str" cm="1">
        <f t="array" aca="1" ref="F555" ca="1">_xlfn.SINGLE(IF(COLUMNS($E555:F555)&lt;=COUNTIF(INDIRECT("'Raw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Input'!$B$3)),COLUMNS($E555:F555))),""))</f>
        <v/>
      </c>
      <c r="G555" t="str" cm="1">
        <f t="array" aca="1" ref="G555" ca="1">_xlfn.SINGLE(IF(COLUMNS($E555:G555)&lt;=COUNTIF(INDIRECT("'Raw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Input'!$B$3)),COLUMNS($E555:G555))),""))</f>
        <v/>
      </c>
      <c r="H555" t="str" cm="1">
        <f t="array" aca="1" ref="H555" ca="1">_xlfn.SINGLE(IF(COLUMNS($E555:H555)&lt;=COUNTIF(INDIRECT("'Raw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Input'!$B$3)),COLUMNS($E555:H555))),""))</f>
        <v/>
      </c>
      <c r="I555" t="str" cm="1">
        <f t="array" aca="1" ref="I555" ca="1">_xlfn.SINGLE(IF(COLUMNS($E555:I555)&lt;=COUNTIF(INDIRECT("'Raw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Input'!$B$3)),COLUMNS($E555:I555))),""))</f>
        <v/>
      </c>
      <c r="J555" t="str" cm="1">
        <f t="array" aca="1" ref="J555" ca="1">_xlfn.SINGLE(IF(COLUMNS($E555:J555)&lt;=COUNTIF(INDIRECT("'Raw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Input'!$B$3)),COLUMNS($E555:J555))),""))</f>
        <v/>
      </c>
      <c r="K555" t="str" cm="1">
        <f t="array" aca="1" ref="K555" ca="1">_xlfn.SINGLE(IF(COLUMNS($E555:E555)&lt;=COUNTIF(INDIRECT("'Raw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Input'!$B$3)),COLUMNS($E555:E555))),""))</f>
        <v>Boolean</v>
      </c>
      <c r="L555" t="str" cm="1">
        <f t="array" aca="1" ref="L555" ca="1">_xlfn.SINGLE(IF(COLUMNS($E555:F555)&lt;=COUNTIF(INDIRECT("'Raw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Input'!$B$3)),COLUMNS($E555:F555))),""))</f>
        <v/>
      </c>
      <c r="M555" t="str" cm="1">
        <f t="array" aca="1" ref="M555" ca="1">_xlfn.SINGLE(IF(COLUMNS($E555:G555)&lt;=COUNTIF(INDIRECT("'Raw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Input'!$B$3)),COLUMNS($E555:G555))),""))</f>
        <v/>
      </c>
      <c r="N555" t="str" cm="1">
        <f t="array" aca="1" ref="N555" ca="1">_xlfn.SINGLE(IF(COLUMNS($E555:H555)&lt;=COUNTIF(INDIRECT("'Raw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Input'!$B$3)),COLUMNS($E555:H555))),""))</f>
        <v/>
      </c>
      <c r="O555" t="str" cm="1">
        <f t="array" aca="1" ref="O555" ca="1">_xlfn.SINGLE(IF(COLUMNS($E555:I555)&lt;=COUNTIF(INDIRECT("'Raw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Input'!$B$3)),COLUMNS($E555:I555))),""))</f>
        <v/>
      </c>
      <c r="P555" t="str" cm="1">
        <f t="array" aca="1" ref="P555" ca="1">_xlfn.SINGLE(IF(COLUMNS($E555:J555)&lt;=COUNTIF(INDIRECT("'Raw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Input'!$B$3)),COLUMNS($E555:J555))),""))</f>
        <v/>
      </c>
      <c r="Q555" t="str">
        <f t="shared" ca="1" si="209"/>
        <v>Int</v>
      </c>
      <c r="R555" t="str">
        <f t="shared" ca="1" si="210"/>
        <v/>
      </c>
      <c r="S555" t="str">
        <f t="shared" ca="1" si="211"/>
        <v/>
      </c>
      <c r="T555" t="str">
        <f t="shared" ca="1" si="206"/>
        <v/>
      </c>
      <c r="U555" t="str">
        <f t="shared" ca="1" si="207"/>
        <v/>
      </c>
      <c r="V555">
        <v>555</v>
      </c>
      <c r="DE555"/>
      <c r="HB555"/>
    </row>
    <row r="556" spans="1:210">
      <c r="A556">
        <v>8</v>
      </c>
      <c r="B556" t="str">
        <f t="shared" ca="1" si="208"/>
        <v/>
      </c>
      <c r="C556" t="str">
        <f t="shared" ca="1" si="196"/>
        <v/>
      </c>
      <c r="D556" t="str">
        <f t="shared" ca="1" si="197"/>
        <v/>
      </c>
      <c r="E556" t="str" cm="1">
        <f t="array" aca="1" ref="E556" ca="1">_xlfn.SINGLE(IF(COLUMNS($E556:E556)&lt;=COUNTIF(INDIRECT("'Raw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Input'!$B$3)),COLUMNS($E556:E556))),""))</f>
        <v>Int</v>
      </c>
      <c r="F556" t="str" cm="1">
        <f t="array" aca="1" ref="F556" ca="1">_xlfn.SINGLE(IF(COLUMNS($E556:F556)&lt;=COUNTIF(INDIRECT("'Raw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Input'!$B$3)),COLUMNS($E556:F556))),""))</f>
        <v/>
      </c>
      <c r="G556" t="str" cm="1">
        <f t="array" aca="1" ref="G556" ca="1">_xlfn.SINGLE(IF(COLUMNS($E556:G556)&lt;=COUNTIF(INDIRECT("'Raw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Input'!$B$3)),COLUMNS($E556:G556))),""))</f>
        <v/>
      </c>
      <c r="H556" t="str" cm="1">
        <f t="array" aca="1" ref="H556" ca="1">_xlfn.SINGLE(IF(COLUMNS($E556:H556)&lt;=COUNTIF(INDIRECT("'Raw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Input'!$B$3)),COLUMNS($E556:H556))),""))</f>
        <v/>
      </c>
      <c r="I556" t="str" cm="1">
        <f t="array" aca="1" ref="I556" ca="1">_xlfn.SINGLE(IF(COLUMNS($E556:I556)&lt;=COUNTIF(INDIRECT("'Raw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Input'!$B$3)),COLUMNS($E556:I556))),""))</f>
        <v/>
      </c>
      <c r="J556" t="str" cm="1">
        <f t="array" aca="1" ref="J556" ca="1">_xlfn.SINGLE(IF(COLUMNS($E556:J556)&lt;=COUNTIF(INDIRECT("'Raw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Input'!$B$3)),COLUMNS($E556:J556))),""))</f>
        <v/>
      </c>
      <c r="K556" t="str" cm="1">
        <f t="array" aca="1" ref="K556" ca="1">_xlfn.SINGLE(IF(COLUMNS($E556:E556)&lt;=COUNTIF(INDIRECT("'Raw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Input'!$B$3)),COLUMNS($E556:E556))),""))</f>
        <v>Boolean</v>
      </c>
      <c r="L556" t="str" cm="1">
        <f t="array" aca="1" ref="L556" ca="1">_xlfn.SINGLE(IF(COLUMNS($E556:F556)&lt;=COUNTIF(INDIRECT("'Raw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Input'!$B$3)),COLUMNS($E556:F556))),""))</f>
        <v/>
      </c>
      <c r="M556" t="str" cm="1">
        <f t="array" aca="1" ref="M556" ca="1">_xlfn.SINGLE(IF(COLUMNS($E556:G556)&lt;=COUNTIF(INDIRECT("'Raw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Input'!$B$3)),COLUMNS($E556:G556))),""))</f>
        <v/>
      </c>
      <c r="N556" t="str" cm="1">
        <f t="array" aca="1" ref="N556" ca="1">_xlfn.SINGLE(IF(COLUMNS($E556:H556)&lt;=COUNTIF(INDIRECT("'Raw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Input'!$B$3)),COLUMNS($E556:H556))),""))</f>
        <v/>
      </c>
      <c r="O556" t="str" cm="1">
        <f t="array" aca="1" ref="O556" ca="1">_xlfn.SINGLE(IF(COLUMNS($E556:I556)&lt;=COUNTIF(INDIRECT("'Raw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Input'!$B$3)),COLUMNS($E556:I556))),""))</f>
        <v/>
      </c>
      <c r="P556" t="str" cm="1">
        <f t="array" aca="1" ref="P556" ca="1">_xlfn.SINGLE(IF(COLUMNS($E556:J556)&lt;=COUNTIF(INDIRECT("'Raw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Input'!$B$3)),COLUMNS($E556:J556))),""))</f>
        <v/>
      </c>
      <c r="Q556" t="str">
        <f t="shared" ca="1" si="209"/>
        <v>Int</v>
      </c>
      <c r="R556" t="str">
        <f t="shared" ca="1" si="210"/>
        <v/>
      </c>
      <c r="S556" t="str">
        <f t="shared" ca="1" si="211"/>
        <v/>
      </c>
      <c r="T556" t="str">
        <f t="shared" ca="1" si="206"/>
        <v/>
      </c>
      <c r="U556" t="str">
        <f t="shared" ca="1" si="207"/>
        <v/>
      </c>
      <c r="V556">
        <v>556</v>
      </c>
      <c r="DE556"/>
      <c r="HB556"/>
    </row>
    <row r="557" spans="1:210">
      <c r="A557">
        <v>9</v>
      </c>
      <c r="B557" t="str">
        <f t="shared" ca="1" si="208"/>
        <v/>
      </c>
      <c r="C557" t="str">
        <f t="shared" ca="1" si="196"/>
        <v/>
      </c>
      <c r="D557" t="str">
        <f t="shared" ca="1" si="197"/>
        <v/>
      </c>
      <c r="E557" t="str" cm="1">
        <f t="array" aca="1" ref="E557" ca="1">_xlfn.SINGLE(IF(COLUMNS($E557:E557)&lt;=COUNTIF(INDIRECT("'Raw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Input'!$B$3)),COLUMNS($E557:E557))),""))</f>
        <v>Int</v>
      </c>
      <c r="F557" t="str" cm="1">
        <f t="array" aca="1" ref="F557" ca="1">_xlfn.SINGLE(IF(COLUMNS($E557:F557)&lt;=COUNTIF(INDIRECT("'Raw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Input'!$B$3)),COLUMNS($E557:F557))),""))</f>
        <v/>
      </c>
      <c r="G557" t="str" cm="1">
        <f t="array" aca="1" ref="G557" ca="1">_xlfn.SINGLE(IF(COLUMNS($E557:G557)&lt;=COUNTIF(INDIRECT("'Raw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Input'!$B$3)),COLUMNS($E557:G557))),""))</f>
        <v/>
      </c>
      <c r="H557" t="str" cm="1">
        <f t="array" aca="1" ref="H557" ca="1">_xlfn.SINGLE(IF(COLUMNS($E557:H557)&lt;=COUNTIF(INDIRECT("'Raw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Input'!$B$3)),COLUMNS($E557:H557))),""))</f>
        <v/>
      </c>
      <c r="I557" t="str" cm="1">
        <f t="array" aca="1" ref="I557" ca="1">_xlfn.SINGLE(IF(COLUMNS($E557:I557)&lt;=COUNTIF(INDIRECT("'Raw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Input'!$B$3)),COLUMNS($E557:I557))),""))</f>
        <v/>
      </c>
      <c r="J557" t="str" cm="1">
        <f t="array" aca="1" ref="J557" ca="1">_xlfn.SINGLE(IF(COLUMNS($E557:J557)&lt;=COUNTIF(INDIRECT("'Raw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Input'!$B$3)),COLUMNS($E557:J557))),""))</f>
        <v/>
      </c>
      <c r="K557" t="str" cm="1">
        <f t="array" aca="1" ref="K557" ca="1">_xlfn.SINGLE(IF(COLUMNS($E557:E557)&lt;=COUNTIF(INDIRECT("'Raw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Input'!$B$3)),COLUMNS($E557:E557))),""))</f>
        <v>Boolean</v>
      </c>
      <c r="L557" t="str" cm="1">
        <f t="array" aca="1" ref="L557" ca="1">_xlfn.SINGLE(IF(COLUMNS($E557:F557)&lt;=COUNTIF(INDIRECT("'Raw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Input'!$B$3)),COLUMNS($E557:F557))),""))</f>
        <v/>
      </c>
      <c r="M557" t="str" cm="1">
        <f t="array" aca="1" ref="M557" ca="1">_xlfn.SINGLE(IF(COLUMNS($E557:G557)&lt;=COUNTIF(INDIRECT("'Raw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Input'!$B$3)),COLUMNS($E557:G557))),""))</f>
        <v/>
      </c>
      <c r="N557" t="str" cm="1">
        <f t="array" aca="1" ref="N557" ca="1">_xlfn.SINGLE(IF(COLUMNS($E557:H557)&lt;=COUNTIF(INDIRECT("'Raw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Input'!$B$3)),COLUMNS($E557:H557))),""))</f>
        <v/>
      </c>
      <c r="O557" t="str" cm="1">
        <f t="array" aca="1" ref="O557" ca="1">_xlfn.SINGLE(IF(COLUMNS($E557:I557)&lt;=COUNTIF(INDIRECT("'Raw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Input'!$B$3)),COLUMNS($E557:I557))),""))</f>
        <v/>
      </c>
      <c r="P557" t="str" cm="1">
        <f t="array" aca="1" ref="P557" ca="1">_xlfn.SINGLE(IF(COLUMNS($E557:J557)&lt;=COUNTIF(INDIRECT("'Raw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Input'!$B$3)),COLUMNS($E557:J557))),""))</f>
        <v/>
      </c>
      <c r="Q557" t="str">
        <f t="shared" ca="1" si="209"/>
        <v>Int</v>
      </c>
      <c r="R557" t="str">
        <f t="shared" ca="1" si="210"/>
        <v/>
      </c>
      <c r="S557" t="str">
        <f t="shared" ca="1" si="211"/>
        <v/>
      </c>
      <c r="T557" t="str">
        <f t="shared" ca="1" si="206"/>
        <v/>
      </c>
      <c r="U557" t="str">
        <f t="shared" ca="1" si="207"/>
        <v/>
      </c>
      <c r="V557">
        <v>557</v>
      </c>
      <c r="DE557"/>
      <c r="HB557"/>
    </row>
    <row r="558" spans="1:210">
      <c r="A558">
        <v>10</v>
      </c>
      <c r="B558" t="str">
        <f t="shared" ca="1" si="208"/>
        <v/>
      </c>
      <c r="C558" t="str">
        <f t="shared" ca="1" si="196"/>
        <v/>
      </c>
      <c r="D558" t="str">
        <f t="shared" ca="1" si="197"/>
        <v/>
      </c>
      <c r="E558" t="str" cm="1">
        <f t="array" aca="1" ref="E558" ca="1">_xlfn.SINGLE(IF(COLUMNS($E558:E558)&lt;=COUNTIF(INDIRECT("'Raw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Input'!$B$3)),COLUMNS($E558:E558))),""))</f>
        <v>Int</v>
      </c>
      <c r="F558" t="str" cm="1">
        <f t="array" aca="1" ref="F558" ca="1">_xlfn.SINGLE(IF(COLUMNS($E558:F558)&lt;=COUNTIF(INDIRECT("'Raw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Input'!$B$3)),COLUMNS($E558:F558))),""))</f>
        <v/>
      </c>
      <c r="G558" t="str" cm="1">
        <f t="array" aca="1" ref="G558" ca="1">_xlfn.SINGLE(IF(COLUMNS($E558:G558)&lt;=COUNTIF(INDIRECT("'Raw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Input'!$B$3)),COLUMNS($E558:G558))),""))</f>
        <v/>
      </c>
      <c r="H558" t="str" cm="1">
        <f t="array" aca="1" ref="H558" ca="1">_xlfn.SINGLE(IF(COLUMNS($E558:H558)&lt;=COUNTIF(INDIRECT("'Raw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Input'!$B$3)),COLUMNS($E558:H558))),""))</f>
        <v/>
      </c>
      <c r="I558" t="str" cm="1">
        <f t="array" aca="1" ref="I558" ca="1">_xlfn.SINGLE(IF(COLUMNS($E558:I558)&lt;=COUNTIF(INDIRECT("'Raw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Input'!$B$3)),COLUMNS($E558:I558))),""))</f>
        <v/>
      </c>
      <c r="J558" t="str" cm="1">
        <f t="array" aca="1" ref="J558" ca="1">_xlfn.SINGLE(IF(COLUMNS($E558:J558)&lt;=COUNTIF(INDIRECT("'Raw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Input'!$B$3)),COLUMNS($E558:J558))),""))</f>
        <v/>
      </c>
      <c r="K558" t="str" cm="1">
        <f t="array" aca="1" ref="K558" ca="1">_xlfn.SINGLE(IF(COLUMNS($E558:E558)&lt;=COUNTIF(INDIRECT("'Raw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Input'!$B$3)),COLUMNS($E558:E558))),""))</f>
        <v>Boolean</v>
      </c>
      <c r="L558" t="str" cm="1">
        <f t="array" aca="1" ref="L558" ca="1">_xlfn.SINGLE(IF(COLUMNS($E558:F558)&lt;=COUNTIF(INDIRECT("'Raw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Input'!$B$3)),COLUMNS($E558:F558))),""))</f>
        <v/>
      </c>
      <c r="M558" t="str" cm="1">
        <f t="array" aca="1" ref="M558" ca="1">_xlfn.SINGLE(IF(COLUMNS($E558:G558)&lt;=COUNTIF(INDIRECT("'Raw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Input'!$B$3)),COLUMNS($E558:G558))),""))</f>
        <v/>
      </c>
      <c r="N558" t="str" cm="1">
        <f t="array" aca="1" ref="N558" ca="1">_xlfn.SINGLE(IF(COLUMNS($E558:H558)&lt;=COUNTIF(INDIRECT("'Raw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Input'!$B$3)),COLUMNS($E558:H558))),""))</f>
        <v/>
      </c>
      <c r="O558" t="str" cm="1">
        <f t="array" aca="1" ref="O558" ca="1">_xlfn.SINGLE(IF(COLUMNS($E558:I558)&lt;=COUNTIF(INDIRECT("'Raw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Input'!$B$3)),COLUMNS($E558:I558))),""))</f>
        <v/>
      </c>
      <c r="P558" t="str" cm="1">
        <f t="array" aca="1" ref="P558" ca="1">_xlfn.SINGLE(IF(COLUMNS($E558:J558)&lt;=COUNTIF(INDIRECT("'Raw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Input'!$B$3)),COLUMNS($E558:J558))),""))</f>
        <v/>
      </c>
      <c r="Q558" t="str">
        <f t="shared" ca="1" si="209"/>
        <v>Int</v>
      </c>
      <c r="R558" t="str">
        <f t="shared" ca="1" si="210"/>
        <v/>
      </c>
      <c r="S558" t="str">
        <f t="shared" ca="1" si="211"/>
        <v/>
      </c>
      <c r="T558" t="str">
        <f t="shared" ca="1" si="206"/>
        <v/>
      </c>
      <c r="U558" t="str">
        <f t="shared" ca="1" si="207"/>
        <v/>
      </c>
      <c r="V558">
        <v>558</v>
      </c>
      <c r="DE558"/>
      <c r="HB558"/>
    </row>
    <row r="559" spans="1:210">
      <c r="A559">
        <v>11</v>
      </c>
      <c r="B559" t="str">
        <f t="shared" ca="1" si="208"/>
        <v/>
      </c>
      <c r="C559" t="str">
        <f t="shared" ca="1" si="196"/>
        <v/>
      </c>
      <c r="D559" t="str">
        <f t="shared" ca="1" si="197"/>
        <v/>
      </c>
      <c r="E559" t="str" cm="1">
        <f t="array" aca="1" ref="E559" ca="1">_xlfn.SINGLE(IF(COLUMNS($E559:E559)&lt;=COUNTIF(INDIRECT("'Raw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Input'!$B$3)),COLUMNS($E559:E559))),""))</f>
        <v>Int</v>
      </c>
      <c r="F559" t="str" cm="1">
        <f t="array" aca="1" ref="F559" ca="1">_xlfn.SINGLE(IF(COLUMNS($E559:F559)&lt;=COUNTIF(INDIRECT("'Raw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Input'!$B$3)),COLUMNS($E559:F559))),""))</f>
        <v/>
      </c>
      <c r="G559" t="str" cm="1">
        <f t="array" aca="1" ref="G559" ca="1">_xlfn.SINGLE(IF(COLUMNS($E559:G559)&lt;=COUNTIF(INDIRECT("'Raw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Input'!$B$3)),COLUMNS($E559:G559))),""))</f>
        <v/>
      </c>
      <c r="H559" t="str" cm="1">
        <f t="array" aca="1" ref="H559" ca="1">_xlfn.SINGLE(IF(COLUMNS($E559:H559)&lt;=COUNTIF(INDIRECT("'Raw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Input'!$B$3)),COLUMNS($E559:H559))),""))</f>
        <v/>
      </c>
      <c r="I559" t="str" cm="1">
        <f t="array" aca="1" ref="I559" ca="1">_xlfn.SINGLE(IF(COLUMNS($E559:I559)&lt;=COUNTIF(INDIRECT("'Raw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Input'!$B$3)),COLUMNS($E559:I559))),""))</f>
        <v/>
      </c>
      <c r="J559" t="str" cm="1">
        <f t="array" aca="1" ref="J559" ca="1">_xlfn.SINGLE(IF(COLUMNS($E559:J559)&lt;=COUNTIF(INDIRECT("'Raw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Input'!$B$3)),COLUMNS($E559:J559))),""))</f>
        <v/>
      </c>
      <c r="K559" t="str" cm="1">
        <f t="array" aca="1" ref="K559" ca="1">_xlfn.SINGLE(IF(COLUMNS($E559:E559)&lt;=COUNTIF(INDIRECT("'Raw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Input'!$B$3)),COLUMNS($E559:E559))),""))</f>
        <v>Boolean</v>
      </c>
      <c r="L559" t="str" cm="1">
        <f t="array" aca="1" ref="L559" ca="1">_xlfn.SINGLE(IF(COLUMNS($E559:F559)&lt;=COUNTIF(INDIRECT("'Raw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Input'!$B$3)),COLUMNS($E559:F559))),""))</f>
        <v/>
      </c>
      <c r="M559" t="str" cm="1">
        <f t="array" aca="1" ref="M559" ca="1">_xlfn.SINGLE(IF(COLUMNS($E559:G559)&lt;=COUNTIF(INDIRECT("'Raw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Input'!$B$3)),COLUMNS($E559:G559))),""))</f>
        <v/>
      </c>
      <c r="N559" t="str" cm="1">
        <f t="array" aca="1" ref="N559" ca="1">_xlfn.SINGLE(IF(COLUMNS($E559:H559)&lt;=COUNTIF(INDIRECT("'Raw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Input'!$B$3)),COLUMNS($E559:H559))),""))</f>
        <v/>
      </c>
      <c r="O559" t="str" cm="1">
        <f t="array" aca="1" ref="O559" ca="1">_xlfn.SINGLE(IF(COLUMNS($E559:I559)&lt;=COUNTIF(INDIRECT("'Raw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Input'!$B$3)),COLUMNS($E559:I559))),""))</f>
        <v/>
      </c>
      <c r="P559" t="str" cm="1">
        <f t="array" aca="1" ref="P559" ca="1">_xlfn.SINGLE(IF(COLUMNS($E559:J559)&lt;=COUNTIF(INDIRECT("'Raw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Input'!$B$3)),COLUMNS($E559:J559))),""))</f>
        <v/>
      </c>
      <c r="Q559" t="str">
        <f t="shared" ca="1" si="209"/>
        <v>Int</v>
      </c>
      <c r="R559" t="str">
        <f t="shared" ca="1" si="210"/>
        <v/>
      </c>
      <c r="S559" t="str">
        <f t="shared" ca="1" si="211"/>
        <v/>
      </c>
      <c r="T559" t="str">
        <f t="shared" ca="1" si="206"/>
        <v/>
      </c>
      <c r="U559" t="str">
        <f t="shared" ca="1" si="207"/>
        <v/>
      </c>
      <c r="V559">
        <v>559</v>
      </c>
      <c r="DE559"/>
      <c r="HB559"/>
    </row>
    <row r="560" spans="1:210">
      <c r="A560">
        <v>12</v>
      </c>
      <c r="B560" t="str">
        <f t="shared" ca="1" si="208"/>
        <v/>
      </c>
      <c r="C560" t="str">
        <f t="shared" ca="1" si="196"/>
        <v/>
      </c>
      <c r="D560" t="str">
        <f t="shared" ca="1" si="197"/>
        <v/>
      </c>
      <c r="E560" t="str" cm="1">
        <f t="array" aca="1" ref="E560" ca="1">_xlfn.SINGLE(IF(COLUMNS($E560:E560)&lt;=COUNTIF(INDIRECT("'Raw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Input'!$B$3)),COLUMNS($E560:E560))),""))</f>
        <v>Int</v>
      </c>
      <c r="F560" t="str" cm="1">
        <f t="array" aca="1" ref="F560" ca="1">_xlfn.SINGLE(IF(COLUMNS($E560:F560)&lt;=COUNTIF(INDIRECT("'Raw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Input'!$B$3)),COLUMNS($E560:F560))),""))</f>
        <v/>
      </c>
      <c r="G560" t="str" cm="1">
        <f t="array" aca="1" ref="G560" ca="1">_xlfn.SINGLE(IF(COLUMNS($E560:G560)&lt;=COUNTIF(INDIRECT("'Raw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Input'!$B$3)),COLUMNS($E560:G560))),""))</f>
        <v/>
      </c>
      <c r="H560" t="str" cm="1">
        <f t="array" aca="1" ref="H560" ca="1">_xlfn.SINGLE(IF(COLUMNS($E560:H560)&lt;=COUNTIF(INDIRECT("'Raw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Input'!$B$3)),COLUMNS($E560:H560))),""))</f>
        <v/>
      </c>
      <c r="I560" t="str" cm="1">
        <f t="array" aca="1" ref="I560" ca="1">_xlfn.SINGLE(IF(COLUMNS($E560:I560)&lt;=COUNTIF(INDIRECT("'Raw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Input'!$B$3)),COLUMNS($E560:I560))),""))</f>
        <v/>
      </c>
      <c r="J560" t="str" cm="1">
        <f t="array" aca="1" ref="J560" ca="1">_xlfn.SINGLE(IF(COLUMNS($E560:J560)&lt;=COUNTIF(INDIRECT("'Raw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Input'!$B$3)),COLUMNS($E560:J560))),""))</f>
        <v/>
      </c>
      <c r="K560" t="str" cm="1">
        <f t="array" aca="1" ref="K560" ca="1">_xlfn.SINGLE(IF(COLUMNS($E560:E560)&lt;=COUNTIF(INDIRECT("'Raw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Input'!$B$3)),COLUMNS($E560:E560))),""))</f>
        <v>Boolean</v>
      </c>
      <c r="L560" t="str" cm="1">
        <f t="array" aca="1" ref="L560" ca="1">_xlfn.SINGLE(IF(COLUMNS($E560:F560)&lt;=COUNTIF(INDIRECT("'Raw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Input'!$B$3)),COLUMNS($E560:F560))),""))</f>
        <v/>
      </c>
      <c r="M560" t="str" cm="1">
        <f t="array" aca="1" ref="M560" ca="1">_xlfn.SINGLE(IF(COLUMNS($E560:G560)&lt;=COUNTIF(INDIRECT("'Raw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Input'!$B$3)),COLUMNS($E560:G560))),""))</f>
        <v/>
      </c>
      <c r="N560" t="str" cm="1">
        <f t="array" aca="1" ref="N560" ca="1">_xlfn.SINGLE(IF(COLUMNS($E560:H560)&lt;=COUNTIF(INDIRECT("'Raw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Input'!$B$3)),COLUMNS($E560:H560))),""))</f>
        <v/>
      </c>
      <c r="O560" t="str" cm="1">
        <f t="array" aca="1" ref="O560" ca="1">_xlfn.SINGLE(IF(COLUMNS($E560:I560)&lt;=COUNTIF(INDIRECT("'Raw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Input'!$B$3)),COLUMNS($E560:I560))),""))</f>
        <v/>
      </c>
      <c r="P560" t="str" cm="1">
        <f t="array" aca="1" ref="P560" ca="1">_xlfn.SINGLE(IF(COLUMNS($E560:J560)&lt;=COUNTIF(INDIRECT("'Raw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Input'!$B$3)),COLUMNS($E560:J560))),""))</f>
        <v/>
      </c>
      <c r="Q560" t="str">
        <f t="shared" ca="1" si="209"/>
        <v>Int</v>
      </c>
      <c r="R560" t="str">
        <f t="shared" ca="1" si="210"/>
        <v/>
      </c>
      <c r="S560" t="str">
        <f t="shared" ca="1" si="211"/>
        <v/>
      </c>
      <c r="T560" t="str">
        <f t="shared" ca="1" si="206"/>
        <v/>
      </c>
      <c r="U560" t="str">
        <f t="shared" ca="1" si="207"/>
        <v/>
      </c>
      <c r="V560">
        <v>560</v>
      </c>
      <c r="DE560"/>
      <c r="HB560"/>
    </row>
    <row r="561" spans="1:210">
      <c r="A561" s="79" t="str">
        <f ca="1">IF(ISBLANK(INDIRECT("Setup!A"&amp;(1+(V561+11)/13))),"",INDIRECT("Setup!A"&amp;(1+(V561+11)/13)))</f>
        <v/>
      </c>
      <c r="C561" t="str">
        <f t="shared" ca="1" si="196"/>
        <v/>
      </c>
      <c r="D561" t="str">
        <f t="shared" ca="1" si="197"/>
        <v/>
      </c>
      <c r="K561" t="str" cm="1">
        <f t="array" aca="1" ref="K561" ca="1">_xlfn.SINGLE(IF(COLUMNS($E561:E561)&lt;=COUNTIF(INDIRECT("'Raw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Input'!$B$3)),COLUMNS($E561:E561))),""))</f>
        <v/>
      </c>
      <c r="L561" t="str" cm="1">
        <f t="array" aca="1" ref="L561" ca="1">_xlfn.SINGLE(IF(COLUMNS($E561:F561)&lt;=COUNTIF(INDIRECT("'Raw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Input'!$B$3)),COLUMNS($E561:F561))),""))</f>
        <v/>
      </c>
      <c r="M561" t="str" cm="1">
        <f t="array" aca="1" ref="M561" ca="1">_xlfn.SINGLE(IF(COLUMNS($E561:G561)&lt;=COUNTIF(INDIRECT("'Raw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Input'!$B$3)),COLUMNS($E561:G561))),""))</f>
        <v/>
      </c>
      <c r="N561" t="str" cm="1">
        <f t="array" aca="1" ref="N561" ca="1">_xlfn.SINGLE(IF(COLUMNS($E561:H561)&lt;=COUNTIF(INDIRECT("'Raw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Input'!$B$3)),COLUMNS($E561:H561))),""))</f>
        <v/>
      </c>
      <c r="O561" t="str" cm="1">
        <f t="array" aca="1" ref="O561" ca="1">_xlfn.SINGLE(IF(COLUMNS($E561:I561)&lt;=COUNTIF(INDIRECT("'Raw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Input'!$B$3)),COLUMNS($E561:I561))),""))</f>
        <v/>
      </c>
      <c r="P561" t="str" cm="1">
        <f t="array" aca="1" ref="P561" ca="1">_xlfn.SINGLE(IF(COLUMNS($E561:J561)&lt;=COUNTIF(INDIRECT("'Raw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Input'!$B$3)),COLUMNS($E561:J561))),""))</f>
        <v/>
      </c>
      <c r="T561" t="str">
        <f t="shared" ca="1" si="206"/>
        <v/>
      </c>
      <c r="U561" t="str">
        <f t="shared" ca="1" si="207"/>
        <v/>
      </c>
      <c r="V561">
        <v>561</v>
      </c>
      <c r="DE561"/>
      <c r="HB561"/>
    </row>
    <row r="562" spans="1:210">
      <c r="A562">
        <v>1</v>
      </c>
      <c r="B562" t="str">
        <f t="shared" ref="B562:B573" ca="1" si="212">IFERROR(IF(ISBLANK(INDIRECT(INDIRECT("A"&amp;V562-A562)&amp;"!B"&amp;A562+3)),"",INDIRECT(INDIRECT("A"&amp;V562-A562)&amp;"!B"&amp;A562+3)),"")</f>
        <v/>
      </c>
      <c r="C562" t="str">
        <f t="shared" ca="1" si="196"/>
        <v/>
      </c>
      <c r="D562" t="str">
        <f t="shared" ca="1" si="197"/>
        <v/>
      </c>
      <c r="E562" t="str" cm="1">
        <f t="array" aca="1" ref="E562" ca="1">_xlfn.SINGLE(IF(COLUMNS($E562:E562)&lt;=COUNTIF(INDIRECT("'Raw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Input'!$B$3)),COLUMNS($E562:E562))),""))</f>
        <v>Int</v>
      </c>
      <c r="F562" t="str" cm="1">
        <f t="array" aca="1" ref="F562" ca="1">_xlfn.SINGLE(IF(COLUMNS($E562:F562)&lt;=COUNTIF(INDIRECT("'Raw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Input'!$B$3)),COLUMNS($E562:F562))),""))</f>
        <v/>
      </c>
      <c r="G562" t="str" cm="1">
        <f t="array" aca="1" ref="G562" ca="1">_xlfn.SINGLE(IF(COLUMNS($E562:G562)&lt;=COUNTIF(INDIRECT("'Raw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Input'!$B$3)),COLUMNS($E562:G562))),""))</f>
        <v/>
      </c>
      <c r="H562" t="str" cm="1">
        <f t="array" aca="1" ref="H562" ca="1">_xlfn.SINGLE(IF(COLUMNS($E562:H562)&lt;=COUNTIF(INDIRECT("'Raw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Input'!$B$3)),COLUMNS($E562:H562))),""))</f>
        <v/>
      </c>
      <c r="I562" t="str" cm="1">
        <f t="array" aca="1" ref="I562" ca="1">_xlfn.SINGLE(IF(COLUMNS($E562:I562)&lt;=COUNTIF(INDIRECT("'Raw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Input'!$B$3)),COLUMNS($E562:I562))),""))</f>
        <v/>
      </c>
      <c r="J562" t="str" cm="1">
        <f t="array" aca="1" ref="J562" ca="1">_xlfn.SINGLE(IF(COLUMNS($E562:J562)&lt;=COUNTIF(INDIRECT("'Raw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Input'!$B$3)),COLUMNS($E562:J562))),""))</f>
        <v/>
      </c>
      <c r="K562" t="str" cm="1">
        <f t="array" aca="1" ref="K562" ca="1">_xlfn.SINGLE(IF(COLUMNS($E562:E562)&lt;=COUNTIF(INDIRECT("'Raw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Input'!$B$3)),COLUMNS($E562:E562))),""))</f>
        <v>Boolean</v>
      </c>
      <c r="L562" t="str" cm="1">
        <f t="array" aca="1" ref="L562" ca="1">_xlfn.SINGLE(IF(COLUMNS($E562:F562)&lt;=COUNTIF(INDIRECT("'Raw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Input'!$B$3)),COLUMNS($E562:F562))),""))</f>
        <v/>
      </c>
      <c r="M562" t="str" cm="1">
        <f t="array" aca="1" ref="M562" ca="1">_xlfn.SINGLE(IF(COLUMNS($E562:G562)&lt;=COUNTIF(INDIRECT("'Raw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Input'!$B$3)),COLUMNS($E562:G562))),""))</f>
        <v/>
      </c>
      <c r="N562" t="str" cm="1">
        <f t="array" aca="1" ref="N562" ca="1">_xlfn.SINGLE(IF(COLUMNS($E562:H562)&lt;=COUNTIF(INDIRECT("'Raw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Input'!$B$3)),COLUMNS($E562:H562))),""))</f>
        <v/>
      </c>
      <c r="O562" t="str" cm="1">
        <f t="array" aca="1" ref="O562" ca="1">_xlfn.SINGLE(IF(COLUMNS($E562:I562)&lt;=COUNTIF(INDIRECT("'Raw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Input'!$B$3)),COLUMNS($E562:I562))),""))</f>
        <v/>
      </c>
      <c r="P562" t="str" cm="1">
        <f t="array" aca="1" ref="P562" ca="1">_xlfn.SINGLE(IF(COLUMNS($E562:J562)&lt;=COUNTIF(INDIRECT("'Raw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Input'!$B$3)),COLUMNS($E562:J562))),""))</f>
        <v/>
      </c>
      <c r="Q562" t="str">
        <f t="shared" ref="Q562:Q573" ca="1" si="213">IF(NOT(C562=K562),E562,IF(NOT(C562=L562),F562,IF(NOT(C562=M562),G562,IF(NOT(C562=N562),H562,IF(NOT(C562=O562),I562,IF(NOT(C562=P562),J562,""))))))</f>
        <v>Int</v>
      </c>
      <c r="R562" t="str">
        <f t="shared" ref="R562:R573" ca="1" si="214">IF(AND(NOT(C562=L562),NOT(F562=Q562)),F562,IF(AND(NOT(C562=M562),NOT(G562=Q562)),G562,IF(AND(NOT(C562=N562),NOT(H562=Q562)),H562,IF(AND(NOT(C562=O562),NOT(I562=Q562)),I562,IF(AND(NOT(C562=P562),NOT(J562=Q562)),J562,"")))))</f>
        <v/>
      </c>
      <c r="S562" t="str">
        <f t="shared" ref="S562:S573" ca="1" si="215">IF(AND(NOT(C562=M562),NOT(G562=Q562),NOT(G562=R562)),G562,IF(AND(NOT(C562=N562),NOT(H562=Q562),NOT(H562=R562)),H562,IF(AND(NOT(C562=O562),NOT(I562=Q562),NOT(I562=R562)),I562,IF(AND(NOT(C562=P562),NOT(J562=Q562),NOT(J562=R562)),J562,""))))</f>
        <v/>
      </c>
      <c r="T562" t="str">
        <f t="shared" ca="1" si="206"/>
        <v/>
      </c>
      <c r="U562" t="str">
        <f t="shared" ca="1" si="207"/>
        <v/>
      </c>
      <c r="V562">
        <v>562</v>
      </c>
      <c r="DE562"/>
      <c r="HB562"/>
    </row>
    <row r="563" spans="1:210">
      <c r="A563">
        <v>2</v>
      </c>
      <c r="B563" t="str">
        <f t="shared" ca="1" si="212"/>
        <v/>
      </c>
      <c r="C563" t="str">
        <f t="shared" ca="1" si="196"/>
        <v/>
      </c>
      <c r="D563" t="str">
        <f t="shared" ca="1" si="197"/>
        <v/>
      </c>
      <c r="E563" t="str" cm="1">
        <f t="array" aca="1" ref="E563" ca="1">_xlfn.SINGLE(IF(COLUMNS($E563:E563)&lt;=COUNTIF(INDIRECT("'Raw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Input'!$B$3)),COLUMNS($E563:E563))),""))</f>
        <v>Int</v>
      </c>
      <c r="F563" t="str" cm="1">
        <f t="array" aca="1" ref="F563" ca="1">_xlfn.SINGLE(IF(COLUMNS($E563:F563)&lt;=COUNTIF(INDIRECT("'Raw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Input'!$B$3)),COLUMNS($E563:F563))),""))</f>
        <v/>
      </c>
      <c r="G563" t="str" cm="1">
        <f t="array" aca="1" ref="G563" ca="1">_xlfn.SINGLE(IF(COLUMNS($E563:G563)&lt;=COUNTIF(INDIRECT("'Raw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Input'!$B$3)),COLUMNS($E563:G563))),""))</f>
        <v/>
      </c>
      <c r="H563" t="str" cm="1">
        <f t="array" aca="1" ref="H563" ca="1">_xlfn.SINGLE(IF(COLUMNS($E563:H563)&lt;=COUNTIF(INDIRECT("'Raw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Input'!$B$3)),COLUMNS($E563:H563))),""))</f>
        <v/>
      </c>
      <c r="I563" t="str" cm="1">
        <f t="array" aca="1" ref="I563" ca="1">_xlfn.SINGLE(IF(COLUMNS($E563:I563)&lt;=COUNTIF(INDIRECT("'Raw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Input'!$B$3)),COLUMNS($E563:I563))),""))</f>
        <v/>
      </c>
      <c r="J563" t="str" cm="1">
        <f t="array" aca="1" ref="J563" ca="1">_xlfn.SINGLE(IF(COLUMNS($E563:J563)&lt;=COUNTIF(INDIRECT("'Raw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Input'!$B$3)),COLUMNS($E563:J563))),""))</f>
        <v/>
      </c>
      <c r="K563" t="str" cm="1">
        <f t="array" aca="1" ref="K563" ca="1">_xlfn.SINGLE(IF(COLUMNS($E563:E563)&lt;=COUNTIF(INDIRECT("'Raw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Input'!$B$3)),COLUMNS($E563:E563))),""))</f>
        <v>Boolean</v>
      </c>
      <c r="L563" t="str" cm="1">
        <f t="array" aca="1" ref="L563" ca="1">_xlfn.SINGLE(IF(COLUMNS($E563:F563)&lt;=COUNTIF(INDIRECT("'Raw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Input'!$B$3)),COLUMNS($E563:F563))),""))</f>
        <v/>
      </c>
      <c r="M563" t="str" cm="1">
        <f t="array" aca="1" ref="M563" ca="1">_xlfn.SINGLE(IF(COLUMNS($E563:G563)&lt;=COUNTIF(INDIRECT("'Raw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Input'!$B$3)),COLUMNS($E563:G563))),""))</f>
        <v/>
      </c>
      <c r="N563" t="str" cm="1">
        <f t="array" aca="1" ref="N563" ca="1">_xlfn.SINGLE(IF(COLUMNS($E563:H563)&lt;=COUNTIF(INDIRECT("'Raw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Input'!$B$3)),COLUMNS($E563:H563))),""))</f>
        <v/>
      </c>
      <c r="O563" t="str" cm="1">
        <f t="array" aca="1" ref="O563" ca="1">_xlfn.SINGLE(IF(COLUMNS($E563:I563)&lt;=COUNTIF(INDIRECT("'Raw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Input'!$B$3)),COLUMNS($E563:I563))),""))</f>
        <v/>
      </c>
      <c r="P563" t="str" cm="1">
        <f t="array" aca="1" ref="P563" ca="1">_xlfn.SINGLE(IF(COLUMNS($E563:J563)&lt;=COUNTIF(INDIRECT("'Raw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Input'!$B$3)),COLUMNS($E563:J563))),""))</f>
        <v/>
      </c>
      <c r="Q563" t="str">
        <f t="shared" ca="1" si="213"/>
        <v>Int</v>
      </c>
      <c r="R563" t="str">
        <f t="shared" ca="1" si="214"/>
        <v/>
      </c>
      <c r="S563" t="str">
        <f t="shared" ca="1" si="215"/>
        <v/>
      </c>
      <c r="T563" t="str">
        <f t="shared" ca="1" si="206"/>
        <v/>
      </c>
      <c r="U563" t="str">
        <f t="shared" ca="1" si="207"/>
        <v/>
      </c>
      <c r="V563">
        <v>563</v>
      </c>
      <c r="DE563"/>
      <c r="HB563"/>
    </row>
    <row r="564" spans="1:210">
      <c r="A564">
        <v>3</v>
      </c>
      <c r="B564" t="str">
        <f t="shared" ca="1" si="212"/>
        <v/>
      </c>
      <c r="C564" t="str">
        <f t="shared" ca="1" si="196"/>
        <v/>
      </c>
      <c r="D564" t="str">
        <f t="shared" ca="1" si="197"/>
        <v/>
      </c>
      <c r="E564" t="str" cm="1">
        <f t="array" aca="1" ref="E564" ca="1">_xlfn.SINGLE(IF(COLUMNS($E564:E564)&lt;=COUNTIF(INDIRECT("'Raw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Input'!$B$3)),COLUMNS($E564:E564))),""))</f>
        <v>Int</v>
      </c>
      <c r="F564" t="str" cm="1">
        <f t="array" aca="1" ref="F564" ca="1">_xlfn.SINGLE(IF(COLUMNS($E564:F564)&lt;=COUNTIF(INDIRECT("'Raw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Input'!$B$3)),COLUMNS($E564:F564))),""))</f>
        <v/>
      </c>
      <c r="G564" t="str" cm="1">
        <f t="array" aca="1" ref="G564" ca="1">_xlfn.SINGLE(IF(COLUMNS($E564:G564)&lt;=COUNTIF(INDIRECT("'Raw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Input'!$B$3)),COLUMNS($E564:G564))),""))</f>
        <v/>
      </c>
      <c r="H564" t="str" cm="1">
        <f t="array" aca="1" ref="H564" ca="1">_xlfn.SINGLE(IF(COLUMNS($E564:H564)&lt;=COUNTIF(INDIRECT("'Raw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Input'!$B$3)),COLUMNS($E564:H564))),""))</f>
        <v/>
      </c>
      <c r="I564" t="str" cm="1">
        <f t="array" aca="1" ref="I564" ca="1">_xlfn.SINGLE(IF(COLUMNS($E564:I564)&lt;=COUNTIF(INDIRECT("'Raw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Input'!$B$3)),COLUMNS($E564:I564))),""))</f>
        <v/>
      </c>
      <c r="J564" t="str" cm="1">
        <f t="array" aca="1" ref="J564" ca="1">_xlfn.SINGLE(IF(COLUMNS($E564:J564)&lt;=COUNTIF(INDIRECT("'Raw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Input'!$B$3)),COLUMNS($E564:J564))),""))</f>
        <v/>
      </c>
      <c r="K564" t="str" cm="1">
        <f t="array" aca="1" ref="K564" ca="1">_xlfn.SINGLE(IF(COLUMNS($E564:E564)&lt;=COUNTIF(INDIRECT("'Raw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Input'!$B$3)),COLUMNS($E564:E564))),""))</f>
        <v>Boolean</v>
      </c>
      <c r="L564" t="str" cm="1">
        <f t="array" aca="1" ref="L564" ca="1">_xlfn.SINGLE(IF(COLUMNS($E564:F564)&lt;=COUNTIF(INDIRECT("'Raw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Input'!$B$3)),COLUMNS($E564:F564))),""))</f>
        <v/>
      </c>
      <c r="M564" t="str" cm="1">
        <f t="array" aca="1" ref="M564" ca="1">_xlfn.SINGLE(IF(COLUMNS($E564:G564)&lt;=COUNTIF(INDIRECT("'Raw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Input'!$B$3)),COLUMNS($E564:G564))),""))</f>
        <v/>
      </c>
      <c r="N564" t="str" cm="1">
        <f t="array" aca="1" ref="N564" ca="1">_xlfn.SINGLE(IF(COLUMNS($E564:H564)&lt;=COUNTIF(INDIRECT("'Raw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Input'!$B$3)),COLUMNS($E564:H564))),""))</f>
        <v/>
      </c>
      <c r="O564" t="str" cm="1">
        <f t="array" aca="1" ref="O564" ca="1">_xlfn.SINGLE(IF(COLUMNS($E564:I564)&lt;=COUNTIF(INDIRECT("'Raw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Input'!$B$3)),COLUMNS($E564:I564))),""))</f>
        <v/>
      </c>
      <c r="P564" t="str" cm="1">
        <f t="array" aca="1" ref="P564" ca="1">_xlfn.SINGLE(IF(COLUMNS($E564:J564)&lt;=COUNTIF(INDIRECT("'Raw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Input'!$B$3)),COLUMNS($E564:J564))),""))</f>
        <v/>
      </c>
      <c r="Q564" t="str">
        <f t="shared" ca="1" si="213"/>
        <v>Int</v>
      </c>
      <c r="R564" t="str">
        <f t="shared" ca="1" si="214"/>
        <v/>
      </c>
      <c r="S564" t="str">
        <f t="shared" ca="1" si="215"/>
        <v/>
      </c>
      <c r="T564" t="str">
        <f t="shared" ca="1" si="206"/>
        <v/>
      </c>
      <c r="U564" t="str">
        <f t="shared" ca="1" si="207"/>
        <v/>
      </c>
      <c r="V564">
        <v>564</v>
      </c>
      <c r="DE564"/>
      <c r="HB564"/>
    </row>
    <row r="565" spans="1:210">
      <c r="A565">
        <v>4</v>
      </c>
      <c r="B565" t="str">
        <f t="shared" ca="1" si="212"/>
        <v/>
      </c>
      <c r="C565" t="str">
        <f t="shared" ca="1" si="196"/>
        <v/>
      </c>
      <c r="D565" t="str">
        <f t="shared" ca="1" si="197"/>
        <v/>
      </c>
      <c r="E565" t="str" cm="1">
        <f t="array" aca="1" ref="E565" ca="1">_xlfn.SINGLE(IF(COLUMNS($E565:E565)&lt;=COUNTIF(INDIRECT("'Raw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Input'!$B$3)),COLUMNS($E565:E565))),""))</f>
        <v>Int</v>
      </c>
      <c r="F565" t="str" cm="1">
        <f t="array" aca="1" ref="F565" ca="1">_xlfn.SINGLE(IF(COLUMNS($E565:F565)&lt;=COUNTIF(INDIRECT("'Raw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Input'!$B$3)),COLUMNS($E565:F565))),""))</f>
        <v/>
      </c>
      <c r="G565" t="str" cm="1">
        <f t="array" aca="1" ref="G565" ca="1">_xlfn.SINGLE(IF(COLUMNS($E565:G565)&lt;=COUNTIF(INDIRECT("'Raw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Input'!$B$3)),COLUMNS($E565:G565))),""))</f>
        <v/>
      </c>
      <c r="H565" t="str" cm="1">
        <f t="array" aca="1" ref="H565" ca="1">_xlfn.SINGLE(IF(COLUMNS($E565:H565)&lt;=COUNTIF(INDIRECT("'Raw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Input'!$B$3)),COLUMNS($E565:H565))),""))</f>
        <v/>
      </c>
      <c r="I565" t="str" cm="1">
        <f t="array" aca="1" ref="I565" ca="1">_xlfn.SINGLE(IF(COLUMNS($E565:I565)&lt;=COUNTIF(INDIRECT("'Raw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Input'!$B$3)),COLUMNS($E565:I565))),""))</f>
        <v/>
      </c>
      <c r="J565" t="str" cm="1">
        <f t="array" aca="1" ref="J565" ca="1">_xlfn.SINGLE(IF(COLUMNS($E565:J565)&lt;=COUNTIF(INDIRECT("'Raw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Input'!$B$3)),COLUMNS($E565:J565))),""))</f>
        <v/>
      </c>
      <c r="K565" t="str" cm="1">
        <f t="array" aca="1" ref="K565" ca="1">_xlfn.SINGLE(IF(COLUMNS($E565:E565)&lt;=COUNTIF(INDIRECT("'Raw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Input'!$B$3)),COLUMNS($E565:E565))),""))</f>
        <v>Boolean</v>
      </c>
      <c r="L565" t="str" cm="1">
        <f t="array" aca="1" ref="L565" ca="1">_xlfn.SINGLE(IF(COLUMNS($E565:F565)&lt;=COUNTIF(INDIRECT("'Raw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Input'!$B$3)),COLUMNS($E565:F565))),""))</f>
        <v/>
      </c>
      <c r="M565" t="str" cm="1">
        <f t="array" aca="1" ref="M565" ca="1">_xlfn.SINGLE(IF(COLUMNS($E565:G565)&lt;=COUNTIF(INDIRECT("'Raw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Input'!$B$3)),COLUMNS($E565:G565))),""))</f>
        <v/>
      </c>
      <c r="N565" t="str" cm="1">
        <f t="array" aca="1" ref="N565" ca="1">_xlfn.SINGLE(IF(COLUMNS($E565:H565)&lt;=COUNTIF(INDIRECT("'Raw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Input'!$B$3)),COLUMNS($E565:H565))),""))</f>
        <v/>
      </c>
      <c r="O565" t="str" cm="1">
        <f t="array" aca="1" ref="O565" ca="1">_xlfn.SINGLE(IF(COLUMNS($E565:I565)&lt;=COUNTIF(INDIRECT("'Raw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Input'!$B$3)),COLUMNS($E565:I565))),""))</f>
        <v/>
      </c>
      <c r="P565" t="str" cm="1">
        <f t="array" aca="1" ref="P565" ca="1">_xlfn.SINGLE(IF(COLUMNS($E565:J565)&lt;=COUNTIF(INDIRECT("'Raw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Input'!$B$3)),COLUMNS($E565:J565))),""))</f>
        <v/>
      </c>
      <c r="Q565" t="str">
        <f t="shared" ca="1" si="213"/>
        <v>Int</v>
      </c>
      <c r="R565" t="str">
        <f t="shared" ca="1" si="214"/>
        <v/>
      </c>
      <c r="S565" t="str">
        <f t="shared" ca="1" si="215"/>
        <v/>
      </c>
      <c r="T565" t="str">
        <f t="shared" ca="1" si="206"/>
        <v/>
      </c>
      <c r="U565" t="str">
        <f t="shared" ca="1" si="207"/>
        <v/>
      </c>
      <c r="V565">
        <v>565</v>
      </c>
      <c r="DE565"/>
      <c r="HB565"/>
    </row>
    <row r="566" spans="1:210">
      <c r="A566">
        <v>5</v>
      </c>
      <c r="B566" t="str">
        <f t="shared" ca="1" si="212"/>
        <v/>
      </c>
      <c r="C566" t="str">
        <f t="shared" ca="1" si="196"/>
        <v/>
      </c>
      <c r="D566" t="str">
        <f t="shared" ca="1" si="197"/>
        <v/>
      </c>
      <c r="E566" t="str" cm="1">
        <f t="array" aca="1" ref="E566" ca="1">_xlfn.SINGLE(IF(COLUMNS($E566:E566)&lt;=COUNTIF(INDIRECT("'Raw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Input'!$B$3)),COLUMNS($E566:E566))),""))</f>
        <v>Int</v>
      </c>
      <c r="F566" t="str" cm="1">
        <f t="array" aca="1" ref="F566" ca="1">_xlfn.SINGLE(IF(COLUMNS($E566:F566)&lt;=COUNTIF(INDIRECT("'Raw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Input'!$B$3)),COLUMNS($E566:F566))),""))</f>
        <v/>
      </c>
      <c r="G566" t="str" cm="1">
        <f t="array" aca="1" ref="G566" ca="1">_xlfn.SINGLE(IF(COLUMNS($E566:G566)&lt;=COUNTIF(INDIRECT("'Raw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Input'!$B$3)),COLUMNS($E566:G566))),""))</f>
        <v/>
      </c>
      <c r="H566" t="str" cm="1">
        <f t="array" aca="1" ref="H566" ca="1">_xlfn.SINGLE(IF(COLUMNS($E566:H566)&lt;=COUNTIF(INDIRECT("'Raw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Input'!$B$3)),COLUMNS($E566:H566))),""))</f>
        <v/>
      </c>
      <c r="I566" t="str" cm="1">
        <f t="array" aca="1" ref="I566" ca="1">_xlfn.SINGLE(IF(COLUMNS($E566:I566)&lt;=COUNTIF(INDIRECT("'Raw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Input'!$B$3)),COLUMNS($E566:I566))),""))</f>
        <v/>
      </c>
      <c r="J566" t="str" cm="1">
        <f t="array" aca="1" ref="J566" ca="1">_xlfn.SINGLE(IF(COLUMNS($E566:J566)&lt;=COUNTIF(INDIRECT("'Raw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Input'!$B$3)),COLUMNS($E566:J566))),""))</f>
        <v/>
      </c>
      <c r="K566" t="str" cm="1">
        <f t="array" aca="1" ref="K566" ca="1">_xlfn.SINGLE(IF(COLUMNS($E566:E566)&lt;=COUNTIF(INDIRECT("'Raw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Input'!$B$3)),COLUMNS($E566:E566))),""))</f>
        <v>Boolean</v>
      </c>
      <c r="L566" t="str" cm="1">
        <f t="array" aca="1" ref="L566" ca="1">_xlfn.SINGLE(IF(COLUMNS($E566:F566)&lt;=COUNTIF(INDIRECT("'Raw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Input'!$B$3)),COLUMNS($E566:F566))),""))</f>
        <v/>
      </c>
      <c r="M566" t="str" cm="1">
        <f t="array" aca="1" ref="M566" ca="1">_xlfn.SINGLE(IF(COLUMNS($E566:G566)&lt;=COUNTIF(INDIRECT("'Raw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Input'!$B$3)),COLUMNS($E566:G566))),""))</f>
        <v/>
      </c>
      <c r="N566" t="str" cm="1">
        <f t="array" aca="1" ref="N566" ca="1">_xlfn.SINGLE(IF(COLUMNS($E566:H566)&lt;=COUNTIF(INDIRECT("'Raw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Input'!$B$3)),COLUMNS($E566:H566))),""))</f>
        <v/>
      </c>
      <c r="O566" t="str" cm="1">
        <f t="array" aca="1" ref="O566" ca="1">_xlfn.SINGLE(IF(COLUMNS($E566:I566)&lt;=COUNTIF(INDIRECT("'Raw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Input'!$B$3)),COLUMNS($E566:I566))),""))</f>
        <v/>
      </c>
      <c r="P566" t="str" cm="1">
        <f t="array" aca="1" ref="P566" ca="1">_xlfn.SINGLE(IF(COLUMNS($E566:J566)&lt;=COUNTIF(INDIRECT("'Raw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Input'!$B$3)),COLUMNS($E566:J566))),""))</f>
        <v/>
      </c>
      <c r="Q566" t="str">
        <f t="shared" ca="1" si="213"/>
        <v>Int</v>
      </c>
      <c r="R566" t="str">
        <f t="shared" ca="1" si="214"/>
        <v/>
      </c>
      <c r="S566" t="str">
        <f t="shared" ca="1" si="215"/>
        <v/>
      </c>
      <c r="T566" t="str">
        <f t="shared" ca="1" si="206"/>
        <v/>
      </c>
      <c r="U566" t="str">
        <f t="shared" ca="1" si="207"/>
        <v/>
      </c>
      <c r="V566">
        <v>566</v>
      </c>
      <c r="DE566"/>
      <c r="HB566"/>
    </row>
    <row r="567" spans="1:210">
      <c r="A567">
        <v>6</v>
      </c>
      <c r="B567" t="str">
        <f t="shared" ca="1" si="212"/>
        <v/>
      </c>
      <c r="C567" t="str">
        <f t="shared" ca="1" si="196"/>
        <v/>
      </c>
      <c r="D567" t="str">
        <f t="shared" ca="1" si="197"/>
        <v/>
      </c>
      <c r="E567" t="str" cm="1">
        <f t="array" aca="1" ref="E567" ca="1">_xlfn.SINGLE(IF(COLUMNS($E567:E567)&lt;=COUNTIF(INDIRECT("'Raw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Input'!$B$3)),COLUMNS($E567:E567))),""))</f>
        <v>Int</v>
      </c>
      <c r="F567" t="str" cm="1">
        <f t="array" aca="1" ref="F567" ca="1">_xlfn.SINGLE(IF(COLUMNS($E567:F567)&lt;=COUNTIF(INDIRECT("'Raw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Input'!$B$3)),COLUMNS($E567:F567))),""))</f>
        <v/>
      </c>
      <c r="G567" t="str" cm="1">
        <f t="array" aca="1" ref="G567" ca="1">_xlfn.SINGLE(IF(COLUMNS($E567:G567)&lt;=COUNTIF(INDIRECT("'Raw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Input'!$B$3)),COLUMNS($E567:G567))),""))</f>
        <v/>
      </c>
      <c r="H567" t="str" cm="1">
        <f t="array" aca="1" ref="H567" ca="1">_xlfn.SINGLE(IF(COLUMNS($E567:H567)&lt;=COUNTIF(INDIRECT("'Raw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Input'!$B$3)),COLUMNS($E567:H567))),""))</f>
        <v/>
      </c>
      <c r="I567" t="str" cm="1">
        <f t="array" aca="1" ref="I567" ca="1">_xlfn.SINGLE(IF(COLUMNS($E567:I567)&lt;=COUNTIF(INDIRECT("'Raw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Input'!$B$3)),COLUMNS($E567:I567))),""))</f>
        <v/>
      </c>
      <c r="J567" t="str" cm="1">
        <f t="array" aca="1" ref="J567" ca="1">_xlfn.SINGLE(IF(COLUMNS($E567:J567)&lt;=COUNTIF(INDIRECT("'Raw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Input'!$B$3)),COLUMNS($E567:J567))),""))</f>
        <v/>
      </c>
      <c r="K567" t="str" cm="1">
        <f t="array" aca="1" ref="K567" ca="1">_xlfn.SINGLE(IF(COLUMNS($E567:E567)&lt;=COUNTIF(INDIRECT("'Raw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Input'!$B$3)),COLUMNS($E567:E567))),""))</f>
        <v>Boolean</v>
      </c>
      <c r="L567" t="str" cm="1">
        <f t="array" aca="1" ref="L567" ca="1">_xlfn.SINGLE(IF(COLUMNS($E567:F567)&lt;=COUNTIF(INDIRECT("'Raw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Input'!$B$3)),COLUMNS($E567:F567))),""))</f>
        <v/>
      </c>
      <c r="M567" t="str" cm="1">
        <f t="array" aca="1" ref="M567" ca="1">_xlfn.SINGLE(IF(COLUMNS($E567:G567)&lt;=COUNTIF(INDIRECT("'Raw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Input'!$B$3)),COLUMNS($E567:G567))),""))</f>
        <v/>
      </c>
      <c r="N567" t="str" cm="1">
        <f t="array" aca="1" ref="N567" ca="1">_xlfn.SINGLE(IF(COLUMNS($E567:H567)&lt;=COUNTIF(INDIRECT("'Raw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Input'!$B$3)),COLUMNS($E567:H567))),""))</f>
        <v/>
      </c>
      <c r="O567" t="str" cm="1">
        <f t="array" aca="1" ref="O567" ca="1">_xlfn.SINGLE(IF(COLUMNS($E567:I567)&lt;=COUNTIF(INDIRECT("'Raw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Input'!$B$3)),COLUMNS($E567:I567))),""))</f>
        <v/>
      </c>
      <c r="P567" t="str" cm="1">
        <f t="array" aca="1" ref="P567" ca="1">_xlfn.SINGLE(IF(COLUMNS($E567:J567)&lt;=COUNTIF(INDIRECT("'Raw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Input'!$B$3)),COLUMNS($E567:J567))),""))</f>
        <v/>
      </c>
      <c r="Q567" t="str">
        <f t="shared" ca="1" si="213"/>
        <v>Int</v>
      </c>
      <c r="R567" t="str">
        <f t="shared" ca="1" si="214"/>
        <v/>
      </c>
      <c r="S567" t="str">
        <f t="shared" ca="1" si="215"/>
        <v/>
      </c>
      <c r="T567" t="str">
        <f t="shared" ca="1" si="206"/>
        <v/>
      </c>
      <c r="U567" t="str">
        <f t="shared" ca="1" si="207"/>
        <v/>
      </c>
      <c r="V567">
        <v>567</v>
      </c>
      <c r="DE567"/>
      <c r="HB567"/>
    </row>
    <row r="568" spans="1:210">
      <c r="A568">
        <v>7</v>
      </c>
      <c r="B568" t="str">
        <f t="shared" ca="1" si="212"/>
        <v/>
      </c>
      <c r="C568" t="str">
        <f t="shared" ca="1" si="196"/>
        <v/>
      </c>
      <c r="D568" t="str">
        <f t="shared" ca="1" si="197"/>
        <v/>
      </c>
      <c r="E568" t="str" cm="1">
        <f t="array" aca="1" ref="E568" ca="1">_xlfn.SINGLE(IF(COLUMNS($E568:E568)&lt;=COUNTIF(INDIRECT("'Raw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Input'!$B$3)),COLUMNS($E568:E568))),""))</f>
        <v>Int</v>
      </c>
      <c r="F568" t="str" cm="1">
        <f t="array" aca="1" ref="F568" ca="1">_xlfn.SINGLE(IF(COLUMNS($E568:F568)&lt;=COUNTIF(INDIRECT("'Raw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Input'!$B$3)),COLUMNS($E568:F568))),""))</f>
        <v/>
      </c>
      <c r="G568" t="str" cm="1">
        <f t="array" aca="1" ref="G568" ca="1">_xlfn.SINGLE(IF(COLUMNS($E568:G568)&lt;=COUNTIF(INDIRECT("'Raw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Input'!$B$3)),COLUMNS($E568:G568))),""))</f>
        <v/>
      </c>
      <c r="H568" t="str" cm="1">
        <f t="array" aca="1" ref="H568" ca="1">_xlfn.SINGLE(IF(COLUMNS($E568:H568)&lt;=COUNTIF(INDIRECT("'Raw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Input'!$B$3)),COLUMNS($E568:H568))),""))</f>
        <v/>
      </c>
      <c r="I568" t="str" cm="1">
        <f t="array" aca="1" ref="I568" ca="1">_xlfn.SINGLE(IF(COLUMNS($E568:I568)&lt;=COUNTIF(INDIRECT("'Raw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Input'!$B$3)),COLUMNS($E568:I568))),""))</f>
        <v/>
      </c>
      <c r="J568" t="str" cm="1">
        <f t="array" aca="1" ref="J568" ca="1">_xlfn.SINGLE(IF(COLUMNS($E568:J568)&lt;=COUNTIF(INDIRECT("'Raw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Input'!$B$3)),COLUMNS($E568:J568))),""))</f>
        <v/>
      </c>
      <c r="K568" t="str" cm="1">
        <f t="array" aca="1" ref="K568" ca="1">_xlfn.SINGLE(IF(COLUMNS($E568:E568)&lt;=COUNTIF(INDIRECT("'Raw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Input'!$B$3)),COLUMNS($E568:E568))),""))</f>
        <v>Boolean</v>
      </c>
      <c r="L568" t="str" cm="1">
        <f t="array" aca="1" ref="L568" ca="1">_xlfn.SINGLE(IF(COLUMNS($E568:F568)&lt;=COUNTIF(INDIRECT("'Raw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Input'!$B$3)),COLUMNS($E568:F568))),""))</f>
        <v/>
      </c>
      <c r="M568" t="str" cm="1">
        <f t="array" aca="1" ref="M568" ca="1">_xlfn.SINGLE(IF(COLUMNS($E568:G568)&lt;=COUNTIF(INDIRECT("'Raw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Input'!$B$3)),COLUMNS($E568:G568))),""))</f>
        <v/>
      </c>
      <c r="N568" t="str" cm="1">
        <f t="array" aca="1" ref="N568" ca="1">_xlfn.SINGLE(IF(COLUMNS($E568:H568)&lt;=COUNTIF(INDIRECT("'Raw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Input'!$B$3)),COLUMNS($E568:H568))),""))</f>
        <v/>
      </c>
      <c r="O568" t="str" cm="1">
        <f t="array" aca="1" ref="O568" ca="1">_xlfn.SINGLE(IF(COLUMNS($E568:I568)&lt;=COUNTIF(INDIRECT("'Raw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Input'!$B$3)),COLUMNS($E568:I568))),""))</f>
        <v/>
      </c>
      <c r="P568" t="str" cm="1">
        <f t="array" aca="1" ref="P568" ca="1">_xlfn.SINGLE(IF(COLUMNS($E568:J568)&lt;=COUNTIF(INDIRECT("'Raw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Input'!$B$3)),COLUMNS($E568:J568))),""))</f>
        <v/>
      </c>
      <c r="Q568" t="str">
        <f t="shared" ca="1" si="213"/>
        <v>Int</v>
      </c>
      <c r="R568" t="str">
        <f t="shared" ca="1" si="214"/>
        <v/>
      </c>
      <c r="S568" t="str">
        <f t="shared" ca="1" si="215"/>
        <v/>
      </c>
      <c r="T568" t="str">
        <f t="shared" ca="1" si="206"/>
        <v/>
      </c>
      <c r="U568" t="str">
        <f t="shared" ca="1" si="207"/>
        <v/>
      </c>
      <c r="V568">
        <v>568</v>
      </c>
      <c r="DE568"/>
      <c r="HB568"/>
    </row>
    <row r="569" spans="1:210">
      <c r="A569">
        <v>8</v>
      </c>
      <c r="B569" t="str">
        <f t="shared" ca="1" si="212"/>
        <v/>
      </c>
      <c r="C569" t="str">
        <f t="shared" ca="1" si="196"/>
        <v/>
      </c>
      <c r="D569" t="str">
        <f t="shared" ca="1" si="197"/>
        <v/>
      </c>
      <c r="E569" t="str" cm="1">
        <f t="array" aca="1" ref="E569" ca="1">_xlfn.SINGLE(IF(COLUMNS($E569:E569)&lt;=COUNTIF(INDIRECT("'Raw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Input'!$B$3)),COLUMNS($E569:E569))),""))</f>
        <v>Int</v>
      </c>
      <c r="F569" t="str" cm="1">
        <f t="array" aca="1" ref="F569" ca="1">_xlfn.SINGLE(IF(COLUMNS($E569:F569)&lt;=COUNTIF(INDIRECT("'Raw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Input'!$B$3)),COLUMNS($E569:F569))),""))</f>
        <v/>
      </c>
      <c r="G569" t="str" cm="1">
        <f t="array" aca="1" ref="G569" ca="1">_xlfn.SINGLE(IF(COLUMNS($E569:G569)&lt;=COUNTIF(INDIRECT("'Raw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Input'!$B$3)),COLUMNS($E569:G569))),""))</f>
        <v/>
      </c>
      <c r="H569" t="str" cm="1">
        <f t="array" aca="1" ref="H569" ca="1">_xlfn.SINGLE(IF(COLUMNS($E569:H569)&lt;=COUNTIF(INDIRECT("'Raw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Input'!$B$3)),COLUMNS($E569:H569))),""))</f>
        <v/>
      </c>
      <c r="I569" t="str" cm="1">
        <f t="array" aca="1" ref="I569" ca="1">_xlfn.SINGLE(IF(COLUMNS($E569:I569)&lt;=COUNTIF(INDIRECT("'Raw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Input'!$B$3)),COLUMNS($E569:I569))),""))</f>
        <v/>
      </c>
      <c r="J569" t="str" cm="1">
        <f t="array" aca="1" ref="J569" ca="1">_xlfn.SINGLE(IF(COLUMNS($E569:J569)&lt;=COUNTIF(INDIRECT("'Raw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Input'!$B$3)),COLUMNS($E569:J569))),""))</f>
        <v/>
      </c>
      <c r="K569" t="str" cm="1">
        <f t="array" aca="1" ref="K569" ca="1">_xlfn.SINGLE(IF(COLUMNS($E569:E569)&lt;=COUNTIF(INDIRECT("'Raw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Input'!$B$3)),COLUMNS($E569:E569))),""))</f>
        <v>Boolean</v>
      </c>
      <c r="L569" t="str" cm="1">
        <f t="array" aca="1" ref="L569" ca="1">_xlfn.SINGLE(IF(COLUMNS($E569:F569)&lt;=COUNTIF(INDIRECT("'Raw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Input'!$B$3)),COLUMNS($E569:F569))),""))</f>
        <v/>
      </c>
      <c r="M569" t="str" cm="1">
        <f t="array" aca="1" ref="M569" ca="1">_xlfn.SINGLE(IF(COLUMNS($E569:G569)&lt;=COUNTIF(INDIRECT("'Raw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Input'!$B$3)),COLUMNS($E569:G569))),""))</f>
        <v/>
      </c>
      <c r="N569" t="str" cm="1">
        <f t="array" aca="1" ref="N569" ca="1">_xlfn.SINGLE(IF(COLUMNS($E569:H569)&lt;=COUNTIF(INDIRECT("'Raw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Input'!$B$3)),COLUMNS($E569:H569))),""))</f>
        <v/>
      </c>
      <c r="O569" t="str" cm="1">
        <f t="array" aca="1" ref="O569" ca="1">_xlfn.SINGLE(IF(COLUMNS($E569:I569)&lt;=COUNTIF(INDIRECT("'Raw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Input'!$B$3)),COLUMNS($E569:I569))),""))</f>
        <v/>
      </c>
      <c r="P569" t="str" cm="1">
        <f t="array" aca="1" ref="P569" ca="1">_xlfn.SINGLE(IF(COLUMNS($E569:J569)&lt;=COUNTIF(INDIRECT("'Raw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Input'!$B$3)),COLUMNS($E569:J569))),""))</f>
        <v/>
      </c>
      <c r="Q569" t="str">
        <f t="shared" ca="1" si="213"/>
        <v>Int</v>
      </c>
      <c r="R569" t="str">
        <f t="shared" ca="1" si="214"/>
        <v/>
      </c>
      <c r="S569" t="str">
        <f t="shared" ca="1" si="215"/>
        <v/>
      </c>
      <c r="T569" t="str">
        <f t="shared" ca="1" si="206"/>
        <v/>
      </c>
      <c r="U569" t="str">
        <f t="shared" ca="1" si="207"/>
        <v/>
      </c>
      <c r="V569">
        <v>569</v>
      </c>
      <c r="DE569"/>
      <c r="HB569"/>
    </row>
    <row r="570" spans="1:210">
      <c r="A570">
        <v>9</v>
      </c>
      <c r="B570" t="str">
        <f t="shared" ca="1" si="212"/>
        <v/>
      </c>
      <c r="C570" t="str">
        <f t="shared" ca="1" si="196"/>
        <v/>
      </c>
      <c r="D570" t="str">
        <f t="shared" ca="1" si="197"/>
        <v/>
      </c>
      <c r="E570" t="str" cm="1">
        <f t="array" aca="1" ref="E570" ca="1">_xlfn.SINGLE(IF(COLUMNS($E570:E570)&lt;=COUNTIF(INDIRECT("'Raw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Input'!$B$3)),COLUMNS($E570:E570))),""))</f>
        <v>Int</v>
      </c>
      <c r="F570" t="str" cm="1">
        <f t="array" aca="1" ref="F570" ca="1">_xlfn.SINGLE(IF(COLUMNS($E570:F570)&lt;=COUNTIF(INDIRECT("'Raw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Input'!$B$3)),COLUMNS($E570:F570))),""))</f>
        <v/>
      </c>
      <c r="G570" t="str" cm="1">
        <f t="array" aca="1" ref="G570" ca="1">_xlfn.SINGLE(IF(COLUMNS($E570:G570)&lt;=COUNTIF(INDIRECT("'Raw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Input'!$B$3)),COLUMNS($E570:G570))),""))</f>
        <v/>
      </c>
      <c r="H570" t="str" cm="1">
        <f t="array" aca="1" ref="H570" ca="1">_xlfn.SINGLE(IF(COLUMNS($E570:H570)&lt;=COUNTIF(INDIRECT("'Raw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Input'!$B$3)),COLUMNS($E570:H570))),""))</f>
        <v/>
      </c>
      <c r="I570" t="str" cm="1">
        <f t="array" aca="1" ref="I570" ca="1">_xlfn.SINGLE(IF(COLUMNS($E570:I570)&lt;=COUNTIF(INDIRECT("'Raw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Input'!$B$3)),COLUMNS($E570:I570))),""))</f>
        <v/>
      </c>
      <c r="J570" t="str" cm="1">
        <f t="array" aca="1" ref="J570" ca="1">_xlfn.SINGLE(IF(COLUMNS($E570:J570)&lt;=COUNTIF(INDIRECT("'Raw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Input'!$B$3)),COLUMNS($E570:J570))),""))</f>
        <v/>
      </c>
      <c r="K570" t="str" cm="1">
        <f t="array" aca="1" ref="K570" ca="1">_xlfn.SINGLE(IF(COLUMNS($E570:E570)&lt;=COUNTIF(INDIRECT("'Raw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Input'!$B$3)),COLUMNS($E570:E570))),""))</f>
        <v>Boolean</v>
      </c>
      <c r="L570" t="str" cm="1">
        <f t="array" aca="1" ref="L570" ca="1">_xlfn.SINGLE(IF(COLUMNS($E570:F570)&lt;=COUNTIF(INDIRECT("'Raw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Input'!$B$3)),COLUMNS($E570:F570))),""))</f>
        <v/>
      </c>
      <c r="M570" t="str" cm="1">
        <f t="array" aca="1" ref="M570" ca="1">_xlfn.SINGLE(IF(COLUMNS($E570:G570)&lt;=COUNTIF(INDIRECT("'Raw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Input'!$B$3)),COLUMNS($E570:G570))),""))</f>
        <v/>
      </c>
      <c r="N570" t="str" cm="1">
        <f t="array" aca="1" ref="N570" ca="1">_xlfn.SINGLE(IF(COLUMNS($E570:H570)&lt;=COUNTIF(INDIRECT("'Raw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Input'!$B$3)),COLUMNS($E570:H570))),""))</f>
        <v/>
      </c>
      <c r="O570" t="str" cm="1">
        <f t="array" aca="1" ref="O570" ca="1">_xlfn.SINGLE(IF(COLUMNS($E570:I570)&lt;=COUNTIF(INDIRECT("'Raw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Input'!$B$3)),COLUMNS($E570:I570))),""))</f>
        <v/>
      </c>
      <c r="P570" t="str" cm="1">
        <f t="array" aca="1" ref="P570" ca="1">_xlfn.SINGLE(IF(COLUMNS($E570:J570)&lt;=COUNTIF(INDIRECT("'Raw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Input'!$B$3)),COLUMNS($E570:J570))),""))</f>
        <v/>
      </c>
      <c r="Q570" t="str">
        <f t="shared" ca="1" si="213"/>
        <v>Int</v>
      </c>
      <c r="R570" t="str">
        <f t="shared" ca="1" si="214"/>
        <v/>
      </c>
      <c r="S570" t="str">
        <f t="shared" ca="1" si="215"/>
        <v/>
      </c>
      <c r="T570" t="str">
        <f t="shared" ca="1" si="206"/>
        <v/>
      </c>
      <c r="U570" t="str">
        <f t="shared" ca="1" si="207"/>
        <v/>
      </c>
      <c r="V570">
        <v>570</v>
      </c>
      <c r="DE570"/>
      <c r="HB570"/>
    </row>
    <row r="571" spans="1:210">
      <c r="A571">
        <v>10</v>
      </c>
      <c r="B571" t="str">
        <f t="shared" ca="1" si="212"/>
        <v/>
      </c>
      <c r="C571" t="str">
        <f t="shared" ca="1" si="196"/>
        <v/>
      </c>
      <c r="D571" t="str">
        <f t="shared" ca="1" si="197"/>
        <v/>
      </c>
      <c r="E571" t="str" cm="1">
        <f t="array" aca="1" ref="E571" ca="1">_xlfn.SINGLE(IF(COLUMNS($E571:E571)&lt;=COUNTIF(INDIRECT("'Raw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Input'!$B$3)),COLUMNS($E571:E571))),""))</f>
        <v>Int</v>
      </c>
      <c r="F571" t="str" cm="1">
        <f t="array" aca="1" ref="F571" ca="1">_xlfn.SINGLE(IF(COLUMNS($E571:F571)&lt;=COUNTIF(INDIRECT("'Raw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Input'!$B$3)),COLUMNS($E571:F571))),""))</f>
        <v/>
      </c>
      <c r="G571" t="str" cm="1">
        <f t="array" aca="1" ref="G571" ca="1">_xlfn.SINGLE(IF(COLUMNS($E571:G571)&lt;=COUNTIF(INDIRECT("'Raw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Input'!$B$3)),COLUMNS($E571:G571))),""))</f>
        <v/>
      </c>
      <c r="H571" t="str" cm="1">
        <f t="array" aca="1" ref="H571" ca="1">_xlfn.SINGLE(IF(COLUMNS($E571:H571)&lt;=COUNTIF(INDIRECT("'Raw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Input'!$B$3)),COLUMNS($E571:H571))),""))</f>
        <v/>
      </c>
      <c r="I571" t="str" cm="1">
        <f t="array" aca="1" ref="I571" ca="1">_xlfn.SINGLE(IF(COLUMNS($E571:I571)&lt;=COUNTIF(INDIRECT("'Raw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Input'!$B$3)),COLUMNS($E571:I571))),""))</f>
        <v/>
      </c>
      <c r="J571" t="str" cm="1">
        <f t="array" aca="1" ref="J571" ca="1">_xlfn.SINGLE(IF(COLUMNS($E571:J571)&lt;=COUNTIF(INDIRECT("'Raw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Input'!$B$3)),COLUMNS($E571:J571))),""))</f>
        <v/>
      </c>
      <c r="K571" t="str" cm="1">
        <f t="array" aca="1" ref="K571" ca="1">_xlfn.SINGLE(IF(COLUMNS($E571:E571)&lt;=COUNTIF(INDIRECT("'Raw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Input'!$B$3)),COLUMNS($E571:E571))),""))</f>
        <v>Boolean</v>
      </c>
      <c r="L571" t="str" cm="1">
        <f t="array" aca="1" ref="L571" ca="1">_xlfn.SINGLE(IF(COLUMNS($E571:F571)&lt;=COUNTIF(INDIRECT("'Raw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Input'!$B$3)),COLUMNS($E571:F571))),""))</f>
        <v/>
      </c>
      <c r="M571" t="str" cm="1">
        <f t="array" aca="1" ref="M571" ca="1">_xlfn.SINGLE(IF(COLUMNS($E571:G571)&lt;=COUNTIF(INDIRECT("'Raw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Input'!$B$3)),COLUMNS($E571:G571))),""))</f>
        <v/>
      </c>
      <c r="N571" t="str" cm="1">
        <f t="array" aca="1" ref="N571" ca="1">_xlfn.SINGLE(IF(COLUMNS($E571:H571)&lt;=COUNTIF(INDIRECT("'Raw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Input'!$B$3)),COLUMNS($E571:H571))),""))</f>
        <v/>
      </c>
      <c r="O571" t="str" cm="1">
        <f t="array" aca="1" ref="O571" ca="1">_xlfn.SINGLE(IF(COLUMNS($E571:I571)&lt;=COUNTIF(INDIRECT("'Raw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Input'!$B$3)),COLUMNS($E571:I571))),""))</f>
        <v/>
      </c>
      <c r="P571" t="str" cm="1">
        <f t="array" aca="1" ref="P571" ca="1">_xlfn.SINGLE(IF(COLUMNS($E571:J571)&lt;=COUNTIF(INDIRECT("'Raw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Input'!$B$3)),COLUMNS($E571:J571))),""))</f>
        <v/>
      </c>
      <c r="Q571" t="str">
        <f t="shared" ca="1" si="213"/>
        <v>Int</v>
      </c>
      <c r="R571" t="str">
        <f t="shared" ca="1" si="214"/>
        <v/>
      </c>
      <c r="S571" t="str">
        <f t="shared" ca="1" si="215"/>
        <v/>
      </c>
      <c r="T571" t="str">
        <f t="shared" ca="1" si="206"/>
        <v/>
      </c>
      <c r="U571" t="str">
        <f t="shared" ca="1" si="207"/>
        <v/>
      </c>
      <c r="V571">
        <v>571</v>
      </c>
      <c r="DE571"/>
      <c r="HB571"/>
    </row>
    <row r="572" spans="1:210">
      <c r="A572">
        <v>11</v>
      </c>
      <c r="B572" t="str">
        <f t="shared" ca="1" si="212"/>
        <v/>
      </c>
      <c r="C572" t="str">
        <f t="shared" ca="1" si="196"/>
        <v/>
      </c>
      <c r="D572" t="str">
        <f t="shared" ca="1" si="197"/>
        <v/>
      </c>
      <c r="E572" t="str" cm="1">
        <f t="array" aca="1" ref="E572" ca="1">_xlfn.SINGLE(IF(COLUMNS($E572:E572)&lt;=COUNTIF(INDIRECT("'Raw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Input'!$B$3)),COLUMNS($E572:E572))),""))</f>
        <v>Int</v>
      </c>
      <c r="F572" t="str" cm="1">
        <f t="array" aca="1" ref="F572" ca="1">_xlfn.SINGLE(IF(COLUMNS($E572:F572)&lt;=COUNTIF(INDIRECT("'Raw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Input'!$B$3)),COLUMNS($E572:F572))),""))</f>
        <v/>
      </c>
      <c r="G572" t="str" cm="1">
        <f t="array" aca="1" ref="G572" ca="1">_xlfn.SINGLE(IF(COLUMNS($E572:G572)&lt;=COUNTIF(INDIRECT("'Raw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Input'!$B$3)),COLUMNS($E572:G572))),""))</f>
        <v/>
      </c>
      <c r="H572" t="str" cm="1">
        <f t="array" aca="1" ref="H572" ca="1">_xlfn.SINGLE(IF(COLUMNS($E572:H572)&lt;=COUNTIF(INDIRECT("'Raw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Input'!$B$3)),COLUMNS($E572:H572))),""))</f>
        <v/>
      </c>
      <c r="I572" t="str" cm="1">
        <f t="array" aca="1" ref="I572" ca="1">_xlfn.SINGLE(IF(COLUMNS($E572:I572)&lt;=COUNTIF(INDIRECT("'Raw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Input'!$B$3)),COLUMNS($E572:I572))),""))</f>
        <v/>
      </c>
      <c r="J572" t="str" cm="1">
        <f t="array" aca="1" ref="J572" ca="1">_xlfn.SINGLE(IF(COLUMNS($E572:J572)&lt;=COUNTIF(INDIRECT("'Raw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Input'!$B$3)),COLUMNS($E572:J572))),""))</f>
        <v/>
      </c>
      <c r="K572" t="str" cm="1">
        <f t="array" aca="1" ref="K572" ca="1">_xlfn.SINGLE(IF(COLUMNS($E572:E572)&lt;=COUNTIF(INDIRECT("'Raw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Input'!$B$3)),COLUMNS($E572:E572))),""))</f>
        <v>Boolean</v>
      </c>
      <c r="L572" t="str" cm="1">
        <f t="array" aca="1" ref="L572" ca="1">_xlfn.SINGLE(IF(COLUMNS($E572:F572)&lt;=COUNTIF(INDIRECT("'Raw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Input'!$B$3)),COLUMNS($E572:F572))),""))</f>
        <v/>
      </c>
      <c r="M572" t="str" cm="1">
        <f t="array" aca="1" ref="M572" ca="1">_xlfn.SINGLE(IF(COLUMNS($E572:G572)&lt;=COUNTIF(INDIRECT("'Raw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Input'!$B$3)),COLUMNS($E572:G572))),""))</f>
        <v/>
      </c>
      <c r="N572" t="str" cm="1">
        <f t="array" aca="1" ref="N572" ca="1">_xlfn.SINGLE(IF(COLUMNS($E572:H572)&lt;=COUNTIF(INDIRECT("'Raw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Input'!$B$3)),COLUMNS($E572:H572))),""))</f>
        <v/>
      </c>
      <c r="O572" t="str" cm="1">
        <f t="array" aca="1" ref="O572" ca="1">_xlfn.SINGLE(IF(COLUMNS($E572:I572)&lt;=COUNTIF(INDIRECT("'Raw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Input'!$B$3)),COLUMNS($E572:I572))),""))</f>
        <v/>
      </c>
      <c r="P572" t="str" cm="1">
        <f t="array" aca="1" ref="P572" ca="1">_xlfn.SINGLE(IF(COLUMNS($E572:J572)&lt;=COUNTIF(INDIRECT("'Raw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Input'!$B$3)),COLUMNS($E572:J572))),""))</f>
        <v/>
      </c>
      <c r="Q572" t="str">
        <f t="shared" ca="1" si="213"/>
        <v>Int</v>
      </c>
      <c r="R572" t="str">
        <f t="shared" ca="1" si="214"/>
        <v/>
      </c>
      <c r="S572" t="str">
        <f t="shared" ca="1" si="215"/>
        <v/>
      </c>
      <c r="T572" t="str">
        <f t="shared" ca="1" si="206"/>
        <v/>
      </c>
      <c r="U572" t="str">
        <f t="shared" ca="1" si="207"/>
        <v/>
      </c>
      <c r="V572">
        <v>572</v>
      </c>
      <c r="DE572"/>
      <c r="HB572"/>
    </row>
    <row r="573" spans="1:210">
      <c r="A573">
        <v>12</v>
      </c>
      <c r="B573" t="str">
        <f t="shared" ca="1" si="212"/>
        <v/>
      </c>
      <c r="C573" t="str">
        <f t="shared" ca="1" si="196"/>
        <v/>
      </c>
      <c r="D573" t="str">
        <f t="shared" ca="1" si="197"/>
        <v/>
      </c>
      <c r="E573" t="str" cm="1">
        <f t="array" aca="1" ref="E573" ca="1">_xlfn.SINGLE(IF(COLUMNS($E573:E573)&lt;=COUNTIF(INDIRECT("'Raw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Input'!$B$3)),COLUMNS($E573:E573))),""))</f>
        <v>Int</v>
      </c>
      <c r="F573" t="str" cm="1">
        <f t="array" aca="1" ref="F573" ca="1">_xlfn.SINGLE(IF(COLUMNS($E573:F573)&lt;=COUNTIF(INDIRECT("'Raw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Input'!$B$3)),COLUMNS($E573:F573))),""))</f>
        <v/>
      </c>
      <c r="G573" t="str" cm="1">
        <f t="array" aca="1" ref="G573" ca="1">_xlfn.SINGLE(IF(COLUMNS($E573:G573)&lt;=COUNTIF(INDIRECT("'Raw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Input'!$B$3)),COLUMNS($E573:G573))),""))</f>
        <v/>
      </c>
      <c r="H573" t="str" cm="1">
        <f t="array" aca="1" ref="H573" ca="1">_xlfn.SINGLE(IF(COLUMNS($E573:H573)&lt;=COUNTIF(INDIRECT("'Raw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Input'!$B$3)),COLUMNS($E573:H573))),""))</f>
        <v/>
      </c>
      <c r="I573" t="str" cm="1">
        <f t="array" aca="1" ref="I573" ca="1">_xlfn.SINGLE(IF(COLUMNS($E573:I573)&lt;=COUNTIF(INDIRECT("'Raw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Input'!$B$3)),COLUMNS($E573:I573))),""))</f>
        <v/>
      </c>
      <c r="J573" t="str" cm="1">
        <f t="array" aca="1" ref="J573" ca="1">_xlfn.SINGLE(IF(COLUMNS($E573:J573)&lt;=COUNTIF(INDIRECT("'Raw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Input'!$B$3)),COLUMNS($E573:J573))),""))</f>
        <v/>
      </c>
      <c r="K573" t="str" cm="1">
        <f t="array" aca="1" ref="K573" ca="1">_xlfn.SINGLE(IF(COLUMNS($E573:E573)&lt;=COUNTIF(INDIRECT("'Raw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Input'!$B$3)),COLUMNS($E573:E573))),""))</f>
        <v>Boolean</v>
      </c>
      <c r="L573" t="str" cm="1">
        <f t="array" aca="1" ref="L573" ca="1">_xlfn.SINGLE(IF(COLUMNS($E573:F573)&lt;=COUNTIF(INDIRECT("'Raw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Input'!$B$3)),COLUMNS($E573:F573))),""))</f>
        <v/>
      </c>
      <c r="M573" t="str" cm="1">
        <f t="array" aca="1" ref="M573" ca="1">_xlfn.SINGLE(IF(COLUMNS($E573:G573)&lt;=COUNTIF(INDIRECT("'Raw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Input'!$B$3)),COLUMNS($E573:G573))),""))</f>
        <v/>
      </c>
      <c r="N573" t="str" cm="1">
        <f t="array" aca="1" ref="N573" ca="1">_xlfn.SINGLE(IF(COLUMNS($E573:H573)&lt;=COUNTIF(INDIRECT("'Raw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Input'!$B$3)),COLUMNS($E573:H573))),""))</f>
        <v/>
      </c>
      <c r="O573" t="str" cm="1">
        <f t="array" aca="1" ref="O573" ca="1">_xlfn.SINGLE(IF(COLUMNS($E573:I573)&lt;=COUNTIF(INDIRECT("'Raw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Input'!$B$3)),COLUMNS($E573:I573))),""))</f>
        <v/>
      </c>
      <c r="P573" t="str" cm="1">
        <f t="array" aca="1" ref="P573" ca="1">_xlfn.SINGLE(IF(COLUMNS($E573:J573)&lt;=COUNTIF(INDIRECT("'Raw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Input'!$B$3)),COLUMNS($E573:J573))),""))</f>
        <v/>
      </c>
      <c r="Q573" t="str">
        <f t="shared" ca="1" si="213"/>
        <v>Int</v>
      </c>
      <c r="R573" t="str">
        <f t="shared" ca="1" si="214"/>
        <v/>
      </c>
      <c r="S573" t="str">
        <f t="shared" ca="1" si="215"/>
        <v/>
      </c>
      <c r="T573" t="str">
        <f t="shared" ca="1" si="206"/>
        <v/>
      </c>
      <c r="U573" t="str">
        <f t="shared" ca="1" si="207"/>
        <v/>
      </c>
      <c r="V573">
        <v>573</v>
      </c>
      <c r="DE573"/>
      <c r="HB573"/>
    </row>
    <row r="574" spans="1:210">
      <c r="A574" s="79" t="str">
        <f ca="1">IF(ISBLANK(INDIRECT("Setup!A"&amp;(1+(V574+11)/13))),"",INDIRECT("Setup!A"&amp;(1+(V574+11)/13)))</f>
        <v/>
      </c>
      <c r="C574" t="str">
        <f t="shared" ca="1" si="196"/>
        <v/>
      </c>
      <c r="D574" t="str">
        <f t="shared" ca="1" si="197"/>
        <v/>
      </c>
      <c r="K574" t="str" cm="1">
        <f t="array" aca="1" ref="K574" ca="1">_xlfn.SINGLE(IF(COLUMNS($E574:E574)&lt;=COUNTIF(INDIRECT("'Raw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Input'!$B$3)),COLUMNS($E574:E574))),""))</f>
        <v/>
      </c>
      <c r="L574" t="str" cm="1">
        <f t="array" aca="1" ref="L574" ca="1">_xlfn.SINGLE(IF(COLUMNS($E574:F574)&lt;=COUNTIF(INDIRECT("'Raw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Input'!$B$3)),COLUMNS($E574:F574))),""))</f>
        <v/>
      </c>
      <c r="M574" t="str" cm="1">
        <f t="array" aca="1" ref="M574" ca="1">_xlfn.SINGLE(IF(COLUMNS($E574:G574)&lt;=COUNTIF(INDIRECT("'Raw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Input'!$B$3)),COLUMNS($E574:G574))),""))</f>
        <v/>
      </c>
      <c r="N574" t="str" cm="1">
        <f t="array" aca="1" ref="N574" ca="1">_xlfn.SINGLE(IF(COLUMNS($E574:H574)&lt;=COUNTIF(INDIRECT("'Raw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Input'!$B$3)),COLUMNS($E574:H574))),""))</f>
        <v/>
      </c>
      <c r="O574" t="str" cm="1">
        <f t="array" aca="1" ref="O574" ca="1">_xlfn.SINGLE(IF(COLUMNS($E574:I574)&lt;=COUNTIF(INDIRECT("'Raw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Input'!$B$3)),COLUMNS($E574:I574))),""))</f>
        <v/>
      </c>
      <c r="P574" t="str" cm="1">
        <f t="array" aca="1" ref="P574" ca="1">_xlfn.SINGLE(IF(COLUMNS($E574:J574)&lt;=COUNTIF(INDIRECT("'Raw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Input'!$B$3)),COLUMNS($E574:J574))),""))</f>
        <v/>
      </c>
      <c r="T574" t="str">
        <f t="shared" ca="1" si="206"/>
        <v/>
      </c>
      <c r="U574" t="str">
        <f t="shared" ca="1" si="207"/>
        <v/>
      </c>
      <c r="V574">
        <v>574</v>
      </c>
      <c r="DE574"/>
      <c r="HB574"/>
    </row>
    <row r="575" spans="1:210">
      <c r="A575">
        <v>1</v>
      </c>
      <c r="B575" t="str">
        <f t="shared" ref="B575:B586" ca="1" si="216">IFERROR(IF(ISBLANK(INDIRECT(INDIRECT("A"&amp;V575-A575)&amp;"!B"&amp;A575+3)),"",INDIRECT(INDIRECT("A"&amp;V575-A575)&amp;"!B"&amp;A575+3)),"")</f>
        <v/>
      </c>
      <c r="C575" t="str">
        <f t="shared" ca="1" si="196"/>
        <v/>
      </c>
      <c r="D575" t="str">
        <f t="shared" ca="1" si="197"/>
        <v/>
      </c>
      <c r="E575" t="str" cm="1">
        <f t="array" aca="1" ref="E575" ca="1">_xlfn.SINGLE(IF(COLUMNS($E575:E575)&lt;=COUNTIF(INDIRECT("'Raw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Input'!$B$3)),COLUMNS($E575:E575))),""))</f>
        <v>Int</v>
      </c>
      <c r="F575" t="str" cm="1">
        <f t="array" aca="1" ref="F575" ca="1">_xlfn.SINGLE(IF(COLUMNS($E575:F575)&lt;=COUNTIF(INDIRECT("'Raw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Input'!$B$3)),COLUMNS($E575:F575))),""))</f>
        <v/>
      </c>
      <c r="G575" t="str" cm="1">
        <f t="array" aca="1" ref="G575" ca="1">_xlfn.SINGLE(IF(COLUMNS($E575:G575)&lt;=COUNTIF(INDIRECT("'Raw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Input'!$B$3)),COLUMNS($E575:G575))),""))</f>
        <v/>
      </c>
      <c r="H575" t="str" cm="1">
        <f t="array" aca="1" ref="H575" ca="1">_xlfn.SINGLE(IF(COLUMNS($E575:H575)&lt;=COUNTIF(INDIRECT("'Raw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Input'!$B$3)),COLUMNS($E575:H575))),""))</f>
        <v/>
      </c>
      <c r="I575" t="str" cm="1">
        <f t="array" aca="1" ref="I575" ca="1">_xlfn.SINGLE(IF(COLUMNS($E575:I575)&lt;=COUNTIF(INDIRECT("'Raw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Input'!$B$3)),COLUMNS($E575:I575))),""))</f>
        <v/>
      </c>
      <c r="J575" t="str" cm="1">
        <f t="array" aca="1" ref="J575" ca="1">_xlfn.SINGLE(IF(COLUMNS($E575:J575)&lt;=COUNTIF(INDIRECT("'Raw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Input'!$B$3)),COLUMNS($E575:J575))),""))</f>
        <v/>
      </c>
      <c r="K575" t="str" cm="1">
        <f t="array" aca="1" ref="K575" ca="1">_xlfn.SINGLE(IF(COLUMNS($E575:E575)&lt;=COUNTIF(INDIRECT("'Raw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Input'!$B$3)),COLUMNS($E575:E575))),""))</f>
        <v>Boolean</v>
      </c>
      <c r="L575" t="str" cm="1">
        <f t="array" aca="1" ref="L575" ca="1">_xlfn.SINGLE(IF(COLUMNS($E575:F575)&lt;=COUNTIF(INDIRECT("'Raw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Input'!$B$3)),COLUMNS($E575:F575))),""))</f>
        <v/>
      </c>
      <c r="M575" t="str" cm="1">
        <f t="array" aca="1" ref="M575" ca="1">_xlfn.SINGLE(IF(COLUMNS($E575:G575)&lt;=COUNTIF(INDIRECT("'Raw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Input'!$B$3)),COLUMNS($E575:G575))),""))</f>
        <v/>
      </c>
      <c r="N575" t="str" cm="1">
        <f t="array" aca="1" ref="N575" ca="1">_xlfn.SINGLE(IF(COLUMNS($E575:H575)&lt;=COUNTIF(INDIRECT("'Raw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Input'!$B$3)),COLUMNS($E575:H575))),""))</f>
        <v/>
      </c>
      <c r="O575" t="str" cm="1">
        <f t="array" aca="1" ref="O575" ca="1">_xlfn.SINGLE(IF(COLUMNS($E575:I575)&lt;=COUNTIF(INDIRECT("'Raw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Input'!$B$3)),COLUMNS($E575:I575))),""))</f>
        <v/>
      </c>
      <c r="P575" t="str" cm="1">
        <f t="array" aca="1" ref="P575" ca="1">_xlfn.SINGLE(IF(COLUMNS($E575:J575)&lt;=COUNTIF(INDIRECT("'Raw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Input'!$B$3)),COLUMNS($E575:J575))),""))</f>
        <v/>
      </c>
      <c r="Q575" t="str">
        <f t="shared" ref="Q575:Q586" ca="1" si="217">IF(NOT(C575=K575),E575,IF(NOT(C575=L575),F575,IF(NOT(C575=M575),G575,IF(NOT(C575=N575),H575,IF(NOT(C575=O575),I575,IF(NOT(C575=P575),J575,""))))))</f>
        <v>Int</v>
      </c>
      <c r="R575" t="str">
        <f t="shared" ref="R575:R586" ca="1" si="218">IF(AND(NOT(C575=L575),NOT(F575=Q575)),F575,IF(AND(NOT(C575=M575),NOT(G575=Q575)),G575,IF(AND(NOT(C575=N575),NOT(H575=Q575)),H575,IF(AND(NOT(C575=O575),NOT(I575=Q575)),I575,IF(AND(NOT(C575=P575),NOT(J575=Q575)),J575,"")))))</f>
        <v/>
      </c>
      <c r="S575" t="str">
        <f t="shared" ref="S575:S586" ca="1" si="219">IF(AND(NOT(C575=M575),NOT(G575=Q575),NOT(G575=R575)),G575,IF(AND(NOT(C575=N575),NOT(H575=Q575),NOT(H575=R575)),H575,IF(AND(NOT(C575=O575),NOT(I575=Q575),NOT(I575=R575)),I575,IF(AND(NOT(C575=P575),NOT(J575=Q575),NOT(J575=R575)),J575,""))))</f>
        <v/>
      </c>
      <c r="T575" t="str">
        <f t="shared" ca="1" si="206"/>
        <v/>
      </c>
      <c r="U575" t="str">
        <f t="shared" ca="1" si="207"/>
        <v/>
      </c>
      <c r="V575">
        <v>575</v>
      </c>
      <c r="DE575"/>
      <c r="HB575"/>
    </row>
    <row r="576" spans="1:210">
      <c r="A576">
        <v>2</v>
      </c>
      <c r="B576" t="str">
        <f t="shared" ca="1" si="216"/>
        <v/>
      </c>
      <c r="C576" t="str">
        <f t="shared" ca="1" si="196"/>
        <v/>
      </c>
      <c r="D576" t="str">
        <f t="shared" ca="1" si="197"/>
        <v/>
      </c>
      <c r="E576" t="str" cm="1">
        <f t="array" aca="1" ref="E576" ca="1">_xlfn.SINGLE(IF(COLUMNS($E576:E576)&lt;=COUNTIF(INDIRECT("'Raw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Input'!$B$3)),COLUMNS($E576:E576))),""))</f>
        <v>Int</v>
      </c>
      <c r="F576" t="str" cm="1">
        <f t="array" aca="1" ref="F576" ca="1">_xlfn.SINGLE(IF(COLUMNS($E576:F576)&lt;=COUNTIF(INDIRECT("'Raw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Input'!$B$3)),COLUMNS($E576:F576))),""))</f>
        <v/>
      </c>
      <c r="G576" t="str" cm="1">
        <f t="array" aca="1" ref="G576" ca="1">_xlfn.SINGLE(IF(COLUMNS($E576:G576)&lt;=COUNTIF(INDIRECT("'Raw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Input'!$B$3)),COLUMNS($E576:G576))),""))</f>
        <v/>
      </c>
      <c r="H576" t="str" cm="1">
        <f t="array" aca="1" ref="H576" ca="1">_xlfn.SINGLE(IF(COLUMNS($E576:H576)&lt;=COUNTIF(INDIRECT("'Raw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Input'!$B$3)),COLUMNS($E576:H576))),""))</f>
        <v/>
      </c>
      <c r="I576" t="str" cm="1">
        <f t="array" aca="1" ref="I576" ca="1">_xlfn.SINGLE(IF(COLUMNS($E576:I576)&lt;=COUNTIF(INDIRECT("'Raw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Input'!$B$3)),COLUMNS($E576:I576))),""))</f>
        <v/>
      </c>
      <c r="J576" t="str" cm="1">
        <f t="array" aca="1" ref="J576" ca="1">_xlfn.SINGLE(IF(COLUMNS($E576:J576)&lt;=COUNTIF(INDIRECT("'Raw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Input'!$B$3)),COLUMNS($E576:J576))),""))</f>
        <v/>
      </c>
      <c r="K576" t="str" cm="1">
        <f t="array" aca="1" ref="K576" ca="1">_xlfn.SINGLE(IF(COLUMNS($E576:E576)&lt;=COUNTIF(INDIRECT("'Raw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Input'!$B$3)),COLUMNS($E576:E576))),""))</f>
        <v>Boolean</v>
      </c>
      <c r="L576" t="str" cm="1">
        <f t="array" aca="1" ref="L576" ca="1">_xlfn.SINGLE(IF(COLUMNS($E576:F576)&lt;=COUNTIF(INDIRECT("'Raw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Input'!$B$3)),COLUMNS($E576:F576))),""))</f>
        <v/>
      </c>
      <c r="M576" t="str" cm="1">
        <f t="array" aca="1" ref="M576" ca="1">_xlfn.SINGLE(IF(COLUMNS($E576:G576)&lt;=COUNTIF(INDIRECT("'Raw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Input'!$B$3)),COLUMNS($E576:G576))),""))</f>
        <v/>
      </c>
      <c r="N576" t="str" cm="1">
        <f t="array" aca="1" ref="N576" ca="1">_xlfn.SINGLE(IF(COLUMNS($E576:H576)&lt;=COUNTIF(INDIRECT("'Raw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Input'!$B$3)),COLUMNS($E576:H576))),""))</f>
        <v/>
      </c>
      <c r="O576" t="str" cm="1">
        <f t="array" aca="1" ref="O576" ca="1">_xlfn.SINGLE(IF(COLUMNS($E576:I576)&lt;=COUNTIF(INDIRECT("'Raw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Input'!$B$3)),COLUMNS($E576:I576))),""))</f>
        <v/>
      </c>
      <c r="P576" t="str" cm="1">
        <f t="array" aca="1" ref="P576" ca="1">_xlfn.SINGLE(IF(COLUMNS($E576:J576)&lt;=COUNTIF(INDIRECT("'Raw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Input'!$B$3)),COLUMNS($E576:J576))),""))</f>
        <v/>
      </c>
      <c r="Q576" t="str">
        <f t="shared" ca="1" si="217"/>
        <v>Int</v>
      </c>
      <c r="R576" t="str">
        <f t="shared" ca="1" si="218"/>
        <v/>
      </c>
      <c r="S576" t="str">
        <f t="shared" ca="1" si="219"/>
        <v/>
      </c>
      <c r="T576" t="str">
        <f t="shared" ca="1" si="206"/>
        <v/>
      </c>
      <c r="U576" t="str">
        <f t="shared" ca="1" si="207"/>
        <v/>
      </c>
      <c r="V576">
        <v>576</v>
      </c>
      <c r="DE576"/>
      <c r="HB576"/>
    </row>
    <row r="577" spans="1:210">
      <c r="A577">
        <v>3</v>
      </c>
      <c r="B577" t="str">
        <f t="shared" ca="1" si="216"/>
        <v/>
      </c>
      <c r="C577" t="str">
        <f t="shared" ca="1" si="196"/>
        <v/>
      </c>
      <c r="D577" t="str">
        <f t="shared" ca="1" si="197"/>
        <v/>
      </c>
      <c r="E577" t="str" cm="1">
        <f t="array" aca="1" ref="E577" ca="1">_xlfn.SINGLE(IF(COLUMNS($E577:E577)&lt;=COUNTIF(INDIRECT("'Raw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Input'!$B$3)),COLUMNS($E577:E577))),""))</f>
        <v>Int</v>
      </c>
      <c r="F577" t="str" cm="1">
        <f t="array" aca="1" ref="F577" ca="1">_xlfn.SINGLE(IF(COLUMNS($E577:F577)&lt;=COUNTIF(INDIRECT("'Raw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Input'!$B$3)),COLUMNS($E577:F577))),""))</f>
        <v/>
      </c>
      <c r="G577" t="str" cm="1">
        <f t="array" aca="1" ref="G577" ca="1">_xlfn.SINGLE(IF(COLUMNS($E577:G577)&lt;=COUNTIF(INDIRECT("'Raw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Input'!$B$3)),COLUMNS($E577:G577))),""))</f>
        <v/>
      </c>
      <c r="H577" t="str" cm="1">
        <f t="array" aca="1" ref="H577" ca="1">_xlfn.SINGLE(IF(COLUMNS($E577:H577)&lt;=COUNTIF(INDIRECT("'Raw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Input'!$B$3)),COLUMNS($E577:H577))),""))</f>
        <v/>
      </c>
      <c r="I577" t="str" cm="1">
        <f t="array" aca="1" ref="I577" ca="1">_xlfn.SINGLE(IF(COLUMNS($E577:I577)&lt;=COUNTIF(INDIRECT("'Raw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Input'!$B$3)),COLUMNS($E577:I577))),""))</f>
        <v/>
      </c>
      <c r="J577" t="str" cm="1">
        <f t="array" aca="1" ref="J577" ca="1">_xlfn.SINGLE(IF(COLUMNS($E577:J577)&lt;=COUNTIF(INDIRECT("'Raw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Input'!$B$3)),COLUMNS($E577:J577))),""))</f>
        <v/>
      </c>
      <c r="K577" t="str" cm="1">
        <f t="array" aca="1" ref="K577" ca="1">_xlfn.SINGLE(IF(COLUMNS($E577:E577)&lt;=COUNTIF(INDIRECT("'Raw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Input'!$B$3)),COLUMNS($E577:E577))),""))</f>
        <v>Boolean</v>
      </c>
      <c r="L577" t="str" cm="1">
        <f t="array" aca="1" ref="L577" ca="1">_xlfn.SINGLE(IF(COLUMNS($E577:F577)&lt;=COUNTIF(INDIRECT("'Raw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Input'!$B$3)),COLUMNS($E577:F577))),""))</f>
        <v/>
      </c>
      <c r="M577" t="str" cm="1">
        <f t="array" aca="1" ref="M577" ca="1">_xlfn.SINGLE(IF(COLUMNS($E577:G577)&lt;=COUNTIF(INDIRECT("'Raw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Input'!$B$3)),COLUMNS($E577:G577))),""))</f>
        <v/>
      </c>
      <c r="N577" t="str" cm="1">
        <f t="array" aca="1" ref="N577" ca="1">_xlfn.SINGLE(IF(COLUMNS($E577:H577)&lt;=COUNTIF(INDIRECT("'Raw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Input'!$B$3)),COLUMNS($E577:H577))),""))</f>
        <v/>
      </c>
      <c r="O577" t="str" cm="1">
        <f t="array" aca="1" ref="O577" ca="1">_xlfn.SINGLE(IF(COLUMNS($E577:I577)&lt;=COUNTIF(INDIRECT("'Raw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Input'!$B$3)),COLUMNS($E577:I577))),""))</f>
        <v/>
      </c>
      <c r="P577" t="str" cm="1">
        <f t="array" aca="1" ref="P577" ca="1">_xlfn.SINGLE(IF(COLUMNS($E577:J577)&lt;=COUNTIF(INDIRECT("'Raw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Input'!$B$3)),COLUMNS($E577:J577))),""))</f>
        <v/>
      </c>
      <c r="Q577" t="str">
        <f t="shared" ca="1" si="217"/>
        <v>Int</v>
      </c>
      <c r="R577" t="str">
        <f t="shared" ca="1" si="218"/>
        <v/>
      </c>
      <c r="S577" t="str">
        <f t="shared" ca="1" si="219"/>
        <v/>
      </c>
      <c r="T577" t="str">
        <f t="shared" ca="1" si="206"/>
        <v/>
      </c>
      <c r="U577" t="str">
        <f t="shared" ca="1" si="207"/>
        <v/>
      </c>
      <c r="V577">
        <v>577</v>
      </c>
      <c r="DE577"/>
      <c r="HB577"/>
    </row>
    <row r="578" spans="1:210">
      <c r="A578">
        <v>4</v>
      </c>
      <c r="B578" t="str">
        <f t="shared" ca="1" si="216"/>
        <v/>
      </c>
      <c r="C578" t="str">
        <f t="shared" ca="1" si="196"/>
        <v/>
      </c>
      <c r="D578" t="str">
        <f t="shared" ca="1" si="197"/>
        <v/>
      </c>
      <c r="E578" t="str" cm="1">
        <f t="array" aca="1" ref="E578" ca="1">_xlfn.SINGLE(IF(COLUMNS($E578:E578)&lt;=COUNTIF(INDIRECT("'Raw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Input'!$B$3)),COLUMNS($E578:E578))),""))</f>
        <v>Int</v>
      </c>
      <c r="F578" t="str" cm="1">
        <f t="array" aca="1" ref="F578" ca="1">_xlfn.SINGLE(IF(COLUMNS($E578:F578)&lt;=COUNTIF(INDIRECT("'Raw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Input'!$B$3)),COLUMNS($E578:F578))),""))</f>
        <v/>
      </c>
      <c r="G578" t="str" cm="1">
        <f t="array" aca="1" ref="G578" ca="1">_xlfn.SINGLE(IF(COLUMNS($E578:G578)&lt;=COUNTIF(INDIRECT("'Raw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Input'!$B$3)),COLUMNS($E578:G578))),""))</f>
        <v/>
      </c>
      <c r="H578" t="str" cm="1">
        <f t="array" aca="1" ref="H578" ca="1">_xlfn.SINGLE(IF(COLUMNS($E578:H578)&lt;=COUNTIF(INDIRECT("'Raw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Input'!$B$3)),COLUMNS($E578:H578))),""))</f>
        <v/>
      </c>
      <c r="I578" t="str" cm="1">
        <f t="array" aca="1" ref="I578" ca="1">_xlfn.SINGLE(IF(COLUMNS($E578:I578)&lt;=COUNTIF(INDIRECT("'Raw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Input'!$B$3)),COLUMNS($E578:I578))),""))</f>
        <v/>
      </c>
      <c r="J578" t="str" cm="1">
        <f t="array" aca="1" ref="J578" ca="1">_xlfn.SINGLE(IF(COLUMNS($E578:J578)&lt;=COUNTIF(INDIRECT("'Raw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Input'!$B$3)),COLUMNS($E578:J578))),""))</f>
        <v/>
      </c>
      <c r="K578" t="str" cm="1">
        <f t="array" aca="1" ref="K578" ca="1">_xlfn.SINGLE(IF(COLUMNS($E578:E578)&lt;=COUNTIF(INDIRECT("'Raw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Input'!$B$3)),COLUMNS($E578:E578))),""))</f>
        <v>Boolean</v>
      </c>
      <c r="L578" t="str" cm="1">
        <f t="array" aca="1" ref="L578" ca="1">_xlfn.SINGLE(IF(COLUMNS($E578:F578)&lt;=COUNTIF(INDIRECT("'Raw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Input'!$B$3)),COLUMNS($E578:F578))),""))</f>
        <v/>
      </c>
      <c r="M578" t="str" cm="1">
        <f t="array" aca="1" ref="M578" ca="1">_xlfn.SINGLE(IF(COLUMNS($E578:G578)&lt;=COUNTIF(INDIRECT("'Raw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Input'!$B$3)),COLUMNS($E578:G578))),""))</f>
        <v/>
      </c>
      <c r="N578" t="str" cm="1">
        <f t="array" aca="1" ref="N578" ca="1">_xlfn.SINGLE(IF(COLUMNS($E578:H578)&lt;=COUNTIF(INDIRECT("'Raw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Input'!$B$3)),COLUMNS($E578:H578))),""))</f>
        <v/>
      </c>
      <c r="O578" t="str" cm="1">
        <f t="array" aca="1" ref="O578" ca="1">_xlfn.SINGLE(IF(COLUMNS($E578:I578)&lt;=COUNTIF(INDIRECT("'Raw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Input'!$B$3)),COLUMNS($E578:I578))),""))</f>
        <v/>
      </c>
      <c r="P578" t="str" cm="1">
        <f t="array" aca="1" ref="P578" ca="1">_xlfn.SINGLE(IF(COLUMNS($E578:J578)&lt;=COUNTIF(INDIRECT("'Raw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Input'!$B$3)),COLUMNS($E578:J578))),""))</f>
        <v/>
      </c>
      <c r="Q578" t="str">
        <f t="shared" ca="1" si="217"/>
        <v>Int</v>
      </c>
      <c r="R578" t="str">
        <f t="shared" ca="1" si="218"/>
        <v/>
      </c>
      <c r="S578" t="str">
        <f t="shared" ca="1" si="219"/>
        <v/>
      </c>
      <c r="T578" t="str">
        <f t="shared" ca="1" si="206"/>
        <v/>
      </c>
      <c r="U578" t="str">
        <f t="shared" ca="1" si="207"/>
        <v/>
      </c>
      <c r="V578">
        <v>578</v>
      </c>
      <c r="DE578"/>
      <c r="HB578"/>
    </row>
    <row r="579" spans="1:210">
      <c r="A579">
        <v>5</v>
      </c>
      <c r="B579" t="str">
        <f t="shared" ca="1" si="216"/>
        <v/>
      </c>
      <c r="C579" t="str">
        <f t="shared" ref="C579:C642" ca="1" si="220">IFERROR(IF(ISBLANK(INDIRECT(INDIRECT("A"&amp;V579-A579)&amp;"!Y"&amp;A579+3)),"",INDIRECT(INDIRECT("A"&amp;V579-A579)&amp;"!Y"&amp;A579+3)),"")</f>
        <v/>
      </c>
      <c r="D579" t="str">
        <f t="shared" ref="D579:D642" ca="1" si="221">IFERROR(IF(ISBLANK(INDIRECT(INDIRECT("A"&amp;V579-A579)&amp;"!K"&amp;A579+3)),"",INDIRECT(INDIRECT("A"&amp;V579-A579)&amp;"!K"&amp;A579+3)),"")</f>
        <v/>
      </c>
      <c r="E579" t="str" cm="1">
        <f t="array" aca="1" ref="E579" ca="1">_xlfn.SINGLE(IF(COLUMNS($E579:E579)&lt;=COUNTIF(INDIRECT("'Raw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Input'!$B$3)),COLUMNS($E579:E579))),""))</f>
        <v>Int</v>
      </c>
      <c r="F579" t="str" cm="1">
        <f t="array" aca="1" ref="F579" ca="1">_xlfn.SINGLE(IF(COLUMNS($E579:F579)&lt;=COUNTIF(INDIRECT("'Raw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Input'!$B$3)),COLUMNS($E579:F579))),""))</f>
        <v/>
      </c>
      <c r="G579" t="str" cm="1">
        <f t="array" aca="1" ref="G579" ca="1">_xlfn.SINGLE(IF(COLUMNS($E579:G579)&lt;=COUNTIF(INDIRECT("'Raw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Input'!$B$3)),COLUMNS($E579:G579))),""))</f>
        <v/>
      </c>
      <c r="H579" t="str" cm="1">
        <f t="array" aca="1" ref="H579" ca="1">_xlfn.SINGLE(IF(COLUMNS($E579:H579)&lt;=COUNTIF(INDIRECT("'Raw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Input'!$B$3)),COLUMNS($E579:H579))),""))</f>
        <v/>
      </c>
      <c r="I579" t="str" cm="1">
        <f t="array" aca="1" ref="I579" ca="1">_xlfn.SINGLE(IF(COLUMNS($E579:I579)&lt;=COUNTIF(INDIRECT("'Raw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Input'!$B$3)),COLUMNS($E579:I579))),""))</f>
        <v/>
      </c>
      <c r="J579" t="str" cm="1">
        <f t="array" aca="1" ref="J579" ca="1">_xlfn.SINGLE(IF(COLUMNS($E579:J579)&lt;=COUNTIF(INDIRECT("'Raw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Input'!$B$3)),COLUMNS($E579:J579))),""))</f>
        <v/>
      </c>
      <c r="K579" t="str" cm="1">
        <f t="array" aca="1" ref="K579" ca="1">_xlfn.SINGLE(IF(COLUMNS($E579:E579)&lt;=COUNTIF(INDIRECT("'Raw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Input'!$B$3)),COLUMNS($E579:E579))),""))</f>
        <v>Boolean</v>
      </c>
      <c r="L579" t="str" cm="1">
        <f t="array" aca="1" ref="L579" ca="1">_xlfn.SINGLE(IF(COLUMNS($E579:F579)&lt;=COUNTIF(INDIRECT("'Raw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Input'!$B$3)),COLUMNS($E579:F579))),""))</f>
        <v/>
      </c>
      <c r="M579" t="str" cm="1">
        <f t="array" aca="1" ref="M579" ca="1">_xlfn.SINGLE(IF(COLUMNS($E579:G579)&lt;=COUNTIF(INDIRECT("'Raw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Input'!$B$3)),COLUMNS($E579:G579))),""))</f>
        <v/>
      </c>
      <c r="N579" t="str" cm="1">
        <f t="array" aca="1" ref="N579" ca="1">_xlfn.SINGLE(IF(COLUMNS($E579:H579)&lt;=COUNTIF(INDIRECT("'Raw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Input'!$B$3)),COLUMNS($E579:H579))),""))</f>
        <v/>
      </c>
      <c r="O579" t="str" cm="1">
        <f t="array" aca="1" ref="O579" ca="1">_xlfn.SINGLE(IF(COLUMNS($E579:I579)&lt;=COUNTIF(INDIRECT("'Raw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Input'!$B$3)),COLUMNS($E579:I579))),""))</f>
        <v/>
      </c>
      <c r="P579" t="str" cm="1">
        <f t="array" aca="1" ref="P579" ca="1">_xlfn.SINGLE(IF(COLUMNS($E579:J579)&lt;=COUNTIF(INDIRECT("'Raw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Input'!$B$3)),COLUMNS($E579:J579))),""))</f>
        <v/>
      </c>
      <c r="Q579" t="str">
        <f t="shared" ca="1" si="217"/>
        <v>Int</v>
      </c>
      <c r="R579" t="str">
        <f t="shared" ca="1" si="218"/>
        <v/>
      </c>
      <c r="S579" t="str">
        <f t="shared" ca="1" si="219"/>
        <v/>
      </c>
      <c r="T579" t="str">
        <f t="shared" ca="1" si="206"/>
        <v/>
      </c>
      <c r="U579" t="str">
        <f t="shared" ca="1" si="207"/>
        <v/>
      </c>
      <c r="V579">
        <v>579</v>
      </c>
      <c r="DE579"/>
      <c r="HB579"/>
    </row>
    <row r="580" spans="1:210">
      <c r="A580">
        <v>6</v>
      </c>
      <c r="B580" t="str">
        <f t="shared" ca="1" si="216"/>
        <v/>
      </c>
      <c r="C580" t="str">
        <f t="shared" ca="1" si="220"/>
        <v/>
      </c>
      <c r="D580" t="str">
        <f t="shared" ca="1" si="221"/>
        <v/>
      </c>
      <c r="E580" t="str" cm="1">
        <f t="array" aca="1" ref="E580" ca="1">_xlfn.SINGLE(IF(COLUMNS($E580:E580)&lt;=COUNTIF(INDIRECT("'Raw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Input'!$B$3)),COLUMNS($E580:E580))),""))</f>
        <v>Int</v>
      </c>
      <c r="F580" t="str" cm="1">
        <f t="array" aca="1" ref="F580" ca="1">_xlfn.SINGLE(IF(COLUMNS($E580:F580)&lt;=COUNTIF(INDIRECT("'Raw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Input'!$B$3)),COLUMNS($E580:F580))),""))</f>
        <v/>
      </c>
      <c r="G580" t="str" cm="1">
        <f t="array" aca="1" ref="G580" ca="1">_xlfn.SINGLE(IF(COLUMNS($E580:G580)&lt;=COUNTIF(INDIRECT("'Raw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Input'!$B$3)),COLUMNS($E580:G580))),""))</f>
        <v/>
      </c>
      <c r="H580" t="str" cm="1">
        <f t="array" aca="1" ref="H580" ca="1">_xlfn.SINGLE(IF(COLUMNS($E580:H580)&lt;=COUNTIF(INDIRECT("'Raw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Input'!$B$3)),COLUMNS($E580:H580))),""))</f>
        <v/>
      </c>
      <c r="I580" t="str" cm="1">
        <f t="array" aca="1" ref="I580" ca="1">_xlfn.SINGLE(IF(COLUMNS($E580:I580)&lt;=COUNTIF(INDIRECT("'Raw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Input'!$B$3)),COLUMNS($E580:I580))),""))</f>
        <v/>
      </c>
      <c r="J580" t="str" cm="1">
        <f t="array" aca="1" ref="J580" ca="1">_xlfn.SINGLE(IF(COLUMNS($E580:J580)&lt;=COUNTIF(INDIRECT("'Raw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Input'!$B$3)),COLUMNS($E580:J580))),""))</f>
        <v/>
      </c>
      <c r="K580" t="str" cm="1">
        <f t="array" aca="1" ref="K580" ca="1">_xlfn.SINGLE(IF(COLUMNS($E580:E580)&lt;=COUNTIF(INDIRECT("'Raw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Input'!$B$3)),COLUMNS($E580:E580))),""))</f>
        <v>Boolean</v>
      </c>
      <c r="L580" t="str" cm="1">
        <f t="array" aca="1" ref="L580" ca="1">_xlfn.SINGLE(IF(COLUMNS($E580:F580)&lt;=COUNTIF(INDIRECT("'Raw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Input'!$B$3)),COLUMNS($E580:F580))),""))</f>
        <v/>
      </c>
      <c r="M580" t="str" cm="1">
        <f t="array" aca="1" ref="M580" ca="1">_xlfn.SINGLE(IF(COLUMNS($E580:G580)&lt;=COUNTIF(INDIRECT("'Raw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Input'!$B$3)),COLUMNS($E580:G580))),""))</f>
        <v/>
      </c>
      <c r="N580" t="str" cm="1">
        <f t="array" aca="1" ref="N580" ca="1">_xlfn.SINGLE(IF(COLUMNS($E580:H580)&lt;=COUNTIF(INDIRECT("'Raw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Input'!$B$3)),COLUMNS($E580:H580))),""))</f>
        <v/>
      </c>
      <c r="O580" t="str" cm="1">
        <f t="array" aca="1" ref="O580" ca="1">_xlfn.SINGLE(IF(COLUMNS($E580:I580)&lt;=COUNTIF(INDIRECT("'Raw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Input'!$B$3)),COLUMNS($E580:I580))),""))</f>
        <v/>
      </c>
      <c r="P580" t="str" cm="1">
        <f t="array" aca="1" ref="P580" ca="1">_xlfn.SINGLE(IF(COLUMNS($E580:J580)&lt;=COUNTIF(INDIRECT("'Raw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Input'!$B$3)),COLUMNS($E580:J580))),""))</f>
        <v/>
      </c>
      <c r="Q580" t="str">
        <f t="shared" ca="1" si="217"/>
        <v>Int</v>
      </c>
      <c r="R580" t="str">
        <f t="shared" ca="1" si="218"/>
        <v/>
      </c>
      <c r="S580" t="str">
        <f t="shared" ca="1" si="219"/>
        <v/>
      </c>
      <c r="T580" t="str">
        <f t="shared" ca="1" si="206"/>
        <v/>
      </c>
      <c r="U580" t="str">
        <f t="shared" ca="1" si="207"/>
        <v/>
      </c>
      <c r="V580">
        <v>580</v>
      </c>
      <c r="DE580"/>
      <c r="HB580"/>
    </row>
    <row r="581" spans="1:210">
      <c r="A581">
        <v>7</v>
      </c>
      <c r="B581" t="str">
        <f t="shared" ca="1" si="216"/>
        <v/>
      </c>
      <c r="C581" t="str">
        <f t="shared" ca="1" si="220"/>
        <v/>
      </c>
      <c r="D581" t="str">
        <f t="shared" ca="1" si="221"/>
        <v/>
      </c>
      <c r="E581" t="str" cm="1">
        <f t="array" aca="1" ref="E581" ca="1">_xlfn.SINGLE(IF(COLUMNS($E581:E581)&lt;=COUNTIF(INDIRECT("'Raw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Input'!$B$3)),COLUMNS($E581:E581))),""))</f>
        <v>Int</v>
      </c>
      <c r="F581" t="str" cm="1">
        <f t="array" aca="1" ref="F581" ca="1">_xlfn.SINGLE(IF(COLUMNS($E581:F581)&lt;=COUNTIF(INDIRECT("'Raw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Input'!$B$3)),COLUMNS($E581:F581))),""))</f>
        <v/>
      </c>
      <c r="G581" t="str" cm="1">
        <f t="array" aca="1" ref="G581" ca="1">_xlfn.SINGLE(IF(COLUMNS($E581:G581)&lt;=COUNTIF(INDIRECT("'Raw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Input'!$B$3)),COLUMNS($E581:G581))),""))</f>
        <v/>
      </c>
      <c r="H581" t="str" cm="1">
        <f t="array" aca="1" ref="H581" ca="1">_xlfn.SINGLE(IF(COLUMNS($E581:H581)&lt;=COUNTIF(INDIRECT("'Raw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Input'!$B$3)),COLUMNS($E581:H581))),""))</f>
        <v/>
      </c>
      <c r="I581" t="str" cm="1">
        <f t="array" aca="1" ref="I581" ca="1">_xlfn.SINGLE(IF(COLUMNS($E581:I581)&lt;=COUNTIF(INDIRECT("'Raw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Input'!$B$3)),COLUMNS($E581:I581))),""))</f>
        <v/>
      </c>
      <c r="J581" t="str" cm="1">
        <f t="array" aca="1" ref="J581" ca="1">_xlfn.SINGLE(IF(COLUMNS($E581:J581)&lt;=COUNTIF(INDIRECT("'Raw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Input'!$B$3)),COLUMNS($E581:J581))),""))</f>
        <v/>
      </c>
      <c r="K581" t="str" cm="1">
        <f t="array" aca="1" ref="K581" ca="1">_xlfn.SINGLE(IF(COLUMNS($E581:E581)&lt;=COUNTIF(INDIRECT("'Raw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Input'!$B$3)),COLUMNS($E581:E581))),""))</f>
        <v>Boolean</v>
      </c>
      <c r="L581" t="str" cm="1">
        <f t="array" aca="1" ref="L581" ca="1">_xlfn.SINGLE(IF(COLUMNS($E581:F581)&lt;=COUNTIF(INDIRECT("'Raw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Input'!$B$3)),COLUMNS($E581:F581))),""))</f>
        <v/>
      </c>
      <c r="M581" t="str" cm="1">
        <f t="array" aca="1" ref="M581" ca="1">_xlfn.SINGLE(IF(COLUMNS($E581:G581)&lt;=COUNTIF(INDIRECT("'Raw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Input'!$B$3)),COLUMNS($E581:G581))),""))</f>
        <v/>
      </c>
      <c r="N581" t="str" cm="1">
        <f t="array" aca="1" ref="N581" ca="1">_xlfn.SINGLE(IF(COLUMNS($E581:H581)&lt;=COUNTIF(INDIRECT("'Raw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Input'!$B$3)),COLUMNS($E581:H581))),""))</f>
        <v/>
      </c>
      <c r="O581" t="str" cm="1">
        <f t="array" aca="1" ref="O581" ca="1">_xlfn.SINGLE(IF(COLUMNS($E581:I581)&lt;=COUNTIF(INDIRECT("'Raw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Input'!$B$3)),COLUMNS($E581:I581))),""))</f>
        <v/>
      </c>
      <c r="P581" t="str" cm="1">
        <f t="array" aca="1" ref="P581" ca="1">_xlfn.SINGLE(IF(COLUMNS($E581:J581)&lt;=COUNTIF(INDIRECT("'Raw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Input'!$B$3)),COLUMNS($E581:J581))),""))</f>
        <v/>
      </c>
      <c r="Q581" t="str">
        <f t="shared" ca="1" si="217"/>
        <v>Int</v>
      </c>
      <c r="R581" t="str">
        <f t="shared" ca="1" si="218"/>
        <v/>
      </c>
      <c r="S581" t="str">
        <f t="shared" ca="1" si="219"/>
        <v/>
      </c>
      <c r="T581" t="str">
        <f t="shared" ca="1" si="206"/>
        <v/>
      </c>
      <c r="U581" t="str">
        <f t="shared" ca="1" si="207"/>
        <v/>
      </c>
      <c r="V581">
        <v>581</v>
      </c>
      <c r="DE581"/>
      <c r="HB581"/>
    </row>
    <row r="582" spans="1:210">
      <c r="A582">
        <v>8</v>
      </c>
      <c r="B582" t="str">
        <f t="shared" ca="1" si="216"/>
        <v/>
      </c>
      <c r="C582" t="str">
        <f t="shared" ca="1" si="220"/>
        <v/>
      </c>
      <c r="D582" t="str">
        <f t="shared" ca="1" si="221"/>
        <v/>
      </c>
      <c r="E582" t="str" cm="1">
        <f t="array" aca="1" ref="E582" ca="1">_xlfn.SINGLE(IF(COLUMNS($E582:E582)&lt;=COUNTIF(INDIRECT("'Raw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Input'!$B$3)),COLUMNS($E582:E582))),""))</f>
        <v>Int</v>
      </c>
      <c r="F582" t="str" cm="1">
        <f t="array" aca="1" ref="F582" ca="1">_xlfn.SINGLE(IF(COLUMNS($E582:F582)&lt;=COUNTIF(INDIRECT("'Raw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Input'!$B$3)),COLUMNS($E582:F582))),""))</f>
        <v/>
      </c>
      <c r="G582" t="str" cm="1">
        <f t="array" aca="1" ref="G582" ca="1">_xlfn.SINGLE(IF(COLUMNS($E582:G582)&lt;=COUNTIF(INDIRECT("'Raw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Input'!$B$3)),COLUMNS($E582:G582))),""))</f>
        <v/>
      </c>
      <c r="H582" t="str" cm="1">
        <f t="array" aca="1" ref="H582" ca="1">_xlfn.SINGLE(IF(COLUMNS($E582:H582)&lt;=COUNTIF(INDIRECT("'Raw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Input'!$B$3)),COLUMNS($E582:H582))),""))</f>
        <v/>
      </c>
      <c r="I582" t="str" cm="1">
        <f t="array" aca="1" ref="I582" ca="1">_xlfn.SINGLE(IF(COLUMNS($E582:I582)&lt;=COUNTIF(INDIRECT("'Raw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Input'!$B$3)),COLUMNS($E582:I582))),""))</f>
        <v/>
      </c>
      <c r="J582" t="str" cm="1">
        <f t="array" aca="1" ref="J582" ca="1">_xlfn.SINGLE(IF(COLUMNS($E582:J582)&lt;=COUNTIF(INDIRECT("'Raw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Input'!$B$3)),COLUMNS($E582:J582))),""))</f>
        <v/>
      </c>
      <c r="K582" t="str" cm="1">
        <f t="array" aca="1" ref="K582" ca="1">_xlfn.SINGLE(IF(COLUMNS($E582:E582)&lt;=COUNTIF(INDIRECT("'Raw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Input'!$B$3)),COLUMNS($E582:E582))),""))</f>
        <v>Boolean</v>
      </c>
      <c r="L582" t="str" cm="1">
        <f t="array" aca="1" ref="L582" ca="1">_xlfn.SINGLE(IF(COLUMNS($E582:F582)&lt;=COUNTIF(INDIRECT("'Raw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Input'!$B$3)),COLUMNS($E582:F582))),""))</f>
        <v/>
      </c>
      <c r="M582" t="str" cm="1">
        <f t="array" aca="1" ref="M582" ca="1">_xlfn.SINGLE(IF(COLUMNS($E582:G582)&lt;=COUNTIF(INDIRECT("'Raw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Input'!$B$3)),COLUMNS($E582:G582))),""))</f>
        <v/>
      </c>
      <c r="N582" t="str" cm="1">
        <f t="array" aca="1" ref="N582" ca="1">_xlfn.SINGLE(IF(COLUMNS($E582:H582)&lt;=COUNTIF(INDIRECT("'Raw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Input'!$B$3)),COLUMNS($E582:H582))),""))</f>
        <v/>
      </c>
      <c r="O582" t="str" cm="1">
        <f t="array" aca="1" ref="O582" ca="1">_xlfn.SINGLE(IF(COLUMNS($E582:I582)&lt;=COUNTIF(INDIRECT("'Raw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Input'!$B$3)),COLUMNS($E582:I582))),""))</f>
        <v/>
      </c>
      <c r="P582" t="str" cm="1">
        <f t="array" aca="1" ref="P582" ca="1">_xlfn.SINGLE(IF(COLUMNS($E582:J582)&lt;=COUNTIF(INDIRECT("'Raw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Input'!$B$3)),COLUMNS($E582:J582))),""))</f>
        <v/>
      </c>
      <c r="Q582" t="str">
        <f t="shared" ca="1" si="217"/>
        <v>Int</v>
      </c>
      <c r="R582" t="str">
        <f t="shared" ca="1" si="218"/>
        <v/>
      </c>
      <c r="S582" t="str">
        <f t="shared" ca="1" si="219"/>
        <v/>
      </c>
      <c r="T582" t="str">
        <f t="shared" ca="1" si="206"/>
        <v/>
      </c>
      <c r="U582" t="str">
        <f t="shared" ca="1" si="207"/>
        <v/>
      </c>
      <c r="V582">
        <v>582</v>
      </c>
      <c r="DE582"/>
      <c r="HB582"/>
    </row>
    <row r="583" spans="1:210">
      <c r="A583">
        <v>9</v>
      </c>
      <c r="B583" t="str">
        <f t="shared" ca="1" si="216"/>
        <v/>
      </c>
      <c r="C583" t="str">
        <f t="shared" ca="1" si="220"/>
        <v/>
      </c>
      <c r="D583" t="str">
        <f t="shared" ca="1" si="221"/>
        <v/>
      </c>
      <c r="E583" t="str" cm="1">
        <f t="array" aca="1" ref="E583" ca="1">_xlfn.SINGLE(IF(COLUMNS($E583:E583)&lt;=COUNTIF(INDIRECT("'Raw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Input'!$B$3)),COLUMNS($E583:E583))),""))</f>
        <v>Int</v>
      </c>
      <c r="F583" t="str" cm="1">
        <f t="array" aca="1" ref="F583" ca="1">_xlfn.SINGLE(IF(COLUMNS($E583:F583)&lt;=COUNTIF(INDIRECT("'Raw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Input'!$B$3)),COLUMNS($E583:F583))),""))</f>
        <v/>
      </c>
      <c r="G583" t="str" cm="1">
        <f t="array" aca="1" ref="G583" ca="1">_xlfn.SINGLE(IF(COLUMNS($E583:G583)&lt;=COUNTIF(INDIRECT("'Raw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Input'!$B$3)),COLUMNS($E583:G583))),""))</f>
        <v/>
      </c>
      <c r="H583" t="str" cm="1">
        <f t="array" aca="1" ref="H583" ca="1">_xlfn.SINGLE(IF(COLUMNS($E583:H583)&lt;=COUNTIF(INDIRECT("'Raw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Input'!$B$3)),COLUMNS($E583:H583))),""))</f>
        <v/>
      </c>
      <c r="I583" t="str" cm="1">
        <f t="array" aca="1" ref="I583" ca="1">_xlfn.SINGLE(IF(COLUMNS($E583:I583)&lt;=COUNTIF(INDIRECT("'Raw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Input'!$B$3)),COLUMNS($E583:I583))),""))</f>
        <v/>
      </c>
      <c r="J583" t="str" cm="1">
        <f t="array" aca="1" ref="J583" ca="1">_xlfn.SINGLE(IF(COLUMNS($E583:J583)&lt;=COUNTIF(INDIRECT("'Raw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Input'!$B$3)),COLUMNS($E583:J583))),""))</f>
        <v/>
      </c>
      <c r="K583" t="str" cm="1">
        <f t="array" aca="1" ref="K583" ca="1">_xlfn.SINGLE(IF(COLUMNS($E583:E583)&lt;=COUNTIF(INDIRECT("'Raw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Input'!$B$3)),COLUMNS($E583:E583))),""))</f>
        <v>Boolean</v>
      </c>
      <c r="L583" t="str" cm="1">
        <f t="array" aca="1" ref="L583" ca="1">_xlfn.SINGLE(IF(COLUMNS($E583:F583)&lt;=COUNTIF(INDIRECT("'Raw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Input'!$B$3)),COLUMNS($E583:F583))),""))</f>
        <v/>
      </c>
      <c r="M583" t="str" cm="1">
        <f t="array" aca="1" ref="M583" ca="1">_xlfn.SINGLE(IF(COLUMNS($E583:G583)&lt;=COUNTIF(INDIRECT("'Raw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Input'!$B$3)),COLUMNS($E583:G583))),""))</f>
        <v/>
      </c>
      <c r="N583" t="str" cm="1">
        <f t="array" aca="1" ref="N583" ca="1">_xlfn.SINGLE(IF(COLUMNS($E583:H583)&lt;=COUNTIF(INDIRECT("'Raw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Input'!$B$3)),COLUMNS($E583:H583))),""))</f>
        <v/>
      </c>
      <c r="O583" t="str" cm="1">
        <f t="array" aca="1" ref="O583" ca="1">_xlfn.SINGLE(IF(COLUMNS($E583:I583)&lt;=COUNTIF(INDIRECT("'Raw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Input'!$B$3)),COLUMNS($E583:I583))),""))</f>
        <v/>
      </c>
      <c r="P583" t="str" cm="1">
        <f t="array" aca="1" ref="P583" ca="1">_xlfn.SINGLE(IF(COLUMNS($E583:J583)&lt;=COUNTIF(INDIRECT("'Raw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Input'!$B$3)),COLUMNS($E583:J583))),""))</f>
        <v/>
      </c>
      <c r="Q583" t="str">
        <f t="shared" ca="1" si="217"/>
        <v>Int</v>
      </c>
      <c r="R583" t="str">
        <f t="shared" ca="1" si="218"/>
        <v/>
      </c>
      <c r="S583" t="str">
        <f t="shared" ca="1" si="219"/>
        <v/>
      </c>
      <c r="T583" t="str">
        <f t="shared" ca="1" si="206"/>
        <v/>
      </c>
      <c r="U583" t="str">
        <f t="shared" ca="1" si="207"/>
        <v/>
      </c>
      <c r="V583">
        <v>583</v>
      </c>
      <c r="DE583"/>
      <c r="HB583"/>
    </row>
    <row r="584" spans="1:210">
      <c r="A584">
        <v>10</v>
      </c>
      <c r="B584" t="str">
        <f t="shared" ca="1" si="216"/>
        <v/>
      </c>
      <c r="C584" t="str">
        <f t="shared" ca="1" si="220"/>
        <v/>
      </c>
      <c r="D584" t="str">
        <f t="shared" ca="1" si="221"/>
        <v/>
      </c>
      <c r="E584" t="str" cm="1">
        <f t="array" aca="1" ref="E584" ca="1">_xlfn.SINGLE(IF(COLUMNS($E584:E584)&lt;=COUNTIF(INDIRECT("'Raw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Input'!$B$3)),COLUMNS($E584:E584))),""))</f>
        <v>Int</v>
      </c>
      <c r="F584" t="str" cm="1">
        <f t="array" aca="1" ref="F584" ca="1">_xlfn.SINGLE(IF(COLUMNS($E584:F584)&lt;=COUNTIF(INDIRECT("'Raw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Input'!$B$3)),COLUMNS($E584:F584))),""))</f>
        <v/>
      </c>
      <c r="G584" t="str" cm="1">
        <f t="array" aca="1" ref="G584" ca="1">_xlfn.SINGLE(IF(COLUMNS($E584:G584)&lt;=COUNTIF(INDIRECT("'Raw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Input'!$B$3)),COLUMNS($E584:G584))),""))</f>
        <v/>
      </c>
      <c r="H584" t="str" cm="1">
        <f t="array" aca="1" ref="H584" ca="1">_xlfn.SINGLE(IF(COLUMNS($E584:H584)&lt;=COUNTIF(INDIRECT("'Raw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Input'!$B$3)),COLUMNS($E584:H584))),""))</f>
        <v/>
      </c>
      <c r="I584" t="str" cm="1">
        <f t="array" aca="1" ref="I584" ca="1">_xlfn.SINGLE(IF(COLUMNS($E584:I584)&lt;=COUNTIF(INDIRECT("'Raw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Input'!$B$3)),COLUMNS($E584:I584))),""))</f>
        <v/>
      </c>
      <c r="J584" t="str" cm="1">
        <f t="array" aca="1" ref="J584" ca="1">_xlfn.SINGLE(IF(COLUMNS($E584:J584)&lt;=COUNTIF(INDIRECT("'Raw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Input'!$B$3)),COLUMNS($E584:J584))),""))</f>
        <v/>
      </c>
      <c r="K584" t="str" cm="1">
        <f t="array" aca="1" ref="K584" ca="1">_xlfn.SINGLE(IF(COLUMNS($E584:E584)&lt;=COUNTIF(INDIRECT("'Raw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Input'!$B$3)),COLUMNS($E584:E584))),""))</f>
        <v>Boolean</v>
      </c>
      <c r="L584" t="str" cm="1">
        <f t="array" aca="1" ref="L584" ca="1">_xlfn.SINGLE(IF(COLUMNS($E584:F584)&lt;=COUNTIF(INDIRECT("'Raw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Input'!$B$3)),COLUMNS($E584:F584))),""))</f>
        <v/>
      </c>
      <c r="M584" t="str" cm="1">
        <f t="array" aca="1" ref="M584" ca="1">_xlfn.SINGLE(IF(COLUMNS($E584:G584)&lt;=COUNTIF(INDIRECT("'Raw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Input'!$B$3)),COLUMNS($E584:G584))),""))</f>
        <v/>
      </c>
      <c r="N584" t="str" cm="1">
        <f t="array" aca="1" ref="N584" ca="1">_xlfn.SINGLE(IF(COLUMNS($E584:H584)&lt;=COUNTIF(INDIRECT("'Raw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Input'!$B$3)),COLUMNS($E584:H584))),""))</f>
        <v/>
      </c>
      <c r="O584" t="str" cm="1">
        <f t="array" aca="1" ref="O584" ca="1">_xlfn.SINGLE(IF(COLUMNS($E584:I584)&lt;=COUNTIF(INDIRECT("'Raw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Input'!$B$3)),COLUMNS($E584:I584))),""))</f>
        <v/>
      </c>
      <c r="P584" t="str" cm="1">
        <f t="array" aca="1" ref="P584" ca="1">_xlfn.SINGLE(IF(COLUMNS($E584:J584)&lt;=COUNTIF(INDIRECT("'Raw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Input'!$B$3)),COLUMNS($E584:J584))),""))</f>
        <v/>
      </c>
      <c r="Q584" t="str">
        <f t="shared" ca="1" si="217"/>
        <v>Int</v>
      </c>
      <c r="R584" t="str">
        <f t="shared" ca="1" si="218"/>
        <v/>
      </c>
      <c r="S584" t="str">
        <f t="shared" ca="1" si="219"/>
        <v/>
      </c>
      <c r="T584" t="str">
        <f t="shared" ca="1" si="206"/>
        <v/>
      </c>
      <c r="U584" t="str">
        <f t="shared" ca="1" si="207"/>
        <v/>
      </c>
      <c r="V584">
        <v>584</v>
      </c>
      <c r="DE584"/>
      <c r="HB584"/>
    </row>
    <row r="585" spans="1:210">
      <c r="A585">
        <v>11</v>
      </c>
      <c r="B585" t="str">
        <f t="shared" ca="1" si="216"/>
        <v/>
      </c>
      <c r="C585" t="str">
        <f t="shared" ca="1" si="220"/>
        <v/>
      </c>
      <c r="D585" t="str">
        <f t="shared" ca="1" si="221"/>
        <v/>
      </c>
      <c r="E585" t="str" cm="1">
        <f t="array" aca="1" ref="E585" ca="1">_xlfn.SINGLE(IF(COLUMNS($E585:E585)&lt;=COUNTIF(INDIRECT("'Raw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Input'!$B$3)),COLUMNS($E585:E585))),""))</f>
        <v>Int</v>
      </c>
      <c r="F585" t="str" cm="1">
        <f t="array" aca="1" ref="F585" ca="1">_xlfn.SINGLE(IF(COLUMNS($E585:F585)&lt;=COUNTIF(INDIRECT("'Raw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Input'!$B$3)),COLUMNS($E585:F585))),""))</f>
        <v/>
      </c>
      <c r="G585" t="str" cm="1">
        <f t="array" aca="1" ref="G585" ca="1">_xlfn.SINGLE(IF(COLUMNS($E585:G585)&lt;=COUNTIF(INDIRECT("'Raw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Input'!$B$3)),COLUMNS($E585:G585))),""))</f>
        <v/>
      </c>
      <c r="H585" t="str" cm="1">
        <f t="array" aca="1" ref="H585" ca="1">_xlfn.SINGLE(IF(COLUMNS($E585:H585)&lt;=COUNTIF(INDIRECT("'Raw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Input'!$B$3)),COLUMNS($E585:H585))),""))</f>
        <v/>
      </c>
      <c r="I585" t="str" cm="1">
        <f t="array" aca="1" ref="I585" ca="1">_xlfn.SINGLE(IF(COLUMNS($E585:I585)&lt;=COUNTIF(INDIRECT("'Raw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Input'!$B$3)),COLUMNS($E585:I585))),""))</f>
        <v/>
      </c>
      <c r="J585" t="str" cm="1">
        <f t="array" aca="1" ref="J585" ca="1">_xlfn.SINGLE(IF(COLUMNS($E585:J585)&lt;=COUNTIF(INDIRECT("'Raw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Input'!$B$3)),COLUMNS($E585:J585))),""))</f>
        <v/>
      </c>
      <c r="K585" t="str" cm="1">
        <f t="array" aca="1" ref="K585" ca="1">_xlfn.SINGLE(IF(COLUMNS($E585:E585)&lt;=COUNTIF(INDIRECT("'Raw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Input'!$B$3)),COLUMNS($E585:E585))),""))</f>
        <v>Boolean</v>
      </c>
      <c r="L585" t="str" cm="1">
        <f t="array" aca="1" ref="L585" ca="1">_xlfn.SINGLE(IF(COLUMNS($E585:F585)&lt;=COUNTIF(INDIRECT("'Raw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Input'!$B$3)),COLUMNS($E585:F585))),""))</f>
        <v/>
      </c>
      <c r="M585" t="str" cm="1">
        <f t="array" aca="1" ref="M585" ca="1">_xlfn.SINGLE(IF(COLUMNS($E585:G585)&lt;=COUNTIF(INDIRECT("'Raw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Input'!$B$3)),COLUMNS($E585:G585))),""))</f>
        <v/>
      </c>
      <c r="N585" t="str" cm="1">
        <f t="array" aca="1" ref="N585" ca="1">_xlfn.SINGLE(IF(COLUMNS($E585:H585)&lt;=COUNTIF(INDIRECT("'Raw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Input'!$B$3)),COLUMNS($E585:H585))),""))</f>
        <v/>
      </c>
      <c r="O585" t="str" cm="1">
        <f t="array" aca="1" ref="O585" ca="1">_xlfn.SINGLE(IF(COLUMNS($E585:I585)&lt;=COUNTIF(INDIRECT("'Raw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Input'!$B$3)),COLUMNS($E585:I585))),""))</f>
        <v/>
      </c>
      <c r="P585" t="str" cm="1">
        <f t="array" aca="1" ref="P585" ca="1">_xlfn.SINGLE(IF(COLUMNS($E585:J585)&lt;=COUNTIF(INDIRECT("'Raw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Input'!$B$3)),COLUMNS($E585:J585))),""))</f>
        <v/>
      </c>
      <c r="Q585" t="str">
        <f t="shared" ca="1" si="217"/>
        <v>Int</v>
      </c>
      <c r="R585" t="str">
        <f t="shared" ca="1" si="218"/>
        <v/>
      </c>
      <c r="S585" t="str">
        <f t="shared" ca="1" si="219"/>
        <v/>
      </c>
      <c r="T585" t="str">
        <f t="shared" ca="1" si="206"/>
        <v/>
      </c>
      <c r="U585" t="str">
        <f t="shared" ca="1" si="207"/>
        <v/>
      </c>
      <c r="V585">
        <v>585</v>
      </c>
      <c r="DE585"/>
      <c r="HB585"/>
    </row>
    <row r="586" spans="1:210">
      <c r="A586">
        <v>12</v>
      </c>
      <c r="B586" t="str">
        <f t="shared" ca="1" si="216"/>
        <v/>
      </c>
      <c r="C586" t="str">
        <f t="shared" ca="1" si="220"/>
        <v/>
      </c>
      <c r="D586" t="str">
        <f t="shared" ca="1" si="221"/>
        <v/>
      </c>
      <c r="E586" t="str" cm="1">
        <f t="array" aca="1" ref="E586" ca="1">_xlfn.SINGLE(IF(COLUMNS($E586:E586)&lt;=COUNTIF(INDIRECT("'Raw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Input'!$B$3)),COLUMNS($E586:E586))),""))</f>
        <v>Int</v>
      </c>
      <c r="F586" t="str" cm="1">
        <f t="array" aca="1" ref="F586" ca="1">_xlfn.SINGLE(IF(COLUMNS($E586:F586)&lt;=COUNTIF(INDIRECT("'Raw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Input'!$B$3)),COLUMNS($E586:F586))),""))</f>
        <v/>
      </c>
      <c r="G586" t="str" cm="1">
        <f t="array" aca="1" ref="G586" ca="1">_xlfn.SINGLE(IF(COLUMNS($E586:G586)&lt;=COUNTIF(INDIRECT("'Raw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Input'!$B$3)),COLUMNS($E586:G586))),""))</f>
        <v/>
      </c>
      <c r="H586" t="str" cm="1">
        <f t="array" aca="1" ref="H586" ca="1">_xlfn.SINGLE(IF(COLUMNS($E586:H586)&lt;=COUNTIF(INDIRECT("'Raw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Input'!$B$3)),COLUMNS($E586:H586))),""))</f>
        <v/>
      </c>
      <c r="I586" t="str" cm="1">
        <f t="array" aca="1" ref="I586" ca="1">_xlfn.SINGLE(IF(COLUMNS($E586:I586)&lt;=COUNTIF(INDIRECT("'Raw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Input'!$B$3)),COLUMNS($E586:I586))),""))</f>
        <v/>
      </c>
      <c r="J586" t="str" cm="1">
        <f t="array" aca="1" ref="J586" ca="1">_xlfn.SINGLE(IF(COLUMNS($E586:J586)&lt;=COUNTIF(INDIRECT("'Raw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Input'!$B$3)),COLUMNS($E586:J586))),""))</f>
        <v/>
      </c>
      <c r="K586" t="str" cm="1">
        <f t="array" aca="1" ref="K586" ca="1">_xlfn.SINGLE(IF(COLUMNS($E586:E586)&lt;=COUNTIF(INDIRECT("'Raw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Input'!$B$3)),COLUMNS($E586:E586))),""))</f>
        <v>Boolean</v>
      </c>
      <c r="L586" t="str" cm="1">
        <f t="array" aca="1" ref="L586" ca="1">_xlfn.SINGLE(IF(COLUMNS($E586:F586)&lt;=COUNTIF(INDIRECT("'Raw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Input'!$B$3)),COLUMNS($E586:F586))),""))</f>
        <v/>
      </c>
      <c r="M586" t="str" cm="1">
        <f t="array" aca="1" ref="M586" ca="1">_xlfn.SINGLE(IF(COLUMNS($E586:G586)&lt;=COUNTIF(INDIRECT("'Raw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Input'!$B$3)),COLUMNS($E586:G586))),""))</f>
        <v/>
      </c>
      <c r="N586" t="str" cm="1">
        <f t="array" aca="1" ref="N586" ca="1">_xlfn.SINGLE(IF(COLUMNS($E586:H586)&lt;=COUNTIF(INDIRECT("'Raw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Input'!$B$3)),COLUMNS($E586:H586))),""))</f>
        <v/>
      </c>
      <c r="O586" t="str" cm="1">
        <f t="array" aca="1" ref="O586" ca="1">_xlfn.SINGLE(IF(COLUMNS($E586:I586)&lt;=COUNTIF(INDIRECT("'Raw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Input'!$B$3)),COLUMNS($E586:I586))),""))</f>
        <v/>
      </c>
      <c r="P586" t="str" cm="1">
        <f t="array" aca="1" ref="P586" ca="1">_xlfn.SINGLE(IF(COLUMNS($E586:J586)&lt;=COUNTIF(INDIRECT("'Raw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Input'!$B$3)),COLUMNS($E586:J586))),""))</f>
        <v/>
      </c>
      <c r="Q586" t="str">
        <f t="shared" ca="1" si="217"/>
        <v>Int</v>
      </c>
      <c r="R586" t="str">
        <f t="shared" ca="1" si="218"/>
        <v/>
      </c>
      <c r="S586" t="str">
        <f t="shared" ca="1" si="219"/>
        <v/>
      </c>
      <c r="T586" t="str">
        <f t="shared" ca="1" si="206"/>
        <v/>
      </c>
      <c r="U586" t="str">
        <f t="shared" ca="1" si="207"/>
        <v/>
      </c>
      <c r="V586">
        <v>586</v>
      </c>
      <c r="DE586"/>
      <c r="HB586"/>
    </row>
    <row r="587" spans="1:210">
      <c r="A587" s="79" t="str">
        <f ca="1">IF(ISBLANK(INDIRECT("Setup!A"&amp;(1+(V587+11)/13))),"",INDIRECT("Setup!A"&amp;(1+(V587+11)/13)))</f>
        <v/>
      </c>
      <c r="C587" t="str">
        <f t="shared" ca="1" si="220"/>
        <v/>
      </c>
      <c r="D587" t="str">
        <f t="shared" ca="1" si="221"/>
        <v/>
      </c>
      <c r="K587" t="str" cm="1">
        <f t="array" aca="1" ref="K587" ca="1">_xlfn.SINGLE(IF(COLUMNS($E587:E587)&lt;=COUNTIF(INDIRECT("'Raw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Input'!$B$3)),COLUMNS($E587:E587))),""))</f>
        <v/>
      </c>
      <c r="L587" t="str" cm="1">
        <f t="array" aca="1" ref="L587" ca="1">_xlfn.SINGLE(IF(COLUMNS($E587:F587)&lt;=COUNTIF(INDIRECT("'Raw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Input'!$B$3)),COLUMNS($E587:F587))),""))</f>
        <v/>
      </c>
      <c r="M587" t="str" cm="1">
        <f t="array" aca="1" ref="M587" ca="1">_xlfn.SINGLE(IF(COLUMNS($E587:G587)&lt;=COUNTIF(INDIRECT("'Raw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Input'!$B$3)),COLUMNS($E587:G587))),""))</f>
        <v/>
      </c>
      <c r="N587" t="str" cm="1">
        <f t="array" aca="1" ref="N587" ca="1">_xlfn.SINGLE(IF(COLUMNS($E587:H587)&lt;=COUNTIF(INDIRECT("'Raw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Input'!$B$3)),COLUMNS($E587:H587))),""))</f>
        <v/>
      </c>
      <c r="O587" t="str" cm="1">
        <f t="array" aca="1" ref="O587" ca="1">_xlfn.SINGLE(IF(COLUMNS($E587:I587)&lt;=COUNTIF(INDIRECT("'Raw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Input'!$B$3)),COLUMNS($E587:I587))),""))</f>
        <v/>
      </c>
      <c r="P587" t="str" cm="1">
        <f t="array" aca="1" ref="P587" ca="1">_xlfn.SINGLE(IF(COLUMNS($E587:J587)&lt;=COUNTIF(INDIRECT("'Raw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Input'!$B$3)),COLUMNS($E587:J587))),""))</f>
        <v/>
      </c>
      <c r="T587" t="str">
        <f t="shared" ca="1" si="206"/>
        <v/>
      </c>
      <c r="U587" t="str">
        <f t="shared" ca="1" si="207"/>
        <v/>
      </c>
      <c r="V587">
        <v>587</v>
      </c>
      <c r="DE587"/>
      <c r="HB587"/>
    </row>
    <row r="588" spans="1:210">
      <c r="A588">
        <v>1</v>
      </c>
      <c r="B588" t="str">
        <f t="shared" ref="B588:B599" ca="1" si="222">IFERROR(IF(ISBLANK(INDIRECT(INDIRECT("A"&amp;V588-A588)&amp;"!B"&amp;A588+3)),"",INDIRECT(INDIRECT("A"&amp;V588-A588)&amp;"!B"&amp;A588+3)),"")</f>
        <v/>
      </c>
      <c r="C588" t="str">
        <f t="shared" ca="1" si="220"/>
        <v/>
      </c>
      <c r="D588" t="str">
        <f t="shared" ca="1" si="221"/>
        <v/>
      </c>
      <c r="E588" t="str" cm="1">
        <f t="array" aca="1" ref="E588" ca="1">_xlfn.SINGLE(IF(COLUMNS($E588:E588)&lt;=COUNTIF(INDIRECT("'Raw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Input'!$B$3)),COLUMNS($E588:E588))),""))</f>
        <v>Int</v>
      </c>
      <c r="F588" t="str" cm="1">
        <f t="array" aca="1" ref="F588" ca="1">_xlfn.SINGLE(IF(COLUMNS($E588:F588)&lt;=COUNTIF(INDIRECT("'Raw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Input'!$B$3)),COLUMNS($E588:F588))),""))</f>
        <v/>
      </c>
      <c r="G588" t="str" cm="1">
        <f t="array" aca="1" ref="G588" ca="1">_xlfn.SINGLE(IF(COLUMNS($E588:G588)&lt;=COUNTIF(INDIRECT("'Raw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Input'!$B$3)),COLUMNS($E588:G588))),""))</f>
        <v/>
      </c>
      <c r="H588" t="str" cm="1">
        <f t="array" aca="1" ref="H588" ca="1">_xlfn.SINGLE(IF(COLUMNS($E588:H588)&lt;=COUNTIF(INDIRECT("'Raw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Input'!$B$3)),COLUMNS($E588:H588))),""))</f>
        <v/>
      </c>
      <c r="I588" t="str" cm="1">
        <f t="array" aca="1" ref="I588" ca="1">_xlfn.SINGLE(IF(COLUMNS($E588:I588)&lt;=COUNTIF(INDIRECT("'Raw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Input'!$B$3)),COLUMNS($E588:I588))),""))</f>
        <v/>
      </c>
      <c r="J588" t="str" cm="1">
        <f t="array" aca="1" ref="J588" ca="1">_xlfn.SINGLE(IF(COLUMNS($E588:J588)&lt;=COUNTIF(INDIRECT("'Raw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Input'!$B$3)),COLUMNS($E588:J588))),""))</f>
        <v/>
      </c>
      <c r="K588" t="str" cm="1">
        <f t="array" aca="1" ref="K588" ca="1">_xlfn.SINGLE(IF(COLUMNS($E588:E588)&lt;=COUNTIF(INDIRECT("'Raw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Input'!$B$3)),COLUMNS($E588:E588))),""))</f>
        <v>Boolean</v>
      </c>
      <c r="L588" t="str" cm="1">
        <f t="array" aca="1" ref="L588" ca="1">_xlfn.SINGLE(IF(COLUMNS($E588:F588)&lt;=COUNTIF(INDIRECT("'Raw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Input'!$B$3)),COLUMNS($E588:F588))),""))</f>
        <v/>
      </c>
      <c r="M588" t="str" cm="1">
        <f t="array" aca="1" ref="M588" ca="1">_xlfn.SINGLE(IF(COLUMNS($E588:G588)&lt;=COUNTIF(INDIRECT("'Raw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Input'!$B$3)),COLUMNS($E588:G588))),""))</f>
        <v/>
      </c>
      <c r="N588" t="str" cm="1">
        <f t="array" aca="1" ref="N588" ca="1">_xlfn.SINGLE(IF(COLUMNS($E588:H588)&lt;=COUNTIF(INDIRECT("'Raw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Input'!$B$3)),COLUMNS($E588:H588))),""))</f>
        <v/>
      </c>
      <c r="O588" t="str" cm="1">
        <f t="array" aca="1" ref="O588" ca="1">_xlfn.SINGLE(IF(COLUMNS($E588:I588)&lt;=COUNTIF(INDIRECT("'Raw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Input'!$B$3)),COLUMNS($E588:I588))),""))</f>
        <v/>
      </c>
      <c r="P588" t="str" cm="1">
        <f t="array" aca="1" ref="P588" ca="1">_xlfn.SINGLE(IF(COLUMNS($E588:J588)&lt;=COUNTIF(INDIRECT("'Raw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Input'!$B$3)),COLUMNS($E588:J588))),""))</f>
        <v/>
      </c>
      <c r="Q588" t="str">
        <f t="shared" ref="Q588:Q599" ca="1" si="223">IF(NOT(C588=K588),E588,IF(NOT(C588=L588),F588,IF(NOT(C588=M588),G588,IF(NOT(C588=N588),H588,IF(NOT(C588=O588),I588,IF(NOT(C588=P588),J588,""))))))</f>
        <v>Int</v>
      </c>
      <c r="R588" t="str">
        <f t="shared" ref="R588:R599" ca="1" si="224">IF(AND(NOT(C588=L588),NOT(F588=Q588)),F588,IF(AND(NOT(C588=M588),NOT(G588=Q588)),G588,IF(AND(NOT(C588=N588),NOT(H588=Q588)),H588,IF(AND(NOT(C588=O588),NOT(I588=Q588)),I588,IF(AND(NOT(C588=P588),NOT(J588=Q588)),J588,"")))))</f>
        <v/>
      </c>
      <c r="S588" t="str">
        <f t="shared" ref="S588:S599" ca="1" si="225">IF(AND(NOT(C588=M588),NOT(G588=Q588),NOT(G588=R588)),G588,IF(AND(NOT(C588=N588),NOT(H588=Q588),NOT(H588=R588)),H588,IF(AND(NOT(C588=O588),NOT(I588=Q588),NOT(I588=R588)),I588,IF(AND(NOT(C588=P588),NOT(J588=Q588),NOT(J588=R588)),J588,""))))</f>
        <v/>
      </c>
      <c r="T588" t="str">
        <f t="shared" ca="1" si="206"/>
        <v/>
      </c>
      <c r="U588" t="str">
        <f t="shared" ca="1" si="207"/>
        <v/>
      </c>
      <c r="V588">
        <v>588</v>
      </c>
      <c r="DE588"/>
      <c r="HB588"/>
    </row>
    <row r="589" spans="1:210">
      <c r="A589">
        <v>2</v>
      </c>
      <c r="B589" t="str">
        <f t="shared" ca="1" si="222"/>
        <v/>
      </c>
      <c r="C589" t="str">
        <f t="shared" ca="1" si="220"/>
        <v/>
      </c>
      <c r="D589" t="str">
        <f t="shared" ca="1" si="221"/>
        <v/>
      </c>
      <c r="E589" t="str" cm="1">
        <f t="array" aca="1" ref="E589" ca="1">_xlfn.SINGLE(IF(COLUMNS($E589:E589)&lt;=COUNTIF(INDIRECT("'Raw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Input'!$B$3)),COLUMNS($E589:E589))),""))</f>
        <v>Int</v>
      </c>
      <c r="F589" t="str" cm="1">
        <f t="array" aca="1" ref="F589" ca="1">_xlfn.SINGLE(IF(COLUMNS($E589:F589)&lt;=COUNTIF(INDIRECT("'Raw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Input'!$B$3)),COLUMNS($E589:F589))),""))</f>
        <v/>
      </c>
      <c r="G589" t="str" cm="1">
        <f t="array" aca="1" ref="G589" ca="1">_xlfn.SINGLE(IF(COLUMNS($E589:G589)&lt;=COUNTIF(INDIRECT("'Raw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Input'!$B$3)),COLUMNS($E589:G589))),""))</f>
        <v/>
      </c>
      <c r="H589" t="str" cm="1">
        <f t="array" aca="1" ref="H589" ca="1">_xlfn.SINGLE(IF(COLUMNS($E589:H589)&lt;=COUNTIF(INDIRECT("'Raw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Input'!$B$3)),COLUMNS($E589:H589))),""))</f>
        <v/>
      </c>
      <c r="I589" t="str" cm="1">
        <f t="array" aca="1" ref="I589" ca="1">_xlfn.SINGLE(IF(COLUMNS($E589:I589)&lt;=COUNTIF(INDIRECT("'Raw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Input'!$B$3)),COLUMNS($E589:I589))),""))</f>
        <v/>
      </c>
      <c r="J589" t="str" cm="1">
        <f t="array" aca="1" ref="J589" ca="1">_xlfn.SINGLE(IF(COLUMNS($E589:J589)&lt;=COUNTIF(INDIRECT("'Raw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Input'!$B$3)),COLUMNS($E589:J589))),""))</f>
        <v/>
      </c>
      <c r="K589" t="str" cm="1">
        <f t="array" aca="1" ref="K589" ca="1">_xlfn.SINGLE(IF(COLUMNS($E589:E589)&lt;=COUNTIF(INDIRECT("'Raw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Input'!$B$3)),COLUMNS($E589:E589))),""))</f>
        <v>Boolean</v>
      </c>
      <c r="L589" t="str" cm="1">
        <f t="array" aca="1" ref="L589" ca="1">_xlfn.SINGLE(IF(COLUMNS($E589:F589)&lt;=COUNTIF(INDIRECT("'Raw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Input'!$B$3)),COLUMNS($E589:F589))),""))</f>
        <v/>
      </c>
      <c r="M589" t="str" cm="1">
        <f t="array" aca="1" ref="M589" ca="1">_xlfn.SINGLE(IF(COLUMNS($E589:G589)&lt;=COUNTIF(INDIRECT("'Raw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Input'!$B$3)),COLUMNS($E589:G589))),""))</f>
        <v/>
      </c>
      <c r="N589" t="str" cm="1">
        <f t="array" aca="1" ref="N589" ca="1">_xlfn.SINGLE(IF(COLUMNS($E589:H589)&lt;=COUNTIF(INDIRECT("'Raw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Input'!$B$3)),COLUMNS($E589:H589))),""))</f>
        <v/>
      </c>
      <c r="O589" t="str" cm="1">
        <f t="array" aca="1" ref="O589" ca="1">_xlfn.SINGLE(IF(COLUMNS($E589:I589)&lt;=COUNTIF(INDIRECT("'Raw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Input'!$B$3)),COLUMNS($E589:I589))),""))</f>
        <v/>
      </c>
      <c r="P589" t="str" cm="1">
        <f t="array" aca="1" ref="P589" ca="1">_xlfn.SINGLE(IF(COLUMNS($E589:J589)&lt;=COUNTIF(INDIRECT("'Raw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Input'!$B$3)),COLUMNS($E589:J589))),""))</f>
        <v/>
      </c>
      <c r="Q589" t="str">
        <f t="shared" ca="1" si="223"/>
        <v>Int</v>
      </c>
      <c r="R589" t="str">
        <f t="shared" ca="1" si="224"/>
        <v/>
      </c>
      <c r="S589" t="str">
        <f t="shared" ca="1" si="225"/>
        <v/>
      </c>
      <c r="T589" t="str">
        <f t="shared" ca="1" si="206"/>
        <v/>
      </c>
      <c r="U589" t="str">
        <f t="shared" ca="1" si="207"/>
        <v/>
      </c>
      <c r="V589">
        <v>589</v>
      </c>
      <c r="DE589"/>
      <c r="HB589"/>
    </row>
    <row r="590" spans="1:210">
      <c r="A590">
        <v>3</v>
      </c>
      <c r="B590" t="str">
        <f t="shared" ca="1" si="222"/>
        <v/>
      </c>
      <c r="C590" t="str">
        <f t="shared" ca="1" si="220"/>
        <v/>
      </c>
      <c r="D590" t="str">
        <f t="shared" ca="1" si="221"/>
        <v/>
      </c>
      <c r="E590" t="str" cm="1">
        <f t="array" aca="1" ref="E590" ca="1">_xlfn.SINGLE(IF(COLUMNS($E590:E590)&lt;=COUNTIF(INDIRECT("'Raw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Input'!$B$3)),COLUMNS($E590:E590))),""))</f>
        <v>Int</v>
      </c>
      <c r="F590" t="str" cm="1">
        <f t="array" aca="1" ref="F590" ca="1">_xlfn.SINGLE(IF(COLUMNS($E590:F590)&lt;=COUNTIF(INDIRECT("'Raw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Input'!$B$3)),COLUMNS($E590:F590))),""))</f>
        <v/>
      </c>
      <c r="G590" t="str" cm="1">
        <f t="array" aca="1" ref="G590" ca="1">_xlfn.SINGLE(IF(COLUMNS($E590:G590)&lt;=COUNTIF(INDIRECT("'Raw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Input'!$B$3)),COLUMNS($E590:G590))),""))</f>
        <v/>
      </c>
      <c r="H590" t="str" cm="1">
        <f t="array" aca="1" ref="H590" ca="1">_xlfn.SINGLE(IF(COLUMNS($E590:H590)&lt;=COUNTIF(INDIRECT("'Raw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Input'!$B$3)),COLUMNS($E590:H590))),""))</f>
        <v/>
      </c>
      <c r="I590" t="str" cm="1">
        <f t="array" aca="1" ref="I590" ca="1">_xlfn.SINGLE(IF(COLUMNS($E590:I590)&lt;=COUNTIF(INDIRECT("'Raw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Input'!$B$3)),COLUMNS($E590:I590))),""))</f>
        <v/>
      </c>
      <c r="J590" t="str" cm="1">
        <f t="array" aca="1" ref="J590" ca="1">_xlfn.SINGLE(IF(COLUMNS($E590:J590)&lt;=COUNTIF(INDIRECT("'Raw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Input'!$B$3)),COLUMNS($E590:J590))),""))</f>
        <v/>
      </c>
      <c r="K590" t="str" cm="1">
        <f t="array" aca="1" ref="K590" ca="1">_xlfn.SINGLE(IF(COLUMNS($E590:E590)&lt;=COUNTIF(INDIRECT("'Raw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Input'!$B$3)),COLUMNS($E590:E590))),""))</f>
        <v>Boolean</v>
      </c>
      <c r="L590" t="str" cm="1">
        <f t="array" aca="1" ref="L590" ca="1">_xlfn.SINGLE(IF(COLUMNS($E590:F590)&lt;=COUNTIF(INDIRECT("'Raw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Input'!$B$3)),COLUMNS($E590:F590))),""))</f>
        <v/>
      </c>
      <c r="M590" t="str" cm="1">
        <f t="array" aca="1" ref="M590" ca="1">_xlfn.SINGLE(IF(COLUMNS($E590:G590)&lt;=COUNTIF(INDIRECT("'Raw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Input'!$B$3)),COLUMNS($E590:G590))),""))</f>
        <v/>
      </c>
      <c r="N590" t="str" cm="1">
        <f t="array" aca="1" ref="N590" ca="1">_xlfn.SINGLE(IF(COLUMNS($E590:H590)&lt;=COUNTIF(INDIRECT("'Raw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Input'!$B$3)),COLUMNS($E590:H590))),""))</f>
        <v/>
      </c>
      <c r="O590" t="str" cm="1">
        <f t="array" aca="1" ref="O590" ca="1">_xlfn.SINGLE(IF(COLUMNS($E590:I590)&lt;=COUNTIF(INDIRECT("'Raw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Input'!$B$3)),COLUMNS($E590:I590))),""))</f>
        <v/>
      </c>
      <c r="P590" t="str" cm="1">
        <f t="array" aca="1" ref="P590" ca="1">_xlfn.SINGLE(IF(COLUMNS($E590:J590)&lt;=COUNTIF(INDIRECT("'Raw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Input'!$B$3)),COLUMNS($E590:J590))),""))</f>
        <v/>
      </c>
      <c r="Q590" t="str">
        <f t="shared" ca="1" si="223"/>
        <v>Int</v>
      </c>
      <c r="R590" t="str">
        <f t="shared" ca="1" si="224"/>
        <v/>
      </c>
      <c r="S590" t="str">
        <f t="shared" ca="1" si="225"/>
        <v/>
      </c>
      <c r="T590" t="str">
        <f t="shared" ca="1" si="206"/>
        <v/>
      </c>
      <c r="U590" t="str">
        <f t="shared" ca="1" si="207"/>
        <v/>
      </c>
      <c r="V590">
        <v>590</v>
      </c>
      <c r="DE590"/>
      <c r="HB590"/>
    </row>
    <row r="591" spans="1:210">
      <c r="A591">
        <v>4</v>
      </c>
      <c r="B591" t="str">
        <f t="shared" ca="1" si="222"/>
        <v/>
      </c>
      <c r="C591" t="str">
        <f t="shared" ca="1" si="220"/>
        <v/>
      </c>
      <c r="D591" t="str">
        <f t="shared" ca="1" si="221"/>
        <v/>
      </c>
      <c r="E591" t="str" cm="1">
        <f t="array" aca="1" ref="E591" ca="1">_xlfn.SINGLE(IF(COLUMNS($E591:E591)&lt;=COUNTIF(INDIRECT("'Raw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Input'!$B$3)),COLUMNS($E591:E591))),""))</f>
        <v>Int</v>
      </c>
      <c r="F591" t="str" cm="1">
        <f t="array" aca="1" ref="F591" ca="1">_xlfn.SINGLE(IF(COLUMNS($E591:F591)&lt;=COUNTIF(INDIRECT("'Raw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Input'!$B$3)),COLUMNS($E591:F591))),""))</f>
        <v/>
      </c>
      <c r="G591" t="str" cm="1">
        <f t="array" aca="1" ref="G591" ca="1">_xlfn.SINGLE(IF(COLUMNS($E591:G591)&lt;=COUNTIF(INDIRECT("'Raw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Input'!$B$3)),COLUMNS($E591:G591))),""))</f>
        <v/>
      </c>
      <c r="H591" t="str" cm="1">
        <f t="array" aca="1" ref="H591" ca="1">_xlfn.SINGLE(IF(COLUMNS($E591:H591)&lt;=COUNTIF(INDIRECT("'Raw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Input'!$B$3)),COLUMNS($E591:H591))),""))</f>
        <v/>
      </c>
      <c r="I591" t="str" cm="1">
        <f t="array" aca="1" ref="I591" ca="1">_xlfn.SINGLE(IF(COLUMNS($E591:I591)&lt;=COUNTIF(INDIRECT("'Raw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Input'!$B$3)),COLUMNS($E591:I591))),""))</f>
        <v/>
      </c>
      <c r="J591" t="str" cm="1">
        <f t="array" aca="1" ref="J591" ca="1">_xlfn.SINGLE(IF(COLUMNS($E591:J591)&lt;=COUNTIF(INDIRECT("'Raw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Input'!$B$3)),COLUMNS($E591:J591))),""))</f>
        <v/>
      </c>
      <c r="K591" t="str" cm="1">
        <f t="array" aca="1" ref="K591" ca="1">_xlfn.SINGLE(IF(COLUMNS($E591:E591)&lt;=COUNTIF(INDIRECT("'Raw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Input'!$B$3)),COLUMNS($E591:E591))),""))</f>
        <v>Boolean</v>
      </c>
      <c r="L591" t="str" cm="1">
        <f t="array" aca="1" ref="L591" ca="1">_xlfn.SINGLE(IF(COLUMNS($E591:F591)&lt;=COUNTIF(INDIRECT("'Raw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Input'!$B$3)),COLUMNS($E591:F591))),""))</f>
        <v/>
      </c>
      <c r="M591" t="str" cm="1">
        <f t="array" aca="1" ref="M591" ca="1">_xlfn.SINGLE(IF(COLUMNS($E591:G591)&lt;=COUNTIF(INDIRECT("'Raw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Input'!$B$3)),COLUMNS($E591:G591))),""))</f>
        <v/>
      </c>
      <c r="N591" t="str" cm="1">
        <f t="array" aca="1" ref="N591" ca="1">_xlfn.SINGLE(IF(COLUMNS($E591:H591)&lt;=COUNTIF(INDIRECT("'Raw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Input'!$B$3)),COLUMNS($E591:H591))),""))</f>
        <v/>
      </c>
      <c r="O591" t="str" cm="1">
        <f t="array" aca="1" ref="O591" ca="1">_xlfn.SINGLE(IF(COLUMNS($E591:I591)&lt;=COUNTIF(INDIRECT("'Raw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Input'!$B$3)),COLUMNS($E591:I591))),""))</f>
        <v/>
      </c>
      <c r="P591" t="str" cm="1">
        <f t="array" aca="1" ref="P591" ca="1">_xlfn.SINGLE(IF(COLUMNS($E591:J591)&lt;=COUNTIF(INDIRECT("'Raw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Input'!$B$3)),COLUMNS($E591:J591))),""))</f>
        <v/>
      </c>
      <c r="Q591" t="str">
        <f t="shared" ca="1" si="223"/>
        <v>Int</v>
      </c>
      <c r="R591" t="str">
        <f t="shared" ca="1" si="224"/>
        <v/>
      </c>
      <c r="S591" t="str">
        <f t="shared" ca="1" si="225"/>
        <v/>
      </c>
      <c r="T591" t="str">
        <f t="shared" ca="1" si="206"/>
        <v/>
      </c>
      <c r="U591" t="str">
        <f t="shared" ca="1" si="207"/>
        <v/>
      </c>
      <c r="V591">
        <v>591</v>
      </c>
      <c r="DE591"/>
      <c r="HB591"/>
    </row>
    <row r="592" spans="1:210">
      <c r="A592">
        <v>5</v>
      </c>
      <c r="B592" t="str">
        <f t="shared" ca="1" si="222"/>
        <v/>
      </c>
      <c r="C592" t="str">
        <f t="shared" ca="1" si="220"/>
        <v/>
      </c>
      <c r="D592" t="str">
        <f t="shared" ca="1" si="221"/>
        <v/>
      </c>
      <c r="E592" t="str" cm="1">
        <f t="array" aca="1" ref="E592" ca="1">_xlfn.SINGLE(IF(COLUMNS($E592:E592)&lt;=COUNTIF(INDIRECT("'Raw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Input'!$B$3)),COLUMNS($E592:E592))),""))</f>
        <v>Int</v>
      </c>
      <c r="F592" t="str" cm="1">
        <f t="array" aca="1" ref="F592" ca="1">_xlfn.SINGLE(IF(COLUMNS($E592:F592)&lt;=COUNTIF(INDIRECT("'Raw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Input'!$B$3)),COLUMNS($E592:F592))),""))</f>
        <v/>
      </c>
      <c r="G592" t="str" cm="1">
        <f t="array" aca="1" ref="G592" ca="1">_xlfn.SINGLE(IF(COLUMNS($E592:G592)&lt;=COUNTIF(INDIRECT("'Raw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Input'!$B$3)),COLUMNS($E592:G592))),""))</f>
        <v/>
      </c>
      <c r="H592" t="str" cm="1">
        <f t="array" aca="1" ref="H592" ca="1">_xlfn.SINGLE(IF(COLUMNS($E592:H592)&lt;=COUNTIF(INDIRECT("'Raw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Input'!$B$3)),COLUMNS($E592:H592))),""))</f>
        <v/>
      </c>
      <c r="I592" t="str" cm="1">
        <f t="array" aca="1" ref="I592" ca="1">_xlfn.SINGLE(IF(COLUMNS($E592:I592)&lt;=COUNTIF(INDIRECT("'Raw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Input'!$B$3)),COLUMNS($E592:I592))),""))</f>
        <v/>
      </c>
      <c r="J592" t="str" cm="1">
        <f t="array" aca="1" ref="J592" ca="1">_xlfn.SINGLE(IF(COLUMNS($E592:J592)&lt;=COUNTIF(INDIRECT("'Raw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Input'!$B$3)),COLUMNS($E592:J592))),""))</f>
        <v/>
      </c>
      <c r="K592" t="str" cm="1">
        <f t="array" aca="1" ref="K592" ca="1">_xlfn.SINGLE(IF(COLUMNS($E592:E592)&lt;=COUNTIF(INDIRECT("'Raw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Input'!$B$3)),COLUMNS($E592:E592))),""))</f>
        <v>Boolean</v>
      </c>
      <c r="L592" t="str" cm="1">
        <f t="array" aca="1" ref="L592" ca="1">_xlfn.SINGLE(IF(COLUMNS($E592:F592)&lt;=COUNTIF(INDIRECT("'Raw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Input'!$B$3)),COLUMNS($E592:F592))),""))</f>
        <v/>
      </c>
      <c r="M592" t="str" cm="1">
        <f t="array" aca="1" ref="M592" ca="1">_xlfn.SINGLE(IF(COLUMNS($E592:G592)&lt;=COUNTIF(INDIRECT("'Raw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Input'!$B$3)),COLUMNS($E592:G592))),""))</f>
        <v/>
      </c>
      <c r="N592" t="str" cm="1">
        <f t="array" aca="1" ref="N592" ca="1">_xlfn.SINGLE(IF(COLUMNS($E592:H592)&lt;=COUNTIF(INDIRECT("'Raw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Input'!$B$3)),COLUMNS($E592:H592))),""))</f>
        <v/>
      </c>
      <c r="O592" t="str" cm="1">
        <f t="array" aca="1" ref="O592" ca="1">_xlfn.SINGLE(IF(COLUMNS($E592:I592)&lt;=COUNTIF(INDIRECT("'Raw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Input'!$B$3)),COLUMNS($E592:I592))),""))</f>
        <v/>
      </c>
      <c r="P592" t="str" cm="1">
        <f t="array" aca="1" ref="P592" ca="1">_xlfn.SINGLE(IF(COLUMNS($E592:J592)&lt;=COUNTIF(INDIRECT("'Raw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Input'!$B$3)),COLUMNS($E592:J592))),""))</f>
        <v/>
      </c>
      <c r="Q592" t="str">
        <f t="shared" ca="1" si="223"/>
        <v>Int</v>
      </c>
      <c r="R592" t="str">
        <f t="shared" ca="1" si="224"/>
        <v/>
      </c>
      <c r="S592" t="str">
        <f t="shared" ca="1" si="225"/>
        <v/>
      </c>
      <c r="T592" t="str">
        <f t="shared" ca="1" si="206"/>
        <v/>
      </c>
      <c r="U592" t="str">
        <f t="shared" ca="1" si="207"/>
        <v/>
      </c>
      <c r="V592">
        <v>592</v>
      </c>
      <c r="DE592"/>
      <c r="HB592"/>
    </row>
    <row r="593" spans="1:210">
      <c r="A593">
        <v>6</v>
      </c>
      <c r="B593" t="str">
        <f t="shared" ca="1" si="222"/>
        <v/>
      </c>
      <c r="C593" t="str">
        <f t="shared" ca="1" si="220"/>
        <v/>
      </c>
      <c r="D593" t="str">
        <f t="shared" ca="1" si="221"/>
        <v/>
      </c>
      <c r="E593" t="str" cm="1">
        <f t="array" aca="1" ref="E593" ca="1">_xlfn.SINGLE(IF(COLUMNS($E593:E593)&lt;=COUNTIF(INDIRECT("'Raw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Input'!$B$3)),COLUMNS($E593:E593))),""))</f>
        <v>Int</v>
      </c>
      <c r="F593" t="str" cm="1">
        <f t="array" aca="1" ref="F593" ca="1">_xlfn.SINGLE(IF(COLUMNS($E593:F593)&lt;=COUNTIF(INDIRECT("'Raw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Input'!$B$3)),COLUMNS($E593:F593))),""))</f>
        <v/>
      </c>
      <c r="G593" t="str" cm="1">
        <f t="array" aca="1" ref="G593" ca="1">_xlfn.SINGLE(IF(COLUMNS($E593:G593)&lt;=COUNTIF(INDIRECT("'Raw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Input'!$B$3)),COLUMNS($E593:G593))),""))</f>
        <v/>
      </c>
      <c r="H593" t="str" cm="1">
        <f t="array" aca="1" ref="H593" ca="1">_xlfn.SINGLE(IF(COLUMNS($E593:H593)&lt;=COUNTIF(INDIRECT("'Raw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Input'!$B$3)),COLUMNS($E593:H593))),""))</f>
        <v/>
      </c>
      <c r="I593" t="str" cm="1">
        <f t="array" aca="1" ref="I593" ca="1">_xlfn.SINGLE(IF(COLUMNS($E593:I593)&lt;=COUNTIF(INDIRECT("'Raw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Input'!$B$3)),COLUMNS($E593:I593))),""))</f>
        <v/>
      </c>
      <c r="J593" t="str" cm="1">
        <f t="array" aca="1" ref="J593" ca="1">_xlfn.SINGLE(IF(COLUMNS($E593:J593)&lt;=COUNTIF(INDIRECT("'Raw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Input'!$B$3)),COLUMNS($E593:J593))),""))</f>
        <v/>
      </c>
      <c r="K593" t="str" cm="1">
        <f t="array" aca="1" ref="K593" ca="1">_xlfn.SINGLE(IF(COLUMNS($E593:E593)&lt;=COUNTIF(INDIRECT("'Raw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Input'!$B$3)),COLUMNS($E593:E593))),""))</f>
        <v>Boolean</v>
      </c>
      <c r="L593" t="str" cm="1">
        <f t="array" aca="1" ref="L593" ca="1">_xlfn.SINGLE(IF(COLUMNS($E593:F593)&lt;=COUNTIF(INDIRECT("'Raw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Input'!$B$3)),COLUMNS($E593:F593))),""))</f>
        <v/>
      </c>
      <c r="M593" t="str" cm="1">
        <f t="array" aca="1" ref="M593" ca="1">_xlfn.SINGLE(IF(COLUMNS($E593:G593)&lt;=COUNTIF(INDIRECT("'Raw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Input'!$B$3)),COLUMNS($E593:G593))),""))</f>
        <v/>
      </c>
      <c r="N593" t="str" cm="1">
        <f t="array" aca="1" ref="N593" ca="1">_xlfn.SINGLE(IF(COLUMNS($E593:H593)&lt;=COUNTIF(INDIRECT("'Raw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Input'!$B$3)),COLUMNS($E593:H593))),""))</f>
        <v/>
      </c>
      <c r="O593" t="str" cm="1">
        <f t="array" aca="1" ref="O593" ca="1">_xlfn.SINGLE(IF(COLUMNS($E593:I593)&lt;=COUNTIF(INDIRECT("'Raw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Input'!$B$3)),COLUMNS($E593:I593))),""))</f>
        <v/>
      </c>
      <c r="P593" t="str" cm="1">
        <f t="array" aca="1" ref="P593" ca="1">_xlfn.SINGLE(IF(COLUMNS($E593:J593)&lt;=COUNTIF(INDIRECT("'Raw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Input'!$B$3)),COLUMNS($E593:J593))),""))</f>
        <v/>
      </c>
      <c r="Q593" t="str">
        <f t="shared" ca="1" si="223"/>
        <v>Int</v>
      </c>
      <c r="R593" t="str">
        <f t="shared" ca="1" si="224"/>
        <v/>
      </c>
      <c r="S593" t="str">
        <f t="shared" ca="1" si="225"/>
        <v/>
      </c>
      <c r="T593" t="str">
        <f t="shared" ca="1" si="206"/>
        <v/>
      </c>
      <c r="U593" t="str">
        <f t="shared" ca="1" si="207"/>
        <v/>
      </c>
      <c r="V593">
        <v>593</v>
      </c>
      <c r="DE593"/>
      <c r="HB593"/>
    </row>
    <row r="594" spans="1:210">
      <c r="A594">
        <v>7</v>
      </c>
      <c r="B594" t="str">
        <f t="shared" ca="1" si="222"/>
        <v/>
      </c>
      <c r="C594" t="str">
        <f t="shared" ca="1" si="220"/>
        <v/>
      </c>
      <c r="D594" t="str">
        <f t="shared" ca="1" si="221"/>
        <v/>
      </c>
      <c r="E594" t="str" cm="1">
        <f t="array" aca="1" ref="E594" ca="1">_xlfn.SINGLE(IF(COLUMNS($E594:E594)&lt;=COUNTIF(INDIRECT("'Raw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Input'!$B$3)),COLUMNS($E594:E594))),""))</f>
        <v>Int</v>
      </c>
      <c r="F594" t="str" cm="1">
        <f t="array" aca="1" ref="F594" ca="1">_xlfn.SINGLE(IF(COLUMNS($E594:F594)&lt;=COUNTIF(INDIRECT("'Raw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Input'!$B$3)),COLUMNS($E594:F594))),""))</f>
        <v/>
      </c>
      <c r="G594" t="str" cm="1">
        <f t="array" aca="1" ref="G594" ca="1">_xlfn.SINGLE(IF(COLUMNS($E594:G594)&lt;=COUNTIF(INDIRECT("'Raw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Input'!$B$3)),COLUMNS($E594:G594))),""))</f>
        <v/>
      </c>
      <c r="H594" t="str" cm="1">
        <f t="array" aca="1" ref="H594" ca="1">_xlfn.SINGLE(IF(COLUMNS($E594:H594)&lt;=COUNTIF(INDIRECT("'Raw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Input'!$B$3)),COLUMNS($E594:H594))),""))</f>
        <v/>
      </c>
      <c r="I594" t="str" cm="1">
        <f t="array" aca="1" ref="I594" ca="1">_xlfn.SINGLE(IF(COLUMNS($E594:I594)&lt;=COUNTIF(INDIRECT("'Raw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Input'!$B$3)),COLUMNS($E594:I594))),""))</f>
        <v/>
      </c>
      <c r="J594" t="str" cm="1">
        <f t="array" aca="1" ref="J594" ca="1">_xlfn.SINGLE(IF(COLUMNS($E594:J594)&lt;=COUNTIF(INDIRECT("'Raw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Input'!$B$3)),COLUMNS($E594:J594))),""))</f>
        <v/>
      </c>
      <c r="K594" t="str" cm="1">
        <f t="array" aca="1" ref="K594" ca="1">_xlfn.SINGLE(IF(COLUMNS($E594:E594)&lt;=COUNTIF(INDIRECT("'Raw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Input'!$B$3)),COLUMNS($E594:E594))),""))</f>
        <v>Boolean</v>
      </c>
      <c r="L594" t="str" cm="1">
        <f t="array" aca="1" ref="L594" ca="1">_xlfn.SINGLE(IF(COLUMNS($E594:F594)&lt;=COUNTIF(INDIRECT("'Raw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Input'!$B$3)),COLUMNS($E594:F594))),""))</f>
        <v/>
      </c>
      <c r="M594" t="str" cm="1">
        <f t="array" aca="1" ref="M594" ca="1">_xlfn.SINGLE(IF(COLUMNS($E594:G594)&lt;=COUNTIF(INDIRECT("'Raw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Input'!$B$3)),COLUMNS($E594:G594))),""))</f>
        <v/>
      </c>
      <c r="N594" t="str" cm="1">
        <f t="array" aca="1" ref="N594" ca="1">_xlfn.SINGLE(IF(COLUMNS($E594:H594)&lt;=COUNTIF(INDIRECT("'Raw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Input'!$B$3)),COLUMNS($E594:H594))),""))</f>
        <v/>
      </c>
      <c r="O594" t="str" cm="1">
        <f t="array" aca="1" ref="O594" ca="1">_xlfn.SINGLE(IF(COLUMNS($E594:I594)&lt;=COUNTIF(INDIRECT("'Raw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Input'!$B$3)),COLUMNS($E594:I594))),""))</f>
        <v/>
      </c>
      <c r="P594" t="str" cm="1">
        <f t="array" aca="1" ref="P594" ca="1">_xlfn.SINGLE(IF(COLUMNS($E594:J594)&lt;=COUNTIF(INDIRECT("'Raw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Input'!$B$3)),COLUMNS($E594:J594))),""))</f>
        <v/>
      </c>
      <c r="Q594" t="str">
        <f t="shared" ca="1" si="223"/>
        <v>Int</v>
      </c>
      <c r="R594" t="str">
        <f t="shared" ca="1" si="224"/>
        <v/>
      </c>
      <c r="S594" t="str">
        <f t="shared" ca="1" si="225"/>
        <v/>
      </c>
      <c r="T594" t="str">
        <f t="shared" ca="1" si="206"/>
        <v/>
      </c>
      <c r="U594" t="str">
        <f t="shared" ca="1" si="207"/>
        <v/>
      </c>
      <c r="V594">
        <v>594</v>
      </c>
      <c r="DE594"/>
      <c r="HB594"/>
    </row>
    <row r="595" spans="1:210">
      <c r="A595">
        <v>8</v>
      </c>
      <c r="B595" t="str">
        <f t="shared" ca="1" si="222"/>
        <v/>
      </c>
      <c r="C595" t="str">
        <f t="shared" ca="1" si="220"/>
        <v/>
      </c>
      <c r="D595" t="str">
        <f t="shared" ca="1" si="221"/>
        <v/>
      </c>
      <c r="E595" t="str" cm="1">
        <f t="array" aca="1" ref="E595" ca="1">_xlfn.SINGLE(IF(COLUMNS($E595:E595)&lt;=COUNTIF(INDIRECT("'Raw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Input'!$B$3)),COLUMNS($E595:E595))),""))</f>
        <v>Int</v>
      </c>
      <c r="F595" t="str" cm="1">
        <f t="array" aca="1" ref="F595" ca="1">_xlfn.SINGLE(IF(COLUMNS($E595:F595)&lt;=COUNTIF(INDIRECT("'Raw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Input'!$B$3)),COLUMNS($E595:F595))),""))</f>
        <v/>
      </c>
      <c r="G595" t="str" cm="1">
        <f t="array" aca="1" ref="G595" ca="1">_xlfn.SINGLE(IF(COLUMNS($E595:G595)&lt;=COUNTIF(INDIRECT("'Raw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Input'!$B$3)),COLUMNS($E595:G595))),""))</f>
        <v/>
      </c>
      <c r="H595" t="str" cm="1">
        <f t="array" aca="1" ref="H595" ca="1">_xlfn.SINGLE(IF(COLUMNS($E595:H595)&lt;=COUNTIF(INDIRECT("'Raw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Input'!$B$3)),COLUMNS($E595:H595))),""))</f>
        <v/>
      </c>
      <c r="I595" t="str" cm="1">
        <f t="array" aca="1" ref="I595" ca="1">_xlfn.SINGLE(IF(COLUMNS($E595:I595)&lt;=COUNTIF(INDIRECT("'Raw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Input'!$B$3)),COLUMNS($E595:I595))),""))</f>
        <v/>
      </c>
      <c r="J595" t="str" cm="1">
        <f t="array" aca="1" ref="J595" ca="1">_xlfn.SINGLE(IF(COLUMNS($E595:J595)&lt;=COUNTIF(INDIRECT("'Raw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Input'!$B$3)),COLUMNS($E595:J595))),""))</f>
        <v/>
      </c>
      <c r="K595" t="str" cm="1">
        <f t="array" aca="1" ref="K595" ca="1">_xlfn.SINGLE(IF(COLUMNS($E595:E595)&lt;=COUNTIF(INDIRECT("'Raw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Input'!$B$3)),COLUMNS($E595:E595))),""))</f>
        <v>Boolean</v>
      </c>
      <c r="L595" t="str" cm="1">
        <f t="array" aca="1" ref="L595" ca="1">_xlfn.SINGLE(IF(COLUMNS($E595:F595)&lt;=COUNTIF(INDIRECT("'Raw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Input'!$B$3)),COLUMNS($E595:F595))),""))</f>
        <v/>
      </c>
      <c r="M595" t="str" cm="1">
        <f t="array" aca="1" ref="M595" ca="1">_xlfn.SINGLE(IF(COLUMNS($E595:G595)&lt;=COUNTIF(INDIRECT("'Raw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Input'!$B$3)),COLUMNS($E595:G595))),""))</f>
        <v/>
      </c>
      <c r="N595" t="str" cm="1">
        <f t="array" aca="1" ref="N595" ca="1">_xlfn.SINGLE(IF(COLUMNS($E595:H595)&lt;=COUNTIF(INDIRECT("'Raw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Input'!$B$3)),COLUMNS($E595:H595))),""))</f>
        <v/>
      </c>
      <c r="O595" t="str" cm="1">
        <f t="array" aca="1" ref="O595" ca="1">_xlfn.SINGLE(IF(COLUMNS($E595:I595)&lt;=COUNTIF(INDIRECT("'Raw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Input'!$B$3)),COLUMNS($E595:I595))),""))</f>
        <v/>
      </c>
      <c r="P595" t="str" cm="1">
        <f t="array" aca="1" ref="P595" ca="1">_xlfn.SINGLE(IF(COLUMNS($E595:J595)&lt;=COUNTIF(INDIRECT("'Raw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Input'!$B$3)),COLUMNS($E595:J595))),""))</f>
        <v/>
      </c>
      <c r="Q595" t="str">
        <f t="shared" ca="1" si="223"/>
        <v>Int</v>
      </c>
      <c r="R595" t="str">
        <f t="shared" ca="1" si="224"/>
        <v/>
      </c>
      <c r="S595" t="str">
        <f t="shared" ca="1" si="225"/>
        <v/>
      </c>
      <c r="T595" t="str">
        <f t="shared" ca="1" si="206"/>
        <v/>
      </c>
      <c r="U595" t="str">
        <f t="shared" ca="1" si="207"/>
        <v/>
      </c>
      <c r="V595">
        <v>595</v>
      </c>
      <c r="DE595"/>
      <c r="HB595"/>
    </row>
    <row r="596" spans="1:210">
      <c r="A596">
        <v>9</v>
      </c>
      <c r="B596" t="str">
        <f t="shared" ca="1" si="222"/>
        <v/>
      </c>
      <c r="C596" t="str">
        <f t="shared" ca="1" si="220"/>
        <v/>
      </c>
      <c r="D596" t="str">
        <f t="shared" ca="1" si="221"/>
        <v/>
      </c>
      <c r="E596" t="str" cm="1">
        <f t="array" aca="1" ref="E596" ca="1">_xlfn.SINGLE(IF(COLUMNS($E596:E596)&lt;=COUNTIF(INDIRECT("'Raw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Input'!$B$3)),COLUMNS($E596:E596))),""))</f>
        <v>Int</v>
      </c>
      <c r="F596" t="str" cm="1">
        <f t="array" aca="1" ref="F596" ca="1">_xlfn.SINGLE(IF(COLUMNS($E596:F596)&lt;=COUNTIF(INDIRECT("'Raw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Input'!$B$3)),COLUMNS($E596:F596))),""))</f>
        <v/>
      </c>
      <c r="G596" t="str" cm="1">
        <f t="array" aca="1" ref="G596" ca="1">_xlfn.SINGLE(IF(COLUMNS($E596:G596)&lt;=COUNTIF(INDIRECT("'Raw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Input'!$B$3)),COLUMNS($E596:G596))),""))</f>
        <v/>
      </c>
      <c r="H596" t="str" cm="1">
        <f t="array" aca="1" ref="H596" ca="1">_xlfn.SINGLE(IF(COLUMNS($E596:H596)&lt;=COUNTIF(INDIRECT("'Raw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Input'!$B$3)),COLUMNS($E596:H596))),""))</f>
        <v/>
      </c>
      <c r="I596" t="str" cm="1">
        <f t="array" aca="1" ref="I596" ca="1">_xlfn.SINGLE(IF(COLUMNS($E596:I596)&lt;=COUNTIF(INDIRECT("'Raw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Input'!$B$3)),COLUMNS($E596:I596))),""))</f>
        <v/>
      </c>
      <c r="J596" t="str" cm="1">
        <f t="array" aca="1" ref="J596" ca="1">_xlfn.SINGLE(IF(COLUMNS($E596:J596)&lt;=COUNTIF(INDIRECT("'Raw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Input'!$B$3)),COLUMNS($E596:J596))),""))</f>
        <v/>
      </c>
      <c r="K596" t="str" cm="1">
        <f t="array" aca="1" ref="K596" ca="1">_xlfn.SINGLE(IF(COLUMNS($E596:E596)&lt;=COUNTIF(INDIRECT("'Raw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Input'!$B$3)),COLUMNS($E596:E596))),""))</f>
        <v>Boolean</v>
      </c>
      <c r="L596" t="str" cm="1">
        <f t="array" aca="1" ref="L596" ca="1">_xlfn.SINGLE(IF(COLUMNS($E596:F596)&lt;=COUNTIF(INDIRECT("'Raw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Input'!$B$3)),COLUMNS($E596:F596))),""))</f>
        <v/>
      </c>
      <c r="M596" t="str" cm="1">
        <f t="array" aca="1" ref="M596" ca="1">_xlfn.SINGLE(IF(COLUMNS($E596:G596)&lt;=COUNTIF(INDIRECT("'Raw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Input'!$B$3)),COLUMNS($E596:G596))),""))</f>
        <v/>
      </c>
      <c r="N596" t="str" cm="1">
        <f t="array" aca="1" ref="N596" ca="1">_xlfn.SINGLE(IF(COLUMNS($E596:H596)&lt;=COUNTIF(INDIRECT("'Raw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Input'!$B$3)),COLUMNS($E596:H596))),""))</f>
        <v/>
      </c>
      <c r="O596" t="str" cm="1">
        <f t="array" aca="1" ref="O596" ca="1">_xlfn.SINGLE(IF(COLUMNS($E596:I596)&lt;=COUNTIF(INDIRECT("'Raw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Input'!$B$3)),COLUMNS($E596:I596))),""))</f>
        <v/>
      </c>
      <c r="P596" t="str" cm="1">
        <f t="array" aca="1" ref="P596" ca="1">_xlfn.SINGLE(IF(COLUMNS($E596:J596)&lt;=COUNTIF(INDIRECT("'Raw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Input'!$B$3)),COLUMNS($E596:J596))),""))</f>
        <v/>
      </c>
      <c r="Q596" t="str">
        <f t="shared" ca="1" si="223"/>
        <v>Int</v>
      </c>
      <c r="R596" t="str">
        <f t="shared" ca="1" si="224"/>
        <v/>
      </c>
      <c r="S596" t="str">
        <f t="shared" ca="1" si="225"/>
        <v/>
      </c>
      <c r="T596" t="str">
        <f t="shared" ca="1" si="206"/>
        <v/>
      </c>
      <c r="U596" t="str">
        <f t="shared" ca="1" si="207"/>
        <v/>
      </c>
      <c r="V596">
        <v>596</v>
      </c>
      <c r="DE596"/>
      <c r="HB596"/>
    </row>
    <row r="597" spans="1:210">
      <c r="A597">
        <v>10</v>
      </c>
      <c r="B597" t="str">
        <f t="shared" ca="1" si="222"/>
        <v/>
      </c>
      <c r="C597" t="str">
        <f t="shared" ca="1" si="220"/>
        <v/>
      </c>
      <c r="D597" t="str">
        <f t="shared" ca="1" si="221"/>
        <v/>
      </c>
      <c r="E597" t="str" cm="1">
        <f t="array" aca="1" ref="E597" ca="1">_xlfn.SINGLE(IF(COLUMNS($E597:E597)&lt;=COUNTIF(INDIRECT("'Raw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Input'!$B$3)),COLUMNS($E597:E597))),""))</f>
        <v>Int</v>
      </c>
      <c r="F597" t="str" cm="1">
        <f t="array" aca="1" ref="F597" ca="1">_xlfn.SINGLE(IF(COLUMNS($E597:F597)&lt;=COUNTIF(INDIRECT("'Raw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Input'!$B$3)),COLUMNS($E597:F597))),""))</f>
        <v/>
      </c>
      <c r="G597" t="str" cm="1">
        <f t="array" aca="1" ref="G597" ca="1">_xlfn.SINGLE(IF(COLUMNS($E597:G597)&lt;=COUNTIF(INDIRECT("'Raw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Input'!$B$3)),COLUMNS($E597:G597))),""))</f>
        <v/>
      </c>
      <c r="H597" t="str" cm="1">
        <f t="array" aca="1" ref="H597" ca="1">_xlfn.SINGLE(IF(COLUMNS($E597:H597)&lt;=COUNTIF(INDIRECT("'Raw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Input'!$B$3)),COLUMNS($E597:H597))),""))</f>
        <v/>
      </c>
      <c r="I597" t="str" cm="1">
        <f t="array" aca="1" ref="I597" ca="1">_xlfn.SINGLE(IF(COLUMNS($E597:I597)&lt;=COUNTIF(INDIRECT("'Raw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Input'!$B$3)),COLUMNS($E597:I597))),""))</f>
        <v/>
      </c>
      <c r="J597" t="str" cm="1">
        <f t="array" aca="1" ref="J597" ca="1">_xlfn.SINGLE(IF(COLUMNS($E597:J597)&lt;=COUNTIF(INDIRECT("'Raw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Input'!$B$3)),COLUMNS($E597:J597))),""))</f>
        <v/>
      </c>
      <c r="K597" t="str" cm="1">
        <f t="array" aca="1" ref="K597" ca="1">_xlfn.SINGLE(IF(COLUMNS($E597:E597)&lt;=COUNTIF(INDIRECT("'Raw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Input'!$B$3)),COLUMNS($E597:E597))),""))</f>
        <v>Boolean</v>
      </c>
      <c r="L597" t="str" cm="1">
        <f t="array" aca="1" ref="L597" ca="1">_xlfn.SINGLE(IF(COLUMNS($E597:F597)&lt;=COUNTIF(INDIRECT("'Raw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Input'!$B$3)),COLUMNS($E597:F597))),""))</f>
        <v/>
      </c>
      <c r="M597" t="str" cm="1">
        <f t="array" aca="1" ref="M597" ca="1">_xlfn.SINGLE(IF(COLUMNS($E597:G597)&lt;=COUNTIF(INDIRECT("'Raw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Input'!$B$3)),COLUMNS($E597:G597))),""))</f>
        <v/>
      </c>
      <c r="N597" t="str" cm="1">
        <f t="array" aca="1" ref="N597" ca="1">_xlfn.SINGLE(IF(COLUMNS($E597:H597)&lt;=COUNTIF(INDIRECT("'Raw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Input'!$B$3)),COLUMNS($E597:H597))),""))</f>
        <v/>
      </c>
      <c r="O597" t="str" cm="1">
        <f t="array" aca="1" ref="O597" ca="1">_xlfn.SINGLE(IF(COLUMNS($E597:I597)&lt;=COUNTIF(INDIRECT("'Raw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Input'!$B$3)),COLUMNS($E597:I597))),""))</f>
        <v/>
      </c>
      <c r="P597" t="str" cm="1">
        <f t="array" aca="1" ref="P597" ca="1">_xlfn.SINGLE(IF(COLUMNS($E597:J597)&lt;=COUNTIF(INDIRECT("'Raw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Input'!$B$3)),COLUMNS($E597:J597))),""))</f>
        <v/>
      </c>
      <c r="Q597" t="str">
        <f t="shared" ca="1" si="223"/>
        <v>Int</v>
      </c>
      <c r="R597" t="str">
        <f t="shared" ca="1" si="224"/>
        <v/>
      </c>
      <c r="S597" t="str">
        <f t="shared" ca="1" si="225"/>
        <v/>
      </c>
      <c r="T597" t="str">
        <f t="shared" ca="1" si="206"/>
        <v/>
      </c>
      <c r="U597" t="str">
        <f t="shared" ca="1" si="207"/>
        <v/>
      </c>
      <c r="V597">
        <v>597</v>
      </c>
      <c r="DE597"/>
      <c r="HB597"/>
    </row>
    <row r="598" spans="1:210">
      <c r="A598">
        <v>11</v>
      </c>
      <c r="B598" t="str">
        <f t="shared" ca="1" si="222"/>
        <v/>
      </c>
      <c r="C598" t="str">
        <f t="shared" ca="1" si="220"/>
        <v/>
      </c>
      <c r="D598" t="str">
        <f t="shared" ca="1" si="221"/>
        <v/>
      </c>
      <c r="E598" t="str" cm="1">
        <f t="array" aca="1" ref="E598" ca="1">_xlfn.SINGLE(IF(COLUMNS($E598:E598)&lt;=COUNTIF(INDIRECT("'Raw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Input'!$B$3)),COLUMNS($E598:E598))),""))</f>
        <v>Int</v>
      </c>
      <c r="F598" t="str" cm="1">
        <f t="array" aca="1" ref="F598" ca="1">_xlfn.SINGLE(IF(COLUMNS($E598:F598)&lt;=COUNTIF(INDIRECT("'Raw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Input'!$B$3)),COLUMNS($E598:F598))),""))</f>
        <v/>
      </c>
      <c r="G598" t="str" cm="1">
        <f t="array" aca="1" ref="G598" ca="1">_xlfn.SINGLE(IF(COLUMNS($E598:G598)&lt;=COUNTIF(INDIRECT("'Raw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Input'!$B$3)),COLUMNS($E598:G598))),""))</f>
        <v/>
      </c>
      <c r="H598" t="str" cm="1">
        <f t="array" aca="1" ref="H598" ca="1">_xlfn.SINGLE(IF(COLUMNS($E598:H598)&lt;=COUNTIF(INDIRECT("'Raw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Input'!$B$3)),COLUMNS($E598:H598))),""))</f>
        <v/>
      </c>
      <c r="I598" t="str" cm="1">
        <f t="array" aca="1" ref="I598" ca="1">_xlfn.SINGLE(IF(COLUMNS($E598:I598)&lt;=COUNTIF(INDIRECT("'Raw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Input'!$B$3)),COLUMNS($E598:I598))),""))</f>
        <v/>
      </c>
      <c r="J598" t="str" cm="1">
        <f t="array" aca="1" ref="J598" ca="1">_xlfn.SINGLE(IF(COLUMNS($E598:J598)&lt;=COUNTIF(INDIRECT("'Raw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Input'!$B$3)),COLUMNS($E598:J598))),""))</f>
        <v/>
      </c>
      <c r="K598" t="str" cm="1">
        <f t="array" aca="1" ref="K598" ca="1">_xlfn.SINGLE(IF(COLUMNS($E598:E598)&lt;=COUNTIF(INDIRECT("'Raw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Input'!$B$3)),COLUMNS($E598:E598))),""))</f>
        <v>Boolean</v>
      </c>
      <c r="L598" t="str" cm="1">
        <f t="array" aca="1" ref="L598" ca="1">_xlfn.SINGLE(IF(COLUMNS($E598:F598)&lt;=COUNTIF(INDIRECT("'Raw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Input'!$B$3)),COLUMNS($E598:F598))),""))</f>
        <v/>
      </c>
      <c r="M598" t="str" cm="1">
        <f t="array" aca="1" ref="M598" ca="1">_xlfn.SINGLE(IF(COLUMNS($E598:G598)&lt;=COUNTIF(INDIRECT("'Raw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Input'!$B$3)),COLUMNS($E598:G598))),""))</f>
        <v/>
      </c>
      <c r="N598" t="str" cm="1">
        <f t="array" aca="1" ref="N598" ca="1">_xlfn.SINGLE(IF(COLUMNS($E598:H598)&lt;=COUNTIF(INDIRECT("'Raw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Input'!$B$3)),COLUMNS($E598:H598))),""))</f>
        <v/>
      </c>
      <c r="O598" t="str" cm="1">
        <f t="array" aca="1" ref="O598" ca="1">_xlfn.SINGLE(IF(COLUMNS($E598:I598)&lt;=COUNTIF(INDIRECT("'Raw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Input'!$B$3)),COLUMNS($E598:I598))),""))</f>
        <v/>
      </c>
      <c r="P598" t="str" cm="1">
        <f t="array" aca="1" ref="P598" ca="1">_xlfn.SINGLE(IF(COLUMNS($E598:J598)&lt;=COUNTIF(INDIRECT("'Raw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Input'!$B$3)),COLUMNS($E598:J598))),""))</f>
        <v/>
      </c>
      <c r="Q598" t="str">
        <f t="shared" ca="1" si="223"/>
        <v>Int</v>
      </c>
      <c r="R598" t="str">
        <f t="shared" ca="1" si="224"/>
        <v/>
      </c>
      <c r="S598" t="str">
        <f t="shared" ca="1" si="225"/>
        <v/>
      </c>
      <c r="T598" t="str">
        <f t="shared" ca="1" si="206"/>
        <v/>
      </c>
      <c r="U598" t="str">
        <f t="shared" ca="1" si="207"/>
        <v/>
      </c>
      <c r="V598">
        <v>598</v>
      </c>
      <c r="DE598"/>
      <c r="HB598"/>
    </row>
    <row r="599" spans="1:210">
      <c r="A599">
        <v>12</v>
      </c>
      <c r="B599" t="str">
        <f t="shared" ca="1" si="222"/>
        <v/>
      </c>
      <c r="C599" t="str">
        <f t="shared" ca="1" si="220"/>
        <v/>
      </c>
      <c r="D599" t="str">
        <f t="shared" ca="1" si="221"/>
        <v/>
      </c>
      <c r="E599" t="str" cm="1">
        <f t="array" aca="1" ref="E599" ca="1">_xlfn.SINGLE(IF(COLUMNS($E599:E599)&lt;=COUNTIF(INDIRECT("'Raw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Input'!$B$3)),COLUMNS($E599:E599))),""))</f>
        <v>Int</v>
      </c>
      <c r="F599" t="str" cm="1">
        <f t="array" aca="1" ref="F599" ca="1">_xlfn.SINGLE(IF(COLUMNS($E599:F599)&lt;=COUNTIF(INDIRECT("'Raw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Input'!$B$3)),COLUMNS($E599:F599))),""))</f>
        <v/>
      </c>
      <c r="G599" t="str" cm="1">
        <f t="array" aca="1" ref="G599" ca="1">_xlfn.SINGLE(IF(COLUMNS($E599:G599)&lt;=COUNTIF(INDIRECT("'Raw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Input'!$B$3)),COLUMNS($E599:G599))),""))</f>
        <v/>
      </c>
      <c r="H599" t="str" cm="1">
        <f t="array" aca="1" ref="H599" ca="1">_xlfn.SINGLE(IF(COLUMNS($E599:H599)&lt;=COUNTIF(INDIRECT("'Raw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Input'!$B$3)),COLUMNS($E599:H599))),""))</f>
        <v/>
      </c>
      <c r="I599" t="str" cm="1">
        <f t="array" aca="1" ref="I599" ca="1">_xlfn.SINGLE(IF(COLUMNS($E599:I599)&lt;=COUNTIF(INDIRECT("'Raw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Input'!$B$3)),COLUMNS($E599:I599))),""))</f>
        <v/>
      </c>
      <c r="J599" t="str" cm="1">
        <f t="array" aca="1" ref="J599" ca="1">_xlfn.SINGLE(IF(COLUMNS($E599:J599)&lt;=COUNTIF(INDIRECT("'Raw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Input'!$B$3)),COLUMNS($E599:J599))),""))</f>
        <v/>
      </c>
      <c r="K599" t="str" cm="1">
        <f t="array" aca="1" ref="K599" ca="1">_xlfn.SINGLE(IF(COLUMNS($E599:E599)&lt;=COUNTIF(INDIRECT("'Raw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Input'!$B$3)),COLUMNS($E599:E599))),""))</f>
        <v>Boolean</v>
      </c>
      <c r="L599" t="str" cm="1">
        <f t="array" aca="1" ref="L599" ca="1">_xlfn.SINGLE(IF(COLUMNS($E599:F599)&lt;=COUNTIF(INDIRECT("'Raw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Input'!$B$3)),COLUMNS($E599:F599))),""))</f>
        <v/>
      </c>
      <c r="M599" t="str" cm="1">
        <f t="array" aca="1" ref="M599" ca="1">_xlfn.SINGLE(IF(COLUMNS($E599:G599)&lt;=COUNTIF(INDIRECT("'Raw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Input'!$B$3)),COLUMNS($E599:G599))),""))</f>
        <v/>
      </c>
      <c r="N599" t="str" cm="1">
        <f t="array" aca="1" ref="N599" ca="1">_xlfn.SINGLE(IF(COLUMNS($E599:H599)&lt;=COUNTIF(INDIRECT("'Raw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Input'!$B$3)),COLUMNS($E599:H599))),""))</f>
        <v/>
      </c>
      <c r="O599" t="str" cm="1">
        <f t="array" aca="1" ref="O599" ca="1">_xlfn.SINGLE(IF(COLUMNS($E599:I599)&lt;=COUNTIF(INDIRECT("'Raw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Input'!$B$3)),COLUMNS($E599:I599))),""))</f>
        <v/>
      </c>
      <c r="P599" t="str" cm="1">
        <f t="array" aca="1" ref="P599" ca="1">_xlfn.SINGLE(IF(COLUMNS($E599:J599)&lt;=COUNTIF(INDIRECT("'Raw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Input'!$B$3)),COLUMNS($E599:J599))),""))</f>
        <v/>
      </c>
      <c r="Q599" t="str">
        <f t="shared" ca="1" si="223"/>
        <v>Int</v>
      </c>
      <c r="R599" t="str">
        <f t="shared" ca="1" si="224"/>
        <v/>
      </c>
      <c r="S599" t="str">
        <f t="shared" ca="1" si="225"/>
        <v/>
      </c>
      <c r="T599" t="str">
        <f t="shared" ca="1" si="206"/>
        <v/>
      </c>
      <c r="U599" t="str">
        <f t="shared" ca="1" si="207"/>
        <v/>
      </c>
      <c r="V599">
        <v>599</v>
      </c>
      <c r="DE599"/>
      <c r="HB599"/>
    </row>
    <row r="600" spans="1:210">
      <c r="A600" s="79" t="str">
        <f ca="1">IF(ISBLANK(INDIRECT("Setup!A"&amp;(1+(V600+11)/13))),"",INDIRECT("Setup!A"&amp;(1+(V600+11)/13)))</f>
        <v/>
      </c>
      <c r="C600" t="str">
        <f t="shared" ca="1" si="220"/>
        <v/>
      </c>
      <c r="D600" t="str">
        <f t="shared" ca="1" si="221"/>
        <v/>
      </c>
      <c r="K600" t="str" cm="1">
        <f t="array" aca="1" ref="K600" ca="1">_xlfn.SINGLE(IF(COLUMNS($E600:E600)&lt;=COUNTIF(INDIRECT("'Raw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Input'!$B$3)),COLUMNS($E600:E600))),""))</f>
        <v/>
      </c>
      <c r="L600" t="str" cm="1">
        <f t="array" aca="1" ref="L600" ca="1">_xlfn.SINGLE(IF(COLUMNS($E600:F600)&lt;=COUNTIF(INDIRECT("'Raw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Input'!$B$3)),COLUMNS($E600:F600))),""))</f>
        <v/>
      </c>
      <c r="M600" t="str" cm="1">
        <f t="array" aca="1" ref="M600" ca="1">_xlfn.SINGLE(IF(COLUMNS($E600:G600)&lt;=COUNTIF(INDIRECT("'Raw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Input'!$B$3)),COLUMNS($E600:G600))),""))</f>
        <v/>
      </c>
      <c r="N600" t="str" cm="1">
        <f t="array" aca="1" ref="N600" ca="1">_xlfn.SINGLE(IF(COLUMNS($E600:H600)&lt;=COUNTIF(INDIRECT("'Raw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Input'!$B$3)),COLUMNS($E600:H600))),""))</f>
        <v/>
      </c>
      <c r="O600" t="str" cm="1">
        <f t="array" aca="1" ref="O600" ca="1">_xlfn.SINGLE(IF(COLUMNS($E600:I600)&lt;=COUNTIF(INDIRECT("'Raw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Input'!$B$3)),COLUMNS($E600:I600))),""))</f>
        <v/>
      </c>
      <c r="P600" t="str" cm="1">
        <f t="array" aca="1" ref="P600" ca="1">_xlfn.SINGLE(IF(COLUMNS($E600:J600)&lt;=COUNTIF(INDIRECT("'Raw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Input'!$B$3)),COLUMNS($E600:J600))),""))</f>
        <v/>
      </c>
      <c r="T600" t="str">
        <f t="shared" ref="T600:T663" ca="1" si="226">IF(D600=1,SUM(IFERROR(INDIRECT(Q600&amp;"!B35"),0),IFERROR(INDIRECT(R600&amp;"!B35"),0),IFERROR(INDIRECT(S600&amp;"!B35"),0))-SUM(IFERROR(INDIRECT(Q600&amp;"!K"&amp;MATCH(B600,INDIRECT(Q600&amp;"!B4:B15"),0)+20),0),IFERROR(INDIRECT(R600&amp;"!K"&amp;MATCH(B600,INDIRECT(R600&amp;"!B4:B15"),0)+20),0),IFERROR(INDIRECT(S600&amp;"!K"&amp;MATCH(B600,INDIRECT(S600&amp;"!B4:B15"),0)+20),0)),"")</f>
        <v/>
      </c>
      <c r="U600" t="str">
        <f t="shared" ref="U600:U663" ca="1" si="227">IF(D600=1,SUM(IFERROR(INDIRECT(Q600&amp;"!I20"),0),IFERROR(INDIRECT(R600&amp;"!I20"),0),IFERROR(INDIRECT(S600&amp;"!I20"),0))-SUM(IFERROR(INDIRECT(Q600&amp;"!K"&amp;MATCH(B600,INDIRECT(Q600&amp;"!B4:B15"),0)+20),0),IFERROR(INDIRECT(R600&amp;"!K"&amp;MATCH(B600,INDIRECT(R600&amp;"!B4:B15"),0)+20),0),IFERROR(INDIRECT(S600&amp;"!K"&amp;MATCH(B600,INDIRECT(S600&amp;"!B4:B15"),0)+20),0)),"")</f>
        <v/>
      </c>
      <c r="V600">
        <v>600</v>
      </c>
      <c r="DE600"/>
      <c r="HB600"/>
    </row>
    <row r="601" spans="1:210">
      <c r="A601">
        <v>1</v>
      </c>
      <c r="B601" t="str">
        <f t="shared" ref="B601:B612" ca="1" si="228">IFERROR(IF(ISBLANK(INDIRECT(INDIRECT("A"&amp;V601-A601)&amp;"!B"&amp;A601+3)),"",INDIRECT(INDIRECT("A"&amp;V601-A601)&amp;"!B"&amp;A601+3)),"")</f>
        <v/>
      </c>
      <c r="C601" t="str">
        <f t="shared" ca="1" si="220"/>
        <v/>
      </c>
      <c r="D601" t="str">
        <f t="shared" ca="1" si="221"/>
        <v/>
      </c>
      <c r="E601" t="str" cm="1">
        <f t="array" aca="1" ref="E601" ca="1">_xlfn.SINGLE(IF(COLUMNS($E601:E601)&lt;=COUNTIF(INDIRECT("'Raw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Input'!$B$3)),COLUMNS($E601:E601))),""))</f>
        <v>Int</v>
      </c>
      <c r="F601" t="str" cm="1">
        <f t="array" aca="1" ref="F601" ca="1">_xlfn.SINGLE(IF(COLUMNS($E601:F601)&lt;=COUNTIF(INDIRECT("'Raw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Input'!$B$3)),COLUMNS($E601:F601))),""))</f>
        <v/>
      </c>
      <c r="G601" t="str" cm="1">
        <f t="array" aca="1" ref="G601" ca="1">_xlfn.SINGLE(IF(COLUMNS($E601:G601)&lt;=COUNTIF(INDIRECT("'Raw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Input'!$B$3)),COLUMNS($E601:G601))),""))</f>
        <v/>
      </c>
      <c r="H601" t="str" cm="1">
        <f t="array" aca="1" ref="H601" ca="1">_xlfn.SINGLE(IF(COLUMNS($E601:H601)&lt;=COUNTIF(INDIRECT("'Raw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Input'!$B$3)),COLUMNS($E601:H601))),""))</f>
        <v/>
      </c>
      <c r="I601" t="str" cm="1">
        <f t="array" aca="1" ref="I601" ca="1">_xlfn.SINGLE(IF(COLUMNS($E601:I601)&lt;=COUNTIF(INDIRECT("'Raw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Input'!$B$3)),COLUMNS($E601:I601))),""))</f>
        <v/>
      </c>
      <c r="J601" t="str" cm="1">
        <f t="array" aca="1" ref="J601" ca="1">_xlfn.SINGLE(IF(COLUMNS($E601:J601)&lt;=COUNTIF(INDIRECT("'Raw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Input'!$B$3)),COLUMNS($E601:J601))),""))</f>
        <v/>
      </c>
      <c r="K601" t="str" cm="1">
        <f t="array" aca="1" ref="K601" ca="1">_xlfn.SINGLE(IF(COLUMNS($E601:E601)&lt;=COUNTIF(INDIRECT("'Raw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Input'!$B$3)),COLUMNS($E601:E601))),""))</f>
        <v>Boolean</v>
      </c>
      <c r="L601" t="str" cm="1">
        <f t="array" aca="1" ref="L601" ca="1">_xlfn.SINGLE(IF(COLUMNS($E601:F601)&lt;=COUNTIF(INDIRECT("'Raw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Input'!$B$3)),COLUMNS($E601:F601))),""))</f>
        <v/>
      </c>
      <c r="M601" t="str" cm="1">
        <f t="array" aca="1" ref="M601" ca="1">_xlfn.SINGLE(IF(COLUMNS($E601:G601)&lt;=COUNTIF(INDIRECT("'Raw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Input'!$B$3)),COLUMNS($E601:G601))),""))</f>
        <v/>
      </c>
      <c r="N601" t="str" cm="1">
        <f t="array" aca="1" ref="N601" ca="1">_xlfn.SINGLE(IF(COLUMNS($E601:H601)&lt;=COUNTIF(INDIRECT("'Raw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Input'!$B$3)),COLUMNS($E601:H601))),""))</f>
        <v/>
      </c>
      <c r="O601" t="str" cm="1">
        <f t="array" aca="1" ref="O601" ca="1">_xlfn.SINGLE(IF(COLUMNS($E601:I601)&lt;=COUNTIF(INDIRECT("'Raw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Input'!$B$3)),COLUMNS($E601:I601))),""))</f>
        <v/>
      </c>
      <c r="P601" t="str" cm="1">
        <f t="array" aca="1" ref="P601" ca="1">_xlfn.SINGLE(IF(COLUMNS($E601:J601)&lt;=COUNTIF(INDIRECT("'Raw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Input'!$B$3)),COLUMNS($E601:J601))),""))</f>
        <v/>
      </c>
      <c r="Q601" t="str">
        <f t="shared" ref="Q601:Q612" ca="1" si="229">IF(NOT(C601=K601),E601,IF(NOT(C601=L601),F601,IF(NOT(C601=M601),G601,IF(NOT(C601=N601),H601,IF(NOT(C601=O601),I601,IF(NOT(C601=P601),J601,""))))))</f>
        <v>Int</v>
      </c>
      <c r="R601" t="str">
        <f t="shared" ref="R601:R612" ca="1" si="230">IF(AND(NOT(C601=L601),NOT(F601=Q601)),F601,IF(AND(NOT(C601=M601),NOT(G601=Q601)),G601,IF(AND(NOT(C601=N601),NOT(H601=Q601)),H601,IF(AND(NOT(C601=O601),NOT(I601=Q601)),I601,IF(AND(NOT(C601=P601),NOT(J601=Q601)),J601,"")))))</f>
        <v/>
      </c>
      <c r="S601" t="str">
        <f t="shared" ref="S601:S612" ca="1" si="231">IF(AND(NOT(C601=M601),NOT(G601=Q601),NOT(G601=R601)),G601,IF(AND(NOT(C601=N601),NOT(H601=Q601),NOT(H601=R601)),H601,IF(AND(NOT(C601=O601),NOT(I601=Q601),NOT(I601=R601)),I601,IF(AND(NOT(C601=P601),NOT(J601=Q601),NOT(J601=R601)),J601,""))))</f>
        <v/>
      </c>
      <c r="T601" t="str">
        <f t="shared" ca="1" si="226"/>
        <v/>
      </c>
      <c r="U601" t="str">
        <f t="shared" ca="1" si="227"/>
        <v/>
      </c>
      <c r="V601">
        <v>601</v>
      </c>
      <c r="DE601"/>
      <c r="HB601"/>
    </row>
    <row r="602" spans="1:210">
      <c r="A602">
        <v>2</v>
      </c>
      <c r="B602" t="str">
        <f t="shared" ca="1" si="228"/>
        <v/>
      </c>
      <c r="C602" t="str">
        <f t="shared" ca="1" si="220"/>
        <v/>
      </c>
      <c r="D602" t="str">
        <f t="shared" ca="1" si="221"/>
        <v/>
      </c>
      <c r="E602" t="str" cm="1">
        <f t="array" aca="1" ref="E602" ca="1">_xlfn.SINGLE(IF(COLUMNS($E602:E602)&lt;=COUNTIF(INDIRECT("'Raw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Input'!$B$3)),COLUMNS($E602:E602))),""))</f>
        <v>Int</v>
      </c>
      <c r="F602" t="str" cm="1">
        <f t="array" aca="1" ref="F602" ca="1">_xlfn.SINGLE(IF(COLUMNS($E602:F602)&lt;=COUNTIF(INDIRECT("'Raw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Input'!$B$3)),COLUMNS($E602:F602))),""))</f>
        <v/>
      </c>
      <c r="G602" t="str" cm="1">
        <f t="array" aca="1" ref="G602" ca="1">_xlfn.SINGLE(IF(COLUMNS($E602:G602)&lt;=COUNTIF(INDIRECT("'Raw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Input'!$B$3)),COLUMNS($E602:G602))),""))</f>
        <v/>
      </c>
      <c r="H602" t="str" cm="1">
        <f t="array" aca="1" ref="H602" ca="1">_xlfn.SINGLE(IF(COLUMNS($E602:H602)&lt;=COUNTIF(INDIRECT("'Raw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Input'!$B$3)),COLUMNS($E602:H602))),""))</f>
        <v/>
      </c>
      <c r="I602" t="str" cm="1">
        <f t="array" aca="1" ref="I602" ca="1">_xlfn.SINGLE(IF(COLUMNS($E602:I602)&lt;=COUNTIF(INDIRECT("'Raw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Input'!$B$3)),COLUMNS($E602:I602))),""))</f>
        <v/>
      </c>
      <c r="J602" t="str" cm="1">
        <f t="array" aca="1" ref="J602" ca="1">_xlfn.SINGLE(IF(COLUMNS($E602:J602)&lt;=COUNTIF(INDIRECT("'Raw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Input'!$B$3)),COLUMNS($E602:J602))),""))</f>
        <v/>
      </c>
      <c r="K602" t="str" cm="1">
        <f t="array" aca="1" ref="K602" ca="1">_xlfn.SINGLE(IF(COLUMNS($E602:E602)&lt;=COUNTIF(INDIRECT("'Raw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Input'!$B$3)),COLUMNS($E602:E602))),""))</f>
        <v>Boolean</v>
      </c>
      <c r="L602" t="str" cm="1">
        <f t="array" aca="1" ref="L602" ca="1">_xlfn.SINGLE(IF(COLUMNS($E602:F602)&lt;=COUNTIF(INDIRECT("'Raw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Input'!$B$3)),COLUMNS($E602:F602))),""))</f>
        <v/>
      </c>
      <c r="M602" t="str" cm="1">
        <f t="array" aca="1" ref="M602" ca="1">_xlfn.SINGLE(IF(COLUMNS($E602:G602)&lt;=COUNTIF(INDIRECT("'Raw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Input'!$B$3)),COLUMNS($E602:G602))),""))</f>
        <v/>
      </c>
      <c r="N602" t="str" cm="1">
        <f t="array" aca="1" ref="N602" ca="1">_xlfn.SINGLE(IF(COLUMNS($E602:H602)&lt;=COUNTIF(INDIRECT("'Raw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Input'!$B$3)),COLUMNS($E602:H602))),""))</f>
        <v/>
      </c>
      <c r="O602" t="str" cm="1">
        <f t="array" aca="1" ref="O602" ca="1">_xlfn.SINGLE(IF(COLUMNS($E602:I602)&lt;=COUNTIF(INDIRECT("'Raw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Input'!$B$3)),COLUMNS($E602:I602))),""))</f>
        <v/>
      </c>
      <c r="P602" t="str" cm="1">
        <f t="array" aca="1" ref="P602" ca="1">_xlfn.SINGLE(IF(COLUMNS($E602:J602)&lt;=COUNTIF(INDIRECT("'Raw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Input'!$B$3)),COLUMNS($E602:J602))),""))</f>
        <v/>
      </c>
      <c r="Q602" t="str">
        <f t="shared" ca="1" si="229"/>
        <v>Int</v>
      </c>
      <c r="R602" t="str">
        <f t="shared" ca="1" si="230"/>
        <v/>
      </c>
      <c r="S602" t="str">
        <f t="shared" ca="1" si="231"/>
        <v/>
      </c>
      <c r="T602" t="str">
        <f t="shared" ca="1" si="226"/>
        <v/>
      </c>
      <c r="U602" t="str">
        <f t="shared" ca="1" si="227"/>
        <v/>
      </c>
      <c r="V602">
        <v>602</v>
      </c>
      <c r="DE602"/>
      <c r="HB602"/>
    </row>
    <row r="603" spans="1:210">
      <c r="A603">
        <v>3</v>
      </c>
      <c r="B603" t="str">
        <f t="shared" ca="1" si="228"/>
        <v/>
      </c>
      <c r="C603" t="str">
        <f t="shared" ca="1" si="220"/>
        <v/>
      </c>
      <c r="D603" t="str">
        <f t="shared" ca="1" si="221"/>
        <v/>
      </c>
      <c r="E603" t="str" cm="1">
        <f t="array" aca="1" ref="E603" ca="1">_xlfn.SINGLE(IF(COLUMNS($E603:E603)&lt;=COUNTIF(INDIRECT("'Raw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Input'!$B$3)),COLUMNS($E603:E603))),""))</f>
        <v>Int</v>
      </c>
      <c r="F603" t="str" cm="1">
        <f t="array" aca="1" ref="F603" ca="1">_xlfn.SINGLE(IF(COLUMNS($E603:F603)&lt;=COUNTIF(INDIRECT("'Raw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Input'!$B$3)),COLUMNS($E603:F603))),""))</f>
        <v/>
      </c>
      <c r="G603" t="str" cm="1">
        <f t="array" aca="1" ref="G603" ca="1">_xlfn.SINGLE(IF(COLUMNS($E603:G603)&lt;=COUNTIF(INDIRECT("'Raw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Input'!$B$3)),COLUMNS($E603:G603))),""))</f>
        <v/>
      </c>
      <c r="H603" t="str" cm="1">
        <f t="array" aca="1" ref="H603" ca="1">_xlfn.SINGLE(IF(COLUMNS($E603:H603)&lt;=COUNTIF(INDIRECT("'Raw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Input'!$B$3)),COLUMNS($E603:H603))),""))</f>
        <v/>
      </c>
      <c r="I603" t="str" cm="1">
        <f t="array" aca="1" ref="I603" ca="1">_xlfn.SINGLE(IF(COLUMNS($E603:I603)&lt;=COUNTIF(INDIRECT("'Raw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Input'!$B$3)),COLUMNS($E603:I603))),""))</f>
        <v/>
      </c>
      <c r="J603" t="str" cm="1">
        <f t="array" aca="1" ref="J603" ca="1">_xlfn.SINGLE(IF(COLUMNS($E603:J603)&lt;=COUNTIF(INDIRECT("'Raw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Input'!$B$3)),COLUMNS($E603:J603))),""))</f>
        <v/>
      </c>
      <c r="K603" t="str" cm="1">
        <f t="array" aca="1" ref="K603" ca="1">_xlfn.SINGLE(IF(COLUMNS($E603:E603)&lt;=COUNTIF(INDIRECT("'Raw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Input'!$B$3)),COLUMNS($E603:E603))),""))</f>
        <v>Boolean</v>
      </c>
      <c r="L603" t="str" cm="1">
        <f t="array" aca="1" ref="L603" ca="1">_xlfn.SINGLE(IF(COLUMNS($E603:F603)&lt;=COUNTIF(INDIRECT("'Raw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Input'!$B$3)),COLUMNS($E603:F603))),""))</f>
        <v/>
      </c>
      <c r="M603" t="str" cm="1">
        <f t="array" aca="1" ref="M603" ca="1">_xlfn.SINGLE(IF(COLUMNS($E603:G603)&lt;=COUNTIF(INDIRECT("'Raw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Input'!$B$3)),COLUMNS($E603:G603))),""))</f>
        <v/>
      </c>
      <c r="N603" t="str" cm="1">
        <f t="array" aca="1" ref="N603" ca="1">_xlfn.SINGLE(IF(COLUMNS($E603:H603)&lt;=COUNTIF(INDIRECT("'Raw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Input'!$B$3)),COLUMNS($E603:H603))),""))</f>
        <v/>
      </c>
      <c r="O603" t="str" cm="1">
        <f t="array" aca="1" ref="O603" ca="1">_xlfn.SINGLE(IF(COLUMNS($E603:I603)&lt;=COUNTIF(INDIRECT("'Raw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Input'!$B$3)),COLUMNS($E603:I603))),""))</f>
        <v/>
      </c>
      <c r="P603" t="str" cm="1">
        <f t="array" aca="1" ref="P603" ca="1">_xlfn.SINGLE(IF(COLUMNS($E603:J603)&lt;=COUNTIF(INDIRECT("'Raw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Input'!$B$3)),COLUMNS($E603:J603))),""))</f>
        <v/>
      </c>
      <c r="Q603" t="str">
        <f t="shared" ca="1" si="229"/>
        <v>Int</v>
      </c>
      <c r="R603" t="str">
        <f t="shared" ca="1" si="230"/>
        <v/>
      </c>
      <c r="S603" t="str">
        <f t="shared" ca="1" si="231"/>
        <v/>
      </c>
      <c r="T603" t="str">
        <f t="shared" ca="1" si="226"/>
        <v/>
      </c>
      <c r="U603" t="str">
        <f t="shared" ca="1" si="227"/>
        <v/>
      </c>
      <c r="V603">
        <v>603</v>
      </c>
      <c r="DE603"/>
      <c r="HB603"/>
    </row>
    <row r="604" spans="1:210">
      <c r="A604">
        <v>4</v>
      </c>
      <c r="B604" t="str">
        <f t="shared" ca="1" si="228"/>
        <v/>
      </c>
      <c r="C604" t="str">
        <f t="shared" ca="1" si="220"/>
        <v/>
      </c>
      <c r="D604" t="str">
        <f t="shared" ca="1" si="221"/>
        <v/>
      </c>
      <c r="E604" t="str" cm="1">
        <f t="array" aca="1" ref="E604" ca="1">_xlfn.SINGLE(IF(COLUMNS($E604:E604)&lt;=COUNTIF(INDIRECT("'Raw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Input'!$B$3)),COLUMNS($E604:E604))),""))</f>
        <v>Int</v>
      </c>
      <c r="F604" t="str" cm="1">
        <f t="array" aca="1" ref="F604" ca="1">_xlfn.SINGLE(IF(COLUMNS($E604:F604)&lt;=COUNTIF(INDIRECT("'Raw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Input'!$B$3)),COLUMNS($E604:F604))),""))</f>
        <v/>
      </c>
      <c r="G604" t="str" cm="1">
        <f t="array" aca="1" ref="G604" ca="1">_xlfn.SINGLE(IF(COLUMNS($E604:G604)&lt;=COUNTIF(INDIRECT("'Raw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Input'!$B$3)),COLUMNS($E604:G604))),""))</f>
        <v/>
      </c>
      <c r="H604" t="str" cm="1">
        <f t="array" aca="1" ref="H604" ca="1">_xlfn.SINGLE(IF(COLUMNS($E604:H604)&lt;=COUNTIF(INDIRECT("'Raw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Input'!$B$3)),COLUMNS($E604:H604))),""))</f>
        <v/>
      </c>
      <c r="I604" t="str" cm="1">
        <f t="array" aca="1" ref="I604" ca="1">_xlfn.SINGLE(IF(COLUMNS($E604:I604)&lt;=COUNTIF(INDIRECT("'Raw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Input'!$B$3)),COLUMNS($E604:I604))),""))</f>
        <v/>
      </c>
      <c r="J604" t="str" cm="1">
        <f t="array" aca="1" ref="J604" ca="1">_xlfn.SINGLE(IF(COLUMNS($E604:J604)&lt;=COUNTIF(INDIRECT("'Raw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Input'!$B$3)),COLUMNS($E604:J604))),""))</f>
        <v/>
      </c>
      <c r="K604" t="str" cm="1">
        <f t="array" aca="1" ref="K604" ca="1">_xlfn.SINGLE(IF(COLUMNS($E604:E604)&lt;=COUNTIF(INDIRECT("'Raw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Input'!$B$3)),COLUMNS($E604:E604))),""))</f>
        <v>Boolean</v>
      </c>
      <c r="L604" t="str" cm="1">
        <f t="array" aca="1" ref="L604" ca="1">_xlfn.SINGLE(IF(COLUMNS($E604:F604)&lt;=COUNTIF(INDIRECT("'Raw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Input'!$B$3)),COLUMNS($E604:F604))),""))</f>
        <v/>
      </c>
      <c r="M604" t="str" cm="1">
        <f t="array" aca="1" ref="M604" ca="1">_xlfn.SINGLE(IF(COLUMNS($E604:G604)&lt;=COUNTIF(INDIRECT("'Raw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Input'!$B$3)),COLUMNS($E604:G604))),""))</f>
        <v/>
      </c>
      <c r="N604" t="str" cm="1">
        <f t="array" aca="1" ref="N604" ca="1">_xlfn.SINGLE(IF(COLUMNS($E604:H604)&lt;=COUNTIF(INDIRECT("'Raw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Input'!$B$3)),COLUMNS($E604:H604))),""))</f>
        <v/>
      </c>
      <c r="O604" t="str" cm="1">
        <f t="array" aca="1" ref="O604" ca="1">_xlfn.SINGLE(IF(COLUMNS($E604:I604)&lt;=COUNTIF(INDIRECT("'Raw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Input'!$B$3)),COLUMNS($E604:I604))),""))</f>
        <v/>
      </c>
      <c r="P604" t="str" cm="1">
        <f t="array" aca="1" ref="P604" ca="1">_xlfn.SINGLE(IF(COLUMNS($E604:J604)&lt;=COUNTIF(INDIRECT("'Raw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Input'!$B$3)),COLUMNS($E604:J604))),""))</f>
        <v/>
      </c>
      <c r="Q604" t="str">
        <f t="shared" ca="1" si="229"/>
        <v>Int</v>
      </c>
      <c r="R604" t="str">
        <f t="shared" ca="1" si="230"/>
        <v/>
      </c>
      <c r="S604" t="str">
        <f t="shared" ca="1" si="231"/>
        <v/>
      </c>
      <c r="T604" t="str">
        <f t="shared" ca="1" si="226"/>
        <v/>
      </c>
      <c r="U604" t="str">
        <f t="shared" ca="1" si="227"/>
        <v/>
      </c>
      <c r="V604">
        <v>604</v>
      </c>
      <c r="DE604"/>
      <c r="HB604"/>
    </row>
    <row r="605" spans="1:210">
      <c r="A605">
        <v>5</v>
      </c>
      <c r="B605" t="str">
        <f t="shared" ca="1" si="228"/>
        <v/>
      </c>
      <c r="C605" t="str">
        <f t="shared" ca="1" si="220"/>
        <v/>
      </c>
      <c r="D605" t="str">
        <f t="shared" ca="1" si="221"/>
        <v/>
      </c>
      <c r="E605" t="str" cm="1">
        <f t="array" aca="1" ref="E605" ca="1">_xlfn.SINGLE(IF(COLUMNS($E605:E605)&lt;=COUNTIF(INDIRECT("'Raw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Input'!$B$3)),COLUMNS($E605:E605))),""))</f>
        <v>Int</v>
      </c>
      <c r="F605" t="str" cm="1">
        <f t="array" aca="1" ref="F605" ca="1">_xlfn.SINGLE(IF(COLUMNS($E605:F605)&lt;=COUNTIF(INDIRECT("'Raw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Input'!$B$3)),COLUMNS($E605:F605))),""))</f>
        <v/>
      </c>
      <c r="G605" t="str" cm="1">
        <f t="array" aca="1" ref="G605" ca="1">_xlfn.SINGLE(IF(COLUMNS($E605:G605)&lt;=COUNTIF(INDIRECT("'Raw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Input'!$B$3)),COLUMNS($E605:G605))),""))</f>
        <v/>
      </c>
      <c r="H605" t="str" cm="1">
        <f t="array" aca="1" ref="H605" ca="1">_xlfn.SINGLE(IF(COLUMNS($E605:H605)&lt;=COUNTIF(INDIRECT("'Raw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Input'!$B$3)),COLUMNS($E605:H605))),""))</f>
        <v/>
      </c>
      <c r="I605" t="str" cm="1">
        <f t="array" aca="1" ref="I605" ca="1">_xlfn.SINGLE(IF(COLUMNS($E605:I605)&lt;=COUNTIF(INDIRECT("'Raw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Input'!$B$3)),COLUMNS($E605:I605))),""))</f>
        <v/>
      </c>
      <c r="J605" t="str" cm="1">
        <f t="array" aca="1" ref="J605" ca="1">_xlfn.SINGLE(IF(COLUMNS($E605:J605)&lt;=COUNTIF(INDIRECT("'Raw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Input'!$B$3)),COLUMNS($E605:J605))),""))</f>
        <v/>
      </c>
      <c r="K605" t="str" cm="1">
        <f t="array" aca="1" ref="K605" ca="1">_xlfn.SINGLE(IF(COLUMNS($E605:E605)&lt;=COUNTIF(INDIRECT("'Raw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Input'!$B$3)),COLUMNS($E605:E605))),""))</f>
        <v>Boolean</v>
      </c>
      <c r="L605" t="str" cm="1">
        <f t="array" aca="1" ref="L605" ca="1">_xlfn.SINGLE(IF(COLUMNS($E605:F605)&lt;=COUNTIF(INDIRECT("'Raw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Input'!$B$3)),COLUMNS($E605:F605))),""))</f>
        <v/>
      </c>
      <c r="M605" t="str" cm="1">
        <f t="array" aca="1" ref="M605" ca="1">_xlfn.SINGLE(IF(COLUMNS($E605:G605)&lt;=COUNTIF(INDIRECT("'Raw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Input'!$B$3)),COLUMNS($E605:G605))),""))</f>
        <v/>
      </c>
      <c r="N605" t="str" cm="1">
        <f t="array" aca="1" ref="N605" ca="1">_xlfn.SINGLE(IF(COLUMNS($E605:H605)&lt;=COUNTIF(INDIRECT("'Raw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Input'!$B$3)),COLUMNS($E605:H605))),""))</f>
        <v/>
      </c>
      <c r="O605" t="str" cm="1">
        <f t="array" aca="1" ref="O605" ca="1">_xlfn.SINGLE(IF(COLUMNS($E605:I605)&lt;=COUNTIF(INDIRECT("'Raw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Input'!$B$3)),COLUMNS($E605:I605))),""))</f>
        <v/>
      </c>
      <c r="P605" t="str" cm="1">
        <f t="array" aca="1" ref="P605" ca="1">_xlfn.SINGLE(IF(COLUMNS($E605:J605)&lt;=COUNTIF(INDIRECT("'Raw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Input'!$B$3)),COLUMNS($E605:J605))),""))</f>
        <v/>
      </c>
      <c r="Q605" t="str">
        <f t="shared" ca="1" si="229"/>
        <v>Int</v>
      </c>
      <c r="R605" t="str">
        <f t="shared" ca="1" si="230"/>
        <v/>
      </c>
      <c r="S605" t="str">
        <f t="shared" ca="1" si="231"/>
        <v/>
      </c>
      <c r="T605" t="str">
        <f t="shared" ca="1" si="226"/>
        <v/>
      </c>
      <c r="U605" t="str">
        <f t="shared" ca="1" si="227"/>
        <v/>
      </c>
      <c r="V605">
        <v>605</v>
      </c>
      <c r="DE605"/>
      <c r="HB605"/>
    </row>
    <row r="606" spans="1:210">
      <c r="A606">
        <v>6</v>
      </c>
      <c r="B606" t="str">
        <f t="shared" ca="1" si="228"/>
        <v/>
      </c>
      <c r="C606" t="str">
        <f t="shared" ca="1" si="220"/>
        <v/>
      </c>
      <c r="D606" t="str">
        <f t="shared" ca="1" si="221"/>
        <v/>
      </c>
      <c r="E606" t="str" cm="1">
        <f t="array" aca="1" ref="E606" ca="1">_xlfn.SINGLE(IF(COLUMNS($E606:E606)&lt;=COUNTIF(INDIRECT("'Raw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Input'!$B$3)),COLUMNS($E606:E606))),""))</f>
        <v>Int</v>
      </c>
      <c r="F606" t="str" cm="1">
        <f t="array" aca="1" ref="F606" ca="1">_xlfn.SINGLE(IF(COLUMNS($E606:F606)&lt;=COUNTIF(INDIRECT("'Raw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Input'!$B$3)),COLUMNS($E606:F606))),""))</f>
        <v/>
      </c>
      <c r="G606" t="str" cm="1">
        <f t="array" aca="1" ref="G606" ca="1">_xlfn.SINGLE(IF(COLUMNS($E606:G606)&lt;=COUNTIF(INDIRECT("'Raw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Input'!$B$3)),COLUMNS($E606:G606))),""))</f>
        <v/>
      </c>
      <c r="H606" t="str" cm="1">
        <f t="array" aca="1" ref="H606" ca="1">_xlfn.SINGLE(IF(COLUMNS($E606:H606)&lt;=COUNTIF(INDIRECT("'Raw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Input'!$B$3)),COLUMNS($E606:H606))),""))</f>
        <v/>
      </c>
      <c r="I606" t="str" cm="1">
        <f t="array" aca="1" ref="I606" ca="1">_xlfn.SINGLE(IF(COLUMNS($E606:I606)&lt;=COUNTIF(INDIRECT("'Raw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Input'!$B$3)),COLUMNS($E606:I606))),""))</f>
        <v/>
      </c>
      <c r="J606" t="str" cm="1">
        <f t="array" aca="1" ref="J606" ca="1">_xlfn.SINGLE(IF(COLUMNS($E606:J606)&lt;=COUNTIF(INDIRECT("'Raw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Input'!$B$3)),COLUMNS($E606:J606))),""))</f>
        <v/>
      </c>
      <c r="K606" t="str" cm="1">
        <f t="array" aca="1" ref="K606" ca="1">_xlfn.SINGLE(IF(COLUMNS($E606:E606)&lt;=COUNTIF(INDIRECT("'Raw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Input'!$B$3)),COLUMNS($E606:E606))),""))</f>
        <v>Boolean</v>
      </c>
      <c r="L606" t="str" cm="1">
        <f t="array" aca="1" ref="L606" ca="1">_xlfn.SINGLE(IF(COLUMNS($E606:F606)&lt;=COUNTIF(INDIRECT("'Raw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Input'!$B$3)),COLUMNS($E606:F606))),""))</f>
        <v/>
      </c>
      <c r="M606" t="str" cm="1">
        <f t="array" aca="1" ref="M606" ca="1">_xlfn.SINGLE(IF(COLUMNS($E606:G606)&lt;=COUNTIF(INDIRECT("'Raw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Input'!$B$3)),COLUMNS($E606:G606))),""))</f>
        <v/>
      </c>
      <c r="N606" t="str" cm="1">
        <f t="array" aca="1" ref="N606" ca="1">_xlfn.SINGLE(IF(COLUMNS($E606:H606)&lt;=COUNTIF(INDIRECT("'Raw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Input'!$B$3)),COLUMNS($E606:H606))),""))</f>
        <v/>
      </c>
      <c r="O606" t="str" cm="1">
        <f t="array" aca="1" ref="O606" ca="1">_xlfn.SINGLE(IF(COLUMNS($E606:I606)&lt;=COUNTIF(INDIRECT("'Raw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Input'!$B$3)),COLUMNS($E606:I606))),""))</f>
        <v/>
      </c>
      <c r="P606" t="str" cm="1">
        <f t="array" aca="1" ref="P606" ca="1">_xlfn.SINGLE(IF(COLUMNS($E606:J606)&lt;=COUNTIF(INDIRECT("'Raw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Input'!$B$3)),COLUMNS($E606:J606))),""))</f>
        <v/>
      </c>
      <c r="Q606" t="str">
        <f t="shared" ca="1" si="229"/>
        <v>Int</v>
      </c>
      <c r="R606" t="str">
        <f t="shared" ca="1" si="230"/>
        <v/>
      </c>
      <c r="S606" t="str">
        <f t="shared" ca="1" si="231"/>
        <v/>
      </c>
      <c r="T606" t="str">
        <f t="shared" ca="1" si="226"/>
        <v/>
      </c>
      <c r="U606" t="str">
        <f t="shared" ca="1" si="227"/>
        <v/>
      </c>
      <c r="V606">
        <v>606</v>
      </c>
      <c r="DE606"/>
      <c r="HB606"/>
    </row>
    <row r="607" spans="1:210">
      <c r="A607">
        <v>7</v>
      </c>
      <c r="B607" t="str">
        <f t="shared" ca="1" si="228"/>
        <v/>
      </c>
      <c r="C607" t="str">
        <f t="shared" ca="1" si="220"/>
        <v/>
      </c>
      <c r="D607" t="str">
        <f t="shared" ca="1" si="221"/>
        <v/>
      </c>
      <c r="E607" t="str" cm="1">
        <f t="array" aca="1" ref="E607" ca="1">_xlfn.SINGLE(IF(COLUMNS($E607:E607)&lt;=COUNTIF(INDIRECT("'Raw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Input'!$B$3)),COLUMNS($E607:E607))),""))</f>
        <v>Int</v>
      </c>
      <c r="F607" t="str" cm="1">
        <f t="array" aca="1" ref="F607" ca="1">_xlfn.SINGLE(IF(COLUMNS($E607:F607)&lt;=COUNTIF(INDIRECT("'Raw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Input'!$B$3)),COLUMNS($E607:F607))),""))</f>
        <v/>
      </c>
      <c r="G607" t="str" cm="1">
        <f t="array" aca="1" ref="G607" ca="1">_xlfn.SINGLE(IF(COLUMNS($E607:G607)&lt;=COUNTIF(INDIRECT("'Raw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Input'!$B$3)),COLUMNS($E607:G607))),""))</f>
        <v/>
      </c>
      <c r="H607" t="str" cm="1">
        <f t="array" aca="1" ref="H607" ca="1">_xlfn.SINGLE(IF(COLUMNS($E607:H607)&lt;=COUNTIF(INDIRECT("'Raw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Input'!$B$3)),COLUMNS($E607:H607))),""))</f>
        <v/>
      </c>
      <c r="I607" t="str" cm="1">
        <f t="array" aca="1" ref="I607" ca="1">_xlfn.SINGLE(IF(COLUMNS($E607:I607)&lt;=COUNTIF(INDIRECT("'Raw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Input'!$B$3)),COLUMNS($E607:I607))),""))</f>
        <v/>
      </c>
      <c r="J607" t="str" cm="1">
        <f t="array" aca="1" ref="J607" ca="1">_xlfn.SINGLE(IF(COLUMNS($E607:J607)&lt;=COUNTIF(INDIRECT("'Raw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Input'!$B$3)),COLUMNS($E607:J607))),""))</f>
        <v/>
      </c>
      <c r="K607" t="str" cm="1">
        <f t="array" aca="1" ref="K607" ca="1">_xlfn.SINGLE(IF(COLUMNS($E607:E607)&lt;=COUNTIF(INDIRECT("'Raw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Input'!$B$3)),COLUMNS($E607:E607))),""))</f>
        <v>Boolean</v>
      </c>
      <c r="L607" t="str" cm="1">
        <f t="array" aca="1" ref="L607" ca="1">_xlfn.SINGLE(IF(COLUMNS($E607:F607)&lt;=COUNTIF(INDIRECT("'Raw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Input'!$B$3)),COLUMNS($E607:F607))),""))</f>
        <v/>
      </c>
      <c r="M607" t="str" cm="1">
        <f t="array" aca="1" ref="M607" ca="1">_xlfn.SINGLE(IF(COLUMNS($E607:G607)&lt;=COUNTIF(INDIRECT("'Raw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Input'!$B$3)),COLUMNS($E607:G607))),""))</f>
        <v/>
      </c>
      <c r="N607" t="str" cm="1">
        <f t="array" aca="1" ref="N607" ca="1">_xlfn.SINGLE(IF(COLUMNS($E607:H607)&lt;=COUNTIF(INDIRECT("'Raw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Input'!$B$3)),COLUMNS($E607:H607))),""))</f>
        <v/>
      </c>
      <c r="O607" t="str" cm="1">
        <f t="array" aca="1" ref="O607" ca="1">_xlfn.SINGLE(IF(COLUMNS($E607:I607)&lt;=COUNTIF(INDIRECT("'Raw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Input'!$B$3)),COLUMNS($E607:I607))),""))</f>
        <v/>
      </c>
      <c r="P607" t="str" cm="1">
        <f t="array" aca="1" ref="P607" ca="1">_xlfn.SINGLE(IF(COLUMNS($E607:J607)&lt;=COUNTIF(INDIRECT("'Raw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Input'!$B$3)),COLUMNS($E607:J607))),""))</f>
        <v/>
      </c>
      <c r="Q607" t="str">
        <f t="shared" ca="1" si="229"/>
        <v>Int</v>
      </c>
      <c r="R607" t="str">
        <f t="shared" ca="1" si="230"/>
        <v/>
      </c>
      <c r="S607" t="str">
        <f t="shared" ca="1" si="231"/>
        <v/>
      </c>
      <c r="T607" t="str">
        <f t="shared" ca="1" si="226"/>
        <v/>
      </c>
      <c r="U607" t="str">
        <f t="shared" ca="1" si="227"/>
        <v/>
      </c>
      <c r="V607">
        <v>607</v>
      </c>
      <c r="DE607"/>
      <c r="HB607"/>
    </row>
    <row r="608" spans="1:210">
      <c r="A608">
        <v>8</v>
      </c>
      <c r="B608" t="str">
        <f t="shared" ca="1" si="228"/>
        <v/>
      </c>
      <c r="C608" t="str">
        <f t="shared" ca="1" si="220"/>
        <v/>
      </c>
      <c r="D608" t="str">
        <f t="shared" ca="1" si="221"/>
        <v/>
      </c>
      <c r="E608" t="str" cm="1">
        <f t="array" aca="1" ref="E608" ca="1">_xlfn.SINGLE(IF(COLUMNS($E608:E608)&lt;=COUNTIF(INDIRECT("'Raw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Input'!$B$3)),COLUMNS($E608:E608))),""))</f>
        <v>Int</v>
      </c>
      <c r="F608" t="str" cm="1">
        <f t="array" aca="1" ref="F608" ca="1">_xlfn.SINGLE(IF(COLUMNS($E608:F608)&lt;=COUNTIF(INDIRECT("'Raw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Input'!$B$3)),COLUMNS($E608:F608))),""))</f>
        <v/>
      </c>
      <c r="G608" t="str" cm="1">
        <f t="array" aca="1" ref="G608" ca="1">_xlfn.SINGLE(IF(COLUMNS($E608:G608)&lt;=COUNTIF(INDIRECT("'Raw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Input'!$B$3)),COLUMNS($E608:G608))),""))</f>
        <v/>
      </c>
      <c r="H608" t="str" cm="1">
        <f t="array" aca="1" ref="H608" ca="1">_xlfn.SINGLE(IF(COLUMNS($E608:H608)&lt;=COUNTIF(INDIRECT("'Raw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Input'!$B$3)),COLUMNS($E608:H608))),""))</f>
        <v/>
      </c>
      <c r="I608" t="str" cm="1">
        <f t="array" aca="1" ref="I608" ca="1">_xlfn.SINGLE(IF(COLUMNS($E608:I608)&lt;=COUNTIF(INDIRECT("'Raw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Input'!$B$3)),COLUMNS($E608:I608))),""))</f>
        <v/>
      </c>
      <c r="J608" t="str" cm="1">
        <f t="array" aca="1" ref="J608" ca="1">_xlfn.SINGLE(IF(COLUMNS($E608:J608)&lt;=COUNTIF(INDIRECT("'Raw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Input'!$B$3)),COLUMNS($E608:J608))),""))</f>
        <v/>
      </c>
      <c r="K608" t="str" cm="1">
        <f t="array" aca="1" ref="K608" ca="1">_xlfn.SINGLE(IF(COLUMNS($E608:E608)&lt;=COUNTIF(INDIRECT("'Raw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Input'!$B$3)),COLUMNS($E608:E608))),""))</f>
        <v>Boolean</v>
      </c>
      <c r="L608" t="str" cm="1">
        <f t="array" aca="1" ref="L608" ca="1">_xlfn.SINGLE(IF(COLUMNS($E608:F608)&lt;=COUNTIF(INDIRECT("'Raw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Input'!$B$3)),COLUMNS($E608:F608))),""))</f>
        <v/>
      </c>
      <c r="M608" t="str" cm="1">
        <f t="array" aca="1" ref="M608" ca="1">_xlfn.SINGLE(IF(COLUMNS($E608:G608)&lt;=COUNTIF(INDIRECT("'Raw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Input'!$B$3)),COLUMNS($E608:G608))),""))</f>
        <v/>
      </c>
      <c r="N608" t="str" cm="1">
        <f t="array" aca="1" ref="N608" ca="1">_xlfn.SINGLE(IF(COLUMNS($E608:H608)&lt;=COUNTIF(INDIRECT("'Raw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Input'!$B$3)),COLUMNS($E608:H608))),""))</f>
        <v/>
      </c>
      <c r="O608" t="str" cm="1">
        <f t="array" aca="1" ref="O608" ca="1">_xlfn.SINGLE(IF(COLUMNS($E608:I608)&lt;=COUNTIF(INDIRECT("'Raw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Input'!$B$3)),COLUMNS($E608:I608))),""))</f>
        <v/>
      </c>
      <c r="P608" t="str" cm="1">
        <f t="array" aca="1" ref="P608" ca="1">_xlfn.SINGLE(IF(COLUMNS($E608:J608)&lt;=COUNTIF(INDIRECT("'Raw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Input'!$B$3)),COLUMNS($E608:J608))),""))</f>
        <v/>
      </c>
      <c r="Q608" t="str">
        <f t="shared" ca="1" si="229"/>
        <v>Int</v>
      </c>
      <c r="R608" t="str">
        <f t="shared" ca="1" si="230"/>
        <v/>
      </c>
      <c r="S608" t="str">
        <f t="shared" ca="1" si="231"/>
        <v/>
      </c>
      <c r="T608" t="str">
        <f t="shared" ca="1" si="226"/>
        <v/>
      </c>
      <c r="U608" t="str">
        <f t="shared" ca="1" si="227"/>
        <v/>
      </c>
      <c r="V608">
        <v>608</v>
      </c>
      <c r="DE608"/>
      <c r="HB608"/>
    </row>
    <row r="609" spans="1:210">
      <c r="A609">
        <v>9</v>
      </c>
      <c r="B609" t="str">
        <f t="shared" ca="1" si="228"/>
        <v/>
      </c>
      <c r="C609" t="str">
        <f t="shared" ca="1" si="220"/>
        <v/>
      </c>
      <c r="D609" t="str">
        <f t="shared" ca="1" si="221"/>
        <v/>
      </c>
      <c r="E609" t="str" cm="1">
        <f t="array" aca="1" ref="E609" ca="1">_xlfn.SINGLE(IF(COLUMNS($E609:E609)&lt;=COUNTIF(INDIRECT("'Raw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Input'!$B$3)),COLUMNS($E609:E609))),""))</f>
        <v>Int</v>
      </c>
      <c r="F609" t="str" cm="1">
        <f t="array" aca="1" ref="F609" ca="1">_xlfn.SINGLE(IF(COLUMNS($E609:F609)&lt;=COUNTIF(INDIRECT("'Raw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Input'!$B$3)),COLUMNS($E609:F609))),""))</f>
        <v/>
      </c>
      <c r="G609" t="str" cm="1">
        <f t="array" aca="1" ref="G609" ca="1">_xlfn.SINGLE(IF(COLUMNS($E609:G609)&lt;=COUNTIF(INDIRECT("'Raw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Input'!$B$3)),COLUMNS($E609:G609))),""))</f>
        <v/>
      </c>
      <c r="H609" t="str" cm="1">
        <f t="array" aca="1" ref="H609" ca="1">_xlfn.SINGLE(IF(COLUMNS($E609:H609)&lt;=COUNTIF(INDIRECT("'Raw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Input'!$B$3)),COLUMNS($E609:H609))),""))</f>
        <v/>
      </c>
      <c r="I609" t="str" cm="1">
        <f t="array" aca="1" ref="I609" ca="1">_xlfn.SINGLE(IF(COLUMNS($E609:I609)&lt;=COUNTIF(INDIRECT("'Raw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Input'!$B$3)),COLUMNS($E609:I609))),""))</f>
        <v/>
      </c>
      <c r="J609" t="str" cm="1">
        <f t="array" aca="1" ref="J609" ca="1">_xlfn.SINGLE(IF(COLUMNS($E609:J609)&lt;=COUNTIF(INDIRECT("'Raw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Input'!$B$3)),COLUMNS($E609:J609))),""))</f>
        <v/>
      </c>
      <c r="K609" t="str" cm="1">
        <f t="array" aca="1" ref="K609" ca="1">_xlfn.SINGLE(IF(COLUMNS($E609:E609)&lt;=COUNTIF(INDIRECT("'Raw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Input'!$B$3)),COLUMNS($E609:E609))),""))</f>
        <v>Boolean</v>
      </c>
      <c r="L609" t="str" cm="1">
        <f t="array" aca="1" ref="L609" ca="1">_xlfn.SINGLE(IF(COLUMNS($E609:F609)&lt;=COUNTIF(INDIRECT("'Raw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Input'!$B$3)),COLUMNS($E609:F609))),""))</f>
        <v/>
      </c>
      <c r="M609" t="str" cm="1">
        <f t="array" aca="1" ref="M609" ca="1">_xlfn.SINGLE(IF(COLUMNS($E609:G609)&lt;=COUNTIF(INDIRECT("'Raw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Input'!$B$3)),COLUMNS($E609:G609))),""))</f>
        <v/>
      </c>
      <c r="N609" t="str" cm="1">
        <f t="array" aca="1" ref="N609" ca="1">_xlfn.SINGLE(IF(COLUMNS($E609:H609)&lt;=COUNTIF(INDIRECT("'Raw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Input'!$B$3)),COLUMNS($E609:H609))),""))</f>
        <v/>
      </c>
      <c r="O609" t="str" cm="1">
        <f t="array" aca="1" ref="O609" ca="1">_xlfn.SINGLE(IF(COLUMNS($E609:I609)&lt;=COUNTIF(INDIRECT("'Raw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Input'!$B$3)),COLUMNS($E609:I609))),""))</f>
        <v/>
      </c>
      <c r="P609" t="str" cm="1">
        <f t="array" aca="1" ref="P609" ca="1">_xlfn.SINGLE(IF(COLUMNS($E609:J609)&lt;=COUNTIF(INDIRECT("'Raw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Input'!$B$3)),COLUMNS($E609:J609))),""))</f>
        <v/>
      </c>
      <c r="Q609" t="str">
        <f t="shared" ca="1" si="229"/>
        <v>Int</v>
      </c>
      <c r="R609" t="str">
        <f t="shared" ca="1" si="230"/>
        <v/>
      </c>
      <c r="S609" t="str">
        <f t="shared" ca="1" si="231"/>
        <v/>
      </c>
      <c r="T609" t="str">
        <f t="shared" ca="1" si="226"/>
        <v/>
      </c>
      <c r="U609" t="str">
        <f t="shared" ca="1" si="227"/>
        <v/>
      </c>
      <c r="V609">
        <v>609</v>
      </c>
      <c r="DE609"/>
      <c r="HB609"/>
    </row>
    <row r="610" spans="1:210">
      <c r="A610">
        <v>10</v>
      </c>
      <c r="B610" t="str">
        <f t="shared" ca="1" si="228"/>
        <v/>
      </c>
      <c r="C610" t="str">
        <f t="shared" ca="1" si="220"/>
        <v/>
      </c>
      <c r="D610" t="str">
        <f t="shared" ca="1" si="221"/>
        <v/>
      </c>
      <c r="E610" t="str" cm="1">
        <f t="array" aca="1" ref="E610" ca="1">_xlfn.SINGLE(IF(COLUMNS($E610:E610)&lt;=COUNTIF(INDIRECT("'Raw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Input'!$B$3)),COLUMNS($E610:E610))),""))</f>
        <v>Int</v>
      </c>
      <c r="F610" t="str" cm="1">
        <f t="array" aca="1" ref="F610" ca="1">_xlfn.SINGLE(IF(COLUMNS($E610:F610)&lt;=COUNTIF(INDIRECT("'Raw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Input'!$B$3)),COLUMNS($E610:F610))),""))</f>
        <v/>
      </c>
      <c r="G610" t="str" cm="1">
        <f t="array" aca="1" ref="G610" ca="1">_xlfn.SINGLE(IF(COLUMNS($E610:G610)&lt;=COUNTIF(INDIRECT("'Raw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Input'!$B$3)),COLUMNS($E610:G610))),""))</f>
        <v/>
      </c>
      <c r="H610" t="str" cm="1">
        <f t="array" aca="1" ref="H610" ca="1">_xlfn.SINGLE(IF(COLUMNS($E610:H610)&lt;=COUNTIF(INDIRECT("'Raw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Input'!$B$3)),COLUMNS($E610:H610))),""))</f>
        <v/>
      </c>
      <c r="I610" t="str" cm="1">
        <f t="array" aca="1" ref="I610" ca="1">_xlfn.SINGLE(IF(COLUMNS($E610:I610)&lt;=COUNTIF(INDIRECT("'Raw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Input'!$B$3)),COLUMNS($E610:I610))),""))</f>
        <v/>
      </c>
      <c r="J610" t="str" cm="1">
        <f t="array" aca="1" ref="J610" ca="1">_xlfn.SINGLE(IF(COLUMNS($E610:J610)&lt;=COUNTIF(INDIRECT("'Raw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Input'!$B$3)),COLUMNS($E610:J610))),""))</f>
        <v/>
      </c>
      <c r="K610" t="str" cm="1">
        <f t="array" aca="1" ref="K610" ca="1">_xlfn.SINGLE(IF(COLUMNS($E610:E610)&lt;=COUNTIF(INDIRECT("'Raw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Input'!$B$3)),COLUMNS($E610:E610))),""))</f>
        <v>Boolean</v>
      </c>
      <c r="L610" t="str" cm="1">
        <f t="array" aca="1" ref="L610" ca="1">_xlfn.SINGLE(IF(COLUMNS($E610:F610)&lt;=COUNTIF(INDIRECT("'Raw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Input'!$B$3)),COLUMNS($E610:F610))),""))</f>
        <v/>
      </c>
      <c r="M610" t="str" cm="1">
        <f t="array" aca="1" ref="M610" ca="1">_xlfn.SINGLE(IF(COLUMNS($E610:G610)&lt;=COUNTIF(INDIRECT("'Raw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Input'!$B$3)),COLUMNS($E610:G610))),""))</f>
        <v/>
      </c>
      <c r="N610" t="str" cm="1">
        <f t="array" aca="1" ref="N610" ca="1">_xlfn.SINGLE(IF(COLUMNS($E610:H610)&lt;=COUNTIF(INDIRECT("'Raw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Input'!$B$3)),COLUMNS($E610:H610))),""))</f>
        <v/>
      </c>
      <c r="O610" t="str" cm="1">
        <f t="array" aca="1" ref="O610" ca="1">_xlfn.SINGLE(IF(COLUMNS($E610:I610)&lt;=COUNTIF(INDIRECT("'Raw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Input'!$B$3)),COLUMNS($E610:I610))),""))</f>
        <v/>
      </c>
      <c r="P610" t="str" cm="1">
        <f t="array" aca="1" ref="P610" ca="1">_xlfn.SINGLE(IF(COLUMNS($E610:J610)&lt;=COUNTIF(INDIRECT("'Raw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Input'!$B$3)),COLUMNS($E610:J610))),""))</f>
        <v/>
      </c>
      <c r="Q610" t="str">
        <f t="shared" ca="1" si="229"/>
        <v>Int</v>
      </c>
      <c r="R610" t="str">
        <f t="shared" ca="1" si="230"/>
        <v/>
      </c>
      <c r="S610" t="str">
        <f t="shared" ca="1" si="231"/>
        <v/>
      </c>
      <c r="T610" t="str">
        <f t="shared" ca="1" si="226"/>
        <v/>
      </c>
      <c r="U610" t="str">
        <f t="shared" ca="1" si="227"/>
        <v/>
      </c>
      <c r="V610">
        <v>610</v>
      </c>
      <c r="DE610"/>
      <c r="HB610"/>
    </row>
    <row r="611" spans="1:210">
      <c r="A611">
        <v>11</v>
      </c>
      <c r="B611" t="str">
        <f t="shared" ca="1" si="228"/>
        <v/>
      </c>
      <c r="C611" t="str">
        <f t="shared" ca="1" si="220"/>
        <v/>
      </c>
      <c r="D611" t="str">
        <f t="shared" ca="1" si="221"/>
        <v/>
      </c>
      <c r="E611" t="str" cm="1">
        <f t="array" aca="1" ref="E611" ca="1">_xlfn.SINGLE(IF(COLUMNS($E611:E611)&lt;=COUNTIF(INDIRECT("'Raw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Input'!$B$3)),COLUMNS($E611:E611))),""))</f>
        <v>Int</v>
      </c>
      <c r="F611" t="str" cm="1">
        <f t="array" aca="1" ref="F611" ca="1">_xlfn.SINGLE(IF(COLUMNS($E611:F611)&lt;=COUNTIF(INDIRECT("'Raw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Input'!$B$3)),COLUMNS($E611:F611))),""))</f>
        <v/>
      </c>
      <c r="G611" t="str" cm="1">
        <f t="array" aca="1" ref="G611" ca="1">_xlfn.SINGLE(IF(COLUMNS($E611:G611)&lt;=COUNTIF(INDIRECT("'Raw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Input'!$B$3)),COLUMNS($E611:G611))),""))</f>
        <v/>
      </c>
      <c r="H611" t="str" cm="1">
        <f t="array" aca="1" ref="H611" ca="1">_xlfn.SINGLE(IF(COLUMNS($E611:H611)&lt;=COUNTIF(INDIRECT("'Raw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Input'!$B$3)),COLUMNS($E611:H611))),""))</f>
        <v/>
      </c>
      <c r="I611" t="str" cm="1">
        <f t="array" aca="1" ref="I611" ca="1">_xlfn.SINGLE(IF(COLUMNS($E611:I611)&lt;=COUNTIF(INDIRECT("'Raw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Input'!$B$3)),COLUMNS($E611:I611))),""))</f>
        <v/>
      </c>
      <c r="J611" t="str" cm="1">
        <f t="array" aca="1" ref="J611" ca="1">_xlfn.SINGLE(IF(COLUMNS($E611:J611)&lt;=COUNTIF(INDIRECT("'Raw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Input'!$B$3)),COLUMNS($E611:J611))),""))</f>
        <v/>
      </c>
      <c r="K611" t="str" cm="1">
        <f t="array" aca="1" ref="K611" ca="1">_xlfn.SINGLE(IF(COLUMNS($E611:E611)&lt;=COUNTIF(INDIRECT("'Raw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Input'!$B$3)),COLUMNS($E611:E611))),""))</f>
        <v>Boolean</v>
      </c>
      <c r="L611" t="str" cm="1">
        <f t="array" aca="1" ref="L611" ca="1">_xlfn.SINGLE(IF(COLUMNS($E611:F611)&lt;=COUNTIF(INDIRECT("'Raw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Input'!$B$3)),COLUMNS($E611:F611))),""))</f>
        <v/>
      </c>
      <c r="M611" t="str" cm="1">
        <f t="array" aca="1" ref="M611" ca="1">_xlfn.SINGLE(IF(COLUMNS($E611:G611)&lt;=COUNTIF(INDIRECT("'Raw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Input'!$B$3)),COLUMNS($E611:G611))),""))</f>
        <v/>
      </c>
      <c r="N611" t="str" cm="1">
        <f t="array" aca="1" ref="N611" ca="1">_xlfn.SINGLE(IF(COLUMNS($E611:H611)&lt;=COUNTIF(INDIRECT("'Raw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Input'!$B$3)),COLUMNS($E611:H611))),""))</f>
        <v/>
      </c>
      <c r="O611" t="str" cm="1">
        <f t="array" aca="1" ref="O611" ca="1">_xlfn.SINGLE(IF(COLUMNS($E611:I611)&lt;=COUNTIF(INDIRECT("'Raw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Input'!$B$3)),COLUMNS($E611:I611))),""))</f>
        <v/>
      </c>
      <c r="P611" t="str" cm="1">
        <f t="array" aca="1" ref="P611" ca="1">_xlfn.SINGLE(IF(COLUMNS($E611:J611)&lt;=COUNTIF(INDIRECT("'Raw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Input'!$B$3)),COLUMNS($E611:J611))),""))</f>
        <v/>
      </c>
      <c r="Q611" t="str">
        <f t="shared" ca="1" si="229"/>
        <v>Int</v>
      </c>
      <c r="R611" t="str">
        <f t="shared" ca="1" si="230"/>
        <v/>
      </c>
      <c r="S611" t="str">
        <f t="shared" ca="1" si="231"/>
        <v/>
      </c>
      <c r="T611" t="str">
        <f t="shared" ca="1" si="226"/>
        <v/>
      </c>
      <c r="U611" t="str">
        <f t="shared" ca="1" si="227"/>
        <v/>
      </c>
      <c r="V611">
        <v>611</v>
      </c>
      <c r="DE611"/>
      <c r="HB611"/>
    </row>
    <row r="612" spans="1:210">
      <c r="A612">
        <v>12</v>
      </c>
      <c r="B612" t="str">
        <f t="shared" ca="1" si="228"/>
        <v/>
      </c>
      <c r="C612" t="str">
        <f t="shared" ca="1" si="220"/>
        <v/>
      </c>
      <c r="D612" t="str">
        <f t="shared" ca="1" si="221"/>
        <v/>
      </c>
      <c r="E612" t="str" cm="1">
        <f t="array" aca="1" ref="E612" ca="1">_xlfn.SINGLE(IF(COLUMNS($E612:E612)&lt;=COUNTIF(INDIRECT("'Raw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Input'!$B$3)),COLUMNS($E612:E612))),""))</f>
        <v>Int</v>
      </c>
      <c r="F612" t="str" cm="1">
        <f t="array" aca="1" ref="F612" ca="1">_xlfn.SINGLE(IF(COLUMNS($E612:F612)&lt;=COUNTIF(INDIRECT("'Raw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Input'!$B$3)),COLUMNS($E612:F612))),""))</f>
        <v/>
      </c>
      <c r="G612" t="str" cm="1">
        <f t="array" aca="1" ref="G612" ca="1">_xlfn.SINGLE(IF(COLUMNS($E612:G612)&lt;=COUNTIF(INDIRECT("'Raw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Input'!$B$3)),COLUMNS($E612:G612))),""))</f>
        <v/>
      </c>
      <c r="H612" t="str" cm="1">
        <f t="array" aca="1" ref="H612" ca="1">_xlfn.SINGLE(IF(COLUMNS($E612:H612)&lt;=COUNTIF(INDIRECT("'Raw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Input'!$B$3)),COLUMNS($E612:H612))),""))</f>
        <v/>
      </c>
      <c r="I612" t="str" cm="1">
        <f t="array" aca="1" ref="I612" ca="1">_xlfn.SINGLE(IF(COLUMNS($E612:I612)&lt;=COUNTIF(INDIRECT("'Raw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Input'!$B$3)),COLUMNS($E612:I612))),""))</f>
        <v/>
      </c>
      <c r="J612" t="str" cm="1">
        <f t="array" aca="1" ref="J612" ca="1">_xlfn.SINGLE(IF(COLUMNS($E612:J612)&lt;=COUNTIF(INDIRECT("'Raw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Input'!$B$3)),COLUMNS($E612:J612))),""))</f>
        <v/>
      </c>
      <c r="K612" t="str" cm="1">
        <f t="array" aca="1" ref="K612" ca="1">_xlfn.SINGLE(IF(COLUMNS($E612:E612)&lt;=COUNTIF(INDIRECT("'Raw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Input'!$B$3)),COLUMNS($E612:E612))),""))</f>
        <v>Boolean</v>
      </c>
      <c r="L612" t="str" cm="1">
        <f t="array" aca="1" ref="L612" ca="1">_xlfn.SINGLE(IF(COLUMNS($E612:F612)&lt;=COUNTIF(INDIRECT("'Raw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Input'!$B$3)),COLUMNS($E612:F612))),""))</f>
        <v/>
      </c>
      <c r="M612" t="str" cm="1">
        <f t="array" aca="1" ref="M612" ca="1">_xlfn.SINGLE(IF(COLUMNS($E612:G612)&lt;=COUNTIF(INDIRECT("'Raw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Input'!$B$3)),COLUMNS($E612:G612))),""))</f>
        <v/>
      </c>
      <c r="N612" t="str" cm="1">
        <f t="array" aca="1" ref="N612" ca="1">_xlfn.SINGLE(IF(COLUMNS($E612:H612)&lt;=COUNTIF(INDIRECT("'Raw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Input'!$B$3)),COLUMNS($E612:H612))),""))</f>
        <v/>
      </c>
      <c r="O612" t="str" cm="1">
        <f t="array" aca="1" ref="O612" ca="1">_xlfn.SINGLE(IF(COLUMNS($E612:I612)&lt;=COUNTIF(INDIRECT("'Raw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Input'!$B$3)),COLUMNS($E612:I612))),""))</f>
        <v/>
      </c>
      <c r="P612" t="str" cm="1">
        <f t="array" aca="1" ref="P612" ca="1">_xlfn.SINGLE(IF(COLUMNS($E612:J612)&lt;=COUNTIF(INDIRECT("'Raw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Input'!$B$3)),COLUMNS($E612:J612))),""))</f>
        <v/>
      </c>
      <c r="Q612" t="str">
        <f t="shared" ca="1" si="229"/>
        <v>Int</v>
      </c>
      <c r="R612" t="str">
        <f t="shared" ca="1" si="230"/>
        <v/>
      </c>
      <c r="S612" t="str">
        <f t="shared" ca="1" si="231"/>
        <v/>
      </c>
      <c r="T612" t="str">
        <f t="shared" ca="1" si="226"/>
        <v/>
      </c>
      <c r="U612" t="str">
        <f t="shared" ca="1" si="227"/>
        <v/>
      </c>
      <c r="V612">
        <v>612</v>
      </c>
      <c r="DE612"/>
      <c r="HB612"/>
    </row>
    <row r="613" spans="1:210">
      <c r="A613" s="79" t="str">
        <f ca="1">IF(ISBLANK(INDIRECT("Setup!A"&amp;(1+(V613+11)/13))),"",INDIRECT("Setup!A"&amp;(1+(V613+11)/13)))</f>
        <v/>
      </c>
      <c r="C613" t="str">
        <f t="shared" ca="1" si="220"/>
        <v/>
      </c>
      <c r="D613" t="str">
        <f t="shared" ca="1" si="221"/>
        <v/>
      </c>
      <c r="K613" t="str" cm="1">
        <f t="array" aca="1" ref="K613" ca="1">_xlfn.SINGLE(IF(COLUMNS($E613:E613)&lt;=COUNTIF(INDIRECT("'Raw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Input'!$B$3)),COLUMNS($E613:E613))),""))</f>
        <v/>
      </c>
      <c r="L613" t="str" cm="1">
        <f t="array" aca="1" ref="L613" ca="1">_xlfn.SINGLE(IF(COLUMNS($E613:F613)&lt;=COUNTIF(INDIRECT("'Raw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Input'!$B$3)),COLUMNS($E613:F613))),""))</f>
        <v/>
      </c>
      <c r="M613" t="str" cm="1">
        <f t="array" aca="1" ref="M613" ca="1">_xlfn.SINGLE(IF(COLUMNS($E613:G613)&lt;=COUNTIF(INDIRECT("'Raw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Input'!$B$3)),COLUMNS($E613:G613))),""))</f>
        <v/>
      </c>
      <c r="N613" t="str" cm="1">
        <f t="array" aca="1" ref="N613" ca="1">_xlfn.SINGLE(IF(COLUMNS($E613:H613)&lt;=COUNTIF(INDIRECT("'Raw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Input'!$B$3)),COLUMNS($E613:H613))),""))</f>
        <v/>
      </c>
      <c r="O613" t="str" cm="1">
        <f t="array" aca="1" ref="O613" ca="1">_xlfn.SINGLE(IF(COLUMNS($E613:I613)&lt;=COUNTIF(INDIRECT("'Raw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Input'!$B$3)),COLUMNS($E613:I613))),""))</f>
        <v/>
      </c>
      <c r="P613" t="str" cm="1">
        <f t="array" aca="1" ref="P613" ca="1">_xlfn.SINGLE(IF(COLUMNS($E613:J613)&lt;=COUNTIF(INDIRECT("'Raw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Input'!$B$3)),COLUMNS($E613:J613))),""))</f>
        <v/>
      </c>
      <c r="T613" t="str">
        <f t="shared" ca="1" si="226"/>
        <v/>
      </c>
      <c r="U613" t="str">
        <f t="shared" ca="1" si="227"/>
        <v/>
      </c>
      <c r="V613">
        <v>613</v>
      </c>
      <c r="DE613"/>
      <c r="HB613"/>
    </row>
    <row r="614" spans="1:210">
      <c r="A614">
        <v>1</v>
      </c>
      <c r="B614" t="str">
        <f t="shared" ref="B614:B625" ca="1" si="232">IFERROR(IF(ISBLANK(INDIRECT(INDIRECT("A"&amp;V614-A614)&amp;"!B"&amp;A614+3)),"",INDIRECT(INDIRECT("A"&amp;V614-A614)&amp;"!B"&amp;A614+3)),"")</f>
        <v/>
      </c>
      <c r="C614" t="str">
        <f t="shared" ca="1" si="220"/>
        <v/>
      </c>
      <c r="D614" t="str">
        <f t="shared" ca="1" si="221"/>
        <v/>
      </c>
      <c r="E614" t="str" cm="1">
        <f t="array" aca="1" ref="E614" ca="1">_xlfn.SINGLE(IF(COLUMNS($E614:E614)&lt;=COUNTIF(INDIRECT("'Raw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Input'!$B$3)),COLUMNS($E614:E614))),""))</f>
        <v>Int</v>
      </c>
      <c r="F614" t="str" cm="1">
        <f t="array" aca="1" ref="F614" ca="1">_xlfn.SINGLE(IF(COLUMNS($E614:F614)&lt;=COUNTIF(INDIRECT("'Raw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Input'!$B$3)),COLUMNS($E614:F614))),""))</f>
        <v/>
      </c>
      <c r="G614" t="str" cm="1">
        <f t="array" aca="1" ref="G614" ca="1">_xlfn.SINGLE(IF(COLUMNS($E614:G614)&lt;=COUNTIF(INDIRECT("'Raw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Input'!$B$3)),COLUMNS($E614:G614))),""))</f>
        <v/>
      </c>
      <c r="H614" t="str" cm="1">
        <f t="array" aca="1" ref="H614" ca="1">_xlfn.SINGLE(IF(COLUMNS($E614:H614)&lt;=COUNTIF(INDIRECT("'Raw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Input'!$B$3)),COLUMNS($E614:H614))),""))</f>
        <v/>
      </c>
      <c r="I614" t="str" cm="1">
        <f t="array" aca="1" ref="I614" ca="1">_xlfn.SINGLE(IF(COLUMNS($E614:I614)&lt;=COUNTIF(INDIRECT("'Raw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Input'!$B$3)),COLUMNS($E614:I614))),""))</f>
        <v/>
      </c>
      <c r="J614" t="str" cm="1">
        <f t="array" aca="1" ref="J614" ca="1">_xlfn.SINGLE(IF(COLUMNS($E614:J614)&lt;=COUNTIF(INDIRECT("'Raw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Input'!$B$3)),COLUMNS($E614:J614))),""))</f>
        <v/>
      </c>
      <c r="K614" t="str" cm="1">
        <f t="array" aca="1" ref="K614" ca="1">_xlfn.SINGLE(IF(COLUMNS($E614:E614)&lt;=COUNTIF(INDIRECT("'Raw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Input'!$B$3)),COLUMNS($E614:E614))),""))</f>
        <v>Boolean</v>
      </c>
      <c r="L614" t="str" cm="1">
        <f t="array" aca="1" ref="L614" ca="1">_xlfn.SINGLE(IF(COLUMNS($E614:F614)&lt;=COUNTIF(INDIRECT("'Raw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Input'!$B$3)),COLUMNS($E614:F614))),""))</f>
        <v/>
      </c>
      <c r="M614" t="str" cm="1">
        <f t="array" aca="1" ref="M614" ca="1">_xlfn.SINGLE(IF(COLUMNS($E614:G614)&lt;=COUNTIF(INDIRECT("'Raw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Input'!$B$3)),COLUMNS($E614:G614))),""))</f>
        <v/>
      </c>
      <c r="N614" t="str" cm="1">
        <f t="array" aca="1" ref="N614" ca="1">_xlfn.SINGLE(IF(COLUMNS($E614:H614)&lt;=COUNTIF(INDIRECT("'Raw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Input'!$B$3)),COLUMNS($E614:H614))),""))</f>
        <v/>
      </c>
      <c r="O614" t="str" cm="1">
        <f t="array" aca="1" ref="O614" ca="1">_xlfn.SINGLE(IF(COLUMNS($E614:I614)&lt;=COUNTIF(INDIRECT("'Raw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Input'!$B$3)),COLUMNS($E614:I614))),""))</f>
        <v/>
      </c>
      <c r="P614" t="str" cm="1">
        <f t="array" aca="1" ref="P614" ca="1">_xlfn.SINGLE(IF(COLUMNS($E614:J614)&lt;=COUNTIF(INDIRECT("'Raw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Input'!$B$3)),COLUMNS($E614:J614))),""))</f>
        <v/>
      </c>
      <c r="Q614" t="str">
        <f t="shared" ref="Q614:Q625" ca="1" si="233">IF(NOT(C614=K614),E614,IF(NOT(C614=L614),F614,IF(NOT(C614=M614),G614,IF(NOT(C614=N614),H614,IF(NOT(C614=O614),I614,IF(NOT(C614=P614),J614,""))))))</f>
        <v>Int</v>
      </c>
      <c r="R614" t="str">
        <f t="shared" ref="R614:R625" ca="1" si="234">IF(AND(NOT(C614=L614),NOT(F614=Q614)),F614,IF(AND(NOT(C614=M614),NOT(G614=Q614)),G614,IF(AND(NOT(C614=N614),NOT(H614=Q614)),H614,IF(AND(NOT(C614=O614),NOT(I614=Q614)),I614,IF(AND(NOT(C614=P614),NOT(J614=Q614)),J614,"")))))</f>
        <v/>
      </c>
      <c r="S614" t="str">
        <f t="shared" ref="S614:S625" ca="1" si="235">IF(AND(NOT(C614=M614),NOT(G614=Q614),NOT(G614=R614)),G614,IF(AND(NOT(C614=N614),NOT(H614=Q614),NOT(H614=R614)),H614,IF(AND(NOT(C614=O614),NOT(I614=Q614),NOT(I614=R614)),I614,IF(AND(NOT(C614=P614),NOT(J614=Q614),NOT(J614=R614)),J614,""))))</f>
        <v/>
      </c>
      <c r="T614" t="str">
        <f t="shared" ca="1" si="226"/>
        <v/>
      </c>
      <c r="U614" t="str">
        <f t="shared" ca="1" si="227"/>
        <v/>
      </c>
      <c r="V614">
        <v>614</v>
      </c>
      <c r="DE614"/>
      <c r="HB614"/>
    </row>
    <row r="615" spans="1:210">
      <c r="A615">
        <v>2</v>
      </c>
      <c r="B615" t="str">
        <f t="shared" ca="1" si="232"/>
        <v/>
      </c>
      <c r="C615" t="str">
        <f t="shared" ca="1" si="220"/>
        <v/>
      </c>
      <c r="D615" t="str">
        <f t="shared" ca="1" si="221"/>
        <v/>
      </c>
      <c r="E615" t="str" cm="1">
        <f t="array" aca="1" ref="E615" ca="1">_xlfn.SINGLE(IF(COLUMNS($E615:E615)&lt;=COUNTIF(INDIRECT("'Raw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Input'!$B$3)),COLUMNS($E615:E615))),""))</f>
        <v>Int</v>
      </c>
      <c r="F615" t="str" cm="1">
        <f t="array" aca="1" ref="F615" ca="1">_xlfn.SINGLE(IF(COLUMNS($E615:F615)&lt;=COUNTIF(INDIRECT("'Raw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Input'!$B$3)),COLUMNS($E615:F615))),""))</f>
        <v/>
      </c>
      <c r="G615" t="str" cm="1">
        <f t="array" aca="1" ref="G615" ca="1">_xlfn.SINGLE(IF(COLUMNS($E615:G615)&lt;=COUNTIF(INDIRECT("'Raw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Input'!$B$3)),COLUMNS($E615:G615))),""))</f>
        <v/>
      </c>
      <c r="H615" t="str" cm="1">
        <f t="array" aca="1" ref="H615" ca="1">_xlfn.SINGLE(IF(COLUMNS($E615:H615)&lt;=COUNTIF(INDIRECT("'Raw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Input'!$B$3)),COLUMNS($E615:H615))),""))</f>
        <v/>
      </c>
      <c r="I615" t="str" cm="1">
        <f t="array" aca="1" ref="I615" ca="1">_xlfn.SINGLE(IF(COLUMNS($E615:I615)&lt;=COUNTIF(INDIRECT("'Raw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Input'!$B$3)),COLUMNS($E615:I615))),""))</f>
        <v/>
      </c>
      <c r="J615" t="str" cm="1">
        <f t="array" aca="1" ref="J615" ca="1">_xlfn.SINGLE(IF(COLUMNS($E615:J615)&lt;=COUNTIF(INDIRECT("'Raw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Input'!$B$3)),COLUMNS($E615:J615))),""))</f>
        <v/>
      </c>
      <c r="K615" t="str" cm="1">
        <f t="array" aca="1" ref="K615" ca="1">_xlfn.SINGLE(IF(COLUMNS($E615:E615)&lt;=COUNTIF(INDIRECT("'Raw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Input'!$B$3)),COLUMNS($E615:E615))),""))</f>
        <v>Boolean</v>
      </c>
      <c r="L615" t="str" cm="1">
        <f t="array" aca="1" ref="L615" ca="1">_xlfn.SINGLE(IF(COLUMNS($E615:F615)&lt;=COUNTIF(INDIRECT("'Raw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Input'!$B$3)),COLUMNS($E615:F615))),""))</f>
        <v/>
      </c>
      <c r="M615" t="str" cm="1">
        <f t="array" aca="1" ref="M615" ca="1">_xlfn.SINGLE(IF(COLUMNS($E615:G615)&lt;=COUNTIF(INDIRECT("'Raw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Input'!$B$3)),COLUMNS($E615:G615))),""))</f>
        <v/>
      </c>
      <c r="N615" t="str" cm="1">
        <f t="array" aca="1" ref="N615" ca="1">_xlfn.SINGLE(IF(COLUMNS($E615:H615)&lt;=COUNTIF(INDIRECT("'Raw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Input'!$B$3)),COLUMNS($E615:H615))),""))</f>
        <v/>
      </c>
      <c r="O615" t="str" cm="1">
        <f t="array" aca="1" ref="O615" ca="1">_xlfn.SINGLE(IF(COLUMNS($E615:I615)&lt;=COUNTIF(INDIRECT("'Raw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Input'!$B$3)),COLUMNS($E615:I615))),""))</f>
        <v/>
      </c>
      <c r="P615" t="str" cm="1">
        <f t="array" aca="1" ref="P615" ca="1">_xlfn.SINGLE(IF(COLUMNS($E615:J615)&lt;=COUNTIF(INDIRECT("'Raw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Input'!$B$3)),COLUMNS($E615:J615))),""))</f>
        <v/>
      </c>
      <c r="Q615" t="str">
        <f t="shared" ca="1" si="233"/>
        <v>Int</v>
      </c>
      <c r="R615" t="str">
        <f t="shared" ca="1" si="234"/>
        <v/>
      </c>
      <c r="S615" t="str">
        <f t="shared" ca="1" si="235"/>
        <v/>
      </c>
      <c r="T615" t="str">
        <f t="shared" ca="1" si="226"/>
        <v/>
      </c>
      <c r="U615" t="str">
        <f t="shared" ca="1" si="227"/>
        <v/>
      </c>
      <c r="V615">
        <v>615</v>
      </c>
      <c r="DE615"/>
      <c r="HB615"/>
    </row>
    <row r="616" spans="1:210">
      <c r="A616">
        <v>3</v>
      </c>
      <c r="B616" t="str">
        <f t="shared" ca="1" si="232"/>
        <v/>
      </c>
      <c r="C616" t="str">
        <f t="shared" ca="1" si="220"/>
        <v/>
      </c>
      <c r="D616" t="str">
        <f t="shared" ca="1" si="221"/>
        <v/>
      </c>
      <c r="E616" t="str" cm="1">
        <f t="array" aca="1" ref="E616" ca="1">_xlfn.SINGLE(IF(COLUMNS($E616:E616)&lt;=COUNTIF(INDIRECT("'Raw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Input'!$B$3)),COLUMNS($E616:E616))),""))</f>
        <v>Int</v>
      </c>
      <c r="F616" t="str" cm="1">
        <f t="array" aca="1" ref="F616" ca="1">_xlfn.SINGLE(IF(COLUMNS($E616:F616)&lt;=COUNTIF(INDIRECT("'Raw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Input'!$B$3)),COLUMNS($E616:F616))),""))</f>
        <v/>
      </c>
      <c r="G616" t="str" cm="1">
        <f t="array" aca="1" ref="G616" ca="1">_xlfn.SINGLE(IF(COLUMNS($E616:G616)&lt;=COUNTIF(INDIRECT("'Raw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Input'!$B$3)),COLUMNS($E616:G616))),""))</f>
        <v/>
      </c>
      <c r="H616" t="str" cm="1">
        <f t="array" aca="1" ref="H616" ca="1">_xlfn.SINGLE(IF(COLUMNS($E616:H616)&lt;=COUNTIF(INDIRECT("'Raw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Input'!$B$3)),COLUMNS($E616:H616))),""))</f>
        <v/>
      </c>
      <c r="I616" t="str" cm="1">
        <f t="array" aca="1" ref="I616" ca="1">_xlfn.SINGLE(IF(COLUMNS($E616:I616)&lt;=COUNTIF(INDIRECT("'Raw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Input'!$B$3)),COLUMNS($E616:I616))),""))</f>
        <v/>
      </c>
      <c r="J616" t="str" cm="1">
        <f t="array" aca="1" ref="J616" ca="1">_xlfn.SINGLE(IF(COLUMNS($E616:J616)&lt;=COUNTIF(INDIRECT("'Raw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Input'!$B$3)),COLUMNS($E616:J616))),""))</f>
        <v/>
      </c>
      <c r="K616" t="str" cm="1">
        <f t="array" aca="1" ref="K616" ca="1">_xlfn.SINGLE(IF(COLUMNS($E616:E616)&lt;=COUNTIF(INDIRECT("'Raw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Input'!$B$3)),COLUMNS($E616:E616))),""))</f>
        <v>Boolean</v>
      </c>
      <c r="L616" t="str" cm="1">
        <f t="array" aca="1" ref="L616" ca="1">_xlfn.SINGLE(IF(COLUMNS($E616:F616)&lt;=COUNTIF(INDIRECT("'Raw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Input'!$B$3)),COLUMNS($E616:F616))),""))</f>
        <v/>
      </c>
      <c r="M616" t="str" cm="1">
        <f t="array" aca="1" ref="M616" ca="1">_xlfn.SINGLE(IF(COLUMNS($E616:G616)&lt;=COUNTIF(INDIRECT("'Raw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Input'!$B$3)),COLUMNS($E616:G616))),""))</f>
        <v/>
      </c>
      <c r="N616" t="str" cm="1">
        <f t="array" aca="1" ref="N616" ca="1">_xlfn.SINGLE(IF(COLUMNS($E616:H616)&lt;=COUNTIF(INDIRECT("'Raw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Input'!$B$3)),COLUMNS($E616:H616))),""))</f>
        <v/>
      </c>
      <c r="O616" t="str" cm="1">
        <f t="array" aca="1" ref="O616" ca="1">_xlfn.SINGLE(IF(COLUMNS($E616:I616)&lt;=COUNTIF(INDIRECT("'Raw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Input'!$B$3)),COLUMNS($E616:I616))),""))</f>
        <v/>
      </c>
      <c r="P616" t="str" cm="1">
        <f t="array" aca="1" ref="P616" ca="1">_xlfn.SINGLE(IF(COLUMNS($E616:J616)&lt;=COUNTIF(INDIRECT("'Raw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Input'!$B$3)),COLUMNS($E616:J616))),""))</f>
        <v/>
      </c>
      <c r="Q616" t="str">
        <f t="shared" ca="1" si="233"/>
        <v>Int</v>
      </c>
      <c r="R616" t="str">
        <f t="shared" ca="1" si="234"/>
        <v/>
      </c>
      <c r="S616" t="str">
        <f t="shared" ca="1" si="235"/>
        <v/>
      </c>
      <c r="T616" t="str">
        <f t="shared" ca="1" si="226"/>
        <v/>
      </c>
      <c r="U616" t="str">
        <f t="shared" ca="1" si="227"/>
        <v/>
      </c>
      <c r="V616">
        <v>616</v>
      </c>
      <c r="DE616"/>
      <c r="HB616"/>
    </row>
    <row r="617" spans="1:210">
      <c r="A617">
        <v>4</v>
      </c>
      <c r="B617" t="str">
        <f t="shared" ca="1" si="232"/>
        <v/>
      </c>
      <c r="C617" t="str">
        <f t="shared" ca="1" si="220"/>
        <v/>
      </c>
      <c r="D617" t="str">
        <f t="shared" ca="1" si="221"/>
        <v/>
      </c>
      <c r="E617" t="str" cm="1">
        <f t="array" aca="1" ref="E617" ca="1">_xlfn.SINGLE(IF(COLUMNS($E617:E617)&lt;=COUNTIF(INDIRECT("'Raw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Input'!$B$3)),COLUMNS($E617:E617))),""))</f>
        <v>Int</v>
      </c>
      <c r="F617" t="str" cm="1">
        <f t="array" aca="1" ref="F617" ca="1">_xlfn.SINGLE(IF(COLUMNS($E617:F617)&lt;=COUNTIF(INDIRECT("'Raw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Input'!$B$3)),COLUMNS($E617:F617))),""))</f>
        <v/>
      </c>
      <c r="G617" t="str" cm="1">
        <f t="array" aca="1" ref="G617" ca="1">_xlfn.SINGLE(IF(COLUMNS($E617:G617)&lt;=COUNTIF(INDIRECT("'Raw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Input'!$B$3)),COLUMNS($E617:G617))),""))</f>
        <v/>
      </c>
      <c r="H617" t="str" cm="1">
        <f t="array" aca="1" ref="H617" ca="1">_xlfn.SINGLE(IF(COLUMNS($E617:H617)&lt;=COUNTIF(INDIRECT("'Raw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Input'!$B$3)),COLUMNS($E617:H617))),""))</f>
        <v/>
      </c>
      <c r="I617" t="str" cm="1">
        <f t="array" aca="1" ref="I617" ca="1">_xlfn.SINGLE(IF(COLUMNS($E617:I617)&lt;=COUNTIF(INDIRECT("'Raw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Input'!$B$3)),COLUMNS($E617:I617))),""))</f>
        <v/>
      </c>
      <c r="J617" t="str" cm="1">
        <f t="array" aca="1" ref="J617" ca="1">_xlfn.SINGLE(IF(COLUMNS($E617:J617)&lt;=COUNTIF(INDIRECT("'Raw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Input'!$B$3)),COLUMNS($E617:J617))),""))</f>
        <v/>
      </c>
      <c r="K617" t="str" cm="1">
        <f t="array" aca="1" ref="K617" ca="1">_xlfn.SINGLE(IF(COLUMNS($E617:E617)&lt;=COUNTIF(INDIRECT("'Raw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Input'!$B$3)),COLUMNS($E617:E617))),""))</f>
        <v>Boolean</v>
      </c>
      <c r="L617" t="str" cm="1">
        <f t="array" aca="1" ref="L617" ca="1">_xlfn.SINGLE(IF(COLUMNS($E617:F617)&lt;=COUNTIF(INDIRECT("'Raw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Input'!$B$3)),COLUMNS($E617:F617))),""))</f>
        <v/>
      </c>
      <c r="M617" t="str" cm="1">
        <f t="array" aca="1" ref="M617" ca="1">_xlfn.SINGLE(IF(COLUMNS($E617:G617)&lt;=COUNTIF(INDIRECT("'Raw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Input'!$B$3)),COLUMNS($E617:G617))),""))</f>
        <v/>
      </c>
      <c r="N617" t="str" cm="1">
        <f t="array" aca="1" ref="N617" ca="1">_xlfn.SINGLE(IF(COLUMNS($E617:H617)&lt;=COUNTIF(INDIRECT("'Raw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Input'!$B$3)),COLUMNS($E617:H617))),""))</f>
        <v/>
      </c>
      <c r="O617" t="str" cm="1">
        <f t="array" aca="1" ref="O617" ca="1">_xlfn.SINGLE(IF(COLUMNS($E617:I617)&lt;=COUNTIF(INDIRECT("'Raw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Input'!$B$3)),COLUMNS($E617:I617))),""))</f>
        <v/>
      </c>
      <c r="P617" t="str" cm="1">
        <f t="array" aca="1" ref="P617" ca="1">_xlfn.SINGLE(IF(COLUMNS($E617:J617)&lt;=COUNTIF(INDIRECT("'Raw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Input'!$B$3)),COLUMNS($E617:J617))),""))</f>
        <v/>
      </c>
      <c r="Q617" t="str">
        <f t="shared" ca="1" si="233"/>
        <v>Int</v>
      </c>
      <c r="R617" t="str">
        <f t="shared" ca="1" si="234"/>
        <v/>
      </c>
      <c r="S617" t="str">
        <f t="shared" ca="1" si="235"/>
        <v/>
      </c>
      <c r="T617" t="str">
        <f t="shared" ca="1" si="226"/>
        <v/>
      </c>
      <c r="U617" t="str">
        <f t="shared" ca="1" si="227"/>
        <v/>
      </c>
      <c r="V617">
        <v>617</v>
      </c>
      <c r="DE617"/>
      <c r="HB617"/>
    </row>
    <row r="618" spans="1:210">
      <c r="A618">
        <v>5</v>
      </c>
      <c r="B618" t="str">
        <f t="shared" ca="1" si="232"/>
        <v/>
      </c>
      <c r="C618" t="str">
        <f t="shared" ca="1" si="220"/>
        <v/>
      </c>
      <c r="D618" t="str">
        <f t="shared" ca="1" si="221"/>
        <v/>
      </c>
      <c r="E618" t="str" cm="1">
        <f t="array" aca="1" ref="E618" ca="1">_xlfn.SINGLE(IF(COLUMNS($E618:E618)&lt;=COUNTIF(INDIRECT("'Raw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Input'!$B$3)),COLUMNS($E618:E618))),""))</f>
        <v>Int</v>
      </c>
      <c r="F618" t="str" cm="1">
        <f t="array" aca="1" ref="F618" ca="1">_xlfn.SINGLE(IF(COLUMNS($E618:F618)&lt;=COUNTIF(INDIRECT("'Raw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Input'!$B$3)),COLUMNS($E618:F618))),""))</f>
        <v/>
      </c>
      <c r="G618" t="str" cm="1">
        <f t="array" aca="1" ref="G618" ca="1">_xlfn.SINGLE(IF(COLUMNS($E618:G618)&lt;=COUNTIF(INDIRECT("'Raw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Input'!$B$3)),COLUMNS($E618:G618))),""))</f>
        <v/>
      </c>
      <c r="H618" t="str" cm="1">
        <f t="array" aca="1" ref="H618" ca="1">_xlfn.SINGLE(IF(COLUMNS($E618:H618)&lt;=COUNTIF(INDIRECT("'Raw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Input'!$B$3)),COLUMNS($E618:H618))),""))</f>
        <v/>
      </c>
      <c r="I618" t="str" cm="1">
        <f t="array" aca="1" ref="I618" ca="1">_xlfn.SINGLE(IF(COLUMNS($E618:I618)&lt;=COUNTIF(INDIRECT("'Raw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Input'!$B$3)),COLUMNS($E618:I618))),""))</f>
        <v/>
      </c>
      <c r="J618" t="str" cm="1">
        <f t="array" aca="1" ref="J618" ca="1">_xlfn.SINGLE(IF(COLUMNS($E618:J618)&lt;=COUNTIF(INDIRECT("'Raw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Input'!$B$3)),COLUMNS($E618:J618))),""))</f>
        <v/>
      </c>
      <c r="K618" t="str" cm="1">
        <f t="array" aca="1" ref="K618" ca="1">_xlfn.SINGLE(IF(COLUMNS($E618:E618)&lt;=COUNTIF(INDIRECT("'Raw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Input'!$B$3)),COLUMNS($E618:E618))),""))</f>
        <v>Boolean</v>
      </c>
      <c r="L618" t="str" cm="1">
        <f t="array" aca="1" ref="L618" ca="1">_xlfn.SINGLE(IF(COLUMNS($E618:F618)&lt;=COUNTIF(INDIRECT("'Raw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Input'!$B$3)),COLUMNS($E618:F618))),""))</f>
        <v/>
      </c>
      <c r="M618" t="str" cm="1">
        <f t="array" aca="1" ref="M618" ca="1">_xlfn.SINGLE(IF(COLUMNS($E618:G618)&lt;=COUNTIF(INDIRECT("'Raw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Input'!$B$3)),COLUMNS($E618:G618))),""))</f>
        <v/>
      </c>
      <c r="N618" t="str" cm="1">
        <f t="array" aca="1" ref="N618" ca="1">_xlfn.SINGLE(IF(COLUMNS($E618:H618)&lt;=COUNTIF(INDIRECT("'Raw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Input'!$B$3)),COLUMNS($E618:H618))),""))</f>
        <v/>
      </c>
      <c r="O618" t="str" cm="1">
        <f t="array" aca="1" ref="O618" ca="1">_xlfn.SINGLE(IF(COLUMNS($E618:I618)&lt;=COUNTIF(INDIRECT("'Raw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Input'!$B$3)),COLUMNS($E618:I618))),""))</f>
        <v/>
      </c>
      <c r="P618" t="str" cm="1">
        <f t="array" aca="1" ref="P618" ca="1">_xlfn.SINGLE(IF(COLUMNS($E618:J618)&lt;=COUNTIF(INDIRECT("'Raw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Input'!$B$3)),COLUMNS($E618:J618))),""))</f>
        <v/>
      </c>
      <c r="Q618" t="str">
        <f t="shared" ca="1" si="233"/>
        <v>Int</v>
      </c>
      <c r="R618" t="str">
        <f t="shared" ca="1" si="234"/>
        <v/>
      </c>
      <c r="S618" t="str">
        <f t="shared" ca="1" si="235"/>
        <v/>
      </c>
      <c r="T618" t="str">
        <f t="shared" ca="1" si="226"/>
        <v/>
      </c>
      <c r="U618" t="str">
        <f t="shared" ca="1" si="227"/>
        <v/>
      </c>
      <c r="V618">
        <v>618</v>
      </c>
      <c r="DE618"/>
      <c r="HB618"/>
    </row>
    <row r="619" spans="1:210">
      <c r="A619">
        <v>6</v>
      </c>
      <c r="B619" t="str">
        <f t="shared" ca="1" si="232"/>
        <v/>
      </c>
      <c r="C619" t="str">
        <f t="shared" ca="1" si="220"/>
        <v/>
      </c>
      <c r="D619" t="str">
        <f t="shared" ca="1" si="221"/>
        <v/>
      </c>
      <c r="E619" t="str" cm="1">
        <f t="array" aca="1" ref="E619" ca="1">_xlfn.SINGLE(IF(COLUMNS($E619:E619)&lt;=COUNTIF(INDIRECT("'Raw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Input'!$B$3)),COLUMNS($E619:E619))),""))</f>
        <v>Int</v>
      </c>
      <c r="F619" t="str" cm="1">
        <f t="array" aca="1" ref="F619" ca="1">_xlfn.SINGLE(IF(COLUMNS($E619:F619)&lt;=COUNTIF(INDIRECT("'Raw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Input'!$B$3)),COLUMNS($E619:F619))),""))</f>
        <v/>
      </c>
      <c r="G619" t="str" cm="1">
        <f t="array" aca="1" ref="G619" ca="1">_xlfn.SINGLE(IF(COLUMNS($E619:G619)&lt;=COUNTIF(INDIRECT("'Raw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Input'!$B$3)),COLUMNS($E619:G619))),""))</f>
        <v/>
      </c>
      <c r="H619" t="str" cm="1">
        <f t="array" aca="1" ref="H619" ca="1">_xlfn.SINGLE(IF(COLUMNS($E619:H619)&lt;=COUNTIF(INDIRECT("'Raw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Input'!$B$3)),COLUMNS($E619:H619))),""))</f>
        <v/>
      </c>
      <c r="I619" t="str" cm="1">
        <f t="array" aca="1" ref="I619" ca="1">_xlfn.SINGLE(IF(COLUMNS($E619:I619)&lt;=COUNTIF(INDIRECT("'Raw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Input'!$B$3)),COLUMNS($E619:I619))),""))</f>
        <v/>
      </c>
      <c r="J619" t="str" cm="1">
        <f t="array" aca="1" ref="J619" ca="1">_xlfn.SINGLE(IF(COLUMNS($E619:J619)&lt;=COUNTIF(INDIRECT("'Raw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Input'!$B$3)),COLUMNS($E619:J619))),""))</f>
        <v/>
      </c>
      <c r="K619" t="str" cm="1">
        <f t="array" aca="1" ref="K619" ca="1">_xlfn.SINGLE(IF(COLUMNS($E619:E619)&lt;=COUNTIF(INDIRECT("'Raw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Input'!$B$3)),COLUMNS($E619:E619))),""))</f>
        <v>Boolean</v>
      </c>
      <c r="L619" t="str" cm="1">
        <f t="array" aca="1" ref="L619" ca="1">_xlfn.SINGLE(IF(COLUMNS($E619:F619)&lt;=COUNTIF(INDIRECT("'Raw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Input'!$B$3)),COLUMNS($E619:F619))),""))</f>
        <v/>
      </c>
      <c r="M619" t="str" cm="1">
        <f t="array" aca="1" ref="M619" ca="1">_xlfn.SINGLE(IF(COLUMNS($E619:G619)&lt;=COUNTIF(INDIRECT("'Raw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Input'!$B$3)),COLUMNS($E619:G619))),""))</f>
        <v/>
      </c>
      <c r="N619" t="str" cm="1">
        <f t="array" aca="1" ref="N619" ca="1">_xlfn.SINGLE(IF(COLUMNS($E619:H619)&lt;=COUNTIF(INDIRECT("'Raw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Input'!$B$3)),COLUMNS($E619:H619))),""))</f>
        <v/>
      </c>
      <c r="O619" t="str" cm="1">
        <f t="array" aca="1" ref="O619" ca="1">_xlfn.SINGLE(IF(COLUMNS($E619:I619)&lt;=COUNTIF(INDIRECT("'Raw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Input'!$B$3)),COLUMNS($E619:I619))),""))</f>
        <v/>
      </c>
      <c r="P619" t="str" cm="1">
        <f t="array" aca="1" ref="P619" ca="1">_xlfn.SINGLE(IF(COLUMNS($E619:J619)&lt;=COUNTIF(INDIRECT("'Raw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Input'!$B$3)),COLUMNS($E619:J619))),""))</f>
        <v/>
      </c>
      <c r="Q619" t="str">
        <f t="shared" ca="1" si="233"/>
        <v>Int</v>
      </c>
      <c r="R619" t="str">
        <f t="shared" ca="1" si="234"/>
        <v/>
      </c>
      <c r="S619" t="str">
        <f t="shared" ca="1" si="235"/>
        <v/>
      </c>
      <c r="T619" t="str">
        <f t="shared" ca="1" si="226"/>
        <v/>
      </c>
      <c r="U619" t="str">
        <f t="shared" ca="1" si="227"/>
        <v/>
      </c>
      <c r="V619">
        <v>619</v>
      </c>
      <c r="DE619"/>
      <c r="HB619"/>
    </row>
    <row r="620" spans="1:210">
      <c r="A620">
        <v>7</v>
      </c>
      <c r="B620" t="str">
        <f t="shared" ca="1" si="232"/>
        <v/>
      </c>
      <c r="C620" t="str">
        <f t="shared" ca="1" si="220"/>
        <v/>
      </c>
      <c r="D620" t="str">
        <f t="shared" ca="1" si="221"/>
        <v/>
      </c>
      <c r="E620" t="str" cm="1">
        <f t="array" aca="1" ref="E620" ca="1">_xlfn.SINGLE(IF(COLUMNS($E620:E620)&lt;=COUNTIF(INDIRECT("'Raw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Input'!$B$3)),COLUMNS($E620:E620))),""))</f>
        <v>Int</v>
      </c>
      <c r="F620" t="str" cm="1">
        <f t="array" aca="1" ref="F620" ca="1">_xlfn.SINGLE(IF(COLUMNS($E620:F620)&lt;=COUNTIF(INDIRECT("'Raw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Input'!$B$3)),COLUMNS($E620:F620))),""))</f>
        <v/>
      </c>
      <c r="G620" t="str" cm="1">
        <f t="array" aca="1" ref="G620" ca="1">_xlfn.SINGLE(IF(COLUMNS($E620:G620)&lt;=COUNTIF(INDIRECT("'Raw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Input'!$B$3)),COLUMNS($E620:G620))),""))</f>
        <v/>
      </c>
      <c r="H620" t="str" cm="1">
        <f t="array" aca="1" ref="H620" ca="1">_xlfn.SINGLE(IF(COLUMNS($E620:H620)&lt;=COUNTIF(INDIRECT("'Raw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Input'!$B$3)),COLUMNS($E620:H620))),""))</f>
        <v/>
      </c>
      <c r="I620" t="str" cm="1">
        <f t="array" aca="1" ref="I620" ca="1">_xlfn.SINGLE(IF(COLUMNS($E620:I620)&lt;=COUNTIF(INDIRECT("'Raw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Input'!$B$3)),COLUMNS($E620:I620))),""))</f>
        <v/>
      </c>
      <c r="J620" t="str" cm="1">
        <f t="array" aca="1" ref="J620" ca="1">_xlfn.SINGLE(IF(COLUMNS($E620:J620)&lt;=COUNTIF(INDIRECT("'Raw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Input'!$B$3)),COLUMNS($E620:J620))),""))</f>
        <v/>
      </c>
      <c r="K620" t="str" cm="1">
        <f t="array" aca="1" ref="K620" ca="1">_xlfn.SINGLE(IF(COLUMNS($E620:E620)&lt;=COUNTIF(INDIRECT("'Raw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Input'!$B$3)),COLUMNS($E620:E620))),""))</f>
        <v>Boolean</v>
      </c>
      <c r="L620" t="str" cm="1">
        <f t="array" aca="1" ref="L620" ca="1">_xlfn.SINGLE(IF(COLUMNS($E620:F620)&lt;=COUNTIF(INDIRECT("'Raw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Input'!$B$3)),COLUMNS($E620:F620))),""))</f>
        <v/>
      </c>
      <c r="M620" t="str" cm="1">
        <f t="array" aca="1" ref="M620" ca="1">_xlfn.SINGLE(IF(COLUMNS($E620:G620)&lt;=COUNTIF(INDIRECT("'Raw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Input'!$B$3)),COLUMNS($E620:G620))),""))</f>
        <v/>
      </c>
      <c r="N620" t="str" cm="1">
        <f t="array" aca="1" ref="N620" ca="1">_xlfn.SINGLE(IF(COLUMNS($E620:H620)&lt;=COUNTIF(INDIRECT("'Raw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Input'!$B$3)),COLUMNS($E620:H620))),""))</f>
        <v/>
      </c>
      <c r="O620" t="str" cm="1">
        <f t="array" aca="1" ref="O620" ca="1">_xlfn.SINGLE(IF(COLUMNS($E620:I620)&lt;=COUNTIF(INDIRECT("'Raw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Input'!$B$3)),COLUMNS($E620:I620))),""))</f>
        <v/>
      </c>
      <c r="P620" t="str" cm="1">
        <f t="array" aca="1" ref="P620" ca="1">_xlfn.SINGLE(IF(COLUMNS($E620:J620)&lt;=COUNTIF(INDIRECT("'Raw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Input'!$B$3)),COLUMNS($E620:J620))),""))</f>
        <v/>
      </c>
      <c r="Q620" t="str">
        <f t="shared" ca="1" si="233"/>
        <v>Int</v>
      </c>
      <c r="R620" t="str">
        <f t="shared" ca="1" si="234"/>
        <v/>
      </c>
      <c r="S620" t="str">
        <f t="shared" ca="1" si="235"/>
        <v/>
      </c>
      <c r="T620" t="str">
        <f t="shared" ca="1" si="226"/>
        <v/>
      </c>
      <c r="U620" t="str">
        <f t="shared" ca="1" si="227"/>
        <v/>
      </c>
      <c r="V620">
        <v>620</v>
      </c>
      <c r="DE620"/>
      <c r="HB620"/>
    </row>
    <row r="621" spans="1:210">
      <c r="A621">
        <v>8</v>
      </c>
      <c r="B621" t="str">
        <f t="shared" ca="1" si="232"/>
        <v/>
      </c>
      <c r="C621" t="str">
        <f t="shared" ca="1" si="220"/>
        <v/>
      </c>
      <c r="D621" t="str">
        <f t="shared" ca="1" si="221"/>
        <v/>
      </c>
      <c r="E621" t="str" cm="1">
        <f t="array" aca="1" ref="E621" ca="1">_xlfn.SINGLE(IF(COLUMNS($E621:E621)&lt;=COUNTIF(INDIRECT("'Raw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Input'!$B$3)),COLUMNS($E621:E621))),""))</f>
        <v>Int</v>
      </c>
      <c r="F621" t="str" cm="1">
        <f t="array" aca="1" ref="F621" ca="1">_xlfn.SINGLE(IF(COLUMNS($E621:F621)&lt;=COUNTIF(INDIRECT("'Raw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Input'!$B$3)),COLUMNS($E621:F621))),""))</f>
        <v/>
      </c>
      <c r="G621" t="str" cm="1">
        <f t="array" aca="1" ref="G621" ca="1">_xlfn.SINGLE(IF(COLUMNS($E621:G621)&lt;=COUNTIF(INDIRECT("'Raw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Input'!$B$3)),COLUMNS($E621:G621))),""))</f>
        <v/>
      </c>
      <c r="H621" t="str" cm="1">
        <f t="array" aca="1" ref="H621" ca="1">_xlfn.SINGLE(IF(COLUMNS($E621:H621)&lt;=COUNTIF(INDIRECT("'Raw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Input'!$B$3)),COLUMNS($E621:H621))),""))</f>
        <v/>
      </c>
      <c r="I621" t="str" cm="1">
        <f t="array" aca="1" ref="I621" ca="1">_xlfn.SINGLE(IF(COLUMNS($E621:I621)&lt;=COUNTIF(INDIRECT("'Raw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Input'!$B$3)),COLUMNS($E621:I621))),""))</f>
        <v/>
      </c>
      <c r="J621" t="str" cm="1">
        <f t="array" aca="1" ref="J621" ca="1">_xlfn.SINGLE(IF(COLUMNS($E621:J621)&lt;=COUNTIF(INDIRECT("'Raw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Input'!$B$3)),COLUMNS($E621:J621))),""))</f>
        <v/>
      </c>
      <c r="K621" t="str" cm="1">
        <f t="array" aca="1" ref="K621" ca="1">_xlfn.SINGLE(IF(COLUMNS($E621:E621)&lt;=COUNTIF(INDIRECT("'Raw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Input'!$B$3)),COLUMNS($E621:E621))),""))</f>
        <v>Boolean</v>
      </c>
      <c r="L621" t="str" cm="1">
        <f t="array" aca="1" ref="L621" ca="1">_xlfn.SINGLE(IF(COLUMNS($E621:F621)&lt;=COUNTIF(INDIRECT("'Raw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Input'!$B$3)),COLUMNS($E621:F621))),""))</f>
        <v/>
      </c>
      <c r="M621" t="str" cm="1">
        <f t="array" aca="1" ref="M621" ca="1">_xlfn.SINGLE(IF(COLUMNS($E621:G621)&lt;=COUNTIF(INDIRECT("'Raw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Input'!$B$3)),COLUMNS($E621:G621))),""))</f>
        <v/>
      </c>
      <c r="N621" t="str" cm="1">
        <f t="array" aca="1" ref="N621" ca="1">_xlfn.SINGLE(IF(COLUMNS($E621:H621)&lt;=COUNTIF(INDIRECT("'Raw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Input'!$B$3)),COLUMNS($E621:H621))),""))</f>
        <v/>
      </c>
      <c r="O621" t="str" cm="1">
        <f t="array" aca="1" ref="O621" ca="1">_xlfn.SINGLE(IF(COLUMNS($E621:I621)&lt;=COUNTIF(INDIRECT("'Raw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Input'!$B$3)),COLUMNS($E621:I621))),""))</f>
        <v/>
      </c>
      <c r="P621" t="str" cm="1">
        <f t="array" aca="1" ref="P621" ca="1">_xlfn.SINGLE(IF(COLUMNS($E621:J621)&lt;=COUNTIF(INDIRECT("'Raw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Input'!$B$3)),COLUMNS($E621:J621))),""))</f>
        <v/>
      </c>
      <c r="Q621" t="str">
        <f t="shared" ca="1" si="233"/>
        <v>Int</v>
      </c>
      <c r="R621" t="str">
        <f t="shared" ca="1" si="234"/>
        <v/>
      </c>
      <c r="S621" t="str">
        <f t="shared" ca="1" si="235"/>
        <v/>
      </c>
      <c r="T621" t="str">
        <f t="shared" ca="1" si="226"/>
        <v/>
      </c>
      <c r="U621" t="str">
        <f t="shared" ca="1" si="227"/>
        <v/>
      </c>
      <c r="V621">
        <v>621</v>
      </c>
      <c r="DE621"/>
      <c r="HB621"/>
    </row>
    <row r="622" spans="1:210">
      <c r="A622">
        <v>9</v>
      </c>
      <c r="B622" t="str">
        <f t="shared" ca="1" si="232"/>
        <v/>
      </c>
      <c r="C622" t="str">
        <f t="shared" ca="1" si="220"/>
        <v/>
      </c>
      <c r="D622" t="str">
        <f t="shared" ca="1" si="221"/>
        <v/>
      </c>
      <c r="E622" t="str" cm="1">
        <f t="array" aca="1" ref="E622" ca="1">_xlfn.SINGLE(IF(COLUMNS($E622:E622)&lt;=COUNTIF(INDIRECT("'Raw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Input'!$B$3)),COLUMNS($E622:E622))),""))</f>
        <v>Int</v>
      </c>
      <c r="F622" t="str" cm="1">
        <f t="array" aca="1" ref="F622" ca="1">_xlfn.SINGLE(IF(COLUMNS($E622:F622)&lt;=COUNTIF(INDIRECT("'Raw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Input'!$B$3)),COLUMNS($E622:F622))),""))</f>
        <v/>
      </c>
      <c r="G622" t="str" cm="1">
        <f t="array" aca="1" ref="G622" ca="1">_xlfn.SINGLE(IF(COLUMNS($E622:G622)&lt;=COUNTIF(INDIRECT("'Raw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Input'!$B$3)),COLUMNS($E622:G622))),""))</f>
        <v/>
      </c>
      <c r="H622" t="str" cm="1">
        <f t="array" aca="1" ref="H622" ca="1">_xlfn.SINGLE(IF(COLUMNS($E622:H622)&lt;=COUNTIF(INDIRECT("'Raw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Input'!$B$3)),COLUMNS($E622:H622))),""))</f>
        <v/>
      </c>
      <c r="I622" t="str" cm="1">
        <f t="array" aca="1" ref="I622" ca="1">_xlfn.SINGLE(IF(COLUMNS($E622:I622)&lt;=COUNTIF(INDIRECT("'Raw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Input'!$B$3)),COLUMNS($E622:I622))),""))</f>
        <v/>
      </c>
      <c r="J622" t="str" cm="1">
        <f t="array" aca="1" ref="J622" ca="1">_xlfn.SINGLE(IF(COLUMNS($E622:J622)&lt;=COUNTIF(INDIRECT("'Raw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Input'!$B$3)),COLUMNS($E622:J622))),""))</f>
        <v/>
      </c>
      <c r="K622" t="str" cm="1">
        <f t="array" aca="1" ref="K622" ca="1">_xlfn.SINGLE(IF(COLUMNS($E622:E622)&lt;=COUNTIF(INDIRECT("'Raw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Input'!$B$3)),COLUMNS($E622:E622))),""))</f>
        <v>Boolean</v>
      </c>
      <c r="L622" t="str" cm="1">
        <f t="array" aca="1" ref="L622" ca="1">_xlfn.SINGLE(IF(COLUMNS($E622:F622)&lt;=COUNTIF(INDIRECT("'Raw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Input'!$B$3)),COLUMNS($E622:F622))),""))</f>
        <v/>
      </c>
      <c r="M622" t="str" cm="1">
        <f t="array" aca="1" ref="M622" ca="1">_xlfn.SINGLE(IF(COLUMNS($E622:G622)&lt;=COUNTIF(INDIRECT("'Raw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Input'!$B$3)),COLUMNS($E622:G622))),""))</f>
        <v/>
      </c>
      <c r="N622" t="str" cm="1">
        <f t="array" aca="1" ref="N622" ca="1">_xlfn.SINGLE(IF(COLUMNS($E622:H622)&lt;=COUNTIF(INDIRECT("'Raw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Input'!$B$3)),COLUMNS($E622:H622))),""))</f>
        <v/>
      </c>
      <c r="O622" t="str" cm="1">
        <f t="array" aca="1" ref="O622" ca="1">_xlfn.SINGLE(IF(COLUMNS($E622:I622)&lt;=COUNTIF(INDIRECT("'Raw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Input'!$B$3)),COLUMNS($E622:I622))),""))</f>
        <v/>
      </c>
      <c r="P622" t="str" cm="1">
        <f t="array" aca="1" ref="P622" ca="1">_xlfn.SINGLE(IF(COLUMNS($E622:J622)&lt;=COUNTIF(INDIRECT("'Raw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Input'!$B$3)),COLUMNS($E622:J622))),""))</f>
        <v/>
      </c>
      <c r="Q622" t="str">
        <f t="shared" ca="1" si="233"/>
        <v>Int</v>
      </c>
      <c r="R622" t="str">
        <f t="shared" ca="1" si="234"/>
        <v/>
      </c>
      <c r="S622" t="str">
        <f t="shared" ca="1" si="235"/>
        <v/>
      </c>
      <c r="T622" t="str">
        <f t="shared" ca="1" si="226"/>
        <v/>
      </c>
      <c r="U622" t="str">
        <f t="shared" ca="1" si="227"/>
        <v/>
      </c>
      <c r="V622">
        <v>622</v>
      </c>
      <c r="DE622"/>
      <c r="HB622"/>
    </row>
    <row r="623" spans="1:210">
      <c r="A623">
        <v>10</v>
      </c>
      <c r="B623" t="str">
        <f t="shared" ca="1" si="232"/>
        <v/>
      </c>
      <c r="C623" t="str">
        <f t="shared" ca="1" si="220"/>
        <v/>
      </c>
      <c r="D623" t="str">
        <f t="shared" ca="1" si="221"/>
        <v/>
      </c>
      <c r="E623" t="str" cm="1">
        <f t="array" aca="1" ref="E623" ca="1">_xlfn.SINGLE(IF(COLUMNS($E623:E623)&lt;=COUNTIF(INDIRECT("'Raw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Input'!$B$3)),COLUMNS($E623:E623))),""))</f>
        <v>Int</v>
      </c>
      <c r="F623" t="str" cm="1">
        <f t="array" aca="1" ref="F623" ca="1">_xlfn.SINGLE(IF(COLUMNS($E623:F623)&lt;=COUNTIF(INDIRECT("'Raw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Input'!$B$3)),COLUMNS($E623:F623))),""))</f>
        <v/>
      </c>
      <c r="G623" t="str" cm="1">
        <f t="array" aca="1" ref="G623" ca="1">_xlfn.SINGLE(IF(COLUMNS($E623:G623)&lt;=COUNTIF(INDIRECT("'Raw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Input'!$B$3)),COLUMNS($E623:G623))),""))</f>
        <v/>
      </c>
      <c r="H623" t="str" cm="1">
        <f t="array" aca="1" ref="H623" ca="1">_xlfn.SINGLE(IF(COLUMNS($E623:H623)&lt;=COUNTIF(INDIRECT("'Raw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Input'!$B$3)),COLUMNS($E623:H623))),""))</f>
        <v/>
      </c>
      <c r="I623" t="str" cm="1">
        <f t="array" aca="1" ref="I623" ca="1">_xlfn.SINGLE(IF(COLUMNS($E623:I623)&lt;=COUNTIF(INDIRECT("'Raw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Input'!$B$3)),COLUMNS($E623:I623))),""))</f>
        <v/>
      </c>
      <c r="J623" t="str" cm="1">
        <f t="array" aca="1" ref="J623" ca="1">_xlfn.SINGLE(IF(COLUMNS($E623:J623)&lt;=COUNTIF(INDIRECT("'Raw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Input'!$B$3)),COLUMNS($E623:J623))),""))</f>
        <v/>
      </c>
      <c r="K623" t="str" cm="1">
        <f t="array" aca="1" ref="K623" ca="1">_xlfn.SINGLE(IF(COLUMNS($E623:E623)&lt;=COUNTIF(INDIRECT("'Raw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Input'!$B$3)),COLUMNS($E623:E623))),""))</f>
        <v>Boolean</v>
      </c>
      <c r="L623" t="str" cm="1">
        <f t="array" aca="1" ref="L623" ca="1">_xlfn.SINGLE(IF(COLUMNS($E623:F623)&lt;=COUNTIF(INDIRECT("'Raw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Input'!$B$3)),COLUMNS($E623:F623))),""))</f>
        <v/>
      </c>
      <c r="M623" t="str" cm="1">
        <f t="array" aca="1" ref="M623" ca="1">_xlfn.SINGLE(IF(COLUMNS($E623:G623)&lt;=COUNTIF(INDIRECT("'Raw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Input'!$B$3)),COLUMNS($E623:G623))),""))</f>
        <v/>
      </c>
      <c r="N623" t="str" cm="1">
        <f t="array" aca="1" ref="N623" ca="1">_xlfn.SINGLE(IF(COLUMNS($E623:H623)&lt;=COUNTIF(INDIRECT("'Raw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Input'!$B$3)),COLUMNS($E623:H623))),""))</f>
        <v/>
      </c>
      <c r="O623" t="str" cm="1">
        <f t="array" aca="1" ref="O623" ca="1">_xlfn.SINGLE(IF(COLUMNS($E623:I623)&lt;=COUNTIF(INDIRECT("'Raw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Input'!$B$3)),COLUMNS($E623:I623))),""))</f>
        <v/>
      </c>
      <c r="P623" t="str" cm="1">
        <f t="array" aca="1" ref="P623" ca="1">_xlfn.SINGLE(IF(COLUMNS($E623:J623)&lt;=COUNTIF(INDIRECT("'Raw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Input'!$B$3)),COLUMNS($E623:J623))),""))</f>
        <v/>
      </c>
      <c r="Q623" t="str">
        <f t="shared" ca="1" si="233"/>
        <v>Int</v>
      </c>
      <c r="R623" t="str">
        <f t="shared" ca="1" si="234"/>
        <v/>
      </c>
      <c r="S623" t="str">
        <f t="shared" ca="1" si="235"/>
        <v/>
      </c>
      <c r="T623" t="str">
        <f t="shared" ca="1" si="226"/>
        <v/>
      </c>
      <c r="U623" t="str">
        <f t="shared" ca="1" si="227"/>
        <v/>
      </c>
      <c r="V623">
        <v>623</v>
      </c>
      <c r="DE623"/>
      <c r="HB623"/>
    </row>
    <row r="624" spans="1:210">
      <c r="A624">
        <v>11</v>
      </c>
      <c r="B624" t="str">
        <f t="shared" ca="1" si="232"/>
        <v/>
      </c>
      <c r="C624" t="str">
        <f t="shared" ca="1" si="220"/>
        <v/>
      </c>
      <c r="D624" t="str">
        <f t="shared" ca="1" si="221"/>
        <v/>
      </c>
      <c r="E624" t="str" cm="1">
        <f t="array" aca="1" ref="E624" ca="1">_xlfn.SINGLE(IF(COLUMNS($E624:E624)&lt;=COUNTIF(INDIRECT("'Raw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Input'!$B$3)),COLUMNS($E624:E624))),""))</f>
        <v>Int</v>
      </c>
      <c r="F624" t="str" cm="1">
        <f t="array" aca="1" ref="F624" ca="1">_xlfn.SINGLE(IF(COLUMNS($E624:F624)&lt;=COUNTIF(INDIRECT("'Raw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Input'!$B$3)),COLUMNS($E624:F624))),""))</f>
        <v/>
      </c>
      <c r="G624" t="str" cm="1">
        <f t="array" aca="1" ref="G624" ca="1">_xlfn.SINGLE(IF(COLUMNS($E624:G624)&lt;=COUNTIF(INDIRECT("'Raw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Input'!$B$3)),COLUMNS($E624:G624))),""))</f>
        <v/>
      </c>
      <c r="H624" t="str" cm="1">
        <f t="array" aca="1" ref="H624" ca="1">_xlfn.SINGLE(IF(COLUMNS($E624:H624)&lt;=COUNTIF(INDIRECT("'Raw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Input'!$B$3)),COLUMNS($E624:H624))),""))</f>
        <v/>
      </c>
      <c r="I624" t="str" cm="1">
        <f t="array" aca="1" ref="I624" ca="1">_xlfn.SINGLE(IF(COLUMNS($E624:I624)&lt;=COUNTIF(INDIRECT("'Raw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Input'!$B$3)),COLUMNS($E624:I624))),""))</f>
        <v/>
      </c>
      <c r="J624" t="str" cm="1">
        <f t="array" aca="1" ref="J624" ca="1">_xlfn.SINGLE(IF(COLUMNS($E624:J624)&lt;=COUNTIF(INDIRECT("'Raw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Input'!$B$3)),COLUMNS($E624:J624))),""))</f>
        <v/>
      </c>
      <c r="K624" t="str" cm="1">
        <f t="array" aca="1" ref="K624" ca="1">_xlfn.SINGLE(IF(COLUMNS($E624:E624)&lt;=COUNTIF(INDIRECT("'Raw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Input'!$B$3)),COLUMNS($E624:E624))),""))</f>
        <v>Boolean</v>
      </c>
      <c r="L624" t="str" cm="1">
        <f t="array" aca="1" ref="L624" ca="1">_xlfn.SINGLE(IF(COLUMNS($E624:F624)&lt;=COUNTIF(INDIRECT("'Raw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Input'!$B$3)),COLUMNS($E624:F624))),""))</f>
        <v/>
      </c>
      <c r="M624" t="str" cm="1">
        <f t="array" aca="1" ref="M624" ca="1">_xlfn.SINGLE(IF(COLUMNS($E624:G624)&lt;=COUNTIF(INDIRECT("'Raw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Input'!$B$3)),COLUMNS($E624:G624))),""))</f>
        <v/>
      </c>
      <c r="N624" t="str" cm="1">
        <f t="array" aca="1" ref="N624" ca="1">_xlfn.SINGLE(IF(COLUMNS($E624:H624)&lt;=COUNTIF(INDIRECT("'Raw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Input'!$B$3)),COLUMNS($E624:H624))),""))</f>
        <v/>
      </c>
      <c r="O624" t="str" cm="1">
        <f t="array" aca="1" ref="O624" ca="1">_xlfn.SINGLE(IF(COLUMNS($E624:I624)&lt;=COUNTIF(INDIRECT("'Raw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Input'!$B$3)),COLUMNS($E624:I624))),""))</f>
        <v/>
      </c>
      <c r="P624" t="str" cm="1">
        <f t="array" aca="1" ref="P624" ca="1">_xlfn.SINGLE(IF(COLUMNS($E624:J624)&lt;=COUNTIF(INDIRECT("'Raw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Input'!$B$3)),COLUMNS($E624:J624))),""))</f>
        <v/>
      </c>
      <c r="Q624" t="str">
        <f t="shared" ca="1" si="233"/>
        <v>Int</v>
      </c>
      <c r="R624" t="str">
        <f t="shared" ca="1" si="234"/>
        <v/>
      </c>
      <c r="S624" t="str">
        <f t="shared" ca="1" si="235"/>
        <v/>
      </c>
      <c r="T624" t="str">
        <f t="shared" ca="1" si="226"/>
        <v/>
      </c>
      <c r="U624" t="str">
        <f t="shared" ca="1" si="227"/>
        <v/>
      </c>
      <c r="V624">
        <v>624</v>
      </c>
      <c r="DE624"/>
      <c r="HB624"/>
    </row>
    <row r="625" spans="1:210">
      <c r="A625">
        <v>12</v>
      </c>
      <c r="B625" t="str">
        <f t="shared" ca="1" si="232"/>
        <v/>
      </c>
      <c r="C625" t="str">
        <f t="shared" ca="1" si="220"/>
        <v/>
      </c>
      <c r="D625" t="str">
        <f t="shared" ca="1" si="221"/>
        <v/>
      </c>
      <c r="E625" t="str" cm="1">
        <f t="array" aca="1" ref="E625" ca="1">_xlfn.SINGLE(IF(COLUMNS($E625:E625)&lt;=COUNTIF(INDIRECT("'Raw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Input'!$B$3)),COLUMNS($E625:E625))),""))</f>
        <v>Int</v>
      </c>
      <c r="F625" t="str" cm="1">
        <f t="array" aca="1" ref="F625" ca="1">_xlfn.SINGLE(IF(COLUMNS($E625:F625)&lt;=COUNTIF(INDIRECT("'Raw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Input'!$B$3)),COLUMNS($E625:F625))),""))</f>
        <v/>
      </c>
      <c r="G625" t="str" cm="1">
        <f t="array" aca="1" ref="G625" ca="1">_xlfn.SINGLE(IF(COLUMNS($E625:G625)&lt;=COUNTIF(INDIRECT("'Raw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Input'!$B$3)),COLUMNS($E625:G625))),""))</f>
        <v/>
      </c>
      <c r="H625" t="str" cm="1">
        <f t="array" aca="1" ref="H625" ca="1">_xlfn.SINGLE(IF(COLUMNS($E625:H625)&lt;=COUNTIF(INDIRECT("'Raw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Input'!$B$3)),COLUMNS($E625:H625))),""))</f>
        <v/>
      </c>
      <c r="I625" t="str" cm="1">
        <f t="array" aca="1" ref="I625" ca="1">_xlfn.SINGLE(IF(COLUMNS($E625:I625)&lt;=COUNTIF(INDIRECT("'Raw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Input'!$B$3)),COLUMNS($E625:I625))),""))</f>
        <v/>
      </c>
      <c r="J625" t="str" cm="1">
        <f t="array" aca="1" ref="J625" ca="1">_xlfn.SINGLE(IF(COLUMNS($E625:J625)&lt;=COUNTIF(INDIRECT("'Raw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Input'!$B$3)),COLUMNS($E625:J625))),""))</f>
        <v/>
      </c>
      <c r="K625" t="str" cm="1">
        <f t="array" aca="1" ref="K625" ca="1">_xlfn.SINGLE(IF(COLUMNS($E625:E625)&lt;=COUNTIF(INDIRECT("'Raw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Input'!$B$3)),COLUMNS($E625:E625))),""))</f>
        <v>Boolean</v>
      </c>
      <c r="L625" t="str" cm="1">
        <f t="array" aca="1" ref="L625" ca="1">_xlfn.SINGLE(IF(COLUMNS($E625:F625)&lt;=COUNTIF(INDIRECT("'Raw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Input'!$B$3)),COLUMNS($E625:F625))),""))</f>
        <v/>
      </c>
      <c r="M625" t="str" cm="1">
        <f t="array" aca="1" ref="M625" ca="1">_xlfn.SINGLE(IF(COLUMNS($E625:G625)&lt;=COUNTIF(INDIRECT("'Raw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Input'!$B$3)),COLUMNS($E625:G625))),""))</f>
        <v/>
      </c>
      <c r="N625" t="str" cm="1">
        <f t="array" aca="1" ref="N625" ca="1">_xlfn.SINGLE(IF(COLUMNS($E625:H625)&lt;=COUNTIF(INDIRECT("'Raw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Input'!$B$3)),COLUMNS($E625:H625))),""))</f>
        <v/>
      </c>
      <c r="O625" t="str" cm="1">
        <f t="array" aca="1" ref="O625" ca="1">_xlfn.SINGLE(IF(COLUMNS($E625:I625)&lt;=COUNTIF(INDIRECT("'Raw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Input'!$B$3)),COLUMNS($E625:I625))),""))</f>
        <v/>
      </c>
      <c r="P625" t="str" cm="1">
        <f t="array" aca="1" ref="P625" ca="1">_xlfn.SINGLE(IF(COLUMNS($E625:J625)&lt;=COUNTIF(INDIRECT("'Raw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Input'!$B$3)),COLUMNS($E625:J625))),""))</f>
        <v/>
      </c>
      <c r="Q625" t="str">
        <f t="shared" ca="1" si="233"/>
        <v>Int</v>
      </c>
      <c r="R625" t="str">
        <f t="shared" ca="1" si="234"/>
        <v/>
      </c>
      <c r="S625" t="str">
        <f t="shared" ca="1" si="235"/>
        <v/>
      </c>
      <c r="T625" t="str">
        <f t="shared" ca="1" si="226"/>
        <v/>
      </c>
      <c r="U625" t="str">
        <f t="shared" ca="1" si="227"/>
        <v/>
      </c>
      <c r="V625">
        <v>625</v>
      </c>
      <c r="DE625"/>
      <c r="HB625"/>
    </row>
    <row r="626" spans="1:210">
      <c r="A626" s="79" t="str">
        <f ca="1">IF(ISBLANK(INDIRECT("Setup!A"&amp;(1+(V626+11)/13))),"",INDIRECT("Setup!A"&amp;(1+(V626+11)/13)))</f>
        <v/>
      </c>
      <c r="C626" t="str">
        <f t="shared" ca="1" si="220"/>
        <v/>
      </c>
      <c r="D626" t="str">
        <f t="shared" ca="1" si="221"/>
        <v/>
      </c>
      <c r="K626" t="str" cm="1">
        <f t="array" aca="1" ref="K626" ca="1">_xlfn.SINGLE(IF(COLUMNS($E626:E626)&lt;=COUNTIF(INDIRECT("'Raw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Input'!$B$3)),COLUMNS($E626:E626))),""))</f>
        <v/>
      </c>
      <c r="L626" t="str" cm="1">
        <f t="array" aca="1" ref="L626" ca="1">_xlfn.SINGLE(IF(COLUMNS($E626:F626)&lt;=COUNTIF(INDIRECT("'Raw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Input'!$B$3)),COLUMNS($E626:F626))),""))</f>
        <v/>
      </c>
      <c r="M626" t="str" cm="1">
        <f t="array" aca="1" ref="M626" ca="1">_xlfn.SINGLE(IF(COLUMNS($E626:G626)&lt;=COUNTIF(INDIRECT("'Raw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Input'!$B$3)),COLUMNS($E626:G626))),""))</f>
        <v/>
      </c>
      <c r="N626" t="str" cm="1">
        <f t="array" aca="1" ref="N626" ca="1">_xlfn.SINGLE(IF(COLUMNS($E626:H626)&lt;=COUNTIF(INDIRECT("'Raw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Input'!$B$3)),COLUMNS($E626:H626))),""))</f>
        <v/>
      </c>
      <c r="O626" t="str" cm="1">
        <f t="array" aca="1" ref="O626" ca="1">_xlfn.SINGLE(IF(COLUMNS($E626:I626)&lt;=COUNTIF(INDIRECT("'Raw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Input'!$B$3)),COLUMNS($E626:I626))),""))</f>
        <v/>
      </c>
      <c r="P626" t="str" cm="1">
        <f t="array" aca="1" ref="P626" ca="1">_xlfn.SINGLE(IF(COLUMNS($E626:J626)&lt;=COUNTIF(INDIRECT("'Raw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Input'!$B$3)),COLUMNS($E626:J626))),""))</f>
        <v/>
      </c>
      <c r="T626" t="str">
        <f t="shared" ca="1" si="226"/>
        <v/>
      </c>
      <c r="U626" t="str">
        <f t="shared" ca="1" si="227"/>
        <v/>
      </c>
      <c r="V626">
        <v>626</v>
      </c>
      <c r="DE626"/>
      <c r="HB626"/>
    </row>
    <row r="627" spans="1:210">
      <c r="A627">
        <v>1</v>
      </c>
      <c r="B627" t="str">
        <f t="shared" ref="B627:B638" ca="1" si="236">IFERROR(IF(ISBLANK(INDIRECT(INDIRECT("A"&amp;V627-A627)&amp;"!B"&amp;A627+3)),"",INDIRECT(INDIRECT("A"&amp;V627-A627)&amp;"!B"&amp;A627+3)),"")</f>
        <v/>
      </c>
      <c r="C627" t="str">
        <f t="shared" ca="1" si="220"/>
        <v/>
      </c>
      <c r="D627" t="str">
        <f t="shared" ca="1" si="221"/>
        <v/>
      </c>
      <c r="E627" t="str" cm="1">
        <f t="array" aca="1" ref="E627" ca="1">_xlfn.SINGLE(IF(COLUMNS($E627:E627)&lt;=COUNTIF(INDIRECT("'Raw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Input'!$B$3)),COLUMNS($E627:E627))),""))</f>
        <v>Int</v>
      </c>
      <c r="F627" t="str" cm="1">
        <f t="array" aca="1" ref="F627" ca="1">_xlfn.SINGLE(IF(COLUMNS($E627:F627)&lt;=COUNTIF(INDIRECT("'Raw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Input'!$B$3)),COLUMNS($E627:F627))),""))</f>
        <v/>
      </c>
      <c r="G627" t="str" cm="1">
        <f t="array" aca="1" ref="G627" ca="1">_xlfn.SINGLE(IF(COLUMNS($E627:G627)&lt;=COUNTIF(INDIRECT("'Raw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Input'!$B$3)),COLUMNS($E627:G627))),""))</f>
        <v/>
      </c>
      <c r="H627" t="str" cm="1">
        <f t="array" aca="1" ref="H627" ca="1">_xlfn.SINGLE(IF(COLUMNS($E627:H627)&lt;=COUNTIF(INDIRECT("'Raw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Input'!$B$3)),COLUMNS($E627:H627))),""))</f>
        <v/>
      </c>
      <c r="I627" t="str" cm="1">
        <f t="array" aca="1" ref="I627" ca="1">_xlfn.SINGLE(IF(COLUMNS($E627:I627)&lt;=COUNTIF(INDIRECT("'Raw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Input'!$B$3)),COLUMNS($E627:I627))),""))</f>
        <v/>
      </c>
      <c r="J627" t="str" cm="1">
        <f t="array" aca="1" ref="J627" ca="1">_xlfn.SINGLE(IF(COLUMNS($E627:J627)&lt;=COUNTIF(INDIRECT("'Raw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Input'!$B$3)),COLUMNS($E627:J627))),""))</f>
        <v/>
      </c>
      <c r="K627" t="str" cm="1">
        <f t="array" aca="1" ref="K627" ca="1">_xlfn.SINGLE(IF(COLUMNS($E627:E627)&lt;=COUNTIF(INDIRECT("'Raw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Input'!$B$3)),COLUMNS($E627:E627))),""))</f>
        <v>Boolean</v>
      </c>
      <c r="L627" t="str" cm="1">
        <f t="array" aca="1" ref="L627" ca="1">_xlfn.SINGLE(IF(COLUMNS($E627:F627)&lt;=COUNTIF(INDIRECT("'Raw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Input'!$B$3)),COLUMNS($E627:F627))),""))</f>
        <v/>
      </c>
      <c r="M627" t="str" cm="1">
        <f t="array" aca="1" ref="M627" ca="1">_xlfn.SINGLE(IF(COLUMNS($E627:G627)&lt;=COUNTIF(INDIRECT("'Raw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Input'!$B$3)),COLUMNS($E627:G627))),""))</f>
        <v/>
      </c>
      <c r="N627" t="str" cm="1">
        <f t="array" aca="1" ref="N627" ca="1">_xlfn.SINGLE(IF(COLUMNS($E627:H627)&lt;=COUNTIF(INDIRECT("'Raw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Input'!$B$3)),COLUMNS($E627:H627))),""))</f>
        <v/>
      </c>
      <c r="O627" t="str" cm="1">
        <f t="array" aca="1" ref="O627" ca="1">_xlfn.SINGLE(IF(COLUMNS($E627:I627)&lt;=COUNTIF(INDIRECT("'Raw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Input'!$B$3)),COLUMNS($E627:I627))),""))</f>
        <v/>
      </c>
      <c r="P627" t="str" cm="1">
        <f t="array" aca="1" ref="P627" ca="1">_xlfn.SINGLE(IF(COLUMNS($E627:J627)&lt;=COUNTIF(INDIRECT("'Raw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Input'!$B$3)),COLUMNS($E627:J627))),""))</f>
        <v/>
      </c>
      <c r="Q627" t="str">
        <f t="shared" ref="Q627:Q638" ca="1" si="237">IF(NOT(C627=K627),E627,IF(NOT(C627=L627),F627,IF(NOT(C627=M627),G627,IF(NOT(C627=N627),H627,IF(NOT(C627=O627),I627,IF(NOT(C627=P627),J627,""))))))</f>
        <v>Int</v>
      </c>
      <c r="R627" t="str">
        <f t="shared" ref="R627:R638" ca="1" si="238">IF(AND(NOT(C627=L627),NOT(F627=Q627)),F627,IF(AND(NOT(C627=M627),NOT(G627=Q627)),G627,IF(AND(NOT(C627=N627),NOT(H627=Q627)),H627,IF(AND(NOT(C627=O627),NOT(I627=Q627)),I627,IF(AND(NOT(C627=P627),NOT(J627=Q627)),J627,"")))))</f>
        <v/>
      </c>
      <c r="S627" t="str">
        <f t="shared" ref="S627:S638" ca="1" si="239">IF(AND(NOT(C627=M627),NOT(G627=Q627),NOT(G627=R627)),G627,IF(AND(NOT(C627=N627),NOT(H627=Q627),NOT(H627=R627)),H627,IF(AND(NOT(C627=O627),NOT(I627=Q627),NOT(I627=R627)),I627,IF(AND(NOT(C627=P627),NOT(J627=Q627),NOT(J627=R627)),J627,""))))</f>
        <v/>
      </c>
      <c r="T627" t="str">
        <f t="shared" ca="1" si="226"/>
        <v/>
      </c>
      <c r="U627" t="str">
        <f t="shared" ca="1" si="227"/>
        <v/>
      </c>
      <c r="V627">
        <v>627</v>
      </c>
      <c r="DE627"/>
      <c r="HB627"/>
    </row>
    <row r="628" spans="1:210">
      <c r="A628">
        <v>2</v>
      </c>
      <c r="B628" t="str">
        <f t="shared" ca="1" si="236"/>
        <v/>
      </c>
      <c r="C628" t="str">
        <f t="shared" ca="1" si="220"/>
        <v/>
      </c>
      <c r="D628" t="str">
        <f t="shared" ca="1" si="221"/>
        <v/>
      </c>
      <c r="E628" t="str" cm="1">
        <f t="array" aca="1" ref="E628" ca="1">_xlfn.SINGLE(IF(COLUMNS($E628:E628)&lt;=COUNTIF(INDIRECT("'Raw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Input'!$B$3)),COLUMNS($E628:E628))),""))</f>
        <v>Int</v>
      </c>
      <c r="F628" t="str" cm="1">
        <f t="array" aca="1" ref="F628" ca="1">_xlfn.SINGLE(IF(COLUMNS($E628:F628)&lt;=COUNTIF(INDIRECT("'Raw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Input'!$B$3)),COLUMNS($E628:F628))),""))</f>
        <v/>
      </c>
      <c r="G628" t="str" cm="1">
        <f t="array" aca="1" ref="G628" ca="1">_xlfn.SINGLE(IF(COLUMNS($E628:G628)&lt;=COUNTIF(INDIRECT("'Raw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Input'!$B$3)),COLUMNS($E628:G628))),""))</f>
        <v/>
      </c>
      <c r="H628" t="str" cm="1">
        <f t="array" aca="1" ref="H628" ca="1">_xlfn.SINGLE(IF(COLUMNS($E628:H628)&lt;=COUNTIF(INDIRECT("'Raw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Input'!$B$3)),COLUMNS($E628:H628))),""))</f>
        <v/>
      </c>
      <c r="I628" t="str" cm="1">
        <f t="array" aca="1" ref="I628" ca="1">_xlfn.SINGLE(IF(COLUMNS($E628:I628)&lt;=COUNTIF(INDIRECT("'Raw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Input'!$B$3)),COLUMNS($E628:I628))),""))</f>
        <v/>
      </c>
      <c r="J628" t="str" cm="1">
        <f t="array" aca="1" ref="J628" ca="1">_xlfn.SINGLE(IF(COLUMNS($E628:J628)&lt;=COUNTIF(INDIRECT("'Raw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Input'!$B$3)),COLUMNS($E628:J628))),""))</f>
        <v/>
      </c>
      <c r="K628" t="str" cm="1">
        <f t="array" aca="1" ref="K628" ca="1">_xlfn.SINGLE(IF(COLUMNS($E628:E628)&lt;=COUNTIF(INDIRECT("'Raw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Input'!$B$3)),COLUMNS($E628:E628))),""))</f>
        <v>Boolean</v>
      </c>
      <c r="L628" t="str" cm="1">
        <f t="array" aca="1" ref="L628" ca="1">_xlfn.SINGLE(IF(COLUMNS($E628:F628)&lt;=COUNTIF(INDIRECT("'Raw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Input'!$B$3)),COLUMNS($E628:F628))),""))</f>
        <v/>
      </c>
      <c r="M628" t="str" cm="1">
        <f t="array" aca="1" ref="M628" ca="1">_xlfn.SINGLE(IF(COLUMNS($E628:G628)&lt;=COUNTIF(INDIRECT("'Raw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Input'!$B$3)),COLUMNS($E628:G628))),""))</f>
        <v/>
      </c>
      <c r="N628" t="str" cm="1">
        <f t="array" aca="1" ref="N628" ca="1">_xlfn.SINGLE(IF(COLUMNS($E628:H628)&lt;=COUNTIF(INDIRECT("'Raw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Input'!$B$3)),COLUMNS($E628:H628))),""))</f>
        <v/>
      </c>
      <c r="O628" t="str" cm="1">
        <f t="array" aca="1" ref="O628" ca="1">_xlfn.SINGLE(IF(COLUMNS($E628:I628)&lt;=COUNTIF(INDIRECT("'Raw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Input'!$B$3)),COLUMNS($E628:I628))),""))</f>
        <v/>
      </c>
      <c r="P628" t="str" cm="1">
        <f t="array" aca="1" ref="P628" ca="1">_xlfn.SINGLE(IF(COLUMNS($E628:J628)&lt;=COUNTIF(INDIRECT("'Raw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Input'!$B$3)),COLUMNS($E628:J628))),""))</f>
        <v/>
      </c>
      <c r="Q628" t="str">
        <f t="shared" ca="1" si="237"/>
        <v>Int</v>
      </c>
      <c r="R628" t="str">
        <f t="shared" ca="1" si="238"/>
        <v/>
      </c>
      <c r="S628" t="str">
        <f t="shared" ca="1" si="239"/>
        <v/>
      </c>
      <c r="T628" t="str">
        <f t="shared" ca="1" si="226"/>
        <v/>
      </c>
      <c r="U628" t="str">
        <f t="shared" ca="1" si="227"/>
        <v/>
      </c>
      <c r="V628">
        <v>628</v>
      </c>
      <c r="DE628"/>
      <c r="HB628"/>
    </row>
    <row r="629" spans="1:210">
      <c r="A629">
        <v>3</v>
      </c>
      <c r="B629" t="str">
        <f t="shared" ca="1" si="236"/>
        <v/>
      </c>
      <c r="C629" t="str">
        <f t="shared" ca="1" si="220"/>
        <v/>
      </c>
      <c r="D629" t="str">
        <f t="shared" ca="1" si="221"/>
        <v/>
      </c>
      <c r="E629" t="str" cm="1">
        <f t="array" aca="1" ref="E629" ca="1">_xlfn.SINGLE(IF(COLUMNS($E629:E629)&lt;=COUNTIF(INDIRECT("'Raw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Input'!$B$3)),COLUMNS($E629:E629))),""))</f>
        <v>Int</v>
      </c>
      <c r="F629" t="str" cm="1">
        <f t="array" aca="1" ref="F629" ca="1">_xlfn.SINGLE(IF(COLUMNS($E629:F629)&lt;=COUNTIF(INDIRECT("'Raw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Input'!$B$3)),COLUMNS($E629:F629))),""))</f>
        <v/>
      </c>
      <c r="G629" t="str" cm="1">
        <f t="array" aca="1" ref="G629" ca="1">_xlfn.SINGLE(IF(COLUMNS($E629:G629)&lt;=COUNTIF(INDIRECT("'Raw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Input'!$B$3)),COLUMNS($E629:G629))),""))</f>
        <v/>
      </c>
      <c r="H629" t="str" cm="1">
        <f t="array" aca="1" ref="H629" ca="1">_xlfn.SINGLE(IF(COLUMNS($E629:H629)&lt;=COUNTIF(INDIRECT("'Raw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Input'!$B$3)),COLUMNS($E629:H629))),""))</f>
        <v/>
      </c>
      <c r="I629" t="str" cm="1">
        <f t="array" aca="1" ref="I629" ca="1">_xlfn.SINGLE(IF(COLUMNS($E629:I629)&lt;=COUNTIF(INDIRECT("'Raw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Input'!$B$3)),COLUMNS($E629:I629))),""))</f>
        <v/>
      </c>
      <c r="J629" t="str" cm="1">
        <f t="array" aca="1" ref="J629" ca="1">_xlfn.SINGLE(IF(COLUMNS($E629:J629)&lt;=COUNTIF(INDIRECT("'Raw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Input'!$B$3)),COLUMNS($E629:J629))),""))</f>
        <v/>
      </c>
      <c r="K629" t="str" cm="1">
        <f t="array" aca="1" ref="K629" ca="1">_xlfn.SINGLE(IF(COLUMNS($E629:E629)&lt;=COUNTIF(INDIRECT("'Raw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Input'!$B$3)),COLUMNS($E629:E629))),""))</f>
        <v>Boolean</v>
      </c>
      <c r="L629" t="str" cm="1">
        <f t="array" aca="1" ref="L629" ca="1">_xlfn.SINGLE(IF(COLUMNS($E629:F629)&lt;=COUNTIF(INDIRECT("'Raw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Input'!$B$3)),COLUMNS($E629:F629))),""))</f>
        <v/>
      </c>
      <c r="M629" t="str" cm="1">
        <f t="array" aca="1" ref="M629" ca="1">_xlfn.SINGLE(IF(COLUMNS($E629:G629)&lt;=COUNTIF(INDIRECT("'Raw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Input'!$B$3)),COLUMNS($E629:G629))),""))</f>
        <v/>
      </c>
      <c r="N629" t="str" cm="1">
        <f t="array" aca="1" ref="N629" ca="1">_xlfn.SINGLE(IF(COLUMNS($E629:H629)&lt;=COUNTIF(INDIRECT("'Raw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Input'!$B$3)),COLUMNS($E629:H629))),""))</f>
        <v/>
      </c>
      <c r="O629" t="str" cm="1">
        <f t="array" aca="1" ref="O629" ca="1">_xlfn.SINGLE(IF(COLUMNS($E629:I629)&lt;=COUNTIF(INDIRECT("'Raw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Input'!$B$3)),COLUMNS($E629:I629))),""))</f>
        <v/>
      </c>
      <c r="P629" t="str" cm="1">
        <f t="array" aca="1" ref="P629" ca="1">_xlfn.SINGLE(IF(COLUMNS($E629:J629)&lt;=COUNTIF(INDIRECT("'Raw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Input'!$B$3)),COLUMNS($E629:J629))),""))</f>
        <v/>
      </c>
      <c r="Q629" t="str">
        <f t="shared" ca="1" si="237"/>
        <v>Int</v>
      </c>
      <c r="R629" t="str">
        <f t="shared" ca="1" si="238"/>
        <v/>
      </c>
      <c r="S629" t="str">
        <f t="shared" ca="1" si="239"/>
        <v/>
      </c>
      <c r="T629" t="str">
        <f t="shared" ca="1" si="226"/>
        <v/>
      </c>
      <c r="U629" t="str">
        <f t="shared" ca="1" si="227"/>
        <v/>
      </c>
      <c r="V629">
        <v>629</v>
      </c>
      <c r="DE629"/>
      <c r="HB629"/>
    </row>
    <row r="630" spans="1:210">
      <c r="A630">
        <v>4</v>
      </c>
      <c r="B630" t="str">
        <f t="shared" ca="1" si="236"/>
        <v/>
      </c>
      <c r="C630" t="str">
        <f t="shared" ca="1" si="220"/>
        <v/>
      </c>
      <c r="D630" t="str">
        <f t="shared" ca="1" si="221"/>
        <v/>
      </c>
      <c r="E630" t="str" cm="1">
        <f t="array" aca="1" ref="E630" ca="1">_xlfn.SINGLE(IF(COLUMNS($E630:E630)&lt;=COUNTIF(INDIRECT("'Raw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Input'!$B$3)),COLUMNS($E630:E630))),""))</f>
        <v>Int</v>
      </c>
      <c r="F630" t="str" cm="1">
        <f t="array" aca="1" ref="F630" ca="1">_xlfn.SINGLE(IF(COLUMNS($E630:F630)&lt;=COUNTIF(INDIRECT("'Raw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Input'!$B$3)),COLUMNS($E630:F630))),""))</f>
        <v/>
      </c>
      <c r="G630" t="str" cm="1">
        <f t="array" aca="1" ref="G630" ca="1">_xlfn.SINGLE(IF(COLUMNS($E630:G630)&lt;=COUNTIF(INDIRECT("'Raw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Input'!$B$3)),COLUMNS($E630:G630))),""))</f>
        <v/>
      </c>
      <c r="H630" t="str" cm="1">
        <f t="array" aca="1" ref="H630" ca="1">_xlfn.SINGLE(IF(COLUMNS($E630:H630)&lt;=COUNTIF(INDIRECT("'Raw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Input'!$B$3)),COLUMNS($E630:H630))),""))</f>
        <v/>
      </c>
      <c r="I630" t="str" cm="1">
        <f t="array" aca="1" ref="I630" ca="1">_xlfn.SINGLE(IF(COLUMNS($E630:I630)&lt;=COUNTIF(INDIRECT("'Raw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Input'!$B$3)),COLUMNS($E630:I630))),""))</f>
        <v/>
      </c>
      <c r="J630" t="str" cm="1">
        <f t="array" aca="1" ref="J630" ca="1">_xlfn.SINGLE(IF(COLUMNS($E630:J630)&lt;=COUNTIF(INDIRECT("'Raw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Input'!$B$3)),COLUMNS($E630:J630))),""))</f>
        <v/>
      </c>
      <c r="K630" t="str" cm="1">
        <f t="array" aca="1" ref="K630" ca="1">_xlfn.SINGLE(IF(COLUMNS($E630:E630)&lt;=COUNTIF(INDIRECT("'Raw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Input'!$B$3)),COLUMNS($E630:E630))),""))</f>
        <v>Boolean</v>
      </c>
      <c r="L630" t="str" cm="1">
        <f t="array" aca="1" ref="L630" ca="1">_xlfn.SINGLE(IF(COLUMNS($E630:F630)&lt;=COUNTIF(INDIRECT("'Raw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Input'!$B$3)),COLUMNS($E630:F630))),""))</f>
        <v/>
      </c>
      <c r="M630" t="str" cm="1">
        <f t="array" aca="1" ref="M630" ca="1">_xlfn.SINGLE(IF(COLUMNS($E630:G630)&lt;=COUNTIF(INDIRECT("'Raw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Input'!$B$3)),COLUMNS($E630:G630))),""))</f>
        <v/>
      </c>
      <c r="N630" t="str" cm="1">
        <f t="array" aca="1" ref="N630" ca="1">_xlfn.SINGLE(IF(COLUMNS($E630:H630)&lt;=COUNTIF(INDIRECT("'Raw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Input'!$B$3)),COLUMNS($E630:H630))),""))</f>
        <v/>
      </c>
      <c r="O630" t="str" cm="1">
        <f t="array" aca="1" ref="O630" ca="1">_xlfn.SINGLE(IF(COLUMNS($E630:I630)&lt;=COUNTIF(INDIRECT("'Raw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Input'!$B$3)),COLUMNS($E630:I630))),""))</f>
        <v/>
      </c>
      <c r="P630" t="str" cm="1">
        <f t="array" aca="1" ref="P630" ca="1">_xlfn.SINGLE(IF(COLUMNS($E630:J630)&lt;=COUNTIF(INDIRECT("'Raw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Input'!$B$3)),COLUMNS($E630:J630))),""))</f>
        <v/>
      </c>
      <c r="Q630" t="str">
        <f t="shared" ca="1" si="237"/>
        <v>Int</v>
      </c>
      <c r="R630" t="str">
        <f t="shared" ca="1" si="238"/>
        <v/>
      </c>
      <c r="S630" t="str">
        <f t="shared" ca="1" si="239"/>
        <v/>
      </c>
      <c r="T630" t="str">
        <f t="shared" ca="1" si="226"/>
        <v/>
      </c>
      <c r="U630" t="str">
        <f t="shared" ca="1" si="227"/>
        <v/>
      </c>
      <c r="V630">
        <v>630</v>
      </c>
      <c r="DE630"/>
      <c r="HB630"/>
    </row>
    <row r="631" spans="1:210">
      <c r="A631">
        <v>5</v>
      </c>
      <c r="B631" t="str">
        <f t="shared" ca="1" si="236"/>
        <v/>
      </c>
      <c r="C631" t="str">
        <f t="shared" ca="1" si="220"/>
        <v/>
      </c>
      <c r="D631" t="str">
        <f t="shared" ca="1" si="221"/>
        <v/>
      </c>
      <c r="E631" t="str" cm="1">
        <f t="array" aca="1" ref="E631" ca="1">_xlfn.SINGLE(IF(COLUMNS($E631:E631)&lt;=COUNTIF(INDIRECT("'Raw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Input'!$B$3)),COLUMNS($E631:E631))),""))</f>
        <v>Int</v>
      </c>
      <c r="F631" t="str" cm="1">
        <f t="array" aca="1" ref="F631" ca="1">_xlfn.SINGLE(IF(COLUMNS($E631:F631)&lt;=COUNTIF(INDIRECT("'Raw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Input'!$B$3)),COLUMNS($E631:F631))),""))</f>
        <v/>
      </c>
      <c r="G631" t="str" cm="1">
        <f t="array" aca="1" ref="G631" ca="1">_xlfn.SINGLE(IF(COLUMNS($E631:G631)&lt;=COUNTIF(INDIRECT("'Raw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Input'!$B$3)),COLUMNS($E631:G631))),""))</f>
        <v/>
      </c>
      <c r="H631" t="str" cm="1">
        <f t="array" aca="1" ref="H631" ca="1">_xlfn.SINGLE(IF(COLUMNS($E631:H631)&lt;=COUNTIF(INDIRECT("'Raw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Input'!$B$3)),COLUMNS($E631:H631))),""))</f>
        <v/>
      </c>
      <c r="I631" t="str" cm="1">
        <f t="array" aca="1" ref="I631" ca="1">_xlfn.SINGLE(IF(COLUMNS($E631:I631)&lt;=COUNTIF(INDIRECT("'Raw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Input'!$B$3)),COLUMNS($E631:I631))),""))</f>
        <v/>
      </c>
      <c r="J631" t="str" cm="1">
        <f t="array" aca="1" ref="J631" ca="1">_xlfn.SINGLE(IF(COLUMNS($E631:J631)&lt;=COUNTIF(INDIRECT("'Raw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Input'!$B$3)),COLUMNS($E631:J631))),""))</f>
        <v/>
      </c>
      <c r="K631" t="str" cm="1">
        <f t="array" aca="1" ref="K631" ca="1">_xlfn.SINGLE(IF(COLUMNS($E631:E631)&lt;=COUNTIF(INDIRECT("'Raw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Input'!$B$3)),COLUMNS($E631:E631))),""))</f>
        <v>Boolean</v>
      </c>
      <c r="L631" t="str" cm="1">
        <f t="array" aca="1" ref="L631" ca="1">_xlfn.SINGLE(IF(COLUMNS($E631:F631)&lt;=COUNTIF(INDIRECT("'Raw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Input'!$B$3)),COLUMNS($E631:F631))),""))</f>
        <v/>
      </c>
      <c r="M631" t="str" cm="1">
        <f t="array" aca="1" ref="M631" ca="1">_xlfn.SINGLE(IF(COLUMNS($E631:G631)&lt;=COUNTIF(INDIRECT("'Raw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Input'!$B$3)),COLUMNS($E631:G631))),""))</f>
        <v/>
      </c>
      <c r="N631" t="str" cm="1">
        <f t="array" aca="1" ref="N631" ca="1">_xlfn.SINGLE(IF(COLUMNS($E631:H631)&lt;=COUNTIF(INDIRECT("'Raw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Input'!$B$3)),COLUMNS($E631:H631))),""))</f>
        <v/>
      </c>
      <c r="O631" t="str" cm="1">
        <f t="array" aca="1" ref="O631" ca="1">_xlfn.SINGLE(IF(COLUMNS($E631:I631)&lt;=COUNTIF(INDIRECT("'Raw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Input'!$B$3)),COLUMNS($E631:I631))),""))</f>
        <v/>
      </c>
      <c r="P631" t="str" cm="1">
        <f t="array" aca="1" ref="P631" ca="1">_xlfn.SINGLE(IF(COLUMNS($E631:J631)&lt;=COUNTIF(INDIRECT("'Raw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Input'!$B$3)),COLUMNS($E631:J631))),""))</f>
        <v/>
      </c>
      <c r="Q631" t="str">
        <f t="shared" ca="1" si="237"/>
        <v>Int</v>
      </c>
      <c r="R631" t="str">
        <f t="shared" ca="1" si="238"/>
        <v/>
      </c>
      <c r="S631" t="str">
        <f t="shared" ca="1" si="239"/>
        <v/>
      </c>
      <c r="T631" t="str">
        <f t="shared" ca="1" si="226"/>
        <v/>
      </c>
      <c r="U631" t="str">
        <f t="shared" ca="1" si="227"/>
        <v/>
      </c>
      <c r="V631">
        <v>631</v>
      </c>
      <c r="DE631"/>
      <c r="HB631"/>
    </row>
    <row r="632" spans="1:210">
      <c r="A632">
        <v>6</v>
      </c>
      <c r="B632" t="str">
        <f t="shared" ca="1" si="236"/>
        <v/>
      </c>
      <c r="C632" t="str">
        <f t="shared" ca="1" si="220"/>
        <v/>
      </c>
      <c r="D632" t="str">
        <f t="shared" ca="1" si="221"/>
        <v/>
      </c>
      <c r="E632" t="str" cm="1">
        <f t="array" aca="1" ref="E632" ca="1">_xlfn.SINGLE(IF(COLUMNS($E632:E632)&lt;=COUNTIF(INDIRECT("'Raw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Input'!$B$3)),COLUMNS($E632:E632))),""))</f>
        <v>Int</v>
      </c>
      <c r="F632" t="str" cm="1">
        <f t="array" aca="1" ref="F632" ca="1">_xlfn.SINGLE(IF(COLUMNS($E632:F632)&lt;=COUNTIF(INDIRECT("'Raw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Input'!$B$3)),COLUMNS($E632:F632))),""))</f>
        <v/>
      </c>
      <c r="G632" t="str" cm="1">
        <f t="array" aca="1" ref="G632" ca="1">_xlfn.SINGLE(IF(COLUMNS($E632:G632)&lt;=COUNTIF(INDIRECT("'Raw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Input'!$B$3)),COLUMNS($E632:G632))),""))</f>
        <v/>
      </c>
      <c r="H632" t="str" cm="1">
        <f t="array" aca="1" ref="H632" ca="1">_xlfn.SINGLE(IF(COLUMNS($E632:H632)&lt;=COUNTIF(INDIRECT("'Raw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Input'!$B$3)),COLUMNS($E632:H632))),""))</f>
        <v/>
      </c>
      <c r="I632" t="str" cm="1">
        <f t="array" aca="1" ref="I632" ca="1">_xlfn.SINGLE(IF(COLUMNS($E632:I632)&lt;=COUNTIF(INDIRECT("'Raw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Input'!$B$3)),COLUMNS($E632:I632))),""))</f>
        <v/>
      </c>
      <c r="J632" t="str" cm="1">
        <f t="array" aca="1" ref="J632" ca="1">_xlfn.SINGLE(IF(COLUMNS($E632:J632)&lt;=COUNTIF(INDIRECT("'Raw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Input'!$B$3)),COLUMNS($E632:J632))),""))</f>
        <v/>
      </c>
      <c r="K632" t="str" cm="1">
        <f t="array" aca="1" ref="K632" ca="1">_xlfn.SINGLE(IF(COLUMNS($E632:E632)&lt;=COUNTIF(INDIRECT("'Raw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Input'!$B$3)),COLUMNS($E632:E632))),""))</f>
        <v>Boolean</v>
      </c>
      <c r="L632" t="str" cm="1">
        <f t="array" aca="1" ref="L632" ca="1">_xlfn.SINGLE(IF(COLUMNS($E632:F632)&lt;=COUNTIF(INDIRECT("'Raw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Input'!$B$3)),COLUMNS($E632:F632))),""))</f>
        <v/>
      </c>
      <c r="M632" t="str" cm="1">
        <f t="array" aca="1" ref="M632" ca="1">_xlfn.SINGLE(IF(COLUMNS($E632:G632)&lt;=COUNTIF(INDIRECT("'Raw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Input'!$B$3)),COLUMNS($E632:G632))),""))</f>
        <v/>
      </c>
      <c r="N632" t="str" cm="1">
        <f t="array" aca="1" ref="N632" ca="1">_xlfn.SINGLE(IF(COLUMNS($E632:H632)&lt;=COUNTIF(INDIRECT("'Raw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Input'!$B$3)),COLUMNS($E632:H632))),""))</f>
        <v/>
      </c>
      <c r="O632" t="str" cm="1">
        <f t="array" aca="1" ref="O632" ca="1">_xlfn.SINGLE(IF(COLUMNS($E632:I632)&lt;=COUNTIF(INDIRECT("'Raw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Input'!$B$3)),COLUMNS($E632:I632))),""))</f>
        <v/>
      </c>
      <c r="P632" t="str" cm="1">
        <f t="array" aca="1" ref="P632" ca="1">_xlfn.SINGLE(IF(COLUMNS($E632:J632)&lt;=COUNTIF(INDIRECT("'Raw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Input'!$B$3)),COLUMNS($E632:J632))),""))</f>
        <v/>
      </c>
      <c r="Q632" t="str">
        <f t="shared" ca="1" si="237"/>
        <v>Int</v>
      </c>
      <c r="R632" t="str">
        <f t="shared" ca="1" si="238"/>
        <v/>
      </c>
      <c r="S632" t="str">
        <f t="shared" ca="1" si="239"/>
        <v/>
      </c>
      <c r="T632" t="str">
        <f t="shared" ca="1" si="226"/>
        <v/>
      </c>
      <c r="U632" t="str">
        <f t="shared" ca="1" si="227"/>
        <v/>
      </c>
      <c r="V632">
        <v>632</v>
      </c>
      <c r="DE632"/>
      <c r="HB632"/>
    </row>
    <row r="633" spans="1:210">
      <c r="A633">
        <v>7</v>
      </c>
      <c r="B633" t="str">
        <f t="shared" ca="1" si="236"/>
        <v/>
      </c>
      <c r="C633" t="str">
        <f t="shared" ca="1" si="220"/>
        <v/>
      </c>
      <c r="D633" t="str">
        <f t="shared" ca="1" si="221"/>
        <v/>
      </c>
      <c r="E633" t="str" cm="1">
        <f t="array" aca="1" ref="E633" ca="1">_xlfn.SINGLE(IF(COLUMNS($E633:E633)&lt;=COUNTIF(INDIRECT("'Raw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Input'!$B$3)),COLUMNS($E633:E633))),""))</f>
        <v>Int</v>
      </c>
      <c r="F633" t="str" cm="1">
        <f t="array" aca="1" ref="F633" ca="1">_xlfn.SINGLE(IF(COLUMNS($E633:F633)&lt;=COUNTIF(INDIRECT("'Raw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Input'!$B$3)),COLUMNS($E633:F633))),""))</f>
        <v/>
      </c>
      <c r="G633" t="str" cm="1">
        <f t="array" aca="1" ref="G633" ca="1">_xlfn.SINGLE(IF(COLUMNS($E633:G633)&lt;=COUNTIF(INDIRECT("'Raw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Input'!$B$3)),COLUMNS($E633:G633))),""))</f>
        <v/>
      </c>
      <c r="H633" t="str" cm="1">
        <f t="array" aca="1" ref="H633" ca="1">_xlfn.SINGLE(IF(COLUMNS($E633:H633)&lt;=COUNTIF(INDIRECT("'Raw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Input'!$B$3)),COLUMNS($E633:H633))),""))</f>
        <v/>
      </c>
      <c r="I633" t="str" cm="1">
        <f t="array" aca="1" ref="I633" ca="1">_xlfn.SINGLE(IF(COLUMNS($E633:I633)&lt;=COUNTIF(INDIRECT("'Raw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Input'!$B$3)),COLUMNS($E633:I633))),""))</f>
        <v/>
      </c>
      <c r="J633" t="str" cm="1">
        <f t="array" aca="1" ref="J633" ca="1">_xlfn.SINGLE(IF(COLUMNS($E633:J633)&lt;=COUNTIF(INDIRECT("'Raw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Input'!$B$3)),COLUMNS($E633:J633))),""))</f>
        <v/>
      </c>
      <c r="K633" t="str" cm="1">
        <f t="array" aca="1" ref="K633" ca="1">_xlfn.SINGLE(IF(COLUMNS($E633:E633)&lt;=COUNTIF(INDIRECT("'Raw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Input'!$B$3)),COLUMNS($E633:E633))),""))</f>
        <v>Boolean</v>
      </c>
      <c r="L633" t="str" cm="1">
        <f t="array" aca="1" ref="L633" ca="1">_xlfn.SINGLE(IF(COLUMNS($E633:F633)&lt;=COUNTIF(INDIRECT("'Raw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Input'!$B$3)),COLUMNS($E633:F633))),""))</f>
        <v/>
      </c>
      <c r="M633" t="str" cm="1">
        <f t="array" aca="1" ref="M633" ca="1">_xlfn.SINGLE(IF(COLUMNS($E633:G633)&lt;=COUNTIF(INDIRECT("'Raw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Input'!$B$3)),COLUMNS($E633:G633))),""))</f>
        <v/>
      </c>
      <c r="N633" t="str" cm="1">
        <f t="array" aca="1" ref="N633" ca="1">_xlfn.SINGLE(IF(COLUMNS($E633:H633)&lt;=COUNTIF(INDIRECT("'Raw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Input'!$B$3)),COLUMNS($E633:H633))),""))</f>
        <v/>
      </c>
      <c r="O633" t="str" cm="1">
        <f t="array" aca="1" ref="O633" ca="1">_xlfn.SINGLE(IF(COLUMNS($E633:I633)&lt;=COUNTIF(INDIRECT("'Raw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Input'!$B$3)),COLUMNS($E633:I633))),""))</f>
        <v/>
      </c>
      <c r="P633" t="str" cm="1">
        <f t="array" aca="1" ref="P633" ca="1">_xlfn.SINGLE(IF(COLUMNS($E633:J633)&lt;=COUNTIF(INDIRECT("'Raw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Input'!$B$3)),COLUMNS($E633:J633))),""))</f>
        <v/>
      </c>
      <c r="Q633" t="str">
        <f t="shared" ca="1" si="237"/>
        <v>Int</v>
      </c>
      <c r="R633" t="str">
        <f t="shared" ca="1" si="238"/>
        <v/>
      </c>
      <c r="S633" t="str">
        <f t="shared" ca="1" si="239"/>
        <v/>
      </c>
      <c r="T633" t="str">
        <f t="shared" ca="1" si="226"/>
        <v/>
      </c>
      <c r="U633" t="str">
        <f t="shared" ca="1" si="227"/>
        <v/>
      </c>
      <c r="V633">
        <v>633</v>
      </c>
      <c r="DE633"/>
      <c r="HB633"/>
    </row>
    <row r="634" spans="1:210">
      <c r="A634">
        <v>8</v>
      </c>
      <c r="B634" t="str">
        <f t="shared" ca="1" si="236"/>
        <v/>
      </c>
      <c r="C634" t="str">
        <f t="shared" ca="1" si="220"/>
        <v/>
      </c>
      <c r="D634" t="str">
        <f t="shared" ca="1" si="221"/>
        <v/>
      </c>
      <c r="E634" t="str" cm="1">
        <f t="array" aca="1" ref="E634" ca="1">_xlfn.SINGLE(IF(COLUMNS($E634:E634)&lt;=COUNTIF(INDIRECT("'Raw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Input'!$B$3)),COLUMNS($E634:E634))),""))</f>
        <v>Int</v>
      </c>
      <c r="F634" t="str" cm="1">
        <f t="array" aca="1" ref="F634" ca="1">_xlfn.SINGLE(IF(COLUMNS($E634:F634)&lt;=COUNTIF(INDIRECT("'Raw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Input'!$B$3)),COLUMNS($E634:F634))),""))</f>
        <v/>
      </c>
      <c r="G634" t="str" cm="1">
        <f t="array" aca="1" ref="G634" ca="1">_xlfn.SINGLE(IF(COLUMNS($E634:G634)&lt;=COUNTIF(INDIRECT("'Raw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Input'!$B$3)),COLUMNS($E634:G634))),""))</f>
        <v/>
      </c>
      <c r="H634" t="str" cm="1">
        <f t="array" aca="1" ref="H634" ca="1">_xlfn.SINGLE(IF(COLUMNS($E634:H634)&lt;=COUNTIF(INDIRECT("'Raw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Input'!$B$3)),COLUMNS($E634:H634))),""))</f>
        <v/>
      </c>
      <c r="I634" t="str" cm="1">
        <f t="array" aca="1" ref="I634" ca="1">_xlfn.SINGLE(IF(COLUMNS($E634:I634)&lt;=COUNTIF(INDIRECT("'Raw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Input'!$B$3)),COLUMNS($E634:I634))),""))</f>
        <v/>
      </c>
      <c r="J634" t="str" cm="1">
        <f t="array" aca="1" ref="J634" ca="1">_xlfn.SINGLE(IF(COLUMNS($E634:J634)&lt;=COUNTIF(INDIRECT("'Raw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Input'!$B$3)),COLUMNS($E634:J634))),""))</f>
        <v/>
      </c>
      <c r="K634" t="str" cm="1">
        <f t="array" aca="1" ref="K634" ca="1">_xlfn.SINGLE(IF(COLUMNS($E634:E634)&lt;=COUNTIF(INDIRECT("'Raw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Input'!$B$3)),COLUMNS($E634:E634))),""))</f>
        <v>Boolean</v>
      </c>
      <c r="L634" t="str" cm="1">
        <f t="array" aca="1" ref="L634" ca="1">_xlfn.SINGLE(IF(COLUMNS($E634:F634)&lt;=COUNTIF(INDIRECT("'Raw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Input'!$B$3)),COLUMNS($E634:F634))),""))</f>
        <v/>
      </c>
      <c r="M634" t="str" cm="1">
        <f t="array" aca="1" ref="M634" ca="1">_xlfn.SINGLE(IF(COLUMNS($E634:G634)&lt;=COUNTIF(INDIRECT("'Raw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Input'!$B$3)),COLUMNS($E634:G634))),""))</f>
        <v/>
      </c>
      <c r="N634" t="str" cm="1">
        <f t="array" aca="1" ref="N634" ca="1">_xlfn.SINGLE(IF(COLUMNS($E634:H634)&lt;=COUNTIF(INDIRECT("'Raw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Input'!$B$3)),COLUMNS($E634:H634))),""))</f>
        <v/>
      </c>
      <c r="O634" t="str" cm="1">
        <f t="array" aca="1" ref="O634" ca="1">_xlfn.SINGLE(IF(COLUMNS($E634:I634)&lt;=COUNTIF(INDIRECT("'Raw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Input'!$B$3)),COLUMNS($E634:I634))),""))</f>
        <v/>
      </c>
      <c r="P634" t="str" cm="1">
        <f t="array" aca="1" ref="P634" ca="1">_xlfn.SINGLE(IF(COLUMNS($E634:J634)&lt;=COUNTIF(INDIRECT("'Raw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Input'!$B$3)),COLUMNS($E634:J634))),""))</f>
        <v/>
      </c>
      <c r="Q634" t="str">
        <f t="shared" ca="1" si="237"/>
        <v>Int</v>
      </c>
      <c r="R634" t="str">
        <f t="shared" ca="1" si="238"/>
        <v/>
      </c>
      <c r="S634" t="str">
        <f t="shared" ca="1" si="239"/>
        <v/>
      </c>
      <c r="T634" t="str">
        <f t="shared" ca="1" si="226"/>
        <v/>
      </c>
      <c r="U634" t="str">
        <f t="shared" ca="1" si="227"/>
        <v/>
      </c>
      <c r="V634">
        <v>634</v>
      </c>
      <c r="DE634"/>
      <c r="HB634"/>
    </row>
    <row r="635" spans="1:210">
      <c r="A635">
        <v>9</v>
      </c>
      <c r="B635" t="str">
        <f t="shared" ca="1" si="236"/>
        <v/>
      </c>
      <c r="C635" t="str">
        <f t="shared" ca="1" si="220"/>
        <v/>
      </c>
      <c r="D635" t="str">
        <f t="shared" ca="1" si="221"/>
        <v/>
      </c>
      <c r="E635" t="str" cm="1">
        <f t="array" aca="1" ref="E635" ca="1">_xlfn.SINGLE(IF(COLUMNS($E635:E635)&lt;=COUNTIF(INDIRECT("'Raw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Input'!$B$3)),COLUMNS($E635:E635))),""))</f>
        <v>Int</v>
      </c>
      <c r="F635" t="str" cm="1">
        <f t="array" aca="1" ref="F635" ca="1">_xlfn.SINGLE(IF(COLUMNS($E635:F635)&lt;=COUNTIF(INDIRECT("'Raw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Input'!$B$3)),COLUMNS($E635:F635))),""))</f>
        <v/>
      </c>
      <c r="G635" t="str" cm="1">
        <f t="array" aca="1" ref="G635" ca="1">_xlfn.SINGLE(IF(COLUMNS($E635:G635)&lt;=COUNTIF(INDIRECT("'Raw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Input'!$B$3)),COLUMNS($E635:G635))),""))</f>
        <v/>
      </c>
      <c r="H635" t="str" cm="1">
        <f t="array" aca="1" ref="H635" ca="1">_xlfn.SINGLE(IF(COLUMNS($E635:H635)&lt;=COUNTIF(INDIRECT("'Raw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Input'!$B$3)),COLUMNS($E635:H635))),""))</f>
        <v/>
      </c>
      <c r="I635" t="str" cm="1">
        <f t="array" aca="1" ref="I635" ca="1">_xlfn.SINGLE(IF(COLUMNS($E635:I635)&lt;=COUNTIF(INDIRECT("'Raw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Input'!$B$3)),COLUMNS($E635:I635))),""))</f>
        <v/>
      </c>
      <c r="J635" t="str" cm="1">
        <f t="array" aca="1" ref="J635" ca="1">_xlfn.SINGLE(IF(COLUMNS($E635:J635)&lt;=COUNTIF(INDIRECT("'Raw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Input'!$B$3)),COLUMNS($E635:J635))),""))</f>
        <v/>
      </c>
      <c r="K635" t="str" cm="1">
        <f t="array" aca="1" ref="K635" ca="1">_xlfn.SINGLE(IF(COLUMNS($E635:E635)&lt;=COUNTIF(INDIRECT("'Raw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Input'!$B$3)),COLUMNS($E635:E635))),""))</f>
        <v>Boolean</v>
      </c>
      <c r="L635" t="str" cm="1">
        <f t="array" aca="1" ref="L635" ca="1">_xlfn.SINGLE(IF(COLUMNS($E635:F635)&lt;=COUNTIF(INDIRECT("'Raw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Input'!$B$3)),COLUMNS($E635:F635))),""))</f>
        <v/>
      </c>
      <c r="M635" t="str" cm="1">
        <f t="array" aca="1" ref="M635" ca="1">_xlfn.SINGLE(IF(COLUMNS($E635:G635)&lt;=COUNTIF(INDIRECT("'Raw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Input'!$B$3)),COLUMNS($E635:G635))),""))</f>
        <v/>
      </c>
      <c r="N635" t="str" cm="1">
        <f t="array" aca="1" ref="N635" ca="1">_xlfn.SINGLE(IF(COLUMNS($E635:H635)&lt;=COUNTIF(INDIRECT("'Raw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Input'!$B$3)),COLUMNS($E635:H635))),""))</f>
        <v/>
      </c>
      <c r="O635" t="str" cm="1">
        <f t="array" aca="1" ref="O635" ca="1">_xlfn.SINGLE(IF(COLUMNS($E635:I635)&lt;=COUNTIF(INDIRECT("'Raw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Input'!$B$3)),COLUMNS($E635:I635))),""))</f>
        <v/>
      </c>
      <c r="P635" t="str" cm="1">
        <f t="array" aca="1" ref="P635" ca="1">_xlfn.SINGLE(IF(COLUMNS($E635:J635)&lt;=COUNTIF(INDIRECT("'Raw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Input'!$B$3)),COLUMNS($E635:J635))),""))</f>
        <v/>
      </c>
      <c r="Q635" t="str">
        <f t="shared" ca="1" si="237"/>
        <v>Int</v>
      </c>
      <c r="R635" t="str">
        <f t="shared" ca="1" si="238"/>
        <v/>
      </c>
      <c r="S635" t="str">
        <f t="shared" ca="1" si="239"/>
        <v/>
      </c>
      <c r="T635" t="str">
        <f t="shared" ca="1" si="226"/>
        <v/>
      </c>
      <c r="U635" t="str">
        <f t="shared" ca="1" si="227"/>
        <v/>
      </c>
      <c r="V635">
        <v>635</v>
      </c>
      <c r="DE635"/>
      <c r="HB635"/>
    </row>
    <row r="636" spans="1:210">
      <c r="A636">
        <v>10</v>
      </c>
      <c r="B636" t="str">
        <f t="shared" ca="1" si="236"/>
        <v/>
      </c>
      <c r="C636" t="str">
        <f t="shared" ca="1" si="220"/>
        <v/>
      </c>
      <c r="D636" t="str">
        <f t="shared" ca="1" si="221"/>
        <v/>
      </c>
      <c r="E636" t="str" cm="1">
        <f t="array" aca="1" ref="E636" ca="1">_xlfn.SINGLE(IF(COLUMNS($E636:E636)&lt;=COUNTIF(INDIRECT("'Raw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Input'!$B$3)),COLUMNS($E636:E636))),""))</f>
        <v>Int</v>
      </c>
      <c r="F636" t="str" cm="1">
        <f t="array" aca="1" ref="F636" ca="1">_xlfn.SINGLE(IF(COLUMNS($E636:F636)&lt;=COUNTIF(INDIRECT("'Raw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Input'!$B$3)),COLUMNS($E636:F636))),""))</f>
        <v/>
      </c>
      <c r="G636" t="str" cm="1">
        <f t="array" aca="1" ref="G636" ca="1">_xlfn.SINGLE(IF(COLUMNS($E636:G636)&lt;=COUNTIF(INDIRECT("'Raw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Input'!$B$3)),COLUMNS($E636:G636))),""))</f>
        <v/>
      </c>
      <c r="H636" t="str" cm="1">
        <f t="array" aca="1" ref="H636" ca="1">_xlfn.SINGLE(IF(COLUMNS($E636:H636)&lt;=COUNTIF(INDIRECT("'Raw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Input'!$B$3)),COLUMNS($E636:H636))),""))</f>
        <v/>
      </c>
      <c r="I636" t="str" cm="1">
        <f t="array" aca="1" ref="I636" ca="1">_xlfn.SINGLE(IF(COLUMNS($E636:I636)&lt;=COUNTIF(INDIRECT("'Raw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Input'!$B$3)),COLUMNS($E636:I636))),""))</f>
        <v/>
      </c>
      <c r="J636" t="str" cm="1">
        <f t="array" aca="1" ref="J636" ca="1">_xlfn.SINGLE(IF(COLUMNS($E636:J636)&lt;=COUNTIF(INDIRECT("'Raw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Input'!$B$3)),COLUMNS($E636:J636))),""))</f>
        <v/>
      </c>
      <c r="K636" t="str" cm="1">
        <f t="array" aca="1" ref="K636" ca="1">_xlfn.SINGLE(IF(COLUMNS($E636:E636)&lt;=COUNTIF(INDIRECT("'Raw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Input'!$B$3)),COLUMNS($E636:E636))),""))</f>
        <v>Boolean</v>
      </c>
      <c r="L636" t="str" cm="1">
        <f t="array" aca="1" ref="L636" ca="1">_xlfn.SINGLE(IF(COLUMNS($E636:F636)&lt;=COUNTIF(INDIRECT("'Raw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Input'!$B$3)),COLUMNS($E636:F636))),""))</f>
        <v/>
      </c>
      <c r="M636" t="str" cm="1">
        <f t="array" aca="1" ref="M636" ca="1">_xlfn.SINGLE(IF(COLUMNS($E636:G636)&lt;=COUNTIF(INDIRECT("'Raw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Input'!$B$3)),COLUMNS($E636:G636))),""))</f>
        <v/>
      </c>
      <c r="N636" t="str" cm="1">
        <f t="array" aca="1" ref="N636" ca="1">_xlfn.SINGLE(IF(COLUMNS($E636:H636)&lt;=COUNTIF(INDIRECT("'Raw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Input'!$B$3)),COLUMNS($E636:H636))),""))</f>
        <v/>
      </c>
      <c r="O636" t="str" cm="1">
        <f t="array" aca="1" ref="O636" ca="1">_xlfn.SINGLE(IF(COLUMNS($E636:I636)&lt;=COUNTIF(INDIRECT("'Raw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Input'!$B$3)),COLUMNS($E636:I636))),""))</f>
        <v/>
      </c>
      <c r="P636" t="str" cm="1">
        <f t="array" aca="1" ref="P636" ca="1">_xlfn.SINGLE(IF(COLUMNS($E636:J636)&lt;=COUNTIF(INDIRECT("'Raw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Input'!$B$3)),COLUMNS($E636:J636))),""))</f>
        <v/>
      </c>
      <c r="Q636" t="str">
        <f t="shared" ca="1" si="237"/>
        <v>Int</v>
      </c>
      <c r="R636" t="str">
        <f t="shared" ca="1" si="238"/>
        <v/>
      </c>
      <c r="S636" t="str">
        <f t="shared" ca="1" si="239"/>
        <v/>
      </c>
      <c r="T636" t="str">
        <f t="shared" ca="1" si="226"/>
        <v/>
      </c>
      <c r="U636" t="str">
        <f t="shared" ca="1" si="227"/>
        <v/>
      </c>
      <c r="V636">
        <v>636</v>
      </c>
      <c r="DE636"/>
      <c r="HB636"/>
    </row>
    <row r="637" spans="1:210">
      <c r="A637">
        <v>11</v>
      </c>
      <c r="B637" t="str">
        <f t="shared" ca="1" si="236"/>
        <v/>
      </c>
      <c r="C637" t="str">
        <f t="shared" ca="1" si="220"/>
        <v/>
      </c>
      <c r="D637" t="str">
        <f t="shared" ca="1" si="221"/>
        <v/>
      </c>
      <c r="E637" t="str" cm="1">
        <f t="array" aca="1" ref="E637" ca="1">_xlfn.SINGLE(IF(COLUMNS($E637:E637)&lt;=COUNTIF(INDIRECT("'Raw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Input'!$B$3)),COLUMNS($E637:E637))),""))</f>
        <v>Int</v>
      </c>
      <c r="F637" t="str" cm="1">
        <f t="array" aca="1" ref="F637" ca="1">_xlfn.SINGLE(IF(COLUMNS($E637:F637)&lt;=COUNTIF(INDIRECT("'Raw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Input'!$B$3)),COLUMNS($E637:F637))),""))</f>
        <v/>
      </c>
      <c r="G637" t="str" cm="1">
        <f t="array" aca="1" ref="G637" ca="1">_xlfn.SINGLE(IF(COLUMNS($E637:G637)&lt;=COUNTIF(INDIRECT("'Raw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Input'!$B$3)),COLUMNS($E637:G637))),""))</f>
        <v/>
      </c>
      <c r="H637" t="str" cm="1">
        <f t="array" aca="1" ref="H637" ca="1">_xlfn.SINGLE(IF(COLUMNS($E637:H637)&lt;=COUNTIF(INDIRECT("'Raw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Input'!$B$3)),COLUMNS($E637:H637))),""))</f>
        <v/>
      </c>
      <c r="I637" t="str" cm="1">
        <f t="array" aca="1" ref="I637" ca="1">_xlfn.SINGLE(IF(COLUMNS($E637:I637)&lt;=COUNTIF(INDIRECT("'Raw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Input'!$B$3)),COLUMNS($E637:I637))),""))</f>
        <v/>
      </c>
      <c r="J637" t="str" cm="1">
        <f t="array" aca="1" ref="J637" ca="1">_xlfn.SINGLE(IF(COLUMNS($E637:J637)&lt;=COUNTIF(INDIRECT("'Raw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Input'!$B$3)),COLUMNS($E637:J637))),""))</f>
        <v/>
      </c>
      <c r="K637" t="str" cm="1">
        <f t="array" aca="1" ref="K637" ca="1">_xlfn.SINGLE(IF(COLUMNS($E637:E637)&lt;=COUNTIF(INDIRECT("'Raw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Input'!$B$3)),COLUMNS($E637:E637))),""))</f>
        <v>Boolean</v>
      </c>
      <c r="L637" t="str" cm="1">
        <f t="array" aca="1" ref="L637" ca="1">_xlfn.SINGLE(IF(COLUMNS($E637:F637)&lt;=COUNTIF(INDIRECT("'Raw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Input'!$B$3)),COLUMNS($E637:F637))),""))</f>
        <v/>
      </c>
      <c r="M637" t="str" cm="1">
        <f t="array" aca="1" ref="M637" ca="1">_xlfn.SINGLE(IF(COLUMNS($E637:G637)&lt;=COUNTIF(INDIRECT("'Raw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Input'!$B$3)),COLUMNS($E637:G637))),""))</f>
        <v/>
      </c>
      <c r="N637" t="str" cm="1">
        <f t="array" aca="1" ref="N637" ca="1">_xlfn.SINGLE(IF(COLUMNS($E637:H637)&lt;=COUNTIF(INDIRECT("'Raw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Input'!$B$3)),COLUMNS($E637:H637))),""))</f>
        <v/>
      </c>
      <c r="O637" t="str" cm="1">
        <f t="array" aca="1" ref="O637" ca="1">_xlfn.SINGLE(IF(COLUMNS($E637:I637)&lt;=COUNTIF(INDIRECT("'Raw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Input'!$B$3)),COLUMNS($E637:I637))),""))</f>
        <v/>
      </c>
      <c r="P637" t="str" cm="1">
        <f t="array" aca="1" ref="P637" ca="1">_xlfn.SINGLE(IF(COLUMNS($E637:J637)&lt;=COUNTIF(INDIRECT("'Raw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Input'!$B$3)),COLUMNS($E637:J637))),""))</f>
        <v/>
      </c>
      <c r="Q637" t="str">
        <f t="shared" ca="1" si="237"/>
        <v>Int</v>
      </c>
      <c r="R637" t="str">
        <f t="shared" ca="1" si="238"/>
        <v/>
      </c>
      <c r="S637" t="str">
        <f t="shared" ca="1" si="239"/>
        <v/>
      </c>
      <c r="T637" t="str">
        <f t="shared" ca="1" si="226"/>
        <v/>
      </c>
      <c r="U637" t="str">
        <f t="shared" ca="1" si="227"/>
        <v/>
      </c>
      <c r="V637">
        <v>637</v>
      </c>
      <c r="DE637"/>
      <c r="HB637"/>
    </row>
    <row r="638" spans="1:210">
      <c r="A638">
        <v>12</v>
      </c>
      <c r="B638" t="str">
        <f t="shared" ca="1" si="236"/>
        <v/>
      </c>
      <c r="C638" t="str">
        <f t="shared" ca="1" si="220"/>
        <v/>
      </c>
      <c r="D638" t="str">
        <f t="shared" ca="1" si="221"/>
        <v/>
      </c>
      <c r="E638" t="str" cm="1">
        <f t="array" aca="1" ref="E638" ca="1">_xlfn.SINGLE(IF(COLUMNS($E638:E638)&lt;=COUNTIF(INDIRECT("'Raw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Input'!$B$3)),COLUMNS($E638:E638))),""))</f>
        <v>Int</v>
      </c>
      <c r="F638" t="str" cm="1">
        <f t="array" aca="1" ref="F638" ca="1">_xlfn.SINGLE(IF(COLUMNS($E638:F638)&lt;=COUNTIF(INDIRECT("'Raw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Input'!$B$3)),COLUMNS($E638:F638))),""))</f>
        <v/>
      </c>
      <c r="G638" t="str" cm="1">
        <f t="array" aca="1" ref="G638" ca="1">_xlfn.SINGLE(IF(COLUMNS($E638:G638)&lt;=COUNTIF(INDIRECT("'Raw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Input'!$B$3)),COLUMNS($E638:G638))),""))</f>
        <v/>
      </c>
      <c r="H638" t="str" cm="1">
        <f t="array" aca="1" ref="H638" ca="1">_xlfn.SINGLE(IF(COLUMNS($E638:H638)&lt;=COUNTIF(INDIRECT("'Raw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Input'!$B$3)),COLUMNS($E638:H638))),""))</f>
        <v/>
      </c>
      <c r="I638" t="str" cm="1">
        <f t="array" aca="1" ref="I638" ca="1">_xlfn.SINGLE(IF(COLUMNS($E638:I638)&lt;=COUNTIF(INDIRECT("'Raw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Input'!$B$3)),COLUMNS($E638:I638))),""))</f>
        <v/>
      </c>
      <c r="J638" t="str" cm="1">
        <f t="array" aca="1" ref="J638" ca="1">_xlfn.SINGLE(IF(COLUMNS($E638:J638)&lt;=COUNTIF(INDIRECT("'Raw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Input'!$B$3)),COLUMNS($E638:J638))),""))</f>
        <v/>
      </c>
      <c r="K638" t="str" cm="1">
        <f t="array" aca="1" ref="K638" ca="1">_xlfn.SINGLE(IF(COLUMNS($E638:E638)&lt;=COUNTIF(INDIRECT("'Raw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Input'!$B$3)),COLUMNS($E638:E638))),""))</f>
        <v>Boolean</v>
      </c>
      <c r="L638" t="str" cm="1">
        <f t="array" aca="1" ref="L638" ca="1">_xlfn.SINGLE(IF(COLUMNS($E638:F638)&lt;=COUNTIF(INDIRECT("'Raw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Input'!$B$3)),COLUMNS($E638:F638))),""))</f>
        <v/>
      </c>
      <c r="M638" t="str" cm="1">
        <f t="array" aca="1" ref="M638" ca="1">_xlfn.SINGLE(IF(COLUMNS($E638:G638)&lt;=COUNTIF(INDIRECT("'Raw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Input'!$B$3)),COLUMNS($E638:G638))),""))</f>
        <v/>
      </c>
      <c r="N638" t="str" cm="1">
        <f t="array" aca="1" ref="N638" ca="1">_xlfn.SINGLE(IF(COLUMNS($E638:H638)&lt;=COUNTIF(INDIRECT("'Raw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Input'!$B$3)),COLUMNS($E638:H638))),""))</f>
        <v/>
      </c>
      <c r="O638" t="str" cm="1">
        <f t="array" aca="1" ref="O638" ca="1">_xlfn.SINGLE(IF(COLUMNS($E638:I638)&lt;=COUNTIF(INDIRECT("'Raw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Input'!$B$3)),COLUMNS($E638:I638))),""))</f>
        <v/>
      </c>
      <c r="P638" t="str" cm="1">
        <f t="array" aca="1" ref="P638" ca="1">_xlfn.SINGLE(IF(COLUMNS($E638:J638)&lt;=COUNTIF(INDIRECT("'Raw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Input'!$B$3)),COLUMNS($E638:J638))),""))</f>
        <v/>
      </c>
      <c r="Q638" t="str">
        <f t="shared" ca="1" si="237"/>
        <v>Int</v>
      </c>
      <c r="R638" t="str">
        <f t="shared" ca="1" si="238"/>
        <v/>
      </c>
      <c r="S638" t="str">
        <f t="shared" ca="1" si="239"/>
        <v/>
      </c>
      <c r="T638" t="str">
        <f t="shared" ca="1" si="226"/>
        <v/>
      </c>
      <c r="U638" t="str">
        <f t="shared" ca="1" si="227"/>
        <v/>
      </c>
      <c r="V638">
        <v>638</v>
      </c>
      <c r="DE638"/>
      <c r="HB638"/>
    </row>
    <row r="639" spans="1:210">
      <c r="A639" s="79" t="str">
        <f ca="1">IF(ISBLANK(INDIRECT("Setup!A"&amp;(1+(V639+11)/13))),"",INDIRECT("Setup!A"&amp;(1+(V639+11)/13)))</f>
        <v/>
      </c>
      <c r="C639" t="str">
        <f t="shared" ca="1" si="220"/>
        <v/>
      </c>
      <c r="D639" t="str">
        <f t="shared" ca="1" si="221"/>
        <v/>
      </c>
      <c r="K639" t="str" cm="1">
        <f t="array" aca="1" ref="K639" ca="1">_xlfn.SINGLE(IF(COLUMNS($E639:E639)&lt;=COUNTIF(INDIRECT("'Raw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Input'!$B$3)),COLUMNS($E639:E639))),""))</f>
        <v/>
      </c>
      <c r="L639" t="str" cm="1">
        <f t="array" aca="1" ref="L639" ca="1">_xlfn.SINGLE(IF(COLUMNS($E639:F639)&lt;=COUNTIF(INDIRECT("'Raw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Input'!$B$3)),COLUMNS($E639:F639))),""))</f>
        <v/>
      </c>
      <c r="M639" t="str" cm="1">
        <f t="array" aca="1" ref="M639" ca="1">_xlfn.SINGLE(IF(COLUMNS($E639:G639)&lt;=COUNTIF(INDIRECT("'Raw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Input'!$B$3)),COLUMNS($E639:G639))),""))</f>
        <v/>
      </c>
      <c r="N639" t="str" cm="1">
        <f t="array" aca="1" ref="N639" ca="1">_xlfn.SINGLE(IF(COLUMNS($E639:H639)&lt;=COUNTIF(INDIRECT("'Raw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Input'!$B$3)),COLUMNS($E639:H639))),""))</f>
        <v/>
      </c>
      <c r="O639" t="str" cm="1">
        <f t="array" aca="1" ref="O639" ca="1">_xlfn.SINGLE(IF(COLUMNS($E639:I639)&lt;=COUNTIF(INDIRECT("'Raw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Input'!$B$3)),COLUMNS($E639:I639))),""))</f>
        <v/>
      </c>
      <c r="P639" t="str" cm="1">
        <f t="array" aca="1" ref="P639" ca="1">_xlfn.SINGLE(IF(COLUMNS($E639:J639)&lt;=COUNTIF(INDIRECT("'Raw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Input'!$B$3)),COLUMNS($E639:J639))),""))</f>
        <v/>
      </c>
      <c r="T639" t="str">
        <f t="shared" ca="1" si="226"/>
        <v/>
      </c>
      <c r="U639" t="str">
        <f t="shared" ca="1" si="227"/>
        <v/>
      </c>
      <c r="V639">
        <v>639</v>
      </c>
      <c r="DE639"/>
      <c r="HB639"/>
    </row>
    <row r="640" spans="1:210">
      <c r="A640">
        <v>1</v>
      </c>
      <c r="B640" t="str">
        <f t="shared" ref="B640:B651" ca="1" si="240">IFERROR(IF(ISBLANK(INDIRECT(INDIRECT("A"&amp;V640-A640)&amp;"!B"&amp;A640+3)),"",INDIRECT(INDIRECT("A"&amp;V640-A640)&amp;"!B"&amp;A640+3)),"")</f>
        <v/>
      </c>
      <c r="C640" t="str">
        <f t="shared" ca="1" si="220"/>
        <v/>
      </c>
      <c r="D640" t="str">
        <f t="shared" ca="1" si="221"/>
        <v/>
      </c>
      <c r="E640" t="str" cm="1">
        <f t="array" aca="1" ref="E640" ca="1">_xlfn.SINGLE(IF(COLUMNS($E640:E640)&lt;=COUNTIF(INDIRECT("'Raw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Input'!$B$3)),COLUMNS($E640:E640))),""))</f>
        <v>Int</v>
      </c>
      <c r="F640" t="str" cm="1">
        <f t="array" aca="1" ref="F640" ca="1">_xlfn.SINGLE(IF(COLUMNS($E640:F640)&lt;=COUNTIF(INDIRECT("'Raw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Input'!$B$3)),COLUMNS($E640:F640))),""))</f>
        <v/>
      </c>
      <c r="G640" t="str" cm="1">
        <f t="array" aca="1" ref="G640" ca="1">_xlfn.SINGLE(IF(COLUMNS($E640:G640)&lt;=COUNTIF(INDIRECT("'Raw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Input'!$B$3)),COLUMNS($E640:G640))),""))</f>
        <v/>
      </c>
      <c r="H640" t="str" cm="1">
        <f t="array" aca="1" ref="H640" ca="1">_xlfn.SINGLE(IF(COLUMNS($E640:H640)&lt;=COUNTIF(INDIRECT("'Raw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Input'!$B$3)),COLUMNS($E640:H640))),""))</f>
        <v/>
      </c>
      <c r="I640" t="str" cm="1">
        <f t="array" aca="1" ref="I640" ca="1">_xlfn.SINGLE(IF(COLUMNS($E640:I640)&lt;=COUNTIF(INDIRECT("'Raw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Input'!$B$3)),COLUMNS($E640:I640))),""))</f>
        <v/>
      </c>
      <c r="J640" t="str" cm="1">
        <f t="array" aca="1" ref="J640" ca="1">_xlfn.SINGLE(IF(COLUMNS($E640:J640)&lt;=COUNTIF(INDIRECT("'Raw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Input'!$B$3)),COLUMNS($E640:J640))),""))</f>
        <v/>
      </c>
      <c r="K640" t="str" cm="1">
        <f t="array" aca="1" ref="K640" ca="1">_xlfn.SINGLE(IF(COLUMNS($E640:E640)&lt;=COUNTIF(INDIRECT("'Raw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Input'!$B$3)),COLUMNS($E640:E640))),""))</f>
        <v>Boolean</v>
      </c>
      <c r="L640" t="str" cm="1">
        <f t="array" aca="1" ref="L640" ca="1">_xlfn.SINGLE(IF(COLUMNS($E640:F640)&lt;=COUNTIF(INDIRECT("'Raw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Input'!$B$3)),COLUMNS($E640:F640))),""))</f>
        <v/>
      </c>
      <c r="M640" t="str" cm="1">
        <f t="array" aca="1" ref="M640" ca="1">_xlfn.SINGLE(IF(COLUMNS($E640:G640)&lt;=COUNTIF(INDIRECT("'Raw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Input'!$B$3)),COLUMNS($E640:G640))),""))</f>
        <v/>
      </c>
      <c r="N640" t="str" cm="1">
        <f t="array" aca="1" ref="N640" ca="1">_xlfn.SINGLE(IF(COLUMNS($E640:H640)&lt;=COUNTIF(INDIRECT("'Raw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Input'!$B$3)),COLUMNS($E640:H640))),""))</f>
        <v/>
      </c>
      <c r="O640" t="str" cm="1">
        <f t="array" aca="1" ref="O640" ca="1">_xlfn.SINGLE(IF(COLUMNS($E640:I640)&lt;=COUNTIF(INDIRECT("'Raw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Input'!$B$3)),COLUMNS($E640:I640))),""))</f>
        <v/>
      </c>
      <c r="P640" t="str" cm="1">
        <f t="array" aca="1" ref="P640" ca="1">_xlfn.SINGLE(IF(COLUMNS($E640:J640)&lt;=COUNTIF(INDIRECT("'Raw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Input'!$B$3)),COLUMNS($E640:J640))),""))</f>
        <v/>
      </c>
      <c r="Q640" t="str">
        <f t="shared" ref="Q640:Q651" ca="1" si="241">IF(NOT(C640=K640),E640,IF(NOT(C640=L640),F640,IF(NOT(C640=M640),G640,IF(NOT(C640=N640),H640,IF(NOT(C640=O640),I640,IF(NOT(C640=P640),J640,""))))))</f>
        <v>Int</v>
      </c>
      <c r="R640" t="str">
        <f t="shared" ref="R640:R651" ca="1" si="242">IF(AND(NOT(C640=L640),NOT(F640=Q640)),F640,IF(AND(NOT(C640=M640),NOT(G640=Q640)),G640,IF(AND(NOT(C640=N640),NOT(H640=Q640)),H640,IF(AND(NOT(C640=O640),NOT(I640=Q640)),I640,IF(AND(NOT(C640=P640),NOT(J640=Q640)),J640,"")))))</f>
        <v/>
      </c>
      <c r="S640" t="str">
        <f t="shared" ref="S640:S651" ca="1" si="243">IF(AND(NOT(C640=M640),NOT(G640=Q640),NOT(G640=R640)),G640,IF(AND(NOT(C640=N640),NOT(H640=Q640),NOT(H640=R640)),H640,IF(AND(NOT(C640=O640),NOT(I640=Q640),NOT(I640=R640)),I640,IF(AND(NOT(C640=P640),NOT(J640=Q640),NOT(J640=R640)),J640,""))))</f>
        <v/>
      </c>
      <c r="T640" t="str">
        <f t="shared" ca="1" si="226"/>
        <v/>
      </c>
      <c r="U640" t="str">
        <f t="shared" ca="1" si="227"/>
        <v/>
      </c>
      <c r="V640">
        <v>640</v>
      </c>
      <c r="DE640"/>
      <c r="HB640"/>
    </row>
    <row r="641" spans="1:210">
      <c r="A641">
        <v>2</v>
      </c>
      <c r="B641" t="str">
        <f t="shared" ca="1" si="240"/>
        <v/>
      </c>
      <c r="C641" t="str">
        <f t="shared" ca="1" si="220"/>
        <v/>
      </c>
      <c r="D641" t="str">
        <f t="shared" ca="1" si="221"/>
        <v/>
      </c>
      <c r="E641" t="str" cm="1">
        <f t="array" aca="1" ref="E641" ca="1">_xlfn.SINGLE(IF(COLUMNS($E641:E641)&lt;=COUNTIF(INDIRECT("'Raw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Input'!$B$3)),COLUMNS($E641:E641))),""))</f>
        <v>Int</v>
      </c>
      <c r="F641" t="str" cm="1">
        <f t="array" aca="1" ref="F641" ca="1">_xlfn.SINGLE(IF(COLUMNS($E641:F641)&lt;=COUNTIF(INDIRECT("'Raw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Input'!$B$3)),COLUMNS($E641:F641))),""))</f>
        <v/>
      </c>
      <c r="G641" t="str" cm="1">
        <f t="array" aca="1" ref="G641" ca="1">_xlfn.SINGLE(IF(COLUMNS($E641:G641)&lt;=COUNTIF(INDIRECT("'Raw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Input'!$B$3)),COLUMNS($E641:G641))),""))</f>
        <v/>
      </c>
      <c r="H641" t="str" cm="1">
        <f t="array" aca="1" ref="H641" ca="1">_xlfn.SINGLE(IF(COLUMNS($E641:H641)&lt;=COUNTIF(INDIRECT("'Raw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Input'!$B$3)),COLUMNS($E641:H641))),""))</f>
        <v/>
      </c>
      <c r="I641" t="str" cm="1">
        <f t="array" aca="1" ref="I641" ca="1">_xlfn.SINGLE(IF(COLUMNS($E641:I641)&lt;=COUNTIF(INDIRECT("'Raw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Input'!$B$3)),COLUMNS($E641:I641))),""))</f>
        <v/>
      </c>
      <c r="J641" t="str" cm="1">
        <f t="array" aca="1" ref="J641" ca="1">_xlfn.SINGLE(IF(COLUMNS($E641:J641)&lt;=COUNTIF(INDIRECT("'Raw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Input'!$B$3)),COLUMNS($E641:J641))),""))</f>
        <v/>
      </c>
      <c r="K641" t="str" cm="1">
        <f t="array" aca="1" ref="K641" ca="1">_xlfn.SINGLE(IF(COLUMNS($E641:E641)&lt;=COUNTIF(INDIRECT("'Raw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Input'!$B$3)),COLUMNS($E641:E641))),""))</f>
        <v>Boolean</v>
      </c>
      <c r="L641" t="str" cm="1">
        <f t="array" aca="1" ref="L641" ca="1">_xlfn.SINGLE(IF(COLUMNS($E641:F641)&lt;=COUNTIF(INDIRECT("'Raw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Input'!$B$3)),COLUMNS($E641:F641))),""))</f>
        <v/>
      </c>
      <c r="M641" t="str" cm="1">
        <f t="array" aca="1" ref="M641" ca="1">_xlfn.SINGLE(IF(COLUMNS($E641:G641)&lt;=COUNTIF(INDIRECT("'Raw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Input'!$B$3)),COLUMNS($E641:G641))),""))</f>
        <v/>
      </c>
      <c r="N641" t="str" cm="1">
        <f t="array" aca="1" ref="N641" ca="1">_xlfn.SINGLE(IF(COLUMNS($E641:H641)&lt;=COUNTIF(INDIRECT("'Raw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Input'!$B$3)),COLUMNS($E641:H641))),""))</f>
        <v/>
      </c>
      <c r="O641" t="str" cm="1">
        <f t="array" aca="1" ref="O641" ca="1">_xlfn.SINGLE(IF(COLUMNS($E641:I641)&lt;=COUNTIF(INDIRECT("'Raw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Input'!$B$3)),COLUMNS($E641:I641))),""))</f>
        <v/>
      </c>
      <c r="P641" t="str" cm="1">
        <f t="array" aca="1" ref="P641" ca="1">_xlfn.SINGLE(IF(COLUMNS($E641:J641)&lt;=COUNTIF(INDIRECT("'Raw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Input'!$B$3)),COLUMNS($E641:J641))),""))</f>
        <v/>
      </c>
      <c r="Q641" t="str">
        <f t="shared" ca="1" si="241"/>
        <v>Int</v>
      </c>
      <c r="R641" t="str">
        <f t="shared" ca="1" si="242"/>
        <v/>
      </c>
      <c r="S641" t="str">
        <f t="shared" ca="1" si="243"/>
        <v/>
      </c>
      <c r="T641" t="str">
        <f t="shared" ca="1" si="226"/>
        <v/>
      </c>
      <c r="U641" t="str">
        <f t="shared" ca="1" si="227"/>
        <v/>
      </c>
      <c r="V641">
        <v>641</v>
      </c>
      <c r="DE641"/>
      <c r="HB641"/>
    </row>
    <row r="642" spans="1:210">
      <c r="A642">
        <v>3</v>
      </c>
      <c r="B642" t="str">
        <f t="shared" ca="1" si="240"/>
        <v/>
      </c>
      <c r="C642" t="str">
        <f t="shared" ca="1" si="220"/>
        <v/>
      </c>
      <c r="D642" t="str">
        <f t="shared" ca="1" si="221"/>
        <v/>
      </c>
      <c r="E642" t="str" cm="1">
        <f t="array" aca="1" ref="E642" ca="1">_xlfn.SINGLE(IF(COLUMNS($E642:E642)&lt;=COUNTIF(INDIRECT("'Raw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Input'!$B$3)),COLUMNS($E642:E642))),""))</f>
        <v>Int</v>
      </c>
      <c r="F642" t="str" cm="1">
        <f t="array" aca="1" ref="F642" ca="1">_xlfn.SINGLE(IF(COLUMNS($E642:F642)&lt;=COUNTIF(INDIRECT("'Raw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Input'!$B$3)),COLUMNS($E642:F642))),""))</f>
        <v/>
      </c>
      <c r="G642" t="str" cm="1">
        <f t="array" aca="1" ref="G642" ca="1">_xlfn.SINGLE(IF(COLUMNS($E642:G642)&lt;=COUNTIF(INDIRECT("'Raw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Input'!$B$3)),COLUMNS($E642:G642))),""))</f>
        <v/>
      </c>
      <c r="H642" t="str" cm="1">
        <f t="array" aca="1" ref="H642" ca="1">_xlfn.SINGLE(IF(COLUMNS($E642:H642)&lt;=COUNTIF(INDIRECT("'Raw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Input'!$B$3)),COLUMNS($E642:H642))),""))</f>
        <v/>
      </c>
      <c r="I642" t="str" cm="1">
        <f t="array" aca="1" ref="I642" ca="1">_xlfn.SINGLE(IF(COLUMNS($E642:I642)&lt;=COUNTIF(INDIRECT("'Raw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Input'!$B$3)),COLUMNS($E642:I642))),""))</f>
        <v/>
      </c>
      <c r="J642" t="str" cm="1">
        <f t="array" aca="1" ref="J642" ca="1">_xlfn.SINGLE(IF(COLUMNS($E642:J642)&lt;=COUNTIF(INDIRECT("'Raw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Input'!$B$3)),COLUMNS($E642:J642))),""))</f>
        <v/>
      </c>
      <c r="K642" t="str" cm="1">
        <f t="array" aca="1" ref="K642" ca="1">_xlfn.SINGLE(IF(COLUMNS($E642:E642)&lt;=COUNTIF(INDIRECT("'Raw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Input'!$B$3)),COLUMNS($E642:E642))),""))</f>
        <v>Boolean</v>
      </c>
      <c r="L642" t="str" cm="1">
        <f t="array" aca="1" ref="L642" ca="1">_xlfn.SINGLE(IF(COLUMNS($E642:F642)&lt;=COUNTIF(INDIRECT("'Raw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Input'!$B$3)),COLUMNS($E642:F642))),""))</f>
        <v/>
      </c>
      <c r="M642" t="str" cm="1">
        <f t="array" aca="1" ref="M642" ca="1">_xlfn.SINGLE(IF(COLUMNS($E642:G642)&lt;=COUNTIF(INDIRECT("'Raw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Input'!$B$3)),COLUMNS($E642:G642))),""))</f>
        <v/>
      </c>
      <c r="N642" t="str" cm="1">
        <f t="array" aca="1" ref="N642" ca="1">_xlfn.SINGLE(IF(COLUMNS($E642:H642)&lt;=COUNTIF(INDIRECT("'Raw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Input'!$B$3)),COLUMNS($E642:H642))),""))</f>
        <v/>
      </c>
      <c r="O642" t="str" cm="1">
        <f t="array" aca="1" ref="O642" ca="1">_xlfn.SINGLE(IF(COLUMNS($E642:I642)&lt;=COUNTIF(INDIRECT("'Raw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Input'!$B$3)),COLUMNS($E642:I642))),""))</f>
        <v/>
      </c>
      <c r="P642" t="str" cm="1">
        <f t="array" aca="1" ref="P642" ca="1">_xlfn.SINGLE(IF(COLUMNS($E642:J642)&lt;=COUNTIF(INDIRECT("'Raw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Input'!$B$3)),COLUMNS($E642:J642))),""))</f>
        <v/>
      </c>
      <c r="Q642" t="str">
        <f t="shared" ca="1" si="241"/>
        <v>Int</v>
      </c>
      <c r="R642" t="str">
        <f t="shared" ca="1" si="242"/>
        <v/>
      </c>
      <c r="S642" t="str">
        <f t="shared" ca="1" si="243"/>
        <v/>
      </c>
      <c r="T642" t="str">
        <f t="shared" ca="1" si="226"/>
        <v/>
      </c>
      <c r="U642" t="str">
        <f t="shared" ca="1" si="227"/>
        <v/>
      </c>
      <c r="V642">
        <v>642</v>
      </c>
      <c r="DE642"/>
      <c r="HB642"/>
    </row>
    <row r="643" spans="1:210">
      <c r="A643">
        <v>4</v>
      </c>
      <c r="B643" t="str">
        <f t="shared" ca="1" si="240"/>
        <v/>
      </c>
      <c r="C643" t="str">
        <f t="shared" ref="C643:C706" ca="1" si="244">IFERROR(IF(ISBLANK(INDIRECT(INDIRECT("A"&amp;V643-A643)&amp;"!Y"&amp;A643+3)),"",INDIRECT(INDIRECT("A"&amp;V643-A643)&amp;"!Y"&amp;A643+3)),"")</f>
        <v/>
      </c>
      <c r="D643" t="str">
        <f t="shared" ref="D643:D706" ca="1" si="245">IFERROR(IF(ISBLANK(INDIRECT(INDIRECT("A"&amp;V643-A643)&amp;"!K"&amp;A643+3)),"",INDIRECT(INDIRECT("A"&amp;V643-A643)&amp;"!K"&amp;A643+3)),"")</f>
        <v/>
      </c>
      <c r="E643" t="str" cm="1">
        <f t="array" aca="1" ref="E643" ca="1">_xlfn.SINGLE(IF(COLUMNS($E643:E643)&lt;=COUNTIF(INDIRECT("'Raw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Input'!$B$3)),COLUMNS($E643:E643))),""))</f>
        <v>Int</v>
      </c>
      <c r="F643" t="str" cm="1">
        <f t="array" aca="1" ref="F643" ca="1">_xlfn.SINGLE(IF(COLUMNS($E643:F643)&lt;=COUNTIF(INDIRECT("'Raw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Input'!$B$3)),COLUMNS($E643:F643))),""))</f>
        <v/>
      </c>
      <c r="G643" t="str" cm="1">
        <f t="array" aca="1" ref="G643" ca="1">_xlfn.SINGLE(IF(COLUMNS($E643:G643)&lt;=COUNTIF(INDIRECT("'Raw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Input'!$B$3)),COLUMNS($E643:G643))),""))</f>
        <v/>
      </c>
      <c r="H643" t="str" cm="1">
        <f t="array" aca="1" ref="H643" ca="1">_xlfn.SINGLE(IF(COLUMNS($E643:H643)&lt;=COUNTIF(INDIRECT("'Raw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Input'!$B$3)),COLUMNS($E643:H643))),""))</f>
        <v/>
      </c>
      <c r="I643" t="str" cm="1">
        <f t="array" aca="1" ref="I643" ca="1">_xlfn.SINGLE(IF(COLUMNS($E643:I643)&lt;=COUNTIF(INDIRECT("'Raw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Input'!$B$3)),COLUMNS($E643:I643))),""))</f>
        <v/>
      </c>
      <c r="J643" t="str" cm="1">
        <f t="array" aca="1" ref="J643" ca="1">_xlfn.SINGLE(IF(COLUMNS($E643:J643)&lt;=COUNTIF(INDIRECT("'Raw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Input'!$B$3)),COLUMNS($E643:J643))),""))</f>
        <v/>
      </c>
      <c r="K643" t="str" cm="1">
        <f t="array" aca="1" ref="K643" ca="1">_xlfn.SINGLE(IF(COLUMNS($E643:E643)&lt;=COUNTIF(INDIRECT("'Raw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Input'!$B$3)),COLUMNS($E643:E643))),""))</f>
        <v>Boolean</v>
      </c>
      <c r="L643" t="str" cm="1">
        <f t="array" aca="1" ref="L643" ca="1">_xlfn.SINGLE(IF(COLUMNS($E643:F643)&lt;=COUNTIF(INDIRECT("'Raw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Input'!$B$3)),COLUMNS($E643:F643))),""))</f>
        <v/>
      </c>
      <c r="M643" t="str" cm="1">
        <f t="array" aca="1" ref="M643" ca="1">_xlfn.SINGLE(IF(COLUMNS($E643:G643)&lt;=COUNTIF(INDIRECT("'Raw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Input'!$B$3)),COLUMNS($E643:G643))),""))</f>
        <v/>
      </c>
      <c r="N643" t="str" cm="1">
        <f t="array" aca="1" ref="N643" ca="1">_xlfn.SINGLE(IF(COLUMNS($E643:H643)&lt;=COUNTIF(INDIRECT("'Raw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Input'!$B$3)),COLUMNS($E643:H643))),""))</f>
        <v/>
      </c>
      <c r="O643" t="str" cm="1">
        <f t="array" aca="1" ref="O643" ca="1">_xlfn.SINGLE(IF(COLUMNS($E643:I643)&lt;=COUNTIF(INDIRECT("'Raw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Input'!$B$3)),COLUMNS($E643:I643))),""))</f>
        <v/>
      </c>
      <c r="P643" t="str" cm="1">
        <f t="array" aca="1" ref="P643" ca="1">_xlfn.SINGLE(IF(COLUMNS($E643:J643)&lt;=COUNTIF(INDIRECT("'Raw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Input'!$B$3)),COLUMNS($E643:J643))),""))</f>
        <v/>
      </c>
      <c r="Q643" t="str">
        <f t="shared" ca="1" si="241"/>
        <v>Int</v>
      </c>
      <c r="R643" t="str">
        <f t="shared" ca="1" si="242"/>
        <v/>
      </c>
      <c r="S643" t="str">
        <f t="shared" ca="1" si="243"/>
        <v/>
      </c>
      <c r="T643" t="str">
        <f t="shared" ca="1" si="226"/>
        <v/>
      </c>
      <c r="U643" t="str">
        <f t="shared" ca="1" si="227"/>
        <v/>
      </c>
      <c r="V643">
        <v>643</v>
      </c>
      <c r="DE643"/>
      <c r="HB643"/>
    </row>
    <row r="644" spans="1:210">
      <c r="A644">
        <v>5</v>
      </c>
      <c r="B644" t="str">
        <f t="shared" ca="1" si="240"/>
        <v/>
      </c>
      <c r="C644" t="str">
        <f t="shared" ca="1" si="244"/>
        <v/>
      </c>
      <c r="D644" t="str">
        <f t="shared" ca="1" si="245"/>
        <v/>
      </c>
      <c r="E644" t="str" cm="1">
        <f t="array" aca="1" ref="E644" ca="1">_xlfn.SINGLE(IF(COLUMNS($E644:E644)&lt;=COUNTIF(INDIRECT("'Raw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Input'!$B$3)),COLUMNS($E644:E644))),""))</f>
        <v>Int</v>
      </c>
      <c r="F644" t="str" cm="1">
        <f t="array" aca="1" ref="F644" ca="1">_xlfn.SINGLE(IF(COLUMNS($E644:F644)&lt;=COUNTIF(INDIRECT("'Raw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Input'!$B$3)),COLUMNS($E644:F644))),""))</f>
        <v/>
      </c>
      <c r="G644" t="str" cm="1">
        <f t="array" aca="1" ref="G644" ca="1">_xlfn.SINGLE(IF(COLUMNS($E644:G644)&lt;=COUNTIF(INDIRECT("'Raw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Input'!$B$3)),COLUMNS($E644:G644))),""))</f>
        <v/>
      </c>
      <c r="H644" t="str" cm="1">
        <f t="array" aca="1" ref="H644" ca="1">_xlfn.SINGLE(IF(COLUMNS($E644:H644)&lt;=COUNTIF(INDIRECT("'Raw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Input'!$B$3)),COLUMNS($E644:H644))),""))</f>
        <v/>
      </c>
      <c r="I644" t="str" cm="1">
        <f t="array" aca="1" ref="I644" ca="1">_xlfn.SINGLE(IF(COLUMNS($E644:I644)&lt;=COUNTIF(INDIRECT("'Raw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Input'!$B$3)),COLUMNS($E644:I644))),""))</f>
        <v/>
      </c>
      <c r="J644" t="str" cm="1">
        <f t="array" aca="1" ref="J644" ca="1">_xlfn.SINGLE(IF(COLUMNS($E644:J644)&lt;=COUNTIF(INDIRECT("'Raw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Input'!$B$3)),COLUMNS($E644:J644))),""))</f>
        <v/>
      </c>
      <c r="K644" t="str" cm="1">
        <f t="array" aca="1" ref="K644" ca="1">_xlfn.SINGLE(IF(COLUMNS($E644:E644)&lt;=COUNTIF(INDIRECT("'Raw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Input'!$B$3)),COLUMNS($E644:E644))),""))</f>
        <v>Boolean</v>
      </c>
      <c r="L644" t="str" cm="1">
        <f t="array" aca="1" ref="L644" ca="1">_xlfn.SINGLE(IF(COLUMNS($E644:F644)&lt;=COUNTIF(INDIRECT("'Raw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Input'!$B$3)),COLUMNS($E644:F644))),""))</f>
        <v/>
      </c>
      <c r="M644" t="str" cm="1">
        <f t="array" aca="1" ref="M644" ca="1">_xlfn.SINGLE(IF(COLUMNS($E644:G644)&lt;=COUNTIF(INDIRECT("'Raw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Input'!$B$3)),COLUMNS($E644:G644))),""))</f>
        <v/>
      </c>
      <c r="N644" t="str" cm="1">
        <f t="array" aca="1" ref="N644" ca="1">_xlfn.SINGLE(IF(COLUMNS($E644:H644)&lt;=COUNTIF(INDIRECT("'Raw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Input'!$B$3)),COLUMNS($E644:H644))),""))</f>
        <v/>
      </c>
      <c r="O644" t="str" cm="1">
        <f t="array" aca="1" ref="O644" ca="1">_xlfn.SINGLE(IF(COLUMNS($E644:I644)&lt;=COUNTIF(INDIRECT("'Raw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Input'!$B$3)),COLUMNS($E644:I644))),""))</f>
        <v/>
      </c>
      <c r="P644" t="str" cm="1">
        <f t="array" aca="1" ref="P644" ca="1">_xlfn.SINGLE(IF(COLUMNS($E644:J644)&lt;=COUNTIF(INDIRECT("'Raw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Input'!$B$3)),COLUMNS($E644:J644))),""))</f>
        <v/>
      </c>
      <c r="Q644" t="str">
        <f t="shared" ca="1" si="241"/>
        <v>Int</v>
      </c>
      <c r="R644" t="str">
        <f t="shared" ca="1" si="242"/>
        <v/>
      </c>
      <c r="S644" t="str">
        <f t="shared" ca="1" si="243"/>
        <v/>
      </c>
      <c r="T644" t="str">
        <f t="shared" ca="1" si="226"/>
        <v/>
      </c>
      <c r="U644" t="str">
        <f t="shared" ca="1" si="227"/>
        <v/>
      </c>
      <c r="V644">
        <v>644</v>
      </c>
      <c r="DE644"/>
      <c r="HB644"/>
    </row>
    <row r="645" spans="1:210">
      <c r="A645">
        <v>6</v>
      </c>
      <c r="B645" t="str">
        <f t="shared" ca="1" si="240"/>
        <v/>
      </c>
      <c r="C645" t="str">
        <f t="shared" ca="1" si="244"/>
        <v/>
      </c>
      <c r="D645" t="str">
        <f t="shared" ca="1" si="245"/>
        <v/>
      </c>
      <c r="E645" t="str" cm="1">
        <f t="array" aca="1" ref="E645" ca="1">_xlfn.SINGLE(IF(COLUMNS($E645:E645)&lt;=COUNTIF(INDIRECT("'Raw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Input'!$B$3)),COLUMNS($E645:E645))),""))</f>
        <v>Int</v>
      </c>
      <c r="F645" t="str" cm="1">
        <f t="array" aca="1" ref="F645" ca="1">_xlfn.SINGLE(IF(COLUMNS($E645:F645)&lt;=COUNTIF(INDIRECT("'Raw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Input'!$B$3)),COLUMNS($E645:F645))),""))</f>
        <v/>
      </c>
      <c r="G645" t="str" cm="1">
        <f t="array" aca="1" ref="G645" ca="1">_xlfn.SINGLE(IF(COLUMNS($E645:G645)&lt;=COUNTIF(INDIRECT("'Raw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Input'!$B$3)),COLUMNS($E645:G645))),""))</f>
        <v/>
      </c>
      <c r="H645" t="str" cm="1">
        <f t="array" aca="1" ref="H645" ca="1">_xlfn.SINGLE(IF(COLUMNS($E645:H645)&lt;=COUNTIF(INDIRECT("'Raw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Input'!$B$3)),COLUMNS($E645:H645))),""))</f>
        <v/>
      </c>
      <c r="I645" t="str" cm="1">
        <f t="array" aca="1" ref="I645" ca="1">_xlfn.SINGLE(IF(COLUMNS($E645:I645)&lt;=COUNTIF(INDIRECT("'Raw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Input'!$B$3)),COLUMNS($E645:I645))),""))</f>
        <v/>
      </c>
      <c r="J645" t="str" cm="1">
        <f t="array" aca="1" ref="J645" ca="1">_xlfn.SINGLE(IF(COLUMNS($E645:J645)&lt;=COUNTIF(INDIRECT("'Raw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Input'!$B$3)),COLUMNS($E645:J645))),""))</f>
        <v/>
      </c>
      <c r="K645" t="str" cm="1">
        <f t="array" aca="1" ref="K645" ca="1">_xlfn.SINGLE(IF(COLUMNS($E645:E645)&lt;=COUNTIF(INDIRECT("'Raw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Input'!$B$3)),COLUMNS($E645:E645))),""))</f>
        <v>Boolean</v>
      </c>
      <c r="L645" t="str" cm="1">
        <f t="array" aca="1" ref="L645" ca="1">_xlfn.SINGLE(IF(COLUMNS($E645:F645)&lt;=COUNTIF(INDIRECT("'Raw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Input'!$B$3)),COLUMNS($E645:F645))),""))</f>
        <v/>
      </c>
      <c r="M645" t="str" cm="1">
        <f t="array" aca="1" ref="M645" ca="1">_xlfn.SINGLE(IF(COLUMNS($E645:G645)&lt;=COUNTIF(INDIRECT("'Raw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Input'!$B$3)),COLUMNS($E645:G645))),""))</f>
        <v/>
      </c>
      <c r="N645" t="str" cm="1">
        <f t="array" aca="1" ref="N645" ca="1">_xlfn.SINGLE(IF(COLUMNS($E645:H645)&lt;=COUNTIF(INDIRECT("'Raw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Input'!$B$3)),COLUMNS($E645:H645))),""))</f>
        <v/>
      </c>
      <c r="O645" t="str" cm="1">
        <f t="array" aca="1" ref="O645" ca="1">_xlfn.SINGLE(IF(COLUMNS($E645:I645)&lt;=COUNTIF(INDIRECT("'Raw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Input'!$B$3)),COLUMNS($E645:I645))),""))</f>
        <v/>
      </c>
      <c r="P645" t="str" cm="1">
        <f t="array" aca="1" ref="P645" ca="1">_xlfn.SINGLE(IF(COLUMNS($E645:J645)&lt;=COUNTIF(INDIRECT("'Raw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Input'!$B$3)),COLUMNS($E645:J645))),""))</f>
        <v/>
      </c>
      <c r="Q645" t="str">
        <f t="shared" ca="1" si="241"/>
        <v>Int</v>
      </c>
      <c r="R645" t="str">
        <f t="shared" ca="1" si="242"/>
        <v/>
      </c>
      <c r="S645" t="str">
        <f t="shared" ca="1" si="243"/>
        <v/>
      </c>
      <c r="T645" t="str">
        <f t="shared" ca="1" si="226"/>
        <v/>
      </c>
      <c r="U645" t="str">
        <f t="shared" ca="1" si="227"/>
        <v/>
      </c>
      <c r="V645">
        <v>645</v>
      </c>
      <c r="DE645"/>
      <c r="HB645"/>
    </row>
    <row r="646" spans="1:210">
      <c r="A646">
        <v>7</v>
      </c>
      <c r="B646" t="str">
        <f t="shared" ca="1" si="240"/>
        <v/>
      </c>
      <c r="C646" t="str">
        <f t="shared" ca="1" si="244"/>
        <v/>
      </c>
      <c r="D646" t="str">
        <f t="shared" ca="1" si="245"/>
        <v/>
      </c>
      <c r="E646" t="str" cm="1">
        <f t="array" aca="1" ref="E646" ca="1">_xlfn.SINGLE(IF(COLUMNS($E646:E646)&lt;=COUNTIF(INDIRECT("'Raw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Input'!$B$3)),COLUMNS($E646:E646))),""))</f>
        <v>Int</v>
      </c>
      <c r="F646" t="str" cm="1">
        <f t="array" aca="1" ref="F646" ca="1">_xlfn.SINGLE(IF(COLUMNS($E646:F646)&lt;=COUNTIF(INDIRECT("'Raw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Input'!$B$3)),COLUMNS($E646:F646))),""))</f>
        <v/>
      </c>
      <c r="G646" t="str" cm="1">
        <f t="array" aca="1" ref="G646" ca="1">_xlfn.SINGLE(IF(COLUMNS($E646:G646)&lt;=COUNTIF(INDIRECT("'Raw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Input'!$B$3)),COLUMNS($E646:G646))),""))</f>
        <v/>
      </c>
      <c r="H646" t="str" cm="1">
        <f t="array" aca="1" ref="H646" ca="1">_xlfn.SINGLE(IF(COLUMNS($E646:H646)&lt;=COUNTIF(INDIRECT("'Raw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Input'!$B$3)),COLUMNS($E646:H646))),""))</f>
        <v/>
      </c>
      <c r="I646" t="str" cm="1">
        <f t="array" aca="1" ref="I646" ca="1">_xlfn.SINGLE(IF(COLUMNS($E646:I646)&lt;=COUNTIF(INDIRECT("'Raw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Input'!$B$3)),COLUMNS($E646:I646))),""))</f>
        <v/>
      </c>
      <c r="J646" t="str" cm="1">
        <f t="array" aca="1" ref="J646" ca="1">_xlfn.SINGLE(IF(COLUMNS($E646:J646)&lt;=COUNTIF(INDIRECT("'Raw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Input'!$B$3)),COLUMNS($E646:J646))),""))</f>
        <v/>
      </c>
      <c r="K646" t="str" cm="1">
        <f t="array" aca="1" ref="K646" ca="1">_xlfn.SINGLE(IF(COLUMNS($E646:E646)&lt;=COUNTIF(INDIRECT("'Raw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Input'!$B$3)),COLUMNS($E646:E646))),""))</f>
        <v>Boolean</v>
      </c>
      <c r="L646" t="str" cm="1">
        <f t="array" aca="1" ref="L646" ca="1">_xlfn.SINGLE(IF(COLUMNS($E646:F646)&lt;=COUNTIF(INDIRECT("'Raw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Input'!$B$3)),COLUMNS($E646:F646))),""))</f>
        <v/>
      </c>
      <c r="M646" t="str" cm="1">
        <f t="array" aca="1" ref="M646" ca="1">_xlfn.SINGLE(IF(COLUMNS($E646:G646)&lt;=COUNTIF(INDIRECT("'Raw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Input'!$B$3)),COLUMNS($E646:G646))),""))</f>
        <v/>
      </c>
      <c r="N646" t="str" cm="1">
        <f t="array" aca="1" ref="N646" ca="1">_xlfn.SINGLE(IF(COLUMNS($E646:H646)&lt;=COUNTIF(INDIRECT("'Raw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Input'!$B$3)),COLUMNS($E646:H646))),""))</f>
        <v/>
      </c>
      <c r="O646" t="str" cm="1">
        <f t="array" aca="1" ref="O646" ca="1">_xlfn.SINGLE(IF(COLUMNS($E646:I646)&lt;=COUNTIF(INDIRECT("'Raw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Input'!$B$3)),COLUMNS($E646:I646))),""))</f>
        <v/>
      </c>
      <c r="P646" t="str" cm="1">
        <f t="array" aca="1" ref="P646" ca="1">_xlfn.SINGLE(IF(COLUMNS($E646:J646)&lt;=COUNTIF(INDIRECT("'Raw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Input'!$B$3)),COLUMNS($E646:J646))),""))</f>
        <v/>
      </c>
      <c r="Q646" t="str">
        <f t="shared" ca="1" si="241"/>
        <v>Int</v>
      </c>
      <c r="R646" t="str">
        <f t="shared" ca="1" si="242"/>
        <v/>
      </c>
      <c r="S646" t="str">
        <f t="shared" ca="1" si="243"/>
        <v/>
      </c>
      <c r="T646" t="str">
        <f t="shared" ca="1" si="226"/>
        <v/>
      </c>
      <c r="U646" t="str">
        <f t="shared" ca="1" si="227"/>
        <v/>
      </c>
      <c r="V646">
        <v>646</v>
      </c>
      <c r="DE646"/>
      <c r="HB646"/>
    </row>
    <row r="647" spans="1:210">
      <c r="A647">
        <v>8</v>
      </c>
      <c r="B647" t="str">
        <f t="shared" ca="1" si="240"/>
        <v/>
      </c>
      <c r="C647" t="str">
        <f t="shared" ca="1" si="244"/>
        <v/>
      </c>
      <c r="D647" t="str">
        <f t="shared" ca="1" si="245"/>
        <v/>
      </c>
      <c r="E647" t="str" cm="1">
        <f t="array" aca="1" ref="E647" ca="1">_xlfn.SINGLE(IF(COLUMNS($E647:E647)&lt;=COUNTIF(INDIRECT("'Raw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Input'!$B$3)),COLUMNS($E647:E647))),""))</f>
        <v>Int</v>
      </c>
      <c r="F647" t="str" cm="1">
        <f t="array" aca="1" ref="F647" ca="1">_xlfn.SINGLE(IF(COLUMNS($E647:F647)&lt;=COUNTIF(INDIRECT("'Raw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Input'!$B$3)),COLUMNS($E647:F647))),""))</f>
        <v/>
      </c>
      <c r="G647" t="str" cm="1">
        <f t="array" aca="1" ref="G647" ca="1">_xlfn.SINGLE(IF(COLUMNS($E647:G647)&lt;=COUNTIF(INDIRECT("'Raw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Input'!$B$3)),COLUMNS($E647:G647))),""))</f>
        <v/>
      </c>
      <c r="H647" t="str" cm="1">
        <f t="array" aca="1" ref="H647" ca="1">_xlfn.SINGLE(IF(COLUMNS($E647:H647)&lt;=COUNTIF(INDIRECT("'Raw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Input'!$B$3)),COLUMNS($E647:H647))),""))</f>
        <v/>
      </c>
      <c r="I647" t="str" cm="1">
        <f t="array" aca="1" ref="I647" ca="1">_xlfn.SINGLE(IF(COLUMNS($E647:I647)&lt;=COUNTIF(INDIRECT("'Raw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Input'!$B$3)),COLUMNS($E647:I647))),""))</f>
        <v/>
      </c>
      <c r="J647" t="str" cm="1">
        <f t="array" aca="1" ref="J647" ca="1">_xlfn.SINGLE(IF(COLUMNS($E647:J647)&lt;=COUNTIF(INDIRECT("'Raw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Input'!$B$3)),COLUMNS($E647:J647))),""))</f>
        <v/>
      </c>
      <c r="K647" t="str" cm="1">
        <f t="array" aca="1" ref="K647" ca="1">_xlfn.SINGLE(IF(COLUMNS($E647:E647)&lt;=COUNTIF(INDIRECT("'Raw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Input'!$B$3)),COLUMNS($E647:E647))),""))</f>
        <v>Boolean</v>
      </c>
      <c r="L647" t="str" cm="1">
        <f t="array" aca="1" ref="L647" ca="1">_xlfn.SINGLE(IF(COLUMNS($E647:F647)&lt;=COUNTIF(INDIRECT("'Raw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Input'!$B$3)),COLUMNS($E647:F647))),""))</f>
        <v/>
      </c>
      <c r="M647" t="str" cm="1">
        <f t="array" aca="1" ref="M647" ca="1">_xlfn.SINGLE(IF(COLUMNS($E647:G647)&lt;=COUNTIF(INDIRECT("'Raw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Input'!$B$3)),COLUMNS($E647:G647))),""))</f>
        <v/>
      </c>
      <c r="N647" t="str" cm="1">
        <f t="array" aca="1" ref="N647" ca="1">_xlfn.SINGLE(IF(COLUMNS($E647:H647)&lt;=COUNTIF(INDIRECT("'Raw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Input'!$B$3)),COLUMNS($E647:H647))),""))</f>
        <v/>
      </c>
      <c r="O647" t="str" cm="1">
        <f t="array" aca="1" ref="O647" ca="1">_xlfn.SINGLE(IF(COLUMNS($E647:I647)&lt;=COUNTIF(INDIRECT("'Raw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Input'!$B$3)),COLUMNS($E647:I647))),""))</f>
        <v/>
      </c>
      <c r="P647" t="str" cm="1">
        <f t="array" aca="1" ref="P647" ca="1">_xlfn.SINGLE(IF(COLUMNS($E647:J647)&lt;=COUNTIF(INDIRECT("'Raw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Input'!$B$3)),COLUMNS($E647:J647))),""))</f>
        <v/>
      </c>
      <c r="Q647" t="str">
        <f t="shared" ca="1" si="241"/>
        <v>Int</v>
      </c>
      <c r="R647" t="str">
        <f t="shared" ca="1" si="242"/>
        <v/>
      </c>
      <c r="S647" t="str">
        <f t="shared" ca="1" si="243"/>
        <v/>
      </c>
      <c r="T647" t="str">
        <f t="shared" ca="1" si="226"/>
        <v/>
      </c>
      <c r="U647" t="str">
        <f t="shared" ca="1" si="227"/>
        <v/>
      </c>
      <c r="V647">
        <v>647</v>
      </c>
      <c r="DE647"/>
      <c r="HB647"/>
    </row>
    <row r="648" spans="1:210">
      <c r="A648">
        <v>9</v>
      </c>
      <c r="B648" t="str">
        <f t="shared" ca="1" si="240"/>
        <v/>
      </c>
      <c r="C648" t="str">
        <f t="shared" ca="1" si="244"/>
        <v/>
      </c>
      <c r="D648" t="str">
        <f t="shared" ca="1" si="245"/>
        <v/>
      </c>
      <c r="E648" t="str" cm="1">
        <f t="array" aca="1" ref="E648" ca="1">_xlfn.SINGLE(IF(COLUMNS($E648:E648)&lt;=COUNTIF(INDIRECT("'Raw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Input'!$B$3)),COLUMNS($E648:E648))),""))</f>
        <v>Int</v>
      </c>
      <c r="F648" t="str" cm="1">
        <f t="array" aca="1" ref="F648" ca="1">_xlfn.SINGLE(IF(COLUMNS($E648:F648)&lt;=COUNTIF(INDIRECT("'Raw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Input'!$B$3)),COLUMNS($E648:F648))),""))</f>
        <v/>
      </c>
      <c r="G648" t="str" cm="1">
        <f t="array" aca="1" ref="G648" ca="1">_xlfn.SINGLE(IF(COLUMNS($E648:G648)&lt;=COUNTIF(INDIRECT("'Raw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Input'!$B$3)),COLUMNS($E648:G648))),""))</f>
        <v/>
      </c>
      <c r="H648" t="str" cm="1">
        <f t="array" aca="1" ref="H648" ca="1">_xlfn.SINGLE(IF(COLUMNS($E648:H648)&lt;=COUNTIF(INDIRECT("'Raw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Input'!$B$3)),COLUMNS($E648:H648))),""))</f>
        <v/>
      </c>
      <c r="I648" t="str" cm="1">
        <f t="array" aca="1" ref="I648" ca="1">_xlfn.SINGLE(IF(COLUMNS($E648:I648)&lt;=COUNTIF(INDIRECT("'Raw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Input'!$B$3)),COLUMNS($E648:I648))),""))</f>
        <v/>
      </c>
      <c r="J648" t="str" cm="1">
        <f t="array" aca="1" ref="J648" ca="1">_xlfn.SINGLE(IF(COLUMNS($E648:J648)&lt;=COUNTIF(INDIRECT("'Raw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Input'!$B$3)),COLUMNS($E648:J648))),""))</f>
        <v/>
      </c>
      <c r="K648" t="str" cm="1">
        <f t="array" aca="1" ref="K648" ca="1">_xlfn.SINGLE(IF(COLUMNS($E648:E648)&lt;=COUNTIF(INDIRECT("'Raw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Input'!$B$3)),COLUMNS($E648:E648))),""))</f>
        <v>Boolean</v>
      </c>
      <c r="L648" t="str" cm="1">
        <f t="array" aca="1" ref="L648" ca="1">_xlfn.SINGLE(IF(COLUMNS($E648:F648)&lt;=COUNTIF(INDIRECT("'Raw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Input'!$B$3)),COLUMNS($E648:F648))),""))</f>
        <v/>
      </c>
      <c r="M648" t="str" cm="1">
        <f t="array" aca="1" ref="M648" ca="1">_xlfn.SINGLE(IF(COLUMNS($E648:G648)&lt;=COUNTIF(INDIRECT("'Raw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Input'!$B$3)),COLUMNS($E648:G648))),""))</f>
        <v/>
      </c>
      <c r="N648" t="str" cm="1">
        <f t="array" aca="1" ref="N648" ca="1">_xlfn.SINGLE(IF(COLUMNS($E648:H648)&lt;=COUNTIF(INDIRECT("'Raw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Input'!$B$3)),COLUMNS($E648:H648))),""))</f>
        <v/>
      </c>
      <c r="O648" t="str" cm="1">
        <f t="array" aca="1" ref="O648" ca="1">_xlfn.SINGLE(IF(COLUMNS($E648:I648)&lt;=COUNTIF(INDIRECT("'Raw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Input'!$B$3)),COLUMNS($E648:I648))),""))</f>
        <v/>
      </c>
      <c r="P648" t="str" cm="1">
        <f t="array" aca="1" ref="P648" ca="1">_xlfn.SINGLE(IF(COLUMNS($E648:J648)&lt;=COUNTIF(INDIRECT("'Raw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Input'!$B$3)),COLUMNS($E648:J648))),""))</f>
        <v/>
      </c>
      <c r="Q648" t="str">
        <f t="shared" ca="1" si="241"/>
        <v>Int</v>
      </c>
      <c r="R648" t="str">
        <f t="shared" ca="1" si="242"/>
        <v/>
      </c>
      <c r="S648" t="str">
        <f t="shared" ca="1" si="243"/>
        <v/>
      </c>
      <c r="T648" t="str">
        <f t="shared" ca="1" si="226"/>
        <v/>
      </c>
      <c r="U648" t="str">
        <f t="shared" ca="1" si="227"/>
        <v/>
      </c>
      <c r="V648">
        <v>648</v>
      </c>
      <c r="DE648"/>
      <c r="HB648"/>
    </row>
    <row r="649" spans="1:210">
      <c r="A649">
        <v>10</v>
      </c>
      <c r="B649" t="str">
        <f t="shared" ca="1" si="240"/>
        <v/>
      </c>
      <c r="C649" t="str">
        <f t="shared" ca="1" si="244"/>
        <v/>
      </c>
      <c r="D649" t="str">
        <f t="shared" ca="1" si="245"/>
        <v/>
      </c>
      <c r="E649" t="str" cm="1">
        <f t="array" aca="1" ref="E649" ca="1">_xlfn.SINGLE(IF(COLUMNS($E649:E649)&lt;=COUNTIF(INDIRECT("'Raw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Input'!$B$3)),COLUMNS($E649:E649))),""))</f>
        <v>Int</v>
      </c>
      <c r="F649" t="str" cm="1">
        <f t="array" aca="1" ref="F649" ca="1">_xlfn.SINGLE(IF(COLUMNS($E649:F649)&lt;=COUNTIF(INDIRECT("'Raw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Input'!$B$3)),COLUMNS($E649:F649))),""))</f>
        <v/>
      </c>
      <c r="G649" t="str" cm="1">
        <f t="array" aca="1" ref="G649" ca="1">_xlfn.SINGLE(IF(COLUMNS($E649:G649)&lt;=COUNTIF(INDIRECT("'Raw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Input'!$B$3)),COLUMNS($E649:G649))),""))</f>
        <v/>
      </c>
      <c r="H649" t="str" cm="1">
        <f t="array" aca="1" ref="H649" ca="1">_xlfn.SINGLE(IF(COLUMNS($E649:H649)&lt;=COUNTIF(INDIRECT("'Raw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Input'!$B$3)),COLUMNS($E649:H649))),""))</f>
        <v/>
      </c>
      <c r="I649" t="str" cm="1">
        <f t="array" aca="1" ref="I649" ca="1">_xlfn.SINGLE(IF(COLUMNS($E649:I649)&lt;=COUNTIF(INDIRECT("'Raw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Input'!$B$3)),COLUMNS($E649:I649))),""))</f>
        <v/>
      </c>
      <c r="J649" t="str" cm="1">
        <f t="array" aca="1" ref="J649" ca="1">_xlfn.SINGLE(IF(COLUMNS($E649:J649)&lt;=COUNTIF(INDIRECT("'Raw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Input'!$B$3)),COLUMNS($E649:J649))),""))</f>
        <v/>
      </c>
      <c r="K649" t="str" cm="1">
        <f t="array" aca="1" ref="K649" ca="1">_xlfn.SINGLE(IF(COLUMNS($E649:E649)&lt;=COUNTIF(INDIRECT("'Raw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Input'!$B$3)),COLUMNS($E649:E649))),""))</f>
        <v>Boolean</v>
      </c>
      <c r="L649" t="str" cm="1">
        <f t="array" aca="1" ref="L649" ca="1">_xlfn.SINGLE(IF(COLUMNS($E649:F649)&lt;=COUNTIF(INDIRECT("'Raw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Input'!$B$3)),COLUMNS($E649:F649))),""))</f>
        <v/>
      </c>
      <c r="M649" t="str" cm="1">
        <f t="array" aca="1" ref="M649" ca="1">_xlfn.SINGLE(IF(COLUMNS($E649:G649)&lt;=COUNTIF(INDIRECT("'Raw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Input'!$B$3)),COLUMNS($E649:G649))),""))</f>
        <v/>
      </c>
      <c r="N649" t="str" cm="1">
        <f t="array" aca="1" ref="N649" ca="1">_xlfn.SINGLE(IF(COLUMNS($E649:H649)&lt;=COUNTIF(INDIRECT("'Raw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Input'!$B$3)),COLUMNS($E649:H649))),""))</f>
        <v/>
      </c>
      <c r="O649" t="str" cm="1">
        <f t="array" aca="1" ref="O649" ca="1">_xlfn.SINGLE(IF(COLUMNS($E649:I649)&lt;=COUNTIF(INDIRECT("'Raw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Input'!$B$3)),COLUMNS($E649:I649))),""))</f>
        <v/>
      </c>
      <c r="P649" t="str" cm="1">
        <f t="array" aca="1" ref="P649" ca="1">_xlfn.SINGLE(IF(COLUMNS($E649:J649)&lt;=COUNTIF(INDIRECT("'Raw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Input'!$B$3)),COLUMNS($E649:J649))),""))</f>
        <v/>
      </c>
      <c r="Q649" t="str">
        <f t="shared" ca="1" si="241"/>
        <v>Int</v>
      </c>
      <c r="R649" t="str">
        <f t="shared" ca="1" si="242"/>
        <v/>
      </c>
      <c r="S649" t="str">
        <f t="shared" ca="1" si="243"/>
        <v/>
      </c>
      <c r="T649" t="str">
        <f t="shared" ca="1" si="226"/>
        <v/>
      </c>
      <c r="U649" t="str">
        <f t="shared" ca="1" si="227"/>
        <v/>
      </c>
      <c r="V649">
        <v>649</v>
      </c>
      <c r="DE649"/>
      <c r="HB649"/>
    </row>
    <row r="650" spans="1:210">
      <c r="A650">
        <v>11</v>
      </c>
      <c r="B650" t="str">
        <f t="shared" ca="1" si="240"/>
        <v/>
      </c>
      <c r="C650" t="str">
        <f t="shared" ca="1" si="244"/>
        <v/>
      </c>
      <c r="D650" t="str">
        <f t="shared" ca="1" si="245"/>
        <v/>
      </c>
      <c r="E650" t="str" cm="1">
        <f t="array" aca="1" ref="E650" ca="1">_xlfn.SINGLE(IF(COLUMNS($E650:E650)&lt;=COUNTIF(INDIRECT("'Raw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Input'!$B$3)),COLUMNS($E650:E650))),""))</f>
        <v>Int</v>
      </c>
      <c r="F650" t="str" cm="1">
        <f t="array" aca="1" ref="F650" ca="1">_xlfn.SINGLE(IF(COLUMNS($E650:F650)&lt;=COUNTIF(INDIRECT("'Raw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Input'!$B$3)),COLUMNS($E650:F650))),""))</f>
        <v/>
      </c>
      <c r="G650" t="str" cm="1">
        <f t="array" aca="1" ref="G650" ca="1">_xlfn.SINGLE(IF(COLUMNS($E650:G650)&lt;=COUNTIF(INDIRECT("'Raw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Input'!$B$3)),COLUMNS($E650:G650))),""))</f>
        <v/>
      </c>
      <c r="H650" t="str" cm="1">
        <f t="array" aca="1" ref="H650" ca="1">_xlfn.SINGLE(IF(COLUMNS($E650:H650)&lt;=COUNTIF(INDIRECT("'Raw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Input'!$B$3)),COLUMNS($E650:H650))),""))</f>
        <v/>
      </c>
      <c r="I650" t="str" cm="1">
        <f t="array" aca="1" ref="I650" ca="1">_xlfn.SINGLE(IF(COLUMNS($E650:I650)&lt;=COUNTIF(INDIRECT("'Raw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Input'!$B$3)),COLUMNS($E650:I650))),""))</f>
        <v/>
      </c>
      <c r="J650" t="str" cm="1">
        <f t="array" aca="1" ref="J650" ca="1">_xlfn.SINGLE(IF(COLUMNS($E650:J650)&lt;=COUNTIF(INDIRECT("'Raw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Input'!$B$3)),COLUMNS($E650:J650))),""))</f>
        <v/>
      </c>
      <c r="K650" t="str" cm="1">
        <f t="array" aca="1" ref="K650" ca="1">_xlfn.SINGLE(IF(COLUMNS($E650:E650)&lt;=COUNTIF(INDIRECT("'Raw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Input'!$B$3)),COLUMNS($E650:E650))),""))</f>
        <v>Boolean</v>
      </c>
      <c r="L650" t="str" cm="1">
        <f t="array" aca="1" ref="L650" ca="1">_xlfn.SINGLE(IF(COLUMNS($E650:F650)&lt;=COUNTIF(INDIRECT("'Raw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Input'!$B$3)),COLUMNS($E650:F650))),""))</f>
        <v/>
      </c>
      <c r="M650" t="str" cm="1">
        <f t="array" aca="1" ref="M650" ca="1">_xlfn.SINGLE(IF(COLUMNS($E650:G650)&lt;=COUNTIF(INDIRECT("'Raw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Input'!$B$3)),COLUMNS($E650:G650))),""))</f>
        <v/>
      </c>
      <c r="N650" t="str" cm="1">
        <f t="array" aca="1" ref="N650" ca="1">_xlfn.SINGLE(IF(COLUMNS($E650:H650)&lt;=COUNTIF(INDIRECT("'Raw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Input'!$B$3)),COLUMNS($E650:H650))),""))</f>
        <v/>
      </c>
      <c r="O650" t="str" cm="1">
        <f t="array" aca="1" ref="O650" ca="1">_xlfn.SINGLE(IF(COLUMNS($E650:I650)&lt;=COUNTIF(INDIRECT("'Raw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Input'!$B$3)),COLUMNS($E650:I650))),""))</f>
        <v/>
      </c>
      <c r="P650" t="str" cm="1">
        <f t="array" aca="1" ref="P650" ca="1">_xlfn.SINGLE(IF(COLUMNS($E650:J650)&lt;=COUNTIF(INDIRECT("'Raw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Input'!$B$3)),COLUMNS($E650:J650))),""))</f>
        <v/>
      </c>
      <c r="Q650" t="str">
        <f t="shared" ca="1" si="241"/>
        <v>Int</v>
      </c>
      <c r="R650" t="str">
        <f t="shared" ca="1" si="242"/>
        <v/>
      </c>
      <c r="S650" t="str">
        <f t="shared" ca="1" si="243"/>
        <v/>
      </c>
      <c r="T650" t="str">
        <f t="shared" ca="1" si="226"/>
        <v/>
      </c>
      <c r="U650" t="str">
        <f t="shared" ca="1" si="227"/>
        <v/>
      </c>
      <c r="V650">
        <v>650</v>
      </c>
      <c r="DE650"/>
      <c r="HB650"/>
    </row>
    <row r="651" spans="1:210">
      <c r="A651">
        <v>12</v>
      </c>
      <c r="B651" t="str">
        <f t="shared" ca="1" si="240"/>
        <v/>
      </c>
      <c r="C651" t="str">
        <f t="shared" ca="1" si="244"/>
        <v/>
      </c>
      <c r="D651" t="str">
        <f t="shared" ca="1" si="245"/>
        <v/>
      </c>
      <c r="E651" t="str" cm="1">
        <f t="array" aca="1" ref="E651" ca="1">_xlfn.SINGLE(IF(COLUMNS($E651:E651)&lt;=COUNTIF(INDIRECT("'Raw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Input'!$B$3)),COLUMNS($E651:E651))),""))</f>
        <v>Int</v>
      </c>
      <c r="F651" t="str" cm="1">
        <f t="array" aca="1" ref="F651" ca="1">_xlfn.SINGLE(IF(COLUMNS($E651:F651)&lt;=COUNTIF(INDIRECT("'Raw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Input'!$B$3)),COLUMNS($E651:F651))),""))</f>
        <v/>
      </c>
      <c r="G651" t="str" cm="1">
        <f t="array" aca="1" ref="G651" ca="1">_xlfn.SINGLE(IF(COLUMNS($E651:G651)&lt;=COUNTIF(INDIRECT("'Raw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Input'!$B$3)),COLUMNS($E651:G651))),""))</f>
        <v/>
      </c>
      <c r="H651" t="str" cm="1">
        <f t="array" aca="1" ref="H651" ca="1">_xlfn.SINGLE(IF(COLUMNS($E651:H651)&lt;=COUNTIF(INDIRECT("'Raw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Input'!$B$3)),COLUMNS($E651:H651))),""))</f>
        <v/>
      </c>
      <c r="I651" t="str" cm="1">
        <f t="array" aca="1" ref="I651" ca="1">_xlfn.SINGLE(IF(COLUMNS($E651:I651)&lt;=COUNTIF(INDIRECT("'Raw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Input'!$B$3)),COLUMNS($E651:I651))),""))</f>
        <v/>
      </c>
      <c r="J651" t="str" cm="1">
        <f t="array" aca="1" ref="J651" ca="1">_xlfn.SINGLE(IF(COLUMNS($E651:J651)&lt;=COUNTIF(INDIRECT("'Raw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Input'!$B$3)),COLUMNS($E651:J651))),""))</f>
        <v/>
      </c>
      <c r="K651" t="str" cm="1">
        <f t="array" aca="1" ref="K651" ca="1">_xlfn.SINGLE(IF(COLUMNS($E651:E651)&lt;=COUNTIF(INDIRECT("'Raw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Input'!$B$3)),COLUMNS($E651:E651))),""))</f>
        <v>Boolean</v>
      </c>
      <c r="L651" t="str" cm="1">
        <f t="array" aca="1" ref="L651" ca="1">_xlfn.SINGLE(IF(COLUMNS($E651:F651)&lt;=COUNTIF(INDIRECT("'Raw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Input'!$B$3)),COLUMNS($E651:F651))),""))</f>
        <v/>
      </c>
      <c r="M651" t="str" cm="1">
        <f t="array" aca="1" ref="M651" ca="1">_xlfn.SINGLE(IF(COLUMNS($E651:G651)&lt;=COUNTIF(INDIRECT("'Raw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Input'!$B$3)),COLUMNS($E651:G651))),""))</f>
        <v/>
      </c>
      <c r="N651" t="str" cm="1">
        <f t="array" aca="1" ref="N651" ca="1">_xlfn.SINGLE(IF(COLUMNS($E651:H651)&lt;=COUNTIF(INDIRECT("'Raw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Input'!$B$3)),COLUMNS($E651:H651))),""))</f>
        <v/>
      </c>
      <c r="O651" t="str" cm="1">
        <f t="array" aca="1" ref="O651" ca="1">_xlfn.SINGLE(IF(COLUMNS($E651:I651)&lt;=COUNTIF(INDIRECT("'Raw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Input'!$B$3)),COLUMNS($E651:I651))),""))</f>
        <v/>
      </c>
      <c r="P651" t="str" cm="1">
        <f t="array" aca="1" ref="P651" ca="1">_xlfn.SINGLE(IF(COLUMNS($E651:J651)&lt;=COUNTIF(INDIRECT("'Raw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Input'!$B$3)),COLUMNS($E651:J651))),""))</f>
        <v/>
      </c>
      <c r="Q651" t="str">
        <f t="shared" ca="1" si="241"/>
        <v>Int</v>
      </c>
      <c r="R651" t="str">
        <f t="shared" ca="1" si="242"/>
        <v/>
      </c>
      <c r="S651" t="str">
        <f t="shared" ca="1" si="243"/>
        <v/>
      </c>
      <c r="T651" t="str">
        <f t="shared" ca="1" si="226"/>
        <v/>
      </c>
      <c r="U651" t="str">
        <f t="shared" ca="1" si="227"/>
        <v/>
      </c>
      <c r="V651">
        <v>651</v>
      </c>
      <c r="DE651"/>
      <c r="HB651"/>
    </row>
    <row r="652" spans="1:210">
      <c r="A652" s="79" t="str">
        <f ca="1">IF(ISBLANK(INDIRECT("Setup!A"&amp;(1+(V652+11)/13))),"",INDIRECT("Setup!A"&amp;(1+(V652+11)/13)))</f>
        <v/>
      </c>
      <c r="C652" t="str">
        <f t="shared" ca="1" si="244"/>
        <v/>
      </c>
      <c r="D652" t="str">
        <f t="shared" ca="1" si="245"/>
        <v/>
      </c>
      <c r="K652" t="str" cm="1">
        <f t="array" aca="1" ref="K652" ca="1">_xlfn.SINGLE(IF(COLUMNS($E652:E652)&lt;=COUNTIF(INDIRECT("'Raw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Input'!$B$3)),COLUMNS($E652:E652))),""))</f>
        <v/>
      </c>
      <c r="L652" t="str" cm="1">
        <f t="array" aca="1" ref="L652" ca="1">_xlfn.SINGLE(IF(COLUMNS($E652:F652)&lt;=COUNTIF(INDIRECT("'Raw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Input'!$B$3)),COLUMNS($E652:F652))),""))</f>
        <v/>
      </c>
      <c r="M652" t="str" cm="1">
        <f t="array" aca="1" ref="M652" ca="1">_xlfn.SINGLE(IF(COLUMNS($E652:G652)&lt;=COUNTIF(INDIRECT("'Raw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Input'!$B$3)),COLUMNS($E652:G652))),""))</f>
        <v/>
      </c>
      <c r="N652" t="str" cm="1">
        <f t="array" aca="1" ref="N652" ca="1">_xlfn.SINGLE(IF(COLUMNS($E652:H652)&lt;=COUNTIF(INDIRECT("'Raw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Input'!$B$3)),COLUMNS($E652:H652))),""))</f>
        <v/>
      </c>
      <c r="O652" t="str" cm="1">
        <f t="array" aca="1" ref="O652" ca="1">_xlfn.SINGLE(IF(COLUMNS($E652:I652)&lt;=COUNTIF(INDIRECT("'Raw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Input'!$B$3)),COLUMNS($E652:I652))),""))</f>
        <v/>
      </c>
      <c r="P652" t="str" cm="1">
        <f t="array" aca="1" ref="P652" ca="1">_xlfn.SINGLE(IF(COLUMNS($E652:J652)&lt;=COUNTIF(INDIRECT("'Raw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Input'!$B$3)),COLUMNS($E652:J652))),""))</f>
        <v/>
      </c>
      <c r="T652" t="str">
        <f t="shared" ca="1" si="226"/>
        <v/>
      </c>
      <c r="U652" t="str">
        <f t="shared" ca="1" si="227"/>
        <v/>
      </c>
      <c r="V652">
        <v>652</v>
      </c>
      <c r="DE652"/>
      <c r="HB652"/>
    </row>
    <row r="653" spans="1:210">
      <c r="A653">
        <v>1</v>
      </c>
      <c r="B653" t="str">
        <f t="shared" ref="B653:B664" ca="1" si="246">IFERROR(IF(ISBLANK(INDIRECT(INDIRECT("A"&amp;V653-A653)&amp;"!B"&amp;A653+3)),"",INDIRECT(INDIRECT("A"&amp;V653-A653)&amp;"!B"&amp;A653+3)),"")</f>
        <v/>
      </c>
      <c r="C653" t="str">
        <f t="shared" ca="1" si="244"/>
        <v/>
      </c>
      <c r="D653" t="str">
        <f t="shared" ca="1" si="245"/>
        <v/>
      </c>
      <c r="E653" t="str" cm="1">
        <f t="array" aca="1" ref="E653" ca="1">_xlfn.SINGLE(IF(COLUMNS($E653:E653)&lt;=COUNTIF(INDIRECT("'Raw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Input'!$B$3)),COLUMNS($E653:E653))),""))</f>
        <v>Int</v>
      </c>
      <c r="F653" t="str" cm="1">
        <f t="array" aca="1" ref="F653" ca="1">_xlfn.SINGLE(IF(COLUMNS($E653:F653)&lt;=COUNTIF(INDIRECT("'Raw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Input'!$B$3)),COLUMNS($E653:F653))),""))</f>
        <v/>
      </c>
      <c r="G653" t="str" cm="1">
        <f t="array" aca="1" ref="G653" ca="1">_xlfn.SINGLE(IF(COLUMNS($E653:G653)&lt;=COUNTIF(INDIRECT("'Raw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Input'!$B$3)),COLUMNS($E653:G653))),""))</f>
        <v/>
      </c>
      <c r="H653" t="str" cm="1">
        <f t="array" aca="1" ref="H653" ca="1">_xlfn.SINGLE(IF(COLUMNS($E653:H653)&lt;=COUNTIF(INDIRECT("'Raw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Input'!$B$3)),COLUMNS($E653:H653))),""))</f>
        <v/>
      </c>
      <c r="I653" t="str" cm="1">
        <f t="array" aca="1" ref="I653" ca="1">_xlfn.SINGLE(IF(COLUMNS($E653:I653)&lt;=COUNTIF(INDIRECT("'Raw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Input'!$B$3)),COLUMNS($E653:I653))),""))</f>
        <v/>
      </c>
      <c r="J653" t="str" cm="1">
        <f t="array" aca="1" ref="J653" ca="1">_xlfn.SINGLE(IF(COLUMNS($E653:J653)&lt;=COUNTIF(INDIRECT("'Raw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Input'!$B$3)),COLUMNS($E653:J653))),""))</f>
        <v/>
      </c>
      <c r="K653" t="str" cm="1">
        <f t="array" aca="1" ref="K653" ca="1">_xlfn.SINGLE(IF(COLUMNS($E653:E653)&lt;=COUNTIF(INDIRECT("'Raw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Input'!$B$3)),COLUMNS($E653:E653))),""))</f>
        <v>Boolean</v>
      </c>
      <c r="L653" t="str" cm="1">
        <f t="array" aca="1" ref="L653" ca="1">_xlfn.SINGLE(IF(COLUMNS($E653:F653)&lt;=COUNTIF(INDIRECT("'Raw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Input'!$B$3)),COLUMNS($E653:F653))),""))</f>
        <v/>
      </c>
      <c r="M653" t="str" cm="1">
        <f t="array" aca="1" ref="M653" ca="1">_xlfn.SINGLE(IF(COLUMNS($E653:G653)&lt;=COUNTIF(INDIRECT("'Raw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Input'!$B$3)),COLUMNS($E653:G653))),""))</f>
        <v/>
      </c>
      <c r="N653" t="str" cm="1">
        <f t="array" aca="1" ref="N653" ca="1">_xlfn.SINGLE(IF(COLUMNS($E653:H653)&lt;=COUNTIF(INDIRECT("'Raw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Input'!$B$3)),COLUMNS($E653:H653))),""))</f>
        <v/>
      </c>
      <c r="O653" t="str" cm="1">
        <f t="array" aca="1" ref="O653" ca="1">_xlfn.SINGLE(IF(COLUMNS($E653:I653)&lt;=COUNTIF(INDIRECT("'Raw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Input'!$B$3)),COLUMNS($E653:I653))),""))</f>
        <v/>
      </c>
      <c r="P653" t="str" cm="1">
        <f t="array" aca="1" ref="P653" ca="1">_xlfn.SINGLE(IF(COLUMNS($E653:J653)&lt;=COUNTIF(INDIRECT("'Raw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Input'!$B$3)),COLUMNS($E653:J653))),""))</f>
        <v/>
      </c>
      <c r="Q653" t="str">
        <f t="shared" ref="Q653:Q664" ca="1" si="247">IF(NOT(C653=K653),E653,IF(NOT(C653=L653),F653,IF(NOT(C653=M653),G653,IF(NOT(C653=N653),H653,IF(NOT(C653=O653),I653,IF(NOT(C653=P653),J653,""))))))</f>
        <v>Int</v>
      </c>
      <c r="R653" t="str">
        <f t="shared" ref="R653:R664" ca="1" si="248">IF(AND(NOT(C653=L653),NOT(F653=Q653)),F653,IF(AND(NOT(C653=M653),NOT(G653=Q653)),G653,IF(AND(NOT(C653=N653),NOT(H653=Q653)),H653,IF(AND(NOT(C653=O653),NOT(I653=Q653)),I653,IF(AND(NOT(C653=P653),NOT(J653=Q653)),J653,"")))))</f>
        <v/>
      </c>
      <c r="S653" t="str">
        <f t="shared" ref="S653:S664" ca="1" si="249">IF(AND(NOT(C653=M653),NOT(G653=Q653),NOT(G653=R653)),G653,IF(AND(NOT(C653=N653),NOT(H653=Q653),NOT(H653=R653)),H653,IF(AND(NOT(C653=O653),NOT(I653=Q653),NOT(I653=R653)),I653,IF(AND(NOT(C653=P653),NOT(J653=Q653),NOT(J653=R653)),J653,""))))</f>
        <v/>
      </c>
      <c r="T653" t="str">
        <f t="shared" ca="1" si="226"/>
        <v/>
      </c>
      <c r="U653" t="str">
        <f t="shared" ca="1" si="227"/>
        <v/>
      </c>
      <c r="V653">
        <v>653</v>
      </c>
      <c r="DE653"/>
      <c r="HB653"/>
    </row>
    <row r="654" spans="1:210">
      <c r="A654">
        <v>2</v>
      </c>
      <c r="B654" t="str">
        <f t="shared" ca="1" si="246"/>
        <v/>
      </c>
      <c r="C654" t="str">
        <f t="shared" ca="1" si="244"/>
        <v/>
      </c>
      <c r="D654" t="str">
        <f t="shared" ca="1" si="245"/>
        <v/>
      </c>
      <c r="E654" t="str" cm="1">
        <f t="array" aca="1" ref="E654" ca="1">_xlfn.SINGLE(IF(COLUMNS($E654:E654)&lt;=COUNTIF(INDIRECT("'Raw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Input'!$B$3)),COLUMNS($E654:E654))),""))</f>
        <v>Int</v>
      </c>
      <c r="F654" t="str" cm="1">
        <f t="array" aca="1" ref="F654" ca="1">_xlfn.SINGLE(IF(COLUMNS($E654:F654)&lt;=COUNTIF(INDIRECT("'Raw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Input'!$B$3)),COLUMNS($E654:F654))),""))</f>
        <v/>
      </c>
      <c r="G654" t="str" cm="1">
        <f t="array" aca="1" ref="G654" ca="1">_xlfn.SINGLE(IF(COLUMNS($E654:G654)&lt;=COUNTIF(INDIRECT("'Raw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Input'!$B$3)),COLUMNS($E654:G654))),""))</f>
        <v/>
      </c>
      <c r="H654" t="str" cm="1">
        <f t="array" aca="1" ref="H654" ca="1">_xlfn.SINGLE(IF(COLUMNS($E654:H654)&lt;=COUNTIF(INDIRECT("'Raw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Input'!$B$3)),COLUMNS($E654:H654))),""))</f>
        <v/>
      </c>
      <c r="I654" t="str" cm="1">
        <f t="array" aca="1" ref="I654" ca="1">_xlfn.SINGLE(IF(COLUMNS($E654:I654)&lt;=COUNTIF(INDIRECT("'Raw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Input'!$B$3)),COLUMNS($E654:I654))),""))</f>
        <v/>
      </c>
      <c r="J654" t="str" cm="1">
        <f t="array" aca="1" ref="J654" ca="1">_xlfn.SINGLE(IF(COLUMNS($E654:J654)&lt;=COUNTIF(INDIRECT("'Raw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Input'!$B$3)),COLUMNS($E654:J654))),""))</f>
        <v/>
      </c>
      <c r="K654" t="str" cm="1">
        <f t="array" aca="1" ref="K654" ca="1">_xlfn.SINGLE(IF(COLUMNS($E654:E654)&lt;=COUNTIF(INDIRECT("'Raw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Input'!$B$3)),COLUMNS($E654:E654))),""))</f>
        <v>Boolean</v>
      </c>
      <c r="L654" t="str" cm="1">
        <f t="array" aca="1" ref="L654" ca="1">_xlfn.SINGLE(IF(COLUMNS($E654:F654)&lt;=COUNTIF(INDIRECT("'Raw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Input'!$B$3)),COLUMNS($E654:F654))),""))</f>
        <v/>
      </c>
      <c r="M654" t="str" cm="1">
        <f t="array" aca="1" ref="M654" ca="1">_xlfn.SINGLE(IF(COLUMNS($E654:G654)&lt;=COUNTIF(INDIRECT("'Raw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Input'!$B$3)),COLUMNS($E654:G654))),""))</f>
        <v/>
      </c>
      <c r="N654" t="str" cm="1">
        <f t="array" aca="1" ref="N654" ca="1">_xlfn.SINGLE(IF(COLUMNS($E654:H654)&lt;=COUNTIF(INDIRECT("'Raw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Input'!$B$3)),COLUMNS($E654:H654))),""))</f>
        <v/>
      </c>
      <c r="O654" t="str" cm="1">
        <f t="array" aca="1" ref="O654" ca="1">_xlfn.SINGLE(IF(COLUMNS($E654:I654)&lt;=COUNTIF(INDIRECT("'Raw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Input'!$B$3)),COLUMNS($E654:I654))),""))</f>
        <v/>
      </c>
      <c r="P654" t="str" cm="1">
        <f t="array" aca="1" ref="P654" ca="1">_xlfn.SINGLE(IF(COLUMNS($E654:J654)&lt;=COUNTIF(INDIRECT("'Raw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Input'!$B$3)),COLUMNS($E654:J654))),""))</f>
        <v/>
      </c>
      <c r="Q654" t="str">
        <f t="shared" ca="1" si="247"/>
        <v>Int</v>
      </c>
      <c r="R654" t="str">
        <f t="shared" ca="1" si="248"/>
        <v/>
      </c>
      <c r="S654" t="str">
        <f t="shared" ca="1" si="249"/>
        <v/>
      </c>
      <c r="T654" t="str">
        <f t="shared" ca="1" si="226"/>
        <v/>
      </c>
      <c r="U654" t="str">
        <f t="shared" ca="1" si="227"/>
        <v/>
      </c>
      <c r="V654">
        <v>654</v>
      </c>
      <c r="DE654"/>
      <c r="HB654"/>
    </row>
    <row r="655" spans="1:210">
      <c r="A655">
        <v>3</v>
      </c>
      <c r="B655" t="str">
        <f t="shared" ca="1" si="246"/>
        <v/>
      </c>
      <c r="C655" t="str">
        <f t="shared" ca="1" si="244"/>
        <v/>
      </c>
      <c r="D655" t="str">
        <f t="shared" ca="1" si="245"/>
        <v/>
      </c>
      <c r="E655" t="str" cm="1">
        <f t="array" aca="1" ref="E655" ca="1">_xlfn.SINGLE(IF(COLUMNS($E655:E655)&lt;=COUNTIF(INDIRECT("'Raw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Input'!$B$3)),COLUMNS($E655:E655))),""))</f>
        <v>Int</v>
      </c>
      <c r="F655" t="str" cm="1">
        <f t="array" aca="1" ref="F655" ca="1">_xlfn.SINGLE(IF(COLUMNS($E655:F655)&lt;=COUNTIF(INDIRECT("'Raw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Input'!$B$3)),COLUMNS($E655:F655))),""))</f>
        <v/>
      </c>
      <c r="G655" t="str" cm="1">
        <f t="array" aca="1" ref="G655" ca="1">_xlfn.SINGLE(IF(COLUMNS($E655:G655)&lt;=COUNTIF(INDIRECT("'Raw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Input'!$B$3)),COLUMNS($E655:G655))),""))</f>
        <v/>
      </c>
      <c r="H655" t="str" cm="1">
        <f t="array" aca="1" ref="H655" ca="1">_xlfn.SINGLE(IF(COLUMNS($E655:H655)&lt;=COUNTIF(INDIRECT("'Raw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Input'!$B$3)),COLUMNS($E655:H655))),""))</f>
        <v/>
      </c>
      <c r="I655" t="str" cm="1">
        <f t="array" aca="1" ref="I655" ca="1">_xlfn.SINGLE(IF(COLUMNS($E655:I655)&lt;=COUNTIF(INDIRECT("'Raw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Input'!$B$3)),COLUMNS($E655:I655))),""))</f>
        <v/>
      </c>
      <c r="J655" t="str" cm="1">
        <f t="array" aca="1" ref="J655" ca="1">_xlfn.SINGLE(IF(COLUMNS($E655:J655)&lt;=COUNTIF(INDIRECT("'Raw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Input'!$B$3)),COLUMNS($E655:J655))),""))</f>
        <v/>
      </c>
      <c r="K655" t="str" cm="1">
        <f t="array" aca="1" ref="K655" ca="1">_xlfn.SINGLE(IF(COLUMNS($E655:E655)&lt;=COUNTIF(INDIRECT("'Raw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Input'!$B$3)),COLUMNS($E655:E655))),""))</f>
        <v>Boolean</v>
      </c>
      <c r="L655" t="str" cm="1">
        <f t="array" aca="1" ref="L655" ca="1">_xlfn.SINGLE(IF(COLUMNS($E655:F655)&lt;=COUNTIF(INDIRECT("'Raw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Input'!$B$3)),COLUMNS($E655:F655))),""))</f>
        <v/>
      </c>
      <c r="M655" t="str" cm="1">
        <f t="array" aca="1" ref="M655" ca="1">_xlfn.SINGLE(IF(COLUMNS($E655:G655)&lt;=COUNTIF(INDIRECT("'Raw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Input'!$B$3)),COLUMNS($E655:G655))),""))</f>
        <v/>
      </c>
      <c r="N655" t="str" cm="1">
        <f t="array" aca="1" ref="N655" ca="1">_xlfn.SINGLE(IF(COLUMNS($E655:H655)&lt;=COUNTIF(INDIRECT("'Raw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Input'!$B$3)),COLUMNS($E655:H655))),""))</f>
        <v/>
      </c>
      <c r="O655" t="str" cm="1">
        <f t="array" aca="1" ref="O655" ca="1">_xlfn.SINGLE(IF(COLUMNS($E655:I655)&lt;=COUNTIF(INDIRECT("'Raw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Input'!$B$3)),COLUMNS($E655:I655))),""))</f>
        <v/>
      </c>
      <c r="P655" t="str" cm="1">
        <f t="array" aca="1" ref="P655" ca="1">_xlfn.SINGLE(IF(COLUMNS($E655:J655)&lt;=COUNTIF(INDIRECT("'Raw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Input'!$B$3)),COLUMNS($E655:J655))),""))</f>
        <v/>
      </c>
      <c r="Q655" t="str">
        <f t="shared" ca="1" si="247"/>
        <v>Int</v>
      </c>
      <c r="R655" t="str">
        <f t="shared" ca="1" si="248"/>
        <v/>
      </c>
      <c r="S655" t="str">
        <f t="shared" ca="1" si="249"/>
        <v/>
      </c>
      <c r="T655" t="str">
        <f t="shared" ca="1" si="226"/>
        <v/>
      </c>
      <c r="U655" t="str">
        <f t="shared" ca="1" si="227"/>
        <v/>
      </c>
      <c r="V655">
        <v>655</v>
      </c>
      <c r="DE655"/>
      <c r="HB655"/>
    </row>
    <row r="656" spans="1:210">
      <c r="A656">
        <v>4</v>
      </c>
      <c r="B656" t="str">
        <f t="shared" ca="1" si="246"/>
        <v/>
      </c>
      <c r="C656" t="str">
        <f t="shared" ca="1" si="244"/>
        <v/>
      </c>
      <c r="D656" t="str">
        <f t="shared" ca="1" si="245"/>
        <v/>
      </c>
      <c r="E656" t="str" cm="1">
        <f t="array" aca="1" ref="E656" ca="1">_xlfn.SINGLE(IF(COLUMNS($E656:E656)&lt;=COUNTIF(INDIRECT("'Raw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Input'!$B$3)),COLUMNS($E656:E656))),""))</f>
        <v>Int</v>
      </c>
      <c r="F656" t="str" cm="1">
        <f t="array" aca="1" ref="F656" ca="1">_xlfn.SINGLE(IF(COLUMNS($E656:F656)&lt;=COUNTIF(INDIRECT("'Raw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Input'!$B$3)),COLUMNS($E656:F656))),""))</f>
        <v/>
      </c>
      <c r="G656" t="str" cm="1">
        <f t="array" aca="1" ref="G656" ca="1">_xlfn.SINGLE(IF(COLUMNS($E656:G656)&lt;=COUNTIF(INDIRECT("'Raw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Input'!$B$3)),COLUMNS($E656:G656))),""))</f>
        <v/>
      </c>
      <c r="H656" t="str" cm="1">
        <f t="array" aca="1" ref="H656" ca="1">_xlfn.SINGLE(IF(COLUMNS($E656:H656)&lt;=COUNTIF(INDIRECT("'Raw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Input'!$B$3)),COLUMNS($E656:H656))),""))</f>
        <v/>
      </c>
      <c r="I656" t="str" cm="1">
        <f t="array" aca="1" ref="I656" ca="1">_xlfn.SINGLE(IF(COLUMNS($E656:I656)&lt;=COUNTIF(INDIRECT("'Raw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Input'!$B$3)),COLUMNS($E656:I656))),""))</f>
        <v/>
      </c>
      <c r="J656" t="str" cm="1">
        <f t="array" aca="1" ref="J656" ca="1">_xlfn.SINGLE(IF(COLUMNS($E656:J656)&lt;=COUNTIF(INDIRECT("'Raw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Input'!$B$3)),COLUMNS($E656:J656))),""))</f>
        <v/>
      </c>
      <c r="K656" t="str" cm="1">
        <f t="array" aca="1" ref="K656" ca="1">_xlfn.SINGLE(IF(COLUMNS($E656:E656)&lt;=COUNTIF(INDIRECT("'Raw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Input'!$B$3)),COLUMNS($E656:E656))),""))</f>
        <v>Boolean</v>
      </c>
      <c r="L656" t="str" cm="1">
        <f t="array" aca="1" ref="L656" ca="1">_xlfn.SINGLE(IF(COLUMNS($E656:F656)&lt;=COUNTIF(INDIRECT("'Raw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Input'!$B$3)),COLUMNS($E656:F656))),""))</f>
        <v/>
      </c>
      <c r="M656" t="str" cm="1">
        <f t="array" aca="1" ref="M656" ca="1">_xlfn.SINGLE(IF(COLUMNS($E656:G656)&lt;=COUNTIF(INDIRECT("'Raw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Input'!$B$3)),COLUMNS($E656:G656))),""))</f>
        <v/>
      </c>
      <c r="N656" t="str" cm="1">
        <f t="array" aca="1" ref="N656" ca="1">_xlfn.SINGLE(IF(COLUMNS($E656:H656)&lt;=COUNTIF(INDIRECT("'Raw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Input'!$B$3)),COLUMNS($E656:H656))),""))</f>
        <v/>
      </c>
      <c r="O656" t="str" cm="1">
        <f t="array" aca="1" ref="O656" ca="1">_xlfn.SINGLE(IF(COLUMNS($E656:I656)&lt;=COUNTIF(INDIRECT("'Raw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Input'!$B$3)),COLUMNS($E656:I656))),""))</f>
        <v/>
      </c>
      <c r="P656" t="str" cm="1">
        <f t="array" aca="1" ref="P656" ca="1">_xlfn.SINGLE(IF(COLUMNS($E656:J656)&lt;=COUNTIF(INDIRECT("'Raw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Input'!$B$3)),COLUMNS($E656:J656))),""))</f>
        <v/>
      </c>
      <c r="Q656" t="str">
        <f t="shared" ca="1" si="247"/>
        <v>Int</v>
      </c>
      <c r="R656" t="str">
        <f t="shared" ca="1" si="248"/>
        <v/>
      </c>
      <c r="S656" t="str">
        <f t="shared" ca="1" si="249"/>
        <v/>
      </c>
      <c r="T656" t="str">
        <f t="shared" ca="1" si="226"/>
        <v/>
      </c>
      <c r="U656" t="str">
        <f t="shared" ca="1" si="227"/>
        <v/>
      </c>
      <c r="V656">
        <v>656</v>
      </c>
      <c r="DE656"/>
      <c r="HB656"/>
    </row>
    <row r="657" spans="1:210">
      <c r="A657">
        <v>5</v>
      </c>
      <c r="B657" t="str">
        <f t="shared" ca="1" si="246"/>
        <v/>
      </c>
      <c r="C657" t="str">
        <f t="shared" ca="1" si="244"/>
        <v/>
      </c>
      <c r="D657" t="str">
        <f t="shared" ca="1" si="245"/>
        <v/>
      </c>
      <c r="E657" t="str" cm="1">
        <f t="array" aca="1" ref="E657" ca="1">_xlfn.SINGLE(IF(COLUMNS($E657:E657)&lt;=COUNTIF(INDIRECT("'Raw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Input'!$B$3)),COLUMNS($E657:E657))),""))</f>
        <v>Int</v>
      </c>
      <c r="F657" t="str" cm="1">
        <f t="array" aca="1" ref="F657" ca="1">_xlfn.SINGLE(IF(COLUMNS($E657:F657)&lt;=COUNTIF(INDIRECT("'Raw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Input'!$B$3)),COLUMNS($E657:F657))),""))</f>
        <v/>
      </c>
      <c r="G657" t="str" cm="1">
        <f t="array" aca="1" ref="G657" ca="1">_xlfn.SINGLE(IF(COLUMNS($E657:G657)&lt;=COUNTIF(INDIRECT("'Raw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Input'!$B$3)),COLUMNS($E657:G657))),""))</f>
        <v/>
      </c>
      <c r="H657" t="str" cm="1">
        <f t="array" aca="1" ref="H657" ca="1">_xlfn.SINGLE(IF(COLUMNS($E657:H657)&lt;=COUNTIF(INDIRECT("'Raw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Input'!$B$3)),COLUMNS($E657:H657))),""))</f>
        <v/>
      </c>
      <c r="I657" t="str" cm="1">
        <f t="array" aca="1" ref="I657" ca="1">_xlfn.SINGLE(IF(COLUMNS($E657:I657)&lt;=COUNTIF(INDIRECT("'Raw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Input'!$B$3)),COLUMNS($E657:I657))),""))</f>
        <v/>
      </c>
      <c r="J657" t="str" cm="1">
        <f t="array" aca="1" ref="J657" ca="1">_xlfn.SINGLE(IF(COLUMNS($E657:J657)&lt;=COUNTIF(INDIRECT("'Raw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Input'!$B$3)),COLUMNS($E657:J657))),""))</f>
        <v/>
      </c>
      <c r="K657" t="str" cm="1">
        <f t="array" aca="1" ref="K657" ca="1">_xlfn.SINGLE(IF(COLUMNS($E657:E657)&lt;=COUNTIF(INDIRECT("'Raw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Input'!$B$3)),COLUMNS($E657:E657))),""))</f>
        <v>Boolean</v>
      </c>
      <c r="L657" t="str" cm="1">
        <f t="array" aca="1" ref="L657" ca="1">_xlfn.SINGLE(IF(COLUMNS($E657:F657)&lt;=COUNTIF(INDIRECT("'Raw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Input'!$B$3)),COLUMNS($E657:F657))),""))</f>
        <v/>
      </c>
      <c r="M657" t="str" cm="1">
        <f t="array" aca="1" ref="M657" ca="1">_xlfn.SINGLE(IF(COLUMNS($E657:G657)&lt;=COUNTIF(INDIRECT("'Raw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Input'!$B$3)),COLUMNS($E657:G657))),""))</f>
        <v/>
      </c>
      <c r="N657" t="str" cm="1">
        <f t="array" aca="1" ref="N657" ca="1">_xlfn.SINGLE(IF(COLUMNS($E657:H657)&lt;=COUNTIF(INDIRECT("'Raw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Input'!$B$3)),COLUMNS($E657:H657))),""))</f>
        <v/>
      </c>
      <c r="O657" t="str" cm="1">
        <f t="array" aca="1" ref="O657" ca="1">_xlfn.SINGLE(IF(COLUMNS($E657:I657)&lt;=COUNTIF(INDIRECT("'Raw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Input'!$B$3)),COLUMNS($E657:I657))),""))</f>
        <v/>
      </c>
      <c r="P657" t="str" cm="1">
        <f t="array" aca="1" ref="P657" ca="1">_xlfn.SINGLE(IF(COLUMNS($E657:J657)&lt;=COUNTIF(INDIRECT("'Raw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Input'!$B$3)),COLUMNS($E657:J657))),""))</f>
        <v/>
      </c>
      <c r="Q657" t="str">
        <f t="shared" ca="1" si="247"/>
        <v>Int</v>
      </c>
      <c r="R657" t="str">
        <f t="shared" ca="1" si="248"/>
        <v/>
      </c>
      <c r="S657" t="str">
        <f t="shared" ca="1" si="249"/>
        <v/>
      </c>
      <c r="T657" t="str">
        <f t="shared" ca="1" si="226"/>
        <v/>
      </c>
      <c r="U657" t="str">
        <f t="shared" ca="1" si="227"/>
        <v/>
      </c>
      <c r="V657">
        <v>657</v>
      </c>
      <c r="DE657"/>
      <c r="HB657"/>
    </row>
    <row r="658" spans="1:210">
      <c r="A658">
        <v>6</v>
      </c>
      <c r="B658" t="str">
        <f t="shared" ca="1" si="246"/>
        <v/>
      </c>
      <c r="C658" t="str">
        <f t="shared" ca="1" si="244"/>
        <v/>
      </c>
      <c r="D658" t="str">
        <f t="shared" ca="1" si="245"/>
        <v/>
      </c>
      <c r="E658" t="str" cm="1">
        <f t="array" aca="1" ref="E658" ca="1">_xlfn.SINGLE(IF(COLUMNS($E658:E658)&lt;=COUNTIF(INDIRECT("'Raw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Input'!$B$3)),COLUMNS($E658:E658))),""))</f>
        <v>Int</v>
      </c>
      <c r="F658" t="str" cm="1">
        <f t="array" aca="1" ref="F658" ca="1">_xlfn.SINGLE(IF(COLUMNS($E658:F658)&lt;=COUNTIF(INDIRECT("'Raw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Input'!$B$3)),COLUMNS($E658:F658))),""))</f>
        <v/>
      </c>
      <c r="G658" t="str" cm="1">
        <f t="array" aca="1" ref="G658" ca="1">_xlfn.SINGLE(IF(COLUMNS($E658:G658)&lt;=COUNTIF(INDIRECT("'Raw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Input'!$B$3)),COLUMNS($E658:G658))),""))</f>
        <v/>
      </c>
      <c r="H658" t="str" cm="1">
        <f t="array" aca="1" ref="H658" ca="1">_xlfn.SINGLE(IF(COLUMNS($E658:H658)&lt;=COUNTIF(INDIRECT("'Raw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Input'!$B$3)),COLUMNS($E658:H658))),""))</f>
        <v/>
      </c>
      <c r="I658" t="str" cm="1">
        <f t="array" aca="1" ref="I658" ca="1">_xlfn.SINGLE(IF(COLUMNS($E658:I658)&lt;=COUNTIF(INDIRECT("'Raw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Input'!$B$3)),COLUMNS($E658:I658))),""))</f>
        <v/>
      </c>
      <c r="J658" t="str" cm="1">
        <f t="array" aca="1" ref="J658" ca="1">_xlfn.SINGLE(IF(COLUMNS($E658:J658)&lt;=COUNTIF(INDIRECT("'Raw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Input'!$B$3)),COLUMNS($E658:J658))),""))</f>
        <v/>
      </c>
      <c r="K658" t="str" cm="1">
        <f t="array" aca="1" ref="K658" ca="1">_xlfn.SINGLE(IF(COLUMNS($E658:E658)&lt;=COUNTIF(INDIRECT("'Raw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Input'!$B$3)),COLUMNS($E658:E658))),""))</f>
        <v>Boolean</v>
      </c>
      <c r="L658" t="str" cm="1">
        <f t="array" aca="1" ref="L658" ca="1">_xlfn.SINGLE(IF(COLUMNS($E658:F658)&lt;=COUNTIF(INDIRECT("'Raw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Input'!$B$3)),COLUMNS($E658:F658))),""))</f>
        <v/>
      </c>
      <c r="M658" t="str" cm="1">
        <f t="array" aca="1" ref="M658" ca="1">_xlfn.SINGLE(IF(COLUMNS($E658:G658)&lt;=COUNTIF(INDIRECT("'Raw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Input'!$B$3)),COLUMNS($E658:G658))),""))</f>
        <v/>
      </c>
      <c r="N658" t="str" cm="1">
        <f t="array" aca="1" ref="N658" ca="1">_xlfn.SINGLE(IF(COLUMNS($E658:H658)&lt;=COUNTIF(INDIRECT("'Raw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Input'!$B$3)),COLUMNS($E658:H658))),""))</f>
        <v/>
      </c>
      <c r="O658" t="str" cm="1">
        <f t="array" aca="1" ref="O658" ca="1">_xlfn.SINGLE(IF(COLUMNS($E658:I658)&lt;=COUNTIF(INDIRECT("'Raw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Input'!$B$3)),COLUMNS($E658:I658))),""))</f>
        <v/>
      </c>
      <c r="P658" t="str" cm="1">
        <f t="array" aca="1" ref="P658" ca="1">_xlfn.SINGLE(IF(COLUMNS($E658:J658)&lt;=COUNTIF(INDIRECT("'Raw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Input'!$B$3)),COLUMNS($E658:J658))),""))</f>
        <v/>
      </c>
      <c r="Q658" t="str">
        <f t="shared" ca="1" si="247"/>
        <v>Int</v>
      </c>
      <c r="R658" t="str">
        <f t="shared" ca="1" si="248"/>
        <v/>
      </c>
      <c r="S658" t="str">
        <f t="shared" ca="1" si="249"/>
        <v/>
      </c>
      <c r="T658" t="str">
        <f t="shared" ca="1" si="226"/>
        <v/>
      </c>
      <c r="U658" t="str">
        <f t="shared" ca="1" si="227"/>
        <v/>
      </c>
      <c r="V658">
        <v>658</v>
      </c>
      <c r="DE658"/>
      <c r="HB658"/>
    </row>
    <row r="659" spans="1:210">
      <c r="A659">
        <v>7</v>
      </c>
      <c r="B659" t="str">
        <f t="shared" ca="1" si="246"/>
        <v/>
      </c>
      <c r="C659" t="str">
        <f t="shared" ca="1" si="244"/>
        <v/>
      </c>
      <c r="D659" t="str">
        <f t="shared" ca="1" si="245"/>
        <v/>
      </c>
      <c r="E659" t="str" cm="1">
        <f t="array" aca="1" ref="E659" ca="1">_xlfn.SINGLE(IF(COLUMNS($E659:E659)&lt;=COUNTIF(INDIRECT("'Raw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Input'!$B$3)),COLUMNS($E659:E659))),""))</f>
        <v>Int</v>
      </c>
      <c r="F659" t="str" cm="1">
        <f t="array" aca="1" ref="F659" ca="1">_xlfn.SINGLE(IF(COLUMNS($E659:F659)&lt;=COUNTIF(INDIRECT("'Raw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Input'!$B$3)),COLUMNS($E659:F659))),""))</f>
        <v/>
      </c>
      <c r="G659" t="str" cm="1">
        <f t="array" aca="1" ref="G659" ca="1">_xlfn.SINGLE(IF(COLUMNS($E659:G659)&lt;=COUNTIF(INDIRECT("'Raw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Input'!$B$3)),COLUMNS($E659:G659))),""))</f>
        <v/>
      </c>
      <c r="H659" t="str" cm="1">
        <f t="array" aca="1" ref="H659" ca="1">_xlfn.SINGLE(IF(COLUMNS($E659:H659)&lt;=COUNTIF(INDIRECT("'Raw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Input'!$B$3)),COLUMNS($E659:H659))),""))</f>
        <v/>
      </c>
      <c r="I659" t="str" cm="1">
        <f t="array" aca="1" ref="I659" ca="1">_xlfn.SINGLE(IF(COLUMNS($E659:I659)&lt;=COUNTIF(INDIRECT("'Raw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Input'!$B$3)),COLUMNS($E659:I659))),""))</f>
        <v/>
      </c>
      <c r="J659" t="str" cm="1">
        <f t="array" aca="1" ref="J659" ca="1">_xlfn.SINGLE(IF(COLUMNS($E659:J659)&lt;=COUNTIF(INDIRECT("'Raw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Input'!$B$3)),COLUMNS($E659:J659))),""))</f>
        <v/>
      </c>
      <c r="K659" t="str" cm="1">
        <f t="array" aca="1" ref="K659" ca="1">_xlfn.SINGLE(IF(COLUMNS($E659:E659)&lt;=COUNTIF(INDIRECT("'Raw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Input'!$B$3)),COLUMNS($E659:E659))),""))</f>
        <v>Boolean</v>
      </c>
      <c r="L659" t="str" cm="1">
        <f t="array" aca="1" ref="L659" ca="1">_xlfn.SINGLE(IF(COLUMNS($E659:F659)&lt;=COUNTIF(INDIRECT("'Raw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Input'!$B$3)),COLUMNS($E659:F659))),""))</f>
        <v/>
      </c>
      <c r="M659" t="str" cm="1">
        <f t="array" aca="1" ref="M659" ca="1">_xlfn.SINGLE(IF(COLUMNS($E659:G659)&lt;=COUNTIF(INDIRECT("'Raw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Input'!$B$3)),COLUMNS($E659:G659))),""))</f>
        <v/>
      </c>
      <c r="N659" t="str" cm="1">
        <f t="array" aca="1" ref="N659" ca="1">_xlfn.SINGLE(IF(COLUMNS($E659:H659)&lt;=COUNTIF(INDIRECT("'Raw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Input'!$B$3)),COLUMNS($E659:H659))),""))</f>
        <v/>
      </c>
      <c r="O659" t="str" cm="1">
        <f t="array" aca="1" ref="O659" ca="1">_xlfn.SINGLE(IF(COLUMNS($E659:I659)&lt;=COUNTIF(INDIRECT("'Raw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Input'!$B$3)),COLUMNS($E659:I659))),""))</f>
        <v/>
      </c>
      <c r="P659" t="str" cm="1">
        <f t="array" aca="1" ref="P659" ca="1">_xlfn.SINGLE(IF(COLUMNS($E659:J659)&lt;=COUNTIF(INDIRECT("'Raw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Input'!$B$3)),COLUMNS($E659:J659))),""))</f>
        <v/>
      </c>
      <c r="Q659" t="str">
        <f t="shared" ca="1" si="247"/>
        <v>Int</v>
      </c>
      <c r="R659" t="str">
        <f t="shared" ca="1" si="248"/>
        <v/>
      </c>
      <c r="S659" t="str">
        <f t="shared" ca="1" si="249"/>
        <v/>
      </c>
      <c r="T659" t="str">
        <f t="shared" ca="1" si="226"/>
        <v/>
      </c>
      <c r="U659" t="str">
        <f t="shared" ca="1" si="227"/>
        <v/>
      </c>
      <c r="V659">
        <v>659</v>
      </c>
      <c r="DE659"/>
      <c r="HB659"/>
    </row>
    <row r="660" spans="1:210">
      <c r="A660">
        <v>8</v>
      </c>
      <c r="B660" t="str">
        <f t="shared" ca="1" si="246"/>
        <v/>
      </c>
      <c r="C660" t="str">
        <f t="shared" ca="1" si="244"/>
        <v/>
      </c>
      <c r="D660" t="str">
        <f t="shared" ca="1" si="245"/>
        <v/>
      </c>
      <c r="E660" t="str" cm="1">
        <f t="array" aca="1" ref="E660" ca="1">_xlfn.SINGLE(IF(COLUMNS($E660:E660)&lt;=COUNTIF(INDIRECT("'Raw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Input'!$B$3)),COLUMNS($E660:E660))),""))</f>
        <v>Int</v>
      </c>
      <c r="F660" t="str" cm="1">
        <f t="array" aca="1" ref="F660" ca="1">_xlfn.SINGLE(IF(COLUMNS($E660:F660)&lt;=COUNTIF(INDIRECT("'Raw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Input'!$B$3)),COLUMNS($E660:F660))),""))</f>
        <v/>
      </c>
      <c r="G660" t="str" cm="1">
        <f t="array" aca="1" ref="G660" ca="1">_xlfn.SINGLE(IF(COLUMNS($E660:G660)&lt;=COUNTIF(INDIRECT("'Raw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Input'!$B$3)),COLUMNS($E660:G660))),""))</f>
        <v/>
      </c>
      <c r="H660" t="str" cm="1">
        <f t="array" aca="1" ref="H660" ca="1">_xlfn.SINGLE(IF(COLUMNS($E660:H660)&lt;=COUNTIF(INDIRECT("'Raw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Input'!$B$3)),COLUMNS($E660:H660))),""))</f>
        <v/>
      </c>
      <c r="I660" t="str" cm="1">
        <f t="array" aca="1" ref="I660" ca="1">_xlfn.SINGLE(IF(COLUMNS($E660:I660)&lt;=COUNTIF(INDIRECT("'Raw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Input'!$B$3)),COLUMNS($E660:I660))),""))</f>
        <v/>
      </c>
      <c r="J660" t="str" cm="1">
        <f t="array" aca="1" ref="J660" ca="1">_xlfn.SINGLE(IF(COLUMNS($E660:J660)&lt;=COUNTIF(INDIRECT("'Raw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Input'!$B$3)),COLUMNS($E660:J660))),""))</f>
        <v/>
      </c>
      <c r="K660" t="str" cm="1">
        <f t="array" aca="1" ref="K660" ca="1">_xlfn.SINGLE(IF(COLUMNS($E660:E660)&lt;=COUNTIF(INDIRECT("'Raw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Input'!$B$3)),COLUMNS($E660:E660))),""))</f>
        <v>Boolean</v>
      </c>
      <c r="L660" t="str" cm="1">
        <f t="array" aca="1" ref="L660" ca="1">_xlfn.SINGLE(IF(COLUMNS($E660:F660)&lt;=COUNTIF(INDIRECT("'Raw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Input'!$B$3)),COLUMNS($E660:F660))),""))</f>
        <v/>
      </c>
      <c r="M660" t="str" cm="1">
        <f t="array" aca="1" ref="M660" ca="1">_xlfn.SINGLE(IF(COLUMNS($E660:G660)&lt;=COUNTIF(INDIRECT("'Raw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Input'!$B$3)),COLUMNS($E660:G660))),""))</f>
        <v/>
      </c>
      <c r="N660" t="str" cm="1">
        <f t="array" aca="1" ref="N660" ca="1">_xlfn.SINGLE(IF(COLUMNS($E660:H660)&lt;=COUNTIF(INDIRECT("'Raw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Input'!$B$3)),COLUMNS($E660:H660))),""))</f>
        <v/>
      </c>
      <c r="O660" t="str" cm="1">
        <f t="array" aca="1" ref="O660" ca="1">_xlfn.SINGLE(IF(COLUMNS($E660:I660)&lt;=COUNTIF(INDIRECT("'Raw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Input'!$B$3)),COLUMNS($E660:I660))),""))</f>
        <v/>
      </c>
      <c r="P660" t="str" cm="1">
        <f t="array" aca="1" ref="P660" ca="1">_xlfn.SINGLE(IF(COLUMNS($E660:J660)&lt;=COUNTIF(INDIRECT("'Raw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Input'!$B$3)),COLUMNS($E660:J660))),""))</f>
        <v/>
      </c>
      <c r="Q660" t="str">
        <f t="shared" ca="1" si="247"/>
        <v>Int</v>
      </c>
      <c r="R660" t="str">
        <f t="shared" ca="1" si="248"/>
        <v/>
      </c>
      <c r="S660" t="str">
        <f t="shared" ca="1" si="249"/>
        <v/>
      </c>
      <c r="T660" t="str">
        <f t="shared" ca="1" si="226"/>
        <v/>
      </c>
      <c r="U660" t="str">
        <f t="shared" ca="1" si="227"/>
        <v/>
      </c>
      <c r="V660">
        <v>660</v>
      </c>
      <c r="DE660"/>
      <c r="HB660"/>
    </row>
    <row r="661" spans="1:210">
      <c r="A661">
        <v>9</v>
      </c>
      <c r="B661" t="str">
        <f t="shared" ca="1" si="246"/>
        <v/>
      </c>
      <c r="C661" t="str">
        <f t="shared" ca="1" si="244"/>
        <v/>
      </c>
      <c r="D661" t="str">
        <f t="shared" ca="1" si="245"/>
        <v/>
      </c>
      <c r="E661" t="str" cm="1">
        <f t="array" aca="1" ref="E661" ca="1">_xlfn.SINGLE(IF(COLUMNS($E661:E661)&lt;=COUNTIF(INDIRECT("'Raw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Input'!$B$3)),COLUMNS($E661:E661))),""))</f>
        <v>Int</v>
      </c>
      <c r="F661" t="str" cm="1">
        <f t="array" aca="1" ref="F661" ca="1">_xlfn.SINGLE(IF(COLUMNS($E661:F661)&lt;=COUNTIF(INDIRECT("'Raw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Input'!$B$3)),COLUMNS($E661:F661))),""))</f>
        <v/>
      </c>
      <c r="G661" t="str" cm="1">
        <f t="array" aca="1" ref="G661" ca="1">_xlfn.SINGLE(IF(COLUMNS($E661:G661)&lt;=COUNTIF(INDIRECT("'Raw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Input'!$B$3)),COLUMNS($E661:G661))),""))</f>
        <v/>
      </c>
      <c r="H661" t="str" cm="1">
        <f t="array" aca="1" ref="H661" ca="1">_xlfn.SINGLE(IF(COLUMNS($E661:H661)&lt;=COUNTIF(INDIRECT("'Raw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Input'!$B$3)),COLUMNS($E661:H661))),""))</f>
        <v/>
      </c>
      <c r="I661" t="str" cm="1">
        <f t="array" aca="1" ref="I661" ca="1">_xlfn.SINGLE(IF(COLUMNS($E661:I661)&lt;=COUNTIF(INDIRECT("'Raw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Input'!$B$3)),COLUMNS($E661:I661))),""))</f>
        <v/>
      </c>
      <c r="J661" t="str" cm="1">
        <f t="array" aca="1" ref="J661" ca="1">_xlfn.SINGLE(IF(COLUMNS($E661:J661)&lt;=COUNTIF(INDIRECT("'Raw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Input'!$B$3)),COLUMNS($E661:J661))),""))</f>
        <v/>
      </c>
      <c r="K661" t="str" cm="1">
        <f t="array" aca="1" ref="K661" ca="1">_xlfn.SINGLE(IF(COLUMNS($E661:E661)&lt;=COUNTIF(INDIRECT("'Raw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Input'!$B$3)),COLUMNS($E661:E661))),""))</f>
        <v>Boolean</v>
      </c>
      <c r="L661" t="str" cm="1">
        <f t="array" aca="1" ref="L661" ca="1">_xlfn.SINGLE(IF(COLUMNS($E661:F661)&lt;=COUNTIF(INDIRECT("'Raw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Input'!$B$3)),COLUMNS($E661:F661))),""))</f>
        <v/>
      </c>
      <c r="M661" t="str" cm="1">
        <f t="array" aca="1" ref="M661" ca="1">_xlfn.SINGLE(IF(COLUMNS($E661:G661)&lt;=COUNTIF(INDIRECT("'Raw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Input'!$B$3)),COLUMNS($E661:G661))),""))</f>
        <v/>
      </c>
      <c r="N661" t="str" cm="1">
        <f t="array" aca="1" ref="N661" ca="1">_xlfn.SINGLE(IF(COLUMNS($E661:H661)&lt;=COUNTIF(INDIRECT("'Raw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Input'!$B$3)),COLUMNS($E661:H661))),""))</f>
        <v/>
      </c>
      <c r="O661" t="str" cm="1">
        <f t="array" aca="1" ref="O661" ca="1">_xlfn.SINGLE(IF(COLUMNS($E661:I661)&lt;=COUNTIF(INDIRECT("'Raw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Input'!$B$3)),COLUMNS($E661:I661))),""))</f>
        <v/>
      </c>
      <c r="P661" t="str" cm="1">
        <f t="array" aca="1" ref="P661" ca="1">_xlfn.SINGLE(IF(COLUMNS($E661:J661)&lt;=COUNTIF(INDIRECT("'Raw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Input'!$B$3)),COLUMNS($E661:J661))),""))</f>
        <v/>
      </c>
      <c r="Q661" t="str">
        <f t="shared" ca="1" si="247"/>
        <v>Int</v>
      </c>
      <c r="R661" t="str">
        <f t="shared" ca="1" si="248"/>
        <v/>
      </c>
      <c r="S661" t="str">
        <f t="shared" ca="1" si="249"/>
        <v/>
      </c>
      <c r="T661" t="str">
        <f t="shared" ca="1" si="226"/>
        <v/>
      </c>
      <c r="U661" t="str">
        <f t="shared" ca="1" si="227"/>
        <v/>
      </c>
      <c r="V661">
        <v>661</v>
      </c>
      <c r="DE661"/>
      <c r="HB661"/>
    </row>
    <row r="662" spans="1:210">
      <c r="A662">
        <v>10</v>
      </c>
      <c r="B662" t="str">
        <f t="shared" ca="1" si="246"/>
        <v/>
      </c>
      <c r="C662" t="str">
        <f t="shared" ca="1" si="244"/>
        <v/>
      </c>
      <c r="D662" t="str">
        <f t="shared" ca="1" si="245"/>
        <v/>
      </c>
      <c r="E662" t="str" cm="1">
        <f t="array" aca="1" ref="E662" ca="1">_xlfn.SINGLE(IF(COLUMNS($E662:E662)&lt;=COUNTIF(INDIRECT("'Raw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Input'!$B$3)),COLUMNS($E662:E662))),""))</f>
        <v>Int</v>
      </c>
      <c r="F662" t="str" cm="1">
        <f t="array" aca="1" ref="F662" ca="1">_xlfn.SINGLE(IF(COLUMNS($E662:F662)&lt;=COUNTIF(INDIRECT("'Raw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Input'!$B$3)),COLUMNS($E662:F662))),""))</f>
        <v/>
      </c>
      <c r="G662" t="str" cm="1">
        <f t="array" aca="1" ref="G662" ca="1">_xlfn.SINGLE(IF(COLUMNS($E662:G662)&lt;=COUNTIF(INDIRECT("'Raw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Input'!$B$3)),COLUMNS($E662:G662))),""))</f>
        <v/>
      </c>
      <c r="H662" t="str" cm="1">
        <f t="array" aca="1" ref="H662" ca="1">_xlfn.SINGLE(IF(COLUMNS($E662:H662)&lt;=COUNTIF(INDIRECT("'Raw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Input'!$B$3)),COLUMNS($E662:H662))),""))</f>
        <v/>
      </c>
      <c r="I662" t="str" cm="1">
        <f t="array" aca="1" ref="I662" ca="1">_xlfn.SINGLE(IF(COLUMNS($E662:I662)&lt;=COUNTIF(INDIRECT("'Raw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Input'!$B$3)),COLUMNS($E662:I662))),""))</f>
        <v/>
      </c>
      <c r="J662" t="str" cm="1">
        <f t="array" aca="1" ref="J662" ca="1">_xlfn.SINGLE(IF(COLUMNS($E662:J662)&lt;=COUNTIF(INDIRECT("'Raw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Input'!$B$3)),COLUMNS($E662:J662))),""))</f>
        <v/>
      </c>
      <c r="K662" t="str" cm="1">
        <f t="array" aca="1" ref="K662" ca="1">_xlfn.SINGLE(IF(COLUMNS($E662:E662)&lt;=COUNTIF(INDIRECT("'Raw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Input'!$B$3)),COLUMNS($E662:E662))),""))</f>
        <v>Boolean</v>
      </c>
      <c r="L662" t="str" cm="1">
        <f t="array" aca="1" ref="L662" ca="1">_xlfn.SINGLE(IF(COLUMNS($E662:F662)&lt;=COUNTIF(INDIRECT("'Raw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Input'!$B$3)),COLUMNS($E662:F662))),""))</f>
        <v/>
      </c>
      <c r="M662" t="str" cm="1">
        <f t="array" aca="1" ref="M662" ca="1">_xlfn.SINGLE(IF(COLUMNS($E662:G662)&lt;=COUNTIF(INDIRECT("'Raw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Input'!$B$3)),COLUMNS($E662:G662))),""))</f>
        <v/>
      </c>
      <c r="N662" t="str" cm="1">
        <f t="array" aca="1" ref="N662" ca="1">_xlfn.SINGLE(IF(COLUMNS($E662:H662)&lt;=COUNTIF(INDIRECT("'Raw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Input'!$B$3)),COLUMNS($E662:H662))),""))</f>
        <v/>
      </c>
      <c r="O662" t="str" cm="1">
        <f t="array" aca="1" ref="O662" ca="1">_xlfn.SINGLE(IF(COLUMNS($E662:I662)&lt;=COUNTIF(INDIRECT("'Raw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Input'!$B$3)),COLUMNS($E662:I662))),""))</f>
        <v/>
      </c>
      <c r="P662" t="str" cm="1">
        <f t="array" aca="1" ref="P662" ca="1">_xlfn.SINGLE(IF(COLUMNS($E662:J662)&lt;=COUNTIF(INDIRECT("'Raw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Input'!$B$3)),COLUMNS($E662:J662))),""))</f>
        <v/>
      </c>
      <c r="Q662" t="str">
        <f t="shared" ca="1" si="247"/>
        <v>Int</v>
      </c>
      <c r="R662" t="str">
        <f t="shared" ca="1" si="248"/>
        <v/>
      </c>
      <c r="S662" t="str">
        <f t="shared" ca="1" si="249"/>
        <v/>
      </c>
      <c r="T662" t="str">
        <f t="shared" ca="1" si="226"/>
        <v/>
      </c>
      <c r="U662" t="str">
        <f t="shared" ca="1" si="227"/>
        <v/>
      </c>
      <c r="V662">
        <v>662</v>
      </c>
      <c r="DE662"/>
      <c r="HB662"/>
    </row>
    <row r="663" spans="1:210">
      <c r="A663">
        <v>11</v>
      </c>
      <c r="B663" t="str">
        <f t="shared" ca="1" si="246"/>
        <v/>
      </c>
      <c r="C663" t="str">
        <f t="shared" ca="1" si="244"/>
        <v/>
      </c>
      <c r="D663" t="str">
        <f t="shared" ca="1" si="245"/>
        <v/>
      </c>
      <c r="E663" t="str" cm="1">
        <f t="array" aca="1" ref="E663" ca="1">_xlfn.SINGLE(IF(COLUMNS($E663:E663)&lt;=COUNTIF(INDIRECT("'Raw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Input'!$B$3)),COLUMNS($E663:E663))),""))</f>
        <v>Int</v>
      </c>
      <c r="F663" t="str" cm="1">
        <f t="array" aca="1" ref="F663" ca="1">_xlfn.SINGLE(IF(COLUMNS($E663:F663)&lt;=COUNTIF(INDIRECT("'Raw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Input'!$B$3)),COLUMNS($E663:F663))),""))</f>
        <v/>
      </c>
      <c r="G663" t="str" cm="1">
        <f t="array" aca="1" ref="G663" ca="1">_xlfn.SINGLE(IF(COLUMNS($E663:G663)&lt;=COUNTIF(INDIRECT("'Raw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Input'!$B$3)),COLUMNS($E663:G663))),""))</f>
        <v/>
      </c>
      <c r="H663" t="str" cm="1">
        <f t="array" aca="1" ref="H663" ca="1">_xlfn.SINGLE(IF(COLUMNS($E663:H663)&lt;=COUNTIF(INDIRECT("'Raw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Input'!$B$3)),COLUMNS($E663:H663))),""))</f>
        <v/>
      </c>
      <c r="I663" t="str" cm="1">
        <f t="array" aca="1" ref="I663" ca="1">_xlfn.SINGLE(IF(COLUMNS($E663:I663)&lt;=COUNTIF(INDIRECT("'Raw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Input'!$B$3)),COLUMNS($E663:I663))),""))</f>
        <v/>
      </c>
      <c r="J663" t="str" cm="1">
        <f t="array" aca="1" ref="J663" ca="1">_xlfn.SINGLE(IF(COLUMNS($E663:J663)&lt;=COUNTIF(INDIRECT("'Raw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Input'!$B$3)),COLUMNS($E663:J663))),""))</f>
        <v/>
      </c>
      <c r="K663" t="str" cm="1">
        <f t="array" aca="1" ref="K663" ca="1">_xlfn.SINGLE(IF(COLUMNS($E663:E663)&lt;=COUNTIF(INDIRECT("'Raw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Input'!$B$3)),COLUMNS($E663:E663))),""))</f>
        <v>Boolean</v>
      </c>
      <c r="L663" t="str" cm="1">
        <f t="array" aca="1" ref="L663" ca="1">_xlfn.SINGLE(IF(COLUMNS($E663:F663)&lt;=COUNTIF(INDIRECT("'Raw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Input'!$B$3)),COLUMNS($E663:F663))),""))</f>
        <v/>
      </c>
      <c r="M663" t="str" cm="1">
        <f t="array" aca="1" ref="M663" ca="1">_xlfn.SINGLE(IF(COLUMNS($E663:G663)&lt;=COUNTIF(INDIRECT("'Raw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Input'!$B$3)),COLUMNS($E663:G663))),""))</f>
        <v/>
      </c>
      <c r="N663" t="str" cm="1">
        <f t="array" aca="1" ref="N663" ca="1">_xlfn.SINGLE(IF(COLUMNS($E663:H663)&lt;=COUNTIF(INDIRECT("'Raw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Input'!$B$3)),COLUMNS($E663:H663))),""))</f>
        <v/>
      </c>
      <c r="O663" t="str" cm="1">
        <f t="array" aca="1" ref="O663" ca="1">_xlfn.SINGLE(IF(COLUMNS($E663:I663)&lt;=COUNTIF(INDIRECT("'Raw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Input'!$B$3)),COLUMNS($E663:I663))),""))</f>
        <v/>
      </c>
      <c r="P663" t="str" cm="1">
        <f t="array" aca="1" ref="P663" ca="1">_xlfn.SINGLE(IF(COLUMNS($E663:J663)&lt;=COUNTIF(INDIRECT("'Raw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Input'!$B$3)),COLUMNS($E663:J663))),""))</f>
        <v/>
      </c>
      <c r="Q663" t="str">
        <f t="shared" ca="1" si="247"/>
        <v>Int</v>
      </c>
      <c r="R663" t="str">
        <f t="shared" ca="1" si="248"/>
        <v/>
      </c>
      <c r="S663" t="str">
        <f t="shared" ca="1" si="249"/>
        <v/>
      </c>
      <c r="T663" t="str">
        <f t="shared" ca="1" si="226"/>
        <v/>
      </c>
      <c r="U663" t="str">
        <f t="shared" ca="1" si="227"/>
        <v/>
      </c>
      <c r="V663">
        <v>663</v>
      </c>
      <c r="DE663"/>
      <c r="HB663"/>
    </row>
    <row r="664" spans="1:210">
      <c r="A664">
        <v>12</v>
      </c>
      <c r="B664" t="str">
        <f t="shared" ca="1" si="246"/>
        <v/>
      </c>
      <c r="C664" t="str">
        <f t="shared" ca="1" si="244"/>
        <v/>
      </c>
      <c r="D664" t="str">
        <f t="shared" ca="1" si="245"/>
        <v/>
      </c>
      <c r="E664" t="str" cm="1">
        <f t="array" aca="1" ref="E664" ca="1">_xlfn.SINGLE(IF(COLUMNS($E664:E664)&lt;=COUNTIF(INDIRECT("'Raw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Input'!$B$3)),COLUMNS($E664:E664))),""))</f>
        <v>Int</v>
      </c>
      <c r="F664" t="str" cm="1">
        <f t="array" aca="1" ref="F664" ca="1">_xlfn.SINGLE(IF(COLUMNS($E664:F664)&lt;=COUNTIF(INDIRECT("'Raw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Input'!$B$3)),COLUMNS($E664:F664))),""))</f>
        <v/>
      </c>
      <c r="G664" t="str" cm="1">
        <f t="array" aca="1" ref="G664" ca="1">_xlfn.SINGLE(IF(COLUMNS($E664:G664)&lt;=COUNTIF(INDIRECT("'Raw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Input'!$B$3)),COLUMNS($E664:G664))),""))</f>
        <v/>
      </c>
      <c r="H664" t="str" cm="1">
        <f t="array" aca="1" ref="H664" ca="1">_xlfn.SINGLE(IF(COLUMNS($E664:H664)&lt;=COUNTIF(INDIRECT("'Raw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Input'!$B$3)),COLUMNS($E664:H664))),""))</f>
        <v/>
      </c>
      <c r="I664" t="str" cm="1">
        <f t="array" aca="1" ref="I664" ca="1">_xlfn.SINGLE(IF(COLUMNS($E664:I664)&lt;=COUNTIF(INDIRECT("'Raw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Input'!$B$3)),COLUMNS($E664:I664))),""))</f>
        <v/>
      </c>
      <c r="J664" t="str" cm="1">
        <f t="array" aca="1" ref="J664" ca="1">_xlfn.SINGLE(IF(COLUMNS($E664:J664)&lt;=COUNTIF(INDIRECT("'Raw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Input'!$B$3)),COLUMNS($E664:J664))),""))</f>
        <v/>
      </c>
      <c r="K664" t="str" cm="1">
        <f t="array" aca="1" ref="K664" ca="1">_xlfn.SINGLE(IF(COLUMNS($E664:E664)&lt;=COUNTIF(INDIRECT("'Raw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Input'!$B$3)),COLUMNS($E664:E664))),""))</f>
        <v>Boolean</v>
      </c>
      <c r="L664" t="str" cm="1">
        <f t="array" aca="1" ref="L664" ca="1">_xlfn.SINGLE(IF(COLUMNS($E664:F664)&lt;=COUNTIF(INDIRECT("'Raw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Input'!$B$3)),COLUMNS($E664:F664))),""))</f>
        <v/>
      </c>
      <c r="M664" t="str" cm="1">
        <f t="array" aca="1" ref="M664" ca="1">_xlfn.SINGLE(IF(COLUMNS($E664:G664)&lt;=COUNTIF(INDIRECT("'Raw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Input'!$B$3)),COLUMNS($E664:G664))),""))</f>
        <v/>
      </c>
      <c r="N664" t="str" cm="1">
        <f t="array" aca="1" ref="N664" ca="1">_xlfn.SINGLE(IF(COLUMNS($E664:H664)&lt;=COUNTIF(INDIRECT("'Raw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Input'!$B$3)),COLUMNS($E664:H664))),""))</f>
        <v/>
      </c>
      <c r="O664" t="str" cm="1">
        <f t="array" aca="1" ref="O664" ca="1">_xlfn.SINGLE(IF(COLUMNS($E664:I664)&lt;=COUNTIF(INDIRECT("'Raw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Input'!$B$3)),COLUMNS($E664:I664))),""))</f>
        <v/>
      </c>
      <c r="P664" t="str" cm="1">
        <f t="array" aca="1" ref="P664" ca="1">_xlfn.SINGLE(IF(COLUMNS($E664:J664)&lt;=COUNTIF(INDIRECT("'Raw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Input'!$B$3)),COLUMNS($E664:J664))),""))</f>
        <v/>
      </c>
      <c r="Q664" t="str">
        <f t="shared" ca="1" si="247"/>
        <v>Int</v>
      </c>
      <c r="R664" t="str">
        <f t="shared" ca="1" si="248"/>
        <v/>
      </c>
      <c r="S664" t="str">
        <f t="shared" ca="1" si="249"/>
        <v/>
      </c>
      <c r="T664" t="str">
        <f t="shared" ref="T664:T727" ca="1" si="250">IF(D664=1,SUM(IFERROR(INDIRECT(Q664&amp;"!B35"),0),IFERROR(INDIRECT(R664&amp;"!B35"),0),IFERROR(INDIRECT(S664&amp;"!B35"),0))-SUM(IFERROR(INDIRECT(Q664&amp;"!K"&amp;MATCH(B664,INDIRECT(Q664&amp;"!B4:B15"),0)+20),0),IFERROR(INDIRECT(R664&amp;"!K"&amp;MATCH(B664,INDIRECT(R664&amp;"!B4:B15"),0)+20),0),IFERROR(INDIRECT(S664&amp;"!K"&amp;MATCH(B664,INDIRECT(S664&amp;"!B4:B15"),0)+20),0)),"")</f>
        <v/>
      </c>
      <c r="U664" t="str">
        <f t="shared" ref="U664:U727" ca="1" si="251">IF(D664=1,SUM(IFERROR(INDIRECT(Q664&amp;"!I20"),0),IFERROR(INDIRECT(R664&amp;"!I20"),0),IFERROR(INDIRECT(S664&amp;"!I20"),0))-SUM(IFERROR(INDIRECT(Q664&amp;"!K"&amp;MATCH(B664,INDIRECT(Q664&amp;"!B4:B15"),0)+20),0),IFERROR(INDIRECT(R664&amp;"!K"&amp;MATCH(B664,INDIRECT(R664&amp;"!B4:B15"),0)+20),0),IFERROR(INDIRECT(S664&amp;"!K"&amp;MATCH(B664,INDIRECT(S664&amp;"!B4:B15"),0)+20),0)),"")</f>
        <v/>
      </c>
      <c r="V664">
        <v>664</v>
      </c>
      <c r="DE664"/>
      <c r="HB664"/>
    </row>
    <row r="665" spans="1:210">
      <c r="A665" s="79" t="str">
        <f ca="1">IF(ISBLANK(INDIRECT("Setup!A"&amp;(1+(V665+11)/13))),"",INDIRECT("Setup!A"&amp;(1+(V665+11)/13)))</f>
        <v/>
      </c>
      <c r="C665" t="str">
        <f t="shared" ca="1" si="244"/>
        <v/>
      </c>
      <c r="D665" t="str">
        <f t="shared" ca="1" si="245"/>
        <v/>
      </c>
      <c r="K665" t="str" cm="1">
        <f t="array" aca="1" ref="K665" ca="1">_xlfn.SINGLE(IF(COLUMNS($E665:E665)&lt;=COUNTIF(INDIRECT("'Raw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Input'!$B$3)),COLUMNS($E665:E665))),""))</f>
        <v/>
      </c>
      <c r="L665" t="str" cm="1">
        <f t="array" aca="1" ref="L665" ca="1">_xlfn.SINGLE(IF(COLUMNS($E665:F665)&lt;=COUNTIF(INDIRECT("'Raw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Input'!$B$3)),COLUMNS($E665:F665))),""))</f>
        <v/>
      </c>
      <c r="M665" t="str" cm="1">
        <f t="array" aca="1" ref="M665" ca="1">_xlfn.SINGLE(IF(COLUMNS($E665:G665)&lt;=COUNTIF(INDIRECT("'Raw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Input'!$B$3)),COLUMNS($E665:G665))),""))</f>
        <v/>
      </c>
      <c r="N665" t="str" cm="1">
        <f t="array" aca="1" ref="N665" ca="1">_xlfn.SINGLE(IF(COLUMNS($E665:H665)&lt;=COUNTIF(INDIRECT("'Raw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Input'!$B$3)),COLUMNS($E665:H665))),""))</f>
        <v/>
      </c>
      <c r="O665" t="str" cm="1">
        <f t="array" aca="1" ref="O665" ca="1">_xlfn.SINGLE(IF(COLUMNS($E665:I665)&lt;=COUNTIF(INDIRECT("'Raw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Input'!$B$3)),COLUMNS($E665:I665))),""))</f>
        <v/>
      </c>
      <c r="P665" t="str" cm="1">
        <f t="array" aca="1" ref="P665" ca="1">_xlfn.SINGLE(IF(COLUMNS($E665:J665)&lt;=COUNTIF(INDIRECT("'Raw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Input'!$B$3)),COLUMNS($E665:J665))),""))</f>
        <v/>
      </c>
      <c r="T665" t="str">
        <f t="shared" ca="1" si="250"/>
        <v/>
      </c>
      <c r="U665" t="str">
        <f t="shared" ca="1" si="251"/>
        <v/>
      </c>
      <c r="V665">
        <v>665</v>
      </c>
      <c r="DE665"/>
      <c r="HB665"/>
    </row>
    <row r="666" spans="1:210">
      <c r="A666">
        <v>1</v>
      </c>
      <c r="B666" t="str">
        <f t="shared" ref="B666:B677" ca="1" si="252">IFERROR(IF(ISBLANK(INDIRECT(INDIRECT("A"&amp;V666-A666)&amp;"!B"&amp;A666+3)),"",INDIRECT(INDIRECT("A"&amp;V666-A666)&amp;"!B"&amp;A666+3)),"")</f>
        <v/>
      </c>
      <c r="C666" t="str">
        <f t="shared" ca="1" si="244"/>
        <v/>
      </c>
      <c r="D666" t="str">
        <f t="shared" ca="1" si="245"/>
        <v/>
      </c>
      <c r="E666" t="str" cm="1">
        <f t="array" aca="1" ref="E666" ca="1">_xlfn.SINGLE(IF(COLUMNS($E666:E666)&lt;=COUNTIF(INDIRECT("'Raw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Input'!$B$3)),COLUMNS($E666:E666))),""))</f>
        <v>Int</v>
      </c>
      <c r="F666" t="str" cm="1">
        <f t="array" aca="1" ref="F666" ca="1">_xlfn.SINGLE(IF(COLUMNS($E666:F666)&lt;=COUNTIF(INDIRECT("'Raw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Input'!$B$3)),COLUMNS($E666:F666))),""))</f>
        <v/>
      </c>
      <c r="G666" t="str" cm="1">
        <f t="array" aca="1" ref="G666" ca="1">_xlfn.SINGLE(IF(COLUMNS($E666:G666)&lt;=COUNTIF(INDIRECT("'Raw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Input'!$B$3)),COLUMNS($E666:G666))),""))</f>
        <v/>
      </c>
      <c r="H666" t="str" cm="1">
        <f t="array" aca="1" ref="H666" ca="1">_xlfn.SINGLE(IF(COLUMNS($E666:H666)&lt;=COUNTIF(INDIRECT("'Raw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Input'!$B$3)),COLUMNS($E666:H666))),""))</f>
        <v/>
      </c>
      <c r="I666" t="str" cm="1">
        <f t="array" aca="1" ref="I666" ca="1">_xlfn.SINGLE(IF(COLUMNS($E666:I666)&lt;=COUNTIF(INDIRECT("'Raw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Input'!$B$3)),COLUMNS($E666:I666))),""))</f>
        <v/>
      </c>
      <c r="J666" t="str" cm="1">
        <f t="array" aca="1" ref="J666" ca="1">_xlfn.SINGLE(IF(COLUMNS($E666:J666)&lt;=COUNTIF(INDIRECT("'Raw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Input'!$B$3)),COLUMNS($E666:J666))),""))</f>
        <v/>
      </c>
      <c r="K666" t="str" cm="1">
        <f t="array" aca="1" ref="K666" ca="1">_xlfn.SINGLE(IF(COLUMNS($E666:E666)&lt;=COUNTIF(INDIRECT("'Raw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Input'!$B$3)),COLUMNS($E666:E666))),""))</f>
        <v>Boolean</v>
      </c>
      <c r="L666" t="str" cm="1">
        <f t="array" aca="1" ref="L666" ca="1">_xlfn.SINGLE(IF(COLUMNS($E666:F666)&lt;=COUNTIF(INDIRECT("'Raw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Input'!$B$3)),COLUMNS($E666:F666))),""))</f>
        <v/>
      </c>
      <c r="M666" t="str" cm="1">
        <f t="array" aca="1" ref="M666" ca="1">_xlfn.SINGLE(IF(COLUMNS($E666:G666)&lt;=COUNTIF(INDIRECT("'Raw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Input'!$B$3)),COLUMNS($E666:G666))),""))</f>
        <v/>
      </c>
      <c r="N666" t="str" cm="1">
        <f t="array" aca="1" ref="N666" ca="1">_xlfn.SINGLE(IF(COLUMNS($E666:H666)&lt;=COUNTIF(INDIRECT("'Raw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Input'!$B$3)),COLUMNS($E666:H666))),""))</f>
        <v/>
      </c>
      <c r="O666" t="str" cm="1">
        <f t="array" aca="1" ref="O666" ca="1">_xlfn.SINGLE(IF(COLUMNS($E666:I666)&lt;=COUNTIF(INDIRECT("'Raw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Input'!$B$3)),COLUMNS($E666:I666))),""))</f>
        <v/>
      </c>
      <c r="P666" t="str" cm="1">
        <f t="array" aca="1" ref="P666" ca="1">_xlfn.SINGLE(IF(COLUMNS($E666:J666)&lt;=COUNTIF(INDIRECT("'Raw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Input'!$B$3)),COLUMNS($E666:J666))),""))</f>
        <v/>
      </c>
      <c r="Q666" t="str">
        <f t="shared" ref="Q666:Q677" ca="1" si="253">IF(NOT(C666=K666),E666,IF(NOT(C666=L666),F666,IF(NOT(C666=M666),G666,IF(NOT(C666=N666),H666,IF(NOT(C666=O666),I666,IF(NOT(C666=P666),J666,""))))))</f>
        <v>Int</v>
      </c>
      <c r="R666" t="str">
        <f t="shared" ref="R666:R677" ca="1" si="254">IF(AND(NOT(C666=L666),NOT(F666=Q666)),F666,IF(AND(NOT(C666=M666),NOT(G666=Q666)),G666,IF(AND(NOT(C666=N666),NOT(H666=Q666)),H666,IF(AND(NOT(C666=O666),NOT(I666=Q666)),I666,IF(AND(NOT(C666=P666),NOT(J666=Q666)),J666,"")))))</f>
        <v/>
      </c>
      <c r="S666" t="str">
        <f t="shared" ref="S666:S677" ca="1" si="255">IF(AND(NOT(C666=M666),NOT(G666=Q666),NOT(G666=R666)),G666,IF(AND(NOT(C666=N666),NOT(H666=Q666),NOT(H666=R666)),H666,IF(AND(NOT(C666=O666),NOT(I666=Q666),NOT(I666=R666)),I666,IF(AND(NOT(C666=P666),NOT(J666=Q666),NOT(J666=R666)),J666,""))))</f>
        <v/>
      </c>
      <c r="T666" t="str">
        <f t="shared" ca="1" si="250"/>
        <v/>
      </c>
      <c r="U666" t="str">
        <f t="shared" ca="1" si="251"/>
        <v/>
      </c>
      <c r="V666">
        <v>666</v>
      </c>
      <c r="DE666"/>
      <c r="HB666"/>
    </row>
    <row r="667" spans="1:210">
      <c r="A667">
        <v>2</v>
      </c>
      <c r="B667" t="str">
        <f t="shared" ca="1" si="252"/>
        <v/>
      </c>
      <c r="C667" t="str">
        <f t="shared" ca="1" si="244"/>
        <v/>
      </c>
      <c r="D667" t="str">
        <f t="shared" ca="1" si="245"/>
        <v/>
      </c>
      <c r="E667" t="str" cm="1">
        <f t="array" aca="1" ref="E667" ca="1">_xlfn.SINGLE(IF(COLUMNS($E667:E667)&lt;=COUNTIF(INDIRECT("'Raw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Input'!$B$3)),COLUMNS($E667:E667))),""))</f>
        <v>Int</v>
      </c>
      <c r="F667" t="str" cm="1">
        <f t="array" aca="1" ref="F667" ca="1">_xlfn.SINGLE(IF(COLUMNS($E667:F667)&lt;=COUNTIF(INDIRECT("'Raw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Input'!$B$3)),COLUMNS($E667:F667))),""))</f>
        <v/>
      </c>
      <c r="G667" t="str" cm="1">
        <f t="array" aca="1" ref="G667" ca="1">_xlfn.SINGLE(IF(COLUMNS($E667:G667)&lt;=COUNTIF(INDIRECT("'Raw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Input'!$B$3)),COLUMNS($E667:G667))),""))</f>
        <v/>
      </c>
      <c r="H667" t="str" cm="1">
        <f t="array" aca="1" ref="H667" ca="1">_xlfn.SINGLE(IF(COLUMNS($E667:H667)&lt;=COUNTIF(INDIRECT("'Raw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Input'!$B$3)),COLUMNS($E667:H667))),""))</f>
        <v/>
      </c>
      <c r="I667" t="str" cm="1">
        <f t="array" aca="1" ref="I667" ca="1">_xlfn.SINGLE(IF(COLUMNS($E667:I667)&lt;=COUNTIF(INDIRECT("'Raw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Input'!$B$3)),COLUMNS($E667:I667))),""))</f>
        <v/>
      </c>
      <c r="J667" t="str" cm="1">
        <f t="array" aca="1" ref="J667" ca="1">_xlfn.SINGLE(IF(COLUMNS($E667:J667)&lt;=COUNTIF(INDIRECT("'Raw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Input'!$B$3)),COLUMNS($E667:J667))),""))</f>
        <v/>
      </c>
      <c r="K667" t="str" cm="1">
        <f t="array" aca="1" ref="K667" ca="1">_xlfn.SINGLE(IF(COLUMNS($E667:E667)&lt;=COUNTIF(INDIRECT("'Raw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Input'!$B$3)),COLUMNS($E667:E667))),""))</f>
        <v>Boolean</v>
      </c>
      <c r="L667" t="str" cm="1">
        <f t="array" aca="1" ref="L667" ca="1">_xlfn.SINGLE(IF(COLUMNS($E667:F667)&lt;=COUNTIF(INDIRECT("'Raw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Input'!$B$3)),COLUMNS($E667:F667))),""))</f>
        <v/>
      </c>
      <c r="M667" t="str" cm="1">
        <f t="array" aca="1" ref="M667" ca="1">_xlfn.SINGLE(IF(COLUMNS($E667:G667)&lt;=COUNTIF(INDIRECT("'Raw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Input'!$B$3)),COLUMNS($E667:G667))),""))</f>
        <v/>
      </c>
      <c r="N667" t="str" cm="1">
        <f t="array" aca="1" ref="N667" ca="1">_xlfn.SINGLE(IF(COLUMNS($E667:H667)&lt;=COUNTIF(INDIRECT("'Raw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Input'!$B$3)),COLUMNS($E667:H667))),""))</f>
        <v/>
      </c>
      <c r="O667" t="str" cm="1">
        <f t="array" aca="1" ref="O667" ca="1">_xlfn.SINGLE(IF(COLUMNS($E667:I667)&lt;=COUNTIF(INDIRECT("'Raw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Input'!$B$3)),COLUMNS($E667:I667))),""))</f>
        <v/>
      </c>
      <c r="P667" t="str" cm="1">
        <f t="array" aca="1" ref="P667" ca="1">_xlfn.SINGLE(IF(COLUMNS($E667:J667)&lt;=COUNTIF(INDIRECT("'Raw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Input'!$B$3)),COLUMNS($E667:J667))),""))</f>
        <v/>
      </c>
      <c r="Q667" t="str">
        <f t="shared" ca="1" si="253"/>
        <v>Int</v>
      </c>
      <c r="R667" t="str">
        <f t="shared" ca="1" si="254"/>
        <v/>
      </c>
      <c r="S667" t="str">
        <f t="shared" ca="1" si="255"/>
        <v/>
      </c>
      <c r="T667" t="str">
        <f t="shared" ca="1" si="250"/>
        <v/>
      </c>
      <c r="U667" t="str">
        <f t="shared" ca="1" si="251"/>
        <v/>
      </c>
      <c r="V667">
        <v>667</v>
      </c>
      <c r="DE667"/>
      <c r="HB667"/>
    </row>
    <row r="668" spans="1:210">
      <c r="A668">
        <v>3</v>
      </c>
      <c r="B668" t="str">
        <f t="shared" ca="1" si="252"/>
        <v/>
      </c>
      <c r="C668" t="str">
        <f t="shared" ca="1" si="244"/>
        <v/>
      </c>
      <c r="D668" t="str">
        <f t="shared" ca="1" si="245"/>
        <v/>
      </c>
      <c r="E668" t="str" cm="1">
        <f t="array" aca="1" ref="E668" ca="1">_xlfn.SINGLE(IF(COLUMNS($E668:E668)&lt;=COUNTIF(INDIRECT("'Raw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Input'!$B$3)),COLUMNS($E668:E668))),""))</f>
        <v>Int</v>
      </c>
      <c r="F668" t="str" cm="1">
        <f t="array" aca="1" ref="F668" ca="1">_xlfn.SINGLE(IF(COLUMNS($E668:F668)&lt;=COUNTIF(INDIRECT("'Raw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Input'!$B$3)),COLUMNS($E668:F668))),""))</f>
        <v/>
      </c>
      <c r="G668" t="str" cm="1">
        <f t="array" aca="1" ref="G668" ca="1">_xlfn.SINGLE(IF(COLUMNS($E668:G668)&lt;=COUNTIF(INDIRECT("'Raw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Input'!$B$3)),COLUMNS($E668:G668))),""))</f>
        <v/>
      </c>
      <c r="H668" t="str" cm="1">
        <f t="array" aca="1" ref="H668" ca="1">_xlfn.SINGLE(IF(COLUMNS($E668:H668)&lt;=COUNTIF(INDIRECT("'Raw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Input'!$B$3)),COLUMNS($E668:H668))),""))</f>
        <v/>
      </c>
      <c r="I668" t="str" cm="1">
        <f t="array" aca="1" ref="I668" ca="1">_xlfn.SINGLE(IF(COLUMNS($E668:I668)&lt;=COUNTIF(INDIRECT("'Raw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Input'!$B$3)),COLUMNS($E668:I668))),""))</f>
        <v/>
      </c>
      <c r="J668" t="str" cm="1">
        <f t="array" aca="1" ref="J668" ca="1">_xlfn.SINGLE(IF(COLUMNS($E668:J668)&lt;=COUNTIF(INDIRECT("'Raw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Input'!$B$3)),COLUMNS($E668:J668))),""))</f>
        <v/>
      </c>
      <c r="K668" t="str" cm="1">
        <f t="array" aca="1" ref="K668" ca="1">_xlfn.SINGLE(IF(COLUMNS($E668:E668)&lt;=COUNTIF(INDIRECT("'Raw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Input'!$B$3)),COLUMNS($E668:E668))),""))</f>
        <v>Boolean</v>
      </c>
      <c r="L668" t="str" cm="1">
        <f t="array" aca="1" ref="L668" ca="1">_xlfn.SINGLE(IF(COLUMNS($E668:F668)&lt;=COUNTIF(INDIRECT("'Raw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Input'!$B$3)),COLUMNS($E668:F668))),""))</f>
        <v/>
      </c>
      <c r="M668" t="str" cm="1">
        <f t="array" aca="1" ref="M668" ca="1">_xlfn.SINGLE(IF(COLUMNS($E668:G668)&lt;=COUNTIF(INDIRECT("'Raw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Input'!$B$3)),COLUMNS($E668:G668))),""))</f>
        <v/>
      </c>
      <c r="N668" t="str" cm="1">
        <f t="array" aca="1" ref="N668" ca="1">_xlfn.SINGLE(IF(COLUMNS($E668:H668)&lt;=COUNTIF(INDIRECT("'Raw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Input'!$B$3)),COLUMNS($E668:H668))),""))</f>
        <v/>
      </c>
      <c r="O668" t="str" cm="1">
        <f t="array" aca="1" ref="O668" ca="1">_xlfn.SINGLE(IF(COLUMNS($E668:I668)&lt;=COUNTIF(INDIRECT("'Raw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Input'!$B$3)),COLUMNS($E668:I668))),""))</f>
        <v/>
      </c>
      <c r="P668" t="str" cm="1">
        <f t="array" aca="1" ref="P668" ca="1">_xlfn.SINGLE(IF(COLUMNS($E668:J668)&lt;=COUNTIF(INDIRECT("'Raw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Input'!$B$3)),COLUMNS($E668:J668))),""))</f>
        <v/>
      </c>
      <c r="Q668" t="str">
        <f t="shared" ca="1" si="253"/>
        <v>Int</v>
      </c>
      <c r="R668" t="str">
        <f t="shared" ca="1" si="254"/>
        <v/>
      </c>
      <c r="S668" t="str">
        <f t="shared" ca="1" si="255"/>
        <v/>
      </c>
      <c r="T668" t="str">
        <f t="shared" ca="1" si="250"/>
        <v/>
      </c>
      <c r="U668" t="str">
        <f t="shared" ca="1" si="251"/>
        <v/>
      </c>
      <c r="V668">
        <v>668</v>
      </c>
      <c r="DE668"/>
      <c r="HB668"/>
    </row>
    <row r="669" spans="1:210">
      <c r="A669">
        <v>4</v>
      </c>
      <c r="B669" t="str">
        <f t="shared" ca="1" si="252"/>
        <v/>
      </c>
      <c r="C669" t="str">
        <f t="shared" ca="1" si="244"/>
        <v/>
      </c>
      <c r="D669" t="str">
        <f t="shared" ca="1" si="245"/>
        <v/>
      </c>
      <c r="E669" t="str" cm="1">
        <f t="array" aca="1" ref="E669" ca="1">_xlfn.SINGLE(IF(COLUMNS($E669:E669)&lt;=COUNTIF(INDIRECT("'Raw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Input'!$B$3)),COLUMNS($E669:E669))),""))</f>
        <v>Int</v>
      </c>
      <c r="F669" t="str" cm="1">
        <f t="array" aca="1" ref="F669" ca="1">_xlfn.SINGLE(IF(COLUMNS($E669:F669)&lt;=COUNTIF(INDIRECT("'Raw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Input'!$B$3)),COLUMNS($E669:F669))),""))</f>
        <v/>
      </c>
      <c r="G669" t="str" cm="1">
        <f t="array" aca="1" ref="G669" ca="1">_xlfn.SINGLE(IF(COLUMNS($E669:G669)&lt;=COUNTIF(INDIRECT("'Raw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Input'!$B$3)),COLUMNS($E669:G669))),""))</f>
        <v/>
      </c>
      <c r="H669" t="str" cm="1">
        <f t="array" aca="1" ref="H669" ca="1">_xlfn.SINGLE(IF(COLUMNS($E669:H669)&lt;=COUNTIF(INDIRECT("'Raw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Input'!$B$3)),COLUMNS($E669:H669))),""))</f>
        <v/>
      </c>
      <c r="I669" t="str" cm="1">
        <f t="array" aca="1" ref="I669" ca="1">_xlfn.SINGLE(IF(COLUMNS($E669:I669)&lt;=COUNTIF(INDIRECT("'Raw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Input'!$B$3)),COLUMNS($E669:I669))),""))</f>
        <v/>
      </c>
      <c r="J669" t="str" cm="1">
        <f t="array" aca="1" ref="J669" ca="1">_xlfn.SINGLE(IF(COLUMNS($E669:J669)&lt;=COUNTIF(INDIRECT("'Raw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Input'!$B$3)),COLUMNS($E669:J669))),""))</f>
        <v/>
      </c>
      <c r="K669" t="str" cm="1">
        <f t="array" aca="1" ref="K669" ca="1">_xlfn.SINGLE(IF(COLUMNS($E669:E669)&lt;=COUNTIF(INDIRECT("'Raw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Input'!$B$3)),COLUMNS($E669:E669))),""))</f>
        <v>Boolean</v>
      </c>
      <c r="L669" t="str" cm="1">
        <f t="array" aca="1" ref="L669" ca="1">_xlfn.SINGLE(IF(COLUMNS($E669:F669)&lt;=COUNTIF(INDIRECT("'Raw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Input'!$B$3)),COLUMNS($E669:F669))),""))</f>
        <v/>
      </c>
      <c r="M669" t="str" cm="1">
        <f t="array" aca="1" ref="M669" ca="1">_xlfn.SINGLE(IF(COLUMNS($E669:G669)&lt;=COUNTIF(INDIRECT("'Raw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Input'!$B$3)),COLUMNS($E669:G669))),""))</f>
        <v/>
      </c>
      <c r="N669" t="str" cm="1">
        <f t="array" aca="1" ref="N669" ca="1">_xlfn.SINGLE(IF(COLUMNS($E669:H669)&lt;=COUNTIF(INDIRECT("'Raw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Input'!$B$3)),COLUMNS($E669:H669))),""))</f>
        <v/>
      </c>
      <c r="O669" t="str" cm="1">
        <f t="array" aca="1" ref="O669" ca="1">_xlfn.SINGLE(IF(COLUMNS($E669:I669)&lt;=COUNTIF(INDIRECT("'Raw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Input'!$B$3)),COLUMNS($E669:I669))),""))</f>
        <v/>
      </c>
      <c r="P669" t="str" cm="1">
        <f t="array" aca="1" ref="P669" ca="1">_xlfn.SINGLE(IF(COLUMNS($E669:J669)&lt;=COUNTIF(INDIRECT("'Raw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Input'!$B$3)),COLUMNS($E669:J669))),""))</f>
        <v/>
      </c>
      <c r="Q669" t="str">
        <f t="shared" ca="1" si="253"/>
        <v>Int</v>
      </c>
      <c r="R669" t="str">
        <f t="shared" ca="1" si="254"/>
        <v/>
      </c>
      <c r="S669" t="str">
        <f t="shared" ca="1" si="255"/>
        <v/>
      </c>
      <c r="T669" t="str">
        <f t="shared" ca="1" si="250"/>
        <v/>
      </c>
      <c r="U669" t="str">
        <f t="shared" ca="1" si="251"/>
        <v/>
      </c>
      <c r="V669">
        <v>669</v>
      </c>
      <c r="DE669"/>
      <c r="HB669"/>
    </row>
    <row r="670" spans="1:210">
      <c r="A670">
        <v>5</v>
      </c>
      <c r="B670" t="str">
        <f t="shared" ca="1" si="252"/>
        <v/>
      </c>
      <c r="C670" t="str">
        <f t="shared" ca="1" si="244"/>
        <v/>
      </c>
      <c r="D670" t="str">
        <f t="shared" ca="1" si="245"/>
        <v/>
      </c>
      <c r="E670" t="str" cm="1">
        <f t="array" aca="1" ref="E670" ca="1">_xlfn.SINGLE(IF(COLUMNS($E670:E670)&lt;=COUNTIF(INDIRECT("'Raw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Input'!$B$3)),COLUMNS($E670:E670))),""))</f>
        <v>Int</v>
      </c>
      <c r="F670" t="str" cm="1">
        <f t="array" aca="1" ref="F670" ca="1">_xlfn.SINGLE(IF(COLUMNS($E670:F670)&lt;=COUNTIF(INDIRECT("'Raw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Input'!$B$3)),COLUMNS($E670:F670))),""))</f>
        <v/>
      </c>
      <c r="G670" t="str" cm="1">
        <f t="array" aca="1" ref="G670" ca="1">_xlfn.SINGLE(IF(COLUMNS($E670:G670)&lt;=COUNTIF(INDIRECT("'Raw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Input'!$B$3)),COLUMNS($E670:G670))),""))</f>
        <v/>
      </c>
      <c r="H670" t="str" cm="1">
        <f t="array" aca="1" ref="H670" ca="1">_xlfn.SINGLE(IF(COLUMNS($E670:H670)&lt;=COUNTIF(INDIRECT("'Raw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Input'!$B$3)),COLUMNS($E670:H670))),""))</f>
        <v/>
      </c>
      <c r="I670" t="str" cm="1">
        <f t="array" aca="1" ref="I670" ca="1">_xlfn.SINGLE(IF(COLUMNS($E670:I670)&lt;=COUNTIF(INDIRECT("'Raw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Input'!$B$3)),COLUMNS($E670:I670))),""))</f>
        <v/>
      </c>
      <c r="J670" t="str" cm="1">
        <f t="array" aca="1" ref="J670" ca="1">_xlfn.SINGLE(IF(COLUMNS($E670:J670)&lt;=COUNTIF(INDIRECT("'Raw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Input'!$B$3)),COLUMNS($E670:J670))),""))</f>
        <v/>
      </c>
      <c r="K670" t="str" cm="1">
        <f t="array" aca="1" ref="K670" ca="1">_xlfn.SINGLE(IF(COLUMNS($E670:E670)&lt;=COUNTIF(INDIRECT("'Raw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Input'!$B$3)),COLUMNS($E670:E670))),""))</f>
        <v>Boolean</v>
      </c>
      <c r="L670" t="str" cm="1">
        <f t="array" aca="1" ref="L670" ca="1">_xlfn.SINGLE(IF(COLUMNS($E670:F670)&lt;=COUNTIF(INDIRECT("'Raw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Input'!$B$3)),COLUMNS($E670:F670))),""))</f>
        <v/>
      </c>
      <c r="M670" t="str" cm="1">
        <f t="array" aca="1" ref="M670" ca="1">_xlfn.SINGLE(IF(COLUMNS($E670:G670)&lt;=COUNTIF(INDIRECT("'Raw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Input'!$B$3)),COLUMNS($E670:G670))),""))</f>
        <v/>
      </c>
      <c r="N670" t="str" cm="1">
        <f t="array" aca="1" ref="N670" ca="1">_xlfn.SINGLE(IF(COLUMNS($E670:H670)&lt;=COUNTIF(INDIRECT("'Raw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Input'!$B$3)),COLUMNS($E670:H670))),""))</f>
        <v/>
      </c>
      <c r="O670" t="str" cm="1">
        <f t="array" aca="1" ref="O670" ca="1">_xlfn.SINGLE(IF(COLUMNS($E670:I670)&lt;=COUNTIF(INDIRECT("'Raw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Input'!$B$3)),COLUMNS($E670:I670))),""))</f>
        <v/>
      </c>
      <c r="P670" t="str" cm="1">
        <f t="array" aca="1" ref="P670" ca="1">_xlfn.SINGLE(IF(COLUMNS($E670:J670)&lt;=COUNTIF(INDIRECT("'Raw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Input'!$B$3)),COLUMNS($E670:J670))),""))</f>
        <v/>
      </c>
      <c r="Q670" t="str">
        <f t="shared" ca="1" si="253"/>
        <v>Int</v>
      </c>
      <c r="R670" t="str">
        <f t="shared" ca="1" si="254"/>
        <v/>
      </c>
      <c r="S670" t="str">
        <f t="shared" ca="1" si="255"/>
        <v/>
      </c>
      <c r="T670" t="str">
        <f t="shared" ca="1" si="250"/>
        <v/>
      </c>
      <c r="U670" t="str">
        <f t="shared" ca="1" si="251"/>
        <v/>
      </c>
      <c r="V670">
        <v>670</v>
      </c>
      <c r="DE670"/>
      <c r="HB670"/>
    </row>
    <row r="671" spans="1:210">
      <c r="A671">
        <v>6</v>
      </c>
      <c r="B671" t="str">
        <f t="shared" ca="1" si="252"/>
        <v/>
      </c>
      <c r="C671" t="str">
        <f t="shared" ca="1" si="244"/>
        <v/>
      </c>
      <c r="D671" t="str">
        <f t="shared" ca="1" si="245"/>
        <v/>
      </c>
      <c r="E671" t="str" cm="1">
        <f t="array" aca="1" ref="E671" ca="1">_xlfn.SINGLE(IF(COLUMNS($E671:E671)&lt;=COUNTIF(INDIRECT("'Raw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Input'!$B$3)),COLUMNS($E671:E671))),""))</f>
        <v>Int</v>
      </c>
      <c r="F671" t="str" cm="1">
        <f t="array" aca="1" ref="F671" ca="1">_xlfn.SINGLE(IF(COLUMNS($E671:F671)&lt;=COUNTIF(INDIRECT("'Raw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Input'!$B$3)),COLUMNS($E671:F671))),""))</f>
        <v/>
      </c>
      <c r="G671" t="str" cm="1">
        <f t="array" aca="1" ref="G671" ca="1">_xlfn.SINGLE(IF(COLUMNS($E671:G671)&lt;=COUNTIF(INDIRECT("'Raw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Input'!$B$3)),COLUMNS($E671:G671))),""))</f>
        <v/>
      </c>
      <c r="H671" t="str" cm="1">
        <f t="array" aca="1" ref="H671" ca="1">_xlfn.SINGLE(IF(COLUMNS($E671:H671)&lt;=COUNTIF(INDIRECT("'Raw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Input'!$B$3)),COLUMNS($E671:H671))),""))</f>
        <v/>
      </c>
      <c r="I671" t="str" cm="1">
        <f t="array" aca="1" ref="I671" ca="1">_xlfn.SINGLE(IF(COLUMNS($E671:I671)&lt;=COUNTIF(INDIRECT("'Raw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Input'!$B$3)),COLUMNS($E671:I671))),""))</f>
        <v/>
      </c>
      <c r="J671" t="str" cm="1">
        <f t="array" aca="1" ref="J671" ca="1">_xlfn.SINGLE(IF(COLUMNS($E671:J671)&lt;=COUNTIF(INDIRECT("'Raw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Input'!$B$3)),COLUMNS($E671:J671))),""))</f>
        <v/>
      </c>
      <c r="K671" t="str" cm="1">
        <f t="array" aca="1" ref="K671" ca="1">_xlfn.SINGLE(IF(COLUMNS($E671:E671)&lt;=COUNTIF(INDIRECT("'Raw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Input'!$B$3)),COLUMNS($E671:E671))),""))</f>
        <v>Boolean</v>
      </c>
      <c r="L671" t="str" cm="1">
        <f t="array" aca="1" ref="L671" ca="1">_xlfn.SINGLE(IF(COLUMNS($E671:F671)&lt;=COUNTIF(INDIRECT("'Raw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Input'!$B$3)),COLUMNS($E671:F671))),""))</f>
        <v/>
      </c>
      <c r="M671" t="str" cm="1">
        <f t="array" aca="1" ref="M671" ca="1">_xlfn.SINGLE(IF(COLUMNS($E671:G671)&lt;=COUNTIF(INDIRECT("'Raw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Input'!$B$3)),COLUMNS($E671:G671))),""))</f>
        <v/>
      </c>
      <c r="N671" t="str" cm="1">
        <f t="array" aca="1" ref="N671" ca="1">_xlfn.SINGLE(IF(COLUMNS($E671:H671)&lt;=COUNTIF(INDIRECT("'Raw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Input'!$B$3)),COLUMNS($E671:H671))),""))</f>
        <v/>
      </c>
      <c r="O671" t="str" cm="1">
        <f t="array" aca="1" ref="O671" ca="1">_xlfn.SINGLE(IF(COLUMNS($E671:I671)&lt;=COUNTIF(INDIRECT("'Raw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Input'!$B$3)),COLUMNS($E671:I671))),""))</f>
        <v/>
      </c>
      <c r="P671" t="str" cm="1">
        <f t="array" aca="1" ref="P671" ca="1">_xlfn.SINGLE(IF(COLUMNS($E671:J671)&lt;=COUNTIF(INDIRECT("'Raw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Input'!$B$3)),COLUMNS($E671:J671))),""))</f>
        <v/>
      </c>
      <c r="Q671" t="str">
        <f t="shared" ca="1" si="253"/>
        <v>Int</v>
      </c>
      <c r="R671" t="str">
        <f t="shared" ca="1" si="254"/>
        <v/>
      </c>
      <c r="S671" t="str">
        <f t="shared" ca="1" si="255"/>
        <v/>
      </c>
      <c r="T671" t="str">
        <f t="shared" ca="1" si="250"/>
        <v/>
      </c>
      <c r="U671" t="str">
        <f t="shared" ca="1" si="251"/>
        <v/>
      </c>
      <c r="V671">
        <v>671</v>
      </c>
      <c r="DE671"/>
      <c r="HB671"/>
    </row>
    <row r="672" spans="1:210">
      <c r="A672">
        <v>7</v>
      </c>
      <c r="B672" t="str">
        <f t="shared" ca="1" si="252"/>
        <v/>
      </c>
      <c r="C672" t="str">
        <f t="shared" ca="1" si="244"/>
        <v/>
      </c>
      <c r="D672" t="str">
        <f t="shared" ca="1" si="245"/>
        <v/>
      </c>
      <c r="E672" t="str" cm="1">
        <f t="array" aca="1" ref="E672" ca="1">_xlfn.SINGLE(IF(COLUMNS($E672:E672)&lt;=COUNTIF(INDIRECT("'Raw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Input'!$B$3)),COLUMNS($E672:E672))),""))</f>
        <v>Int</v>
      </c>
      <c r="F672" t="str" cm="1">
        <f t="array" aca="1" ref="F672" ca="1">_xlfn.SINGLE(IF(COLUMNS($E672:F672)&lt;=COUNTIF(INDIRECT("'Raw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Input'!$B$3)),COLUMNS($E672:F672))),""))</f>
        <v/>
      </c>
      <c r="G672" t="str" cm="1">
        <f t="array" aca="1" ref="G672" ca="1">_xlfn.SINGLE(IF(COLUMNS($E672:G672)&lt;=COUNTIF(INDIRECT("'Raw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Input'!$B$3)),COLUMNS($E672:G672))),""))</f>
        <v/>
      </c>
      <c r="H672" t="str" cm="1">
        <f t="array" aca="1" ref="H672" ca="1">_xlfn.SINGLE(IF(COLUMNS($E672:H672)&lt;=COUNTIF(INDIRECT("'Raw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Input'!$B$3)),COLUMNS($E672:H672))),""))</f>
        <v/>
      </c>
      <c r="I672" t="str" cm="1">
        <f t="array" aca="1" ref="I672" ca="1">_xlfn.SINGLE(IF(COLUMNS($E672:I672)&lt;=COUNTIF(INDIRECT("'Raw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Input'!$B$3)),COLUMNS($E672:I672))),""))</f>
        <v/>
      </c>
      <c r="J672" t="str" cm="1">
        <f t="array" aca="1" ref="J672" ca="1">_xlfn.SINGLE(IF(COLUMNS($E672:J672)&lt;=COUNTIF(INDIRECT("'Raw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Input'!$B$3)),COLUMNS($E672:J672))),""))</f>
        <v/>
      </c>
      <c r="K672" t="str" cm="1">
        <f t="array" aca="1" ref="K672" ca="1">_xlfn.SINGLE(IF(COLUMNS($E672:E672)&lt;=COUNTIF(INDIRECT("'Raw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Input'!$B$3)),COLUMNS($E672:E672))),""))</f>
        <v>Boolean</v>
      </c>
      <c r="L672" t="str" cm="1">
        <f t="array" aca="1" ref="L672" ca="1">_xlfn.SINGLE(IF(COLUMNS($E672:F672)&lt;=COUNTIF(INDIRECT("'Raw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Input'!$B$3)),COLUMNS($E672:F672))),""))</f>
        <v/>
      </c>
      <c r="M672" t="str" cm="1">
        <f t="array" aca="1" ref="M672" ca="1">_xlfn.SINGLE(IF(COLUMNS($E672:G672)&lt;=COUNTIF(INDIRECT("'Raw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Input'!$B$3)),COLUMNS($E672:G672))),""))</f>
        <v/>
      </c>
      <c r="N672" t="str" cm="1">
        <f t="array" aca="1" ref="N672" ca="1">_xlfn.SINGLE(IF(COLUMNS($E672:H672)&lt;=COUNTIF(INDIRECT("'Raw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Input'!$B$3)),COLUMNS($E672:H672))),""))</f>
        <v/>
      </c>
      <c r="O672" t="str" cm="1">
        <f t="array" aca="1" ref="O672" ca="1">_xlfn.SINGLE(IF(COLUMNS($E672:I672)&lt;=COUNTIF(INDIRECT("'Raw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Input'!$B$3)),COLUMNS($E672:I672))),""))</f>
        <v/>
      </c>
      <c r="P672" t="str" cm="1">
        <f t="array" aca="1" ref="P672" ca="1">_xlfn.SINGLE(IF(COLUMNS($E672:J672)&lt;=COUNTIF(INDIRECT("'Raw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Input'!$B$3)),COLUMNS($E672:J672))),""))</f>
        <v/>
      </c>
      <c r="Q672" t="str">
        <f t="shared" ca="1" si="253"/>
        <v>Int</v>
      </c>
      <c r="R672" t="str">
        <f t="shared" ca="1" si="254"/>
        <v/>
      </c>
      <c r="S672" t="str">
        <f t="shared" ca="1" si="255"/>
        <v/>
      </c>
      <c r="T672" t="str">
        <f t="shared" ca="1" si="250"/>
        <v/>
      </c>
      <c r="U672" t="str">
        <f t="shared" ca="1" si="251"/>
        <v/>
      </c>
      <c r="V672">
        <v>672</v>
      </c>
      <c r="DE672"/>
      <c r="HB672"/>
    </row>
    <row r="673" spans="1:210">
      <c r="A673">
        <v>8</v>
      </c>
      <c r="B673" t="str">
        <f t="shared" ca="1" si="252"/>
        <v/>
      </c>
      <c r="C673" t="str">
        <f t="shared" ca="1" si="244"/>
        <v/>
      </c>
      <c r="D673" t="str">
        <f t="shared" ca="1" si="245"/>
        <v/>
      </c>
      <c r="E673" t="str" cm="1">
        <f t="array" aca="1" ref="E673" ca="1">_xlfn.SINGLE(IF(COLUMNS($E673:E673)&lt;=COUNTIF(INDIRECT("'Raw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Input'!$B$3)),COLUMNS($E673:E673))),""))</f>
        <v>Int</v>
      </c>
      <c r="F673" t="str" cm="1">
        <f t="array" aca="1" ref="F673" ca="1">_xlfn.SINGLE(IF(COLUMNS($E673:F673)&lt;=COUNTIF(INDIRECT("'Raw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Input'!$B$3)),COLUMNS($E673:F673))),""))</f>
        <v/>
      </c>
      <c r="G673" t="str" cm="1">
        <f t="array" aca="1" ref="G673" ca="1">_xlfn.SINGLE(IF(COLUMNS($E673:G673)&lt;=COUNTIF(INDIRECT("'Raw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Input'!$B$3)),COLUMNS($E673:G673))),""))</f>
        <v/>
      </c>
      <c r="H673" t="str" cm="1">
        <f t="array" aca="1" ref="H673" ca="1">_xlfn.SINGLE(IF(COLUMNS($E673:H673)&lt;=COUNTIF(INDIRECT("'Raw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Input'!$B$3)),COLUMNS($E673:H673))),""))</f>
        <v/>
      </c>
      <c r="I673" t="str" cm="1">
        <f t="array" aca="1" ref="I673" ca="1">_xlfn.SINGLE(IF(COLUMNS($E673:I673)&lt;=COUNTIF(INDIRECT("'Raw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Input'!$B$3)),COLUMNS($E673:I673))),""))</f>
        <v/>
      </c>
      <c r="J673" t="str" cm="1">
        <f t="array" aca="1" ref="J673" ca="1">_xlfn.SINGLE(IF(COLUMNS($E673:J673)&lt;=COUNTIF(INDIRECT("'Raw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Input'!$B$3)),COLUMNS($E673:J673))),""))</f>
        <v/>
      </c>
      <c r="K673" t="str" cm="1">
        <f t="array" aca="1" ref="K673" ca="1">_xlfn.SINGLE(IF(COLUMNS($E673:E673)&lt;=COUNTIF(INDIRECT("'Raw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Input'!$B$3)),COLUMNS($E673:E673))),""))</f>
        <v>Boolean</v>
      </c>
      <c r="L673" t="str" cm="1">
        <f t="array" aca="1" ref="L673" ca="1">_xlfn.SINGLE(IF(COLUMNS($E673:F673)&lt;=COUNTIF(INDIRECT("'Raw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Input'!$B$3)),COLUMNS($E673:F673))),""))</f>
        <v/>
      </c>
      <c r="M673" t="str" cm="1">
        <f t="array" aca="1" ref="M673" ca="1">_xlfn.SINGLE(IF(COLUMNS($E673:G673)&lt;=COUNTIF(INDIRECT("'Raw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Input'!$B$3)),COLUMNS($E673:G673))),""))</f>
        <v/>
      </c>
      <c r="N673" t="str" cm="1">
        <f t="array" aca="1" ref="N673" ca="1">_xlfn.SINGLE(IF(COLUMNS($E673:H673)&lt;=COUNTIF(INDIRECT("'Raw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Input'!$B$3)),COLUMNS($E673:H673))),""))</f>
        <v/>
      </c>
      <c r="O673" t="str" cm="1">
        <f t="array" aca="1" ref="O673" ca="1">_xlfn.SINGLE(IF(COLUMNS($E673:I673)&lt;=COUNTIF(INDIRECT("'Raw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Input'!$B$3)),COLUMNS($E673:I673))),""))</f>
        <v/>
      </c>
      <c r="P673" t="str" cm="1">
        <f t="array" aca="1" ref="P673" ca="1">_xlfn.SINGLE(IF(COLUMNS($E673:J673)&lt;=COUNTIF(INDIRECT("'Raw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Input'!$B$3)),COLUMNS($E673:J673))),""))</f>
        <v/>
      </c>
      <c r="Q673" t="str">
        <f t="shared" ca="1" si="253"/>
        <v>Int</v>
      </c>
      <c r="R673" t="str">
        <f t="shared" ca="1" si="254"/>
        <v/>
      </c>
      <c r="S673" t="str">
        <f t="shared" ca="1" si="255"/>
        <v/>
      </c>
      <c r="T673" t="str">
        <f t="shared" ca="1" si="250"/>
        <v/>
      </c>
      <c r="U673" t="str">
        <f t="shared" ca="1" si="251"/>
        <v/>
      </c>
      <c r="V673">
        <v>673</v>
      </c>
      <c r="DE673"/>
      <c r="HB673"/>
    </row>
    <row r="674" spans="1:210">
      <c r="A674">
        <v>9</v>
      </c>
      <c r="B674" t="str">
        <f t="shared" ca="1" si="252"/>
        <v/>
      </c>
      <c r="C674" t="str">
        <f t="shared" ca="1" si="244"/>
        <v/>
      </c>
      <c r="D674" t="str">
        <f t="shared" ca="1" si="245"/>
        <v/>
      </c>
      <c r="E674" t="str" cm="1">
        <f t="array" aca="1" ref="E674" ca="1">_xlfn.SINGLE(IF(COLUMNS($E674:E674)&lt;=COUNTIF(INDIRECT("'Raw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Input'!$B$3)),COLUMNS($E674:E674))),""))</f>
        <v>Int</v>
      </c>
      <c r="F674" t="str" cm="1">
        <f t="array" aca="1" ref="F674" ca="1">_xlfn.SINGLE(IF(COLUMNS($E674:F674)&lt;=COUNTIF(INDIRECT("'Raw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Input'!$B$3)),COLUMNS($E674:F674))),""))</f>
        <v/>
      </c>
      <c r="G674" t="str" cm="1">
        <f t="array" aca="1" ref="G674" ca="1">_xlfn.SINGLE(IF(COLUMNS($E674:G674)&lt;=COUNTIF(INDIRECT("'Raw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Input'!$B$3)),COLUMNS($E674:G674))),""))</f>
        <v/>
      </c>
      <c r="H674" t="str" cm="1">
        <f t="array" aca="1" ref="H674" ca="1">_xlfn.SINGLE(IF(COLUMNS($E674:H674)&lt;=COUNTIF(INDIRECT("'Raw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Input'!$B$3)),COLUMNS($E674:H674))),""))</f>
        <v/>
      </c>
      <c r="I674" t="str" cm="1">
        <f t="array" aca="1" ref="I674" ca="1">_xlfn.SINGLE(IF(COLUMNS($E674:I674)&lt;=COUNTIF(INDIRECT("'Raw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Input'!$B$3)),COLUMNS($E674:I674))),""))</f>
        <v/>
      </c>
      <c r="J674" t="str" cm="1">
        <f t="array" aca="1" ref="J674" ca="1">_xlfn.SINGLE(IF(COLUMNS($E674:J674)&lt;=COUNTIF(INDIRECT("'Raw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Input'!$B$3)),COLUMNS($E674:J674))),""))</f>
        <v/>
      </c>
      <c r="K674" t="str" cm="1">
        <f t="array" aca="1" ref="K674" ca="1">_xlfn.SINGLE(IF(COLUMNS($E674:E674)&lt;=COUNTIF(INDIRECT("'Raw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Input'!$B$3)),COLUMNS($E674:E674))),""))</f>
        <v>Boolean</v>
      </c>
      <c r="L674" t="str" cm="1">
        <f t="array" aca="1" ref="L674" ca="1">_xlfn.SINGLE(IF(COLUMNS($E674:F674)&lt;=COUNTIF(INDIRECT("'Raw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Input'!$B$3)),COLUMNS($E674:F674))),""))</f>
        <v/>
      </c>
      <c r="M674" t="str" cm="1">
        <f t="array" aca="1" ref="M674" ca="1">_xlfn.SINGLE(IF(COLUMNS($E674:G674)&lt;=COUNTIF(INDIRECT("'Raw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Input'!$B$3)),COLUMNS($E674:G674))),""))</f>
        <v/>
      </c>
      <c r="N674" t="str" cm="1">
        <f t="array" aca="1" ref="N674" ca="1">_xlfn.SINGLE(IF(COLUMNS($E674:H674)&lt;=COUNTIF(INDIRECT("'Raw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Input'!$B$3)),COLUMNS($E674:H674))),""))</f>
        <v/>
      </c>
      <c r="O674" t="str" cm="1">
        <f t="array" aca="1" ref="O674" ca="1">_xlfn.SINGLE(IF(COLUMNS($E674:I674)&lt;=COUNTIF(INDIRECT("'Raw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Input'!$B$3)),COLUMNS($E674:I674))),""))</f>
        <v/>
      </c>
      <c r="P674" t="str" cm="1">
        <f t="array" aca="1" ref="P674" ca="1">_xlfn.SINGLE(IF(COLUMNS($E674:J674)&lt;=COUNTIF(INDIRECT("'Raw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Input'!$B$3)),COLUMNS($E674:J674))),""))</f>
        <v/>
      </c>
      <c r="Q674" t="str">
        <f t="shared" ca="1" si="253"/>
        <v>Int</v>
      </c>
      <c r="R674" t="str">
        <f t="shared" ca="1" si="254"/>
        <v/>
      </c>
      <c r="S674" t="str">
        <f t="shared" ca="1" si="255"/>
        <v/>
      </c>
      <c r="T674" t="str">
        <f t="shared" ca="1" si="250"/>
        <v/>
      </c>
      <c r="U674" t="str">
        <f t="shared" ca="1" si="251"/>
        <v/>
      </c>
      <c r="V674">
        <v>674</v>
      </c>
      <c r="DE674"/>
      <c r="HB674"/>
    </row>
    <row r="675" spans="1:210">
      <c r="A675">
        <v>10</v>
      </c>
      <c r="B675" t="str">
        <f t="shared" ca="1" si="252"/>
        <v/>
      </c>
      <c r="C675" t="str">
        <f t="shared" ca="1" si="244"/>
        <v/>
      </c>
      <c r="D675" t="str">
        <f t="shared" ca="1" si="245"/>
        <v/>
      </c>
      <c r="E675" t="str" cm="1">
        <f t="array" aca="1" ref="E675" ca="1">_xlfn.SINGLE(IF(COLUMNS($E675:E675)&lt;=COUNTIF(INDIRECT("'Raw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Input'!$B$3)),COLUMNS($E675:E675))),""))</f>
        <v>Int</v>
      </c>
      <c r="F675" t="str" cm="1">
        <f t="array" aca="1" ref="F675" ca="1">_xlfn.SINGLE(IF(COLUMNS($E675:F675)&lt;=COUNTIF(INDIRECT("'Raw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Input'!$B$3)),COLUMNS($E675:F675))),""))</f>
        <v/>
      </c>
      <c r="G675" t="str" cm="1">
        <f t="array" aca="1" ref="G675" ca="1">_xlfn.SINGLE(IF(COLUMNS($E675:G675)&lt;=COUNTIF(INDIRECT("'Raw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Input'!$B$3)),COLUMNS($E675:G675))),""))</f>
        <v/>
      </c>
      <c r="H675" t="str" cm="1">
        <f t="array" aca="1" ref="H675" ca="1">_xlfn.SINGLE(IF(COLUMNS($E675:H675)&lt;=COUNTIF(INDIRECT("'Raw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Input'!$B$3)),COLUMNS($E675:H675))),""))</f>
        <v/>
      </c>
      <c r="I675" t="str" cm="1">
        <f t="array" aca="1" ref="I675" ca="1">_xlfn.SINGLE(IF(COLUMNS($E675:I675)&lt;=COUNTIF(INDIRECT("'Raw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Input'!$B$3)),COLUMNS($E675:I675))),""))</f>
        <v/>
      </c>
      <c r="J675" t="str" cm="1">
        <f t="array" aca="1" ref="J675" ca="1">_xlfn.SINGLE(IF(COLUMNS($E675:J675)&lt;=COUNTIF(INDIRECT("'Raw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Input'!$B$3)),COLUMNS($E675:J675))),""))</f>
        <v/>
      </c>
      <c r="K675" t="str" cm="1">
        <f t="array" aca="1" ref="K675" ca="1">_xlfn.SINGLE(IF(COLUMNS($E675:E675)&lt;=COUNTIF(INDIRECT("'Raw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Input'!$B$3)),COLUMNS($E675:E675))),""))</f>
        <v>Boolean</v>
      </c>
      <c r="L675" t="str" cm="1">
        <f t="array" aca="1" ref="L675" ca="1">_xlfn.SINGLE(IF(COLUMNS($E675:F675)&lt;=COUNTIF(INDIRECT("'Raw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Input'!$B$3)),COLUMNS($E675:F675))),""))</f>
        <v/>
      </c>
      <c r="M675" t="str" cm="1">
        <f t="array" aca="1" ref="M675" ca="1">_xlfn.SINGLE(IF(COLUMNS($E675:G675)&lt;=COUNTIF(INDIRECT("'Raw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Input'!$B$3)),COLUMNS($E675:G675))),""))</f>
        <v/>
      </c>
      <c r="N675" t="str" cm="1">
        <f t="array" aca="1" ref="N675" ca="1">_xlfn.SINGLE(IF(COLUMNS($E675:H675)&lt;=COUNTIF(INDIRECT("'Raw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Input'!$B$3)),COLUMNS($E675:H675))),""))</f>
        <v/>
      </c>
      <c r="O675" t="str" cm="1">
        <f t="array" aca="1" ref="O675" ca="1">_xlfn.SINGLE(IF(COLUMNS($E675:I675)&lt;=COUNTIF(INDIRECT("'Raw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Input'!$B$3)),COLUMNS($E675:I675))),""))</f>
        <v/>
      </c>
      <c r="P675" t="str" cm="1">
        <f t="array" aca="1" ref="P675" ca="1">_xlfn.SINGLE(IF(COLUMNS($E675:J675)&lt;=COUNTIF(INDIRECT("'Raw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Input'!$B$3)),COLUMNS($E675:J675))),""))</f>
        <v/>
      </c>
      <c r="Q675" t="str">
        <f t="shared" ca="1" si="253"/>
        <v>Int</v>
      </c>
      <c r="R675" t="str">
        <f t="shared" ca="1" si="254"/>
        <v/>
      </c>
      <c r="S675" t="str">
        <f t="shared" ca="1" si="255"/>
        <v/>
      </c>
      <c r="T675" t="str">
        <f t="shared" ca="1" si="250"/>
        <v/>
      </c>
      <c r="U675" t="str">
        <f t="shared" ca="1" si="251"/>
        <v/>
      </c>
      <c r="V675">
        <v>675</v>
      </c>
      <c r="DE675"/>
      <c r="HB675"/>
    </row>
    <row r="676" spans="1:210">
      <c r="A676">
        <v>11</v>
      </c>
      <c r="B676" t="str">
        <f t="shared" ca="1" si="252"/>
        <v/>
      </c>
      <c r="C676" t="str">
        <f t="shared" ca="1" si="244"/>
        <v/>
      </c>
      <c r="D676" t="str">
        <f t="shared" ca="1" si="245"/>
        <v/>
      </c>
      <c r="E676" t="str" cm="1">
        <f t="array" aca="1" ref="E676" ca="1">_xlfn.SINGLE(IF(COLUMNS($E676:E676)&lt;=COUNTIF(INDIRECT("'Raw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Input'!$B$3)),COLUMNS($E676:E676))),""))</f>
        <v>Int</v>
      </c>
      <c r="F676" t="str" cm="1">
        <f t="array" aca="1" ref="F676" ca="1">_xlfn.SINGLE(IF(COLUMNS($E676:F676)&lt;=COUNTIF(INDIRECT("'Raw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Input'!$B$3)),COLUMNS($E676:F676))),""))</f>
        <v/>
      </c>
      <c r="G676" t="str" cm="1">
        <f t="array" aca="1" ref="G676" ca="1">_xlfn.SINGLE(IF(COLUMNS($E676:G676)&lt;=COUNTIF(INDIRECT("'Raw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Input'!$B$3)),COLUMNS($E676:G676))),""))</f>
        <v/>
      </c>
      <c r="H676" t="str" cm="1">
        <f t="array" aca="1" ref="H676" ca="1">_xlfn.SINGLE(IF(COLUMNS($E676:H676)&lt;=COUNTIF(INDIRECT("'Raw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Input'!$B$3)),COLUMNS($E676:H676))),""))</f>
        <v/>
      </c>
      <c r="I676" t="str" cm="1">
        <f t="array" aca="1" ref="I676" ca="1">_xlfn.SINGLE(IF(COLUMNS($E676:I676)&lt;=COUNTIF(INDIRECT("'Raw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Input'!$B$3)),COLUMNS($E676:I676))),""))</f>
        <v/>
      </c>
      <c r="J676" t="str" cm="1">
        <f t="array" aca="1" ref="J676" ca="1">_xlfn.SINGLE(IF(COLUMNS($E676:J676)&lt;=COUNTIF(INDIRECT("'Raw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Input'!$B$3)),COLUMNS($E676:J676))),""))</f>
        <v/>
      </c>
      <c r="K676" t="str" cm="1">
        <f t="array" aca="1" ref="K676" ca="1">_xlfn.SINGLE(IF(COLUMNS($E676:E676)&lt;=COUNTIF(INDIRECT("'Raw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Input'!$B$3)),COLUMNS($E676:E676))),""))</f>
        <v>Boolean</v>
      </c>
      <c r="L676" t="str" cm="1">
        <f t="array" aca="1" ref="L676" ca="1">_xlfn.SINGLE(IF(COLUMNS($E676:F676)&lt;=COUNTIF(INDIRECT("'Raw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Input'!$B$3)),COLUMNS($E676:F676))),""))</f>
        <v/>
      </c>
      <c r="M676" t="str" cm="1">
        <f t="array" aca="1" ref="M676" ca="1">_xlfn.SINGLE(IF(COLUMNS($E676:G676)&lt;=COUNTIF(INDIRECT("'Raw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Input'!$B$3)),COLUMNS($E676:G676))),""))</f>
        <v/>
      </c>
      <c r="N676" t="str" cm="1">
        <f t="array" aca="1" ref="N676" ca="1">_xlfn.SINGLE(IF(COLUMNS($E676:H676)&lt;=COUNTIF(INDIRECT("'Raw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Input'!$B$3)),COLUMNS($E676:H676))),""))</f>
        <v/>
      </c>
      <c r="O676" t="str" cm="1">
        <f t="array" aca="1" ref="O676" ca="1">_xlfn.SINGLE(IF(COLUMNS($E676:I676)&lt;=COUNTIF(INDIRECT("'Raw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Input'!$B$3)),COLUMNS($E676:I676))),""))</f>
        <v/>
      </c>
      <c r="P676" t="str" cm="1">
        <f t="array" aca="1" ref="P676" ca="1">_xlfn.SINGLE(IF(COLUMNS($E676:J676)&lt;=COUNTIF(INDIRECT("'Raw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Input'!$B$3)),COLUMNS($E676:J676))),""))</f>
        <v/>
      </c>
      <c r="Q676" t="str">
        <f t="shared" ca="1" si="253"/>
        <v>Int</v>
      </c>
      <c r="R676" t="str">
        <f t="shared" ca="1" si="254"/>
        <v/>
      </c>
      <c r="S676" t="str">
        <f t="shared" ca="1" si="255"/>
        <v/>
      </c>
      <c r="T676" t="str">
        <f t="shared" ca="1" si="250"/>
        <v/>
      </c>
      <c r="U676" t="str">
        <f t="shared" ca="1" si="251"/>
        <v/>
      </c>
      <c r="V676">
        <v>676</v>
      </c>
      <c r="DE676"/>
      <c r="HB676"/>
    </row>
    <row r="677" spans="1:210">
      <c r="A677">
        <v>12</v>
      </c>
      <c r="B677" t="str">
        <f t="shared" ca="1" si="252"/>
        <v/>
      </c>
      <c r="C677" t="str">
        <f t="shared" ca="1" si="244"/>
        <v/>
      </c>
      <c r="D677" t="str">
        <f t="shared" ca="1" si="245"/>
        <v/>
      </c>
      <c r="E677" t="str" cm="1">
        <f t="array" aca="1" ref="E677" ca="1">_xlfn.SINGLE(IF(COLUMNS($E677:E677)&lt;=COUNTIF(INDIRECT("'Raw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Input'!$B$3)),COLUMNS($E677:E677))),""))</f>
        <v>Int</v>
      </c>
      <c r="F677" t="str" cm="1">
        <f t="array" aca="1" ref="F677" ca="1">_xlfn.SINGLE(IF(COLUMNS($E677:F677)&lt;=COUNTIF(INDIRECT("'Raw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Input'!$B$3)),COLUMNS($E677:F677))),""))</f>
        <v/>
      </c>
      <c r="G677" t="str" cm="1">
        <f t="array" aca="1" ref="G677" ca="1">_xlfn.SINGLE(IF(COLUMNS($E677:G677)&lt;=COUNTIF(INDIRECT("'Raw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Input'!$B$3)),COLUMNS($E677:G677))),""))</f>
        <v/>
      </c>
      <c r="H677" t="str" cm="1">
        <f t="array" aca="1" ref="H677" ca="1">_xlfn.SINGLE(IF(COLUMNS($E677:H677)&lt;=COUNTIF(INDIRECT("'Raw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Input'!$B$3)),COLUMNS($E677:H677))),""))</f>
        <v/>
      </c>
      <c r="I677" t="str" cm="1">
        <f t="array" aca="1" ref="I677" ca="1">_xlfn.SINGLE(IF(COLUMNS($E677:I677)&lt;=COUNTIF(INDIRECT("'Raw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Input'!$B$3)),COLUMNS($E677:I677))),""))</f>
        <v/>
      </c>
      <c r="J677" t="str" cm="1">
        <f t="array" aca="1" ref="J677" ca="1">_xlfn.SINGLE(IF(COLUMNS($E677:J677)&lt;=COUNTIF(INDIRECT("'Raw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Input'!$B$3)),COLUMNS($E677:J677))),""))</f>
        <v/>
      </c>
      <c r="K677" t="str" cm="1">
        <f t="array" aca="1" ref="K677" ca="1">_xlfn.SINGLE(IF(COLUMNS($E677:E677)&lt;=COUNTIF(INDIRECT("'Raw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Input'!$B$3)),COLUMNS($E677:E677))),""))</f>
        <v>Boolean</v>
      </c>
      <c r="L677" t="str" cm="1">
        <f t="array" aca="1" ref="L677" ca="1">_xlfn.SINGLE(IF(COLUMNS($E677:F677)&lt;=COUNTIF(INDIRECT("'Raw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Input'!$B$3)),COLUMNS($E677:F677))),""))</f>
        <v/>
      </c>
      <c r="M677" t="str" cm="1">
        <f t="array" aca="1" ref="M677" ca="1">_xlfn.SINGLE(IF(COLUMNS($E677:G677)&lt;=COUNTIF(INDIRECT("'Raw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Input'!$B$3)),COLUMNS($E677:G677))),""))</f>
        <v/>
      </c>
      <c r="N677" t="str" cm="1">
        <f t="array" aca="1" ref="N677" ca="1">_xlfn.SINGLE(IF(COLUMNS($E677:H677)&lt;=COUNTIF(INDIRECT("'Raw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Input'!$B$3)),COLUMNS($E677:H677))),""))</f>
        <v/>
      </c>
      <c r="O677" t="str" cm="1">
        <f t="array" aca="1" ref="O677" ca="1">_xlfn.SINGLE(IF(COLUMNS($E677:I677)&lt;=COUNTIF(INDIRECT("'Raw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Input'!$B$3)),COLUMNS($E677:I677))),""))</f>
        <v/>
      </c>
      <c r="P677" t="str" cm="1">
        <f t="array" aca="1" ref="P677" ca="1">_xlfn.SINGLE(IF(COLUMNS($E677:J677)&lt;=COUNTIF(INDIRECT("'Raw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Input'!$B$3)),COLUMNS($E677:J677))),""))</f>
        <v/>
      </c>
      <c r="Q677" t="str">
        <f t="shared" ca="1" si="253"/>
        <v>Int</v>
      </c>
      <c r="R677" t="str">
        <f t="shared" ca="1" si="254"/>
        <v/>
      </c>
      <c r="S677" t="str">
        <f t="shared" ca="1" si="255"/>
        <v/>
      </c>
      <c r="T677" t="str">
        <f t="shared" ca="1" si="250"/>
        <v/>
      </c>
      <c r="U677" t="str">
        <f t="shared" ca="1" si="251"/>
        <v/>
      </c>
      <c r="V677">
        <v>677</v>
      </c>
      <c r="DE677"/>
      <c r="HB677"/>
    </row>
    <row r="678" spans="1:210">
      <c r="A678" s="79" t="str">
        <f ca="1">IF(ISBLANK(INDIRECT("Setup!A"&amp;(1+(V678+11)/13))),"",INDIRECT("Setup!A"&amp;(1+(V678+11)/13)))</f>
        <v/>
      </c>
      <c r="C678" t="str">
        <f t="shared" ca="1" si="244"/>
        <v/>
      </c>
      <c r="D678" t="str">
        <f t="shared" ca="1" si="245"/>
        <v/>
      </c>
      <c r="K678" t="str" cm="1">
        <f t="array" aca="1" ref="K678" ca="1">_xlfn.SINGLE(IF(COLUMNS($E678:E678)&lt;=COUNTIF(INDIRECT("'Raw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Input'!$B$3)),COLUMNS($E678:E678))),""))</f>
        <v/>
      </c>
      <c r="L678" t="str" cm="1">
        <f t="array" aca="1" ref="L678" ca="1">_xlfn.SINGLE(IF(COLUMNS($E678:F678)&lt;=COUNTIF(INDIRECT("'Raw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Input'!$B$3)),COLUMNS($E678:F678))),""))</f>
        <v/>
      </c>
      <c r="M678" t="str" cm="1">
        <f t="array" aca="1" ref="M678" ca="1">_xlfn.SINGLE(IF(COLUMNS($E678:G678)&lt;=COUNTIF(INDIRECT("'Raw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Input'!$B$3)),COLUMNS($E678:G678))),""))</f>
        <v/>
      </c>
      <c r="N678" t="str" cm="1">
        <f t="array" aca="1" ref="N678" ca="1">_xlfn.SINGLE(IF(COLUMNS($E678:H678)&lt;=COUNTIF(INDIRECT("'Raw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Input'!$B$3)),COLUMNS($E678:H678))),""))</f>
        <v/>
      </c>
      <c r="O678" t="str" cm="1">
        <f t="array" aca="1" ref="O678" ca="1">_xlfn.SINGLE(IF(COLUMNS($E678:I678)&lt;=COUNTIF(INDIRECT("'Raw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Input'!$B$3)),COLUMNS($E678:I678))),""))</f>
        <v/>
      </c>
      <c r="P678" t="str" cm="1">
        <f t="array" aca="1" ref="P678" ca="1">_xlfn.SINGLE(IF(COLUMNS($E678:J678)&lt;=COUNTIF(INDIRECT("'Raw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Input'!$B$3)),COLUMNS($E678:J678))),""))</f>
        <v/>
      </c>
      <c r="T678" t="str">
        <f t="shared" ca="1" si="250"/>
        <v/>
      </c>
      <c r="U678" t="str">
        <f t="shared" ca="1" si="251"/>
        <v/>
      </c>
      <c r="V678">
        <v>678</v>
      </c>
      <c r="DE678"/>
      <c r="HB678"/>
    </row>
    <row r="679" spans="1:210">
      <c r="A679">
        <v>1</v>
      </c>
      <c r="B679" t="str">
        <f t="shared" ref="B679:B690" ca="1" si="256">IFERROR(IF(ISBLANK(INDIRECT(INDIRECT("A"&amp;V679-A679)&amp;"!B"&amp;A679+3)),"",INDIRECT(INDIRECT("A"&amp;V679-A679)&amp;"!B"&amp;A679+3)),"")</f>
        <v/>
      </c>
      <c r="C679" t="str">
        <f t="shared" ca="1" si="244"/>
        <v/>
      </c>
      <c r="D679" t="str">
        <f t="shared" ca="1" si="245"/>
        <v/>
      </c>
      <c r="E679" t="str" cm="1">
        <f t="array" aca="1" ref="E679" ca="1">_xlfn.SINGLE(IF(COLUMNS($E679:E679)&lt;=COUNTIF(INDIRECT("'Raw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Input'!$B$3)),COLUMNS($E679:E679))),""))</f>
        <v>Int</v>
      </c>
      <c r="F679" t="str" cm="1">
        <f t="array" aca="1" ref="F679" ca="1">_xlfn.SINGLE(IF(COLUMNS($E679:F679)&lt;=COUNTIF(INDIRECT("'Raw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Input'!$B$3)),COLUMNS($E679:F679))),""))</f>
        <v/>
      </c>
      <c r="G679" t="str" cm="1">
        <f t="array" aca="1" ref="G679" ca="1">_xlfn.SINGLE(IF(COLUMNS($E679:G679)&lt;=COUNTIF(INDIRECT("'Raw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Input'!$B$3)),COLUMNS($E679:G679))),""))</f>
        <v/>
      </c>
      <c r="H679" t="str" cm="1">
        <f t="array" aca="1" ref="H679" ca="1">_xlfn.SINGLE(IF(COLUMNS($E679:H679)&lt;=COUNTIF(INDIRECT("'Raw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Input'!$B$3)),COLUMNS($E679:H679))),""))</f>
        <v/>
      </c>
      <c r="I679" t="str" cm="1">
        <f t="array" aca="1" ref="I679" ca="1">_xlfn.SINGLE(IF(COLUMNS($E679:I679)&lt;=COUNTIF(INDIRECT("'Raw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Input'!$B$3)),COLUMNS($E679:I679))),""))</f>
        <v/>
      </c>
      <c r="J679" t="str" cm="1">
        <f t="array" aca="1" ref="J679" ca="1">_xlfn.SINGLE(IF(COLUMNS($E679:J679)&lt;=COUNTIF(INDIRECT("'Raw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Input'!$B$3)),COLUMNS($E679:J679))),""))</f>
        <v/>
      </c>
      <c r="K679" t="str" cm="1">
        <f t="array" aca="1" ref="K679" ca="1">_xlfn.SINGLE(IF(COLUMNS($E679:E679)&lt;=COUNTIF(INDIRECT("'Raw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Input'!$B$3)),COLUMNS($E679:E679))),""))</f>
        <v>Boolean</v>
      </c>
      <c r="L679" t="str" cm="1">
        <f t="array" aca="1" ref="L679" ca="1">_xlfn.SINGLE(IF(COLUMNS($E679:F679)&lt;=COUNTIF(INDIRECT("'Raw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Input'!$B$3)),COLUMNS($E679:F679))),""))</f>
        <v/>
      </c>
      <c r="M679" t="str" cm="1">
        <f t="array" aca="1" ref="M679" ca="1">_xlfn.SINGLE(IF(COLUMNS($E679:G679)&lt;=COUNTIF(INDIRECT("'Raw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Input'!$B$3)),COLUMNS($E679:G679))),""))</f>
        <v/>
      </c>
      <c r="N679" t="str" cm="1">
        <f t="array" aca="1" ref="N679" ca="1">_xlfn.SINGLE(IF(COLUMNS($E679:H679)&lt;=COUNTIF(INDIRECT("'Raw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Input'!$B$3)),COLUMNS($E679:H679))),""))</f>
        <v/>
      </c>
      <c r="O679" t="str" cm="1">
        <f t="array" aca="1" ref="O679" ca="1">_xlfn.SINGLE(IF(COLUMNS($E679:I679)&lt;=COUNTIF(INDIRECT("'Raw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Input'!$B$3)),COLUMNS($E679:I679))),""))</f>
        <v/>
      </c>
      <c r="P679" t="str" cm="1">
        <f t="array" aca="1" ref="P679" ca="1">_xlfn.SINGLE(IF(COLUMNS($E679:J679)&lt;=COUNTIF(INDIRECT("'Raw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Input'!$B$3)),COLUMNS($E679:J679))),""))</f>
        <v/>
      </c>
      <c r="Q679" t="str">
        <f t="shared" ref="Q679:Q690" ca="1" si="257">IF(NOT(C679=K679),E679,IF(NOT(C679=L679),F679,IF(NOT(C679=M679),G679,IF(NOT(C679=N679),H679,IF(NOT(C679=O679),I679,IF(NOT(C679=P679),J679,""))))))</f>
        <v>Int</v>
      </c>
      <c r="R679" t="str">
        <f t="shared" ref="R679:R690" ca="1" si="258">IF(AND(NOT(C679=L679),NOT(F679=Q679)),F679,IF(AND(NOT(C679=M679),NOT(G679=Q679)),G679,IF(AND(NOT(C679=N679),NOT(H679=Q679)),H679,IF(AND(NOT(C679=O679),NOT(I679=Q679)),I679,IF(AND(NOT(C679=P679),NOT(J679=Q679)),J679,"")))))</f>
        <v/>
      </c>
      <c r="S679" t="str">
        <f t="shared" ref="S679:S690" ca="1" si="259">IF(AND(NOT(C679=M679),NOT(G679=Q679),NOT(G679=R679)),G679,IF(AND(NOT(C679=N679),NOT(H679=Q679),NOT(H679=R679)),H679,IF(AND(NOT(C679=O679),NOT(I679=Q679),NOT(I679=R679)),I679,IF(AND(NOT(C679=P679),NOT(J679=Q679),NOT(J679=R679)),J679,""))))</f>
        <v/>
      </c>
      <c r="T679" t="str">
        <f t="shared" ca="1" si="250"/>
        <v/>
      </c>
      <c r="U679" t="str">
        <f t="shared" ca="1" si="251"/>
        <v/>
      </c>
      <c r="V679">
        <v>679</v>
      </c>
      <c r="DE679"/>
      <c r="HB679"/>
    </row>
    <row r="680" spans="1:210">
      <c r="A680">
        <v>2</v>
      </c>
      <c r="B680" t="str">
        <f t="shared" ca="1" si="256"/>
        <v/>
      </c>
      <c r="C680" t="str">
        <f t="shared" ca="1" si="244"/>
        <v/>
      </c>
      <c r="D680" t="str">
        <f t="shared" ca="1" si="245"/>
        <v/>
      </c>
      <c r="E680" t="str" cm="1">
        <f t="array" aca="1" ref="E680" ca="1">_xlfn.SINGLE(IF(COLUMNS($E680:E680)&lt;=COUNTIF(INDIRECT("'Raw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Input'!$B$3)),COLUMNS($E680:E680))),""))</f>
        <v>Int</v>
      </c>
      <c r="F680" t="str" cm="1">
        <f t="array" aca="1" ref="F680" ca="1">_xlfn.SINGLE(IF(COLUMNS($E680:F680)&lt;=COUNTIF(INDIRECT("'Raw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Input'!$B$3)),COLUMNS($E680:F680))),""))</f>
        <v/>
      </c>
      <c r="G680" t="str" cm="1">
        <f t="array" aca="1" ref="G680" ca="1">_xlfn.SINGLE(IF(COLUMNS($E680:G680)&lt;=COUNTIF(INDIRECT("'Raw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Input'!$B$3)),COLUMNS($E680:G680))),""))</f>
        <v/>
      </c>
      <c r="H680" t="str" cm="1">
        <f t="array" aca="1" ref="H680" ca="1">_xlfn.SINGLE(IF(COLUMNS($E680:H680)&lt;=COUNTIF(INDIRECT("'Raw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Input'!$B$3)),COLUMNS($E680:H680))),""))</f>
        <v/>
      </c>
      <c r="I680" t="str" cm="1">
        <f t="array" aca="1" ref="I680" ca="1">_xlfn.SINGLE(IF(COLUMNS($E680:I680)&lt;=COUNTIF(INDIRECT("'Raw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Input'!$B$3)),COLUMNS($E680:I680))),""))</f>
        <v/>
      </c>
      <c r="J680" t="str" cm="1">
        <f t="array" aca="1" ref="J680" ca="1">_xlfn.SINGLE(IF(COLUMNS($E680:J680)&lt;=COUNTIF(INDIRECT("'Raw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Input'!$B$3)),COLUMNS($E680:J680))),""))</f>
        <v/>
      </c>
      <c r="K680" t="str" cm="1">
        <f t="array" aca="1" ref="K680" ca="1">_xlfn.SINGLE(IF(COLUMNS($E680:E680)&lt;=COUNTIF(INDIRECT("'Raw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Input'!$B$3)),COLUMNS($E680:E680))),""))</f>
        <v>Boolean</v>
      </c>
      <c r="L680" t="str" cm="1">
        <f t="array" aca="1" ref="L680" ca="1">_xlfn.SINGLE(IF(COLUMNS($E680:F680)&lt;=COUNTIF(INDIRECT("'Raw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Input'!$B$3)),COLUMNS($E680:F680))),""))</f>
        <v/>
      </c>
      <c r="M680" t="str" cm="1">
        <f t="array" aca="1" ref="M680" ca="1">_xlfn.SINGLE(IF(COLUMNS($E680:G680)&lt;=COUNTIF(INDIRECT("'Raw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Input'!$B$3)),COLUMNS($E680:G680))),""))</f>
        <v/>
      </c>
      <c r="N680" t="str" cm="1">
        <f t="array" aca="1" ref="N680" ca="1">_xlfn.SINGLE(IF(COLUMNS($E680:H680)&lt;=COUNTIF(INDIRECT("'Raw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Input'!$B$3)),COLUMNS($E680:H680))),""))</f>
        <v/>
      </c>
      <c r="O680" t="str" cm="1">
        <f t="array" aca="1" ref="O680" ca="1">_xlfn.SINGLE(IF(COLUMNS($E680:I680)&lt;=COUNTIF(INDIRECT("'Raw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Input'!$B$3)),COLUMNS($E680:I680))),""))</f>
        <v/>
      </c>
      <c r="P680" t="str" cm="1">
        <f t="array" aca="1" ref="P680" ca="1">_xlfn.SINGLE(IF(COLUMNS($E680:J680)&lt;=COUNTIF(INDIRECT("'Raw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Input'!$B$3)),COLUMNS($E680:J680))),""))</f>
        <v/>
      </c>
      <c r="Q680" t="str">
        <f t="shared" ca="1" si="257"/>
        <v>Int</v>
      </c>
      <c r="R680" t="str">
        <f t="shared" ca="1" si="258"/>
        <v/>
      </c>
      <c r="S680" t="str">
        <f t="shared" ca="1" si="259"/>
        <v/>
      </c>
      <c r="T680" t="str">
        <f t="shared" ca="1" si="250"/>
        <v/>
      </c>
      <c r="U680" t="str">
        <f t="shared" ca="1" si="251"/>
        <v/>
      </c>
      <c r="V680">
        <v>680</v>
      </c>
      <c r="DE680"/>
      <c r="HB680"/>
    </row>
    <row r="681" spans="1:210">
      <c r="A681">
        <v>3</v>
      </c>
      <c r="B681" t="str">
        <f t="shared" ca="1" si="256"/>
        <v/>
      </c>
      <c r="C681" t="str">
        <f t="shared" ca="1" si="244"/>
        <v/>
      </c>
      <c r="D681" t="str">
        <f t="shared" ca="1" si="245"/>
        <v/>
      </c>
      <c r="E681" t="str" cm="1">
        <f t="array" aca="1" ref="E681" ca="1">_xlfn.SINGLE(IF(COLUMNS($E681:E681)&lt;=COUNTIF(INDIRECT("'Raw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Input'!$B$3)),COLUMNS($E681:E681))),""))</f>
        <v>Int</v>
      </c>
      <c r="F681" t="str" cm="1">
        <f t="array" aca="1" ref="F681" ca="1">_xlfn.SINGLE(IF(COLUMNS($E681:F681)&lt;=COUNTIF(INDIRECT("'Raw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Input'!$B$3)),COLUMNS($E681:F681))),""))</f>
        <v/>
      </c>
      <c r="G681" t="str" cm="1">
        <f t="array" aca="1" ref="G681" ca="1">_xlfn.SINGLE(IF(COLUMNS($E681:G681)&lt;=COUNTIF(INDIRECT("'Raw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Input'!$B$3)),COLUMNS($E681:G681))),""))</f>
        <v/>
      </c>
      <c r="H681" t="str" cm="1">
        <f t="array" aca="1" ref="H681" ca="1">_xlfn.SINGLE(IF(COLUMNS($E681:H681)&lt;=COUNTIF(INDIRECT("'Raw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Input'!$B$3)),COLUMNS($E681:H681))),""))</f>
        <v/>
      </c>
      <c r="I681" t="str" cm="1">
        <f t="array" aca="1" ref="I681" ca="1">_xlfn.SINGLE(IF(COLUMNS($E681:I681)&lt;=COUNTIF(INDIRECT("'Raw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Input'!$B$3)),COLUMNS($E681:I681))),""))</f>
        <v/>
      </c>
      <c r="J681" t="str" cm="1">
        <f t="array" aca="1" ref="J681" ca="1">_xlfn.SINGLE(IF(COLUMNS($E681:J681)&lt;=COUNTIF(INDIRECT("'Raw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Input'!$B$3)),COLUMNS($E681:J681))),""))</f>
        <v/>
      </c>
      <c r="K681" t="str" cm="1">
        <f t="array" aca="1" ref="K681" ca="1">_xlfn.SINGLE(IF(COLUMNS($E681:E681)&lt;=COUNTIF(INDIRECT("'Raw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Input'!$B$3)),COLUMNS($E681:E681))),""))</f>
        <v>Boolean</v>
      </c>
      <c r="L681" t="str" cm="1">
        <f t="array" aca="1" ref="L681" ca="1">_xlfn.SINGLE(IF(COLUMNS($E681:F681)&lt;=COUNTIF(INDIRECT("'Raw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Input'!$B$3)),COLUMNS($E681:F681))),""))</f>
        <v/>
      </c>
      <c r="M681" t="str" cm="1">
        <f t="array" aca="1" ref="M681" ca="1">_xlfn.SINGLE(IF(COLUMNS($E681:G681)&lt;=COUNTIF(INDIRECT("'Raw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Input'!$B$3)),COLUMNS($E681:G681))),""))</f>
        <v/>
      </c>
      <c r="N681" t="str" cm="1">
        <f t="array" aca="1" ref="N681" ca="1">_xlfn.SINGLE(IF(COLUMNS($E681:H681)&lt;=COUNTIF(INDIRECT("'Raw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Input'!$B$3)),COLUMNS($E681:H681))),""))</f>
        <v/>
      </c>
      <c r="O681" t="str" cm="1">
        <f t="array" aca="1" ref="O681" ca="1">_xlfn.SINGLE(IF(COLUMNS($E681:I681)&lt;=COUNTIF(INDIRECT("'Raw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Input'!$B$3)),COLUMNS($E681:I681))),""))</f>
        <v/>
      </c>
      <c r="P681" t="str" cm="1">
        <f t="array" aca="1" ref="P681" ca="1">_xlfn.SINGLE(IF(COLUMNS($E681:J681)&lt;=COUNTIF(INDIRECT("'Raw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Input'!$B$3)),COLUMNS($E681:J681))),""))</f>
        <v/>
      </c>
      <c r="Q681" t="str">
        <f t="shared" ca="1" si="257"/>
        <v>Int</v>
      </c>
      <c r="R681" t="str">
        <f t="shared" ca="1" si="258"/>
        <v/>
      </c>
      <c r="S681" t="str">
        <f t="shared" ca="1" si="259"/>
        <v/>
      </c>
      <c r="T681" t="str">
        <f t="shared" ca="1" si="250"/>
        <v/>
      </c>
      <c r="U681" t="str">
        <f t="shared" ca="1" si="251"/>
        <v/>
      </c>
      <c r="V681">
        <v>681</v>
      </c>
      <c r="DE681"/>
      <c r="HB681"/>
    </row>
    <row r="682" spans="1:210">
      <c r="A682">
        <v>4</v>
      </c>
      <c r="B682" t="str">
        <f t="shared" ca="1" si="256"/>
        <v/>
      </c>
      <c r="C682" t="str">
        <f t="shared" ca="1" si="244"/>
        <v/>
      </c>
      <c r="D682" t="str">
        <f t="shared" ca="1" si="245"/>
        <v/>
      </c>
      <c r="E682" t="str" cm="1">
        <f t="array" aca="1" ref="E682" ca="1">_xlfn.SINGLE(IF(COLUMNS($E682:E682)&lt;=COUNTIF(INDIRECT("'Raw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Input'!$B$3)),COLUMNS($E682:E682))),""))</f>
        <v>Int</v>
      </c>
      <c r="F682" t="str" cm="1">
        <f t="array" aca="1" ref="F682" ca="1">_xlfn.SINGLE(IF(COLUMNS($E682:F682)&lt;=COUNTIF(INDIRECT("'Raw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Input'!$B$3)),COLUMNS($E682:F682))),""))</f>
        <v/>
      </c>
      <c r="G682" t="str" cm="1">
        <f t="array" aca="1" ref="G682" ca="1">_xlfn.SINGLE(IF(COLUMNS($E682:G682)&lt;=COUNTIF(INDIRECT("'Raw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Input'!$B$3)),COLUMNS($E682:G682))),""))</f>
        <v/>
      </c>
      <c r="H682" t="str" cm="1">
        <f t="array" aca="1" ref="H682" ca="1">_xlfn.SINGLE(IF(COLUMNS($E682:H682)&lt;=COUNTIF(INDIRECT("'Raw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Input'!$B$3)),COLUMNS($E682:H682))),""))</f>
        <v/>
      </c>
      <c r="I682" t="str" cm="1">
        <f t="array" aca="1" ref="I682" ca="1">_xlfn.SINGLE(IF(COLUMNS($E682:I682)&lt;=COUNTIF(INDIRECT("'Raw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Input'!$B$3)),COLUMNS($E682:I682))),""))</f>
        <v/>
      </c>
      <c r="J682" t="str" cm="1">
        <f t="array" aca="1" ref="J682" ca="1">_xlfn.SINGLE(IF(COLUMNS($E682:J682)&lt;=COUNTIF(INDIRECT("'Raw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Input'!$B$3)),COLUMNS($E682:J682))),""))</f>
        <v/>
      </c>
      <c r="K682" t="str" cm="1">
        <f t="array" aca="1" ref="K682" ca="1">_xlfn.SINGLE(IF(COLUMNS($E682:E682)&lt;=COUNTIF(INDIRECT("'Raw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Input'!$B$3)),COLUMNS($E682:E682))),""))</f>
        <v>Boolean</v>
      </c>
      <c r="L682" t="str" cm="1">
        <f t="array" aca="1" ref="L682" ca="1">_xlfn.SINGLE(IF(COLUMNS($E682:F682)&lt;=COUNTIF(INDIRECT("'Raw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Input'!$B$3)),COLUMNS($E682:F682))),""))</f>
        <v/>
      </c>
      <c r="M682" t="str" cm="1">
        <f t="array" aca="1" ref="M682" ca="1">_xlfn.SINGLE(IF(COLUMNS($E682:G682)&lt;=COUNTIF(INDIRECT("'Raw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Input'!$B$3)),COLUMNS($E682:G682))),""))</f>
        <v/>
      </c>
      <c r="N682" t="str" cm="1">
        <f t="array" aca="1" ref="N682" ca="1">_xlfn.SINGLE(IF(COLUMNS($E682:H682)&lt;=COUNTIF(INDIRECT("'Raw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Input'!$B$3)),COLUMNS($E682:H682))),""))</f>
        <v/>
      </c>
      <c r="O682" t="str" cm="1">
        <f t="array" aca="1" ref="O682" ca="1">_xlfn.SINGLE(IF(COLUMNS($E682:I682)&lt;=COUNTIF(INDIRECT("'Raw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Input'!$B$3)),COLUMNS($E682:I682))),""))</f>
        <v/>
      </c>
      <c r="P682" t="str" cm="1">
        <f t="array" aca="1" ref="P682" ca="1">_xlfn.SINGLE(IF(COLUMNS($E682:J682)&lt;=COUNTIF(INDIRECT("'Raw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Input'!$B$3)),COLUMNS($E682:J682))),""))</f>
        <v/>
      </c>
      <c r="Q682" t="str">
        <f t="shared" ca="1" si="257"/>
        <v>Int</v>
      </c>
      <c r="R682" t="str">
        <f t="shared" ca="1" si="258"/>
        <v/>
      </c>
      <c r="S682" t="str">
        <f t="shared" ca="1" si="259"/>
        <v/>
      </c>
      <c r="T682" t="str">
        <f t="shared" ca="1" si="250"/>
        <v/>
      </c>
      <c r="U682" t="str">
        <f t="shared" ca="1" si="251"/>
        <v/>
      </c>
      <c r="V682">
        <v>682</v>
      </c>
      <c r="DE682"/>
      <c r="HB682"/>
    </row>
    <row r="683" spans="1:210">
      <c r="A683">
        <v>5</v>
      </c>
      <c r="B683" t="str">
        <f t="shared" ca="1" si="256"/>
        <v/>
      </c>
      <c r="C683" t="str">
        <f t="shared" ca="1" si="244"/>
        <v/>
      </c>
      <c r="D683" t="str">
        <f t="shared" ca="1" si="245"/>
        <v/>
      </c>
      <c r="E683" t="str" cm="1">
        <f t="array" aca="1" ref="E683" ca="1">_xlfn.SINGLE(IF(COLUMNS($E683:E683)&lt;=COUNTIF(INDIRECT("'Raw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Input'!$B$3)),COLUMNS($E683:E683))),""))</f>
        <v>Int</v>
      </c>
      <c r="F683" t="str" cm="1">
        <f t="array" aca="1" ref="F683" ca="1">_xlfn.SINGLE(IF(COLUMNS($E683:F683)&lt;=COUNTIF(INDIRECT("'Raw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Input'!$B$3)),COLUMNS($E683:F683))),""))</f>
        <v/>
      </c>
      <c r="G683" t="str" cm="1">
        <f t="array" aca="1" ref="G683" ca="1">_xlfn.SINGLE(IF(COLUMNS($E683:G683)&lt;=COUNTIF(INDIRECT("'Raw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Input'!$B$3)),COLUMNS($E683:G683))),""))</f>
        <v/>
      </c>
      <c r="H683" t="str" cm="1">
        <f t="array" aca="1" ref="H683" ca="1">_xlfn.SINGLE(IF(COLUMNS($E683:H683)&lt;=COUNTIF(INDIRECT("'Raw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Input'!$B$3)),COLUMNS($E683:H683))),""))</f>
        <v/>
      </c>
      <c r="I683" t="str" cm="1">
        <f t="array" aca="1" ref="I683" ca="1">_xlfn.SINGLE(IF(COLUMNS($E683:I683)&lt;=COUNTIF(INDIRECT("'Raw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Input'!$B$3)),COLUMNS($E683:I683))),""))</f>
        <v/>
      </c>
      <c r="J683" t="str" cm="1">
        <f t="array" aca="1" ref="J683" ca="1">_xlfn.SINGLE(IF(COLUMNS($E683:J683)&lt;=COUNTIF(INDIRECT("'Raw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Input'!$B$3)),COLUMNS($E683:J683))),""))</f>
        <v/>
      </c>
      <c r="K683" t="str" cm="1">
        <f t="array" aca="1" ref="K683" ca="1">_xlfn.SINGLE(IF(COLUMNS($E683:E683)&lt;=COUNTIF(INDIRECT("'Raw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Input'!$B$3)),COLUMNS($E683:E683))),""))</f>
        <v>Boolean</v>
      </c>
      <c r="L683" t="str" cm="1">
        <f t="array" aca="1" ref="L683" ca="1">_xlfn.SINGLE(IF(COLUMNS($E683:F683)&lt;=COUNTIF(INDIRECT("'Raw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Input'!$B$3)),COLUMNS($E683:F683))),""))</f>
        <v/>
      </c>
      <c r="M683" t="str" cm="1">
        <f t="array" aca="1" ref="M683" ca="1">_xlfn.SINGLE(IF(COLUMNS($E683:G683)&lt;=COUNTIF(INDIRECT("'Raw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Input'!$B$3)),COLUMNS($E683:G683))),""))</f>
        <v/>
      </c>
      <c r="N683" t="str" cm="1">
        <f t="array" aca="1" ref="N683" ca="1">_xlfn.SINGLE(IF(COLUMNS($E683:H683)&lt;=COUNTIF(INDIRECT("'Raw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Input'!$B$3)),COLUMNS($E683:H683))),""))</f>
        <v/>
      </c>
      <c r="O683" t="str" cm="1">
        <f t="array" aca="1" ref="O683" ca="1">_xlfn.SINGLE(IF(COLUMNS($E683:I683)&lt;=COUNTIF(INDIRECT("'Raw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Input'!$B$3)),COLUMNS($E683:I683))),""))</f>
        <v/>
      </c>
      <c r="P683" t="str" cm="1">
        <f t="array" aca="1" ref="P683" ca="1">_xlfn.SINGLE(IF(COLUMNS($E683:J683)&lt;=COUNTIF(INDIRECT("'Raw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Input'!$B$3)),COLUMNS($E683:J683))),""))</f>
        <v/>
      </c>
      <c r="Q683" t="str">
        <f t="shared" ca="1" si="257"/>
        <v>Int</v>
      </c>
      <c r="R683" t="str">
        <f t="shared" ca="1" si="258"/>
        <v/>
      </c>
      <c r="S683" t="str">
        <f t="shared" ca="1" si="259"/>
        <v/>
      </c>
      <c r="T683" t="str">
        <f t="shared" ca="1" si="250"/>
        <v/>
      </c>
      <c r="U683" t="str">
        <f t="shared" ca="1" si="251"/>
        <v/>
      </c>
      <c r="V683">
        <v>683</v>
      </c>
      <c r="DE683"/>
      <c r="HB683"/>
    </row>
    <row r="684" spans="1:210">
      <c r="A684">
        <v>6</v>
      </c>
      <c r="B684" t="str">
        <f t="shared" ca="1" si="256"/>
        <v/>
      </c>
      <c r="C684" t="str">
        <f t="shared" ca="1" si="244"/>
        <v/>
      </c>
      <c r="D684" t="str">
        <f t="shared" ca="1" si="245"/>
        <v/>
      </c>
      <c r="E684" t="str" cm="1">
        <f t="array" aca="1" ref="E684" ca="1">_xlfn.SINGLE(IF(COLUMNS($E684:E684)&lt;=COUNTIF(INDIRECT("'Raw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Input'!$B$3)),COLUMNS($E684:E684))),""))</f>
        <v>Int</v>
      </c>
      <c r="F684" t="str" cm="1">
        <f t="array" aca="1" ref="F684" ca="1">_xlfn.SINGLE(IF(COLUMNS($E684:F684)&lt;=COUNTIF(INDIRECT("'Raw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Input'!$B$3)),COLUMNS($E684:F684))),""))</f>
        <v/>
      </c>
      <c r="G684" t="str" cm="1">
        <f t="array" aca="1" ref="G684" ca="1">_xlfn.SINGLE(IF(COLUMNS($E684:G684)&lt;=COUNTIF(INDIRECT("'Raw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Input'!$B$3)),COLUMNS($E684:G684))),""))</f>
        <v/>
      </c>
      <c r="H684" t="str" cm="1">
        <f t="array" aca="1" ref="H684" ca="1">_xlfn.SINGLE(IF(COLUMNS($E684:H684)&lt;=COUNTIF(INDIRECT("'Raw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Input'!$B$3)),COLUMNS($E684:H684))),""))</f>
        <v/>
      </c>
      <c r="I684" t="str" cm="1">
        <f t="array" aca="1" ref="I684" ca="1">_xlfn.SINGLE(IF(COLUMNS($E684:I684)&lt;=COUNTIF(INDIRECT("'Raw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Input'!$B$3)),COLUMNS($E684:I684))),""))</f>
        <v/>
      </c>
      <c r="J684" t="str" cm="1">
        <f t="array" aca="1" ref="J684" ca="1">_xlfn.SINGLE(IF(COLUMNS($E684:J684)&lt;=COUNTIF(INDIRECT("'Raw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Input'!$B$3)),COLUMNS($E684:J684))),""))</f>
        <v/>
      </c>
      <c r="K684" t="str" cm="1">
        <f t="array" aca="1" ref="K684" ca="1">_xlfn.SINGLE(IF(COLUMNS($E684:E684)&lt;=COUNTIF(INDIRECT("'Raw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Input'!$B$3)),COLUMNS($E684:E684))),""))</f>
        <v>Boolean</v>
      </c>
      <c r="L684" t="str" cm="1">
        <f t="array" aca="1" ref="L684" ca="1">_xlfn.SINGLE(IF(COLUMNS($E684:F684)&lt;=COUNTIF(INDIRECT("'Raw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Input'!$B$3)),COLUMNS($E684:F684))),""))</f>
        <v/>
      </c>
      <c r="M684" t="str" cm="1">
        <f t="array" aca="1" ref="M684" ca="1">_xlfn.SINGLE(IF(COLUMNS($E684:G684)&lt;=COUNTIF(INDIRECT("'Raw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Input'!$B$3)),COLUMNS($E684:G684))),""))</f>
        <v/>
      </c>
      <c r="N684" t="str" cm="1">
        <f t="array" aca="1" ref="N684" ca="1">_xlfn.SINGLE(IF(COLUMNS($E684:H684)&lt;=COUNTIF(INDIRECT("'Raw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Input'!$B$3)),COLUMNS($E684:H684))),""))</f>
        <v/>
      </c>
      <c r="O684" t="str" cm="1">
        <f t="array" aca="1" ref="O684" ca="1">_xlfn.SINGLE(IF(COLUMNS($E684:I684)&lt;=COUNTIF(INDIRECT("'Raw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Input'!$B$3)),COLUMNS($E684:I684))),""))</f>
        <v/>
      </c>
      <c r="P684" t="str" cm="1">
        <f t="array" aca="1" ref="P684" ca="1">_xlfn.SINGLE(IF(COLUMNS($E684:J684)&lt;=COUNTIF(INDIRECT("'Raw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Input'!$B$3)),COLUMNS($E684:J684))),""))</f>
        <v/>
      </c>
      <c r="Q684" t="str">
        <f t="shared" ca="1" si="257"/>
        <v>Int</v>
      </c>
      <c r="R684" t="str">
        <f t="shared" ca="1" si="258"/>
        <v/>
      </c>
      <c r="S684" t="str">
        <f t="shared" ca="1" si="259"/>
        <v/>
      </c>
      <c r="T684" t="str">
        <f t="shared" ca="1" si="250"/>
        <v/>
      </c>
      <c r="U684" t="str">
        <f t="shared" ca="1" si="251"/>
        <v/>
      </c>
      <c r="V684">
        <v>684</v>
      </c>
      <c r="DE684"/>
      <c r="HB684"/>
    </row>
    <row r="685" spans="1:210">
      <c r="A685">
        <v>7</v>
      </c>
      <c r="B685" t="str">
        <f t="shared" ca="1" si="256"/>
        <v/>
      </c>
      <c r="C685" t="str">
        <f t="shared" ca="1" si="244"/>
        <v/>
      </c>
      <c r="D685" t="str">
        <f t="shared" ca="1" si="245"/>
        <v/>
      </c>
      <c r="E685" t="str" cm="1">
        <f t="array" aca="1" ref="E685" ca="1">_xlfn.SINGLE(IF(COLUMNS($E685:E685)&lt;=COUNTIF(INDIRECT("'Raw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Input'!$B$3)),COLUMNS($E685:E685))),""))</f>
        <v>Int</v>
      </c>
      <c r="F685" t="str" cm="1">
        <f t="array" aca="1" ref="F685" ca="1">_xlfn.SINGLE(IF(COLUMNS($E685:F685)&lt;=COUNTIF(INDIRECT("'Raw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Input'!$B$3)),COLUMNS($E685:F685))),""))</f>
        <v/>
      </c>
      <c r="G685" t="str" cm="1">
        <f t="array" aca="1" ref="G685" ca="1">_xlfn.SINGLE(IF(COLUMNS($E685:G685)&lt;=COUNTIF(INDIRECT("'Raw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Input'!$B$3)),COLUMNS($E685:G685))),""))</f>
        <v/>
      </c>
      <c r="H685" t="str" cm="1">
        <f t="array" aca="1" ref="H685" ca="1">_xlfn.SINGLE(IF(COLUMNS($E685:H685)&lt;=COUNTIF(INDIRECT("'Raw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Input'!$B$3)),COLUMNS($E685:H685))),""))</f>
        <v/>
      </c>
      <c r="I685" t="str" cm="1">
        <f t="array" aca="1" ref="I685" ca="1">_xlfn.SINGLE(IF(COLUMNS($E685:I685)&lt;=COUNTIF(INDIRECT("'Raw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Input'!$B$3)),COLUMNS($E685:I685))),""))</f>
        <v/>
      </c>
      <c r="J685" t="str" cm="1">
        <f t="array" aca="1" ref="J685" ca="1">_xlfn.SINGLE(IF(COLUMNS($E685:J685)&lt;=COUNTIF(INDIRECT("'Raw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Input'!$B$3)),COLUMNS($E685:J685))),""))</f>
        <v/>
      </c>
      <c r="K685" t="str" cm="1">
        <f t="array" aca="1" ref="K685" ca="1">_xlfn.SINGLE(IF(COLUMNS($E685:E685)&lt;=COUNTIF(INDIRECT("'Raw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Input'!$B$3)),COLUMNS($E685:E685))),""))</f>
        <v>Boolean</v>
      </c>
      <c r="L685" t="str" cm="1">
        <f t="array" aca="1" ref="L685" ca="1">_xlfn.SINGLE(IF(COLUMNS($E685:F685)&lt;=COUNTIF(INDIRECT("'Raw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Input'!$B$3)),COLUMNS($E685:F685))),""))</f>
        <v/>
      </c>
      <c r="M685" t="str" cm="1">
        <f t="array" aca="1" ref="M685" ca="1">_xlfn.SINGLE(IF(COLUMNS($E685:G685)&lt;=COUNTIF(INDIRECT("'Raw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Input'!$B$3)),COLUMNS($E685:G685))),""))</f>
        <v/>
      </c>
      <c r="N685" t="str" cm="1">
        <f t="array" aca="1" ref="N685" ca="1">_xlfn.SINGLE(IF(COLUMNS($E685:H685)&lt;=COUNTIF(INDIRECT("'Raw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Input'!$B$3)),COLUMNS($E685:H685))),""))</f>
        <v/>
      </c>
      <c r="O685" t="str" cm="1">
        <f t="array" aca="1" ref="O685" ca="1">_xlfn.SINGLE(IF(COLUMNS($E685:I685)&lt;=COUNTIF(INDIRECT("'Raw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Input'!$B$3)),COLUMNS($E685:I685))),""))</f>
        <v/>
      </c>
      <c r="P685" t="str" cm="1">
        <f t="array" aca="1" ref="P685" ca="1">_xlfn.SINGLE(IF(COLUMNS($E685:J685)&lt;=COUNTIF(INDIRECT("'Raw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Input'!$B$3)),COLUMNS($E685:J685))),""))</f>
        <v/>
      </c>
      <c r="Q685" t="str">
        <f t="shared" ca="1" si="257"/>
        <v>Int</v>
      </c>
      <c r="R685" t="str">
        <f t="shared" ca="1" si="258"/>
        <v/>
      </c>
      <c r="S685" t="str">
        <f t="shared" ca="1" si="259"/>
        <v/>
      </c>
      <c r="T685" t="str">
        <f t="shared" ca="1" si="250"/>
        <v/>
      </c>
      <c r="U685" t="str">
        <f t="shared" ca="1" si="251"/>
        <v/>
      </c>
      <c r="V685">
        <v>685</v>
      </c>
      <c r="DE685"/>
      <c r="HB685"/>
    </row>
    <row r="686" spans="1:210">
      <c r="A686">
        <v>8</v>
      </c>
      <c r="B686" t="str">
        <f t="shared" ca="1" si="256"/>
        <v/>
      </c>
      <c r="C686" t="str">
        <f t="shared" ca="1" si="244"/>
        <v/>
      </c>
      <c r="D686" t="str">
        <f t="shared" ca="1" si="245"/>
        <v/>
      </c>
      <c r="E686" t="str" cm="1">
        <f t="array" aca="1" ref="E686" ca="1">_xlfn.SINGLE(IF(COLUMNS($E686:E686)&lt;=COUNTIF(INDIRECT("'Raw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Input'!$B$3)),COLUMNS($E686:E686))),""))</f>
        <v>Int</v>
      </c>
      <c r="F686" t="str" cm="1">
        <f t="array" aca="1" ref="F686" ca="1">_xlfn.SINGLE(IF(COLUMNS($E686:F686)&lt;=COUNTIF(INDIRECT("'Raw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Input'!$B$3)),COLUMNS($E686:F686))),""))</f>
        <v/>
      </c>
      <c r="G686" t="str" cm="1">
        <f t="array" aca="1" ref="G686" ca="1">_xlfn.SINGLE(IF(COLUMNS($E686:G686)&lt;=COUNTIF(INDIRECT("'Raw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Input'!$B$3)),COLUMNS($E686:G686))),""))</f>
        <v/>
      </c>
      <c r="H686" t="str" cm="1">
        <f t="array" aca="1" ref="H686" ca="1">_xlfn.SINGLE(IF(COLUMNS($E686:H686)&lt;=COUNTIF(INDIRECT("'Raw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Input'!$B$3)),COLUMNS($E686:H686))),""))</f>
        <v/>
      </c>
      <c r="I686" t="str" cm="1">
        <f t="array" aca="1" ref="I686" ca="1">_xlfn.SINGLE(IF(COLUMNS($E686:I686)&lt;=COUNTIF(INDIRECT("'Raw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Input'!$B$3)),COLUMNS($E686:I686))),""))</f>
        <v/>
      </c>
      <c r="J686" t="str" cm="1">
        <f t="array" aca="1" ref="J686" ca="1">_xlfn.SINGLE(IF(COLUMNS($E686:J686)&lt;=COUNTIF(INDIRECT("'Raw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Input'!$B$3)),COLUMNS($E686:J686))),""))</f>
        <v/>
      </c>
      <c r="K686" t="str" cm="1">
        <f t="array" aca="1" ref="K686" ca="1">_xlfn.SINGLE(IF(COLUMNS($E686:E686)&lt;=COUNTIF(INDIRECT("'Raw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Input'!$B$3)),COLUMNS($E686:E686))),""))</f>
        <v>Boolean</v>
      </c>
      <c r="L686" t="str" cm="1">
        <f t="array" aca="1" ref="L686" ca="1">_xlfn.SINGLE(IF(COLUMNS($E686:F686)&lt;=COUNTIF(INDIRECT("'Raw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Input'!$B$3)),COLUMNS($E686:F686))),""))</f>
        <v/>
      </c>
      <c r="M686" t="str" cm="1">
        <f t="array" aca="1" ref="M686" ca="1">_xlfn.SINGLE(IF(COLUMNS($E686:G686)&lt;=COUNTIF(INDIRECT("'Raw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Input'!$B$3)),COLUMNS($E686:G686))),""))</f>
        <v/>
      </c>
      <c r="N686" t="str" cm="1">
        <f t="array" aca="1" ref="N686" ca="1">_xlfn.SINGLE(IF(COLUMNS($E686:H686)&lt;=COUNTIF(INDIRECT("'Raw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Input'!$B$3)),COLUMNS($E686:H686))),""))</f>
        <v/>
      </c>
      <c r="O686" t="str" cm="1">
        <f t="array" aca="1" ref="O686" ca="1">_xlfn.SINGLE(IF(COLUMNS($E686:I686)&lt;=COUNTIF(INDIRECT("'Raw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Input'!$B$3)),COLUMNS($E686:I686))),""))</f>
        <v/>
      </c>
      <c r="P686" t="str" cm="1">
        <f t="array" aca="1" ref="P686" ca="1">_xlfn.SINGLE(IF(COLUMNS($E686:J686)&lt;=COUNTIF(INDIRECT("'Raw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Input'!$B$3)),COLUMNS($E686:J686))),""))</f>
        <v/>
      </c>
      <c r="Q686" t="str">
        <f t="shared" ca="1" si="257"/>
        <v>Int</v>
      </c>
      <c r="R686" t="str">
        <f t="shared" ca="1" si="258"/>
        <v/>
      </c>
      <c r="S686" t="str">
        <f t="shared" ca="1" si="259"/>
        <v/>
      </c>
      <c r="T686" t="str">
        <f t="shared" ca="1" si="250"/>
        <v/>
      </c>
      <c r="U686" t="str">
        <f t="shared" ca="1" si="251"/>
        <v/>
      </c>
      <c r="V686">
        <v>686</v>
      </c>
      <c r="DE686"/>
      <c r="HB686"/>
    </row>
    <row r="687" spans="1:210">
      <c r="A687">
        <v>9</v>
      </c>
      <c r="B687" t="str">
        <f t="shared" ca="1" si="256"/>
        <v/>
      </c>
      <c r="C687" t="str">
        <f t="shared" ca="1" si="244"/>
        <v/>
      </c>
      <c r="D687" t="str">
        <f t="shared" ca="1" si="245"/>
        <v/>
      </c>
      <c r="E687" t="str" cm="1">
        <f t="array" aca="1" ref="E687" ca="1">_xlfn.SINGLE(IF(COLUMNS($E687:E687)&lt;=COUNTIF(INDIRECT("'Raw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Input'!$B$3)),COLUMNS($E687:E687))),""))</f>
        <v>Int</v>
      </c>
      <c r="F687" t="str" cm="1">
        <f t="array" aca="1" ref="F687" ca="1">_xlfn.SINGLE(IF(COLUMNS($E687:F687)&lt;=COUNTIF(INDIRECT("'Raw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Input'!$B$3)),COLUMNS($E687:F687))),""))</f>
        <v/>
      </c>
      <c r="G687" t="str" cm="1">
        <f t="array" aca="1" ref="G687" ca="1">_xlfn.SINGLE(IF(COLUMNS($E687:G687)&lt;=COUNTIF(INDIRECT("'Raw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Input'!$B$3)),COLUMNS($E687:G687))),""))</f>
        <v/>
      </c>
      <c r="H687" t="str" cm="1">
        <f t="array" aca="1" ref="H687" ca="1">_xlfn.SINGLE(IF(COLUMNS($E687:H687)&lt;=COUNTIF(INDIRECT("'Raw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Input'!$B$3)),COLUMNS($E687:H687))),""))</f>
        <v/>
      </c>
      <c r="I687" t="str" cm="1">
        <f t="array" aca="1" ref="I687" ca="1">_xlfn.SINGLE(IF(COLUMNS($E687:I687)&lt;=COUNTIF(INDIRECT("'Raw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Input'!$B$3)),COLUMNS($E687:I687))),""))</f>
        <v/>
      </c>
      <c r="J687" t="str" cm="1">
        <f t="array" aca="1" ref="J687" ca="1">_xlfn.SINGLE(IF(COLUMNS($E687:J687)&lt;=COUNTIF(INDIRECT("'Raw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Input'!$B$3)),COLUMNS($E687:J687))),""))</f>
        <v/>
      </c>
      <c r="K687" t="str" cm="1">
        <f t="array" aca="1" ref="K687" ca="1">_xlfn.SINGLE(IF(COLUMNS($E687:E687)&lt;=COUNTIF(INDIRECT("'Raw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Input'!$B$3)),COLUMNS($E687:E687))),""))</f>
        <v>Boolean</v>
      </c>
      <c r="L687" t="str" cm="1">
        <f t="array" aca="1" ref="L687" ca="1">_xlfn.SINGLE(IF(COLUMNS($E687:F687)&lt;=COUNTIF(INDIRECT("'Raw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Input'!$B$3)),COLUMNS($E687:F687))),""))</f>
        <v/>
      </c>
      <c r="M687" t="str" cm="1">
        <f t="array" aca="1" ref="M687" ca="1">_xlfn.SINGLE(IF(COLUMNS($E687:G687)&lt;=COUNTIF(INDIRECT("'Raw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Input'!$B$3)),COLUMNS($E687:G687))),""))</f>
        <v/>
      </c>
      <c r="N687" t="str" cm="1">
        <f t="array" aca="1" ref="N687" ca="1">_xlfn.SINGLE(IF(COLUMNS($E687:H687)&lt;=COUNTIF(INDIRECT("'Raw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Input'!$B$3)),COLUMNS($E687:H687))),""))</f>
        <v/>
      </c>
      <c r="O687" t="str" cm="1">
        <f t="array" aca="1" ref="O687" ca="1">_xlfn.SINGLE(IF(COLUMNS($E687:I687)&lt;=COUNTIF(INDIRECT("'Raw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Input'!$B$3)),COLUMNS($E687:I687))),""))</f>
        <v/>
      </c>
      <c r="P687" t="str" cm="1">
        <f t="array" aca="1" ref="P687" ca="1">_xlfn.SINGLE(IF(COLUMNS($E687:J687)&lt;=COUNTIF(INDIRECT("'Raw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Input'!$B$3)),COLUMNS($E687:J687))),""))</f>
        <v/>
      </c>
      <c r="Q687" t="str">
        <f t="shared" ca="1" si="257"/>
        <v>Int</v>
      </c>
      <c r="R687" t="str">
        <f t="shared" ca="1" si="258"/>
        <v/>
      </c>
      <c r="S687" t="str">
        <f t="shared" ca="1" si="259"/>
        <v/>
      </c>
      <c r="T687" t="str">
        <f t="shared" ca="1" si="250"/>
        <v/>
      </c>
      <c r="U687" t="str">
        <f t="shared" ca="1" si="251"/>
        <v/>
      </c>
      <c r="V687">
        <v>687</v>
      </c>
      <c r="DE687"/>
      <c r="HB687"/>
    </row>
    <row r="688" spans="1:210">
      <c r="A688">
        <v>10</v>
      </c>
      <c r="B688" t="str">
        <f t="shared" ca="1" si="256"/>
        <v/>
      </c>
      <c r="C688" t="str">
        <f t="shared" ca="1" si="244"/>
        <v/>
      </c>
      <c r="D688" t="str">
        <f t="shared" ca="1" si="245"/>
        <v/>
      </c>
      <c r="E688" t="str" cm="1">
        <f t="array" aca="1" ref="E688" ca="1">_xlfn.SINGLE(IF(COLUMNS($E688:E688)&lt;=COUNTIF(INDIRECT("'Raw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Input'!$B$3)),COLUMNS($E688:E688))),""))</f>
        <v>Int</v>
      </c>
      <c r="F688" t="str" cm="1">
        <f t="array" aca="1" ref="F688" ca="1">_xlfn.SINGLE(IF(COLUMNS($E688:F688)&lt;=COUNTIF(INDIRECT("'Raw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Input'!$B$3)),COLUMNS($E688:F688))),""))</f>
        <v/>
      </c>
      <c r="G688" t="str" cm="1">
        <f t="array" aca="1" ref="G688" ca="1">_xlfn.SINGLE(IF(COLUMNS($E688:G688)&lt;=COUNTIF(INDIRECT("'Raw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Input'!$B$3)),COLUMNS($E688:G688))),""))</f>
        <v/>
      </c>
      <c r="H688" t="str" cm="1">
        <f t="array" aca="1" ref="H688" ca="1">_xlfn.SINGLE(IF(COLUMNS($E688:H688)&lt;=COUNTIF(INDIRECT("'Raw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Input'!$B$3)),COLUMNS($E688:H688))),""))</f>
        <v/>
      </c>
      <c r="I688" t="str" cm="1">
        <f t="array" aca="1" ref="I688" ca="1">_xlfn.SINGLE(IF(COLUMNS($E688:I688)&lt;=COUNTIF(INDIRECT("'Raw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Input'!$B$3)),COLUMNS($E688:I688))),""))</f>
        <v/>
      </c>
      <c r="J688" t="str" cm="1">
        <f t="array" aca="1" ref="J688" ca="1">_xlfn.SINGLE(IF(COLUMNS($E688:J688)&lt;=COUNTIF(INDIRECT("'Raw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Input'!$B$3)),COLUMNS($E688:J688))),""))</f>
        <v/>
      </c>
      <c r="K688" t="str" cm="1">
        <f t="array" aca="1" ref="K688" ca="1">_xlfn.SINGLE(IF(COLUMNS($E688:E688)&lt;=COUNTIF(INDIRECT("'Raw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Input'!$B$3)),COLUMNS($E688:E688))),""))</f>
        <v>Boolean</v>
      </c>
      <c r="L688" t="str" cm="1">
        <f t="array" aca="1" ref="L688" ca="1">_xlfn.SINGLE(IF(COLUMNS($E688:F688)&lt;=COUNTIF(INDIRECT("'Raw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Input'!$B$3)),COLUMNS($E688:F688))),""))</f>
        <v/>
      </c>
      <c r="M688" t="str" cm="1">
        <f t="array" aca="1" ref="M688" ca="1">_xlfn.SINGLE(IF(COLUMNS($E688:G688)&lt;=COUNTIF(INDIRECT("'Raw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Input'!$B$3)),COLUMNS($E688:G688))),""))</f>
        <v/>
      </c>
      <c r="N688" t="str" cm="1">
        <f t="array" aca="1" ref="N688" ca="1">_xlfn.SINGLE(IF(COLUMNS($E688:H688)&lt;=COUNTIF(INDIRECT("'Raw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Input'!$B$3)),COLUMNS($E688:H688))),""))</f>
        <v/>
      </c>
      <c r="O688" t="str" cm="1">
        <f t="array" aca="1" ref="O688" ca="1">_xlfn.SINGLE(IF(COLUMNS($E688:I688)&lt;=COUNTIF(INDIRECT("'Raw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Input'!$B$3)),COLUMNS($E688:I688))),""))</f>
        <v/>
      </c>
      <c r="P688" t="str" cm="1">
        <f t="array" aca="1" ref="P688" ca="1">_xlfn.SINGLE(IF(COLUMNS($E688:J688)&lt;=COUNTIF(INDIRECT("'Raw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Input'!$B$3)),COLUMNS($E688:J688))),""))</f>
        <v/>
      </c>
      <c r="Q688" t="str">
        <f t="shared" ca="1" si="257"/>
        <v>Int</v>
      </c>
      <c r="R688" t="str">
        <f t="shared" ca="1" si="258"/>
        <v/>
      </c>
      <c r="S688" t="str">
        <f t="shared" ca="1" si="259"/>
        <v/>
      </c>
      <c r="T688" t="str">
        <f t="shared" ca="1" si="250"/>
        <v/>
      </c>
      <c r="U688" t="str">
        <f t="shared" ca="1" si="251"/>
        <v/>
      </c>
      <c r="V688">
        <v>688</v>
      </c>
      <c r="DE688"/>
      <c r="HB688"/>
    </row>
    <row r="689" spans="1:210">
      <c r="A689">
        <v>11</v>
      </c>
      <c r="B689" t="str">
        <f t="shared" ca="1" si="256"/>
        <v/>
      </c>
      <c r="C689" t="str">
        <f t="shared" ca="1" si="244"/>
        <v/>
      </c>
      <c r="D689" t="str">
        <f t="shared" ca="1" si="245"/>
        <v/>
      </c>
      <c r="E689" t="str" cm="1">
        <f t="array" aca="1" ref="E689" ca="1">_xlfn.SINGLE(IF(COLUMNS($E689:E689)&lt;=COUNTIF(INDIRECT("'Raw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Input'!$B$3)),COLUMNS($E689:E689))),""))</f>
        <v>Int</v>
      </c>
      <c r="F689" t="str" cm="1">
        <f t="array" aca="1" ref="F689" ca="1">_xlfn.SINGLE(IF(COLUMNS($E689:F689)&lt;=COUNTIF(INDIRECT("'Raw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Input'!$B$3)),COLUMNS($E689:F689))),""))</f>
        <v/>
      </c>
      <c r="G689" t="str" cm="1">
        <f t="array" aca="1" ref="G689" ca="1">_xlfn.SINGLE(IF(COLUMNS($E689:G689)&lt;=COUNTIF(INDIRECT("'Raw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Input'!$B$3)),COLUMNS($E689:G689))),""))</f>
        <v/>
      </c>
      <c r="H689" t="str" cm="1">
        <f t="array" aca="1" ref="H689" ca="1">_xlfn.SINGLE(IF(COLUMNS($E689:H689)&lt;=COUNTIF(INDIRECT("'Raw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Input'!$B$3)),COLUMNS($E689:H689))),""))</f>
        <v/>
      </c>
      <c r="I689" t="str" cm="1">
        <f t="array" aca="1" ref="I689" ca="1">_xlfn.SINGLE(IF(COLUMNS($E689:I689)&lt;=COUNTIF(INDIRECT("'Raw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Input'!$B$3)),COLUMNS($E689:I689))),""))</f>
        <v/>
      </c>
      <c r="J689" t="str" cm="1">
        <f t="array" aca="1" ref="J689" ca="1">_xlfn.SINGLE(IF(COLUMNS($E689:J689)&lt;=COUNTIF(INDIRECT("'Raw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Input'!$B$3)),COLUMNS($E689:J689))),""))</f>
        <v/>
      </c>
      <c r="K689" t="str" cm="1">
        <f t="array" aca="1" ref="K689" ca="1">_xlfn.SINGLE(IF(COLUMNS($E689:E689)&lt;=COUNTIF(INDIRECT("'Raw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Input'!$B$3)),COLUMNS($E689:E689))),""))</f>
        <v>Boolean</v>
      </c>
      <c r="L689" t="str" cm="1">
        <f t="array" aca="1" ref="L689" ca="1">_xlfn.SINGLE(IF(COLUMNS($E689:F689)&lt;=COUNTIF(INDIRECT("'Raw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Input'!$B$3)),COLUMNS($E689:F689))),""))</f>
        <v/>
      </c>
      <c r="M689" t="str" cm="1">
        <f t="array" aca="1" ref="M689" ca="1">_xlfn.SINGLE(IF(COLUMNS($E689:G689)&lt;=COUNTIF(INDIRECT("'Raw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Input'!$B$3)),COLUMNS($E689:G689))),""))</f>
        <v/>
      </c>
      <c r="N689" t="str" cm="1">
        <f t="array" aca="1" ref="N689" ca="1">_xlfn.SINGLE(IF(COLUMNS($E689:H689)&lt;=COUNTIF(INDIRECT("'Raw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Input'!$B$3)),COLUMNS($E689:H689))),""))</f>
        <v/>
      </c>
      <c r="O689" t="str" cm="1">
        <f t="array" aca="1" ref="O689" ca="1">_xlfn.SINGLE(IF(COLUMNS($E689:I689)&lt;=COUNTIF(INDIRECT("'Raw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Input'!$B$3)),COLUMNS($E689:I689))),""))</f>
        <v/>
      </c>
      <c r="P689" t="str" cm="1">
        <f t="array" aca="1" ref="P689" ca="1">_xlfn.SINGLE(IF(COLUMNS($E689:J689)&lt;=COUNTIF(INDIRECT("'Raw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Input'!$B$3)),COLUMNS($E689:J689))),""))</f>
        <v/>
      </c>
      <c r="Q689" t="str">
        <f t="shared" ca="1" si="257"/>
        <v>Int</v>
      </c>
      <c r="R689" t="str">
        <f t="shared" ca="1" si="258"/>
        <v/>
      </c>
      <c r="S689" t="str">
        <f t="shared" ca="1" si="259"/>
        <v/>
      </c>
      <c r="T689" t="str">
        <f t="shared" ca="1" si="250"/>
        <v/>
      </c>
      <c r="U689" t="str">
        <f t="shared" ca="1" si="251"/>
        <v/>
      </c>
      <c r="V689">
        <v>689</v>
      </c>
      <c r="DE689"/>
      <c r="HB689"/>
    </row>
    <row r="690" spans="1:210">
      <c r="A690">
        <v>12</v>
      </c>
      <c r="B690" t="str">
        <f t="shared" ca="1" si="256"/>
        <v/>
      </c>
      <c r="C690" t="str">
        <f t="shared" ca="1" si="244"/>
        <v/>
      </c>
      <c r="D690" t="str">
        <f t="shared" ca="1" si="245"/>
        <v/>
      </c>
      <c r="E690" t="str" cm="1">
        <f t="array" aca="1" ref="E690" ca="1">_xlfn.SINGLE(IF(COLUMNS($E690:E690)&lt;=COUNTIF(INDIRECT("'Raw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Input'!$B$3)),COLUMNS($E690:E690))),""))</f>
        <v>Int</v>
      </c>
      <c r="F690" t="str" cm="1">
        <f t="array" aca="1" ref="F690" ca="1">_xlfn.SINGLE(IF(COLUMNS($E690:F690)&lt;=COUNTIF(INDIRECT("'Raw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Input'!$B$3)),COLUMNS($E690:F690))),""))</f>
        <v/>
      </c>
      <c r="G690" t="str" cm="1">
        <f t="array" aca="1" ref="G690" ca="1">_xlfn.SINGLE(IF(COLUMNS($E690:G690)&lt;=COUNTIF(INDIRECT("'Raw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Input'!$B$3)),COLUMNS($E690:G690))),""))</f>
        <v/>
      </c>
      <c r="H690" t="str" cm="1">
        <f t="array" aca="1" ref="H690" ca="1">_xlfn.SINGLE(IF(COLUMNS($E690:H690)&lt;=COUNTIF(INDIRECT("'Raw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Input'!$B$3)),COLUMNS($E690:H690))),""))</f>
        <v/>
      </c>
      <c r="I690" t="str" cm="1">
        <f t="array" aca="1" ref="I690" ca="1">_xlfn.SINGLE(IF(COLUMNS($E690:I690)&lt;=COUNTIF(INDIRECT("'Raw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Input'!$B$3)),COLUMNS($E690:I690))),""))</f>
        <v/>
      </c>
      <c r="J690" t="str" cm="1">
        <f t="array" aca="1" ref="J690" ca="1">_xlfn.SINGLE(IF(COLUMNS($E690:J690)&lt;=COUNTIF(INDIRECT("'Raw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Input'!$B$3)),COLUMNS($E690:J690))),""))</f>
        <v/>
      </c>
      <c r="K690" t="str" cm="1">
        <f t="array" aca="1" ref="K690" ca="1">_xlfn.SINGLE(IF(COLUMNS($E690:E690)&lt;=COUNTIF(INDIRECT("'Raw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Input'!$B$3)),COLUMNS($E690:E690))),""))</f>
        <v>Boolean</v>
      </c>
      <c r="L690" t="str" cm="1">
        <f t="array" aca="1" ref="L690" ca="1">_xlfn.SINGLE(IF(COLUMNS($E690:F690)&lt;=COUNTIF(INDIRECT("'Raw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Input'!$B$3)),COLUMNS($E690:F690))),""))</f>
        <v/>
      </c>
      <c r="M690" t="str" cm="1">
        <f t="array" aca="1" ref="M690" ca="1">_xlfn.SINGLE(IF(COLUMNS($E690:G690)&lt;=COUNTIF(INDIRECT("'Raw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Input'!$B$3)),COLUMNS($E690:G690))),""))</f>
        <v/>
      </c>
      <c r="N690" t="str" cm="1">
        <f t="array" aca="1" ref="N690" ca="1">_xlfn.SINGLE(IF(COLUMNS($E690:H690)&lt;=COUNTIF(INDIRECT("'Raw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Input'!$B$3)),COLUMNS($E690:H690))),""))</f>
        <v/>
      </c>
      <c r="O690" t="str" cm="1">
        <f t="array" aca="1" ref="O690" ca="1">_xlfn.SINGLE(IF(COLUMNS($E690:I690)&lt;=COUNTIF(INDIRECT("'Raw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Input'!$B$3)),COLUMNS($E690:I690))),""))</f>
        <v/>
      </c>
      <c r="P690" t="str" cm="1">
        <f t="array" aca="1" ref="P690" ca="1">_xlfn.SINGLE(IF(COLUMNS($E690:J690)&lt;=COUNTIF(INDIRECT("'Raw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Input'!$B$3)),COLUMNS($E690:J690))),""))</f>
        <v/>
      </c>
      <c r="Q690" t="str">
        <f t="shared" ca="1" si="257"/>
        <v>Int</v>
      </c>
      <c r="R690" t="str">
        <f t="shared" ca="1" si="258"/>
        <v/>
      </c>
      <c r="S690" t="str">
        <f t="shared" ca="1" si="259"/>
        <v/>
      </c>
      <c r="T690" t="str">
        <f t="shared" ca="1" si="250"/>
        <v/>
      </c>
      <c r="U690" t="str">
        <f t="shared" ca="1" si="251"/>
        <v/>
      </c>
      <c r="V690">
        <v>690</v>
      </c>
      <c r="DE690"/>
      <c r="HB690"/>
    </row>
    <row r="691" spans="1:210">
      <c r="A691" s="79" t="str">
        <f ca="1">IF(ISBLANK(INDIRECT("Setup!A"&amp;(1+(V691+11)/13))),"",INDIRECT("Setup!A"&amp;(1+(V691+11)/13)))</f>
        <v/>
      </c>
      <c r="C691" t="str">
        <f t="shared" ca="1" si="244"/>
        <v/>
      </c>
      <c r="D691" t="str">
        <f t="shared" ca="1" si="245"/>
        <v/>
      </c>
      <c r="K691" t="str" cm="1">
        <f t="array" aca="1" ref="K691" ca="1">_xlfn.SINGLE(IF(COLUMNS($E691:E691)&lt;=COUNTIF(INDIRECT("'Raw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Input'!$B$3)),COLUMNS($E691:E691))),""))</f>
        <v/>
      </c>
      <c r="L691" t="str" cm="1">
        <f t="array" aca="1" ref="L691" ca="1">_xlfn.SINGLE(IF(COLUMNS($E691:F691)&lt;=COUNTIF(INDIRECT("'Raw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Input'!$B$3)),COLUMNS($E691:F691))),""))</f>
        <v/>
      </c>
      <c r="M691" t="str" cm="1">
        <f t="array" aca="1" ref="M691" ca="1">_xlfn.SINGLE(IF(COLUMNS($E691:G691)&lt;=COUNTIF(INDIRECT("'Raw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Input'!$B$3)),COLUMNS($E691:G691))),""))</f>
        <v/>
      </c>
      <c r="N691" t="str" cm="1">
        <f t="array" aca="1" ref="N691" ca="1">_xlfn.SINGLE(IF(COLUMNS($E691:H691)&lt;=COUNTIF(INDIRECT("'Raw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Input'!$B$3)),COLUMNS($E691:H691))),""))</f>
        <v/>
      </c>
      <c r="O691" t="str" cm="1">
        <f t="array" aca="1" ref="O691" ca="1">_xlfn.SINGLE(IF(COLUMNS($E691:I691)&lt;=COUNTIF(INDIRECT("'Raw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Input'!$B$3)),COLUMNS($E691:I691))),""))</f>
        <v/>
      </c>
      <c r="P691" t="str" cm="1">
        <f t="array" aca="1" ref="P691" ca="1">_xlfn.SINGLE(IF(COLUMNS($E691:J691)&lt;=COUNTIF(INDIRECT("'Raw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Input'!$B$3)),COLUMNS($E691:J691))),""))</f>
        <v/>
      </c>
      <c r="T691" t="str">
        <f t="shared" ca="1" si="250"/>
        <v/>
      </c>
      <c r="U691" t="str">
        <f t="shared" ca="1" si="251"/>
        <v/>
      </c>
      <c r="V691">
        <v>691</v>
      </c>
      <c r="DE691"/>
      <c r="HB691"/>
    </row>
    <row r="692" spans="1:210">
      <c r="A692">
        <v>1</v>
      </c>
      <c r="B692" t="str">
        <f t="shared" ref="B692:B703" ca="1" si="260">IFERROR(IF(ISBLANK(INDIRECT(INDIRECT("A"&amp;V692-A692)&amp;"!B"&amp;A692+3)),"",INDIRECT(INDIRECT("A"&amp;V692-A692)&amp;"!B"&amp;A692+3)),"")</f>
        <v/>
      </c>
      <c r="C692" t="str">
        <f t="shared" ca="1" si="244"/>
        <v/>
      </c>
      <c r="D692" t="str">
        <f t="shared" ca="1" si="245"/>
        <v/>
      </c>
      <c r="E692" t="str" cm="1">
        <f t="array" aca="1" ref="E692" ca="1">_xlfn.SINGLE(IF(COLUMNS($E692:E692)&lt;=COUNTIF(INDIRECT("'Raw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Input'!$B$3)),COLUMNS($E692:E692))),""))</f>
        <v>Int</v>
      </c>
      <c r="F692" t="str" cm="1">
        <f t="array" aca="1" ref="F692" ca="1">_xlfn.SINGLE(IF(COLUMNS($E692:F692)&lt;=COUNTIF(INDIRECT("'Raw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Input'!$B$3)),COLUMNS($E692:F692))),""))</f>
        <v/>
      </c>
      <c r="G692" t="str" cm="1">
        <f t="array" aca="1" ref="G692" ca="1">_xlfn.SINGLE(IF(COLUMNS($E692:G692)&lt;=COUNTIF(INDIRECT("'Raw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Input'!$B$3)),COLUMNS($E692:G692))),""))</f>
        <v/>
      </c>
      <c r="H692" t="str" cm="1">
        <f t="array" aca="1" ref="H692" ca="1">_xlfn.SINGLE(IF(COLUMNS($E692:H692)&lt;=COUNTIF(INDIRECT("'Raw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Input'!$B$3)),COLUMNS($E692:H692))),""))</f>
        <v/>
      </c>
      <c r="I692" t="str" cm="1">
        <f t="array" aca="1" ref="I692" ca="1">_xlfn.SINGLE(IF(COLUMNS($E692:I692)&lt;=COUNTIF(INDIRECT("'Raw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Input'!$B$3)),COLUMNS($E692:I692))),""))</f>
        <v/>
      </c>
      <c r="J692" t="str" cm="1">
        <f t="array" aca="1" ref="J692" ca="1">_xlfn.SINGLE(IF(COLUMNS($E692:J692)&lt;=COUNTIF(INDIRECT("'Raw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Input'!$B$3)),COLUMNS($E692:J692))),""))</f>
        <v/>
      </c>
      <c r="K692" t="str" cm="1">
        <f t="array" aca="1" ref="K692" ca="1">_xlfn.SINGLE(IF(COLUMNS($E692:E692)&lt;=COUNTIF(INDIRECT("'Raw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Input'!$B$3)),COLUMNS($E692:E692))),""))</f>
        <v>Boolean</v>
      </c>
      <c r="L692" t="str" cm="1">
        <f t="array" aca="1" ref="L692" ca="1">_xlfn.SINGLE(IF(COLUMNS($E692:F692)&lt;=COUNTIF(INDIRECT("'Raw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Input'!$B$3)),COLUMNS($E692:F692))),""))</f>
        <v/>
      </c>
      <c r="M692" t="str" cm="1">
        <f t="array" aca="1" ref="M692" ca="1">_xlfn.SINGLE(IF(COLUMNS($E692:G692)&lt;=COUNTIF(INDIRECT("'Raw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Input'!$B$3)),COLUMNS($E692:G692))),""))</f>
        <v/>
      </c>
      <c r="N692" t="str" cm="1">
        <f t="array" aca="1" ref="N692" ca="1">_xlfn.SINGLE(IF(COLUMNS($E692:H692)&lt;=COUNTIF(INDIRECT("'Raw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Input'!$B$3)),COLUMNS($E692:H692))),""))</f>
        <v/>
      </c>
      <c r="O692" t="str" cm="1">
        <f t="array" aca="1" ref="O692" ca="1">_xlfn.SINGLE(IF(COLUMNS($E692:I692)&lt;=COUNTIF(INDIRECT("'Raw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Input'!$B$3)),COLUMNS($E692:I692))),""))</f>
        <v/>
      </c>
      <c r="P692" t="str" cm="1">
        <f t="array" aca="1" ref="P692" ca="1">_xlfn.SINGLE(IF(COLUMNS($E692:J692)&lt;=COUNTIF(INDIRECT("'Raw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Input'!$B$3)),COLUMNS($E692:J692))),""))</f>
        <v/>
      </c>
      <c r="Q692" t="str">
        <f t="shared" ref="Q692:Q703" ca="1" si="261">IF(NOT(C692=K692),E692,IF(NOT(C692=L692),F692,IF(NOT(C692=M692),G692,IF(NOT(C692=N692),H692,IF(NOT(C692=O692),I692,IF(NOT(C692=P692),J692,""))))))</f>
        <v>Int</v>
      </c>
      <c r="R692" t="str">
        <f t="shared" ref="R692:R703" ca="1" si="262">IF(AND(NOT(C692=L692),NOT(F692=Q692)),F692,IF(AND(NOT(C692=M692),NOT(G692=Q692)),G692,IF(AND(NOT(C692=N692),NOT(H692=Q692)),H692,IF(AND(NOT(C692=O692),NOT(I692=Q692)),I692,IF(AND(NOT(C692=P692),NOT(J692=Q692)),J692,"")))))</f>
        <v/>
      </c>
      <c r="S692" t="str">
        <f t="shared" ref="S692:S703" ca="1" si="263">IF(AND(NOT(C692=M692),NOT(G692=Q692),NOT(G692=R692)),G692,IF(AND(NOT(C692=N692),NOT(H692=Q692),NOT(H692=R692)),H692,IF(AND(NOT(C692=O692),NOT(I692=Q692),NOT(I692=R692)),I692,IF(AND(NOT(C692=P692),NOT(J692=Q692),NOT(J692=R692)),J692,""))))</f>
        <v/>
      </c>
      <c r="T692" t="str">
        <f t="shared" ca="1" si="250"/>
        <v/>
      </c>
      <c r="U692" t="str">
        <f t="shared" ca="1" si="251"/>
        <v/>
      </c>
      <c r="V692">
        <v>692</v>
      </c>
      <c r="DE692"/>
      <c r="HB692"/>
    </row>
    <row r="693" spans="1:210">
      <c r="A693">
        <v>2</v>
      </c>
      <c r="B693" t="str">
        <f t="shared" ca="1" si="260"/>
        <v/>
      </c>
      <c r="C693" t="str">
        <f t="shared" ca="1" si="244"/>
        <v/>
      </c>
      <c r="D693" t="str">
        <f t="shared" ca="1" si="245"/>
        <v/>
      </c>
      <c r="E693" t="str" cm="1">
        <f t="array" aca="1" ref="E693" ca="1">_xlfn.SINGLE(IF(COLUMNS($E693:E693)&lt;=COUNTIF(INDIRECT("'Raw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Input'!$B$3)),COLUMNS($E693:E693))),""))</f>
        <v>Int</v>
      </c>
      <c r="F693" t="str" cm="1">
        <f t="array" aca="1" ref="F693" ca="1">_xlfn.SINGLE(IF(COLUMNS($E693:F693)&lt;=COUNTIF(INDIRECT("'Raw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Input'!$B$3)),COLUMNS($E693:F693))),""))</f>
        <v/>
      </c>
      <c r="G693" t="str" cm="1">
        <f t="array" aca="1" ref="G693" ca="1">_xlfn.SINGLE(IF(COLUMNS($E693:G693)&lt;=COUNTIF(INDIRECT("'Raw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Input'!$B$3)),COLUMNS($E693:G693))),""))</f>
        <v/>
      </c>
      <c r="H693" t="str" cm="1">
        <f t="array" aca="1" ref="H693" ca="1">_xlfn.SINGLE(IF(COLUMNS($E693:H693)&lt;=COUNTIF(INDIRECT("'Raw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Input'!$B$3)),COLUMNS($E693:H693))),""))</f>
        <v/>
      </c>
      <c r="I693" t="str" cm="1">
        <f t="array" aca="1" ref="I693" ca="1">_xlfn.SINGLE(IF(COLUMNS($E693:I693)&lt;=COUNTIF(INDIRECT("'Raw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Input'!$B$3)),COLUMNS($E693:I693))),""))</f>
        <v/>
      </c>
      <c r="J693" t="str" cm="1">
        <f t="array" aca="1" ref="J693" ca="1">_xlfn.SINGLE(IF(COLUMNS($E693:J693)&lt;=COUNTIF(INDIRECT("'Raw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Input'!$B$3)),COLUMNS($E693:J693))),""))</f>
        <v/>
      </c>
      <c r="K693" t="str" cm="1">
        <f t="array" aca="1" ref="K693" ca="1">_xlfn.SINGLE(IF(COLUMNS($E693:E693)&lt;=COUNTIF(INDIRECT("'Raw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Input'!$B$3)),COLUMNS($E693:E693))),""))</f>
        <v>Boolean</v>
      </c>
      <c r="L693" t="str" cm="1">
        <f t="array" aca="1" ref="L693" ca="1">_xlfn.SINGLE(IF(COLUMNS($E693:F693)&lt;=COUNTIF(INDIRECT("'Raw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Input'!$B$3)),COLUMNS($E693:F693))),""))</f>
        <v/>
      </c>
      <c r="M693" t="str" cm="1">
        <f t="array" aca="1" ref="M693" ca="1">_xlfn.SINGLE(IF(COLUMNS($E693:G693)&lt;=COUNTIF(INDIRECT("'Raw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Input'!$B$3)),COLUMNS($E693:G693))),""))</f>
        <v/>
      </c>
      <c r="N693" t="str" cm="1">
        <f t="array" aca="1" ref="N693" ca="1">_xlfn.SINGLE(IF(COLUMNS($E693:H693)&lt;=COUNTIF(INDIRECT("'Raw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Input'!$B$3)),COLUMNS($E693:H693))),""))</f>
        <v/>
      </c>
      <c r="O693" t="str" cm="1">
        <f t="array" aca="1" ref="O693" ca="1">_xlfn.SINGLE(IF(COLUMNS($E693:I693)&lt;=COUNTIF(INDIRECT("'Raw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Input'!$B$3)),COLUMNS($E693:I693))),""))</f>
        <v/>
      </c>
      <c r="P693" t="str" cm="1">
        <f t="array" aca="1" ref="P693" ca="1">_xlfn.SINGLE(IF(COLUMNS($E693:J693)&lt;=COUNTIF(INDIRECT("'Raw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Input'!$B$3)),COLUMNS($E693:J693))),""))</f>
        <v/>
      </c>
      <c r="Q693" t="str">
        <f t="shared" ca="1" si="261"/>
        <v>Int</v>
      </c>
      <c r="R693" t="str">
        <f t="shared" ca="1" si="262"/>
        <v/>
      </c>
      <c r="S693" t="str">
        <f t="shared" ca="1" si="263"/>
        <v/>
      </c>
      <c r="T693" t="str">
        <f t="shared" ca="1" si="250"/>
        <v/>
      </c>
      <c r="U693" t="str">
        <f t="shared" ca="1" si="251"/>
        <v/>
      </c>
      <c r="V693">
        <v>693</v>
      </c>
      <c r="DE693"/>
      <c r="HB693"/>
    </row>
    <row r="694" spans="1:210">
      <c r="A694">
        <v>3</v>
      </c>
      <c r="B694" t="str">
        <f t="shared" ca="1" si="260"/>
        <v/>
      </c>
      <c r="C694" t="str">
        <f t="shared" ca="1" si="244"/>
        <v/>
      </c>
      <c r="D694" t="str">
        <f t="shared" ca="1" si="245"/>
        <v/>
      </c>
      <c r="E694" t="str" cm="1">
        <f t="array" aca="1" ref="E694" ca="1">_xlfn.SINGLE(IF(COLUMNS($E694:E694)&lt;=COUNTIF(INDIRECT("'Raw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Input'!$B$3)),COLUMNS($E694:E694))),""))</f>
        <v>Int</v>
      </c>
      <c r="F694" t="str" cm="1">
        <f t="array" aca="1" ref="F694" ca="1">_xlfn.SINGLE(IF(COLUMNS($E694:F694)&lt;=COUNTIF(INDIRECT("'Raw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Input'!$B$3)),COLUMNS($E694:F694))),""))</f>
        <v/>
      </c>
      <c r="G694" t="str" cm="1">
        <f t="array" aca="1" ref="G694" ca="1">_xlfn.SINGLE(IF(COLUMNS($E694:G694)&lt;=COUNTIF(INDIRECT("'Raw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Input'!$B$3)),COLUMNS($E694:G694))),""))</f>
        <v/>
      </c>
      <c r="H694" t="str" cm="1">
        <f t="array" aca="1" ref="H694" ca="1">_xlfn.SINGLE(IF(COLUMNS($E694:H694)&lt;=COUNTIF(INDIRECT("'Raw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Input'!$B$3)),COLUMNS($E694:H694))),""))</f>
        <v/>
      </c>
      <c r="I694" t="str" cm="1">
        <f t="array" aca="1" ref="I694" ca="1">_xlfn.SINGLE(IF(COLUMNS($E694:I694)&lt;=COUNTIF(INDIRECT("'Raw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Input'!$B$3)),COLUMNS($E694:I694))),""))</f>
        <v/>
      </c>
      <c r="J694" t="str" cm="1">
        <f t="array" aca="1" ref="J694" ca="1">_xlfn.SINGLE(IF(COLUMNS($E694:J694)&lt;=COUNTIF(INDIRECT("'Raw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Input'!$B$3)),COLUMNS($E694:J694))),""))</f>
        <v/>
      </c>
      <c r="K694" t="str" cm="1">
        <f t="array" aca="1" ref="K694" ca="1">_xlfn.SINGLE(IF(COLUMNS($E694:E694)&lt;=COUNTIF(INDIRECT("'Raw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Input'!$B$3)),COLUMNS($E694:E694))),""))</f>
        <v>Boolean</v>
      </c>
      <c r="L694" t="str" cm="1">
        <f t="array" aca="1" ref="L694" ca="1">_xlfn.SINGLE(IF(COLUMNS($E694:F694)&lt;=COUNTIF(INDIRECT("'Raw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Input'!$B$3)),COLUMNS($E694:F694))),""))</f>
        <v/>
      </c>
      <c r="M694" t="str" cm="1">
        <f t="array" aca="1" ref="M694" ca="1">_xlfn.SINGLE(IF(COLUMNS($E694:G694)&lt;=COUNTIF(INDIRECT("'Raw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Input'!$B$3)),COLUMNS($E694:G694))),""))</f>
        <v/>
      </c>
      <c r="N694" t="str" cm="1">
        <f t="array" aca="1" ref="N694" ca="1">_xlfn.SINGLE(IF(COLUMNS($E694:H694)&lt;=COUNTIF(INDIRECT("'Raw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Input'!$B$3)),COLUMNS($E694:H694))),""))</f>
        <v/>
      </c>
      <c r="O694" t="str" cm="1">
        <f t="array" aca="1" ref="O694" ca="1">_xlfn.SINGLE(IF(COLUMNS($E694:I694)&lt;=COUNTIF(INDIRECT("'Raw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Input'!$B$3)),COLUMNS($E694:I694))),""))</f>
        <v/>
      </c>
      <c r="P694" t="str" cm="1">
        <f t="array" aca="1" ref="P694" ca="1">_xlfn.SINGLE(IF(COLUMNS($E694:J694)&lt;=COUNTIF(INDIRECT("'Raw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Input'!$B$3)),COLUMNS($E694:J694))),""))</f>
        <v/>
      </c>
      <c r="Q694" t="str">
        <f t="shared" ca="1" si="261"/>
        <v>Int</v>
      </c>
      <c r="R694" t="str">
        <f t="shared" ca="1" si="262"/>
        <v/>
      </c>
      <c r="S694" t="str">
        <f t="shared" ca="1" si="263"/>
        <v/>
      </c>
      <c r="T694" t="str">
        <f t="shared" ca="1" si="250"/>
        <v/>
      </c>
      <c r="U694" t="str">
        <f t="shared" ca="1" si="251"/>
        <v/>
      </c>
      <c r="V694">
        <v>694</v>
      </c>
      <c r="DE694"/>
      <c r="HB694"/>
    </row>
    <row r="695" spans="1:210">
      <c r="A695">
        <v>4</v>
      </c>
      <c r="B695" t="str">
        <f t="shared" ca="1" si="260"/>
        <v/>
      </c>
      <c r="C695" t="str">
        <f t="shared" ca="1" si="244"/>
        <v/>
      </c>
      <c r="D695" t="str">
        <f t="shared" ca="1" si="245"/>
        <v/>
      </c>
      <c r="E695" t="str" cm="1">
        <f t="array" aca="1" ref="E695" ca="1">_xlfn.SINGLE(IF(COLUMNS($E695:E695)&lt;=COUNTIF(INDIRECT("'Raw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Input'!$B$3)),COLUMNS($E695:E695))),""))</f>
        <v>Int</v>
      </c>
      <c r="F695" t="str" cm="1">
        <f t="array" aca="1" ref="F695" ca="1">_xlfn.SINGLE(IF(COLUMNS($E695:F695)&lt;=COUNTIF(INDIRECT("'Raw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Input'!$B$3)),COLUMNS($E695:F695))),""))</f>
        <v/>
      </c>
      <c r="G695" t="str" cm="1">
        <f t="array" aca="1" ref="G695" ca="1">_xlfn.SINGLE(IF(COLUMNS($E695:G695)&lt;=COUNTIF(INDIRECT("'Raw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Input'!$B$3)),COLUMNS($E695:G695))),""))</f>
        <v/>
      </c>
      <c r="H695" t="str" cm="1">
        <f t="array" aca="1" ref="H695" ca="1">_xlfn.SINGLE(IF(COLUMNS($E695:H695)&lt;=COUNTIF(INDIRECT("'Raw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Input'!$B$3)),COLUMNS($E695:H695))),""))</f>
        <v/>
      </c>
      <c r="I695" t="str" cm="1">
        <f t="array" aca="1" ref="I695" ca="1">_xlfn.SINGLE(IF(COLUMNS($E695:I695)&lt;=COUNTIF(INDIRECT("'Raw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Input'!$B$3)),COLUMNS($E695:I695))),""))</f>
        <v/>
      </c>
      <c r="J695" t="str" cm="1">
        <f t="array" aca="1" ref="J695" ca="1">_xlfn.SINGLE(IF(COLUMNS($E695:J695)&lt;=COUNTIF(INDIRECT("'Raw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Input'!$B$3)),COLUMNS($E695:J695))),""))</f>
        <v/>
      </c>
      <c r="K695" t="str" cm="1">
        <f t="array" aca="1" ref="K695" ca="1">_xlfn.SINGLE(IF(COLUMNS($E695:E695)&lt;=COUNTIF(INDIRECT("'Raw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Input'!$B$3)),COLUMNS($E695:E695))),""))</f>
        <v>Boolean</v>
      </c>
      <c r="L695" t="str" cm="1">
        <f t="array" aca="1" ref="L695" ca="1">_xlfn.SINGLE(IF(COLUMNS($E695:F695)&lt;=COUNTIF(INDIRECT("'Raw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Input'!$B$3)),COLUMNS($E695:F695))),""))</f>
        <v/>
      </c>
      <c r="M695" t="str" cm="1">
        <f t="array" aca="1" ref="M695" ca="1">_xlfn.SINGLE(IF(COLUMNS($E695:G695)&lt;=COUNTIF(INDIRECT("'Raw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Input'!$B$3)),COLUMNS($E695:G695))),""))</f>
        <v/>
      </c>
      <c r="N695" t="str" cm="1">
        <f t="array" aca="1" ref="N695" ca="1">_xlfn.SINGLE(IF(COLUMNS($E695:H695)&lt;=COUNTIF(INDIRECT("'Raw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Input'!$B$3)),COLUMNS($E695:H695))),""))</f>
        <v/>
      </c>
      <c r="O695" t="str" cm="1">
        <f t="array" aca="1" ref="O695" ca="1">_xlfn.SINGLE(IF(COLUMNS($E695:I695)&lt;=COUNTIF(INDIRECT("'Raw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Input'!$B$3)),COLUMNS($E695:I695))),""))</f>
        <v/>
      </c>
      <c r="P695" t="str" cm="1">
        <f t="array" aca="1" ref="P695" ca="1">_xlfn.SINGLE(IF(COLUMNS($E695:J695)&lt;=COUNTIF(INDIRECT("'Raw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Input'!$B$3)),COLUMNS($E695:J695))),""))</f>
        <v/>
      </c>
      <c r="Q695" t="str">
        <f t="shared" ca="1" si="261"/>
        <v>Int</v>
      </c>
      <c r="R695" t="str">
        <f t="shared" ca="1" si="262"/>
        <v/>
      </c>
      <c r="S695" t="str">
        <f t="shared" ca="1" si="263"/>
        <v/>
      </c>
      <c r="T695" t="str">
        <f t="shared" ca="1" si="250"/>
        <v/>
      </c>
      <c r="U695" t="str">
        <f t="shared" ca="1" si="251"/>
        <v/>
      </c>
      <c r="V695">
        <v>695</v>
      </c>
      <c r="DE695"/>
      <c r="HB695"/>
    </row>
    <row r="696" spans="1:210">
      <c r="A696">
        <v>5</v>
      </c>
      <c r="B696" t="str">
        <f t="shared" ca="1" si="260"/>
        <v/>
      </c>
      <c r="C696" t="str">
        <f t="shared" ca="1" si="244"/>
        <v/>
      </c>
      <c r="D696" t="str">
        <f t="shared" ca="1" si="245"/>
        <v/>
      </c>
      <c r="E696" t="str" cm="1">
        <f t="array" aca="1" ref="E696" ca="1">_xlfn.SINGLE(IF(COLUMNS($E696:E696)&lt;=COUNTIF(INDIRECT("'Raw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Input'!$B$3)),COLUMNS($E696:E696))),""))</f>
        <v>Int</v>
      </c>
      <c r="F696" t="str" cm="1">
        <f t="array" aca="1" ref="F696" ca="1">_xlfn.SINGLE(IF(COLUMNS($E696:F696)&lt;=COUNTIF(INDIRECT("'Raw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Input'!$B$3)),COLUMNS($E696:F696))),""))</f>
        <v/>
      </c>
      <c r="G696" t="str" cm="1">
        <f t="array" aca="1" ref="G696" ca="1">_xlfn.SINGLE(IF(COLUMNS($E696:G696)&lt;=COUNTIF(INDIRECT("'Raw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Input'!$B$3)),COLUMNS($E696:G696))),""))</f>
        <v/>
      </c>
      <c r="H696" t="str" cm="1">
        <f t="array" aca="1" ref="H696" ca="1">_xlfn.SINGLE(IF(COLUMNS($E696:H696)&lt;=COUNTIF(INDIRECT("'Raw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Input'!$B$3)),COLUMNS($E696:H696))),""))</f>
        <v/>
      </c>
      <c r="I696" t="str" cm="1">
        <f t="array" aca="1" ref="I696" ca="1">_xlfn.SINGLE(IF(COLUMNS($E696:I696)&lt;=COUNTIF(INDIRECT("'Raw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Input'!$B$3)),COLUMNS($E696:I696))),""))</f>
        <v/>
      </c>
      <c r="J696" t="str" cm="1">
        <f t="array" aca="1" ref="J696" ca="1">_xlfn.SINGLE(IF(COLUMNS($E696:J696)&lt;=COUNTIF(INDIRECT("'Raw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Input'!$B$3)),COLUMNS($E696:J696))),""))</f>
        <v/>
      </c>
      <c r="K696" t="str" cm="1">
        <f t="array" aca="1" ref="K696" ca="1">_xlfn.SINGLE(IF(COLUMNS($E696:E696)&lt;=COUNTIF(INDIRECT("'Raw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Input'!$B$3)),COLUMNS($E696:E696))),""))</f>
        <v>Boolean</v>
      </c>
      <c r="L696" t="str" cm="1">
        <f t="array" aca="1" ref="L696" ca="1">_xlfn.SINGLE(IF(COLUMNS($E696:F696)&lt;=COUNTIF(INDIRECT("'Raw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Input'!$B$3)),COLUMNS($E696:F696))),""))</f>
        <v/>
      </c>
      <c r="M696" t="str" cm="1">
        <f t="array" aca="1" ref="M696" ca="1">_xlfn.SINGLE(IF(COLUMNS($E696:G696)&lt;=COUNTIF(INDIRECT("'Raw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Input'!$B$3)),COLUMNS($E696:G696))),""))</f>
        <v/>
      </c>
      <c r="N696" t="str" cm="1">
        <f t="array" aca="1" ref="N696" ca="1">_xlfn.SINGLE(IF(COLUMNS($E696:H696)&lt;=COUNTIF(INDIRECT("'Raw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Input'!$B$3)),COLUMNS($E696:H696))),""))</f>
        <v/>
      </c>
      <c r="O696" t="str" cm="1">
        <f t="array" aca="1" ref="O696" ca="1">_xlfn.SINGLE(IF(COLUMNS($E696:I696)&lt;=COUNTIF(INDIRECT("'Raw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Input'!$B$3)),COLUMNS($E696:I696))),""))</f>
        <v/>
      </c>
      <c r="P696" t="str" cm="1">
        <f t="array" aca="1" ref="P696" ca="1">_xlfn.SINGLE(IF(COLUMNS($E696:J696)&lt;=COUNTIF(INDIRECT("'Raw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Input'!$B$3)),COLUMNS($E696:J696))),""))</f>
        <v/>
      </c>
      <c r="Q696" t="str">
        <f t="shared" ca="1" si="261"/>
        <v>Int</v>
      </c>
      <c r="R696" t="str">
        <f t="shared" ca="1" si="262"/>
        <v/>
      </c>
      <c r="S696" t="str">
        <f t="shared" ca="1" si="263"/>
        <v/>
      </c>
      <c r="T696" t="str">
        <f t="shared" ca="1" si="250"/>
        <v/>
      </c>
      <c r="U696" t="str">
        <f t="shared" ca="1" si="251"/>
        <v/>
      </c>
      <c r="V696">
        <v>696</v>
      </c>
      <c r="DE696"/>
      <c r="HB696"/>
    </row>
    <row r="697" spans="1:210">
      <c r="A697">
        <v>6</v>
      </c>
      <c r="B697" t="str">
        <f t="shared" ca="1" si="260"/>
        <v/>
      </c>
      <c r="C697" t="str">
        <f t="shared" ca="1" si="244"/>
        <v/>
      </c>
      <c r="D697" t="str">
        <f t="shared" ca="1" si="245"/>
        <v/>
      </c>
      <c r="E697" t="str" cm="1">
        <f t="array" aca="1" ref="E697" ca="1">_xlfn.SINGLE(IF(COLUMNS($E697:E697)&lt;=COUNTIF(INDIRECT("'Raw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Input'!$B$3)),COLUMNS($E697:E697))),""))</f>
        <v>Int</v>
      </c>
      <c r="F697" t="str" cm="1">
        <f t="array" aca="1" ref="F697" ca="1">_xlfn.SINGLE(IF(COLUMNS($E697:F697)&lt;=COUNTIF(INDIRECT("'Raw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Input'!$B$3)),COLUMNS($E697:F697))),""))</f>
        <v/>
      </c>
      <c r="G697" t="str" cm="1">
        <f t="array" aca="1" ref="G697" ca="1">_xlfn.SINGLE(IF(COLUMNS($E697:G697)&lt;=COUNTIF(INDIRECT("'Raw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Input'!$B$3)),COLUMNS($E697:G697))),""))</f>
        <v/>
      </c>
      <c r="H697" t="str" cm="1">
        <f t="array" aca="1" ref="H697" ca="1">_xlfn.SINGLE(IF(COLUMNS($E697:H697)&lt;=COUNTIF(INDIRECT("'Raw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Input'!$B$3)),COLUMNS($E697:H697))),""))</f>
        <v/>
      </c>
      <c r="I697" t="str" cm="1">
        <f t="array" aca="1" ref="I697" ca="1">_xlfn.SINGLE(IF(COLUMNS($E697:I697)&lt;=COUNTIF(INDIRECT("'Raw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Input'!$B$3)),COLUMNS($E697:I697))),""))</f>
        <v/>
      </c>
      <c r="J697" t="str" cm="1">
        <f t="array" aca="1" ref="J697" ca="1">_xlfn.SINGLE(IF(COLUMNS($E697:J697)&lt;=COUNTIF(INDIRECT("'Raw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Input'!$B$3)),COLUMNS($E697:J697))),""))</f>
        <v/>
      </c>
      <c r="K697" t="str" cm="1">
        <f t="array" aca="1" ref="K697" ca="1">_xlfn.SINGLE(IF(COLUMNS($E697:E697)&lt;=COUNTIF(INDIRECT("'Raw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Input'!$B$3)),COLUMNS($E697:E697))),""))</f>
        <v>Boolean</v>
      </c>
      <c r="L697" t="str" cm="1">
        <f t="array" aca="1" ref="L697" ca="1">_xlfn.SINGLE(IF(COLUMNS($E697:F697)&lt;=COUNTIF(INDIRECT("'Raw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Input'!$B$3)),COLUMNS($E697:F697))),""))</f>
        <v/>
      </c>
      <c r="M697" t="str" cm="1">
        <f t="array" aca="1" ref="M697" ca="1">_xlfn.SINGLE(IF(COLUMNS($E697:G697)&lt;=COUNTIF(INDIRECT("'Raw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Input'!$B$3)),COLUMNS($E697:G697))),""))</f>
        <v/>
      </c>
      <c r="N697" t="str" cm="1">
        <f t="array" aca="1" ref="N697" ca="1">_xlfn.SINGLE(IF(COLUMNS($E697:H697)&lt;=COUNTIF(INDIRECT("'Raw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Input'!$B$3)),COLUMNS($E697:H697))),""))</f>
        <v/>
      </c>
      <c r="O697" t="str" cm="1">
        <f t="array" aca="1" ref="O697" ca="1">_xlfn.SINGLE(IF(COLUMNS($E697:I697)&lt;=COUNTIF(INDIRECT("'Raw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Input'!$B$3)),COLUMNS($E697:I697))),""))</f>
        <v/>
      </c>
      <c r="P697" t="str" cm="1">
        <f t="array" aca="1" ref="P697" ca="1">_xlfn.SINGLE(IF(COLUMNS($E697:J697)&lt;=COUNTIF(INDIRECT("'Raw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Input'!$B$3)),COLUMNS($E697:J697))),""))</f>
        <v/>
      </c>
      <c r="Q697" t="str">
        <f t="shared" ca="1" si="261"/>
        <v>Int</v>
      </c>
      <c r="R697" t="str">
        <f t="shared" ca="1" si="262"/>
        <v/>
      </c>
      <c r="S697" t="str">
        <f t="shared" ca="1" si="263"/>
        <v/>
      </c>
      <c r="T697" t="str">
        <f t="shared" ca="1" si="250"/>
        <v/>
      </c>
      <c r="U697" t="str">
        <f t="shared" ca="1" si="251"/>
        <v/>
      </c>
      <c r="V697">
        <v>697</v>
      </c>
      <c r="DE697"/>
      <c r="HB697"/>
    </row>
    <row r="698" spans="1:210">
      <c r="A698">
        <v>7</v>
      </c>
      <c r="B698" t="str">
        <f t="shared" ca="1" si="260"/>
        <v/>
      </c>
      <c r="C698" t="str">
        <f t="shared" ca="1" si="244"/>
        <v/>
      </c>
      <c r="D698" t="str">
        <f t="shared" ca="1" si="245"/>
        <v/>
      </c>
      <c r="E698" t="str" cm="1">
        <f t="array" aca="1" ref="E698" ca="1">_xlfn.SINGLE(IF(COLUMNS($E698:E698)&lt;=COUNTIF(INDIRECT("'Raw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Input'!$B$3)),COLUMNS($E698:E698))),""))</f>
        <v>Int</v>
      </c>
      <c r="F698" t="str" cm="1">
        <f t="array" aca="1" ref="F698" ca="1">_xlfn.SINGLE(IF(COLUMNS($E698:F698)&lt;=COUNTIF(INDIRECT("'Raw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Input'!$B$3)),COLUMNS($E698:F698))),""))</f>
        <v/>
      </c>
      <c r="G698" t="str" cm="1">
        <f t="array" aca="1" ref="G698" ca="1">_xlfn.SINGLE(IF(COLUMNS($E698:G698)&lt;=COUNTIF(INDIRECT("'Raw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Input'!$B$3)),COLUMNS($E698:G698))),""))</f>
        <v/>
      </c>
      <c r="H698" t="str" cm="1">
        <f t="array" aca="1" ref="H698" ca="1">_xlfn.SINGLE(IF(COLUMNS($E698:H698)&lt;=COUNTIF(INDIRECT("'Raw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Input'!$B$3)),COLUMNS($E698:H698))),""))</f>
        <v/>
      </c>
      <c r="I698" t="str" cm="1">
        <f t="array" aca="1" ref="I698" ca="1">_xlfn.SINGLE(IF(COLUMNS($E698:I698)&lt;=COUNTIF(INDIRECT("'Raw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Input'!$B$3)),COLUMNS($E698:I698))),""))</f>
        <v/>
      </c>
      <c r="J698" t="str" cm="1">
        <f t="array" aca="1" ref="J698" ca="1">_xlfn.SINGLE(IF(COLUMNS($E698:J698)&lt;=COUNTIF(INDIRECT("'Raw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Input'!$B$3)),COLUMNS($E698:J698))),""))</f>
        <v/>
      </c>
      <c r="K698" t="str" cm="1">
        <f t="array" aca="1" ref="K698" ca="1">_xlfn.SINGLE(IF(COLUMNS($E698:E698)&lt;=COUNTIF(INDIRECT("'Raw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Input'!$B$3)),COLUMNS($E698:E698))),""))</f>
        <v>Boolean</v>
      </c>
      <c r="L698" t="str" cm="1">
        <f t="array" aca="1" ref="L698" ca="1">_xlfn.SINGLE(IF(COLUMNS($E698:F698)&lt;=COUNTIF(INDIRECT("'Raw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Input'!$B$3)),COLUMNS($E698:F698))),""))</f>
        <v/>
      </c>
      <c r="M698" t="str" cm="1">
        <f t="array" aca="1" ref="M698" ca="1">_xlfn.SINGLE(IF(COLUMNS($E698:G698)&lt;=COUNTIF(INDIRECT("'Raw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Input'!$B$3)),COLUMNS($E698:G698))),""))</f>
        <v/>
      </c>
      <c r="N698" t="str" cm="1">
        <f t="array" aca="1" ref="N698" ca="1">_xlfn.SINGLE(IF(COLUMNS($E698:H698)&lt;=COUNTIF(INDIRECT("'Raw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Input'!$B$3)),COLUMNS($E698:H698))),""))</f>
        <v/>
      </c>
      <c r="O698" t="str" cm="1">
        <f t="array" aca="1" ref="O698" ca="1">_xlfn.SINGLE(IF(COLUMNS($E698:I698)&lt;=COUNTIF(INDIRECT("'Raw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Input'!$B$3)),COLUMNS($E698:I698))),""))</f>
        <v/>
      </c>
      <c r="P698" t="str" cm="1">
        <f t="array" aca="1" ref="P698" ca="1">_xlfn.SINGLE(IF(COLUMNS($E698:J698)&lt;=COUNTIF(INDIRECT("'Raw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Input'!$B$3)),COLUMNS($E698:J698))),""))</f>
        <v/>
      </c>
      <c r="Q698" t="str">
        <f t="shared" ca="1" si="261"/>
        <v>Int</v>
      </c>
      <c r="R698" t="str">
        <f t="shared" ca="1" si="262"/>
        <v/>
      </c>
      <c r="S698" t="str">
        <f t="shared" ca="1" si="263"/>
        <v/>
      </c>
      <c r="T698" t="str">
        <f t="shared" ca="1" si="250"/>
        <v/>
      </c>
      <c r="U698" t="str">
        <f t="shared" ca="1" si="251"/>
        <v/>
      </c>
      <c r="V698">
        <v>698</v>
      </c>
      <c r="DE698"/>
      <c r="HB698"/>
    </row>
    <row r="699" spans="1:210">
      <c r="A699">
        <v>8</v>
      </c>
      <c r="B699" t="str">
        <f t="shared" ca="1" si="260"/>
        <v/>
      </c>
      <c r="C699" t="str">
        <f t="shared" ca="1" si="244"/>
        <v/>
      </c>
      <c r="D699" t="str">
        <f t="shared" ca="1" si="245"/>
        <v/>
      </c>
      <c r="E699" t="str" cm="1">
        <f t="array" aca="1" ref="E699" ca="1">_xlfn.SINGLE(IF(COLUMNS($E699:E699)&lt;=COUNTIF(INDIRECT("'Raw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Input'!$B$3)),COLUMNS($E699:E699))),""))</f>
        <v>Int</v>
      </c>
      <c r="F699" t="str" cm="1">
        <f t="array" aca="1" ref="F699" ca="1">_xlfn.SINGLE(IF(COLUMNS($E699:F699)&lt;=COUNTIF(INDIRECT("'Raw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Input'!$B$3)),COLUMNS($E699:F699))),""))</f>
        <v/>
      </c>
      <c r="G699" t="str" cm="1">
        <f t="array" aca="1" ref="G699" ca="1">_xlfn.SINGLE(IF(COLUMNS($E699:G699)&lt;=COUNTIF(INDIRECT("'Raw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Input'!$B$3)),COLUMNS($E699:G699))),""))</f>
        <v/>
      </c>
      <c r="H699" t="str" cm="1">
        <f t="array" aca="1" ref="H699" ca="1">_xlfn.SINGLE(IF(COLUMNS($E699:H699)&lt;=COUNTIF(INDIRECT("'Raw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Input'!$B$3)),COLUMNS($E699:H699))),""))</f>
        <v/>
      </c>
      <c r="I699" t="str" cm="1">
        <f t="array" aca="1" ref="I699" ca="1">_xlfn.SINGLE(IF(COLUMNS($E699:I699)&lt;=COUNTIF(INDIRECT("'Raw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Input'!$B$3)),COLUMNS($E699:I699))),""))</f>
        <v/>
      </c>
      <c r="J699" t="str" cm="1">
        <f t="array" aca="1" ref="J699" ca="1">_xlfn.SINGLE(IF(COLUMNS($E699:J699)&lt;=COUNTIF(INDIRECT("'Raw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Input'!$B$3)),COLUMNS($E699:J699))),""))</f>
        <v/>
      </c>
      <c r="K699" t="str" cm="1">
        <f t="array" aca="1" ref="K699" ca="1">_xlfn.SINGLE(IF(COLUMNS($E699:E699)&lt;=COUNTIF(INDIRECT("'Raw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Input'!$B$3)),COLUMNS($E699:E699))),""))</f>
        <v>Boolean</v>
      </c>
      <c r="L699" t="str" cm="1">
        <f t="array" aca="1" ref="L699" ca="1">_xlfn.SINGLE(IF(COLUMNS($E699:F699)&lt;=COUNTIF(INDIRECT("'Raw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Input'!$B$3)),COLUMNS($E699:F699))),""))</f>
        <v/>
      </c>
      <c r="M699" t="str" cm="1">
        <f t="array" aca="1" ref="M699" ca="1">_xlfn.SINGLE(IF(COLUMNS($E699:G699)&lt;=COUNTIF(INDIRECT("'Raw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Input'!$B$3)),COLUMNS($E699:G699))),""))</f>
        <v/>
      </c>
      <c r="N699" t="str" cm="1">
        <f t="array" aca="1" ref="N699" ca="1">_xlfn.SINGLE(IF(COLUMNS($E699:H699)&lt;=COUNTIF(INDIRECT("'Raw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Input'!$B$3)),COLUMNS($E699:H699))),""))</f>
        <v/>
      </c>
      <c r="O699" t="str" cm="1">
        <f t="array" aca="1" ref="O699" ca="1">_xlfn.SINGLE(IF(COLUMNS($E699:I699)&lt;=COUNTIF(INDIRECT("'Raw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Input'!$B$3)),COLUMNS($E699:I699))),""))</f>
        <v/>
      </c>
      <c r="P699" t="str" cm="1">
        <f t="array" aca="1" ref="P699" ca="1">_xlfn.SINGLE(IF(COLUMNS($E699:J699)&lt;=COUNTIF(INDIRECT("'Raw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Input'!$B$3)),COLUMNS($E699:J699))),""))</f>
        <v/>
      </c>
      <c r="Q699" t="str">
        <f t="shared" ca="1" si="261"/>
        <v>Int</v>
      </c>
      <c r="R699" t="str">
        <f t="shared" ca="1" si="262"/>
        <v/>
      </c>
      <c r="S699" t="str">
        <f t="shared" ca="1" si="263"/>
        <v/>
      </c>
      <c r="T699" t="str">
        <f t="shared" ca="1" si="250"/>
        <v/>
      </c>
      <c r="U699" t="str">
        <f t="shared" ca="1" si="251"/>
        <v/>
      </c>
      <c r="V699">
        <v>699</v>
      </c>
      <c r="DE699"/>
      <c r="HB699"/>
    </row>
    <row r="700" spans="1:210">
      <c r="A700">
        <v>9</v>
      </c>
      <c r="B700" t="str">
        <f t="shared" ca="1" si="260"/>
        <v/>
      </c>
      <c r="C700" t="str">
        <f t="shared" ca="1" si="244"/>
        <v/>
      </c>
      <c r="D700" t="str">
        <f t="shared" ca="1" si="245"/>
        <v/>
      </c>
      <c r="E700" t="str" cm="1">
        <f t="array" aca="1" ref="E700" ca="1">_xlfn.SINGLE(IF(COLUMNS($E700:E700)&lt;=COUNTIF(INDIRECT("'Raw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Input'!$B$3)),COLUMNS($E700:E700))),""))</f>
        <v>Int</v>
      </c>
      <c r="F700" t="str" cm="1">
        <f t="array" aca="1" ref="F700" ca="1">_xlfn.SINGLE(IF(COLUMNS($E700:F700)&lt;=COUNTIF(INDIRECT("'Raw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Input'!$B$3)),COLUMNS($E700:F700))),""))</f>
        <v/>
      </c>
      <c r="G700" t="str" cm="1">
        <f t="array" aca="1" ref="G700" ca="1">_xlfn.SINGLE(IF(COLUMNS($E700:G700)&lt;=COUNTIF(INDIRECT("'Raw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Input'!$B$3)),COLUMNS($E700:G700))),""))</f>
        <v/>
      </c>
      <c r="H700" t="str" cm="1">
        <f t="array" aca="1" ref="H700" ca="1">_xlfn.SINGLE(IF(COLUMNS($E700:H700)&lt;=COUNTIF(INDIRECT("'Raw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Input'!$B$3)),COLUMNS($E700:H700))),""))</f>
        <v/>
      </c>
      <c r="I700" t="str" cm="1">
        <f t="array" aca="1" ref="I700" ca="1">_xlfn.SINGLE(IF(COLUMNS($E700:I700)&lt;=COUNTIF(INDIRECT("'Raw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Input'!$B$3)),COLUMNS($E700:I700))),""))</f>
        <v/>
      </c>
      <c r="J700" t="str" cm="1">
        <f t="array" aca="1" ref="J700" ca="1">_xlfn.SINGLE(IF(COLUMNS($E700:J700)&lt;=COUNTIF(INDIRECT("'Raw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Input'!$B$3)),COLUMNS($E700:J700))),""))</f>
        <v/>
      </c>
      <c r="K700" t="str" cm="1">
        <f t="array" aca="1" ref="K700" ca="1">_xlfn.SINGLE(IF(COLUMNS($E700:E700)&lt;=COUNTIF(INDIRECT("'Raw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Input'!$B$3)),COLUMNS($E700:E700))),""))</f>
        <v>Boolean</v>
      </c>
      <c r="L700" t="str" cm="1">
        <f t="array" aca="1" ref="L700" ca="1">_xlfn.SINGLE(IF(COLUMNS($E700:F700)&lt;=COUNTIF(INDIRECT("'Raw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Input'!$B$3)),COLUMNS($E700:F700))),""))</f>
        <v/>
      </c>
      <c r="M700" t="str" cm="1">
        <f t="array" aca="1" ref="M700" ca="1">_xlfn.SINGLE(IF(COLUMNS($E700:G700)&lt;=COUNTIF(INDIRECT("'Raw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Input'!$B$3)),COLUMNS($E700:G700))),""))</f>
        <v/>
      </c>
      <c r="N700" t="str" cm="1">
        <f t="array" aca="1" ref="N700" ca="1">_xlfn.SINGLE(IF(COLUMNS($E700:H700)&lt;=COUNTIF(INDIRECT("'Raw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Input'!$B$3)),COLUMNS($E700:H700))),""))</f>
        <v/>
      </c>
      <c r="O700" t="str" cm="1">
        <f t="array" aca="1" ref="O700" ca="1">_xlfn.SINGLE(IF(COLUMNS($E700:I700)&lt;=COUNTIF(INDIRECT("'Raw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Input'!$B$3)),COLUMNS($E700:I700))),""))</f>
        <v/>
      </c>
      <c r="P700" t="str" cm="1">
        <f t="array" aca="1" ref="P700" ca="1">_xlfn.SINGLE(IF(COLUMNS($E700:J700)&lt;=COUNTIF(INDIRECT("'Raw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Input'!$B$3)),COLUMNS($E700:J700))),""))</f>
        <v/>
      </c>
      <c r="Q700" t="str">
        <f t="shared" ca="1" si="261"/>
        <v>Int</v>
      </c>
      <c r="R700" t="str">
        <f t="shared" ca="1" si="262"/>
        <v/>
      </c>
      <c r="S700" t="str">
        <f t="shared" ca="1" si="263"/>
        <v/>
      </c>
      <c r="T700" t="str">
        <f t="shared" ca="1" si="250"/>
        <v/>
      </c>
      <c r="U700" t="str">
        <f t="shared" ca="1" si="251"/>
        <v/>
      </c>
      <c r="V700">
        <v>700</v>
      </c>
      <c r="DE700"/>
      <c r="HB700"/>
    </row>
    <row r="701" spans="1:210">
      <c r="A701">
        <v>10</v>
      </c>
      <c r="B701" t="str">
        <f t="shared" ca="1" si="260"/>
        <v/>
      </c>
      <c r="C701" t="str">
        <f t="shared" ca="1" si="244"/>
        <v/>
      </c>
      <c r="D701" t="str">
        <f t="shared" ca="1" si="245"/>
        <v/>
      </c>
      <c r="E701" t="str" cm="1">
        <f t="array" aca="1" ref="E701" ca="1">_xlfn.SINGLE(IF(COLUMNS($E701:E701)&lt;=COUNTIF(INDIRECT("'Raw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Input'!$B$3)),COLUMNS($E701:E701))),""))</f>
        <v>Int</v>
      </c>
      <c r="F701" t="str" cm="1">
        <f t="array" aca="1" ref="F701" ca="1">_xlfn.SINGLE(IF(COLUMNS($E701:F701)&lt;=COUNTIF(INDIRECT("'Raw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Input'!$B$3)),COLUMNS($E701:F701))),""))</f>
        <v/>
      </c>
      <c r="G701" t="str" cm="1">
        <f t="array" aca="1" ref="G701" ca="1">_xlfn.SINGLE(IF(COLUMNS($E701:G701)&lt;=COUNTIF(INDIRECT("'Raw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Input'!$B$3)),COLUMNS($E701:G701))),""))</f>
        <v/>
      </c>
      <c r="H701" t="str" cm="1">
        <f t="array" aca="1" ref="H701" ca="1">_xlfn.SINGLE(IF(COLUMNS($E701:H701)&lt;=COUNTIF(INDIRECT("'Raw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Input'!$B$3)),COLUMNS($E701:H701))),""))</f>
        <v/>
      </c>
      <c r="I701" t="str" cm="1">
        <f t="array" aca="1" ref="I701" ca="1">_xlfn.SINGLE(IF(COLUMNS($E701:I701)&lt;=COUNTIF(INDIRECT("'Raw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Input'!$B$3)),COLUMNS($E701:I701))),""))</f>
        <v/>
      </c>
      <c r="J701" t="str" cm="1">
        <f t="array" aca="1" ref="J701" ca="1">_xlfn.SINGLE(IF(COLUMNS($E701:J701)&lt;=COUNTIF(INDIRECT("'Raw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Input'!$B$3)),COLUMNS($E701:J701))),""))</f>
        <v/>
      </c>
      <c r="K701" t="str" cm="1">
        <f t="array" aca="1" ref="K701" ca="1">_xlfn.SINGLE(IF(COLUMNS($E701:E701)&lt;=COUNTIF(INDIRECT("'Raw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Input'!$B$3)),COLUMNS($E701:E701))),""))</f>
        <v>Boolean</v>
      </c>
      <c r="L701" t="str" cm="1">
        <f t="array" aca="1" ref="L701" ca="1">_xlfn.SINGLE(IF(COLUMNS($E701:F701)&lt;=COUNTIF(INDIRECT("'Raw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Input'!$B$3)),COLUMNS($E701:F701))),""))</f>
        <v/>
      </c>
      <c r="M701" t="str" cm="1">
        <f t="array" aca="1" ref="M701" ca="1">_xlfn.SINGLE(IF(COLUMNS($E701:G701)&lt;=COUNTIF(INDIRECT("'Raw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Input'!$B$3)),COLUMNS($E701:G701))),""))</f>
        <v/>
      </c>
      <c r="N701" t="str" cm="1">
        <f t="array" aca="1" ref="N701" ca="1">_xlfn.SINGLE(IF(COLUMNS($E701:H701)&lt;=COUNTIF(INDIRECT("'Raw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Input'!$B$3)),COLUMNS($E701:H701))),""))</f>
        <v/>
      </c>
      <c r="O701" t="str" cm="1">
        <f t="array" aca="1" ref="O701" ca="1">_xlfn.SINGLE(IF(COLUMNS($E701:I701)&lt;=COUNTIF(INDIRECT("'Raw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Input'!$B$3)),COLUMNS($E701:I701))),""))</f>
        <v/>
      </c>
      <c r="P701" t="str" cm="1">
        <f t="array" aca="1" ref="P701" ca="1">_xlfn.SINGLE(IF(COLUMNS($E701:J701)&lt;=COUNTIF(INDIRECT("'Raw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Input'!$B$3)),COLUMNS($E701:J701))),""))</f>
        <v/>
      </c>
      <c r="Q701" t="str">
        <f t="shared" ca="1" si="261"/>
        <v>Int</v>
      </c>
      <c r="R701" t="str">
        <f t="shared" ca="1" si="262"/>
        <v/>
      </c>
      <c r="S701" t="str">
        <f t="shared" ca="1" si="263"/>
        <v/>
      </c>
      <c r="T701" t="str">
        <f t="shared" ca="1" si="250"/>
        <v/>
      </c>
      <c r="U701" t="str">
        <f t="shared" ca="1" si="251"/>
        <v/>
      </c>
      <c r="V701">
        <v>701</v>
      </c>
      <c r="DE701"/>
      <c r="HB701"/>
    </row>
    <row r="702" spans="1:210">
      <c r="A702">
        <v>11</v>
      </c>
      <c r="B702" t="str">
        <f t="shared" ca="1" si="260"/>
        <v/>
      </c>
      <c r="C702" t="str">
        <f t="shared" ca="1" si="244"/>
        <v/>
      </c>
      <c r="D702" t="str">
        <f t="shared" ca="1" si="245"/>
        <v/>
      </c>
      <c r="E702" t="str" cm="1">
        <f t="array" aca="1" ref="E702" ca="1">_xlfn.SINGLE(IF(COLUMNS($E702:E702)&lt;=COUNTIF(INDIRECT("'Raw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Input'!$B$3)),COLUMNS($E702:E702))),""))</f>
        <v>Int</v>
      </c>
      <c r="F702" t="str" cm="1">
        <f t="array" aca="1" ref="F702" ca="1">_xlfn.SINGLE(IF(COLUMNS($E702:F702)&lt;=COUNTIF(INDIRECT("'Raw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Input'!$B$3)),COLUMNS($E702:F702))),""))</f>
        <v/>
      </c>
      <c r="G702" t="str" cm="1">
        <f t="array" aca="1" ref="G702" ca="1">_xlfn.SINGLE(IF(COLUMNS($E702:G702)&lt;=COUNTIF(INDIRECT("'Raw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Input'!$B$3)),COLUMNS($E702:G702))),""))</f>
        <v/>
      </c>
      <c r="H702" t="str" cm="1">
        <f t="array" aca="1" ref="H702" ca="1">_xlfn.SINGLE(IF(COLUMNS($E702:H702)&lt;=COUNTIF(INDIRECT("'Raw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Input'!$B$3)),COLUMNS($E702:H702))),""))</f>
        <v/>
      </c>
      <c r="I702" t="str" cm="1">
        <f t="array" aca="1" ref="I702" ca="1">_xlfn.SINGLE(IF(COLUMNS($E702:I702)&lt;=COUNTIF(INDIRECT("'Raw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Input'!$B$3)),COLUMNS($E702:I702))),""))</f>
        <v/>
      </c>
      <c r="J702" t="str" cm="1">
        <f t="array" aca="1" ref="J702" ca="1">_xlfn.SINGLE(IF(COLUMNS($E702:J702)&lt;=COUNTIF(INDIRECT("'Raw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Input'!$B$3)),COLUMNS($E702:J702))),""))</f>
        <v/>
      </c>
      <c r="K702" t="str" cm="1">
        <f t="array" aca="1" ref="K702" ca="1">_xlfn.SINGLE(IF(COLUMNS($E702:E702)&lt;=COUNTIF(INDIRECT("'Raw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Input'!$B$3)),COLUMNS($E702:E702))),""))</f>
        <v>Boolean</v>
      </c>
      <c r="L702" t="str" cm="1">
        <f t="array" aca="1" ref="L702" ca="1">_xlfn.SINGLE(IF(COLUMNS($E702:F702)&lt;=COUNTIF(INDIRECT("'Raw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Input'!$B$3)),COLUMNS($E702:F702))),""))</f>
        <v/>
      </c>
      <c r="M702" t="str" cm="1">
        <f t="array" aca="1" ref="M702" ca="1">_xlfn.SINGLE(IF(COLUMNS($E702:G702)&lt;=COUNTIF(INDIRECT("'Raw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Input'!$B$3)),COLUMNS($E702:G702))),""))</f>
        <v/>
      </c>
      <c r="N702" t="str" cm="1">
        <f t="array" aca="1" ref="N702" ca="1">_xlfn.SINGLE(IF(COLUMNS($E702:H702)&lt;=COUNTIF(INDIRECT("'Raw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Input'!$B$3)),COLUMNS($E702:H702))),""))</f>
        <v/>
      </c>
      <c r="O702" t="str" cm="1">
        <f t="array" aca="1" ref="O702" ca="1">_xlfn.SINGLE(IF(COLUMNS($E702:I702)&lt;=COUNTIF(INDIRECT("'Raw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Input'!$B$3)),COLUMNS($E702:I702))),""))</f>
        <v/>
      </c>
      <c r="P702" t="str" cm="1">
        <f t="array" aca="1" ref="P702" ca="1">_xlfn.SINGLE(IF(COLUMNS($E702:J702)&lt;=COUNTIF(INDIRECT("'Raw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Input'!$B$3)),COLUMNS($E702:J702))),""))</f>
        <v/>
      </c>
      <c r="Q702" t="str">
        <f t="shared" ca="1" si="261"/>
        <v>Int</v>
      </c>
      <c r="R702" t="str">
        <f t="shared" ca="1" si="262"/>
        <v/>
      </c>
      <c r="S702" t="str">
        <f t="shared" ca="1" si="263"/>
        <v/>
      </c>
      <c r="T702" t="str">
        <f t="shared" ca="1" si="250"/>
        <v/>
      </c>
      <c r="U702" t="str">
        <f t="shared" ca="1" si="251"/>
        <v/>
      </c>
      <c r="V702">
        <v>702</v>
      </c>
      <c r="DE702"/>
      <c r="HB702"/>
    </row>
    <row r="703" spans="1:210">
      <c r="A703">
        <v>12</v>
      </c>
      <c r="B703" t="str">
        <f t="shared" ca="1" si="260"/>
        <v/>
      </c>
      <c r="C703" t="str">
        <f t="shared" ca="1" si="244"/>
        <v/>
      </c>
      <c r="D703" t="str">
        <f t="shared" ca="1" si="245"/>
        <v/>
      </c>
      <c r="E703" t="str" cm="1">
        <f t="array" aca="1" ref="E703" ca="1">_xlfn.SINGLE(IF(COLUMNS($E703:E703)&lt;=COUNTIF(INDIRECT("'Raw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Input'!$B$3)),COLUMNS($E703:E703))),""))</f>
        <v>Int</v>
      </c>
      <c r="F703" t="str" cm="1">
        <f t="array" aca="1" ref="F703" ca="1">_xlfn.SINGLE(IF(COLUMNS($E703:F703)&lt;=COUNTIF(INDIRECT("'Raw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Input'!$B$3)),COLUMNS($E703:F703))),""))</f>
        <v/>
      </c>
      <c r="G703" t="str" cm="1">
        <f t="array" aca="1" ref="G703" ca="1">_xlfn.SINGLE(IF(COLUMNS($E703:G703)&lt;=COUNTIF(INDIRECT("'Raw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Input'!$B$3)),COLUMNS($E703:G703))),""))</f>
        <v/>
      </c>
      <c r="H703" t="str" cm="1">
        <f t="array" aca="1" ref="H703" ca="1">_xlfn.SINGLE(IF(COLUMNS($E703:H703)&lt;=COUNTIF(INDIRECT("'Raw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Input'!$B$3)),COLUMNS($E703:H703))),""))</f>
        <v/>
      </c>
      <c r="I703" t="str" cm="1">
        <f t="array" aca="1" ref="I703" ca="1">_xlfn.SINGLE(IF(COLUMNS($E703:I703)&lt;=COUNTIF(INDIRECT("'Raw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Input'!$B$3)),COLUMNS($E703:I703))),""))</f>
        <v/>
      </c>
      <c r="J703" t="str" cm="1">
        <f t="array" aca="1" ref="J703" ca="1">_xlfn.SINGLE(IF(COLUMNS($E703:J703)&lt;=COUNTIF(INDIRECT("'Raw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Input'!$B$3)),COLUMNS($E703:J703))),""))</f>
        <v/>
      </c>
      <c r="K703" t="str" cm="1">
        <f t="array" aca="1" ref="K703" ca="1">_xlfn.SINGLE(IF(COLUMNS($E703:E703)&lt;=COUNTIF(INDIRECT("'Raw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Input'!$B$3)),COLUMNS($E703:E703))),""))</f>
        <v>Boolean</v>
      </c>
      <c r="L703" t="str" cm="1">
        <f t="array" aca="1" ref="L703" ca="1">_xlfn.SINGLE(IF(COLUMNS($E703:F703)&lt;=COUNTIF(INDIRECT("'Raw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Input'!$B$3)),COLUMNS($E703:F703))),""))</f>
        <v/>
      </c>
      <c r="M703" t="str" cm="1">
        <f t="array" aca="1" ref="M703" ca="1">_xlfn.SINGLE(IF(COLUMNS($E703:G703)&lt;=COUNTIF(INDIRECT("'Raw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Input'!$B$3)),COLUMNS($E703:G703))),""))</f>
        <v/>
      </c>
      <c r="N703" t="str" cm="1">
        <f t="array" aca="1" ref="N703" ca="1">_xlfn.SINGLE(IF(COLUMNS($E703:H703)&lt;=COUNTIF(INDIRECT("'Raw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Input'!$B$3)),COLUMNS($E703:H703))),""))</f>
        <v/>
      </c>
      <c r="O703" t="str" cm="1">
        <f t="array" aca="1" ref="O703" ca="1">_xlfn.SINGLE(IF(COLUMNS($E703:I703)&lt;=COUNTIF(INDIRECT("'Raw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Input'!$B$3)),COLUMNS($E703:I703))),""))</f>
        <v/>
      </c>
      <c r="P703" t="str" cm="1">
        <f t="array" aca="1" ref="P703" ca="1">_xlfn.SINGLE(IF(COLUMNS($E703:J703)&lt;=COUNTIF(INDIRECT("'Raw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Input'!$B$3)),COLUMNS($E703:J703))),""))</f>
        <v/>
      </c>
      <c r="Q703" t="str">
        <f t="shared" ca="1" si="261"/>
        <v>Int</v>
      </c>
      <c r="R703" t="str">
        <f t="shared" ca="1" si="262"/>
        <v/>
      </c>
      <c r="S703" t="str">
        <f t="shared" ca="1" si="263"/>
        <v/>
      </c>
      <c r="T703" t="str">
        <f t="shared" ca="1" si="250"/>
        <v/>
      </c>
      <c r="U703" t="str">
        <f t="shared" ca="1" si="251"/>
        <v/>
      </c>
      <c r="V703">
        <v>703</v>
      </c>
      <c r="DE703"/>
      <c r="HB703"/>
    </row>
    <row r="704" spans="1:210">
      <c r="A704" s="79" t="str">
        <f ca="1">IF(ISBLANK(INDIRECT("Setup!A"&amp;(1+(V704+11)/13))),"",INDIRECT("Setup!A"&amp;(1+(V704+11)/13)))</f>
        <v/>
      </c>
      <c r="C704" t="str">
        <f t="shared" ca="1" si="244"/>
        <v/>
      </c>
      <c r="D704" t="str">
        <f t="shared" ca="1" si="245"/>
        <v/>
      </c>
      <c r="K704" t="str" cm="1">
        <f t="array" aca="1" ref="K704" ca="1">_xlfn.SINGLE(IF(COLUMNS($E704:E704)&lt;=COUNTIF(INDIRECT("'Raw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Input'!$B$3)),COLUMNS($E704:E704))),""))</f>
        <v/>
      </c>
      <c r="L704" t="str" cm="1">
        <f t="array" aca="1" ref="L704" ca="1">_xlfn.SINGLE(IF(COLUMNS($E704:F704)&lt;=COUNTIF(INDIRECT("'Raw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Input'!$B$3)),COLUMNS($E704:F704))),""))</f>
        <v/>
      </c>
      <c r="M704" t="str" cm="1">
        <f t="array" aca="1" ref="M704" ca="1">_xlfn.SINGLE(IF(COLUMNS($E704:G704)&lt;=COUNTIF(INDIRECT("'Raw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Input'!$B$3)),COLUMNS($E704:G704))),""))</f>
        <v/>
      </c>
      <c r="N704" t="str" cm="1">
        <f t="array" aca="1" ref="N704" ca="1">_xlfn.SINGLE(IF(COLUMNS($E704:H704)&lt;=COUNTIF(INDIRECT("'Raw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Input'!$B$3)),COLUMNS($E704:H704))),""))</f>
        <v/>
      </c>
      <c r="O704" t="str" cm="1">
        <f t="array" aca="1" ref="O704" ca="1">_xlfn.SINGLE(IF(COLUMNS($E704:I704)&lt;=COUNTIF(INDIRECT("'Raw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Input'!$B$3)),COLUMNS($E704:I704))),""))</f>
        <v/>
      </c>
      <c r="P704" t="str" cm="1">
        <f t="array" aca="1" ref="P704" ca="1">_xlfn.SINGLE(IF(COLUMNS($E704:J704)&lt;=COUNTIF(INDIRECT("'Raw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Input'!$B$3)),COLUMNS($E704:J704))),""))</f>
        <v/>
      </c>
      <c r="T704" t="str">
        <f t="shared" ca="1" si="250"/>
        <v/>
      </c>
      <c r="U704" t="str">
        <f t="shared" ca="1" si="251"/>
        <v/>
      </c>
      <c r="V704">
        <v>704</v>
      </c>
      <c r="DE704"/>
      <c r="HB704"/>
    </row>
    <row r="705" spans="1:210">
      <c r="A705">
        <v>1</v>
      </c>
      <c r="B705" t="str">
        <f t="shared" ref="B705:B716" ca="1" si="264">IFERROR(IF(ISBLANK(INDIRECT(INDIRECT("A"&amp;V705-A705)&amp;"!B"&amp;A705+3)),"",INDIRECT(INDIRECT("A"&amp;V705-A705)&amp;"!B"&amp;A705+3)),"")</f>
        <v/>
      </c>
      <c r="C705" t="str">
        <f t="shared" ca="1" si="244"/>
        <v/>
      </c>
      <c r="D705" t="str">
        <f t="shared" ca="1" si="245"/>
        <v/>
      </c>
      <c r="E705" t="str" cm="1">
        <f t="array" aca="1" ref="E705" ca="1">_xlfn.SINGLE(IF(COLUMNS($E705:E705)&lt;=COUNTIF(INDIRECT("'Raw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Input'!$B$3)),COLUMNS($E705:E705))),""))</f>
        <v>Int</v>
      </c>
      <c r="F705" t="str" cm="1">
        <f t="array" aca="1" ref="F705" ca="1">_xlfn.SINGLE(IF(COLUMNS($E705:F705)&lt;=COUNTIF(INDIRECT("'Raw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Input'!$B$3)),COLUMNS($E705:F705))),""))</f>
        <v/>
      </c>
      <c r="G705" t="str" cm="1">
        <f t="array" aca="1" ref="G705" ca="1">_xlfn.SINGLE(IF(COLUMNS($E705:G705)&lt;=COUNTIF(INDIRECT("'Raw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Input'!$B$3)),COLUMNS($E705:G705))),""))</f>
        <v/>
      </c>
      <c r="H705" t="str" cm="1">
        <f t="array" aca="1" ref="H705" ca="1">_xlfn.SINGLE(IF(COLUMNS($E705:H705)&lt;=COUNTIF(INDIRECT("'Raw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Input'!$B$3)),COLUMNS($E705:H705))),""))</f>
        <v/>
      </c>
      <c r="I705" t="str" cm="1">
        <f t="array" aca="1" ref="I705" ca="1">_xlfn.SINGLE(IF(COLUMNS($E705:I705)&lt;=COUNTIF(INDIRECT("'Raw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Input'!$B$3)),COLUMNS($E705:I705))),""))</f>
        <v/>
      </c>
      <c r="J705" t="str" cm="1">
        <f t="array" aca="1" ref="J705" ca="1">_xlfn.SINGLE(IF(COLUMNS($E705:J705)&lt;=COUNTIF(INDIRECT("'Raw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Input'!$B$3)),COLUMNS($E705:J705))),""))</f>
        <v/>
      </c>
      <c r="K705" t="str" cm="1">
        <f t="array" aca="1" ref="K705" ca="1">_xlfn.SINGLE(IF(COLUMNS($E705:E705)&lt;=COUNTIF(INDIRECT("'Raw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Input'!$B$3)),COLUMNS($E705:E705))),""))</f>
        <v>Boolean</v>
      </c>
      <c r="L705" t="str" cm="1">
        <f t="array" aca="1" ref="L705" ca="1">_xlfn.SINGLE(IF(COLUMNS($E705:F705)&lt;=COUNTIF(INDIRECT("'Raw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Input'!$B$3)),COLUMNS($E705:F705))),""))</f>
        <v/>
      </c>
      <c r="M705" t="str" cm="1">
        <f t="array" aca="1" ref="M705" ca="1">_xlfn.SINGLE(IF(COLUMNS($E705:G705)&lt;=COUNTIF(INDIRECT("'Raw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Input'!$B$3)),COLUMNS($E705:G705))),""))</f>
        <v/>
      </c>
      <c r="N705" t="str" cm="1">
        <f t="array" aca="1" ref="N705" ca="1">_xlfn.SINGLE(IF(COLUMNS($E705:H705)&lt;=COUNTIF(INDIRECT("'Raw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Input'!$B$3)),COLUMNS($E705:H705))),""))</f>
        <v/>
      </c>
      <c r="O705" t="str" cm="1">
        <f t="array" aca="1" ref="O705" ca="1">_xlfn.SINGLE(IF(COLUMNS($E705:I705)&lt;=COUNTIF(INDIRECT("'Raw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Input'!$B$3)),COLUMNS($E705:I705))),""))</f>
        <v/>
      </c>
      <c r="P705" t="str" cm="1">
        <f t="array" aca="1" ref="P705" ca="1">_xlfn.SINGLE(IF(COLUMNS($E705:J705)&lt;=COUNTIF(INDIRECT("'Raw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Input'!$B$3)),COLUMNS($E705:J705))),""))</f>
        <v/>
      </c>
      <c r="Q705" t="str">
        <f t="shared" ref="Q705:Q716" ca="1" si="265">IF(NOT(C705=K705),E705,IF(NOT(C705=L705),F705,IF(NOT(C705=M705),G705,IF(NOT(C705=N705),H705,IF(NOT(C705=O705),I705,IF(NOT(C705=P705),J705,""))))))</f>
        <v>Int</v>
      </c>
      <c r="R705" t="str">
        <f t="shared" ref="R705:R716" ca="1" si="266">IF(AND(NOT(C705=L705),NOT(F705=Q705)),F705,IF(AND(NOT(C705=M705),NOT(G705=Q705)),G705,IF(AND(NOT(C705=N705),NOT(H705=Q705)),H705,IF(AND(NOT(C705=O705),NOT(I705=Q705)),I705,IF(AND(NOT(C705=P705),NOT(J705=Q705)),J705,"")))))</f>
        <v/>
      </c>
      <c r="S705" t="str">
        <f t="shared" ref="S705:S716" ca="1" si="267">IF(AND(NOT(C705=M705),NOT(G705=Q705),NOT(G705=R705)),G705,IF(AND(NOT(C705=N705),NOT(H705=Q705),NOT(H705=R705)),H705,IF(AND(NOT(C705=O705),NOT(I705=Q705),NOT(I705=R705)),I705,IF(AND(NOT(C705=P705),NOT(J705=Q705),NOT(J705=R705)),J705,""))))</f>
        <v/>
      </c>
      <c r="T705" t="str">
        <f t="shared" ca="1" si="250"/>
        <v/>
      </c>
      <c r="U705" t="str">
        <f t="shared" ca="1" si="251"/>
        <v/>
      </c>
      <c r="V705">
        <v>705</v>
      </c>
      <c r="DE705"/>
      <c r="HB705"/>
    </row>
    <row r="706" spans="1:210">
      <c r="A706">
        <v>2</v>
      </c>
      <c r="B706" t="str">
        <f t="shared" ca="1" si="264"/>
        <v/>
      </c>
      <c r="C706" t="str">
        <f t="shared" ca="1" si="244"/>
        <v/>
      </c>
      <c r="D706" t="str">
        <f t="shared" ca="1" si="245"/>
        <v/>
      </c>
      <c r="E706" t="str" cm="1">
        <f t="array" aca="1" ref="E706" ca="1">_xlfn.SINGLE(IF(COLUMNS($E706:E706)&lt;=COUNTIF(INDIRECT("'Raw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Input'!$B$3)),COLUMNS($E706:E706))),""))</f>
        <v>Int</v>
      </c>
      <c r="F706" t="str" cm="1">
        <f t="array" aca="1" ref="F706" ca="1">_xlfn.SINGLE(IF(COLUMNS($E706:F706)&lt;=COUNTIF(INDIRECT("'Raw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Input'!$B$3)),COLUMNS($E706:F706))),""))</f>
        <v/>
      </c>
      <c r="G706" t="str" cm="1">
        <f t="array" aca="1" ref="G706" ca="1">_xlfn.SINGLE(IF(COLUMNS($E706:G706)&lt;=COUNTIF(INDIRECT("'Raw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Input'!$B$3)),COLUMNS($E706:G706))),""))</f>
        <v/>
      </c>
      <c r="H706" t="str" cm="1">
        <f t="array" aca="1" ref="H706" ca="1">_xlfn.SINGLE(IF(COLUMNS($E706:H706)&lt;=COUNTIF(INDIRECT("'Raw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Input'!$B$3)),COLUMNS($E706:H706))),""))</f>
        <v/>
      </c>
      <c r="I706" t="str" cm="1">
        <f t="array" aca="1" ref="I706" ca="1">_xlfn.SINGLE(IF(COLUMNS($E706:I706)&lt;=COUNTIF(INDIRECT("'Raw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Input'!$B$3)),COLUMNS($E706:I706))),""))</f>
        <v/>
      </c>
      <c r="J706" t="str" cm="1">
        <f t="array" aca="1" ref="J706" ca="1">_xlfn.SINGLE(IF(COLUMNS($E706:J706)&lt;=COUNTIF(INDIRECT("'Raw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Input'!$B$3)),COLUMNS($E706:J706))),""))</f>
        <v/>
      </c>
      <c r="K706" t="str" cm="1">
        <f t="array" aca="1" ref="K706" ca="1">_xlfn.SINGLE(IF(COLUMNS($E706:E706)&lt;=COUNTIF(INDIRECT("'Raw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Input'!$B$3)),COLUMNS($E706:E706))),""))</f>
        <v>Boolean</v>
      </c>
      <c r="L706" t="str" cm="1">
        <f t="array" aca="1" ref="L706" ca="1">_xlfn.SINGLE(IF(COLUMNS($E706:F706)&lt;=COUNTIF(INDIRECT("'Raw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Input'!$B$3)),COLUMNS($E706:F706))),""))</f>
        <v/>
      </c>
      <c r="M706" t="str" cm="1">
        <f t="array" aca="1" ref="M706" ca="1">_xlfn.SINGLE(IF(COLUMNS($E706:G706)&lt;=COUNTIF(INDIRECT("'Raw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Input'!$B$3)),COLUMNS($E706:G706))),""))</f>
        <v/>
      </c>
      <c r="N706" t="str" cm="1">
        <f t="array" aca="1" ref="N706" ca="1">_xlfn.SINGLE(IF(COLUMNS($E706:H706)&lt;=COUNTIF(INDIRECT("'Raw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Input'!$B$3)),COLUMNS($E706:H706))),""))</f>
        <v/>
      </c>
      <c r="O706" t="str" cm="1">
        <f t="array" aca="1" ref="O706" ca="1">_xlfn.SINGLE(IF(COLUMNS($E706:I706)&lt;=COUNTIF(INDIRECT("'Raw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Input'!$B$3)),COLUMNS($E706:I706))),""))</f>
        <v/>
      </c>
      <c r="P706" t="str" cm="1">
        <f t="array" aca="1" ref="P706" ca="1">_xlfn.SINGLE(IF(COLUMNS($E706:J706)&lt;=COUNTIF(INDIRECT("'Raw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Input'!$B$3)),COLUMNS($E706:J706))),""))</f>
        <v/>
      </c>
      <c r="Q706" t="str">
        <f t="shared" ca="1" si="265"/>
        <v>Int</v>
      </c>
      <c r="R706" t="str">
        <f t="shared" ca="1" si="266"/>
        <v/>
      </c>
      <c r="S706" t="str">
        <f t="shared" ca="1" si="267"/>
        <v/>
      </c>
      <c r="T706" t="str">
        <f t="shared" ca="1" si="250"/>
        <v/>
      </c>
      <c r="U706" t="str">
        <f t="shared" ca="1" si="251"/>
        <v/>
      </c>
      <c r="V706">
        <v>706</v>
      </c>
      <c r="DE706"/>
      <c r="HB706"/>
    </row>
    <row r="707" spans="1:210">
      <c r="A707">
        <v>3</v>
      </c>
      <c r="B707" t="str">
        <f t="shared" ca="1" si="264"/>
        <v/>
      </c>
      <c r="C707" t="str">
        <f t="shared" ref="C707:C770" ca="1" si="268">IFERROR(IF(ISBLANK(INDIRECT(INDIRECT("A"&amp;V707-A707)&amp;"!Y"&amp;A707+3)),"",INDIRECT(INDIRECT("A"&amp;V707-A707)&amp;"!Y"&amp;A707+3)),"")</f>
        <v/>
      </c>
      <c r="D707" t="str">
        <f t="shared" ref="D707:D770" ca="1" si="269">IFERROR(IF(ISBLANK(INDIRECT(INDIRECT("A"&amp;V707-A707)&amp;"!K"&amp;A707+3)),"",INDIRECT(INDIRECT("A"&amp;V707-A707)&amp;"!K"&amp;A707+3)),"")</f>
        <v/>
      </c>
      <c r="E707" t="str" cm="1">
        <f t="array" aca="1" ref="E707" ca="1">_xlfn.SINGLE(IF(COLUMNS($E707:E707)&lt;=COUNTIF(INDIRECT("'Raw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Input'!$B$3)),COLUMNS($E707:E707))),""))</f>
        <v>Int</v>
      </c>
      <c r="F707" t="str" cm="1">
        <f t="array" aca="1" ref="F707" ca="1">_xlfn.SINGLE(IF(COLUMNS($E707:F707)&lt;=COUNTIF(INDIRECT("'Raw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Input'!$B$3)),COLUMNS($E707:F707))),""))</f>
        <v/>
      </c>
      <c r="G707" t="str" cm="1">
        <f t="array" aca="1" ref="G707" ca="1">_xlfn.SINGLE(IF(COLUMNS($E707:G707)&lt;=COUNTIF(INDIRECT("'Raw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Input'!$B$3)),COLUMNS($E707:G707))),""))</f>
        <v/>
      </c>
      <c r="H707" t="str" cm="1">
        <f t="array" aca="1" ref="H707" ca="1">_xlfn.SINGLE(IF(COLUMNS($E707:H707)&lt;=COUNTIF(INDIRECT("'Raw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Input'!$B$3)),COLUMNS($E707:H707))),""))</f>
        <v/>
      </c>
      <c r="I707" t="str" cm="1">
        <f t="array" aca="1" ref="I707" ca="1">_xlfn.SINGLE(IF(COLUMNS($E707:I707)&lt;=COUNTIF(INDIRECT("'Raw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Input'!$B$3)),COLUMNS($E707:I707))),""))</f>
        <v/>
      </c>
      <c r="J707" t="str" cm="1">
        <f t="array" aca="1" ref="J707" ca="1">_xlfn.SINGLE(IF(COLUMNS($E707:J707)&lt;=COUNTIF(INDIRECT("'Raw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Input'!$B$3)),COLUMNS($E707:J707))),""))</f>
        <v/>
      </c>
      <c r="K707" t="str" cm="1">
        <f t="array" aca="1" ref="K707" ca="1">_xlfn.SINGLE(IF(COLUMNS($E707:E707)&lt;=COUNTIF(INDIRECT("'Raw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Input'!$B$3)),COLUMNS($E707:E707))),""))</f>
        <v>Boolean</v>
      </c>
      <c r="L707" t="str" cm="1">
        <f t="array" aca="1" ref="L707" ca="1">_xlfn.SINGLE(IF(COLUMNS($E707:F707)&lt;=COUNTIF(INDIRECT("'Raw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Input'!$B$3)),COLUMNS($E707:F707))),""))</f>
        <v/>
      </c>
      <c r="M707" t="str" cm="1">
        <f t="array" aca="1" ref="M707" ca="1">_xlfn.SINGLE(IF(COLUMNS($E707:G707)&lt;=COUNTIF(INDIRECT("'Raw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Input'!$B$3)),COLUMNS($E707:G707))),""))</f>
        <v/>
      </c>
      <c r="N707" t="str" cm="1">
        <f t="array" aca="1" ref="N707" ca="1">_xlfn.SINGLE(IF(COLUMNS($E707:H707)&lt;=COUNTIF(INDIRECT("'Raw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Input'!$B$3)),COLUMNS($E707:H707))),""))</f>
        <v/>
      </c>
      <c r="O707" t="str" cm="1">
        <f t="array" aca="1" ref="O707" ca="1">_xlfn.SINGLE(IF(COLUMNS($E707:I707)&lt;=COUNTIF(INDIRECT("'Raw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Input'!$B$3)),COLUMNS($E707:I707))),""))</f>
        <v/>
      </c>
      <c r="P707" t="str" cm="1">
        <f t="array" aca="1" ref="P707" ca="1">_xlfn.SINGLE(IF(COLUMNS($E707:J707)&lt;=COUNTIF(INDIRECT("'Raw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Input'!$B$3)),COLUMNS($E707:J707))),""))</f>
        <v/>
      </c>
      <c r="Q707" t="str">
        <f t="shared" ca="1" si="265"/>
        <v>Int</v>
      </c>
      <c r="R707" t="str">
        <f t="shared" ca="1" si="266"/>
        <v/>
      </c>
      <c r="S707" t="str">
        <f t="shared" ca="1" si="267"/>
        <v/>
      </c>
      <c r="T707" t="str">
        <f t="shared" ca="1" si="250"/>
        <v/>
      </c>
      <c r="U707" t="str">
        <f t="shared" ca="1" si="251"/>
        <v/>
      </c>
      <c r="V707">
        <v>707</v>
      </c>
      <c r="DE707"/>
      <c r="HB707"/>
    </row>
    <row r="708" spans="1:210">
      <c r="A708">
        <v>4</v>
      </c>
      <c r="B708" t="str">
        <f t="shared" ca="1" si="264"/>
        <v/>
      </c>
      <c r="C708" t="str">
        <f t="shared" ca="1" si="268"/>
        <v/>
      </c>
      <c r="D708" t="str">
        <f t="shared" ca="1" si="269"/>
        <v/>
      </c>
      <c r="E708" t="str" cm="1">
        <f t="array" aca="1" ref="E708" ca="1">_xlfn.SINGLE(IF(COLUMNS($E708:E708)&lt;=COUNTIF(INDIRECT("'Raw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Input'!$B$3)),COLUMNS($E708:E708))),""))</f>
        <v>Int</v>
      </c>
      <c r="F708" t="str" cm="1">
        <f t="array" aca="1" ref="F708" ca="1">_xlfn.SINGLE(IF(COLUMNS($E708:F708)&lt;=COUNTIF(INDIRECT("'Raw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Input'!$B$3)),COLUMNS($E708:F708))),""))</f>
        <v/>
      </c>
      <c r="G708" t="str" cm="1">
        <f t="array" aca="1" ref="G708" ca="1">_xlfn.SINGLE(IF(COLUMNS($E708:G708)&lt;=COUNTIF(INDIRECT("'Raw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Input'!$B$3)),COLUMNS($E708:G708))),""))</f>
        <v/>
      </c>
      <c r="H708" t="str" cm="1">
        <f t="array" aca="1" ref="H708" ca="1">_xlfn.SINGLE(IF(COLUMNS($E708:H708)&lt;=COUNTIF(INDIRECT("'Raw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Input'!$B$3)),COLUMNS($E708:H708))),""))</f>
        <v/>
      </c>
      <c r="I708" t="str" cm="1">
        <f t="array" aca="1" ref="I708" ca="1">_xlfn.SINGLE(IF(COLUMNS($E708:I708)&lt;=COUNTIF(INDIRECT("'Raw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Input'!$B$3)),COLUMNS($E708:I708))),""))</f>
        <v/>
      </c>
      <c r="J708" t="str" cm="1">
        <f t="array" aca="1" ref="J708" ca="1">_xlfn.SINGLE(IF(COLUMNS($E708:J708)&lt;=COUNTIF(INDIRECT("'Raw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Input'!$B$3)),COLUMNS($E708:J708))),""))</f>
        <v/>
      </c>
      <c r="K708" t="str" cm="1">
        <f t="array" aca="1" ref="K708" ca="1">_xlfn.SINGLE(IF(COLUMNS($E708:E708)&lt;=COUNTIF(INDIRECT("'Raw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Input'!$B$3)),COLUMNS($E708:E708))),""))</f>
        <v>Boolean</v>
      </c>
      <c r="L708" t="str" cm="1">
        <f t="array" aca="1" ref="L708" ca="1">_xlfn.SINGLE(IF(COLUMNS($E708:F708)&lt;=COUNTIF(INDIRECT("'Raw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Input'!$B$3)),COLUMNS($E708:F708))),""))</f>
        <v/>
      </c>
      <c r="M708" t="str" cm="1">
        <f t="array" aca="1" ref="M708" ca="1">_xlfn.SINGLE(IF(COLUMNS($E708:G708)&lt;=COUNTIF(INDIRECT("'Raw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Input'!$B$3)),COLUMNS($E708:G708))),""))</f>
        <v/>
      </c>
      <c r="N708" t="str" cm="1">
        <f t="array" aca="1" ref="N708" ca="1">_xlfn.SINGLE(IF(COLUMNS($E708:H708)&lt;=COUNTIF(INDIRECT("'Raw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Input'!$B$3)),COLUMNS($E708:H708))),""))</f>
        <v/>
      </c>
      <c r="O708" t="str" cm="1">
        <f t="array" aca="1" ref="O708" ca="1">_xlfn.SINGLE(IF(COLUMNS($E708:I708)&lt;=COUNTIF(INDIRECT("'Raw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Input'!$B$3)),COLUMNS($E708:I708))),""))</f>
        <v/>
      </c>
      <c r="P708" t="str" cm="1">
        <f t="array" aca="1" ref="P708" ca="1">_xlfn.SINGLE(IF(COLUMNS($E708:J708)&lt;=COUNTIF(INDIRECT("'Raw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Input'!$B$3)),COLUMNS($E708:J708))),""))</f>
        <v/>
      </c>
      <c r="Q708" t="str">
        <f t="shared" ca="1" si="265"/>
        <v>Int</v>
      </c>
      <c r="R708" t="str">
        <f t="shared" ca="1" si="266"/>
        <v/>
      </c>
      <c r="S708" t="str">
        <f t="shared" ca="1" si="267"/>
        <v/>
      </c>
      <c r="T708" t="str">
        <f t="shared" ca="1" si="250"/>
        <v/>
      </c>
      <c r="U708" t="str">
        <f t="shared" ca="1" si="251"/>
        <v/>
      </c>
      <c r="V708">
        <v>708</v>
      </c>
      <c r="DE708"/>
      <c r="HB708"/>
    </row>
    <row r="709" spans="1:210">
      <c r="A709">
        <v>5</v>
      </c>
      <c r="B709" t="str">
        <f t="shared" ca="1" si="264"/>
        <v/>
      </c>
      <c r="C709" t="str">
        <f t="shared" ca="1" si="268"/>
        <v/>
      </c>
      <c r="D709" t="str">
        <f t="shared" ca="1" si="269"/>
        <v/>
      </c>
      <c r="E709" t="str" cm="1">
        <f t="array" aca="1" ref="E709" ca="1">_xlfn.SINGLE(IF(COLUMNS($E709:E709)&lt;=COUNTIF(INDIRECT("'Raw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Input'!$B$3)),COLUMNS($E709:E709))),""))</f>
        <v>Int</v>
      </c>
      <c r="F709" t="str" cm="1">
        <f t="array" aca="1" ref="F709" ca="1">_xlfn.SINGLE(IF(COLUMNS($E709:F709)&lt;=COUNTIF(INDIRECT("'Raw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Input'!$B$3)),COLUMNS($E709:F709))),""))</f>
        <v/>
      </c>
      <c r="G709" t="str" cm="1">
        <f t="array" aca="1" ref="G709" ca="1">_xlfn.SINGLE(IF(COLUMNS($E709:G709)&lt;=COUNTIF(INDIRECT("'Raw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Input'!$B$3)),COLUMNS($E709:G709))),""))</f>
        <v/>
      </c>
      <c r="H709" t="str" cm="1">
        <f t="array" aca="1" ref="H709" ca="1">_xlfn.SINGLE(IF(COLUMNS($E709:H709)&lt;=COUNTIF(INDIRECT("'Raw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Input'!$B$3)),COLUMNS($E709:H709))),""))</f>
        <v/>
      </c>
      <c r="I709" t="str" cm="1">
        <f t="array" aca="1" ref="I709" ca="1">_xlfn.SINGLE(IF(COLUMNS($E709:I709)&lt;=COUNTIF(INDIRECT("'Raw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Input'!$B$3)),COLUMNS($E709:I709))),""))</f>
        <v/>
      </c>
      <c r="J709" t="str" cm="1">
        <f t="array" aca="1" ref="J709" ca="1">_xlfn.SINGLE(IF(COLUMNS($E709:J709)&lt;=COUNTIF(INDIRECT("'Raw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Input'!$B$3)),COLUMNS($E709:J709))),""))</f>
        <v/>
      </c>
      <c r="K709" t="str" cm="1">
        <f t="array" aca="1" ref="K709" ca="1">_xlfn.SINGLE(IF(COLUMNS($E709:E709)&lt;=COUNTIF(INDIRECT("'Raw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Input'!$B$3)),COLUMNS($E709:E709))),""))</f>
        <v>Boolean</v>
      </c>
      <c r="L709" t="str" cm="1">
        <f t="array" aca="1" ref="L709" ca="1">_xlfn.SINGLE(IF(COLUMNS($E709:F709)&lt;=COUNTIF(INDIRECT("'Raw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Input'!$B$3)),COLUMNS($E709:F709))),""))</f>
        <v/>
      </c>
      <c r="M709" t="str" cm="1">
        <f t="array" aca="1" ref="M709" ca="1">_xlfn.SINGLE(IF(COLUMNS($E709:G709)&lt;=COUNTIF(INDIRECT("'Raw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Input'!$B$3)),COLUMNS($E709:G709))),""))</f>
        <v/>
      </c>
      <c r="N709" t="str" cm="1">
        <f t="array" aca="1" ref="N709" ca="1">_xlfn.SINGLE(IF(COLUMNS($E709:H709)&lt;=COUNTIF(INDIRECT("'Raw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Input'!$B$3)),COLUMNS($E709:H709))),""))</f>
        <v/>
      </c>
      <c r="O709" t="str" cm="1">
        <f t="array" aca="1" ref="O709" ca="1">_xlfn.SINGLE(IF(COLUMNS($E709:I709)&lt;=COUNTIF(INDIRECT("'Raw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Input'!$B$3)),COLUMNS($E709:I709))),""))</f>
        <v/>
      </c>
      <c r="P709" t="str" cm="1">
        <f t="array" aca="1" ref="P709" ca="1">_xlfn.SINGLE(IF(COLUMNS($E709:J709)&lt;=COUNTIF(INDIRECT("'Raw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Input'!$B$3)),COLUMNS($E709:J709))),""))</f>
        <v/>
      </c>
      <c r="Q709" t="str">
        <f t="shared" ca="1" si="265"/>
        <v>Int</v>
      </c>
      <c r="R709" t="str">
        <f t="shared" ca="1" si="266"/>
        <v/>
      </c>
      <c r="S709" t="str">
        <f t="shared" ca="1" si="267"/>
        <v/>
      </c>
      <c r="T709" t="str">
        <f t="shared" ca="1" si="250"/>
        <v/>
      </c>
      <c r="U709" t="str">
        <f t="shared" ca="1" si="251"/>
        <v/>
      </c>
      <c r="V709">
        <v>709</v>
      </c>
      <c r="DE709"/>
      <c r="HB709"/>
    </row>
    <row r="710" spans="1:210">
      <c r="A710">
        <v>6</v>
      </c>
      <c r="B710" t="str">
        <f t="shared" ca="1" si="264"/>
        <v/>
      </c>
      <c r="C710" t="str">
        <f t="shared" ca="1" si="268"/>
        <v/>
      </c>
      <c r="D710" t="str">
        <f t="shared" ca="1" si="269"/>
        <v/>
      </c>
      <c r="E710" t="str" cm="1">
        <f t="array" aca="1" ref="E710" ca="1">_xlfn.SINGLE(IF(COLUMNS($E710:E710)&lt;=COUNTIF(INDIRECT("'Raw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Input'!$B$3)),COLUMNS($E710:E710))),""))</f>
        <v>Int</v>
      </c>
      <c r="F710" t="str" cm="1">
        <f t="array" aca="1" ref="F710" ca="1">_xlfn.SINGLE(IF(COLUMNS($E710:F710)&lt;=COUNTIF(INDIRECT("'Raw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Input'!$B$3)),COLUMNS($E710:F710))),""))</f>
        <v/>
      </c>
      <c r="G710" t="str" cm="1">
        <f t="array" aca="1" ref="G710" ca="1">_xlfn.SINGLE(IF(COLUMNS($E710:G710)&lt;=COUNTIF(INDIRECT("'Raw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Input'!$B$3)),COLUMNS($E710:G710))),""))</f>
        <v/>
      </c>
      <c r="H710" t="str" cm="1">
        <f t="array" aca="1" ref="H710" ca="1">_xlfn.SINGLE(IF(COLUMNS($E710:H710)&lt;=COUNTIF(INDIRECT("'Raw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Input'!$B$3)),COLUMNS($E710:H710))),""))</f>
        <v/>
      </c>
      <c r="I710" t="str" cm="1">
        <f t="array" aca="1" ref="I710" ca="1">_xlfn.SINGLE(IF(COLUMNS($E710:I710)&lt;=COUNTIF(INDIRECT("'Raw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Input'!$B$3)),COLUMNS($E710:I710))),""))</f>
        <v/>
      </c>
      <c r="J710" t="str" cm="1">
        <f t="array" aca="1" ref="J710" ca="1">_xlfn.SINGLE(IF(COLUMNS($E710:J710)&lt;=COUNTIF(INDIRECT("'Raw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Input'!$B$3)),COLUMNS($E710:J710))),""))</f>
        <v/>
      </c>
      <c r="K710" t="str" cm="1">
        <f t="array" aca="1" ref="K710" ca="1">_xlfn.SINGLE(IF(COLUMNS($E710:E710)&lt;=COUNTIF(INDIRECT("'Raw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Input'!$B$3)),COLUMNS($E710:E710))),""))</f>
        <v>Boolean</v>
      </c>
      <c r="L710" t="str" cm="1">
        <f t="array" aca="1" ref="L710" ca="1">_xlfn.SINGLE(IF(COLUMNS($E710:F710)&lt;=COUNTIF(INDIRECT("'Raw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Input'!$B$3)),COLUMNS($E710:F710))),""))</f>
        <v/>
      </c>
      <c r="M710" t="str" cm="1">
        <f t="array" aca="1" ref="M710" ca="1">_xlfn.SINGLE(IF(COLUMNS($E710:G710)&lt;=COUNTIF(INDIRECT("'Raw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Input'!$B$3)),COLUMNS($E710:G710))),""))</f>
        <v/>
      </c>
      <c r="N710" t="str" cm="1">
        <f t="array" aca="1" ref="N710" ca="1">_xlfn.SINGLE(IF(COLUMNS($E710:H710)&lt;=COUNTIF(INDIRECT("'Raw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Input'!$B$3)),COLUMNS($E710:H710))),""))</f>
        <v/>
      </c>
      <c r="O710" t="str" cm="1">
        <f t="array" aca="1" ref="O710" ca="1">_xlfn.SINGLE(IF(COLUMNS($E710:I710)&lt;=COUNTIF(INDIRECT("'Raw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Input'!$B$3)),COLUMNS($E710:I710))),""))</f>
        <v/>
      </c>
      <c r="P710" t="str" cm="1">
        <f t="array" aca="1" ref="P710" ca="1">_xlfn.SINGLE(IF(COLUMNS($E710:J710)&lt;=COUNTIF(INDIRECT("'Raw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Input'!$B$3)),COLUMNS($E710:J710))),""))</f>
        <v/>
      </c>
      <c r="Q710" t="str">
        <f t="shared" ca="1" si="265"/>
        <v>Int</v>
      </c>
      <c r="R710" t="str">
        <f t="shared" ca="1" si="266"/>
        <v/>
      </c>
      <c r="S710" t="str">
        <f t="shared" ca="1" si="267"/>
        <v/>
      </c>
      <c r="T710" t="str">
        <f t="shared" ca="1" si="250"/>
        <v/>
      </c>
      <c r="U710" t="str">
        <f t="shared" ca="1" si="251"/>
        <v/>
      </c>
      <c r="V710">
        <v>710</v>
      </c>
      <c r="DE710"/>
      <c r="HB710"/>
    </row>
    <row r="711" spans="1:210">
      <c r="A711">
        <v>7</v>
      </c>
      <c r="B711" t="str">
        <f t="shared" ca="1" si="264"/>
        <v/>
      </c>
      <c r="C711" t="str">
        <f t="shared" ca="1" si="268"/>
        <v/>
      </c>
      <c r="D711" t="str">
        <f t="shared" ca="1" si="269"/>
        <v/>
      </c>
      <c r="E711" t="str" cm="1">
        <f t="array" aca="1" ref="E711" ca="1">_xlfn.SINGLE(IF(COLUMNS($E711:E711)&lt;=COUNTIF(INDIRECT("'Raw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Input'!$B$3)),COLUMNS($E711:E711))),""))</f>
        <v>Int</v>
      </c>
      <c r="F711" t="str" cm="1">
        <f t="array" aca="1" ref="F711" ca="1">_xlfn.SINGLE(IF(COLUMNS($E711:F711)&lt;=COUNTIF(INDIRECT("'Raw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Input'!$B$3)),COLUMNS($E711:F711))),""))</f>
        <v/>
      </c>
      <c r="G711" t="str" cm="1">
        <f t="array" aca="1" ref="G711" ca="1">_xlfn.SINGLE(IF(COLUMNS($E711:G711)&lt;=COUNTIF(INDIRECT("'Raw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Input'!$B$3)),COLUMNS($E711:G711))),""))</f>
        <v/>
      </c>
      <c r="H711" t="str" cm="1">
        <f t="array" aca="1" ref="H711" ca="1">_xlfn.SINGLE(IF(COLUMNS($E711:H711)&lt;=COUNTIF(INDIRECT("'Raw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Input'!$B$3)),COLUMNS($E711:H711))),""))</f>
        <v/>
      </c>
      <c r="I711" t="str" cm="1">
        <f t="array" aca="1" ref="I711" ca="1">_xlfn.SINGLE(IF(COLUMNS($E711:I711)&lt;=COUNTIF(INDIRECT("'Raw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Input'!$B$3)),COLUMNS($E711:I711))),""))</f>
        <v/>
      </c>
      <c r="J711" t="str" cm="1">
        <f t="array" aca="1" ref="J711" ca="1">_xlfn.SINGLE(IF(COLUMNS($E711:J711)&lt;=COUNTIF(INDIRECT("'Raw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Input'!$B$3)),COLUMNS($E711:J711))),""))</f>
        <v/>
      </c>
      <c r="K711" t="str" cm="1">
        <f t="array" aca="1" ref="K711" ca="1">_xlfn.SINGLE(IF(COLUMNS($E711:E711)&lt;=COUNTIF(INDIRECT("'Raw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Input'!$B$3)),COLUMNS($E711:E711))),""))</f>
        <v>Boolean</v>
      </c>
      <c r="L711" t="str" cm="1">
        <f t="array" aca="1" ref="L711" ca="1">_xlfn.SINGLE(IF(COLUMNS($E711:F711)&lt;=COUNTIF(INDIRECT("'Raw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Input'!$B$3)),COLUMNS($E711:F711))),""))</f>
        <v/>
      </c>
      <c r="M711" t="str" cm="1">
        <f t="array" aca="1" ref="M711" ca="1">_xlfn.SINGLE(IF(COLUMNS($E711:G711)&lt;=COUNTIF(INDIRECT("'Raw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Input'!$B$3)),COLUMNS($E711:G711))),""))</f>
        <v/>
      </c>
      <c r="N711" t="str" cm="1">
        <f t="array" aca="1" ref="N711" ca="1">_xlfn.SINGLE(IF(COLUMNS($E711:H711)&lt;=COUNTIF(INDIRECT("'Raw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Input'!$B$3)),COLUMNS($E711:H711))),""))</f>
        <v/>
      </c>
      <c r="O711" t="str" cm="1">
        <f t="array" aca="1" ref="O711" ca="1">_xlfn.SINGLE(IF(COLUMNS($E711:I711)&lt;=COUNTIF(INDIRECT("'Raw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Input'!$B$3)),COLUMNS($E711:I711))),""))</f>
        <v/>
      </c>
      <c r="P711" t="str" cm="1">
        <f t="array" aca="1" ref="P711" ca="1">_xlfn.SINGLE(IF(COLUMNS($E711:J711)&lt;=COUNTIF(INDIRECT("'Raw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Input'!$B$3)),COLUMNS($E711:J711))),""))</f>
        <v/>
      </c>
      <c r="Q711" t="str">
        <f t="shared" ca="1" si="265"/>
        <v>Int</v>
      </c>
      <c r="R711" t="str">
        <f t="shared" ca="1" si="266"/>
        <v/>
      </c>
      <c r="S711" t="str">
        <f t="shared" ca="1" si="267"/>
        <v/>
      </c>
      <c r="T711" t="str">
        <f t="shared" ca="1" si="250"/>
        <v/>
      </c>
      <c r="U711" t="str">
        <f t="shared" ca="1" si="251"/>
        <v/>
      </c>
      <c r="V711">
        <v>711</v>
      </c>
      <c r="DE711"/>
      <c r="HB711"/>
    </row>
    <row r="712" spans="1:210">
      <c r="A712">
        <v>8</v>
      </c>
      <c r="B712" t="str">
        <f t="shared" ca="1" si="264"/>
        <v/>
      </c>
      <c r="C712" t="str">
        <f t="shared" ca="1" si="268"/>
        <v/>
      </c>
      <c r="D712" t="str">
        <f t="shared" ca="1" si="269"/>
        <v/>
      </c>
      <c r="E712" t="str" cm="1">
        <f t="array" aca="1" ref="E712" ca="1">_xlfn.SINGLE(IF(COLUMNS($E712:E712)&lt;=COUNTIF(INDIRECT("'Raw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Input'!$B$3)),COLUMNS($E712:E712))),""))</f>
        <v>Int</v>
      </c>
      <c r="F712" t="str" cm="1">
        <f t="array" aca="1" ref="F712" ca="1">_xlfn.SINGLE(IF(COLUMNS($E712:F712)&lt;=COUNTIF(INDIRECT("'Raw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Input'!$B$3)),COLUMNS($E712:F712))),""))</f>
        <v/>
      </c>
      <c r="G712" t="str" cm="1">
        <f t="array" aca="1" ref="G712" ca="1">_xlfn.SINGLE(IF(COLUMNS($E712:G712)&lt;=COUNTIF(INDIRECT("'Raw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Input'!$B$3)),COLUMNS($E712:G712))),""))</f>
        <v/>
      </c>
      <c r="H712" t="str" cm="1">
        <f t="array" aca="1" ref="H712" ca="1">_xlfn.SINGLE(IF(COLUMNS($E712:H712)&lt;=COUNTIF(INDIRECT("'Raw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Input'!$B$3)),COLUMNS($E712:H712))),""))</f>
        <v/>
      </c>
      <c r="I712" t="str" cm="1">
        <f t="array" aca="1" ref="I712" ca="1">_xlfn.SINGLE(IF(COLUMNS($E712:I712)&lt;=COUNTIF(INDIRECT("'Raw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Input'!$B$3)),COLUMNS($E712:I712))),""))</f>
        <v/>
      </c>
      <c r="J712" t="str" cm="1">
        <f t="array" aca="1" ref="J712" ca="1">_xlfn.SINGLE(IF(COLUMNS($E712:J712)&lt;=COUNTIF(INDIRECT("'Raw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Input'!$B$3)),COLUMNS($E712:J712))),""))</f>
        <v/>
      </c>
      <c r="K712" t="str" cm="1">
        <f t="array" aca="1" ref="K712" ca="1">_xlfn.SINGLE(IF(COLUMNS($E712:E712)&lt;=COUNTIF(INDIRECT("'Raw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Input'!$B$3)),COLUMNS($E712:E712))),""))</f>
        <v>Boolean</v>
      </c>
      <c r="L712" t="str" cm="1">
        <f t="array" aca="1" ref="L712" ca="1">_xlfn.SINGLE(IF(COLUMNS($E712:F712)&lt;=COUNTIF(INDIRECT("'Raw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Input'!$B$3)),COLUMNS($E712:F712))),""))</f>
        <v/>
      </c>
      <c r="M712" t="str" cm="1">
        <f t="array" aca="1" ref="M712" ca="1">_xlfn.SINGLE(IF(COLUMNS($E712:G712)&lt;=COUNTIF(INDIRECT("'Raw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Input'!$B$3)),COLUMNS($E712:G712))),""))</f>
        <v/>
      </c>
      <c r="N712" t="str" cm="1">
        <f t="array" aca="1" ref="N712" ca="1">_xlfn.SINGLE(IF(COLUMNS($E712:H712)&lt;=COUNTIF(INDIRECT("'Raw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Input'!$B$3)),COLUMNS($E712:H712))),""))</f>
        <v/>
      </c>
      <c r="O712" t="str" cm="1">
        <f t="array" aca="1" ref="O712" ca="1">_xlfn.SINGLE(IF(COLUMNS($E712:I712)&lt;=COUNTIF(INDIRECT("'Raw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Input'!$B$3)),COLUMNS($E712:I712))),""))</f>
        <v/>
      </c>
      <c r="P712" t="str" cm="1">
        <f t="array" aca="1" ref="P712" ca="1">_xlfn.SINGLE(IF(COLUMNS($E712:J712)&lt;=COUNTIF(INDIRECT("'Raw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Input'!$B$3)),COLUMNS($E712:J712))),""))</f>
        <v/>
      </c>
      <c r="Q712" t="str">
        <f t="shared" ca="1" si="265"/>
        <v>Int</v>
      </c>
      <c r="R712" t="str">
        <f t="shared" ca="1" si="266"/>
        <v/>
      </c>
      <c r="S712" t="str">
        <f t="shared" ca="1" si="267"/>
        <v/>
      </c>
      <c r="T712" t="str">
        <f t="shared" ca="1" si="250"/>
        <v/>
      </c>
      <c r="U712" t="str">
        <f t="shared" ca="1" si="251"/>
        <v/>
      </c>
      <c r="V712">
        <v>712</v>
      </c>
      <c r="DE712"/>
      <c r="HB712"/>
    </row>
    <row r="713" spans="1:210">
      <c r="A713">
        <v>9</v>
      </c>
      <c r="B713" t="str">
        <f t="shared" ca="1" si="264"/>
        <v/>
      </c>
      <c r="C713" t="str">
        <f t="shared" ca="1" si="268"/>
        <v/>
      </c>
      <c r="D713" t="str">
        <f t="shared" ca="1" si="269"/>
        <v/>
      </c>
      <c r="E713" t="str" cm="1">
        <f t="array" aca="1" ref="E713" ca="1">_xlfn.SINGLE(IF(COLUMNS($E713:E713)&lt;=COUNTIF(INDIRECT("'Raw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Input'!$B$3)),COLUMNS($E713:E713))),""))</f>
        <v>Int</v>
      </c>
      <c r="F713" t="str" cm="1">
        <f t="array" aca="1" ref="F713" ca="1">_xlfn.SINGLE(IF(COLUMNS($E713:F713)&lt;=COUNTIF(INDIRECT("'Raw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Input'!$B$3)),COLUMNS($E713:F713))),""))</f>
        <v/>
      </c>
      <c r="G713" t="str" cm="1">
        <f t="array" aca="1" ref="G713" ca="1">_xlfn.SINGLE(IF(COLUMNS($E713:G713)&lt;=COUNTIF(INDIRECT("'Raw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Input'!$B$3)),COLUMNS($E713:G713))),""))</f>
        <v/>
      </c>
      <c r="H713" t="str" cm="1">
        <f t="array" aca="1" ref="H713" ca="1">_xlfn.SINGLE(IF(COLUMNS($E713:H713)&lt;=COUNTIF(INDIRECT("'Raw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Input'!$B$3)),COLUMNS($E713:H713))),""))</f>
        <v/>
      </c>
      <c r="I713" t="str" cm="1">
        <f t="array" aca="1" ref="I713" ca="1">_xlfn.SINGLE(IF(COLUMNS($E713:I713)&lt;=COUNTIF(INDIRECT("'Raw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Input'!$B$3)),COLUMNS($E713:I713))),""))</f>
        <v/>
      </c>
      <c r="J713" t="str" cm="1">
        <f t="array" aca="1" ref="J713" ca="1">_xlfn.SINGLE(IF(COLUMNS($E713:J713)&lt;=COUNTIF(INDIRECT("'Raw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Input'!$B$3)),COLUMNS($E713:J713))),""))</f>
        <v/>
      </c>
      <c r="K713" t="str" cm="1">
        <f t="array" aca="1" ref="K713" ca="1">_xlfn.SINGLE(IF(COLUMNS($E713:E713)&lt;=COUNTIF(INDIRECT("'Raw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Input'!$B$3)),COLUMNS($E713:E713))),""))</f>
        <v>Boolean</v>
      </c>
      <c r="L713" t="str" cm="1">
        <f t="array" aca="1" ref="L713" ca="1">_xlfn.SINGLE(IF(COLUMNS($E713:F713)&lt;=COUNTIF(INDIRECT("'Raw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Input'!$B$3)),COLUMNS($E713:F713))),""))</f>
        <v/>
      </c>
      <c r="M713" t="str" cm="1">
        <f t="array" aca="1" ref="M713" ca="1">_xlfn.SINGLE(IF(COLUMNS($E713:G713)&lt;=COUNTIF(INDIRECT("'Raw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Input'!$B$3)),COLUMNS($E713:G713))),""))</f>
        <v/>
      </c>
      <c r="N713" t="str" cm="1">
        <f t="array" aca="1" ref="N713" ca="1">_xlfn.SINGLE(IF(COLUMNS($E713:H713)&lt;=COUNTIF(INDIRECT("'Raw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Input'!$B$3)),COLUMNS($E713:H713))),""))</f>
        <v/>
      </c>
      <c r="O713" t="str" cm="1">
        <f t="array" aca="1" ref="O713" ca="1">_xlfn.SINGLE(IF(COLUMNS($E713:I713)&lt;=COUNTIF(INDIRECT("'Raw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Input'!$B$3)),COLUMNS($E713:I713))),""))</f>
        <v/>
      </c>
      <c r="P713" t="str" cm="1">
        <f t="array" aca="1" ref="P713" ca="1">_xlfn.SINGLE(IF(COLUMNS($E713:J713)&lt;=COUNTIF(INDIRECT("'Raw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Input'!$B$3)),COLUMNS($E713:J713))),""))</f>
        <v/>
      </c>
      <c r="Q713" t="str">
        <f t="shared" ca="1" si="265"/>
        <v>Int</v>
      </c>
      <c r="R713" t="str">
        <f t="shared" ca="1" si="266"/>
        <v/>
      </c>
      <c r="S713" t="str">
        <f t="shared" ca="1" si="267"/>
        <v/>
      </c>
      <c r="T713" t="str">
        <f t="shared" ca="1" si="250"/>
        <v/>
      </c>
      <c r="U713" t="str">
        <f t="shared" ca="1" si="251"/>
        <v/>
      </c>
      <c r="V713">
        <v>713</v>
      </c>
      <c r="DE713"/>
      <c r="HB713"/>
    </row>
    <row r="714" spans="1:210">
      <c r="A714">
        <v>10</v>
      </c>
      <c r="B714" t="str">
        <f t="shared" ca="1" si="264"/>
        <v/>
      </c>
      <c r="C714" t="str">
        <f t="shared" ca="1" si="268"/>
        <v/>
      </c>
      <c r="D714" t="str">
        <f t="shared" ca="1" si="269"/>
        <v/>
      </c>
      <c r="E714" t="str" cm="1">
        <f t="array" aca="1" ref="E714" ca="1">_xlfn.SINGLE(IF(COLUMNS($E714:E714)&lt;=COUNTIF(INDIRECT("'Raw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Input'!$B$3)),COLUMNS($E714:E714))),""))</f>
        <v>Int</v>
      </c>
      <c r="F714" t="str" cm="1">
        <f t="array" aca="1" ref="F714" ca="1">_xlfn.SINGLE(IF(COLUMNS($E714:F714)&lt;=COUNTIF(INDIRECT("'Raw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Input'!$B$3)),COLUMNS($E714:F714))),""))</f>
        <v/>
      </c>
      <c r="G714" t="str" cm="1">
        <f t="array" aca="1" ref="G714" ca="1">_xlfn.SINGLE(IF(COLUMNS($E714:G714)&lt;=COUNTIF(INDIRECT("'Raw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Input'!$B$3)),COLUMNS($E714:G714))),""))</f>
        <v/>
      </c>
      <c r="H714" t="str" cm="1">
        <f t="array" aca="1" ref="H714" ca="1">_xlfn.SINGLE(IF(COLUMNS($E714:H714)&lt;=COUNTIF(INDIRECT("'Raw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Input'!$B$3)),COLUMNS($E714:H714))),""))</f>
        <v/>
      </c>
      <c r="I714" t="str" cm="1">
        <f t="array" aca="1" ref="I714" ca="1">_xlfn.SINGLE(IF(COLUMNS($E714:I714)&lt;=COUNTIF(INDIRECT("'Raw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Input'!$B$3)),COLUMNS($E714:I714))),""))</f>
        <v/>
      </c>
      <c r="J714" t="str" cm="1">
        <f t="array" aca="1" ref="J714" ca="1">_xlfn.SINGLE(IF(COLUMNS($E714:J714)&lt;=COUNTIF(INDIRECT("'Raw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Input'!$B$3)),COLUMNS($E714:J714))),""))</f>
        <v/>
      </c>
      <c r="K714" t="str" cm="1">
        <f t="array" aca="1" ref="K714" ca="1">_xlfn.SINGLE(IF(COLUMNS($E714:E714)&lt;=COUNTIF(INDIRECT("'Raw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Input'!$B$3)),COLUMNS($E714:E714))),""))</f>
        <v>Boolean</v>
      </c>
      <c r="L714" t="str" cm="1">
        <f t="array" aca="1" ref="L714" ca="1">_xlfn.SINGLE(IF(COLUMNS($E714:F714)&lt;=COUNTIF(INDIRECT("'Raw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Input'!$B$3)),COLUMNS($E714:F714))),""))</f>
        <v/>
      </c>
      <c r="M714" t="str" cm="1">
        <f t="array" aca="1" ref="M714" ca="1">_xlfn.SINGLE(IF(COLUMNS($E714:G714)&lt;=COUNTIF(INDIRECT("'Raw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Input'!$B$3)),COLUMNS($E714:G714))),""))</f>
        <v/>
      </c>
      <c r="N714" t="str" cm="1">
        <f t="array" aca="1" ref="N714" ca="1">_xlfn.SINGLE(IF(COLUMNS($E714:H714)&lt;=COUNTIF(INDIRECT("'Raw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Input'!$B$3)),COLUMNS($E714:H714))),""))</f>
        <v/>
      </c>
      <c r="O714" t="str" cm="1">
        <f t="array" aca="1" ref="O714" ca="1">_xlfn.SINGLE(IF(COLUMNS($E714:I714)&lt;=COUNTIF(INDIRECT("'Raw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Input'!$B$3)),COLUMNS($E714:I714))),""))</f>
        <v/>
      </c>
      <c r="P714" t="str" cm="1">
        <f t="array" aca="1" ref="P714" ca="1">_xlfn.SINGLE(IF(COLUMNS($E714:J714)&lt;=COUNTIF(INDIRECT("'Raw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Input'!$B$3)),COLUMNS($E714:J714))),""))</f>
        <v/>
      </c>
      <c r="Q714" t="str">
        <f t="shared" ca="1" si="265"/>
        <v>Int</v>
      </c>
      <c r="R714" t="str">
        <f t="shared" ca="1" si="266"/>
        <v/>
      </c>
      <c r="S714" t="str">
        <f t="shared" ca="1" si="267"/>
        <v/>
      </c>
      <c r="T714" t="str">
        <f t="shared" ca="1" si="250"/>
        <v/>
      </c>
      <c r="U714" t="str">
        <f t="shared" ca="1" si="251"/>
        <v/>
      </c>
      <c r="V714">
        <v>714</v>
      </c>
      <c r="DE714"/>
      <c r="HB714"/>
    </row>
    <row r="715" spans="1:210">
      <c r="A715">
        <v>11</v>
      </c>
      <c r="B715" t="str">
        <f t="shared" ca="1" si="264"/>
        <v/>
      </c>
      <c r="C715" t="str">
        <f t="shared" ca="1" si="268"/>
        <v/>
      </c>
      <c r="D715" t="str">
        <f t="shared" ca="1" si="269"/>
        <v/>
      </c>
      <c r="E715" t="str" cm="1">
        <f t="array" aca="1" ref="E715" ca="1">_xlfn.SINGLE(IF(COLUMNS($E715:E715)&lt;=COUNTIF(INDIRECT("'Raw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Input'!$B$3)),COLUMNS($E715:E715))),""))</f>
        <v>Int</v>
      </c>
      <c r="F715" t="str" cm="1">
        <f t="array" aca="1" ref="F715" ca="1">_xlfn.SINGLE(IF(COLUMNS($E715:F715)&lt;=COUNTIF(INDIRECT("'Raw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Input'!$B$3)),COLUMNS($E715:F715))),""))</f>
        <v/>
      </c>
      <c r="G715" t="str" cm="1">
        <f t="array" aca="1" ref="G715" ca="1">_xlfn.SINGLE(IF(COLUMNS($E715:G715)&lt;=COUNTIF(INDIRECT("'Raw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Input'!$B$3)),COLUMNS($E715:G715))),""))</f>
        <v/>
      </c>
      <c r="H715" t="str" cm="1">
        <f t="array" aca="1" ref="H715" ca="1">_xlfn.SINGLE(IF(COLUMNS($E715:H715)&lt;=COUNTIF(INDIRECT("'Raw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Input'!$B$3)),COLUMNS($E715:H715))),""))</f>
        <v/>
      </c>
      <c r="I715" t="str" cm="1">
        <f t="array" aca="1" ref="I715" ca="1">_xlfn.SINGLE(IF(COLUMNS($E715:I715)&lt;=COUNTIF(INDIRECT("'Raw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Input'!$B$3)),COLUMNS($E715:I715))),""))</f>
        <v/>
      </c>
      <c r="J715" t="str" cm="1">
        <f t="array" aca="1" ref="J715" ca="1">_xlfn.SINGLE(IF(COLUMNS($E715:J715)&lt;=COUNTIF(INDIRECT("'Raw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Input'!$B$3)),COLUMNS($E715:J715))),""))</f>
        <v/>
      </c>
      <c r="K715" t="str" cm="1">
        <f t="array" aca="1" ref="K715" ca="1">_xlfn.SINGLE(IF(COLUMNS($E715:E715)&lt;=COUNTIF(INDIRECT("'Raw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Input'!$B$3)),COLUMNS($E715:E715))),""))</f>
        <v>Boolean</v>
      </c>
      <c r="L715" t="str" cm="1">
        <f t="array" aca="1" ref="L715" ca="1">_xlfn.SINGLE(IF(COLUMNS($E715:F715)&lt;=COUNTIF(INDIRECT("'Raw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Input'!$B$3)),COLUMNS($E715:F715))),""))</f>
        <v/>
      </c>
      <c r="M715" t="str" cm="1">
        <f t="array" aca="1" ref="M715" ca="1">_xlfn.SINGLE(IF(COLUMNS($E715:G715)&lt;=COUNTIF(INDIRECT("'Raw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Input'!$B$3)),COLUMNS($E715:G715))),""))</f>
        <v/>
      </c>
      <c r="N715" t="str" cm="1">
        <f t="array" aca="1" ref="N715" ca="1">_xlfn.SINGLE(IF(COLUMNS($E715:H715)&lt;=COUNTIF(INDIRECT("'Raw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Input'!$B$3)),COLUMNS($E715:H715))),""))</f>
        <v/>
      </c>
      <c r="O715" t="str" cm="1">
        <f t="array" aca="1" ref="O715" ca="1">_xlfn.SINGLE(IF(COLUMNS($E715:I715)&lt;=COUNTIF(INDIRECT("'Raw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Input'!$B$3)),COLUMNS($E715:I715))),""))</f>
        <v/>
      </c>
      <c r="P715" t="str" cm="1">
        <f t="array" aca="1" ref="P715" ca="1">_xlfn.SINGLE(IF(COLUMNS($E715:J715)&lt;=COUNTIF(INDIRECT("'Raw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Input'!$B$3)),COLUMNS($E715:J715))),""))</f>
        <v/>
      </c>
      <c r="Q715" t="str">
        <f t="shared" ca="1" si="265"/>
        <v>Int</v>
      </c>
      <c r="R715" t="str">
        <f t="shared" ca="1" si="266"/>
        <v/>
      </c>
      <c r="S715" t="str">
        <f t="shared" ca="1" si="267"/>
        <v/>
      </c>
      <c r="T715" t="str">
        <f t="shared" ca="1" si="250"/>
        <v/>
      </c>
      <c r="U715" t="str">
        <f t="shared" ca="1" si="251"/>
        <v/>
      </c>
      <c r="V715">
        <v>715</v>
      </c>
      <c r="DE715"/>
      <c r="HB715"/>
    </row>
    <row r="716" spans="1:210">
      <c r="A716">
        <v>12</v>
      </c>
      <c r="B716" t="str">
        <f t="shared" ca="1" si="264"/>
        <v/>
      </c>
      <c r="C716" t="str">
        <f t="shared" ca="1" si="268"/>
        <v/>
      </c>
      <c r="D716" t="str">
        <f t="shared" ca="1" si="269"/>
        <v/>
      </c>
      <c r="E716" t="str" cm="1">
        <f t="array" aca="1" ref="E716" ca="1">_xlfn.SINGLE(IF(COLUMNS($E716:E716)&lt;=COUNTIF(INDIRECT("'Raw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Input'!$B$3)),COLUMNS($E716:E716))),""))</f>
        <v>Int</v>
      </c>
      <c r="F716" t="str" cm="1">
        <f t="array" aca="1" ref="F716" ca="1">_xlfn.SINGLE(IF(COLUMNS($E716:F716)&lt;=COUNTIF(INDIRECT("'Raw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Input'!$B$3)),COLUMNS($E716:F716))),""))</f>
        <v/>
      </c>
      <c r="G716" t="str" cm="1">
        <f t="array" aca="1" ref="G716" ca="1">_xlfn.SINGLE(IF(COLUMNS($E716:G716)&lt;=COUNTIF(INDIRECT("'Raw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Input'!$B$3)),COLUMNS($E716:G716))),""))</f>
        <v/>
      </c>
      <c r="H716" t="str" cm="1">
        <f t="array" aca="1" ref="H716" ca="1">_xlfn.SINGLE(IF(COLUMNS($E716:H716)&lt;=COUNTIF(INDIRECT("'Raw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Input'!$B$3)),COLUMNS($E716:H716))),""))</f>
        <v/>
      </c>
      <c r="I716" t="str" cm="1">
        <f t="array" aca="1" ref="I716" ca="1">_xlfn.SINGLE(IF(COLUMNS($E716:I716)&lt;=COUNTIF(INDIRECT("'Raw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Input'!$B$3)),COLUMNS($E716:I716))),""))</f>
        <v/>
      </c>
      <c r="J716" t="str" cm="1">
        <f t="array" aca="1" ref="J716" ca="1">_xlfn.SINGLE(IF(COLUMNS($E716:J716)&lt;=COUNTIF(INDIRECT("'Raw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Input'!$B$3)),COLUMNS($E716:J716))),""))</f>
        <v/>
      </c>
      <c r="K716" t="str" cm="1">
        <f t="array" aca="1" ref="K716" ca="1">_xlfn.SINGLE(IF(COLUMNS($E716:E716)&lt;=COUNTIF(INDIRECT("'Raw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Input'!$B$3)),COLUMNS($E716:E716))),""))</f>
        <v>Boolean</v>
      </c>
      <c r="L716" t="str" cm="1">
        <f t="array" aca="1" ref="L716" ca="1">_xlfn.SINGLE(IF(COLUMNS($E716:F716)&lt;=COUNTIF(INDIRECT("'Raw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Input'!$B$3)),COLUMNS($E716:F716))),""))</f>
        <v/>
      </c>
      <c r="M716" t="str" cm="1">
        <f t="array" aca="1" ref="M716" ca="1">_xlfn.SINGLE(IF(COLUMNS($E716:G716)&lt;=COUNTIF(INDIRECT("'Raw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Input'!$B$3)),COLUMNS($E716:G716))),""))</f>
        <v/>
      </c>
      <c r="N716" t="str" cm="1">
        <f t="array" aca="1" ref="N716" ca="1">_xlfn.SINGLE(IF(COLUMNS($E716:H716)&lt;=COUNTIF(INDIRECT("'Raw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Input'!$B$3)),COLUMNS($E716:H716))),""))</f>
        <v/>
      </c>
      <c r="O716" t="str" cm="1">
        <f t="array" aca="1" ref="O716" ca="1">_xlfn.SINGLE(IF(COLUMNS($E716:I716)&lt;=COUNTIF(INDIRECT("'Raw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Input'!$B$3)),COLUMNS($E716:I716))),""))</f>
        <v/>
      </c>
      <c r="P716" t="str" cm="1">
        <f t="array" aca="1" ref="P716" ca="1">_xlfn.SINGLE(IF(COLUMNS($E716:J716)&lt;=COUNTIF(INDIRECT("'Raw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Input'!$B$3)),COLUMNS($E716:J716))),""))</f>
        <v/>
      </c>
      <c r="Q716" t="str">
        <f t="shared" ca="1" si="265"/>
        <v>Int</v>
      </c>
      <c r="R716" t="str">
        <f t="shared" ca="1" si="266"/>
        <v/>
      </c>
      <c r="S716" t="str">
        <f t="shared" ca="1" si="267"/>
        <v/>
      </c>
      <c r="T716" t="str">
        <f t="shared" ca="1" si="250"/>
        <v/>
      </c>
      <c r="U716" t="str">
        <f t="shared" ca="1" si="251"/>
        <v/>
      </c>
      <c r="V716">
        <v>716</v>
      </c>
      <c r="DE716"/>
      <c r="HB716"/>
    </row>
    <row r="717" spans="1:210">
      <c r="A717" s="79" t="str">
        <f ca="1">IF(ISBLANK(INDIRECT("Setup!A"&amp;(1+(V717+11)/13))),"",INDIRECT("Setup!A"&amp;(1+(V717+11)/13)))</f>
        <v/>
      </c>
      <c r="C717" t="str">
        <f t="shared" ca="1" si="268"/>
        <v/>
      </c>
      <c r="D717" t="str">
        <f t="shared" ca="1" si="269"/>
        <v/>
      </c>
      <c r="K717" t="str" cm="1">
        <f t="array" aca="1" ref="K717" ca="1">_xlfn.SINGLE(IF(COLUMNS($E717:E717)&lt;=COUNTIF(INDIRECT("'Raw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Input'!$B$3)),COLUMNS($E717:E717))),""))</f>
        <v/>
      </c>
      <c r="L717" t="str" cm="1">
        <f t="array" aca="1" ref="L717" ca="1">_xlfn.SINGLE(IF(COLUMNS($E717:F717)&lt;=COUNTIF(INDIRECT("'Raw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Input'!$B$3)),COLUMNS($E717:F717))),""))</f>
        <v/>
      </c>
      <c r="M717" t="str" cm="1">
        <f t="array" aca="1" ref="M717" ca="1">_xlfn.SINGLE(IF(COLUMNS($E717:G717)&lt;=COUNTIF(INDIRECT("'Raw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Input'!$B$3)),COLUMNS($E717:G717))),""))</f>
        <v/>
      </c>
      <c r="N717" t="str" cm="1">
        <f t="array" aca="1" ref="N717" ca="1">_xlfn.SINGLE(IF(COLUMNS($E717:H717)&lt;=COUNTIF(INDIRECT("'Raw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Input'!$B$3)),COLUMNS($E717:H717))),""))</f>
        <v/>
      </c>
      <c r="O717" t="str" cm="1">
        <f t="array" aca="1" ref="O717" ca="1">_xlfn.SINGLE(IF(COLUMNS($E717:I717)&lt;=COUNTIF(INDIRECT("'Raw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Input'!$B$3)),COLUMNS($E717:I717))),""))</f>
        <v/>
      </c>
      <c r="P717" t="str" cm="1">
        <f t="array" aca="1" ref="P717" ca="1">_xlfn.SINGLE(IF(COLUMNS($E717:J717)&lt;=COUNTIF(INDIRECT("'Raw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Input'!$B$3)),COLUMNS($E717:J717))),""))</f>
        <v/>
      </c>
      <c r="T717" t="str">
        <f t="shared" ca="1" si="250"/>
        <v/>
      </c>
      <c r="U717" t="str">
        <f t="shared" ca="1" si="251"/>
        <v/>
      </c>
      <c r="V717">
        <v>717</v>
      </c>
      <c r="DE717"/>
      <c r="HB717"/>
    </row>
    <row r="718" spans="1:210">
      <c r="A718">
        <v>1</v>
      </c>
      <c r="B718" t="str">
        <f t="shared" ref="B718:B729" ca="1" si="270">IFERROR(IF(ISBLANK(INDIRECT(INDIRECT("A"&amp;V718-A718)&amp;"!B"&amp;A718+3)),"",INDIRECT(INDIRECT("A"&amp;V718-A718)&amp;"!B"&amp;A718+3)),"")</f>
        <v/>
      </c>
      <c r="C718" t="str">
        <f t="shared" ca="1" si="268"/>
        <v/>
      </c>
      <c r="D718" t="str">
        <f t="shared" ca="1" si="269"/>
        <v/>
      </c>
      <c r="E718" t="str" cm="1">
        <f t="array" aca="1" ref="E718" ca="1">_xlfn.SINGLE(IF(COLUMNS($E718:E718)&lt;=COUNTIF(INDIRECT("'Raw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Input'!$B$3)),COLUMNS($E718:E718))),""))</f>
        <v>Int</v>
      </c>
      <c r="F718" t="str" cm="1">
        <f t="array" aca="1" ref="F718" ca="1">_xlfn.SINGLE(IF(COLUMNS($E718:F718)&lt;=COUNTIF(INDIRECT("'Raw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Input'!$B$3)),COLUMNS($E718:F718))),""))</f>
        <v/>
      </c>
      <c r="G718" t="str" cm="1">
        <f t="array" aca="1" ref="G718" ca="1">_xlfn.SINGLE(IF(COLUMNS($E718:G718)&lt;=COUNTIF(INDIRECT("'Raw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Input'!$B$3)),COLUMNS($E718:G718))),""))</f>
        <v/>
      </c>
      <c r="H718" t="str" cm="1">
        <f t="array" aca="1" ref="H718" ca="1">_xlfn.SINGLE(IF(COLUMNS($E718:H718)&lt;=COUNTIF(INDIRECT("'Raw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Input'!$B$3)),COLUMNS($E718:H718))),""))</f>
        <v/>
      </c>
      <c r="I718" t="str" cm="1">
        <f t="array" aca="1" ref="I718" ca="1">_xlfn.SINGLE(IF(COLUMNS($E718:I718)&lt;=COUNTIF(INDIRECT("'Raw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Input'!$B$3)),COLUMNS($E718:I718))),""))</f>
        <v/>
      </c>
      <c r="J718" t="str" cm="1">
        <f t="array" aca="1" ref="J718" ca="1">_xlfn.SINGLE(IF(COLUMNS($E718:J718)&lt;=COUNTIF(INDIRECT("'Raw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Input'!$B$3)),COLUMNS($E718:J718))),""))</f>
        <v/>
      </c>
      <c r="K718" t="str" cm="1">
        <f t="array" aca="1" ref="K718" ca="1">_xlfn.SINGLE(IF(COLUMNS($E718:E718)&lt;=COUNTIF(INDIRECT("'Raw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Input'!$B$3)),COLUMNS($E718:E718))),""))</f>
        <v>Boolean</v>
      </c>
      <c r="L718" t="str" cm="1">
        <f t="array" aca="1" ref="L718" ca="1">_xlfn.SINGLE(IF(COLUMNS($E718:F718)&lt;=COUNTIF(INDIRECT("'Raw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Input'!$B$3)),COLUMNS($E718:F718))),""))</f>
        <v/>
      </c>
      <c r="M718" t="str" cm="1">
        <f t="array" aca="1" ref="M718" ca="1">_xlfn.SINGLE(IF(COLUMNS($E718:G718)&lt;=COUNTIF(INDIRECT("'Raw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Input'!$B$3)),COLUMNS($E718:G718))),""))</f>
        <v/>
      </c>
      <c r="N718" t="str" cm="1">
        <f t="array" aca="1" ref="N718" ca="1">_xlfn.SINGLE(IF(COLUMNS($E718:H718)&lt;=COUNTIF(INDIRECT("'Raw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Input'!$B$3)),COLUMNS($E718:H718))),""))</f>
        <v/>
      </c>
      <c r="O718" t="str" cm="1">
        <f t="array" aca="1" ref="O718" ca="1">_xlfn.SINGLE(IF(COLUMNS($E718:I718)&lt;=COUNTIF(INDIRECT("'Raw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Input'!$B$3)),COLUMNS($E718:I718))),""))</f>
        <v/>
      </c>
      <c r="P718" t="str" cm="1">
        <f t="array" aca="1" ref="P718" ca="1">_xlfn.SINGLE(IF(COLUMNS($E718:J718)&lt;=COUNTIF(INDIRECT("'Raw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Input'!$B$3)),COLUMNS($E718:J718))),""))</f>
        <v/>
      </c>
      <c r="Q718" t="str">
        <f t="shared" ref="Q718:Q729" ca="1" si="271">IF(NOT(C718=K718),E718,IF(NOT(C718=L718),F718,IF(NOT(C718=M718),G718,IF(NOT(C718=N718),H718,IF(NOT(C718=O718),I718,IF(NOT(C718=P718),J718,""))))))</f>
        <v>Int</v>
      </c>
      <c r="R718" t="str">
        <f t="shared" ref="R718:R729" ca="1" si="272">IF(AND(NOT(C718=L718),NOT(F718=Q718)),F718,IF(AND(NOT(C718=M718),NOT(G718=Q718)),G718,IF(AND(NOT(C718=N718),NOT(H718=Q718)),H718,IF(AND(NOT(C718=O718),NOT(I718=Q718)),I718,IF(AND(NOT(C718=P718),NOT(J718=Q718)),J718,"")))))</f>
        <v/>
      </c>
      <c r="S718" t="str">
        <f t="shared" ref="S718:S729" ca="1" si="273">IF(AND(NOT(C718=M718),NOT(G718=Q718),NOT(G718=R718)),G718,IF(AND(NOT(C718=N718),NOT(H718=Q718),NOT(H718=R718)),H718,IF(AND(NOT(C718=O718),NOT(I718=Q718),NOT(I718=R718)),I718,IF(AND(NOT(C718=P718),NOT(J718=Q718),NOT(J718=R718)),J718,""))))</f>
        <v/>
      </c>
      <c r="T718" t="str">
        <f t="shared" ca="1" si="250"/>
        <v/>
      </c>
      <c r="U718" t="str">
        <f t="shared" ca="1" si="251"/>
        <v/>
      </c>
      <c r="V718">
        <v>718</v>
      </c>
      <c r="DE718"/>
      <c r="HB718"/>
    </row>
    <row r="719" spans="1:210">
      <c r="A719">
        <v>2</v>
      </c>
      <c r="B719" t="str">
        <f t="shared" ca="1" si="270"/>
        <v/>
      </c>
      <c r="C719" t="str">
        <f t="shared" ca="1" si="268"/>
        <v/>
      </c>
      <c r="D719" t="str">
        <f t="shared" ca="1" si="269"/>
        <v/>
      </c>
      <c r="E719" t="str" cm="1">
        <f t="array" aca="1" ref="E719" ca="1">_xlfn.SINGLE(IF(COLUMNS($E719:E719)&lt;=COUNTIF(INDIRECT("'Raw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Input'!$B$3)),COLUMNS($E719:E719))),""))</f>
        <v>Int</v>
      </c>
      <c r="F719" t="str" cm="1">
        <f t="array" aca="1" ref="F719" ca="1">_xlfn.SINGLE(IF(COLUMNS($E719:F719)&lt;=COUNTIF(INDIRECT("'Raw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Input'!$B$3)),COLUMNS($E719:F719))),""))</f>
        <v/>
      </c>
      <c r="G719" t="str" cm="1">
        <f t="array" aca="1" ref="G719" ca="1">_xlfn.SINGLE(IF(COLUMNS($E719:G719)&lt;=COUNTIF(INDIRECT("'Raw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Input'!$B$3)),COLUMNS($E719:G719))),""))</f>
        <v/>
      </c>
      <c r="H719" t="str" cm="1">
        <f t="array" aca="1" ref="H719" ca="1">_xlfn.SINGLE(IF(COLUMNS($E719:H719)&lt;=COUNTIF(INDIRECT("'Raw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Input'!$B$3)),COLUMNS($E719:H719))),""))</f>
        <v/>
      </c>
      <c r="I719" t="str" cm="1">
        <f t="array" aca="1" ref="I719" ca="1">_xlfn.SINGLE(IF(COLUMNS($E719:I719)&lt;=COUNTIF(INDIRECT("'Raw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Input'!$B$3)),COLUMNS($E719:I719))),""))</f>
        <v/>
      </c>
      <c r="J719" t="str" cm="1">
        <f t="array" aca="1" ref="J719" ca="1">_xlfn.SINGLE(IF(COLUMNS($E719:J719)&lt;=COUNTIF(INDIRECT("'Raw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Input'!$B$3)),COLUMNS($E719:J719))),""))</f>
        <v/>
      </c>
      <c r="K719" t="str" cm="1">
        <f t="array" aca="1" ref="K719" ca="1">_xlfn.SINGLE(IF(COLUMNS($E719:E719)&lt;=COUNTIF(INDIRECT("'Raw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Input'!$B$3)),COLUMNS($E719:E719))),""))</f>
        <v>Boolean</v>
      </c>
      <c r="L719" t="str" cm="1">
        <f t="array" aca="1" ref="L719" ca="1">_xlfn.SINGLE(IF(COLUMNS($E719:F719)&lt;=COUNTIF(INDIRECT("'Raw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Input'!$B$3)),COLUMNS($E719:F719))),""))</f>
        <v/>
      </c>
      <c r="M719" t="str" cm="1">
        <f t="array" aca="1" ref="M719" ca="1">_xlfn.SINGLE(IF(COLUMNS($E719:G719)&lt;=COUNTIF(INDIRECT("'Raw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Input'!$B$3)),COLUMNS($E719:G719))),""))</f>
        <v/>
      </c>
      <c r="N719" t="str" cm="1">
        <f t="array" aca="1" ref="N719" ca="1">_xlfn.SINGLE(IF(COLUMNS($E719:H719)&lt;=COUNTIF(INDIRECT("'Raw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Input'!$B$3)),COLUMNS($E719:H719))),""))</f>
        <v/>
      </c>
      <c r="O719" t="str" cm="1">
        <f t="array" aca="1" ref="O719" ca="1">_xlfn.SINGLE(IF(COLUMNS($E719:I719)&lt;=COUNTIF(INDIRECT("'Raw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Input'!$B$3)),COLUMNS($E719:I719))),""))</f>
        <v/>
      </c>
      <c r="P719" t="str" cm="1">
        <f t="array" aca="1" ref="P719" ca="1">_xlfn.SINGLE(IF(COLUMNS($E719:J719)&lt;=COUNTIF(INDIRECT("'Raw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Input'!$B$3)),COLUMNS($E719:J719))),""))</f>
        <v/>
      </c>
      <c r="Q719" t="str">
        <f t="shared" ca="1" si="271"/>
        <v>Int</v>
      </c>
      <c r="R719" t="str">
        <f t="shared" ca="1" si="272"/>
        <v/>
      </c>
      <c r="S719" t="str">
        <f t="shared" ca="1" si="273"/>
        <v/>
      </c>
      <c r="T719" t="str">
        <f t="shared" ca="1" si="250"/>
        <v/>
      </c>
      <c r="U719" t="str">
        <f t="shared" ca="1" si="251"/>
        <v/>
      </c>
      <c r="V719">
        <v>719</v>
      </c>
      <c r="DE719"/>
      <c r="HB719"/>
    </row>
    <row r="720" spans="1:210">
      <c r="A720">
        <v>3</v>
      </c>
      <c r="B720" t="str">
        <f t="shared" ca="1" si="270"/>
        <v/>
      </c>
      <c r="C720" t="str">
        <f t="shared" ca="1" si="268"/>
        <v/>
      </c>
      <c r="D720" t="str">
        <f t="shared" ca="1" si="269"/>
        <v/>
      </c>
      <c r="E720" t="str" cm="1">
        <f t="array" aca="1" ref="E720" ca="1">_xlfn.SINGLE(IF(COLUMNS($E720:E720)&lt;=COUNTIF(INDIRECT("'Raw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Input'!$B$3)),COLUMNS($E720:E720))),""))</f>
        <v>Int</v>
      </c>
      <c r="F720" t="str" cm="1">
        <f t="array" aca="1" ref="F720" ca="1">_xlfn.SINGLE(IF(COLUMNS($E720:F720)&lt;=COUNTIF(INDIRECT("'Raw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Input'!$B$3)),COLUMNS($E720:F720))),""))</f>
        <v/>
      </c>
      <c r="G720" t="str" cm="1">
        <f t="array" aca="1" ref="G720" ca="1">_xlfn.SINGLE(IF(COLUMNS($E720:G720)&lt;=COUNTIF(INDIRECT("'Raw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Input'!$B$3)),COLUMNS($E720:G720))),""))</f>
        <v/>
      </c>
      <c r="H720" t="str" cm="1">
        <f t="array" aca="1" ref="H720" ca="1">_xlfn.SINGLE(IF(COLUMNS($E720:H720)&lt;=COUNTIF(INDIRECT("'Raw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Input'!$B$3)),COLUMNS($E720:H720))),""))</f>
        <v/>
      </c>
      <c r="I720" t="str" cm="1">
        <f t="array" aca="1" ref="I720" ca="1">_xlfn.SINGLE(IF(COLUMNS($E720:I720)&lt;=COUNTIF(INDIRECT("'Raw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Input'!$B$3)),COLUMNS($E720:I720))),""))</f>
        <v/>
      </c>
      <c r="J720" t="str" cm="1">
        <f t="array" aca="1" ref="J720" ca="1">_xlfn.SINGLE(IF(COLUMNS($E720:J720)&lt;=COUNTIF(INDIRECT("'Raw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Input'!$B$3)),COLUMNS($E720:J720))),""))</f>
        <v/>
      </c>
      <c r="K720" t="str" cm="1">
        <f t="array" aca="1" ref="K720" ca="1">_xlfn.SINGLE(IF(COLUMNS($E720:E720)&lt;=COUNTIF(INDIRECT("'Raw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Input'!$B$3)),COLUMNS($E720:E720))),""))</f>
        <v>Boolean</v>
      </c>
      <c r="L720" t="str" cm="1">
        <f t="array" aca="1" ref="L720" ca="1">_xlfn.SINGLE(IF(COLUMNS($E720:F720)&lt;=COUNTIF(INDIRECT("'Raw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Input'!$B$3)),COLUMNS($E720:F720))),""))</f>
        <v/>
      </c>
      <c r="M720" t="str" cm="1">
        <f t="array" aca="1" ref="M720" ca="1">_xlfn.SINGLE(IF(COLUMNS($E720:G720)&lt;=COUNTIF(INDIRECT("'Raw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Input'!$B$3)),COLUMNS($E720:G720))),""))</f>
        <v/>
      </c>
      <c r="N720" t="str" cm="1">
        <f t="array" aca="1" ref="N720" ca="1">_xlfn.SINGLE(IF(COLUMNS($E720:H720)&lt;=COUNTIF(INDIRECT("'Raw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Input'!$B$3)),COLUMNS($E720:H720))),""))</f>
        <v/>
      </c>
      <c r="O720" t="str" cm="1">
        <f t="array" aca="1" ref="O720" ca="1">_xlfn.SINGLE(IF(COLUMNS($E720:I720)&lt;=COUNTIF(INDIRECT("'Raw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Input'!$B$3)),COLUMNS($E720:I720))),""))</f>
        <v/>
      </c>
      <c r="P720" t="str" cm="1">
        <f t="array" aca="1" ref="P720" ca="1">_xlfn.SINGLE(IF(COLUMNS($E720:J720)&lt;=COUNTIF(INDIRECT("'Raw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Input'!$B$3)),COLUMNS($E720:J720))),""))</f>
        <v/>
      </c>
      <c r="Q720" t="str">
        <f t="shared" ca="1" si="271"/>
        <v>Int</v>
      </c>
      <c r="R720" t="str">
        <f t="shared" ca="1" si="272"/>
        <v/>
      </c>
      <c r="S720" t="str">
        <f t="shared" ca="1" si="273"/>
        <v/>
      </c>
      <c r="T720" t="str">
        <f t="shared" ca="1" si="250"/>
        <v/>
      </c>
      <c r="U720" t="str">
        <f t="shared" ca="1" si="251"/>
        <v/>
      </c>
      <c r="V720">
        <v>720</v>
      </c>
      <c r="DE720"/>
      <c r="HB720"/>
    </row>
    <row r="721" spans="1:210">
      <c r="A721">
        <v>4</v>
      </c>
      <c r="B721" t="str">
        <f t="shared" ca="1" si="270"/>
        <v/>
      </c>
      <c r="C721" t="str">
        <f t="shared" ca="1" si="268"/>
        <v/>
      </c>
      <c r="D721" t="str">
        <f t="shared" ca="1" si="269"/>
        <v/>
      </c>
      <c r="E721" t="str" cm="1">
        <f t="array" aca="1" ref="E721" ca="1">_xlfn.SINGLE(IF(COLUMNS($E721:E721)&lt;=COUNTIF(INDIRECT("'Raw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Input'!$B$3)),COLUMNS($E721:E721))),""))</f>
        <v>Int</v>
      </c>
      <c r="F721" t="str" cm="1">
        <f t="array" aca="1" ref="F721" ca="1">_xlfn.SINGLE(IF(COLUMNS($E721:F721)&lt;=COUNTIF(INDIRECT("'Raw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Input'!$B$3)),COLUMNS($E721:F721))),""))</f>
        <v/>
      </c>
      <c r="G721" t="str" cm="1">
        <f t="array" aca="1" ref="G721" ca="1">_xlfn.SINGLE(IF(COLUMNS($E721:G721)&lt;=COUNTIF(INDIRECT("'Raw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Input'!$B$3)),COLUMNS($E721:G721))),""))</f>
        <v/>
      </c>
      <c r="H721" t="str" cm="1">
        <f t="array" aca="1" ref="H721" ca="1">_xlfn.SINGLE(IF(COLUMNS($E721:H721)&lt;=COUNTIF(INDIRECT("'Raw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Input'!$B$3)),COLUMNS($E721:H721))),""))</f>
        <v/>
      </c>
      <c r="I721" t="str" cm="1">
        <f t="array" aca="1" ref="I721" ca="1">_xlfn.SINGLE(IF(COLUMNS($E721:I721)&lt;=COUNTIF(INDIRECT("'Raw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Input'!$B$3)),COLUMNS($E721:I721))),""))</f>
        <v/>
      </c>
      <c r="J721" t="str" cm="1">
        <f t="array" aca="1" ref="J721" ca="1">_xlfn.SINGLE(IF(COLUMNS($E721:J721)&lt;=COUNTIF(INDIRECT("'Raw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Input'!$B$3)),COLUMNS($E721:J721))),""))</f>
        <v/>
      </c>
      <c r="K721" t="str" cm="1">
        <f t="array" aca="1" ref="K721" ca="1">_xlfn.SINGLE(IF(COLUMNS($E721:E721)&lt;=COUNTIF(INDIRECT("'Raw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Input'!$B$3)),COLUMNS($E721:E721))),""))</f>
        <v>Boolean</v>
      </c>
      <c r="L721" t="str" cm="1">
        <f t="array" aca="1" ref="L721" ca="1">_xlfn.SINGLE(IF(COLUMNS($E721:F721)&lt;=COUNTIF(INDIRECT("'Raw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Input'!$B$3)),COLUMNS($E721:F721))),""))</f>
        <v/>
      </c>
      <c r="M721" t="str" cm="1">
        <f t="array" aca="1" ref="M721" ca="1">_xlfn.SINGLE(IF(COLUMNS($E721:G721)&lt;=COUNTIF(INDIRECT("'Raw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Input'!$B$3)),COLUMNS($E721:G721))),""))</f>
        <v/>
      </c>
      <c r="N721" t="str" cm="1">
        <f t="array" aca="1" ref="N721" ca="1">_xlfn.SINGLE(IF(COLUMNS($E721:H721)&lt;=COUNTIF(INDIRECT("'Raw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Input'!$B$3)),COLUMNS($E721:H721))),""))</f>
        <v/>
      </c>
      <c r="O721" t="str" cm="1">
        <f t="array" aca="1" ref="O721" ca="1">_xlfn.SINGLE(IF(COLUMNS($E721:I721)&lt;=COUNTIF(INDIRECT("'Raw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Input'!$B$3)),COLUMNS($E721:I721))),""))</f>
        <v/>
      </c>
      <c r="P721" t="str" cm="1">
        <f t="array" aca="1" ref="P721" ca="1">_xlfn.SINGLE(IF(COLUMNS($E721:J721)&lt;=COUNTIF(INDIRECT("'Raw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Input'!$B$3)),COLUMNS($E721:J721))),""))</f>
        <v/>
      </c>
      <c r="Q721" t="str">
        <f t="shared" ca="1" si="271"/>
        <v>Int</v>
      </c>
      <c r="R721" t="str">
        <f t="shared" ca="1" si="272"/>
        <v/>
      </c>
      <c r="S721" t="str">
        <f t="shared" ca="1" si="273"/>
        <v/>
      </c>
      <c r="T721" t="str">
        <f t="shared" ca="1" si="250"/>
        <v/>
      </c>
      <c r="U721" t="str">
        <f t="shared" ca="1" si="251"/>
        <v/>
      </c>
      <c r="V721">
        <v>721</v>
      </c>
      <c r="DE721"/>
      <c r="HB721"/>
    </row>
    <row r="722" spans="1:210">
      <c r="A722">
        <v>5</v>
      </c>
      <c r="B722" t="str">
        <f t="shared" ca="1" si="270"/>
        <v/>
      </c>
      <c r="C722" t="str">
        <f t="shared" ca="1" si="268"/>
        <v/>
      </c>
      <c r="D722" t="str">
        <f t="shared" ca="1" si="269"/>
        <v/>
      </c>
      <c r="E722" t="str" cm="1">
        <f t="array" aca="1" ref="E722" ca="1">_xlfn.SINGLE(IF(COLUMNS($E722:E722)&lt;=COUNTIF(INDIRECT("'Raw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Input'!$B$3)),COLUMNS($E722:E722))),""))</f>
        <v>Int</v>
      </c>
      <c r="F722" t="str" cm="1">
        <f t="array" aca="1" ref="F722" ca="1">_xlfn.SINGLE(IF(COLUMNS($E722:F722)&lt;=COUNTIF(INDIRECT("'Raw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Input'!$B$3)),COLUMNS($E722:F722))),""))</f>
        <v/>
      </c>
      <c r="G722" t="str" cm="1">
        <f t="array" aca="1" ref="G722" ca="1">_xlfn.SINGLE(IF(COLUMNS($E722:G722)&lt;=COUNTIF(INDIRECT("'Raw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Input'!$B$3)),COLUMNS($E722:G722))),""))</f>
        <v/>
      </c>
      <c r="H722" t="str" cm="1">
        <f t="array" aca="1" ref="H722" ca="1">_xlfn.SINGLE(IF(COLUMNS($E722:H722)&lt;=COUNTIF(INDIRECT("'Raw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Input'!$B$3)),COLUMNS($E722:H722))),""))</f>
        <v/>
      </c>
      <c r="I722" t="str" cm="1">
        <f t="array" aca="1" ref="I722" ca="1">_xlfn.SINGLE(IF(COLUMNS($E722:I722)&lt;=COUNTIF(INDIRECT("'Raw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Input'!$B$3)),COLUMNS($E722:I722))),""))</f>
        <v/>
      </c>
      <c r="J722" t="str" cm="1">
        <f t="array" aca="1" ref="J722" ca="1">_xlfn.SINGLE(IF(COLUMNS($E722:J722)&lt;=COUNTIF(INDIRECT("'Raw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Input'!$B$3)),COLUMNS($E722:J722))),""))</f>
        <v/>
      </c>
      <c r="K722" t="str" cm="1">
        <f t="array" aca="1" ref="K722" ca="1">_xlfn.SINGLE(IF(COLUMNS($E722:E722)&lt;=COUNTIF(INDIRECT("'Raw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Input'!$B$3)),COLUMNS($E722:E722))),""))</f>
        <v>Boolean</v>
      </c>
      <c r="L722" t="str" cm="1">
        <f t="array" aca="1" ref="L722" ca="1">_xlfn.SINGLE(IF(COLUMNS($E722:F722)&lt;=COUNTIF(INDIRECT("'Raw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Input'!$B$3)),COLUMNS($E722:F722))),""))</f>
        <v/>
      </c>
      <c r="M722" t="str" cm="1">
        <f t="array" aca="1" ref="M722" ca="1">_xlfn.SINGLE(IF(COLUMNS($E722:G722)&lt;=COUNTIF(INDIRECT("'Raw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Input'!$B$3)),COLUMNS($E722:G722))),""))</f>
        <v/>
      </c>
      <c r="N722" t="str" cm="1">
        <f t="array" aca="1" ref="N722" ca="1">_xlfn.SINGLE(IF(COLUMNS($E722:H722)&lt;=COUNTIF(INDIRECT("'Raw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Input'!$B$3)),COLUMNS($E722:H722))),""))</f>
        <v/>
      </c>
      <c r="O722" t="str" cm="1">
        <f t="array" aca="1" ref="O722" ca="1">_xlfn.SINGLE(IF(COLUMNS($E722:I722)&lt;=COUNTIF(INDIRECT("'Raw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Input'!$B$3)),COLUMNS($E722:I722))),""))</f>
        <v/>
      </c>
      <c r="P722" t="str" cm="1">
        <f t="array" aca="1" ref="P722" ca="1">_xlfn.SINGLE(IF(COLUMNS($E722:J722)&lt;=COUNTIF(INDIRECT("'Raw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Input'!$B$3)),COLUMNS($E722:J722))),""))</f>
        <v/>
      </c>
      <c r="Q722" t="str">
        <f t="shared" ca="1" si="271"/>
        <v>Int</v>
      </c>
      <c r="R722" t="str">
        <f t="shared" ca="1" si="272"/>
        <v/>
      </c>
      <c r="S722" t="str">
        <f t="shared" ca="1" si="273"/>
        <v/>
      </c>
      <c r="T722" t="str">
        <f t="shared" ca="1" si="250"/>
        <v/>
      </c>
      <c r="U722" t="str">
        <f t="shared" ca="1" si="251"/>
        <v/>
      </c>
      <c r="V722">
        <v>722</v>
      </c>
      <c r="DE722"/>
      <c r="HB722"/>
    </row>
    <row r="723" spans="1:210">
      <c r="A723">
        <v>6</v>
      </c>
      <c r="B723" t="str">
        <f t="shared" ca="1" si="270"/>
        <v/>
      </c>
      <c r="C723" t="str">
        <f t="shared" ca="1" si="268"/>
        <v/>
      </c>
      <c r="D723" t="str">
        <f t="shared" ca="1" si="269"/>
        <v/>
      </c>
      <c r="E723" t="str" cm="1">
        <f t="array" aca="1" ref="E723" ca="1">_xlfn.SINGLE(IF(COLUMNS($E723:E723)&lt;=COUNTIF(INDIRECT("'Raw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Input'!$B$3)),COLUMNS($E723:E723))),""))</f>
        <v>Int</v>
      </c>
      <c r="F723" t="str" cm="1">
        <f t="array" aca="1" ref="F723" ca="1">_xlfn.SINGLE(IF(COLUMNS($E723:F723)&lt;=COUNTIF(INDIRECT("'Raw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Input'!$B$3)),COLUMNS($E723:F723))),""))</f>
        <v/>
      </c>
      <c r="G723" t="str" cm="1">
        <f t="array" aca="1" ref="G723" ca="1">_xlfn.SINGLE(IF(COLUMNS($E723:G723)&lt;=COUNTIF(INDIRECT("'Raw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Input'!$B$3)),COLUMNS($E723:G723))),""))</f>
        <v/>
      </c>
      <c r="H723" t="str" cm="1">
        <f t="array" aca="1" ref="H723" ca="1">_xlfn.SINGLE(IF(COLUMNS($E723:H723)&lt;=COUNTIF(INDIRECT("'Raw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Input'!$B$3)),COLUMNS($E723:H723))),""))</f>
        <v/>
      </c>
      <c r="I723" t="str" cm="1">
        <f t="array" aca="1" ref="I723" ca="1">_xlfn.SINGLE(IF(COLUMNS($E723:I723)&lt;=COUNTIF(INDIRECT("'Raw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Input'!$B$3)),COLUMNS($E723:I723))),""))</f>
        <v/>
      </c>
      <c r="J723" t="str" cm="1">
        <f t="array" aca="1" ref="J723" ca="1">_xlfn.SINGLE(IF(COLUMNS($E723:J723)&lt;=COUNTIF(INDIRECT("'Raw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Input'!$B$3)),COLUMNS($E723:J723))),""))</f>
        <v/>
      </c>
      <c r="K723" t="str" cm="1">
        <f t="array" aca="1" ref="K723" ca="1">_xlfn.SINGLE(IF(COLUMNS($E723:E723)&lt;=COUNTIF(INDIRECT("'Raw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Input'!$B$3)),COLUMNS($E723:E723))),""))</f>
        <v>Boolean</v>
      </c>
      <c r="L723" t="str" cm="1">
        <f t="array" aca="1" ref="L723" ca="1">_xlfn.SINGLE(IF(COLUMNS($E723:F723)&lt;=COUNTIF(INDIRECT("'Raw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Input'!$B$3)),COLUMNS($E723:F723))),""))</f>
        <v/>
      </c>
      <c r="M723" t="str" cm="1">
        <f t="array" aca="1" ref="M723" ca="1">_xlfn.SINGLE(IF(COLUMNS($E723:G723)&lt;=COUNTIF(INDIRECT("'Raw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Input'!$B$3)),COLUMNS($E723:G723))),""))</f>
        <v/>
      </c>
      <c r="N723" t="str" cm="1">
        <f t="array" aca="1" ref="N723" ca="1">_xlfn.SINGLE(IF(COLUMNS($E723:H723)&lt;=COUNTIF(INDIRECT("'Raw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Input'!$B$3)),COLUMNS($E723:H723))),""))</f>
        <v/>
      </c>
      <c r="O723" t="str" cm="1">
        <f t="array" aca="1" ref="O723" ca="1">_xlfn.SINGLE(IF(COLUMNS($E723:I723)&lt;=COUNTIF(INDIRECT("'Raw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Input'!$B$3)),COLUMNS($E723:I723))),""))</f>
        <v/>
      </c>
      <c r="P723" t="str" cm="1">
        <f t="array" aca="1" ref="P723" ca="1">_xlfn.SINGLE(IF(COLUMNS($E723:J723)&lt;=COUNTIF(INDIRECT("'Raw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Input'!$B$3)),COLUMNS($E723:J723))),""))</f>
        <v/>
      </c>
      <c r="Q723" t="str">
        <f t="shared" ca="1" si="271"/>
        <v>Int</v>
      </c>
      <c r="R723" t="str">
        <f t="shared" ca="1" si="272"/>
        <v/>
      </c>
      <c r="S723" t="str">
        <f t="shared" ca="1" si="273"/>
        <v/>
      </c>
      <c r="T723" t="str">
        <f t="shared" ca="1" si="250"/>
        <v/>
      </c>
      <c r="U723" t="str">
        <f t="shared" ca="1" si="251"/>
        <v/>
      </c>
      <c r="V723">
        <v>723</v>
      </c>
      <c r="DE723"/>
      <c r="HB723"/>
    </row>
    <row r="724" spans="1:210">
      <c r="A724">
        <v>7</v>
      </c>
      <c r="B724" t="str">
        <f t="shared" ca="1" si="270"/>
        <v/>
      </c>
      <c r="C724" t="str">
        <f t="shared" ca="1" si="268"/>
        <v/>
      </c>
      <c r="D724" t="str">
        <f t="shared" ca="1" si="269"/>
        <v/>
      </c>
      <c r="E724" t="str" cm="1">
        <f t="array" aca="1" ref="E724" ca="1">_xlfn.SINGLE(IF(COLUMNS($E724:E724)&lt;=COUNTIF(INDIRECT("'Raw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Input'!$B$3)),COLUMNS($E724:E724))),""))</f>
        <v>Int</v>
      </c>
      <c r="F724" t="str" cm="1">
        <f t="array" aca="1" ref="F724" ca="1">_xlfn.SINGLE(IF(COLUMNS($E724:F724)&lt;=COUNTIF(INDIRECT("'Raw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Input'!$B$3)),COLUMNS($E724:F724))),""))</f>
        <v/>
      </c>
      <c r="G724" t="str" cm="1">
        <f t="array" aca="1" ref="G724" ca="1">_xlfn.SINGLE(IF(COLUMNS($E724:G724)&lt;=COUNTIF(INDIRECT("'Raw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Input'!$B$3)),COLUMNS($E724:G724))),""))</f>
        <v/>
      </c>
      <c r="H724" t="str" cm="1">
        <f t="array" aca="1" ref="H724" ca="1">_xlfn.SINGLE(IF(COLUMNS($E724:H724)&lt;=COUNTIF(INDIRECT("'Raw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Input'!$B$3)),COLUMNS($E724:H724))),""))</f>
        <v/>
      </c>
      <c r="I724" t="str" cm="1">
        <f t="array" aca="1" ref="I724" ca="1">_xlfn.SINGLE(IF(COLUMNS($E724:I724)&lt;=COUNTIF(INDIRECT("'Raw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Input'!$B$3)),COLUMNS($E724:I724))),""))</f>
        <v/>
      </c>
      <c r="J724" t="str" cm="1">
        <f t="array" aca="1" ref="J724" ca="1">_xlfn.SINGLE(IF(COLUMNS($E724:J724)&lt;=COUNTIF(INDIRECT("'Raw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Input'!$B$3)),COLUMNS($E724:J724))),""))</f>
        <v/>
      </c>
      <c r="K724" t="str" cm="1">
        <f t="array" aca="1" ref="K724" ca="1">_xlfn.SINGLE(IF(COLUMNS($E724:E724)&lt;=COUNTIF(INDIRECT("'Raw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Input'!$B$3)),COLUMNS($E724:E724))),""))</f>
        <v>Boolean</v>
      </c>
      <c r="L724" t="str" cm="1">
        <f t="array" aca="1" ref="L724" ca="1">_xlfn.SINGLE(IF(COLUMNS($E724:F724)&lt;=COUNTIF(INDIRECT("'Raw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Input'!$B$3)),COLUMNS($E724:F724))),""))</f>
        <v/>
      </c>
      <c r="M724" t="str" cm="1">
        <f t="array" aca="1" ref="M724" ca="1">_xlfn.SINGLE(IF(COLUMNS($E724:G724)&lt;=COUNTIF(INDIRECT("'Raw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Input'!$B$3)),COLUMNS($E724:G724))),""))</f>
        <v/>
      </c>
      <c r="N724" t="str" cm="1">
        <f t="array" aca="1" ref="N724" ca="1">_xlfn.SINGLE(IF(COLUMNS($E724:H724)&lt;=COUNTIF(INDIRECT("'Raw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Input'!$B$3)),COLUMNS($E724:H724))),""))</f>
        <v/>
      </c>
      <c r="O724" t="str" cm="1">
        <f t="array" aca="1" ref="O724" ca="1">_xlfn.SINGLE(IF(COLUMNS($E724:I724)&lt;=COUNTIF(INDIRECT("'Raw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Input'!$B$3)),COLUMNS($E724:I724))),""))</f>
        <v/>
      </c>
      <c r="P724" t="str" cm="1">
        <f t="array" aca="1" ref="P724" ca="1">_xlfn.SINGLE(IF(COLUMNS($E724:J724)&lt;=COUNTIF(INDIRECT("'Raw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Input'!$B$3)),COLUMNS($E724:J724))),""))</f>
        <v/>
      </c>
      <c r="Q724" t="str">
        <f t="shared" ca="1" si="271"/>
        <v>Int</v>
      </c>
      <c r="R724" t="str">
        <f t="shared" ca="1" si="272"/>
        <v/>
      </c>
      <c r="S724" t="str">
        <f t="shared" ca="1" si="273"/>
        <v/>
      </c>
      <c r="T724" t="str">
        <f t="shared" ca="1" si="250"/>
        <v/>
      </c>
      <c r="U724" t="str">
        <f t="shared" ca="1" si="251"/>
        <v/>
      </c>
      <c r="V724">
        <v>724</v>
      </c>
      <c r="DE724"/>
      <c r="HB724"/>
    </row>
    <row r="725" spans="1:210">
      <c r="A725">
        <v>8</v>
      </c>
      <c r="B725" t="str">
        <f t="shared" ca="1" si="270"/>
        <v/>
      </c>
      <c r="C725" t="str">
        <f t="shared" ca="1" si="268"/>
        <v/>
      </c>
      <c r="D725" t="str">
        <f t="shared" ca="1" si="269"/>
        <v/>
      </c>
      <c r="E725" t="str" cm="1">
        <f t="array" aca="1" ref="E725" ca="1">_xlfn.SINGLE(IF(COLUMNS($E725:E725)&lt;=COUNTIF(INDIRECT("'Raw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Input'!$B$3)),COLUMNS($E725:E725))),""))</f>
        <v>Int</v>
      </c>
      <c r="F725" t="str" cm="1">
        <f t="array" aca="1" ref="F725" ca="1">_xlfn.SINGLE(IF(COLUMNS($E725:F725)&lt;=COUNTIF(INDIRECT("'Raw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Input'!$B$3)),COLUMNS($E725:F725))),""))</f>
        <v/>
      </c>
      <c r="G725" t="str" cm="1">
        <f t="array" aca="1" ref="G725" ca="1">_xlfn.SINGLE(IF(COLUMNS($E725:G725)&lt;=COUNTIF(INDIRECT("'Raw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Input'!$B$3)),COLUMNS($E725:G725))),""))</f>
        <v/>
      </c>
      <c r="H725" t="str" cm="1">
        <f t="array" aca="1" ref="H725" ca="1">_xlfn.SINGLE(IF(COLUMNS($E725:H725)&lt;=COUNTIF(INDIRECT("'Raw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Input'!$B$3)),COLUMNS($E725:H725))),""))</f>
        <v/>
      </c>
      <c r="I725" t="str" cm="1">
        <f t="array" aca="1" ref="I725" ca="1">_xlfn.SINGLE(IF(COLUMNS($E725:I725)&lt;=COUNTIF(INDIRECT("'Raw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Input'!$B$3)),COLUMNS($E725:I725))),""))</f>
        <v/>
      </c>
      <c r="J725" t="str" cm="1">
        <f t="array" aca="1" ref="J725" ca="1">_xlfn.SINGLE(IF(COLUMNS($E725:J725)&lt;=COUNTIF(INDIRECT("'Raw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Input'!$B$3)),COLUMNS($E725:J725))),""))</f>
        <v/>
      </c>
      <c r="K725" t="str" cm="1">
        <f t="array" aca="1" ref="K725" ca="1">_xlfn.SINGLE(IF(COLUMNS($E725:E725)&lt;=COUNTIF(INDIRECT("'Raw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Input'!$B$3)),COLUMNS($E725:E725))),""))</f>
        <v>Boolean</v>
      </c>
      <c r="L725" t="str" cm="1">
        <f t="array" aca="1" ref="L725" ca="1">_xlfn.SINGLE(IF(COLUMNS($E725:F725)&lt;=COUNTIF(INDIRECT("'Raw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Input'!$B$3)),COLUMNS($E725:F725))),""))</f>
        <v/>
      </c>
      <c r="M725" t="str" cm="1">
        <f t="array" aca="1" ref="M725" ca="1">_xlfn.SINGLE(IF(COLUMNS($E725:G725)&lt;=COUNTIF(INDIRECT("'Raw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Input'!$B$3)),COLUMNS($E725:G725))),""))</f>
        <v/>
      </c>
      <c r="N725" t="str" cm="1">
        <f t="array" aca="1" ref="N725" ca="1">_xlfn.SINGLE(IF(COLUMNS($E725:H725)&lt;=COUNTIF(INDIRECT("'Raw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Input'!$B$3)),COLUMNS($E725:H725))),""))</f>
        <v/>
      </c>
      <c r="O725" t="str" cm="1">
        <f t="array" aca="1" ref="O725" ca="1">_xlfn.SINGLE(IF(COLUMNS($E725:I725)&lt;=COUNTIF(INDIRECT("'Raw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Input'!$B$3)),COLUMNS($E725:I725))),""))</f>
        <v/>
      </c>
      <c r="P725" t="str" cm="1">
        <f t="array" aca="1" ref="P725" ca="1">_xlfn.SINGLE(IF(COLUMNS($E725:J725)&lt;=COUNTIF(INDIRECT("'Raw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Input'!$B$3)),COLUMNS($E725:J725))),""))</f>
        <v/>
      </c>
      <c r="Q725" t="str">
        <f t="shared" ca="1" si="271"/>
        <v>Int</v>
      </c>
      <c r="R725" t="str">
        <f t="shared" ca="1" si="272"/>
        <v/>
      </c>
      <c r="S725" t="str">
        <f t="shared" ca="1" si="273"/>
        <v/>
      </c>
      <c r="T725" t="str">
        <f t="shared" ca="1" si="250"/>
        <v/>
      </c>
      <c r="U725" t="str">
        <f t="shared" ca="1" si="251"/>
        <v/>
      </c>
      <c r="V725">
        <v>725</v>
      </c>
      <c r="DE725"/>
      <c r="HB725"/>
    </row>
    <row r="726" spans="1:210">
      <c r="A726">
        <v>9</v>
      </c>
      <c r="B726" t="str">
        <f t="shared" ca="1" si="270"/>
        <v/>
      </c>
      <c r="C726" t="str">
        <f t="shared" ca="1" si="268"/>
        <v/>
      </c>
      <c r="D726" t="str">
        <f t="shared" ca="1" si="269"/>
        <v/>
      </c>
      <c r="E726" t="str" cm="1">
        <f t="array" aca="1" ref="E726" ca="1">_xlfn.SINGLE(IF(COLUMNS($E726:E726)&lt;=COUNTIF(INDIRECT("'Raw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Input'!$B$3)),COLUMNS($E726:E726))),""))</f>
        <v>Int</v>
      </c>
      <c r="F726" t="str" cm="1">
        <f t="array" aca="1" ref="F726" ca="1">_xlfn.SINGLE(IF(COLUMNS($E726:F726)&lt;=COUNTIF(INDIRECT("'Raw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Input'!$B$3)),COLUMNS($E726:F726))),""))</f>
        <v/>
      </c>
      <c r="G726" t="str" cm="1">
        <f t="array" aca="1" ref="G726" ca="1">_xlfn.SINGLE(IF(COLUMNS($E726:G726)&lt;=COUNTIF(INDIRECT("'Raw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Input'!$B$3)),COLUMNS($E726:G726))),""))</f>
        <v/>
      </c>
      <c r="H726" t="str" cm="1">
        <f t="array" aca="1" ref="H726" ca="1">_xlfn.SINGLE(IF(COLUMNS($E726:H726)&lt;=COUNTIF(INDIRECT("'Raw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Input'!$B$3)),COLUMNS($E726:H726))),""))</f>
        <v/>
      </c>
      <c r="I726" t="str" cm="1">
        <f t="array" aca="1" ref="I726" ca="1">_xlfn.SINGLE(IF(COLUMNS($E726:I726)&lt;=COUNTIF(INDIRECT("'Raw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Input'!$B$3)),COLUMNS($E726:I726))),""))</f>
        <v/>
      </c>
      <c r="J726" t="str" cm="1">
        <f t="array" aca="1" ref="J726" ca="1">_xlfn.SINGLE(IF(COLUMNS($E726:J726)&lt;=COUNTIF(INDIRECT("'Raw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Input'!$B$3)),COLUMNS($E726:J726))),""))</f>
        <v/>
      </c>
      <c r="K726" t="str" cm="1">
        <f t="array" aca="1" ref="K726" ca="1">_xlfn.SINGLE(IF(COLUMNS($E726:E726)&lt;=COUNTIF(INDIRECT("'Raw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Input'!$B$3)),COLUMNS($E726:E726))),""))</f>
        <v>Boolean</v>
      </c>
      <c r="L726" t="str" cm="1">
        <f t="array" aca="1" ref="L726" ca="1">_xlfn.SINGLE(IF(COLUMNS($E726:F726)&lt;=COUNTIF(INDIRECT("'Raw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Input'!$B$3)),COLUMNS($E726:F726))),""))</f>
        <v/>
      </c>
      <c r="M726" t="str" cm="1">
        <f t="array" aca="1" ref="M726" ca="1">_xlfn.SINGLE(IF(COLUMNS($E726:G726)&lt;=COUNTIF(INDIRECT("'Raw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Input'!$B$3)),COLUMNS($E726:G726))),""))</f>
        <v/>
      </c>
      <c r="N726" t="str" cm="1">
        <f t="array" aca="1" ref="N726" ca="1">_xlfn.SINGLE(IF(COLUMNS($E726:H726)&lt;=COUNTIF(INDIRECT("'Raw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Input'!$B$3)),COLUMNS($E726:H726))),""))</f>
        <v/>
      </c>
      <c r="O726" t="str" cm="1">
        <f t="array" aca="1" ref="O726" ca="1">_xlfn.SINGLE(IF(COLUMNS($E726:I726)&lt;=COUNTIF(INDIRECT("'Raw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Input'!$B$3)),COLUMNS($E726:I726))),""))</f>
        <v/>
      </c>
      <c r="P726" t="str" cm="1">
        <f t="array" aca="1" ref="P726" ca="1">_xlfn.SINGLE(IF(COLUMNS($E726:J726)&lt;=COUNTIF(INDIRECT("'Raw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Input'!$B$3)),COLUMNS($E726:J726))),""))</f>
        <v/>
      </c>
      <c r="Q726" t="str">
        <f t="shared" ca="1" si="271"/>
        <v>Int</v>
      </c>
      <c r="R726" t="str">
        <f t="shared" ca="1" si="272"/>
        <v/>
      </c>
      <c r="S726" t="str">
        <f t="shared" ca="1" si="273"/>
        <v/>
      </c>
      <c r="T726" t="str">
        <f t="shared" ca="1" si="250"/>
        <v/>
      </c>
      <c r="U726" t="str">
        <f t="shared" ca="1" si="251"/>
        <v/>
      </c>
      <c r="V726">
        <v>726</v>
      </c>
      <c r="DE726"/>
      <c r="HB726"/>
    </row>
    <row r="727" spans="1:210">
      <c r="A727">
        <v>10</v>
      </c>
      <c r="B727" t="str">
        <f t="shared" ca="1" si="270"/>
        <v/>
      </c>
      <c r="C727" t="str">
        <f t="shared" ca="1" si="268"/>
        <v/>
      </c>
      <c r="D727" t="str">
        <f t="shared" ca="1" si="269"/>
        <v/>
      </c>
      <c r="E727" t="str" cm="1">
        <f t="array" aca="1" ref="E727" ca="1">_xlfn.SINGLE(IF(COLUMNS($E727:E727)&lt;=COUNTIF(INDIRECT("'Raw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Input'!$B$3)),COLUMNS($E727:E727))),""))</f>
        <v>Int</v>
      </c>
      <c r="F727" t="str" cm="1">
        <f t="array" aca="1" ref="F727" ca="1">_xlfn.SINGLE(IF(COLUMNS($E727:F727)&lt;=COUNTIF(INDIRECT("'Raw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Input'!$B$3)),COLUMNS($E727:F727))),""))</f>
        <v/>
      </c>
      <c r="G727" t="str" cm="1">
        <f t="array" aca="1" ref="G727" ca="1">_xlfn.SINGLE(IF(COLUMNS($E727:G727)&lt;=COUNTIF(INDIRECT("'Raw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Input'!$B$3)),COLUMNS($E727:G727))),""))</f>
        <v/>
      </c>
      <c r="H727" t="str" cm="1">
        <f t="array" aca="1" ref="H727" ca="1">_xlfn.SINGLE(IF(COLUMNS($E727:H727)&lt;=COUNTIF(INDIRECT("'Raw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Input'!$B$3)),COLUMNS($E727:H727))),""))</f>
        <v/>
      </c>
      <c r="I727" t="str" cm="1">
        <f t="array" aca="1" ref="I727" ca="1">_xlfn.SINGLE(IF(COLUMNS($E727:I727)&lt;=COUNTIF(INDIRECT("'Raw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Input'!$B$3)),COLUMNS($E727:I727))),""))</f>
        <v/>
      </c>
      <c r="J727" t="str" cm="1">
        <f t="array" aca="1" ref="J727" ca="1">_xlfn.SINGLE(IF(COLUMNS($E727:J727)&lt;=COUNTIF(INDIRECT("'Raw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Input'!$B$3)),COLUMNS($E727:J727))),""))</f>
        <v/>
      </c>
      <c r="K727" t="str" cm="1">
        <f t="array" aca="1" ref="K727" ca="1">_xlfn.SINGLE(IF(COLUMNS($E727:E727)&lt;=COUNTIF(INDIRECT("'Raw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Input'!$B$3)),COLUMNS($E727:E727))),""))</f>
        <v>Boolean</v>
      </c>
      <c r="L727" t="str" cm="1">
        <f t="array" aca="1" ref="L727" ca="1">_xlfn.SINGLE(IF(COLUMNS($E727:F727)&lt;=COUNTIF(INDIRECT("'Raw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Input'!$B$3)),COLUMNS($E727:F727))),""))</f>
        <v/>
      </c>
      <c r="M727" t="str" cm="1">
        <f t="array" aca="1" ref="M727" ca="1">_xlfn.SINGLE(IF(COLUMNS($E727:G727)&lt;=COUNTIF(INDIRECT("'Raw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Input'!$B$3)),COLUMNS($E727:G727))),""))</f>
        <v/>
      </c>
      <c r="N727" t="str" cm="1">
        <f t="array" aca="1" ref="N727" ca="1">_xlfn.SINGLE(IF(COLUMNS($E727:H727)&lt;=COUNTIF(INDIRECT("'Raw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Input'!$B$3)),COLUMNS($E727:H727))),""))</f>
        <v/>
      </c>
      <c r="O727" t="str" cm="1">
        <f t="array" aca="1" ref="O727" ca="1">_xlfn.SINGLE(IF(COLUMNS($E727:I727)&lt;=COUNTIF(INDIRECT("'Raw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Input'!$B$3)),COLUMNS($E727:I727))),""))</f>
        <v/>
      </c>
      <c r="P727" t="str" cm="1">
        <f t="array" aca="1" ref="P727" ca="1">_xlfn.SINGLE(IF(COLUMNS($E727:J727)&lt;=COUNTIF(INDIRECT("'Raw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Input'!$B$3)),COLUMNS($E727:J727))),""))</f>
        <v/>
      </c>
      <c r="Q727" t="str">
        <f t="shared" ca="1" si="271"/>
        <v>Int</v>
      </c>
      <c r="R727" t="str">
        <f t="shared" ca="1" si="272"/>
        <v/>
      </c>
      <c r="S727" t="str">
        <f t="shared" ca="1" si="273"/>
        <v/>
      </c>
      <c r="T727" t="str">
        <f t="shared" ca="1" si="250"/>
        <v/>
      </c>
      <c r="U727" t="str">
        <f t="shared" ca="1" si="251"/>
        <v/>
      </c>
      <c r="V727">
        <v>727</v>
      </c>
      <c r="DE727"/>
      <c r="HB727"/>
    </row>
    <row r="728" spans="1:210">
      <c r="A728">
        <v>11</v>
      </c>
      <c r="B728" t="str">
        <f t="shared" ca="1" si="270"/>
        <v/>
      </c>
      <c r="C728" t="str">
        <f t="shared" ca="1" si="268"/>
        <v/>
      </c>
      <c r="D728" t="str">
        <f t="shared" ca="1" si="269"/>
        <v/>
      </c>
      <c r="E728" t="str" cm="1">
        <f t="array" aca="1" ref="E728" ca="1">_xlfn.SINGLE(IF(COLUMNS($E728:E728)&lt;=COUNTIF(INDIRECT("'Raw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Input'!$B$3)),COLUMNS($E728:E728))),""))</f>
        <v>Int</v>
      </c>
      <c r="F728" t="str" cm="1">
        <f t="array" aca="1" ref="F728" ca="1">_xlfn.SINGLE(IF(COLUMNS($E728:F728)&lt;=COUNTIF(INDIRECT("'Raw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Input'!$B$3)),COLUMNS($E728:F728))),""))</f>
        <v/>
      </c>
      <c r="G728" t="str" cm="1">
        <f t="array" aca="1" ref="G728" ca="1">_xlfn.SINGLE(IF(COLUMNS($E728:G728)&lt;=COUNTIF(INDIRECT("'Raw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Input'!$B$3)),COLUMNS($E728:G728))),""))</f>
        <v/>
      </c>
      <c r="H728" t="str" cm="1">
        <f t="array" aca="1" ref="H728" ca="1">_xlfn.SINGLE(IF(COLUMNS($E728:H728)&lt;=COUNTIF(INDIRECT("'Raw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Input'!$B$3)),COLUMNS($E728:H728))),""))</f>
        <v/>
      </c>
      <c r="I728" t="str" cm="1">
        <f t="array" aca="1" ref="I728" ca="1">_xlfn.SINGLE(IF(COLUMNS($E728:I728)&lt;=COUNTIF(INDIRECT("'Raw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Input'!$B$3)),COLUMNS($E728:I728))),""))</f>
        <v/>
      </c>
      <c r="J728" t="str" cm="1">
        <f t="array" aca="1" ref="J728" ca="1">_xlfn.SINGLE(IF(COLUMNS($E728:J728)&lt;=COUNTIF(INDIRECT("'Raw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Input'!$B$3)),COLUMNS($E728:J728))),""))</f>
        <v/>
      </c>
      <c r="K728" t="str" cm="1">
        <f t="array" aca="1" ref="K728" ca="1">_xlfn.SINGLE(IF(COLUMNS($E728:E728)&lt;=COUNTIF(INDIRECT("'Raw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Input'!$B$3)),COLUMNS($E728:E728))),""))</f>
        <v>Boolean</v>
      </c>
      <c r="L728" t="str" cm="1">
        <f t="array" aca="1" ref="L728" ca="1">_xlfn.SINGLE(IF(COLUMNS($E728:F728)&lt;=COUNTIF(INDIRECT("'Raw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Input'!$B$3)),COLUMNS($E728:F728))),""))</f>
        <v/>
      </c>
      <c r="M728" t="str" cm="1">
        <f t="array" aca="1" ref="M728" ca="1">_xlfn.SINGLE(IF(COLUMNS($E728:G728)&lt;=COUNTIF(INDIRECT("'Raw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Input'!$B$3)),COLUMNS($E728:G728))),""))</f>
        <v/>
      </c>
      <c r="N728" t="str" cm="1">
        <f t="array" aca="1" ref="N728" ca="1">_xlfn.SINGLE(IF(COLUMNS($E728:H728)&lt;=COUNTIF(INDIRECT("'Raw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Input'!$B$3)),COLUMNS($E728:H728))),""))</f>
        <v/>
      </c>
      <c r="O728" t="str" cm="1">
        <f t="array" aca="1" ref="O728" ca="1">_xlfn.SINGLE(IF(COLUMNS($E728:I728)&lt;=COUNTIF(INDIRECT("'Raw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Input'!$B$3)),COLUMNS($E728:I728))),""))</f>
        <v/>
      </c>
      <c r="P728" t="str" cm="1">
        <f t="array" aca="1" ref="P728" ca="1">_xlfn.SINGLE(IF(COLUMNS($E728:J728)&lt;=COUNTIF(INDIRECT("'Raw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Input'!$B$3)),COLUMNS($E728:J728))),""))</f>
        <v/>
      </c>
      <c r="Q728" t="str">
        <f t="shared" ca="1" si="271"/>
        <v>Int</v>
      </c>
      <c r="R728" t="str">
        <f t="shared" ca="1" si="272"/>
        <v/>
      </c>
      <c r="S728" t="str">
        <f t="shared" ca="1" si="273"/>
        <v/>
      </c>
      <c r="T728" t="str">
        <f t="shared" ref="T728:T791" ca="1" si="274">IF(D728=1,SUM(IFERROR(INDIRECT(Q728&amp;"!B35"),0),IFERROR(INDIRECT(R728&amp;"!B35"),0),IFERROR(INDIRECT(S728&amp;"!B35"),0))-SUM(IFERROR(INDIRECT(Q728&amp;"!K"&amp;MATCH(B728,INDIRECT(Q728&amp;"!B4:B15"),0)+20),0),IFERROR(INDIRECT(R728&amp;"!K"&amp;MATCH(B728,INDIRECT(R728&amp;"!B4:B15"),0)+20),0),IFERROR(INDIRECT(S728&amp;"!K"&amp;MATCH(B728,INDIRECT(S728&amp;"!B4:B15"),0)+20),0)),"")</f>
        <v/>
      </c>
      <c r="U728" t="str">
        <f t="shared" ref="U728:U791" ca="1" si="275">IF(D728=1,SUM(IFERROR(INDIRECT(Q728&amp;"!I20"),0),IFERROR(INDIRECT(R728&amp;"!I20"),0),IFERROR(INDIRECT(S728&amp;"!I20"),0))-SUM(IFERROR(INDIRECT(Q728&amp;"!K"&amp;MATCH(B728,INDIRECT(Q728&amp;"!B4:B15"),0)+20),0),IFERROR(INDIRECT(R728&amp;"!K"&amp;MATCH(B728,INDIRECT(R728&amp;"!B4:B15"),0)+20),0),IFERROR(INDIRECT(S728&amp;"!K"&amp;MATCH(B728,INDIRECT(S728&amp;"!B4:B15"),0)+20),0)),"")</f>
        <v/>
      </c>
      <c r="V728">
        <v>728</v>
      </c>
      <c r="DE728"/>
      <c r="HB728"/>
    </row>
    <row r="729" spans="1:210">
      <c r="A729">
        <v>12</v>
      </c>
      <c r="B729" t="str">
        <f t="shared" ca="1" si="270"/>
        <v/>
      </c>
      <c r="C729" t="str">
        <f t="shared" ca="1" si="268"/>
        <v/>
      </c>
      <c r="D729" t="str">
        <f t="shared" ca="1" si="269"/>
        <v/>
      </c>
      <c r="E729" t="str" cm="1">
        <f t="array" aca="1" ref="E729" ca="1">_xlfn.SINGLE(IF(COLUMNS($E729:E729)&lt;=COUNTIF(INDIRECT("'Raw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Input'!$B$3)),COLUMNS($E729:E729))),""))</f>
        <v>Int</v>
      </c>
      <c r="F729" t="str" cm="1">
        <f t="array" aca="1" ref="F729" ca="1">_xlfn.SINGLE(IF(COLUMNS($E729:F729)&lt;=COUNTIF(INDIRECT("'Raw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Input'!$B$3)),COLUMNS($E729:F729))),""))</f>
        <v/>
      </c>
      <c r="G729" t="str" cm="1">
        <f t="array" aca="1" ref="G729" ca="1">_xlfn.SINGLE(IF(COLUMNS($E729:G729)&lt;=COUNTIF(INDIRECT("'Raw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Input'!$B$3)),COLUMNS($E729:G729))),""))</f>
        <v/>
      </c>
      <c r="H729" t="str" cm="1">
        <f t="array" aca="1" ref="H729" ca="1">_xlfn.SINGLE(IF(COLUMNS($E729:H729)&lt;=COUNTIF(INDIRECT("'Raw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Input'!$B$3)),COLUMNS($E729:H729))),""))</f>
        <v/>
      </c>
      <c r="I729" t="str" cm="1">
        <f t="array" aca="1" ref="I729" ca="1">_xlfn.SINGLE(IF(COLUMNS($E729:I729)&lt;=COUNTIF(INDIRECT("'Raw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Input'!$B$3)),COLUMNS($E729:I729))),""))</f>
        <v/>
      </c>
      <c r="J729" t="str" cm="1">
        <f t="array" aca="1" ref="J729" ca="1">_xlfn.SINGLE(IF(COLUMNS($E729:J729)&lt;=COUNTIF(INDIRECT("'Raw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Input'!$B$3)),COLUMNS($E729:J729))),""))</f>
        <v/>
      </c>
      <c r="K729" t="str" cm="1">
        <f t="array" aca="1" ref="K729" ca="1">_xlfn.SINGLE(IF(COLUMNS($E729:E729)&lt;=COUNTIF(INDIRECT("'Raw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Input'!$B$3)),COLUMNS($E729:E729))),""))</f>
        <v>Boolean</v>
      </c>
      <c r="L729" t="str" cm="1">
        <f t="array" aca="1" ref="L729" ca="1">_xlfn.SINGLE(IF(COLUMNS($E729:F729)&lt;=COUNTIF(INDIRECT("'Raw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Input'!$B$3)),COLUMNS($E729:F729))),""))</f>
        <v/>
      </c>
      <c r="M729" t="str" cm="1">
        <f t="array" aca="1" ref="M729" ca="1">_xlfn.SINGLE(IF(COLUMNS($E729:G729)&lt;=COUNTIF(INDIRECT("'Raw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Input'!$B$3)),COLUMNS($E729:G729))),""))</f>
        <v/>
      </c>
      <c r="N729" t="str" cm="1">
        <f t="array" aca="1" ref="N729" ca="1">_xlfn.SINGLE(IF(COLUMNS($E729:H729)&lt;=COUNTIF(INDIRECT("'Raw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Input'!$B$3)),COLUMNS($E729:H729))),""))</f>
        <v/>
      </c>
      <c r="O729" t="str" cm="1">
        <f t="array" aca="1" ref="O729" ca="1">_xlfn.SINGLE(IF(COLUMNS($E729:I729)&lt;=COUNTIF(INDIRECT("'Raw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Input'!$B$3)),COLUMNS($E729:I729))),""))</f>
        <v/>
      </c>
      <c r="P729" t="str" cm="1">
        <f t="array" aca="1" ref="P729" ca="1">_xlfn.SINGLE(IF(COLUMNS($E729:J729)&lt;=COUNTIF(INDIRECT("'Raw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Input'!$B$3)),COLUMNS($E729:J729))),""))</f>
        <v/>
      </c>
      <c r="Q729" t="str">
        <f t="shared" ca="1" si="271"/>
        <v>Int</v>
      </c>
      <c r="R729" t="str">
        <f t="shared" ca="1" si="272"/>
        <v/>
      </c>
      <c r="S729" t="str">
        <f t="shared" ca="1" si="273"/>
        <v/>
      </c>
      <c r="T729" t="str">
        <f t="shared" ca="1" si="274"/>
        <v/>
      </c>
      <c r="U729" t="str">
        <f t="shared" ca="1" si="275"/>
        <v/>
      </c>
      <c r="V729">
        <v>729</v>
      </c>
      <c r="DE729"/>
      <c r="HB729"/>
    </row>
    <row r="730" spans="1:210">
      <c r="A730" s="79" t="str">
        <f ca="1">IF(ISBLANK(INDIRECT("Setup!A"&amp;(1+(V730+11)/13))),"",INDIRECT("Setup!A"&amp;(1+(V730+11)/13)))</f>
        <v/>
      </c>
      <c r="C730" t="str">
        <f t="shared" ca="1" si="268"/>
        <v/>
      </c>
      <c r="D730" t="str">
        <f t="shared" ca="1" si="269"/>
        <v/>
      </c>
      <c r="K730" t="str" cm="1">
        <f t="array" aca="1" ref="K730" ca="1">_xlfn.SINGLE(IF(COLUMNS($E730:E730)&lt;=COUNTIF(INDIRECT("'Raw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Input'!$B$3)),COLUMNS($E730:E730))),""))</f>
        <v/>
      </c>
      <c r="L730" t="str" cm="1">
        <f t="array" aca="1" ref="L730" ca="1">_xlfn.SINGLE(IF(COLUMNS($E730:F730)&lt;=COUNTIF(INDIRECT("'Raw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Input'!$B$3)),COLUMNS($E730:F730))),""))</f>
        <v/>
      </c>
      <c r="M730" t="str" cm="1">
        <f t="array" aca="1" ref="M730" ca="1">_xlfn.SINGLE(IF(COLUMNS($E730:G730)&lt;=COUNTIF(INDIRECT("'Raw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Input'!$B$3)),COLUMNS($E730:G730))),""))</f>
        <v/>
      </c>
      <c r="N730" t="str" cm="1">
        <f t="array" aca="1" ref="N730" ca="1">_xlfn.SINGLE(IF(COLUMNS($E730:H730)&lt;=COUNTIF(INDIRECT("'Raw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Input'!$B$3)),COLUMNS($E730:H730))),""))</f>
        <v/>
      </c>
      <c r="O730" t="str" cm="1">
        <f t="array" aca="1" ref="O730" ca="1">_xlfn.SINGLE(IF(COLUMNS($E730:I730)&lt;=COUNTIF(INDIRECT("'Raw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Input'!$B$3)),COLUMNS($E730:I730))),""))</f>
        <v/>
      </c>
      <c r="P730" t="str" cm="1">
        <f t="array" aca="1" ref="P730" ca="1">_xlfn.SINGLE(IF(COLUMNS($E730:J730)&lt;=COUNTIF(INDIRECT("'Raw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Input'!$B$3)),COLUMNS($E730:J730))),""))</f>
        <v/>
      </c>
      <c r="T730" t="str">
        <f t="shared" ca="1" si="274"/>
        <v/>
      </c>
      <c r="U730" t="str">
        <f t="shared" ca="1" si="275"/>
        <v/>
      </c>
      <c r="V730">
        <v>730</v>
      </c>
      <c r="DE730"/>
      <c r="HB730"/>
    </row>
    <row r="731" spans="1:210">
      <c r="A731">
        <v>1</v>
      </c>
      <c r="B731" t="str">
        <f t="shared" ref="B731:B742" ca="1" si="276">IFERROR(IF(ISBLANK(INDIRECT(INDIRECT("A"&amp;V731-A731)&amp;"!B"&amp;A731+3)),"",INDIRECT(INDIRECT("A"&amp;V731-A731)&amp;"!B"&amp;A731+3)),"")</f>
        <v/>
      </c>
      <c r="C731" t="str">
        <f t="shared" ca="1" si="268"/>
        <v/>
      </c>
      <c r="D731" t="str">
        <f t="shared" ca="1" si="269"/>
        <v/>
      </c>
      <c r="E731" t="str" cm="1">
        <f t="array" aca="1" ref="E731" ca="1">_xlfn.SINGLE(IF(COLUMNS($E731:E731)&lt;=COUNTIF(INDIRECT("'Raw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Input'!$B$3)),COLUMNS($E731:E731))),""))</f>
        <v>Int</v>
      </c>
      <c r="F731" t="str" cm="1">
        <f t="array" aca="1" ref="F731" ca="1">_xlfn.SINGLE(IF(COLUMNS($E731:F731)&lt;=COUNTIF(INDIRECT("'Raw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Input'!$B$3)),COLUMNS($E731:F731))),""))</f>
        <v/>
      </c>
      <c r="G731" t="str" cm="1">
        <f t="array" aca="1" ref="G731" ca="1">_xlfn.SINGLE(IF(COLUMNS($E731:G731)&lt;=COUNTIF(INDIRECT("'Raw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Input'!$B$3)),COLUMNS($E731:G731))),""))</f>
        <v/>
      </c>
      <c r="H731" t="str" cm="1">
        <f t="array" aca="1" ref="H731" ca="1">_xlfn.SINGLE(IF(COLUMNS($E731:H731)&lt;=COUNTIF(INDIRECT("'Raw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Input'!$B$3)),COLUMNS($E731:H731))),""))</f>
        <v/>
      </c>
      <c r="I731" t="str" cm="1">
        <f t="array" aca="1" ref="I731" ca="1">_xlfn.SINGLE(IF(COLUMNS($E731:I731)&lt;=COUNTIF(INDIRECT("'Raw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Input'!$B$3)),COLUMNS($E731:I731))),""))</f>
        <v/>
      </c>
      <c r="J731" t="str" cm="1">
        <f t="array" aca="1" ref="J731" ca="1">_xlfn.SINGLE(IF(COLUMNS($E731:J731)&lt;=COUNTIF(INDIRECT("'Raw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Input'!$B$3)),COLUMNS($E731:J731))),""))</f>
        <v/>
      </c>
      <c r="K731" t="str" cm="1">
        <f t="array" aca="1" ref="K731" ca="1">_xlfn.SINGLE(IF(COLUMNS($E731:E731)&lt;=COUNTIF(INDIRECT("'Raw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Input'!$B$3)),COLUMNS($E731:E731))),""))</f>
        <v>Boolean</v>
      </c>
      <c r="L731" t="str" cm="1">
        <f t="array" aca="1" ref="L731" ca="1">_xlfn.SINGLE(IF(COLUMNS($E731:F731)&lt;=COUNTIF(INDIRECT("'Raw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Input'!$B$3)),COLUMNS($E731:F731))),""))</f>
        <v/>
      </c>
      <c r="M731" t="str" cm="1">
        <f t="array" aca="1" ref="M731" ca="1">_xlfn.SINGLE(IF(COLUMNS($E731:G731)&lt;=COUNTIF(INDIRECT("'Raw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Input'!$B$3)),COLUMNS($E731:G731))),""))</f>
        <v/>
      </c>
      <c r="N731" t="str" cm="1">
        <f t="array" aca="1" ref="N731" ca="1">_xlfn.SINGLE(IF(COLUMNS($E731:H731)&lt;=COUNTIF(INDIRECT("'Raw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Input'!$B$3)),COLUMNS($E731:H731))),""))</f>
        <v/>
      </c>
      <c r="O731" t="str" cm="1">
        <f t="array" aca="1" ref="O731" ca="1">_xlfn.SINGLE(IF(COLUMNS($E731:I731)&lt;=COUNTIF(INDIRECT("'Raw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Input'!$B$3)),COLUMNS($E731:I731))),""))</f>
        <v/>
      </c>
      <c r="P731" t="str" cm="1">
        <f t="array" aca="1" ref="P731" ca="1">_xlfn.SINGLE(IF(COLUMNS($E731:J731)&lt;=COUNTIF(INDIRECT("'Raw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Input'!$B$3)),COLUMNS($E731:J731))),""))</f>
        <v/>
      </c>
      <c r="Q731" t="str">
        <f t="shared" ref="Q731:Q742" ca="1" si="277">IF(NOT(C731=K731),E731,IF(NOT(C731=L731),F731,IF(NOT(C731=M731),G731,IF(NOT(C731=N731),H731,IF(NOT(C731=O731),I731,IF(NOT(C731=P731),J731,""))))))</f>
        <v>Int</v>
      </c>
      <c r="R731" t="str">
        <f t="shared" ref="R731:R742" ca="1" si="278">IF(AND(NOT(C731=L731),NOT(F731=Q731)),F731,IF(AND(NOT(C731=M731),NOT(G731=Q731)),G731,IF(AND(NOT(C731=N731),NOT(H731=Q731)),H731,IF(AND(NOT(C731=O731),NOT(I731=Q731)),I731,IF(AND(NOT(C731=P731),NOT(J731=Q731)),J731,"")))))</f>
        <v/>
      </c>
      <c r="S731" t="str">
        <f t="shared" ref="S731:S742" ca="1" si="279">IF(AND(NOT(C731=M731),NOT(G731=Q731),NOT(G731=R731)),G731,IF(AND(NOT(C731=N731),NOT(H731=Q731),NOT(H731=R731)),H731,IF(AND(NOT(C731=O731),NOT(I731=Q731),NOT(I731=R731)),I731,IF(AND(NOT(C731=P731),NOT(J731=Q731),NOT(J731=R731)),J731,""))))</f>
        <v/>
      </c>
      <c r="T731" t="str">
        <f t="shared" ca="1" si="274"/>
        <v/>
      </c>
      <c r="U731" t="str">
        <f t="shared" ca="1" si="275"/>
        <v/>
      </c>
      <c r="V731">
        <v>731</v>
      </c>
      <c r="DE731"/>
      <c r="HB731"/>
    </row>
    <row r="732" spans="1:210">
      <c r="A732">
        <v>2</v>
      </c>
      <c r="B732" t="str">
        <f t="shared" ca="1" si="276"/>
        <v/>
      </c>
      <c r="C732" t="str">
        <f t="shared" ca="1" si="268"/>
        <v/>
      </c>
      <c r="D732" t="str">
        <f t="shared" ca="1" si="269"/>
        <v/>
      </c>
      <c r="E732" t="str" cm="1">
        <f t="array" aca="1" ref="E732" ca="1">_xlfn.SINGLE(IF(COLUMNS($E732:E732)&lt;=COUNTIF(INDIRECT("'Raw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Input'!$B$3)),COLUMNS($E732:E732))),""))</f>
        <v>Int</v>
      </c>
      <c r="F732" t="str" cm="1">
        <f t="array" aca="1" ref="F732" ca="1">_xlfn.SINGLE(IF(COLUMNS($E732:F732)&lt;=COUNTIF(INDIRECT("'Raw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Input'!$B$3)),COLUMNS($E732:F732))),""))</f>
        <v/>
      </c>
      <c r="G732" t="str" cm="1">
        <f t="array" aca="1" ref="G732" ca="1">_xlfn.SINGLE(IF(COLUMNS($E732:G732)&lt;=COUNTIF(INDIRECT("'Raw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Input'!$B$3)),COLUMNS($E732:G732))),""))</f>
        <v/>
      </c>
      <c r="H732" t="str" cm="1">
        <f t="array" aca="1" ref="H732" ca="1">_xlfn.SINGLE(IF(COLUMNS($E732:H732)&lt;=COUNTIF(INDIRECT("'Raw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Input'!$B$3)),COLUMNS($E732:H732))),""))</f>
        <v/>
      </c>
      <c r="I732" t="str" cm="1">
        <f t="array" aca="1" ref="I732" ca="1">_xlfn.SINGLE(IF(COLUMNS($E732:I732)&lt;=COUNTIF(INDIRECT("'Raw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Input'!$B$3)),COLUMNS($E732:I732))),""))</f>
        <v/>
      </c>
      <c r="J732" t="str" cm="1">
        <f t="array" aca="1" ref="J732" ca="1">_xlfn.SINGLE(IF(COLUMNS($E732:J732)&lt;=COUNTIF(INDIRECT("'Raw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Input'!$B$3)),COLUMNS($E732:J732))),""))</f>
        <v/>
      </c>
      <c r="K732" t="str" cm="1">
        <f t="array" aca="1" ref="K732" ca="1">_xlfn.SINGLE(IF(COLUMNS($E732:E732)&lt;=COUNTIF(INDIRECT("'Raw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Input'!$B$3)),COLUMNS($E732:E732))),""))</f>
        <v>Boolean</v>
      </c>
      <c r="L732" t="str" cm="1">
        <f t="array" aca="1" ref="L732" ca="1">_xlfn.SINGLE(IF(COLUMNS($E732:F732)&lt;=COUNTIF(INDIRECT("'Raw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Input'!$B$3)),COLUMNS($E732:F732))),""))</f>
        <v/>
      </c>
      <c r="M732" t="str" cm="1">
        <f t="array" aca="1" ref="M732" ca="1">_xlfn.SINGLE(IF(COLUMNS($E732:G732)&lt;=COUNTIF(INDIRECT("'Raw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Input'!$B$3)),COLUMNS($E732:G732))),""))</f>
        <v/>
      </c>
      <c r="N732" t="str" cm="1">
        <f t="array" aca="1" ref="N732" ca="1">_xlfn.SINGLE(IF(COLUMNS($E732:H732)&lt;=COUNTIF(INDIRECT("'Raw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Input'!$B$3)),COLUMNS($E732:H732))),""))</f>
        <v/>
      </c>
      <c r="O732" t="str" cm="1">
        <f t="array" aca="1" ref="O732" ca="1">_xlfn.SINGLE(IF(COLUMNS($E732:I732)&lt;=COUNTIF(INDIRECT("'Raw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Input'!$B$3)),COLUMNS($E732:I732))),""))</f>
        <v/>
      </c>
      <c r="P732" t="str" cm="1">
        <f t="array" aca="1" ref="P732" ca="1">_xlfn.SINGLE(IF(COLUMNS($E732:J732)&lt;=COUNTIF(INDIRECT("'Raw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Input'!$B$3)),COLUMNS($E732:J732))),""))</f>
        <v/>
      </c>
      <c r="Q732" t="str">
        <f t="shared" ca="1" si="277"/>
        <v>Int</v>
      </c>
      <c r="R732" t="str">
        <f t="shared" ca="1" si="278"/>
        <v/>
      </c>
      <c r="S732" t="str">
        <f t="shared" ca="1" si="279"/>
        <v/>
      </c>
      <c r="T732" t="str">
        <f t="shared" ca="1" si="274"/>
        <v/>
      </c>
      <c r="U732" t="str">
        <f t="shared" ca="1" si="275"/>
        <v/>
      </c>
      <c r="V732">
        <v>732</v>
      </c>
      <c r="DE732"/>
      <c r="HB732"/>
    </row>
    <row r="733" spans="1:210">
      <c r="A733">
        <v>3</v>
      </c>
      <c r="B733" t="str">
        <f t="shared" ca="1" si="276"/>
        <v/>
      </c>
      <c r="C733" t="str">
        <f t="shared" ca="1" si="268"/>
        <v/>
      </c>
      <c r="D733" t="str">
        <f t="shared" ca="1" si="269"/>
        <v/>
      </c>
      <c r="E733" t="str" cm="1">
        <f t="array" aca="1" ref="E733" ca="1">_xlfn.SINGLE(IF(COLUMNS($E733:E733)&lt;=COUNTIF(INDIRECT("'Raw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Input'!$B$3)),COLUMNS($E733:E733))),""))</f>
        <v>Int</v>
      </c>
      <c r="F733" t="str" cm="1">
        <f t="array" aca="1" ref="F733" ca="1">_xlfn.SINGLE(IF(COLUMNS($E733:F733)&lt;=COUNTIF(INDIRECT("'Raw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Input'!$B$3)),COLUMNS($E733:F733))),""))</f>
        <v/>
      </c>
      <c r="G733" t="str" cm="1">
        <f t="array" aca="1" ref="G733" ca="1">_xlfn.SINGLE(IF(COLUMNS($E733:G733)&lt;=COUNTIF(INDIRECT("'Raw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Input'!$B$3)),COLUMNS($E733:G733))),""))</f>
        <v/>
      </c>
      <c r="H733" t="str" cm="1">
        <f t="array" aca="1" ref="H733" ca="1">_xlfn.SINGLE(IF(COLUMNS($E733:H733)&lt;=COUNTIF(INDIRECT("'Raw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Input'!$B$3)),COLUMNS($E733:H733))),""))</f>
        <v/>
      </c>
      <c r="I733" t="str" cm="1">
        <f t="array" aca="1" ref="I733" ca="1">_xlfn.SINGLE(IF(COLUMNS($E733:I733)&lt;=COUNTIF(INDIRECT("'Raw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Input'!$B$3)),COLUMNS($E733:I733))),""))</f>
        <v/>
      </c>
      <c r="J733" t="str" cm="1">
        <f t="array" aca="1" ref="J733" ca="1">_xlfn.SINGLE(IF(COLUMNS($E733:J733)&lt;=COUNTIF(INDIRECT("'Raw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Input'!$B$3)),COLUMNS($E733:J733))),""))</f>
        <v/>
      </c>
      <c r="K733" t="str" cm="1">
        <f t="array" aca="1" ref="K733" ca="1">_xlfn.SINGLE(IF(COLUMNS($E733:E733)&lt;=COUNTIF(INDIRECT("'Raw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Input'!$B$3)),COLUMNS($E733:E733))),""))</f>
        <v>Boolean</v>
      </c>
      <c r="L733" t="str" cm="1">
        <f t="array" aca="1" ref="L733" ca="1">_xlfn.SINGLE(IF(COLUMNS($E733:F733)&lt;=COUNTIF(INDIRECT("'Raw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Input'!$B$3)),COLUMNS($E733:F733))),""))</f>
        <v/>
      </c>
      <c r="M733" t="str" cm="1">
        <f t="array" aca="1" ref="M733" ca="1">_xlfn.SINGLE(IF(COLUMNS($E733:G733)&lt;=COUNTIF(INDIRECT("'Raw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Input'!$B$3)),COLUMNS($E733:G733))),""))</f>
        <v/>
      </c>
      <c r="N733" t="str" cm="1">
        <f t="array" aca="1" ref="N733" ca="1">_xlfn.SINGLE(IF(COLUMNS($E733:H733)&lt;=COUNTIF(INDIRECT("'Raw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Input'!$B$3)),COLUMNS($E733:H733))),""))</f>
        <v/>
      </c>
      <c r="O733" t="str" cm="1">
        <f t="array" aca="1" ref="O733" ca="1">_xlfn.SINGLE(IF(COLUMNS($E733:I733)&lt;=COUNTIF(INDIRECT("'Raw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Input'!$B$3)),COLUMNS($E733:I733))),""))</f>
        <v/>
      </c>
      <c r="P733" t="str" cm="1">
        <f t="array" aca="1" ref="P733" ca="1">_xlfn.SINGLE(IF(COLUMNS($E733:J733)&lt;=COUNTIF(INDIRECT("'Raw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Input'!$B$3)),COLUMNS($E733:J733))),""))</f>
        <v/>
      </c>
      <c r="Q733" t="str">
        <f t="shared" ca="1" si="277"/>
        <v>Int</v>
      </c>
      <c r="R733" t="str">
        <f t="shared" ca="1" si="278"/>
        <v/>
      </c>
      <c r="S733" t="str">
        <f t="shared" ca="1" si="279"/>
        <v/>
      </c>
      <c r="T733" t="str">
        <f t="shared" ca="1" si="274"/>
        <v/>
      </c>
      <c r="U733" t="str">
        <f t="shared" ca="1" si="275"/>
        <v/>
      </c>
      <c r="V733">
        <v>733</v>
      </c>
      <c r="DE733"/>
      <c r="HB733"/>
    </row>
    <row r="734" spans="1:210">
      <c r="A734">
        <v>4</v>
      </c>
      <c r="B734" t="str">
        <f t="shared" ca="1" si="276"/>
        <v/>
      </c>
      <c r="C734" t="str">
        <f t="shared" ca="1" si="268"/>
        <v/>
      </c>
      <c r="D734" t="str">
        <f t="shared" ca="1" si="269"/>
        <v/>
      </c>
      <c r="E734" t="str" cm="1">
        <f t="array" aca="1" ref="E734" ca="1">_xlfn.SINGLE(IF(COLUMNS($E734:E734)&lt;=COUNTIF(INDIRECT("'Raw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Input'!$B$3)),COLUMNS($E734:E734))),""))</f>
        <v>Int</v>
      </c>
      <c r="F734" t="str" cm="1">
        <f t="array" aca="1" ref="F734" ca="1">_xlfn.SINGLE(IF(COLUMNS($E734:F734)&lt;=COUNTIF(INDIRECT("'Raw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Input'!$B$3)),COLUMNS($E734:F734))),""))</f>
        <v/>
      </c>
      <c r="G734" t="str" cm="1">
        <f t="array" aca="1" ref="G734" ca="1">_xlfn.SINGLE(IF(COLUMNS($E734:G734)&lt;=COUNTIF(INDIRECT("'Raw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Input'!$B$3)),COLUMNS($E734:G734))),""))</f>
        <v/>
      </c>
      <c r="H734" t="str" cm="1">
        <f t="array" aca="1" ref="H734" ca="1">_xlfn.SINGLE(IF(COLUMNS($E734:H734)&lt;=COUNTIF(INDIRECT("'Raw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Input'!$B$3)),COLUMNS($E734:H734))),""))</f>
        <v/>
      </c>
      <c r="I734" t="str" cm="1">
        <f t="array" aca="1" ref="I734" ca="1">_xlfn.SINGLE(IF(COLUMNS($E734:I734)&lt;=COUNTIF(INDIRECT("'Raw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Input'!$B$3)),COLUMNS($E734:I734))),""))</f>
        <v/>
      </c>
      <c r="J734" t="str" cm="1">
        <f t="array" aca="1" ref="J734" ca="1">_xlfn.SINGLE(IF(COLUMNS($E734:J734)&lt;=COUNTIF(INDIRECT("'Raw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Input'!$B$3)),COLUMNS($E734:J734))),""))</f>
        <v/>
      </c>
      <c r="K734" t="str" cm="1">
        <f t="array" aca="1" ref="K734" ca="1">_xlfn.SINGLE(IF(COLUMNS($E734:E734)&lt;=COUNTIF(INDIRECT("'Raw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Input'!$B$3)),COLUMNS($E734:E734))),""))</f>
        <v>Boolean</v>
      </c>
      <c r="L734" t="str" cm="1">
        <f t="array" aca="1" ref="L734" ca="1">_xlfn.SINGLE(IF(COLUMNS($E734:F734)&lt;=COUNTIF(INDIRECT("'Raw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Input'!$B$3)),COLUMNS($E734:F734))),""))</f>
        <v/>
      </c>
      <c r="M734" t="str" cm="1">
        <f t="array" aca="1" ref="M734" ca="1">_xlfn.SINGLE(IF(COLUMNS($E734:G734)&lt;=COUNTIF(INDIRECT("'Raw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Input'!$B$3)),COLUMNS($E734:G734))),""))</f>
        <v/>
      </c>
      <c r="N734" t="str" cm="1">
        <f t="array" aca="1" ref="N734" ca="1">_xlfn.SINGLE(IF(COLUMNS($E734:H734)&lt;=COUNTIF(INDIRECT("'Raw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Input'!$B$3)),COLUMNS($E734:H734))),""))</f>
        <v/>
      </c>
      <c r="O734" t="str" cm="1">
        <f t="array" aca="1" ref="O734" ca="1">_xlfn.SINGLE(IF(COLUMNS($E734:I734)&lt;=COUNTIF(INDIRECT("'Raw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Input'!$B$3)),COLUMNS($E734:I734))),""))</f>
        <v/>
      </c>
      <c r="P734" t="str" cm="1">
        <f t="array" aca="1" ref="P734" ca="1">_xlfn.SINGLE(IF(COLUMNS($E734:J734)&lt;=COUNTIF(INDIRECT("'Raw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Input'!$B$3)),COLUMNS($E734:J734))),""))</f>
        <v/>
      </c>
      <c r="Q734" t="str">
        <f t="shared" ca="1" si="277"/>
        <v>Int</v>
      </c>
      <c r="R734" t="str">
        <f t="shared" ca="1" si="278"/>
        <v/>
      </c>
      <c r="S734" t="str">
        <f t="shared" ca="1" si="279"/>
        <v/>
      </c>
      <c r="T734" t="str">
        <f t="shared" ca="1" si="274"/>
        <v/>
      </c>
      <c r="U734" t="str">
        <f t="shared" ca="1" si="275"/>
        <v/>
      </c>
      <c r="V734">
        <v>734</v>
      </c>
      <c r="DE734"/>
      <c r="HB734"/>
    </row>
    <row r="735" spans="1:210">
      <c r="A735">
        <v>5</v>
      </c>
      <c r="B735" t="str">
        <f t="shared" ca="1" si="276"/>
        <v/>
      </c>
      <c r="C735" t="str">
        <f t="shared" ca="1" si="268"/>
        <v/>
      </c>
      <c r="D735" t="str">
        <f t="shared" ca="1" si="269"/>
        <v/>
      </c>
      <c r="E735" t="str" cm="1">
        <f t="array" aca="1" ref="E735" ca="1">_xlfn.SINGLE(IF(COLUMNS($E735:E735)&lt;=COUNTIF(INDIRECT("'Raw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Input'!$B$3)),COLUMNS($E735:E735))),""))</f>
        <v>Int</v>
      </c>
      <c r="F735" t="str" cm="1">
        <f t="array" aca="1" ref="F735" ca="1">_xlfn.SINGLE(IF(COLUMNS($E735:F735)&lt;=COUNTIF(INDIRECT("'Raw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Input'!$B$3)),COLUMNS($E735:F735))),""))</f>
        <v/>
      </c>
      <c r="G735" t="str" cm="1">
        <f t="array" aca="1" ref="G735" ca="1">_xlfn.SINGLE(IF(COLUMNS($E735:G735)&lt;=COUNTIF(INDIRECT("'Raw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Input'!$B$3)),COLUMNS($E735:G735))),""))</f>
        <v/>
      </c>
      <c r="H735" t="str" cm="1">
        <f t="array" aca="1" ref="H735" ca="1">_xlfn.SINGLE(IF(COLUMNS($E735:H735)&lt;=COUNTIF(INDIRECT("'Raw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Input'!$B$3)),COLUMNS($E735:H735))),""))</f>
        <v/>
      </c>
      <c r="I735" t="str" cm="1">
        <f t="array" aca="1" ref="I735" ca="1">_xlfn.SINGLE(IF(COLUMNS($E735:I735)&lt;=COUNTIF(INDIRECT("'Raw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Input'!$B$3)),COLUMNS($E735:I735))),""))</f>
        <v/>
      </c>
      <c r="J735" t="str" cm="1">
        <f t="array" aca="1" ref="J735" ca="1">_xlfn.SINGLE(IF(COLUMNS($E735:J735)&lt;=COUNTIF(INDIRECT("'Raw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Input'!$B$3)),COLUMNS($E735:J735))),""))</f>
        <v/>
      </c>
      <c r="K735" t="str" cm="1">
        <f t="array" aca="1" ref="K735" ca="1">_xlfn.SINGLE(IF(COLUMNS($E735:E735)&lt;=COUNTIF(INDIRECT("'Raw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Input'!$B$3)),COLUMNS($E735:E735))),""))</f>
        <v>Boolean</v>
      </c>
      <c r="L735" t="str" cm="1">
        <f t="array" aca="1" ref="L735" ca="1">_xlfn.SINGLE(IF(COLUMNS($E735:F735)&lt;=COUNTIF(INDIRECT("'Raw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Input'!$B$3)),COLUMNS($E735:F735))),""))</f>
        <v/>
      </c>
      <c r="M735" t="str" cm="1">
        <f t="array" aca="1" ref="M735" ca="1">_xlfn.SINGLE(IF(COLUMNS($E735:G735)&lt;=COUNTIF(INDIRECT("'Raw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Input'!$B$3)),COLUMNS($E735:G735))),""))</f>
        <v/>
      </c>
      <c r="N735" t="str" cm="1">
        <f t="array" aca="1" ref="N735" ca="1">_xlfn.SINGLE(IF(COLUMNS($E735:H735)&lt;=COUNTIF(INDIRECT("'Raw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Input'!$B$3)),COLUMNS($E735:H735))),""))</f>
        <v/>
      </c>
      <c r="O735" t="str" cm="1">
        <f t="array" aca="1" ref="O735" ca="1">_xlfn.SINGLE(IF(COLUMNS($E735:I735)&lt;=COUNTIF(INDIRECT("'Raw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Input'!$B$3)),COLUMNS($E735:I735))),""))</f>
        <v/>
      </c>
      <c r="P735" t="str" cm="1">
        <f t="array" aca="1" ref="P735" ca="1">_xlfn.SINGLE(IF(COLUMNS($E735:J735)&lt;=COUNTIF(INDIRECT("'Raw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Input'!$B$3)),COLUMNS($E735:J735))),""))</f>
        <v/>
      </c>
      <c r="Q735" t="str">
        <f t="shared" ca="1" si="277"/>
        <v>Int</v>
      </c>
      <c r="R735" t="str">
        <f t="shared" ca="1" si="278"/>
        <v/>
      </c>
      <c r="S735" t="str">
        <f t="shared" ca="1" si="279"/>
        <v/>
      </c>
      <c r="T735" t="str">
        <f t="shared" ca="1" si="274"/>
        <v/>
      </c>
      <c r="U735" t="str">
        <f t="shared" ca="1" si="275"/>
        <v/>
      </c>
      <c r="V735">
        <v>735</v>
      </c>
      <c r="DE735"/>
      <c r="HB735"/>
    </row>
    <row r="736" spans="1:210">
      <c r="A736">
        <v>6</v>
      </c>
      <c r="B736" t="str">
        <f t="shared" ca="1" si="276"/>
        <v/>
      </c>
      <c r="C736" t="str">
        <f t="shared" ca="1" si="268"/>
        <v/>
      </c>
      <c r="D736" t="str">
        <f t="shared" ca="1" si="269"/>
        <v/>
      </c>
      <c r="E736" t="str" cm="1">
        <f t="array" aca="1" ref="E736" ca="1">_xlfn.SINGLE(IF(COLUMNS($E736:E736)&lt;=COUNTIF(INDIRECT("'Raw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Input'!$B$3)),COLUMNS($E736:E736))),""))</f>
        <v>Int</v>
      </c>
      <c r="F736" t="str" cm="1">
        <f t="array" aca="1" ref="F736" ca="1">_xlfn.SINGLE(IF(COLUMNS($E736:F736)&lt;=COUNTIF(INDIRECT("'Raw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Input'!$B$3)),COLUMNS($E736:F736))),""))</f>
        <v/>
      </c>
      <c r="G736" t="str" cm="1">
        <f t="array" aca="1" ref="G736" ca="1">_xlfn.SINGLE(IF(COLUMNS($E736:G736)&lt;=COUNTIF(INDIRECT("'Raw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Input'!$B$3)),COLUMNS($E736:G736))),""))</f>
        <v/>
      </c>
      <c r="H736" t="str" cm="1">
        <f t="array" aca="1" ref="H736" ca="1">_xlfn.SINGLE(IF(COLUMNS($E736:H736)&lt;=COUNTIF(INDIRECT("'Raw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Input'!$B$3)),COLUMNS($E736:H736))),""))</f>
        <v/>
      </c>
      <c r="I736" t="str" cm="1">
        <f t="array" aca="1" ref="I736" ca="1">_xlfn.SINGLE(IF(COLUMNS($E736:I736)&lt;=COUNTIF(INDIRECT("'Raw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Input'!$B$3)),COLUMNS($E736:I736))),""))</f>
        <v/>
      </c>
      <c r="J736" t="str" cm="1">
        <f t="array" aca="1" ref="J736" ca="1">_xlfn.SINGLE(IF(COLUMNS($E736:J736)&lt;=COUNTIF(INDIRECT("'Raw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Input'!$B$3)),COLUMNS($E736:J736))),""))</f>
        <v/>
      </c>
      <c r="K736" t="str" cm="1">
        <f t="array" aca="1" ref="K736" ca="1">_xlfn.SINGLE(IF(COLUMNS($E736:E736)&lt;=COUNTIF(INDIRECT("'Raw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Input'!$B$3)),COLUMNS($E736:E736))),""))</f>
        <v>Boolean</v>
      </c>
      <c r="L736" t="str" cm="1">
        <f t="array" aca="1" ref="L736" ca="1">_xlfn.SINGLE(IF(COLUMNS($E736:F736)&lt;=COUNTIF(INDIRECT("'Raw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Input'!$B$3)),COLUMNS($E736:F736))),""))</f>
        <v/>
      </c>
      <c r="M736" t="str" cm="1">
        <f t="array" aca="1" ref="M736" ca="1">_xlfn.SINGLE(IF(COLUMNS($E736:G736)&lt;=COUNTIF(INDIRECT("'Raw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Input'!$B$3)),COLUMNS($E736:G736))),""))</f>
        <v/>
      </c>
      <c r="N736" t="str" cm="1">
        <f t="array" aca="1" ref="N736" ca="1">_xlfn.SINGLE(IF(COLUMNS($E736:H736)&lt;=COUNTIF(INDIRECT("'Raw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Input'!$B$3)),COLUMNS($E736:H736))),""))</f>
        <v/>
      </c>
      <c r="O736" t="str" cm="1">
        <f t="array" aca="1" ref="O736" ca="1">_xlfn.SINGLE(IF(COLUMNS($E736:I736)&lt;=COUNTIF(INDIRECT("'Raw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Input'!$B$3)),COLUMNS($E736:I736))),""))</f>
        <v/>
      </c>
      <c r="P736" t="str" cm="1">
        <f t="array" aca="1" ref="P736" ca="1">_xlfn.SINGLE(IF(COLUMNS($E736:J736)&lt;=COUNTIF(INDIRECT("'Raw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Input'!$B$3)),COLUMNS($E736:J736))),""))</f>
        <v/>
      </c>
      <c r="Q736" t="str">
        <f t="shared" ca="1" si="277"/>
        <v>Int</v>
      </c>
      <c r="R736" t="str">
        <f t="shared" ca="1" si="278"/>
        <v/>
      </c>
      <c r="S736" t="str">
        <f t="shared" ca="1" si="279"/>
        <v/>
      </c>
      <c r="T736" t="str">
        <f t="shared" ca="1" si="274"/>
        <v/>
      </c>
      <c r="U736" t="str">
        <f t="shared" ca="1" si="275"/>
        <v/>
      </c>
      <c r="V736">
        <v>736</v>
      </c>
      <c r="DE736"/>
      <c r="HB736"/>
    </row>
    <row r="737" spans="1:210">
      <c r="A737">
        <v>7</v>
      </c>
      <c r="B737" t="str">
        <f t="shared" ca="1" si="276"/>
        <v/>
      </c>
      <c r="C737" t="str">
        <f t="shared" ca="1" si="268"/>
        <v/>
      </c>
      <c r="D737" t="str">
        <f t="shared" ca="1" si="269"/>
        <v/>
      </c>
      <c r="E737" t="str" cm="1">
        <f t="array" aca="1" ref="E737" ca="1">_xlfn.SINGLE(IF(COLUMNS($E737:E737)&lt;=COUNTIF(INDIRECT("'Raw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Input'!$B$3)),COLUMNS($E737:E737))),""))</f>
        <v>Int</v>
      </c>
      <c r="F737" t="str" cm="1">
        <f t="array" aca="1" ref="F737" ca="1">_xlfn.SINGLE(IF(COLUMNS($E737:F737)&lt;=COUNTIF(INDIRECT("'Raw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Input'!$B$3)),COLUMNS($E737:F737))),""))</f>
        <v/>
      </c>
      <c r="G737" t="str" cm="1">
        <f t="array" aca="1" ref="G737" ca="1">_xlfn.SINGLE(IF(COLUMNS($E737:G737)&lt;=COUNTIF(INDIRECT("'Raw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Input'!$B$3)),COLUMNS($E737:G737))),""))</f>
        <v/>
      </c>
      <c r="H737" t="str" cm="1">
        <f t="array" aca="1" ref="H737" ca="1">_xlfn.SINGLE(IF(COLUMNS($E737:H737)&lt;=COUNTIF(INDIRECT("'Raw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Input'!$B$3)),COLUMNS($E737:H737))),""))</f>
        <v/>
      </c>
      <c r="I737" t="str" cm="1">
        <f t="array" aca="1" ref="I737" ca="1">_xlfn.SINGLE(IF(COLUMNS($E737:I737)&lt;=COUNTIF(INDIRECT("'Raw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Input'!$B$3)),COLUMNS($E737:I737))),""))</f>
        <v/>
      </c>
      <c r="J737" t="str" cm="1">
        <f t="array" aca="1" ref="J737" ca="1">_xlfn.SINGLE(IF(COLUMNS($E737:J737)&lt;=COUNTIF(INDIRECT("'Raw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Input'!$B$3)),COLUMNS($E737:J737))),""))</f>
        <v/>
      </c>
      <c r="K737" t="str" cm="1">
        <f t="array" aca="1" ref="K737" ca="1">_xlfn.SINGLE(IF(COLUMNS($E737:E737)&lt;=COUNTIF(INDIRECT("'Raw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Input'!$B$3)),COLUMNS($E737:E737))),""))</f>
        <v>Boolean</v>
      </c>
      <c r="L737" t="str" cm="1">
        <f t="array" aca="1" ref="L737" ca="1">_xlfn.SINGLE(IF(COLUMNS($E737:F737)&lt;=COUNTIF(INDIRECT("'Raw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Input'!$B$3)),COLUMNS($E737:F737))),""))</f>
        <v/>
      </c>
      <c r="M737" t="str" cm="1">
        <f t="array" aca="1" ref="M737" ca="1">_xlfn.SINGLE(IF(COLUMNS($E737:G737)&lt;=COUNTIF(INDIRECT("'Raw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Input'!$B$3)),COLUMNS($E737:G737))),""))</f>
        <v/>
      </c>
      <c r="N737" t="str" cm="1">
        <f t="array" aca="1" ref="N737" ca="1">_xlfn.SINGLE(IF(COLUMNS($E737:H737)&lt;=COUNTIF(INDIRECT("'Raw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Input'!$B$3)),COLUMNS($E737:H737))),""))</f>
        <v/>
      </c>
      <c r="O737" t="str" cm="1">
        <f t="array" aca="1" ref="O737" ca="1">_xlfn.SINGLE(IF(COLUMNS($E737:I737)&lt;=COUNTIF(INDIRECT("'Raw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Input'!$B$3)),COLUMNS($E737:I737))),""))</f>
        <v/>
      </c>
      <c r="P737" t="str" cm="1">
        <f t="array" aca="1" ref="P737" ca="1">_xlfn.SINGLE(IF(COLUMNS($E737:J737)&lt;=COUNTIF(INDIRECT("'Raw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Input'!$B$3)),COLUMNS($E737:J737))),""))</f>
        <v/>
      </c>
      <c r="Q737" t="str">
        <f t="shared" ca="1" si="277"/>
        <v>Int</v>
      </c>
      <c r="R737" t="str">
        <f t="shared" ca="1" si="278"/>
        <v/>
      </c>
      <c r="S737" t="str">
        <f t="shared" ca="1" si="279"/>
        <v/>
      </c>
      <c r="T737" t="str">
        <f t="shared" ca="1" si="274"/>
        <v/>
      </c>
      <c r="U737" t="str">
        <f t="shared" ca="1" si="275"/>
        <v/>
      </c>
      <c r="V737">
        <v>737</v>
      </c>
      <c r="DE737"/>
      <c r="HB737"/>
    </row>
    <row r="738" spans="1:210">
      <c r="A738">
        <v>8</v>
      </c>
      <c r="B738" t="str">
        <f t="shared" ca="1" si="276"/>
        <v/>
      </c>
      <c r="C738" t="str">
        <f t="shared" ca="1" si="268"/>
        <v/>
      </c>
      <c r="D738" t="str">
        <f t="shared" ca="1" si="269"/>
        <v/>
      </c>
      <c r="E738" t="str" cm="1">
        <f t="array" aca="1" ref="E738" ca="1">_xlfn.SINGLE(IF(COLUMNS($E738:E738)&lt;=COUNTIF(INDIRECT("'Raw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Input'!$B$3)),COLUMNS($E738:E738))),""))</f>
        <v>Int</v>
      </c>
      <c r="F738" t="str" cm="1">
        <f t="array" aca="1" ref="F738" ca="1">_xlfn.SINGLE(IF(COLUMNS($E738:F738)&lt;=COUNTIF(INDIRECT("'Raw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Input'!$B$3)),COLUMNS($E738:F738))),""))</f>
        <v/>
      </c>
      <c r="G738" t="str" cm="1">
        <f t="array" aca="1" ref="G738" ca="1">_xlfn.SINGLE(IF(COLUMNS($E738:G738)&lt;=COUNTIF(INDIRECT("'Raw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Input'!$B$3)),COLUMNS($E738:G738))),""))</f>
        <v/>
      </c>
      <c r="H738" t="str" cm="1">
        <f t="array" aca="1" ref="H738" ca="1">_xlfn.SINGLE(IF(COLUMNS($E738:H738)&lt;=COUNTIF(INDIRECT("'Raw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Input'!$B$3)),COLUMNS($E738:H738))),""))</f>
        <v/>
      </c>
      <c r="I738" t="str" cm="1">
        <f t="array" aca="1" ref="I738" ca="1">_xlfn.SINGLE(IF(COLUMNS($E738:I738)&lt;=COUNTIF(INDIRECT("'Raw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Input'!$B$3)),COLUMNS($E738:I738))),""))</f>
        <v/>
      </c>
      <c r="J738" t="str" cm="1">
        <f t="array" aca="1" ref="J738" ca="1">_xlfn.SINGLE(IF(COLUMNS($E738:J738)&lt;=COUNTIF(INDIRECT("'Raw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Input'!$B$3)),COLUMNS($E738:J738))),""))</f>
        <v/>
      </c>
      <c r="K738" t="str" cm="1">
        <f t="array" aca="1" ref="K738" ca="1">_xlfn.SINGLE(IF(COLUMNS($E738:E738)&lt;=COUNTIF(INDIRECT("'Raw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Input'!$B$3)),COLUMNS($E738:E738))),""))</f>
        <v>Boolean</v>
      </c>
      <c r="L738" t="str" cm="1">
        <f t="array" aca="1" ref="L738" ca="1">_xlfn.SINGLE(IF(COLUMNS($E738:F738)&lt;=COUNTIF(INDIRECT("'Raw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Input'!$B$3)),COLUMNS($E738:F738))),""))</f>
        <v/>
      </c>
      <c r="M738" t="str" cm="1">
        <f t="array" aca="1" ref="M738" ca="1">_xlfn.SINGLE(IF(COLUMNS($E738:G738)&lt;=COUNTIF(INDIRECT("'Raw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Input'!$B$3)),COLUMNS($E738:G738))),""))</f>
        <v/>
      </c>
      <c r="N738" t="str" cm="1">
        <f t="array" aca="1" ref="N738" ca="1">_xlfn.SINGLE(IF(COLUMNS($E738:H738)&lt;=COUNTIF(INDIRECT("'Raw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Input'!$B$3)),COLUMNS($E738:H738))),""))</f>
        <v/>
      </c>
      <c r="O738" t="str" cm="1">
        <f t="array" aca="1" ref="O738" ca="1">_xlfn.SINGLE(IF(COLUMNS($E738:I738)&lt;=COUNTIF(INDIRECT("'Raw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Input'!$B$3)),COLUMNS($E738:I738))),""))</f>
        <v/>
      </c>
      <c r="P738" t="str" cm="1">
        <f t="array" aca="1" ref="P738" ca="1">_xlfn.SINGLE(IF(COLUMNS($E738:J738)&lt;=COUNTIF(INDIRECT("'Raw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Input'!$B$3)),COLUMNS($E738:J738))),""))</f>
        <v/>
      </c>
      <c r="Q738" t="str">
        <f t="shared" ca="1" si="277"/>
        <v>Int</v>
      </c>
      <c r="R738" t="str">
        <f t="shared" ca="1" si="278"/>
        <v/>
      </c>
      <c r="S738" t="str">
        <f t="shared" ca="1" si="279"/>
        <v/>
      </c>
      <c r="T738" t="str">
        <f t="shared" ca="1" si="274"/>
        <v/>
      </c>
      <c r="U738" t="str">
        <f t="shared" ca="1" si="275"/>
        <v/>
      </c>
      <c r="V738">
        <v>738</v>
      </c>
      <c r="DE738"/>
      <c r="HB738"/>
    </row>
    <row r="739" spans="1:210">
      <c r="A739">
        <v>9</v>
      </c>
      <c r="B739" t="str">
        <f t="shared" ca="1" si="276"/>
        <v/>
      </c>
      <c r="C739" t="str">
        <f t="shared" ca="1" si="268"/>
        <v/>
      </c>
      <c r="D739" t="str">
        <f t="shared" ca="1" si="269"/>
        <v/>
      </c>
      <c r="E739" t="str" cm="1">
        <f t="array" aca="1" ref="E739" ca="1">_xlfn.SINGLE(IF(COLUMNS($E739:E739)&lt;=COUNTIF(INDIRECT("'Raw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Input'!$B$3)),COLUMNS($E739:E739))),""))</f>
        <v>Int</v>
      </c>
      <c r="F739" t="str" cm="1">
        <f t="array" aca="1" ref="F739" ca="1">_xlfn.SINGLE(IF(COLUMNS($E739:F739)&lt;=COUNTIF(INDIRECT("'Raw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Input'!$B$3)),COLUMNS($E739:F739))),""))</f>
        <v/>
      </c>
      <c r="G739" t="str" cm="1">
        <f t="array" aca="1" ref="G739" ca="1">_xlfn.SINGLE(IF(COLUMNS($E739:G739)&lt;=COUNTIF(INDIRECT("'Raw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Input'!$B$3)),COLUMNS($E739:G739))),""))</f>
        <v/>
      </c>
      <c r="H739" t="str" cm="1">
        <f t="array" aca="1" ref="H739" ca="1">_xlfn.SINGLE(IF(COLUMNS($E739:H739)&lt;=COUNTIF(INDIRECT("'Raw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Input'!$B$3)),COLUMNS($E739:H739))),""))</f>
        <v/>
      </c>
      <c r="I739" t="str" cm="1">
        <f t="array" aca="1" ref="I739" ca="1">_xlfn.SINGLE(IF(COLUMNS($E739:I739)&lt;=COUNTIF(INDIRECT("'Raw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Input'!$B$3)),COLUMNS($E739:I739))),""))</f>
        <v/>
      </c>
      <c r="J739" t="str" cm="1">
        <f t="array" aca="1" ref="J739" ca="1">_xlfn.SINGLE(IF(COLUMNS($E739:J739)&lt;=COUNTIF(INDIRECT("'Raw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Input'!$B$3)),COLUMNS($E739:J739))),""))</f>
        <v/>
      </c>
      <c r="K739" t="str" cm="1">
        <f t="array" aca="1" ref="K739" ca="1">_xlfn.SINGLE(IF(COLUMNS($E739:E739)&lt;=COUNTIF(INDIRECT("'Raw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Input'!$B$3)),COLUMNS($E739:E739))),""))</f>
        <v>Boolean</v>
      </c>
      <c r="L739" t="str" cm="1">
        <f t="array" aca="1" ref="L739" ca="1">_xlfn.SINGLE(IF(COLUMNS($E739:F739)&lt;=COUNTIF(INDIRECT("'Raw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Input'!$B$3)),COLUMNS($E739:F739))),""))</f>
        <v/>
      </c>
      <c r="M739" t="str" cm="1">
        <f t="array" aca="1" ref="M739" ca="1">_xlfn.SINGLE(IF(COLUMNS($E739:G739)&lt;=COUNTIF(INDIRECT("'Raw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Input'!$B$3)),COLUMNS($E739:G739))),""))</f>
        <v/>
      </c>
      <c r="N739" t="str" cm="1">
        <f t="array" aca="1" ref="N739" ca="1">_xlfn.SINGLE(IF(COLUMNS($E739:H739)&lt;=COUNTIF(INDIRECT("'Raw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Input'!$B$3)),COLUMNS($E739:H739))),""))</f>
        <v/>
      </c>
      <c r="O739" t="str" cm="1">
        <f t="array" aca="1" ref="O739" ca="1">_xlfn.SINGLE(IF(COLUMNS($E739:I739)&lt;=COUNTIF(INDIRECT("'Raw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Input'!$B$3)),COLUMNS($E739:I739))),""))</f>
        <v/>
      </c>
      <c r="P739" t="str" cm="1">
        <f t="array" aca="1" ref="P739" ca="1">_xlfn.SINGLE(IF(COLUMNS($E739:J739)&lt;=COUNTIF(INDIRECT("'Raw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Input'!$B$3)),COLUMNS($E739:J739))),""))</f>
        <v/>
      </c>
      <c r="Q739" t="str">
        <f t="shared" ca="1" si="277"/>
        <v>Int</v>
      </c>
      <c r="R739" t="str">
        <f t="shared" ca="1" si="278"/>
        <v/>
      </c>
      <c r="S739" t="str">
        <f t="shared" ca="1" si="279"/>
        <v/>
      </c>
      <c r="T739" t="str">
        <f t="shared" ca="1" si="274"/>
        <v/>
      </c>
      <c r="U739" t="str">
        <f t="shared" ca="1" si="275"/>
        <v/>
      </c>
      <c r="V739">
        <v>739</v>
      </c>
      <c r="DE739"/>
      <c r="HB739"/>
    </row>
    <row r="740" spans="1:210">
      <c r="A740">
        <v>10</v>
      </c>
      <c r="B740" t="str">
        <f t="shared" ca="1" si="276"/>
        <v/>
      </c>
      <c r="C740" t="str">
        <f t="shared" ca="1" si="268"/>
        <v/>
      </c>
      <c r="D740" t="str">
        <f t="shared" ca="1" si="269"/>
        <v/>
      </c>
      <c r="E740" t="str" cm="1">
        <f t="array" aca="1" ref="E740" ca="1">_xlfn.SINGLE(IF(COLUMNS($E740:E740)&lt;=COUNTIF(INDIRECT("'Raw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Input'!$B$3)),COLUMNS($E740:E740))),""))</f>
        <v>Int</v>
      </c>
      <c r="F740" t="str" cm="1">
        <f t="array" aca="1" ref="F740" ca="1">_xlfn.SINGLE(IF(COLUMNS($E740:F740)&lt;=COUNTIF(INDIRECT("'Raw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Input'!$B$3)),COLUMNS($E740:F740))),""))</f>
        <v/>
      </c>
      <c r="G740" t="str" cm="1">
        <f t="array" aca="1" ref="G740" ca="1">_xlfn.SINGLE(IF(COLUMNS($E740:G740)&lt;=COUNTIF(INDIRECT("'Raw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Input'!$B$3)),COLUMNS($E740:G740))),""))</f>
        <v/>
      </c>
      <c r="H740" t="str" cm="1">
        <f t="array" aca="1" ref="H740" ca="1">_xlfn.SINGLE(IF(COLUMNS($E740:H740)&lt;=COUNTIF(INDIRECT("'Raw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Input'!$B$3)),COLUMNS($E740:H740))),""))</f>
        <v/>
      </c>
      <c r="I740" t="str" cm="1">
        <f t="array" aca="1" ref="I740" ca="1">_xlfn.SINGLE(IF(COLUMNS($E740:I740)&lt;=COUNTIF(INDIRECT("'Raw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Input'!$B$3)),COLUMNS($E740:I740))),""))</f>
        <v/>
      </c>
      <c r="J740" t="str" cm="1">
        <f t="array" aca="1" ref="J740" ca="1">_xlfn.SINGLE(IF(COLUMNS($E740:J740)&lt;=COUNTIF(INDIRECT("'Raw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Input'!$B$3)),COLUMNS($E740:J740))),""))</f>
        <v/>
      </c>
      <c r="K740" t="str" cm="1">
        <f t="array" aca="1" ref="K740" ca="1">_xlfn.SINGLE(IF(COLUMNS($E740:E740)&lt;=COUNTIF(INDIRECT("'Raw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Input'!$B$3)),COLUMNS($E740:E740))),""))</f>
        <v>Boolean</v>
      </c>
      <c r="L740" t="str" cm="1">
        <f t="array" aca="1" ref="L740" ca="1">_xlfn.SINGLE(IF(COLUMNS($E740:F740)&lt;=COUNTIF(INDIRECT("'Raw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Input'!$B$3)),COLUMNS($E740:F740))),""))</f>
        <v/>
      </c>
      <c r="M740" t="str" cm="1">
        <f t="array" aca="1" ref="M740" ca="1">_xlfn.SINGLE(IF(COLUMNS($E740:G740)&lt;=COUNTIF(INDIRECT("'Raw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Input'!$B$3)),COLUMNS($E740:G740))),""))</f>
        <v/>
      </c>
      <c r="N740" t="str" cm="1">
        <f t="array" aca="1" ref="N740" ca="1">_xlfn.SINGLE(IF(COLUMNS($E740:H740)&lt;=COUNTIF(INDIRECT("'Raw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Input'!$B$3)),COLUMNS($E740:H740))),""))</f>
        <v/>
      </c>
      <c r="O740" t="str" cm="1">
        <f t="array" aca="1" ref="O740" ca="1">_xlfn.SINGLE(IF(COLUMNS($E740:I740)&lt;=COUNTIF(INDIRECT("'Raw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Input'!$B$3)),COLUMNS($E740:I740))),""))</f>
        <v/>
      </c>
      <c r="P740" t="str" cm="1">
        <f t="array" aca="1" ref="P740" ca="1">_xlfn.SINGLE(IF(COLUMNS($E740:J740)&lt;=COUNTIF(INDIRECT("'Raw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Input'!$B$3)),COLUMNS($E740:J740))),""))</f>
        <v/>
      </c>
      <c r="Q740" t="str">
        <f t="shared" ca="1" si="277"/>
        <v>Int</v>
      </c>
      <c r="R740" t="str">
        <f t="shared" ca="1" si="278"/>
        <v/>
      </c>
      <c r="S740" t="str">
        <f t="shared" ca="1" si="279"/>
        <v/>
      </c>
      <c r="T740" t="str">
        <f t="shared" ca="1" si="274"/>
        <v/>
      </c>
      <c r="U740" t="str">
        <f t="shared" ca="1" si="275"/>
        <v/>
      </c>
      <c r="V740">
        <v>740</v>
      </c>
      <c r="DE740"/>
      <c r="HB740"/>
    </row>
    <row r="741" spans="1:210">
      <c r="A741">
        <v>11</v>
      </c>
      <c r="B741" t="str">
        <f t="shared" ca="1" si="276"/>
        <v/>
      </c>
      <c r="C741" t="str">
        <f t="shared" ca="1" si="268"/>
        <v/>
      </c>
      <c r="D741" t="str">
        <f t="shared" ca="1" si="269"/>
        <v/>
      </c>
      <c r="E741" t="str" cm="1">
        <f t="array" aca="1" ref="E741" ca="1">_xlfn.SINGLE(IF(COLUMNS($E741:E741)&lt;=COUNTIF(INDIRECT("'Raw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Input'!$B$3)),COLUMNS($E741:E741))),""))</f>
        <v>Int</v>
      </c>
      <c r="F741" t="str" cm="1">
        <f t="array" aca="1" ref="F741" ca="1">_xlfn.SINGLE(IF(COLUMNS($E741:F741)&lt;=COUNTIF(INDIRECT("'Raw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Input'!$B$3)),COLUMNS($E741:F741))),""))</f>
        <v/>
      </c>
      <c r="G741" t="str" cm="1">
        <f t="array" aca="1" ref="G741" ca="1">_xlfn.SINGLE(IF(COLUMNS($E741:G741)&lt;=COUNTIF(INDIRECT("'Raw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Input'!$B$3)),COLUMNS($E741:G741))),""))</f>
        <v/>
      </c>
      <c r="H741" t="str" cm="1">
        <f t="array" aca="1" ref="H741" ca="1">_xlfn.SINGLE(IF(COLUMNS($E741:H741)&lt;=COUNTIF(INDIRECT("'Raw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Input'!$B$3)),COLUMNS($E741:H741))),""))</f>
        <v/>
      </c>
      <c r="I741" t="str" cm="1">
        <f t="array" aca="1" ref="I741" ca="1">_xlfn.SINGLE(IF(COLUMNS($E741:I741)&lt;=COUNTIF(INDIRECT("'Raw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Input'!$B$3)),COLUMNS($E741:I741))),""))</f>
        <v/>
      </c>
      <c r="J741" t="str" cm="1">
        <f t="array" aca="1" ref="J741" ca="1">_xlfn.SINGLE(IF(COLUMNS($E741:J741)&lt;=COUNTIF(INDIRECT("'Raw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Input'!$B$3)),COLUMNS($E741:J741))),""))</f>
        <v/>
      </c>
      <c r="K741" t="str" cm="1">
        <f t="array" aca="1" ref="K741" ca="1">_xlfn.SINGLE(IF(COLUMNS($E741:E741)&lt;=COUNTIF(INDIRECT("'Raw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Input'!$B$3)),COLUMNS($E741:E741))),""))</f>
        <v>Boolean</v>
      </c>
      <c r="L741" t="str" cm="1">
        <f t="array" aca="1" ref="L741" ca="1">_xlfn.SINGLE(IF(COLUMNS($E741:F741)&lt;=COUNTIF(INDIRECT("'Raw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Input'!$B$3)),COLUMNS($E741:F741))),""))</f>
        <v/>
      </c>
      <c r="M741" t="str" cm="1">
        <f t="array" aca="1" ref="M741" ca="1">_xlfn.SINGLE(IF(COLUMNS($E741:G741)&lt;=COUNTIF(INDIRECT("'Raw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Input'!$B$3)),COLUMNS($E741:G741))),""))</f>
        <v/>
      </c>
      <c r="N741" t="str" cm="1">
        <f t="array" aca="1" ref="N741" ca="1">_xlfn.SINGLE(IF(COLUMNS($E741:H741)&lt;=COUNTIF(INDIRECT("'Raw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Input'!$B$3)),COLUMNS($E741:H741))),""))</f>
        <v/>
      </c>
      <c r="O741" t="str" cm="1">
        <f t="array" aca="1" ref="O741" ca="1">_xlfn.SINGLE(IF(COLUMNS($E741:I741)&lt;=COUNTIF(INDIRECT("'Raw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Input'!$B$3)),COLUMNS($E741:I741))),""))</f>
        <v/>
      </c>
      <c r="P741" t="str" cm="1">
        <f t="array" aca="1" ref="P741" ca="1">_xlfn.SINGLE(IF(COLUMNS($E741:J741)&lt;=COUNTIF(INDIRECT("'Raw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Input'!$B$3)),COLUMNS($E741:J741))),""))</f>
        <v/>
      </c>
      <c r="Q741" t="str">
        <f t="shared" ca="1" si="277"/>
        <v>Int</v>
      </c>
      <c r="R741" t="str">
        <f t="shared" ca="1" si="278"/>
        <v/>
      </c>
      <c r="S741" t="str">
        <f t="shared" ca="1" si="279"/>
        <v/>
      </c>
      <c r="T741" t="str">
        <f t="shared" ca="1" si="274"/>
        <v/>
      </c>
      <c r="U741" t="str">
        <f t="shared" ca="1" si="275"/>
        <v/>
      </c>
      <c r="V741">
        <v>741</v>
      </c>
      <c r="DE741"/>
      <c r="HB741"/>
    </row>
    <row r="742" spans="1:210">
      <c r="A742">
        <v>12</v>
      </c>
      <c r="B742" t="str">
        <f t="shared" ca="1" si="276"/>
        <v/>
      </c>
      <c r="C742" t="str">
        <f t="shared" ca="1" si="268"/>
        <v/>
      </c>
      <c r="D742" t="str">
        <f t="shared" ca="1" si="269"/>
        <v/>
      </c>
      <c r="E742" t="str" cm="1">
        <f t="array" aca="1" ref="E742" ca="1">_xlfn.SINGLE(IF(COLUMNS($E742:E742)&lt;=COUNTIF(INDIRECT("'Raw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Input'!$B$3)),COLUMNS($E742:E742))),""))</f>
        <v>Int</v>
      </c>
      <c r="F742" t="str" cm="1">
        <f t="array" aca="1" ref="F742" ca="1">_xlfn.SINGLE(IF(COLUMNS($E742:F742)&lt;=COUNTIF(INDIRECT("'Raw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Input'!$B$3)),COLUMNS($E742:F742))),""))</f>
        <v/>
      </c>
      <c r="G742" t="str" cm="1">
        <f t="array" aca="1" ref="G742" ca="1">_xlfn.SINGLE(IF(COLUMNS($E742:G742)&lt;=COUNTIF(INDIRECT("'Raw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Input'!$B$3)),COLUMNS($E742:G742))),""))</f>
        <v/>
      </c>
      <c r="H742" t="str" cm="1">
        <f t="array" aca="1" ref="H742" ca="1">_xlfn.SINGLE(IF(COLUMNS($E742:H742)&lt;=COUNTIF(INDIRECT("'Raw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Input'!$B$3)),COLUMNS($E742:H742))),""))</f>
        <v/>
      </c>
      <c r="I742" t="str" cm="1">
        <f t="array" aca="1" ref="I742" ca="1">_xlfn.SINGLE(IF(COLUMNS($E742:I742)&lt;=COUNTIF(INDIRECT("'Raw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Input'!$B$3)),COLUMNS($E742:I742))),""))</f>
        <v/>
      </c>
      <c r="J742" t="str" cm="1">
        <f t="array" aca="1" ref="J742" ca="1">_xlfn.SINGLE(IF(COLUMNS($E742:J742)&lt;=COUNTIF(INDIRECT("'Raw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Input'!$B$3)),COLUMNS($E742:J742))),""))</f>
        <v/>
      </c>
      <c r="K742" t="str" cm="1">
        <f t="array" aca="1" ref="K742" ca="1">_xlfn.SINGLE(IF(COLUMNS($E742:E742)&lt;=COUNTIF(INDIRECT("'Raw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Input'!$B$3)),COLUMNS($E742:E742))),""))</f>
        <v>Boolean</v>
      </c>
      <c r="L742" t="str" cm="1">
        <f t="array" aca="1" ref="L742" ca="1">_xlfn.SINGLE(IF(COLUMNS($E742:F742)&lt;=COUNTIF(INDIRECT("'Raw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Input'!$B$3)),COLUMNS($E742:F742))),""))</f>
        <v/>
      </c>
      <c r="M742" t="str" cm="1">
        <f t="array" aca="1" ref="M742" ca="1">_xlfn.SINGLE(IF(COLUMNS($E742:G742)&lt;=COUNTIF(INDIRECT("'Raw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Input'!$B$3)),COLUMNS($E742:G742))),""))</f>
        <v/>
      </c>
      <c r="N742" t="str" cm="1">
        <f t="array" aca="1" ref="N742" ca="1">_xlfn.SINGLE(IF(COLUMNS($E742:H742)&lt;=COUNTIF(INDIRECT("'Raw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Input'!$B$3)),COLUMNS($E742:H742))),""))</f>
        <v/>
      </c>
      <c r="O742" t="str" cm="1">
        <f t="array" aca="1" ref="O742" ca="1">_xlfn.SINGLE(IF(COLUMNS($E742:I742)&lt;=COUNTIF(INDIRECT("'Raw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Input'!$B$3)),COLUMNS($E742:I742))),""))</f>
        <v/>
      </c>
      <c r="P742" t="str" cm="1">
        <f t="array" aca="1" ref="P742" ca="1">_xlfn.SINGLE(IF(COLUMNS($E742:J742)&lt;=COUNTIF(INDIRECT("'Raw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Input'!$B$3)),COLUMNS($E742:J742))),""))</f>
        <v/>
      </c>
      <c r="Q742" t="str">
        <f t="shared" ca="1" si="277"/>
        <v>Int</v>
      </c>
      <c r="R742" t="str">
        <f t="shared" ca="1" si="278"/>
        <v/>
      </c>
      <c r="S742" t="str">
        <f t="shared" ca="1" si="279"/>
        <v/>
      </c>
      <c r="T742" t="str">
        <f t="shared" ca="1" si="274"/>
        <v/>
      </c>
      <c r="U742" t="str">
        <f t="shared" ca="1" si="275"/>
        <v/>
      </c>
      <c r="V742">
        <v>742</v>
      </c>
      <c r="DE742"/>
      <c r="HB742"/>
    </row>
    <row r="743" spans="1:210">
      <c r="A743" s="79" t="str">
        <f ca="1">IF(ISBLANK(INDIRECT("Setup!A"&amp;(1+(V743+11)/13))),"",INDIRECT("Setup!A"&amp;(1+(V743+11)/13)))</f>
        <v/>
      </c>
      <c r="C743" t="str">
        <f t="shared" ca="1" si="268"/>
        <v/>
      </c>
      <c r="D743" t="str">
        <f t="shared" ca="1" si="269"/>
        <v/>
      </c>
      <c r="K743" t="str" cm="1">
        <f t="array" aca="1" ref="K743" ca="1">_xlfn.SINGLE(IF(COLUMNS($E743:E743)&lt;=COUNTIF(INDIRECT("'Raw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Input'!$B$3)),COLUMNS($E743:E743))),""))</f>
        <v/>
      </c>
      <c r="L743" t="str" cm="1">
        <f t="array" aca="1" ref="L743" ca="1">_xlfn.SINGLE(IF(COLUMNS($E743:F743)&lt;=COUNTIF(INDIRECT("'Raw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Input'!$B$3)),COLUMNS($E743:F743))),""))</f>
        <v/>
      </c>
      <c r="M743" t="str" cm="1">
        <f t="array" aca="1" ref="M743" ca="1">_xlfn.SINGLE(IF(COLUMNS($E743:G743)&lt;=COUNTIF(INDIRECT("'Raw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Input'!$B$3)),COLUMNS($E743:G743))),""))</f>
        <v/>
      </c>
      <c r="N743" t="str" cm="1">
        <f t="array" aca="1" ref="N743" ca="1">_xlfn.SINGLE(IF(COLUMNS($E743:H743)&lt;=COUNTIF(INDIRECT("'Raw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Input'!$B$3)),COLUMNS($E743:H743))),""))</f>
        <v/>
      </c>
      <c r="O743" t="str" cm="1">
        <f t="array" aca="1" ref="O743" ca="1">_xlfn.SINGLE(IF(COLUMNS($E743:I743)&lt;=COUNTIF(INDIRECT("'Raw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Input'!$B$3)),COLUMNS($E743:I743))),""))</f>
        <v/>
      </c>
      <c r="P743" t="str" cm="1">
        <f t="array" aca="1" ref="P743" ca="1">_xlfn.SINGLE(IF(COLUMNS($E743:J743)&lt;=COUNTIF(INDIRECT("'Raw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Input'!$B$3)),COLUMNS($E743:J743))),""))</f>
        <v/>
      </c>
      <c r="T743" t="str">
        <f t="shared" ca="1" si="274"/>
        <v/>
      </c>
      <c r="U743" t="str">
        <f t="shared" ca="1" si="275"/>
        <v/>
      </c>
      <c r="V743">
        <v>743</v>
      </c>
      <c r="DE743"/>
      <c r="HB743"/>
    </row>
    <row r="744" spans="1:210">
      <c r="A744">
        <v>1</v>
      </c>
      <c r="B744" t="str">
        <f t="shared" ref="B744:B755" ca="1" si="280">IFERROR(IF(ISBLANK(INDIRECT(INDIRECT("A"&amp;V744-A744)&amp;"!B"&amp;A744+3)),"",INDIRECT(INDIRECT("A"&amp;V744-A744)&amp;"!B"&amp;A744+3)),"")</f>
        <v/>
      </c>
      <c r="C744" t="str">
        <f t="shared" ca="1" si="268"/>
        <v/>
      </c>
      <c r="D744" t="str">
        <f t="shared" ca="1" si="269"/>
        <v/>
      </c>
      <c r="E744" t="str" cm="1">
        <f t="array" aca="1" ref="E744" ca="1">_xlfn.SINGLE(IF(COLUMNS($E744:E744)&lt;=COUNTIF(INDIRECT("'Raw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Input'!$B$3)),COLUMNS($E744:E744))),""))</f>
        <v>Int</v>
      </c>
      <c r="F744" t="str" cm="1">
        <f t="array" aca="1" ref="F744" ca="1">_xlfn.SINGLE(IF(COLUMNS($E744:F744)&lt;=COUNTIF(INDIRECT("'Raw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Input'!$B$3)),COLUMNS($E744:F744))),""))</f>
        <v/>
      </c>
      <c r="G744" t="str" cm="1">
        <f t="array" aca="1" ref="G744" ca="1">_xlfn.SINGLE(IF(COLUMNS($E744:G744)&lt;=COUNTIF(INDIRECT("'Raw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Input'!$B$3)),COLUMNS($E744:G744))),""))</f>
        <v/>
      </c>
      <c r="H744" t="str" cm="1">
        <f t="array" aca="1" ref="H744" ca="1">_xlfn.SINGLE(IF(COLUMNS($E744:H744)&lt;=COUNTIF(INDIRECT("'Raw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Input'!$B$3)),COLUMNS($E744:H744))),""))</f>
        <v/>
      </c>
      <c r="I744" t="str" cm="1">
        <f t="array" aca="1" ref="I744" ca="1">_xlfn.SINGLE(IF(COLUMNS($E744:I744)&lt;=COUNTIF(INDIRECT("'Raw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Input'!$B$3)),COLUMNS($E744:I744))),""))</f>
        <v/>
      </c>
      <c r="J744" t="str" cm="1">
        <f t="array" aca="1" ref="J744" ca="1">_xlfn.SINGLE(IF(COLUMNS($E744:J744)&lt;=COUNTIF(INDIRECT("'Raw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Input'!$B$3)),COLUMNS($E744:J744))),""))</f>
        <v/>
      </c>
      <c r="K744" t="str" cm="1">
        <f t="array" aca="1" ref="K744" ca="1">_xlfn.SINGLE(IF(COLUMNS($E744:E744)&lt;=COUNTIF(INDIRECT("'Raw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Input'!$B$3)),COLUMNS($E744:E744))),""))</f>
        <v>Boolean</v>
      </c>
      <c r="L744" t="str" cm="1">
        <f t="array" aca="1" ref="L744" ca="1">_xlfn.SINGLE(IF(COLUMNS($E744:F744)&lt;=COUNTIF(INDIRECT("'Raw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Input'!$B$3)),COLUMNS($E744:F744))),""))</f>
        <v/>
      </c>
      <c r="M744" t="str" cm="1">
        <f t="array" aca="1" ref="M744" ca="1">_xlfn.SINGLE(IF(COLUMNS($E744:G744)&lt;=COUNTIF(INDIRECT("'Raw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Input'!$B$3)),COLUMNS($E744:G744))),""))</f>
        <v/>
      </c>
      <c r="N744" t="str" cm="1">
        <f t="array" aca="1" ref="N744" ca="1">_xlfn.SINGLE(IF(COLUMNS($E744:H744)&lt;=COUNTIF(INDIRECT("'Raw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Input'!$B$3)),COLUMNS($E744:H744))),""))</f>
        <v/>
      </c>
      <c r="O744" t="str" cm="1">
        <f t="array" aca="1" ref="O744" ca="1">_xlfn.SINGLE(IF(COLUMNS($E744:I744)&lt;=COUNTIF(INDIRECT("'Raw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Input'!$B$3)),COLUMNS($E744:I744))),""))</f>
        <v/>
      </c>
      <c r="P744" t="str" cm="1">
        <f t="array" aca="1" ref="P744" ca="1">_xlfn.SINGLE(IF(COLUMNS($E744:J744)&lt;=COUNTIF(INDIRECT("'Raw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Input'!$B$3)),COLUMNS($E744:J744))),""))</f>
        <v/>
      </c>
      <c r="Q744" t="str">
        <f t="shared" ref="Q744:Q755" ca="1" si="281">IF(NOT(C744=K744),E744,IF(NOT(C744=L744),F744,IF(NOT(C744=M744),G744,IF(NOT(C744=N744),H744,IF(NOT(C744=O744),I744,IF(NOT(C744=P744),J744,""))))))</f>
        <v>Int</v>
      </c>
      <c r="R744" t="str">
        <f t="shared" ref="R744:R755" ca="1" si="282">IF(AND(NOT(C744=L744),NOT(F744=Q744)),F744,IF(AND(NOT(C744=M744),NOT(G744=Q744)),G744,IF(AND(NOT(C744=N744),NOT(H744=Q744)),H744,IF(AND(NOT(C744=O744),NOT(I744=Q744)),I744,IF(AND(NOT(C744=P744),NOT(J744=Q744)),J744,"")))))</f>
        <v/>
      </c>
      <c r="S744" t="str">
        <f t="shared" ref="S744:S755" ca="1" si="283">IF(AND(NOT(C744=M744),NOT(G744=Q744),NOT(G744=R744)),G744,IF(AND(NOT(C744=N744),NOT(H744=Q744),NOT(H744=R744)),H744,IF(AND(NOT(C744=O744),NOT(I744=Q744),NOT(I744=R744)),I744,IF(AND(NOT(C744=P744),NOT(J744=Q744),NOT(J744=R744)),J744,""))))</f>
        <v/>
      </c>
      <c r="T744" t="str">
        <f t="shared" ca="1" si="274"/>
        <v/>
      </c>
      <c r="U744" t="str">
        <f t="shared" ca="1" si="275"/>
        <v/>
      </c>
      <c r="V744">
        <v>744</v>
      </c>
      <c r="DE744"/>
      <c r="HB744"/>
    </row>
    <row r="745" spans="1:210">
      <c r="A745">
        <v>2</v>
      </c>
      <c r="B745" t="str">
        <f t="shared" ca="1" si="280"/>
        <v/>
      </c>
      <c r="C745" t="str">
        <f t="shared" ca="1" si="268"/>
        <v/>
      </c>
      <c r="D745" t="str">
        <f t="shared" ca="1" si="269"/>
        <v/>
      </c>
      <c r="E745" t="str" cm="1">
        <f t="array" aca="1" ref="E745" ca="1">_xlfn.SINGLE(IF(COLUMNS($E745:E745)&lt;=COUNTIF(INDIRECT("'Raw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Input'!$B$3)),COLUMNS($E745:E745))),""))</f>
        <v>Int</v>
      </c>
      <c r="F745" t="str" cm="1">
        <f t="array" aca="1" ref="F745" ca="1">_xlfn.SINGLE(IF(COLUMNS($E745:F745)&lt;=COUNTIF(INDIRECT("'Raw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Input'!$B$3)),COLUMNS($E745:F745))),""))</f>
        <v/>
      </c>
      <c r="G745" t="str" cm="1">
        <f t="array" aca="1" ref="G745" ca="1">_xlfn.SINGLE(IF(COLUMNS($E745:G745)&lt;=COUNTIF(INDIRECT("'Raw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Input'!$B$3)),COLUMNS($E745:G745))),""))</f>
        <v/>
      </c>
      <c r="H745" t="str" cm="1">
        <f t="array" aca="1" ref="H745" ca="1">_xlfn.SINGLE(IF(COLUMNS($E745:H745)&lt;=COUNTIF(INDIRECT("'Raw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Input'!$B$3)),COLUMNS($E745:H745))),""))</f>
        <v/>
      </c>
      <c r="I745" t="str" cm="1">
        <f t="array" aca="1" ref="I745" ca="1">_xlfn.SINGLE(IF(COLUMNS($E745:I745)&lt;=COUNTIF(INDIRECT("'Raw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Input'!$B$3)),COLUMNS($E745:I745))),""))</f>
        <v/>
      </c>
      <c r="J745" t="str" cm="1">
        <f t="array" aca="1" ref="J745" ca="1">_xlfn.SINGLE(IF(COLUMNS($E745:J745)&lt;=COUNTIF(INDIRECT("'Raw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Input'!$B$3)),COLUMNS($E745:J745))),""))</f>
        <v/>
      </c>
      <c r="K745" t="str" cm="1">
        <f t="array" aca="1" ref="K745" ca="1">_xlfn.SINGLE(IF(COLUMNS($E745:E745)&lt;=COUNTIF(INDIRECT("'Raw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Input'!$B$3)),COLUMNS($E745:E745))),""))</f>
        <v>Boolean</v>
      </c>
      <c r="L745" t="str" cm="1">
        <f t="array" aca="1" ref="L745" ca="1">_xlfn.SINGLE(IF(COLUMNS($E745:F745)&lt;=COUNTIF(INDIRECT("'Raw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Input'!$B$3)),COLUMNS($E745:F745))),""))</f>
        <v/>
      </c>
      <c r="M745" t="str" cm="1">
        <f t="array" aca="1" ref="M745" ca="1">_xlfn.SINGLE(IF(COLUMNS($E745:G745)&lt;=COUNTIF(INDIRECT("'Raw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Input'!$B$3)),COLUMNS($E745:G745))),""))</f>
        <v/>
      </c>
      <c r="N745" t="str" cm="1">
        <f t="array" aca="1" ref="N745" ca="1">_xlfn.SINGLE(IF(COLUMNS($E745:H745)&lt;=COUNTIF(INDIRECT("'Raw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Input'!$B$3)),COLUMNS($E745:H745))),""))</f>
        <v/>
      </c>
      <c r="O745" t="str" cm="1">
        <f t="array" aca="1" ref="O745" ca="1">_xlfn.SINGLE(IF(COLUMNS($E745:I745)&lt;=COUNTIF(INDIRECT("'Raw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Input'!$B$3)),COLUMNS($E745:I745))),""))</f>
        <v/>
      </c>
      <c r="P745" t="str" cm="1">
        <f t="array" aca="1" ref="P745" ca="1">_xlfn.SINGLE(IF(COLUMNS($E745:J745)&lt;=COUNTIF(INDIRECT("'Raw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Input'!$B$3)),COLUMNS($E745:J745))),""))</f>
        <v/>
      </c>
      <c r="Q745" t="str">
        <f t="shared" ca="1" si="281"/>
        <v>Int</v>
      </c>
      <c r="R745" t="str">
        <f t="shared" ca="1" si="282"/>
        <v/>
      </c>
      <c r="S745" t="str">
        <f t="shared" ca="1" si="283"/>
        <v/>
      </c>
      <c r="T745" t="str">
        <f t="shared" ca="1" si="274"/>
        <v/>
      </c>
      <c r="U745" t="str">
        <f t="shared" ca="1" si="275"/>
        <v/>
      </c>
      <c r="V745">
        <v>745</v>
      </c>
      <c r="DE745"/>
      <c r="HB745"/>
    </row>
    <row r="746" spans="1:210">
      <c r="A746">
        <v>3</v>
      </c>
      <c r="B746" t="str">
        <f t="shared" ca="1" si="280"/>
        <v/>
      </c>
      <c r="C746" t="str">
        <f t="shared" ca="1" si="268"/>
        <v/>
      </c>
      <c r="D746" t="str">
        <f t="shared" ca="1" si="269"/>
        <v/>
      </c>
      <c r="E746" t="str" cm="1">
        <f t="array" aca="1" ref="E746" ca="1">_xlfn.SINGLE(IF(COLUMNS($E746:E746)&lt;=COUNTIF(INDIRECT("'Raw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Input'!$B$3)),COLUMNS($E746:E746))),""))</f>
        <v>Int</v>
      </c>
      <c r="F746" t="str" cm="1">
        <f t="array" aca="1" ref="F746" ca="1">_xlfn.SINGLE(IF(COLUMNS($E746:F746)&lt;=COUNTIF(INDIRECT("'Raw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Input'!$B$3)),COLUMNS($E746:F746))),""))</f>
        <v/>
      </c>
      <c r="G746" t="str" cm="1">
        <f t="array" aca="1" ref="G746" ca="1">_xlfn.SINGLE(IF(COLUMNS($E746:G746)&lt;=COUNTIF(INDIRECT("'Raw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Input'!$B$3)),COLUMNS($E746:G746))),""))</f>
        <v/>
      </c>
      <c r="H746" t="str" cm="1">
        <f t="array" aca="1" ref="H746" ca="1">_xlfn.SINGLE(IF(COLUMNS($E746:H746)&lt;=COUNTIF(INDIRECT("'Raw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Input'!$B$3)),COLUMNS($E746:H746))),""))</f>
        <v/>
      </c>
      <c r="I746" t="str" cm="1">
        <f t="array" aca="1" ref="I746" ca="1">_xlfn.SINGLE(IF(COLUMNS($E746:I746)&lt;=COUNTIF(INDIRECT("'Raw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Input'!$B$3)),COLUMNS($E746:I746))),""))</f>
        <v/>
      </c>
      <c r="J746" t="str" cm="1">
        <f t="array" aca="1" ref="J746" ca="1">_xlfn.SINGLE(IF(COLUMNS($E746:J746)&lt;=COUNTIF(INDIRECT("'Raw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Input'!$B$3)),COLUMNS($E746:J746))),""))</f>
        <v/>
      </c>
      <c r="K746" t="str" cm="1">
        <f t="array" aca="1" ref="K746" ca="1">_xlfn.SINGLE(IF(COLUMNS($E746:E746)&lt;=COUNTIF(INDIRECT("'Raw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Input'!$B$3)),COLUMNS($E746:E746))),""))</f>
        <v>Boolean</v>
      </c>
      <c r="L746" t="str" cm="1">
        <f t="array" aca="1" ref="L746" ca="1">_xlfn.SINGLE(IF(COLUMNS($E746:F746)&lt;=COUNTIF(INDIRECT("'Raw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Input'!$B$3)),COLUMNS($E746:F746))),""))</f>
        <v/>
      </c>
      <c r="M746" t="str" cm="1">
        <f t="array" aca="1" ref="M746" ca="1">_xlfn.SINGLE(IF(COLUMNS($E746:G746)&lt;=COUNTIF(INDIRECT("'Raw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Input'!$B$3)),COLUMNS($E746:G746))),""))</f>
        <v/>
      </c>
      <c r="N746" t="str" cm="1">
        <f t="array" aca="1" ref="N746" ca="1">_xlfn.SINGLE(IF(COLUMNS($E746:H746)&lt;=COUNTIF(INDIRECT("'Raw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Input'!$B$3)),COLUMNS($E746:H746))),""))</f>
        <v/>
      </c>
      <c r="O746" t="str" cm="1">
        <f t="array" aca="1" ref="O746" ca="1">_xlfn.SINGLE(IF(COLUMNS($E746:I746)&lt;=COUNTIF(INDIRECT("'Raw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Input'!$B$3)),COLUMNS($E746:I746))),""))</f>
        <v/>
      </c>
      <c r="P746" t="str" cm="1">
        <f t="array" aca="1" ref="P746" ca="1">_xlfn.SINGLE(IF(COLUMNS($E746:J746)&lt;=COUNTIF(INDIRECT("'Raw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Input'!$B$3)),COLUMNS($E746:J746))),""))</f>
        <v/>
      </c>
      <c r="Q746" t="str">
        <f t="shared" ca="1" si="281"/>
        <v>Int</v>
      </c>
      <c r="R746" t="str">
        <f t="shared" ca="1" si="282"/>
        <v/>
      </c>
      <c r="S746" t="str">
        <f t="shared" ca="1" si="283"/>
        <v/>
      </c>
      <c r="T746" t="str">
        <f t="shared" ca="1" si="274"/>
        <v/>
      </c>
      <c r="U746" t="str">
        <f t="shared" ca="1" si="275"/>
        <v/>
      </c>
      <c r="V746">
        <v>746</v>
      </c>
      <c r="DE746"/>
      <c r="HB746"/>
    </row>
    <row r="747" spans="1:210">
      <c r="A747">
        <v>4</v>
      </c>
      <c r="B747" t="str">
        <f t="shared" ca="1" si="280"/>
        <v/>
      </c>
      <c r="C747" t="str">
        <f t="shared" ca="1" si="268"/>
        <v/>
      </c>
      <c r="D747" t="str">
        <f t="shared" ca="1" si="269"/>
        <v/>
      </c>
      <c r="E747" t="str" cm="1">
        <f t="array" aca="1" ref="E747" ca="1">_xlfn.SINGLE(IF(COLUMNS($E747:E747)&lt;=COUNTIF(INDIRECT("'Raw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Input'!$B$3)),COLUMNS($E747:E747))),""))</f>
        <v>Int</v>
      </c>
      <c r="F747" t="str" cm="1">
        <f t="array" aca="1" ref="F747" ca="1">_xlfn.SINGLE(IF(COLUMNS($E747:F747)&lt;=COUNTIF(INDIRECT("'Raw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Input'!$B$3)),COLUMNS($E747:F747))),""))</f>
        <v/>
      </c>
      <c r="G747" t="str" cm="1">
        <f t="array" aca="1" ref="G747" ca="1">_xlfn.SINGLE(IF(COLUMNS($E747:G747)&lt;=COUNTIF(INDIRECT("'Raw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Input'!$B$3)),COLUMNS($E747:G747))),""))</f>
        <v/>
      </c>
      <c r="H747" t="str" cm="1">
        <f t="array" aca="1" ref="H747" ca="1">_xlfn.SINGLE(IF(COLUMNS($E747:H747)&lt;=COUNTIF(INDIRECT("'Raw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Input'!$B$3)),COLUMNS($E747:H747))),""))</f>
        <v/>
      </c>
      <c r="I747" t="str" cm="1">
        <f t="array" aca="1" ref="I747" ca="1">_xlfn.SINGLE(IF(COLUMNS($E747:I747)&lt;=COUNTIF(INDIRECT("'Raw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Input'!$B$3)),COLUMNS($E747:I747))),""))</f>
        <v/>
      </c>
      <c r="J747" t="str" cm="1">
        <f t="array" aca="1" ref="J747" ca="1">_xlfn.SINGLE(IF(COLUMNS($E747:J747)&lt;=COUNTIF(INDIRECT("'Raw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Input'!$B$3)),COLUMNS($E747:J747))),""))</f>
        <v/>
      </c>
      <c r="K747" t="str" cm="1">
        <f t="array" aca="1" ref="K747" ca="1">_xlfn.SINGLE(IF(COLUMNS($E747:E747)&lt;=COUNTIF(INDIRECT("'Raw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Input'!$B$3)),COLUMNS($E747:E747))),""))</f>
        <v>Boolean</v>
      </c>
      <c r="L747" t="str" cm="1">
        <f t="array" aca="1" ref="L747" ca="1">_xlfn.SINGLE(IF(COLUMNS($E747:F747)&lt;=COUNTIF(INDIRECT("'Raw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Input'!$B$3)),COLUMNS($E747:F747))),""))</f>
        <v/>
      </c>
      <c r="M747" t="str" cm="1">
        <f t="array" aca="1" ref="M747" ca="1">_xlfn.SINGLE(IF(COLUMNS($E747:G747)&lt;=COUNTIF(INDIRECT("'Raw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Input'!$B$3)),COLUMNS($E747:G747))),""))</f>
        <v/>
      </c>
      <c r="N747" t="str" cm="1">
        <f t="array" aca="1" ref="N747" ca="1">_xlfn.SINGLE(IF(COLUMNS($E747:H747)&lt;=COUNTIF(INDIRECT("'Raw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Input'!$B$3)),COLUMNS($E747:H747))),""))</f>
        <v/>
      </c>
      <c r="O747" t="str" cm="1">
        <f t="array" aca="1" ref="O747" ca="1">_xlfn.SINGLE(IF(COLUMNS($E747:I747)&lt;=COUNTIF(INDIRECT("'Raw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Input'!$B$3)),COLUMNS($E747:I747))),""))</f>
        <v/>
      </c>
      <c r="P747" t="str" cm="1">
        <f t="array" aca="1" ref="P747" ca="1">_xlfn.SINGLE(IF(COLUMNS($E747:J747)&lt;=COUNTIF(INDIRECT("'Raw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Input'!$B$3)),COLUMNS($E747:J747))),""))</f>
        <v/>
      </c>
      <c r="Q747" t="str">
        <f t="shared" ca="1" si="281"/>
        <v>Int</v>
      </c>
      <c r="R747" t="str">
        <f t="shared" ca="1" si="282"/>
        <v/>
      </c>
      <c r="S747" t="str">
        <f t="shared" ca="1" si="283"/>
        <v/>
      </c>
      <c r="T747" t="str">
        <f t="shared" ca="1" si="274"/>
        <v/>
      </c>
      <c r="U747" t="str">
        <f t="shared" ca="1" si="275"/>
        <v/>
      </c>
      <c r="V747">
        <v>747</v>
      </c>
      <c r="DE747"/>
      <c r="HB747"/>
    </row>
    <row r="748" spans="1:210">
      <c r="A748">
        <v>5</v>
      </c>
      <c r="B748" t="str">
        <f t="shared" ca="1" si="280"/>
        <v/>
      </c>
      <c r="C748" t="str">
        <f t="shared" ca="1" si="268"/>
        <v/>
      </c>
      <c r="D748" t="str">
        <f t="shared" ca="1" si="269"/>
        <v/>
      </c>
      <c r="E748" t="str" cm="1">
        <f t="array" aca="1" ref="E748" ca="1">_xlfn.SINGLE(IF(COLUMNS($E748:E748)&lt;=COUNTIF(INDIRECT("'Raw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Input'!$B$3)),COLUMNS($E748:E748))),""))</f>
        <v>Int</v>
      </c>
      <c r="F748" t="str" cm="1">
        <f t="array" aca="1" ref="F748" ca="1">_xlfn.SINGLE(IF(COLUMNS($E748:F748)&lt;=COUNTIF(INDIRECT("'Raw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Input'!$B$3)),COLUMNS($E748:F748))),""))</f>
        <v/>
      </c>
      <c r="G748" t="str" cm="1">
        <f t="array" aca="1" ref="G748" ca="1">_xlfn.SINGLE(IF(COLUMNS($E748:G748)&lt;=COUNTIF(INDIRECT("'Raw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Input'!$B$3)),COLUMNS($E748:G748))),""))</f>
        <v/>
      </c>
      <c r="H748" t="str" cm="1">
        <f t="array" aca="1" ref="H748" ca="1">_xlfn.SINGLE(IF(COLUMNS($E748:H748)&lt;=COUNTIF(INDIRECT("'Raw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Input'!$B$3)),COLUMNS($E748:H748))),""))</f>
        <v/>
      </c>
      <c r="I748" t="str" cm="1">
        <f t="array" aca="1" ref="I748" ca="1">_xlfn.SINGLE(IF(COLUMNS($E748:I748)&lt;=COUNTIF(INDIRECT("'Raw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Input'!$B$3)),COLUMNS($E748:I748))),""))</f>
        <v/>
      </c>
      <c r="J748" t="str" cm="1">
        <f t="array" aca="1" ref="J748" ca="1">_xlfn.SINGLE(IF(COLUMNS($E748:J748)&lt;=COUNTIF(INDIRECT("'Raw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Input'!$B$3)),COLUMNS($E748:J748))),""))</f>
        <v/>
      </c>
      <c r="K748" t="str" cm="1">
        <f t="array" aca="1" ref="K748" ca="1">_xlfn.SINGLE(IF(COLUMNS($E748:E748)&lt;=COUNTIF(INDIRECT("'Raw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Input'!$B$3)),COLUMNS($E748:E748))),""))</f>
        <v>Boolean</v>
      </c>
      <c r="L748" t="str" cm="1">
        <f t="array" aca="1" ref="L748" ca="1">_xlfn.SINGLE(IF(COLUMNS($E748:F748)&lt;=COUNTIF(INDIRECT("'Raw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Input'!$B$3)),COLUMNS($E748:F748))),""))</f>
        <v/>
      </c>
      <c r="M748" t="str" cm="1">
        <f t="array" aca="1" ref="M748" ca="1">_xlfn.SINGLE(IF(COLUMNS($E748:G748)&lt;=COUNTIF(INDIRECT("'Raw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Input'!$B$3)),COLUMNS($E748:G748))),""))</f>
        <v/>
      </c>
      <c r="N748" t="str" cm="1">
        <f t="array" aca="1" ref="N748" ca="1">_xlfn.SINGLE(IF(COLUMNS($E748:H748)&lt;=COUNTIF(INDIRECT("'Raw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Input'!$B$3)),COLUMNS($E748:H748))),""))</f>
        <v/>
      </c>
      <c r="O748" t="str" cm="1">
        <f t="array" aca="1" ref="O748" ca="1">_xlfn.SINGLE(IF(COLUMNS($E748:I748)&lt;=COUNTIF(INDIRECT("'Raw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Input'!$B$3)),COLUMNS($E748:I748))),""))</f>
        <v/>
      </c>
      <c r="P748" t="str" cm="1">
        <f t="array" aca="1" ref="P748" ca="1">_xlfn.SINGLE(IF(COLUMNS($E748:J748)&lt;=COUNTIF(INDIRECT("'Raw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Input'!$B$3)),COLUMNS($E748:J748))),""))</f>
        <v/>
      </c>
      <c r="Q748" t="str">
        <f t="shared" ca="1" si="281"/>
        <v>Int</v>
      </c>
      <c r="R748" t="str">
        <f t="shared" ca="1" si="282"/>
        <v/>
      </c>
      <c r="S748" t="str">
        <f t="shared" ca="1" si="283"/>
        <v/>
      </c>
      <c r="T748" t="str">
        <f t="shared" ca="1" si="274"/>
        <v/>
      </c>
      <c r="U748" t="str">
        <f t="shared" ca="1" si="275"/>
        <v/>
      </c>
      <c r="V748">
        <v>748</v>
      </c>
      <c r="DE748"/>
      <c r="HB748"/>
    </row>
    <row r="749" spans="1:210">
      <c r="A749">
        <v>6</v>
      </c>
      <c r="B749" t="str">
        <f t="shared" ca="1" si="280"/>
        <v/>
      </c>
      <c r="C749" t="str">
        <f t="shared" ca="1" si="268"/>
        <v/>
      </c>
      <c r="D749" t="str">
        <f t="shared" ca="1" si="269"/>
        <v/>
      </c>
      <c r="E749" t="str" cm="1">
        <f t="array" aca="1" ref="E749" ca="1">_xlfn.SINGLE(IF(COLUMNS($E749:E749)&lt;=COUNTIF(INDIRECT("'Raw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Input'!$B$3)),COLUMNS($E749:E749))),""))</f>
        <v>Int</v>
      </c>
      <c r="F749" t="str" cm="1">
        <f t="array" aca="1" ref="F749" ca="1">_xlfn.SINGLE(IF(COLUMNS($E749:F749)&lt;=COUNTIF(INDIRECT("'Raw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Input'!$B$3)),COLUMNS($E749:F749))),""))</f>
        <v/>
      </c>
      <c r="G749" t="str" cm="1">
        <f t="array" aca="1" ref="G749" ca="1">_xlfn.SINGLE(IF(COLUMNS($E749:G749)&lt;=COUNTIF(INDIRECT("'Raw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Input'!$B$3)),COLUMNS($E749:G749))),""))</f>
        <v/>
      </c>
      <c r="H749" t="str" cm="1">
        <f t="array" aca="1" ref="H749" ca="1">_xlfn.SINGLE(IF(COLUMNS($E749:H749)&lt;=COUNTIF(INDIRECT("'Raw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Input'!$B$3)),COLUMNS($E749:H749))),""))</f>
        <v/>
      </c>
      <c r="I749" t="str" cm="1">
        <f t="array" aca="1" ref="I749" ca="1">_xlfn.SINGLE(IF(COLUMNS($E749:I749)&lt;=COUNTIF(INDIRECT("'Raw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Input'!$B$3)),COLUMNS($E749:I749))),""))</f>
        <v/>
      </c>
      <c r="J749" t="str" cm="1">
        <f t="array" aca="1" ref="J749" ca="1">_xlfn.SINGLE(IF(COLUMNS($E749:J749)&lt;=COUNTIF(INDIRECT("'Raw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Input'!$B$3)),COLUMNS($E749:J749))),""))</f>
        <v/>
      </c>
      <c r="K749" t="str" cm="1">
        <f t="array" aca="1" ref="K749" ca="1">_xlfn.SINGLE(IF(COLUMNS($E749:E749)&lt;=COUNTIF(INDIRECT("'Raw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Input'!$B$3)),COLUMNS($E749:E749))),""))</f>
        <v>Boolean</v>
      </c>
      <c r="L749" t="str" cm="1">
        <f t="array" aca="1" ref="L749" ca="1">_xlfn.SINGLE(IF(COLUMNS($E749:F749)&lt;=COUNTIF(INDIRECT("'Raw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Input'!$B$3)),COLUMNS($E749:F749))),""))</f>
        <v/>
      </c>
      <c r="M749" t="str" cm="1">
        <f t="array" aca="1" ref="M749" ca="1">_xlfn.SINGLE(IF(COLUMNS($E749:G749)&lt;=COUNTIF(INDIRECT("'Raw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Input'!$B$3)),COLUMNS($E749:G749))),""))</f>
        <v/>
      </c>
      <c r="N749" t="str" cm="1">
        <f t="array" aca="1" ref="N749" ca="1">_xlfn.SINGLE(IF(COLUMNS($E749:H749)&lt;=COUNTIF(INDIRECT("'Raw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Input'!$B$3)),COLUMNS($E749:H749))),""))</f>
        <v/>
      </c>
      <c r="O749" t="str" cm="1">
        <f t="array" aca="1" ref="O749" ca="1">_xlfn.SINGLE(IF(COLUMNS($E749:I749)&lt;=COUNTIF(INDIRECT("'Raw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Input'!$B$3)),COLUMNS($E749:I749))),""))</f>
        <v/>
      </c>
      <c r="P749" t="str" cm="1">
        <f t="array" aca="1" ref="P749" ca="1">_xlfn.SINGLE(IF(COLUMNS($E749:J749)&lt;=COUNTIF(INDIRECT("'Raw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Input'!$B$3)),COLUMNS($E749:J749))),""))</f>
        <v/>
      </c>
      <c r="Q749" t="str">
        <f t="shared" ca="1" si="281"/>
        <v>Int</v>
      </c>
      <c r="R749" t="str">
        <f t="shared" ca="1" si="282"/>
        <v/>
      </c>
      <c r="S749" t="str">
        <f t="shared" ca="1" si="283"/>
        <v/>
      </c>
      <c r="T749" t="str">
        <f t="shared" ca="1" si="274"/>
        <v/>
      </c>
      <c r="U749" t="str">
        <f t="shared" ca="1" si="275"/>
        <v/>
      </c>
      <c r="V749">
        <v>749</v>
      </c>
      <c r="DE749"/>
      <c r="HB749"/>
    </row>
    <row r="750" spans="1:210">
      <c r="A750">
        <v>7</v>
      </c>
      <c r="B750" t="str">
        <f t="shared" ca="1" si="280"/>
        <v/>
      </c>
      <c r="C750" t="str">
        <f t="shared" ca="1" si="268"/>
        <v/>
      </c>
      <c r="D750" t="str">
        <f t="shared" ca="1" si="269"/>
        <v/>
      </c>
      <c r="E750" t="str" cm="1">
        <f t="array" aca="1" ref="E750" ca="1">_xlfn.SINGLE(IF(COLUMNS($E750:E750)&lt;=COUNTIF(INDIRECT("'Raw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Input'!$B$3)),COLUMNS($E750:E750))),""))</f>
        <v>Int</v>
      </c>
      <c r="F750" t="str" cm="1">
        <f t="array" aca="1" ref="F750" ca="1">_xlfn.SINGLE(IF(COLUMNS($E750:F750)&lt;=COUNTIF(INDIRECT("'Raw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Input'!$B$3)),COLUMNS($E750:F750))),""))</f>
        <v/>
      </c>
      <c r="G750" t="str" cm="1">
        <f t="array" aca="1" ref="G750" ca="1">_xlfn.SINGLE(IF(COLUMNS($E750:G750)&lt;=COUNTIF(INDIRECT("'Raw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Input'!$B$3)),COLUMNS($E750:G750))),""))</f>
        <v/>
      </c>
      <c r="H750" t="str" cm="1">
        <f t="array" aca="1" ref="H750" ca="1">_xlfn.SINGLE(IF(COLUMNS($E750:H750)&lt;=COUNTIF(INDIRECT("'Raw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Input'!$B$3)),COLUMNS($E750:H750))),""))</f>
        <v/>
      </c>
      <c r="I750" t="str" cm="1">
        <f t="array" aca="1" ref="I750" ca="1">_xlfn.SINGLE(IF(COLUMNS($E750:I750)&lt;=COUNTIF(INDIRECT("'Raw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Input'!$B$3)),COLUMNS($E750:I750))),""))</f>
        <v/>
      </c>
      <c r="J750" t="str" cm="1">
        <f t="array" aca="1" ref="J750" ca="1">_xlfn.SINGLE(IF(COLUMNS($E750:J750)&lt;=COUNTIF(INDIRECT("'Raw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Input'!$B$3)),COLUMNS($E750:J750))),""))</f>
        <v/>
      </c>
      <c r="K750" t="str" cm="1">
        <f t="array" aca="1" ref="K750" ca="1">_xlfn.SINGLE(IF(COLUMNS($E750:E750)&lt;=COUNTIF(INDIRECT("'Raw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Input'!$B$3)),COLUMNS($E750:E750))),""))</f>
        <v>Boolean</v>
      </c>
      <c r="L750" t="str" cm="1">
        <f t="array" aca="1" ref="L750" ca="1">_xlfn.SINGLE(IF(COLUMNS($E750:F750)&lt;=COUNTIF(INDIRECT("'Raw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Input'!$B$3)),COLUMNS($E750:F750))),""))</f>
        <v/>
      </c>
      <c r="M750" t="str" cm="1">
        <f t="array" aca="1" ref="M750" ca="1">_xlfn.SINGLE(IF(COLUMNS($E750:G750)&lt;=COUNTIF(INDIRECT("'Raw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Input'!$B$3)),COLUMNS($E750:G750))),""))</f>
        <v/>
      </c>
      <c r="N750" t="str" cm="1">
        <f t="array" aca="1" ref="N750" ca="1">_xlfn.SINGLE(IF(COLUMNS($E750:H750)&lt;=COUNTIF(INDIRECT("'Raw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Input'!$B$3)),COLUMNS($E750:H750))),""))</f>
        <v/>
      </c>
      <c r="O750" t="str" cm="1">
        <f t="array" aca="1" ref="O750" ca="1">_xlfn.SINGLE(IF(COLUMNS($E750:I750)&lt;=COUNTIF(INDIRECT("'Raw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Input'!$B$3)),COLUMNS($E750:I750))),""))</f>
        <v/>
      </c>
      <c r="P750" t="str" cm="1">
        <f t="array" aca="1" ref="P750" ca="1">_xlfn.SINGLE(IF(COLUMNS($E750:J750)&lt;=COUNTIF(INDIRECT("'Raw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Input'!$B$3)),COLUMNS($E750:J750))),""))</f>
        <v/>
      </c>
      <c r="Q750" t="str">
        <f t="shared" ca="1" si="281"/>
        <v>Int</v>
      </c>
      <c r="R750" t="str">
        <f t="shared" ca="1" si="282"/>
        <v/>
      </c>
      <c r="S750" t="str">
        <f t="shared" ca="1" si="283"/>
        <v/>
      </c>
      <c r="T750" t="str">
        <f t="shared" ca="1" si="274"/>
        <v/>
      </c>
      <c r="U750" t="str">
        <f t="shared" ca="1" si="275"/>
        <v/>
      </c>
      <c r="V750">
        <v>750</v>
      </c>
      <c r="DE750"/>
      <c r="HB750"/>
    </row>
    <row r="751" spans="1:210">
      <c r="A751">
        <v>8</v>
      </c>
      <c r="B751" t="str">
        <f t="shared" ca="1" si="280"/>
        <v/>
      </c>
      <c r="C751" t="str">
        <f t="shared" ca="1" si="268"/>
        <v/>
      </c>
      <c r="D751" t="str">
        <f t="shared" ca="1" si="269"/>
        <v/>
      </c>
      <c r="E751" t="str" cm="1">
        <f t="array" aca="1" ref="E751" ca="1">_xlfn.SINGLE(IF(COLUMNS($E751:E751)&lt;=COUNTIF(INDIRECT("'Raw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Input'!$B$3)),COLUMNS($E751:E751))),""))</f>
        <v>Int</v>
      </c>
      <c r="F751" t="str" cm="1">
        <f t="array" aca="1" ref="F751" ca="1">_xlfn.SINGLE(IF(COLUMNS($E751:F751)&lt;=COUNTIF(INDIRECT("'Raw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Input'!$B$3)),COLUMNS($E751:F751))),""))</f>
        <v/>
      </c>
      <c r="G751" t="str" cm="1">
        <f t="array" aca="1" ref="G751" ca="1">_xlfn.SINGLE(IF(COLUMNS($E751:G751)&lt;=COUNTIF(INDIRECT("'Raw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Input'!$B$3)),COLUMNS($E751:G751))),""))</f>
        <v/>
      </c>
      <c r="H751" t="str" cm="1">
        <f t="array" aca="1" ref="H751" ca="1">_xlfn.SINGLE(IF(COLUMNS($E751:H751)&lt;=COUNTIF(INDIRECT("'Raw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Input'!$B$3)),COLUMNS($E751:H751))),""))</f>
        <v/>
      </c>
      <c r="I751" t="str" cm="1">
        <f t="array" aca="1" ref="I751" ca="1">_xlfn.SINGLE(IF(COLUMNS($E751:I751)&lt;=COUNTIF(INDIRECT("'Raw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Input'!$B$3)),COLUMNS($E751:I751))),""))</f>
        <v/>
      </c>
      <c r="J751" t="str" cm="1">
        <f t="array" aca="1" ref="J751" ca="1">_xlfn.SINGLE(IF(COLUMNS($E751:J751)&lt;=COUNTIF(INDIRECT("'Raw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Input'!$B$3)),COLUMNS($E751:J751))),""))</f>
        <v/>
      </c>
      <c r="K751" t="str" cm="1">
        <f t="array" aca="1" ref="K751" ca="1">_xlfn.SINGLE(IF(COLUMNS($E751:E751)&lt;=COUNTIF(INDIRECT("'Raw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Input'!$B$3)),COLUMNS($E751:E751))),""))</f>
        <v>Boolean</v>
      </c>
      <c r="L751" t="str" cm="1">
        <f t="array" aca="1" ref="L751" ca="1">_xlfn.SINGLE(IF(COLUMNS($E751:F751)&lt;=COUNTIF(INDIRECT("'Raw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Input'!$B$3)),COLUMNS($E751:F751))),""))</f>
        <v/>
      </c>
      <c r="M751" t="str" cm="1">
        <f t="array" aca="1" ref="M751" ca="1">_xlfn.SINGLE(IF(COLUMNS($E751:G751)&lt;=COUNTIF(INDIRECT("'Raw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Input'!$B$3)),COLUMNS($E751:G751))),""))</f>
        <v/>
      </c>
      <c r="N751" t="str" cm="1">
        <f t="array" aca="1" ref="N751" ca="1">_xlfn.SINGLE(IF(COLUMNS($E751:H751)&lt;=COUNTIF(INDIRECT("'Raw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Input'!$B$3)),COLUMNS($E751:H751))),""))</f>
        <v/>
      </c>
      <c r="O751" t="str" cm="1">
        <f t="array" aca="1" ref="O751" ca="1">_xlfn.SINGLE(IF(COLUMNS($E751:I751)&lt;=COUNTIF(INDIRECT("'Raw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Input'!$B$3)),COLUMNS($E751:I751))),""))</f>
        <v/>
      </c>
      <c r="P751" t="str" cm="1">
        <f t="array" aca="1" ref="P751" ca="1">_xlfn.SINGLE(IF(COLUMNS($E751:J751)&lt;=COUNTIF(INDIRECT("'Raw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Input'!$B$3)),COLUMNS($E751:J751))),""))</f>
        <v/>
      </c>
      <c r="Q751" t="str">
        <f t="shared" ca="1" si="281"/>
        <v>Int</v>
      </c>
      <c r="R751" t="str">
        <f t="shared" ca="1" si="282"/>
        <v/>
      </c>
      <c r="S751" t="str">
        <f t="shared" ca="1" si="283"/>
        <v/>
      </c>
      <c r="T751" t="str">
        <f t="shared" ca="1" si="274"/>
        <v/>
      </c>
      <c r="U751" t="str">
        <f t="shared" ca="1" si="275"/>
        <v/>
      </c>
      <c r="V751">
        <v>751</v>
      </c>
      <c r="DE751"/>
      <c r="HB751"/>
    </row>
    <row r="752" spans="1:210">
      <c r="A752">
        <v>9</v>
      </c>
      <c r="B752" t="str">
        <f t="shared" ca="1" si="280"/>
        <v/>
      </c>
      <c r="C752" t="str">
        <f t="shared" ca="1" si="268"/>
        <v/>
      </c>
      <c r="D752" t="str">
        <f t="shared" ca="1" si="269"/>
        <v/>
      </c>
      <c r="E752" t="str" cm="1">
        <f t="array" aca="1" ref="E752" ca="1">_xlfn.SINGLE(IF(COLUMNS($E752:E752)&lt;=COUNTIF(INDIRECT("'Raw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Input'!$B$3)),COLUMNS($E752:E752))),""))</f>
        <v>Int</v>
      </c>
      <c r="F752" t="str" cm="1">
        <f t="array" aca="1" ref="F752" ca="1">_xlfn.SINGLE(IF(COLUMNS($E752:F752)&lt;=COUNTIF(INDIRECT("'Raw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Input'!$B$3)),COLUMNS($E752:F752))),""))</f>
        <v/>
      </c>
      <c r="G752" t="str" cm="1">
        <f t="array" aca="1" ref="G752" ca="1">_xlfn.SINGLE(IF(COLUMNS($E752:G752)&lt;=COUNTIF(INDIRECT("'Raw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Input'!$B$3)),COLUMNS($E752:G752))),""))</f>
        <v/>
      </c>
      <c r="H752" t="str" cm="1">
        <f t="array" aca="1" ref="H752" ca="1">_xlfn.SINGLE(IF(COLUMNS($E752:H752)&lt;=COUNTIF(INDIRECT("'Raw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Input'!$B$3)),COLUMNS($E752:H752))),""))</f>
        <v/>
      </c>
      <c r="I752" t="str" cm="1">
        <f t="array" aca="1" ref="I752" ca="1">_xlfn.SINGLE(IF(COLUMNS($E752:I752)&lt;=COUNTIF(INDIRECT("'Raw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Input'!$B$3)),COLUMNS($E752:I752))),""))</f>
        <v/>
      </c>
      <c r="J752" t="str" cm="1">
        <f t="array" aca="1" ref="J752" ca="1">_xlfn.SINGLE(IF(COLUMNS($E752:J752)&lt;=COUNTIF(INDIRECT("'Raw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Input'!$B$3)),COLUMNS($E752:J752))),""))</f>
        <v/>
      </c>
      <c r="K752" t="str" cm="1">
        <f t="array" aca="1" ref="K752" ca="1">_xlfn.SINGLE(IF(COLUMNS($E752:E752)&lt;=COUNTIF(INDIRECT("'Raw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Input'!$B$3)),COLUMNS($E752:E752))),""))</f>
        <v>Boolean</v>
      </c>
      <c r="L752" t="str" cm="1">
        <f t="array" aca="1" ref="L752" ca="1">_xlfn.SINGLE(IF(COLUMNS($E752:F752)&lt;=COUNTIF(INDIRECT("'Raw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Input'!$B$3)),COLUMNS($E752:F752))),""))</f>
        <v/>
      </c>
      <c r="M752" t="str" cm="1">
        <f t="array" aca="1" ref="M752" ca="1">_xlfn.SINGLE(IF(COLUMNS($E752:G752)&lt;=COUNTIF(INDIRECT("'Raw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Input'!$B$3)),COLUMNS($E752:G752))),""))</f>
        <v/>
      </c>
      <c r="N752" t="str" cm="1">
        <f t="array" aca="1" ref="N752" ca="1">_xlfn.SINGLE(IF(COLUMNS($E752:H752)&lt;=COUNTIF(INDIRECT("'Raw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Input'!$B$3)),COLUMNS($E752:H752))),""))</f>
        <v/>
      </c>
      <c r="O752" t="str" cm="1">
        <f t="array" aca="1" ref="O752" ca="1">_xlfn.SINGLE(IF(COLUMNS($E752:I752)&lt;=COUNTIF(INDIRECT("'Raw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Input'!$B$3)),COLUMNS($E752:I752))),""))</f>
        <v/>
      </c>
      <c r="P752" t="str" cm="1">
        <f t="array" aca="1" ref="P752" ca="1">_xlfn.SINGLE(IF(COLUMNS($E752:J752)&lt;=COUNTIF(INDIRECT("'Raw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Input'!$B$3)),COLUMNS($E752:J752))),""))</f>
        <v/>
      </c>
      <c r="Q752" t="str">
        <f t="shared" ca="1" si="281"/>
        <v>Int</v>
      </c>
      <c r="R752" t="str">
        <f t="shared" ca="1" si="282"/>
        <v/>
      </c>
      <c r="S752" t="str">
        <f t="shared" ca="1" si="283"/>
        <v/>
      </c>
      <c r="T752" t="str">
        <f t="shared" ca="1" si="274"/>
        <v/>
      </c>
      <c r="U752" t="str">
        <f t="shared" ca="1" si="275"/>
        <v/>
      </c>
      <c r="V752">
        <v>752</v>
      </c>
      <c r="DE752"/>
      <c r="HB752"/>
    </row>
    <row r="753" spans="1:210">
      <c r="A753">
        <v>10</v>
      </c>
      <c r="B753" t="str">
        <f t="shared" ca="1" si="280"/>
        <v/>
      </c>
      <c r="C753" t="str">
        <f t="shared" ca="1" si="268"/>
        <v/>
      </c>
      <c r="D753" t="str">
        <f t="shared" ca="1" si="269"/>
        <v/>
      </c>
      <c r="E753" t="str" cm="1">
        <f t="array" aca="1" ref="E753" ca="1">_xlfn.SINGLE(IF(COLUMNS($E753:E753)&lt;=COUNTIF(INDIRECT("'Raw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Input'!$B$3)),COLUMNS($E753:E753))),""))</f>
        <v>Int</v>
      </c>
      <c r="F753" t="str" cm="1">
        <f t="array" aca="1" ref="F753" ca="1">_xlfn.SINGLE(IF(COLUMNS($E753:F753)&lt;=COUNTIF(INDIRECT("'Raw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Input'!$B$3)),COLUMNS($E753:F753))),""))</f>
        <v/>
      </c>
      <c r="G753" t="str" cm="1">
        <f t="array" aca="1" ref="G753" ca="1">_xlfn.SINGLE(IF(COLUMNS($E753:G753)&lt;=COUNTIF(INDIRECT("'Raw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Input'!$B$3)),COLUMNS($E753:G753))),""))</f>
        <v/>
      </c>
      <c r="H753" t="str" cm="1">
        <f t="array" aca="1" ref="H753" ca="1">_xlfn.SINGLE(IF(COLUMNS($E753:H753)&lt;=COUNTIF(INDIRECT("'Raw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Input'!$B$3)),COLUMNS($E753:H753))),""))</f>
        <v/>
      </c>
      <c r="I753" t="str" cm="1">
        <f t="array" aca="1" ref="I753" ca="1">_xlfn.SINGLE(IF(COLUMNS($E753:I753)&lt;=COUNTIF(INDIRECT("'Raw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Input'!$B$3)),COLUMNS($E753:I753))),""))</f>
        <v/>
      </c>
      <c r="J753" t="str" cm="1">
        <f t="array" aca="1" ref="J753" ca="1">_xlfn.SINGLE(IF(COLUMNS($E753:J753)&lt;=COUNTIF(INDIRECT("'Raw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Input'!$B$3)),COLUMNS($E753:J753))),""))</f>
        <v/>
      </c>
      <c r="K753" t="str" cm="1">
        <f t="array" aca="1" ref="K753" ca="1">_xlfn.SINGLE(IF(COLUMNS($E753:E753)&lt;=COUNTIF(INDIRECT("'Raw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Input'!$B$3)),COLUMNS($E753:E753))),""))</f>
        <v>Boolean</v>
      </c>
      <c r="L753" t="str" cm="1">
        <f t="array" aca="1" ref="L753" ca="1">_xlfn.SINGLE(IF(COLUMNS($E753:F753)&lt;=COUNTIF(INDIRECT("'Raw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Input'!$B$3)),COLUMNS($E753:F753))),""))</f>
        <v/>
      </c>
      <c r="M753" t="str" cm="1">
        <f t="array" aca="1" ref="M753" ca="1">_xlfn.SINGLE(IF(COLUMNS($E753:G753)&lt;=COUNTIF(INDIRECT("'Raw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Input'!$B$3)),COLUMNS($E753:G753))),""))</f>
        <v/>
      </c>
      <c r="N753" t="str" cm="1">
        <f t="array" aca="1" ref="N753" ca="1">_xlfn.SINGLE(IF(COLUMNS($E753:H753)&lt;=COUNTIF(INDIRECT("'Raw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Input'!$B$3)),COLUMNS($E753:H753))),""))</f>
        <v/>
      </c>
      <c r="O753" t="str" cm="1">
        <f t="array" aca="1" ref="O753" ca="1">_xlfn.SINGLE(IF(COLUMNS($E753:I753)&lt;=COUNTIF(INDIRECT("'Raw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Input'!$B$3)),COLUMNS($E753:I753))),""))</f>
        <v/>
      </c>
      <c r="P753" t="str" cm="1">
        <f t="array" aca="1" ref="P753" ca="1">_xlfn.SINGLE(IF(COLUMNS($E753:J753)&lt;=COUNTIF(INDIRECT("'Raw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Input'!$B$3)),COLUMNS($E753:J753))),""))</f>
        <v/>
      </c>
      <c r="Q753" t="str">
        <f t="shared" ca="1" si="281"/>
        <v>Int</v>
      </c>
      <c r="R753" t="str">
        <f t="shared" ca="1" si="282"/>
        <v/>
      </c>
      <c r="S753" t="str">
        <f t="shared" ca="1" si="283"/>
        <v/>
      </c>
      <c r="T753" t="str">
        <f t="shared" ca="1" si="274"/>
        <v/>
      </c>
      <c r="U753" t="str">
        <f t="shared" ca="1" si="275"/>
        <v/>
      </c>
      <c r="V753">
        <v>753</v>
      </c>
      <c r="DE753"/>
      <c r="HB753"/>
    </row>
    <row r="754" spans="1:210">
      <c r="A754">
        <v>11</v>
      </c>
      <c r="B754" t="str">
        <f t="shared" ca="1" si="280"/>
        <v/>
      </c>
      <c r="C754" t="str">
        <f t="shared" ca="1" si="268"/>
        <v/>
      </c>
      <c r="D754" t="str">
        <f t="shared" ca="1" si="269"/>
        <v/>
      </c>
      <c r="E754" t="str" cm="1">
        <f t="array" aca="1" ref="E754" ca="1">_xlfn.SINGLE(IF(COLUMNS($E754:E754)&lt;=COUNTIF(INDIRECT("'Raw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Input'!$B$3)),COLUMNS($E754:E754))),""))</f>
        <v>Int</v>
      </c>
      <c r="F754" t="str" cm="1">
        <f t="array" aca="1" ref="F754" ca="1">_xlfn.SINGLE(IF(COLUMNS($E754:F754)&lt;=COUNTIF(INDIRECT("'Raw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Input'!$B$3)),COLUMNS($E754:F754))),""))</f>
        <v/>
      </c>
      <c r="G754" t="str" cm="1">
        <f t="array" aca="1" ref="G754" ca="1">_xlfn.SINGLE(IF(COLUMNS($E754:G754)&lt;=COUNTIF(INDIRECT("'Raw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Input'!$B$3)),COLUMNS($E754:G754))),""))</f>
        <v/>
      </c>
      <c r="H754" t="str" cm="1">
        <f t="array" aca="1" ref="H754" ca="1">_xlfn.SINGLE(IF(COLUMNS($E754:H754)&lt;=COUNTIF(INDIRECT("'Raw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Input'!$B$3)),COLUMNS($E754:H754))),""))</f>
        <v/>
      </c>
      <c r="I754" t="str" cm="1">
        <f t="array" aca="1" ref="I754" ca="1">_xlfn.SINGLE(IF(COLUMNS($E754:I754)&lt;=COUNTIF(INDIRECT("'Raw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Input'!$B$3)),COLUMNS($E754:I754))),""))</f>
        <v/>
      </c>
      <c r="J754" t="str" cm="1">
        <f t="array" aca="1" ref="J754" ca="1">_xlfn.SINGLE(IF(COLUMNS($E754:J754)&lt;=COUNTIF(INDIRECT("'Raw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Input'!$B$3)),COLUMNS($E754:J754))),""))</f>
        <v/>
      </c>
      <c r="K754" t="str" cm="1">
        <f t="array" aca="1" ref="K754" ca="1">_xlfn.SINGLE(IF(COLUMNS($E754:E754)&lt;=COUNTIF(INDIRECT("'Raw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Input'!$B$3)),COLUMNS($E754:E754))),""))</f>
        <v>Boolean</v>
      </c>
      <c r="L754" t="str" cm="1">
        <f t="array" aca="1" ref="L754" ca="1">_xlfn.SINGLE(IF(COLUMNS($E754:F754)&lt;=COUNTIF(INDIRECT("'Raw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Input'!$B$3)),COLUMNS($E754:F754))),""))</f>
        <v/>
      </c>
      <c r="M754" t="str" cm="1">
        <f t="array" aca="1" ref="M754" ca="1">_xlfn.SINGLE(IF(COLUMNS($E754:G754)&lt;=COUNTIF(INDIRECT("'Raw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Input'!$B$3)),COLUMNS($E754:G754))),""))</f>
        <v/>
      </c>
      <c r="N754" t="str" cm="1">
        <f t="array" aca="1" ref="N754" ca="1">_xlfn.SINGLE(IF(COLUMNS($E754:H754)&lt;=COUNTIF(INDIRECT("'Raw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Input'!$B$3)),COLUMNS($E754:H754))),""))</f>
        <v/>
      </c>
      <c r="O754" t="str" cm="1">
        <f t="array" aca="1" ref="O754" ca="1">_xlfn.SINGLE(IF(COLUMNS($E754:I754)&lt;=COUNTIF(INDIRECT("'Raw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Input'!$B$3)),COLUMNS($E754:I754))),""))</f>
        <v/>
      </c>
      <c r="P754" t="str" cm="1">
        <f t="array" aca="1" ref="P754" ca="1">_xlfn.SINGLE(IF(COLUMNS($E754:J754)&lt;=COUNTIF(INDIRECT("'Raw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Input'!$B$3)),COLUMNS($E754:J754))),""))</f>
        <v/>
      </c>
      <c r="Q754" t="str">
        <f t="shared" ca="1" si="281"/>
        <v>Int</v>
      </c>
      <c r="R754" t="str">
        <f t="shared" ca="1" si="282"/>
        <v/>
      </c>
      <c r="S754" t="str">
        <f t="shared" ca="1" si="283"/>
        <v/>
      </c>
      <c r="T754" t="str">
        <f t="shared" ca="1" si="274"/>
        <v/>
      </c>
      <c r="U754" t="str">
        <f t="shared" ca="1" si="275"/>
        <v/>
      </c>
      <c r="V754">
        <v>754</v>
      </c>
      <c r="DE754"/>
      <c r="HB754"/>
    </row>
    <row r="755" spans="1:210">
      <c r="A755">
        <v>12</v>
      </c>
      <c r="B755" t="str">
        <f t="shared" ca="1" si="280"/>
        <v/>
      </c>
      <c r="C755" t="str">
        <f t="shared" ca="1" si="268"/>
        <v/>
      </c>
      <c r="D755" t="str">
        <f t="shared" ca="1" si="269"/>
        <v/>
      </c>
      <c r="E755" t="str" cm="1">
        <f t="array" aca="1" ref="E755" ca="1">_xlfn.SINGLE(IF(COLUMNS($E755:E755)&lt;=COUNTIF(INDIRECT("'Raw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Input'!$B$3)),COLUMNS($E755:E755))),""))</f>
        <v>Int</v>
      </c>
      <c r="F755" t="str" cm="1">
        <f t="array" aca="1" ref="F755" ca="1">_xlfn.SINGLE(IF(COLUMNS($E755:F755)&lt;=COUNTIF(INDIRECT("'Raw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Input'!$B$3)),COLUMNS($E755:F755))),""))</f>
        <v/>
      </c>
      <c r="G755" t="str" cm="1">
        <f t="array" aca="1" ref="G755" ca="1">_xlfn.SINGLE(IF(COLUMNS($E755:G755)&lt;=COUNTIF(INDIRECT("'Raw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Input'!$B$3)),COLUMNS($E755:G755))),""))</f>
        <v/>
      </c>
      <c r="H755" t="str" cm="1">
        <f t="array" aca="1" ref="H755" ca="1">_xlfn.SINGLE(IF(COLUMNS($E755:H755)&lt;=COUNTIF(INDIRECT("'Raw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Input'!$B$3)),COLUMNS($E755:H755))),""))</f>
        <v/>
      </c>
      <c r="I755" t="str" cm="1">
        <f t="array" aca="1" ref="I755" ca="1">_xlfn.SINGLE(IF(COLUMNS($E755:I755)&lt;=COUNTIF(INDIRECT("'Raw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Input'!$B$3)),COLUMNS($E755:I755))),""))</f>
        <v/>
      </c>
      <c r="J755" t="str" cm="1">
        <f t="array" aca="1" ref="J755" ca="1">_xlfn.SINGLE(IF(COLUMNS($E755:J755)&lt;=COUNTIF(INDIRECT("'Raw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Input'!$B$3)),COLUMNS($E755:J755))),""))</f>
        <v/>
      </c>
      <c r="K755" t="str" cm="1">
        <f t="array" aca="1" ref="K755" ca="1">_xlfn.SINGLE(IF(COLUMNS($E755:E755)&lt;=COUNTIF(INDIRECT("'Raw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Input'!$B$3)),COLUMNS($E755:E755))),""))</f>
        <v>Boolean</v>
      </c>
      <c r="L755" t="str" cm="1">
        <f t="array" aca="1" ref="L755" ca="1">_xlfn.SINGLE(IF(COLUMNS($E755:F755)&lt;=COUNTIF(INDIRECT("'Raw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Input'!$B$3)),COLUMNS($E755:F755))),""))</f>
        <v/>
      </c>
      <c r="M755" t="str" cm="1">
        <f t="array" aca="1" ref="M755" ca="1">_xlfn.SINGLE(IF(COLUMNS($E755:G755)&lt;=COUNTIF(INDIRECT("'Raw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Input'!$B$3)),COLUMNS($E755:G755))),""))</f>
        <v/>
      </c>
      <c r="N755" t="str" cm="1">
        <f t="array" aca="1" ref="N755" ca="1">_xlfn.SINGLE(IF(COLUMNS($E755:H755)&lt;=COUNTIF(INDIRECT("'Raw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Input'!$B$3)),COLUMNS($E755:H755))),""))</f>
        <v/>
      </c>
      <c r="O755" t="str" cm="1">
        <f t="array" aca="1" ref="O755" ca="1">_xlfn.SINGLE(IF(COLUMNS($E755:I755)&lt;=COUNTIF(INDIRECT("'Raw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Input'!$B$3)),COLUMNS($E755:I755))),""))</f>
        <v/>
      </c>
      <c r="P755" t="str" cm="1">
        <f t="array" aca="1" ref="P755" ca="1">_xlfn.SINGLE(IF(COLUMNS($E755:J755)&lt;=COUNTIF(INDIRECT("'Raw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Input'!$B$3)),COLUMNS($E755:J755))),""))</f>
        <v/>
      </c>
      <c r="Q755" t="str">
        <f t="shared" ca="1" si="281"/>
        <v>Int</v>
      </c>
      <c r="R755" t="str">
        <f t="shared" ca="1" si="282"/>
        <v/>
      </c>
      <c r="S755" t="str">
        <f t="shared" ca="1" si="283"/>
        <v/>
      </c>
      <c r="T755" t="str">
        <f t="shared" ca="1" si="274"/>
        <v/>
      </c>
      <c r="U755" t="str">
        <f t="shared" ca="1" si="275"/>
        <v/>
      </c>
      <c r="V755">
        <v>755</v>
      </c>
      <c r="DE755"/>
      <c r="HB755"/>
    </row>
    <row r="756" spans="1:210">
      <c r="A756" s="79" t="str">
        <f ca="1">IF(ISBLANK(INDIRECT("Setup!A"&amp;(1+(V756+11)/13))),"",INDIRECT("Setup!A"&amp;(1+(V756+11)/13)))</f>
        <v/>
      </c>
      <c r="C756" t="str">
        <f t="shared" ca="1" si="268"/>
        <v/>
      </c>
      <c r="D756" t="str">
        <f t="shared" ca="1" si="269"/>
        <v/>
      </c>
      <c r="K756" t="str" cm="1">
        <f t="array" aca="1" ref="K756" ca="1">_xlfn.SINGLE(IF(COLUMNS($E756:E756)&lt;=COUNTIF(INDIRECT("'Raw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Input'!$B$3)),COLUMNS($E756:E756))),""))</f>
        <v/>
      </c>
      <c r="L756" t="str" cm="1">
        <f t="array" aca="1" ref="L756" ca="1">_xlfn.SINGLE(IF(COLUMNS($E756:F756)&lt;=COUNTIF(INDIRECT("'Raw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Input'!$B$3)),COLUMNS($E756:F756))),""))</f>
        <v/>
      </c>
      <c r="M756" t="str" cm="1">
        <f t="array" aca="1" ref="M756" ca="1">_xlfn.SINGLE(IF(COLUMNS($E756:G756)&lt;=COUNTIF(INDIRECT("'Raw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Input'!$B$3)),COLUMNS($E756:G756))),""))</f>
        <v/>
      </c>
      <c r="N756" t="str" cm="1">
        <f t="array" aca="1" ref="N756" ca="1">_xlfn.SINGLE(IF(COLUMNS($E756:H756)&lt;=COUNTIF(INDIRECT("'Raw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Input'!$B$3)),COLUMNS($E756:H756))),""))</f>
        <v/>
      </c>
      <c r="O756" t="str" cm="1">
        <f t="array" aca="1" ref="O756" ca="1">_xlfn.SINGLE(IF(COLUMNS($E756:I756)&lt;=COUNTIF(INDIRECT("'Raw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Input'!$B$3)),COLUMNS($E756:I756))),""))</f>
        <v/>
      </c>
      <c r="P756" t="str" cm="1">
        <f t="array" aca="1" ref="P756" ca="1">_xlfn.SINGLE(IF(COLUMNS($E756:J756)&lt;=COUNTIF(INDIRECT("'Raw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Input'!$B$3)),COLUMNS($E756:J756))),""))</f>
        <v/>
      </c>
      <c r="T756" t="str">
        <f t="shared" ca="1" si="274"/>
        <v/>
      </c>
      <c r="U756" t="str">
        <f t="shared" ca="1" si="275"/>
        <v/>
      </c>
      <c r="V756">
        <v>756</v>
      </c>
      <c r="DE756"/>
      <c r="HB756"/>
    </row>
    <row r="757" spans="1:210">
      <c r="A757">
        <v>1</v>
      </c>
      <c r="B757" t="str">
        <f t="shared" ref="B757:B768" ca="1" si="284">IFERROR(IF(ISBLANK(INDIRECT(INDIRECT("A"&amp;V757-A757)&amp;"!B"&amp;A757+3)),"",INDIRECT(INDIRECT("A"&amp;V757-A757)&amp;"!B"&amp;A757+3)),"")</f>
        <v/>
      </c>
      <c r="C757" t="str">
        <f t="shared" ca="1" si="268"/>
        <v/>
      </c>
      <c r="D757" t="str">
        <f t="shared" ca="1" si="269"/>
        <v/>
      </c>
      <c r="E757" t="str" cm="1">
        <f t="array" aca="1" ref="E757" ca="1">_xlfn.SINGLE(IF(COLUMNS($E757:E757)&lt;=COUNTIF(INDIRECT("'Raw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Input'!$B$3)),COLUMNS($E757:E757))),""))</f>
        <v>Int</v>
      </c>
      <c r="F757" t="str" cm="1">
        <f t="array" aca="1" ref="F757" ca="1">_xlfn.SINGLE(IF(COLUMNS($E757:F757)&lt;=COUNTIF(INDIRECT("'Raw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Input'!$B$3)),COLUMNS($E757:F757))),""))</f>
        <v/>
      </c>
      <c r="G757" t="str" cm="1">
        <f t="array" aca="1" ref="G757" ca="1">_xlfn.SINGLE(IF(COLUMNS($E757:G757)&lt;=COUNTIF(INDIRECT("'Raw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Input'!$B$3)),COLUMNS($E757:G757))),""))</f>
        <v/>
      </c>
      <c r="H757" t="str" cm="1">
        <f t="array" aca="1" ref="H757" ca="1">_xlfn.SINGLE(IF(COLUMNS($E757:H757)&lt;=COUNTIF(INDIRECT("'Raw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Input'!$B$3)),COLUMNS($E757:H757))),""))</f>
        <v/>
      </c>
      <c r="I757" t="str" cm="1">
        <f t="array" aca="1" ref="I757" ca="1">_xlfn.SINGLE(IF(COLUMNS($E757:I757)&lt;=COUNTIF(INDIRECT("'Raw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Input'!$B$3)),COLUMNS($E757:I757))),""))</f>
        <v/>
      </c>
      <c r="J757" t="str" cm="1">
        <f t="array" aca="1" ref="J757" ca="1">_xlfn.SINGLE(IF(COLUMNS($E757:J757)&lt;=COUNTIF(INDIRECT("'Raw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Input'!$B$3)),COLUMNS($E757:J757))),""))</f>
        <v/>
      </c>
      <c r="K757" t="str" cm="1">
        <f t="array" aca="1" ref="K757" ca="1">_xlfn.SINGLE(IF(COLUMNS($E757:E757)&lt;=COUNTIF(INDIRECT("'Raw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Input'!$B$3)),COLUMNS($E757:E757))),""))</f>
        <v>Boolean</v>
      </c>
      <c r="L757" t="str" cm="1">
        <f t="array" aca="1" ref="L757" ca="1">_xlfn.SINGLE(IF(COLUMNS($E757:F757)&lt;=COUNTIF(INDIRECT("'Raw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Input'!$B$3)),COLUMNS($E757:F757))),""))</f>
        <v/>
      </c>
      <c r="M757" t="str" cm="1">
        <f t="array" aca="1" ref="M757" ca="1">_xlfn.SINGLE(IF(COLUMNS($E757:G757)&lt;=COUNTIF(INDIRECT("'Raw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Input'!$B$3)),COLUMNS($E757:G757))),""))</f>
        <v/>
      </c>
      <c r="N757" t="str" cm="1">
        <f t="array" aca="1" ref="N757" ca="1">_xlfn.SINGLE(IF(COLUMNS($E757:H757)&lt;=COUNTIF(INDIRECT("'Raw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Input'!$B$3)),COLUMNS($E757:H757))),""))</f>
        <v/>
      </c>
      <c r="O757" t="str" cm="1">
        <f t="array" aca="1" ref="O757" ca="1">_xlfn.SINGLE(IF(COLUMNS($E757:I757)&lt;=COUNTIF(INDIRECT("'Raw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Input'!$B$3)),COLUMNS($E757:I757))),""))</f>
        <v/>
      </c>
      <c r="P757" t="str" cm="1">
        <f t="array" aca="1" ref="P757" ca="1">_xlfn.SINGLE(IF(COLUMNS($E757:J757)&lt;=COUNTIF(INDIRECT("'Raw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Input'!$B$3)),COLUMNS($E757:J757))),""))</f>
        <v/>
      </c>
      <c r="Q757" t="str">
        <f t="shared" ref="Q757:Q768" ca="1" si="285">IF(NOT(C757=K757),E757,IF(NOT(C757=L757),F757,IF(NOT(C757=M757),G757,IF(NOT(C757=N757),H757,IF(NOT(C757=O757),I757,IF(NOT(C757=P757),J757,""))))))</f>
        <v>Int</v>
      </c>
      <c r="R757" t="str">
        <f t="shared" ref="R757:R768" ca="1" si="286">IF(AND(NOT(C757=L757),NOT(F757=Q757)),F757,IF(AND(NOT(C757=M757),NOT(G757=Q757)),G757,IF(AND(NOT(C757=N757),NOT(H757=Q757)),H757,IF(AND(NOT(C757=O757),NOT(I757=Q757)),I757,IF(AND(NOT(C757=P757),NOT(J757=Q757)),J757,"")))))</f>
        <v/>
      </c>
      <c r="S757" t="str">
        <f t="shared" ref="S757:S768" ca="1" si="287">IF(AND(NOT(C757=M757),NOT(G757=Q757),NOT(G757=R757)),G757,IF(AND(NOT(C757=N757),NOT(H757=Q757),NOT(H757=R757)),H757,IF(AND(NOT(C757=O757),NOT(I757=Q757),NOT(I757=R757)),I757,IF(AND(NOT(C757=P757),NOT(J757=Q757),NOT(J757=R757)),J757,""))))</f>
        <v/>
      </c>
      <c r="T757" t="str">
        <f t="shared" ca="1" si="274"/>
        <v/>
      </c>
      <c r="U757" t="str">
        <f t="shared" ca="1" si="275"/>
        <v/>
      </c>
      <c r="V757">
        <v>757</v>
      </c>
      <c r="DE757"/>
      <c r="HB757"/>
    </row>
    <row r="758" spans="1:210">
      <c r="A758">
        <v>2</v>
      </c>
      <c r="B758" t="str">
        <f t="shared" ca="1" si="284"/>
        <v/>
      </c>
      <c r="C758" t="str">
        <f t="shared" ca="1" si="268"/>
        <v/>
      </c>
      <c r="D758" t="str">
        <f t="shared" ca="1" si="269"/>
        <v/>
      </c>
      <c r="E758" t="str" cm="1">
        <f t="array" aca="1" ref="E758" ca="1">_xlfn.SINGLE(IF(COLUMNS($E758:E758)&lt;=COUNTIF(INDIRECT("'Raw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Input'!$B$3)),COLUMNS($E758:E758))),""))</f>
        <v>Int</v>
      </c>
      <c r="F758" t="str" cm="1">
        <f t="array" aca="1" ref="F758" ca="1">_xlfn.SINGLE(IF(COLUMNS($E758:F758)&lt;=COUNTIF(INDIRECT("'Raw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Input'!$B$3)),COLUMNS($E758:F758))),""))</f>
        <v/>
      </c>
      <c r="G758" t="str" cm="1">
        <f t="array" aca="1" ref="G758" ca="1">_xlfn.SINGLE(IF(COLUMNS($E758:G758)&lt;=COUNTIF(INDIRECT("'Raw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Input'!$B$3)),COLUMNS($E758:G758))),""))</f>
        <v/>
      </c>
      <c r="H758" t="str" cm="1">
        <f t="array" aca="1" ref="H758" ca="1">_xlfn.SINGLE(IF(COLUMNS($E758:H758)&lt;=COUNTIF(INDIRECT("'Raw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Input'!$B$3)),COLUMNS($E758:H758))),""))</f>
        <v/>
      </c>
      <c r="I758" t="str" cm="1">
        <f t="array" aca="1" ref="I758" ca="1">_xlfn.SINGLE(IF(COLUMNS($E758:I758)&lt;=COUNTIF(INDIRECT("'Raw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Input'!$B$3)),COLUMNS($E758:I758))),""))</f>
        <v/>
      </c>
      <c r="J758" t="str" cm="1">
        <f t="array" aca="1" ref="J758" ca="1">_xlfn.SINGLE(IF(COLUMNS($E758:J758)&lt;=COUNTIF(INDIRECT("'Raw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Input'!$B$3)),COLUMNS($E758:J758))),""))</f>
        <v/>
      </c>
      <c r="K758" t="str" cm="1">
        <f t="array" aca="1" ref="K758" ca="1">_xlfn.SINGLE(IF(COLUMNS($E758:E758)&lt;=COUNTIF(INDIRECT("'Raw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Input'!$B$3)),COLUMNS($E758:E758))),""))</f>
        <v>Boolean</v>
      </c>
      <c r="L758" t="str" cm="1">
        <f t="array" aca="1" ref="L758" ca="1">_xlfn.SINGLE(IF(COLUMNS($E758:F758)&lt;=COUNTIF(INDIRECT("'Raw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Input'!$B$3)),COLUMNS($E758:F758))),""))</f>
        <v/>
      </c>
      <c r="M758" t="str" cm="1">
        <f t="array" aca="1" ref="M758" ca="1">_xlfn.SINGLE(IF(COLUMNS($E758:G758)&lt;=COUNTIF(INDIRECT("'Raw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Input'!$B$3)),COLUMNS($E758:G758))),""))</f>
        <v/>
      </c>
      <c r="N758" t="str" cm="1">
        <f t="array" aca="1" ref="N758" ca="1">_xlfn.SINGLE(IF(COLUMNS($E758:H758)&lt;=COUNTIF(INDIRECT("'Raw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Input'!$B$3)),COLUMNS($E758:H758))),""))</f>
        <v/>
      </c>
      <c r="O758" t="str" cm="1">
        <f t="array" aca="1" ref="O758" ca="1">_xlfn.SINGLE(IF(COLUMNS($E758:I758)&lt;=COUNTIF(INDIRECT("'Raw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Input'!$B$3)),COLUMNS($E758:I758))),""))</f>
        <v/>
      </c>
      <c r="P758" t="str" cm="1">
        <f t="array" aca="1" ref="P758" ca="1">_xlfn.SINGLE(IF(COLUMNS($E758:J758)&lt;=COUNTIF(INDIRECT("'Raw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Input'!$B$3)),COLUMNS($E758:J758))),""))</f>
        <v/>
      </c>
      <c r="Q758" t="str">
        <f t="shared" ca="1" si="285"/>
        <v>Int</v>
      </c>
      <c r="R758" t="str">
        <f t="shared" ca="1" si="286"/>
        <v/>
      </c>
      <c r="S758" t="str">
        <f t="shared" ca="1" si="287"/>
        <v/>
      </c>
      <c r="T758" t="str">
        <f t="shared" ca="1" si="274"/>
        <v/>
      </c>
      <c r="U758" t="str">
        <f t="shared" ca="1" si="275"/>
        <v/>
      </c>
      <c r="V758">
        <v>758</v>
      </c>
      <c r="DE758"/>
      <c r="HB758"/>
    </row>
    <row r="759" spans="1:210">
      <c r="A759">
        <v>3</v>
      </c>
      <c r="B759" t="str">
        <f t="shared" ca="1" si="284"/>
        <v/>
      </c>
      <c r="C759" t="str">
        <f t="shared" ca="1" si="268"/>
        <v/>
      </c>
      <c r="D759" t="str">
        <f t="shared" ca="1" si="269"/>
        <v/>
      </c>
      <c r="E759" t="str" cm="1">
        <f t="array" aca="1" ref="E759" ca="1">_xlfn.SINGLE(IF(COLUMNS($E759:E759)&lt;=COUNTIF(INDIRECT("'Raw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Input'!$B$3)),COLUMNS($E759:E759))),""))</f>
        <v>Int</v>
      </c>
      <c r="F759" t="str" cm="1">
        <f t="array" aca="1" ref="F759" ca="1">_xlfn.SINGLE(IF(COLUMNS($E759:F759)&lt;=COUNTIF(INDIRECT("'Raw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Input'!$B$3)),COLUMNS($E759:F759))),""))</f>
        <v/>
      </c>
      <c r="G759" t="str" cm="1">
        <f t="array" aca="1" ref="G759" ca="1">_xlfn.SINGLE(IF(COLUMNS($E759:G759)&lt;=COUNTIF(INDIRECT("'Raw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Input'!$B$3)),COLUMNS($E759:G759))),""))</f>
        <v/>
      </c>
      <c r="H759" t="str" cm="1">
        <f t="array" aca="1" ref="H759" ca="1">_xlfn.SINGLE(IF(COLUMNS($E759:H759)&lt;=COUNTIF(INDIRECT("'Raw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Input'!$B$3)),COLUMNS($E759:H759))),""))</f>
        <v/>
      </c>
      <c r="I759" t="str" cm="1">
        <f t="array" aca="1" ref="I759" ca="1">_xlfn.SINGLE(IF(COLUMNS($E759:I759)&lt;=COUNTIF(INDIRECT("'Raw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Input'!$B$3)),COLUMNS($E759:I759))),""))</f>
        <v/>
      </c>
      <c r="J759" t="str" cm="1">
        <f t="array" aca="1" ref="J759" ca="1">_xlfn.SINGLE(IF(COLUMNS($E759:J759)&lt;=COUNTIF(INDIRECT("'Raw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Input'!$B$3)),COLUMNS($E759:J759))),""))</f>
        <v/>
      </c>
      <c r="K759" t="str" cm="1">
        <f t="array" aca="1" ref="K759" ca="1">_xlfn.SINGLE(IF(COLUMNS($E759:E759)&lt;=COUNTIF(INDIRECT("'Raw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Input'!$B$3)),COLUMNS($E759:E759))),""))</f>
        <v>Boolean</v>
      </c>
      <c r="L759" t="str" cm="1">
        <f t="array" aca="1" ref="L759" ca="1">_xlfn.SINGLE(IF(COLUMNS($E759:F759)&lt;=COUNTIF(INDIRECT("'Raw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Input'!$B$3)),COLUMNS($E759:F759))),""))</f>
        <v/>
      </c>
      <c r="M759" t="str" cm="1">
        <f t="array" aca="1" ref="M759" ca="1">_xlfn.SINGLE(IF(COLUMNS($E759:G759)&lt;=COUNTIF(INDIRECT("'Raw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Input'!$B$3)),COLUMNS($E759:G759))),""))</f>
        <v/>
      </c>
      <c r="N759" t="str" cm="1">
        <f t="array" aca="1" ref="N759" ca="1">_xlfn.SINGLE(IF(COLUMNS($E759:H759)&lt;=COUNTIF(INDIRECT("'Raw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Input'!$B$3)),COLUMNS($E759:H759))),""))</f>
        <v/>
      </c>
      <c r="O759" t="str" cm="1">
        <f t="array" aca="1" ref="O759" ca="1">_xlfn.SINGLE(IF(COLUMNS($E759:I759)&lt;=COUNTIF(INDIRECT("'Raw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Input'!$B$3)),COLUMNS($E759:I759))),""))</f>
        <v/>
      </c>
      <c r="P759" t="str" cm="1">
        <f t="array" aca="1" ref="P759" ca="1">_xlfn.SINGLE(IF(COLUMNS($E759:J759)&lt;=COUNTIF(INDIRECT("'Raw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Input'!$B$3)),COLUMNS($E759:J759))),""))</f>
        <v/>
      </c>
      <c r="Q759" t="str">
        <f t="shared" ca="1" si="285"/>
        <v>Int</v>
      </c>
      <c r="R759" t="str">
        <f t="shared" ca="1" si="286"/>
        <v/>
      </c>
      <c r="S759" t="str">
        <f t="shared" ca="1" si="287"/>
        <v/>
      </c>
      <c r="T759" t="str">
        <f t="shared" ca="1" si="274"/>
        <v/>
      </c>
      <c r="U759" t="str">
        <f t="shared" ca="1" si="275"/>
        <v/>
      </c>
      <c r="V759">
        <v>759</v>
      </c>
      <c r="DE759"/>
      <c r="HB759"/>
    </row>
    <row r="760" spans="1:210">
      <c r="A760">
        <v>4</v>
      </c>
      <c r="B760" t="str">
        <f t="shared" ca="1" si="284"/>
        <v/>
      </c>
      <c r="C760" t="str">
        <f t="shared" ca="1" si="268"/>
        <v/>
      </c>
      <c r="D760" t="str">
        <f t="shared" ca="1" si="269"/>
        <v/>
      </c>
      <c r="E760" t="str" cm="1">
        <f t="array" aca="1" ref="E760" ca="1">_xlfn.SINGLE(IF(COLUMNS($E760:E760)&lt;=COUNTIF(INDIRECT("'Raw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Input'!$B$3)),COLUMNS($E760:E760))),""))</f>
        <v>Int</v>
      </c>
      <c r="F760" t="str" cm="1">
        <f t="array" aca="1" ref="F760" ca="1">_xlfn.SINGLE(IF(COLUMNS($E760:F760)&lt;=COUNTIF(INDIRECT("'Raw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Input'!$B$3)),COLUMNS($E760:F760))),""))</f>
        <v/>
      </c>
      <c r="G760" t="str" cm="1">
        <f t="array" aca="1" ref="G760" ca="1">_xlfn.SINGLE(IF(COLUMNS($E760:G760)&lt;=COUNTIF(INDIRECT("'Raw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Input'!$B$3)),COLUMNS($E760:G760))),""))</f>
        <v/>
      </c>
      <c r="H760" t="str" cm="1">
        <f t="array" aca="1" ref="H760" ca="1">_xlfn.SINGLE(IF(COLUMNS($E760:H760)&lt;=COUNTIF(INDIRECT("'Raw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Input'!$B$3)),COLUMNS($E760:H760))),""))</f>
        <v/>
      </c>
      <c r="I760" t="str" cm="1">
        <f t="array" aca="1" ref="I760" ca="1">_xlfn.SINGLE(IF(COLUMNS($E760:I760)&lt;=COUNTIF(INDIRECT("'Raw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Input'!$B$3)),COLUMNS($E760:I760))),""))</f>
        <v/>
      </c>
      <c r="J760" t="str" cm="1">
        <f t="array" aca="1" ref="J760" ca="1">_xlfn.SINGLE(IF(COLUMNS($E760:J760)&lt;=COUNTIF(INDIRECT("'Raw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Input'!$B$3)),COLUMNS($E760:J760))),""))</f>
        <v/>
      </c>
      <c r="K760" t="str" cm="1">
        <f t="array" aca="1" ref="K760" ca="1">_xlfn.SINGLE(IF(COLUMNS($E760:E760)&lt;=COUNTIF(INDIRECT("'Raw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Input'!$B$3)),COLUMNS($E760:E760))),""))</f>
        <v>Boolean</v>
      </c>
      <c r="L760" t="str" cm="1">
        <f t="array" aca="1" ref="L760" ca="1">_xlfn.SINGLE(IF(COLUMNS($E760:F760)&lt;=COUNTIF(INDIRECT("'Raw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Input'!$B$3)),COLUMNS($E760:F760))),""))</f>
        <v/>
      </c>
      <c r="M760" t="str" cm="1">
        <f t="array" aca="1" ref="M760" ca="1">_xlfn.SINGLE(IF(COLUMNS($E760:G760)&lt;=COUNTIF(INDIRECT("'Raw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Input'!$B$3)),COLUMNS($E760:G760))),""))</f>
        <v/>
      </c>
      <c r="N760" t="str" cm="1">
        <f t="array" aca="1" ref="N760" ca="1">_xlfn.SINGLE(IF(COLUMNS($E760:H760)&lt;=COUNTIF(INDIRECT("'Raw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Input'!$B$3)),COLUMNS($E760:H760))),""))</f>
        <v/>
      </c>
      <c r="O760" t="str" cm="1">
        <f t="array" aca="1" ref="O760" ca="1">_xlfn.SINGLE(IF(COLUMNS($E760:I760)&lt;=COUNTIF(INDIRECT("'Raw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Input'!$B$3)),COLUMNS($E760:I760))),""))</f>
        <v/>
      </c>
      <c r="P760" t="str" cm="1">
        <f t="array" aca="1" ref="P760" ca="1">_xlfn.SINGLE(IF(COLUMNS($E760:J760)&lt;=COUNTIF(INDIRECT("'Raw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Input'!$B$3)),COLUMNS($E760:J760))),""))</f>
        <v/>
      </c>
      <c r="Q760" t="str">
        <f t="shared" ca="1" si="285"/>
        <v>Int</v>
      </c>
      <c r="R760" t="str">
        <f t="shared" ca="1" si="286"/>
        <v/>
      </c>
      <c r="S760" t="str">
        <f t="shared" ca="1" si="287"/>
        <v/>
      </c>
      <c r="T760" t="str">
        <f t="shared" ca="1" si="274"/>
        <v/>
      </c>
      <c r="U760" t="str">
        <f t="shared" ca="1" si="275"/>
        <v/>
      </c>
      <c r="V760">
        <v>760</v>
      </c>
      <c r="DE760"/>
      <c r="HB760"/>
    </row>
    <row r="761" spans="1:210">
      <c r="A761">
        <v>5</v>
      </c>
      <c r="B761" t="str">
        <f t="shared" ca="1" si="284"/>
        <v/>
      </c>
      <c r="C761" t="str">
        <f t="shared" ca="1" si="268"/>
        <v/>
      </c>
      <c r="D761" t="str">
        <f t="shared" ca="1" si="269"/>
        <v/>
      </c>
      <c r="E761" t="str" cm="1">
        <f t="array" aca="1" ref="E761" ca="1">_xlfn.SINGLE(IF(COLUMNS($E761:E761)&lt;=COUNTIF(INDIRECT("'Raw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Input'!$B$3)),COLUMNS($E761:E761))),""))</f>
        <v>Int</v>
      </c>
      <c r="F761" t="str" cm="1">
        <f t="array" aca="1" ref="F761" ca="1">_xlfn.SINGLE(IF(COLUMNS($E761:F761)&lt;=COUNTIF(INDIRECT("'Raw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Input'!$B$3)),COLUMNS($E761:F761))),""))</f>
        <v/>
      </c>
      <c r="G761" t="str" cm="1">
        <f t="array" aca="1" ref="G761" ca="1">_xlfn.SINGLE(IF(COLUMNS($E761:G761)&lt;=COUNTIF(INDIRECT("'Raw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Input'!$B$3)),COLUMNS($E761:G761))),""))</f>
        <v/>
      </c>
      <c r="H761" t="str" cm="1">
        <f t="array" aca="1" ref="H761" ca="1">_xlfn.SINGLE(IF(COLUMNS($E761:H761)&lt;=COUNTIF(INDIRECT("'Raw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Input'!$B$3)),COLUMNS($E761:H761))),""))</f>
        <v/>
      </c>
      <c r="I761" t="str" cm="1">
        <f t="array" aca="1" ref="I761" ca="1">_xlfn.SINGLE(IF(COLUMNS($E761:I761)&lt;=COUNTIF(INDIRECT("'Raw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Input'!$B$3)),COLUMNS($E761:I761))),""))</f>
        <v/>
      </c>
      <c r="J761" t="str" cm="1">
        <f t="array" aca="1" ref="J761" ca="1">_xlfn.SINGLE(IF(COLUMNS($E761:J761)&lt;=COUNTIF(INDIRECT("'Raw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Input'!$B$3)),COLUMNS($E761:J761))),""))</f>
        <v/>
      </c>
      <c r="K761" t="str" cm="1">
        <f t="array" aca="1" ref="K761" ca="1">_xlfn.SINGLE(IF(COLUMNS($E761:E761)&lt;=COUNTIF(INDIRECT("'Raw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Input'!$B$3)),COLUMNS($E761:E761))),""))</f>
        <v>Boolean</v>
      </c>
      <c r="L761" t="str" cm="1">
        <f t="array" aca="1" ref="L761" ca="1">_xlfn.SINGLE(IF(COLUMNS($E761:F761)&lt;=COUNTIF(INDIRECT("'Raw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Input'!$B$3)),COLUMNS($E761:F761))),""))</f>
        <v/>
      </c>
      <c r="M761" t="str" cm="1">
        <f t="array" aca="1" ref="M761" ca="1">_xlfn.SINGLE(IF(COLUMNS($E761:G761)&lt;=COUNTIF(INDIRECT("'Raw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Input'!$B$3)),COLUMNS($E761:G761))),""))</f>
        <v/>
      </c>
      <c r="N761" t="str" cm="1">
        <f t="array" aca="1" ref="N761" ca="1">_xlfn.SINGLE(IF(COLUMNS($E761:H761)&lt;=COUNTIF(INDIRECT("'Raw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Input'!$B$3)),COLUMNS($E761:H761))),""))</f>
        <v/>
      </c>
      <c r="O761" t="str" cm="1">
        <f t="array" aca="1" ref="O761" ca="1">_xlfn.SINGLE(IF(COLUMNS($E761:I761)&lt;=COUNTIF(INDIRECT("'Raw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Input'!$B$3)),COLUMNS($E761:I761))),""))</f>
        <v/>
      </c>
      <c r="P761" t="str" cm="1">
        <f t="array" aca="1" ref="P761" ca="1">_xlfn.SINGLE(IF(COLUMNS($E761:J761)&lt;=COUNTIF(INDIRECT("'Raw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Input'!$B$3)),COLUMNS($E761:J761))),""))</f>
        <v/>
      </c>
      <c r="Q761" t="str">
        <f t="shared" ca="1" si="285"/>
        <v>Int</v>
      </c>
      <c r="R761" t="str">
        <f t="shared" ca="1" si="286"/>
        <v/>
      </c>
      <c r="S761" t="str">
        <f t="shared" ca="1" si="287"/>
        <v/>
      </c>
      <c r="T761" t="str">
        <f t="shared" ca="1" si="274"/>
        <v/>
      </c>
      <c r="U761" t="str">
        <f t="shared" ca="1" si="275"/>
        <v/>
      </c>
      <c r="V761">
        <v>761</v>
      </c>
      <c r="DE761"/>
      <c r="HB761"/>
    </row>
    <row r="762" spans="1:210">
      <c r="A762">
        <v>6</v>
      </c>
      <c r="B762" t="str">
        <f t="shared" ca="1" si="284"/>
        <v/>
      </c>
      <c r="C762" t="str">
        <f t="shared" ca="1" si="268"/>
        <v/>
      </c>
      <c r="D762" t="str">
        <f t="shared" ca="1" si="269"/>
        <v/>
      </c>
      <c r="E762" t="str" cm="1">
        <f t="array" aca="1" ref="E762" ca="1">_xlfn.SINGLE(IF(COLUMNS($E762:E762)&lt;=COUNTIF(INDIRECT("'Raw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Input'!$B$3)),COLUMNS($E762:E762))),""))</f>
        <v>Int</v>
      </c>
      <c r="F762" t="str" cm="1">
        <f t="array" aca="1" ref="F762" ca="1">_xlfn.SINGLE(IF(COLUMNS($E762:F762)&lt;=COUNTIF(INDIRECT("'Raw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Input'!$B$3)),COLUMNS($E762:F762))),""))</f>
        <v/>
      </c>
      <c r="G762" t="str" cm="1">
        <f t="array" aca="1" ref="G762" ca="1">_xlfn.SINGLE(IF(COLUMNS($E762:G762)&lt;=COUNTIF(INDIRECT("'Raw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Input'!$B$3)),COLUMNS($E762:G762))),""))</f>
        <v/>
      </c>
      <c r="H762" t="str" cm="1">
        <f t="array" aca="1" ref="H762" ca="1">_xlfn.SINGLE(IF(COLUMNS($E762:H762)&lt;=COUNTIF(INDIRECT("'Raw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Input'!$B$3)),COLUMNS($E762:H762))),""))</f>
        <v/>
      </c>
      <c r="I762" t="str" cm="1">
        <f t="array" aca="1" ref="I762" ca="1">_xlfn.SINGLE(IF(COLUMNS($E762:I762)&lt;=COUNTIF(INDIRECT("'Raw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Input'!$B$3)),COLUMNS($E762:I762))),""))</f>
        <v/>
      </c>
      <c r="J762" t="str" cm="1">
        <f t="array" aca="1" ref="J762" ca="1">_xlfn.SINGLE(IF(COLUMNS($E762:J762)&lt;=COUNTIF(INDIRECT("'Raw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Input'!$B$3)),COLUMNS($E762:J762))),""))</f>
        <v/>
      </c>
      <c r="K762" t="str" cm="1">
        <f t="array" aca="1" ref="K762" ca="1">_xlfn.SINGLE(IF(COLUMNS($E762:E762)&lt;=COUNTIF(INDIRECT("'Raw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Input'!$B$3)),COLUMNS($E762:E762))),""))</f>
        <v>Boolean</v>
      </c>
      <c r="L762" t="str" cm="1">
        <f t="array" aca="1" ref="L762" ca="1">_xlfn.SINGLE(IF(COLUMNS($E762:F762)&lt;=COUNTIF(INDIRECT("'Raw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Input'!$B$3)),COLUMNS($E762:F762))),""))</f>
        <v/>
      </c>
      <c r="M762" t="str" cm="1">
        <f t="array" aca="1" ref="M762" ca="1">_xlfn.SINGLE(IF(COLUMNS($E762:G762)&lt;=COUNTIF(INDIRECT("'Raw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Input'!$B$3)),COLUMNS($E762:G762))),""))</f>
        <v/>
      </c>
      <c r="N762" t="str" cm="1">
        <f t="array" aca="1" ref="N762" ca="1">_xlfn.SINGLE(IF(COLUMNS($E762:H762)&lt;=COUNTIF(INDIRECT("'Raw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Input'!$B$3)),COLUMNS($E762:H762))),""))</f>
        <v/>
      </c>
      <c r="O762" t="str" cm="1">
        <f t="array" aca="1" ref="O762" ca="1">_xlfn.SINGLE(IF(COLUMNS($E762:I762)&lt;=COUNTIF(INDIRECT("'Raw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Input'!$B$3)),COLUMNS($E762:I762))),""))</f>
        <v/>
      </c>
      <c r="P762" t="str" cm="1">
        <f t="array" aca="1" ref="P762" ca="1">_xlfn.SINGLE(IF(COLUMNS($E762:J762)&lt;=COUNTIF(INDIRECT("'Raw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Input'!$B$3)),COLUMNS($E762:J762))),""))</f>
        <v/>
      </c>
      <c r="Q762" t="str">
        <f t="shared" ca="1" si="285"/>
        <v>Int</v>
      </c>
      <c r="R762" t="str">
        <f t="shared" ca="1" si="286"/>
        <v/>
      </c>
      <c r="S762" t="str">
        <f t="shared" ca="1" si="287"/>
        <v/>
      </c>
      <c r="T762" t="str">
        <f t="shared" ca="1" si="274"/>
        <v/>
      </c>
      <c r="U762" t="str">
        <f t="shared" ca="1" si="275"/>
        <v/>
      </c>
      <c r="V762">
        <v>762</v>
      </c>
      <c r="DE762"/>
      <c r="HB762"/>
    </row>
    <row r="763" spans="1:210">
      <c r="A763">
        <v>7</v>
      </c>
      <c r="B763" t="str">
        <f t="shared" ca="1" si="284"/>
        <v/>
      </c>
      <c r="C763" t="str">
        <f t="shared" ca="1" si="268"/>
        <v/>
      </c>
      <c r="D763" t="str">
        <f t="shared" ca="1" si="269"/>
        <v/>
      </c>
      <c r="E763" t="str" cm="1">
        <f t="array" aca="1" ref="E763" ca="1">_xlfn.SINGLE(IF(COLUMNS($E763:E763)&lt;=COUNTIF(INDIRECT("'Raw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Input'!$B$3)),COLUMNS($E763:E763))),""))</f>
        <v>Int</v>
      </c>
      <c r="F763" t="str" cm="1">
        <f t="array" aca="1" ref="F763" ca="1">_xlfn.SINGLE(IF(COLUMNS($E763:F763)&lt;=COUNTIF(INDIRECT("'Raw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Input'!$B$3)),COLUMNS($E763:F763))),""))</f>
        <v/>
      </c>
      <c r="G763" t="str" cm="1">
        <f t="array" aca="1" ref="G763" ca="1">_xlfn.SINGLE(IF(COLUMNS($E763:G763)&lt;=COUNTIF(INDIRECT("'Raw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Input'!$B$3)),COLUMNS($E763:G763))),""))</f>
        <v/>
      </c>
      <c r="H763" t="str" cm="1">
        <f t="array" aca="1" ref="H763" ca="1">_xlfn.SINGLE(IF(COLUMNS($E763:H763)&lt;=COUNTIF(INDIRECT("'Raw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Input'!$B$3)),COLUMNS($E763:H763))),""))</f>
        <v/>
      </c>
      <c r="I763" t="str" cm="1">
        <f t="array" aca="1" ref="I763" ca="1">_xlfn.SINGLE(IF(COLUMNS($E763:I763)&lt;=COUNTIF(INDIRECT("'Raw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Input'!$B$3)),COLUMNS($E763:I763))),""))</f>
        <v/>
      </c>
      <c r="J763" t="str" cm="1">
        <f t="array" aca="1" ref="J763" ca="1">_xlfn.SINGLE(IF(COLUMNS($E763:J763)&lt;=COUNTIF(INDIRECT("'Raw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Input'!$B$3)),COLUMNS($E763:J763))),""))</f>
        <v/>
      </c>
      <c r="K763" t="str" cm="1">
        <f t="array" aca="1" ref="K763" ca="1">_xlfn.SINGLE(IF(COLUMNS($E763:E763)&lt;=COUNTIF(INDIRECT("'Raw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Input'!$B$3)),COLUMNS($E763:E763))),""))</f>
        <v>Boolean</v>
      </c>
      <c r="L763" t="str" cm="1">
        <f t="array" aca="1" ref="L763" ca="1">_xlfn.SINGLE(IF(COLUMNS($E763:F763)&lt;=COUNTIF(INDIRECT("'Raw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Input'!$B$3)),COLUMNS($E763:F763))),""))</f>
        <v/>
      </c>
      <c r="M763" t="str" cm="1">
        <f t="array" aca="1" ref="M763" ca="1">_xlfn.SINGLE(IF(COLUMNS($E763:G763)&lt;=COUNTIF(INDIRECT("'Raw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Input'!$B$3)),COLUMNS($E763:G763))),""))</f>
        <v/>
      </c>
      <c r="N763" t="str" cm="1">
        <f t="array" aca="1" ref="N763" ca="1">_xlfn.SINGLE(IF(COLUMNS($E763:H763)&lt;=COUNTIF(INDIRECT("'Raw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Input'!$B$3)),COLUMNS($E763:H763))),""))</f>
        <v/>
      </c>
      <c r="O763" t="str" cm="1">
        <f t="array" aca="1" ref="O763" ca="1">_xlfn.SINGLE(IF(COLUMNS($E763:I763)&lt;=COUNTIF(INDIRECT("'Raw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Input'!$B$3)),COLUMNS($E763:I763))),""))</f>
        <v/>
      </c>
      <c r="P763" t="str" cm="1">
        <f t="array" aca="1" ref="P763" ca="1">_xlfn.SINGLE(IF(COLUMNS($E763:J763)&lt;=COUNTIF(INDIRECT("'Raw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Input'!$B$3)),COLUMNS($E763:J763))),""))</f>
        <v/>
      </c>
      <c r="Q763" t="str">
        <f t="shared" ca="1" si="285"/>
        <v>Int</v>
      </c>
      <c r="R763" t="str">
        <f t="shared" ca="1" si="286"/>
        <v/>
      </c>
      <c r="S763" t="str">
        <f t="shared" ca="1" si="287"/>
        <v/>
      </c>
      <c r="T763" t="str">
        <f t="shared" ca="1" si="274"/>
        <v/>
      </c>
      <c r="U763" t="str">
        <f t="shared" ca="1" si="275"/>
        <v/>
      </c>
      <c r="V763">
        <v>763</v>
      </c>
      <c r="DE763"/>
      <c r="HB763"/>
    </row>
    <row r="764" spans="1:210">
      <c r="A764">
        <v>8</v>
      </c>
      <c r="B764" t="str">
        <f t="shared" ca="1" si="284"/>
        <v/>
      </c>
      <c r="C764" t="str">
        <f t="shared" ca="1" si="268"/>
        <v/>
      </c>
      <c r="D764" t="str">
        <f t="shared" ca="1" si="269"/>
        <v/>
      </c>
      <c r="E764" t="str" cm="1">
        <f t="array" aca="1" ref="E764" ca="1">_xlfn.SINGLE(IF(COLUMNS($E764:E764)&lt;=COUNTIF(INDIRECT("'Raw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Input'!$B$3)),COLUMNS($E764:E764))),""))</f>
        <v>Int</v>
      </c>
      <c r="F764" t="str" cm="1">
        <f t="array" aca="1" ref="F764" ca="1">_xlfn.SINGLE(IF(COLUMNS($E764:F764)&lt;=COUNTIF(INDIRECT("'Raw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Input'!$B$3)),COLUMNS($E764:F764))),""))</f>
        <v/>
      </c>
      <c r="G764" t="str" cm="1">
        <f t="array" aca="1" ref="G764" ca="1">_xlfn.SINGLE(IF(COLUMNS($E764:G764)&lt;=COUNTIF(INDIRECT("'Raw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Input'!$B$3)),COLUMNS($E764:G764))),""))</f>
        <v/>
      </c>
      <c r="H764" t="str" cm="1">
        <f t="array" aca="1" ref="H764" ca="1">_xlfn.SINGLE(IF(COLUMNS($E764:H764)&lt;=COUNTIF(INDIRECT("'Raw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Input'!$B$3)),COLUMNS($E764:H764))),""))</f>
        <v/>
      </c>
      <c r="I764" t="str" cm="1">
        <f t="array" aca="1" ref="I764" ca="1">_xlfn.SINGLE(IF(COLUMNS($E764:I764)&lt;=COUNTIF(INDIRECT("'Raw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Input'!$B$3)),COLUMNS($E764:I764))),""))</f>
        <v/>
      </c>
      <c r="J764" t="str" cm="1">
        <f t="array" aca="1" ref="J764" ca="1">_xlfn.SINGLE(IF(COLUMNS($E764:J764)&lt;=COUNTIF(INDIRECT("'Raw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Input'!$B$3)),COLUMNS($E764:J764))),""))</f>
        <v/>
      </c>
      <c r="K764" t="str" cm="1">
        <f t="array" aca="1" ref="K764" ca="1">_xlfn.SINGLE(IF(COLUMNS($E764:E764)&lt;=COUNTIF(INDIRECT("'Raw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Input'!$B$3)),COLUMNS($E764:E764))),""))</f>
        <v>Boolean</v>
      </c>
      <c r="L764" t="str" cm="1">
        <f t="array" aca="1" ref="L764" ca="1">_xlfn.SINGLE(IF(COLUMNS($E764:F764)&lt;=COUNTIF(INDIRECT("'Raw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Input'!$B$3)),COLUMNS($E764:F764))),""))</f>
        <v/>
      </c>
      <c r="M764" t="str" cm="1">
        <f t="array" aca="1" ref="M764" ca="1">_xlfn.SINGLE(IF(COLUMNS($E764:G764)&lt;=COUNTIF(INDIRECT("'Raw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Input'!$B$3)),COLUMNS($E764:G764))),""))</f>
        <v/>
      </c>
      <c r="N764" t="str" cm="1">
        <f t="array" aca="1" ref="N764" ca="1">_xlfn.SINGLE(IF(COLUMNS($E764:H764)&lt;=COUNTIF(INDIRECT("'Raw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Input'!$B$3)),COLUMNS($E764:H764))),""))</f>
        <v/>
      </c>
      <c r="O764" t="str" cm="1">
        <f t="array" aca="1" ref="O764" ca="1">_xlfn.SINGLE(IF(COLUMNS($E764:I764)&lt;=COUNTIF(INDIRECT("'Raw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Input'!$B$3)),COLUMNS($E764:I764))),""))</f>
        <v/>
      </c>
      <c r="P764" t="str" cm="1">
        <f t="array" aca="1" ref="P764" ca="1">_xlfn.SINGLE(IF(COLUMNS($E764:J764)&lt;=COUNTIF(INDIRECT("'Raw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Input'!$B$3)),COLUMNS($E764:J764))),""))</f>
        <v/>
      </c>
      <c r="Q764" t="str">
        <f t="shared" ca="1" si="285"/>
        <v>Int</v>
      </c>
      <c r="R764" t="str">
        <f t="shared" ca="1" si="286"/>
        <v/>
      </c>
      <c r="S764" t="str">
        <f t="shared" ca="1" si="287"/>
        <v/>
      </c>
      <c r="T764" t="str">
        <f t="shared" ca="1" si="274"/>
        <v/>
      </c>
      <c r="U764" t="str">
        <f t="shared" ca="1" si="275"/>
        <v/>
      </c>
      <c r="V764">
        <v>764</v>
      </c>
      <c r="DE764"/>
      <c r="HB764"/>
    </row>
    <row r="765" spans="1:210">
      <c r="A765">
        <v>9</v>
      </c>
      <c r="B765" t="str">
        <f t="shared" ca="1" si="284"/>
        <v/>
      </c>
      <c r="C765" t="str">
        <f t="shared" ca="1" si="268"/>
        <v/>
      </c>
      <c r="D765" t="str">
        <f t="shared" ca="1" si="269"/>
        <v/>
      </c>
      <c r="E765" t="str" cm="1">
        <f t="array" aca="1" ref="E765" ca="1">_xlfn.SINGLE(IF(COLUMNS($E765:E765)&lt;=COUNTIF(INDIRECT("'Raw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Input'!$B$3)),COLUMNS($E765:E765))),""))</f>
        <v>Int</v>
      </c>
      <c r="F765" t="str" cm="1">
        <f t="array" aca="1" ref="F765" ca="1">_xlfn.SINGLE(IF(COLUMNS($E765:F765)&lt;=COUNTIF(INDIRECT("'Raw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Input'!$B$3)),COLUMNS($E765:F765))),""))</f>
        <v/>
      </c>
      <c r="G765" t="str" cm="1">
        <f t="array" aca="1" ref="G765" ca="1">_xlfn.SINGLE(IF(COLUMNS($E765:G765)&lt;=COUNTIF(INDIRECT("'Raw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Input'!$B$3)),COLUMNS($E765:G765))),""))</f>
        <v/>
      </c>
      <c r="H765" t="str" cm="1">
        <f t="array" aca="1" ref="H765" ca="1">_xlfn.SINGLE(IF(COLUMNS($E765:H765)&lt;=COUNTIF(INDIRECT("'Raw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Input'!$B$3)),COLUMNS($E765:H765))),""))</f>
        <v/>
      </c>
      <c r="I765" t="str" cm="1">
        <f t="array" aca="1" ref="I765" ca="1">_xlfn.SINGLE(IF(COLUMNS($E765:I765)&lt;=COUNTIF(INDIRECT("'Raw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Input'!$B$3)),COLUMNS($E765:I765))),""))</f>
        <v/>
      </c>
      <c r="J765" t="str" cm="1">
        <f t="array" aca="1" ref="J765" ca="1">_xlfn.SINGLE(IF(COLUMNS($E765:J765)&lt;=COUNTIF(INDIRECT("'Raw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Input'!$B$3)),COLUMNS($E765:J765))),""))</f>
        <v/>
      </c>
      <c r="K765" t="str" cm="1">
        <f t="array" aca="1" ref="K765" ca="1">_xlfn.SINGLE(IF(COLUMNS($E765:E765)&lt;=COUNTIF(INDIRECT("'Raw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Input'!$B$3)),COLUMNS($E765:E765))),""))</f>
        <v>Boolean</v>
      </c>
      <c r="L765" t="str" cm="1">
        <f t="array" aca="1" ref="L765" ca="1">_xlfn.SINGLE(IF(COLUMNS($E765:F765)&lt;=COUNTIF(INDIRECT("'Raw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Input'!$B$3)),COLUMNS($E765:F765))),""))</f>
        <v/>
      </c>
      <c r="M765" t="str" cm="1">
        <f t="array" aca="1" ref="M765" ca="1">_xlfn.SINGLE(IF(COLUMNS($E765:G765)&lt;=COUNTIF(INDIRECT("'Raw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Input'!$B$3)),COLUMNS($E765:G765))),""))</f>
        <v/>
      </c>
      <c r="N765" t="str" cm="1">
        <f t="array" aca="1" ref="N765" ca="1">_xlfn.SINGLE(IF(COLUMNS($E765:H765)&lt;=COUNTIF(INDIRECT("'Raw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Input'!$B$3)),COLUMNS($E765:H765))),""))</f>
        <v/>
      </c>
      <c r="O765" t="str" cm="1">
        <f t="array" aca="1" ref="O765" ca="1">_xlfn.SINGLE(IF(COLUMNS($E765:I765)&lt;=COUNTIF(INDIRECT("'Raw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Input'!$B$3)),COLUMNS($E765:I765))),""))</f>
        <v/>
      </c>
      <c r="P765" t="str" cm="1">
        <f t="array" aca="1" ref="P765" ca="1">_xlfn.SINGLE(IF(COLUMNS($E765:J765)&lt;=COUNTIF(INDIRECT("'Raw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Input'!$B$3)),COLUMNS($E765:J765))),""))</f>
        <v/>
      </c>
      <c r="Q765" t="str">
        <f t="shared" ca="1" si="285"/>
        <v>Int</v>
      </c>
      <c r="R765" t="str">
        <f t="shared" ca="1" si="286"/>
        <v/>
      </c>
      <c r="S765" t="str">
        <f t="shared" ca="1" si="287"/>
        <v/>
      </c>
      <c r="T765" t="str">
        <f t="shared" ca="1" si="274"/>
        <v/>
      </c>
      <c r="U765" t="str">
        <f t="shared" ca="1" si="275"/>
        <v/>
      </c>
      <c r="V765">
        <v>765</v>
      </c>
      <c r="DE765"/>
      <c r="HB765"/>
    </row>
    <row r="766" spans="1:210">
      <c r="A766">
        <v>10</v>
      </c>
      <c r="B766" t="str">
        <f t="shared" ca="1" si="284"/>
        <v/>
      </c>
      <c r="C766" t="str">
        <f t="shared" ca="1" si="268"/>
        <v/>
      </c>
      <c r="D766" t="str">
        <f t="shared" ca="1" si="269"/>
        <v/>
      </c>
      <c r="E766" t="str" cm="1">
        <f t="array" aca="1" ref="E766" ca="1">_xlfn.SINGLE(IF(COLUMNS($E766:E766)&lt;=COUNTIF(INDIRECT("'Raw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Input'!$B$3)),COLUMNS($E766:E766))),""))</f>
        <v>Int</v>
      </c>
      <c r="F766" t="str" cm="1">
        <f t="array" aca="1" ref="F766" ca="1">_xlfn.SINGLE(IF(COLUMNS($E766:F766)&lt;=COUNTIF(INDIRECT("'Raw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Input'!$B$3)),COLUMNS($E766:F766))),""))</f>
        <v/>
      </c>
      <c r="G766" t="str" cm="1">
        <f t="array" aca="1" ref="G766" ca="1">_xlfn.SINGLE(IF(COLUMNS($E766:G766)&lt;=COUNTIF(INDIRECT("'Raw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Input'!$B$3)),COLUMNS($E766:G766))),""))</f>
        <v/>
      </c>
      <c r="H766" t="str" cm="1">
        <f t="array" aca="1" ref="H766" ca="1">_xlfn.SINGLE(IF(COLUMNS($E766:H766)&lt;=COUNTIF(INDIRECT("'Raw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Input'!$B$3)),COLUMNS($E766:H766))),""))</f>
        <v/>
      </c>
      <c r="I766" t="str" cm="1">
        <f t="array" aca="1" ref="I766" ca="1">_xlfn.SINGLE(IF(COLUMNS($E766:I766)&lt;=COUNTIF(INDIRECT("'Raw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Input'!$B$3)),COLUMNS($E766:I766))),""))</f>
        <v/>
      </c>
      <c r="J766" t="str" cm="1">
        <f t="array" aca="1" ref="J766" ca="1">_xlfn.SINGLE(IF(COLUMNS($E766:J766)&lt;=COUNTIF(INDIRECT("'Raw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Input'!$B$3)),COLUMNS($E766:J766))),""))</f>
        <v/>
      </c>
      <c r="K766" t="str" cm="1">
        <f t="array" aca="1" ref="K766" ca="1">_xlfn.SINGLE(IF(COLUMNS($E766:E766)&lt;=COUNTIF(INDIRECT("'Raw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Input'!$B$3)),COLUMNS($E766:E766))),""))</f>
        <v>Boolean</v>
      </c>
      <c r="L766" t="str" cm="1">
        <f t="array" aca="1" ref="L766" ca="1">_xlfn.SINGLE(IF(COLUMNS($E766:F766)&lt;=COUNTIF(INDIRECT("'Raw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Input'!$B$3)),COLUMNS($E766:F766))),""))</f>
        <v/>
      </c>
      <c r="M766" t="str" cm="1">
        <f t="array" aca="1" ref="M766" ca="1">_xlfn.SINGLE(IF(COLUMNS($E766:G766)&lt;=COUNTIF(INDIRECT("'Raw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Input'!$B$3)),COLUMNS($E766:G766))),""))</f>
        <v/>
      </c>
      <c r="N766" t="str" cm="1">
        <f t="array" aca="1" ref="N766" ca="1">_xlfn.SINGLE(IF(COLUMNS($E766:H766)&lt;=COUNTIF(INDIRECT("'Raw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Input'!$B$3)),COLUMNS($E766:H766))),""))</f>
        <v/>
      </c>
      <c r="O766" t="str" cm="1">
        <f t="array" aca="1" ref="O766" ca="1">_xlfn.SINGLE(IF(COLUMNS($E766:I766)&lt;=COUNTIF(INDIRECT("'Raw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Input'!$B$3)),COLUMNS($E766:I766))),""))</f>
        <v/>
      </c>
      <c r="P766" t="str" cm="1">
        <f t="array" aca="1" ref="P766" ca="1">_xlfn.SINGLE(IF(COLUMNS($E766:J766)&lt;=COUNTIF(INDIRECT("'Raw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Input'!$B$3)),COLUMNS($E766:J766))),""))</f>
        <v/>
      </c>
      <c r="Q766" t="str">
        <f t="shared" ca="1" si="285"/>
        <v>Int</v>
      </c>
      <c r="R766" t="str">
        <f t="shared" ca="1" si="286"/>
        <v/>
      </c>
      <c r="S766" t="str">
        <f t="shared" ca="1" si="287"/>
        <v/>
      </c>
      <c r="T766" t="str">
        <f t="shared" ca="1" si="274"/>
        <v/>
      </c>
      <c r="U766" t="str">
        <f t="shared" ca="1" si="275"/>
        <v/>
      </c>
      <c r="V766">
        <v>766</v>
      </c>
      <c r="DE766"/>
      <c r="HB766"/>
    </row>
    <row r="767" spans="1:210">
      <c r="A767">
        <v>11</v>
      </c>
      <c r="B767" t="str">
        <f t="shared" ca="1" si="284"/>
        <v/>
      </c>
      <c r="C767" t="str">
        <f t="shared" ca="1" si="268"/>
        <v/>
      </c>
      <c r="D767" t="str">
        <f t="shared" ca="1" si="269"/>
        <v/>
      </c>
      <c r="E767" t="str" cm="1">
        <f t="array" aca="1" ref="E767" ca="1">_xlfn.SINGLE(IF(COLUMNS($E767:E767)&lt;=COUNTIF(INDIRECT("'Raw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Input'!$B$3)),COLUMNS($E767:E767))),""))</f>
        <v>Int</v>
      </c>
      <c r="F767" t="str" cm="1">
        <f t="array" aca="1" ref="F767" ca="1">_xlfn.SINGLE(IF(COLUMNS($E767:F767)&lt;=COUNTIF(INDIRECT("'Raw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Input'!$B$3)),COLUMNS($E767:F767))),""))</f>
        <v/>
      </c>
      <c r="G767" t="str" cm="1">
        <f t="array" aca="1" ref="G767" ca="1">_xlfn.SINGLE(IF(COLUMNS($E767:G767)&lt;=COUNTIF(INDIRECT("'Raw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Input'!$B$3)),COLUMNS($E767:G767))),""))</f>
        <v/>
      </c>
      <c r="H767" t="str" cm="1">
        <f t="array" aca="1" ref="H767" ca="1">_xlfn.SINGLE(IF(COLUMNS($E767:H767)&lt;=COUNTIF(INDIRECT("'Raw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Input'!$B$3)),COLUMNS($E767:H767))),""))</f>
        <v/>
      </c>
      <c r="I767" t="str" cm="1">
        <f t="array" aca="1" ref="I767" ca="1">_xlfn.SINGLE(IF(COLUMNS($E767:I767)&lt;=COUNTIF(INDIRECT("'Raw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Input'!$B$3)),COLUMNS($E767:I767))),""))</f>
        <v/>
      </c>
      <c r="J767" t="str" cm="1">
        <f t="array" aca="1" ref="J767" ca="1">_xlfn.SINGLE(IF(COLUMNS($E767:J767)&lt;=COUNTIF(INDIRECT("'Raw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Input'!$B$3)),COLUMNS($E767:J767))),""))</f>
        <v/>
      </c>
      <c r="K767" t="str" cm="1">
        <f t="array" aca="1" ref="K767" ca="1">_xlfn.SINGLE(IF(COLUMNS($E767:E767)&lt;=COUNTIF(INDIRECT("'Raw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Input'!$B$3)),COLUMNS($E767:E767))),""))</f>
        <v>Boolean</v>
      </c>
      <c r="L767" t="str" cm="1">
        <f t="array" aca="1" ref="L767" ca="1">_xlfn.SINGLE(IF(COLUMNS($E767:F767)&lt;=COUNTIF(INDIRECT("'Raw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Input'!$B$3)),COLUMNS($E767:F767))),""))</f>
        <v/>
      </c>
      <c r="M767" t="str" cm="1">
        <f t="array" aca="1" ref="M767" ca="1">_xlfn.SINGLE(IF(COLUMNS($E767:G767)&lt;=COUNTIF(INDIRECT("'Raw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Input'!$B$3)),COLUMNS($E767:G767))),""))</f>
        <v/>
      </c>
      <c r="N767" t="str" cm="1">
        <f t="array" aca="1" ref="N767" ca="1">_xlfn.SINGLE(IF(COLUMNS($E767:H767)&lt;=COUNTIF(INDIRECT("'Raw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Input'!$B$3)),COLUMNS($E767:H767))),""))</f>
        <v/>
      </c>
      <c r="O767" t="str" cm="1">
        <f t="array" aca="1" ref="O767" ca="1">_xlfn.SINGLE(IF(COLUMNS($E767:I767)&lt;=COUNTIF(INDIRECT("'Raw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Input'!$B$3)),COLUMNS($E767:I767))),""))</f>
        <v/>
      </c>
      <c r="P767" t="str" cm="1">
        <f t="array" aca="1" ref="P767" ca="1">_xlfn.SINGLE(IF(COLUMNS($E767:J767)&lt;=COUNTIF(INDIRECT("'Raw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Input'!$B$3)),COLUMNS($E767:J767))),""))</f>
        <v/>
      </c>
      <c r="Q767" t="str">
        <f t="shared" ca="1" si="285"/>
        <v>Int</v>
      </c>
      <c r="R767" t="str">
        <f t="shared" ca="1" si="286"/>
        <v/>
      </c>
      <c r="S767" t="str">
        <f t="shared" ca="1" si="287"/>
        <v/>
      </c>
      <c r="T767" t="str">
        <f t="shared" ca="1" si="274"/>
        <v/>
      </c>
      <c r="U767" t="str">
        <f t="shared" ca="1" si="275"/>
        <v/>
      </c>
      <c r="V767">
        <v>767</v>
      </c>
      <c r="DE767"/>
      <c r="HB767"/>
    </row>
    <row r="768" spans="1:210">
      <c r="A768">
        <v>12</v>
      </c>
      <c r="B768" t="str">
        <f t="shared" ca="1" si="284"/>
        <v/>
      </c>
      <c r="C768" t="str">
        <f t="shared" ca="1" si="268"/>
        <v/>
      </c>
      <c r="D768" t="str">
        <f t="shared" ca="1" si="269"/>
        <v/>
      </c>
      <c r="E768" t="str" cm="1">
        <f t="array" aca="1" ref="E768" ca="1">_xlfn.SINGLE(IF(COLUMNS($E768:E768)&lt;=COUNTIF(INDIRECT("'Raw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Input'!$B$3)),COLUMNS($E768:E768))),""))</f>
        <v>Int</v>
      </c>
      <c r="F768" t="str" cm="1">
        <f t="array" aca="1" ref="F768" ca="1">_xlfn.SINGLE(IF(COLUMNS($E768:F768)&lt;=COUNTIF(INDIRECT("'Raw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Input'!$B$3)),COLUMNS($E768:F768))),""))</f>
        <v/>
      </c>
      <c r="G768" t="str" cm="1">
        <f t="array" aca="1" ref="G768" ca="1">_xlfn.SINGLE(IF(COLUMNS($E768:G768)&lt;=COUNTIF(INDIRECT("'Raw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Input'!$B$3)),COLUMNS($E768:G768))),""))</f>
        <v/>
      </c>
      <c r="H768" t="str" cm="1">
        <f t="array" aca="1" ref="H768" ca="1">_xlfn.SINGLE(IF(COLUMNS($E768:H768)&lt;=COUNTIF(INDIRECT("'Raw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Input'!$B$3)),COLUMNS($E768:H768))),""))</f>
        <v/>
      </c>
      <c r="I768" t="str" cm="1">
        <f t="array" aca="1" ref="I768" ca="1">_xlfn.SINGLE(IF(COLUMNS($E768:I768)&lt;=COUNTIF(INDIRECT("'Raw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Input'!$B$3)),COLUMNS($E768:I768))),""))</f>
        <v/>
      </c>
      <c r="J768" t="str" cm="1">
        <f t="array" aca="1" ref="J768" ca="1">_xlfn.SINGLE(IF(COLUMNS($E768:J768)&lt;=COUNTIF(INDIRECT("'Raw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Input'!$B$3)),COLUMNS($E768:J768))),""))</f>
        <v/>
      </c>
      <c r="K768" t="str" cm="1">
        <f t="array" aca="1" ref="K768" ca="1">_xlfn.SINGLE(IF(COLUMNS($E768:E768)&lt;=COUNTIF(INDIRECT("'Raw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Input'!$B$3)),COLUMNS($E768:E768))),""))</f>
        <v>Boolean</v>
      </c>
      <c r="L768" t="str" cm="1">
        <f t="array" aca="1" ref="L768" ca="1">_xlfn.SINGLE(IF(COLUMNS($E768:F768)&lt;=COUNTIF(INDIRECT("'Raw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Input'!$B$3)),COLUMNS($E768:F768))),""))</f>
        <v/>
      </c>
      <c r="M768" t="str" cm="1">
        <f t="array" aca="1" ref="M768" ca="1">_xlfn.SINGLE(IF(COLUMNS($E768:G768)&lt;=COUNTIF(INDIRECT("'Raw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Input'!$B$3)),COLUMNS($E768:G768))),""))</f>
        <v/>
      </c>
      <c r="N768" t="str" cm="1">
        <f t="array" aca="1" ref="N768" ca="1">_xlfn.SINGLE(IF(COLUMNS($E768:H768)&lt;=COUNTIF(INDIRECT("'Raw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Input'!$B$3)),COLUMNS($E768:H768))),""))</f>
        <v/>
      </c>
      <c r="O768" t="str" cm="1">
        <f t="array" aca="1" ref="O768" ca="1">_xlfn.SINGLE(IF(COLUMNS($E768:I768)&lt;=COUNTIF(INDIRECT("'Raw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Input'!$B$3)),COLUMNS($E768:I768))),""))</f>
        <v/>
      </c>
      <c r="P768" t="str" cm="1">
        <f t="array" aca="1" ref="P768" ca="1">_xlfn.SINGLE(IF(COLUMNS($E768:J768)&lt;=COUNTIF(INDIRECT("'Raw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Input'!$B$3)),COLUMNS($E768:J768))),""))</f>
        <v/>
      </c>
      <c r="Q768" t="str">
        <f t="shared" ca="1" si="285"/>
        <v>Int</v>
      </c>
      <c r="R768" t="str">
        <f t="shared" ca="1" si="286"/>
        <v/>
      </c>
      <c r="S768" t="str">
        <f t="shared" ca="1" si="287"/>
        <v/>
      </c>
      <c r="T768" t="str">
        <f t="shared" ca="1" si="274"/>
        <v/>
      </c>
      <c r="U768" t="str">
        <f t="shared" ca="1" si="275"/>
        <v/>
      </c>
      <c r="V768">
        <v>768</v>
      </c>
      <c r="DE768"/>
      <c r="HB768"/>
    </row>
    <row r="769" spans="1:210">
      <c r="A769" s="79" t="str">
        <f ca="1">IF(ISBLANK(INDIRECT("Setup!A"&amp;(1+(V769+11)/13))),"",INDIRECT("Setup!A"&amp;(1+(V769+11)/13)))</f>
        <v/>
      </c>
      <c r="C769" t="str">
        <f t="shared" ca="1" si="268"/>
        <v/>
      </c>
      <c r="D769" t="str">
        <f t="shared" ca="1" si="269"/>
        <v/>
      </c>
      <c r="K769" t="str" cm="1">
        <f t="array" aca="1" ref="K769" ca="1">_xlfn.SINGLE(IF(COLUMNS($E769:E769)&lt;=COUNTIF(INDIRECT("'Raw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Input'!$B$3)),COLUMNS($E769:E769))),""))</f>
        <v/>
      </c>
      <c r="L769" t="str" cm="1">
        <f t="array" aca="1" ref="L769" ca="1">_xlfn.SINGLE(IF(COLUMNS($E769:F769)&lt;=COUNTIF(INDIRECT("'Raw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Input'!$B$3)),COLUMNS($E769:F769))),""))</f>
        <v/>
      </c>
      <c r="M769" t="str" cm="1">
        <f t="array" aca="1" ref="M769" ca="1">_xlfn.SINGLE(IF(COLUMNS($E769:G769)&lt;=COUNTIF(INDIRECT("'Raw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Input'!$B$3)),COLUMNS($E769:G769))),""))</f>
        <v/>
      </c>
      <c r="N769" t="str" cm="1">
        <f t="array" aca="1" ref="N769" ca="1">_xlfn.SINGLE(IF(COLUMNS($E769:H769)&lt;=COUNTIF(INDIRECT("'Raw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Input'!$B$3)),COLUMNS($E769:H769))),""))</f>
        <v/>
      </c>
      <c r="O769" t="str" cm="1">
        <f t="array" aca="1" ref="O769" ca="1">_xlfn.SINGLE(IF(COLUMNS($E769:I769)&lt;=COUNTIF(INDIRECT("'Raw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Input'!$B$3)),COLUMNS($E769:I769))),""))</f>
        <v/>
      </c>
      <c r="P769" t="str" cm="1">
        <f t="array" aca="1" ref="P769" ca="1">_xlfn.SINGLE(IF(COLUMNS($E769:J769)&lt;=COUNTIF(INDIRECT("'Raw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Input'!$B$3)),COLUMNS($E769:J769))),""))</f>
        <v/>
      </c>
      <c r="T769" t="str">
        <f t="shared" ca="1" si="274"/>
        <v/>
      </c>
      <c r="U769" t="str">
        <f t="shared" ca="1" si="275"/>
        <v/>
      </c>
      <c r="V769">
        <v>769</v>
      </c>
      <c r="DE769"/>
      <c r="HB769"/>
    </row>
    <row r="770" spans="1:210">
      <c r="A770">
        <v>1</v>
      </c>
      <c r="B770" t="str">
        <f t="shared" ref="B770:B781" ca="1" si="288">IFERROR(IF(ISBLANK(INDIRECT(INDIRECT("A"&amp;V770-A770)&amp;"!B"&amp;A770+3)),"",INDIRECT(INDIRECT("A"&amp;V770-A770)&amp;"!B"&amp;A770+3)),"")</f>
        <v/>
      </c>
      <c r="C770" t="str">
        <f t="shared" ca="1" si="268"/>
        <v/>
      </c>
      <c r="D770" t="str">
        <f t="shared" ca="1" si="269"/>
        <v/>
      </c>
      <c r="E770" t="str" cm="1">
        <f t="array" aca="1" ref="E770" ca="1">_xlfn.SINGLE(IF(COLUMNS($E770:E770)&lt;=COUNTIF(INDIRECT("'Raw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Input'!$B$3)),COLUMNS($E770:E770))),""))</f>
        <v>Int</v>
      </c>
      <c r="F770" t="str" cm="1">
        <f t="array" aca="1" ref="F770" ca="1">_xlfn.SINGLE(IF(COLUMNS($E770:F770)&lt;=COUNTIF(INDIRECT("'Raw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Input'!$B$3)),COLUMNS($E770:F770))),""))</f>
        <v/>
      </c>
      <c r="G770" t="str" cm="1">
        <f t="array" aca="1" ref="G770" ca="1">_xlfn.SINGLE(IF(COLUMNS($E770:G770)&lt;=COUNTIF(INDIRECT("'Raw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Input'!$B$3)),COLUMNS($E770:G770))),""))</f>
        <v/>
      </c>
      <c r="H770" t="str" cm="1">
        <f t="array" aca="1" ref="H770" ca="1">_xlfn.SINGLE(IF(COLUMNS($E770:H770)&lt;=COUNTIF(INDIRECT("'Raw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Input'!$B$3)),COLUMNS($E770:H770))),""))</f>
        <v/>
      </c>
      <c r="I770" t="str" cm="1">
        <f t="array" aca="1" ref="I770" ca="1">_xlfn.SINGLE(IF(COLUMNS($E770:I770)&lt;=COUNTIF(INDIRECT("'Raw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Input'!$B$3)),COLUMNS($E770:I770))),""))</f>
        <v/>
      </c>
      <c r="J770" t="str" cm="1">
        <f t="array" aca="1" ref="J770" ca="1">_xlfn.SINGLE(IF(COLUMNS($E770:J770)&lt;=COUNTIF(INDIRECT("'Raw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Input'!$B$3)),COLUMNS($E770:J770))),""))</f>
        <v/>
      </c>
      <c r="K770" t="str" cm="1">
        <f t="array" aca="1" ref="K770" ca="1">_xlfn.SINGLE(IF(COLUMNS($E770:E770)&lt;=COUNTIF(INDIRECT("'Raw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Input'!$B$3)),COLUMNS($E770:E770))),""))</f>
        <v>Boolean</v>
      </c>
      <c r="L770" t="str" cm="1">
        <f t="array" aca="1" ref="L770" ca="1">_xlfn.SINGLE(IF(COLUMNS($E770:F770)&lt;=COUNTIF(INDIRECT("'Raw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Input'!$B$3)),COLUMNS($E770:F770))),""))</f>
        <v/>
      </c>
      <c r="M770" t="str" cm="1">
        <f t="array" aca="1" ref="M770" ca="1">_xlfn.SINGLE(IF(COLUMNS($E770:G770)&lt;=COUNTIF(INDIRECT("'Raw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Input'!$B$3)),COLUMNS($E770:G770))),""))</f>
        <v/>
      </c>
      <c r="N770" t="str" cm="1">
        <f t="array" aca="1" ref="N770" ca="1">_xlfn.SINGLE(IF(COLUMNS($E770:H770)&lt;=COUNTIF(INDIRECT("'Raw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Input'!$B$3)),COLUMNS($E770:H770))),""))</f>
        <v/>
      </c>
      <c r="O770" t="str" cm="1">
        <f t="array" aca="1" ref="O770" ca="1">_xlfn.SINGLE(IF(COLUMNS($E770:I770)&lt;=COUNTIF(INDIRECT("'Raw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Input'!$B$3)),COLUMNS($E770:I770))),""))</f>
        <v/>
      </c>
      <c r="P770" t="str" cm="1">
        <f t="array" aca="1" ref="P770" ca="1">_xlfn.SINGLE(IF(COLUMNS($E770:J770)&lt;=COUNTIF(INDIRECT("'Raw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Input'!$B$3)),COLUMNS($E770:J770))),""))</f>
        <v/>
      </c>
      <c r="Q770" t="str">
        <f t="shared" ref="Q770:Q781" ca="1" si="289">IF(NOT(C770=K770),E770,IF(NOT(C770=L770),F770,IF(NOT(C770=M770),G770,IF(NOT(C770=N770),H770,IF(NOT(C770=O770),I770,IF(NOT(C770=P770),J770,""))))))</f>
        <v>Int</v>
      </c>
      <c r="R770" t="str">
        <f t="shared" ref="R770:R781" ca="1" si="290">IF(AND(NOT(C770=L770),NOT(F770=Q770)),F770,IF(AND(NOT(C770=M770),NOT(G770=Q770)),G770,IF(AND(NOT(C770=N770),NOT(H770=Q770)),H770,IF(AND(NOT(C770=O770),NOT(I770=Q770)),I770,IF(AND(NOT(C770=P770),NOT(J770=Q770)),J770,"")))))</f>
        <v/>
      </c>
      <c r="S770" t="str">
        <f t="shared" ref="S770:S781" ca="1" si="291">IF(AND(NOT(C770=M770),NOT(G770=Q770),NOT(G770=R770)),G770,IF(AND(NOT(C770=N770),NOT(H770=Q770),NOT(H770=R770)),H770,IF(AND(NOT(C770=O770),NOT(I770=Q770),NOT(I770=R770)),I770,IF(AND(NOT(C770=P770),NOT(J770=Q770),NOT(J770=R770)),J770,""))))</f>
        <v/>
      </c>
      <c r="T770" t="str">
        <f t="shared" ca="1" si="274"/>
        <v/>
      </c>
      <c r="U770" t="str">
        <f t="shared" ca="1" si="275"/>
        <v/>
      </c>
      <c r="V770">
        <v>770</v>
      </c>
      <c r="DE770"/>
      <c r="HB770"/>
    </row>
    <row r="771" spans="1:210">
      <c r="A771">
        <v>2</v>
      </c>
      <c r="B771" t="str">
        <f t="shared" ca="1" si="288"/>
        <v/>
      </c>
      <c r="C771" t="str">
        <f t="shared" ref="C771:C834" ca="1" si="292">IFERROR(IF(ISBLANK(INDIRECT(INDIRECT("A"&amp;V771-A771)&amp;"!Y"&amp;A771+3)),"",INDIRECT(INDIRECT("A"&amp;V771-A771)&amp;"!Y"&amp;A771+3)),"")</f>
        <v/>
      </c>
      <c r="D771" t="str">
        <f t="shared" ref="D771:D834" ca="1" si="293">IFERROR(IF(ISBLANK(INDIRECT(INDIRECT("A"&amp;V771-A771)&amp;"!K"&amp;A771+3)),"",INDIRECT(INDIRECT("A"&amp;V771-A771)&amp;"!K"&amp;A771+3)),"")</f>
        <v/>
      </c>
      <c r="E771" t="str" cm="1">
        <f t="array" aca="1" ref="E771" ca="1">_xlfn.SINGLE(IF(COLUMNS($E771:E771)&lt;=COUNTIF(INDIRECT("'Raw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Input'!$B$3)),COLUMNS($E771:E771))),""))</f>
        <v>Int</v>
      </c>
      <c r="F771" t="str" cm="1">
        <f t="array" aca="1" ref="F771" ca="1">_xlfn.SINGLE(IF(COLUMNS($E771:F771)&lt;=COUNTIF(INDIRECT("'Raw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Input'!$B$3)),COLUMNS($E771:F771))),""))</f>
        <v/>
      </c>
      <c r="G771" t="str" cm="1">
        <f t="array" aca="1" ref="G771" ca="1">_xlfn.SINGLE(IF(COLUMNS($E771:G771)&lt;=COUNTIF(INDIRECT("'Raw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Input'!$B$3)),COLUMNS($E771:G771))),""))</f>
        <v/>
      </c>
      <c r="H771" t="str" cm="1">
        <f t="array" aca="1" ref="H771" ca="1">_xlfn.SINGLE(IF(COLUMNS($E771:H771)&lt;=COUNTIF(INDIRECT("'Raw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Input'!$B$3)),COLUMNS($E771:H771))),""))</f>
        <v/>
      </c>
      <c r="I771" t="str" cm="1">
        <f t="array" aca="1" ref="I771" ca="1">_xlfn.SINGLE(IF(COLUMNS($E771:I771)&lt;=COUNTIF(INDIRECT("'Raw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Input'!$B$3)),COLUMNS($E771:I771))),""))</f>
        <v/>
      </c>
      <c r="J771" t="str" cm="1">
        <f t="array" aca="1" ref="J771" ca="1">_xlfn.SINGLE(IF(COLUMNS($E771:J771)&lt;=COUNTIF(INDIRECT("'Raw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Input'!$B$3)),COLUMNS($E771:J771))),""))</f>
        <v/>
      </c>
      <c r="K771" t="str" cm="1">
        <f t="array" aca="1" ref="K771" ca="1">_xlfn.SINGLE(IF(COLUMNS($E771:E771)&lt;=COUNTIF(INDIRECT("'Raw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Input'!$B$3)),COLUMNS($E771:E771))),""))</f>
        <v>Boolean</v>
      </c>
      <c r="L771" t="str" cm="1">
        <f t="array" aca="1" ref="L771" ca="1">_xlfn.SINGLE(IF(COLUMNS($E771:F771)&lt;=COUNTIF(INDIRECT("'Raw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Input'!$B$3)),COLUMNS($E771:F771))),""))</f>
        <v/>
      </c>
      <c r="M771" t="str" cm="1">
        <f t="array" aca="1" ref="M771" ca="1">_xlfn.SINGLE(IF(COLUMNS($E771:G771)&lt;=COUNTIF(INDIRECT("'Raw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Input'!$B$3)),COLUMNS($E771:G771))),""))</f>
        <v/>
      </c>
      <c r="N771" t="str" cm="1">
        <f t="array" aca="1" ref="N771" ca="1">_xlfn.SINGLE(IF(COLUMNS($E771:H771)&lt;=COUNTIF(INDIRECT("'Raw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Input'!$B$3)),COLUMNS($E771:H771))),""))</f>
        <v/>
      </c>
      <c r="O771" t="str" cm="1">
        <f t="array" aca="1" ref="O771" ca="1">_xlfn.SINGLE(IF(COLUMNS($E771:I771)&lt;=COUNTIF(INDIRECT("'Raw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Input'!$B$3)),COLUMNS($E771:I771))),""))</f>
        <v/>
      </c>
      <c r="P771" t="str" cm="1">
        <f t="array" aca="1" ref="P771" ca="1">_xlfn.SINGLE(IF(COLUMNS($E771:J771)&lt;=COUNTIF(INDIRECT("'Raw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Input'!$B$3)),COLUMNS($E771:J771))),""))</f>
        <v/>
      </c>
      <c r="Q771" t="str">
        <f t="shared" ca="1" si="289"/>
        <v>Int</v>
      </c>
      <c r="R771" t="str">
        <f t="shared" ca="1" si="290"/>
        <v/>
      </c>
      <c r="S771" t="str">
        <f t="shared" ca="1" si="291"/>
        <v/>
      </c>
      <c r="T771" t="str">
        <f t="shared" ca="1" si="274"/>
        <v/>
      </c>
      <c r="U771" t="str">
        <f t="shared" ca="1" si="275"/>
        <v/>
      </c>
      <c r="V771">
        <v>771</v>
      </c>
      <c r="DE771"/>
      <c r="HB771"/>
    </row>
    <row r="772" spans="1:210">
      <c r="A772">
        <v>3</v>
      </c>
      <c r="B772" t="str">
        <f t="shared" ca="1" si="288"/>
        <v/>
      </c>
      <c r="C772" t="str">
        <f t="shared" ca="1" si="292"/>
        <v/>
      </c>
      <c r="D772" t="str">
        <f t="shared" ca="1" si="293"/>
        <v/>
      </c>
      <c r="E772" t="str" cm="1">
        <f t="array" aca="1" ref="E772" ca="1">_xlfn.SINGLE(IF(COLUMNS($E772:E772)&lt;=COUNTIF(INDIRECT("'Raw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Input'!$B$3)),COLUMNS($E772:E772))),""))</f>
        <v>Int</v>
      </c>
      <c r="F772" t="str" cm="1">
        <f t="array" aca="1" ref="F772" ca="1">_xlfn.SINGLE(IF(COLUMNS($E772:F772)&lt;=COUNTIF(INDIRECT("'Raw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Input'!$B$3)),COLUMNS($E772:F772))),""))</f>
        <v/>
      </c>
      <c r="G772" t="str" cm="1">
        <f t="array" aca="1" ref="G772" ca="1">_xlfn.SINGLE(IF(COLUMNS($E772:G772)&lt;=COUNTIF(INDIRECT("'Raw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Input'!$B$3)),COLUMNS($E772:G772))),""))</f>
        <v/>
      </c>
      <c r="H772" t="str" cm="1">
        <f t="array" aca="1" ref="H772" ca="1">_xlfn.SINGLE(IF(COLUMNS($E772:H772)&lt;=COUNTIF(INDIRECT("'Raw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Input'!$B$3)),COLUMNS($E772:H772))),""))</f>
        <v/>
      </c>
      <c r="I772" t="str" cm="1">
        <f t="array" aca="1" ref="I772" ca="1">_xlfn.SINGLE(IF(COLUMNS($E772:I772)&lt;=COUNTIF(INDIRECT("'Raw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Input'!$B$3)),COLUMNS($E772:I772))),""))</f>
        <v/>
      </c>
      <c r="J772" t="str" cm="1">
        <f t="array" aca="1" ref="J772" ca="1">_xlfn.SINGLE(IF(COLUMNS($E772:J772)&lt;=COUNTIF(INDIRECT("'Raw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Input'!$B$3)),COLUMNS($E772:J772))),""))</f>
        <v/>
      </c>
      <c r="K772" t="str" cm="1">
        <f t="array" aca="1" ref="K772" ca="1">_xlfn.SINGLE(IF(COLUMNS($E772:E772)&lt;=COUNTIF(INDIRECT("'Raw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Input'!$B$3)),COLUMNS($E772:E772))),""))</f>
        <v>Boolean</v>
      </c>
      <c r="L772" t="str" cm="1">
        <f t="array" aca="1" ref="L772" ca="1">_xlfn.SINGLE(IF(COLUMNS($E772:F772)&lt;=COUNTIF(INDIRECT("'Raw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Input'!$B$3)),COLUMNS($E772:F772))),""))</f>
        <v/>
      </c>
      <c r="M772" t="str" cm="1">
        <f t="array" aca="1" ref="M772" ca="1">_xlfn.SINGLE(IF(COLUMNS($E772:G772)&lt;=COUNTIF(INDIRECT("'Raw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Input'!$B$3)),COLUMNS($E772:G772))),""))</f>
        <v/>
      </c>
      <c r="N772" t="str" cm="1">
        <f t="array" aca="1" ref="N772" ca="1">_xlfn.SINGLE(IF(COLUMNS($E772:H772)&lt;=COUNTIF(INDIRECT("'Raw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Input'!$B$3)),COLUMNS($E772:H772))),""))</f>
        <v/>
      </c>
      <c r="O772" t="str" cm="1">
        <f t="array" aca="1" ref="O772" ca="1">_xlfn.SINGLE(IF(COLUMNS($E772:I772)&lt;=COUNTIF(INDIRECT("'Raw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Input'!$B$3)),COLUMNS($E772:I772))),""))</f>
        <v/>
      </c>
      <c r="P772" t="str" cm="1">
        <f t="array" aca="1" ref="P772" ca="1">_xlfn.SINGLE(IF(COLUMNS($E772:J772)&lt;=COUNTIF(INDIRECT("'Raw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Input'!$B$3)),COLUMNS($E772:J772))),""))</f>
        <v/>
      </c>
      <c r="Q772" t="str">
        <f t="shared" ca="1" si="289"/>
        <v>Int</v>
      </c>
      <c r="R772" t="str">
        <f t="shared" ca="1" si="290"/>
        <v/>
      </c>
      <c r="S772" t="str">
        <f t="shared" ca="1" si="291"/>
        <v/>
      </c>
      <c r="T772" t="str">
        <f t="shared" ca="1" si="274"/>
        <v/>
      </c>
      <c r="U772" t="str">
        <f t="shared" ca="1" si="275"/>
        <v/>
      </c>
      <c r="V772">
        <v>772</v>
      </c>
      <c r="DE772"/>
      <c r="HB772"/>
    </row>
    <row r="773" spans="1:210">
      <c r="A773">
        <v>4</v>
      </c>
      <c r="B773" t="str">
        <f t="shared" ca="1" si="288"/>
        <v/>
      </c>
      <c r="C773" t="str">
        <f t="shared" ca="1" si="292"/>
        <v/>
      </c>
      <c r="D773" t="str">
        <f t="shared" ca="1" si="293"/>
        <v/>
      </c>
      <c r="E773" t="str" cm="1">
        <f t="array" aca="1" ref="E773" ca="1">_xlfn.SINGLE(IF(COLUMNS($E773:E773)&lt;=COUNTIF(INDIRECT("'Raw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Input'!$B$3)),COLUMNS($E773:E773))),""))</f>
        <v>Int</v>
      </c>
      <c r="F773" t="str" cm="1">
        <f t="array" aca="1" ref="F773" ca="1">_xlfn.SINGLE(IF(COLUMNS($E773:F773)&lt;=COUNTIF(INDIRECT("'Raw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Input'!$B$3)),COLUMNS($E773:F773))),""))</f>
        <v/>
      </c>
      <c r="G773" t="str" cm="1">
        <f t="array" aca="1" ref="G773" ca="1">_xlfn.SINGLE(IF(COLUMNS($E773:G773)&lt;=COUNTIF(INDIRECT("'Raw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Input'!$B$3)),COLUMNS($E773:G773))),""))</f>
        <v/>
      </c>
      <c r="H773" t="str" cm="1">
        <f t="array" aca="1" ref="H773" ca="1">_xlfn.SINGLE(IF(COLUMNS($E773:H773)&lt;=COUNTIF(INDIRECT("'Raw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Input'!$B$3)),COLUMNS($E773:H773))),""))</f>
        <v/>
      </c>
      <c r="I773" t="str" cm="1">
        <f t="array" aca="1" ref="I773" ca="1">_xlfn.SINGLE(IF(COLUMNS($E773:I773)&lt;=COUNTIF(INDIRECT("'Raw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Input'!$B$3)),COLUMNS($E773:I773))),""))</f>
        <v/>
      </c>
      <c r="J773" t="str" cm="1">
        <f t="array" aca="1" ref="J773" ca="1">_xlfn.SINGLE(IF(COLUMNS($E773:J773)&lt;=COUNTIF(INDIRECT("'Raw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Input'!$B$3)),COLUMNS($E773:J773))),""))</f>
        <v/>
      </c>
      <c r="K773" t="str" cm="1">
        <f t="array" aca="1" ref="K773" ca="1">_xlfn.SINGLE(IF(COLUMNS($E773:E773)&lt;=COUNTIF(INDIRECT("'Raw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Input'!$B$3)),COLUMNS($E773:E773))),""))</f>
        <v>Boolean</v>
      </c>
      <c r="L773" t="str" cm="1">
        <f t="array" aca="1" ref="L773" ca="1">_xlfn.SINGLE(IF(COLUMNS($E773:F773)&lt;=COUNTIF(INDIRECT("'Raw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Input'!$B$3)),COLUMNS($E773:F773))),""))</f>
        <v/>
      </c>
      <c r="M773" t="str" cm="1">
        <f t="array" aca="1" ref="M773" ca="1">_xlfn.SINGLE(IF(COLUMNS($E773:G773)&lt;=COUNTIF(INDIRECT("'Raw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Input'!$B$3)),COLUMNS($E773:G773))),""))</f>
        <v/>
      </c>
      <c r="N773" t="str" cm="1">
        <f t="array" aca="1" ref="N773" ca="1">_xlfn.SINGLE(IF(COLUMNS($E773:H773)&lt;=COUNTIF(INDIRECT("'Raw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Input'!$B$3)),COLUMNS($E773:H773))),""))</f>
        <v/>
      </c>
      <c r="O773" t="str" cm="1">
        <f t="array" aca="1" ref="O773" ca="1">_xlfn.SINGLE(IF(COLUMNS($E773:I773)&lt;=COUNTIF(INDIRECT("'Raw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Input'!$B$3)),COLUMNS($E773:I773))),""))</f>
        <v/>
      </c>
      <c r="P773" t="str" cm="1">
        <f t="array" aca="1" ref="P773" ca="1">_xlfn.SINGLE(IF(COLUMNS($E773:J773)&lt;=COUNTIF(INDIRECT("'Raw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Input'!$B$3)),COLUMNS($E773:J773))),""))</f>
        <v/>
      </c>
      <c r="Q773" t="str">
        <f t="shared" ca="1" si="289"/>
        <v>Int</v>
      </c>
      <c r="R773" t="str">
        <f t="shared" ca="1" si="290"/>
        <v/>
      </c>
      <c r="S773" t="str">
        <f t="shared" ca="1" si="291"/>
        <v/>
      </c>
      <c r="T773" t="str">
        <f t="shared" ca="1" si="274"/>
        <v/>
      </c>
      <c r="U773" t="str">
        <f t="shared" ca="1" si="275"/>
        <v/>
      </c>
      <c r="V773">
        <v>773</v>
      </c>
      <c r="DE773"/>
      <c r="HB773"/>
    </row>
    <row r="774" spans="1:210">
      <c r="A774">
        <v>5</v>
      </c>
      <c r="B774" t="str">
        <f t="shared" ca="1" si="288"/>
        <v/>
      </c>
      <c r="C774" t="str">
        <f t="shared" ca="1" si="292"/>
        <v/>
      </c>
      <c r="D774" t="str">
        <f t="shared" ca="1" si="293"/>
        <v/>
      </c>
      <c r="E774" t="str" cm="1">
        <f t="array" aca="1" ref="E774" ca="1">_xlfn.SINGLE(IF(COLUMNS($E774:E774)&lt;=COUNTIF(INDIRECT("'Raw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Input'!$B$3)),COLUMNS($E774:E774))),""))</f>
        <v>Int</v>
      </c>
      <c r="F774" t="str" cm="1">
        <f t="array" aca="1" ref="F774" ca="1">_xlfn.SINGLE(IF(COLUMNS($E774:F774)&lt;=COUNTIF(INDIRECT("'Raw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Input'!$B$3)),COLUMNS($E774:F774))),""))</f>
        <v/>
      </c>
      <c r="G774" t="str" cm="1">
        <f t="array" aca="1" ref="G774" ca="1">_xlfn.SINGLE(IF(COLUMNS($E774:G774)&lt;=COUNTIF(INDIRECT("'Raw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Input'!$B$3)),COLUMNS($E774:G774))),""))</f>
        <v/>
      </c>
      <c r="H774" t="str" cm="1">
        <f t="array" aca="1" ref="H774" ca="1">_xlfn.SINGLE(IF(COLUMNS($E774:H774)&lt;=COUNTIF(INDIRECT("'Raw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Input'!$B$3)),COLUMNS($E774:H774))),""))</f>
        <v/>
      </c>
      <c r="I774" t="str" cm="1">
        <f t="array" aca="1" ref="I774" ca="1">_xlfn.SINGLE(IF(COLUMNS($E774:I774)&lt;=COUNTIF(INDIRECT("'Raw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Input'!$B$3)),COLUMNS($E774:I774))),""))</f>
        <v/>
      </c>
      <c r="J774" t="str" cm="1">
        <f t="array" aca="1" ref="J774" ca="1">_xlfn.SINGLE(IF(COLUMNS($E774:J774)&lt;=COUNTIF(INDIRECT("'Raw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Input'!$B$3)),COLUMNS($E774:J774))),""))</f>
        <v/>
      </c>
      <c r="K774" t="str" cm="1">
        <f t="array" aca="1" ref="K774" ca="1">_xlfn.SINGLE(IF(COLUMNS($E774:E774)&lt;=COUNTIF(INDIRECT("'Raw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Input'!$B$3)),COLUMNS($E774:E774))),""))</f>
        <v>Boolean</v>
      </c>
      <c r="L774" t="str" cm="1">
        <f t="array" aca="1" ref="L774" ca="1">_xlfn.SINGLE(IF(COLUMNS($E774:F774)&lt;=COUNTIF(INDIRECT("'Raw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Input'!$B$3)),COLUMNS($E774:F774))),""))</f>
        <v/>
      </c>
      <c r="M774" t="str" cm="1">
        <f t="array" aca="1" ref="M774" ca="1">_xlfn.SINGLE(IF(COLUMNS($E774:G774)&lt;=COUNTIF(INDIRECT("'Raw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Input'!$B$3)),COLUMNS($E774:G774))),""))</f>
        <v/>
      </c>
      <c r="N774" t="str" cm="1">
        <f t="array" aca="1" ref="N774" ca="1">_xlfn.SINGLE(IF(COLUMNS($E774:H774)&lt;=COUNTIF(INDIRECT("'Raw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Input'!$B$3)),COLUMNS($E774:H774))),""))</f>
        <v/>
      </c>
      <c r="O774" t="str" cm="1">
        <f t="array" aca="1" ref="O774" ca="1">_xlfn.SINGLE(IF(COLUMNS($E774:I774)&lt;=COUNTIF(INDIRECT("'Raw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Input'!$B$3)),COLUMNS($E774:I774))),""))</f>
        <v/>
      </c>
      <c r="P774" t="str" cm="1">
        <f t="array" aca="1" ref="P774" ca="1">_xlfn.SINGLE(IF(COLUMNS($E774:J774)&lt;=COUNTIF(INDIRECT("'Raw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Input'!$B$3)),COLUMNS($E774:J774))),""))</f>
        <v/>
      </c>
      <c r="Q774" t="str">
        <f t="shared" ca="1" si="289"/>
        <v>Int</v>
      </c>
      <c r="R774" t="str">
        <f t="shared" ca="1" si="290"/>
        <v/>
      </c>
      <c r="S774" t="str">
        <f t="shared" ca="1" si="291"/>
        <v/>
      </c>
      <c r="T774" t="str">
        <f t="shared" ca="1" si="274"/>
        <v/>
      </c>
      <c r="U774" t="str">
        <f t="shared" ca="1" si="275"/>
        <v/>
      </c>
      <c r="V774">
        <v>774</v>
      </c>
      <c r="DE774"/>
      <c r="HB774"/>
    </row>
    <row r="775" spans="1:210">
      <c r="A775">
        <v>6</v>
      </c>
      <c r="B775" t="str">
        <f t="shared" ca="1" si="288"/>
        <v/>
      </c>
      <c r="C775" t="str">
        <f t="shared" ca="1" si="292"/>
        <v/>
      </c>
      <c r="D775" t="str">
        <f t="shared" ca="1" si="293"/>
        <v/>
      </c>
      <c r="E775" t="str" cm="1">
        <f t="array" aca="1" ref="E775" ca="1">_xlfn.SINGLE(IF(COLUMNS($E775:E775)&lt;=COUNTIF(INDIRECT("'Raw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Input'!$B$3)),COLUMNS($E775:E775))),""))</f>
        <v>Int</v>
      </c>
      <c r="F775" t="str" cm="1">
        <f t="array" aca="1" ref="F775" ca="1">_xlfn.SINGLE(IF(COLUMNS($E775:F775)&lt;=COUNTIF(INDIRECT("'Raw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Input'!$B$3)),COLUMNS($E775:F775))),""))</f>
        <v/>
      </c>
      <c r="G775" t="str" cm="1">
        <f t="array" aca="1" ref="G775" ca="1">_xlfn.SINGLE(IF(COLUMNS($E775:G775)&lt;=COUNTIF(INDIRECT("'Raw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Input'!$B$3)),COLUMNS($E775:G775))),""))</f>
        <v/>
      </c>
      <c r="H775" t="str" cm="1">
        <f t="array" aca="1" ref="H775" ca="1">_xlfn.SINGLE(IF(COLUMNS($E775:H775)&lt;=COUNTIF(INDIRECT("'Raw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Input'!$B$3)),COLUMNS($E775:H775))),""))</f>
        <v/>
      </c>
      <c r="I775" t="str" cm="1">
        <f t="array" aca="1" ref="I775" ca="1">_xlfn.SINGLE(IF(COLUMNS($E775:I775)&lt;=COUNTIF(INDIRECT("'Raw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Input'!$B$3)),COLUMNS($E775:I775))),""))</f>
        <v/>
      </c>
      <c r="J775" t="str" cm="1">
        <f t="array" aca="1" ref="J775" ca="1">_xlfn.SINGLE(IF(COLUMNS($E775:J775)&lt;=COUNTIF(INDIRECT("'Raw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Input'!$B$3)),COLUMNS($E775:J775))),""))</f>
        <v/>
      </c>
      <c r="K775" t="str" cm="1">
        <f t="array" aca="1" ref="K775" ca="1">_xlfn.SINGLE(IF(COLUMNS($E775:E775)&lt;=COUNTIF(INDIRECT("'Raw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Input'!$B$3)),COLUMNS($E775:E775))),""))</f>
        <v>Boolean</v>
      </c>
      <c r="L775" t="str" cm="1">
        <f t="array" aca="1" ref="L775" ca="1">_xlfn.SINGLE(IF(COLUMNS($E775:F775)&lt;=COUNTIF(INDIRECT("'Raw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Input'!$B$3)),COLUMNS($E775:F775))),""))</f>
        <v/>
      </c>
      <c r="M775" t="str" cm="1">
        <f t="array" aca="1" ref="M775" ca="1">_xlfn.SINGLE(IF(COLUMNS($E775:G775)&lt;=COUNTIF(INDIRECT("'Raw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Input'!$B$3)),COLUMNS($E775:G775))),""))</f>
        <v/>
      </c>
      <c r="N775" t="str" cm="1">
        <f t="array" aca="1" ref="N775" ca="1">_xlfn.SINGLE(IF(COLUMNS($E775:H775)&lt;=COUNTIF(INDIRECT("'Raw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Input'!$B$3)),COLUMNS($E775:H775))),""))</f>
        <v/>
      </c>
      <c r="O775" t="str" cm="1">
        <f t="array" aca="1" ref="O775" ca="1">_xlfn.SINGLE(IF(COLUMNS($E775:I775)&lt;=COUNTIF(INDIRECT("'Raw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Input'!$B$3)),COLUMNS($E775:I775))),""))</f>
        <v/>
      </c>
      <c r="P775" t="str" cm="1">
        <f t="array" aca="1" ref="P775" ca="1">_xlfn.SINGLE(IF(COLUMNS($E775:J775)&lt;=COUNTIF(INDIRECT("'Raw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Input'!$B$3)),COLUMNS($E775:J775))),""))</f>
        <v/>
      </c>
      <c r="Q775" t="str">
        <f t="shared" ca="1" si="289"/>
        <v>Int</v>
      </c>
      <c r="R775" t="str">
        <f t="shared" ca="1" si="290"/>
        <v/>
      </c>
      <c r="S775" t="str">
        <f t="shared" ca="1" si="291"/>
        <v/>
      </c>
      <c r="T775" t="str">
        <f t="shared" ca="1" si="274"/>
        <v/>
      </c>
      <c r="U775" t="str">
        <f t="shared" ca="1" si="275"/>
        <v/>
      </c>
      <c r="V775">
        <v>775</v>
      </c>
      <c r="DE775"/>
      <c r="HB775"/>
    </row>
    <row r="776" spans="1:210">
      <c r="A776">
        <v>7</v>
      </c>
      <c r="B776" t="str">
        <f t="shared" ca="1" si="288"/>
        <v/>
      </c>
      <c r="C776" t="str">
        <f t="shared" ca="1" si="292"/>
        <v/>
      </c>
      <c r="D776" t="str">
        <f t="shared" ca="1" si="293"/>
        <v/>
      </c>
      <c r="E776" t="str" cm="1">
        <f t="array" aca="1" ref="E776" ca="1">_xlfn.SINGLE(IF(COLUMNS($E776:E776)&lt;=COUNTIF(INDIRECT("'Raw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Input'!$B$3)),COLUMNS($E776:E776))),""))</f>
        <v>Int</v>
      </c>
      <c r="F776" t="str" cm="1">
        <f t="array" aca="1" ref="F776" ca="1">_xlfn.SINGLE(IF(COLUMNS($E776:F776)&lt;=COUNTIF(INDIRECT("'Raw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Input'!$B$3)),COLUMNS($E776:F776))),""))</f>
        <v/>
      </c>
      <c r="G776" t="str" cm="1">
        <f t="array" aca="1" ref="G776" ca="1">_xlfn.SINGLE(IF(COLUMNS($E776:G776)&lt;=COUNTIF(INDIRECT("'Raw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Input'!$B$3)),COLUMNS($E776:G776))),""))</f>
        <v/>
      </c>
      <c r="H776" t="str" cm="1">
        <f t="array" aca="1" ref="H776" ca="1">_xlfn.SINGLE(IF(COLUMNS($E776:H776)&lt;=COUNTIF(INDIRECT("'Raw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Input'!$B$3)),COLUMNS($E776:H776))),""))</f>
        <v/>
      </c>
      <c r="I776" t="str" cm="1">
        <f t="array" aca="1" ref="I776" ca="1">_xlfn.SINGLE(IF(COLUMNS($E776:I776)&lt;=COUNTIF(INDIRECT("'Raw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Input'!$B$3)),COLUMNS($E776:I776))),""))</f>
        <v/>
      </c>
      <c r="J776" t="str" cm="1">
        <f t="array" aca="1" ref="J776" ca="1">_xlfn.SINGLE(IF(COLUMNS($E776:J776)&lt;=COUNTIF(INDIRECT("'Raw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Input'!$B$3)),COLUMNS($E776:J776))),""))</f>
        <v/>
      </c>
      <c r="K776" t="str" cm="1">
        <f t="array" aca="1" ref="K776" ca="1">_xlfn.SINGLE(IF(COLUMNS($E776:E776)&lt;=COUNTIF(INDIRECT("'Raw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Input'!$B$3)),COLUMNS($E776:E776))),""))</f>
        <v>Boolean</v>
      </c>
      <c r="L776" t="str" cm="1">
        <f t="array" aca="1" ref="L776" ca="1">_xlfn.SINGLE(IF(COLUMNS($E776:F776)&lt;=COUNTIF(INDIRECT("'Raw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Input'!$B$3)),COLUMNS($E776:F776))),""))</f>
        <v/>
      </c>
      <c r="M776" t="str" cm="1">
        <f t="array" aca="1" ref="M776" ca="1">_xlfn.SINGLE(IF(COLUMNS($E776:G776)&lt;=COUNTIF(INDIRECT("'Raw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Input'!$B$3)),COLUMNS($E776:G776))),""))</f>
        <v/>
      </c>
      <c r="N776" t="str" cm="1">
        <f t="array" aca="1" ref="N776" ca="1">_xlfn.SINGLE(IF(COLUMNS($E776:H776)&lt;=COUNTIF(INDIRECT("'Raw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Input'!$B$3)),COLUMNS($E776:H776))),""))</f>
        <v/>
      </c>
      <c r="O776" t="str" cm="1">
        <f t="array" aca="1" ref="O776" ca="1">_xlfn.SINGLE(IF(COLUMNS($E776:I776)&lt;=COUNTIF(INDIRECT("'Raw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Input'!$B$3)),COLUMNS($E776:I776))),""))</f>
        <v/>
      </c>
      <c r="P776" t="str" cm="1">
        <f t="array" aca="1" ref="P776" ca="1">_xlfn.SINGLE(IF(COLUMNS($E776:J776)&lt;=COUNTIF(INDIRECT("'Raw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Input'!$B$3)),COLUMNS($E776:J776))),""))</f>
        <v/>
      </c>
      <c r="Q776" t="str">
        <f t="shared" ca="1" si="289"/>
        <v>Int</v>
      </c>
      <c r="R776" t="str">
        <f t="shared" ca="1" si="290"/>
        <v/>
      </c>
      <c r="S776" t="str">
        <f t="shared" ca="1" si="291"/>
        <v/>
      </c>
      <c r="T776" t="str">
        <f t="shared" ca="1" si="274"/>
        <v/>
      </c>
      <c r="U776" t="str">
        <f t="shared" ca="1" si="275"/>
        <v/>
      </c>
      <c r="V776">
        <v>776</v>
      </c>
      <c r="DE776"/>
      <c r="HB776"/>
    </row>
    <row r="777" spans="1:210">
      <c r="A777">
        <v>8</v>
      </c>
      <c r="B777" t="str">
        <f t="shared" ca="1" si="288"/>
        <v/>
      </c>
      <c r="C777" t="str">
        <f t="shared" ca="1" si="292"/>
        <v/>
      </c>
      <c r="D777" t="str">
        <f t="shared" ca="1" si="293"/>
        <v/>
      </c>
      <c r="E777" t="str" cm="1">
        <f t="array" aca="1" ref="E777" ca="1">_xlfn.SINGLE(IF(COLUMNS($E777:E777)&lt;=COUNTIF(INDIRECT("'Raw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Input'!$B$3)),COLUMNS($E777:E777))),""))</f>
        <v>Int</v>
      </c>
      <c r="F777" t="str" cm="1">
        <f t="array" aca="1" ref="F777" ca="1">_xlfn.SINGLE(IF(COLUMNS($E777:F777)&lt;=COUNTIF(INDIRECT("'Raw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Input'!$B$3)),COLUMNS($E777:F777))),""))</f>
        <v/>
      </c>
      <c r="G777" t="str" cm="1">
        <f t="array" aca="1" ref="G777" ca="1">_xlfn.SINGLE(IF(COLUMNS($E777:G777)&lt;=COUNTIF(INDIRECT("'Raw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Input'!$B$3)),COLUMNS($E777:G777))),""))</f>
        <v/>
      </c>
      <c r="H777" t="str" cm="1">
        <f t="array" aca="1" ref="H777" ca="1">_xlfn.SINGLE(IF(COLUMNS($E777:H777)&lt;=COUNTIF(INDIRECT("'Raw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Input'!$B$3)),COLUMNS($E777:H777))),""))</f>
        <v/>
      </c>
      <c r="I777" t="str" cm="1">
        <f t="array" aca="1" ref="I777" ca="1">_xlfn.SINGLE(IF(COLUMNS($E777:I777)&lt;=COUNTIF(INDIRECT("'Raw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Input'!$B$3)),COLUMNS($E777:I777))),""))</f>
        <v/>
      </c>
      <c r="J777" t="str" cm="1">
        <f t="array" aca="1" ref="J777" ca="1">_xlfn.SINGLE(IF(COLUMNS($E777:J777)&lt;=COUNTIF(INDIRECT("'Raw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Input'!$B$3)),COLUMNS($E777:J777))),""))</f>
        <v/>
      </c>
      <c r="K777" t="str" cm="1">
        <f t="array" aca="1" ref="K777" ca="1">_xlfn.SINGLE(IF(COLUMNS($E777:E777)&lt;=COUNTIF(INDIRECT("'Raw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Input'!$B$3)),COLUMNS($E777:E777))),""))</f>
        <v>Boolean</v>
      </c>
      <c r="L777" t="str" cm="1">
        <f t="array" aca="1" ref="L777" ca="1">_xlfn.SINGLE(IF(COLUMNS($E777:F777)&lt;=COUNTIF(INDIRECT("'Raw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Input'!$B$3)),COLUMNS($E777:F777))),""))</f>
        <v/>
      </c>
      <c r="M777" t="str" cm="1">
        <f t="array" aca="1" ref="M777" ca="1">_xlfn.SINGLE(IF(COLUMNS($E777:G777)&lt;=COUNTIF(INDIRECT("'Raw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Input'!$B$3)),COLUMNS($E777:G777))),""))</f>
        <v/>
      </c>
      <c r="N777" t="str" cm="1">
        <f t="array" aca="1" ref="N777" ca="1">_xlfn.SINGLE(IF(COLUMNS($E777:H777)&lt;=COUNTIF(INDIRECT("'Raw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Input'!$B$3)),COLUMNS($E777:H777))),""))</f>
        <v/>
      </c>
      <c r="O777" t="str" cm="1">
        <f t="array" aca="1" ref="O777" ca="1">_xlfn.SINGLE(IF(COLUMNS($E777:I777)&lt;=COUNTIF(INDIRECT("'Raw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Input'!$B$3)),COLUMNS($E777:I777))),""))</f>
        <v/>
      </c>
      <c r="P777" t="str" cm="1">
        <f t="array" aca="1" ref="P777" ca="1">_xlfn.SINGLE(IF(COLUMNS($E777:J777)&lt;=COUNTIF(INDIRECT("'Raw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Input'!$B$3)),COLUMNS($E777:J777))),""))</f>
        <v/>
      </c>
      <c r="Q777" t="str">
        <f t="shared" ca="1" si="289"/>
        <v>Int</v>
      </c>
      <c r="R777" t="str">
        <f t="shared" ca="1" si="290"/>
        <v/>
      </c>
      <c r="S777" t="str">
        <f t="shared" ca="1" si="291"/>
        <v/>
      </c>
      <c r="T777" t="str">
        <f t="shared" ca="1" si="274"/>
        <v/>
      </c>
      <c r="U777" t="str">
        <f t="shared" ca="1" si="275"/>
        <v/>
      </c>
      <c r="V777">
        <v>777</v>
      </c>
      <c r="DE777"/>
      <c r="HB777"/>
    </row>
    <row r="778" spans="1:210">
      <c r="A778">
        <v>9</v>
      </c>
      <c r="B778" t="str">
        <f t="shared" ca="1" si="288"/>
        <v/>
      </c>
      <c r="C778" t="str">
        <f t="shared" ca="1" si="292"/>
        <v/>
      </c>
      <c r="D778" t="str">
        <f t="shared" ca="1" si="293"/>
        <v/>
      </c>
      <c r="E778" t="str" cm="1">
        <f t="array" aca="1" ref="E778" ca="1">_xlfn.SINGLE(IF(COLUMNS($E778:E778)&lt;=COUNTIF(INDIRECT("'Raw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Input'!$B$3)),COLUMNS($E778:E778))),""))</f>
        <v>Int</v>
      </c>
      <c r="F778" t="str" cm="1">
        <f t="array" aca="1" ref="F778" ca="1">_xlfn.SINGLE(IF(COLUMNS($E778:F778)&lt;=COUNTIF(INDIRECT("'Raw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Input'!$B$3)),COLUMNS($E778:F778))),""))</f>
        <v/>
      </c>
      <c r="G778" t="str" cm="1">
        <f t="array" aca="1" ref="G778" ca="1">_xlfn.SINGLE(IF(COLUMNS($E778:G778)&lt;=COUNTIF(INDIRECT("'Raw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Input'!$B$3)),COLUMNS($E778:G778))),""))</f>
        <v/>
      </c>
      <c r="H778" t="str" cm="1">
        <f t="array" aca="1" ref="H778" ca="1">_xlfn.SINGLE(IF(COLUMNS($E778:H778)&lt;=COUNTIF(INDIRECT("'Raw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Input'!$B$3)),COLUMNS($E778:H778))),""))</f>
        <v/>
      </c>
      <c r="I778" t="str" cm="1">
        <f t="array" aca="1" ref="I778" ca="1">_xlfn.SINGLE(IF(COLUMNS($E778:I778)&lt;=COUNTIF(INDIRECT("'Raw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Input'!$B$3)),COLUMNS($E778:I778))),""))</f>
        <v/>
      </c>
      <c r="J778" t="str" cm="1">
        <f t="array" aca="1" ref="J778" ca="1">_xlfn.SINGLE(IF(COLUMNS($E778:J778)&lt;=COUNTIF(INDIRECT("'Raw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Input'!$B$3)),COLUMNS($E778:J778))),""))</f>
        <v/>
      </c>
      <c r="K778" t="str" cm="1">
        <f t="array" aca="1" ref="K778" ca="1">_xlfn.SINGLE(IF(COLUMNS($E778:E778)&lt;=COUNTIF(INDIRECT("'Raw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Input'!$B$3)),COLUMNS($E778:E778))),""))</f>
        <v>Boolean</v>
      </c>
      <c r="L778" t="str" cm="1">
        <f t="array" aca="1" ref="L778" ca="1">_xlfn.SINGLE(IF(COLUMNS($E778:F778)&lt;=COUNTIF(INDIRECT("'Raw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Input'!$B$3)),COLUMNS($E778:F778))),""))</f>
        <v/>
      </c>
      <c r="M778" t="str" cm="1">
        <f t="array" aca="1" ref="M778" ca="1">_xlfn.SINGLE(IF(COLUMNS($E778:G778)&lt;=COUNTIF(INDIRECT("'Raw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Input'!$B$3)),COLUMNS($E778:G778))),""))</f>
        <v/>
      </c>
      <c r="N778" t="str" cm="1">
        <f t="array" aca="1" ref="N778" ca="1">_xlfn.SINGLE(IF(COLUMNS($E778:H778)&lt;=COUNTIF(INDIRECT("'Raw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Input'!$B$3)),COLUMNS($E778:H778))),""))</f>
        <v/>
      </c>
      <c r="O778" t="str" cm="1">
        <f t="array" aca="1" ref="O778" ca="1">_xlfn.SINGLE(IF(COLUMNS($E778:I778)&lt;=COUNTIF(INDIRECT("'Raw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Input'!$B$3)),COLUMNS($E778:I778))),""))</f>
        <v/>
      </c>
      <c r="P778" t="str" cm="1">
        <f t="array" aca="1" ref="P778" ca="1">_xlfn.SINGLE(IF(COLUMNS($E778:J778)&lt;=COUNTIF(INDIRECT("'Raw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Input'!$B$3)),COLUMNS($E778:J778))),""))</f>
        <v/>
      </c>
      <c r="Q778" t="str">
        <f t="shared" ca="1" si="289"/>
        <v>Int</v>
      </c>
      <c r="R778" t="str">
        <f t="shared" ca="1" si="290"/>
        <v/>
      </c>
      <c r="S778" t="str">
        <f t="shared" ca="1" si="291"/>
        <v/>
      </c>
      <c r="T778" t="str">
        <f t="shared" ca="1" si="274"/>
        <v/>
      </c>
      <c r="U778" t="str">
        <f t="shared" ca="1" si="275"/>
        <v/>
      </c>
      <c r="V778">
        <v>778</v>
      </c>
      <c r="DE778"/>
      <c r="HB778"/>
    </row>
    <row r="779" spans="1:210">
      <c r="A779">
        <v>10</v>
      </c>
      <c r="B779" t="str">
        <f t="shared" ca="1" si="288"/>
        <v/>
      </c>
      <c r="C779" t="str">
        <f t="shared" ca="1" si="292"/>
        <v/>
      </c>
      <c r="D779" t="str">
        <f t="shared" ca="1" si="293"/>
        <v/>
      </c>
      <c r="E779" t="str" cm="1">
        <f t="array" aca="1" ref="E779" ca="1">_xlfn.SINGLE(IF(COLUMNS($E779:E779)&lt;=COUNTIF(INDIRECT("'Raw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Input'!$B$3)),COLUMNS($E779:E779))),""))</f>
        <v>Int</v>
      </c>
      <c r="F779" t="str" cm="1">
        <f t="array" aca="1" ref="F779" ca="1">_xlfn.SINGLE(IF(COLUMNS($E779:F779)&lt;=COUNTIF(INDIRECT("'Raw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Input'!$B$3)),COLUMNS($E779:F779))),""))</f>
        <v/>
      </c>
      <c r="G779" t="str" cm="1">
        <f t="array" aca="1" ref="G779" ca="1">_xlfn.SINGLE(IF(COLUMNS($E779:G779)&lt;=COUNTIF(INDIRECT("'Raw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Input'!$B$3)),COLUMNS($E779:G779))),""))</f>
        <v/>
      </c>
      <c r="H779" t="str" cm="1">
        <f t="array" aca="1" ref="H779" ca="1">_xlfn.SINGLE(IF(COLUMNS($E779:H779)&lt;=COUNTIF(INDIRECT("'Raw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Input'!$B$3)),COLUMNS($E779:H779))),""))</f>
        <v/>
      </c>
      <c r="I779" t="str" cm="1">
        <f t="array" aca="1" ref="I779" ca="1">_xlfn.SINGLE(IF(COLUMNS($E779:I779)&lt;=COUNTIF(INDIRECT("'Raw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Input'!$B$3)),COLUMNS($E779:I779))),""))</f>
        <v/>
      </c>
      <c r="J779" t="str" cm="1">
        <f t="array" aca="1" ref="J779" ca="1">_xlfn.SINGLE(IF(COLUMNS($E779:J779)&lt;=COUNTIF(INDIRECT("'Raw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Input'!$B$3)),COLUMNS($E779:J779))),""))</f>
        <v/>
      </c>
      <c r="K779" t="str" cm="1">
        <f t="array" aca="1" ref="K779" ca="1">_xlfn.SINGLE(IF(COLUMNS($E779:E779)&lt;=COUNTIF(INDIRECT("'Raw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Input'!$B$3)),COLUMNS($E779:E779))),""))</f>
        <v>Boolean</v>
      </c>
      <c r="L779" t="str" cm="1">
        <f t="array" aca="1" ref="L779" ca="1">_xlfn.SINGLE(IF(COLUMNS($E779:F779)&lt;=COUNTIF(INDIRECT("'Raw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Input'!$B$3)),COLUMNS($E779:F779))),""))</f>
        <v/>
      </c>
      <c r="M779" t="str" cm="1">
        <f t="array" aca="1" ref="M779" ca="1">_xlfn.SINGLE(IF(COLUMNS($E779:G779)&lt;=COUNTIF(INDIRECT("'Raw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Input'!$B$3)),COLUMNS($E779:G779))),""))</f>
        <v/>
      </c>
      <c r="N779" t="str" cm="1">
        <f t="array" aca="1" ref="N779" ca="1">_xlfn.SINGLE(IF(COLUMNS($E779:H779)&lt;=COUNTIF(INDIRECT("'Raw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Input'!$B$3)),COLUMNS($E779:H779))),""))</f>
        <v/>
      </c>
      <c r="O779" t="str" cm="1">
        <f t="array" aca="1" ref="O779" ca="1">_xlfn.SINGLE(IF(COLUMNS($E779:I779)&lt;=COUNTIF(INDIRECT("'Raw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Input'!$B$3)),COLUMNS($E779:I779))),""))</f>
        <v/>
      </c>
      <c r="P779" t="str" cm="1">
        <f t="array" aca="1" ref="P779" ca="1">_xlfn.SINGLE(IF(COLUMNS($E779:J779)&lt;=COUNTIF(INDIRECT("'Raw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Input'!$B$3)),COLUMNS($E779:J779))),""))</f>
        <v/>
      </c>
      <c r="Q779" t="str">
        <f t="shared" ca="1" si="289"/>
        <v>Int</v>
      </c>
      <c r="R779" t="str">
        <f t="shared" ca="1" si="290"/>
        <v/>
      </c>
      <c r="S779" t="str">
        <f t="shared" ca="1" si="291"/>
        <v/>
      </c>
      <c r="T779" t="str">
        <f t="shared" ca="1" si="274"/>
        <v/>
      </c>
      <c r="U779" t="str">
        <f t="shared" ca="1" si="275"/>
        <v/>
      </c>
      <c r="V779">
        <v>779</v>
      </c>
      <c r="DE779"/>
      <c r="HB779"/>
    </row>
    <row r="780" spans="1:210">
      <c r="A780">
        <v>11</v>
      </c>
      <c r="B780" t="str">
        <f t="shared" ca="1" si="288"/>
        <v/>
      </c>
      <c r="C780" t="str">
        <f t="shared" ca="1" si="292"/>
        <v/>
      </c>
      <c r="D780" t="str">
        <f t="shared" ca="1" si="293"/>
        <v/>
      </c>
      <c r="E780" t="str" cm="1">
        <f t="array" aca="1" ref="E780" ca="1">_xlfn.SINGLE(IF(COLUMNS($E780:E780)&lt;=COUNTIF(INDIRECT("'Raw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Input'!$B$3)),COLUMNS($E780:E780))),""))</f>
        <v>Int</v>
      </c>
      <c r="F780" t="str" cm="1">
        <f t="array" aca="1" ref="F780" ca="1">_xlfn.SINGLE(IF(COLUMNS($E780:F780)&lt;=COUNTIF(INDIRECT("'Raw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Input'!$B$3)),COLUMNS($E780:F780))),""))</f>
        <v/>
      </c>
      <c r="G780" t="str" cm="1">
        <f t="array" aca="1" ref="G780" ca="1">_xlfn.SINGLE(IF(COLUMNS($E780:G780)&lt;=COUNTIF(INDIRECT("'Raw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Input'!$B$3)),COLUMNS($E780:G780))),""))</f>
        <v/>
      </c>
      <c r="H780" t="str" cm="1">
        <f t="array" aca="1" ref="H780" ca="1">_xlfn.SINGLE(IF(COLUMNS($E780:H780)&lt;=COUNTIF(INDIRECT("'Raw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Input'!$B$3)),COLUMNS($E780:H780))),""))</f>
        <v/>
      </c>
      <c r="I780" t="str" cm="1">
        <f t="array" aca="1" ref="I780" ca="1">_xlfn.SINGLE(IF(COLUMNS($E780:I780)&lt;=COUNTIF(INDIRECT("'Raw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Input'!$B$3)),COLUMNS($E780:I780))),""))</f>
        <v/>
      </c>
      <c r="J780" t="str" cm="1">
        <f t="array" aca="1" ref="J780" ca="1">_xlfn.SINGLE(IF(COLUMNS($E780:J780)&lt;=COUNTIF(INDIRECT("'Raw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Input'!$B$3)),COLUMNS($E780:J780))),""))</f>
        <v/>
      </c>
      <c r="K780" t="str" cm="1">
        <f t="array" aca="1" ref="K780" ca="1">_xlfn.SINGLE(IF(COLUMNS($E780:E780)&lt;=COUNTIF(INDIRECT("'Raw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Input'!$B$3)),COLUMNS($E780:E780))),""))</f>
        <v>Boolean</v>
      </c>
      <c r="L780" t="str" cm="1">
        <f t="array" aca="1" ref="L780" ca="1">_xlfn.SINGLE(IF(COLUMNS($E780:F780)&lt;=COUNTIF(INDIRECT("'Raw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Input'!$B$3)),COLUMNS($E780:F780))),""))</f>
        <v/>
      </c>
      <c r="M780" t="str" cm="1">
        <f t="array" aca="1" ref="M780" ca="1">_xlfn.SINGLE(IF(COLUMNS($E780:G780)&lt;=COUNTIF(INDIRECT("'Raw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Input'!$B$3)),COLUMNS($E780:G780))),""))</f>
        <v/>
      </c>
      <c r="N780" t="str" cm="1">
        <f t="array" aca="1" ref="N780" ca="1">_xlfn.SINGLE(IF(COLUMNS($E780:H780)&lt;=COUNTIF(INDIRECT("'Raw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Input'!$B$3)),COLUMNS($E780:H780))),""))</f>
        <v/>
      </c>
      <c r="O780" t="str" cm="1">
        <f t="array" aca="1" ref="O780" ca="1">_xlfn.SINGLE(IF(COLUMNS($E780:I780)&lt;=COUNTIF(INDIRECT("'Raw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Input'!$B$3)),COLUMNS($E780:I780))),""))</f>
        <v/>
      </c>
      <c r="P780" t="str" cm="1">
        <f t="array" aca="1" ref="P780" ca="1">_xlfn.SINGLE(IF(COLUMNS($E780:J780)&lt;=COUNTIF(INDIRECT("'Raw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Input'!$B$3)),COLUMNS($E780:J780))),""))</f>
        <v/>
      </c>
      <c r="Q780" t="str">
        <f t="shared" ca="1" si="289"/>
        <v>Int</v>
      </c>
      <c r="R780" t="str">
        <f t="shared" ca="1" si="290"/>
        <v/>
      </c>
      <c r="S780" t="str">
        <f t="shared" ca="1" si="291"/>
        <v/>
      </c>
      <c r="T780" t="str">
        <f t="shared" ca="1" si="274"/>
        <v/>
      </c>
      <c r="U780" t="str">
        <f t="shared" ca="1" si="275"/>
        <v/>
      </c>
      <c r="V780">
        <v>780</v>
      </c>
      <c r="DE780"/>
      <c r="HB780"/>
    </row>
    <row r="781" spans="1:210">
      <c r="A781">
        <v>12</v>
      </c>
      <c r="B781" t="str">
        <f t="shared" ca="1" si="288"/>
        <v/>
      </c>
      <c r="C781" t="str">
        <f t="shared" ca="1" si="292"/>
        <v/>
      </c>
      <c r="D781" t="str">
        <f t="shared" ca="1" si="293"/>
        <v/>
      </c>
      <c r="E781" t="str" cm="1">
        <f t="array" aca="1" ref="E781" ca="1">_xlfn.SINGLE(IF(COLUMNS($E781:E781)&lt;=COUNTIF(INDIRECT("'Raw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Input'!$B$3)),COLUMNS($E781:E781))),""))</f>
        <v>Int</v>
      </c>
      <c r="F781" t="str" cm="1">
        <f t="array" aca="1" ref="F781" ca="1">_xlfn.SINGLE(IF(COLUMNS($E781:F781)&lt;=COUNTIF(INDIRECT("'Raw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Input'!$B$3)),COLUMNS($E781:F781))),""))</f>
        <v/>
      </c>
      <c r="G781" t="str" cm="1">
        <f t="array" aca="1" ref="G781" ca="1">_xlfn.SINGLE(IF(COLUMNS($E781:G781)&lt;=COUNTIF(INDIRECT("'Raw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Input'!$B$3)),COLUMNS($E781:G781))),""))</f>
        <v/>
      </c>
      <c r="H781" t="str" cm="1">
        <f t="array" aca="1" ref="H781" ca="1">_xlfn.SINGLE(IF(COLUMNS($E781:H781)&lt;=COUNTIF(INDIRECT("'Raw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Input'!$B$3)),COLUMNS($E781:H781))),""))</f>
        <v/>
      </c>
      <c r="I781" t="str" cm="1">
        <f t="array" aca="1" ref="I781" ca="1">_xlfn.SINGLE(IF(COLUMNS($E781:I781)&lt;=COUNTIF(INDIRECT("'Raw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Input'!$B$3)),COLUMNS($E781:I781))),""))</f>
        <v/>
      </c>
      <c r="J781" t="str" cm="1">
        <f t="array" aca="1" ref="J781" ca="1">_xlfn.SINGLE(IF(COLUMNS($E781:J781)&lt;=COUNTIF(INDIRECT("'Raw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Input'!$B$3)),COLUMNS($E781:J781))),""))</f>
        <v/>
      </c>
      <c r="K781" t="str" cm="1">
        <f t="array" aca="1" ref="K781" ca="1">_xlfn.SINGLE(IF(COLUMNS($E781:E781)&lt;=COUNTIF(INDIRECT("'Raw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Input'!$B$3)),COLUMNS($E781:E781))),""))</f>
        <v>Boolean</v>
      </c>
      <c r="L781" t="str" cm="1">
        <f t="array" aca="1" ref="L781" ca="1">_xlfn.SINGLE(IF(COLUMNS($E781:F781)&lt;=COUNTIF(INDIRECT("'Raw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Input'!$B$3)),COLUMNS($E781:F781))),""))</f>
        <v/>
      </c>
      <c r="M781" t="str" cm="1">
        <f t="array" aca="1" ref="M781" ca="1">_xlfn.SINGLE(IF(COLUMNS($E781:G781)&lt;=COUNTIF(INDIRECT("'Raw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Input'!$B$3)),COLUMNS($E781:G781))),""))</f>
        <v/>
      </c>
      <c r="N781" t="str" cm="1">
        <f t="array" aca="1" ref="N781" ca="1">_xlfn.SINGLE(IF(COLUMNS($E781:H781)&lt;=COUNTIF(INDIRECT("'Raw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Input'!$B$3)),COLUMNS($E781:H781))),""))</f>
        <v/>
      </c>
      <c r="O781" t="str" cm="1">
        <f t="array" aca="1" ref="O781" ca="1">_xlfn.SINGLE(IF(COLUMNS($E781:I781)&lt;=COUNTIF(INDIRECT("'Raw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Input'!$B$3)),COLUMNS($E781:I781))),""))</f>
        <v/>
      </c>
      <c r="P781" t="str" cm="1">
        <f t="array" aca="1" ref="P781" ca="1">_xlfn.SINGLE(IF(COLUMNS($E781:J781)&lt;=COUNTIF(INDIRECT("'Raw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Input'!$B$3)),COLUMNS($E781:J781))),""))</f>
        <v/>
      </c>
      <c r="Q781" t="str">
        <f t="shared" ca="1" si="289"/>
        <v>Int</v>
      </c>
      <c r="R781" t="str">
        <f t="shared" ca="1" si="290"/>
        <v/>
      </c>
      <c r="S781" t="str">
        <f t="shared" ca="1" si="291"/>
        <v/>
      </c>
      <c r="T781" t="str">
        <f t="shared" ca="1" si="274"/>
        <v/>
      </c>
      <c r="U781" t="str">
        <f t="shared" ca="1" si="275"/>
        <v/>
      </c>
      <c r="V781">
        <v>781</v>
      </c>
      <c r="DE781"/>
      <c r="HB781"/>
    </row>
    <row r="782" spans="1:210">
      <c r="A782" s="79" t="str">
        <f ca="1">IF(ISBLANK(INDIRECT("Setup!A"&amp;(1+(V782+11)/13))),"",INDIRECT("Setup!A"&amp;(1+(V782+11)/13)))</f>
        <v/>
      </c>
      <c r="C782" t="str">
        <f t="shared" ca="1" si="292"/>
        <v/>
      </c>
      <c r="D782" t="str">
        <f t="shared" ca="1" si="293"/>
        <v/>
      </c>
      <c r="K782" t="str" cm="1">
        <f t="array" aca="1" ref="K782" ca="1">_xlfn.SINGLE(IF(COLUMNS($E782:E782)&lt;=COUNTIF(INDIRECT("'Raw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Input'!$B$3)),COLUMNS($E782:E782))),""))</f>
        <v/>
      </c>
      <c r="L782" t="str" cm="1">
        <f t="array" aca="1" ref="L782" ca="1">_xlfn.SINGLE(IF(COLUMNS($E782:F782)&lt;=COUNTIF(INDIRECT("'Raw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Input'!$B$3)),COLUMNS($E782:F782))),""))</f>
        <v/>
      </c>
      <c r="M782" t="str" cm="1">
        <f t="array" aca="1" ref="M782" ca="1">_xlfn.SINGLE(IF(COLUMNS($E782:G782)&lt;=COUNTIF(INDIRECT("'Raw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Input'!$B$3)),COLUMNS($E782:G782))),""))</f>
        <v/>
      </c>
      <c r="N782" t="str" cm="1">
        <f t="array" aca="1" ref="N782" ca="1">_xlfn.SINGLE(IF(COLUMNS($E782:H782)&lt;=COUNTIF(INDIRECT("'Raw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Input'!$B$3)),COLUMNS($E782:H782))),""))</f>
        <v/>
      </c>
      <c r="O782" t="str" cm="1">
        <f t="array" aca="1" ref="O782" ca="1">_xlfn.SINGLE(IF(COLUMNS($E782:I782)&lt;=COUNTIF(INDIRECT("'Raw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Input'!$B$3)),COLUMNS($E782:I782))),""))</f>
        <v/>
      </c>
      <c r="P782" t="str" cm="1">
        <f t="array" aca="1" ref="P782" ca="1">_xlfn.SINGLE(IF(COLUMNS($E782:J782)&lt;=COUNTIF(INDIRECT("'Raw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Input'!$B$3)),COLUMNS($E782:J782))),""))</f>
        <v/>
      </c>
      <c r="T782" t="str">
        <f t="shared" ca="1" si="274"/>
        <v/>
      </c>
      <c r="U782" t="str">
        <f t="shared" ca="1" si="275"/>
        <v/>
      </c>
      <c r="V782">
        <v>782</v>
      </c>
      <c r="DE782"/>
      <c r="HB782"/>
    </row>
    <row r="783" spans="1:210">
      <c r="A783">
        <v>1</v>
      </c>
      <c r="B783" t="str">
        <f t="shared" ref="B783:B794" ca="1" si="294">IFERROR(IF(ISBLANK(INDIRECT(INDIRECT("A"&amp;V783-A783)&amp;"!B"&amp;A783+3)),"",INDIRECT(INDIRECT("A"&amp;V783-A783)&amp;"!B"&amp;A783+3)),"")</f>
        <v/>
      </c>
      <c r="C783" t="str">
        <f t="shared" ca="1" si="292"/>
        <v/>
      </c>
      <c r="D783" t="str">
        <f t="shared" ca="1" si="293"/>
        <v/>
      </c>
      <c r="E783" t="str" cm="1">
        <f t="array" aca="1" ref="E783" ca="1">_xlfn.SINGLE(IF(COLUMNS($E783:E783)&lt;=COUNTIF(INDIRECT("'Raw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Input'!$B$3)),COLUMNS($E783:E783))),""))</f>
        <v>Int</v>
      </c>
      <c r="F783" t="str" cm="1">
        <f t="array" aca="1" ref="F783" ca="1">_xlfn.SINGLE(IF(COLUMNS($E783:F783)&lt;=COUNTIF(INDIRECT("'Raw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Input'!$B$3)),COLUMNS($E783:F783))),""))</f>
        <v/>
      </c>
      <c r="G783" t="str" cm="1">
        <f t="array" aca="1" ref="G783" ca="1">_xlfn.SINGLE(IF(COLUMNS($E783:G783)&lt;=COUNTIF(INDIRECT("'Raw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Input'!$B$3)),COLUMNS($E783:G783))),""))</f>
        <v/>
      </c>
      <c r="H783" t="str" cm="1">
        <f t="array" aca="1" ref="H783" ca="1">_xlfn.SINGLE(IF(COLUMNS($E783:H783)&lt;=COUNTIF(INDIRECT("'Raw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Input'!$B$3)),COLUMNS($E783:H783))),""))</f>
        <v/>
      </c>
      <c r="I783" t="str" cm="1">
        <f t="array" aca="1" ref="I783" ca="1">_xlfn.SINGLE(IF(COLUMNS($E783:I783)&lt;=COUNTIF(INDIRECT("'Raw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Input'!$B$3)),COLUMNS($E783:I783))),""))</f>
        <v/>
      </c>
      <c r="J783" t="str" cm="1">
        <f t="array" aca="1" ref="J783" ca="1">_xlfn.SINGLE(IF(COLUMNS($E783:J783)&lt;=COUNTIF(INDIRECT("'Raw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Input'!$B$3)),COLUMNS($E783:J783))),""))</f>
        <v/>
      </c>
      <c r="K783" t="str" cm="1">
        <f t="array" aca="1" ref="K783" ca="1">_xlfn.SINGLE(IF(COLUMNS($E783:E783)&lt;=COUNTIF(INDIRECT("'Raw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Input'!$B$3)),COLUMNS($E783:E783))),""))</f>
        <v>Boolean</v>
      </c>
      <c r="L783" t="str" cm="1">
        <f t="array" aca="1" ref="L783" ca="1">_xlfn.SINGLE(IF(COLUMNS($E783:F783)&lt;=COUNTIF(INDIRECT("'Raw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Input'!$B$3)),COLUMNS($E783:F783))),""))</f>
        <v/>
      </c>
      <c r="M783" t="str" cm="1">
        <f t="array" aca="1" ref="M783" ca="1">_xlfn.SINGLE(IF(COLUMNS($E783:G783)&lt;=COUNTIF(INDIRECT("'Raw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Input'!$B$3)),COLUMNS($E783:G783))),""))</f>
        <v/>
      </c>
      <c r="N783" t="str" cm="1">
        <f t="array" aca="1" ref="N783" ca="1">_xlfn.SINGLE(IF(COLUMNS($E783:H783)&lt;=COUNTIF(INDIRECT("'Raw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Input'!$B$3)),COLUMNS($E783:H783))),""))</f>
        <v/>
      </c>
      <c r="O783" t="str" cm="1">
        <f t="array" aca="1" ref="O783" ca="1">_xlfn.SINGLE(IF(COLUMNS($E783:I783)&lt;=COUNTIF(INDIRECT("'Raw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Input'!$B$3)),COLUMNS($E783:I783))),""))</f>
        <v/>
      </c>
      <c r="P783" t="str" cm="1">
        <f t="array" aca="1" ref="P783" ca="1">_xlfn.SINGLE(IF(COLUMNS($E783:J783)&lt;=COUNTIF(INDIRECT("'Raw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Input'!$B$3)),COLUMNS($E783:J783))),""))</f>
        <v/>
      </c>
      <c r="Q783" t="str">
        <f t="shared" ref="Q783:Q794" ca="1" si="295">IF(NOT(C783=K783),E783,IF(NOT(C783=L783),F783,IF(NOT(C783=M783),G783,IF(NOT(C783=N783),H783,IF(NOT(C783=O783),I783,IF(NOT(C783=P783),J783,""))))))</f>
        <v>Int</v>
      </c>
      <c r="R783" t="str">
        <f t="shared" ref="R783:R794" ca="1" si="296">IF(AND(NOT(C783=L783),NOT(F783=Q783)),F783,IF(AND(NOT(C783=M783),NOT(G783=Q783)),G783,IF(AND(NOT(C783=N783),NOT(H783=Q783)),H783,IF(AND(NOT(C783=O783),NOT(I783=Q783)),I783,IF(AND(NOT(C783=P783),NOT(J783=Q783)),J783,"")))))</f>
        <v/>
      </c>
      <c r="S783" t="str">
        <f t="shared" ref="S783:S794" ca="1" si="297">IF(AND(NOT(C783=M783),NOT(G783=Q783),NOT(G783=R783)),G783,IF(AND(NOT(C783=N783),NOT(H783=Q783),NOT(H783=R783)),H783,IF(AND(NOT(C783=O783),NOT(I783=Q783),NOT(I783=R783)),I783,IF(AND(NOT(C783=P783),NOT(J783=Q783),NOT(J783=R783)),J783,""))))</f>
        <v/>
      </c>
      <c r="T783" t="str">
        <f t="shared" ca="1" si="274"/>
        <v/>
      </c>
      <c r="U783" t="str">
        <f t="shared" ca="1" si="275"/>
        <v/>
      </c>
      <c r="V783">
        <v>783</v>
      </c>
      <c r="DE783"/>
      <c r="HB783"/>
    </row>
    <row r="784" spans="1:210">
      <c r="A784">
        <v>2</v>
      </c>
      <c r="B784" t="str">
        <f t="shared" ca="1" si="294"/>
        <v/>
      </c>
      <c r="C784" t="str">
        <f t="shared" ca="1" si="292"/>
        <v/>
      </c>
      <c r="D784" t="str">
        <f t="shared" ca="1" si="293"/>
        <v/>
      </c>
      <c r="E784" t="str" cm="1">
        <f t="array" aca="1" ref="E784" ca="1">_xlfn.SINGLE(IF(COLUMNS($E784:E784)&lt;=COUNTIF(INDIRECT("'Raw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Input'!$B$3)),COLUMNS($E784:E784))),""))</f>
        <v>Int</v>
      </c>
      <c r="F784" t="str" cm="1">
        <f t="array" aca="1" ref="F784" ca="1">_xlfn.SINGLE(IF(COLUMNS($E784:F784)&lt;=COUNTIF(INDIRECT("'Raw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Input'!$B$3)),COLUMNS($E784:F784))),""))</f>
        <v/>
      </c>
      <c r="G784" t="str" cm="1">
        <f t="array" aca="1" ref="G784" ca="1">_xlfn.SINGLE(IF(COLUMNS($E784:G784)&lt;=COUNTIF(INDIRECT("'Raw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Input'!$B$3)),COLUMNS($E784:G784))),""))</f>
        <v/>
      </c>
      <c r="H784" t="str" cm="1">
        <f t="array" aca="1" ref="H784" ca="1">_xlfn.SINGLE(IF(COLUMNS($E784:H784)&lt;=COUNTIF(INDIRECT("'Raw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Input'!$B$3)),COLUMNS($E784:H784))),""))</f>
        <v/>
      </c>
      <c r="I784" t="str" cm="1">
        <f t="array" aca="1" ref="I784" ca="1">_xlfn.SINGLE(IF(COLUMNS($E784:I784)&lt;=COUNTIF(INDIRECT("'Raw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Input'!$B$3)),COLUMNS($E784:I784))),""))</f>
        <v/>
      </c>
      <c r="J784" t="str" cm="1">
        <f t="array" aca="1" ref="J784" ca="1">_xlfn.SINGLE(IF(COLUMNS($E784:J784)&lt;=COUNTIF(INDIRECT("'Raw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Input'!$B$3)),COLUMNS($E784:J784))),""))</f>
        <v/>
      </c>
      <c r="K784" t="str" cm="1">
        <f t="array" aca="1" ref="K784" ca="1">_xlfn.SINGLE(IF(COLUMNS($E784:E784)&lt;=COUNTIF(INDIRECT("'Raw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Input'!$B$3)),COLUMNS($E784:E784))),""))</f>
        <v>Boolean</v>
      </c>
      <c r="L784" t="str" cm="1">
        <f t="array" aca="1" ref="L784" ca="1">_xlfn.SINGLE(IF(COLUMNS($E784:F784)&lt;=COUNTIF(INDIRECT("'Raw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Input'!$B$3)),COLUMNS($E784:F784))),""))</f>
        <v/>
      </c>
      <c r="M784" t="str" cm="1">
        <f t="array" aca="1" ref="M784" ca="1">_xlfn.SINGLE(IF(COLUMNS($E784:G784)&lt;=COUNTIF(INDIRECT("'Raw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Input'!$B$3)),COLUMNS($E784:G784))),""))</f>
        <v/>
      </c>
      <c r="N784" t="str" cm="1">
        <f t="array" aca="1" ref="N784" ca="1">_xlfn.SINGLE(IF(COLUMNS($E784:H784)&lt;=COUNTIF(INDIRECT("'Raw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Input'!$B$3)),COLUMNS($E784:H784))),""))</f>
        <v/>
      </c>
      <c r="O784" t="str" cm="1">
        <f t="array" aca="1" ref="O784" ca="1">_xlfn.SINGLE(IF(COLUMNS($E784:I784)&lt;=COUNTIF(INDIRECT("'Raw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Input'!$B$3)),COLUMNS($E784:I784))),""))</f>
        <v/>
      </c>
      <c r="P784" t="str" cm="1">
        <f t="array" aca="1" ref="P784" ca="1">_xlfn.SINGLE(IF(COLUMNS($E784:J784)&lt;=COUNTIF(INDIRECT("'Raw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Input'!$B$3)),COLUMNS($E784:J784))),""))</f>
        <v/>
      </c>
      <c r="Q784" t="str">
        <f t="shared" ca="1" si="295"/>
        <v>Int</v>
      </c>
      <c r="R784" t="str">
        <f t="shared" ca="1" si="296"/>
        <v/>
      </c>
      <c r="S784" t="str">
        <f t="shared" ca="1" si="297"/>
        <v/>
      </c>
      <c r="T784" t="str">
        <f t="shared" ca="1" si="274"/>
        <v/>
      </c>
      <c r="U784" t="str">
        <f t="shared" ca="1" si="275"/>
        <v/>
      </c>
      <c r="V784">
        <v>784</v>
      </c>
      <c r="DE784"/>
      <c r="HB784"/>
    </row>
    <row r="785" spans="1:210">
      <c r="A785">
        <v>3</v>
      </c>
      <c r="B785" t="str">
        <f t="shared" ca="1" si="294"/>
        <v/>
      </c>
      <c r="C785" t="str">
        <f t="shared" ca="1" si="292"/>
        <v/>
      </c>
      <c r="D785" t="str">
        <f t="shared" ca="1" si="293"/>
        <v/>
      </c>
      <c r="E785" t="str" cm="1">
        <f t="array" aca="1" ref="E785" ca="1">_xlfn.SINGLE(IF(COLUMNS($E785:E785)&lt;=COUNTIF(INDIRECT("'Raw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Input'!$B$3)),COLUMNS($E785:E785))),""))</f>
        <v>Int</v>
      </c>
      <c r="F785" t="str" cm="1">
        <f t="array" aca="1" ref="F785" ca="1">_xlfn.SINGLE(IF(COLUMNS($E785:F785)&lt;=COUNTIF(INDIRECT("'Raw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Input'!$B$3)),COLUMNS($E785:F785))),""))</f>
        <v/>
      </c>
      <c r="G785" t="str" cm="1">
        <f t="array" aca="1" ref="G785" ca="1">_xlfn.SINGLE(IF(COLUMNS($E785:G785)&lt;=COUNTIF(INDIRECT("'Raw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Input'!$B$3)),COLUMNS($E785:G785))),""))</f>
        <v/>
      </c>
      <c r="H785" t="str" cm="1">
        <f t="array" aca="1" ref="H785" ca="1">_xlfn.SINGLE(IF(COLUMNS($E785:H785)&lt;=COUNTIF(INDIRECT("'Raw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Input'!$B$3)),COLUMNS($E785:H785))),""))</f>
        <v/>
      </c>
      <c r="I785" t="str" cm="1">
        <f t="array" aca="1" ref="I785" ca="1">_xlfn.SINGLE(IF(COLUMNS($E785:I785)&lt;=COUNTIF(INDIRECT("'Raw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Input'!$B$3)),COLUMNS($E785:I785))),""))</f>
        <v/>
      </c>
      <c r="J785" t="str" cm="1">
        <f t="array" aca="1" ref="J785" ca="1">_xlfn.SINGLE(IF(COLUMNS($E785:J785)&lt;=COUNTIF(INDIRECT("'Raw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Input'!$B$3)),COLUMNS($E785:J785))),""))</f>
        <v/>
      </c>
      <c r="K785" t="str" cm="1">
        <f t="array" aca="1" ref="K785" ca="1">_xlfn.SINGLE(IF(COLUMNS($E785:E785)&lt;=COUNTIF(INDIRECT("'Raw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Input'!$B$3)),COLUMNS($E785:E785))),""))</f>
        <v>Boolean</v>
      </c>
      <c r="L785" t="str" cm="1">
        <f t="array" aca="1" ref="L785" ca="1">_xlfn.SINGLE(IF(COLUMNS($E785:F785)&lt;=COUNTIF(INDIRECT("'Raw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Input'!$B$3)),COLUMNS($E785:F785))),""))</f>
        <v/>
      </c>
      <c r="M785" t="str" cm="1">
        <f t="array" aca="1" ref="M785" ca="1">_xlfn.SINGLE(IF(COLUMNS($E785:G785)&lt;=COUNTIF(INDIRECT("'Raw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Input'!$B$3)),COLUMNS($E785:G785))),""))</f>
        <v/>
      </c>
      <c r="N785" t="str" cm="1">
        <f t="array" aca="1" ref="N785" ca="1">_xlfn.SINGLE(IF(COLUMNS($E785:H785)&lt;=COUNTIF(INDIRECT("'Raw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Input'!$B$3)),COLUMNS($E785:H785))),""))</f>
        <v/>
      </c>
      <c r="O785" t="str" cm="1">
        <f t="array" aca="1" ref="O785" ca="1">_xlfn.SINGLE(IF(COLUMNS($E785:I785)&lt;=COUNTIF(INDIRECT("'Raw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Input'!$B$3)),COLUMNS($E785:I785))),""))</f>
        <v/>
      </c>
      <c r="P785" t="str" cm="1">
        <f t="array" aca="1" ref="P785" ca="1">_xlfn.SINGLE(IF(COLUMNS($E785:J785)&lt;=COUNTIF(INDIRECT("'Raw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Input'!$B$3)),COLUMNS($E785:J785))),""))</f>
        <v/>
      </c>
      <c r="Q785" t="str">
        <f t="shared" ca="1" si="295"/>
        <v>Int</v>
      </c>
      <c r="R785" t="str">
        <f t="shared" ca="1" si="296"/>
        <v/>
      </c>
      <c r="S785" t="str">
        <f t="shared" ca="1" si="297"/>
        <v/>
      </c>
      <c r="T785" t="str">
        <f t="shared" ca="1" si="274"/>
        <v/>
      </c>
      <c r="U785" t="str">
        <f t="shared" ca="1" si="275"/>
        <v/>
      </c>
      <c r="V785">
        <v>785</v>
      </c>
      <c r="DE785"/>
      <c r="HB785"/>
    </row>
    <row r="786" spans="1:210">
      <c r="A786">
        <v>4</v>
      </c>
      <c r="B786" t="str">
        <f t="shared" ca="1" si="294"/>
        <v/>
      </c>
      <c r="C786" t="str">
        <f t="shared" ca="1" si="292"/>
        <v/>
      </c>
      <c r="D786" t="str">
        <f t="shared" ca="1" si="293"/>
        <v/>
      </c>
      <c r="E786" t="str" cm="1">
        <f t="array" aca="1" ref="E786" ca="1">_xlfn.SINGLE(IF(COLUMNS($E786:E786)&lt;=COUNTIF(INDIRECT("'Raw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Input'!$B$3)),COLUMNS($E786:E786))),""))</f>
        <v>Int</v>
      </c>
      <c r="F786" t="str" cm="1">
        <f t="array" aca="1" ref="F786" ca="1">_xlfn.SINGLE(IF(COLUMNS($E786:F786)&lt;=COUNTIF(INDIRECT("'Raw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Input'!$B$3)),COLUMNS($E786:F786))),""))</f>
        <v/>
      </c>
      <c r="G786" t="str" cm="1">
        <f t="array" aca="1" ref="G786" ca="1">_xlfn.SINGLE(IF(COLUMNS($E786:G786)&lt;=COUNTIF(INDIRECT("'Raw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Input'!$B$3)),COLUMNS($E786:G786))),""))</f>
        <v/>
      </c>
      <c r="H786" t="str" cm="1">
        <f t="array" aca="1" ref="H786" ca="1">_xlfn.SINGLE(IF(COLUMNS($E786:H786)&lt;=COUNTIF(INDIRECT("'Raw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Input'!$B$3)),COLUMNS($E786:H786))),""))</f>
        <v/>
      </c>
      <c r="I786" t="str" cm="1">
        <f t="array" aca="1" ref="I786" ca="1">_xlfn.SINGLE(IF(COLUMNS($E786:I786)&lt;=COUNTIF(INDIRECT("'Raw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Input'!$B$3)),COLUMNS($E786:I786))),""))</f>
        <v/>
      </c>
      <c r="J786" t="str" cm="1">
        <f t="array" aca="1" ref="J786" ca="1">_xlfn.SINGLE(IF(COLUMNS($E786:J786)&lt;=COUNTIF(INDIRECT("'Raw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Input'!$B$3)),COLUMNS($E786:J786))),""))</f>
        <v/>
      </c>
      <c r="K786" t="str" cm="1">
        <f t="array" aca="1" ref="K786" ca="1">_xlfn.SINGLE(IF(COLUMNS($E786:E786)&lt;=COUNTIF(INDIRECT("'Raw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Input'!$B$3)),COLUMNS($E786:E786))),""))</f>
        <v>Boolean</v>
      </c>
      <c r="L786" t="str" cm="1">
        <f t="array" aca="1" ref="L786" ca="1">_xlfn.SINGLE(IF(COLUMNS($E786:F786)&lt;=COUNTIF(INDIRECT("'Raw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Input'!$B$3)),COLUMNS($E786:F786))),""))</f>
        <v/>
      </c>
      <c r="M786" t="str" cm="1">
        <f t="array" aca="1" ref="M786" ca="1">_xlfn.SINGLE(IF(COLUMNS($E786:G786)&lt;=COUNTIF(INDIRECT("'Raw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Input'!$B$3)),COLUMNS($E786:G786))),""))</f>
        <v/>
      </c>
      <c r="N786" t="str" cm="1">
        <f t="array" aca="1" ref="N786" ca="1">_xlfn.SINGLE(IF(COLUMNS($E786:H786)&lt;=COUNTIF(INDIRECT("'Raw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Input'!$B$3)),COLUMNS($E786:H786))),""))</f>
        <v/>
      </c>
      <c r="O786" t="str" cm="1">
        <f t="array" aca="1" ref="O786" ca="1">_xlfn.SINGLE(IF(COLUMNS($E786:I786)&lt;=COUNTIF(INDIRECT("'Raw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Input'!$B$3)),COLUMNS($E786:I786))),""))</f>
        <v/>
      </c>
      <c r="P786" t="str" cm="1">
        <f t="array" aca="1" ref="P786" ca="1">_xlfn.SINGLE(IF(COLUMNS($E786:J786)&lt;=COUNTIF(INDIRECT("'Raw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Input'!$B$3)),COLUMNS($E786:J786))),""))</f>
        <v/>
      </c>
      <c r="Q786" t="str">
        <f t="shared" ca="1" si="295"/>
        <v>Int</v>
      </c>
      <c r="R786" t="str">
        <f t="shared" ca="1" si="296"/>
        <v/>
      </c>
      <c r="S786" t="str">
        <f t="shared" ca="1" si="297"/>
        <v/>
      </c>
      <c r="T786" t="str">
        <f t="shared" ca="1" si="274"/>
        <v/>
      </c>
      <c r="U786" t="str">
        <f t="shared" ca="1" si="275"/>
        <v/>
      </c>
      <c r="V786">
        <v>786</v>
      </c>
      <c r="DE786"/>
      <c r="HB786"/>
    </row>
    <row r="787" spans="1:210">
      <c r="A787">
        <v>5</v>
      </c>
      <c r="B787" t="str">
        <f t="shared" ca="1" si="294"/>
        <v/>
      </c>
      <c r="C787" t="str">
        <f t="shared" ca="1" si="292"/>
        <v/>
      </c>
      <c r="D787" t="str">
        <f t="shared" ca="1" si="293"/>
        <v/>
      </c>
      <c r="E787" t="str" cm="1">
        <f t="array" aca="1" ref="E787" ca="1">_xlfn.SINGLE(IF(COLUMNS($E787:E787)&lt;=COUNTIF(INDIRECT("'Raw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Input'!$B$3)),COLUMNS($E787:E787))),""))</f>
        <v>Int</v>
      </c>
      <c r="F787" t="str" cm="1">
        <f t="array" aca="1" ref="F787" ca="1">_xlfn.SINGLE(IF(COLUMNS($E787:F787)&lt;=COUNTIF(INDIRECT("'Raw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Input'!$B$3)),COLUMNS($E787:F787))),""))</f>
        <v/>
      </c>
      <c r="G787" t="str" cm="1">
        <f t="array" aca="1" ref="G787" ca="1">_xlfn.SINGLE(IF(COLUMNS($E787:G787)&lt;=COUNTIF(INDIRECT("'Raw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Input'!$B$3)),COLUMNS($E787:G787))),""))</f>
        <v/>
      </c>
      <c r="H787" t="str" cm="1">
        <f t="array" aca="1" ref="H787" ca="1">_xlfn.SINGLE(IF(COLUMNS($E787:H787)&lt;=COUNTIF(INDIRECT("'Raw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Input'!$B$3)),COLUMNS($E787:H787))),""))</f>
        <v/>
      </c>
      <c r="I787" t="str" cm="1">
        <f t="array" aca="1" ref="I787" ca="1">_xlfn.SINGLE(IF(COLUMNS($E787:I787)&lt;=COUNTIF(INDIRECT("'Raw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Input'!$B$3)),COLUMNS($E787:I787))),""))</f>
        <v/>
      </c>
      <c r="J787" t="str" cm="1">
        <f t="array" aca="1" ref="J787" ca="1">_xlfn.SINGLE(IF(COLUMNS($E787:J787)&lt;=COUNTIF(INDIRECT("'Raw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Input'!$B$3)),COLUMNS($E787:J787))),""))</f>
        <v/>
      </c>
      <c r="K787" t="str" cm="1">
        <f t="array" aca="1" ref="K787" ca="1">_xlfn.SINGLE(IF(COLUMNS($E787:E787)&lt;=COUNTIF(INDIRECT("'Raw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Input'!$B$3)),COLUMNS($E787:E787))),""))</f>
        <v>Boolean</v>
      </c>
      <c r="L787" t="str" cm="1">
        <f t="array" aca="1" ref="L787" ca="1">_xlfn.SINGLE(IF(COLUMNS($E787:F787)&lt;=COUNTIF(INDIRECT("'Raw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Input'!$B$3)),COLUMNS($E787:F787))),""))</f>
        <v/>
      </c>
      <c r="M787" t="str" cm="1">
        <f t="array" aca="1" ref="M787" ca="1">_xlfn.SINGLE(IF(COLUMNS($E787:G787)&lt;=COUNTIF(INDIRECT("'Raw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Input'!$B$3)),COLUMNS($E787:G787))),""))</f>
        <v/>
      </c>
      <c r="N787" t="str" cm="1">
        <f t="array" aca="1" ref="N787" ca="1">_xlfn.SINGLE(IF(COLUMNS($E787:H787)&lt;=COUNTIF(INDIRECT("'Raw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Input'!$B$3)),COLUMNS($E787:H787))),""))</f>
        <v/>
      </c>
      <c r="O787" t="str" cm="1">
        <f t="array" aca="1" ref="O787" ca="1">_xlfn.SINGLE(IF(COLUMNS($E787:I787)&lt;=COUNTIF(INDIRECT("'Raw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Input'!$B$3)),COLUMNS($E787:I787))),""))</f>
        <v/>
      </c>
      <c r="P787" t="str" cm="1">
        <f t="array" aca="1" ref="P787" ca="1">_xlfn.SINGLE(IF(COLUMNS($E787:J787)&lt;=COUNTIF(INDIRECT("'Raw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Input'!$B$3)),COLUMNS($E787:J787))),""))</f>
        <v/>
      </c>
      <c r="Q787" t="str">
        <f t="shared" ca="1" si="295"/>
        <v>Int</v>
      </c>
      <c r="R787" t="str">
        <f t="shared" ca="1" si="296"/>
        <v/>
      </c>
      <c r="S787" t="str">
        <f t="shared" ca="1" si="297"/>
        <v/>
      </c>
      <c r="T787" t="str">
        <f t="shared" ca="1" si="274"/>
        <v/>
      </c>
      <c r="U787" t="str">
        <f t="shared" ca="1" si="275"/>
        <v/>
      </c>
      <c r="V787">
        <v>787</v>
      </c>
      <c r="DE787"/>
      <c r="HB787"/>
    </row>
    <row r="788" spans="1:210">
      <c r="A788">
        <v>6</v>
      </c>
      <c r="B788" t="str">
        <f t="shared" ca="1" si="294"/>
        <v/>
      </c>
      <c r="C788" t="str">
        <f t="shared" ca="1" si="292"/>
        <v/>
      </c>
      <c r="D788" t="str">
        <f t="shared" ca="1" si="293"/>
        <v/>
      </c>
      <c r="E788" t="str" cm="1">
        <f t="array" aca="1" ref="E788" ca="1">_xlfn.SINGLE(IF(COLUMNS($E788:E788)&lt;=COUNTIF(INDIRECT("'Raw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Input'!$B$3)),COLUMNS($E788:E788))),""))</f>
        <v>Int</v>
      </c>
      <c r="F788" t="str" cm="1">
        <f t="array" aca="1" ref="F788" ca="1">_xlfn.SINGLE(IF(COLUMNS($E788:F788)&lt;=COUNTIF(INDIRECT("'Raw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Input'!$B$3)),COLUMNS($E788:F788))),""))</f>
        <v/>
      </c>
      <c r="G788" t="str" cm="1">
        <f t="array" aca="1" ref="G788" ca="1">_xlfn.SINGLE(IF(COLUMNS($E788:G788)&lt;=COUNTIF(INDIRECT("'Raw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Input'!$B$3)),COLUMNS($E788:G788))),""))</f>
        <v/>
      </c>
      <c r="H788" t="str" cm="1">
        <f t="array" aca="1" ref="H788" ca="1">_xlfn.SINGLE(IF(COLUMNS($E788:H788)&lt;=COUNTIF(INDIRECT("'Raw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Input'!$B$3)),COLUMNS($E788:H788))),""))</f>
        <v/>
      </c>
      <c r="I788" t="str" cm="1">
        <f t="array" aca="1" ref="I788" ca="1">_xlfn.SINGLE(IF(COLUMNS($E788:I788)&lt;=COUNTIF(INDIRECT("'Raw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Input'!$B$3)),COLUMNS($E788:I788))),""))</f>
        <v/>
      </c>
      <c r="J788" t="str" cm="1">
        <f t="array" aca="1" ref="J788" ca="1">_xlfn.SINGLE(IF(COLUMNS($E788:J788)&lt;=COUNTIF(INDIRECT("'Raw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Input'!$B$3)),COLUMNS($E788:J788))),""))</f>
        <v/>
      </c>
      <c r="K788" t="str" cm="1">
        <f t="array" aca="1" ref="K788" ca="1">_xlfn.SINGLE(IF(COLUMNS($E788:E788)&lt;=COUNTIF(INDIRECT("'Raw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Input'!$B$3)),COLUMNS($E788:E788))),""))</f>
        <v>Boolean</v>
      </c>
      <c r="L788" t="str" cm="1">
        <f t="array" aca="1" ref="L788" ca="1">_xlfn.SINGLE(IF(COLUMNS($E788:F788)&lt;=COUNTIF(INDIRECT("'Raw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Input'!$B$3)),COLUMNS($E788:F788))),""))</f>
        <v/>
      </c>
      <c r="M788" t="str" cm="1">
        <f t="array" aca="1" ref="M788" ca="1">_xlfn.SINGLE(IF(COLUMNS($E788:G788)&lt;=COUNTIF(INDIRECT("'Raw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Input'!$B$3)),COLUMNS($E788:G788))),""))</f>
        <v/>
      </c>
      <c r="N788" t="str" cm="1">
        <f t="array" aca="1" ref="N788" ca="1">_xlfn.SINGLE(IF(COLUMNS($E788:H788)&lt;=COUNTIF(INDIRECT("'Raw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Input'!$B$3)),COLUMNS($E788:H788))),""))</f>
        <v/>
      </c>
      <c r="O788" t="str" cm="1">
        <f t="array" aca="1" ref="O788" ca="1">_xlfn.SINGLE(IF(COLUMNS($E788:I788)&lt;=COUNTIF(INDIRECT("'Raw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Input'!$B$3)),COLUMNS($E788:I788))),""))</f>
        <v/>
      </c>
      <c r="P788" t="str" cm="1">
        <f t="array" aca="1" ref="P788" ca="1">_xlfn.SINGLE(IF(COLUMNS($E788:J788)&lt;=COUNTIF(INDIRECT("'Raw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Input'!$B$3)),COLUMNS($E788:J788))),""))</f>
        <v/>
      </c>
      <c r="Q788" t="str">
        <f t="shared" ca="1" si="295"/>
        <v>Int</v>
      </c>
      <c r="R788" t="str">
        <f t="shared" ca="1" si="296"/>
        <v/>
      </c>
      <c r="S788" t="str">
        <f t="shared" ca="1" si="297"/>
        <v/>
      </c>
      <c r="T788" t="str">
        <f t="shared" ca="1" si="274"/>
        <v/>
      </c>
      <c r="U788" t="str">
        <f t="shared" ca="1" si="275"/>
        <v/>
      </c>
      <c r="V788">
        <v>788</v>
      </c>
      <c r="DE788"/>
      <c r="HB788"/>
    </row>
    <row r="789" spans="1:210">
      <c r="A789">
        <v>7</v>
      </c>
      <c r="B789" t="str">
        <f t="shared" ca="1" si="294"/>
        <v/>
      </c>
      <c r="C789" t="str">
        <f t="shared" ca="1" si="292"/>
        <v/>
      </c>
      <c r="D789" t="str">
        <f t="shared" ca="1" si="293"/>
        <v/>
      </c>
      <c r="E789" t="str" cm="1">
        <f t="array" aca="1" ref="E789" ca="1">_xlfn.SINGLE(IF(COLUMNS($E789:E789)&lt;=COUNTIF(INDIRECT("'Raw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Input'!$B$3)),COLUMNS($E789:E789))),""))</f>
        <v>Int</v>
      </c>
      <c r="F789" t="str" cm="1">
        <f t="array" aca="1" ref="F789" ca="1">_xlfn.SINGLE(IF(COLUMNS($E789:F789)&lt;=COUNTIF(INDIRECT("'Raw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Input'!$B$3)),COLUMNS($E789:F789))),""))</f>
        <v/>
      </c>
      <c r="G789" t="str" cm="1">
        <f t="array" aca="1" ref="G789" ca="1">_xlfn.SINGLE(IF(COLUMNS($E789:G789)&lt;=COUNTIF(INDIRECT("'Raw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Input'!$B$3)),COLUMNS($E789:G789))),""))</f>
        <v/>
      </c>
      <c r="H789" t="str" cm="1">
        <f t="array" aca="1" ref="H789" ca="1">_xlfn.SINGLE(IF(COLUMNS($E789:H789)&lt;=COUNTIF(INDIRECT("'Raw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Input'!$B$3)),COLUMNS($E789:H789))),""))</f>
        <v/>
      </c>
      <c r="I789" t="str" cm="1">
        <f t="array" aca="1" ref="I789" ca="1">_xlfn.SINGLE(IF(COLUMNS($E789:I789)&lt;=COUNTIF(INDIRECT("'Raw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Input'!$B$3)),COLUMNS($E789:I789))),""))</f>
        <v/>
      </c>
      <c r="J789" t="str" cm="1">
        <f t="array" aca="1" ref="J789" ca="1">_xlfn.SINGLE(IF(COLUMNS($E789:J789)&lt;=COUNTIF(INDIRECT("'Raw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Input'!$B$3)),COLUMNS($E789:J789))),""))</f>
        <v/>
      </c>
      <c r="K789" t="str" cm="1">
        <f t="array" aca="1" ref="K789" ca="1">_xlfn.SINGLE(IF(COLUMNS($E789:E789)&lt;=COUNTIF(INDIRECT("'Raw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Input'!$B$3)),COLUMNS($E789:E789))),""))</f>
        <v>Boolean</v>
      </c>
      <c r="L789" t="str" cm="1">
        <f t="array" aca="1" ref="L789" ca="1">_xlfn.SINGLE(IF(COLUMNS($E789:F789)&lt;=COUNTIF(INDIRECT("'Raw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Input'!$B$3)),COLUMNS($E789:F789))),""))</f>
        <v/>
      </c>
      <c r="M789" t="str" cm="1">
        <f t="array" aca="1" ref="M789" ca="1">_xlfn.SINGLE(IF(COLUMNS($E789:G789)&lt;=COUNTIF(INDIRECT("'Raw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Input'!$B$3)),COLUMNS($E789:G789))),""))</f>
        <v/>
      </c>
      <c r="N789" t="str" cm="1">
        <f t="array" aca="1" ref="N789" ca="1">_xlfn.SINGLE(IF(COLUMNS($E789:H789)&lt;=COUNTIF(INDIRECT("'Raw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Input'!$B$3)),COLUMNS($E789:H789))),""))</f>
        <v/>
      </c>
      <c r="O789" t="str" cm="1">
        <f t="array" aca="1" ref="O789" ca="1">_xlfn.SINGLE(IF(COLUMNS($E789:I789)&lt;=COUNTIF(INDIRECT("'Raw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Input'!$B$3)),COLUMNS($E789:I789))),""))</f>
        <v/>
      </c>
      <c r="P789" t="str" cm="1">
        <f t="array" aca="1" ref="P789" ca="1">_xlfn.SINGLE(IF(COLUMNS($E789:J789)&lt;=COUNTIF(INDIRECT("'Raw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Input'!$B$3)),COLUMNS($E789:J789))),""))</f>
        <v/>
      </c>
      <c r="Q789" t="str">
        <f t="shared" ca="1" si="295"/>
        <v>Int</v>
      </c>
      <c r="R789" t="str">
        <f t="shared" ca="1" si="296"/>
        <v/>
      </c>
      <c r="S789" t="str">
        <f t="shared" ca="1" si="297"/>
        <v/>
      </c>
      <c r="T789" t="str">
        <f t="shared" ca="1" si="274"/>
        <v/>
      </c>
      <c r="U789" t="str">
        <f t="shared" ca="1" si="275"/>
        <v/>
      </c>
      <c r="V789">
        <v>789</v>
      </c>
      <c r="DE789"/>
      <c r="HB789"/>
    </row>
    <row r="790" spans="1:210">
      <c r="A790">
        <v>8</v>
      </c>
      <c r="B790" t="str">
        <f t="shared" ca="1" si="294"/>
        <v/>
      </c>
      <c r="C790" t="str">
        <f t="shared" ca="1" si="292"/>
        <v/>
      </c>
      <c r="D790" t="str">
        <f t="shared" ca="1" si="293"/>
        <v/>
      </c>
      <c r="E790" t="str" cm="1">
        <f t="array" aca="1" ref="E790" ca="1">_xlfn.SINGLE(IF(COLUMNS($E790:E790)&lt;=COUNTIF(INDIRECT("'Raw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Input'!$B$3)),COLUMNS($E790:E790))),""))</f>
        <v>Int</v>
      </c>
      <c r="F790" t="str" cm="1">
        <f t="array" aca="1" ref="F790" ca="1">_xlfn.SINGLE(IF(COLUMNS($E790:F790)&lt;=COUNTIF(INDIRECT("'Raw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Input'!$B$3)),COLUMNS($E790:F790))),""))</f>
        <v/>
      </c>
      <c r="G790" t="str" cm="1">
        <f t="array" aca="1" ref="G790" ca="1">_xlfn.SINGLE(IF(COLUMNS($E790:G790)&lt;=COUNTIF(INDIRECT("'Raw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Input'!$B$3)),COLUMNS($E790:G790))),""))</f>
        <v/>
      </c>
      <c r="H790" t="str" cm="1">
        <f t="array" aca="1" ref="H790" ca="1">_xlfn.SINGLE(IF(COLUMNS($E790:H790)&lt;=COUNTIF(INDIRECT("'Raw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Input'!$B$3)),COLUMNS($E790:H790))),""))</f>
        <v/>
      </c>
      <c r="I790" t="str" cm="1">
        <f t="array" aca="1" ref="I790" ca="1">_xlfn.SINGLE(IF(COLUMNS($E790:I790)&lt;=COUNTIF(INDIRECT("'Raw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Input'!$B$3)),COLUMNS($E790:I790))),""))</f>
        <v/>
      </c>
      <c r="J790" t="str" cm="1">
        <f t="array" aca="1" ref="J790" ca="1">_xlfn.SINGLE(IF(COLUMNS($E790:J790)&lt;=COUNTIF(INDIRECT("'Raw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Input'!$B$3)),COLUMNS($E790:J790))),""))</f>
        <v/>
      </c>
      <c r="K790" t="str" cm="1">
        <f t="array" aca="1" ref="K790" ca="1">_xlfn.SINGLE(IF(COLUMNS($E790:E790)&lt;=COUNTIF(INDIRECT("'Raw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Input'!$B$3)),COLUMNS($E790:E790))),""))</f>
        <v>Boolean</v>
      </c>
      <c r="L790" t="str" cm="1">
        <f t="array" aca="1" ref="L790" ca="1">_xlfn.SINGLE(IF(COLUMNS($E790:F790)&lt;=COUNTIF(INDIRECT("'Raw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Input'!$B$3)),COLUMNS($E790:F790))),""))</f>
        <v/>
      </c>
      <c r="M790" t="str" cm="1">
        <f t="array" aca="1" ref="M790" ca="1">_xlfn.SINGLE(IF(COLUMNS($E790:G790)&lt;=COUNTIF(INDIRECT("'Raw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Input'!$B$3)),COLUMNS($E790:G790))),""))</f>
        <v/>
      </c>
      <c r="N790" t="str" cm="1">
        <f t="array" aca="1" ref="N790" ca="1">_xlfn.SINGLE(IF(COLUMNS($E790:H790)&lt;=COUNTIF(INDIRECT("'Raw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Input'!$B$3)),COLUMNS($E790:H790))),""))</f>
        <v/>
      </c>
      <c r="O790" t="str" cm="1">
        <f t="array" aca="1" ref="O790" ca="1">_xlfn.SINGLE(IF(COLUMNS($E790:I790)&lt;=COUNTIF(INDIRECT("'Raw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Input'!$B$3)),COLUMNS($E790:I790))),""))</f>
        <v/>
      </c>
      <c r="P790" t="str" cm="1">
        <f t="array" aca="1" ref="P790" ca="1">_xlfn.SINGLE(IF(COLUMNS($E790:J790)&lt;=COUNTIF(INDIRECT("'Raw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Input'!$B$3)),COLUMNS($E790:J790))),""))</f>
        <v/>
      </c>
      <c r="Q790" t="str">
        <f t="shared" ca="1" si="295"/>
        <v>Int</v>
      </c>
      <c r="R790" t="str">
        <f t="shared" ca="1" si="296"/>
        <v/>
      </c>
      <c r="S790" t="str">
        <f t="shared" ca="1" si="297"/>
        <v/>
      </c>
      <c r="T790" t="str">
        <f t="shared" ca="1" si="274"/>
        <v/>
      </c>
      <c r="U790" t="str">
        <f t="shared" ca="1" si="275"/>
        <v/>
      </c>
      <c r="V790">
        <v>790</v>
      </c>
      <c r="DE790"/>
      <c r="HB790"/>
    </row>
    <row r="791" spans="1:210">
      <c r="A791">
        <v>9</v>
      </c>
      <c r="B791" t="str">
        <f t="shared" ca="1" si="294"/>
        <v/>
      </c>
      <c r="C791" t="str">
        <f t="shared" ca="1" si="292"/>
        <v/>
      </c>
      <c r="D791" t="str">
        <f t="shared" ca="1" si="293"/>
        <v/>
      </c>
      <c r="E791" t="str" cm="1">
        <f t="array" aca="1" ref="E791" ca="1">_xlfn.SINGLE(IF(COLUMNS($E791:E791)&lt;=COUNTIF(INDIRECT("'Raw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Input'!$B$3)),COLUMNS($E791:E791))),""))</f>
        <v>Int</v>
      </c>
      <c r="F791" t="str" cm="1">
        <f t="array" aca="1" ref="F791" ca="1">_xlfn.SINGLE(IF(COLUMNS($E791:F791)&lt;=COUNTIF(INDIRECT("'Raw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Input'!$B$3)),COLUMNS($E791:F791))),""))</f>
        <v/>
      </c>
      <c r="G791" t="str" cm="1">
        <f t="array" aca="1" ref="G791" ca="1">_xlfn.SINGLE(IF(COLUMNS($E791:G791)&lt;=COUNTIF(INDIRECT("'Raw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Input'!$B$3)),COLUMNS($E791:G791))),""))</f>
        <v/>
      </c>
      <c r="H791" t="str" cm="1">
        <f t="array" aca="1" ref="H791" ca="1">_xlfn.SINGLE(IF(COLUMNS($E791:H791)&lt;=COUNTIF(INDIRECT("'Raw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Input'!$B$3)),COLUMNS($E791:H791))),""))</f>
        <v/>
      </c>
      <c r="I791" t="str" cm="1">
        <f t="array" aca="1" ref="I791" ca="1">_xlfn.SINGLE(IF(COLUMNS($E791:I791)&lt;=COUNTIF(INDIRECT("'Raw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Input'!$B$3)),COLUMNS($E791:I791))),""))</f>
        <v/>
      </c>
      <c r="J791" t="str" cm="1">
        <f t="array" aca="1" ref="J791" ca="1">_xlfn.SINGLE(IF(COLUMNS($E791:J791)&lt;=COUNTIF(INDIRECT("'Raw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Input'!$B$3)),COLUMNS($E791:J791))),""))</f>
        <v/>
      </c>
      <c r="K791" t="str" cm="1">
        <f t="array" aca="1" ref="K791" ca="1">_xlfn.SINGLE(IF(COLUMNS($E791:E791)&lt;=COUNTIF(INDIRECT("'Raw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Input'!$B$3)),COLUMNS($E791:E791))),""))</f>
        <v>Boolean</v>
      </c>
      <c r="L791" t="str" cm="1">
        <f t="array" aca="1" ref="L791" ca="1">_xlfn.SINGLE(IF(COLUMNS($E791:F791)&lt;=COUNTIF(INDIRECT("'Raw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Input'!$B$3)),COLUMNS($E791:F791))),""))</f>
        <v/>
      </c>
      <c r="M791" t="str" cm="1">
        <f t="array" aca="1" ref="M791" ca="1">_xlfn.SINGLE(IF(COLUMNS($E791:G791)&lt;=COUNTIF(INDIRECT("'Raw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Input'!$B$3)),COLUMNS($E791:G791))),""))</f>
        <v/>
      </c>
      <c r="N791" t="str" cm="1">
        <f t="array" aca="1" ref="N791" ca="1">_xlfn.SINGLE(IF(COLUMNS($E791:H791)&lt;=COUNTIF(INDIRECT("'Raw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Input'!$B$3)),COLUMNS($E791:H791))),""))</f>
        <v/>
      </c>
      <c r="O791" t="str" cm="1">
        <f t="array" aca="1" ref="O791" ca="1">_xlfn.SINGLE(IF(COLUMNS($E791:I791)&lt;=COUNTIF(INDIRECT("'Raw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Input'!$B$3)),COLUMNS($E791:I791))),""))</f>
        <v/>
      </c>
      <c r="P791" t="str" cm="1">
        <f t="array" aca="1" ref="P791" ca="1">_xlfn.SINGLE(IF(COLUMNS($E791:J791)&lt;=COUNTIF(INDIRECT("'Raw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Input'!$B$3)),COLUMNS($E791:J791))),""))</f>
        <v/>
      </c>
      <c r="Q791" t="str">
        <f t="shared" ca="1" si="295"/>
        <v>Int</v>
      </c>
      <c r="R791" t="str">
        <f t="shared" ca="1" si="296"/>
        <v/>
      </c>
      <c r="S791" t="str">
        <f t="shared" ca="1" si="297"/>
        <v/>
      </c>
      <c r="T791" t="str">
        <f t="shared" ca="1" si="274"/>
        <v/>
      </c>
      <c r="U791" t="str">
        <f t="shared" ca="1" si="275"/>
        <v/>
      </c>
      <c r="V791">
        <v>791</v>
      </c>
      <c r="DE791"/>
      <c r="HB791"/>
    </row>
    <row r="792" spans="1:210">
      <c r="A792">
        <v>10</v>
      </c>
      <c r="B792" t="str">
        <f t="shared" ca="1" si="294"/>
        <v/>
      </c>
      <c r="C792" t="str">
        <f t="shared" ca="1" si="292"/>
        <v/>
      </c>
      <c r="D792" t="str">
        <f t="shared" ca="1" si="293"/>
        <v/>
      </c>
      <c r="E792" t="str" cm="1">
        <f t="array" aca="1" ref="E792" ca="1">_xlfn.SINGLE(IF(COLUMNS($E792:E792)&lt;=COUNTIF(INDIRECT("'Raw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Input'!$B$3)),COLUMNS($E792:E792))),""))</f>
        <v>Int</v>
      </c>
      <c r="F792" t="str" cm="1">
        <f t="array" aca="1" ref="F792" ca="1">_xlfn.SINGLE(IF(COLUMNS($E792:F792)&lt;=COUNTIF(INDIRECT("'Raw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Input'!$B$3)),COLUMNS($E792:F792))),""))</f>
        <v/>
      </c>
      <c r="G792" t="str" cm="1">
        <f t="array" aca="1" ref="G792" ca="1">_xlfn.SINGLE(IF(COLUMNS($E792:G792)&lt;=COUNTIF(INDIRECT("'Raw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Input'!$B$3)),COLUMNS($E792:G792))),""))</f>
        <v/>
      </c>
      <c r="H792" t="str" cm="1">
        <f t="array" aca="1" ref="H792" ca="1">_xlfn.SINGLE(IF(COLUMNS($E792:H792)&lt;=COUNTIF(INDIRECT("'Raw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Input'!$B$3)),COLUMNS($E792:H792))),""))</f>
        <v/>
      </c>
      <c r="I792" t="str" cm="1">
        <f t="array" aca="1" ref="I792" ca="1">_xlfn.SINGLE(IF(COLUMNS($E792:I792)&lt;=COUNTIF(INDIRECT("'Raw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Input'!$B$3)),COLUMNS($E792:I792))),""))</f>
        <v/>
      </c>
      <c r="J792" t="str" cm="1">
        <f t="array" aca="1" ref="J792" ca="1">_xlfn.SINGLE(IF(COLUMNS($E792:J792)&lt;=COUNTIF(INDIRECT("'Raw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Input'!$B$3)),COLUMNS($E792:J792))),""))</f>
        <v/>
      </c>
      <c r="K792" t="str" cm="1">
        <f t="array" aca="1" ref="K792" ca="1">_xlfn.SINGLE(IF(COLUMNS($E792:E792)&lt;=COUNTIF(INDIRECT("'Raw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Input'!$B$3)),COLUMNS($E792:E792))),""))</f>
        <v>Boolean</v>
      </c>
      <c r="L792" t="str" cm="1">
        <f t="array" aca="1" ref="L792" ca="1">_xlfn.SINGLE(IF(COLUMNS($E792:F792)&lt;=COUNTIF(INDIRECT("'Raw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Input'!$B$3)),COLUMNS($E792:F792))),""))</f>
        <v/>
      </c>
      <c r="M792" t="str" cm="1">
        <f t="array" aca="1" ref="M792" ca="1">_xlfn.SINGLE(IF(COLUMNS($E792:G792)&lt;=COUNTIF(INDIRECT("'Raw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Input'!$B$3)),COLUMNS($E792:G792))),""))</f>
        <v/>
      </c>
      <c r="N792" t="str" cm="1">
        <f t="array" aca="1" ref="N792" ca="1">_xlfn.SINGLE(IF(COLUMNS($E792:H792)&lt;=COUNTIF(INDIRECT("'Raw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Input'!$B$3)),COLUMNS($E792:H792))),""))</f>
        <v/>
      </c>
      <c r="O792" t="str" cm="1">
        <f t="array" aca="1" ref="O792" ca="1">_xlfn.SINGLE(IF(COLUMNS($E792:I792)&lt;=COUNTIF(INDIRECT("'Raw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Input'!$B$3)),COLUMNS($E792:I792))),""))</f>
        <v/>
      </c>
      <c r="P792" t="str" cm="1">
        <f t="array" aca="1" ref="P792" ca="1">_xlfn.SINGLE(IF(COLUMNS($E792:J792)&lt;=COUNTIF(INDIRECT("'Raw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Input'!$B$3)),COLUMNS($E792:J792))),""))</f>
        <v/>
      </c>
      <c r="Q792" t="str">
        <f t="shared" ca="1" si="295"/>
        <v>Int</v>
      </c>
      <c r="R792" t="str">
        <f t="shared" ca="1" si="296"/>
        <v/>
      </c>
      <c r="S792" t="str">
        <f t="shared" ca="1" si="297"/>
        <v/>
      </c>
      <c r="T792" t="str">
        <f t="shared" ref="T792:T855" ca="1" si="298">IF(D792=1,SUM(IFERROR(INDIRECT(Q792&amp;"!B35"),0),IFERROR(INDIRECT(R792&amp;"!B35"),0),IFERROR(INDIRECT(S792&amp;"!B35"),0))-SUM(IFERROR(INDIRECT(Q792&amp;"!K"&amp;MATCH(B792,INDIRECT(Q792&amp;"!B4:B15"),0)+20),0),IFERROR(INDIRECT(R792&amp;"!K"&amp;MATCH(B792,INDIRECT(R792&amp;"!B4:B15"),0)+20),0),IFERROR(INDIRECT(S792&amp;"!K"&amp;MATCH(B792,INDIRECT(S792&amp;"!B4:B15"),0)+20),0)),"")</f>
        <v/>
      </c>
      <c r="U792" t="str">
        <f t="shared" ref="U792:U855" ca="1" si="299">IF(D792=1,SUM(IFERROR(INDIRECT(Q792&amp;"!I20"),0),IFERROR(INDIRECT(R792&amp;"!I20"),0),IFERROR(INDIRECT(S792&amp;"!I20"),0))-SUM(IFERROR(INDIRECT(Q792&amp;"!K"&amp;MATCH(B792,INDIRECT(Q792&amp;"!B4:B15"),0)+20),0),IFERROR(INDIRECT(R792&amp;"!K"&amp;MATCH(B792,INDIRECT(R792&amp;"!B4:B15"),0)+20),0),IFERROR(INDIRECT(S792&amp;"!K"&amp;MATCH(B792,INDIRECT(S792&amp;"!B4:B15"),0)+20),0)),"")</f>
        <v/>
      </c>
      <c r="V792">
        <v>792</v>
      </c>
      <c r="DE792"/>
      <c r="HB792"/>
    </row>
    <row r="793" spans="1:210">
      <c r="A793">
        <v>11</v>
      </c>
      <c r="B793" t="str">
        <f t="shared" ca="1" si="294"/>
        <v/>
      </c>
      <c r="C793" t="str">
        <f t="shared" ca="1" si="292"/>
        <v/>
      </c>
      <c r="D793" t="str">
        <f t="shared" ca="1" si="293"/>
        <v/>
      </c>
      <c r="E793" t="str" cm="1">
        <f t="array" aca="1" ref="E793" ca="1">_xlfn.SINGLE(IF(COLUMNS($E793:E793)&lt;=COUNTIF(INDIRECT("'Raw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Input'!$B$3)),COLUMNS($E793:E793))),""))</f>
        <v>Int</v>
      </c>
      <c r="F793" t="str" cm="1">
        <f t="array" aca="1" ref="F793" ca="1">_xlfn.SINGLE(IF(COLUMNS($E793:F793)&lt;=COUNTIF(INDIRECT("'Raw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Input'!$B$3)),COLUMNS($E793:F793))),""))</f>
        <v/>
      </c>
      <c r="G793" t="str" cm="1">
        <f t="array" aca="1" ref="G793" ca="1">_xlfn.SINGLE(IF(COLUMNS($E793:G793)&lt;=COUNTIF(INDIRECT("'Raw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Input'!$B$3)),COLUMNS($E793:G793))),""))</f>
        <v/>
      </c>
      <c r="H793" t="str" cm="1">
        <f t="array" aca="1" ref="H793" ca="1">_xlfn.SINGLE(IF(COLUMNS($E793:H793)&lt;=COUNTIF(INDIRECT("'Raw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Input'!$B$3)),COLUMNS($E793:H793))),""))</f>
        <v/>
      </c>
      <c r="I793" t="str" cm="1">
        <f t="array" aca="1" ref="I793" ca="1">_xlfn.SINGLE(IF(COLUMNS($E793:I793)&lt;=COUNTIF(INDIRECT("'Raw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Input'!$B$3)),COLUMNS($E793:I793))),""))</f>
        <v/>
      </c>
      <c r="J793" t="str" cm="1">
        <f t="array" aca="1" ref="J793" ca="1">_xlfn.SINGLE(IF(COLUMNS($E793:J793)&lt;=COUNTIF(INDIRECT("'Raw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Input'!$B$3)),COLUMNS($E793:J793))),""))</f>
        <v/>
      </c>
      <c r="K793" t="str" cm="1">
        <f t="array" aca="1" ref="K793" ca="1">_xlfn.SINGLE(IF(COLUMNS($E793:E793)&lt;=COUNTIF(INDIRECT("'Raw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Input'!$B$3)),COLUMNS($E793:E793))),""))</f>
        <v>Boolean</v>
      </c>
      <c r="L793" t="str" cm="1">
        <f t="array" aca="1" ref="L793" ca="1">_xlfn.SINGLE(IF(COLUMNS($E793:F793)&lt;=COUNTIF(INDIRECT("'Raw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Input'!$B$3)),COLUMNS($E793:F793))),""))</f>
        <v/>
      </c>
      <c r="M793" t="str" cm="1">
        <f t="array" aca="1" ref="M793" ca="1">_xlfn.SINGLE(IF(COLUMNS($E793:G793)&lt;=COUNTIF(INDIRECT("'Raw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Input'!$B$3)),COLUMNS($E793:G793))),""))</f>
        <v/>
      </c>
      <c r="N793" t="str" cm="1">
        <f t="array" aca="1" ref="N793" ca="1">_xlfn.SINGLE(IF(COLUMNS($E793:H793)&lt;=COUNTIF(INDIRECT("'Raw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Input'!$B$3)),COLUMNS($E793:H793))),""))</f>
        <v/>
      </c>
      <c r="O793" t="str" cm="1">
        <f t="array" aca="1" ref="O793" ca="1">_xlfn.SINGLE(IF(COLUMNS($E793:I793)&lt;=COUNTIF(INDIRECT("'Raw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Input'!$B$3)),COLUMNS($E793:I793))),""))</f>
        <v/>
      </c>
      <c r="P793" t="str" cm="1">
        <f t="array" aca="1" ref="P793" ca="1">_xlfn.SINGLE(IF(COLUMNS($E793:J793)&lt;=COUNTIF(INDIRECT("'Raw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Input'!$B$3)),COLUMNS($E793:J793))),""))</f>
        <v/>
      </c>
      <c r="Q793" t="str">
        <f t="shared" ca="1" si="295"/>
        <v>Int</v>
      </c>
      <c r="R793" t="str">
        <f t="shared" ca="1" si="296"/>
        <v/>
      </c>
      <c r="S793" t="str">
        <f t="shared" ca="1" si="297"/>
        <v/>
      </c>
      <c r="T793" t="str">
        <f t="shared" ca="1" si="298"/>
        <v/>
      </c>
      <c r="U793" t="str">
        <f t="shared" ca="1" si="299"/>
        <v/>
      </c>
      <c r="V793">
        <v>793</v>
      </c>
      <c r="DE793"/>
      <c r="HB793"/>
    </row>
    <row r="794" spans="1:210">
      <c r="A794">
        <v>12</v>
      </c>
      <c r="B794" t="str">
        <f t="shared" ca="1" si="294"/>
        <v/>
      </c>
      <c r="C794" t="str">
        <f t="shared" ca="1" si="292"/>
        <v/>
      </c>
      <c r="D794" t="str">
        <f t="shared" ca="1" si="293"/>
        <v/>
      </c>
      <c r="E794" t="str" cm="1">
        <f t="array" aca="1" ref="E794" ca="1">_xlfn.SINGLE(IF(COLUMNS($E794:E794)&lt;=COUNTIF(INDIRECT("'Raw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Input'!$B$3)),COLUMNS($E794:E794))),""))</f>
        <v>Int</v>
      </c>
      <c r="F794" t="str" cm="1">
        <f t="array" aca="1" ref="F794" ca="1">_xlfn.SINGLE(IF(COLUMNS($E794:F794)&lt;=COUNTIF(INDIRECT("'Raw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Input'!$B$3)),COLUMNS($E794:F794))),""))</f>
        <v/>
      </c>
      <c r="G794" t="str" cm="1">
        <f t="array" aca="1" ref="G794" ca="1">_xlfn.SINGLE(IF(COLUMNS($E794:G794)&lt;=COUNTIF(INDIRECT("'Raw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Input'!$B$3)),COLUMNS($E794:G794))),""))</f>
        <v/>
      </c>
      <c r="H794" t="str" cm="1">
        <f t="array" aca="1" ref="H794" ca="1">_xlfn.SINGLE(IF(COLUMNS($E794:H794)&lt;=COUNTIF(INDIRECT("'Raw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Input'!$B$3)),COLUMNS($E794:H794))),""))</f>
        <v/>
      </c>
      <c r="I794" t="str" cm="1">
        <f t="array" aca="1" ref="I794" ca="1">_xlfn.SINGLE(IF(COLUMNS($E794:I794)&lt;=COUNTIF(INDIRECT("'Raw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Input'!$B$3)),COLUMNS($E794:I794))),""))</f>
        <v/>
      </c>
      <c r="J794" t="str" cm="1">
        <f t="array" aca="1" ref="J794" ca="1">_xlfn.SINGLE(IF(COLUMNS($E794:J794)&lt;=COUNTIF(INDIRECT("'Raw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Input'!$B$3)),COLUMNS($E794:J794))),""))</f>
        <v/>
      </c>
      <c r="K794" t="str" cm="1">
        <f t="array" aca="1" ref="K794" ca="1">_xlfn.SINGLE(IF(COLUMNS($E794:E794)&lt;=COUNTIF(INDIRECT("'Raw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Input'!$B$3)),COLUMNS($E794:E794))),""))</f>
        <v>Boolean</v>
      </c>
      <c r="L794" t="str" cm="1">
        <f t="array" aca="1" ref="L794" ca="1">_xlfn.SINGLE(IF(COLUMNS($E794:F794)&lt;=COUNTIF(INDIRECT("'Raw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Input'!$B$3)),COLUMNS($E794:F794))),""))</f>
        <v/>
      </c>
      <c r="M794" t="str" cm="1">
        <f t="array" aca="1" ref="M794" ca="1">_xlfn.SINGLE(IF(COLUMNS($E794:G794)&lt;=COUNTIF(INDIRECT("'Raw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Input'!$B$3)),COLUMNS($E794:G794))),""))</f>
        <v/>
      </c>
      <c r="N794" t="str" cm="1">
        <f t="array" aca="1" ref="N794" ca="1">_xlfn.SINGLE(IF(COLUMNS($E794:H794)&lt;=COUNTIF(INDIRECT("'Raw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Input'!$B$3)),COLUMNS($E794:H794))),""))</f>
        <v/>
      </c>
      <c r="O794" t="str" cm="1">
        <f t="array" aca="1" ref="O794" ca="1">_xlfn.SINGLE(IF(COLUMNS($E794:I794)&lt;=COUNTIF(INDIRECT("'Raw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Input'!$B$3)),COLUMNS($E794:I794))),""))</f>
        <v/>
      </c>
      <c r="P794" t="str" cm="1">
        <f t="array" aca="1" ref="P794" ca="1">_xlfn.SINGLE(IF(COLUMNS($E794:J794)&lt;=COUNTIF(INDIRECT("'Raw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Input'!$B$3)),COLUMNS($E794:J794))),""))</f>
        <v/>
      </c>
      <c r="Q794" t="str">
        <f t="shared" ca="1" si="295"/>
        <v>Int</v>
      </c>
      <c r="R794" t="str">
        <f t="shared" ca="1" si="296"/>
        <v/>
      </c>
      <c r="S794" t="str">
        <f t="shared" ca="1" si="297"/>
        <v/>
      </c>
      <c r="T794" t="str">
        <f t="shared" ca="1" si="298"/>
        <v/>
      </c>
      <c r="U794" t="str">
        <f t="shared" ca="1" si="299"/>
        <v/>
      </c>
      <c r="V794">
        <v>794</v>
      </c>
      <c r="DE794"/>
      <c r="HB794"/>
    </row>
    <row r="795" spans="1:210">
      <c r="A795" s="79" t="str">
        <f ca="1">IF(ISBLANK(INDIRECT("Setup!A"&amp;(1+(V795+11)/13))),"",INDIRECT("Setup!A"&amp;(1+(V795+11)/13)))</f>
        <v/>
      </c>
      <c r="C795" t="str">
        <f t="shared" ca="1" si="292"/>
        <v/>
      </c>
      <c r="D795" t="str">
        <f t="shared" ca="1" si="293"/>
        <v/>
      </c>
      <c r="K795" t="str" cm="1">
        <f t="array" aca="1" ref="K795" ca="1">_xlfn.SINGLE(IF(COLUMNS($E795:E795)&lt;=COUNTIF(INDIRECT("'Raw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Input'!$B$3)),COLUMNS($E795:E795))),""))</f>
        <v/>
      </c>
      <c r="L795" t="str" cm="1">
        <f t="array" aca="1" ref="L795" ca="1">_xlfn.SINGLE(IF(COLUMNS($E795:F795)&lt;=COUNTIF(INDIRECT("'Raw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Input'!$B$3)),COLUMNS($E795:F795))),""))</f>
        <v/>
      </c>
      <c r="M795" t="str" cm="1">
        <f t="array" aca="1" ref="M795" ca="1">_xlfn.SINGLE(IF(COLUMNS($E795:G795)&lt;=COUNTIF(INDIRECT("'Raw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Input'!$B$3)),COLUMNS($E795:G795))),""))</f>
        <v/>
      </c>
      <c r="N795" t="str" cm="1">
        <f t="array" aca="1" ref="N795" ca="1">_xlfn.SINGLE(IF(COLUMNS($E795:H795)&lt;=COUNTIF(INDIRECT("'Raw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Input'!$B$3)),COLUMNS($E795:H795))),""))</f>
        <v/>
      </c>
      <c r="O795" t="str" cm="1">
        <f t="array" aca="1" ref="O795" ca="1">_xlfn.SINGLE(IF(COLUMNS($E795:I795)&lt;=COUNTIF(INDIRECT("'Raw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Input'!$B$3)),COLUMNS($E795:I795))),""))</f>
        <v/>
      </c>
      <c r="P795" t="str" cm="1">
        <f t="array" aca="1" ref="P795" ca="1">_xlfn.SINGLE(IF(COLUMNS($E795:J795)&lt;=COUNTIF(INDIRECT("'Raw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Input'!$B$3)),COLUMNS($E795:J795))),""))</f>
        <v/>
      </c>
      <c r="T795" t="str">
        <f t="shared" ca="1" si="298"/>
        <v/>
      </c>
      <c r="U795" t="str">
        <f t="shared" ca="1" si="299"/>
        <v/>
      </c>
      <c r="V795">
        <v>795</v>
      </c>
      <c r="DE795"/>
      <c r="HB795"/>
    </row>
    <row r="796" spans="1:210">
      <c r="A796">
        <v>1</v>
      </c>
      <c r="B796" t="str">
        <f t="shared" ref="B796:B807" ca="1" si="300">IFERROR(IF(ISBLANK(INDIRECT(INDIRECT("A"&amp;V796-A796)&amp;"!B"&amp;A796+3)),"",INDIRECT(INDIRECT("A"&amp;V796-A796)&amp;"!B"&amp;A796+3)),"")</f>
        <v/>
      </c>
      <c r="C796" t="str">
        <f t="shared" ca="1" si="292"/>
        <v/>
      </c>
      <c r="D796" t="str">
        <f t="shared" ca="1" si="293"/>
        <v/>
      </c>
      <c r="E796" t="str" cm="1">
        <f t="array" aca="1" ref="E796" ca="1">_xlfn.SINGLE(IF(COLUMNS($E796:E796)&lt;=COUNTIF(INDIRECT("'Raw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Input'!$B$3)),COLUMNS($E796:E796))),""))</f>
        <v>Int</v>
      </c>
      <c r="F796" t="str" cm="1">
        <f t="array" aca="1" ref="F796" ca="1">_xlfn.SINGLE(IF(COLUMNS($E796:F796)&lt;=COUNTIF(INDIRECT("'Raw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Input'!$B$3)),COLUMNS($E796:F796))),""))</f>
        <v/>
      </c>
      <c r="G796" t="str" cm="1">
        <f t="array" aca="1" ref="G796" ca="1">_xlfn.SINGLE(IF(COLUMNS($E796:G796)&lt;=COUNTIF(INDIRECT("'Raw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Input'!$B$3)),COLUMNS($E796:G796))),""))</f>
        <v/>
      </c>
      <c r="H796" t="str" cm="1">
        <f t="array" aca="1" ref="H796" ca="1">_xlfn.SINGLE(IF(COLUMNS($E796:H796)&lt;=COUNTIF(INDIRECT("'Raw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Input'!$B$3)),COLUMNS($E796:H796))),""))</f>
        <v/>
      </c>
      <c r="I796" t="str" cm="1">
        <f t="array" aca="1" ref="I796" ca="1">_xlfn.SINGLE(IF(COLUMNS($E796:I796)&lt;=COUNTIF(INDIRECT("'Raw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Input'!$B$3)),COLUMNS($E796:I796))),""))</f>
        <v/>
      </c>
      <c r="J796" t="str" cm="1">
        <f t="array" aca="1" ref="J796" ca="1">_xlfn.SINGLE(IF(COLUMNS($E796:J796)&lt;=COUNTIF(INDIRECT("'Raw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Input'!$B$3)),COLUMNS($E796:J796))),""))</f>
        <v/>
      </c>
      <c r="K796" t="str" cm="1">
        <f t="array" aca="1" ref="K796" ca="1">_xlfn.SINGLE(IF(COLUMNS($E796:E796)&lt;=COUNTIF(INDIRECT("'Raw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Input'!$B$3)),COLUMNS($E796:E796))),""))</f>
        <v>Boolean</v>
      </c>
      <c r="L796" t="str" cm="1">
        <f t="array" aca="1" ref="L796" ca="1">_xlfn.SINGLE(IF(COLUMNS($E796:F796)&lt;=COUNTIF(INDIRECT("'Raw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Input'!$B$3)),COLUMNS($E796:F796))),""))</f>
        <v/>
      </c>
      <c r="M796" t="str" cm="1">
        <f t="array" aca="1" ref="M796" ca="1">_xlfn.SINGLE(IF(COLUMNS($E796:G796)&lt;=COUNTIF(INDIRECT("'Raw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Input'!$B$3)),COLUMNS($E796:G796))),""))</f>
        <v/>
      </c>
      <c r="N796" t="str" cm="1">
        <f t="array" aca="1" ref="N796" ca="1">_xlfn.SINGLE(IF(COLUMNS($E796:H796)&lt;=COUNTIF(INDIRECT("'Raw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Input'!$B$3)),COLUMNS($E796:H796))),""))</f>
        <v/>
      </c>
      <c r="O796" t="str" cm="1">
        <f t="array" aca="1" ref="O796" ca="1">_xlfn.SINGLE(IF(COLUMNS($E796:I796)&lt;=COUNTIF(INDIRECT("'Raw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Input'!$B$3)),COLUMNS($E796:I796))),""))</f>
        <v/>
      </c>
      <c r="P796" t="str" cm="1">
        <f t="array" aca="1" ref="P796" ca="1">_xlfn.SINGLE(IF(COLUMNS($E796:J796)&lt;=COUNTIF(INDIRECT("'Raw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Input'!$B$3)),COLUMNS($E796:J796))),""))</f>
        <v/>
      </c>
      <c r="Q796" t="str">
        <f t="shared" ref="Q796:Q807" ca="1" si="301">IF(NOT(C796=K796),E796,IF(NOT(C796=L796),F796,IF(NOT(C796=M796),G796,IF(NOT(C796=N796),H796,IF(NOT(C796=O796),I796,IF(NOT(C796=P796),J796,""))))))</f>
        <v>Int</v>
      </c>
      <c r="R796" t="str">
        <f t="shared" ref="R796:R807" ca="1" si="302">IF(AND(NOT(C796=L796),NOT(F796=Q796)),F796,IF(AND(NOT(C796=M796),NOT(G796=Q796)),G796,IF(AND(NOT(C796=N796),NOT(H796=Q796)),H796,IF(AND(NOT(C796=O796),NOT(I796=Q796)),I796,IF(AND(NOT(C796=P796),NOT(J796=Q796)),J796,"")))))</f>
        <v/>
      </c>
      <c r="S796" t="str">
        <f t="shared" ref="S796:S807" ca="1" si="303">IF(AND(NOT(C796=M796),NOT(G796=Q796),NOT(G796=R796)),G796,IF(AND(NOT(C796=N796),NOT(H796=Q796),NOT(H796=R796)),H796,IF(AND(NOT(C796=O796),NOT(I796=Q796),NOT(I796=R796)),I796,IF(AND(NOT(C796=P796),NOT(J796=Q796),NOT(J796=R796)),J796,""))))</f>
        <v/>
      </c>
      <c r="T796" t="str">
        <f t="shared" ca="1" si="298"/>
        <v/>
      </c>
      <c r="U796" t="str">
        <f t="shared" ca="1" si="299"/>
        <v/>
      </c>
      <c r="V796">
        <v>796</v>
      </c>
      <c r="DE796"/>
      <c r="HB796"/>
    </row>
    <row r="797" spans="1:210">
      <c r="A797">
        <v>2</v>
      </c>
      <c r="B797" t="str">
        <f t="shared" ca="1" si="300"/>
        <v/>
      </c>
      <c r="C797" t="str">
        <f t="shared" ca="1" si="292"/>
        <v/>
      </c>
      <c r="D797" t="str">
        <f t="shared" ca="1" si="293"/>
        <v/>
      </c>
      <c r="E797" t="str" cm="1">
        <f t="array" aca="1" ref="E797" ca="1">_xlfn.SINGLE(IF(COLUMNS($E797:E797)&lt;=COUNTIF(INDIRECT("'Raw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Input'!$B$3)),COLUMNS($E797:E797))),""))</f>
        <v>Int</v>
      </c>
      <c r="F797" t="str" cm="1">
        <f t="array" aca="1" ref="F797" ca="1">_xlfn.SINGLE(IF(COLUMNS($E797:F797)&lt;=COUNTIF(INDIRECT("'Raw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Input'!$B$3)),COLUMNS($E797:F797))),""))</f>
        <v/>
      </c>
      <c r="G797" t="str" cm="1">
        <f t="array" aca="1" ref="G797" ca="1">_xlfn.SINGLE(IF(COLUMNS($E797:G797)&lt;=COUNTIF(INDIRECT("'Raw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Input'!$B$3)),COLUMNS($E797:G797))),""))</f>
        <v/>
      </c>
      <c r="H797" t="str" cm="1">
        <f t="array" aca="1" ref="H797" ca="1">_xlfn.SINGLE(IF(COLUMNS($E797:H797)&lt;=COUNTIF(INDIRECT("'Raw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Input'!$B$3)),COLUMNS($E797:H797))),""))</f>
        <v/>
      </c>
      <c r="I797" t="str" cm="1">
        <f t="array" aca="1" ref="I797" ca="1">_xlfn.SINGLE(IF(COLUMNS($E797:I797)&lt;=COUNTIF(INDIRECT("'Raw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Input'!$B$3)),COLUMNS($E797:I797))),""))</f>
        <v/>
      </c>
      <c r="J797" t="str" cm="1">
        <f t="array" aca="1" ref="J797" ca="1">_xlfn.SINGLE(IF(COLUMNS($E797:J797)&lt;=COUNTIF(INDIRECT("'Raw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Input'!$B$3)),COLUMNS($E797:J797))),""))</f>
        <v/>
      </c>
      <c r="K797" t="str" cm="1">
        <f t="array" aca="1" ref="K797" ca="1">_xlfn.SINGLE(IF(COLUMNS($E797:E797)&lt;=COUNTIF(INDIRECT("'Raw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Input'!$B$3)),COLUMNS($E797:E797))),""))</f>
        <v>Boolean</v>
      </c>
      <c r="L797" t="str" cm="1">
        <f t="array" aca="1" ref="L797" ca="1">_xlfn.SINGLE(IF(COLUMNS($E797:F797)&lt;=COUNTIF(INDIRECT("'Raw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Input'!$B$3)),COLUMNS($E797:F797))),""))</f>
        <v/>
      </c>
      <c r="M797" t="str" cm="1">
        <f t="array" aca="1" ref="M797" ca="1">_xlfn.SINGLE(IF(COLUMNS($E797:G797)&lt;=COUNTIF(INDIRECT("'Raw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Input'!$B$3)),COLUMNS($E797:G797))),""))</f>
        <v/>
      </c>
      <c r="N797" t="str" cm="1">
        <f t="array" aca="1" ref="N797" ca="1">_xlfn.SINGLE(IF(COLUMNS($E797:H797)&lt;=COUNTIF(INDIRECT("'Raw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Input'!$B$3)),COLUMNS($E797:H797))),""))</f>
        <v/>
      </c>
      <c r="O797" t="str" cm="1">
        <f t="array" aca="1" ref="O797" ca="1">_xlfn.SINGLE(IF(COLUMNS($E797:I797)&lt;=COUNTIF(INDIRECT("'Raw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Input'!$B$3)),COLUMNS($E797:I797))),""))</f>
        <v/>
      </c>
      <c r="P797" t="str" cm="1">
        <f t="array" aca="1" ref="P797" ca="1">_xlfn.SINGLE(IF(COLUMNS($E797:J797)&lt;=COUNTIF(INDIRECT("'Raw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Input'!$B$3)),COLUMNS($E797:J797))),""))</f>
        <v/>
      </c>
      <c r="Q797" t="str">
        <f t="shared" ca="1" si="301"/>
        <v>Int</v>
      </c>
      <c r="R797" t="str">
        <f t="shared" ca="1" si="302"/>
        <v/>
      </c>
      <c r="S797" t="str">
        <f t="shared" ca="1" si="303"/>
        <v/>
      </c>
      <c r="T797" t="str">
        <f t="shared" ca="1" si="298"/>
        <v/>
      </c>
      <c r="U797" t="str">
        <f t="shared" ca="1" si="299"/>
        <v/>
      </c>
      <c r="V797">
        <v>797</v>
      </c>
      <c r="DE797"/>
      <c r="HB797"/>
    </row>
    <row r="798" spans="1:210">
      <c r="A798">
        <v>3</v>
      </c>
      <c r="B798" t="str">
        <f t="shared" ca="1" si="300"/>
        <v/>
      </c>
      <c r="C798" t="str">
        <f t="shared" ca="1" si="292"/>
        <v/>
      </c>
      <c r="D798" t="str">
        <f t="shared" ca="1" si="293"/>
        <v/>
      </c>
      <c r="E798" t="str" cm="1">
        <f t="array" aca="1" ref="E798" ca="1">_xlfn.SINGLE(IF(COLUMNS($E798:E798)&lt;=COUNTIF(INDIRECT("'Raw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Input'!$B$3)),COLUMNS($E798:E798))),""))</f>
        <v>Int</v>
      </c>
      <c r="F798" t="str" cm="1">
        <f t="array" aca="1" ref="F798" ca="1">_xlfn.SINGLE(IF(COLUMNS($E798:F798)&lt;=COUNTIF(INDIRECT("'Raw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Input'!$B$3)),COLUMNS($E798:F798))),""))</f>
        <v/>
      </c>
      <c r="G798" t="str" cm="1">
        <f t="array" aca="1" ref="G798" ca="1">_xlfn.SINGLE(IF(COLUMNS($E798:G798)&lt;=COUNTIF(INDIRECT("'Raw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Input'!$B$3)),COLUMNS($E798:G798))),""))</f>
        <v/>
      </c>
      <c r="H798" t="str" cm="1">
        <f t="array" aca="1" ref="H798" ca="1">_xlfn.SINGLE(IF(COLUMNS($E798:H798)&lt;=COUNTIF(INDIRECT("'Raw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Input'!$B$3)),COLUMNS($E798:H798))),""))</f>
        <v/>
      </c>
      <c r="I798" t="str" cm="1">
        <f t="array" aca="1" ref="I798" ca="1">_xlfn.SINGLE(IF(COLUMNS($E798:I798)&lt;=COUNTIF(INDIRECT("'Raw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Input'!$B$3)),COLUMNS($E798:I798))),""))</f>
        <v/>
      </c>
      <c r="J798" t="str" cm="1">
        <f t="array" aca="1" ref="J798" ca="1">_xlfn.SINGLE(IF(COLUMNS($E798:J798)&lt;=COUNTIF(INDIRECT("'Raw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Input'!$B$3)),COLUMNS($E798:J798))),""))</f>
        <v/>
      </c>
      <c r="K798" t="str" cm="1">
        <f t="array" aca="1" ref="K798" ca="1">_xlfn.SINGLE(IF(COLUMNS($E798:E798)&lt;=COUNTIF(INDIRECT("'Raw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Input'!$B$3)),COLUMNS($E798:E798))),""))</f>
        <v>Boolean</v>
      </c>
      <c r="L798" t="str" cm="1">
        <f t="array" aca="1" ref="L798" ca="1">_xlfn.SINGLE(IF(COLUMNS($E798:F798)&lt;=COUNTIF(INDIRECT("'Raw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Input'!$B$3)),COLUMNS($E798:F798))),""))</f>
        <v/>
      </c>
      <c r="M798" t="str" cm="1">
        <f t="array" aca="1" ref="M798" ca="1">_xlfn.SINGLE(IF(COLUMNS($E798:G798)&lt;=COUNTIF(INDIRECT("'Raw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Input'!$B$3)),COLUMNS($E798:G798))),""))</f>
        <v/>
      </c>
      <c r="N798" t="str" cm="1">
        <f t="array" aca="1" ref="N798" ca="1">_xlfn.SINGLE(IF(COLUMNS($E798:H798)&lt;=COUNTIF(INDIRECT("'Raw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Input'!$B$3)),COLUMNS($E798:H798))),""))</f>
        <v/>
      </c>
      <c r="O798" t="str" cm="1">
        <f t="array" aca="1" ref="O798" ca="1">_xlfn.SINGLE(IF(COLUMNS($E798:I798)&lt;=COUNTIF(INDIRECT("'Raw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Input'!$B$3)),COLUMNS($E798:I798))),""))</f>
        <v/>
      </c>
      <c r="P798" t="str" cm="1">
        <f t="array" aca="1" ref="P798" ca="1">_xlfn.SINGLE(IF(COLUMNS($E798:J798)&lt;=COUNTIF(INDIRECT("'Raw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Input'!$B$3)),COLUMNS($E798:J798))),""))</f>
        <v/>
      </c>
      <c r="Q798" t="str">
        <f t="shared" ca="1" si="301"/>
        <v>Int</v>
      </c>
      <c r="R798" t="str">
        <f t="shared" ca="1" si="302"/>
        <v/>
      </c>
      <c r="S798" t="str">
        <f t="shared" ca="1" si="303"/>
        <v/>
      </c>
      <c r="T798" t="str">
        <f t="shared" ca="1" si="298"/>
        <v/>
      </c>
      <c r="U798" t="str">
        <f t="shared" ca="1" si="299"/>
        <v/>
      </c>
      <c r="V798">
        <v>798</v>
      </c>
      <c r="DE798"/>
      <c r="HB798"/>
    </row>
    <row r="799" spans="1:210">
      <c r="A799">
        <v>4</v>
      </c>
      <c r="B799" t="str">
        <f t="shared" ca="1" si="300"/>
        <v/>
      </c>
      <c r="C799" t="str">
        <f t="shared" ca="1" si="292"/>
        <v/>
      </c>
      <c r="D799" t="str">
        <f t="shared" ca="1" si="293"/>
        <v/>
      </c>
      <c r="E799" t="str" cm="1">
        <f t="array" aca="1" ref="E799" ca="1">_xlfn.SINGLE(IF(COLUMNS($E799:E799)&lt;=COUNTIF(INDIRECT("'Raw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Input'!$B$3)),COLUMNS($E799:E799))),""))</f>
        <v>Int</v>
      </c>
      <c r="F799" t="str" cm="1">
        <f t="array" aca="1" ref="F799" ca="1">_xlfn.SINGLE(IF(COLUMNS($E799:F799)&lt;=COUNTIF(INDIRECT("'Raw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Input'!$B$3)),COLUMNS($E799:F799))),""))</f>
        <v/>
      </c>
      <c r="G799" t="str" cm="1">
        <f t="array" aca="1" ref="G799" ca="1">_xlfn.SINGLE(IF(COLUMNS($E799:G799)&lt;=COUNTIF(INDIRECT("'Raw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Input'!$B$3)),COLUMNS($E799:G799))),""))</f>
        <v/>
      </c>
      <c r="H799" t="str" cm="1">
        <f t="array" aca="1" ref="H799" ca="1">_xlfn.SINGLE(IF(COLUMNS($E799:H799)&lt;=COUNTIF(INDIRECT("'Raw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Input'!$B$3)),COLUMNS($E799:H799))),""))</f>
        <v/>
      </c>
      <c r="I799" t="str" cm="1">
        <f t="array" aca="1" ref="I799" ca="1">_xlfn.SINGLE(IF(COLUMNS($E799:I799)&lt;=COUNTIF(INDIRECT("'Raw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Input'!$B$3)),COLUMNS($E799:I799))),""))</f>
        <v/>
      </c>
      <c r="J799" t="str" cm="1">
        <f t="array" aca="1" ref="J799" ca="1">_xlfn.SINGLE(IF(COLUMNS($E799:J799)&lt;=COUNTIF(INDIRECT("'Raw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Input'!$B$3)),COLUMNS($E799:J799))),""))</f>
        <v/>
      </c>
      <c r="K799" t="str" cm="1">
        <f t="array" aca="1" ref="K799" ca="1">_xlfn.SINGLE(IF(COLUMNS($E799:E799)&lt;=COUNTIF(INDIRECT("'Raw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Input'!$B$3)),COLUMNS($E799:E799))),""))</f>
        <v>Boolean</v>
      </c>
      <c r="L799" t="str" cm="1">
        <f t="array" aca="1" ref="L799" ca="1">_xlfn.SINGLE(IF(COLUMNS($E799:F799)&lt;=COUNTIF(INDIRECT("'Raw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Input'!$B$3)),COLUMNS($E799:F799))),""))</f>
        <v/>
      </c>
      <c r="M799" t="str" cm="1">
        <f t="array" aca="1" ref="M799" ca="1">_xlfn.SINGLE(IF(COLUMNS($E799:G799)&lt;=COUNTIF(INDIRECT("'Raw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Input'!$B$3)),COLUMNS($E799:G799))),""))</f>
        <v/>
      </c>
      <c r="N799" t="str" cm="1">
        <f t="array" aca="1" ref="N799" ca="1">_xlfn.SINGLE(IF(COLUMNS($E799:H799)&lt;=COUNTIF(INDIRECT("'Raw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Input'!$B$3)),COLUMNS($E799:H799))),""))</f>
        <v/>
      </c>
      <c r="O799" t="str" cm="1">
        <f t="array" aca="1" ref="O799" ca="1">_xlfn.SINGLE(IF(COLUMNS($E799:I799)&lt;=COUNTIF(INDIRECT("'Raw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Input'!$B$3)),COLUMNS($E799:I799))),""))</f>
        <v/>
      </c>
      <c r="P799" t="str" cm="1">
        <f t="array" aca="1" ref="P799" ca="1">_xlfn.SINGLE(IF(COLUMNS($E799:J799)&lt;=COUNTIF(INDIRECT("'Raw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Input'!$B$3)),COLUMNS($E799:J799))),""))</f>
        <v/>
      </c>
      <c r="Q799" t="str">
        <f t="shared" ca="1" si="301"/>
        <v>Int</v>
      </c>
      <c r="R799" t="str">
        <f t="shared" ca="1" si="302"/>
        <v/>
      </c>
      <c r="S799" t="str">
        <f t="shared" ca="1" si="303"/>
        <v/>
      </c>
      <c r="T799" t="str">
        <f t="shared" ca="1" si="298"/>
        <v/>
      </c>
      <c r="U799" t="str">
        <f t="shared" ca="1" si="299"/>
        <v/>
      </c>
      <c r="V799">
        <v>799</v>
      </c>
      <c r="DE799"/>
      <c r="HB799"/>
    </row>
    <row r="800" spans="1:210">
      <c r="A800">
        <v>5</v>
      </c>
      <c r="B800" t="str">
        <f t="shared" ca="1" si="300"/>
        <v/>
      </c>
      <c r="C800" t="str">
        <f t="shared" ca="1" si="292"/>
        <v/>
      </c>
      <c r="D800" t="str">
        <f t="shared" ca="1" si="293"/>
        <v/>
      </c>
      <c r="E800" t="str" cm="1">
        <f t="array" aca="1" ref="E800" ca="1">_xlfn.SINGLE(IF(COLUMNS($E800:E800)&lt;=COUNTIF(INDIRECT("'Raw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Input'!$B$3)),COLUMNS($E800:E800))),""))</f>
        <v>Int</v>
      </c>
      <c r="F800" t="str" cm="1">
        <f t="array" aca="1" ref="F800" ca="1">_xlfn.SINGLE(IF(COLUMNS($E800:F800)&lt;=COUNTIF(INDIRECT("'Raw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Input'!$B$3)),COLUMNS($E800:F800))),""))</f>
        <v/>
      </c>
      <c r="G800" t="str" cm="1">
        <f t="array" aca="1" ref="G800" ca="1">_xlfn.SINGLE(IF(COLUMNS($E800:G800)&lt;=COUNTIF(INDIRECT("'Raw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Input'!$B$3)),COLUMNS($E800:G800))),""))</f>
        <v/>
      </c>
      <c r="H800" t="str" cm="1">
        <f t="array" aca="1" ref="H800" ca="1">_xlfn.SINGLE(IF(COLUMNS($E800:H800)&lt;=COUNTIF(INDIRECT("'Raw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Input'!$B$3)),COLUMNS($E800:H800))),""))</f>
        <v/>
      </c>
      <c r="I800" t="str" cm="1">
        <f t="array" aca="1" ref="I800" ca="1">_xlfn.SINGLE(IF(COLUMNS($E800:I800)&lt;=COUNTIF(INDIRECT("'Raw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Input'!$B$3)),COLUMNS($E800:I800))),""))</f>
        <v/>
      </c>
      <c r="J800" t="str" cm="1">
        <f t="array" aca="1" ref="J800" ca="1">_xlfn.SINGLE(IF(COLUMNS($E800:J800)&lt;=COUNTIF(INDIRECT("'Raw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Input'!$B$3)),COLUMNS($E800:J800))),""))</f>
        <v/>
      </c>
      <c r="K800" t="str" cm="1">
        <f t="array" aca="1" ref="K800" ca="1">_xlfn.SINGLE(IF(COLUMNS($E800:E800)&lt;=COUNTIF(INDIRECT("'Raw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Input'!$B$3)),COLUMNS($E800:E800))),""))</f>
        <v>Boolean</v>
      </c>
      <c r="L800" t="str" cm="1">
        <f t="array" aca="1" ref="L800" ca="1">_xlfn.SINGLE(IF(COLUMNS($E800:F800)&lt;=COUNTIF(INDIRECT("'Raw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Input'!$B$3)),COLUMNS($E800:F800))),""))</f>
        <v/>
      </c>
      <c r="M800" t="str" cm="1">
        <f t="array" aca="1" ref="M800" ca="1">_xlfn.SINGLE(IF(COLUMNS($E800:G800)&lt;=COUNTIF(INDIRECT("'Raw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Input'!$B$3)),COLUMNS($E800:G800))),""))</f>
        <v/>
      </c>
      <c r="N800" t="str" cm="1">
        <f t="array" aca="1" ref="N800" ca="1">_xlfn.SINGLE(IF(COLUMNS($E800:H800)&lt;=COUNTIF(INDIRECT("'Raw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Input'!$B$3)),COLUMNS($E800:H800))),""))</f>
        <v/>
      </c>
      <c r="O800" t="str" cm="1">
        <f t="array" aca="1" ref="O800" ca="1">_xlfn.SINGLE(IF(COLUMNS($E800:I800)&lt;=COUNTIF(INDIRECT("'Raw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Input'!$B$3)),COLUMNS($E800:I800))),""))</f>
        <v/>
      </c>
      <c r="P800" t="str" cm="1">
        <f t="array" aca="1" ref="P800" ca="1">_xlfn.SINGLE(IF(COLUMNS($E800:J800)&lt;=COUNTIF(INDIRECT("'Raw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Input'!$B$3)),COLUMNS($E800:J800))),""))</f>
        <v/>
      </c>
      <c r="Q800" t="str">
        <f t="shared" ca="1" si="301"/>
        <v>Int</v>
      </c>
      <c r="R800" t="str">
        <f t="shared" ca="1" si="302"/>
        <v/>
      </c>
      <c r="S800" t="str">
        <f t="shared" ca="1" si="303"/>
        <v/>
      </c>
      <c r="T800" t="str">
        <f t="shared" ca="1" si="298"/>
        <v/>
      </c>
      <c r="U800" t="str">
        <f t="shared" ca="1" si="299"/>
        <v/>
      </c>
      <c r="V800">
        <v>800</v>
      </c>
      <c r="DE800"/>
      <c r="HB800"/>
    </row>
    <row r="801" spans="1:210">
      <c r="A801">
        <v>6</v>
      </c>
      <c r="B801" t="str">
        <f t="shared" ca="1" si="300"/>
        <v/>
      </c>
      <c r="C801" t="str">
        <f t="shared" ca="1" si="292"/>
        <v/>
      </c>
      <c r="D801" t="str">
        <f t="shared" ca="1" si="293"/>
        <v/>
      </c>
      <c r="E801" t="str" cm="1">
        <f t="array" aca="1" ref="E801" ca="1">_xlfn.SINGLE(IF(COLUMNS($E801:E801)&lt;=COUNTIF(INDIRECT("'Raw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Input'!$B$3)),COLUMNS($E801:E801))),""))</f>
        <v>Int</v>
      </c>
      <c r="F801" t="str" cm="1">
        <f t="array" aca="1" ref="F801" ca="1">_xlfn.SINGLE(IF(COLUMNS($E801:F801)&lt;=COUNTIF(INDIRECT("'Raw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Input'!$B$3)),COLUMNS($E801:F801))),""))</f>
        <v/>
      </c>
      <c r="G801" t="str" cm="1">
        <f t="array" aca="1" ref="G801" ca="1">_xlfn.SINGLE(IF(COLUMNS($E801:G801)&lt;=COUNTIF(INDIRECT("'Raw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Input'!$B$3)),COLUMNS($E801:G801))),""))</f>
        <v/>
      </c>
      <c r="H801" t="str" cm="1">
        <f t="array" aca="1" ref="H801" ca="1">_xlfn.SINGLE(IF(COLUMNS($E801:H801)&lt;=COUNTIF(INDIRECT("'Raw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Input'!$B$3)),COLUMNS($E801:H801))),""))</f>
        <v/>
      </c>
      <c r="I801" t="str" cm="1">
        <f t="array" aca="1" ref="I801" ca="1">_xlfn.SINGLE(IF(COLUMNS($E801:I801)&lt;=COUNTIF(INDIRECT("'Raw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Input'!$B$3)),COLUMNS($E801:I801))),""))</f>
        <v/>
      </c>
      <c r="J801" t="str" cm="1">
        <f t="array" aca="1" ref="J801" ca="1">_xlfn.SINGLE(IF(COLUMNS($E801:J801)&lt;=COUNTIF(INDIRECT("'Raw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Input'!$B$3)),COLUMNS($E801:J801))),""))</f>
        <v/>
      </c>
      <c r="K801" t="str" cm="1">
        <f t="array" aca="1" ref="K801" ca="1">_xlfn.SINGLE(IF(COLUMNS($E801:E801)&lt;=COUNTIF(INDIRECT("'Raw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Input'!$B$3)),COLUMNS($E801:E801))),""))</f>
        <v>Boolean</v>
      </c>
      <c r="L801" t="str" cm="1">
        <f t="array" aca="1" ref="L801" ca="1">_xlfn.SINGLE(IF(COLUMNS($E801:F801)&lt;=COUNTIF(INDIRECT("'Raw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Input'!$B$3)),COLUMNS($E801:F801))),""))</f>
        <v/>
      </c>
      <c r="M801" t="str" cm="1">
        <f t="array" aca="1" ref="M801" ca="1">_xlfn.SINGLE(IF(COLUMNS($E801:G801)&lt;=COUNTIF(INDIRECT("'Raw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Input'!$B$3)),COLUMNS($E801:G801))),""))</f>
        <v/>
      </c>
      <c r="N801" t="str" cm="1">
        <f t="array" aca="1" ref="N801" ca="1">_xlfn.SINGLE(IF(COLUMNS($E801:H801)&lt;=COUNTIF(INDIRECT("'Raw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Input'!$B$3)),COLUMNS($E801:H801))),""))</f>
        <v/>
      </c>
      <c r="O801" t="str" cm="1">
        <f t="array" aca="1" ref="O801" ca="1">_xlfn.SINGLE(IF(COLUMNS($E801:I801)&lt;=COUNTIF(INDIRECT("'Raw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Input'!$B$3)),COLUMNS($E801:I801))),""))</f>
        <v/>
      </c>
      <c r="P801" t="str" cm="1">
        <f t="array" aca="1" ref="P801" ca="1">_xlfn.SINGLE(IF(COLUMNS($E801:J801)&lt;=COUNTIF(INDIRECT("'Raw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Input'!$B$3)),COLUMNS($E801:J801))),""))</f>
        <v/>
      </c>
      <c r="Q801" t="str">
        <f t="shared" ca="1" si="301"/>
        <v>Int</v>
      </c>
      <c r="R801" t="str">
        <f t="shared" ca="1" si="302"/>
        <v/>
      </c>
      <c r="S801" t="str">
        <f t="shared" ca="1" si="303"/>
        <v/>
      </c>
      <c r="T801" t="str">
        <f t="shared" ca="1" si="298"/>
        <v/>
      </c>
      <c r="U801" t="str">
        <f t="shared" ca="1" si="299"/>
        <v/>
      </c>
      <c r="V801">
        <v>801</v>
      </c>
      <c r="DE801"/>
      <c r="HB801"/>
    </row>
    <row r="802" spans="1:210">
      <c r="A802">
        <v>7</v>
      </c>
      <c r="B802" t="str">
        <f t="shared" ca="1" si="300"/>
        <v/>
      </c>
      <c r="C802" t="str">
        <f t="shared" ca="1" si="292"/>
        <v/>
      </c>
      <c r="D802" t="str">
        <f t="shared" ca="1" si="293"/>
        <v/>
      </c>
      <c r="E802" t="str" cm="1">
        <f t="array" aca="1" ref="E802" ca="1">_xlfn.SINGLE(IF(COLUMNS($E802:E802)&lt;=COUNTIF(INDIRECT("'Raw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Input'!$B$3)),COLUMNS($E802:E802))),""))</f>
        <v>Int</v>
      </c>
      <c r="F802" t="str" cm="1">
        <f t="array" aca="1" ref="F802" ca="1">_xlfn.SINGLE(IF(COLUMNS($E802:F802)&lt;=COUNTIF(INDIRECT("'Raw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Input'!$B$3)),COLUMNS($E802:F802))),""))</f>
        <v/>
      </c>
      <c r="G802" t="str" cm="1">
        <f t="array" aca="1" ref="G802" ca="1">_xlfn.SINGLE(IF(COLUMNS($E802:G802)&lt;=COUNTIF(INDIRECT("'Raw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Input'!$B$3)),COLUMNS($E802:G802))),""))</f>
        <v/>
      </c>
      <c r="H802" t="str" cm="1">
        <f t="array" aca="1" ref="H802" ca="1">_xlfn.SINGLE(IF(COLUMNS($E802:H802)&lt;=COUNTIF(INDIRECT("'Raw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Input'!$B$3)),COLUMNS($E802:H802))),""))</f>
        <v/>
      </c>
      <c r="I802" t="str" cm="1">
        <f t="array" aca="1" ref="I802" ca="1">_xlfn.SINGLE(IF(COLUMNS($E802:I802)&lt;=COUNTIF(INDIRECT("'Raw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Input'!$B$3)),COLUMNS($E802:I802))),""))</f>
        <v/>
      </c>
      <c r="J802" t="str" cm="1">
        <f t="array" aca="1" ref="J802" ca="1">_xlfn.SINGLE(IF(COLUMNS($E802:J802)&lt;=COUNTIF(INDIRECT("'Raw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Input'!$B$3)),COLUMNS($E802:J802))),""))</f>
        <v/>
      </c>
      <c r="K802" t="str" cm="1">
        <f t="array" aca="1" ref="K802" ca="1">_xlfn.SINGLE(IF(COLUMNS($E802:E802)&lt;=COUNTIF(INDIRECT("'Raw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Input'!$B$3)),COLUMNS($E802:E802))),""))</f>
        <v>Boolean</v>
      </c>
      <c r="L802" t="str" cm="1">
        <f t="array" aca="1" ref="L802" ca="1">_xlfn.SINGLE(IF(COLUMNS($E802:F802)&lt;=COUNTIF(INDIRECT("'Raw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Input'!$B$3)),COLUMNS($E802:F802))),""))</f>
        <v/>
      </c>
      <c r="M802" t="str" cm="1">
        <f t="array" aca="1" ref="M802" ca="1">_xlfn.SINGLE(IF(COLUMNS($E802:G802)&lt;=COUNTIF(INDIRECT("'Raw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Input'!$B$3)),COLUMNS($E802:G802))),""))</f>
        <v/>
      </c>
      <c r="N802" t="str" cm="1">
        <f t="array" aca="1" ref="N802" ca="1">_xlfn.SINGLE(IF(COLUMNS($E802:H802)&lt;=COUNTIF(INDIRECT("'Raw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Input'!$B$3)),COLUMNS($E802:H802))),""))</f>
        <v/>
      </c>
      <c r="O802" t="str" cm="1">
        <f t="array" aca="1" ref="O802" ca="1">_xlfn.SINGLE(IF(COLUMNS($E802:I802)&lt;=COUNTIF(INDIRECT("'Raw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Input'!$B$3)),COLUMNS($E802:I802))),""))</f>
        <v/>
      </c>
      <c r="P802" t="str" cm="1">
        <f t="array" aca="1" ref="P802" ca="1">_xlfn.SINGLE(IF(COLUMNS($E802:J802)&lt;=COUNTIF(INDIRECT("'Raw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Input'!$B$3)),COLUMNS($E802:J802))),""))</f>
        <v/>
      </c>
      <c r="Q802" t="str">
        <f t="shared" ca="1" si="301"/>
        <v>Int</v>
      </c>
      <c r="R802" t="str">
        <f t="shared" ca="1" si="302"/>
        <v/>
      </c>
      <c r="S802" t="str">
        <f t="shared" ca="1" si="303"/>
        <v/>
      </c>
      <c r="T802" t="str">
        <f t="shared" ca="1" si="298"/>
        <v/>
      </c>
      <c r="U802" t="str">
        <f t="shared" ca="1" si="299"/>
        <v/>
      </c>
      <c r="V802">
        <v>802</v>
      </c>
      <c r="DE802"/>
      <c r="HB802"/>
    </row>
    <row r="803" spans="1:210">
      <c r="A803">
        <v>8</v>
      </c>
      <c r="B803" t="str">
        <f t="shared" ca="1" si="300"/>
        <v/>
      </c>
      <c r="C803" t="str">
        <f t="shared" ca="1" si="292"/>
        <v/>
      </c>
      <c r="D803" t="str">
        <f t="shared" ca="1" si="293"/>
        <v/>
      </c>
      <c r="E803" t="str" cm="1">
        <f t="array" aca="1" ref="E803" ca="1">_xlfn.SINGLE(IF(COLUMNS($E803:E803)&lt;=COUNTIF(INDIRECT("'Raw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Input'!$B$3)),COLUMNS($E803:E803))),""))</f>
        <v>Int</v>
      </c>
      <c r="F803" t="str" cm="1">
        <f t="array" aca="1" ref="F803" ca="1">_xlfn.SINGLE(IF(COLUMNS($E803:F803)&lt;=COUNTIF(INDIRECT("'Raw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Input'!$B$3)),COLUMNS($E803:F803))),""))</f>
        <v/>
      </c>
      <c r="G803" t="str" cm="1">
        <f t="array" aca="1" ref="G803" ca="1">_xlfn.SINGLE(IF(COLUMNS($E803:G803)&lt;=COUNTIF(INDIRECT("'Raw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Input'!$B$3)),COLUMNS($E803:G803))),""))</f>
        <v/>
      </c>
      <c r="H803" t="str" cm="1">
        <f t="array" aca="1" ref="H803" ca="1">_xlfn.SINGLE(IF(COLUMNS($E803:H803)&lt;=COUNTIF(INDIRECT("'Raw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Input'!$B$3)),COLUMNS($E803:H803))),""))</f>
        <v/>
      </c>
      <c r="I803" t="str" cm="1">
        <f t="array" aca="1" ref="I803" ca="1">_xlfn.SINGLE(IF(COLUMNS($E803:I803)&lt;=COUNTIF(INDIRECT("'Raw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Input'!$B$3)),COLUMNS($E803:I803))),""))</f>
        <v/>
      </c>
      <c r="J803" t="str" cm="1">
        <f t="array" aca="1" ref="J803" ca="1">_xlfn.SINGLE(IF(COLUMNS($E803:J803)&lt;=COUNTIF(INDIRECT("'Raw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Input'!$B$3)),COLUMNS($E803:J803))),""))</f>
        <v/>
      </c>
      <c r="K803" t="str" cm="1">
        <f t="array" aca="1" ref="K803" ca="1">_xlfn.SINGLE(IF(COLUMNS($E803:E803)&lt;=COUNTIF(INDIRECT("'Raw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Input'!$B$3)),COLUMNS($E803:E803))),""))</f>
        <v>Boolean</v>
      </c>
      <c r="L803" t="str" cm="1">
        <f t="array" aca="1" ref="L803" ca="1">_xlfn.SINGLE(IF(COLUMNS($E803:F803)&lt;=COUNTIF(INDIRECT("'Raw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Input'!$B$3)),COLUMNS($E803:F803))),""))</f>
        <v/>
      </c>
      <c r="M803" t="str" cm="1">
        <f t="array" aca="1" ref="M803" ca="1">_xlfn.SINGLE(IF(COLUMNS($E803:G803)&lt;=COUNTIF(INDIRECT("'Raw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Input'!$B$3)),COLUMNS($E803:G803))),""))</f>
        <v/>
      </c>
      <c r="N803" t="str" cm="1">
        <f t="array" aca="1" ref="N803" ca="1">_xlfn.SINGLE(IF(COLUMNS($E803:H803)&lt;=COUNTIF(INDIRECT("'Raw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Input'!$B$3)),COLUMNS($E803:H803))),""))</f>
        <v/>
      </c>
      <c r="O803" t="str" cm="1">
        <f t="array" aca="1" ref="O803" ca="1">_xlfn.SINGLE(IF(COLUMNS($E803:I803)&lt;=COUNTIF(INDIRECT("'Raw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Input'!$B$3)),COLUMNS($E803:I803))),""))</f>
        <v/>
      </c>
      <c r="P803" t="str" cm="1">
        <f t="array" aca="1" ref="P803" ca="1">_xlfn.SINGLE(IF(COLUMNS($E803:J803)&lt;=COUNTIF(INDIRECT("'Raw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Input'!$B$3)),COLUMNS($E803:J803))),""))</f>
        <v/>
      </c>
      <c r="Q803" t="str">
        <f t="shared" ca="1" si="301"/>
        <v>Int</v>
      </c>
      <c r="R803" t="str">
        <f t="shared" ca="1" si="302"/>
        <v/>
      </c>
      <c r="S803" t="str">
        <f t="shared" ca="1" si="303"/>
        <v/>
      </c>
      <c r="T803" t="str">
        <f t="shared" ca="1" si="298"/>
        <v/>
      </c>
      <c r="U803" t="str">
        <f t="shared" ca="1" si="299"/>
        <v/>
      </c>
      <c r="V803">
        <v>803</v>
      </c>
      <c r="DE803"/>
      <c r="HB803"/>
    </row>
    <row r="804" spans="1:210">
      <c r="A804">
        <v>9</v>
      </c>
      <c r="B804" t="str">
        <f t="shared" ca="1" si="300"/>
        <v/>
      </c>
      <c r="C804" t="str">
        <f t="shared" ca="1" si="292"/>
        <v/>
      </c>
      <c r="D804" t="str">
        <f t="shared" ca="1" si="293"/>
        <v/>
      </c>
      <c r="E804" t="str" cm="1">
        <f t="array" aca="1" ref="E804" ca="1">_xlfn.SINGLE(IF(COLUMNS($E804:E804)&lt;=COUNTIF(INDIRECT("'Raw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Input'!$B$3)),COLUMNS($E804:E804))),""))</f>
        <v>Int</v>
      </c>
      <c r="F804" t="str" cm="1">
        <f t="array" aca="1" ref="F804" ca="1">_xlfn.SINGLE(IF(COLUMNS($E804:F804)&lt;=COUNTIF(INDIRECT("'Raw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Input'!$B$3)),COLUMNS($E804:F804))),""))</f>
        <v/>
      </c>
      <c r="G804" t="str" cm="1">
        <f t="array" aca="1" ref="G804" ca="1">_xlfn.SINGLE(IF(COLUMNS($E804:G804)&lt;=COUNTIF(INDIRECT("'Raw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Input'!$B$3)),COLUMNS($E804:G804))),""))</f>
        <v/>
      </c>
      <c r="H804" t="str" cm="1">
        <f t="array" aca="1" ref="H804" ca="1">_xlfn.SINGLE(IF(COLUMNS($E804:H804)&lt;=COUNTIF(INDIRECT("'Raw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Input'!$B$3)),COLUMNS($E804:H804))),""))</f>
        <v/>
      </c>
      <c r="I804" t="str" cm="1">
        <f t="array" aca="1" ref="I804" ca="1">_xlfn.SINGLE(IF(COLUMNS($E804:I804)&lt;=COUNTIF(INDIRECT("'Raw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Input'!$B$3)),COLUMNS($E804:I804))),""))</f>
        <v/>
      </c>
      <c r="J804" t="str" cm="1">
        <f t="array" aca="1" ref="J804" ca="1">_xlfn.SINGLE(IF(COLUMNS($E804:J804)&lt;=COUNTIF(INDIRECT("'Raw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Input'!$B$3)),COLUMNS($E804:J804))),""))</f>
        <v/>
      </c>
      <c r="K804" t="str" cm="1">
        <f t="array" aca="1" ref="K804" ca="1">_xlfn.SINGLE(IF(COLUMNS($E804:E804)&lt;=COUNTIF(INDIRECT("'Raw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Input'!$B$3)),COLUMNS($E804:E804))),""))</f>
        <v>Boolean</v>
      </c>
      <c r="L804" t="str" cm="1">
        <f t="array" aca="1" ref="L804" ca="1">_xlfn.SINGLE(IF(COLUMNS($E804:F804)&lt;=COUNTIF(INDIRECT("'Raw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Input'!$B$3)),COLUMNS($E804:F804))),""))</f>
        <v/>
      </c>
      <c r="M804" t="str" cm="1">
        <f t="array" aca="1" ref="M804" ca="1">_xlfn.SINGLE(IF(COLUMNS($E804:G804)&lt;=COUNTIF(INDIRECT("'Raw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Input'!$B$3)),COLUMNS($E804:G804))),""))</f>
        <v/>
      </c>
      <c r="N804" t="str" cm="1">
        <f t="array" aca="1" ref="N804" ca="1">_xlfn.SINGLE(IF(COLUMNS($E804:H804)&lt;=COUNTIF(INDIRECT("'Raw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Input'!$B$3)),COLUMNS($E804:H804))),""))</f>
        <v/>
      </c>
      <c r="O804" t="str" cm="1">
        <f t="array" aca="1" ref="O804" ca="1">_xlfn.SINGLE(IF(COLUMNS($E804:I804)&lt;=COUNTIF(INDIRECT("'Raw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Input'!$B$3)),COLUMNS($E804:I804))),""))</f>
        <v/>
      </c>
      <c r="P804" t="str" cm="1">
        <f t="array" aca="1" ref="P804" ca="1">_xlfn.SINGLE(IF(COLUMNS($E804:J804)&lt;=COUNTIF(INDIRECT("'Raw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Input'!$B$3)),COLUMNS($E804:J804))),""))</f>
        <v/>
      </c>
      <c r="Q804" t="str">
        <f t="shared" ca="1" si="301"/>
        <v>Int</v>
      </c>
      <c r="R804" t="str">
        <f t="shared" ca="1" si="302"/>
        <v/>
      </c>
      <c r="S804" t="str">
        <f t="shared" ca="1" si="303"/>
        <v/>
      </c>
      <c r="T804" t="str">
        <f t="shared" ca="1" si="298"/>
        <v/>
      </c>
      <c r="U804" t="str">
        <f t="shared" ca="1" si="299"/>
        <v/>
      </c>
      <c r="V804">
        <v>804</v>
      </c>
      <c r="DE804"/>
      <c r="HB804"/>
    </row>
    <row r="805" spans="1:210">
      <c r="A805">
        <v>10</v>
      </c>
      <c r="B805" t="str">
        <f t="shared" ca="1" si="300"/>
        <v/>
      </c>
      <c r="C805" t="str">
        <f t="shared" ca="1" si="292"/>
        <v/>
      </c>
      <c r="D805" t="str">
        <f t="shared" ca="1" si="293"/>
        <v/>
      </c>
      <c r="E805" t="str" cm="1">
        <f t="array" aca="1" ref="E805" ca="1">_xlfn.SINGLE(IF(COLUMNS($E805:E805)&lt;=COUNTIF(INDIRECT("'Raw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Input'!$B$3)),COLUMNS($E805:E805))),""))</f>
        <v>Int</v>
      </c>
      <c r="F805" t="str" cm="1">
        <f t="array" aca="1" ref="F805" ca="1">_xlfn.SINGLE(IF(COLUMNS($E805:F805)&lt;=COUNTIF(INDIRECT("'Raw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Input'!$B$3)),COLUMNS($E805:F805))),""))</f>
        <v/>
      </c>
      <c r="G805" t="str" cm="1">
        <f t="array" aca="1" ref="G805" ca="1">_xlfn.SINGLE(IF(COLUMNS($E805:G805)&lt;=COUNTIF(INDIRECT("'Raw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Input'!$B$3)),COLUMNS($E805:G805))),""))</f>
        <v/>
      </c>
      <c r="H805" t="str" cm="1">
        <f t="array" aca="1" ref="H805" ca="1">_xlfn.SINGLE(IF(COLUMNS($E805:H805)&lt;=COUNTIF(INDIRECT("'Raw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Input'!$B$3)),COLUMNS($E805:H805))),""))</f>
        <v/>
      </c>
      <c r="I805" t="str" cm="1">
        <f t="array" aca="1" ref="I805" ca="1">_xlfn.SINGLE(IF(COLUMNS($E805:I805)&lt;=COUNTIF(INDIRECT("'Raw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Input'!$B$3)),COLUMNS($E805:I805))),""))</f>
        <v/>
      </c>
      <c r="J805" t="str" cm="1">
        <f t="array" aca="1" ref="J805" ca="1">_xlfn.SINGLE(IF(COLUMNS($E805:J805)&lt;=COUNTIF(INDIRECT("'Raw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Input'!$B$3)),COLUMNS($E805:J805))),""))</f>
        <v/>
      </c>
      <c r="K805" t="str" cm="1">
        <f t="array" aca="1" ref="K805" ca="1">_xlfn.SINGLE(IF(COLUMNS($E805:E805)&lt;=COUNTIF(INDIRECT("'Raw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Input'!$B$3)),COLUMNS($E805:E805))),""))</f>
        <v>Boolean</v>
      </c>
      <c r="L805" t="str" cm="1">
        <f t="array" aca="1" ref="L805" ca="1">_xlfn.SINGLE(IF(COLUMNS($E805:F805)&lt;=COUNTIF(INDIRECT("'Raw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Input'!$B$3)),COLUMNS($E805:F805))),""))</f>
        <v/>
      </c>
      <c r="M805" t="str" cm="1">
        <f t="array" aca="1" ref="M805" ca="1">_xlfn.SINGLE(IF(COLUMNS($E805:G805)&lt;=COUNTIF(INDIRECT("'Raw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Input'!$B$3)),COLUMNS($E805:G805))),""))</f>
        <v/>
      </c>
      <c r="N805" t="str" cm="1">
        <f t="array" aca="1" ref="N805" ca="1">_xlfn.SINGLE(IF(COLUMNS($E805:H805)&lt;=COUNTIF(INDIRECT("'Raw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Input'!$B$3)),COLUMNS($E805:H805))),""))</f>
        <v/>
      </c>
      <c r="O805" t="str" cm="1">
        <f t="array" aca="1" ref="O805" ca="1">_xlfn.SINGLE(IF(COLUMNS($E805:I805)&lt;=COUNTIF(INDIRECT("'Raw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Input'!$B$3)),COLUMNS($E805:I805))),""))</f>
        <v/>
      </c>
      <c r="P805" t="str" cm="1">
        <f t="array" aca="1" ref="P805" ca="1">_xlfn.SINGLE(IF(COLUMNS($E805:J805)&lt;=COUNTIF(INDIRECT("'Raw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Input'!$B$3)),COLUMNS($E805:J805))),""))</f>
        <v/>
      </c>
      <c r="Q805" t="str">
        <f t="shared" ca="1" si="301"/>
        <v>Int</v>
      </c>
      <c r="R805" t="str">
        <f t="shared" ca="1" si="302"/>
        <v/>
      </c>
      <c r="S805" t="str">
        <f t="shared" ca="1" si="303"/>
        <v/>
      </c>
      <c r="T805" t="str">
        <f t="shared" ca="1" si="298"/>
        <v/>
      </c>
      <c r="U805" t="str">
        <f t="shared" ca="1" si="299"/>
        <v/>
      </c>
      <c r="V805">
        <v>805</v>
      </c>
      <c r="DE805"/>
      <c r="HB805"/>
    </row>
    <row r="806" spans="1:210">
      <c r="A806">
        <v>11</v>
      </c>
      <c r="B806" t="str">
        <f t="shared" ca="1" si="300"/>
        <v/>
      </c>
      <c r="C806" t="str">
        <f t="shared" ca="1" si="292"/>
        <v/>
      </c>
      <c r="D806" t="str">
        <f t="shared" ca="1" si="293"/>
        <v/>
      </c>
      <c r="E806" t="str" cm="1">
        <f t="array" aca="1" ref="E806" ca="1">_xlfn.SINGLE(IF(COLUMNS($E806:E806)&lt;=COUNTIF(INDIRECT("'Raw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Input'!$B$3)),COLUMNS($E806:E806))),""))</f>
        <v>Int</v>
      </c>
      <c r="F806" t="str" cm="1">
        <f t="array" aca="1" ref="F806" ca="1">_xlfn.SINGLE(IF(COLUMNS($E806:F806)&lt;=COUNTIF(INDIRECT("'Raw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Input'!$B$3)),COLUMNS($E806:F806))),""))</f>
        <v/>
      </c>
      <c r="G806" t="str" cm="1">
        <f t="array" aca="1" ref="G806" ca="1">_xlfn.SINGLE(IF(COLUMNS($E806:G806)&lt;=COUNTIF(INDIRECT("'Raw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Input'!$B$3)),COLUMNS($E806:G806))),""))</f>
        <v/>
      </c>
      <c r="H806" t="str" cm="1">
        <f t="array" aca="1" ref="H806" ca="1">_xlfn.SINGLE(IF(COLUMNS($E806:H806)&lt;=COUNTIF(INDIRECT("'Raw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Input'!$B$3)),COLUMNS($E806:H806))),""))</f>
        <v/>
      </c>
      <c r="I806" t="str" cm="1">
        <f t="array" aca="1" ref="I806" ca="1">_xlfn.SINGLE(IF(COLUMNS($E806:I806)&lt;=COUNTIF(INDIRECT("'Raw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Input'!$B$3)),COLUMNS($E806:I806))),""))</f>
        <v/>
      </c>
      <c r="J806" t="str" cm="1">
        <f t="array" aca="1" ref="J806" ca="1">_xlfn.SINGLE(IF(COLUMNS($E806:J806)&lt;=COUNTIF(INDIRECT("'Raw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Input'!$B$3)),COLUMNS($E806:J806))),""))</f>
        <v/>
      </c>
      <c r="K806" t="str" cm="1">
        <f t="array" aca="1" ref="K806" ca="1">_xlfn.SINGLE(IF(COLUMNS($E806:E806)&lt;=COUNTIF(INDIRECT("'Raw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Input'!$B$3)),COLUMNS($E806:E806))),""))</f>
        <v>Boolean</v>
      </c>
      <c r="L806" t="str" cm="1">
        <f t="array" aca="1" ref="L806" ca="1">_xlfn.SINGLE(IF(COLUMNS($E806:F806)&lt;=COUNTIF(INDIRECT("'Raw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Input'!$B$3)),COLUMNS($E806:F806))),""))</f>
        <v/>
      </c>
      <c r="M806" t="str" cm="1">
        <f t="array" aca="1" ref="M806" ca="1">_xlfn.SINGLE(IF(COLUMNS($E806:G806)&lt;=COUNTIF(INDIRECT("'Raw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Input'!$B$3)),COLUMNS($E806:G806))),""))</f>
        <v/>
      </c>
      <c r="N806" t="str" cm="1">
        <f t="array" aca="1" ref="N806" ca="1">_xlfn.SINGLE(IF(COLUMNS($E806:H806)&lt;=COUNTIF(INDIRECT("'Raw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Input'!$B$3)),COLUMNS($E806:H806))),""))</f>
        <v/>
      </c>
      <c r="O806" t="str" cm="1">
        <f t="array" aca="1" ref="O806" ca="1">_xlfn.SINGLE(IF(COLUMNS($E806:I806)&lt;=COUNTIF(INDIRECT("'Raw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Input'!$B$3)),COLUMNS($E806:I806))),""))</f>
        <v/>
      </c>
      <c r="P806" t="str" cm="1">
        <f t="array" aca="1" ref="P806" ca="1">_xlfn.SINGLE(IF(COLUMNS($E806:J806)&lt;=COUNTIF(INDIRECT("'Raw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Input'!$B$3)),COLUMNS($E806:J806))),""))</f>
        <v/>
      </c>
      <c r="Q806" t="str">
        <f t="shared" ca="1" si="301"/>
        <v>Int</v>
      </c>
      <c r="R806" t="str">
        <f t="shared" ca="1" si="302"/>
        <v/>
      </c>
      <c r="S806" t="str">
        <f t="shared" ca="1" si="303"/>
        <v/>
      </c>
      <c r="T806" t="str">
        <f t="shared" ca="1" si="298"/>
        <v/>
      </c>
      <c r="U806" t="str">
        <f t="shared" ca="1" si="299"/>
        <v/>
      </c>
      <c r="V806">
        <v>806</v>
      </c>
      <c r="DE806"/>
      <c r="HB806"/>
    </row>
    <row r="807" spans="1:210">
      <c r="A807">
        <v>12</v>
      </c>
      <c r="B807" t="str">
        <f t="shared" ca="1" si="300"/>
        <v/>
      </c>
      <c r="C807" t="str">
        <f t="shared" ca="1" si="292"/>
        <v/>
      </c>
      <c r="D807" t="str">
        <f t="shared" ca="1" si="293"/>
        <v/>
      </c>
      <c r="E807" t="str" cm="1">
        <f t="array" aca="1" ref="E807" ca="1">_xlfn.SINGLE(IF(COLUMNS($E807:E807)&lt;=COUNTIF(INDIRECT("'Raw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Input'!$B$3)),COLUMNS($E807:E807))),""))</f>
        <v>Int</v>
      </c>
      <c r="F807" t="str" cm="1">
        <f t="array" aca="1" ref="F807" ca="1">_xlfn.SINGLE(IF(COLUMNS($E807:F807)&lt;=COUNTIF(INDIRECT("'Raw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Input'!$B$3)),COLUMNS($E807:F807))),""))</f>
        <v/>
      </c>
      <c r="G807" t="str" cm="1">
        <f t="array" aca="1" ref="G807" ca="1">_xlfn.SINGLE(IF(COLUMNS($E807:G807)&lt;=COUNTIF(INDIRECT("'Raw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Input'!$B$3)),COLUMNS($E807:G807))),""))</f>
        <v/>
      </c>
      <c r="H807" t="str" cm="1">
        <f t="array" aca="1" ref="H807" ca="1">_xlfn.SINGLE(IF(COLUMNS($E807:H807)&lt;=COUNTIF(INDIRECT("'Raw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Input'!$B$3)),COLUMNS($E807:H807))),""))</f>
        <v/>
      </c>
      <c r="I807" t="str" cm="1">
        <f t="array" aca="1" ref="I807" ca="1">_xlfn.SINGLE(IF(COLUMNS($E807:I807)&lt;=COUNTIF(INDIRECT("'Raw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Input'!$B$3)),COLUMNS($E807:I807))),""))</f>
        <v/>
      </c>
      <c r="J807" t="str" cm="1">
        <f t="array" aca="1" ref="J807" ca="1">_xlfn.SINGLE(IF(COLUMNS($E807:J807)&lt;=COUNTIF(INDIRECT("'Raw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Input'!$B$3)),COLUMNS($E807:J807))),""))</f>
        <v/>
      </c>
      <c r="K807" t="str" cm="1">
        <f t="array" aca="1" ref="K807" ca="1">_xlfn.SINGLE(IF(COLUMNS($E807:E807)&lt;=COUNTIF(INDIRECT("'Raw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Input'!$B$3)),COLUMNS($E807:E807))),""))</f>
        <v>Boolean</v>
      </c>
      <c r="L807" t="str" cm="1">
        <f t="array" aca="1" ref="L807" ca="1">_xlfn.SINGLE(IF(COLUMNS($E807:F807)&lt;=COUNTIF(INDIRECT("'Raw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Input'!$B$3)),COLUMNS($E807:F807))),""))</f>
        <v/>
      </c>
      <c r="M807" t="str" cm="1">
        <f t="array" aca="1" ref="M807" ca="1">_xlfn.SINGLE(IF(COLUMNS($E807:G807)&lt;=COUNTIF(INDIRECT("'Raw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Input'!$B$3)),COLUMNS($E807:G807))),""))</f>
        <v/>
      </c>
      <c r="N807" t="str" cm="1">
        <f t="array" aca="1" ref="N807" ca="1">_xlfn.SINGLE(IF(COLUMNS($E807:H807)&lt;=COUNTIF(INDIRECT("'Raw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Input'!$B$3)),COLUMNS($E807:H807))),""))</f>
        <v/>
      </c>
      <c r="O807" t="str" cm="1">
        <f t="array" aca="1" ref="O807" ca="1">_xlfn.SINGLE(IF(COLUMNS($E807:I807)&lt;=COUNTIF(INDIRECT("'Raw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Input'!$B$3)),COLUMNS($E807:I807))),""))</f>
        <v/>
      </c>
      <c r="P807" t="str" cm="1">
        <f t="array" aca="1" ref="P807" ca="1">_xlfn.SINGLE(IF(COLUMNS($E807:J807)&lt;=COUNTIF(INDIRECT("'Raw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Input'!$B$3)),COLUMNS($E807:J807))),""))</f>
        <v/>
      </c>
      <c r="Q807" t="str">
        <f t="shared" ca="1" si="301"/>
        <v>Int</v>
      </c>
      <c r="R807" t="str">
        <f t="shared" ca="1" si="302"/>
        <v/>
      </c>
      <c r="S807" t="str">
        <f t="shared" ca="1" si="303"/>
        <v/>
      </c>
      <c r="T807" t="str">
        <f t="shared" ca="1" si="298"/>
        <v/>
      </c>
      <c r="U807" t="str">
        <f t="shared" ca="1" si="299"/>
        <v/>
      </c>
      <c r="V807">
        <v>807</v>
      </c>
      <c r="DE807"/>
      <c r="HB807"/>
    </row>
    <row r="808" spans="1:210">
      <c r="A808" s="79" t="str">
        <f ca="1">IF(ISBLANK(INDIRECT("Setup!A"&amp;(1+(V808+11)/13))),"",INDIRECT("Setup!A"&amp;(1+(V808+11)/13)))</f>
        <v/>
      </c>
      <c r="C808" t="str">
        <f t="shared" ca="1" si="292"/>
        <v/>
      </c>
      <c r="D808" t="str">
        <f t="shared" ca="1" si="293"/>
        <v/>
      </c>
      <c r="K808" t="str" cm="1">
        <f t="array" aca="1" ref="K808" ca="1">_xlfn.SINGLE(IF(COLUMNS($E808:E808)&lt;=COUNTIF(INDIRECT("'Raw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Input'!$B$3)),COLUMNS($E808:E808))),""))</f>
        <v/>
      </c>
      <c r="L808" t="str" cm="1">
        <f t="array" aca="1" ref="L808" ca="1">_xlfn.SINGLE(IF(COLUMNS($E808:F808)&lt;=COUNTIF(INDIRECT("'Raw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Input'!$B$3)),COLUMNS($E808:F808))),""))</f>
        <v/>
      </c>
      <c r="M808" t="str" cm="1">
        <f t="array" aca="1" ref="M808" ca="1">_xlfn.SINGLE(IF(COLUMNS($E808:G808)&lt;=COUNTIF(INDIRECT("'Raw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Input'!$B$3)),COLUMNS($E808:G808))),""))</f>
        <v/>
      </c>
      <c r="N808" t="str" cm="1">
        <f t="array" aca="1" ref="N808" ca="1">_xlfn.SINGLE(IF(COLUMNS($E808:H808)&lt;=COUNTIF(INDIRECT("'Raw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Input'!$B$3)),COLUMNS($E808:H808))),""))</f>
        <v/>
      </c>
      <c r="O808" t="str" cm="1">
        <f t="array" aca="1" ref="O808" ca="1">_xlfn.SINGLE(IF(COLUMNS($E808:I808)&lt;=COUNTIF(INDIRECT("'Raw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Input'!$B$3)),COLUMNS($E808:I808))),""))</f>
        <v/>
      </c>
      <c r="P808" t="str" cm="1">
        <f t="array" aca="1" ref="P808" ca="1">_xlfn.SINGLE(IF(COLUMNS($E808:J808)&lt;=COUNTIF(INDIRECT("'Raw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Input'!$B$3)),COLUMNS($E808:J808))),""))</f>
        <v/>
      </c>
      <c r="T808" t="str">
        <f t="shared" ca="1" si="298"/>
        <v/>
      </c>
      <c r="U808" t="str">
        <f t="shared" ca="1" si="299"/>
        <v/>
      </c>
      <c r="V808">
        <v>808</v>
      </c>
      <c r="DE808"/>
      <c r="HB808"/>
    </row>
    <row r="809" spans="1:210">
      <c r="A809">
        <v>1</v>
      </c>
      <c r="B809" t="str">
        <f t="shared" ref="B809:B820" ca="1" si="304">IFERROR(IF(ISBLANK(INDIRECT(INDIRECT("A"&amp;V809-A809)&amp;"!B"&amp;A809+3)),"",INDIRECT(INDIRECT("A"&amp;V809-A809)&amp;"!B"&amp;A809+3)),"")</f>
        <v/>
      </c>
      <c r="C809" t="str">
        <f t="shared" ca="1" si="292"/>
        <v/>
      </c>
      <c r="D809" t="str">
        <f t="shared" ca="1" si="293"/>
        <v/>
      </c>
      <c r="E809" t="str" cm="1">
        <f t="array" aca="1" ref="E809" ca="1">_xlfn.SINGLE(IF(COLUMNS($E809:E809)&lt;=COUNTIF(INDIRECT("'Raw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Input'!$B$3)),COLUMNS($E809:E809))),""))</f>
        <v>Int</v>
      </c>
      <c r="F809" t="str" cm="1">
        <f t="array" aca="1" ref="F809" ca="1">_xlfn.SINGLE(IF(COLUMNS($E809:F809)&lt;=COUNTIF(INDIRECT("'Raw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Input'!$B$3)),COLUMNS($E809:F809))),""))</f>
        <v/>
      </c>
      <c r="G809" t="str" cm="1">
        <f t="array" aca="1" ref="G809" ca="1">_xlfn.SINGLE(IF(COLUMNS($E809:G809)&lt;=COUNTIF(INDIRECT("'Raw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Input'!$B$3)),COLUMNS($E809:G809))),""))</f>
        <v/>
      </c>
      <c r="H809" t="str" cm="1">
        <f t="array" aca="1" ref="H809" ca="1">_xlfn.SINGLE(IF(COLUMNS($E809:H809)&lt;=COUNTIF(INDIRECT("'Raw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Input'!$B$3)),COLUMNS($E809:H809))),""))</f>
        <v/>
      </c>
      <c r="I809" t="str" cm="1">
        <f t="array" aca="1" ref="I809" ca="1">_xlfn.SINGLE(IF(COLUMNS($E809:I809)&lt;=COUNTIF(INDIRECT("'Raw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Input'!$B$3)),COLUMNS($E809:I809))),""))</f>
        <v/>
      </c>
      <c r="J809" t="str" cm="1">
        <f t="array" aca="1" ref="J809" ca="1">_xlfn.SINGLE(IF(COLUMNS($E809:J809)&lt;=COUNTIF(INDIRECT("'Raw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Input'!$B$3)),COLUMNS($E809:J809))),""))</f>
        <v/>
      </c>
      <c r="K809" t="str" cm="1">
        <f t="array" aca="1" ref="K809" ca="1">_xlfn.SINGLE(IF(COLUMNS($E809:E809)&lt;=COUNTIF(INDIRECT("'Raw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Input'!$B$3)),COLUMNS($E809:E809))),""))</f>
        <v>Boolean</v>
      </c>
      <c r="L809" t="str" cm="1">
        <f t="array" aca="1" ref="L809" ca="1">_xlfn.SINGLE(IF(COLUMNS($E809:F809)&lt;=COUNTIF(INDIRECT("'Raw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Input'!$B$3)),COLUMNS($E809:F809))),""))</f>
        <v/>
      </c>
      <c r="M809" t="str" cm="1">
        <f t="array" aca="1" ref="M809" ca="1">_xlfn.SINGLE(IF(COLUMNS($E809:G809)&lt;=COUNTIF(INDIRECT("'Raw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Input'!$B$3)),COLUMNS($E809:G809))),""))</f>
        <v/>
      </c>
      <c r="N809" t="str" cm="1">
        <f t="array" aca="1" ref="N809" ca="1">_xlfn.SINGLE(IF(COLUMNS($E809:H809)&lt;=COUNTIF(INDIRECT("'Raw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Input'!$B$3)),COLUMNS($E809:H809))),""))</f>
        <v/>
      </c>
      <c r="O809" t="str" cm="1">
        <f t="array" aca="1" ref="O809" ca="1">_xlfn.SINGLE(IF(COLUMNS($E809:I809)&lt;=COUNTIF(INDIRECT("'Raw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Input'!$B$3)),COLUMNS($E809:I809))),""))</f>
        <v/>
      </c>
      <c r="P809" t="str" cm="1">
        <f t="array" aca="1" ref="P809" ca="1">_xlfn.SINGLE(IF(COLUMNS($E809:J809)&lt;=COUNTIF(INDIRECT("'Raw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Input'!$B$3)),COLUMNS($E809:J809))),""))</f>
        <v/>
      </c>
      <c r="Q809" t="str">
        <f t="shared" ref="Q809:Q820" ca="1" si="305">IF(NOT(C809=K809),E809,IF(NOT(C809=L809),F809,IF(NOT(C809=M809),G809,IF(NOT(C809=N809),H809,IF(NOT(C809=O809),I809,IF(NOT(C809=P809),J809,""))))))</f>
        <v>Int</v>
      </c>
      <c r="R809" t="str">
        <f t="shared" ref="R809:R820" ca="1" si="306">IF(AND(NOT(C809=L809),NOT(F809=Q809)),F809,IF(AND(NOT(C809=M809),NOT(G809=Q809)),G809,IF(AND(NOT(C809=N809),NOT(H809=Q809)),H809,IF(AND(NOT(C809=O809),NOT(I809=Q809)),I809,IF(AND(NOT(C809=P809),NOT(J809=Q809)),J809,"")))))</f>
        <v/>
      </c>
      <c r="S809" t="str">
        <f t="shared" ref="S809:S820" ca="1" si="307">IF(AND(NOT(C809=M809),NOT(G809=Q809),NOT(G809=R809)),G809,IF(AND(NOT(C809=N809),NOT(H809=Q809),NOT(H809=R809)),H809,IF(AND(NOT(C809=O809),NOT(I809=Q809),NOT(I809=R809)),I809,IF(AND(NOT(C809=P809),NOT(J809=Q809),NOT(J809=R809)),J809,""))))</f>
        <v/>
      </c>
      <c r="T809" t="str">
        <f t="shared" ca="1" si="298"/>
        <v/>
      </c>
      <c r="U809" t="str">
        <f t="shared" ca="1" si="299"/>
        <v/>
      </c>
      <c r="V809">
        <v>809</v>
      </c>
      <c r="DE809"/>
      <c r="HB809"/>
    </row>
    <row r="810" spans="1:210">
      <c r="A810">
        <v>2</v>
      </c>
      <c r="B810" t="str">
        <f t="shared" ca="1" si="304"/>
        <v/>
      </c>
      <c r="C810" t="str">
        <f t="shared" ca="1" si="292"/>
        <v/>
      </c>
      <c r="D810" t="str">
        <f t="shared" ca="1" si="293"/>
        <v/>
      </c>
      <c r="E810" t="str" cm="1">
        <f t="array" aca="1" ref="E810" ca="1">_xlfn.SINGLE(IF(COLUMNS($E810:E810)&lt;=COUNTIF(INDIRECT("'Raw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Input'!$B$3)),COLUMNS($E810:E810))),""))</f>
        <v>Int</v>
      </c>
      <c r="F810" t="str" cm="1">
        <f t="array" aca="1" ref="F810" ca="1">_xlfn.SINGLE(IF(COLUMNS($E810:F810)&lt;=COUNTIF(INDIRECT("'Raw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Input'!$B$3)),COLUMNS($E810:F810))),""))</f>
        <v/>
      </c>
      <c r="G810" t="str" cm="1">
        <f t="array" aca="1" ref="G810" ca="1">_xlfn.SINGLE(IF(COLUMNS($E810:G810)&lt;=COUNTIF(INDIRECT("'Raw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Input'!$B$3)),COLUMNS($E810:G810))),""))</f>
        <v/>
      </c>
      <c r="H810" t="str" cm="1">
        <f t="array" aca="1" ref="H810" ca="1">_xlfn.SINGLE(IF(COLUMNS($E810:H810)&lt;=COUNTIF(INDIRECT("'Raw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Input'!$B$3)),COLUMNS($E810:H810))),""))</f>
        <v/>
      </c>
      <c r="I810" t="str" cm="1">
        <f t="array" aca="1" ref="I810" ca="1">_xlfn.SINGLE(IF(COLUMNS($E810:I810)&lt;=COUNTIF(INDIRECT("'Raw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Input'!$B$3)),COLUMNS($E810:I810))),""))</f>
        <v/>
      </c>
      <c r="J810" t="str" cm="1">
        <f t="array" aca="1" ref="J810" ca="1">_xlfn.SINGLE(IF(COLUMNS($E810:J810)&lt;=COUNTIF(INDIRECT("'Raw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Input'!$B$3)),COLUMNS($E810:J810))),""))</f>
        <v/>
      </c>
      <c r="K810" t="str" cm="1">
        <f t="array" aca="1" ref="K810" ca="1">_xlfn.SINGLE(IF(COLUMNS($E810:E810)&lt;=COUNTIF(INDIRECT("'Raw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Input'!$B$3)),COLUMNS($E810:E810))),""))</f>
        <v>Boolean</v>
      </c>
      <c r="L810" t="str" cm="1">
        <f t="array" aca="1" ref="L810" ca="1">_xlfn.SINGLE(IF(COLUMNS($E810:F810)&lt;=COUNTIF(INDIRECT("'Raw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Input'!$B$3)),COLUMNS($E810:F810))),""))</f>
        <v/>
      </c>
      <c r="M810" t="str" cm="1">
        <f t="array" aca="1" ref="M810" ca="1">_xlfn.SINGLE(IF(COLUMNS($E810:G810)&lt;=COUNTIF(INDIRECT("'Raw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Input'!$B$3)),COLUMNS($E810:G810))),""))</f>
        <v/>
      </c>
      <c r="N810" t="str" cm="1">
        <f t="array" aca="1" ref="N810" ca="1">_xlfn.SINGLE(IF(COLUMNS($E810:H810)&lt;=COUNTIF(INDIRECT("'Raw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Input'!$B$3)),COLUMNS($E810:H810))),""))</f>
        <v/>
      </c>
      <c r="O810" t="str" cm="1">
        <f t="array" aca="1" ref="O810" ca="1">_xlfn.SINGLE(IF(COLUMNS($E810:I810)&lt;=COUNTIF(INDIRECT("'Raw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Input'!$B$3)),COLUMNS($E810:I810))),""))</f>
        <v/>
      </c>
      <c r="P810" t="str" cm="1">
        <f t="array" aca="1" ref="P810" ca="1">_xlfn.SINGLE(IF(COLUMNS($E810:J810)&lt;=COUNTIF(INDIRECT("'Raw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Input'!$B$3)),COLUMNS($E810:J810))),""))</f>
        <v/>
      </c>
      <c r="Q810" t="str">
        <f t="shared" ca="1" si="305"/>
        <v>Int</v>
      </c>
      <c r="R810" t="str">
        <f t="shared" ca="1" si="306"/>
        <v/>
      </c>
      <c r="S810" t="str">
        <f t="shared" ca="1" si="307"/>
        <v/>
      </c>
      <c r="T810" t="str">
        <f t="shared" ca="1" si="298"/>
        <v/>
      </c>
      <c r="U810" t="str">
        <f t="shared" ca="1" si="299"/>
        <v/>
      </c>
      <c r="V810">
        <v>810</v>
      </c>
      <c r="DE810"/>
      <c r="HB810"/>
    </row>
    <row r="811" spans="1:210">
      <c r="A811">
        <v>3</v>
      </c>
      <c r="B811" t="str">
        <f t="shared" ca="1" si="304"/>
        <v/>
      </c>
      <c r="C811" t="str">
        <f t="shared" ca="1" si="292"/>
        <v/>
      </c>
      <c r="D811" t="str">
        <f t="shared" ca="1" si="293"/>
        <v/>
      </c>
      <c r="E811" t="str" cm="1">
        <f t="array" aca="1" ref="E811" ca="1">_xlfn.SINGLE(IF(COLUMNS($E811:E811)&lt;=COUNTIF(INDIRECT("'Raw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Input'!$B$3)),COLUMNS($E811:E811))),""))</f>
        <v>Int</v>
      </c>
      <c r="F811" t="str" cm="1">
        <f t="array" aca="1" ref="F811" ca="1">_xlfn.SINGLE(IF(COLUMNS($E811:F811)&lt;=COUNTIF(INDIRECT("'Raw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Input'!$B$3)),COLUMNS($E811:F811))),""))</f>
        <v/>
      </c>
      <c r="G811" t="str" cm="1">
        <f t="array" aca="1" ref="G811" ca="1">_xlfn.SINGLE(IF(COLUMNS($E811:G811)&lt;=COUNTIF(INDIRECT("'Raw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Input'!$B$3)),COLUMNS($E811:G811))),""))</f>
        <v/>
      </c>
      <c r="H811" t="str" cm="1">
        <f t="array" aca="1" ref="H811" ca="1">_xlfn.SINGLE(IF(COLUMNS($E811:H811)&lt;=COUNTIF(INDIRECT("'Raw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Input'!$B$3)),COLUMNS($E811:H811))),""))</f>
        <v/>
      </c>
      <c r="I811" t="str" cm="1">
        <f t="array" aca="1" ref="I811" ca="1">_xlfn.SINGLE(IF(COLUMNS($E811:I811)&lt;=COUNTIF(INDIRECT("'Raw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Input'!$B$3)),COLUMNS($E811:I811))),""))</f>
        <v/>
      </c>
      <c r="J811" t="str" cm="1">
        <f t="array" aca="1" ref="J811" ca="1">_xlfn.SINGLE(IF(COLUMNS($E811:J811)&lt;=COUNTIF(INDIRECT("'Raw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Input'!$B$3)),COLUMNS($E811:J811))),""))</f>
        <v/>
      </c>
      <c r="K811" t="str" cm="1">
        <f t="array" aca="1" ref="K811" ca="1">_xlfn.SINGLE(IF(COLUMNS($E811:E811)&lt;=COUNTIF(INDIRECT("'Raw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Input'!$B$3)),COLUMNS($E811:E811))),""))</f>
        <v>Boolean</v>
      </c>
      <c r="L811" t="str" cm="1">
        <f t="array" aca="1" ref="L811" ca="1">_xlfn.SINGLE(IF(COLUMNS($E811:F811)&lt;=COUNTIF(INDIRECT("'Raw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Input'!$B$3)),COLUMNS($E811:F811))),""))</f>
        <v/>
      </c>
      <c r="M811" t="str" cm="1">
        <f t="array" aca="1" ref="M811" ca="1">_xlfn.SINGLE(IF(COLUMNS($E811:G811)&lt;=COUNTIF(INDIRECT("'Raw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Input'!$B$3)),COLUMNS($E811:G811))),""))</f>
        <v/>
      </c>
      <c r="N811" t="str" cm="1">
        <f t="array" aca="1" ref="N811" ca="1">_xlfn.SINGLE(IF(COLUMNS($E811:H811)&lt;=COUNTIF(INDIRECT("'Raw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Input'!$B$3)),COLUMNS($E811:H811))),""))</f>
        <v/>
      </c>
      <c r="O811" t="str" cm="1">
        <f t="array" aca="1" ref="O811" ca="1">_xlfn.SINGLE(IF(COLUMNS($E811:I811)&lt;=COUNTIF(INDIRECT("'Raw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Input'!$B$3)),COLUMNS($E811:I811))),""))</f>
        <v/>
      </c>
      <c r="P811" t="str" cm="1">
        <f t="array" aca="1" ref="P811" ca="1">_xlfn.SINGLE(IF(COLUMNS($E811:J811)&lt;=COUNTIF(INDIRECT("'Raw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Input'!$B$3)),COLUMNS($E811:J811))),""))</f>
        <v/>
      </c>
      <c r="Q811" t="str">
        <f t="shared" ca="1" si="305"/>
        <v>Int</v>
      </c>
      <c r="R811" t="str">
        <f t="shared" ca="1" si="306"/>
        <v/>
      </c>
      <c r="S811" t="str">
        <f t="shared" ca="1" si="307"/>
        <v/>
      </c>
      <c r="T811" t="str">
        <f t="shared" ca="1" si="298"/>
        <v/>
      </c>
      <c r="U811" t="str">
        <f t="shared" ca="1" si="299"/>
        <v/>
      </c>
      <c r="V811">
        <v>811</v>
      </c>
      <c r="DE811"/>
      <c r="HB811"/>
    </row>
    <row r="812" spans="1:210">
      <c r="A812">
        <v>4</v>
      </c>
      <c r="B812" t="str">
        <f t="shared" ca="1" si="304"/>
        <v/>
      </c>
      <c r="C812" t="str">
        <f t="shared" ca="1" si="292"/>
        <v/>
      </c>
      <c r="D812" t="str">
        <f t="shared" ca="1" si="293"/>
        <v/>
      </c>
      <c r="E812" t="str" cm="1">
        <f t="array" aca="1" ref="E812" ca="1">_xlfn.SINGLE(IF(COLUMNS($E812:E812)&lt;=COUNTIF(INDIRECT("'Raw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Input'!$B$3)),COLUMNS($E812:E812))),""))</f>
        <v>Int</v>
      </c>
      <c r="F812" t="str" cm="1">
        <f t="array" aca="1" ref="F812" ca="1">_xlfn.SINGLE(IF(COLUMNS($E812:F812)&lt;=COUNTIF(INDIRECT("'Raw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Input'!$B$3)),COLUMNS($E812:F812))),""))</f>
        <v/>
      </c>
      <c r="G812" t="str" cm="1">
        <f t="array" aca="1" ref="G812" ca="1">_xlfn.SINGLE(IF(COLUMNS($E812:G812)&lt;=COUNTIF(INDIRECT("'Raw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Input'!$B$3)),COLUMNS($E812:G812))),""))</f>
        <v/>
      </c>
      <c r="H812" t="str" cm="1">
        <f t="array" aca="1" ref="H812" ca="1">_xlfn.SINGLE(IF(COLUMNS($E812:H812)&lt;=COUNTIF(INDIRECT("'Raw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Input'!$B$3)),COLUMNS($E812:H812))),""))</f>
        <v/>
      </c>
      <c r="I812" t="str" cm="1">
        <f t="array" aca="1" ref="I812" ca="1">_xlfn.SINGLE(IF(COLUMNS($E812:I812)&lt;=COUNTIF(INDIRECT("'Raw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Input'!$B$3)),COLUMNS($E812:I812))),""))</f>
        <v/>
      </c>
      <c r="J812" t="str" cm="1">
        <f t="array" aca="1" ref="J812" ca="1">_xlfn.SINGLE(IF(COLUMNS($E812:J812)&lt;=COUNTIF(INDIRECT("'Raw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Input'!$B$3)),COLUMNS($E812:J812))),""))</f>
        <v/>
      </c>
      <c r="K812" t="str" cm="1">
        <f t="array" aca="1" ref="K812" ca="1">_xlfn.SINGLE(IF(COLUMNS($E812:E812)&lt;=COUNTIF(INDIRECT("'Raw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Input'!$B$3)),COLUMNS($E812:E812))),""))</f>
        <v>Boolean</v>
      </c>
      <c r="L812" t="str" cm="1">
        <f t="array" aca="1" ref="L812" ca="1">_xlfn.SINGLE(IF(COLUMNS($E812:F812)&lt;=COUNTIF(INDIRECT("'Raw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Input'!$B$3)),COLUMNS($E812:F812))),""))</f>
        <v/>
      </c>
      <c r="M812" t="str" cm="1">
        <f t="array" aca="1" ref="M812" ca="1">_xlfn.SINGLE(IF(COLUMNS($E812:G812)&lt;=COUNTIF(INDIRECT("'Raw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Input'!$B$3)),COLUMNS($E812:G812))),""))</f>
        <v/>
      </c>
      <c r="N812" t="str" cm="1">
        <f t="array" aca="1" ref="N812" ca="1">_xlfn.SINGLE(IF(COLUMNS($E812:H812)&lt;=COUNTIF(INDIRECT("'Raw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Input'!$B$3)),COLUMNS($E812:H812))),""))</f>
        <v/>
      </c>
      <c r="O812" t="str" cm="1">
        <f t="array" aca="1" ref="O812" ca="1">_xlfn.SINGLE(IF(COLUMNS($E812:I812)&lt;=COUNTIF(INDIRECT("'Raw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Input'!$B$3)),COLUMNS($E812:I812))),""))</f>
        <v/>
      </c>
      <c r="P812" t="str" cm="1">
        <f t="array" aca="1" ref="P812" ca="1">_xlfn.SINGLE(IF(COLUMNS($E812:J812)&lt;=COUNTIF(INDIRECT("'Raw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Input'!$B$3)),COLUMNS($E812:J812))),""))</f>
        <v/>
      </c>
      <c r="Q812" t="str">
        <f t="shared" ca="1" si="305"/>
        <v>Int</v>
      </c>
      <c r="R812" t="str">
        <f t="shared" ca="1" si="306"/>
        <v/>
      </c>
      <c r="S812" t="str">
        <f t="shared" ca="1" si="307"/>
        <v/>
      </c>
      <c r="T812" t="str">
        <f t="shared" ca="1" si="298"/>
        <v/>
      </c>
      <c r="U812" t="str">
        <f t="shared" ca="1" si="299"/>
        <v/>
      </c>
      <c r="V812">
        <v>812</v>
      </c>
      <c r="DE812"/>
      <c r="HB812"/>
    </row>
    <row r="813" spans="1:210">
      <c r="A813">
        <v>5</v>
      </c>
      <c r="B813" t="str">
        <f t="shared" ca="1" si="304"/>
        <v/>
      </c>
      <c r="C813" t="str">
        <f t="shared" ca="1" si="292"/>
        <v/>
      </c>
      <c r="D813" t="str">
        <f t="shared" ca="1" si="293"/>
        <v/>
      </c>
      <c r="E813" t="str" cm="1">
        <f t="array" aca="1" ref="E813" ca="1">_xlfn.SINGLE(IF(COLUMNS($E813:E813)&lt;=COUNTIF(INDIRECT("'Raw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Input'!$B$3)),COLUMNS($E813:E813))),""))</f>
        <v>Int</v>
      </c>
      <c r="F813" t="str" cm="1">
        <f t="array" aca="1" ref="F813" ca="1">_xlfn.SINGLE(IF(COLUMNS($E813:F813)&lt;=COUNTIF(INDIRECT("'Raw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Input'!$B$3)),COLUMNS($E813:F813))),""))</f>
        <v/>
      </c>
      <c r="G813" t="str" cm="1">
        <f t="array" aca="1" ref="G813" ca="1">_xlfn.SINGLE(IF(COLUMNS($E813:G813)&lt;=COUNTIF(INDIRECT("'Raw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Input'!$B$3)),COLUMNS($E813:G813))),""))</f>
        <v/>
      </c>
      <c r="H813" t="str" cm="1">
        <f t="array" aca="1" ref="H813" ca="1">_xlfn.SINGLE(IF(COLUMNS($E813:H813)&lt;=COUNTIF(INDIRECT("'Raw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Input'!$B$3)),COLUMNS($E813:H813))),""))</f>
        <v/>
      </c>
      <c r="I813" t="str" cm="1">
        <f t="array" aca="1" ref="I813" ca="1">_xlfn.SINGLE(IF(COLUMNS($E813:I813)&lt;=COUNTIF(INDIRECT("'Raw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Input'!$B$3)),COLUMNS($E813:I813))),""))</f>
        <v/>
      </c>
      <c r="J813" t="str" cm="1">
        <f t="array" aca="1" ref="J813" ca="1">_xlfn.SINGLE(IF(COLUMNS($E813:J813)&lt;=COUNTIF(INDIRECT("'Raw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Input'!$B$3)),COLUMNS($E813:J813))),""))</f>
        <v/>
      </c>
      <c r="K813" t="str" cm="1">
        <f t="array" aca="1" ref="K813" ca="1">_xlfn.SINGLE(IF(COLUMNS($E813:E813)&lt;=COUNTIF(INDIRECT("'Raw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Input'!$B$3)),COLUMNS($E813:E813))),""))</f>
        <v>Boolean</v>
      </c>
      <c r="L813" t="str" cm="1">
        <f t="array" aca="1" ref="L813" ca="1">_xlfn.SINGLE(IF(COLUMNS($E813:F813)&lt;=COUNTIF(INDIRECT("'Raw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Input'!$B$3)),COLUMNS($E813:F813))),""))</f>
        <v/>
      </c>
      <c r="M813" t="str" cm="1">
        <f t="array" aca="1" ref="M813" ca="1">_xlfn.SINGLE(IF(COLUMNS($E813:G813)&lt;=COUNTIF(INDIRECT("'Raw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Input'!$B$3)),COLUMNS($E813:G813))),""))</f>
        <v/>
      </c>
      <c r="N813" t="str" cm="1">
        <f t="array" aca="1" ref="N813" ca="1">_xlfn.SINGLE(IF(COLUMNS($E813:H813)&lt;=COUNTIF(INDIRECT("'Raw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Input'!$B$3)),COLUMNS($E813:H813))),""))</f>
        <v/>
      </c>
      <c r="O813" t="str" cm="1">
        <f t="array" aca="1" ref="O813" ca="1">_xlfn.SINGLE(IF(COLUMNS($E813:I813)&lt;=COUNTIF(INDIRECT("'Raw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Input'!$B$3)),COLUMNS($E813:I813))),""))</f>
        <v/>
      </c>
      <c r="P813" t="str" cm="1">
        <f t="array" aca="1" ref="P813" ca="1">_xlfn.SINGLE(IF(COLUMNS($E813:J813)&lt;=COUNTIF(INDIRECT("'Raw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Input'!$B$3)),COLUMNS($E813:J813))),""))</f>
        <v/>
      </c>
      <c r="Q813" t="str">
        <f t="shared" ca="1" si="305"/>
        <v>Int</v>
      </c>
      <c r="R813" t="str">
        <f t="shared" ca="1" si="306"/>
        <v/>
      </c>
      <c r="S813" t="str">
        <f t="shared" ca="1" si="307"/>
        <v/>
      </c>
      <c r="T813" t="str">
        <f t="shared" ca="1" si="298"/>
        <v/>
      </c>
      <c r="U813" t="str">
        <f t="shared" ca="1" si="299"/>
        <v/>
      </c>
      <c r="V813">
        <v>813</v>
      </c>
      <c r="DE813"/>
      <c r="HB813"/>
    </row>
    <row r="814" spans="1:210">
      <c r="A814">
        <v>6</v>
      </c>
      <c r="B814" t="str">
        <f t="shared" ca="1" si="304"/>
        <v/>
      </c>
      <c r="C814" t="str">
        <f t="shared" ca="1" si="292"/>
        <v/>
      </c>
      <c r="D814" t="str">
        <f t="shared" ca="1" si="293"/>
        <v/>
      </c>
      <c r="E814" t="str" cm="1">
        <f t="array" aca="1" ref="E814" ca="1">_xlfn.SINGLE(IF(COLUMNS($E814:E814)&lt;=COUNTIF(INDIRECT("'Raw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Input'!$B$3)),COLUMNS($E814:E814))),""))</f>
        <v>Int</v>
      </c>
      <c r="F814" t="str" cm="1">
        <f t="array" aca="1" ref="F814" ca="1">_xlfn.SINGLE(IF(COLUMNS($E814:F814)&lt;=COUNTIF(INDIRECT("'Raw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Input'!$B$3)),COLUMNS($E814:F814))),""))</f>
        <v/>
      </c>
      <c r="G814" t="str" cm="1">
        <f t="array" aca="1" ref="G814" ca="1">_xlfn.SINGLE(IF(COLUMNS($E814:G814)&lt;=COUNTIF(INDIRECT("'Raw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Input'!$B$3)),COLUMNS($E814:G814))),""))</f>
        <v/>
      </c>
      <c r="H814" t="str" cm="1">
        <f t="array" aca="1" ref="H814" ca="1">_xlfn.SINGLE(IF(COLUMNS($E814:H814)&lt;=COUNTIF(INDIRECT("'Raw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Input'!$B$3)),COLUMNS($E814:H814))),""))</f>
        <v/>
      </c>
      <c r="I814" t="str" cm="1">
        <f t="array" aca="1" ref="I814" ca="1">_xlfn.SINGLE(IF(COLUMNS($E814:I814)&lt;=COUNTIF(INDIRECT("'Raw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Input'!$B$3)),COLUMNS($E814:I814))),""))</f>
        <v/>
      </c>
      <c r="J814" t="str" cm="1">
        <f t="array" aca="1" ref="J814" ca="1">_xlfn.SINGLE(IF(COLUMNS($E814:J814)&lt;=COUNTIF(INDIRECT("'Raw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Input'!$B$3)),COLUMNS($E814:J814))),""))</f>
        <v/>
      </c>
      <c r="K814" t="str" cm="1">
        <f t="array" aca="1" ref="K814" ca="1">_xlfn.SINGLE(IF(COLUMNS($E814:E814)&lt;=COUNTIF(INDIRECT("'Raw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Input'!$B$3)),COLUMNS($E814:E814))),""))</f>
        <v>Boolean</v>
      </c>
      <c r="L814" t="str" cm="1">
        <f t="array" aca="1" ref="L814" ca="1">_xlfn.SINGLE(IF(COLUMNS($E814:F814)&lt;=COUNTIF(INDIRECT("'Raw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Input'!$B$3)),COLUMNS($E814:F814))),""))</f>
        <v/>
      </c>
      <c r="M814" t="str" cm="1">
        <f t="array" aca="1" ref="M814" ca="1">_xlfn.SINGLE(IF(COLUMNS($E814:G814)&lt;=COUNTIF(INDIRECT("'Raw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Input'!$B$3)),COLUMNS($E814:G814))),""))</f>
        <v/>
      </c>
      <c r="N814" t="str" cm="1">
        <f t="array" aca="1" ref="N814" ca="1">_xlfn.SINGLE(IF(COLUMNS($E814:H814)&lt;=COUNTIF(INDIRECT("'Raw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Input'!$B$3)),COLUMNS($E814:H814))),""))</f>
        <v/>
      </c>
      <c r="O814" t="str" cm="1">
        <f t="array" aca="1" ref="O814" ca="1">_xlfn.SINGLE(IF(COLUMNS($E814:I814)&lt;=COUNTIF(INDIRECT("'Raw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Input'!$B$3)),COLUMNS($E814:I814))),""))</f>
        <v/>
      </c>
      <c r="P814" t="str" cm="1">
        <f t="array" aca="1" ref="P814" ca="1">_xlfn.SINGLE(IF(COLUMNS($E814:J814)&lt;=COUNTIF(INDIRECT("'Raw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Input'!$B$3)),COLUMNS($E814:J814))),""))</f>
        <v/>
      </c>
      <c r="Q814" t="str">
        <f t="shared" ca="1" si="305"/>
        <v>Int</v>
      </c>
      <c r="R814" t="str">
        <f t="shared" ca="1" si="306"/>
        <v/>
      </c>
      <c r="S814" t="str">
        <f t="shared" ca="1" si="307"/>
        <v/>
      </c>
      <c r="T814" t="str">
        <f t="shared" ca="1" si="298"/>
        <v/>
      </c>
      <c r="U814" t="str">
        <f t="shared" ca="1" si="299"/>
        <v/>
      </c>
      <c r="V814">
        <v>814</v>
      </c>
      <c r="DE814"/>
      <c r="HB814"/>
    </row>
    <row r="815" spans="1:210">
      <c r="A815">
        <v>7</v>
      </c>
      <c r="B815" t="str">
        <f t="shared" ca="1" si="304"/>
        <v/>
      </c>
      <c r="C815" t="str">
        <f t="shared" ca="1" si="292"/>
        <v/>
      </c>
      <c r="D815" t="str">
        <f t="shared" ca="1" si="293"/>
        <v/>
      </c>
      <c r="E815" t="str" cm="1">
        <f t="array" aca="1" ref="E815" ca="1">_xlfn.SINGLE(IF(COLUMNS($E815:E815)&lt;=COUNTIF(INDIRECT("'Raw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Input'!$B$3)),COLUMNS($E815:E815))),""))</f>
        <v>Int</v>
      </c>
      <c r="F815" t="str" cm="1">
        <f t="array" aca="1" ref="F815" ca="1">_xlfn.SINGLE(IF(COLUMNS($E815:F815)&lt;=COUNTIF(INDIRECT("'Raw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Input'!$B$3)),COLUMNS($E815:F815))),""))</f>
        <v/>
      </c>
      <c r="G815" t="str" cm="1">
        <f t="array" aca="1" ref="G815" ca="1">_xlfn.SINGLE(IF(COLUMNS($E815:G815)&lt;=COUNTIF(INDIRECT("'Raw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Input'!$B$3)),COLUMNS($E815:G815))),""))</f>
        <v/>
      </c>
      <c r="H815" t="str" cm="1">
        <f t="array" aca="1" ref="H815" ca="1">_xlfn.SINGLE(IF(COLUMNS($E815:H815)&lt;=COUNTIF(INDIRECT("'Raw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Input'!$B$3)),COLUMNS($E815:H815))),""))</f>
        <v/>
      </c>
      <c r="I815" t="str" cm="1">
        <f t="array" aca="1" ref="I815" ca="1">_xlfn.SINGLE(IF(COLUMNS($E815:I815)&lt;=COUNTIF(INDIRECT("'Raw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Input'!$B$3)),COLUMNS($E815:I815))),""))</f>
        <v/>
      </c>
      <c r="J815" t="str" cm="1">
        <f t="array" aca="1" ref="J815" ca="1">_xlfn.SINGLE(IF(COLUMNS($E815:J815)&lt;=COUNTIF(INDIRECT("'Raw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Input'!$B$3)),COLUMNS($E815:J815))),""))</f>
        <v/>
      </c>
      <c r="K815" t="str" cm="1">
        <f t="array" aca="1" ref="K815" ca="1">_xlfn.SINGLE(IF(COLUMNS($E815:E815)&lt;=COUNTIF(INDIRECT("'Raw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Input'!$B$3)),COLUMNS($E815:E815))),""))</f>
        <v>Boolean</v>
      </c>
      <c r="L815" t="str" cm="1">
        <f t="array" aca="1" ref="L815" ca="1">_xlfn.SINGLE(IF(COLUMNS($E815:F815)&lt;=COUNTIF(INDIRECT("'Raw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Input'!$B$3)),COLUMNS($E815:F815))),""))</f>
        <v/>
      </c>
      <c r="M815" t="str" cm="1">
        <f t="array" aca="1" ref="M815" ca="1">_xlfn.SINGLE(IF(COLUMNS($E815:G815)&lt;=COUNTIF(INDIRECT("'Raw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Input'!$B$3)),COLUMNS($E815:G815))),""))</f>
        <v/>
      </c>
      <c r="N815" t="str" cm="1">
        <f t="array" aca="1" ref="N815" ca="1">_xlfn.SINGLE(IF(COLUMNS($E815:H815)&lt;=COUNTIF(INDIRECT("'Raw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Input'!$B$3)),COLUMNS($E815:H815))),""))</f>
        <v/>
      </c>
      <c r="O815" t="str" cm="1">
        <f t="array" aca="1" ref="O815" ca="1">_xlfn.SINGLE(IF(COLUMNS($E815:I815)&lt;=COUNTIF(INDIRECT("'Raw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Input'!$B$3)),COLUMNS($E815:I815))),""))</f>
        <v/>
      </c>
      <c r="P815" t="str" cm="1">
        <f t="array" aca="1" ref="P815" ca="1">_xlfn.SINGLE(IF(COLUMNS($E815:J815)&lt;=COUNTIF(INDIRECT("'Raw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Input'!$B$3)),COLUMNS($E815:J815))),""))</f>
        <v/>
      </c>
      <c r="Q815" t="str">
        <f t="shared" ca="1" si="305"/>
        <v>Int</v>
      </c>
      <c r="R815" t="str">
        <f t="shared" ca="1" si="306"/>
        <v/>
      </c>
      <c r="S815" t="str">
        <f t="shared" ca="1" si="307"/>
        <v/>
      </c>
      <c r="T815" t="str">
        <f t="shared" ca="1" si="298"/>
        <v/>
      </c>
      <c r="U815" t="str">
        <f t="shared" ca="1" si="299"/>
        <v/>
      </c>
      <c r="V815">
        <v>815</v>
      </c>
      <c r="DE815"/>
      <c r="HB815"/>
    </row>
    <row r="816" spans="1:210">
      <c r="A816">
        <v>8</v>
      </c>
      <c r="B816" t="str">
        <f t="shared" ca="1" si="304"/>
        <v/>
      </c>
      <c r="C816" t="str">
        <f t="shared" ca="1" si="292"/>
        <v/>
      </c>
      <c r="D816" t="str">
        <f t="shared" ca="1" si="293"/>
        <v/>
      </c>
      <c r="E816" t="str" cm="1">
        <f t="array" aca="1" ref="E816" ca="1">_xlfn.SINGLE(IF(COLUMNS($E816:E816)&lt;=COUNTIF(INDIRECT("'Raw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Input'!$B$3)),COLUMNS($E816:E816))),""))</f>
        <v>Int</v>
      </c>
      <c r="F816" t="str" cm="1">
        <f t="array" aca="1" ref="F816" ca="1">_xlfn.SINGLE(IF(COLUMNS($E816:F816)&lt;=COUNTIF(INDIRECT("'Raw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Input'!$B$3)),COLUMNS($E816:F816))),""))</f>
        <v/>
      </c>
      <c r="G816" t="str" cm="1">
        <f t="array" aca="1" ref="G816" ca="1">_xlfn.SINGLE(IF(COLUMNS($E816:G816)&lt;=COUNTIF(INDIRECT("'Raw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Input'!$B$3)),COLUMNS($E816:G816))),""))</f>
        <v/>
      </c>
      <c r="H816" t="str" cm="1">
        <f t="array" aca="1" ref="H816" ca="1">_xlfn.SINGLE(IF(COLUMNS($E816:H816)&lt;=COUNTIF(INDIRECT("'Raw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Input'!$B$3)),COLUMNS($E816:H816))),""))</f>
        <v/>
      </c>
      <c r="I816" t="str" cm="1">
        <f t="array" aca="1" ref="I816" ca="1">_xlfn.SINGLE(IF(COLUMNS($E816:I816)&lt;=COUNTIF(INDIRECT("'Raw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Input'!$B$3)),COLUMNS($E816:I816))),""))</f>
        <v/>
      </c>
      <c r="J816" t="str" cm="1">
        <f t="array" aca="1" ref="J816" ca="1">_xlfn.SINGLE(IF(COLUMNS($E816:J816)&lt;=COUNTIF(INDIRECT("'Raw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Input'!$B$3)),COLUMNS($E816:J816))),""))</f>
        <v/>
      </c>
      <c r="K816" t="str" cm="1">
        <f t="array" aca="1" ref="K816" ca="1">_xlfn.SINGLE(IF(COLUMNS($E816:E816)&lt;=COUNTIF(INDIRECT("'Raw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Input'!$B$3)),COLUMNS($E816:E816))),""))</f>
        <v>Boolean</v>
      </c>
      <c r="L816" t="str" cm="1">
        <f t="array" aca="1" ref="L816" ca="1">_xlfn.SINGLE(IF(COLUMNS($E816:F816)&lt;=COUNTIF(INDIRECT("'Raw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Input'!$B$3)),COLUMNS($E816:F816))),""))</f>
        <v/>
      </c>
      <c r="M816" t="str" cm="1">
        <f t="array" aca="1" ref="M816" ca="1">_xlfn.SINGLE(IF(COLUMNS($E816:G816)&lt;=COUNTIF(INDIRECT("'Raw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Input'!$B$3)),COLUMNS($E816:G816))),""))</f>
        <v/>
      </c>
      <c r="N816" t="str" cm="1">
        <f t="array" aca="1" ref="N816" ca="1">_xlfn.SINGLE(IF(COLUMNS($E816:H816)&lt;=COUNTIF(INDIRECT("'Raw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Input'!$B$3)),COLUMNS($E816:H816))),""))</f>
        <v/>
      </c>
      <c r="O816" t="str" cm="1">
        <f t="array" aca="1" ref="O816" ca="1">_xlfn.SINGLE(IF(COLUMNS($E816:I816)&lt;=COUNTIF(INDIRECT("'Raw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Input'!$B$3)),COLUMNS($E816:I816))),""))</f>
        <v/>
      </c>
      <c r="P816" t="str" cm="1">
        <f t="array" aca="1" ref="P816" ca="1">_xlfn.SINGLE(IF(COLUMNS($E816:J816)&lt;=COUNTIF(INDIRECT("'Raw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Input'!$B$3)),COLUMNS($E816:J816))),""))</f>
        <v/>
      </c>
      <c r="Q816" t="str">
        <f t="shared" ca="1" si="305"/>
        <v>Int</v>
      </c>
      <c r="R816" t="str">
        <f t="shared" ca="1" si="306"/>
        <v/>
      </c>
      <c r="S816" t="str">
        <f t="shared" ca="1" si="307"/>
        <v/>
      </c>
      <c r="T816" t="str">
        <f t="shared" ca="1" si="298"/>
        <v/>
      </c>
      <c r="U816" t="str">
        <f t="shared" ca="1" si="299"/>
        <v/>
      </c>
      <c r="V816">
        <v>816</v>
      </c>
      <c r="DE816"/>
      <c r="HB816"/>
    </row>
    <row r="817" spans="1:210">
      <c r="A817">
        <v>9</v>
      </c>
      <c r="B817" t="str">
        <f t="shared" ca="1" si="304"/>
        <v/>
      </c>
      <c r="C817" t="str">
        <f t="shared" ca="1" si="292"/>
        <v/>
      </c>
      <c r="D817" t="str">
        <f t="shared" ca="1" si="293"/>
        <v/>
      </c>
      <c r="E817" t="str" cm="1">
        <f t="array" aca="1" ref="E817" ca="1">_xlfn.SINGLE(IF(COLUMNS($E817:E817)&lt;=COUNTIF(INDIRECT("'Raw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Input'!$B$3)),COLUMNS($E817:E817))),""))</f>
        <v>Int</v>
      </c>
      <c r="F817" t="str" cm="1">
        <f t="array" aca="1" ref="F817" ca="1">_xlfn.SINGLE(IF(COLUMNS($E817:F817)&lt;=COUNTIF(INDIRECT("'Raw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Input'!$B$3)),COLUMNS($E817:F817))),""))</f>
        <v/>
      </c>
      <c r="G817" t="str" cm="1">
        <f t="array" aca="1" ref="G817" ca="1">_xlfn.SINGLE(IF(COLUMNS($E817:G817)&lt;=COUNTIF(INDIRECT("'Raw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Input'!$B$3)),COLUMNS($E817:G817))),""))</f>
        <v/>
      </c>
      <c r="H817" t="str" cm="1">
        <f t="array" aca="1" ref="H817" ca="1">_xlfn.SINGLE(IF(COLUMNS($E817:H817)&lt;=COUNTIF(INDIRECT("'Raw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Input'!$B$3)),COLUMNS($E817:H817))),""))</f>
        <v/>
      </c>
      <c r="I817" t="str" cm="1">
        <f t="array" aca="1" ref="I817" ca="1">_xlfn.SINGLE(IF(COLUMNS($E817:I817)&lt;=COUNTIF(INDIRECT("'Raw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Input'!$B$3)),COLUMNS($E817:I817))),""))</f>
        <v/>
      </c>
      <c r="J817" t="str" cm="1">
        <f t="array" aca="1" ref="J817" ca="1">_xlfn.SINGLE(IF(COLUMNS($E817:J817)&lt;=COUNTIF(INDIRECT("'Raw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Input'!$B$3)),COLUMNS($E817:J817))),""))</f>
        <v/>
      </c>
      <c r="K817" t="str" cm="1">
        <f t="array" aca="1" ref="K817" ca="1">_xlfn.SINGLE(IF(COLUMNS($E817:E817)&lt;=COUNTIF(INDIRECT("'Raw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Input'!$B$3)),COLUMNS($E817:E817))),""))</f>
        <v>Boolean</v>
      </c>
      <c r="L817" t="str" cm="1">
        <f t="array" aca="1" ref="L817" ca="1">_xlfn.SINGLE(IF(COLUMNS($E817:F817)&lt;=COUNTIF(INDIRECT("'Raw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Input'!$B$3)),COLUMNS($E817:F817))),""))</f>
        <v/>
      </c>
      <c r="M817" t="str" cm="1">
        <f t="array" aca="1" ref="M817" ca="1">_xlfn.SINGLE(IF(COLUMNS($E817:G817)&lt;=COUNTIF(INDIRECT("'Raw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Input'!$B$3)),COLUMNS($E817:G817))),""))</f>
        <v/>
      </c>
      <c r="N817" t="str" cm="1">
        <f t="array" aca="1" ref="N817" ca="1">_xlfn.SINGLE(IF(COLUMNS($E817:H817)&lt;=COUNTIF(INDIRECT("'Raw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Input'!$B$3)),COLUMNS($E817:H817))),""))</f>
        <v/>
      </c>
      <c r="O817" t="str" cm="1">
        <f t="array" aca="1" ref="O817" ca="1">_xlfn.SINGLE(IF(COLUMNS($E817:I817)&lt;=COUNTIF(INDIRECT("'Raw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Input'!$B$3)),COLUMNS($E817:I817))),""))</f>
        <v/>
      </c>
      <c r="P817" t="str" cm="1">
        <f t="array" aca="1" ref="P817" ca="1">_xlfn.SINGLE(IF(COLUMNS($E817:J817)&lt;=COUNTIF(INDIRECT("'Raw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Input'!$B$3)),COLUMNS($E817:J817))),""))</f>
        <v/>
      </c>
      <c r="Q817" t="str">
        <f t="shared" ca="1" si="305"/>
        <v>Int</v>
      </c>
      <c r="R817" t="str">
        <f t="shared" ca="1" si="306"/>
        <v/>
      </c>
      <c r="S817" t="str">
        <f t="shared" ca="1" si="307"/>
        <v/>
      </c>
      <c r="T817" t="str">
        <f t="shared" ca="1" si="298"/>
        <v/>
      </c>
      <c r="U817" t="str">
        <f t="shared" ca="1" si="299"/>
        <v/>
      </c>
      <c r="V817">
        <v>817</v>
      </c>
      <c r="DE817"/>
      <c r="HB817"/>
    </row>
    <row r="818" spans="1:210">
      <c r="A818">
        <v>10</v>
      </c>
      <c r="B818" t="str">
        <f t="shared" ca="1" si="304"/>
        <v/>
      </c>
      <c r="C818" t="str">
        <f t="shared" ca="1" si="292"/>
        <v/>
      </c>
      <c r="D818" t="str">
        <f t="shared" ca="1" si="293"/>
        <v/>
      </c>
      <c r="E818" t="str" cm="1">
        <f t="array" aca="1" ref="E818" ca="1">_xlfn.SINGLE(IF(COLUMNS($E818:E818)&lt;=COUNTIF(INDIRECT("'Raw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Input'!$B$3)),COLUMNS($E818:E818))),""))</f>
        <v>Int</v>
      </c>
      <c r="F818" t="str" cm="1">
        <f t="array" aca="1" ref="F818" ca="1">_xlfn.SINGLE(IF(COLUMNS($E818:F818)&lt;=COUNTIF(INDIRECT("'Raw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Input'!$B$3)),COLUMNS($E818:F818))),""))</f>
        <v/>
      </c>
      <c r="G818" t="str" cm="1">
        <f t="array" aca="1" ref="G818" ca="1">_xlfn.SINGLE(IF(COLUMNS($E818:G818)&lt;=COUNTIF(INDIRECT("'Raw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Input'!$B$3)),COLUMNS($E818:G818))),""))</f>
        <v/>
      </c>
      <c r="H818" t="str" cm="1">
        <f t="array" aca="1" ref="H818" ca="1">_xlfn.SINGLE(IF(COLUMNS($E818:H818)&lt;=COUNTIF(INDIRECT("'Raw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Input'!$B$3)),COLUMNS($E818:H818))),""))</f>
        <v/>
      </c>
      <c r="I818" t="str" cm="1">
        <f t="array" aca="1" ref="I818" ca="1">_xlfn.SINGLE(IF(COLUMNS($E818:I818)&lt;=COUNTIF(INDIRECT("'Raw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Input'!$B$3)),COLUMNS($E818:I818))),""))</f>
        <v/>
      </c>
      <c r="J818" t="str" cm="1">
        <f t="array" aca="1" ref="J818" ca="1">_xlfn.SINGLE(IF(COLUMNS($E818:J818)&lt;=COUNTIF(INDIRECT("'Raw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Input'!$B$3)),COLUMNS($E818:J818))),""))</f>
        <v/>
      </c>
      <c r="K818" t="str" cm="1">
        <f t="array" aca="1" ref="K818" ca="1">_xlfn.SINGLE(IF(COLUMNS($E818:E818)&lt;=COUNTIF(INDIRECT("'Raw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Input'!$B$3)),COLUMNS($E818:E818))),""))</f>
        <v>Boolean</v>
      </c>
      <c r="L818" t="str" cm="1">
        <f t="array" aca="1" ref="L818" ca="1">_xlfn.SINGLE(IF(COLUMNS($E818:F818)&lt;=COUNTIF(INDIRECT("'Raw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Input'!$B$3)),COLUMNS($E818:F818))),""))</f>
        <v/>
      </c>
      <c r="M818" t="str" cm="1">
        <f t="array" aca="1" ref="M818" ca="1">_xlfn.SINGLE(IF(COLUMNS($E818:G818)&lt;=COUNTIF(INDIRECT("'Raw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Input'!$B$3)),COLUMNS($E818:G818))),""))</f>
        <v/>
      </c>
      <c r="N818" t="str" cm="1">
        <f t="array" aca="1" ref="N818" ca="1">_xlfn.SINGLE(IF(COLUMNS($E818:H818)&lt;=COUNTIF(INDIRECT("'Raw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Input'!$B$3)),COLUMNS($E818:H818))),""))</f>
        <v/>
      </c>
      <c r="O818" t="str" cm="1">
        <f t="array" aca="1" ref="O818" ca="1">_xlfn.SINGLE(IF(COLUMNS($E818:I818)&lt;=COUNTIF(INDIRECT("'Raw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Input'!$B$3)),COLUMNS($E818:I818))),""))</f>
        <v/>
      </c>
      <c r="P818" t="str" cm="1">
        <f t="array" aca="1" ref="P818" ca="1">_xlfn.SINGLE(IF(COLUMNS($E818:J818)&lt;=COUNTIF(INDIRECT("'Raw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Input'!$B$3)),COLUMNS($E818:J818))),""))</f>
        <v/>
      </c>
      <c r="Q818" t="str">
        <f t="shared" ca="1" si="305"/>
        <v>Int</v>
      </c>
      <c r="R818" t="str">
        <f t="shared" ca="1" si="306"/>
        <v/>
      </c>
      <c r="S818" t="str">
        <f t="shared" ca="1" si="307"/>
        <v/>
      </c>
      <c r="T818" t="str">
        <f t="shared" ca="1" si="298"/>
        <v/>
      </c>
      <c r="U818" t="str">
        <f t="shared" ca="1" si="299"/>
        <v/>
      </c>
      <c r="V818">
        <v>818</v>
      </c>
      <c r="DE818"/>
      <c r="HB818"/>
    </row>
    <row r="819" spans="1:210">
      <c r="A819">
        <v>11</v>
      </c>
      <c r="B819" t="str">
        <f t="shared" ca="1" si="304"/>
        <v/>
      </c>
      <c r="C819" t="str">
        <f t="shared" ca="1" si="292"/>
        <v/>
      </c>
      <c r="D819" t="str">
        <f t="shared" ca="1" si="293"/>
        <v/>
      </c>
      <c r="E819" t="str" cm="1">
        <f t="array" aca="1" ref="E819" ca="1">_xlfn.SINGLE(IF(COLUMNS($E819:E819)&lt;=COUNTIF(INDIRECT("'Raw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Input'!$B$3)),COLUMNS($E819:E819))),""))</f>
        <v>Int</v>
      </c>
      <c r="F819" t="str" cm="1">
        <f t="array" aca="1" ref="F819" ca="1">_xlfn.SINGLE(IF(COLUMNS($E819:F819)&lt;=COUNTIF(INDIRECT("'Raw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Input'!$B$3)),COLUMNS($E819:F819))),""))</f>
        <v/>
      </c>
      <c r="G819" t="str" cm="1">
        <f t="array" aca="1" ref="G819" ca="1">_xlfn.SINGLE(IF(COLUMNS($E819:G819)&lt;=COUNTIF(INDIRECT("'Raw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Input'!$B$3)),COLUMNS($E819:G819))),""))</f>
        <v/>
      </c>
      <c r="H819" t="str" cm="1">
        <f t="array" aca="1" ref="H819" ca="1">_xlfn.SINGLE(IF(COLUMNS($E819:H819)&lt;=COUNTIF(INDIRECT("'Raw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Input'!$B$3)),COLUMNS($E819:H819))),""))</f>
        <v/>
      </c>
      <c r="I819" t="str" cm="1">
        <f t="array" aca="1" ref="I819" ca="1">_xlfn.SINGLE(IF(COLUMNS($E819:I819)&lt;=COUNTIF(INDIRECT("'Raw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Input'!$B$3)),COLUMNS($E819:I819))),""))</f>
        <v/>
      </c>
      <c r="J819" t="str" cm="1">
        <f t="array" aca="1" ref="J819" ca="1">_xlfn.SINGLE(IF(COLUMNS($E819:J819)&lt;=COUNTIF(INDIRECT("'Raw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Input'!$B$3)),COLUMNS($E819:J819))),""))</f>
        <v/>
      </c>
      <c r="K819" t="str" cm="1">
        <f t="array" aca="1" ref="K819" ca="1">_xlfn.SINGLE(IF(COLUMNS($E819:E819)&lt;=COUNTIF(INDIRECT("'Raw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Input'!$B$3)),COLUMNS($E819:E819))),""))</f>
        <v>Boolean</v>
      </c>
      <c r="L819" t="str" cm="1">
        <f t="array" aca="1" ref="L819" ca="1">_xlfn.SINGLE(IF(COLUMNS($E819:F819)&lt;=COUNTIF(INDIRECT("'Raw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Input'!$B$3)),COLUMNS($E819:F819))),""))</f>
        <v/>
      </c>
      <c r="M819" t="str" cm="1">
        <f t="array" aca="1" ref="M819" ca="1">_xlfn.SINGLE(IF(COLUMNS($E819:G819)&lt;=COUNTIF(INDIRECT("'Raw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Input'!$B$3)),COLUMNS($E819:G819))),""))</f>
        <v/>
      </c>
      <c r="N819" t="str" cm="1">
        <f t="array" aca="1" ref="N819" ca="1">_xlfn.SINGLE(IF(COLUMNS($E819:H819)&lt;=COUNTIF(INDIRECT("'Raw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Input'!$B$3)),COLUMNS($E819:H819))),""))</f>
        <v/>
      </c>
      <c r="O819" t="str" cm="1">
        <f t="array" aca="1" ref="O819" ca="1">_xlfn.SINGLE(IF(COLUMNS($E819:I819)&lt;=COUNTIF(INDIRECT("'Raw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Input'!$B$3)),COLUMNS($E819:I819))),""))</f>
        <v/>
      </c>
      <c r="P819" t="str" cm="1">
        <f t="array" aca="1" ref="P819" ca="1">_xlfn.SINGLE(IF(COLUMNS($E819:J819)&lt;=COUNTIF(INDIRECT("'Raw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Input'!$B$3)),COLUMNS($E819:J819))),""))</f>
        <v/>
      </c>
      <c r="Q819" t="str">
        <f t="shared" ca="1" si="305"/>
        <v>Int</v>
      </c>
      <c r="R819" t="str">
        <f t="shared" ca="1" si="306"/>
        <v/>
      </c>
      <c r="S819" t="str">
        <f t="shared" ca="1" si="307"/>
        <v/>
      </c>
      <c r="T819" t="str">
        <f t="shared" ca="1" si="298"/>
        <v/>
      </c>
      <c r="U819" t="str">
        <f t="shared" ca="1" si="299"/>
        <v/>
      </c>
      <c r="V819">
        <v>819</v>
      </c>
      <c r="DE819"/>
      <c r="HB819"/>
    </row>
    <row r="820" spans="1:210">
      <c r="A820">
        <v>12</v>
      </c>
      <c r="B820" t="str">
        <f t="shared" ca="1" si="304"/>
        <v/>
      </c>
      <c r="C820" t="str">
        <f t="shared" ca="1" si="292"/>
        <v/>
      </c>
      <c r="D820" t="str">
        <f t="shared" ca="1" si="293"/>
        <v/>
      </c>
      <c r="E820" t="str" cm="1">
        <f t="array" aca="1" ref="E820" ca="1">_xlfn.SINGLE(IF(COLUMNS($E820:E820)&lt;=COUNTIF(INDIRECT("'Raw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Input'!$B$3)),COLUMNS($E820:E820))),""))</f>
        <v>Int</v>
      </c>
      <c r="F820" t="str" cm="1">
        <f t="array" aca="1" ref="F820" ca="1">_xlfn.SINGLE(IF(COLUMNS($E820:F820)&lt;=COUNTIF(INDIRECT("'Raw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Input'!$B$3)),COLUMNS($E820:F820))),""))</f>
        <v/>
      </c>
      <c r="G820" t="str" cm="1">
        <f t="array" aca="1" ref="G820" ca="1">_xlfn.SINGLE(IF(COLUMNS($E820:G820)&lt;=COUNTIF(INDIRECT("'Raw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Input'!$B$3)),COLUMNS($E820:G820))),""))</f>
        <v/>
      </c>
      <c r="H820" t="str" cm="1">
        <f t="array" aca="1" ref="H820" ca="1">_xlfn.SINGLE(IF(COLUMNS($E820:H820)&lt;=COUNTIF(INDIRECT("'Raw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Input'!$B$3)),COLUMNS($E820:H820))),""))</f>
        <v/>
      </c>
      <c r="I820" t="str" cm="1">
        <f t="array" aca="1" ref="I820" ca="1">_xlfn.SINGLE(IF(COLUMNS($E820:I820)&lt;=COUNTIF(INDIRECT("'Raw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Input'!$B$3)),COLUMNS($E820:I820))),""))</f>
        <v/>
      </c>
      <c r="J820" t="str" cm="1">
        <f t="array" aca="1" ref="J820" ca="1">_xlfn.SINGLE(IF(COLUMNS($E820:J820)&lt;=COUNTIF(INDIRECT("'Raw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Input'!$B$3)),COLUMNS($E820:J820))),""))</f>
        <v/>
      </c>
      <c r="K820" t="str" cm="1">
        <f t="array" aca="1" ref="K820" ca="1">_xlfn.SINGLE(IF(COLUMNS($E820:E820)&lt;=COUNTIF(INDIRECT("'Raw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Input'!$B$3)),COLUMNS($E820:E820))),""))</f>
        <v>Boolean</v>
      </c>
      <c r="L820" t="str" cm="1">
        <f t="array" aca="1" ref="L820" ca="1">_xlfn.SINGLE(IF(COLUMNS($E820:F820)&lt;=COUNTIF(INDIRECT("'Raw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Input'!$B$3)),COLUMNS($E820:F820))),""))</f>
        <v/>
      </c>
      <c r="M820" t="str" cm="1">
        <f t="array" aca="1" ref="M820" ca="1">_xlfn.SINGLE(IF(COLUMNS($E820:G820)&lt;=COUNTIF(INDIRECT("'Raw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Input'!$B$3)),COLUMNS($E820:G820))),""))</f>
        <v/>
      </c>
      <c r="N820" t="str" cm="1">
        <f t="array" aca="1" ref="N820" ca="1">_xlfn.SINGLE(IF(COLUMNS($E820:H820)&lt;=COUNTIF(INDIRECT("'Raw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Input'!$B$3)),COLUMNS($E820:H820))),""))</f>
        <v/>
      </c>
      <c r="O820" t="str" cm="1">
        <f t="array" aca="1" ref="O820" ca="1">_xlfn.SINGLE(IF(COLUMNS($E820:I820)&lt;=COUNTIF(INDIRECT("'Raw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Input'!$B$3)),COLUMNS($E820:I820))),""))</f>
        <v/>
      </c>
      <c r="P820" t="str" cm="1">
        <f t="array" aca="1" ref="P820" ca="1">_xlfn.SINGLE(IF(COLUMNS($E820:J820)&lt;=COUNTIF(INDIRECT("'Raw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Input'!$B$3)),COLUMNS($E820:J820))),""))</f>
        <v/>
      </c>
      <c r="Q820" t="str">
        <f t="shared" ca="1" si="305"/>
        <v>Int</v>
      </c>
      <c r="R820" t="str">
        <f t="shared" ca="1" si="306"/>
        <v/>
      </c>
      <c r="S820" t="str">
        <f t="shared" ca="1" si="307"/>
        <v/>
      </c>
      <c r="T820" t="str">
        <f t="shared" ca="1" si="298"/>
        <v/>
      </c>
      <c r="U820" t="str">
        <f t="shared" ca="1" si="299"/>
        <v/>
      </c>
      <c r="V820">
        <v>820</v>
      </c>
      <c r="DE820"/>
      <c r="HB820"/>
    </row>
    <row r="821" spans="1:210">
      <c r="A821" s="79" t="str">
        <f ca="1">IF(ISBLANK(INDIRECT("Setup!A"&amp;(1+(V821+11)/13))),"",INDIRECT("Setup!A"&amp;(1+(V821+11)/13)))</f>
        <v/>
      </c>
      <c r="C821" t="str">
        <f t="shared" ca="1" si="292"/>
        <v/>
      </c>
      <c r="D821" t="str">
        <f t="shared" ca="1" si="293"/>
        <v/>
      </c>
      <c r="K821" t="str" cm="1">
        <f t="array" aca="1" ref="K821" ca="1">_xlfn.SINGLE(IF(COLUMNS($E821:E821)&lt;=COUNTIF(INDIRECT("'Raw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Input'!$B$3)),COLUMNS($E821:E821))),""))</f>
        <v/>
      </c>
      <c r="L821" t="str" cm="1">
        <f t="array" aca="1" ref="L821" ca="1">_xlfn.SINGLE(IF(COLUMNS($E821:F821)&lt;=COUNTIF(INDIRECT("'Raw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Input'!$B$3)),COLUMNS($E821:F821))),""))</f>
        <v/>
      </c>
      <c r="M821" t="str" cm="1">
        <f t="array" aca="1" ref="M821" ca="1">_xlfn.SINGLE(IF(COLUMNS($E821:G821)&lt;=COUNTIF(INDIRECT("'Raw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Input'!$B$3)),COLUMNS($E821:G821))),""))</f>
        <v/>
      </c>
      <c r="N821" t="str" cm="1">
        <f t="array" aca="1" ref="N821" ca="1">_xlfn.SINGLE(IF(COLUMNS($E821:H821)&lt;=COUNTIF(INDIRECT("'Raw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Input'!$B$3)),COLUMNS($E821:H821))),""))</f>
        <v/>
      </c>
      <c r="O821" t="str" cm="1">
        <f t="array" aca="1" ref="O821" ca="1">_xlfn.SINGLE(IF(COLUMNS($E821:I821)&lt;=COUNTIF(INDIRECT("'Raw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Input'!$B$3)),COLUMNS($E821:I821))),""))</f>
        <v/>
      </c>
      <c r="P821" t="str" cm="1">
        <f t="array" aca="1" ref="P821" ca="1">_xlfn.SINGLE(IF(COLUMNS($E821:J821)&lt;=COUNTIF(INDIRECT("'Raw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Input'!$B$3)),COLUMNS($E821:J821))),""))</f>
        <v/>
      </c>
      <c r="T821" t="str">
        <f t="shared" ca="1" si="298"/>
        <v/>
      </c>
      <c r="U821" t="str">
        <f t="shared" ca="1" si="299"/>
        <v/>
      </c>
      <c r="V821">
        <v>821</v>
      </c>
      <c r="DE821"/>
      <c r="HB821"/>
    </row>
    <row r="822" spans="1:210">
      <c r="A822">
        <v>1</v>
      </c>
      <c r="B822" t="str">
        <f t="shared" ref="B822:B833" ca="1" si="308">IFERROR(IF(ISBLANK(INDIRECT(INDIRECT("A"&amp;V822-A822)&amp;"!B"&amp;A822+3)),"",INDIRECT(INDIRECT("A"&amp;V822-A822)&amp;"!B"&amp;A822+3)),"")</f>
        <v/>
      </c>
      <c r="C822" t="str">
        <f t="shared" ca="1" si="292"/>
        <v/>
      </c>
      <c r="D822" t="str">
        <f t="shared" ca="1" si="293"/>
        <v/>
      </c>
      <c r="E822" t="str" cm="1">
        <f t="array" aca="1" ref="E822" ca="1">_xlfn.SINGLE(IF(COLUMNS($E822:E822)&lt;=COUNTIF(INDIRECT("'Raw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Input'!$B$3)),COLUMNS($E822:E822))),""))</f>
        <v>Int</v>
      </c>
      <c r="F822" t="str" cm="1">
        <f t="array" aca="1" ref="F822" ca="1">_xlfn.SINGLE(IF(COLUMNS($E822:F822)&lt;=COUNTIF(INDIRECT("'Raw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Input'!$B$3)),COLUMNS($E822:F822))),""))</f>
        <v/>
      </c>
      <c r="G822" t="str" cm="1">
        <f t="array" aca="1" ref="G822" ca="1">_xlfn.SINGLE(IF(COLUMNS($E822:G822)&lt;=COUNTIF(INDIRECT("'Raw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Input'!$B$3)),COLUMNS($E822:G822))),""))</f>
        <v/>
      </c>
      <c r="H822" t="str" cm="1">
        <f t="array" aca="1" ref="H822" ca="1">_xlfn.SINGLE(IF(COLUMNS($E822:H822)&lt;=COUNTIF(INDIRECT("'Raw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Input'!$B$3)),COLUMNS($E822:H822))),""))</f>
        <v/>
      </c>
      <c r="I822" t="str" cm="1">
        <f t="array" aca="1" ref="I822" ca="1">_xlfn.SINGLE(IF(COLUMNS($E822:I822)&lt;=COUNTIF(INDIRECT("'Raw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Input'!$B$3)),COLUMNS($E822:I822))),""))</f>
        <v/>
      </c>
      <c r="J822" t="str" cm="1">
        <f t="array" aca="1" ref="J822" ca="1">_xlfn.SINGLE(IF(COLUMNS($E822:J822)&lt;=COUNTIF(INDIRECT("'Raw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Input'!$B$3)),COLUMNS($E822:J822))),""))</f>
        <v/>
      </c>
      <c r="K822" t="str" cm="1">
        <f t="array" aca="1" ref="K822" ca="1">_xlfn.SINGLE(IF(COLUMNS($E822:E822)&lt;=COUNTIF(INDIRECT("'Raw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Input'!$B$3)),COLUMNS($E822:E822))),""))</f>
        <v>Boolean</v>
      </c>
      <c r="L822" t="str" cm="1">
        <f t="array" aca="1" ref="L822" ca="1">_xlfn.SINGLE(IF(COLUMNS($E822:F822)&lt;=COUNTIF(INDIRECT("'Raw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Input'!$B$3)),COLUMNS($E822:F822))),""))</f>
        <v/>
      </c>
      <c r="M822" t="str" cm="1">
        <f t="array" aca="1" ref="M822" ca="1">_xlfn.SINGLE(IF(COLUMNS($E822:G822)&lt;=COUNTIF(INDIRECT("'Raw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Input'!$B$3)),COLUMNS($E822:G822))),""))</f>
        <v/>
      </c>
      <c r="N822" t="str" cm="1">
        <f t="array" aca="1" ref="N822" ca="1">_xlfn.SINGLE(IF(COLUMNS($E822:H822)&lt;=COUNTIF(INDIRECT("'Raw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Input'!$B$3)),COLUMNS($E822:H822))),""))</f>
        <v/>
      </c>
      <c r="O822" t="str" cm="1">
        <f t="array" aca="1" ref="O822" ca="1">_xlfn.SINGLE(IF(COLUMNS($E822:I822)&lt;=COUNTIF(INDIRECT("'Raw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Input'!$B$3)),COLUMNS($E822:I822))),""))</f>
        <v/>
      </c>
      <c r="P822" t="str" cm="1">
        <f t="array" aca="1" ref="P822" ca="1">_xlfn.SINGLE(IF(COLUMNS($E822:J822)&lt;=COUNTIF(INDIRECT("'Raw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Input'!$B$3)),COLUMNS($E822:J822))),""))</f>
        <v/>
      </c>
      <c r="Q822" t="str">
        <f t="shared" ref="Q822:Q833" ca="1" si="309">IF(NOT(C822=K822),E822,IF(NOT(C822=L822),F822,IF(NOT(C822=M822),G822,IF(NOT(C822=N822),H822,IF(NOT(C822=O822),I822,IF(NOT(C822=P822),J822,""))))))</f>
        <v>Int</v>
      </c>
      <c r="R822" t="str">
        <f t="shared" ref="R822:R833" ca="1" si="310">IF(AND(NOT(C822=L822),NOT(F822=Q822)),F822,IF(AND(NOT(C822=M822),NOT(G822=Q822)),G822,IF(AND(NOT(C822=N822),NOT(H822=Q822)),H822,IF(AND(NOT(C822=O822),NOT(I822=Q822)),I822,IF(AND(NOT(C822=P822),NOT(J822=Q822)),J822,"")))))</f>
        <v/>
      </c>
      <c r="S822" t="str">
        <f t="shared" ref="S822:S833" ca="1" si="311">IF(AND(NOT(C822=M822),NOT(G822=Q822),NOT(G822=R822)),G822,IF(AND(NOT(C822=N822),NOT(H822=Q822),NOT(H822=R822)),H822,IF(AND(NOT(C822=O822),NOT(I822=Q822),NOT(I822=R822)),I822,IF(AND(NOT(C822=P822),NOT(J822=Q822),NOT(J822=R822)),J822,""))))</f>
        <v/>
      </c>
      <c r="T822" t="str">
        <f t="shared" ca="1" si="298"/>
        <v/>
      </c>
      <c r="U822" t="str">
        <f t="shared" ca="1" si="299"/>
        <v/>
      </c>
      <c r="V822">
        <v>822</v>
      </c>
      <c r="DE822"/>
      <c r="HB822"/>
    </row>
    <row r="823" spans="1:210">
      <c r="A823">
        <v>2</v>
      </c>
      <c r="B823" t="str">
        <f t="shared" ca="1" si="308"/>
        <v/>
      </c>
      <c r="C823" t="str">
        <f t="shared" ca="1" si="292"/>
        <v/>
      </c>
      <c r="D823" t="str">
        <f t="shared" ca="1" si="293"/>
        <v/>
      </c>
      <c r="E823" t="str" cm="1">
        <f t="array" aca="1" ref="E823" ca="1">_xlfn.SINGLE(IF(COLUMNS($E823:E823)&lt;=COUNTIF(INDIRECT("'Raw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Input'!$B$3)),COLUMNS($E823:E823))),""))</f>
        <v>Int</v>
      </c>
      <c r="F823" t="str" cm="1">
        <f t="array" aca="1" ref="F823" ca="1">_xlfn.SINGLE(IF(COLUMNS($E823:F823)&lt;=COUNTIF(INDIRECT("'Raw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Input'!$B$3)),COLUMNS($E823:F823))),""))</f>
        <v/>
      </c>
      <c r="G823" t="str" cm="1">
        <f t="array" aca="1" ref="G823" ca="1">_xlfn.SINGLE(IF(COLUMNS($E823:G823)&lt;=COUNTIF(INDIRECT("'Raw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Input'!$B$3)),COLUMNS($E823:G823))),""))</f>
        <v/>
      </c>
      <c r="H823" t="str" cm="1">
        <f t="array" aca="1" ref="H823" ca="1">_xlfn.SINGLE(IF(COLUMNS($E823:H823)&lt;=COUNTIF(INDIRECT("'Raw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Input'!$B$3)),COLUMNS($E823:H823))),""))</f>
        <v/>
      </c>
      <c r="I823" t="str" cm="1">
        <f t="array" aca="1" ref="I823" ca="1">_xlfn.SINGLE(IF(COLUMNS($E823:I823)&lt;=COUNTIF(INDIRECT("'Raw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Input'!$B$3)),COLUMNS($E823:I823))),""))</f>
        <v/>
      </c>
      <c r="J823" t="str" cm="1">
        <f t="array" aca="1" ref="J823" ca="1">_xlfn.SINGLE(IF(COLUMNS($E823:J823)&lt;=COUNTIF(INDIRECT("'Raw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Input'!$B$3)),COLUMNS($E823:J823))),""))</f>
        <v/>
      </c>
      <c r="K823" t="str" cm="1">
        <f t="array" aca="1" ref="K823" ca="1">_xlfn.SINGLE(IF(COLUMNS($E823:E823)&lt;=COUNTIF(INDIRECT("'Raw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Input'!$B$3)),COLUMNS($E823:E823))),""))</f>
        <v>Boolean</v>
      </c>
      <c r="L823" t="str" cm="1">
        <f t="array" aca="1" ref="L823" ca="1">_xlfn.SINGLE(IF(COLUMNS($E823:F823)&lt;=COUNTIF(INDIRECT("'Raw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Input'!$B$3)),COLUMNS($E823:F823))),""))</f>
        <v/>
      </c>
      <c r="M823" t="str" cm="1">
        <f t="array" aca="1" ref="M823" ca="1">_xlfn.SINGLE(IF(COLUMNS($E823:G823)&lt;=COUNTIF(INDIRECT("'Raw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Input'!$B$3)),COLUMNS($E823:G823))),""))</f>
        <v/>
      </c>
      <c r="N823" t="str" cm="1">
        <f t="array" aca="1" ref="N823" ca="1">_xlfn.SINGLE(IF(COLUMNS($E823:H823)&lt;=COUNTIF(INDIRECT("'Raw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Input'!$B$3)),COLUMNS($E823:H823))),""))</f>
        <v/>
      </c>
      <c r="O823" t="str" cm="1">
        <f t="array" aca="1" ref="O823" ca="1">_xlfn.SINGLE(IF(COLUMNS($E823:I823)&lt;=COUNTIF(INDIRECT("'Raw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Input'!$B$3)),COLUMNS($E823:I823))),""))</f>
        <v/>
      </c>
      <c r="P823" t="str" cm="1">
        <f t="array" aca="1" ref="P823" ca="1">_xlfn.SINGLE(IF(COLUMNS($E823:J823)&lt;=COUNTIF(INDIRECT("'Raw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Input'!$B$3)),COLUMNS($E823:J823))),""))</f>
        <v/>
      </c>
      <c r="Q823" t="str">
        <f t="shared" ca="1" si="309"/>
        <v>Int</v>
      </c>
      <c r="R823" t="str">
        <f t="shared" ca="1" si="310"/>
        <v/>
      </c>
      <c r="S823" t="str">
        <f t="shared" ca="1" si="311"/>
        <v/>
      </c>
      <c r="T823" t="str">
        <f t="shared" ca="1" si="298"/>
        <v/>
      </c>
      <c r="U823" t="str">
        <f t="shared" ca="1" si="299"/>
        <v/>
      </c>
      <c r="V823">
        <v>823</v>
      </c>
      <c r="DE823"/>
      <c r="HB823"/>
    </row>
    <row r="824" spans="1:210">
      <c r="A824">
        <v>3</v>
      </c>
      <c r="B824" t="str">
        <f t="shared" ca="1" si="308"/>
        <v/>
      </c>
      <c r="C824" t="str">
        <f t="shared" ca="1" si="292"/>
        <v/>
      </c>
      <c r="D824" t="str">
        <f t="shared" ca="1" si="293"/>
        <v/>
      </c>
      <c r="E824" t="str" cm="1">
        <f t="array" aca="1" ref="E824" ca="1">_xlfn.SINGLE(IF(COLUMNS($E824:E824)&lt;=COUNTIF(INDIRECT("'Raw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Input'!$B$3)),COLUMNS($E824:E824))),""))</f>
        <v>Int</v>
      </c>
      <c r="F824" t="str" cm="1">
        <f t="array" aca="1" ref="F824" ca="1">_xlfn.SINGLE(IF(COLUMNS($E824:F824)&lt;=COUNTIF(INDIRECT("'Raw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Input'!$B$3)),COLUMNS($E824:F824))),""))</f>
        <v/>
      </c>
      <c r="G824" t="str" cm="1">
        <f t="array" aca="1" ref="G824" ca="1">_xlfn.SINGLE(IF(COLUMNS($E824:G824)&lt;=COUNTIF(INDIRECT("'Raw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Input'!$B$3)),COLUMNS($E824:G824))),""))</f>
        <v/>
      </c>
      <c r="H824" t="str" cm="1">
        <f t="array" aca="1" ref="H824" ca="1">_xlfn.SINGLE(IF(COLUMNS($E824:H824)&lt;=COUNTIF(INDIRECT("'Raw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Input'!$B$3)),COLUMNS($E824:H824))),""))</f>
        <v/>
      </c>
      <c r="I824" t="str" cm="1">
        <f t="array" aca="1" ref="I824" ca="1">_xlfn.SINGLE(IF(COLUMNS($E824:I824)&lt;=COUNTIF(INDIRECT("'Raw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Input'!$B$3)),COLUMNS($E824:I824))),""))</f>
        <v/>
      </c>
      <c r="J824" t="str" cm="1">
        <f t="array" aca="1" ref="J824" ca="1">_xlfn.SINGLE(IF(COLUMNS($E824:J824)&lt;=COUNTIF(INDIRECT("'Raw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Input'!$B$3)),COLUMNS($E824:J824))),""))</f>
        <v/>
      </c>
      <c r="K824" t="str" cm="1">
        <f t="array" aca="1" ref="K824" ca="1">_xlfn.SINGLE(IF(COLUMNS($E824:E824)&lt;=COUNTIF(INDIRECT("'Raw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Input'!$B$3)),COLUMNS($E824:E824))),""))</f>
        <v>Boolean</v>
      </c>
      <c r="L824" t="str" cm="1">
        <f t="array" aca="1" ref="L824" ca="1">_xlfn.SINGLE(IF(COLUMNS($E824:F824)&lt;=COUNTIF(INDIRECT("'Raw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Input'!$B$3)),COLUMNS($E824:F824))),""))</f>
        <v/>
      </c>
      <c r="M824" t="str" cm="1">
        <f t="array" aca="1" ref="M824" ca="1">_xlfn.SINGLE(IF(COLUMNS($E824:G824)&lt;=COUNTIF(INDIRECT("'Raw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Input'!$B$3)),COLUMNS($E824:G824))),""))</f>
        <v/>
      </c>
      <c r="N824" t="str" cm="1">
        <f t="array" aca="1" ref="N824" ca="1">_xlfn.SINGLE(IF(COLUMNS($E824:H824)&lt;=COUNTIF(INDIRECT("'Raw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Input'!$B$3)),COLUMNS($E824:H824))),""))</f>
        <v/>
      </c>
      <c r="O824" t="str" cm="1">
        <f t="array" aca="1" ref="O824" ca="1">_xlfn.SINGLE(IF(COLUMNS($E824:I824)&lt;=COUNTIF(INDIRECT("'Raw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Input'!$B$3)),COLUMNS($E824:I824))),""))</f>
        <v/>
      </c>
      <c r="P824" t="str" cm="1">
        <f t="array" aca="1" ref="P824" ca="1">_xlfn.SINGLE(IF(COLUMNS($E824:J824)&lt;=COUNTIF(INDIRECT("'Raw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Input'!$B$3)),COLUMNS($E824:J824))),""))</f>
        <v/>
      </c>
      <c r="Q824" t="str">
        <f t="shared" ca="1" si="309"/>
        <v>Int</v>
      </c>
      <c r="R824" t="str">
        <f t="shared" ca="1" si="310"/>
        <v/>
      </c>
      <c r="S824" t="str">
        <f t="shared" ca="1" si="311"/>
        <v/>
      </c>
      <c r="T824" t="str">
        <f t="shared" ca="1" si="298"/>
        <v/>
      </c>
      <c r="U824" t="str">
        <f t="shared" ca="1" si="299"/>
        <v/>
      </c>
      <c r="V824">
        <v>824</v>
      </c>
      <c r="DE824"/>
      <c r="HB824"/>
    </row>
    <row r="825" spans="1:210">
      <c r="A825">
        <v>4</v>
      </c>
      <c r="B825" t="str">
        <f t="shared" ca="1" si="308"/>
        <v/>
      </c>
      <c r="C825" t="str">
        <f t="shared" ca="1" si="292"/>
        <v/>
      </c>
      <c r="D825" t="str">
        <f t="shared" ca="1" si="293"/>
        <v/>
      </c>
      <c r="E825" t="str" cm="1">
        <f t="array" aca="1" ref="E825" ca="1">_xlfn.SINGLE(IF(COLUMNS($E825:E825)&lt;=COUNTIF(INDIRECT("'Raw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Input'!$B$3)),COLUMNS($E825:E825))),""))</f>
        <v>Int</v>
      </c>
      <c r="F825" t="str" cm="1">
        <f t="array" aca="1" ref="F825" ca="1">_xlfn.SINGLE(IF(COLUMNS($E825:F825)&lt;=COUNTIF(INDIRECT("'Raw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Input'!$B$3)),COLUMNS($E825:F825))),""))</f>
        <v/>
      </c>
      <c r="G825" t="str" cm="1">
        <f t="array" aca="1" ref="G825" ca="1">_xlfn.SINGLE(IF(COLUMNS($E825:G825)&lt;=COUNTIF(INDIRECT("'Raw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Input'!$B$3)),COLUMNS($E825:G825))),""))</f>
        <v/>
      </c>
      <c r="H825" t="str" cm="1">
        <f t="array" aca="1" ref="H825" ca="1">_xlfn.SINGLE(IF(COLUMNS($E825:H825)&lt;=COUNTIF(INDIRECT("'Raw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Input'!$B$3)),COLUMNS($E825:H825))),""))</f>
        <v/>
      </c>
      <c r="I825" t="str" cm="1">
        <f t="array" aca="1" ref="I825" ca="1">_xlfn.SINGLE(IF(COLUMNS($E825:I825)&lt;=COUNTIF(INDIRECT("'Raw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Input'!$B$3)),COLUMNS($E825:I825))),""))</f>
        <v/>
      </c>
      <c r="J825" t="str" cm="1">
        <f t="array" aca="1" ref="J825" ca="1">_xlfn.SINGLE(IF(COLUMNS($E825:J825)&lt;=COUNTIF(INDIRECT("'Raw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Input'!$B$3)),COLUMNS($E825:J825))),""))</f>
        <v/>
      </c>
      <c r="K825" t="str" cm="1">
        <f t="array" aca="1" ref="K825" ca="1">_xlfn.SINGLE(IF(COLUMNS($E825:E825)&lt;=COUNTIF(INDIRECT("'Raw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Input'!$B$3)),COLUMNS($E825:E825))),""))</f>
        <v>Boolean</v>
      </c>
      <c r="L825" t="str" cm="1">
        <f t="array" aca="1" ref="L825" ca="1">_xlfn.SINGLE(IF(COLUMNS($E825:F825)&lt;=COUNTIF(INDIRECT("'Raw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Input'!$B$3)),COLUMNS($E825:F825))),""))</f>
        <v/>
      </c>
      <c r="M825" t="str" cm="1">
        <f t="array" aca="1" ref="M825" ca="1">_xlfn.SINGLE(IF(COLUMNS($E825:G825)&lt;=COUNTIF(INDIRECT("'Raw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Input'!$B$3)),COLUMNS($E825:G825))),""))</f>
        <v/>
      </c>
      <c r="N825" t="str" cm="1">
        <f t="array" aca="1" ref="N825" ca="1">_xlfn.SINGLE(IF(COLUMNS($E825:H825)&lt;=COUNTIF(INDIRECT("'Raw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Input'!$B$3)),COLUMNS($E825:H825))),""))</f>
        <v/>
      </c>
      <c r="O825" t="str" cm="1">
        <f t="array" aca="1" ref="O825" ca="1">_xlfn.SINGLE(IF(COLUMNS($E825:I825)&lt;=COUNTIF(INDIRECT("'Raw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Input'!$B$3)),COLUMNS($E825:I825))),""))</f>
        <v/>
      </c>
      <c r="P825" t="str" cm="1">
        <f t="array" aca="1" ref="P825" ca="1">_xlfn.SINGLE(IF(COLUMNS($E825:J825)&lt;=COUNTIF(INDIRECT("'Raw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Input'!$B$3)),COLUMNS($E825:J825))),""))</f>
        <v/>
      </c>
      <c r="Q825" t="str">
        <f t="shared" ca="1" si="309"/>
        <v>Int</v>
      </c>
      <c r="R825" t="str">
        <f t="shared" ca="1" si="310"/>
        <v/>
      </c>
      <c r="S825" t="str">
        <f t="shared" ca="1" si="311"/>
        <v/>
      </c>
      <c r="T825" t="str">
        <f t="shared" ca="1" si="298"/>
        <v/>
      </c>
      <c r="U825" t="str">
        <f t="shared" ca="1" si="299"/>
        <v/>
      </c>
      <c r="V825">
        <v>825</v>
      </c>
      <c r="DE825"/>
      <c r="HB825"/>
    </row>
    <row r="826" spans="1:210">
      <c r="A826">
        <v>5</v>
      </c>
      <c r="B826" t="str">
        <f t="shared" ca="1" si="308"/>
        <v/>
      </c>
      <c r="C826" t="str">
        <f t="shared" ca="1" si="292"/>
        <v/>
      </c>
      <c r="D826" t="str">
        <f t="shared" ca="1" si="293"/>
        <v/>
      </c>
      <c r="E826" t="str" cm="1">
        <f t="array" aca="1" ref="E826" ca="1">_xlfn.SINGLE(IF(COLUMNS($E826:E826)&lt;=COUNTIF(INDIRECT("'Raw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Input'!$B$3)),COLUMNS($E826:E826))),""))</f>
        <v>Int</v>
      </c>
      <c r="F826" t="str" cm="1">
        <f t="array" aca="1" ref="F826" ca="1">_xlfn.SINGLE(IF(COLUMNS($E826:F826)&lt;=COUNTIF(INDIRECT("'Raw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Input'!$B$3)),COLUMNS($E826:F826))),""))</f>
        <v/>
      </c>
      <c r="G826" t="str" cm="1">
        <f t="array" aca="1" ref="G826" ca="1">_xlfn.SINGLE(IF(COLUMNS($E826:G826)&lt;=COUNTIF(INDIRECT("'Raw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Input'!$B$3)),COLUMNS($E826:G826))),""))</f>
        <v/>
      </c>
      <c r="H826" t="str" cm="1">
        <f t="array" aca="1" ref="H826" ca="1">_xlfn.SINGLE(IF(COLUMNS($E826:H826)&lt;=COUNTIF(INDIRECT("'Raw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Input'!$B$3)),COLUMNS($E826:H826))),""))</f>
        <v/>
      </c>
      <c r="I826" t="str" cm="1">
        <f t="array" aca="1" ref="I826" ca="1">_xlfn.SINGLE(IF(COLUMNS($E826:I826)&lt;=COUNTIF(INDIRECT("'Raw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Input'!$B$3)),COLUMNS($E826:I826))),""))</f>
        <v/>
      </c>
      <c r="J826" t="str" cm="1">
        <f t="array" aca="1" ref="J826" ca="1">_xlfn.SINGLE(IF(COLUMNS($E826:J826)&lt;=COUNTIF(INDIRECT("'Raw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Input'!$B$3)),COLUMNS($E826:J826))),""))</f>
        <v/>
      </c>
      <c r="K826" t="str" cm="1">
        <f t="array" aca="1" ref="K826" ca="1">_xlfn.SINGLE(IF(COLUMNS($E826:E826)&lt;=COUNTIF(INDIRECT("'Raw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Input'!$B$3)),COLUMNS($E826:E826))),""))</f>
        <v>Boolean</v>
      </c>
      <c r="L826" t="str" cm="1">
        <f t="array" aca="1" ref="L826" ca="1">_xlfn.SINGLE(IF(COLUMNS($E826:F826)&lt;=COUNTIF(INDIRECT("'Raw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Input'!$B$3)),COLUMNS($E826:F826))),""))</f>
        <v/>
      </c>
      <c r="M826" t="str" cm="1">
        <f t="array" aca="1" ref="M826" ca="1">_xlfn.SINGLE(IF(COLUMNS($E826:G826)&lt;=COUNTIF(INDIRECT("'Raw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Input'!$B$3)),COLUMNS($E826:G826))),""))</f>
        <v/>
      </c>
      <c r="N826" t="str" cm="1">
        <f t="array" aca="1" ref="N826" ca="1">_xlfn.SINGLE(IF(COLUMNS($E826:H826)&lt;=COUNTIF(INDIRECT("'Raw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Input'!$B$3)),COLUMNS($E826:H826))),""))</f>
        <v/>
      </c>
      <c r="O826" t="str" cm="1">
        <f t="array" aca="1" ref="O826" ca="1">_xlfn.SINGLE(IF(COLUMNS($E826:I826)&lt;=COUNTIF(INDIRECT("'Raw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Input'!$B$3)),COLUMNS($E826:I826))),""))</f>
        <v/>
      </c>
      <c r="P826" t="str" cm="1">
        <f t="array" aca="1" ref="P826" ca="1">_xlfn.SINGLE(IF(COLUMNS($E826:J826)&lt;=COUNTIF(INDIRECT("'Raw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Input'!$B$3)),COLUMNS($E826:J826))),""))</f>
        <v/>
      </c>
      <c r="Q826" t="str">
        <f t="shared" ca="1" si="309"/>
        <v>Int</v>
      </c>
      <c r="R826" t="str">
        <f t="shared" ca="1" si="310"/>
        <v/>
      </c>
      <c r="S826" t="str">
        <f t="shared" ca="1" si="311"/>
        <v/>
      </c>
      <c r="T826" t="str">
        <f t="shared" ca="1" si="298"/>
        <v/>
      </c>
      <c r="U826" t="str">
        <f t="shared" ca="1" si="299"/>
        <v/>
      </c>
      <c r="V826">
        <v>826</v>
      </c>
      <c r="DE826"/>
      <c r="HB826"/>
    </row>
    <row r="827" spans="1:210">
      <c r="A827">
        <v>6</v>
      </c>
      <c r="B827" t="str">
        <f t="shared" ca="1" si="308"/>
        <v/>
      </c>
      <c r="C827" t="str">
        <f t="shared" ca="1" si="292"/>
        <v/>
      </c>
      <c r="D827" t="str">
        <f t="shared" ca="1" si="293"/>
        <v/>
      </c>
      <c r="E827" t="str" cm="1">
        <f t="array" aca="1" ref="E827" ca="1">_xlfn.SINGLE(IF(COLUMNS($E827:E827)&lt;=COUNTIF(INDIRECT("'Raw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Input'!$B$3)),COLUMNS($E827:E827))),""))</f>
        <v>Int</v>
      </c>
      <c r="F827" t="str" cm="1">
        <f t="array" aca="1" ref="F827" ca="1">_xlfn.SINGLE(IF(COLUMNS($E827:F827)&lt;=COUNTIF(INDIRECT("'Raw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Input'!$B$3)),COLUMNS($E827:F827))),""))</f>
        <v/>
      </c>
      <c r="G827" t="str" cm="1">
        <f t="array" aca="1" ref="G827" ca="1">_xlfn.SINGLE(IF(COLUMNS($E827:G827)&lt;=COUNTIF(INDIRECT("'Raw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Input'!$B$3)),COLUMNS($E827:G827))),""))</f>
        <v/>
      </c>
      <c r="H827" t="str" cm="1">
        <f t="array" aca="1" ref="H827" ca="1">_xlfn.SINGLE(IF(COLUMNS($E827:H827)&lt;=COUNTIF(INDIRECT("'Raw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Input'!$B$3)),COLUMNS($E827:H827))),""))</f>
        <v/>
      </c>
      <c r="I827" t="str" cm="1">
        <f t="array" aca="1" ref="I827" ca="1">_xlfn.SINGLE(IF(COLUMNS($E827:I827)&lt;=COUNTIF(INDIRECT("'Raw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Input'!$B$3)),COLUMNS($E827:I827))),""))</f>
        <v/>
      </c>
      <c r="J827" t="str" cm="1">
        <f t="array" aca="1" ref="J827" ca="1">_xlfn.SINGLE(IF(COLUMNS($E827:J827)&lt;=COUNTIF(INDIRECT("'Raw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Input'!$B$3)),COLUMNS($E827:J827))),""))</f>
        <v/>
      </c>
      <c r="K827" t="str" cm="1">
        <f t="array" aca="1" ref="K827" ca="1">_xlfn.SINGLE(IF(COLUMNS($E827:E827)&lt;=COUNTIF(INDIRECT("'Raw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Input'!$B$3)),COLUMNS($E827:E827))),""))</f>
        <v>Boolean</v>
      </c>
      <c r="L827" t="str" cm="1">
        <f t="array" aca="1" ref="L827" ca="1">_xlfn.SINGLE(IF(COLUMNS($E827:F827)&lt;=COUNTIF(INDIRECT("'Raw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Input'!$B$3)),COLUMNS($E827:F827))),""))</f>
        <v/>
      </c>
      <c r="M827" t="str" cm="1">
        <f t="array" aca="1" ref="M827" ca="1">_xlfn.SINGLE(IF(COLUMNS($E827:G827)&lt;=COUNTIF(INDIRECT("'Raw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Input'!$B$3)),COLUMNS($E827:G827))),""))</f>
        <v/>
      </c>
      <c r="N827" t="str" cm="1">
        <f t="array" aca="1" ref="N827" ca="1">_xlfn.SINGLE(IF(COLUMNS($E827:H827)&lt;=COUNTIF(INDIRECT("'Raw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Input'!$B$3)),COLUMNS($E827:H827))),""))</f>
        <v/>
      </c>
      <c r="O827" t="str" cm="1">
        <f t="array" aca="1" ref="O827" ca="1">_xlfn.SINGLE(IF(COLUMNS($E827:I827)&lt;=COUNTIF(INDIRECT("'Raw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Input'!$B$3)),COLUMNS($E827:I827))),""))</f>
        <v/>
      </c>
      <c r="P827" t="str" cm="1">
        <f t="array" aca="1" ref="P827" ca="1">_xlfn.SINGLE(IF(COLUMNS($E827:J827)&lt;=COUNTIF(INDIRECT("'Raw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Input'!$B$3)),COLUMNS($E827:J827))),""))</f>
        <v/>
      </c>
      <c r="Q827" t="str">
        <f t="shared" ca="1" si="309"/>
        <v>Int</v>
      </c>
      <c r="R827" t="str">
        <f t="shared" ca="1" si="310"/>
        <v/>
      </c>
      <c r="S827" t="str">
        <f t="shared" ca="1" si="311"/>
        <v/>
      </c>
      <c r="T827" t="str">
        <f t="shared" ca="1" si="298"/>
        <v/>
      </c>
      <c r="U827" t="str">
        <f t="shared" ca="1" si="299"/>
        <v/>
      </c>
      <c r="V827">
        <v>827</v>
      </c>
      <c r="DE827"/>
      <c r="HB827"/>
    </row>
    <row r="828" spans="1:210">
      <c r="A828">
        <v>7</v>
      </c>
      <c r="B828" t="str">
        <f t="shared" ca="1" si="308"/>
        <v/>
      </c>
      <c r="C828" t="str">
        <f t="shared" ca="1" si="292"/>
        <v/>
      </c>
      <c r="D828" t="str">
        <f t="shared" ca="1" si="293"/>
        <v/>
      </c>
      <c r="E828" t="str" cm="1">
        <f t="array" aca="1" ref="E828" ca="1">_xlfn.SINGLE(IF(COLUMNS($E828:E828)&lt;=COUNTIF(INDIRECT("'Raw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Input'!$B$3)),COLUMNS($E828:E828))),""))</f>
        <v>Int</v>
      </c>
      <c r="F828" t="str" cm="1">
        <f t="array" aca="1" ref="F828" ca="1">_xlfn.SINGLE(IF(COLUMNS($E828:F828)&lt;=COUNTIF(INDIRECT("'Raw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Input'!$B$3)),COLUMNS($E828:F828))),""))</f>
        <v/>
      </c>
      <c r="G828" t="str" cm="1">
        <f t="array" aca="1" ref="G828" ca="1">_xlfn.SINGLE(IF(COLUMNS($E828:G828)&lt;=COUNTIF(INDIRECT("'Raw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Input'!$B$3)),COLUMNS($E828:G828))),""))</f>
        <v/>
      </c>
      <c r="H828" t="str" cm="1">
        <f t="array" aca="1" ref="H828" ca="1">_xlfn.SINGLE(IF(COLUMNS($E828:H828)&lt;=COUNTIF(INDIRECT("'Raw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Input'!$B$3)),COLUMNS($E828:H828))),""))</f>
        <v/>
      </c>
      <c r="I828" t="str" cm="1">
        <f t="array" aca="1" ref="I828" ca="1">_xlfn.SINGLE(IF(COLUMNS($E828:I828)&lt;=COUNTIF(INDIRECT("'Raw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Input'!$B$3)),COLUMNS($E828:I828))),""))</f>
        <v/>
      </c>
      <c r="J828" t="str" cm="1">
        <f t="array" aca="1" ref="J828" ca="1">_xlfn.SINGLE(IF(COLUMNS($E828:J828)&lt;=COUNTIF(INDIRECT("'Raw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Input'!$B$3)),COLUMNS($E828:J828))),""))</f>
        <v/>
      </c>
      <c r="K828" t="str" cm="1">
        <f t="array" aca="1" ref="K828" ca="1">_xlfn.SINGLE(IF(COLUMNS($E828:E828)&lt;=COUNTIF(INDIRECT("'Raw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Input'!$B$3)),COLUMNS($E828:E828))),""))</f>
        <v>Boolean</v>
      </c>
      <c r="L828" t="str" cm="1">
        <f t="array" aca="1" ref="L828" ca="1">_xlfn.SINGLE(IF(COLUMNS($E828:F828)&lt;=COUNTIF(INDIRECT("'Raw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Input'!$B$3)),COLUMNS($E828:F828))),""))</f>
        <v/>
      </c>
      <c r="M828" t="str" cm="1">
        <f t="array" aca="1" ref="M828" ca="1">_xlfn.SINGLE(IF(COLUMNS($E828:G828)&lt;=COUNTIF(INDIRECT("'Raw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Input'!$B$3)),COLUMNS($E828:G828))),""))</f>
        <v/>
      </c>
      <c r="N828" t="str" cm="1">
        <f t="array" aca="1" ref="N828" ca="1">_xlfn.SINGLE(IF(COLUMNS($E828:H828)&lt;=COUNTIF(INDIRECT("'Raw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Input'!$B$3)),COLUMNS($E828:H828))),""))</f>
        <v/>
      </c>
      <c r="O828" t="str" cm="1">
        <f t="array" aca="1" ref="O828" ca="1">_xlfn.SINGLE(IF(COLUMNS($E828:I828)&lt;=COUNTIF(INDIRECT("'Raw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Input'!$B$3)),COLUMNS($E828:I828))),""))</f>
        <v/>
      </c>
      <c r="P828" t="str" cm="1">
        <f t="array" aca="1" ref="P828" ca="1">_xlfn.SINGLE(IF(COLUMNS($E828:J828)&lt;=COUNTIF(INDIRECT("'Raw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Input'!$B$3)),COLUMNS($E828:J828))),""))</f>
        <v/>
      </c>
      <c r="Q828" t="str">
        <f t="shared" ca="1" si="309"/>
        <v>Int</v>
      </c>
      <c r="R828" t="str">
        <f t="shared" ca="1" si="310"/>
        <v/>
      </c>
      <c r="S828" t="str">
        <f t="shared" ca="1" si="311"/>
        <v/>
      </c>
      <c r="T828" t="str">
        <f t="shared" ca="1" si="298"/>
        <v/>
      </c>
      <c r="U828" t="str">
        <f t="shared" ca="1" si="299"/>
        <v/>
      </c>
      <c r="V828">
        <v>828</v>
      </c>
      <c r="DE828"/>
      <c r="HB828"/>
    </row>
    <row r="829" spans="1:210">
      <c r="A829">
        <v>8</v>
      </c>
      <c r="B829" t="str">
        <f t="shared" ca="1" si="308"/>
        <v/>
      </c>
      <c r="C829" t="str">
        <f t="shared" ca="1" si="292"/>
        <v/>
      </c>
      <c r="D829" t="str">
        <f t="shared" ca="1" si="293"/>
        <v/>
      </c>
      <c r="E829" t="str" cm="1">
        <f t="array" aca="1" ref="E829" ca="1">_xlfn.SINGLE(IF(COLUMNS($E829:E829)&lt;=COUNTIF(INDIRECT("'Raw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Input'!$B$3)),COLUMNS($E829:E829))),""))</f>
        <v>Int</v>
      </c>
      <c r="F829" t="str" cm="1">
        <f t="array" aca="1" ref="F829" ca="1">_xlfn.SINGLE(IF(COLUMNS($E829:F829)&lt;=COUNTIF(INDIRECT("'Raw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Input'!$B$3)),COLUMNS($E829:F829))),""))</f>
        <v/>
      </c>
      <c r="G829" t="str" cm="1">
        <f t="array" aca="1" ref="G829" ca="1">_xlfn.SINGLE(IF(COLUMNS($E829:G829)&lt;=COUNTIF(INDIRECT("'Raw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Input'!$B$3)),COLUMNS($E829:G829))),""))</f>
        <v/>
      </c>
      <c r="H829" t="str" cm="1">
        <f t="array" aca="1" ref="H829" ca="1">_xlfn.SINGLE(IF(COLUMNS($E829:H829)&lt;=COUNTIF(INDIRECT("'Raw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Input'!$B$3)),COLUMNS($E829:H829))),""))</f>
        <v/>
      </c>
      <c r="I829" t="str" cm="1">
        <f t="array" aca="1" ref="I829" ca="1">_xlfn.SINGLE(IF(COLUMNS($E829:I829)&lt;=COUNTIF(INDIRECT("'Raw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Input'!$B$3)),COLUMNS($E829:I829))),""))</f>
        <v/>
      </c>
      <c r="J829" t="str" cm="1">
        <f t="array" aca="1" ref="J829" ca="1">_xlfn.SINGLE(IF(COLUMNS($E829:J829)&lt;=COUNTIF(INDIRECT("'Raw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Input'!$B$3)),COLUMNS($E829:J829))),""))</f>
        <v/>
      </c>
      <c r="K829" t="str" cm="1">
        <f t="array" aca="1" ref="K829" ca="1">_xlfn.SINGLE(IF(COLUMNS($E829:E829)&lt;=COUNTIF(INDIRECT("'Raw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Input'!$B$3)),COLUMNS($E829:E829))),""))</f>
        <v>Boolean</v>
      </c>
      <c r="L829" t="str" cm="1">
        <f t="array" aca="1" ref="L829" ca="1">_xlfn.SINGLE(IF(COLUMNS($E829:F829)&lt;=COUNTIF(INDIRECT("'Raw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Input'!$B$3)),COLUMNS($E829:F829))),""))</f>
        <v/>
      </c>
      <c r="M829" t="str" cm="1">
        <f t="array" aca="1" ref="M829" ca="1">_xlfn.SINGLE(IF(COLUMNS($E829:G829)&lt;=COUNTIF(INDIRECT("'Raw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Input'!$B$3)),COLUMNS($E829:G829))),""))</f>
        <v/>
      </c>
      <c r="N829" t="str" cm="1">
        <f t="array" aca="1" ref="N829" ca="1">_xlfn.SINGLE(IF(COLUMNS($E829:H829)&lt;=COUNTIF(INDIRECT("'Raw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Input'!$B$3)),COLUMNS($E829:H829))),""))</f>
        <v/>
      </c>
      <c r="O829" t="str" cm="1">
        <f t="array" aca="1" ref="O829" ca="1">_xlfn.SINGLE(IF(COLUMNS($E829:I829)&lt;=COUNTIF(INDIRECT("'Raw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Input'!$B$3)),COLUMNS($E829:I829))),""))</f>
        <v/>
      </c>
      <c r="P829" t="str" cm="1">
        <f t="array" aca="1" ref="P829" ca="1">_xlfn.SINGLE(IF(COLUMNS($E829:J829)&lt;=COUNTIF(INDIRECT("'Raw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Input'!$B$3)),COLUMNS($E829:J829))),""))</f>
        <v/>
      </c>
      <c r="Q829" t="str">
        <f t="shared" ca="1" si="309"/>
        <v>Int</v>
      </c>
      <c r="R829" t="str">
        <f t="shared" ca="1" si="310"/>
        <v/>
      </c>
      <c r="S829" t="str">
        <f t="shared" ca="1" si="311"/>
        <v/>
      </c>
      <c r="T829" t="str">
        <f t="shared" ca="1" si="298"/>
        <v/>
      </c>
      <c r="U829" t="str">
        <f t="shared" ca="1" si="299"/>
        <v/>
      </c>
      <c r="V829">
        <v>829</v>
      </c>
      <c r="DE829"/>
      <c r="HB829"/>
    </row>
    <row r="830" spans="1:210">
      <c r="A830">
        <v>9</v>
      </c>
      <c r="B830" t="str">
        <f t="shared" ca="1" si="308"/>
        <v/>
      </c>
      <c r="C830" t="str">
        <f t="shared" ca="1" si="292"/>
        <v/>
      </c>
      <c r="D830" t="str">
        <f t="shared" ca="1" si="293"/>
        <v/>
      </c>
      <c r="E830" t="str" cm="1">
        <f t="array" aca="1" ref="E830" ca="1">_xlfn.SINGLE(IF(COLUMNS($E830:E830)&lt;=COUNTIF(INDIRECT("'Raw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Input'!$B$3)),COLUMNS($E830:E830))),""))</f>
        <v>Int</v>
      </c>
      <c r="F830" t="str" cm="1">
        <f t="array" aca="1" ref="F830" ca="1">_xlfn.SINGLE(IF(COLUMNS($E830:F830)&lt;=COUNTIF(INDIRECT("'Raw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Input'!$B$3)),COLUMNS($E830:F830))),""))</f>
        <v/>
      </c>
      <c r="G830" t="str" cm="1">
        <f t="array" aca="1" ref="G830" ca="1">_xlfn.SINGLE(IF(COLUMNS($E830:G830)&lt;=COUNTIF(INDIRECT("'Raw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Input'!$B$3)),COLUMNS($E830:G830))),""))</f>
        <v/>
      </c>
      <c r="H830" t="str" cm="1">
        <f t="array" aca="1" ref="H830" ca="1">_xlfn.SINGLE(IF(COLUMNS($E830:H830)&lt;=COUNTIF(INDIRECT("'Raw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Input'!$B$3)),COLUMNS($E830:H830))),""))</f>
        <v/>
      </c>
      <c r="I830" t="str" cm="1">
        <f t="array" aca="1" ref="I830" ca="1">_xlfn.SINGLE(IF(COLUMNS($E830:I830)&lt;=COUNTIF(INDIRECT("'Raw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Input'!$B$3)),COLUMNS($E830:I830))),""))</f>
        <v/>
      </c>
      <c r="J830" t="str" cm="1">
        <f t="array" aca="1" ref="J830" ca="1">_xlfn.SINGLE(IF(COLUMNS($E830:J830)&lt;=COUNTIF(INDIRECT("'Raw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Input'!$B$3)),COLUMNS($E830:J830))),""))</f>
        <v/>
      </c>
      <c r="K830" t="str" cm="1">
        <f t="array" aca="1" ref="K830" ca="1">_xlfn.SINGLE(IF(COLUMNS($E830:E830)&lt;=COUNTIF(INDIRECT("'Raw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Input'!$B$3)),COLUMNS($E830:E830))),""))</f>
        <v>Boolean</v>
      </c>
      <c r="L830" t="str" cm="1">
        <f t="array" aca="1" ref="L830" ca="1">_xlfn.SINGLE(IF(COLUMNS($E830:F830)&lt;=COUNTIF(INDIRECT("'Raw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Input'!$B$3)),COLUMNS($E830:F830))),""))</f>
        <v/>
      </c>
      <c r="M830" t="str" cm="1">
        <f t="array" aca="1" ref="M830" ca="1">_xlfn.SINGLE(IF(COLUMNS($E830:G830)&lt;=COUNTIF(INDIRECT("'Raw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Input'!$B$3)),COLUMNS($E830:G830))),""))</f>
        <v/>
      </c>
      <c r="N830" t="str" cm="1">
        <f t="array" aca="1" ref="N830" ca="1">_xlfn.SINGLE(IF(COLUMNS($E830:H830)&lt;=COUNTIF(INDIRECT("'Raw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Input'!$B$3)),COLUMNS($E830:H830))),""))</f>
        <v/>
      </c>
      <c r="O830" t="str" cm="1">
        <f t="array" aca="1" ref="O830" ca="1">_xlfn.SINGLE(IF(COLUMNS($E830:I830)&lt;=COUNTIF(INDIRECT("'Raw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Input'!$B$3)),COLUMNS($E830:I830))),""))</f>
        <v/>
      </c>
      <c r="P830" t="str" cm="1">
        <f t="array" aca="1" ref="P830" ca="1">_xlfn.SINGLE(IF(COLUMNS($E830:J830)&lt;=COUNTIF(INDIRECT("'Raw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Input'!$B$3)),COLUMNS($E830:J830))),""))</f>
        <v/>
      </c>
      <c r="Q830" t="str">
        <f t="shared" ca="1" si="309"/>
        <v>Int</v>
      </c>
      <c r="R830" t="str">
        <f t="shared" ca="1" si="310"/>
        <v/>
      </c>
      <c r="S830" t="str">
        <f t="shared" ca="1" si="311"/>
        <v/>
      </c>
      <c r="T830" t="str">
        <f t="shared" ca="1" si="298"/>
        <v/>
      </c>
      <c r="U830" t="str">
        <f t="shared" ca="1" si="299"/>
        <v/>
      </c>
      <c r="V830">
        <v>830</v>
      </c>
      <c r="DE830"/>
      <c r="HB830"/>
    </row>
    <row r="831" spans="1:210">
      <c r="A831">
        <v>10</v>
      </c>
      <c r="B831" t="str">
        <f t="shared" ca="1" si="308"/>
        <v/>
      </c>
      <c r="C831" t="str">
        <f t="shared" ca="1" si="292"/>
        <v/>
      </c>
      <c r="D831" t="str">
        <f t="shared" ca="1" si="293"/>
        <v/>
      </c>
      <c r="E831" t="str" cm="1">
        <f t="array" aca="1" ref="E831" ca="1">_xlfn.SINGLE(IF(COLUMNS($E831:E831)&lt;=COUNTIF(INDIRECT("'Raw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Input'!$B$3)),COLUMNS($E831:E831))),""))</f>
        <v>Int</v>
      </c>
      <c r="F831" t="str" cm="1">
        <f t="array" aca="1" ref="F831" ca="1">_xlfn.SINGLE(IF(COLUMNS($E831:F831)&lt;=COUNTIF(INDIRECT("'Raw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Input'!$B$3)),COLUMNS($E831:F831))),""))</f>
        <v/>
      </c>
      <c r="G831" t="str" cm="1">
        <f t="array" aca="1" ref="G831" ca="1">_xlfn.SINGLE(IF(COLUMNS($E831:G831)&lt;=COUNTIF(INDIRECT("'Raw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Input'!$B$3)),COLUMNS($E831:G831))),""))</f>
        <v/>
      </c>
      <c r="H831" t="str" cm="1">
        <f t="array" aca="1" ref="H831" ca="1">_xlfn.SINGLE(IF(COLUMNS($E831:H831)&lt;=COUNTIF(INDIRECT("'Raw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Input'!$B$3)),COLUMNS($E831:H831))),""))</f>
        <v/>
      </c>
      <c r="I831" t="str" cm="1">
        <f t="array" aca="1" ref="I831" ca="1">_xlfn.SINGLE(IF(COLUMNS($E831:I831)&lt;=COUNTIF(INDIRECT("'Raw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Input'!$B$3)),COLUMNS($E831:I831))),""))</f>
        <v/>
      </c>
      <c r="J831" t="str" cm="1">
        <f t="array" aca="1" ref="J831" ca="1">_xlfn.SINGLE(IF(COLUMNS($E831:J831)&lt;=COUNTIF(INDIRECT("'Raw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Input'!$B$3)),COLUMNS($E831:J831))),""))</f>
        <v/>
      </c>
      <c r="K831" t="str" cm="1">
        <f t="array" aca="1" ref="K831" ca="1">_xlfn.SINGLE(IF(COLUMNS($E831:E831)&lt;=COUNTIF(INDIRECT("'Raw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Input'!$B$3)),COLUMNS($E831:E831))),""))</f>
        <v>Boolean</v>
      </c>
      <c r="L831" t="str" cm="1">
        <f t="array" aca="1" ref="L831" ca="1">_xlfn.SINGLE(IF(COLUMNS($E831:F831)&lt;=COUNTIF(INDIRECT("'Raw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Input'!$B$3)),COLUMNS($E831:F831))),""))</f>
        <v/>
      </c>
      <c r="M831" t="str" cm="1">
        <f t="array" aca="1" ref="M831" ca="1">_xlfn.SINGLE(IF(COLUMNS($E831:G831)&lt;=COUNTIF(INDIRECT("'Raw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Input'!$B$3)),COLUMNS($E831:G831))),""))</f>
        <v/>
      </c>
      <c r="N831" t="str" cm="1">
        <f t="array" aca="1" ref="N831" ca="1">_xlfn.SINGLE(IF(COLUMNS($E831:H831)&lt;=COUNTIF(INDIRECT("'Raw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Input'!$B$3)),COLUMNS($E831:H831))),""))</f>
        <v/>
      </c>
      <c r="O831" t="str" cm="1">
        <f t="array" aca="1" ref="O831" ca="1">_xlfn.SINGLE(IF(COLUMNS($E831:I831)&lt;=COUNTIF(INDIRECT("'Raw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Input'!$B$3)),COLUMNS($E831:I831))),""))</f>
        <v/>
      </c>
      <c r="P831" t="str" cm="1">
        <f t="array" aca="1" ref="P831" ca="1">_xlfn.SINGLE(IF(COLUMNS($E831:J831)&lt;=COUNTIF(INDIRECT("'Raw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Input'!$B$3)),COLUMNS($E831:J831))),""))</f>
        <v/>
      </c>
      <c r="Q831" t="str">
        <f t="shared" ca="1" si="309"/>
        <v>Int</v>
      </c>
      <c r="R831" t="str">
        <f t="shared" ca="1" si="310"/>
        <v/>
      </c>
      <c r="S831" t="str">
        <f t="shared" ca="1" si="311"/>
        <v/>
      </c>
      <c r="T831" t="str">
        <f t="shared" ca="1" si="298"/>
        <v/>
      </c>
      <c r="U831" t="str">
        <f t="shared" ca="1" si="299"/>
        <v/>
      </c>
      <c r="V831">
        <v>831</v>
      </c>
      <c r="DE831"/>
      <c r="HB831"/>
    </row>
    <row r="832" spans="1:210">
      <c r="A832">
        <v>11</v>
      </c>
      <c r="B832" t="str">
        <f t="shared" ca="1" si="308"/>
        <v/>
      </c>
      <c r="C832" t="str">
        <f t="shared" ca="1" si="292"/>
        <v/>
      </c>
      <c r="D832" t="str">
        <f t="shared" ca="1" si="293"/>
        <v/>
      </c>
      <c r="E832" t="str" cm="1">
        <f t="array" aca="1" ref="E832" ca="1">_xlfn.SINGLE(IF(COLUMNS($E832:E832)&lt;=COUNTIF(INDIRECT("'Raw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Input'!$B$3)),COLUMNS($E832:E832))),""))</f>
        <v>Int</v>
      </c>
      <c r="F832" t="str" cm="1">
        <f t="array" aca="1" ref="F832" ca="1">_xlfn.SINGLE(IF(COLUMNS($E832:F832)&lt;=COUNTIF(INDIRECT("'Raw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Input'!$B$3)),COLUMNS($E832:F832))),""))</f>
        <v/>
      </c>
      <c r="G832" t="str" cm="1">
        <f t="array" aca="1" ref="G832" ca="1">_xlfn.SINGLE(IF(COLUMNS($E832:G832)&lt;=COUNTIF(INDIRECT("'Raw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Input'!$B$3)),COLUMNS($E832:G832))),""))</f>
        <v/>
      </c>
      <c r="H832" t="str" cm="1">
        <f t="array" aca="1" ref="H832" ca="1">_xlfn.SINGLE(IF(COLUMNS($E832:H832)&lt;=COUNTIF(INDIRECT("'Raw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Input'!$B$3)),COLUMNS($E832:H832))),""))</f>
        <v/>
      </c>
      <c r="I832" t="str" cm="1">
        <f t="array" aca="1" ref="I832" ca="1">_xlfn.SINGLE(IF(COLUMNS($E832:I832)&lt;=COUNTIF(INDIRECT("'Raw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Input'!$B$3)),COLUMNS($E832:I832))),""))</f>
        <v/>
      </c>
      <c r="J832" t="str" cm="1">
        <f t="array" aca="1" ref="J832" ca="1">_xlfn.SINGLE(IF(COLUMNS($E832:J832)&lt;=COUNTIF(INDIRECT("'Raw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Input'!$B$3)),COLUMNS($E832:J832))),""))</f>
        <v/>
      </c>
      <c r="K832" t="str" cm="1">
        <f t="array" aca="1" ref="K832" ca="1">_xlfn.SINGLE(IF(COLUMNS($E832:E832)&lt;=COUNTIF(INDIRECT("'Raw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Input'!$B$3)),COLUMNS($E832:E832))),""))</f>
        <v>Boolean</v>
      </c>
      <c r="L832" t="str" cm="1">
        <f t="array" aca="1" ref="L832" ca="1">_xlfn.SINGLE(IF(COLUMNS($E832:F832)&lt;=COUNTIF(INDIRECT("'Raw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Input'!$B$3)),COLUMNS($E832:F832))),""))</f>
        <v/>
      </c>
      <c r="M832" t="str" cm="1">
        <f t="array" aca="1" ref="M832" ca="1">_xlfn.SINGLE(IF(COLUMNS($E832:G832)&lt;=COUNTIF(INDIRECT("'Raw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Input'!$B$3)),COLUMNS($E832:G832))),""))</f>
        <v/>
      </c>
      <c r="N832" t="str" cm="1">
        <f t="array" aca="1" ref="N832" ca="1">_xlfn.SINGLE(IF(COLUMNS($E832:H832)&lt;=COUNTIF(INDIRECT("'Raw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Input'!$B$3)),COLUMNS($E832:H832))),""))</f>
        <v/>
      </c>
      <c r="O832" t="str" cm="1">
        <f t="array" aca="1" ref="O832" ca="1">_xlfn.SINGLE(IF(COLUMNS($E832:I832)&lt;=COUNTIF(INDIRECT("'Raw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Input'!$B$3)),COLUMNS($E832:I832))),""))</f>
        <v/>
      </c>
      <c r="P832" t="str" cm="1">
        <f t="array" aca="1" ref="P832" ca="1">_xlfn.SINGLE(IF(COLUMNS($E832:J832)&lt;=COUNTIF(INDIRECT("'Raw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Input'!$B$3)),COLUMNS($E832:J832))),""))</f>
        <v/>
      </c>
      <c r="Q832" t="str">
        <f t="shared" ca="1" si="309"/>
        <v>Int</v>
      </c>
      <c r="R832" t="str">
        <f t="shared" ca="1" si="310"/>
        <v/>
      </c>
      <c r="S832" t="str">
        <f t="shared" ca="1" si="311"/>
        <v/>
      </c>
      <c r="T832" t="str">
        <f t="shared" ca="1" si="298"/>
        <v/>
      </c>
      <c r="U832" t="str">
        <f t="shared" ca="1" si="299"/>
        <v/>
      </c>
      <c r="V832">
        <v>832</v>
      </c>
      <c r="DE832"/>
      <c r="HB832"/>
    </row>
    <row r="833" spans="1:210">
      <c r="A833">
        <v>12</v>
      </c>
      <c r="B833" t="str">
        <f t="shared" ca="1" si="308"/>
        <v/>
      </c>
      <c r="C833" t="str">
        <f t="shared" ca="1" si="292"/>
        <v/>
      </c>
      <c r="D833" t="str">
        <f t="shared" ca="1" si="293"/>
        <v/>
      </c>
      <c r="E833" t="str" cm="1">
        <f t="array" aca="1" ref="E833" ca="1">_xlfn.SINGLE(IF(COLUMNS($E833:E833)&lt;=COUNTIF(INDIRECT("'Raw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Input'!$B$3)),COLUMNS($E833:E833))),""))</f>
        <v>Int</v>
      </c>
      <c r="F833" t="str" cm="1">
        <f t="array" aca="1" ref="F833" ca="1">_xlfn.SINGLE(IF(COLUMNS($E833:F833)&lt;=COUNTIF(INDIRECT("'Raw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Input'!$B$3)),COLUMNS($E833:F833))),""))</f>
        <v/>
      </c>
      <c r="G833" t="str" cm="1">
        <f t="array" aca="1" ref="G833" ca="1">_xlfn.SINGLE(IF(COLUMNS($E833:G833)&lt;=COUNTIF(INDIRECT("'Raw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Input'!$B$3)),COLUMNS($E833:G833))),""))</f>
        <v/>
      </c>
      <c r="H833" t="str" cm="1">
        <f t="array" aca="1" ref="H833" ca="1">_xlfn.SINGLE(IF(COLUMNS($E833:H833)&lt;=COUNTIF(INDIRECT("'Raw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Input'!$B$3)),COLUMNS($E833:H833))),""))</f>
        <v/>
      </c>
      <c r="I833" t="str" cm="1">
        <f t="array" aca="1" ref="I833" ca="1">_xlfn.SINGLE(IF(COLUMNS($E833:I833)&lt;=COUNTIF(INDIRECT("'Raw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Input'!$B$3)),COLUMNS($E833:I833))),""))</f>
        <v/>
      </c>
      <c r="J833" t="str" cm="1">
        <f t="array" aca="1" ref="J833" ca="1">_xlfn.SINGLE(IF(COLUMNS($E833:J833)&lt;=COUNTIF(INDIRECT("'Raw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Input'!$B$3)),COLUMNS($E833:J833))),""))</f>
        <v/>
      </c>
      <c r="K833" t="str" cm="1">
        <f t="array" aca="1" ref="K833" ca="1">_xlfn.SINGLE(IF(COLUMNS($E833:E833)&lt;=COUNTIF(INDIRECT("'Raw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Input'!$B$3)),COLUMNS($E833:E833))),""))</f>
        <v>Boolean</v>
      </c>
      <c r="L833" t="str" cm="1">
        <f t="array" aca="1" ref="L833" ca="1">_xlfn.SINGLE(IF(COLUMNS($E833:F833)&lt;=COUNTIF(INDIRECT("'Raw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Input'!$B$3)),COLUMNS($E833:F833))),""))</f>
        <v/>
      </c>
      <c r="M833" t="str" cm="1">
        <f t="array" aca="1" ref="M833" ca="1">_xlfn.SINGLE(IF(COLUMNS($E833:G833)&lt;=COUNTIF(INDIRECT("'Raw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Input'!$B$3)),COLUMNS($E833:G833))),""))</f>
        <v/>
      </c>
      <c r="N833" t="str" cm="1">
        <f t="array" aca="1" ref="N833" ca="1">_xlfn.SINGLE(IF(COLUMNS($E833:H833)&lt;=COUNTIF(INDIRECT("'Raw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Input'!$B$3)),COLUMNS($E833:H833))),""))</f>
        <v/>
      </c>
      <c r="O833" t="str" cm="1">
        <f t="array" aca="1" ref="O833" ca="1">_xlfn.SINGLE(IF(COLUMNS($E833:I833)&lt;=COUNTIF(INDIRECT("'Raw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Input'!$B$3)),COLUMNS($E833:I833))),""))</f>
        <v/>
      </c>
      <c r="P833" t="str" cm="1">
        <f t="array" aca="1" ref="P833" ca="1">_xlfn.SINGLE(IF(COLUMNS($E833:J833)&lt;=COUNTIF(INDIRECT("'Raw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Input'!$B$3)),COLUMNS($E833:J833))),""))</f>
        <v/>
      </c>
      <c r="Q833" t="str">
        <f t="shared" ca="1" si="309"/>
        <v>Int</v>
      </c>
      <c r="R833" t="str">
        <f t="shared" ca="1" si="310"/>
        <v/>
      </c>
      <c r="S833" t="str">
        <f t="shared" ca="1" si="311"/>
        <v/>
      </c>
      <c r="T833" t="str">
        <f t="shared" ca="1" si="298"/>
        <v/>
      </c>
      <c r="U833" t="str">
        <f t="shared" ca="1" si="299"/>
        <v/>
      </c>
      <c r="V833">
        <v>833</v>
      </c>
      <c r="DE833"/>
      <c r="HB833"/>
    </row>
    <row r="834" spans="1:210">
      <c r="A834" s="79" t="str">
        <f ca="1">IF(ISBLANK(INDIRECT("Setup!A"&amp;(1+(V834+11)/13))),"",INDIRECT("Setup!A"&amp;(1+(V834+11)/13)))</f>
        <v/>
      </c>
      <c r="C834" t="str">
        <f t="shared" ca="1" si="292"/>
        <v/>
      </c>
      <c r="D834" t="str">
        <f t="shared" ca="1" si="293"/>
        <v/>
      </c>
      <c r="K834" t="str" cm="1">
        <f t="array" aca="1" ref="K834" ca="1">_xlfn.SINGLE(IF(COLUMNS($E834:E834)&lt;=COUNTIF(INDIRECT("'Raw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Input'!$B$3)),COLUMNS($E834:E834))),""))</f>
        <v/>
      </c>
      <c r="L834" t="str" cm="1">
        <f t="array" aca="1" ref="L834" ca="1">_xlfn.SINGLE(IF(COLUMNS($E834:F834)&lt;=COUNTIF(INDIRECT("'Raw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Input'!$B$3)),COLUMNS($E834:F834))),""))</f>
        <v/>
      </c>
      <c r="M834" t="str" cm="1">
        <f t="array" aca="1" ref="M834" ca="1">_xlfn.SINGLE(IF(COLUMNS($E834:G834)&lt;=COUNTIF(INDIRECT("'Raw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Input'!$B$3)),COLUMNS($E834:G834))),""))</f>
        <v/>
      </c>
      <c r="N834" t="str" cm="1">
        <f t="array" aca="1" ref="N834" ca="1">_xlfn.SINGLE(IF(COLUMNS($E834:H834)&lt;=COUNTIF(INDIRECT("'Raw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Input'!$B$3)),COLUMNS($E834:H834))),""))</f>
        <v/>
      </c>
      <c r="O834" t="str" cm="1">
        <f t="array" aca="1" ref="O834" ca="1">_xlfn.SINGLE(IF(COLUMNS($E834:I834)&lt;=COUNTIF(INDIRECT("'Raw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Input'!$B$3)),COLUMNS($E834:I834))),""))</f>
        <v/>
      </c>
      <c r="P834" t="str" cm="1">
        <f t="array" aca="1" ref="P834" ca="1">_xlfn.SINGLE(IF(COLUMNS($E834:J834)&lt;=COUNTIF(INDIRECT("'Raw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Input'!$B$3)),COLUMNS($E834:J834))),""))</f>
        <v/>
      </c>
      <c r="T834" t="str">
        <f t="shared" ca="1" si="298"/>
        <v/>
      </c>
      <c r="U834" t="str">
        <f t="shared" ca="1" si="299"/>
        <v/>
      </c>
      <c r="V834">
        <v>834</v>
      </c>
      <c r="DE834"/>
      <c r="HB834"/>
    </row>
    <row r="835" spans="1:210">
      <c r="A835">
        <v>1</v>
      </c>
      <c r="B835" t="str">
        <f t="shared" ref="B835:B846" ca="1" si="312">IFERROR(IF(ISBLANK(INDIRECT(INDIRECT("A"&amp;V835-A835)&amp;"!B"&amp;A835+3)),"",INDIRECT(INDIRECT("A"&amp;V835-A835)&amp;"!B"&amp;A835+3)),"")</f>
        <v/>
      </c>
      <c r="C835" t="str">
        <f t="shared" ref="C835:C898" ca="1" si="313">IFERROR(IF(ISBLANK(INDIRECT(INDIRECT("A"&amp;V835-A835)&amp;"!Y"&amp;A835+3)),"",INDIRECT(INDIRECT("A"&amp;V835-A835)&amp;"!Y"&amp;A835+3)),"")</f>
        <v/>
      </c>
      <c r="D835" t="str">
        <f t="shared" ref="D835:D898" ca="1" si="314">IFERROR(IF(ISBLANK(INDIRECT(INDIRECT("A"&amp;V835-A835)&amp;"!K"&amp;A835+3)),"",INDIRECT(INDIRECT("A"&amp;V835-A835)&amp;"!K"&amp;A835+3)),"")</f>
        <v/>
      </c>
      <c r="E835" t="str" cm="1">
        <f t="array" aca="1" ref="E835" ca="1">_xlfn.SINGLE(IF(COLUMNS($E835:E835)&lt;=COUNTIF(INDIRECT("'Raw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Input'!$B$3)),COLUMNS($E835:E835))),""))</f>
        <v>Int</v>
      </c>
      <c r="F835" t="str" cm="1">
        <f t="array" aca="1" ref="F835" ca="1">_xlfn.SINGLE(IF(COLUMNS($E835:F835)&lt;=COUNTIF(INDIRECT("'Raw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Input'!$B$3)),COLUMNS($E835:F835))),""))</f>
        <v/>
      </c>
      <c r="G835" t="str" cm="1">
        <f t="array" aca="1" ref="G835" ca="1">_xlfn.SINGLE(IF(COLUMNS($E835:G835)&lt;=COUNTIF(INDIRECT("'Raw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Input'!$B$3)),COLUMNS($E835:G835))),""))</f>
        <v/>
      </c>
      <c r="H835" t="str" cm="1">
        <f t="array" aca="1" ref="H835" ca="1">_xlfn.SINGLE(IF(COLUMNS($E835:H835)&lt;=COUNTIF(INDIRECT("'Raw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Input'!$B$3)),COLUMNS($E835:H835))),""))</f>
        <v/>
      </c>
      <c r="I835" t="str" cm="1">
        <f t="array" aca="1" ref="I835" ca="1">_xlfn.SINGLE(IF(COLUMNS($E835:I835)&lt;=COUNTIF(INDIRECT("'Raw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Input'!$B$3)),COLUMNS($E835:I835))),""))</f>
        <v/>
      </c>
      <c r="J835" t="str" cm="1">
        <f t="array" aca="1" ref="J835" ca="1">_xlfn.SINGLE(IF(COLUMNS($E835:J835)&lt;=COUNTIF(INDIRECT("'Raw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Input'!$B$3)),COLUMNS($E835:J835))),""))</f>
        <v/>
      </c>
      <c r="K835" t="str" cm="1">
        <f t="array" aca="1" ref="K835" ca="1">_xlfn.SINGLE(IF(COLUMNS($E835:E835)&lt;=COUNTIF(INDIRECT("'Raw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Input'!$B$3)),COLUMNS($E835:E835))),""))</f>
        <v>Boolean</v>
      </c>
      <c r="L835" t="str" cm="1">
        <f t="array" aca="1" ref="L835" ca="1">_xlfn.SINGLE(IF(COLUMNS($E835:F835)&lt;=COUNTIF(INDIRECT("'Raw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Input'!$B$3)),COLUMNS($E835:F835))),""))</f>
        <v/>
      </c>
      <c r="M835" t="str" cm="1">
        <f t="array" aca="1" ref="M835" ca="1">_xlfn.SINGLE(IF(COLUMNS($E835:G835)&lt;=COUNTIF(INDIRECT("'Raw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Input'!$B$3)),COLUMNS($E835:G835))),""))</f>
        <v/>
      </c>
      <c r="N835" t="str" cm="1">
        <f t="array" aca="1" ref="N835" ca="1">_xlfn.SINGLE(IF(COLUMNS($E835:H835)&lt;=COUNTIF(INDIRECT("'Raw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Input'!$B$3)),COLUMNS($E835:H835))),""))</f>
        <v/>
      </c>
      <c r="O835" t="str" cm="1">
        <f t="array" aca="1" ref="O835" ca="1">_xlfn.SINGLE(IF(COLUMNS($E835:I835)&lt;=COUNTIF(INDIRECT("'Raw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Input'!$B$3)),COLUMNS($E835:I835))),""))</f>
        <v/>
      </c>
      <c r="P835" t="str" cm="1">
        <f t="array" aca="1" ref="P835" ca="1">_xlfn.SINGLE(IF(COLUMNS($E835:J835)&lt;=COUNTIF(INDIRECT("'Raw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Input'!$B$3)),COLUMNS($E835:J835))),""))</f>
        <v/>
      </c>
      <c r="Q835" t="str">
        <f t="shared" ref="Q835:Q846" ca="1" si="315">IF(NOT(C835=K835),E835,IF(NOT(C835=L835),F835,IF(NOT(C835=M835),G835,IF(NOT(C835=N835),H835,IF(NOT(C835=O835),I835,IF(NOT(C835=P835),J835,""))))))</f>
        <v>Int</v>
      </c>
      <c r="R835" t="str">
        <f t="shared" ref="R835:R846" ca="1" si="316">IF(AND(NOT(C835=L835),NOT(F835=Q835)),F835,IF(AND(NOT(C835=M835),NOT(G835=Q835)),G835,IF(AND(NOT(C835=N835),NOT(H835=Q835)),H835,IF(AND(NOT(C835=O835),NOT(I835=Q835)),I835,IF(AND(NOT(C835=P835),NOT(J835=Q835)),J835,"")))))</f>
        <v/>
      </c>
      <c r="S835" t="str">
        <f t="shared" ref="S835:S846" ca="1" si="317">IF(AND(NOT(C835=M835),NOT(G835=Q835),NOT(G835=R835)),G835,IF(AND(NOT(C835=N835),NOT(H835=Q835),NOT(H835=R835)),H835,IF(AND(NOT(C835=O835),NOT(I835=Q835),NOT(I835=R835)),I835,IF(AND(NOT(C835=P835),NOT(J835=Q835),NOT(J835=R835)),J835,""))))</f>
        <v/>
      </c>
      <c r="T835" t="str">
        <f t="shared" ca="1" si="298"/>
        <v/>
      </c>
      <c r="U835" t="str">
        <f t="shared" ca="1" si="299"/>
        <v/>
      </c>
      <c r="V835">
        <v>835</v>
      </c>
      <c r="DE835"/>
      <c r="HB835"/>
    </row>
    <row r="836" spans="1:210">
      <c r="A836">
        <v>2</v>
      </c>
      <c r="B836" t="str">
        <f t="shared" ca="1" si="312"/>
        <v/>
      </c>
      <c r="C836" t="str">
        <f t="shared" ca="1" si="313"/>
        <v/>
      </c>
      <c r="D836" t="str">
        <f t="shared" ca="1" si="314"/>
        <v/>
      </c>
      <c r="E836" t="str" cm="1">
        <f t="array" aca="1" ref="E836" ca="1">_xlfn.SINGLE(IF(COLUMNS($E836:E836)&lt;=COUNTIF(INDIRECT("'Raw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Input'!$B$3)),COLUMNS($E836:E836))),""))</f>
        <v>Int</v>
      </c>
      <c r="F836" t="str" cm="1">
        <f t="array" aca="1" ref="F836" ca="1">_xlfn.SINGLE(IF(COLUMNS($E836:F836)&lt;=COUNTIF(INDIRECT("'Raw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Input'!$B$3)),COLUMNS($E836:F836))),""))</f>
        <v/>
      </c>
      <c r="G836" t="str" cm="1">
        <f t="array" aca="1" ref="G836" ca="1">_xlfn.SINGLE(IF(COLUMNS($E836:G836)&lt;=COUNTIF(INDIRECT("'Raw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Input'!$B$3)),COLUMNS($E836:G836))),""))</f>
        <v/>
      </c>
      <c r="H836" t="str" cm="1">
        <f t="array" aca="1" ref="H836" ca="1">_xlfn.SINGLE(IF(COLUMNS($E836:H836)&lt;=COUNTIF(INDIRECT("'Raw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Input'!$B$3)),COLUMNS($E836:H836))),""))</f>
        <v/>
      </c>
      <c r="I836" t="str" cm="1">
        <f t="array" aca="1" ref="I836" ca="1">_xlfn.SINGLE(IF(COLUMNS($E836:I836)&lt;=COUNTIF(INDIRECT("'Raw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Input'!$B$3)),COLUMNS($E836:I836))),""))</f>
        <v/>
      </c>
      <c r="J836" t="str" cm="1">
        <f t="array" aca="1" ref="J836" ca="1">_xlfn.SINGLE(IF(COLUMNS($E836:J836)&lt;=COUNTIF(INDIRECT("'Raw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Input'!$B$3)),COLUMNS($E836:J836))),""))</f>
        <v/>
      </c>
      <c r="K836" t="str" cm="1">
        <f t="array" aca="1" ref="K836" ca="1">_xlfn.SINGLE(IF(COLUMNS($E836:E836)&lt;=COUNTIF(INDIRECT("'Raw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Input'!$B$3)),COLUMNS($E836:E836))),""))</f>
        <v>Boolean</v>
      </c>
      <c r="L836" t="str" cm="1">
        <f t="array" aca="1" ref="L836" ca="1">_xlfn.SINGLE(IF(COLUMNS($E836:F836)&lt;=COUNTIF(INDIRECT("'Raw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Input'!$B$3)),COLUMNS($E836:F836))),""))</f>
        <v/>
      </c>
      <c r="M836" t="str" cm="1">
        <f t="array" aca="1" ref="M836" ca="1">_xlfn.SINGLE(IF(COLUMNS($E836:G836)&lt;=COUNTIF(INDIRECT("'Raw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Input'!$B$3)),COLUMNS($E836:G836))),""))</f>
        <v/>
      </c>
      <c r="N836" t="str" cm="1">
        <f t="array" aca="1" ref="N836" ca="1">_xlfn.SINGLE(IF(COLUMNS($E836:H836)&lt;=COUNTIF(INDIRECT("'Raw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Input'!$B$3)),COLUMNS($E836:H836))),""))</f>
        <v/>
      </c>
      <c r="O836" t="str" cm="1">
        <f t="array" aca="1" ref="O836" ca="1">_xlfn.SINGLE(IF(COLUMNS($E836:I836)&lt;=COUNTIF(INDIRECT("'Raw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Input'!$B$3)),COLUMNS($E836:I836))),""))</f>
        <v/>
      </c>
      <c r="P836" t="str" cm="1">
        <f t="array" aca="1" ref="P836" ca="1">_xlfn.SINGLE(IF(COLUMNS($E836:J836)&lt;=COUNTIF(INDIRECT("'Raw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Input'!$B$3)),COLUMNS($E836:J836))),""))</f>
        <v/>
      </c>
      <c r="Q836" t="str">
        <f t="shared" ca="1" si="315"/>
        <v>Int</v>
      </c>
      <c r="R836" t="str">
        <f t="shared" ca="1" si="316"/>
        <v/>
      </c>
      <c r="S836" t="str">
        <f t="shared" ca="1" si="317"/>
        <v/>
      </c>
      <c r="T836" t="str">
        <f t="shared" ca="1" si="298"/>
        <v/>
      </c>
      <c r="U836" t="str">
        <f t="shared" ca="1" si="299"/>
        <v/>
      </c>
      <c r="V836">
        <v>836</v>
      </c>
      <c r="DE836"/>
      <c r="HB836"/>
    </row>
    <row r="837" spans="1:210">
      <c r="A837">
        <v>3</v>
      </c>
      <c r="B837" t="str">
        <f t="shared" ca="1" si="312"/>
        <v/>
      </c>
      <c r="C837" t="str">
        <f t="shared" ca="1" si="313"/>
        <v/>
      </c>
      <c r="D837" t="str">
        <f t="shared" ca="1" si="314"/>
        <v/>
      </c>
      <c r="E837" t="str" cm="1">
        <f t="array" aca="1" ref="E837" ca="1">_xlfn.SINGLE(IF(COLUMNS($E837:E837)&lt;=COUNTIF(INDIRECT("'Raw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Input'!$B$3)),COLUMNS($E837:E837))),""))</f>
        <v>Int</v>
      </c>
      <c r="F837" t="str" cm="1">
        <f t="array" aca="1" ref="F837" ca="1">_xlfn.SINGLE(IF(COLUMNS($E837:F837)&lt;=COUNTIF(INDIRECT("'Raw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Input'!$B$3)),COLUMNS($E837:F837))),""))</f>
        <v/>
      </c>
      <c r="G837" t="str" cm="1">
        <f t="array" aca="1" ref="G837" ca="1">_xlfn.SINGLE(IF(COLUMNS($E837:G837)&lt;=COUNTIF(INDIRECT("'Raw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Input'!$B$3)),COLUMNS($E837:G837))),""))</f>
        <v/>
      </c>
      <c r="H837" t="str" cm="1">
        <f t="array" aca="1" ref="H837" ca="1">_xlfn.SINGLE(IF(COLUMNS($E837:H837)&lt;=COUNTIF(INDIRECT("'Raw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Input'!$B$3)),COLUMNS($E837:H837))),""))</f>
        <v/>
      </c>
      <c r="I837" t="str" cm="1">
        <f t="array" aca="1" ref="I837" ca="1">_xlfn.SINGLE(IF(COLUMNS($E837:I837)&lt;=COUNTIF(INDIRECT("'Raw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Input'!$B$3)),COLUMNS($E837:I837))),""))</f>
        <v/>
      </c>
      <c r="J837" t="str" cm="1">
        <f t="array" aca="1" ref="J837" ca="1">_xlfn.SINGLE(IF(COLUMNS($E837:J837)&lt;=COUNTIF(INDIRECT("'Raw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Input'!$B$3)),COLUMNS($E837:J837))),""))</f>
        <v/>
      </c>
      <c r="K837" t="str" cm="1">
        <f t="array" aca="1" ref="K837" ca="1">_xlfn.SINGLE(IF(COLUMNS($E837:E837)&lt;=COUNTIF(INDIRECT("'Raw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Input'!$B$3)),COLUMNS($E837:E837))),""))</f>
        <v>Boolean</v>
      </c>
      <c r="L837" t="str" cm="1">
        <f t="array" aca="1" ref="L837" ca="1">_xlfn.SINGLE(IF(COLUMNS($E837:F837)&lt;=COUNTIF(INDIRECT("'Raw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Input'!$B$3)),COLUMNS($E837:F837))),""))</f>
        <v/>
      </c>
      <c r="M837" t="str" cm="1">
        <f t="array" aca="1" ref="M837" ca="1">_xlfn.SINGLE(IF(COLUMNS($E837:G837)&lt;=COUNTIF(INDIRECT("'Raw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Input'!$B$3)),COLUMNS($E837:G837))),""))</f>
        <v/>
      </c>
      <c r="N837" t="str" cm="1">
        <f t="array" aca="1" ref="N837" ca="1">_xlfn.SINGLE(IF(COLUMNS($E837:H837)&lt;=COUNTIF(INDIRECT("'Raw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Input'!$B$3)),COLUMNS($E837:H837))),""))</f>
        <v/>
      </c>
      <c r="O837" t="str" cm="1">
        <f t="array" aca="1" ref="O837" ca="1">_xlfn.SINGLE(IF(COLUMNS($E837:I837)&lt;=COUNTIF(INDIRECT("'Raw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Input'!$B$3)),COLUMNS($E837:I837))),""))</f>
        <v/>
      </c>
      <c r="P837" t="str" cm="1">
        <f t="array" aca="1" ref="P837" ca="1">_xlfn.SINGLE(IF(COLUMNS($E837:J837)&lt;=COUNTIF(INDIRECT("'Raw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Input'!$B$3)),COLUMNS($E837:J837))),""))</f>
        <v/>
      </c>
      <c r="Q837" t="str">
        <f t="shared" ca="1" si="315"/>
        <v>Int</v>
      </c>
      <c r="R837" t="str">
        <f t="shared" ca="1" si="316"/>
        <v/>
      </c>
      <c r="S837" t="str">
        <f t="shared" ca="1" si="317"/>
        <v/>
      </c>
      <c r="T837" t="str">
        <f t="shared" ca="1" si="298"/>
        <v/>
      </c>
      <c r="U837" t="str">
        <f t="shared" ca="1" si="299"/>
        <v/>
      </c>
      <c r="V837">
        <v>837</v>
      </c>
      <c r="DE837"/>
      <c r="HB837"/>
    </row>
    <row r="838" spans="1:210">
      <c r="A838">
        <v>4</v>
      </c>
      <c r="B838" t="str">
        <f t="shared" ca="1" si="312"/>
        <v/>
      </c>
      <c r="C838" t="str">
        <f t="shared" ca="1" si="313"/>
        <v/>
      </c>
      <c r="D838" t="str">
        <f t="shared" ca="1" si="314"/>
        <v/>
      </c>
      <c r="E838" t="str" cm="1">
        <f t="array" aca="1" ref="E838" ca="1">_xlfn.SINGLE(IF(COLUMNS($E838:E838)&lt;=COUNTIF(INDIRECT("'Raw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Input'!$B$3)),COLUMNS($E838:E838))),""))</f>
        <v>Int</v>
      </c>
      <c r="F838" t="str" cm="1">
        <f t="array" aca="1" ref="F838" ca="1">_xlfn.SINGLE(IF(COLUMNS($E838:F838)&lt;=COUNTIF(INDIRECT("'Raw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Input'!$B$3)),COLUMNS($E838:F838))),""))</f>
        <v/>
      </c>
      <c r="G838" t="str" cm="1">
        <f t="array" aca="1" ref="G838" ca="1">_xlfn.SINGLE(IF(COLUMNS($E838:G838)&lt;=COUNTIF(INDIRECT("'Raw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Input'!$B$3)),COLUMNS($E838:G838))),""))</f>
        <v/>
      </c>
      <c r="H838" t="str" cm="1">
        <f t="array" aca="1" ref="H838" ca="1">_xlfn.SINGLE(IF(COLUMNS($E838:H838)&lt;=COUNTIF(INDIRECT("'Raw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Input'!$B$3)),COLUMNS($E838:H838))),""))</f>
        <v/>
      </c>
      <c r="I838" t="str" cm="1">
        <f t="array" aca="1" ref="I838" ca="1">_xlfn.SINGLE(IF(COLUMNS($E838:I838)&lt;=COUNTIF(INDIRECT("'Raw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Input'!$B$3)),COLUMNS($E838:I838))),""))</f>
        <v/>
      </c>
      <c r="J838" t="str" cm="1">
        <f t="array" aca="1" ref="J838" ca="1">_xlfn.SINGLE(IF(COLUMNS($E838:J838)&lt;=COUNTIF(INDIRECT("'Raw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Input'!$B$3)),COLUMNS($E838:J838))),""))</f>
        <v/>
      </c>
      <c r="K838" t="str" cm="1">
        <f t="array" aca="1" ref="K838" ca="1">_xlfn.SINGLE(IF(COLUMNS($E838:E838)&lt;=COUNTIF(INDIRECT("'Raw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Input'!$B$3)),COLUMNS($E838:E838))),""))</f>
        <v>Boolean</v>
      </c>
      <c r="L838" t="str" cm="1">
        <f t="array" aca="1" ref="L838" ca="1">_xlfn.SINGLE(IF(COLUMNS($E838:F838)&lt;=COUNTIF(INDIRECT("'Raw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Input'!$B$3)),COLUMNS($E838:F838))),""))</f>
        <v/>
      </c>
      <c r="M838" t="str" cm="1">
        <f t="array" aca="1" ref="M838" ca="1">_xlfn.SINGLE(IF(COLUMNS($E838:G838)&lt;=COUNTIF(INDIRECT("'Raw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Input'!$B$3)),COLUMNS($E838:G838))),""))</f>
        <v/>
      </c>
      <c r="N838" t="str" cm="1">
        <f t="array" aca="1" ref="N838" ca="1">_xlfn.SINGLE(IF(COLUMNS($E838:H838)&lt;=COUNTIF(INDIRECT("'Raw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Input'!$B$3)),COLUMNS($E838:H838))),""))</f>
        <v/>
      </c>
      <c r="O838" t="str" cm="1">
        <f t="array" aca="1" ref="O838" ca="1">_xlfn.SINGLE(IF(COLUMNS($E838:I838)&lt;=COUNTIF(INDIRECT("'Raw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Input'!$B$3)),COLUMNS($E838:I838))),""))</f>
        <v/>
      </c>
      <c r="P838" t="str" cm="1">
        <f t="array" aca="1" ref="P838" ca="1">_xlfn.SINGLE(IF(COLUMNS($E838:J838)&lt;=COUNTIF(INDIRECT("'Raw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Input'!$B$3)),COLUMNS($E838:J838))),""))</f>
        <v/>
      </c>
      <c r="Q838" t="str">
        <f t="shared" ca="1" si="315"/>
        <v>Int</v>
      </c>
      <c r="R838" t="str">
        <f t="shared" ca="1" si="316"/>
        <v/>
      </c>
      <c r="S838" t="str">
        <f t="shared" ca="1" si="317"/>
        <v/>
      </c>
      <c r="T838" t="str">
        <f t="shared" ca="1" si="298"/>
        <v/>
      </c>
      <c r="U838" t="str">
        <f t="shared" ca="1" si="299"/>
        <v/>
      </c>
      <c r="V838">
        <v>838</v>
      </c>
      <c r="DE838"/>
      <c r="HB838"/>
    </row>
    <row r="839" spans="1:210">
      <c r="A839">
        <v>5</v>
      </c>
      <c r="B839" t="str">
        <f t="shared" ca="1" si="312"/>
        <v/>
      </c>
      <c r="C839" t="str">
        <f t="shared" ca="1" si="313"/>
        <v/>
      </c>
      <c r="D839" t="str">
        <f t="shared" ca="1" si="314"/>
        <v/>
      </c>
      <c r="E839" t="str" cm="1">
        <f t="array" aca="1" ref="E839" ca="1">_xlfn.SINGLE(IF(COLUMNS($E839:E839)&lt;=COUNTIF(INDIRECT("'Raw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Input'!$B$3)),COLUMNS($E839:E839))),""))</f>
        <v>Int</v>
      </c>
      <c r="F839" t="str" cm="1">
        <f t="array" aca="1" ref="F839" ca="1">_xlfn.SINGLE(IF(COLUMNS($E839:F839)&lt;=COUNTIF(INDIRECT("'Raw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Input'!$B$3)),COLUMNS($E839:F839))),""))</f>
        <v/>
      </c>
      <c r="G839" t="str" cm="1">
        <f t="array" aca="1" ref="G839" ca="1">_xlfn.SINGLE(IF(COLUMNS($E839:G839)&lt;=COUNTIF(INDIRECT("'Raw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Input'!$B$3)),COLUMNS($E839:G839))),""))</f>
        <v/>
      </c>
      <c r="H839" t="str" cm="1">
        <f t="array" aca="1" ref="H839" ca="1">_xlfn.SINGLE(IF(COLUMNS($E839:H839)&lt;=COUNTIF(INDIRECT("'Raw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Input'!$B$3)),COLUMNS($E839:H839))),""))</f>
        <v/>
      </c>
      <c r="I839" t="str" cm="1">
        <f t="array" aca="1" ref="I839" ca="1">_xlfn.SINGLE(IF(COLUMNS($E839:I839)&lt;=COUNTIF(INDIRECT("'Raw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Input'!$B$3)),COLUMNS($E839:I839))),""))</f>
        <v/>
      </c>
      <c r="J839" t="str" cm="1">
        <f t="array" aca="1" ref="J839" ca="1">_xlfn.SINGLE(IF(COLUMNS($E839:J839)&lt;=COUNTIF(INDIRECT("'Raw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Input'!$B$3)),COLUMNS($E839:J839))),""))</f>
        <v/>
      </c>
      <c r="K839" t="str" cm="1">
        <f t="array" aca="1" ref="K839" ca="1">_xlfn.SINGLE(IF(COLUMNS($E839:E839)&lt;=COUNTIF(INDIRECT("'Raw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Input'!$B$3)),COLUMNS($E839:E839))),""))</f>
        <v>Boolean</v>
      </c>
      <c r="L839" t="str" cm="1">
        <f t="array" aca="1" ref="L839" ca="1">_xlfn.SINGLE(IF(COLUMNS($E839:F839)&lt;=COUNTIF(INDIRECT("'Raw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Input'!$B$3)),COLUMNS($E839:F839))),""))</f>
        <v/>
      </c>
      <c r="M839" t="str" cm="1">
        <f t="array" aca="1" ref="M839" ca="1">_xlfn.SINGLE(IF(COLUMNS($E839:G839)&lt;=COUNTIF(INDIRECT("'Raw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Input'!$B$3)),COLUMNS($E839:G839))),""))</f>
        <v/>
      </c>
      <c r="N839" t="str" cm="1">
        <f t="array" aca="1" ref="N839" ca="1">_xlfn.SINGLE(IF(COLUMNS($E839:H839)&lt;=COUNTIF(INDIRECT("'Raw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Input'!$B$3)),COLUMNS($E839:H839))),""))</f>
        <v/>
      </c>
      <c r="O839" t="str" cm="1">
        <f t="array" aca="1" ref="O839" ca="1">_xlfn.SINGLE(IF(COLUMNS($E839:I839)&lt;=COUNTIF(INDIRECT("'Raw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Input'!$B$3)),COLUMNS($E839:I839))),""))</f>
        <v/>
      </c>
      <c r="P839" t="str" cm="1">
        <f t="array" aca="1" ref="P839" ca="1">_xlfn.SINGLE(IF(COLUMNS($E839:J839)&lt;=COUNTIF(INDIRECT("'Raw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Input'!$B$3)),COLUMNS($E839:J839))),""))</f>
        <v/>
      </c>
      <c r="Q839" t="str">
        <f t="shared" ca="1" si="315"/>
        <v>Int</v>
      </c>
      <c r="R839" t="str">
        <f t="shared" ca="1" si="316"/>
        <v/>
      </c>
      <c r="S839" t="str">
        <f t="shared" ca="1" si="317"/>
        <v/>
      </c>
      <c r="T839" t="str">
        <f t="shared" ca="1" si="298"/>
        <v/>
      </c>
      <c r="U839" t="str">
        <f t="shared" ca="1" si="299"/>
        <v/>
      </c>
      <c r="V839">
        <v>839</v>
      </c>
      <c r="DE839"/>
      <c r="HB839"/>
    </row>
    <row r="840" spans="1:210">
      <c r="A840">
        <v>6</v>
      </c>
      <c r="B840" t="str">
        <f t="shared" ca="1" si="312"/>
        <v/>
      </c>
      <c r="C840" t="str">
        <f t="shared" ca="1" si="313"/>
        <v/>
      </c>
      <c r="D840" t="str">
        <f t="shared" ca="1" si="314"/>
        <v/>
      </c>
      <c r="E840" t="str" cm="1">
        <f t="array" aca="1" ref="E840" ca="1">_xlfn.SINGLE(IF(COLUMNS($E840:E840)&lt;=COUNTIF(INDIRECT("'Raw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Input'!$B$3)),COLUMNS($E840:E840))),""))</f>
        <v>Int</v>
      </c>
      <c r="F840" t="str" cm="1">
        <f t="array" aca="1" ref="F840" ca="1">_xlfn.SINGLE(IF(COLUMNS($E840:F840)&lt;=COUNTIF(INDIRECT("'Raw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Input'!$B$3)),COLUMNS($E840:F840))),""))</f>
        <v/>
      </c>
      <c r="G840" t="str" cm="1">
        <f t="array" aca="1" ref="G840" ca="1">_xlfn.SINGLE(IF(COLUMNS($E840:G840)&lt;=COUNTIF(INDIRECT("'Raw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Input'!$B$3)),COLUMNS($E840:G840))),""))</f>
        <v/>
      </c>
      <c r="H840" t="str" cm="1">
        <f t="array" aca="1" ref="H840" ca="1">_xlfn.SINGLE(IF(COLUMNS($E840:H840)&lt;=COUNTIF(INDIRECT("'Raw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Input'!$B$3)),COLUMNS($E840:H840))),""))</f>
        <v/>
      </c>
      <c r="I840" t="str" cm="1">
        <f t="array" aca="1" ref="I840" ca="1">_xlfn.SINGLE(IF(COLUMNS($E840:I840)&lt;=COUNTIF(INDIRECT("'Raw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Input'!$B$3)),COLUMNS($E840:I840))),""))</f>
        <v/>
      </c>
      <c r="J840" t="str" cm="1">
        <f t="array" aca="1" ref="J840" ca="1">_xlfn.SINGLE(IF(COLUMNS($E840:J840)&lt;=COUNTIF(INDIRECT("'Raw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Input'!$B$3)),COLUMNS($E840:J840))),""))</f>
        <v/>
      </c>
      <c r="K840" t="str" cm="1">
        <f t="array" aca="1" ref="K840" ca="1">_xlfn.SINGLE(IF(COLUMNS($E840:E840)&lt;=COUNTIF(INDIRECT("'Raw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Input'!$B$3)),COLUMNS($E840:E840))),""))</f>
        <v>Boolean</v>
      </c>
      <c r="L840" t="str" cm="1">
        <f t="array" aca="1" ref="L840" ca="1">_xlfn.SINGLE(IF(COLUMNS($E840:F840)&lt;=COUNTIF(INDIRECT("'Raw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Input'!$B$3)),COLUMNS($E840:F840))),""))</f>
        <v/>
      </c>
      <c r="M840" t="str" cm="1">
        <f t="array" aca="1" ref="M840" ca="1">_xlfn.SINGLE(IF(COLUMNS($E840:G840)&lt;=COUNTIF(INDIRECT("'Raw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Input'!$B$3)),COLUMNS($E840:G840))),""))</f>
        <v/>
      </c>
      <c r="N840" t="str" cm="1">
        <f t="array" aca="1" ref="N840" ca="1">_xlfn.SINGLE(IF(COLUMNS($E840:H840)&lt;=COUNTIF(INDIRECT("'Raw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Input'!$B$3)),COLUMNS($E840:H840))),""))</f>
        <v/>
      </c>
      <c r="O840" t="str" cm="1">
        <f t="array" aca="1" ref="O840" ca="1">_xlfn.SINGLE(IF(COLUMNS($E840:I840)&lt;=COUNTIF(INDIRECT("'Raw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Input'!$B$3)),COLUMNS($E840:I840))),""))</f>
        <v/>
      </c>
      <c r="P840" t="str" cm="1">
        <f t="array" aca="1" ref="P840" ca="1">_xlfn.SINGLE(IF(COLUMNS($E840:J840)&lt;=COUNTIF(INDIRECT("'Raw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Input'!$B$3)),COLUMNS($E840:J840))),""))</f>
        <v/>
      </c>
      <c r="Q840" t="str">
        <f t="shared" ca="1" si="315"/>
        <v>Int</v>
      </c>
      <c r="R840" t="str">
        <f t="shared" ca="1" si="316"/>
        <v/>
      </c>
      <c r="S840" t="str">
        <f t="shared" ca="1" si="317"/>
        <v/>
      </c>
      <c r="T840" t="str">
        <f t="shared" ca="1" si="298"/>
        <v/>
      </c>
      <c r="U840" t="str">
        <f t="shared" ca="1" si="299"/>
        <v/>
      </c>
      <c r="V840">
        <v>840</v>
      </c>
      <c r="DE840"/>
      <c r="HB840"/>
    </row>
    <row r="841" spans="1:210">
      <c r="A841">
        <v>7</v>
      </c>
      <c r="B841" t="str">
        <f t="shared" ca="1" si="312"/>
        <v/>
      </c>
      <c r="C841" t="str">
        <f t="shared" ca="1" si="313"/>
        <v/>
      </c>
      <c r="D841" t="str">
        <f t="shared" ca="1" si="314"/>
        <v/>
      </c>
      <c r="E841" t="str" cm="1">
        <f t="array" aca="1" ref="E841" ca="1">_xlfn.SINGLE(IF(COLUMNS($E841:E841)&lt;=COUNTIF(INDIRECT("'Raw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Input'!$B$3)),COLUMNS($E841:E841))),""))</f>
        <v>Int</v>
      </c>
      <c r="F841" t="str" cm="1">
        <f t="array" aca="1" ref="F841" ca="1">_xlfn.SINGLE(IF(COLUMNS($E841:F841)&lt;=COUNTIF(INDIRECT("'Raw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Input'!$B$3)),COLUMNS($E841:F841))),""))</f>
        <v/>
      </c>
      <c r="G841" t="str" cm="1">
        <f t="array" aca="1" ref="G841" ca="1">_xlfn.SINGLE(IF(COLUMNS($E841:G841)&lt;=COUNTIF(INDIRECT("'Raw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Input'!$B$3)),COLUMNS($E841:G841))),""))</f>
        <v/>
      </c>
      <c r="H841" t="str" cm="1">
        <f t="array" aca="1" ref="H841" ca="1">_xlfn.SINGLE(IF(COLUMNS($E841:H841)&lt;=COUNTIF(INDIRECT("'Raw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Input'!$B$3)),COLUMNS($E841:H841))),""))</f>
        <v/>
      </c>
      <c r="I841" t="str" cm="1">
        <f t="array" aca="1" ref="I841" ca="1">_xlfn.SINGLE(IF(COLUMNS($E841:I841)&lt;=COUNTIF(INDIRECT("'Raw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Input'!$B$3)),COLUMNS($E841:I841))),""))</f>
        <v/>
      </c>
      <c r="J841" t="str" cm="1">
        <f t="array" aca="1" ref="J841" ca="1">_xlfn.SINGLE(IF(COLUMNS($E841:J841)&lt;=COUNTIF(INDIRECT("'Raw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Input'!$B$3)),COLUMNS($E841:J841))),""))</f>
        <v/>
      </c>
      <c r="K841" t="str" cm="1">
        <f t="array" aca="1" ref="K841" ca="1">_xlfn.SINGLE(IF(COLUMNS($E841:E841)&lt;=COUNTIF(INDIRECT("'Raw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Input'!$B$3)),COLUMNS($E841:E841))),""))</f>
        <v>Boolean</v>
      </c>
      <c r="L841" t="str" cm="1">
        <f t="array" aca="1" ref="L841" ca="1">_xlfn.SINGLE(IF(COLUMNS($E841:F841)&lt;=COUNTIF(INDIRECT("'Raw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Input'!$B$3)),COLUMNS($E841:F841))),""))</f>
        <v/>
      </c>
      <c r="M841" t="str" cm="1">
        <f t="array" aca="1" ref="M841" ca="1">_xlfn.SINGLE(IF(COLUMNS($E841:G841)&lt;=COUNTIF(INDIRECT("'Raw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Input'!$B$3)),COLUMNS($E841:G841))),""))</f>
        <v/>
      </c>
      <c r="N841" t="str" cm="1">
        <f t="array" aca="1" ref="N841" ca="1">_xlfn.SINGLE(IF(COLUMNS($E841:H841)&lt;=COUNTIF(INDIRECT("'Raw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Input'!$B$3)),COLUMNS($E841:H841))),""))</f>
        <v/>
      </c>
      <c r="O841" t="str" cm="1">
        <f t="array" aca="1" ref="O841" ca="1">_xlfn.SINGLE(IF(COLUMNS($E841:I841)&lt;=COUNTIF(INDIRECT("'Raw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Input'!$B$3)),COLUMNS($E841:I841))),""))</f>
        <v/>
      </c>
      <c r="P841" t="str" cm="1">
        <f t="array" aca="1" ref="P841" ca="1">_xlfn.SINGLE(IF(COLUMNS($E841:J841)&lt;=COUNTIF(INDIRECT("'Raw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Input'!$B$3)),COLUMNS($E841:J841))),""))</f>
        <v/>
      </c>
      <c r="Q841" t="str">
        <f t="shared" ca="1" si="315"/>
        <v>Int</v>
      </c>
      <c r="R841" t="str">
        <f t="shared" ca="1" si="316"/>
        <v/>
      </c>
      <c r="S841" t="str">
        <f t="shared" ca="1" si="317"/>
        <v/>
      </c>
      <c r="T841" t="str">
        <f t="shared" ca="1" si="298"/>
        <v/>
      </c>
      <c r="U841" t="str">
        <f t="shared" ca="1" si="299"/>
        <v/>
      </c>
      <c r="V841">
        <v>841</v>
      </c>
      <c r="DE841"/>
      <c r="HB841"/>
    </row>
    <row r="842" spans="1:210">
      <c r="A842">
        <v>8</v>
      </c>
      <c r="B842" t="str">
        <f t="shared" ca="1" si="312"/>
        <v/>
      </c>
      <c r="C842" t="str">
        <f t="shared" ca="1" si="313"/>
        <v/>
      </c>
      <c r="D842" t="str">
        <f t="shared" ca="1" si="314"/>
        <v/>
      </c>
      <c r="E842" t="str" cm="1">
        <f t="array" aca="1" ref="E842" ca="1">_xlfn.SINGLE(IF(COLUMNS($E842:E842)&lt;=COUNTIF(INDIRECT("'Raw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Input'!$B$3)),COLUMNS($E842:E842))),""))</f>
        <v>Int</v>
      </c>
      <c r="F842" t="str" cm="1">
        <f t="array" aca="1" ref="F842" ca="1">_xlfn.SINGLE(IF(COLUMNS($E842:F842)&lt;=COUNTIF(INDIRECT("'Raw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Input'!$B$3)),COLUMNS($E842:F842))),""))</f>
        <v/>
      </c>
      <c r="G842" t="str" cm="1">
        <f t="array" aca="1" ref="G842" ca="1">_xlfn.SINGLE(IF(COLUMNS($E842:G842)&lt;=COUNTIF(INDIRECT("'Raw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Input'!$B$3)),COLUMNS($E842:G842))),""))</f>
        <v/>
      </c>
      <c r="H842" t="str" cm="1">
        <f t="array" aca="1" ref="H842" ca="1">_xlfn.SINGLE(IF(COLUMNS($E842:H842)&lt;=COUNTIF(INDIRECT("'Raw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Input'!$B$3)),COLUMNS($E842:H842))),""))</f>
        <v/>
      </c>
      <c r="I842" t="str" cm="1">
        <f t="array" aca="1" ref="I842" ca="1">_xlfn.SINGLE(IF(COLUMNS($E842:I842)&lt;=COUNTIF(INDIRECT("'Raw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Input'!$B$3)),COLUMNS($E842:I842))),""))</f>
        <v/>
      </c>
      <c r="J842" t="str" cm="1">
        <f t="array" aca="1" ref="J842" ca="1">_xlfn.SINGLE(IF(COLUMNS($E842:J842)&lt;=COUNTIF(INDIRECT("'Raw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Input'!$B$3)),COLUMNS($E842:J842))),""))</f>
        <v/>
      </c>
      <c r="K842" t="str" cm="1">
        <f t="array" aca="1" ref="K842" ca="1">_xlfn.SINGLE(IF(COLUMNS($E842:E842)&lt;=COUNTIF(INDIRECT("'Raw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Input'!$B$3)),COLUMNS($E842:E842))),""))</f>
        <v>Boolean</v>
      </c>
      <c r="L842" t="str" cm="1">
        <f t="array" aca="1" ref="L842" ca="1">_xlfn.SINGLE(IF(COLUMNS($E842:F842)&lt;=COUNTIF(INDIRECT("'Raw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Input'!$B$3)),COLUMNS($E842:F842))),""))</f>
        <v/>
      </c>
      <c r="M842" t="str" cm="1">
        <f t="array" aca="1" ref="M842" ca="1">_xlfn.SINGLE(IF(COLUMNS($E842:G842)&lt;=COUNTIF(INDIRECT("'Raw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Input'!$B$3)),COLUMNS($E842:G842))),""))</f>
        <v/>
      </c>
      <c r="N842" t="str" cm="1">
        <f t="array" aca="1" ref="N842" ca="1">_xlfn.SINGLE(IF(COLUMNS($E842:H842)&lt;=COUNTIF(INDIRECT("'Raw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Input'!$B$3)),COLUMNS($E842:H842))),""))</f>
        <v/>
      </c>
      <c r="O842" t="str" cm="1">
        <f t="array" aca="1" ref="O842" ca="1">_xlfn.SINGLE(IF(COLUMNS($E842:I842)&lt;=COUNTIF(INDIRECT("'Raw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Input'!$B$3)),COLUMNS($E842:I842))),""))</f>
        <v/>
      </c>
      <c r="P842" t="str" cm="1">
        <f t="array" aca="1" ref="P842" ca="1">_xlfn.SINGLE(IF(COLUMNS($E842:J842)&lt;=COUNTIF(INDIRECT("'Raw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Input'!$B$3)),COLUMNS($E842:J842))),""))</f>
        <v/>
      </c>
      <c r="Q842" t="str">
        <f t="shared" ca="1" si="315"/>
        <v>Int</v>
      </c>
      <c r="R842" t="str">
        <f t="shared" ca="1" si="316"/>
        <v/>
      </c>
      <c r="S842" t="str">
        <f t="shared" ca="1" si="317"/>
        <v/>
      </c>
      <c r="T842" t="str">
        <f t="shared" ca="1" si="298"/>
        <v/>
      </c>
      <c r="U842" t="str">
        <f t="shared" ca="1" si="299"/>
        <v/>
      </c>
      <c r="V842">
        <v>842</v>
      </c>
      <c r="DE842"/>
      <c r="HB842"/>
    </row>
    <row r="843" spans="1:210">
      <c r="A843">
        <v>9</v>
      </c>
      <c r="B843" t="str">
        <f t="shared" ca="1" si="312"/>
        <v/>
      </c>
      <c r="C843" t="str">
        <f t="shared" ca="1" si="313"/>
        <v/>
      </c>
      <c r="D843" t="str">
        <f t="shared" ca="1" si="314"/>
        <v/>
      </c>
      <c r="E843" t="str" cm="1">
        <f t="array" aca="1" ref="E843" ca="1">_xlfn.SINGLE(IF(COLUMNS($E843:E843)&lt;=COUNTIF(INDIRECT("'Raw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Input'!$B$3)),COLUMNS($E843:E843))),""))</f>
        <v>Int</v>
      </c>
      <c r="F843" t="str" cm="1">
        <f t="array" aca="1" ref="F843" ca="1">_xlfn.SINGLE(IF(COLUMNS($E843:F843)&lt;=COUNTIF(INDIRECT("'Raw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Input'!$B$3)),COLUMNS($E843:F843))),""))</f>
        <v/>
      </c>
      <c r="G843" t="str" cm="1">
        <f t="array" aca="1" ref="G843" ca="1">_xlfn.SINGLE(IF(COLUMNS($E843:G843)&lt;=COUNTIF(INDIRECT("'Raw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Input'!$B$3)),COLUMNS($E843:G843))),""))</f>
        <v/>
      </c>
      <c r="H843" t="str" cm="1">
        <f t="array" aca="1" ref="H843" ca="1">_xlfn.SINGLE(IF(COLUMNS($E843:H843)&lt;=COUNTIF(INDIRECT("'Raw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Input'!$B$3)),COLUMNS($E843:H843))),""))</f>
        <v/>
      </c>
      <c r="I843" t="str" cm="1">
        <f t="array" aca="1" ref="I843" ca="1">_xlfn.SINGLE(IF(COLUMNS($E843:I843)&lt;=COUNTIF(INDIRECT("'Raw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Input'!$B$3)),COLUMNS($E843:I843))),""))</f>
        <v/>
      </c>
      <c r="J843" t="str" cm="1">
        <f t="array" aca="1" ref="J843" ca="1">_xlfn.SINGLE(IF(COLUMNS($E843:J843)&lt;=COUNTIF(INDIRECT("'Raw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Input'!$B$3)),COLUMNS($E843:J843))),""))</f>
        <v/>
      </c>
      <c r="K843" t="str" cm="1">
        <f t="array" aca="1" ref="K843" ca="1">_xlfn.SINGLE(IF(COLUMNS($E843:E843)&lt;=COUNTIF(INDIRECT("'Raw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Input'!$B$3)),COLUMNS($E843:E843))),""))</f>
        <v>Boolean</v>
      </c>
      <c r="L843" t="str" cm="1">
        <f t="array" aca="1" ref="L843" ca="1">_xlfn.SINGLE(IF(COLUMNS($E843:F843)&lt;=COUNTIF(INDIRECT("'Raw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Input'!$B$3)),COLUMNS($E843:F843))),""))</f>
        <v/>
      </c>
      <c r="M843" t="str" cm="1">
        <f t="array" aca="1" ref="M843" ca="1">_xlfn.SINGLE(IF(COLUMNS($E843:G843)&lt;=COUNTIF(INDIRECT("'Raw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Input'!$B$3)),COLUMNS($E843:G843))),""))</f>
        <v/>
      </c>
      <c r="N843" t="str" cm="1">
        <f t="array" aca="1" ref="N843" ca="1">_xlfn.SINGLE(IF(COLUMNS($E843:H843)&lt;=COUNTIF(INDIRECT("'Raw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Input'!$B$3)),COLUMNS($E843:H843))),""))</f>
        <v/>
      </c>
      <c r="O843" t="str" cm="1">
        <f t="array" aca="1" ref="O843" ca="1">_xlfn.SINGLE(IF(COLUMNS($E843:I843)&lt;=COUNTIF(INDIRECT("'Raw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Input'!$B$3)),COLUMNS($E843:I843))),""))</f>
        <v/>
      </c>
      <c r="P843" t="str" cm="1">
        <f t="array" aca="1" ref="P843" ca="1">_xlfn.SINGLE(IF(COLUMNS($E843:J843)&lt;=COUNTIF(INDIRECT("'Raw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Input'!$B$3)),COLUMNS($E843:J843))),""))</f>
        <v/>
      </c>
      <c r="Q843" t="str">
        <f t="shared" ca="1" si="315"/>
        <v>Int</v>
      </c>
      <c r="R843" t="str">
        <f t="shared" ca="1" si="316"/>
        <v/>
      </c>
      <c r="S843" t="str">
        <f t="shared" ca="1" si="317"/>
        <v/>
      </c>
      <c r="T843" t="str">
        <f t="shared" ca="1" si="298"/>
        <v/>
      </c>
      <c r="U843" t="str">
        <f t="shared" ca="1" si="299"/>
        <v/>
      </c>
      <c r="V843">
        <v>843</v>
      </c>
      <c r="DE843"/>
      <c r="HB843"/>
    </row>
    <row r="844" spans="1:210">
      <c r="A844">
        <v>10</v>
      </c>
      <c r="B844" t="str">
        <f t="shared" ca="1" si="312"/>
        <v/>
      </c>
      <c r="C844" t="str">
        <f t="shared" ca="1" si="313"/>
        <v/>
      </c>
      <c r="D844" t="str">
        <f t="shared" ca="1" si="314"/>
        <v/>
      </c>
      <c r="E844" t="str" cm="1">
        <f t="array" aca="1" ref="E844" ca="1">_xlfn.SINGLE(IF(COLUMNS($E844:E844)&lt;=COUNTIF(INDIRECT("'Raw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Input'!$B$3)),COLUMNS($E844:E844))),""))</f>
        <v>Int</v>
      </c>
      <c r="F844" t="str" cm="1">
        <f t="array" aca="1" ref="F844" ca="1">_xlfn.SINGLE(IF(COLUMNS($E844:F844)&lt;=COUNTIF(INDIRECT("'Raw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Input'!$B$3)),COLUMNS($E844:F844))),""))</f>
        <v/>
      </c>
      <c r="G844" t="str" cm="1">
        <f t="array" aca="1" ref="G844" ca="1">_xlfn.SINGLE(IF(COLUMNS($E844:G844)&lt;=COUNTIF(INDIRECT("'Raw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Input'!$B$3)),COLUMNS($E844:G844))),""))</f>
        <v/>
      </c>
      <c r="H844" t="str" cm="1">
        <f t="array" aca="1" ref="H844" ca="1">_xlfn.SINGLE(IF(COLUMNS($E844:H844)&lt;=COUNTIF(INDIRECT("'Raw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Input'!$B$3)),COLUMNS($E844:H844))),""))</f>
        <v/>
      </c>
      <c r="I844" t="str" cm="1">
        <f t="array" aca="1" ref="I844" ca="1">_xlfn.SINGLE(IF(COLUMNS($E844:I844)&lt;=COUNTIF(INDIRECT("'Raw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Input'!$B$3)),COLUMNS($E844:I844))),""))</f>
        <v/>
      </c>
      <c r="J844" t="str" cm="1">
        <f t="array" aca="1" ref="J844" ca="1">_xlfn.SINGLE(IF(COLUMNS($E844:J844)&lt;=COUNTIF(INDIRECT("'Raw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Input'!$B$3)),COLUMNS($E844:J844))),""))</f>
        <v/>
      </c>
      <c r="K844" t="str" cm="1">
        <f t="array" aca="1" ref="K844" ca="1">_xlfn.SINGLE(IF(COLUMNS($E844:E844)&lt;=COUNTIF(INDIRECT("'Raw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Input'!$B$3)),COLUMNS($E844:E844))),""))</f>
        <v>Boolean</v>
      </c>
      <c r="L844" t="str" cm="1">
        <f t="array" aca="1" ref="L844" ca="1">_xlfn.SINGLE(IF(COLUMNS($E844:F844)&lt;=COUNTIF(INDIRECT("'Raw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Input'!$B$3)),COLUMNS($E844:F844))),""))</f>
        <v/>
      </c>
      <c r="M844" t="str" cm="1">
        <f t="array" aca="1" ref="M844" ca="1">_xlfn.SINGLE(IF(COLUMNS($E844:G844)&lt;=COUNTIF(INDIRECT("'Raw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Input'!$B$3)),COLUMNS($E844:G844))),""))</f>
        <v/>
      </c>
      <c r="N844" t="str" cm="1">
        <f t="array" aca="1" ref="N844" ca="1">_xlfn.SINGLE(IF(COLUMNS($E844:H844)&lt;=COUNTIF(INDIRECT("'Raw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Input'!$B$3)),COLUMNS($E844:H844))),""))</f>
        <v/>
      </c>
      <c r="O844" t="str" cm="1">
        <f t="array" aca="1" ref="O844" ca="1">_xlfn.SINGLE(IF(COLUMNS($E844:I844)&lt;=COUNTIF(INDIRECT("'Raw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Input'!$B$3)),COLUMNS($E844:I844))),""))</f>
        <v/>
      </c>
      <c r="P844" t="str" cm="1">
        <f t="array" aca="1" ref="P844" ca="1">_xlfn.SINGLE(IF(COLUMNS($E844:J844)&lt;=COUNTIF(INDIRECT("'Raw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Input'!$B$3)),COLUMNS($E844:J844))),""))</f>
        <v/>
      </c>
      <c r="Q844" t="str">
        <f t="shared" ca="1" si="315"/>
        <v>Int</v>
      </c>
      <c r="R844" t="str">
        <f t="shared" ca="1" si="316"/>
        <v/>
      </c>
      <c r="S844" t="str">
        <f t="shared" ca="1" si="317"/>
        <v/>
      </c>
      <c r="T844" t="str">
        <f t="shared" ca="1" si="298"/>
        <v/>
      </c>
      <c r="U844" t="str">
        <f t="shared" ca="1" si="299"/>
        <v/>
      </c>
      <c r="V844">
        <v>844</v>
      </c>
      <c r="DE844"/>
      <c r="HB844"/>
    </row>
    <row r="845" spans="1:210">
      <c r="A845">
        <v>11</v>
      </c>
      <c r="B845" t="str">
        <f t="shared" ca="1" si="312"/>
        <v/>
      </c>
      <c r="C845" t="str">
        <f t="shared" ca="1" si="313"/>
        <v/>
      </c>
      <c r="D845" t="str">
        <f t="shared" ca="1" si="314"/>
        <v/>
      </c>
      <c r="E845" t="str" cm="1">
        <f t="array" aca="1" ref="E845" ca="1">_xlfn.SINGLE(IF(COLUMNS($E845:E845)&lt;=COUNTIF(INDIRECT("'Raw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Input'!$B$3)),COLUMNS($E845:E845))),""))</f>
        <v>Int</v>
      </c>
      <c r="F845" t="str" cm="1">
        <f t="array" aca="1" ref="F845" ca="1">_xlfn.SINGLE(IF(COLUMNS($E845:F845)&lt;=COUNTIF(INDIRECT("'Raw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Input'!$B$3)),COLUMNS($E845:F845))),""))</f>
        <v/>
      </c>
      <c r="G845" t="str" cm="1">
        <f t="array" aca="1" ref="G845" ca="1">_xlfn.SINGLE(IF(COLUMNS($E845:G845)&lt;=COUNTIF(INDIRECT("'Raw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Input'!$B$3)),COLUMNS($E845:G845))),""))</f>
        <v/>
      </c>
      <c r="H845" t="str" cm="1">
        <f t="array" aca="1" ref="H845" ca="1">_xlfn.SINGLE(IF(COLUMNS($E845:H845)&lt;=COUNTIF(INDIRECT("'Raw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Input'!$B$3)),COLUMNS($E845:H845))),""))</f>
        <v/>
      </c>
      <c r="I845" t="str" cm="1">
        <f t="array" aca="1" ref="I845" ca="1">_xlfn.SINGLE(IF(COLUMNS($E845:I845)&lt;=COUNTIF(INDIRECT("'Raw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Input'!$B$3)),COLUMNS($E845:I845))),""))</f>
        <v/>
      </c>
      <c r="J845" t="str" cm="1">
        <f t="array" aca="1" ref="J845" ca="1">_xlfn.SINGLE(IF(COLUMNS($E845:J845)&lt;=COUNTIF(INDIRECT("'Raw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Input'!$B$3)),COLUMNS($E845:J845))),""))</f>
        <v/>
      </c>
      <c r="K845" t="str" cm="1">
        <f t="array" aca="1" ref="K845" ca="1">_xlfn.SINGLE(IF(COLUMNS($E845:E845)&lt;=COUNTIF(INDIRECT("'Raw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Input'!$B$3)),COLUMNS($E845:E845))),""))</f>
        <v>Boolean</v>
      </c>
      <c r="L845" t="str" cm="1">
        <f t="array" aca="1" ref="L845" ca="1">_xlfn.SINGLE(IF(COLUMNS($E845:F845)&lt;=COUNTIF(INDIRECT("'Raw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Input'!$B$3)),COLUMNS($E845:F845))),""))</f>
        <v/>
      </c>
      <c r="M845" t="str" cm="1">
        <f t="array" aca="1" ref="M845" ca="1">_xlfn.SINGLE(IF(COLUMNS($E845:G845)&lt;=COUNTIF(INDIRECT("'Raw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Input'!$B$3)),COLUMNS($E845:G845))),""))</f>
        <v/>
      </c>
      <c r="N845" t="str" cm="1">
        <f t="array" aca="1" ref="N845" ca="1">_xlfn.SINGLE(IF(COLUMNS($E845:H845)&lt;=COUNTIF(INDIRECT("'Raw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Input'!$B$3)),COLUMNS($E845:H845))),""))</f>
        <v/>
      </c>
      <c r="O845" t="str" cm="1">
        <f t="array" aca="1" ref="O845" ca="1">_xlfn.SINGLE(IF(COLUMNS($E845:I845)&lt;=COUNTIF(INDIRECT("'Raw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Input'!$B$3)),COLUMNS($E845:I845))),""))</f>
        <v/>
      </c>
      <c r="P845" t="str" cm="1">
        <f t="array" aca="1" ref="P845" ca="1">_xlfn.SINGLE(IF(COLUMNS($E845:J845)&lt;=COUNTIF(INDIRECT("'Raw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Input'!$B$3)),COLUMNS($E845:J845))),""))</f>
        <v/>
      </c>
      <c r="Q845" t="str">
        <f t="shared" ca="1" si="315"/>
        <v>Int</v>
      </c>
      <c r="R845" t="str">
        <f t="shared" ca="1" si="316"/>
        <v/>
      </c>
      <c r="S845" t="str">
        <f t="shared" ca="1" si="317"/>
        <v/>
      </c>
      <c r="T845" t="str">
        <f t="shared" ca="1" si="298"/>
        <v/>
      </c>
      <c r="U845" t="str">
        <f t="shared" ca="1" si="299"/>
        <v/>
      </c>
      <c r="V845">
        <v>845</v>
      </c>
      <c r="DE845"/>
      <c r="HB845"/>
    </row>
    <row r="846" spans="1:210">
      <c r="A846">
        <v>12</v>
      </c>
      <c r="B846" t="str">
        <f t="shared" ca="1" si="312"/>
        <v/>
      </c>
      <c r="C846" t="str">
        <f t="shared" ca="1" si="313"/>
        <v/>
      </c>
      <c r="D846" t="str">
        <f t="shared" ca="1" si="314"/>
        <v/>
      </c>
      <c r="E846" t="str" cm="1">
        <f t="array" aca="1" ref="E846" ca="1">_xlfn.SINGLE(IF(COLUMNS($E846:E846)&lt;=COUNTIF(INDIRECT("'Raw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Input'!$B$3)),COLUMNS($E846:E846))),""))</f>
        <v>Int</v>
      </c>
      <c r="F846" t="str" cm="1">
        <f t="array" aca="1" ref="F846" ca="1">_xlfn.SINGLE(IF(COLUMNS($E846:F846)&lt;=COUNTIF(INDIRECT("'Raw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Input'!$B$3)),COLUMNS($E846:F846))),""))</f>
        <v/>
      </c>
      <c r="G846" t="str" cm="1">
        <f t="array" aca="1" ref="G846" ca="1">_xlfn.SINGLE(IF(COLUMNS($E846:G846)&lt;=COUNTIF(INDIRECT("'Raw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Input'!$B$3)),COLUMNS($E846:G846))),""))</f>
        <v/>
      </c>
      <c r="H846" t="str" cm="1">
        <f t="array" aca="1" ref="H846" ca="1">_xlfn.SINGLE(IF(COLUMNS($E846:H846)&lt;=COUNTIF(INDIRECT("'Raw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Input'!$B$3)),COLUMNS($E846:H846))),""))</f>
        <v/>
      </c>
      <c r="I846" t="str" cm="1">
        <f t="array" aca="1" ref="I846" ca="1">_xlfn.SINGLE(IF(COLUMNS($E846:I846)&lt;=COUNTIF(INDIRECT("'Raw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Input'!$B$3)),COLUMNS($E846:I846))),""))</f>
        <v/>
      </c>
      <c r="J846" t="str" cm="1">
        <f t="array" aca="1" ref="J846" ca="1">_xlfn.SINGLE(IF(COLUMNS($E846:J846)&lt;=COUNTIF(INDIRECT("'Raw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Input'!$B$3)),COLUMNS($E846:J846))),""))</f>
        <v/>
      </c>
      <c r="K846" t="str" cm="1">
        <f t="array" aca="1" ref="K846" ca="1">_xlfn.SINGLE(IF(COLUMNS($E846:E846)&lt;=COUNTIF(INDIRECT("'Raw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Input'!$B$3)),COLUMNS($E846:E846))),""))</f>
        <v>Boolean</v>
      </c>
      <c r="L846" t="str" cm="1">
        <f t="array" aca="1" ref="L846" ca="1">_xlfn.SINGLE(IF(COLUMNS($E846:F846)&lt;=COUNTIF(INDIRECT("'Raw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Input'!$B$3)),COLUMNS($E846:F846))),""))</f>
        <v/>
      </c>
      <c r="M846" t="str" cm="1">
        <f t="array" aca="1" ref="M846" ca="1">_xlfn.SINGLE(IF(COLUMNS($E846:G846)&lt;=COUNTIF(INDIRECT("'Raw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Input'!$B$3)),COLUMNS($E846:G846))),""))</f>
        <v/>
      </c>
      <c r="N846" t="str" cm="1">
        <f t="array" aca="1" ref="N846" ca="1">_xlfn.SINGLE(IF(COLUMNS($E846:H846)&lt;=COUNTIF(INDIRECT("'Raw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Input'!$B$3)),COLUMNS($E846:H846))),""))</f>
        <v/>
      </c>
      <c r="O846" t="str" cm="1">
        <f t="array" aca="1" ref="O846" ca="1">_xlfn.SINGLE(IF(COLUMNS($E846:I846)&lt;=COUNTIF(INDIRECT("'Raw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Input'!$B$3)),COLUMNS($E846:I846))),""))</f>
        <v/>
      </c>
      <c r="P846" t="str" cm="1">
        <f t="array" aca="1" ref="P846" ca="1">_xlfn.SINGLE(IF(COLUMNS($E846:J846)&lt;=COUNTIF(INDIRECT("'Raw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Input'!$B$3)),COLUMNS($E846:J846))),""))</f>
        <v/>
      </c>
      <c r="Q846" t="str">
        <f t="shared" ca="1" si="315"/>
        <v>Int</v>
      </c>
      <c r="R846" t="str">
        <f t="shared" ca="1" si="316"/>
        <v/>
      </c>
      <c r="S846" t="str">
        <f t="shared" ca="1" si="317"/>
        <v/>
      </c>
      <c r="T846" t="str">
        <f t="shared" ca="1" si="298"/>
        <v/>
      </c>
      <c r="U846" t="str">
        <f t="shared" ca="1" si="299"/>
        <v/>
      </c>
      <c r="V846">
        <v>846</v>
      </c>
      <c r="DE846"/>
      <c r="HB846"/>
    </row>
    <row r="847" spans="1:210">
      <c r="A847" s="79" t="str">
        <f ca="1">IF(ISBLANK(INDIRECT("Setup!A"&amp;(1+(V847+11)/13))),"",INDIRECT("Setup!A"&amp;(1+(V847+11)/13)))</f>
        <v/>
      </c>
      <c r="C847" t="str">
        <f t="shared" ca="1" si="313"/>
        <v/>
      </c>
      <c r="D847" t="str">
        <f t="shared" ca="1" si="314"/>
        <v/>
      </c>
      <c r="K847" t="str" cm="1">
        <f t="array" aca="1" ref="K847" ca="1">_xlfn.SINGLE(IF(COLUMNS($E847:E847)&lt;=COUNTIF(INDIRECT("'Raw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Input'!$B$3)),COLUMNS($E847:E847))),""))</f>
        <v/>
      </c>
      <c r="L847" t="str" cm="1">
        <f t="array" aca="1" ref="L847" ca="1">_xlfn.SINGLE(IF(COLUMNS($E847:F847)&lt;=COUNTIF(INDIRECT("'Raw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Input'!$B$3)),COLUMNS($E847:F847))),""))</f>
        <v/>
      </c>
      <c r="M847" t="str" cm="1">
        <f t="array" aca="1" ref="M847" ca="1">_xlfn.SINGLE(IF(COLUMNS($E847:G847)&lt;=COUNTIF(INDIRECT("'Raw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Input'!$B$3)),COLUMNS($E847:G847))),""))</f>
        <v/>
      </c>
      <c r="N847" t="str" cm="1">
        <f t="array" aca="1" ref="N847" ca="1">_xlfn.SINGLE(IF(COLUMNS($E847:H847)&lt;=COUNTIF(INDIRECT("'Raw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Input'!$B$3)),COLUMNS($E847:H847))),""))</f>
        <v/>
      </c>
      <c r="O847" t="str" cm="1">
        <f t="array" aca="1" ref="O847" ca="1">_xlfn.SINGLE(IF(COLUMNS($E847:I847)&lt;=COUNTIF(INDIRECT("'Raw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Input'!$B$3)),COLUMNS($E847:I847))),""))</f>
        <v/>
      </c>
      <c r="P847" t="str" cm="1">
        <f t="array" aca="1" ref="P847" ca="1">_xlfn.SINGLE(IF(COLUMNS($E847:J847)&lt;=COUNTIF(INDIRECT("'Raw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Input'!$B$3)),COLUMNS($E847:J847))),""))</f>
        <v/>
      </c>
      <c r="T847" t="str">
        <f t="shared" ca="1" si="298"/>
        <v/>
      </c>
      <c r="U847" t="str">
        <f t="shared" ca="1" si="299"/>
        <v/>
      </c>
      <c r="V847">
        <v>847</v>
      </c>
      <c r="DE847"/>
      <c r="HB847"/>
    </row>
    <row r="848" spans="1:210">
      <c r="A848">
        <v>1</v>
      </c>
      <c r="B848" t="str">
        <f t="shared" ref="B848:B859" ca="1" si="318">IFERROR(IF(ISBLANK(INDIRECT(INDIRECT("A"&amp;V848-A848)&amp;"!B"&amp;A848+3)),"",INDIRECT(INDIRECT("A"&amp;V848-A848)&amp;"!B"&amp;A848+3)),"")</f>
        <v/>
      </c>
      <c r="C848" t="str">
        <f t="shared" ca="1" si="313"/>
        <v/>
      </c>
      <c r="D848" t="str">
        <f t="shared" ca="1" si="314"/>
        <v/>
      </c>
      <c r="E848" t="str" cm="1">
        <f t="array" aca="1" ref="E848" ca="1">_xlfn.SINGLE(IF(COLUMNS($E848:E848)&lt;=COUNTIF(INDIRECT("'Raw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Input'!$B$3)),COLUMNS($E848:E848))),""))</f>
        <v>Int</v>
      </c>
      <c r="F848" t="str" cm="1">
        <f t="array" aca="1" ref="F848" ca="1">_xlfn.SINGLE(IF(COLUMNS($E848:F848)&lt;=COUNTIF(INDIRECT("'Raw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Input'!$B$3)),COLUMNS($E848:F848))),""))</f>
        <v/>
      </c>
      <c r="G848" t="str" cm="1">
        <f t="array" aca="1" ref="G848" ca="1">_xlfn.SINGLE(IF(COLUMNS($E848:G848)&lt;=COUNTIF(INDIRECT("'Raw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Input'!$B$3)),COLUMNS($E848:G848))),""))</f>
        <v/>
      </c>
      <c r="H848" t="str" cm="1">
        <f t="array" aca="1" ref="H848" ca="1">_xlfn.SINGLE(IF(COLUMNS($E848:H848)&lt;=COUNTIF(INDIRECT("'Raw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Input'!$B$3)),COLUMNS($E848:H848))),""))</f>
        <v/>
      </c>
      <c r="I848" t="str" cm="1">
        <f t="array" aca="1" ref="I848" ca="1">_xlfn.SINGLE(IF(COLUMNS($E848:I848)&lt;=COUNTIF(INDIRECT("'Raw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Input'!$B$3)),COLUMNS($E848:I848))),""))</f>
        <v/>
      </c>
      <c r="J848" t="str" cm="1">
        <f t="array" aca="1" ref="J848" ca="1">_xlfn.SINGLE(IF(COLUMNS($E848:J848)&lt;=COUNTIF(INDIRECT("'Raw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Input'!$B$3)),COLUMNS($E848:J848))),""))</f>
        <v/>
      </c>
      <c r="K848" t="str" cm="1">
        <f t="array" aca="1" ref="K848" ca="1">_xlfn.SINGLE(IF(COLUMNS($E848:E848)&lt;=COUNTIF(INDIRECT("'Raw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Input'!$B$3)),COLUMNS($E848:E848))),""))</f>
        <v>Boolean</v>
      </c>
      <c r="L848" t="str" cm="1">
        <f t="array" aca="1" ref="L848" ca="1">_xlfn.SINGLE(IF(COLUMNS($E848:F848)&lt;=COUNTIF(INDIRECT("'Raw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Input'!$B$3)),COLUMNS($E848:F848))),""))</f>
        <v/>
      </c>
      <c r="M848" t="str" cm="1">
        <f t="array" aca="1" ref="M848" ca="1">_xlfn.SINGLE(IF(COLUMNS($E848:G848)&lt;=COUNTIF(INDIRECT("'Raw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Input'!$B$3)),COLUMNS($E848:G848))),""))</f>
        <v/>
      </c>
      <c r="N848" t="str" cm="1">
        <f t="array" aca="1" ref="N848" ca="1">_xlfn.SINGLE(IF(COLUMNS($E848:H848)&lt;=COUNTIF(INDIRECT("'Raw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Input'!$B$3)),COLUMNS($E848:H848))),""))</f>
        <v/>
      </c>
      <c r="O848" t="str" cm="1">
        <f t="array" aca="1" ref="O848" ca="1">_xlfn.SINGLE(IF(COLUMNS($E848:I848)&lt;=COUNTIF(INDIRECT("'Raw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Input'!$B$3)),COLUMNS($E848:I848))),""))</f>
        <v/>
      </c>
      <c r="P848" t="str" cm="1">
        <f t="array" aca="1" ref="P848" ca="1">_xlfn.SINGLE(IF(COLUMNS($E848:J848)&lt;=COUNTIF(INDIRECT("'Raw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Input'!$B$3)),COLUMNS($E848:J848))),""))</f>
        <v/>
      </c>
      <c r="Q848" t="str">
        <f t="shared" ref="Q848:Q859" ca="1" si="319">IF(NOT(C848=K848),E848,IF(NOT(C848=L848),F848,IF(NOT(C848=M848),G848,IF(NOT(C848=N848),H848,IF(NOT(C848=O848),I848,IF(NOT(C848=P848),J848,""))))))</f>
        <v>Int</v>
      </c>
      <c r="R848" t="str">
        <f t="shared" ref="R848:R859" ca="1" si="320">IF(AND(NOT(C848=L848),NOT(F848=Q848)),F848,IF(AND(NOT(C848=M848),NOT(G848=Q848)),G848,IF(AND(NOT(C848=N848),NOT(H848=Q848)),H848,IF(AND(NOT(C848=O848),NOT(I848=Q848)),I848,IF(AND(NOT(C848=P848),NOT(J848=Q848)),J848,"")))))</f>
        <v/>
      </c>
      <c r="S848" t="str">
        <f t="shared" ref="S848:S859" ca="1" si="321">IF(AND(NOT(C848=M848),NOT(G848=Q848),NOT(G848=R848)),G848,IF(AND(NOT(C848=N848),NOT(H848=Q848),NOT(H848=R848)),H848,IF(AND(NOT(C848=O848),NOT(I848=Q848),NOT(I848=R848)),I848,IF(AND(NOT(C848=P848),NOT(J848=Q848),NOT(J848=R848)),J848,""))))</f>
        <v/>
      </c>
      <c r="T848" t="str">
        <f t="shared" ca="1" si="298"/>
        <v/>
      </c>
      <c r="U848" t="str">
        <f t="shared" ca="1" si="299"/>
        <v/>
      </c>
      <c r="V848">
        <v>848</v>
      </c>
      <c r="DE848"/>
      <c r="HB848"/>
    </row>
    <row r="849" spans="1:210">
      <c r="A849">
        <v>2</v>
      </c>
      <c r="B849" t="str">
        <f t="shared" ca="1" si="318"/>
        <v/>
      </c>
      <c r="C849" t="str">
        <f t="shared" ca="1" si="313"/>
        <v/>
      </c>
      <c r="D849" t="str">
        <f t="shared" ca="1" si="314"/>
        <v/>
      </c>
      <c r="E849" t="str" cm="1">
        <f t="array" aca="1" ref="E849" ca="1">_xlfn.SINGLE(IF(COLUMNS($E849:E849)&lt;=COUNTIF(INDIRECT("'Raw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Input'!$B$3)),COLUMNS($E849:E849))),""))</f>
        <v>Int</v>
      </c>
      <c r="F849" t="str" cm="1">
        <f t="array" aca="1" ref="F849" ca="1">_xlfn.SINGLE(IF(COLUMNS($E849:F849)&lt;=COUNTIF(INDIRECT("'Raw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Input'!$B$3)),COLUMNS($E849:F849))),""))</f>
        <v/>
      </c>
      <c r="G849" t="str" cm="1">
        <f t="array" aca="1" ref="G849" ca="1">_xlfn.SINGLE(IF(COLUMNS($E849:G849)&lt;=COUNTIF(INDIRECT("'Raw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Input'!$B$3)),COLUMNS($E849:G849))),""))</f>
        <v/>
      </c>
      <c r="H849" t="str" cm="1">
        <f t="array" aca="1" ref="H849" ca="1">_xlfn.SINGLE(IF(COLUMNS($E849:H849)&lt;=COUNTIF(INDIRECT("'Raw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Input'!$B$3)),COLUMNS($E849:H849))),""))</f>
        <v/>
      </c>
      <c r="I849" t="str" cm="1">
        <f t="array" aca="1" ref="I849" ca="1">_xlfn.SINGLE(IF(COLUMNS($E849:I849)&lt;=COUNTIF(INDIRECT("'Raw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Input'!$B$3)),COLUMNS($E849:I849))),""))</f>
        <v/>
      </c>
      <c r="J849" t="str" cm="1">
        <f t="array" aca="1" ref="J849" ca="1">_xlfn.SINGLE(IF(COLUMNS($E849:J849)&lt;=COUNTIF(INDIRECT("'Raw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Input'!$B$3)),COLUMNS($E849:J849))),""))</f>
        <v/>
      </c>
      <c r="K849" t="str" cm="1">
        <f t="array" aca="1" ref="K849" ca="1">_xlfn.SINGLE(IF(COLUMNS($E849:E849)&lt;=COUNTIF(INDIRECT("'Raw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Input'!$B$3)),COLUMNS($E849:E849))),""))</f>
        <v>Boolean</v>
      </c>
      <c r="L849" t="str" cm="1">
        <f t="array" aca="1" ref="L849" ca="1">_xlfn.SINGLE(IF(COLUMNS($E849:F849)&lt;=COUNTIF(INDIRECT("'Raw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Input'!$B$3)),COLUMNS($E849:F849))),""))</f>
        <v/>
      </c>
      <c r="M849" t="str" cm="1">
        <f t="array" aca="1" ref="M849" ca="1">_xlfn.SINGLE(IF(COLUMNS($E849:G849)&lt;=COUNTIF(INDIRECT("'Raw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Input'!$B$3)),COLUMNS($E849:G849))),""))</f>
        <v/>
      </c>
      <c r="N849" t="str" cm="1">
        <f t="array" aca="1" ref="N849" ca="1">_xlfn.SINGLE(IF(COLUMNS($E849:H849)&lt;=COUNTIF(INDIRECT("'Raw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Input'!$B$3)),COLUMNS($E849:H849))),""))</f>
        <v/>
      </c>
      <c r="O849" t="str" cm="1">
        <f t="array" aca="1" ref="O849" ca="1">_xlfn.SINGLE(IF(COLUMNS($E849:I849)&lt;=COUNTIF(INDIRECT("'Raw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Input'!$B$3)),COLUMNS($E849:I849))),""))</f>
        <v/>
      </c>
      <c r="P849" t="str" cm="1">
        <f t="array" aca="1" ref="P849" ca="1">_xlfn.SINGLE(IF(COLUMNS($E849:J849)&lt;=COUNTIF(INDIRECT("'Raw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Input'!$B$3)),COLUMNS($E849:J849))),""))</f>
        <v/>
      </c>
      <c r="Q849" t="str">
        <f t="shared" ca="1" si="319"/>
        <v>Int</v>
      </c>
      <c r="R849" t="str">
        <f t="shared" ca="1" si="320"/>
        <v/>
      </c>
      <c r="S849" t="str">
        <f t="shared" ca="1" si="321"/>
        <v/>
      </c>
      <c r="T849" t="str">
        <f t="shared" ca="1" si="298"/>
        <v/>
      </c>
      <c r="U849" t="str">
        <f t="shared" ca="1" si="299"/>
        <v/>
      </c>
      <c r="V849">
        <v>849</v>
      </c>
      <c r="DE849"/>
      <c r="HB849"/>
    </row>
    <row r="850" spans="1:210">
      <c r="A850">
        <v>3</v>
      </c>
      <c r="B850" t="str">
        <f t="shared" ca="1" si="318"/>
        <v/>
      </c>
      <c r="C850" t="str">
        <f t="shared" ca="1" si="313"/>
        <v/>
      </c>
      <c r="D850" t="str">
        <f t="shared" ca="1" si="314"/>
        <v/>
      </c>
      <c r="E850" t="str" cm="1">
        <f t="array" aca="1" ref="E850" ca="1">_xlfn.SINGLE(IF(COLUMNS($E850:E850)&lt;=COUNTIF(INDIRECT("'Raw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Input'!$B$3)),COLUMNS($E850:E850))),""))</f>
        <v>Int</v>
      </c>
      <c r="F850" t="str" cm="1">
        <f t="array" aca="1" ref="F850" ca="1">_xlfn.SINGLE(IF(COLUMNS($E850:F850)&lt;=COUNTIF(INDIRECT("'Raw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Input'!$B$3)),COLUMNS($E850:F850))),""))</f>
        <v/>
      </c>
      <c r="G850" t="str" cm="1">
        <f t="array" aca="1" ref="G850" ca="1">_xlfn.SINGLE(IF(COLUMNS($E850:G850)&lt;=COUNTIF(INDIRECT("'Raw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Input'!$B$3)),COLUMNS($E850:G850))),""))</f>
        <v/>
      </c>
      <c r="H850" t="str" cm="1">
        <f t="array" aca="1" ref="H850" ca="1">_xlfn.SINGLE(IF(COLUMNS($E850:H850)&lt;=COUNTIF(INDIRECT("'Raw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Input'!$B$3)),COLUMNS($E850:H850))),""))</f>
        <v/>
      </c>
      <c r="I850" t="str" cm="1">
        <f t="array" aca="1" ref="I850" ca="1">_xlfn.SINGLE(IF(COLUMNS($E850:I850)&lt;=COUNTIF(INDIRECT("'Raw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Input'!$B$3)),COLUMNS($E850:I850))),""))</f>
        <v/>
      </c>
      <c r="J850" t="str" cm="1">
        <f t="array" aca="1" ref="J850" ca="1">_xlfn.SINGLE(IF(COLUMNS($E850:J850)&lt;=COUNTIF(INDIRECT("'Raw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Input'!$B$3)),COLUMNS($E850:J850))),""))</f>
        <v/>
      </c>
      <c r="K850" t="str" cm="1">
        <f t="array" aca="1" ref="K850" ca="1">_xlfn.SINGLE(IF(COLUMNS($E850:E850)&lt;=COUNTIF(INDIRECT("'Raw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Input'!$B$3)),COLUMNS($E850:E850))),""))</f>
        <v>Boolean</v>
      </c>
      <c r="L850" t="str" cm="1">
        <f t="array" aca="1" ref="L850" ca="1">_xlfn.SINGLE(IF(COLUMNS($E850:F850)&lt;=COUNTIF(INDIRECT("'Raw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Input'!$B$3)),COLUMNS($E850:F850))),""))</f>
        <v/>
      </c>
      <c r="M850" t="str" cm="1">
        <f t="array" aca="1" ref="M850" ca="1">_xlfn.SINGLE(IF(COLUMNS($E850:G850)&lt;=COUNTIF(INDIRECT("'Raw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Input'!$B$3)),COLUMNS($E850:G850))),""))</f>
        <v/>
      </c>
      <c r="N850" t="str" cm="1">
        <f t="array" aca="1" ref="N850" ca="1">_xlfn.SINGLE(IF(COLUMNS($E850:H850)&lt;=COUNTIF(INDIRECT("'Raw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Input'!$B$3)),COLUMNS($E850:H850))),""))</f>
        <v/>
      </c>
      <c r="O850" t="str" cm="1">
        <f t="array" aca="1" ref="O850" ca="1">_xlfn.SINGLE(IF(COLUMNS($E850:I850)&lt;=COUNTIF(INDIRECT("'Raw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Input'!$B$3)),COLUMNS($E850:I850))),""))</f>
        <v/>
      </c>
      <c r="P850" t="str" cm="1">
        <f t="array" aca="1" ref="P850" ca="1">_xlfn.SINGLE(IF(COLUMNS($E850:J850)&lt;=COUNTIF(INDIRECT("'Raw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Input'!$B$3)),COLUMNS($E850:J850))),""))</f>
        <v/>
      </c>
      <c r="Q850" t="str">
        <f t="shared" ca="1" si="319"/>
        <v>Int</v>
      </c>
      <c r="R850" t="str">
        <f t="shared" ca="1" si="320"/>
        <v/>
      </c>
      <c r="S850" t="str">
        <f t="shared" ca="1" si="321"/>
        <v/>
      </c>
      <c r="T850" t="str">
        <f t="shared" ca="1" si="298"/>
        <v/>
      </c>
      <c r="U850" t="str">
        <f t="shared" ca="1" si="299"/>
        <v/>
      </c>
      <c r="V850">
        <v>850</v>
      </c>
      <c r="DE850"/>
      <c r="HB850"/>
    </row>
    <row r="851" spans="1:210">
      <c r="A851">
        <v>4</v>
      </c>
      <c r="B851" t="str">
        <f t="shared" ca="1" si="318"/>
        <v/>
      </c>
      <c r="C851" t="str">
        <f t="shared" ca="1" si="313"/>
        <v/>
      </c>
      <c r="D851" t="str">
        <f t="shared" ca="1" si="314"/>
        <v/>
      </c>
      <c r="E851" t="str" cm="1">
        <f t="array" aca="1" ref="E851" ca="1">_xlfn.SINGLE(IF(COLUMNS($E851:E851)&lt;=COUNTIF(INDIRECT("'Raw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Input'!$B$3)),COLUMNS($E851:E851))),""))</f>
        <v>Int</v>
      </c>
      <c r="F851" t="str" cm="1">
        <f t="array" aca="1" ref="F851" ca="1">_xlfn.SINGLE(IF(COLUMNS($E851:F851)&lt;=COUNTIF(INDIRECT("'Raw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Input'!$B$3)),COLUMNS($E851:F851))),""))</f>
        <v/>
      </c>
      <c r="G851" t="str" cm="1">
        <f t="array" aca="1" ref="G851" ca="1">_xlfn.SINGLE(IF(COLUMNS($E851:G851)&lt;=COUNTIF(INDIRECT("'Raw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Input'!$B$3)),COLUMNS($E851:G851))),""))</f>
        <v/>
      </c>
      <c r="H851" t="str" cm="1">
        <f t="array" aca="1" ref="H851" ca="1">_xlfn.SINGLE(IF(COLUMNS($E851:H851)&lt;=COUNTIF(INDIRECT("'Raw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Input'!$B$3)),COLUMNS($E851:H851))),""))</f>
        <v/>
      </c>
      <c r="I851" t="str" cm="1">
        <f t="array" aca="1" ref="I851" ca="1">_xlfn.SINGLE(IF(COLUMNS($E851:I851)&lt;=COUNTIF(INDIRECT("'Raw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Input'!$B$3)),COLUMNS($E851:I851))),""))</f>
        <v/>
      </c>
      <c r="J851" t="str" cm="1">
        <f t="array" aca="1" ref="J851" ca="1">_xlfn.SINGLE(IF(COLUMNS($E851:J851)&lt;=COUNTIF(INDIRECT("'Raw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Input'!$B$3)),COLUMNS($E851:J851))),""))</f>
        <v/>
      </c>
      <c r="K851" t="str" cm="1">
        <f t="array" aca="1" ref="K851" ca="1">_xlfn.SINGLE(IF(COLUMNS($E851:E851)&lt;=COUNTIF(INDIRECT("'Raw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Input'!$B$3)),COLUMNS($E851:E851))),""))</f>
        <v>Boolean</v>
      </c>
      <c r="L851" t="str" cm="1">
        <f t="array" aca="1" ref="L851" ca="1">_xlfn.SINGLE(IF(COLUMNS($E851:F851)&lt;=COUNTIF(INDIRECT("'Raw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Input'!$B$3)),COLUMNS($E851:F851))),""))</f>
        <v/>
      </c>
      <c r="M851" t="str" cm="1">
        <f t="array" aca="1" ref="M851" ca="1">_xlfn.SINGLE(IF(COLUMNS($E851:G851)&lt;=COUNTIF(INDIRECT("'Raw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Input'!$B$3)),COLUMNS($E851:G851))),""))</f>
        <v/>
      </c>
      <c r="N851" t="str" cm="1">
        <f t="array" aca="1" ref="N851" ca="1">_xlfn.SINGLE(IF(COLUMNS($E851:H851)&lt;=COUNTIF(INDIRECT("'Raw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Input'!$B$3)),COLUMNS($E851:H851))),""))</f>
        <v/>
      </c>
      <c r="O851" t="str" cm="1">
        <f t="array" aca="1" ref="O851" ca="1">_xlfn.SINGLE(IF(COLUMNS($E851:I851)&lt;=COUNTIF(INDIRECT("'Raw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Input'!$B$3)),COLUMNS($E851:I851))),""))</f>
        <v/>
      </c>
      <c r="P851" t="str" cm="1">
        <f t="array" aca="1" ref="P851" ca="1">_xlfn.SINGLE(IF(COLUMNS($E851:J851)&lt;=COUNTIF(INDIRECT("'Raw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Input'!$B$3)),COLUMNS($E851:J851))),""))</f>
        <v/>
      </c>
      <c r="Q851" t="str">
        <f t="shared" ca="1" si="319"/>
        <v>Int</v>
      </c>
      <c r="R851" t="str">
        <f t="shared" ca="1" si="320"/>
        <v/>
      </c>
      <c r="S851" t="str">
        <f t="shared" ca="1" si="321"/>
        <v/>
      </c>
      <c r="T851" t="str">
        <f t="shared" ca="1" si="298"/>
        <v/>
      </c>
      <c r="U851" t="str">
        <f t="shared" ca="1" si="299"/>
        <v/>
      </c>
      <c r="V851">
        <v>851</v>
      </c>
      <c r="DE851"/>
      <c r="HB851"/>
    </row>
    <row r="852" spans="1:210">
      <c r="A852">
        <v>5</v>
      </c>
      <c r="B852" t="str">
        <f t="shared" ca="1" si="318"/>
        <v/>
      </c>
      <c r="C852" t="str">
        <f t="shared" ca="1" si="313"/>
        <v/>
      </c>
      <c r="D852" t="str">
        <f t="shared" ca="1" si="314"/>
        <v/>
      </c>
      <c r="E852" t="str" cm="1">
        <f t="array" aca="1" ref="E852" ca="1">_xlfn.SINGLE(IF(COLUMNS($E852:E852)&lt;=COUNTIF(INDIRECT("'Raw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Input'!$B$3)),COLUMNS($E852:E852))),""))</f>
        <v>Int</v>
      </c>
      <c r="F852" t="str" cm="1">
        <f t="array" aca="1" ref="F852" ca="1">_xlfn.SINGLE(IF(COLUMNS($E852:F852)&lt;=COUNTIF(INDIRECT("'Raw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Input'!$B$3)),COLUMNS($E852:F852))),""))</f>
        <v/>
      </c>
      <c r="G852" t="str" cm="1">
        <f t="array" aca="1" ref="G852" ca="1">_xlfn.SINGLE(IF(COLUMNS($E852:G852)&lt;=COUNTIF(INDIRECT("'Raw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Input'!$B$3)),COLUMNS($E852:G852))),""))</f>
        <v/>
      </c>
      <c r="H852" t="str" cm="1">
        <f t="array" aca="1" ref="H852" ca="1">_xlfn.SINGLE(IF(COLUMNS($E852:H852)&lt;=COUNTIF(INDIRECT("'Raw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Input'!$B$3)),COLUMNS($E852:H852))),""))</f>
        <v/>
      </c>
      <c r="I852" t="str" cm="1">
        <f t="array" aca="1" ref="I852" ca="1">_xlfn.SINGLE(IF(COLUMNS($E852:I852)&lt;=COUNTIF(INDIRECT("'Raw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Input'!$B$3)),COLUMNS($E852:I852))),""))</f>
        <v/>
      </c>
      <c r="J852" t="str" cm="1">
        <f t="array" aca="1" ref="J852" ca="1">_xlfn.SINGLE(IF(COLUMNS($E852:J852)&lt;=COUNTIF(INDIRECT("'Raw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Input'!$B$3)),COLUMNS($E852:J852))),""))</f>
        <v/>
      </c>
      <c r="K852" t="str" cm="1">
        <f t="array" aca="1" ref="K852" ca="1">_xlfn.SINGLE(IF(COLUMNS($E852:E852)&lt;=COUNTIF(INDIRECT("'Raw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Input'!$B$3)),COLUMNS($E852:E852))),""))</f>
        <v>Boolean</v>
      </c>
      <c r="L852" t="str" cm="1">
        <f t="array" aca="1" ref="L852" ca="1">_xlfn.SINGLE(IF(COLUMNS($E852:F852)&lt;=COUNTIF(INDIRECT("'Raw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Input'!$B$3)),COLUMNS($E852:F852))),""))</f>
        <v/>
      </c>
      <c r="M852" t="str" cm="1">
        <f t="array" aca="1" ref="M852" ca="1">_xlfn.SINGLE(IF(COLUMNS($E852:G852)&lt;=COUNTIF(INDIRECT("'Raw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Input'!$B$3)),COLUMNS($E852:G852))),""))</f>
        <v/>
      </c>
      <c r="N852" t="str" cm="1">
        <f t="array" aca="1" ref="N852" ca="1">_xlfn.SINGLE(IF(COLUMNS($E852:H852)&lt;=COUNTIF(INDIRECT("'Raw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Input'!$B$3)),COLUMNS($E852:H852))),""))</f>
        <v/>
      </c>
      <c r="O852" t="str" cm="1">
        <f t="array" aca="1" ref="O852" ca="1">_xlfn.SINGLE(IF(COLUMNS($E852:I852)&lt;=COUNTIF(INDIRECT("'Raw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Input'!$B$3)),COLUMNS($E852:I852))),""))</f>
        <v/>
      </c>
      <c r="P852" t="str" cm="1">
        <f t="array" aca="1" ref="P852" ca="1">_xlfn.SINGLE(IF(COLUMNS($E852:J852)&lt;=COUNTIF(INDIRECT("'Raw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Input'!$B$3)),COLUMNS($E852:J852))),""))</f>
        <v/>
      </c>
      <c r="Q852" t="str">
        <f t="shared" ca="1" si="319"/>
        <v>Int</v>
      </c>
      <c r="R852" t="str">
        <f t="shared" ca="1" si="320"/>
        <v/>
      </c>
      <c r="S852" t="str">
        <f t="shared" ca="1" si="321"/>
        <v/>
      </c>
      <c r="T852" t="str">
        <f t="shared" ca="1" si="298"/>
        <v/>
      </c>
      <c r="U852" t="str">
        <f t="shared" ca="1" si="299"/>
        <v/>
      </c>
      <c r="V852">
        <v>852</v>
      </c>
      <c r="DE852"/>
      <c r="HB852"/>
    </row>
    <row r="853" spans="1:210">
      <c r="A853">
        <v>6</v>
      </c>
      <c r="B853" t="str">
        <f t="shared" ca="1" si="318"/>
        <v/>
      </c>
      <c r="C853" t="str">
        <f t="shared" ca="1" si="313"/>
        <v/>
      </c>
      <c r="D853" t="str">
        <f t="shared" ca="1" si="314"/>
        <v/>
      </c>
      <c r="E853" t="str" cm="1">
        <f t="array" aca="1" ref="E853" ca="1">_xlfn.SINGLE(IF(COLUMNS($E853:E853)&lt;=COUNTIF(INDIRECT("'Raw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Input'!$B$3)),COLUMNS($E853:E853))),""))</f>
        <v>Int</v>
      </c>
      <c r="F853" t="str" cm="1">
        <f t="array" aca="1" ref="F853" ca="1">_xlfn.SINGLE(IF(COLUMNS($E853:F853)&lt;=COUNTIF(INDIRECT("'Raw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Input'!$B$3)),COLUMNS($E853:F853))),""))</f>
        <v/>
      </c>
      <c r="G853" t="str" cm="1">
        <f t="array" aca="1" ref="G853" ca="1">_xlfn.SINGLE(IF(COLUMNS($E853:G853)&lt;=COUNTIF(INDIRECT("'Raw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Input'!$B$3)),COLUMNS($E853:G853))),""))</f>
        <v/>
      </c>
      <c r="H853" t="str" cm="1">
        <f t="array" aca="1" ref="H853" ca="1">_xlfn.SINGLE(IF(COLUMNS($E853:H853)&lt;=COUNTIF(INDIRECT("'Raw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Input'!$B$3)),COLUMNS($E853:H853))),""))</f>
        <v/>
      </c>
      <c r="I853" t="str" cm="1">
        <f t="array" aca="1" ref="I853" ca="1">_xlfn.SINGLE(IF(COLUMNS($E853:I853)&lt;=COUNTIF(INDIRECT("'Raw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Input'!$B$3)),COLUMNS($E853:I853))),""))</f>
        <v/>
      </c>
      <c r="J853" t="str" cm="1">
        <f t="array" aca="1" ref="J853" ca="1">_xlfn.SINGLE(IF(COLUMNS($E853:J853)&lt;=COUNTIF(INDIRECT("'Raw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Input'!$B$3)),COLUMNS($E853:J853))),""))</f>
        <v/>
      </c>
      <c r="K853" t="str" cm="1">
        <f t="array" aca="1" ref="K853" ca="1">_xlfn.SINGLE(IF(COLUMNS($E853:E853)&lt;=COUNTIF(INDIRECT("'Raw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Input'!$B$3)),COLUMNS($E853:E853))),""))</f>
        <v>Boolean</v>
      </c>
      <c r="L853" t="str" cm="1">
        <f t="array" aca="1" ref="L853" ca="1">_xlfn.SINGLE(IF(COLUMNS($E853:F853)&lt;=COUNTIF(INDIRECT("'Raw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Input'!$B$3)),COLUMNS($E853:F853))),""))</f>
        <v/>
      </c>
      <c r="M853" t="str" cm="1">
        <f t="array" aca="1" ref="M853" ca="1">_xlfn.SINGLE(IF(COLUMNS($E853:G853)&lt;=COUNTIF(INDIRECT("'Raw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Input'!$B$3)),COLUMNS($E853:G853))),""))</f>
        <v/>
      </c>
      <c r="N853" t="str" cm="1">
        <f t="array" aca="1" ref="N853" ca="1">_xlfn.SINGLE(IF(COLUMNS($E853:H853)&lt;=COUNTIF(INDIRECT("'Raw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Input'!$B$3)),COLUMNS($E853:H853))),""))</f>
        <v/>
      </c>
      <c r="O853" t="str" cm="1">
        <f t="array" aca="1" ref="O853" ca="1">_xlfn.SINGLE(IF(COLUMNS($E853:I853)&lt;=COUNTIF(INDIRECT("'Raw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Input'!$B$3)),COLUMNS($E853:I853))),""))</f>
        <v/>
      </c>
      <c r="P853" t="str" cm="1">
        <f t="array" aca="1" ref="P853" ca="1">_xlfn.SINGLE(IF(COLUMNS($E853:J853)&lt;=COUNTIF(INDIRECT("'Raw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Input'!$B$3)),COLUMNS($E853:J853))),""))</f>
        <v/>
      </c>
      <c r="Q853" t="str">
        <f t="shared" ca="1" si="319"/>
        <v>Int</v>
      </c>
      <c r="R853" t="str">
        <f t="shared" ca="1" si="320"/>
        <v/>
      </c>
      <c r="S853" t="str">
        <f t="shared" ca="1" si="321"/>
        <v/>
      </c>
      <c r="T853" t="str">
        <f t="shared" ca="1" si="298"/>
        <v/>
      </c>
      <c r="U853" t="str">
        <f t="shared" ca="1" si="299"/>
        <v/>
      </c>
      <c r="V853">
        <v>853</v>
      </c>
      <c r="DE853"/>
      <c r="HB853"/>
    </row>
    <row r="854" spans="1:210">
      <c r="A854">
        <v>7</v>
      </c>
      <c r="B854" t="str">
        <f t="shared" ca="1" si="318"/>
        <v/>
      </c>
      <c r="C854" t="str">
        <f t="shared" ca="1" si="313"/>
        <v/>
      </c>
      <c r="D854" t="str">
        <f t="shared" ca="1" si="314"/>
        <v/>
      </c>
      <c r="E854" t="str" cm="1">
        <f t="array" aca="1" ref="E854" ca="1">_xlfn.SINGLE(IF(COLUMNS($E854:E854)&lt;=COUNTIF(INDIRECT("'Raw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Input'!$B$3)),COLUMNS($E854:E854))),""))</f>
        <v>Int</v>
      </c>
      <c r="F854" t="str" cm="1">
        <f t="array" aca="1" ref="F854" ca="1">_xlfn.SINGLE(IF(COLUMNS($E854:F854)&lt;=COUNTIF(INDIRECT("'Raw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Input'!$B$3)),COLUMNS($E854:F854))),""))</f>
        <v/>
      </c>
      <c r="G854" t="str" cm="1">
        <f t="array" aca="1" ref="G854" ca="1">_xlfn.SINGLE(IF(COLUMNS($E854:G854)&lt;=COUNTIF(INDIRECT("'Raw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Input'!$B$3)),COLUMNS($E854:G854))),""))</f>
        <v/>
      </c>
      <c r="H854" t="str" cm="1">
        <f t="array" aca="1" ref="H854" ca="1">_xlfn.SINGLE(IF(COLUMNS($E854:H854)&lt;=COUNTIF(INDIRECT("'Raw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Input'!$B$3)),COLUMNS($E854:H854))),""))</f>
        <v/>
      </c>
      <c r="I854" t="str" cm="1">
        <f t="array" aca="1" ref="I854" ca="1">_xlfn.SINGLE(IF(COLUMNS($E854:I854)&lt;=COUNTIF(INDIRECT("'Raw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Input'!$B$3)),COLUMNS($E854:I854))),""))</f>
        <v/>
      </c>
      <c r="J854" t="str" cm="1">
        <f t="array" aca="1" ref="J854" ca="1">_xlfn.SINGLE(IF(COLUMNS($E854:J854)&lt;=COUNTIF(INDIRECT("'Raw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Input'!$B$3)),COLUMNS($E854:J854))),""))</f>
        <v/>
      </c>
      <c r="K854" t="str" cm="1">
        <f t="array" aca="1" ref="K854" ca="1">_xlfn.SINGLE(IF(COLUMNS($E854:E854)&lt;=COUNTIF(INDIRECT("'Raw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Input'!$B$3)),COLUMNS($E854:E854))),""))</f>
        <v>Boolean</v>
      </c>
      <c r="L854" t="str" cm="1">
        <f t="array" aca="1" ref="L854" ca="1">_xlfn.SINGLE(IF(COLUMNS($E854:F854)&lt;=COUNTIF(INDIRECT("'Raw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Input'!$B$3)),COLUMNS($E854:F854))),""))</f>
        <v/>
      </c>
      <c r="M854" t="str" cm="1">
        <f t="array" aca="1" ref="M854" ca="1">_xlfn.SINGLE(IF(COLUMNS($E854:G854)&lt;=COUNTIF(INDIRECT("'Raw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Input'!$B$3)),COLUMNS($E854:G854))),""))</f>
        <v/>
      </c>
      <c r="N854" t="str" cm="1">
        <f t="array" aca="1" ref="N854" ca="1">_xlfn.SINGLE(IF(COLUMNS($E854:H854)&lt;=COUNTIF(INDIRECT("'Raw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Input'!$B$3)),COLUMNS($E854:H854))),""))</f>
        <v/>
      </c>
      <c r="O854" t="str" cm="1">
        <f t="array" aca="1" ref="O854" ca="1">_xlfn.SINGLE(IF(COLUMNS($E854:I854)&lt;=COUNTIF(INDIRECT("'Raw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Input'!$B$3)),COLUMNS($E854:I854))),""))</f>
        <v/>
      </c>
      <c r="P854" t="str" cm="1">
        <f t="array" aca="1" ref="P854" ca="1">_xlfn.SINGLE(IF(COLUMNS($E854:J854)&lt;=COUNTIF(INDIRECT("'Raw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Input'!$B$3)),COLUMNS($E854:J854))),""))</f>
        <v/>
      </c>
      <c r="Q854" t="str">
        <f t="shared" ca="1" si="319"/>
        <v>Int</v>
      </c>
      <c r="R854" t="str">
        <f t="shared" ca="1" si="320"/>
        <v/>
      </c>
      <c r="S854" t="str">
        <f t="shared" ca="1" si="321"/>
        <v/>
      </c>
      <c r="T854" t="str">
        <f t="shared" ca="1" si="298"/>
        <v/>
      </c>
      <c r="U854" t="str">
        <f t="shared" ca="1" si="299"/>
        <v/>
      </c>
      <c r="V854">
        <v>854</v>
      </c>
      <c r="DE854"/>
      <c r="HB854"/>
    </row>
    <row r="855" spans="1:210">
      <c r="A855">
        <v>8</v>
      </c>
      <c r="B855" t="str">
        <f t="shared" ca="1" si="318"/>
        <v/>
      </c>
      <c r="C855" t="str">
        <f t="shared" ca="1" si="313"/>
        <v/>
      </c>
      <c r="D855" t="str">
        <f t="shared" ca="1" si="314"/>
        <v/>
      </c>
      <c r="E855" t="str" cm="1">
        <f t="array" aca="1" ref="E855" ca="1">_xlfn.SINGLE(IF(COLUMNS($E855:E855)&lt;=COUNTIF(INDIRECT("'Raw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Input'!$B$3)),COLUMNS($E855:E855))),""))</f>
        <v>Int</v>
      </c>
      <c r="F855" t="str" cm="1">
        <f t="array" aca="1" ref="F855" ca="1">_xlfn.SINGLE(IF(COLUMNS($E855:F855)&lt;=COUNTIF(INDIRECT("'Raw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Input'!$B$3)),COLUMNS($E855:F855))),""))</f>
        <v/>
      </c>
      <c r="G855" t="str" cm="1">
        <f t="array" aca="1" ref="G855" ca="1">_xlfn.SINGLE(IF(COLUMNS($E855:G855)&lt;=COUNTIF(INDIRECT("'Raw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Input'!$B$3)),COLUMNS($E855:G855))),""))</f>
        <v/>
      </c>
      <c r="H855" t="str" cm="1">
        <f t="array" aca="1" ref="H855" ca="1">_xlfn.SINGLE(IF(COLUMNS($E855:H855)&lt;=COUNTIF(INDIRECT("'Raw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Input'!$B$3)),COLUMNS($E855:H855))),""))</f>
        <v/>
      </c>
      <c r="I855" t="str" cm="1">
        <f t="array" aca="1" ref="I855" ca="1">_xlfn.SINGLE(IF(COLUMNS($E855:I855)&lt;=COUNTIF(INDIRECT("'Raw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Input'!$B$3)),COLUMNS($E855:I855))),""))</f>
        <v/>
      </c>
      <c r="J855" t="str" cm="1">
        <f t="array" aca="1" ref="J855" ca="1">_xlfn.SINGLE(IF(COLUMNS($E855:J855)&lt;=COUNTIF(INDIRECT("'Raw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Input'!$B$3)),COLUMNS($E855:J855))),""))</f>
        <v/>
      </c>
      <c r="K855" t="str" cm="1">
        <f t="array" aca="1" ref="K855" ca="1">_xlfn.SINGLE(IF(COLUMNS($E855:E855)&lt;=COUNTIF(INDIRECT("'Raw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Input'!$B$3)),COLUMNS($E855:E855))),""))</f>
        <v>Boolean</v>
      </c>
      <c r="L855" t="str" cm="1">
        <f t="array" aca="1" ref="L855" ca="1">_xlfn.SINGLE(IF(COLUMNS($E855:F855)&lt;=COUNTIF(INDIRECT("'Raw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Input'!$B$3)),COLUMNS($E855:F855))),""))</f>
        <v/>
      </c>
      <c r="M855" t="str" cm="1">
        <f t="array" aca="1" ref="M855" ca="1">_xlfn.SINGLE(IF(COLUMNS($E855:G855)&lt;=COUNTIF(INDIRECT("'Raw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Input'!$B$3)),COLUMNS($E855:G855))),""))</f>
        <v/>
      </c>
      <c r="N855" t="str" cm="1">
        <f t="array" aca="1" ref="N855" ca="1">_xlfn.SINGLE(IF(COLUMNS($E855:H855)&lt;=COUNTIF(INDIRECT("'Raw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Input'!$B$3)),COLUMNS($E855:H855))),""))</f>
        <v/>
      </c>
      <c r="O855" t="str" cm="1">
        <f t="array" aca="1" ref="O855" ca="1">_xlfn.SINGLE(IF(COLUMNS($E855:I855)&lt;=COUNTIF(INDIRECT("'Raw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Input'!$B$3)),COLUMNS($E855:I855))),""))</f>
        <v/>
      </c>
      <c r="P855" t="str" cm="1">
        <f t="array" aca="1" ref="P855" ca="1">_xlfn.SINGLE(IF(COLUMNS($E855:J855)&lt;=COUNTIF(INDIRECT("'Raw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Input'!$B$3)),COLUMNS($E855:J855))),""))</f>
        <v/>
      </c>
      <c r="Q855" t="str">
        <f t="shared" ca="1" si="319"/>
        <v>Int</v>
      </c>
      <c r="R855" t="str">
        <f t="shared" ca="1" si="320"/>
        <v/>
      </c>
      <c r="S855" t="str">
        <f t="shared" ca="1" si="321"/>
        <v/>
      </c>
      <c r="T855" t="str">
        <f t="shared" ca="1" si="298"/>
        <v/>
      </c>
      <c r="U855" t="str">
        <f t="shared" ca="1" si="299"/>
        <v/>
      </c>
      <c r="V855">
        <v>855</v>
      </c>
      <c r="DE855"/>
      <c r="HB855"/>
    </row>
    <row r="856" spans="1:210">
      <c r="A856">
        <v>9</v>
      </c>
      <c r="B856" t="str">
        <f t="shared" ca="1" si="318"/>
        <v/>
      </c>
      <c r="C856" t="str">
        <f t="shared" ca="1" si="313"/>
        <v/>
      </c>
      <c r="D856" t="str">
        <f t="shared" ca="1" si="314"/>
        <v/>
      </c>
      <c r="E856" t="str" cm="1">
        <f t="array" aca="1" ref="E856" ca="1">_xlfn.SINGLE(IF(COLUMNS($E856:E856)&lt;=COUNTIF(INDIRECT("'Raw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Input'!$B$3)),COLUMNS($E856:E856))),""))</f>
        <v>Int</v>
      </c>
      <c r="F856" t="str" cm="1">
        <f t="array" aca="1" ref="F856" ca="1">_xlfn.SINGLE(IF(COLUMNS($E856:F856)&lt;=COUNTIF(INDIRECT("'Raw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Input'!$B$3)),COLUMNS($E856:F856))),""))</f>
        <v/>
      </c>
      <c r="G856" t="str" cm="1">
        <f t="array" aca="1" ref="G856" ca="1">_xlfn.SINGLE(IF(COLUMNS($E856:G856)&lt;=COUNTIF(INDIRECT("'Raw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Input'!$B$3)),COLUMNS($E856:G856))),""))</f>
        <v/>
      </c>
      <c r="H856" t="str" cm="1">
        <f t="array" aca="1" ref="H856" ca="1">_xlfn.SINGLE(IF(COLUMNS($E856:H856)&lt;=COUNTIF(INDIRECT("'Raw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Input'!$B$3)),COLUMNS($E856:H856))),""))</f>
        <v/>
      </c>
      <c r="I856" t="str" cm="1">
        <f t="array" aca="1" ref="I856" ca="1">_xlfn.SINGLE(IF(COLUMNS($E856:I856)&lt;=COUNTIF(INDIRECT("'Raw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Input'!$B$3)),COLUMNS($E856:I856))),""))</f>
        <v/>
      </c>
      <c r="J856" t="str" cm="1">
        <f t="array" aca="1" ref="J856" ca="1">_xlfn.SINGLE(IF(COLUMNS($E856:J856)&lt;=COUNTIF(INDIRECT("'Raw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Input'!$B$3)),COLUMNS($E856:J856))),""))</f>
        <v/>
      </c>
      <c r="K856" t="str" cm="1">
        <f t="array" aca="1" ref="K856" ca="1">_xlfn.SINGLE(IF(COLUMNS($E856:E856)&lt;=COUNTIF(INDIRECT("'Raw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Input'!$B$3)),COLUMNS($E856:E856))),""))</f>
        <v>Boolean</v>
      </c>
      <c r="L856" t="str" cm="1">
        <f t="array" aca="1" ref="L856" ca="1">_xlfn.SINGLE(IF(COLUMNS($E856:F856)&lt;=COUNTIF(INDIRECT("'Raw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Input'!$B$3)),COLUMNS($E856:F856))),""))</f>
        <v/>
      </c>
      <c r="M856" t="str" cm="1">
        <f t="array" aca="1" ref="M856" ca="1">_xlfn.SINGLE(IF(COLUMNS($E856:G856)&lt;=COUNTIF(INDIRECT("'Raw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Input'!$B$3)),COLUMNS($E856:G856))),""))</f>
        <v/>
      </c>
      <c r="N856" t="str" cm="1">
        <f t="array" aca="1" ref="N856" ca="1">_xlfn.SINGLE(IF(COLUMNS($E856:H856)&lt;=COUNTIF(INDIRECT("'Raw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Input'!$B$3)),COLUMNS($E856:H856))),""))</f>
        <v/>
      </c>
      <c r="O856" t="str" cm="1">
        <f t="array" aca="1" ref="O856" ca="1">_xlfn.SINGLE(IF(COLUMNS($E856:I856)&lt;=COUNTIF(INDIRECT("'Raw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Input'!$B$3)),COLUMNS($E856:I856))),""))</f>
        <v/>
      </c>
      <c r="P856" t="str" cm="1">
        <f t="array" aca="1" ref="P856" ca="1">_xlfn.SINGLE(IF(COLUMNS($E856:J856)&lt;=COUNTIF(INDIRECT("'Raw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Input'!$B$3)),COLUMNS($E856:J856))),""))</f>
        <v/>
      </c>
      <c r="Q856" t="str">
        <f t="shared" ca="1" si="319"/>
        <v>Int</v>
      </c>
      <c r="R856" t="str">
        <f t="shared" ca="1" si="320"/>
        <v/>
      </c>
      <c r="S856" t="str">
        <f t="shared" ca="1" si="321"/>
        <v/>
      </c>
      <c r="T856" t="str">
        <f t="shared" ref="T856:T919" ca="1" si="322">IF(D856=1,SUM(IFERROR(INDIRECT(Q856&amp;"!B35"),0),IFERROR(INDIRECT(R856&amp;"!B35"),0),IFERROR(INDIRECT(S856&amp;"!B35"),0))-SUM(IFERROR(INDIRECT(Q856&amp;"!K"&amp;MATCH(B856,INDIRECT(Q856&amp;"!B4:B15"),0)+20),0),IFERROR(INDIRECT(R856&amp;"!K"&amp;MATCH(B856,INDIRECT(R856&amp;"!B4:B15"),0)+20),0),IFERROR(INDIRECT(S856&amp;"!K"&amp;MATCH(B856,INDIRECT(S856&amp;"!B4:B15"),0)+20),0)),"")</f>
        <v/>
      </c>
      <c r="U856" t="str">
        <f t="shared" ref="U856:U919" ca="1" si="323">IF(D856=1,SUM(IFERROR(INDIRECT(Q856&amp;"!I20"),0),IFERROR(INDIRECT(R856&amp;"!I20"),0),IFERROR(INDIRECT(S856&amp;"!I20"),0))-SUM(IFERROR(INDIRECT(Q856&amp;"!K"&amp;MATCH(B856,INDIRECT(Q856&amp;"!B4:B15"),0)+20),0),IFERROR(INDIRECT(R856&amp;"!K"&amp;MATCH(B856,INDIRECT(R856&amp;"!B4:B15"),0)+20),0),IFERROR(INDIRECT(S856&amp;"!K"&amp;MATCH(B856,INDIRECT(S856&amp;"!B4:B15"),0)+20),0)),"")</f>
        <v/>
      </c>
      <c r="V856">
        <v>856</v>
      </c>
      <c r="DE856"/>
      <c r="HB856"/>
    </row>
    <row r="857" spans="1:210">
      <c r="A857">
        <v>10</v>
      </c>
      <c r="B857" t="str">
        <f t="shared" ca="1" si="318"/>
        <v/>
      </c>
      <c r="C857" t="str">
        <f t="shared" ca="1" si="313"/>
        <v/>
      </c>
      <c r="D857" t="str">
        <f t="shared" ca="1" si="314"/>
        <v/>
      </c>
      <c r="E857" t="str" cm="1">
        <f t="array" aca="1" ref="E857" ca="1">_xlfn.SINGLE(IF(COLUMNS($E857:E857)&lt;=COUNTIF(INDIRECT("'Raw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Input'!$B$3)),COLUMNS($E857:E857))),""))</f>
        <v>Int</v>
      </c>
      <c r="F857" t="str" cm="1">
        <f t="array" aca="1" ref="F857" ca="1">_xlfn.SINGLE(IF(COLUMNS($E857:F857)&lt;=COUNTIF(INDIRECT("'Raw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Input'!$B$3)),COLUMNS($E857:F857))),""))</f>
        <v/>
      </c>
      <c r="G857" t="str" cm="1">
        <f t="array" aca="1" ref="G857" ca="1">_xlfn.SINGLE(IF(COLUMNS($E857:G857)&lt;=COUNTIF(INDIRECT("'Raw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Input'!$B$3)),COLUMNS($E857:G857))),""))</f>
        <v/>
      </c>
      <c r="H857" t="str" cm="1">
        <f t="array" aca="1" ref="H857" ca="1">_xlfn.SINGLE(IF(COLUMNS($E857:H857)&lt;=COUNTIF(INDIRECT("'Raw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Input'!$B$3)),COLUMNS($E857:H857))),""))</f>
        <v/>
      </c>
      <c r="I857" t="str" cm="1">
        <f t="array" aca="1" ref="I857" ca="1">_xlfn.SINGLE(IF(COLUMNS($E857:I857)&lt;=COUNTIF(INDIRECT("'Raw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Input'!$B$3)),COLUMNS($E857:I857))),""))</f>
        <v/>
      </c>
      <c r="J857" t="str" cm="1">
        <f t="array" aca="1" ref="J857" ca="1">_xlfn.SINGLE(IF(COLUMNS($E857:J857)&lt;=COUNTIF(INDIRECT("'Raw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Input'!$B$3)),COLUMNS($E857:J857))),""))</f>
        <v/>
      </c>
      <c r="K857" t="str" cm="1">
        <f t="array" aca="1" ref="K857" ca="1">_xlfn.SINGLE(IF(COLUMNS($E857:E857)&lt;=COUNTIF(INDIRECT("'Raw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Input'!$B$3)),COLUMNS($E857:E857))),""))</f>
        <v>Boolean</v>
      </c>
      <c r="L857" t="str" cm="1">
        <f t="array" aca="1" ref="L857" ca="1">_xlfn.SINGLE(IF(COLUMNS($E857:F857)&lt;=COUNTIF(INDIRECT("'Raw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Input'!$B$3)),COLUMNS($E857:F857))),""))</f>
        <v/>
      </c>
      <c r="M857" t="str" cm="1">
        <f t="array" aca="1" ref="M857" ca="1">_xlfn.SINGLE(IF(COLUMNS($E857:G857)&lt;=COUNTIF(INDIRECT("'Raw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Input'!$B$3)),COLUMNS($E857:G857))),""))</f>
        <v/>
      </c>
      <c r="N857" t="str" cm="1">
        <f t="array" aca="1" ref="N857" ca="1">_xlfn.SINGLE(IF(COLUMNS($E857:H857)&lt;=COUNTIF(INDIRECT("'Raw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Input'!$B$3)),COLUMNS($E857:H857))),""))</f>
        <v/>
      </c>
      <c r="O857" t="str" cm="1">
        <f t="array" aca="1" ref="O857" ca="1">_xlfn.SINGLE(IF(COLUMNS($E857:I857)&lt;=COUNTIF(INDIRECT("'Raw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Input'!$B$3)),COLUMNS($E857:I857))),""))</f>
        <v/>
      </c>
      <c r="P857" t="str" cm="1">
        <f t="array" aca="1" ref="P857" ca="1">_xlfn.SINGLE(IF(COLUMNS($E857:J857)&lt;=COUNTIF(INDIRECT("'Raw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Input'!$B$3)),COLUMNS($E857:J857))),""))</f>
        <v/>
      </c>
      <c r="Q857" t="str">
        <f t="shared" ca="1" si="319"/>
        <v>Int</v>
      </c>
      <c r="R857" t="str">
        <f t="shared" ca="1" si="320"/>
        <v/>
      </c>
      <c r="S857" t="str">
        <f t="shared" ca="1" si="321"/>
        <v/>
      </c>
      <c r="T857" t="str">
        <f t="shared" ca="1" si="322"/>
        <v/>
      </c>
      <c r="U857" t="str">
        <f t="shared" ca="1" si="323"/>
        <v/>
      </c>
      <c r="V857">
        <v>857</v>
      </c>
      <c r="DE857"/>
      <c r="HB857"/>
    </row>
    <row r="858" spans="1:210">
      <c r="A858">
        <v>11</v>
      </c>
      <c r="B858" t="str">
        <f t="shared" ca="1" si="318"/>
        <v/>
      </c>
      <c r="C858" t="str">
        <f t="shared" ca="1" si="313"/>
        <v/>
      </c>
      <c r="D858" t="str">
        <f t="shared" ca="1" si="314"/>
        <v/>
      </c>
      <c r="E858" t="str" cm="1">
        <f t="array" aca="1" ref="E858" ca="1">_xlfn.SINGLE(IF(COLUMNS($E858:E858)&lt;=COUNTIF(INDIRECT("'Raw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Input'!$B$3)),COLUMNS($E858:E858))),""))</f>
        <v>Int</v>
      </c>
      <c r="F858" t="str" cm="1">
        <f t="array" aca="1" ref="F858" ca="1">_xlfn.SINGLE(IF(COLUMNS($E858:F858)&lt;=COUNTIF(INDIRECT("'Raw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Input'!$B$3)),COLUMNS($E858:F858))),""))</f>
        <v/>
      </c>
      <c r="G858" t="str" cm="1">
        <f t="array" aca="1" ref="G858" ca="1">_xlfn.SINGLE(IF(COLUMNS($E858:G858)&lt;=COUNTIF(INDIRECT("'Raw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Input'!$B$3)),COLUMNS($E858:G858))),""))</f>
        <v/>
      </c>
      <c r="H858" t="str" cm="1">
        <f t="array" aca="1" ref="H858" ca="1">_xlfn.SINGLE(IF(COLUMNS($E858:H858)&lt;=COUNTIF(INDIRECT("'Raw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Input'!$B$3)),COLUMNS($E858:H858))),""))</f>
        <v/>
      </c>
      <c r="I858" t="str" cm="1">
        <f t="array" aca="1" ref="I858" ca="1">_xlfn.SINGLE(IF(COLUMNS($E858:I858)&lt;=COUNTIF(INDIRECT("'Raw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Input'!$B$3)),COLUMNS($E858:I858))),""))</f>
        <v/>
      </c>
      <c r="J858" t="str" cm="1">
        <f t="array" aca="1" ref="J858" ca="1">_xlfn.SINGLE(IF(COLUMNS($E858:J858)&lt;=COUNTIF(INDIRECT("'Raw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Input'!$B$3)),COLUMNS($E858:J858))),""))</f>
        <v/>
      </c>
      <c r="K858" t="str" cm="1">
        <f t="array" aca="1" ref="K858" ca="1">_xlfn.SINGLE(IF(COLUMNS($E858:E858)&lt;=COUNTIF(INDIRECT("'Raw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Input'!$B$3)),COLUMNS($E858:E858))),""))</f>
        <v>Boolean</v>
      </c>
      <c r="L858" t="str" cm="1">
        <f t="array" aca="1" ref="L858" ca="1">_xlfn.SINGLE(IF(COLUMNS($E858:F858)&lt;=COUNTIF(INDIRECT("'Raw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Input'!$B$3)),COLUMNS($E858:F858))),""))</f>
        <v/>
      </c>
      <c r="M858" t="str" cm="1">
        <f t="array" aca="1" ref="M858" ca="1">_xlfn.SINGLE(IF(COLUMNS($E858:G858)&lt;=COUNTIF(INDIRECT("'Raw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Input'!$B$3)),COLUMNS($E858:G858))),""))</f>
        <v/>
      </c>
      <c r="N858" t="str" cm="1">
        <f t="array" aca="1" ref="N858" ca="1">_xlfn.SINGLE(IF(COLUMNS($E858:H858)&lt;=COUNTIF(INDIRECT("'Raw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Input'!$B$3)),COLUMNS($E858:H858))),""))</f>
        <v/>
      </c>
      <c r="O858" t="str" cm="1">
        <f t="array" aca="1" ref="O858" ca="1">_xlfn.SINGLE(IF(COLUMNS($E858:I858)&lt;=COUNTIF(INDIRECT("'Raw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Input'!$B$3)),COLUMNS($E858:I858))),""))</f>
        <v/>
      </c>
      <c r="P858" t="str" cm="1">
        <f t="array" aca="1" ref="P858" ca="1">_xlfn.SINGLE(IF(COLUMNS($E858:J858)&lt;=COUNTIF(INDIRECT("'Raw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Input'!$B$3)),COLUMNS($E858:J858))),""))</f>
        <v/>
      </c>
      <c r="Q858" t="str">
        <f t="shared" ca="1" si="319"/>
        <v>Int</v>
      </c>
      <c r="R858" t="str">
        <f t="shared" ca="1" si="320"/>
        <v/>
      </c>
      <c r="S858" t="str">
        <f t="shared" ca="1" si="321"/>
        <v/>
      </c>
      <c r="T858" t="str">
        <f t="shared" ca="1" si="322"/>
        <v/>
      </c>
      <c r="U858" t="str">
        <f t="shared" ca="1" si="323"/>
        <v/>
      </c>
      <c r="V858">
        <v>858</v>
      </c>
      <c r="DE858"/>
      <c r="HB858"/>
    </row>
    <row r="859" spans="1:210">
      <c r="A859">
        <v>12</v>
      </c>
      <c r="B859" t="str">
        <f t="shared" ca="1" si="318"/>
        <v/>
      </c>
      <c r="C859" t="str">
        <f t="shared" ca="1" si="313"/>
        <v/>
      </c>
      <c r="D859" t="str">
        <f t="shared" ca="1" si="314"/>
        <v/>
      </c>
      <c r="E859" t="str" cm="1">
        <f t="array" aca="1" ref="E859" ca="1">_xlfn.SINGLE(IF(COLUMNS($E859:E859)&lt;=COUNTIF(INDIRECT("'Raw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Input'!$B$3)),COLUMNS($E859:E859))),""))</f>
        <v>Int</v>
      </c>
      <c r="F859" t="str" cm="1">
        <f t="array" aca="1" ref="F859" ca="1">_xlfn.SINGLE(IF(COLUMNS($E859:F859)&lt;=COUNTIF(INDIRECT("'Raw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Input'!$B$3)),COLUMNS($E859:F859))),""))</f>
        <v/>
      </c>
      <c r="G859" t="str" cm="1">
        <f t="array" aca="1" ref="G859" ca="1">_xlfn.SINGLE(IF(COLUMNS($E859:G859)&lt;=COUNTIF(INDIRECT("'Raw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Input'!$B$3)),COLUMNS($E859:G859))),""))</f>
        <v/>
      </c>
      <c r="H859" t="str" cm="1">
        <f t="array" aca="1" ref="H859" ca="1">_xlfn.SINGLE(IF(COLUMNS($E859:H859)&lt;=COUNTIF(INDIRECT("'Raw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Input'!$B$3)),COLUMNS($E859:H859))),""))</f>
        <v/>
      </c>
      <c r="I859" t="str" cm="1">
        <f t="array" aca="1" ref="I859" ca="1">_xlfn.SINGLE(IF(COLUMNS($E859:I859)&lt;=COUNTIF(INDIRECT("'Raw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Input'!$B$3)),COLUMNS($E859:I859))),""))</f>
        <v/>
      </c>
      <c r="J859" t="str" cm="1">
        <f t="array" aca="1" ref="J859" ca="1">_xlfn.SINGLE(IF(COLUMNS($E859:J859)&lt;=COUNTIF(INDIRECT("'Raw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Input'!$B$3)),COLUMNS($E859:J859))),""))</f>
        <v/>
      </c>
      <c r="K859" t="str" cm="1">
        <f t="array" aca="1" ref="K859" ca="1">_xlfn.SINGLE(IF(COLUMNS($E859:E859)&lt;=COUNTIF(INDIRECT("'Raw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Input'!$B$3)),COLUMNS($E859:E859))),""))</f>
        <v>Boolean</v>
      </c>
      <c r="L859" t="str" cm="1">
        <f t="array" aca="1" ref="L859" ca="1">_xlfn.SINGLE(IF(COLUMNS($E859:F859)&lt;=COUNTIF(INDIRECT("'Raw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Input'!$B$3)),COLUMNS($E859:F859))),""))</f>
        <v/>
      </c>
      <c r="M859" t="str" cm="1">
        <f t="array" aca="1" ref="M859" ca="1">_xlfn.SINGLE(IF(COLUMNS($E859:G859)&lt;=COUNTIF(INDIRECT("'Raw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Input'!$B$3)),COLUMNS($E859:G859))),""))</f>
        <v/>
      </c>
      <c r="N859" t="str" cm="1">
        <f t="array" aca="1" ref="N859" ca="1">_xlfn.SINGLE(IF(COLUMNS($E859:H859)&lt;=COUNTIF(INDIRECT("'Raw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Input'!$B$3)),COLUMNS($E859:H859))),""))</f>
        <v/>
      </c>
      <c r="O859" t="str" cm="1">
        <f t="array" aca="1" ref="O859" ca="1">_xlfn.SINGLE(IF(COLUMNS($E859:I859)&lt;=COUNTIF(INDIRECT("'Raw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Input'!$B$3)),COLUMNS($E859:I859))),""))</f>
        <v/>
      </c>
      <c r="P859" t="str" cm="1">
        <f t="array" aca="1" ref="P859" ca="1">_xlfn.SINGLE(IF(COLUMNS($E859:J859)&lt;=COUNTIF(INDIRECT("'Raw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Input'!$B$3)),COLUMNS($E859:J859))),""))</f>
        <v/>
      </c>
      <c r="Q859" t="str">
        <f t="shared" ca="1" si="319"/>
        <v>Int</v>
      </c>
      <c r="R859" t="str">
        <f t="shared" ca="1" si="320"/>
        <v/>
      </c>
      <c r="S859" t="str">
        <f t="shared" ca="1" si="321"/>
        <v/>
      </c>
      <c r="T859" t="str">
        <f t="shared" ca="1" si="322"/>
        <v/>
      </c>
      <c r="U859" t="str">
        <f t="shared" ca="1" si="323"/>
        <v/>
      </c>
      <c r="V859">
        <v>859</v>
      </c>
      <c r="DE859"/>
      <c r="HB859"/>
    </row>
    <row r="860" spans="1:210">
      <c r="A860" s="79" t="str">
        <f ca="1">IF(ISBLANK(INDIRECT("Setup!A"&amp;(1+(V860+11)/13))),"",INDIRECT("Setup!A"&amp;(1+(V860+11)/13)))</f>
        <v/>
      </c>
      <c r="C860" t="str">
        <f t="shared" ca="1" si="313"/>
        <v/>
      </c>
      <c r="D860" t="str">
        <f t="shared" ca="1" si="314"/>
        <v/>
      </c>
      <c r="K860" t="str" cm="1">
        <f t="array" aca="1" ref="K860" ca="1">_xlfn.SINGLE(IF(COLUMNS($E860:E860)&lt;=COUNTIF(INDIRECT("'Raw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Input'!$B$3)),COLUMNS($E860:E860))),""))</f>
        <v/>
      </c>
      <c r="L860" t="str" cm="1">
        <f t="array" aca="1" ref="L860" ca="1">_xlfn.SINGLE(IF(COLUMNS($E860:F860)&lt;=COUNTIF(INDIRECT("'Raw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Input'!$B$3)),COLUMNS($E860:F860))),""))</f>
        <v/>
      </c>
      <c r="M860" t="str" cm="1">
        <f t="array" aca="1" ref="M860" ca="1">_xlfn.SINGLE(IF(COLUMNS($E860:G860)&lt;=COUNTIF(INDIRECT("'Raw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Input'!$B$3)),COLUMNS($E860:G860))),""))</f>
        <v/>
      </c>
      <c r="N860" t="str" cm="1">
        <f t="array" aca="1" ref="N860" ca="1">_xlfn.SINGLE(IF(COLUMNS($E860:H860)&lt;=COUNTIF(INDIRECT("'Raw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Input'!$B$3)),COLUMNS($E860:H860))),""))</f>
        <v/>
      </c>
      <c r="O860" t="str" cm="1">
        <f t="array" aca="1" ref="O860" ca="1">_xlfn.SINGLE(IF(COLUMNS($E860:I860)&lt;=COUNTIF(INDIRECT("'Raw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Input'!$B$3)),COLUMNS($E860:I860))),""))</f>
        <v/>
      </c>
      <c r="P860" t="str" cm="1">
        <f t="array" aca="1" ref="P860" ca="1">_xlfn.SINGLE(IF(COLUMNS($E860:J860)&lt;=COUNTIF(INDIRECT("'Raw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Input'!$B$3)),COLUMNS($E860:J860))),""))</f>
        <v/>
      </c>
      <c r="T860" t="str">
        <f t="shared" ca="1" si="322"/>
        <v/>
      </c>
      <c r="U860" t="str">
        <f t="shared" ca="1" si="323"/>
        <v/>
      </c>
      <c r="V860">
        <v>860</v>
      </c>
      <c r="DE860"/>
      <c r="HB860"/>
    </row>
    <row r="861" spans="1:210">
      <c r="A861">
        <v>1</v>
      </c>
      <c r="B861" t="str">
        <f t="shared" ref="B861:B872" ca="1" si="324">IFERROR(IF(ISBLANK(INDIRECT(INDIRECT("A"&amp;V861-A861)&amp;"!B"&amp;A861+3)),"",INDIRECT(INDIRECT("A"&amp;V861-A861)&amp;"!B"&amp;A861+3)),"")</f>
        <v/>
      </c>
      <c r="C861" t="str">
        <f t="shared" ca="1" si="313"/>
        <v/>
      </c>
      <c r="D861" t="str">
        <f t="shared" ca="1" si="314"/>
        <v/>
      </c>
      <c r="E861" t="str" cm="1">
        <f t="array" aca="1" ref="E861" ca="1">_xlfn.SINGLE(IF(COLUMNS($E861:E861)&lt;=COUNTIF(INDIRECT("'Raw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Input'!$B$3)),COLUMNS($E861:E861))),""))</f>
        <v>Int</v>
      </c>
      <c r="F861" t="str" cm="1">
        <f t="array" aca="1" ref="F861" ca="1">_xlfn.SINGLE(IF(COLUMNS($E861:F861)&lt;=COUNTIF(INDIRECT("'Raw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Input'!$B$3)),COLUMNS($E861:F861))),""))</f>
        <v/>
      </c>
      <c r="G861" t="str" cm="1">
        <f t="array" aca="1" ref="G861" ca="1">_xlfn.SINGLE(IF(COLUMNS($E861:G861)&lt;=COUNTIF(INDIRECT("'Raw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Input'!$B$3)),COLUMNS($E861:G861))),""))</f>
        <v/>
      </c>
      <c r="H861" t="str" cm="1">
        <f t="array" aca="1" ref="H861" ca="1">_xlfn.SINGLE(IF(COLUMNS($E861:H861)&lt;=COUNTIF(INDIRECT("'Raw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Input'!$B$3)),COLUMNS($E861:H861))),""))</f>
        <v/>
      </c>
      <c r="I861" t="str" cm="1">
        <f t="array" aca="1" ref="I861" ca="1">_xlfn.SINGLE(IF(COLUMNS($E861:I861)&lt;=COUNTIF(INDIRECT("'Raw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Input'!$B$3)),COLUMNS($E861:I861))),""))</f>
        <v/>
      </c>
      <c r="J861" t="str" cm="1">
        <f t="array" aca="1" ref="J861" ca="1">_xlfn.SINGLE(IF(COLUMNS($E861:J861)&lt;=COUNTIF(INDIRECT("'Raw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Input'!$B$3)),COLUMNS($E861:J861))),""))</f>
        <v/>
      </c>
      <c r="K861" t="str" cm="1">
        <f t="array" aca="1" ref="K861" ca="1">_xlfn.SINGLE(IF(COLUMNS($E861:E861)&lt;=COUNTIF(INDIRECT("'Raw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Input'!$B$3)),COLUMNS($E861:E861))),""))</f>
        <v>Boolean</v>
      </c>
      <c r="L861" t="str" cm="1">
        <f t="array" aca="1" ref="L861" ca="1">_xlfn.SINGLE(IF(COLUMNS($E861:F861)&lt;=COUNTIF(INDIRECT("'Raw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Input'!$B$3)),COLUMNS($E861:F861))),""))</f>
        <v/>
      </c>
      <c r="M861" t="str" cm="1">
        <f t="array" aca="1" ref="M861" ca="1">_xlfn.SINGLE(IF(COLUMNS($E861:G861)&lt;=COUNTIF(INDIRECT("'Raw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Input'!$B$3)),COLUMNS($E861:G861))),""))</f>
        <v/>
      </c>
      <c r="N861" t="str" cm="1">
        <f t="array" aca="1" ref="N861" ca="1">_xlfn.SINGLE(IF(COLUMNS($E861:H861)&lt;=COUNTIF(INDIRECT("'Raw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Input'!$B$3)),COLUMNS($E861:H861))),""))</f>
        <v/>
      </c>
      <c r="O861" t="str" cm="1">
        <f t="array" aca="1" ref="O861" ca="1">_xlfn.SINGLE(IF(COLUMNS($E861:I861)&lt;=COUNTIF(INDIRECT("'Raw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Input'!$B$3)),COLUMNS($E861:I861))),""))</f>
        <v/>
      </c>
      <c r="P861" t="str" cm="1">
        <f t="array" aca="1" ref="P861" ca="1">_xlfn.SINGLE(IF(COLUMNS($E861:J861)&lt;=COUNTIF(INDIRECT("'Raw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Input'!$B$3)),COLUMNS($E861:J861))),""))</f>
        <v/>
      </c>
      <c r="Q861" t="str">
        <f t="shared" ref="Q861:Q872" ca="1" si="325">IF(NOT(C861=K861),E861,IF(NOT(C861=L861),F861,IF(NOT(C861=M861),G861,IF(NOT(C861=N861),H861,IF(NOT(C861=O861),I861,IF(NOT(C861=P861),J861,""))))))</f>
        <v>Int</v>
      </c>
      <c r="R861" t="str">
        <f t="shared" ref="R861:R872" ca="1" si="326">IF(AND(NOT(C861=L861),NOT(F861=Q861)),F861,IF(AND(NOT(C861=M861),NOT(G861=Q861)),G861,IF(AND(NOT(C861=N861),NOT(H861=Q861)),H861,IF(AND(NOT(C861=O861),NOT(I861=Q861)),I861,IF(AND(NOT(C861=P861),NOT(J861=Q861)),J861,"")))))</f>
        <v/>
      </c>
      <c r="S861" t="str">
        <f t="shared" ref="S861:S872" ca="1" si="327">IF(AND(NOT(C861=M861),NOT(G861=Q861),NOT(G861=R861)),G861,IF(AND(NOT(C861=N861),NOT(H861=Q861),NOT(H861=R861)),H861,IF(AND(NOT(C861=O861),NOT(I861=Q861),NOT(I861=R861)),I861,IF(AND(NOT(C861=P861),NOT(J861=Q861),NOT(J861=R861)),J861,""))))</f>
        <v/>
      </c>
      <c r="T861" t="str">
        <f t="shared" ca="1" si="322"/>
        <v/>
      </c>
      <c r="U861" t="str">
        <f t="shared" ca="1" si="323"/>
        <v/>
      </c>
      <c r="V861">
        <v>861</v>
      </c>
      <c r="DE861"/>
      <c r="HB861"/>
    </row>
    <row r="862" spans="1:210">
      <c r="A862">
        <v>2</v>
      </c>
      <c r="B862" t="str">
        <f t="shared" ca="1" si="324"/>
        <v/>
      </c>
      <c r="C862" t="str">
        <f t="shared" ca="1" si="313"/>
        <v/>
      </c>
      <c r="D862" t="str">
        <f t="shared" ca="1" si="314"/>
        <v/>
      </c>
      <c r="E862" t="str" cm="1">
        <f t="array" aca="1" ref="E862" ca="1">_xlfn.SINGLE(IF(COLUMNS($E862:E862)&lt;=COUNTIF(INDIRECT("'Raw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Input'!$B$3)),COLUMNS($E862:E862))),""))</f>
        <v>Int</v>
      </c>
      <c r="F862" t="str" cm="1">
        <f t="array" aca="1" ref="F862" ca="1">_xlfn.SINGLE(IF(COLUMNS($E862:F862)&lt;=COUNTIF(INDIRECT("'Raw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Input'!$B$3)),COLUMNS($E862:F862))),""))</f>
        <v/>
      </c>
      <c r="G862" t="str" cm="1">
        <f t="array" aca="1" ref="G862" ca="1">_xlfn.SINGLE(IF(COLUMNS($E862:G862)&lt;=COUNTIF(INDIRECT("'Raw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Input'!$B$3)),COLUMNS($E862:G862))),""))</f>
        <v/>
      </c>
      <c r="H862" t="str" cm="1">
        <f t="array" aca="1" ref="H862" ca="1">_xlfn.SINGLE(IF(COLUMNS($E862:H862)&lt;=COUNTIF(INDIRECT("'Raw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Input'!$B$3)),COLUMNS($E862:H862))),""))</f>
        <v/>
      </c>
      <c r="I862" t="str" cm="1">
        <f t="array" aca="1" ref="I862" ca="1">_xlfn.SINGLE(IF(COLUMNS($E862:I862)&lt;=COUNTIF(INDIRECT("'Raw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Input'!$B$3)),COLUMNS($E862:I862))),""))</f>
        <v/>
      </c>
      <c r="J862" t="str" cm="1">
        <f t="array" aca="1" ref="J862" ca="1">_xlfn.SINGLE(IF(COLUMNS($E862:J862)&lt;=COUNTIF(INDIRECT("'Raw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Input'!$B$3)),COLUMNS($E862:J862))),""))</f>
        <v/>
      </c>
      <c r="K862" t="str" cm="1">
        <f t="array" aca="1" ref="K862" ca="1">_xlfn.SINGLE(IF(COLUMNS($E862:E862)&lt;=COUNTIF(INDIRECT("'Raw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Input'!$B$3)),COLUMNS($E862:E862))),""))</f>
        <v>Boolean</v>
      </c>
      <c r="L862" t="str" cm="1">
        <f t="array" aca="1" ref="L862" ca="1">_xlfn.SINGLE(IF(COLUMNS($E862:F862)&lt;=COUNTIF(INDIRECT("'Raw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Input'!$B$3)),COLUMNS($E862:F862))),""))</f>
        <v/>
      </c>
      <c r="M862" t="str" cm="1">
        <f t="array" aca="1" ref="M862" ca="1">_xlfn.SINGLE(IF(COLUMNS($E862:G862)&lt;=COUNTIF(INDIRECT("'Raw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Input'!$B$3)),COLUMNS($E862:G862))),""))</f>
        <v/>
      </c>
      <c r="N862" t="str" cm="1">
        <f t="array" aca="1" ref="N862" ca="1">_xlfn.SINGLE(IF(COLUMNS($E862:H862)&lt;=COUNTIF(INDIRECT("'Raw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Input'!$B$3)),COLUMNS($E862:H862))),""))</f>
        <v/>
      </c>
      <c r="O862" t="str" cm="1">
        <f t="array" aca="1" ref="O862" ca="1">_xlfn.SINGLE(IF(COLUMNS($E862:I862)&lt;=COUNTIF(INDIRECT("'Raw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Input'!$B$3)),COLUMNS($E862:I862))),""))</f>
        <v/>
      </c>
      <c r="P862" t="str" cm="1">
        <f t="array" aca="1" ref="P862" ca="1">_xlfn.SINGLE(IF(COLUMNS($E862:J862)&lt;=COUNTIF(INDIRECT("'Raw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Input'!$B$3)),COLUMNS($E862:J862))),""))</f>
        <v/>
      </c>
      <c r="Q862" t="str">
        <f t="shared" ca="1" si="325"/>
        <v>Int</v>
      </c>
      <c r="R862" t="str">
        <f t="shared" ca="1" si="326"/>
        <v/>
      </c>
      <c r="S862" t="str">
        <f t="shared" ca="1" si="327"/>
        <v/>
      </c>
      <c r="T862" t="str">
        <f t="shared" ca="1" si="322"/>
        <v/>
      </c>
      <c r="U862" t="str">
        <f t="shared" ca="1" si="323"/>
        <v/>
      </c>
      <c r="V862">
        <v>862</v>
      </c>
      <c r="DE862"/>
      <c r="HB862"/>
    </row>
    <row r="863" spans="1:210">
      <c r="A863">
        <v>3</v>
      </c>
      <c r="B863" t="str">
        <f t="shared" ca="1" si="324"/>
        <v/>
      </c>
      <c r="C863" t="str">
        <f t="shared" ca="1" si="313"/>
        <v/>
      </c>
      <c r="D863" t="str">
        <f t="shared" ca="1" si="314"/>
        <v/>
      </c>
      <c r="E863" t="str" cm="1">
        <f t="array" aca="1" ref="E863" ca="1">_xlfn.SINGLE(IF(COLUMNS($E863:E863)&lt;=COUNTIF(INDIRECT("'Raw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Input'!$B$3)),COLUMNS($E863:E863))),""))</f>
        <v>Int</v>
      </c>
      <c r="F863" t="str" cm="1">
        <f t="array" aca="1" ref="F863" ca="1">_xlfn.SINGLE(IF(COLUMNS($E863:F863)&lt;=COUNTIF(INDIRECT("'Raw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Input'!$B$3)),COLUMNS($E863:F863))),""))</f>
        <v/>
      </c>
      <c r="G863" t="str" cm="1">
        <f t="array" aca="1" ref="G863" ca="1">_xlfn.SINGLE(IF(COLUMNS($E863:G863)&lt;=COUNTIF(INDIRECT("'Raw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Input'!$B$3)),COLUMNS($E863:G863))),""))</f>
        <v/>
      </c>
      <c r="H863" t="str" cm="1">
        <f t="array" aca="1" ref="H863" ca="1">_xlfn.SINGLE(IF(COLUMNS($E863:H863)&lt;=COUNTIF(INDIRECT("'Raw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Input'!$B$3)),COLUMNS($E863:H863))),""))</f>
        <v/>
      </c>
      <c r="I863" t="str" cm="1">
        <f t="array" aca="1" ref="I863" ca="1">_xlfn.SINGLE(IF(COLUMNS($E863:I863)&lt;=COUNTIF(INDIRECT("'Raw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Input'!$B$3)),COLUMNS($E863:I863))),""))</f>
        <v/>
      </c>
      <c r="J863" t="str" cm="1">
        <f t="array" aca="1" ref="J863" ca="1">_xlfn.SINGLE(IF(COLUMNS($E863:J863)&lt;=COUNTIF(INDIRECT("'Raw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Input'!$B$3)),COLUMNS($E863:J863))),""))</f>
        <v/>
      </c>
      <c r="K863" t="str" cm="1">
        <f t="array" aca="1" ref="K863" ca="1">_xlfn.SINGLE(IF(COLUMNS($E863:E863)&lt;=COUNTIF(INDIRECT("'Raw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Input'!$B$3)),COLUMNS($E863:E863))),""))</f>
        <v>Boolean</v>
      </c>
      <c r="L863" t="str" cm="1">
        <f t="array" aca="1" ref="L863" ca="1">_xlfn.SINGLE(IF(COLUMNS($E863:F863)&lt;=COUNTIF(INDIRECT("'Raw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Input'!$B$3)),COLUMNS($E863:F863))),""))</f>
        <v/>
      </c>
      <c r="M863" t="str" cm="1">
        <f t="array" aca="1" ref="M863" ca="1">_xlfn.SINGLE(IF(COLUMNS($E863:G863)&lt;=COUNTIF(INDIRECT("'Raw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Input'!$B$3)),COLUMNS($E863:G863))),""))</f>
        <v/>
      </c>
      <c r="N863" t="str" cm="1">
        <f t="array" aca="1" ref="N863" ca="1">_xlfn.SINGLE(IF(COLUMNS($E863:H863)&lt;=COUNTIF(INDIRECT("'Raw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Input'!$B$3)),COLUMNS($E863:H863))),""))</f>
        <v/>
      </c>
      <c r="O863" t="str" cm="1">
        <f t="array" aca="1" ref="O863" ca="1">_xlfn.SINGLE(IF(COLUMNS($E863:I863)&lt;=COUNTIF(INDIRECT("'Raw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Input'!$B$3)),COLUMNS($E863:I863))),""))</f>
        <v/>
      </c>
      <c r="P863" t="str" cm="1">
        <f t="array" aca="1" ref="P863" ca="1">_xlfn.SINGLE(IF(COLUMNS($E863:J863)&lt;=COUNTIF(INDIRECT("'Raw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Input'!$B$3)),COLUMNS($E863:J863))),""))</f>
        <v/>
      </c>
      <c r="Q863" t="str">
        <f t="shared" ca="1" si="325"/>
        <v>Int</v>
      </c>
      <c r="R863" t="str">
        <f t="shared" ca="1" si="326"/>
        <v/>
      </c>
      <c r="S863" t="str">
        <f t="shared" ca="1" si="327"/>
        <v/>
      </c>
      <c r="T863" t="str">
        <f t="shared" ca="1" si="322"/>
        <v/>
      </c>
      <c r="U863" t="str">
        <f t="shared" ca="1" si="323"/>
        <v/>
      </c>
      <c r="V863">
        <v>863</v>
      </c>
      <c r="DE863"/>
      <c r="HB863"/>
    </row>
    <row r="864" spans="1:210">
      <c r="A864">
        <v>4</v>
      </c>
      <c r="B864" t="str">
        <f t="shared" ca="1" si="324"/>
        <v/>
      </c>
      <c r="C864" t="str">
        <f t="shared" ca="1" si="313"/>
        <v/>
      </c>
      <c r="D864" t="str">
        <f t="shared" ca="1" si="314"/>
        <v/>
      </c>
      <c r="E864" t="str" cm="1">
        <f t="array" aca="1" ref="E864" ca="1">_xlfn.SINGLE(IF(COLUMNS($E864:E864)&lt;=COUNTIF(INDIRECT("'Raw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Input'!$B$3)),COLUMNS($E864:E864))),""))</f>
        <v>Int</v>
      </c>
      <c r="F864" t="str" cm="1">
        <f t="array" aca="1" ref="F864" ca="1">_xlfn.SINGLE(IF(COLUMNS($E864:F864)&lt;=COUNTIF(INDIRECT("'Raw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Input'!$B$3)),COLUMNS($E864:F864))),""))</f>
        <v/>
      </c>
      <c r="G864" t="str" cm="1">
        <f t="array" aca="1" ref="G864" ca="1">_xlfn.SINGLE(IF(COLUMNS($E864:G864)&lt;=COUNTIF(INDIRECT("'Raw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Input'!$B$3)),COLUMNS($E864:G864))),""))</f>
        <v/>
      </c>
      <c r="H864" t="str" cm="1">
        <f t="array" aca="1" ref="H864" ca="1">_xlfn.SINGLE(IF(COLUMNS($E864:H864)&lt;=COUNTIF(INDIRECT("'Raw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Input'!$B$3)),COLUMNS($E864:H864))),""))</f>
        <v/>
      </c>
      <c r="I864" t="str" cm="1">
        <f t="array" aca="1" ref="I864" ca="1">_xlfn.SINGLE(IF(COLUMNS($E864:I864)&lt;=COUNTIF(INDIRECT("'Raw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Input'!$B$3)),COLUMNS($E864:I864))),""))</f>
        <v/>
      </c>
      <c r="J864" t="str" cm="1">
        <f t="array" aca="1" ref="J864" ca="1">_xlfn.SINGLE(IF(COLUMNS($E864:J864)&lt;=COUNTIF(INDIRECT("'Raw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Input'!$B$3)),COLUMNS($E864:J864))),""))</f>
        <v/>
      </c>
      <c r="K864" t="str" cm="1">
        <f t="array" aca="1" ref="K864" ca="1">_xlfn.SINGLE(IF(COLUMNS($E864:E864)&lt;=COUNTIF(INDIRECT("'Raw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Input'!$B$3)),COLUMNS($E864:E864))),""))</f>
        <v>Boolean</v>
      </c>
      <c r="L864" t="str" cm="1">
        <f t="array" aca="1" ref="L864" ca="1">_xlfn.SINGLE(IF(COLUMNS($E864:F864)&lt;=COUNTIF(INDIRECT("'Raw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Input'!$B$3)),COLUMNS($E864:F864))),""))</f>
        <v/>
      </c>
      <c r="M864" t="str" cm="1">
        <f t="array" aca="1" ref="M864" ca="1">_xlfn.SINGLE(IF(COLUMNS($E864:G864)&lt;=COUNTIF(INDIRECT("'Raw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Input'!$B$3)),COLUMNS($E864:G864))),""))</f>
        <v/>
      </c>
      <c r="N864" t="str" cm="1">
        <f t="array" aca="1" ref="N864" ca="1">_xlfn.SINGLE(IF(COLUMNS($E864:H864)&lt;=COUNTIF(INDIRECT("'Raw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Input'!$B$3)),COLUMNS($E864:H864))),""))</f>
        <v/>
      </c>
      <c r="O864" t="str" cm="1">
        <f t="array" aca="1" ref="O864" ca="1">_xlfn.SINGLE(IF(COLUMNS($E864:I864)&lt;=COUNTIF(INDIRECT("'Raw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Input'!$B$3)),COLUMNS($E864:I864))),""))</f>
        <v/>
      </c>
      <c r="P864" t="str" cm="1">
        <f t="array" aca="1" ref="P864" ca="1">_xlfn.SINGLE(IF(COLUMNS($E864:J864)&lt;=COUNTIF(INDIRECT("'Raw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Input'!$B$3)),COLUMNS($E864:J864))),""))</f>
        <v/>
      </c>
      <c r="Q864" t="str">
        <f t="shared" ca="1" si="325"/>
        <v>Int</v>
      </c>
      <c r="R864" t="str">
        <f t="shared" ca="1" si="326"/>
        <v/>
      </c>
      <c r="S864" t="str">
        <f t="shared" ca="1" si="327"/>
        <v/>
      </c>
      <c r="T864" t="str">
        <f t="shared" ca="1" si="322"/>
        <v/>
      </c>
      <c r="U864" t="str">
        <f t="shared" ca="1" si="323"/>
        <v/>
      </c>
      <c r="V864">
        <v>864</v>
      </c>
      <c r="DE864"/>
      <c r="HB864"/>
    </row>
    <row r="865" spans="1:210">
      <c r="A865">
        <v>5</v>
      </c>
      <c r="B865" t="str">
        <f t="shared" ca="1" si="324"/>
        <v/>
      </c>
      <c r="C865" t="str">
        <f t="shared" ca="1" si="313"/>
        <v/>
      </c>
      <c r="D865" t="str">
        <f t="shared" ca="1" si="314"/>
        <v/>
      </c>
      <c r="E865" t="str" cm="1">
        <f t="array" aca="1" ref="E865" ca="1">_xlfn.SINGLE(IF(COLUMNS($E865:E865)&lt;=COUNTIF(INDIRECT("'Raw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Input'!$B$3)),COLUMNS($E865:E865))),""))</f>
        <v>Int</v>
      </c>
      <c r="F865" t="str" cm="1">
        <f t="array" aca="1" ref="F865" ca="1">_xlfn.SINGLE(IF(COLUMNS($E865:F865)&lt;=COUNTIF(INDIRECT("'Raw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Input'!$B$3)),COLUMNS($E865:F865))),""))</f>
        <v/>
      </c>
      <c r="G865" t="str" cm="1">
        <f t="array" aca="1" ref="G865" ca="1">_xlfn.SINGLE(IF(COLUMNS($E865:G865)&lt;=COUNTIF(INDIRECT("'Raw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Input'!$B$3)),COLUMNS($E865:G865))),""))</f>
        <v/>
      </c>
      <c r="H865" t="str" cm="1">
        <f t="array" aca="1" ref="H865" ca="1">_xlfn.SINGLE(IF(COLUMNS($E865:H865)&lt;=COUNTIF(INDIRECT("'Raw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Input'!$B$3)),COLUMNS($E865:H865))),""))</f>
        <v/>
      </c>
      <c r="I865" t="str" cm="1">
        <f t="array" aca="1" ref="I865" ca="1">_xlfn.SINGLE(IF(COLUMNS($E865:I865)&lt;=COUNTIF(INDIRECT("'Raw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Input'!$B$3)),COLUMNS($E865:I865))),""))</f>
        <v/>
      </c>
      <c r="J865" t="str" cm="1">
        <f t="array" aca="1" ref="J865" ca="1">_xlfn.SINGLE(IF(COLUMNS($E865:J865)&lt;=COUNTIF(INDIRECT("'Raw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Input'!$B$3)),COLUMNS($E865:J865))),""))</f>
        <v/>
      </c>
      <c r="K865" t="str" cm="1">
        <f t="array" aca="1" ref="K865" ca="1">_xlfn.SINGLE(IF(COLUMNS($E865:E865)&lt;=COUNTIF(INDIRECT("'Raw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Input'!$B$3)),COLUMNS($E865:E865))),""))</f>
        <v>Boolean</v>
      </c>
      <c r="L865" t="str" cm="1">
        <f t="array" aca="1" ref="L865" ca="1">_xlfn.SINGLE(IF(COLUMNS($E865:F865)&lt;=COUNTIF(INDIRECT("'Raw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Input'!$B$3)),COLUMNS($E865:F865))),""))</f>
        <v/>
      </c>
      <c r="M865" t="str" cm="1">
        <f t="array" aca="1" ref="M865" ca="1">_xlfn.SINGLE(IF(COLUMNS($E865:G865)&lt;=COUNTIF(INDIRECT("'Raw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Input'!$B$3)),COLUMNS($E865:G865))),""))</f>
        <v/>
      </c>
      <c r="N865" t="str" cm="1">
        <f t="array" aca="1" ref="N865" ca="1">_xlfn.SINGLE(IF(COLUMNS($E865:H865)&lt;=COUNTIF(INDIRECT("'Raw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Input'!$B$3)),COLUMNS($E865:H865))),""))</f>
        <v/>
      </c>
      <c r="O865" t="str" cm="1">
        <f t="array" aca="1" ref="O865" ca="1">_xlfn.SINGLE(IF(COLUMNS($E865:I865)&lt;=COUNTIF(INDIRECT("'Raw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Input'!$B$3)),COLUMNS($E865:I865))),""))</f>
        <v/>
      </c>
      <c r="P865" t="str" cm="1">
        <f t="array" aca="1" ref="P865" ca="1">_xlfn.SINGLE(IF(COLUMNS($E865:J865)&lt;=COUNTIF(INDIRECT("'Raw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Input'!$B$3)),COLUMNS($E865:J865))),""))</f>
        <v/>
      </c>
      <c r="Q865" t="str">
        <f t="shared" ca="1" si="325"/>
        <v>Int</v>
      </c>
      <c r="R865" t="str">
        <f t="shared" ca="1" si="326"/>
        <v/>
      </c>
      <c r="S865" t="str">
        <f t="shared" ca="1" si="327"/>
        <v/>
      </c>
      <c r="T865" t="str">
        <f t="shared" ca="1" si="322"/>
        <v/>
      </c>
      <c r="U865" t="str">
        <f t="shared" ca="1" si="323"/>
        <v/>
      </c>
      <c r="V865">
        <v>865</v>
      </c>
      <c r="DE865"/>
      <c r="HB865"/>
    </row>
    <row r="866" spans="1:210">
      <c r="A866">
        <v>6</v>
      </c>
      <c r="B866" t="str">
        <f t="shared" ca="1" si="324"/>
        <v/>
      </c>
      <c r="C866" t="str">
        <f t="shared" ca="1" si="313"/>
        <v/>
      </c>
      <c r="D866" t="str">
        <f t="shared" ca="1" si="314"/>
        <v/>
      </c>
      <c r="E866" t="str" cm="1">
        <f t="array" aca="1" ref="E866" ca="1">_xlfn.SINGLE(IF(COLUMNS($E866:E866)&lt;=COUNTIF(INDIRECT("'Raw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Input'!$B$3)),COLUMNS($E866:E866))),""))</f>
        <v>Int</v>
      </c>
      <c r="F866" t="str" cm="1">
        <f t="array" aca="1" ref="F866" ca="1">_xlfn.SINGLE(IF(COLUMNS($E866:F866)&lt;=COUNTIF(INDIRECT("'Raw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Input'!$B$3)),COLUMNS($E866:F866))),""))</f>
        <v/>
      </c>
      <c r="G866" t="str" cm="1">
        <f t="array" aca="1" ref="G866" ca="1">_xlfn.SINGLE(IF(COLUMNS($E866:G866)&lt;=COUNTIF(INDIRECT("'Raw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Input'!$B$3)),COLUMNS($E866:G866))),""))</f>
        <v/>
      </c>
      <c r="H866" t="str" cm="1">
        <f t="array" aca="1" ref="H866" ca="1">_xlfn.SINGLE(IF(COLUMNS($E866:H866)&lt;=COUNTIF(INDIRECT("'Raw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Input'!$B$3)),COLUMNS($E866:H866))),""))</f>
        <v/>
      </c>
      <c r="I866" t="str" cm="1">
        <f t="array" aca="1" ref="I866" ca="1">_xlfn.SINGLE(IF(COLUMNS($E866:I866)&lt;=COUNTIF(INDIRECT("'Raw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Input'!$B$3)),COLUMNS($E866:I866))),""))</f>
        <v/>
      </c>
      <c r="J866" t="str" cm="1">
        <f t="array" aca="1" ref="J866" ca="1">_xlfn.SINGLE(IF(COLUMNS($E866:J866)&lt;=COUNTIF(INDIRECT("'Raw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Input'!$B$3)),COLUMNS($E866:J866))),""))</f>
        <v/>
      </c>
      <c r="K866" t="str" cm="1">
        <f t="array" aca="1" ref="K866" ca="1">_xlfn.SINGLE(IF(COLUMNS($E866:E866)&lt;=COUNTIF(INDIRECT("'Raw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Input'!$B$3)),COLUMNS($E866:E866))),""))</f>
        <v>Boolean</v>
      </c>
      <c r="L866" t="str" cm="1">
        <f t="array" aca="1" ref="L866" ca="1">_xlfn.SINGLE(IF(COLUMNS($E866:F866)&lt;=COUNTIF(INDIRECT("'Raw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Input'!$B$3)),COLUMNS($E866:F866))),""))</f>
        <v/>
      </c>
      <c r="M866" t="str" cm="1">
        <f t="array" aca="1" ref="M866" ca="1">_xlfn.SINGLE(IF(COLUMNS($E866:G866)&lt;=COUNTIF(INDIRECT("'Raw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Input'!$B$3)),COLUMNS($E866:G866))),""))</f>
        <v/>
      </c>
      <c r="N866" t="str" cm="1">
        <f t="array" aca="1" ref="N866" ca="1">_xlfn.SINGLE(IF(COLUMNS($E866:H866)&lt;=COUNTIF(INDIRECT("'Raw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Input'!$B$3)),COLUMNS($E866:H866))),""))</f>
        <v/>
      </c>
      <c r="O866" t="str" cm="1">
        <f t="array" aca="1" ref="O866" ca="1">_xlfn.SINGLE(IF(COLUMNS($E866:I866)&lt;=COUNTIF(INDIRECT("'Raw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Input'!$B$3)),COLUMNS($E866:I866))),""))</f>
        <v/>
      </c>
      <c r="P866" t="str" cm="1">
        <f t="array" aca="1" ref="P866" ca="1">_xlfn.SINGLE(IF(COLUMNS($E866:J866)&lt;=COUNTIF(INDIRECT("'Raw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Input'!$B$3)),COLUMNS($E866:J866))),""))</f>
        <v/>
      </c>
      <c r="Q866" t="str">
        <f t="shared" ca="1" si="325"/>
        <v>Int</v>
      </c>
      <c r="R866" t="str">
        <f t="shared" ca="1" si="326"/>
        <v/>
      </c>
      <c r="S866" t="str">
        <f t="shared" ca="1" si="327"/>
        <v/>
      </c>
      <c r="T866" t="str">
        <f t="shared" ca="1" si="322"/>
        <v/>
      </c>
      <c r="U866" t="str">
        <f t="shared" ca="1" si="323"/>
        <v/>
      </c>
      <c r="V866">
        <v>866</v>
      </c>
      <c r="DE866"/>
      <c r="HB866"/>
    </row>
    <row r="867" spans="1:210">
      <c r="A867">
        <v>7</v>
      </c>
      <c r="B867" t="str">
        <f t="shared" ca="1" si="324"/>
        <v/>
      </c>
      <c r="C867" t="str">
        <f t="shared" ca="1" si="313"/>
        <v/>
      </c>
      <c r="D867" t="str">
        <f t="shared" ca="1" si="314"/>
        <v/>
      </c>
      <c r="E867" t="str" cm="1">
        <f t="array" aca="1" ref="E867" ca="1">_xlfn.SINGLE(IF(COLUMNS($E867:E867)&lt;=COUNTIF(INDIRECT("'Raw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Input'!$B$3)),COLUMNS($E867:E867))),""))</f>
        <v>Int</v>
      </c>
      <c r="F867" t="str" cm="1">
        <f t="array" aca="1" ref="F867" ca="1">_xlfn.SINGLE(IF(COLUMNS($E867:F867)&lt;=COUNTIF(INDIRECT("'Raw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Input'!$B$3)),COLUMNS($E867:F867))),""))</f>
        <v/>
      </c>
      <c r="G867" t="str" cm="1">
        <f t="array" aca="1" ref="G867" ca="1">_xlfn.SINGLE(IF(COLUMNS($E867:G867)&lt;=COUNTIF(INDIRECT("'Raw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Input'!$B$3)),COLUMNS($E867:G867))),""))</f>
        <v/>
      </c>
      <c r="H867" t="str" cm="1">
        <f t="array" aca="1" ref="H867" ca="1">_xlfn.SINGLE(IF(COLUMNS($E867:H867)&lt;=COUNTIF(INDIRECT("'Raw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Input'!$B$3)),COLUMNS($E867:H867))),""))</f>
        <v/>
      </c>
      <c r="I867" t="str" cm="1">
        <f t="array" aca="1" ref="I867" ca="1">_xlfn.SINGLE(IF(COLUMNS($E867:I867)&lt;=COUNTIF(INDIRECT("'Raw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Input'!$B$3)),COLUMNS($E867:I867))),""))</f>
        <v/>
      </c>
      <c r="J867" t="str" cm="1">
        <f t="array" aca="1" ref="J867" ca="1">_xlfn.SINGLE(IF(COLUMNS($E867:J867)&lt;=COUNTIF(INDIRECT("'Raw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Input'!$B$3)),COLUMNS($E867:J867))),""))</f>
        <v/>
      </c>
      <c r="K867" t="str" cm="1">
        <f t="array" aca="1" ref="K867" ca="1">_xlfn.SINGLE(IF(COLUMNS($E867:E867)&lt;=COUNTIF(INDIRECT("'Raw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Input'!$B$3)),COLUMNS($E867:E867))),""))</f>
        <v>Boolean</v>
      </c>
      <c r="L867" t="str" cm="1">
        <f t="array" aca="1" ref="L867" ca="1">_xlfn.SINGLE(IF(COLUMNS($E867:F867)&lt;=COUNTIF(INDIRECT("'Raw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Input'!$B$3)),COLUMNS($E867:F867))),""))</f>
        <v/>
      </c>
      <c r="M867" t="str" cm="1">
        <f t="array" aca="1" ref="M867" ca="1">_xlfn.SINGLE(IF(COLUMNS($E867:G867)&lt;=COUNTIF(INDIRECT("'Raw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Input'!$B$3)),COLUMNS($E867:G867))),""))</f>
        <v/>
      </c>
      <c r="N867" t="str" cm="1">
        <f t="array" aca="1" ref="N867" ca="1">_xlfn.SINGLE(IF(COLUMNS($E867:H867)&lt;=COUNTIF(INDIRECT("'Raw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Input'!$B$3)),COLUMNS($E867:H867))),""))</f>
        <v/>
      </c>
      <c r="O867" t="str" cm="1">
        <f t="array" aca="1" ref="O867" ca="1">_xlfn.SINGLE(IF(COLUMNS($E867:I867)&lt;=COUNTIF(INDIRECT("'Raw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Input'!$B$3)),COLUMNS($E867:I867))),""))</f>
        <v/>
      </c>
      <c r="P867" t="str" cm="1">
        <f t="array" aca="1" ref="P867" ca="1">_xlfn.SINGLE(IF(COLUMNS($E867:J867)&lt;=COUNTIF(INDIRECT("'Raw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Input'!$B$3)),COLUMNS($E867:J867))),""))</f>
        <v/>
      </c>
      <c r="Q867" t="str">
        <f t="shared" ca="1" si="325"/>
        <v>Int</v>
      </c>
      <c r="R867" t="str">
        <f t="shared" ca="1" si="326"/>
        <v/>
      </c>
      <c r="S867" t="str">
        <f t="shared" ca="1" si="327"/>
        <v/>
      </c>
      <c r="T867" t="str">
        <f t="shared" ca="1" si="322"/>
        <v/>
      </c>
      <c r="U867" t="str">
        <f t="shared" ca="1" si="323"/>
        <v/>
      </c>
      <c r="V867">
        <v>867</v>
      </c>
      <c r="DE867"/>
      <c r="HB867"/>
    </row>
    <row r="868" spans="1:210">
      <c r="A868">
        <v>8</v>
      </c>
      <c r="B868" t="str">
        <f t="shared" ca="1" si="324"/>
        <v/>
      </c>
      <c r="C868" t="str">
        <f t="shared" ca="1" si="313"/>
        <v/>
      </c>
      <c r="D868" t="str">
        <f t="shared" ca="1" si="314"/>
        <v/>
      </c>
      <c r="E868" t="str" cm="1">
        <f t="array" aca="1" ref="E868" ca="1">_xlfn.SINGLE(IF(COLUMNS($E868:E868)&lt;=COUNTIF(INDIRECT("'Raw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Input'!$B$3)),COLUMNS($E868:E868))),""))</f>
        <v>Int</v>
      </c>
      <c r="F868" t="str" cm="1">
        <f t="array" aca="1" ref="F868" ca="1">_xlfn.SINGLE(IF(COLUMNS($E868:F868)&lt;=COUNTIF(INDIRECT("'Raw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Input'!$B$3)),COLUMNS($E868:F868))),""))</f>
        <v/>
      </c>
      <c r="G868" t="str" cm="1">
        <f t="array" aca="1" ref="G868" ca="1">_xlfn.SINGLE(IF(COLUMNS($E868:G868)&lt;=COUNTIF(INDIRECT("'Raw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Input'!$B$3)),COLUMNS($E868:G868))),""))</f>
        <v/>
      </c>
      <c r="H868" t="str" cm="1">
        <f t="array" aca="1" ref="H868" ca="1">_xlfn.SINGLE(IF(COLUMNS($E868:H868)&lt;=COUNTIF(INDIRECT("'Raw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Input'!$B$3)),COLUMNS($E868:H868))),""))</f>
        <v/>
      </c>
      <c r="I868" t="str" cm="1">
        <f t="array" aca="1" ref="I868" ca="1">_xlfn.SINGLE(IF(COLUMNS($E868:I868)&lt;=COUNTIF(INDIRECT("'Raw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Input'!$B$3)),COLUMNS($E868:I868))),""))</f>
        <v/>
      </c>
      <c r="J868" t="str" cm="1">
        <f t="array" aca="1" ref="J868" ca="1">_xlfn.SINGLE(IF(COLUMNS($E868:J868)&lt;=COUNTIF(INDIRECT("'Raw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Input'!$B$3)),COLUMNS($E868:J868))),""))</f>
        <v/>
      </c>
      <c r="K868" t="str" cm="1">
        <f t="array" aca="1" ref="K868" ca="1">_xlfn.SINGLE(IF(COLUMNS($E868:E868)&lt;=COUNTIF(INDIRECT("'Raw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Input'!$B$3)),COLUMNS($E868:E868))),""))</f>
        <v>Boolean</v>
      </c>
      <c r="L868" t="str" cm="1">
        <f t="array" aca="1" ref="L868" ca="1">_xlfn.SINGLE(IF(COLUMNS($E868:F868)&lt;=COUNTIF(INDIRECT("'Raw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Input'!$B$3)),COLUMNS($E868:F868))),""))</f>
        <v/>
      </c>
      <c r="M868" t="str" cm="1">
        <f t="array" aca="1" ref="M868" ca="1">_xlfn.SINGLE(IF(COLUMNS($E868:G868)&lt;=COUNTIF(INDIRECT("'Raw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Input'!$B$3)),COLUMNS($E868:G868))),""))</f>
        <v/>
      </c>
      <c r="N868" t="str" cm="1">
        <f t="array" aca="1" ref="N868" ca="1">_xlfn.SINGLE(IF(COLUMNS($E868:H868)&lt;=COUNTIF(INDIRECT("'Raw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Input'!$B$3)),COLUMNS($E868:H868))),""))</f>
        <v/>
      </c>
      <c r="O868" t="str" cm="1">
        <f t="array" aca="1" ref="O868" ca="1">_xlfn.SINGLE(IF(COLUMNS($E868:I868)&lt;=COUNTIF(INDIRECT("'Raw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Input'!$B$3)),COLUMNS($E868:I868))),""))</f>
        <v/>
      </c>
      <c r="P868" t="str" cm="1">
        <f t="array" aca="1" ref="P868" ca="1">_xlfn.SINGLE(IF(COLUMNS($E868:J868)&lt;=COUNTIF(INDIRECT("'Raw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Input'!$B$3)),COLUMNS($E868:J868))),""))</f>
        <v/>
      </c>
      <c r="Q868" t="str">
        <f t="shared" ca="1" si="325"/>
        <v>Int</v>
      </c>
      <c r="R868" t="str">
        <f t="shared" ca="1" si="326"/>
        <v/>
      </c>
      <c r="S868" t="str">
        <f t="shared" ca="1" si="327"/>
        <v/>
      </c>
      <c r="T868" t="str">
        <f t="shared" ca="1" si="322"/>
        <v/>
      </c>
      <c r="U868" t="str">
        <f t="shared" ca="1" si="323"/>
        <v/>
      </c>
      <c r="V868">
        <v>868</v>
      </c>
      <c r="DE868"/>
      <c r="HB868"/>
    </row>
    <row r="869" spans="1:210">
      <c r="A869">
        <v>9</v>
      </c>
      <c r="B869" t="str">
        <f t="shared" ca="1" si="324"/>
        <v/>
      </c>
      <c r="C869" t="str">
        <f t="shared" ca="1" si="313"/>
        <v/>
      </c>
      <c r="D869" t="str">
        <f t="shared" ca="1" si="314"/>
        <v/>
      </c>
      <c r="E869" t="str" cm="1">
        <f t="array" aca="1" ref="E869" ca="1">_xlfn.SINGLE(IF(COLUMNS($E869:E869)&lt;=COUNTIF(INDIRECT("'Raw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Input'!$B$3)),COLUMNS($E869:E869))),""))</f>
        <v>Int</v>
      </c>
      <c r="F869" t="str" cm="1">
        <f t="array" aca="1" ref="F869" ca="1">_xlfn.SINGLE(IF(COLUMNS($E869:F869)&lt;=COUNTIF(INDIRECT("'Raw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Input'!$B$3)),COLUMNS($E869:F869))),""))</f>
        <v/>
      </c>
      <c r="G869" t="str" cm="1">
        <f t="array" aca="1" ref="G869" ca="1">_xlfn.SINGLE(IF(COLUMNS($E869:G869)&lt;=COUNTIF(INDIRECT("'Raw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Input'!$B$3)),COLUMNS($E869:G869))),""))</f>
        <v/>
      </c>
      <c r="H869" t="str" cm="1">
        <f t="array" aca="1" ref="H869" ca="1">_xlfn.SINGLE(IF(COLUMNS($E869:H869)&lt;=COUNTIF(INDIRECT("'Raw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Input'!$B$3)),COLUMNS($E869:H869))),""))</f>
        <v/>
      </c>
      <c r="I869" t="str" cm="1">
        <f t="array" aca="1" ref="I869" ca="1">_xlfn.SINGLE(IF(COLUMNS($E869:I869)&lt;=COUNTIF(INDIRECT("'Raw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Input'!$B$3)),COLUMNS($E869:I869))),""))</f>
        <v/>
      </c>
      <c r="J869" t="str" cm="1">
        <f t="array" aca="1" ref="J869" ca="1">_xlfn.SINGLE(IF(COLUMNS($E869:J869)&lt;=COUNTIF(INDIRECT("'Raw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Input'!$B$3)),COLUMNS($E869:J869))),""))</f>
        <v/>
      </c>
      <c r="K869" t="str" cm="1">
        <f t="array" aca="1" ref="K869" ca="1">_xlfn.SINGLE(IF(COLUMNS($E869:E869)&lt;=COUNTIF(INDIRECT("'Raw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Input'!$B$3)),COLUMNS($E869:E869))),""))</f>
        <v>Boolean</v>
      </c>
      <c r="L869" t="str" cm="1">
        <f t="array" aca="1" ref="L869" ca="1">_xlfn.SINGLE(IF(COLUMNS($E869:F869)&lt;=COUNTIF(INDIRECT("'Raw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Input'!$B$3)),COLUMNS($E869:F869))),""))</f>
        <v/>
      </c>
      <c r="M869" t="str" cm="1">
        <f t="array" aca="1" ref="M869" ca="1">_xlfn.SINGLE(IF(COLUMNS($E869:G869)&lt;=COUNTIF(INDIRECT("'Raw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Input'!$B$3)),COLUMNS($E869:G869))),""))</f>
        <v/>
      </c>
      <c r="N869" t="str" cm="1">
        <f t="array" aca="1" ref="N869" ca="1">_xlfn.SINGLE(IF(COLUMNS($E869:H869)&lt;=COUNTIF(INDIRECT("'Raw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Input'!$B$3)),COLUMNS($E869:H869))),""))</f>
        <v/>
      </c>
      <c r="O869" t="str" cm="1">
        <f t="array" aca="1" ref="O869" ca="1">_xlfn.SINGLE(IF(COLUMNS($E869:I869)&lt;=COUNTIF(INDIRECT("'Raw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Input'!$B$3)),COLUMNS($E869:I869))),""))</f>
        <v/>
      </c>
      <c r="P869" t="str" cm="1">
        <f t="array" aca="1" ref="P869" ca="1">_xlfn.SINGLE(IF(COLUMNS($E869:J869)&lt;=COUNTIF(INDIRECT("'Raw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Input'!$B$3)),COLUMNS($E869:J869))),""))</f>
        <v/>
      </c>
      <c r="Q869" t="str">
        <f t="shared" ca="1" si="325"/>
        <v>Int</v>
      </c>
      <c r="R869" t="str">
        <f t="shared" ca="1" si="326"/>
        <v/>
      </c>
      <c r="S869" t="str">
        <f t="shared" ca="1" si="327"/>
        <v/>
      </c>
      <c r="T869" t="str">
        <f t="shared" ca="1" si="322"/>
        <v/>
      </c>
      <c r="U869" t="str">
        <f t="shared" ca="1" si="323"/>
        <v/>
      </c>
      <c r="V869">
        <v>869</v>
      </c>
      <c r="DE869"/>
      <c r="HB869"/>
    </row>
    <row r="870" spans="1:210">
      <c r="A870">
        <v>10</v>
      </c>
      <c r="B870" t="str">
        <f t="shared" ca="1" si="324"/>
        <v/>
      </c>
      <c r="C870" t="str">
        <f t="shared" ca="1" si="313"/>
        <v/>
      </c>
      <c r="D870" t="str">
        <f t="shared" ca="1" si="314"/>
        <v/>
      </c>
      <c r="E870" t="str" cm="1">
        <f t="array" aca="1" ref="E870" ca="1">_xlfn.SINGLE(IF(COLUMNS($E870:E870)&lt;=COUNTIF(INDIRECT("'Raw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Input'!$B$3)),COLUMNS($E870:E870))),""))</f>
        <v>Int</v>
      </c>
      <c r="F870" t="str" cm="1">
        <f t="array" aca="1" ref="F870" ca="1">_xlfn.SINGLE(IF(COLUMNS($E870:F870)&lt;=COUNTIF(INDIRECT("'Raw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Input'!$B$3)),COLUMNS($E870:F870))),""))</f>
        <v/>
      </c>
      <c r="G870" t="str" cm="1">
        <f t="array" aca="1" ref="G870" ca="1">_xlfn.SINGLE(IF(COLUMNS($E870:G870)&lt;=COUNTIF(INDIRECT("'Raw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Input'!$B$3)),COLUMNS($E870:G870))),""))</f>
        <v/>
      </c>
      <c r="H870" t="str" cm="1">
        <f t="array" aca="1" ref="H870" ca="1">_xlfn.SINGLE(IF(COLUMNS($E870:H870)&lt;=COUNTIF(INDIRECT("'Raw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Input'!$B$3)),COLUMNS($E870:H870))),""))</f>
        <v/>
      </c>
      <c r="I870" t="str" cm="1">
        <f t="array" aca="1" ref="I870" ca="1">_xlfn.SINGLE(IF(COLUMNS($E870:I870)&lt;=COUNTIF(INDIRECT("'Raw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Input'!$B$3)),COLUMNS($E870:I870))),""))</f>
        <v/>
      </c>
      <c r="J870" t="str" cm="1">
        <f t="array" aca="1" ref="J870" ca="1">_xlfn.SINGLE(IF(COLUMNS($E870:J870)&lt;=COUNTIF(INDIRECT("'Raw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Input'!$B$3)),COLUMNS($E870:J870))),""))</f>
        <v/>
      </c>
      <c r="K870" t="str" cm="1">
        <f t="array" aca="1" ref="K870" ca="1">_xlfn.SINGLE(IF(COLUMNS($E870:E870)&lt;=COUNTIF(INDIRECT("'Raw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Input'!$B$3)),COLUMNS($E870:E870))),""))</f>
        <v>Boolean</v>
      </c>
      <c r="L870" t="str" cm="1">
        <f t="array" aca="1" ref="L870" ca="1">_xlfn.SINGLE(IF(COLUMNS($E870:F870)&lt;=COUNTIF(INDIRECT("'Raw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Input'!$B$3)),COLUMNS($E870:F870))),""))</f>
        <v/>
      </c>
      <c r="M870" t="str" cm="1">
        <f t="array" aca="1" ref="M870" ca="1">_xlfn.SINGLE(IF(COLUMNS($E870:G870)&lt;=COUNTIF(INDIRECT("'Raw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Input'!$B$3)),COLUMNS($E870:G870))),""))</f>
        <v/>
      </c>
      <c r="N870" t="str" cm="1">
        <f t="array" aca="1" ref="N870" ca="1">_xlfn.SINGLE(IF(COLUMNS($E870:H870)&lt;=COUNTIF(INDIRECT("'Raw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Input'!$B$3)),COLUMNS($E870:H870))),""))</f>
        <v/>
      </c>
      <c r="O870" t="str" cm="1">
        <f t="array" aca="1" ref="O870" ca="1">_xlfn.SINGLE(IF(COLUMNS($E870:I870)&lt;=COUNTIF(INDIRECT("'Raw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Input'!$B$3)),COLUMNS($E870:I870))),""))</f>
        <v/>
      </c>
      <c r="P870" t="str" cm="1">
        <f t="array" aca="1" ref="P870" ca="1">_xlfn.SINGLE(IF(COLUMNS($E870:J870)&lt;=COUNTIF(INDIRECT("'Raw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Input'!$B$3)),COLUMNS($E870:J870))),""))</f>
        <v/>
      </c>
      <c r="Q870" t="str">
        <f t="shared" ca="1" si="325"/>
        <v>Int</v>
      </c>
      <c r="R870" t="str">
        <f t="shared" ca="1" si="326"/>
        <v/>
      </c>
      <c r="S870" t="str">
        <f t="shared" ca="1" si="327"/>
        <v/>
      </c>
      <c r="T870" t="str">
        <f t="shared" ca="1" si="322"/>
        <v/>
      </c>
      <c r="U870" t="str">
        <f t="shared" ca="1" si="323"/>
        <v/>
      </c>
      <c r="V870">
        <v>870</v>
      </c>
      <c r="DE870"/>
      <c r="HB870"/>
    </row>
    <row r="871" spans="1:210">
      <c r="A871">
        <v>11</v>
      </c>
      <c r="B871" t="str">
        <f t="shared" ca="1" si="324"/>
        <v/>
      </c>
      <c r="C871" t="str">
        <f t="shared" ca="1" si="313"/>
        <v/>
      </c>
      <c r="D871" t="str">
        <f t="shared" ca="1" si="314"/>
        <v/>
      </c>
      <c r="E871" t="str" cm="1">
        <f t="array" aca="1" ref="E871" ca="1">_xlfn.SINGLE(IF(COLUMNS($E871:E871)&lt;=COUNTIF(INDIRECT("'Raw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Input'!$B$3)),COLUMNS($E871:E871))),""))</f>
        <v>Int</v>
      </c>
      <c r="F871" t="str" cm="1">
        <f t="array" aca="1" ref="F871" ca="1">_xlfn.SINGLE(IF(COLUMNS($E871:F871)&lt;=COUNTIF(INDIRECT("'Raw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Input'!$B$3)),COLUMNS($E871:F871))),""))</f>
        <v/>
      </c>
      <c r="G871" t="str" cm="1">
        <f t="array" aca="1" ref="G871" ca="1">_xlfn.SINGLE(IF(COLUMNS($E871:G871)&lt;=COUNTIF(INDIRECT("'Raw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Input'!$B$3)),COLUMNS($E871:G871))),""))</f>
        <v/>
      </c>
      <c r="H871" t="str" cm="1">
        <f t="array" aca="1" ref="H871" ca="1">_xlfn.SINGLE(IF(COLUMNS($E871:H871)&lt;=COUNTIF(INDIRECT("'Raw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Input'!$B$3)),COLUMNS($E871:H871))),""))</f>
        <v/>
      </c>
      <c r="I871" t="str" cm="1">
        <f t="array" aca="1" ref="I871" ca="1">_xlfn.SINGLE(IF(COLUMNS($E871:I871)&lt;=COUNTIF(INDIRECT("'Raw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Input'!$B$3)),COLUMNS($E871:I871))),""))</f>
        <v/>
      </c>
      <c r="J871" t="str" cm="1">
        <f t="array" aca="1" ref="J871" ca="1">_xlfn.SINGLE(IF(COLUMNS($E871:J871)&lt;=COUNTIF(INDIRECT("'Raw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Input'!$B$3)),COLUMNS($E871:J871))),""))</f>
        <v/>
      </c>
      <c r="K871" t="str" cm="1">
        <f t="array" aca="1" ref="K871" ca="1">_xlfn.SINGLE(IF(COLUMNS($E871:E871)&lt;=COUNTIF(INDIRECT("'Raw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Input'!$B$3)),COLUMNS($E871:E871))),""))</f>
        <v>Boolean</v>
      </c>
      <c r="L871" t="str" cm="1">
        <f t="array" aca="1" ref="L871" ca="1">_xlfn.SINGLE(IF(COLUMNS($E871:F871)&lt;=COUNTIF(INDIRECT("'Raw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Input'!$B$3)),COLUMNS($E871:F871))),""))</f>
        <v/>
      </c>
      <c r="M871" t="str" cm="1">
        <f t="array" aca="1" ref="M871" ca="1">_xlfn.SINGLE(IF(COLUMNS($E871:G871)&lt;=COUNTIF(INDIRECT("'Raw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Input'!$B$3)),COLUMNS($E871:G871))),""))</f>
        <v/>
      </c>
      <c r="N871" t="str" cm="1">
        <f t="array" aca="1" ref="N871" ca="1">_xlfn.SINGLE(IF(COLUMNS($E871:H871)&lt;=COUNTIF(INDIRECT("'Raw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Input'!$B$3)),COLUMNS($E871:H871))),""))</f>
        <v/>
      </c>
      <c r="O871" t="str" cm="1">
        <f t="array" aca="1" ref="O871" ca="1">_xlfn.SINGLE(IF(COLUMNS($E871:I871)&lt;=COUNTIF(INDIRECT("'Raw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Input'!$B$3)),COLUMNS($E871:I871))),""))</f>
        <v/>
      </c>
      <c r="P871" t="str" cm="1">
        <f t="array" aca="1" ref="P871" ca="1">_xlfn.SINGLE(IF(COLUMNS($E871:J871)&lt;=COUNTIF(INDIRECT("'Raw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Input'!$B$3)),COLUMNS($E871:J871))),""))</f>
        <v/>
      </c>
      <c r="Q871" t="str">
        <f t="shared" ca="1" si="325"/>
        <v>Int</v>
      </c>
      <c r="R871" t="str">
        <f t="shared" ca="1" si="326"/>
        <v/>
      </c>
      <c r="S871" t="str">
        <f t="shared" ca="1" si="327"/>
        <v/>
      </c>
      <c r="T871" t="str">
        <f t="shared" ca="1" si="322"/>
        <v/>
      </c>
      <c r="U871" t="str">
        <f t="shared" ca="1" si="323"/>
        <v/>
      </c>
      <c r="V871">
        <v>871</v>
      </c>
      <c r="DE871"/>
      <c r="HB871"/>
    </row>
    <row r="872" spans="1:210">
      <c r="A872">
        <v>12</v>
      </c>
      <c r="B872" t="str">
        <f t="shared" ca="1" si="324"/>
        <v/>
      </c>
      <c r="C872" t="str">
        <f t="shared" ca="1" si="313"/>
        <v/>
      </c>
      <c r="D872" t="str">
        <f t="shared" ca="1" si="314"/>
        <v/>
      </c>
      <c r="E872" t="str" cm="1">
        <f t="array" aca="1" ref="E872" ca="1">_xlfn.SINGLE(IF(COLUMNS($E872:E872)&lt;=COUNTIF(INDIRECT("'Raw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Input'!$B$3)),COLUMNS($E872:E872))),""))</f>
        <v>Int</v>
      </c>
      <c r="F872" t="str" cm="1">
        <f t="array" aca="1" ref="F872" ca="1">_xlfn.SINGLE(IF(COLUMNS($E872:F872)&lt;=COUNTIF(INDIRECT("'Raw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Input'!$B$3)),COLUMNS($E872:F872))),""))</f>
        <v/>
      </c>
      <c r="G872" t="str" cm="1">
        <f t="array" aca="1" ref="G872" ca="1">_xlfn.SINGLE(IF(COLUMNS($E872:G872)&lt;=COUNTIF(INDIRECT("'Raw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Input'!$B$3)),COLUMNS($E872:G872))),""))</f>
        <v/>
      </c>
      <c r="H872" t="str" cm="1">
        <f t="array" aca="1" ref="H872" ca="1">_xlfn.SINGLE(IF(COLUMNS($E872:H872)&lt;=COUNTIF(INDIRECT("'Raw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Input'!$B$3)),COLUMNS($E872:H872))),""))</f>
        <v/>
      </c>
      <c r="I872" t="str" cm="1">
        <f t="array" aca="1" ref="I872" ca="1">_xlfn.SINGLE(IF(COLUMNS($E872:I872)&lt;=COUNTIF(INDIRECT("'Raw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Input'!$B$3)),COLUMNS($E872:I872))),""))</f>
        <v/>
      </c>
      <c r="J872" t="str" cm="1">
        <f t="array" aca="1" ref="J872" ca="1">_xlfn.SINGLE(IF(COLUMNS($E872:J872)&lt;=COUNTIF(INDIRECT("'Raw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Input'!$B$3)),COLUMNS($E872:J872))),""))</f>
        <v/>
      </c>
      <c r="K872" t="str" cm="1">
        <f t="array" aca="1" ref="K872" ca="1">_xlfn.SINGLE(IF(COLUMNS($E872:E872)&lt;=COUNTIF(INDIRECT("'Raw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Input'!$B$3)),COLUMNS($E872:E872))),""))</f>
        <v>Boolean</v>
      </c>
      <c r="L872" t="str" cm="1">
        <f t="array" aca="1" ref="L872" ca="1">_xlfn.SINGLE(IF(COLUMNS($E872:F872)&lt;=COUNTIF(INDIRECT("'Raw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Input'!$B$3)),COLUMNS($E872:F872))),""))</f>
        <v/>
      </c>
      <c r="M872" t="str" cm="1">
        <f t="array" aca="1" ref="M872" ca="1">_xlfn.SINGLE(IF(COLUMNS($E872:G872)&lt;=COUNTIF(INDIRECT("'Raw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Input'!$B$3)),COLUMNS($E872:G872))),""))</f>
        <v/>
      </c>
      <c r="N872" t="str" cm="1">
        <f t="array" aca="1" ref="N872" ca="1">_xlfn.SINGLE(IF(COLUMNS($E872:H872)&lt;=COUNTIF(INDIRECT("'Raw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Input'!$B$3)),COLUMNS($E872:H872))),""))</f>
        <v/>
      </c>
      <c r="O872" t="str" cm="1">
        <f t="array" aca="1" ref="O872" ca="1">_xlfn.SINGLE(IF(COLUMNS($E872:I872)&lt;=COUNTIF(INDIRECT("'Raw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Input'!$B$3)),COLUMNS($E872:I872))),""))</f>
        <v/>
      </c>
      <c r="P872" t="str" cm="1">
        <f t="array" aca="1" ref="P872" ca="1">_xlfn.SINGLE(IF(COLUMNS($E872:J872)&lt;=COUNTIF(INDIRECT("'Raw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Input'!$B$3)),COLUMNS($E872:J872))),""))</f>
        <v/>
      </c>
      <c r="Q872" t="str">
        <f t="shared" ca="1" si="325"/>
        <v>Int</v>
      </c>
      <c r="R872" t="str">
        <f t="shared" ca="1" si="326"/>
        <v/>
      </c>
      <c r="S872" t="str">
        <f t="shared" ca="1" si="327"/>
        <v/>
      </c>
      <c r="T872" t="str">
        <f t="shared" ca="1" si="322"/>
        <v/>
      </c>
      <c r="U872" t="str">
        <f t="shared" ca="1" si="323"/>
        <v/>
      </c>
      <c r="V872">
        <v>872</v>
      </c>
      <c r="DE872"/>
      <c r="HB872"/>
    </row>
    <row r="873" spans="1:210">
      <c r="A873" s="79" t="str">
        <f ca="1">IF(ISBLANK(INDIRECT("Setup!A"&amp;(1+(V873+11)/13))),"",INDIRECT("Setup!A"&amp;(1+(V873+11)/13)))</f>
        <v/>
      </c>
      <c r="C873" t="str">
        <f t="shared" ca="1" si="313"/>
        <v/>
      </c>
      <c r="D873" t="str">
        <f t="shared" ca="1" si="314"/>
        <v/>
      </c>
      <c r="K873" t="str" cm="1">
        <f t="array" aca="1" ref="K873" ca="1">_xlfn.SINGLE(IF(COLUMNS($E873:E873)&lt;=COUNTIF(INDIRECT("'Raw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Input'!$B$3)),COLUMNS($E873:E873))),""))</f>
        <v/>
      </c>
      <c r="L873" t="str" cm="1">
        <f t="array" aca="1" ref="L873" ca="1">_xlfn.SINGLE(IF(COLUMNS($E873:F873)&lt;=COUNTIF(INDIRECT("'Raw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Input'!$B$3)),COLUMNS($E873:F873))),""))</f>
        <v/>
      </c>
      <c r="M873" t="str" cm="1">
        <f t="array" aca="1" ref="M873" ca="1">_xlfn.SINGLE(IF(COLUMNS($E873:G873)&lt;=COUNTIF(INDIRECT("'Raw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Input'!$B$3)),COLUMNS($E873:G873))),""))</f>
        <v/>
      </c>
      <c r="N873" t="str" cm="1">
        <f t="array" aca="1" ref="N873" ca="1">_xlfn.SINGLE(IF(COLUMNS($E873:H873)&lt;=COUNTIF(INDIRECT("'Raw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Input'!$B$3)),COLUMNS($E873:H873))),""))</f>
        <v/>
      </c>
      <c r="O873" t="str" cm="1">
        <f t="array" aca="1" ref="O873" ca="1">_xlfn.SINGLE(IF(COLUMNS($E873:I873)&lt;=COUNTIF(INDIRECT("'Raw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Input'!$B$3)),COLUMNS($E873:I873))),""))</f>
        <v/>
      </c>
      <c r="P873" t="str" cm="1">
        <f t="array" aca="1" ref="P873" ca="1">_xlfn.SINGLE(IF(COLUMNS($E873:J873)&lt;=COUNTIF(INDIRECT("'Raw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Input'!$B$3)),COLUMNS($E873:J873))),""))</f>
        <v/>
      </c>
      <c r="T873" t="str">
        <f t="shared" ca="1" si="322"/>
        <v/>
      </c>
      <c r="U873" t="str">
        <f t="shared" ca="1" si="323"/>
        <v/>
      </c>
      <c r="V873">
        <v>873</v>
      </c>
      <c r="DE873"/>
      <c r="HB873"/>
    </row>
    <row r="874" spans="1:210">
      <c r="A874">
        <v>1</v>
      </c>
      <c r="B874" t="str">
        <f t="shared" ref="B874:B885" ca="1" si="328">IFERROR(IF(ISBLANK(INDIRECT(INDIRECT("A"&amp;V874-A874)&amp;"!B"&amp;A874+3)),"",INDIRECT(INDIRECT("A"&amp;V874-A874)&amp;"!B"&amp;A874+3)),"")</f>
        <v/>
      </c>
      <c r="C874" t="str">
        <f t="shared" ca="1" si="313"/>
        <v/>
      </c>
      <c r="D874" t="str">
        <f t="shared" ca="1" si="314"/>
        <v/>
      </c>
      <c r="E874" t="str" cm="1">
        <f t="array" aca="1" ref="E874" ca="1">_xlfn.SINGLE(IF(COLUMNS($E874:E874)&lt;=COUNTIF(INDIRECT("'Raw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Input'!$B$3)),COLUMNS($E874:E874))),""))</f>
        <v>Int</v>
      </c>
      <c r="F874" t="str" cm="1">
        <f t="array" aca="1" ref="F874" ca="1">_xlfn.SINGLE(IF(COLUMNS($E874:F874)&lt;=COUNTIF(INDIRECT("'Raw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Input'!$B$3)),COLUMNS($E874:F874))),""))</f>
        <v/>
      </c>
      <c r="G874" t="str" cm="1">
        <f t="array" aca="1" ref="G874" ca="1">_xlfn.SINGLE(IF(COLUMNS($E874:G874)&lt;=COUNTIF(INDIRECT("'Raw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Input'!$B$3)),COLUMNS($E874:G874))),""))</f>
        <v/>
      </c>
      <c r="H874" t="str" cm="1">
        <f t="array" aca="1" ref="H874" ca="1">_xlfn.SINGLE(IF(COLUMNS($E874:H874)&lt;=COUNTIF(INDIRECT("'Raw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Input'!$B$3)),COLUMNS($E874:H874))),""))</f>
        <v/>
      </c>
      <c r="I874" t="str" cm="1">
        <f t="array" aca="1" ref="I874" ca="1">_xlfn.SINGLE(IF(COLUMNS($E874:I874)&lt;=COUNTIF(INDIRECT("'Raw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Input'!$B$3)),COLUMNS($E874:I874))),""))</f>
        <v/>
      </c>
      <c r="J874" t="str" cm="1">
        <f t="array" aca="1" ref="J874" ca="1">_xlfn.SINGLE(IF(COLUMNS($E874:J874)&lt;=COUNTIF(INDIRECT("'Raw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Input'!$B$3)),COLUMNS($E874:J874))),""))</f>
        <v/>
      </c>
      <c r="K874" t="str" cm="1">
        <f t="array" aca="1" ref="K874" ca="1">_xlfn.SINGLE(IF(COLUMNS($E874:E874)&lt;=COUNTIF(INDIRECT("'Raw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Input'!$B$3)),COLUMNS($E874:E874))),""))</f>
        <v>Boolean</v>
      </c>
      <c r="L874" t="str" cm="1">
        <f t="array" aca="1" ref="L874" ca="1">_xlfn.SINGLE(IF(COLUMNS($E874:F874)&lt;=COUNTIF(INDIRECT("'Raw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Input'!$B$3)),COLUMNS($E874:F874))),""))</f>
        <v/>
      </c>
      <c r="M874" t="str" cm="1">
        <f t="array" aca="1" ref="M874" ca="1">_xlfn.SINGLE(IF(COLUMNS($E874:G874)&lt;=COUNTIF(INDIRECT("'Raw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Input'!$B$3)),COLUMNS($E874:G874))),""))</f>
        <v/>
      </c>
      <c r="N874" t="str" cm="1">
        <f t="array" aca="1" ref="N874" ca="1">_xlfn.SINGLE(IF(COLUMNS($E874:H874)&lt;=COUNTIF(INDIRECT("'Raw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Input'!$B$3)),COLUMNS($E874:H874))),""))</f>
        <v/>
      </c>
      <c r="O874" t="str" cm="1">
        <f t="array" aca="1" ref="O874" ca="1">_xlfn.SINGLE(IF(COLUMNS($E874:I874)&lt;=COUNTIF(INDIRECT("'Raw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Input'!$B$3)),COLUMNS($E874:I874))),""))</f>
        <v/>
      </c>
      <c r="P874" t="str" cm="1">
        <f t="array" aca="1" ref="P874" ca="1">_xlfn.SINGLE(IF(COLUMNS($E874:J874)&lt;=COUNTIF(INDIRECT("'Raw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Input'!$B$3)),COLUMNS($E874:J874))),""))</f>
        <v/>
      </c>
      <c r="Q874" t="str">
        <f t="shared" ref="Q874:Q885" ca="1" si="329">IF(NOT(C874=K874),E874,IF(NOT(C874=L874),F874,IF(NOT(C874=M874),G874,IF(NOT(C874=N874),H874,IF(NOT(C874=O874),I874,IF(NOT(C874=P874),J874,""))))))</f>
        <v>Int</v>
      </c>
      <c r="R874" t="str">
        <f t="shared" ref="R874:R885" ca="1" si="330">IF(AND(NOT(C874=L874),NOT(F874=Q874)),F874,IF(AND(NOT(C874=M874),NOT(G874=Q874)),G874,IF(AND(NOT(C874=N874),NOT(H874=Q874)),H874,IF(AND(NOT(C874=O874),NOT(I874=Q874)),I874,IF(AND(NOT(C874=P874),NOT(J874=Q874)),J874,"")))))</f>
        <v/>
      </c>
      <c r="S874" t="str">
        <f t="shared" ref="S874:S885" ca="1" si="331">IF(AND(NOT(C874=M874),NOT(G874=Q874),NOT(G874=R874)),G874,IF(AND(NOT(C874=N874),NOT(H874=Q874),NOT(H874=R874)),H874,IF(AND(NOT(C874=O874),NOT(I874=Q874),NOT(I874=R874)),I874,IF(AND(NOT(C874=P874),NOT(J874=Q874),NOT(J874=R874)),J874,""))))</f>
        <v/>
      </c>
      <c r="T874" t="str">
        <f t="shared" ca="1" si="322"/>
        <v/>
      </c>
      <c r="U874" t="str">
        <f t="shared" ca="1" si="323"/>
        <v/>
      </c>
      <c r="V874">
        <v>874</v>
      </c>
      <c r="DE874"/>
      <c r="HB874"/>
    </row>
    <row r="875" spans="1:210">
      <c r="A875">
        <v>2</v>
      </c>
      <c r="B875" t="str">
        <f t="shared" ca="1" si="328"/>
        <v/>
      </c>
      <c r="C875" t="str">
        <f t="shared" ca="1" si="313"/>
        <v/>
      </c>
      <c r="D875" t="str">
        <f t="shared" ca="1" si="314"/>
        <v/>
      </c>
      <c r="E875" t="str" cm="1">
        <f t="array" aca="1" ref="E875" ca="1">_xlfn.SINGLE(IF(COLUMNS($E875:E875)&lt;=COUNTIF(INDIRECT("'Raw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Input'!$B$3)),COLUMNS($E875:E875))),""))</f>
        <v>Int</v>
      </c>
      <c r="F875" t="str" cm="1">
        <f t="array" aca="1" ref="F875" ca="1">_xlfn.SINGLE(IF(COLUMNS($E875:F875)&lt;=COUNTIF(INDIRECT("'Raw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Input'!$B$3)),COLUMNS($E875:F875))),""))</f>
        <v/>
      </c>
      <c r="G875" t="str" cm="1">
        <f t="array" aca="1" ref="G875" ca="1">_xlfn.SINGLE(IF(COLUMNS($E875:G875)&lt;=COUNTIF(INDIRECT("'Raw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Input'!$B$3)),COLUMNS($E875:G875))),""))</f>
        <v/>
      </c>
      <c r="H875" t="str" cm="1">
        <f t="array" aca="1" ref="H875" ca="1">_xlfn.SINGLE(IF(COLUMNS($E875:H875)&lt;=COUNTIF(INDIRECT("'Raw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Input'!$B$3)),COLUMNS($E875:H875))),""))</f>
        <v/>
      </c>
      <c r="I875" t="str" cm="1">
        <f t="array" aca="1" ref="I875" ca="1">_xlfn.SINGLE(IF(COLUMNS($E875:I875)&lt;=COUNTIF(INDIRECT("'Raw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Input'!$B$3)),COLUMNS($E875:I875))),""))</f>
        <v/>
      </c>
      <c r="J875" t="str" cm="1">
        <f t="array" aca="1" ref="J875" ca="1">_xlfn.SINGLE(IF(COLUMNS($E875:J875)&lt;=COUNTIF(INDIRECT("'Raw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Input'!$B$3)),COLUMNS($E875:J875))),""))</f>
        <v/>
      </c>
      <c r="K875" t="str" cm="1">
        <f t="array" aca="1" ref="K875" ca="1">_xlfn.SINGLE(IF(COLUMNS($E875:E875)&lt;=COUNTIF(INDIRECT("'Raw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Input'!$B$3)),COLUMNS($E875:E875))),""))</f>
        <v>Boolean</v>
      </c>
      <c r="L875" t="str" cm="1">
        <f t="array" aca="1" ref="L875" ca="1">_xlfn.SINGLE(IF(COLUMNS($E875:F875)&lt;=COUNTIF(INDIRECT("'Raw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Input'!$B$3)),COLUMNS($E875:F875))),""))</f>
        <v/>
      </c>
      <c r="M875" t="str" cm="1">
        <f t="array" aca="1" ref="M875" ca="1">_xlfn.SINGLE(IF(COLUMNS($E875:G875)&lt;=COUNTIF(INDIRECT("'Raw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Input'!$B$3)),COLUMNS($E875:G875))),""))</f>
        <v/>
      </c>
      <c r="N875" t="str" cm="1">
        <f t="array" aca="1" ref="N875" ca="1">_xlfn.SINGLE(IF(COLUMNS($E875:H875)&lt;=COUNTIF(INDIRECT("'Raw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Input'!$B$3)),COLUMNS($E875:H875))),""))</f>
        <v/>
      </c>
      <c r="O875" t="str" cm="1">
        <f t="array" aca="1" ref="O875" ca="1">_xlfn.SINGLE(IF(COLUMNS($E875:I875)&lt;=COUNTIF(INDIRECT("'Raw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Input'!$B$3)),COLUMNS($E875:I875))),""))</f>
        <v/>
      </c>
      <c r="P875" t="str" cm="1">
        <f t="array" aca="1" ref="P875" ca="1">_xlfn.SINGLE(IF(COLUMNS($E875:J875)&lt;=COUNTIF(INDIRECT("'Raw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Input'!$B$3)),COLUMNS($E875:J875))),""))</f>
        <v/>
      </c>
      <c r="Q875" t="str">
        <f t="shared" ca="1" si="329"/>
        <v>Int</v>
      </c>
      <c r="R875" t="str">
        <f t="shared" ca="1" si="330"/>
        <v/>
      </c>
      <c r="S875" t="str">
        <f t="shared" ca="1" si="331"/>
        <v/>
      </c>
      <c r="T875" t="str">
        <f t="shared" ca="1" si="322"/>
        <v/>
      </c>
      <c r="U875" t="str">
        <f t="shared" ca="1" si="323"/>
        <v/>
      </c>
      <c r="V875">
        <v>875</v>
      </c>
      <c r="DE875"/>
      <c r="HB875"/>
    </row>
    <row r="876" spans="1:210">
      <c r="A876">
        <v>3</v>
      </c>
      <c r="B876" t="str">
        <f t="shared" ca="1" si="328"/>
        <v/>
      </c>
      <c r="C876" t="str">
        <f t="shared" ca="1" si="313"/>
        <v/>
      </c>
      <c r="D876" t="str">
        <f t="shared" ca="1" si="314"/>
        <v/>
      </c>
      <c r="E876" t="str" cm="1">
        <f t="array" aca="1" ref="E876" ca="1">_xlfn.SINGLE(IF(COLUMNS($E876:E876)&lt;=COUNTIF(INDIRECT("'Raw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Input'!$B$3)),COLUMNS($E876:E876))),""))</f>
        <v>Int</v>
      </c>
      <c r="F876" t="str" cm="1">
        <f t="array" aca="1" ref="F876" ca="1">_xlfn.SINGLE(IF(COLUMNS($E876:F876)&lt;=COUNTIF(INDIRECT("'Raw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Input'!$B$3)),COLUMNS($E876:F876))),""))</f>
        <v/>
      </c>
      <c r="G876" t="str" cm="1">
        <f t="array" aca="1" ref="G876" ca="1">_xlfn.SINGLE(IF(COLUMNS($E876:G876)&lt;=COUNTIF(INDIRECT("'Raw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Input'!$B$3)),COLUMNS($E876:G876))),""))</f>
        <v/>
      </c>
      <c r="H876" t="str" cm="1">
        <f t="array" aca="1" ref="H876" ca="1">_xlfn.SINGLE(IF(COLUMNS($E876:H876)&lt;=COUNTIF(INDIRECT("'Raw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Input'!$B$3)),COLUMNS($E876:H876))),""))</f>
        <v/>
      </c>
      <c r="I876" t="str" cm="1">
        <f t="array" aca="1" ref="I876" ca="1">_xlfn.SINGLE(IF(COLUMNS($E876:I876)&lt;=COUNTIF(INDIRECT("'Raw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Input'!$B$3)),COLUMNS($E876:I876))),""))</f>
        <v/>
      </c>
      <c r="J876" t="str" cm="1">
        <f t="array" aca="1" ref="J876" ca="1">_xlfn.SINGLE(IF(COLUMNS($E876:J876)&lt;=COUNTIF(INDIRECT("'Raw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Input'!$B$3)),COLUMNS($E876:J876))),""))</f>
        <v/>
      </c>
      <c r="K876" t="str" cm="1">
        <f t="array" aca="1" ref="K876" ca="1">_xlfn.SINGLE(IF(COLUMNS($E876:E876)&lt;=COUNTIF(INDIRECT("'Raw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Input'!$B$3)),COLUMNS($E876:E876))),""))</f>
        <v>Boolean</v>
      </c>
      <c r="L876" t="str" cm="1">
        <f t="array" aca="1" ref="L876" ca="1">_xlfn.SINGLE(IF(COLUMNS($E876:F876)&lt;=COUNTIF(INDIRECT("'Raw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Input'!$B$3)),COLUMNS($E876:F876))),""))</f>
        <v/>
      </c>
      <c r="M876" t="str" cm="1">
        <f t="array" aca="1" ref="M876" ca="1">_xlfn.SINGLE(IF(COLUMNS($E876:G876)&lt;=COUNTIF(INDIRECT("'Raw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Input'!$B$3)),COLUMNS($E876:G876))),""))</f>
        <v/>
      </c>
      <c r="N876" t="str" cm="1">
        <f t="array" aca="1" ref="N876" ca="1">_xlfn.SINGLE(IF(COLUMNS($E876:H876)&lt;=COUNTIF(INDIRECT("'Raw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Input'!$B$3)),COLUMNS($E876:H876))),""))</f>
        <v/>
      </c>
      <c r="O876" t="str" cm="1">
        <f t="array" aca="1" ref="O876" ca="1">_xlfn.SINGLE(IF(COLUMNS($E876:I876)&lt;=COUNTIF(INDIRECT("'Raw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Input'!$B$3)),COLUMNS($E876:I876))),""))</f>
        <v/>
      </c>
      <c r="P876" t="str" cm="1">
        <f t="array" aca="1" ref="P876" ca="1">_xlfn.SINGLE(IF(COLUMNS($E876:J876)&lt;=COUNTIF(INDIRECT("'Raw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Input'!$B$3)),COLUMNS($E876:J876))),""))</f>
        <v/>
      </c>
      <c r="Q876" t="str">
        <f t="shared" ca="1" si="329"/>
        <v>Int</v>
      </c>
      <c r="R876" t="str">
        <f t="shared" ca="1" si="330"/>
        <v/>
      </c>
      <c r="S876" t="str">
        <f t="shared" ca="1" si="331"/>
        <v/>
      </c>
      <c r="T876" t="str">
        <f t="shared" ca="1" si="322"/>
        <v/>
      </c>
      <c r="U876" t="str">
        <f t="shared" ca="1" si="323"/>
        <v/>
      </c>
      <c r="V876">
        <v>876</v>
      </c>
      <c r="DE876"/>
      <c r="HB876"/>
    </row>
    <row r="877" spans="1:210">
      <c r="A877">
        <v>4</v>
      </c>
      <c r="B877" t="str">
        <f t="shared" ca="1" si="328"/>
        <v/>
      </c>
      <c r="C877" t="str">
        <f t="shared" ca="1" si="313"/>
        <v/>
      </c>
      <c r="D877" t="str">
        <f t="shared" ca="1" si="314"/>
        <v/>
      </c>
      <c r="E877" t="str" cm="1">
        <f t="array" aca="1" ref="E877" ca="1">_xlfn.SINGLE(IF(COLUMNS($E877:E877)&lt;=COUNTIF(INDIRECT("'Raw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Input'!$B$3)),COLUMNS($E877:E877))),""))</f>
        <v>Int</v>
      </c>
      <c r="F877" t="str" cm="1">
        <f t="array" aca="1" ref="F877" ca="1">_xlfn.SINGLE(IF(COLUMNS($E877:F877)&lt;=COUNTIF(INDIRECT("'Raw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Input'!$B$3)),COLUMNS($E877:F877))),""))</f>
        <v/>
      </c>
      <c r="G877" t="str" cm="1">
        <f t="array" aca="1" ref="G877" ca="1">_xlfn.SINGLE(IF(COLUMNS($E877:G877)&lt;=COUNTIF(INDIRECT("'Raw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Input'!$B$3)),COLUMNS($E877:G877))),""))</f>
        <v/>
      </c>
      <c r="H877" t="str" cm="1">
        <f t="array" aca="1" ref="H877" ca="1">_xlfn.SINGLE(IF(COLUMNS($E877:H877)&lt;=COUNTIF(INDIRECT("'Raw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Input'!$B$3)),COLUMNS($E877:H877))),""))</f>
        <v/>
      </c>
      <c r="I877" t="str" cm="1">
        <f t="array" aca="1" ref="I877" ca="1">_xlfn.SINGLE(IF(COLUMNS($E877:I877)&lt;=COUNTIF(INDIRECT("'Raw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Input'!$B$3)),COLUMNS($E877:I877))),""))</f>
        <v/>
      </c>
      <c r="J877" t="str" cm="1">
        <f t="array" aca="1" ref="J877" ca="1">_xlfn.SINGLE(IF(COLUMNS($E877:J877)&lt;=COUNTIF(INDIRECT("'Raw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Input'!$B$3)),COLUMNS($E877:J877))),""))</f>
        <v/>
      </c>
      <c r="K877" t="str" cm="1">
        <f t="array" aca="1" ref="K877" ca="1">_xlfn.SINGLE(IF(COLUMNS($E877:E877)&lt;=COUNTIF(INDIRECT("'Raw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Input'!$B$3)),COLUMNS($E877:E877))),""))</f>
        <v>Boolean</v>
      </c>
      <c r="L877" t="str" cm="1">
        <f t="array" aca="1" ref="L877" ca="1">_xlfn.SINGLE(IF(COLUMNS($E877:F877)&lt;=COUNTIF(INDIRECT("'Raw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Input'!$B$3)),COLUMNS($E877:F877))),""))</f>
        <v/>
      </c>
      <c r="M877" t="str" cm="1">
        <f t="array" aca="1" ref="M877" ca="1">_xlfn.SINGLE(IF(COLUMNS($E877:G877)&lt;=COUNTIF(INDIRECT("'Raw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Input'!$B$3)),COLUMNS($E877:G877))),""))</f>
        <v/>
      </c>
      <c r="N877" t="str" cm="1">
        <f t="array" aca="1" ref="N877" ca="1">_xlfn.SINGLE(IF(COLUMNS($E877:H877)&lt;=COUNTIF(INDIRECT("'Raw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Input'!$B$3)),COLUMNS($E877:H877))),""))</f>
        <v/>
      </c>
      <c r="O877" t="str" cm="1">
        <f t="array" aca="1" ref="O877" ca="1">_xlfn.SINGLE(IF(COLUMNS($E877:I877)&lt;=COUNTIF(INDIRECT("'Raw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Input'!$B$3)),COLUMNS($E877:I877))),""))</f>
        <v/>
      </c>
      <c r="P877" t="str" cm="1">
        <f t="array" aca="1" ref="P877" ca="1">_xlfn.SINGLE(IF(COLUMNS($E877:J877)&lt;=COUNTIF(INDIRECT("'Raw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Input'!$B$3)),COLUMNS($E877:J877))),""))</f>
        <v/>
      </c>
      <c r="Q877" t="str">
        <f t="shared" ca="1" si="329"/>
        <v>Int</v>
      </c>
      <c r="R877" t="str">
        <f t="shared" ca="1" si="330"/>
        <v/>
      </c>
      <c r="S877" t="str">
        <f t="shared" ca="1" si="331"/>
        <v/>
      </c>
      <c r="T877" t="str">
        <f t="shared" ca="1" si="322"/>
        <v/>
      </c>
      <c r="U877" t="str">
        <f t="shared" ca="1" si="323"/>
        <v/>
      </c>
      <c r="V877">
        <v>877</v>
      </c>
      <c r="DE877"/>
      <c r="HB877"/>
    </row>
    <row r="878" spans="1:210">
      <c r="A878">
        <v>5</v>
      </c>
      <c r="B878" t="str">
        <f t="shared" ca="1" si="328"/>
        <v/>
      </c>
      <c r="C878" t="str">
        <f t="shared" ca="1" si="313"/>
        <v/>
      </c>
      <c r="D878" t="str">
        <f t="shared" ca="1" si="314"/>
        <v/>
      </c>
      <c r="E878" t="str" cm="1">
        <f t="array" aca="1" ref="E878" ca="1">_xlfn.SINGLE(IF(COLUMNS($E878:E878)&lt;=COUNTIF(INDIRECT("'Raw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Input'!$B$3)),COLUMNS($E878:E878))),""))</f>
        <v>Int</v>
      </c>
      <c r="F878" t="str" cm="1">
        <f t="array" aca="1" ref="F878" ca="1">_xlfn.SINGLE(IF(COLUMNS($E878:F878)&lt;=COUNTIF(INDIRECT("'Raw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Input'!$B$3)),COLUMNS($E878:F878))),""))</f>
        <v/>
      </c>
      <c r="G878" t="str" cm="1">
        <f t="array" aca="1" ref="G878" ca="1">_xlfn.SINGLE(IF(COLUMNS($E878:G878)&lt;=COUNTIF(INDIRECT("'Raw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Input'!$B$3)),COLUMNS($E878:G878))),""))</f>
        <v/>
      </c>
      <c r="H878" t="str" cm="1">
        <f t="array" aca="1" ref="H878" ca="1">_xlfn.SINGLE(IF(COLUMNS($E878:H878)&lt;=COUNTIF(INDIRECT("'Raw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Input'!$B$3)),COLUMNS($E878:H878))),""))</f>
        <v/>
      </c>
      <c r="I878" t="str" cm="1">
        <f t="array" aca="1" ref="I878" ca="1">_xlfn.SINGLE(IF(COLUMNS($E878:I878)&lt;=COUNTIF(INDIRECT("'Raw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Input'!$B$3)),COLUMNS($E878:I878))),""))</f>
        <v/>
      </c>
      <c r="J878" t="str" cm="1">
        <f t="array" aca="1" ref="J878" ca="1">_xlfn.SINGLE(IF(COLUMNS($E878:J878)&lt;=COUNTIF(INDIRECT("'Raw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Input'!$B$3)),COLUMNS($E878:J878))),""))</f>
        <v/>
      </c>
      <c r="K878" t="str" cm="1">
        <f t="array" aca="1" ref="K878" ca="1">_xlfn.SINGLE(IF(COLUMNS($E878:E878)&lt;=COUNTIF(INDIRECT("'Raw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Input'!$B$3)),COLUMNS($E878:E878))),""))</f>
        <v>Boolean</v>
      </c>
      <c r="L878" t="str" cm="1">
        <f t="array" aca="1" ref="L878" ca="1">_xlfn.SINGLE(IF(COLUMNS($E878:F878)&lt;=COUNTIF(INDIRECT("'Raw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Input'!$B$3)),COLUMNS($E878:F878))),""))</f>
        <v/>
      </c>
      <c r="M878" t="str" cm="1">
        <f t="array" aca="1" ref="M878" ca="1">_xlfn.SINGLE(IF(COLUMNS($E878:G878)&lt;=COUNTIF(INDIRECT("'Raw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Input'!$B$3)),COLUMNS($E878:G878))),""))</f>
        <v/>
      </c>
      <c r="N878" t="str" cm="1">
        <f t="array" aca="1" ref="N878" ca="1">_xlfn.SINGLE(IF(COLUMNS($E878:H878)&lt;=COUNTIF(INDIRECT("'Raw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Input'!$B$3)),COLUMNS($E878:H878))),""))</f>
        <v/>
      </c>
      <c r="O878" t="str" cm="1">
        <f t="array" aca="1" ref="O878" ca="1">_xlfn.SINGLE(IF(COLUMNS($E878:I878)&lt;=COUNTIF(INDIRECT("'Raw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Input'!$B$3)),COLUMNS($E878:I878))),""))</f>
        <v/>
      </c>
      <c r="P878" t="str" cm="1">
        <f t="array" aca="1" ref="P878" ca="1">_xlfn.SINGLE(IF(COLUMNS($E878:J878)&lt;=COUNTIF(INDIRECT("'Raw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Input'!$B$3)),COLUMNS($E878:J878))),""))</f>
        <v/>
      </c>
      <c r="Q878" t="str">
        <f t="shared" ca="1" si="329"/>
        <v>Int</v>
      </c>
      <c r="R878" t="str">
        <f t="shared" ca="1" si="330"/>
        <v/>
      </c>
      <c r="S878" t="str">
        <f t="shared" ca="1" si="331"/>
        <v/>
      </c>
      <c r="T878" t="str">
        <f t="shared" ca="1" si="322"/>
        <v/>
      </c>
      <c r="U878" t="str">
        <f t="shared" ca="1" si="323"/>
        <v/>
      </c>
      <c r="V878">
        <v>878</v>
      </c>
      <c r="DE878"/>
      <c r="HB878"/>
    </row>
    <row r="879" spans="1:210">
      <c r="A879">
        <v>6</v>
      </c>
      <c r="B879" t="str">
        <f t="shared" ca="1" si="328"/>
        <v/>
      </c>
      <c r="C879" t="str">
        <f t="shared" ca="1" si="313"/>
        <v/>
      </c>
      <c r="D879" t="str">
        <f t="shared" ca="1" si="314"/>
        <v/>
      </c>
      <c r="E879" t="str" cm="1">
        <f t="array" aca="1" ref="E879" ca="1">_xlfn.SINGLE(IF(COLUMNS($E879:E879)&lt;=COUNTIF(INDIRECT("'Raw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Input'!$B$3)),COLUMNS($E879:E879))),""))</f>
        <v>Int</v>
      </c>
      <c r="F879" t="str" cm="1">
        <f t="array" aca="1" ref="F879" ca="1">_xlfn.SINGLE(IF(COLUMNS($E879:F879)&lt;=COUNTIF(INDIRECT("'Raw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Input'!$B$3)),COLUMNS($E879:F879))),""))</f>
        <v/>
      </c>
      <c r="G879" t="str" cm="1">
        <f t="array" aca="1" ref="G879" ca="1">_xlfn.SINGLE(IF(COLUMNS($E879:G879)&lt;=COUNTIF(INDIRECT("'Raw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Input'!$B$3)),COLUMNS($E879:G879))),""))</f>
        <v/>
      </c>
      <c r="H879" t="str" cm="1">
        <f t="array" aca="1" ref="H879" ca="1">_xlfn.SINGLE(IF(COLUMNS($E879:H879)&lt;=COUNTIF(INDIRECT("'Raw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Input'!$B$3)),COLUMNS($E879:H879))),""))</f>
        <v/>
      </c>
      <c r="I879" t="str" cm="1">
        <f t="array" aca="1" ref="I879" ca="1">_xlfn.SINGLE(IF(COLUMNS($E879:I879)&lt;=COUNTIF(INDIRECT("'Raw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Input'!$B$3)),COLUMNS($E879:I879))),""))</f>
        <v/>
      </c>
      <c r="J879" t="str" cm="1">
        <f t="array" aca="1" ref="J879" ca="1">_xlfn.SINGLE(IF(COLUMNS($E879:J879)&lt;=COUNTIF(INDIRECT("'Raw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Input'!$B$3)),COLUMNS($E879:J879))),""))</f>
        <v/>
      </c>
      <c r="K879" t="str" cm="1">
        <f t="array" aca="1" ref="K879" ca="1">_xlfn.SINGLE(IF(COLUMNS($E879:E879)&lt;=COUNTIF(INDIRECT("'Raw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Input'!$B$3)),COLUMNS($E879:E879))),""))</f>
        <v>Boolean</v>
      </c>
      <c r="L879" t="str" cm="1">
        <f t="array" aca="1" ref="L879" ca="1">_xlfn.SINGLE(IF(COLUMNS($E879:F879)&lt;=COUNTIF(INDIRECT("'Raw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Input'!$B$3)),COLUMNS($E879:F879))),""))</f>
        <v/>
      </c>
      <c r="M879" t="str" cm="1">
        <f t="array" aca="1" ref="M879" ca="1">_xlfn.SINGLE(IF(COLUMNS($E879:G879)&lt;=COUNTIF(INDIRECT("'Raw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Input'!$B$3)),COLUMNS($E879:G879))),""))</f>
        <v/>
      </c>
      <c r="N879" t="str" cm="1">
        <f t="array" aca="1" ref="N879" ca="1">_xlfn.SINGLE(IF(COLUMNS($E879:H879)&lt;=COUNTIF(INDIRECT("'Raw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Input'!$B$3)),COLUMNS($E879:H879))),""))</f>
        <v/>
      </c>
      <c r="O879" t="str" cm="1">
        <f t="array" aca="1" ref="O879" ca="1">_xlfn.SINGLE(IF(COLUMNS($E879:I879)&lt;=COUNTIF(INDIRECT("'Raw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Input'!$B$3)),COLUMNS($E879:I879))),""))</f>
        <v/>
      </c>
      <c r="P879" t="str" cm="1">
        <f t="array" aca="1" ref="P879" ca="1">_xlfn.SINGLE(IF(COLUMNS($E879:J879)&lt;=COUNTIF(INDIRECT("'Raw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Input'!$B$3)),COLUMNS($E879:J879))),""))</f>
        <v/>
      </c>
      <c r="Q879" t="str">
        <f t="shared" ca="1" si="329"/>
        <v>Int</v>
      </c>
      <c r="R879" t="str">
        <f t="shared" ca="1" si="330"/>
        <v/>
      </c>
      <c r="S879" t="str">
        <f t="shared" ca="1" si="331"/>
        <v/>
      </c>
      <c r="T879" t="str">
        <f t="shared" ca="1" si="322"/>
        <v/>
      </c>
      <c r="U879" t="str">
        <f t="shared" ca="1" si="323"/>
        <v/>
      </c>
      <c r="V879">
        <v>879</v>
      </c>
      <c r="DE879"/>
      <c r="HB879"/>
    </row>
    <row r="880" spans="1:210">
      <c r="A880">
        <v>7</v>
      </c>
      <c r="B880" t="str">
        <f t="shared" ca="1" si="328"/>
        <v/>
      </c>
      <c r="C880" t="str">
        <f t="shared" ca="1" si="313"/>
        <v/>
      </c>
      <c r="D880" t="str">
        <f t="shared" ca="1" si="314"/>
        <v/>
      </c>
      <c r="E880" t="str" cm="1">
        <f t="array" aca="1" ref="E880" ca="1">_xlfn.SINGLE(IF(COLUMNS($E880:E880)&lt;=COUNTIF(INDIRECT("'Raw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Input'!$B$3)),COLUMNS($E880:E880))),""))</f>
        <v>Int</v>
      </c>
      <c r="F880" t="str" cm="1">
        <f t="array" aca="1" ref="F880" ca="1">_xlfn.SINGLE(IF(COLUMNS($E880:F880)&lt;=COUNTIF(INDIRECT("'Raw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Input'!$B$3)),COLUMNS($E880:F880))),""))</f>
        <v/>
      </c>
      <c r="G880" t="str" cm="1">
        <f t="array" aca="1" ref="G880" ca="1">_xlfn.SINGLE(IF(COLUMNS($E880:G880)&lt;=COUNTIF(INDIRECT("'Raw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Input'!$B$3)),COLUMNS($E880:G880))),""))</f>
        <v/>
      </c>
      <c r="H880" t="str" cm="1">
        <f t="array" aca="1" ref="H880" ca="1">_xlfn.SINGLE(IF(COLUMNS($E880:H880)&lt;=COUNTIF(INDIRECT("'Raw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Input'!$B$3)),COLUMNS($E880:H880))),""))</f>
        <v/>
      </c>
      <c r="I880" t="str" cm="1">
        <f t="array" aca="1" ref="I880" ca="1">_xlfn.SINGLE(IF(COLUMNS($E880:I880)&lt;=COUNTIF(INDIRECT("'Raw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Input'!$B$3)),COLUMNS($E880:I880))),""))</f>
        <v/>
      </c>
      <c r="J880" t="str" cm="1">
        <f t="array" aca="1" ref="J880" ca="1">_xlfn.SINGLE(IF(COLUMNS($E880:J880)&lt;=COUNTIF(INDIRECT("'Raw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Input'!$B$3)),COLUMNS($E880:J880))),""))</f>
        <v/>
      </c>
      <c r="K880" t="str" cm="1">
        <f t="array" aca="1" ref="K880" ca="1">_xlfn.SINGLE(IF(COLUMNS($E880:E880)&lt;=COUNTIF(INDIRECT("'Raw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Input'!$B$3)),COLUMNS($E880:E880))),""))</f>
        <v>Boolean</v>
      </c>
      <c r="L880" t="str" cm="1">
        <f t="array" aca="1" ref="L880" ca="1">_xlfn.SINGLE(IF(COLUMNS($E880:F880)&lt;=COUNTIF(INDIRECT("'Raw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Input'!$B$3)),COLUMNS($E880:F880))),""))</f>
        <v/>
      </c>
      <c r="M880" t="str" cm="1">
        <f t="array" aca="1" ref="M880" ca="1">_xlfn.SINGLE(IF(COLUMNS($E880:G880)&lt;=COUNTIF(INDIRECT("'Raw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Input'!$B$3)),COLUMNS($E880:G880))),""))</f>
        <v/>
      </c>
      <c r="N880" t="str" cm="1">
        <f t="array" aca="1" ref="N880" ca="1">_xlfn.SINGLE(IF(COLUMNS($E880:H880)&lt;=COUNTIF(INDIRECT("'Raw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Input'!$B$3)),COLUMNS($E880:H880))),""))</f>
        <v/>
      </c>
      <c r="O880" t="str" cm="1">
        <f t="array" aca="1" ref="O880" ca="1">_xlfn.SINGLE(IF(COLUMNS($E880:I880)&lt;=COUNTIF(INDIRECT("'Raw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Input'!$B$3)),COLUMNS($E880:I880))),""))</f>
        <v/>
      </c>
      <c r="P880" t="str" cm="1">
        <f t="array" aca="1" ref="P880" ca="1">_xlfn.SINGLE(IF(COLUMNS($E880:J880)&lt;=COUNTIF(INDIRECT("'Raw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Input'!$B$3)),COLUMNS($E880:J880))),""))</f>
        <v/>
      </c>
      <c r="Q880" t="str">
        <f t="shared" ca="1" si="329"/>
        <v>Int</v>
      </c>
      <c r="R880" t="str">
        <f t="shared" ca="1" si="330"/>
        <v/>
      </c>
      <c r="S880" t="str">
        <f t="shared" ca="1" si="331"/>
        <v/>
      </c>
      <c r="T880" t="str">
        <f t="shared" ca="1" si="322"/>
        <v/>
      </c>
      <c r="U880" t="str">
        <f t="shared" ca="1" si="323"/>
        <v/>
      </c>
      <c r="V880">
        <v>880</v>
      </c>
      <c r="DE880"/>
      <c r="HB880"/>
    </row>
    <row r="881" spans="1:210">
      <c r="A881">
        <v>8</v>
      </c>
      <c r="B881" t="str">
        <f t="shared" ca="1" si="328"/>
        <v/>
      </c>
      <c r="C881" t="str">
        <f t="shared" ca="1" si="313"/>
        <v/>
      </c>
      <c r="D881" t="str">
        <f t="shared" ca="1" si="314"/>
        <v/>
      </c>
      <c r="E881" t="str" cm="1">
        <f t="array" aca="1" ref="E881" ca="1">_xlfn.SINGLE(IF(COLUMNS($E881:E881)&lt;=COUNTIF(INDIRECT("'Raw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Input'!$B$3)),COLUMNS($E881:E881))),""))</f>
        <v>Int</v>
      </c>
      <c r="F881" t="str" cm="1">
        <f t="array" aca="1" ref="F881" ca="1">_xlfn.SINGLE(IF(COLUMNS($E881:F881)&lt;=COUNTIF(INDIRECT("'Raw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Input'!$B$3)),COLUMNS($E881:F881))),""))</f>
        <v/>
      </c>
      <c r="G881" t="str" cm="1">
        <f t="array" aca="1" ref="G881" ca="1">_xlfn.SINGLE(IF(COLUMNS($E881:G881)&lt;=COUNTIF(INDIRECT("'Raw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Input'!$B$3)),COLUMNS($E881:G881))),""))</f>
        <v/>
      </c>
      <c r="H881" t="str" cm="1">
        <f t="array" aca="1" ref="H881" ca="1">_xlfn.SINGLE(IF(COLUMNS($E881:H881)&lt;=COUNTIF(INDIRECT("'Raw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Input'!$B$3)),COLUMNS($E881:H881))),""))</f>
        <v/>
      </c>
      <c r="I881" t="str" cm="1">
        <f t="array" aca="1" ref="I881" ca="1">_xlfn.SINGLE(IF(COLUMNS($E881:I881)&lt;=COUNTIF(INDIRECT("'Raw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Input'!$B$3)),COLUMNS($E881:I881))),""))</f>
        <v/>
      </c>
      <c r="J881" t="str" cm="1">
        <f t="array" aca="1" ref="J881" ca="1">_xlfn.SINGLE(IF(COLUMNS($E881:J881)&lt;=COUNTIF(INDIRECT("'Raw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Input'!$B$3)),COLUMNS($E881:J881))),""))</f>
        <v/>
      </c>
      <c r="K881" t="str" cm="1">
        <f t="array" aca="1" ref="K881" ca="1">_xlfn.SINGLE(IF(COLUMNS($E881:E881)&lt;=COUNTIF(INDIRECT("'Raw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Input'!$B$3)),COLUMNS($E881:E881))),""))</f>
        <v>Boolean</v>
      </c>
      <c r="L881" t="str" cm="1">
        <f t="array" aca="1" ref="L881" ca="1">_xlfn.SINGLE(IF(COLUMNS($E881:F881)&lt;=COUNTIF(INDIRECT("'Raw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Input'!$B$3)),COLUMNS($E881:F881))),""))</f>
        <v/>
      </c>
      <c r="M881" t="str" cm="1">
        <f t="array" aca="1" ref="M881" ca="1">_xlfn.SINGLE(IF(COLUMNS($E881:G881)&lt;=COUNTIF(INDIRECT("'Raw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Input'!$B$3)),COLUMNS($E881:G881))),""))</f>
        <v/>
      </c>
      <c r="N881" t="str" cm="1">
        <f t="array" aca="1" ref="N881" ca="1">_xlfn.SINGLE(IF(COLUMNS($E881:H881)&lt;=COUNTIF(INDIRECT("'Raw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Input'!$B$3)),COLUMNS($E881:H881))),""))</f>
        <v/>
      </c>
      <c r="O881" t="str" cm="1">
        <f t="array" aca="1" ref="O881" ca="1">_xlfn.SINGLE(IF(COLUMNS($E881:I881)&lt;=COUNTIF(INDIRECT("'Raw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Input'!$B$3)),COLUMNS($E881:I881))),""))</f>
        <v/>
      </c>
      <c r="P881" t="str" cm="1">
        <f t="array" aca="1" ref="P881" ca="1">_xlfn.SINGLE(IF(COLUMNS($E881:J881)&lt;=COUNTIF(INDIRECT("'Raw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Input'!$B$3)),COLUMNS($E881:J881))),""))</f>
        <v/>
      </c>
      <c r="Q881" t="str">
        <f t="shared" ca="1" si="329"/>
        <v>Int</v>
      </c>
      <c r="R881" t="str">
        <f t="shared" ca="1" si="330"/>
        <v/>
      </c>
      <c r="S881" t="str">
        <f t="shared" ca="1" si="331"/>
        <v/>
      </c>
      <c r="T881" t="str">
        <f t="shared" ca="1" si="322"/>
        <v/>
      </c>
      <c r="U881" t="str">
        <f t="shared" ca="1" si="323"/>
        <v/>
      </c>
      <c r="V881">
        <v>881</v>
      </c>
      <c r="DE881"/>
      <c r="HB881"/>
    </row>
    <row r="882" spans="1:210">
      <c r="A882">
        <v>9</v>
      </c>
      <c r="B882" t="str">
        <f t="shared" ca="1" si="328"/>
        <v/>
      </c>
      <c r="C882" t="str">
        <f t="shared" ca="1" si="313"/>
        <v/>
      </c>
      <c r="D882" t="str">
        <f t="shared" ca="1" si="314"/>
        <v/>
      </c>
      <c r="E882" t="str" cm="1">
        <f t="array" aca="1" ref="E882" ca="1">_xlfn.SINGLE(IF(COLUMNS($E882:E882)&lt;=COUNTIF(INDIRECT("'Raw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Input'!$B$3)),COLUMNS($E882:E882))),""))</f>
        <v>Int</v>
      </c>
      <c r="F882" t="str" cm="1">
        <f t="array" aca="1" ref="F882" ca="1">_xlfn.SINGLE(IF(COLUMNS($E882:F882)&lt;=COUNTIF(INDIRECT("'Raw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Input'!$B$3)),COLUMNS($E882:F882))),""))</f>
        <v/>
      </c>
      <c r="G882" t="str" cm="1">
        <f t="array" aca="1" ref="G882" ca="1">_xlfn.SINGLE(IF(COLUMNS($E882:G882)&lt;=COUNTIF(INDIRECT("'Raw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Input'!$B$3)),COLUMNS($E882:G882))),""))</f>
        <v/>
      </c>
      <c r="H882" t="str" cm="1">
        <f t="array" aca="1" ref="H882" ca="1">_xlfn.SINGLE(IF(COLUMNS($E882:H882)&lt;=COUNTIF(INDIRECT("'Raw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Input'!$B$3)),COLUMNS($E882:H882))),""))</f>
        <v/>
      </c>
      <c r="I882" t="str" cm="1">
        <f t="array" aca="1" ref="I882" ca="1">_xlfn.SINGLE(IF(COLUMNS($E882:I882)&lt;=COUNTIF(INDIRECT("'Raw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Input'!$B$3)),COLUMNS($E882:I882))),""))</f>
        <v/>
      </c>
      <c r="J882" t="str" cm="1">
        <f t="array" aca="1" ref="J882" ca="1">_xlfn.SINGLE(IF(COLUMNS($E882:J882)&lt;=COUNTIF(INDIRECT("'Raw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Input'!$B$3)),COLUMNS($E882:J882))),""))</f>
        <v/>
      </c>
      <c r="K882" t="str" cm="1">
        <f t="array" aca="1" ref="K882" ca="1">_xlfn.SINGLE(IF(COLUMNS($E882:E882)&lt;=COUNTIF(INDIRECT("'Raw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Input'!$B$3)),COLUMNS($E882:E882))),""))</f>
        <v>Boolean</v>
      </c>
      <c r="L882" t="str" cm="1">
        <f t="array" aca="1" ref="L882" ca="1">_xlfn.SINGLE(IF(COLUMNS($E882:F882)&lt;=COUNTIF(INDIRECT("'Raw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Input'!$B$3)),COLUMNS($E882:F882))),""))</f>
        <v/>
      </c>
      <c r="M882" t="str" cm="1">
        <f t="array" aca="1" ref="M882" ca="1">_xlfn.SINGLE(IF(COLUMNS($E882:G882)&lt;=COUNTIF(INDIRECT("'Raw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Input'!$B$3)),COLUMNS($E882:G882))),""))</f>
        <v/>
      </c>
      <c r="N882" t="str" cm="1">
        <f t="array" aca="1" ref="N882" ca="1">_xlfn.SINGLE(IF(COLUMNS($E882:H882)&lt;=COUNTIF(INDIRECT("'Raw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Input'!$B$3)),COLUMNS($E882:H882))),""))</f>
        <v/>
      </c>
      <c r="O882" t="str" cm="1">
        <f t="array" aca="1" ref="O882" ca="1">_xlfn.SINGLE(IF(COLUMNS($E882:I882)&lt;=COUNTIF(INDIRECT("'Raw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Input'!$B$3)),COLUMNS($E882:I882))),""))</f>
        <v/>
      </c>
      <c r="P882" t="str" cm="1">
        <f t="array" aca="1" ref="P882" ca="1">_xlfn.SINGLE(IF(COLUMNS($E882:J882)&lt;=COUNTIF(INDIRECT("'Raw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Input'!$B$3)),COLUMNS($E882:J882))),""))</f>
        <v/>
      </c>
      <c r="Q882" t="str">
        <f t="shared" ca="1" si="329"/>
        <v>Int</v>
      </c>
      <c r="R882" t="str">
        <f t="shared" ca="1" si="330"/>
        <v/>
      </c>
      <c r="S882" t="str">
        <f t="shared" ca="1" si="331"/>
        <v/>
      </c>
      <c r="T882" t="str">
        <f t="shared" ca="1" si="322"/>
        <v/>
      </c>
      <c r="U882" t="str">
        <f t="shared" ca="1" si="323"/>
        <v/>
      </c>
      <c r="V882">
        <v>882</v>
      </c>
      <c r="DE882"/>
      <c r="HB882"/>
    </row>
    <row r="883" spans="1:210">
      <c r="A883">
        <v>10</v>
      </c>
      <c r="B883" t="str">
        <f t="shared" ca="1" si="328"/>
        <v/>
      </c>
      <c r="C883" t="str">
        <f t="shared" ca="1" si="313"/>
        <v/>
      </c>
      <c r="D883" t="str">
        <f t="shared" ca="1" si="314"/>
        <v/>
      </c>
      <c r="E883" t="str" cm="1">
        <f t="array" aca="1" ref="E883" ca="1">_xlfn.SINGLE(IF(COLUMNS($E883:E883)&lt;=COUNTIF(INDIRECT("'Raw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Input'!$B$3)),COLUMNS($E883:E883))),""))</f>
        <v>Int</v>
      </c>
      <c r="F883" t="str" cm="1">
        <f t="array" aca="1" ref="F883" ca="1">_xlfn.SINGLE(IF(COLUMNS($E883:F883)&lt;=COUNTIF(INDIRECT("'Raw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Input'!$B$3)),COLUMNS($E883:F883))),""))</f>
        <v/>
      </c>
      <c r="G883" t="str" cm="1">
        <f t="array" aca="1" ref="G883" ca="1">_xlfn.SINGLE(IF(COLUMNS($E883:G883)&lt;=COUNTIF(INDIRECT("'Raw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Input'!$B$3)),COLUMNS($E883:G883))),""))</f>
        <v/>
      </c>
      <c r="H883" t="str" cm="1">
        <f t="array" aca="1" ref="H883" ca="1">_xlfn.SINGLE(IF(COLUMNS($E883:H883)&lt;=COUNTIF(INDIRECT("'Raw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Input'!$B$3)),COLUMNS($E883:H883))),""))</f>
        <v/>
      </c>
      <c r="I883" t="str" cm="1">
        <f t="array" aca="1" ref="I883" ca="1">_xlfn.SINGLE(IF(COLUMNS($E883:I883)&lt;=COUNTIF(INDIRECT("'Raw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Input'!$B$3)),COLUMNS($E883:I883))),""))</f>
        <v/>
      </c>
      <c r="J883" t="str" cm="1">
        <f t="array" aca="1" ref="J883" ca="1">_xlfn.SINGLE(IF(COLUMNS($E883:J883)&lt;=COUNTIF(INDIRECT("'Raw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Input'!$B$3)),COLUMNS($E883:J883))),""))</f>
        <v/>
      </c>
      <c r="K883" t="str" cm="1">
        <f t="array" aca="1" ref="K883" ca="1">_xlfn.SINGLE(IF(COLUMNS($E883:E883)&lt;=COUNTIF(INDIRECT("'Raw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Input'!$B$3)),COLUMNS($E883:E883))),""))</f>
        <v>Boolean</v>
      </c>
      <c r="L883" t="str" cm="1">
        <f t="array" aca="1" ref="L883" ca="1">_xlfn.SINGLE(IF(COLUMNS($E883:F883)&lt;=COUNTIF(INDIRECT("'Raw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Input'!$B$3)),COLUMNS($E883:F883))),""))</f>
        <v/>
      </c>
      <c r="M883" t="str" cm="1">
        <f t="array" aca="1" ref="M883" ca="1">_xlfn.SINGLE(IF(COLUMNS($E883:G883)&lt;=COUNTIF(INDIRECT("'Raw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Input'!$B$3)),COLUMNS($E883:G883))),""))</f>
        <v/>
      </c>
      <c r="N883" t="str" cm="1">
        <f t="array" aca="1" ref="N883" ca="1">_xlfn.SINGLE(IF(COLUMNS($E883:H883)&lt;=COUNTIF(INDIRECT("'Raw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Input'!$B$3)),COLUMNS($E883:H883))),""))</f>
        <v/>
      </c>
      <c r="O883" t="str" cm="1">
        <f t="array" aca="1" ref="O883" ca="1">_xlfn.SINGLE(IF(COLUMNS($E883:I883)&lt;=COUNTIF(INDIRECT("'Raw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Input'!$B$3)),COLUMNS($E883:I883))),""))</f>
        <v/>
      </c>
      <c r="P883" t="str" cm="1">
        <f t="array" aca="1" ref="P883" ca="1">_xlfn.SINGLE(IF(COLUMNS($E883:J883)&lt;=COUNTIF(INDIRECT("'Raw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Input'!$B$3)),COLUMNS($E883:J883))),""))</f>
        <v/>
      </c>
      <c r="Q883" t="str">
        <f t="shared" ca="1" si="329"/>
        <v>Int</v>
      </c>
      <c r="R883" t="str">
        <f t="shared" ca="1" si="330"/>
        <v/>
      </c>
      <c r="S883" t="str">
        <f t="shared" ca="1" si="331"/>
        <v/>
      </c>
      <c r="T883" t="str">
        <f t="shared" ca="1" si="322"/>
        <v/>
      </c>
      <c r="U883" t="str">
        <f t="shared" ca="1" si="323"/>
        <v/>
      </c>
      <c r="V883">
        <v>883</v>
      </c>
      <c r="DE883"/>
      <c r="HB883"/>
    </row>
    <row r="884" spans="1:210">
      <c r="A884">
        <v>11</v>
      </c>
      <c r="B884" t="str">
        <f t="shared" ca="1" si="328"/>
        <v/>
      </c>
      <c r="C884" t="str">
        <f t="shared" ca="1" si="313"/>
        <v/>
      </c>
      <c r="D884" t="str">
        <f t="shared" ca="1" si="314"/>
        <v/>
      </c>
      <c r="E884" t="str" cm="1">
        <f t="array" aca="1" ref="E884" ca="1">_xlfn.SINGLE(IF(COLUMNS($E884:E884)&lt;=COUNTIF(INDIRECT("'Raw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Input'!$B$3)),COLUMNS($E884:E884))),""))</f>
        <v>Int</v>
      </c>
      <c r="F884" t="str" cm="1">
        <f t="array" aca="1" ref="F884" ca="1">_xlfn.SINGLE(IF(COLUMNS($E884:F884)&lt;=COUNTIF(INDIRECT("'Raw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Input'!$B$3)),COLUMNS($E884:F884))),""))</f>
        <v/>
      </c>
      <c r="G884" t="str" cm="1">
        <f t="array" aca="1" ref="G884" ca="1">_xlfn.SINGLE(IF(COLUMNS($E884:G884)&lt;=COUNTIF(INDIRECT("'Raw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Input'!$B$3)),COLUMNS($E884:G884))),""))</f>
        <v/>
      </c>
      <c r="H884" t="str" cm="1">
        <f t="array" aca="1" ref="H884" ca="1">_xlfn.SINGLE(IF(COLUMNS($E884:H884)&lt;=COUNTIF(INDIRECT("'Raw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Input'!$B$3)),COLUMNS($E884:H884))),""))</f>
        <v/>
      </c>
      <c r="I884" t="str" cm="1">
        <f t="array" aca="1" ref="I884" ca="1">_xlfn.SINGLE(IF(COLUMNS($E884:I884)&lt;=COUNTIF(INDIRECT("'Raw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Input'!$B$3)),COLUMNS($E884:I884))),""))</f>
        <v/>
      </c>
      <c r="J884" t="str" cm="1">
        <f t="array" aca="1" ref="J884" ca="1">_xlfn.SINGLE(IF(COLUMNS($E884:J884)&lt;=COUNTIF(INDIRECT("'Raw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Input'!$B$3)),COLUMNS($E884:J884))),""))</f>
        <v/>
      </c>
      <c r="K884" t="str" cm="1">
        <f t="array" aca="1" ref="K884" ca="1">_xlfn.SINGLE(IF(COLUMNS($E884:E884)&lt;=COUNTIF(INDIRECT("'Raw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Input'!$B$3)),COLUMNS($E884:E884))),""))</f>
        <v>Boolean</v>
      </c>
      <c r="L884" t="str" cm="1">
        <f t="array" aca="1" ref="L884" ca="1">_xlfn.SINGLE(IF(COLUMNS($E884:F884)&lt;=COUNTIF(INDIRECT("'Raw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Input'!$B$3)),COLUMNS($E884:F884))),""))</f>
        <v/>
      </c>
      <c r="M884" t="str" cm="1">
        <f t="array" aca="1" ref="M884" ca="1">_xlfn.SINGLE(IF(COLUMNS($E884:G884)&lt;=COUNTIF(INDIRECT("'Raw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Input'!$B$3)),COLUMNS($E884:G884))),""))</f>
        <v/>
      </c>
      <c r="N884" t="str" cm="1">
        <f t="array" aca="1" ref="N884" ca="1">_xlfn.SINGLE(IF(COLUMNS($E884:H884)&lt;=COUNTIF(INDIRECT("'Raw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Input'!$B$3)),COLUMNS($E884:H884))),""))</f>
        <v/>
      </c>
      <c r="O884" t="str" cm="1">
        <f t="array" aca="1" ref="O884" ca="1">_xlfn.SINGLE(IF(COLUMNS($E884:I884)&lt;=COUNTIF(INDIRECT("'Raw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Input'!$B$3)),COLUMNS($E884:I884))),""))</f>
        <v/>
      </c>
      <c r="P884" t="str" cm="1">
        <f t="array" aca="1" ref="P884" ca="1">_xlfn.SINGLE(IF(COLUMNS($E884:J884)&lt;=COUNTIF(INDIRECT("'Raw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Input'!$B$3)),COLUMNS($E884:J884))),""))</f>
        <v/>
      </c>
      <c r="Q884" t="str">
        <f t="shared" ca="1" si="329"/>
        <v>Int</v>
      </c>
      <c r="R884" t="str">
        <f t="shared" ca="1" si="330"/>
        <v/>
      </c>
      <c r="S884" t="str">
        <f t="shared" ca="1" si="331"/>
        <v/>
      </c>
      <c r="T884" t="str">
        <f t="shared" ca="1" si="322"/>
        <v/>
      </c>
      <c r="U884" t="str">
        <f t="shared" ca="1" si="323"/>
        <v/>
      </c>
      <c r="V884">
        <v>884</v>
      </c>
      <c r="DE884"/>
      <c r="HB884"/>
    </row>
    <row r="885" spans="1:210">
      <c r="A885">
        <v>12</v>
      </c>
      <c r="B885" t="str">
        <f t="shared" ca="1" si="328"/>
        <v/>
      </c>
      <c r="C885" t="str">
        <f t="shared" ca="1" si="313"/>
        <v/>
      </c>
      <c r="D885" t="str">
        <f t="shared" ca="1" si="314"/>
        <v/>
      </c>
      <c r="E885" t="str" cm="1">
        <f t="array" aca="1" ref="E885" ca="1">_xlfn.SINGLE(IF(COLUMNS($E885:E885)&lt;=COUNTIF(INDIRECT("'Raw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Input'!$B$3)),COLUMNS($E885:E885))),""))</f>
        <v>Int</v>
      </c>
      <c r="F885" t="str" cm="1">
        <f t="array" aca="1" ref="F885" ca="1">_xlfn.SINGLE(IF(COLUMNS($E885:F885)&lt;=COUNTIF(INDIRECT("'Raw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Input'!$B$3)),COLUMNS($E885:F885))),""))</f>
        <v/>
      </c>
      <c r="G885" t="str" cm="1">
        <f t="array" aca="1" ref="G885" ca="1">_xlfn.SINGLE(IF(COLUMNS($E885:G885)&lt;=COUNTIF(INDIRECT("'Raw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Input'!$B$3)),COLUMNS($E885:G885))),""))</f>
        <v/>
      </c>
      <c r="H885" t="str" cm="1">
        <f t="array" aca="1" ref="H885" ca="1">_xlfn.SINGLE(IF(COLUMNS($E885:H885)&lt;=COUNTIF(INDIRECT("'Raw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Input'!$B$3)),COLUMNS($E885:H885))),""))</f>
        <v/>
      </c>
      <c r="I885" t="str" cm="1">
        <f t="array" aca="1" ref="I885" ca="1">_xlfn.SINGLE(IF(COLUMNS($E885:I885)&lt;=COUNTIF(INDIRECT("'Raw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Input'!$B$3)),COLUMNS($E885:I885))),""))</f>
        <v/>
      </c>
      <c r="J885" t="str" cm="1">
        <f t="array" aca="1" ref="J885" ca="1">_xlfn.SINGLE(IF(COLUMNS($E885:J885)&lt;=COUNTIF(INDIRECT("'Raw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Input'!$B$3)),COLUMNS($E885:J885))),""))</f>
        <v/>
      </c>
      <c r="K885" t="str" cm="1">
        <f t="array" aca="1" ref="K885" ca="1">_xlfn.SINGLE(IF(COLUMNS($E885:E885)&lt;=COUNTIF(INDIRECT("'Raw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Input'!$B$3)),COLUMNS($E885:E885))),""))</f>
        <v>Boolean</v>
      </c>
      <c r="L885" t="str" cm="1">
        <f t="array" aca="1" ref="L885" ca="1">_xlfn.SINGLE(IF(COLUMNS($E885:F885)&lt;=COUNTIF(INDIRECT("'Raw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Input'!$B$3)),COLUMNS($E885:F885))),""))</f>
        <v/>
      </c>
      <c r="M885" t="str" cm="1">
        <f t="array" aca="1" ref="M885" ca="1">_xlfn.SINGLE(IF(COLUMNS($E885:G885)&lt;=COUNTIF(INDIRECT("'Raw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Input'!$B$3)),COLUMNS($E885:G885))),""))</f>
        <v/>
      </c>
      <c r="N885" t="str" cm="1">
        <f t="array" aca="1" ref="N885" ca="1">_xlfn.SINGLE(IF(COLUMNS($E885:H885)&lt;=COUNTIF(INDIRECT("'Raw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Input'!$B$3)),COLUMNS($E885:H885))),""))</f>
        <v/>
      </c>
      <c r="O885" t="str" cm="1">
        <f t="array" aca="1" ref="O885" ca="1">_xlfn.SINGLE(IF(COLUMNS($E885:I885)&lt;=COUNTIF(INDIRECT("'Raw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Input'!$B$3)),COLUMNS($E885:I885))),""))</f>
        <v/>
      </c>
      <c r="P885" t="str" cm="1">
        <f t="array" aca="1" ref="P885" ca="1">_xlfn.SINGLE(IF(COLUMNS($E885:J885)&lt;=COUNTIF(INDIRECT("'Raw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Input'!$B$3)),COLUMNS($E885:J885))),""))</f>
        <v/>
      </c>
      <c r="Q885" t="str">
        <f t="shared" ca="1" si="329"/>
        <v>Int</v>
      </c>
      <c r="R885" t="str">
        <f t="shared" ca="1" si="330"/>
        <v/>
      </c>
      <c r="S885" t="str">
        <f t="shared" ca="1" si="331"/>
        <v/>
      </c>
      <c r="T885" t="str">
        <f t="shared" ca="1" si="322"/>
        <v/>
      </c>
      <c r="U885" t="str">
        <f t="shared" ca="1" si="323"/>
        <v/>
      </c>
      <c r="V885">
        <v>885</v>
      </c>
      <c r="DE885"/>
      <c r="HB885"/>
    </row>
    <row r="886" spans="1:210">
      <c r="A886" s="79" t="str">
        <f ca="1">IF(ISBLANK(INDIRECT("Setup!A"&amp;(1+(V886+11)/13))),"",INDIRECT("Setup!A"&amp;(1+(V886+11)/13)))</f>
        <v/>
      </c>
      <c r="C886" t="str">
        <f t="shared" ca="1" si="313"/>
        <v/>
      </c>
      <c r="D886" t="str">
        <f t="shared" ca="1" si="314"/>
        <v/>
      </c>
      <c r="K886" t="str" cm="1">
        <f t="array" aca="1" ref="K886" ca="1">_xlfn.SINGLE(IF(COLUMNS($E886:E886)&lt;=COUNTIF(INDIRECT("'Raw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Input'!$B$3)),COLUMNS($E886:E886))),""))</f>
        <v/>
      </c>
      <c r="L886" t="str" cm="1">
        <f t="array" aca="1" ref="L886" ca="1">_xlfn.SINGLE(IF(COLUMNS($E886:F886)&lt;=COUNTIF(INDIRECT("'Raw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Input'!$B$3)),COLUMNS($E886:F886))),""))</f>
        <v/>
      </c>
      <c r="M886" t="str" cm="1">
        <f t="array" aca="1" ref="M886" ca="1">_xlfn.SINGLE(IF(COLUMNS($E886:G886)&lt;=COUNTIF(INDIRECT("'Raw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Input'!$B$3)),COLUMNS($E886:G886))),""))</f>
        <v/>
      </c>
      <c r="N886" t="str" cm="1">
        <f t="array" aca="1" ref="N886" ca="1">_xlfn.SINGLE(IF(COLUMNS($E886:H886)&lt;=COUNTIF(INDIRECT("'Raw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Input'!$B$3)),COLUMNS($E886:H886))),""))</f>
        <v/>
      </c>
      <c r="O886" t="str" cm="1">
        <f t="array" aca="1" ref="O886" ca="1">_xlfn.SINGLE(IF(COLUMNS($E886:I886)&lt;=COUNTIF(INDIRECT("'Raw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Input'!$B$3)),COLUMNS($E886:I886))),""))</f>
        <v/>
      </c>
      <c r="P886" t="str" cm="1">
        <f t="array" aca="1" ref="P886" ca="1">_xlfn.SINGLE(IF(COLUMNS($E886:J886)&lt;=COUNTIF(INDIRECT("'Raw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Input'!$B$3)),COLUMNS($E886:J886))),""))</f>
        <v/>
      </c>
      <c r="T886" t="str">
        <f t="shared" ca="1" si="322"/>
        <v/>
      </c>
      <c r="U886" t="str">
        <f t="shared" ca="1" si="323"/>
        <v/>
      </c>
      <c r="V886">
        <v>886</v>
      </c>
      <c r="DE886"/>
      <c r="HB886"/>
    </row>
    <row r="887" spans="1:210">
      <c r="A887">
        <v>1</v>
      </c>
      <c r="B887" t="str">
        <f t="shared" ref="B887:B898" ca="1" si="332">IFERROR(IF(ISBLANK(INDIRECT(INDIRECT("A"&amp;V887-A887)&amp;"!B"&amp;A887+3)),"",INDIRECT(INDIRECT("A"&amp;V887-A887)&amp;"!B"&amp;A887+3)),"")</f>
        <v/>
      </c>
      <c r="C887" t="str">
        <f t="shared" ca="1" si="313"/>
        <v/>
      </c>
      <c r="D887" t="str">
        <f t="shared" ca="1" si="314"/>
        <v/>
      </c>
      <c r="E887" t="str" cm="1">
        <f t="array" aca="1" ref="E887" ca="1">_xlfn.SINGLE(IF(COLUMNS($E887:E887)&lt;=COUNTIF(INDIRECT("'Raw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Input'!$B$3)),COLUMNS($E887:E887))),""))</f>
        <v>Int</v>
      </c>
      <c r="F887" t="str" cm="1">
        <f t="array" aca="1" ref="F887" ca="1">_xlfn.SINGLE(IF(COLUMNS($E887:F887)&lt;=COUNTIF(INDIRECT("'Raw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Input'!$B$3)),COLUMNS($E887:F887))),""))</f>
        <v/>
      </c>
      <c r="G887" t="str" cm="1">
        <f t="array" aca="1" ref="G887" ca="1">_xlfn.SINGLE(IF(COLUMNS($E887:G887)&lt;=COUNTIF(INDIRECT("'Raw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Input'!$B$3)),COLUMNS($E887:G887))),""))</f>
        <v/>
      </c>
      <c r="H887" t="str" cm="1">
        <f t="array" aca="1" ref="H887" ca="1">_xlfn.SINGLE(IF(COLUMNS($E887:H887)&lt;=COUNTIF(INDIRECT("'Raw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Input'!$B$3)),COLUMNS($E887:H887))),""))</f>
        <v/>
      </c>
      <c r="I887" t="str" cm="1">
        <f t="array" aca="1" ref="I887" ca="1">_xlfn.SINGLE(IF(COLUMNS($E887:I887)&lt;=COUNTIF(INDIRECT("'Raw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Input'!$B$3)),COLUMNS($E887:I887))),""))</f>
        <v/>
      </c>
      <c r="J887" t="str" cm="1">
        <f t="array" aca="1" ref="J887" ca="1">_xlfn.SINGLE(IF(COLUMNS($E887:J887)&lt;=COUNTIF(INDIRECT("'Raw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Input'!$B$3)),COLUMNS($E887:J887))),""))</f>
        <v/>
      </c>
      <c r="K887" t="str" cm="1">
        <f t="array" aca="1" ref="K887" ca="1">_xlfn.SINGLE(IF(COLUMNS($E887:E887)&lt;=COUNTIF(INDIRECT("'Raw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Input'!$B$3)),COLUMNS($E887:E887))),""))</f>
        <v>Boolean</v>
      </c>
      <c r="L887" t="str" cm="1">
        <f t="array" aca="1" ref="L887" ca="1">_xlfn.SINGLE(IF(COLUMNS($E887:F887)&lt;=COUNTIF(INDIRECT("'Raw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Input'!$B$3)),COLUMNS($E887:F887))),""))</f>
        <v/>
      </c>
      <c r="M887" t="str" cm="1">
        <f t="array" aca="1" ref="M887" ca="1">_xlfn.SINGLE(IF(COLUMNS($E887:G887)&lt;=COUNTIF(INDIRECT("'Raw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Input'!$B$3)),COLUMNS($E887:G887))),""))</f>
        <v/>
      </c>
      <c r="N887" t="str" cm="1">
        <f t="array" aca="1" ref="N887" ca="1">_xlfn.SINGLE(IF(COLUMNS($E887:H887)&lt;=COUNTIF(INDIRECT("'Raw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Input'!$B$3)),COLUMNS($E887:H887))),""))</f>
        <v/>
      </c>
      <c r="O887" t="str" cm="1">
        <f t="array" aca="1" ref="O887" ca="1">_xlfn.SINGLE(IF(COLUMNS($E887:I887)&lt;=COUNTIF(INDIRECT("'Raw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Input'!$B$3)),COLUMNS($E887:I887))),""))</f>
        <v/>
      </c>
      <c r="P887" t="str" cm="1">
        <f t="array" aca="1" ref="P887" ca="1">_xlfn.SINGLE(IF(COLUMNS($E887:J887)&lt;=COUNTIF(INDIRECT("'Raw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Input'!$B$3)),COLUMNS($E887:J887))),""))</f>
        <v/>
      </c>
      <c r="Q887" t="str">
        <f t="shared" ref="Q887:Q898" ca="1" si="333">IF(NOT(C887=K887),E887,IF(NOT(C887=L887),F887,IF(NOT(C887=M887),G887,IF(NOT(C887=N887),H887,IF(NOT(C887=O887),I887,IF(NOT(C887=P887),J887,""))))))</f>
        <v>Int</v>
      </c>
      <c r="R887" t="str">
        <f t="shared" ref="R887:R898" ca="1" si="334">IF(AND(NOT(C887=L887),NOT(F887=Q887)),F887,IF(AND(NOT(C887=M887),NOT(G887=Q887)),G887,IF(AND(NOT(C887=N887),NOT(H887=Q887)),H887,IF(AND(NOT(C887=O887),NOT(I887=Q887)),I887,IF(AND(NOT(C887=P887),NOT(J887=Q887)),J887,"")))))</f>
        <v/>
      </c>
      <c r="S887" t="str">
        <f t="shared" ref="S887:S898" ca="1" si="335">IF(AND(NOT(C887=M887),NOT(G887=Q887),NOT(G887=R887)),G887,IF(AND(NOT(C887=N887),NOT(H887=Q887),NOT(H887=R887)),H887,IF(AND(NOT(C887=O887),NOT(I887=Q887),NOT(I887=R887)),I887,IF(AND(NOT(C887=P887),NOT(J887=Q887),NOT(J887=R887)),J887,""))))</f>
        <v/>
      </c>
      <c r="T887" t="str">
        <f t="shared" ca="1" si="322"/>
        <v/>
      </c>
      <c r="U887" t="str">
        <f t="shared" ca="1" si="323"/>
        <v/>
      </c>
      <c r="V887">
        <v>887</v>
      </c>
      <c r="DE887"/>
      <c r="HB887"/>
    </row>
    <row r="888" spans="1:210">
      <c r="A888">
        <v>2</v>
      </c>
      <c r="B888" t="str">
        <f t="shared" ca="1" si="332"/>
        <v/>
      </c>
      <c r="C888" t="str">
        <f t="shared" ca="1" si="313"/>
        <v/>
      </c>
      <c r="D888" t="str">
        <f t="shared" ca="1" si="314"/>
        <v/>
      </c>
      <c r="E888" t="str" cm="1">
        <f t="array" aca="1" ref="E888" ca="1">_xlfn.SINGLE(IF(COLUMNS($E888:E888)&lt;=COUNTIF(INDIRECT("'Raw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Input'!$B$3)),COLUMNS($E888:E888))),""))</f>
        <v>Int</v>
      </c>
      <c r="F888" t="str" cm="1">
        <f t="array" aca="1" ref="F888" ca="1">_xlfn.SINGLE(IF(COLUMNS($E888:F888)&lt;=COUNTIF(INDIRECT("'Raw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Input'!$B$3)),COLUMNS($E888:F888))),""))</f>
        <v/>
      </c>
      <c r="G888" t="str" cm="1">
        <f t="array" aca="1" ref="G888" ca="1">_xlfn.SINGLE(IF(COLUMNS($E888:G888)&lt;=COUNTIF(INDIRECT("'Raw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Input'!$B$3)),COLUMNS($E888:G888))),""))</f>
        <v/>
      </c>
      <c r="H888" t="str" cm="1">
        <f t="array" aca="1" ref="H888" ca="1">_xlfn.SINGLE(IF(COLUMNS($E888:H888)&lt;=COUNTIF(INDIRECT("'Raw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Input'!$B$3)),COLUMNS($E888:H888))),""))</f>
        <v/>
      </c>
      <c r="I888" t="str" cm="1">
        <f t="array" aca="1" ref="I888" ca="1">_xlfn.SINGLE(IF(COLUMNS($E888:I888)&lt;=COUNTIF(INDIRECT("'Raw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Input'!$B$3)),COLUMNS($E888:I888))),""))</f>
        <v/>
      </c>
      <c r="J888" t="str" cm="1">
        <f t="array" aca="1" ref="J888" ca="1">_xlfn.SINGLE(IF(COLUMNS($E888:J888)&lt;=COUNTIF(INDIRECT("'Raw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Input'!$B$3)),COLUMNS($E888:J888))),""))</f>
        <v/>
      </c>
      <c r="K888" t="str" cm="1">
        <f t="array" aca="1" ref="K888" ca="1">_xlfn.SINGLE(IF(COLUMNS($E888:E888)&lt;=COUNTIF(INDIRECT("'Raw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Input'!$B$3)),COLUMNS($E888:E888))),""))</f>
        <v>Boolean</v>
      </c>
      <c r="L888" t="str" cm="1">
        <f t="array" aca="1" ref="L888" ca="1">_xlfn.SINGLE(IF(COLUMNS($E888:F888)&lt;=COUNTIF(INDIRECT("'Raw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Input'!$B$3)),COLUMNS($E888:F888))),""))</f>
        <v/>
      </c>
      <c r="M888" t="str" cm="1">
        <f t="array" aca="1" ref="M888" ca="1">_xlfn.SINGLE(IF(COLUMNS($E888:G888)&lt;=COUNTIF(INDIRECT("'Raw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Input'!$B$3)),COLUMNS($E888:G888))),""))</f>
        <v/>
      </c>
      <c r="N888" t="str" cm="1">
        <f t="array" aca="1" ref="N888" ca="1">_xlfn.SINGLE(IF(COLUMNS($E888:H888)&lt;=COUNTIF(INDIRECT("'Raw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Input'!$B$3)),COLUMNS($E888:H888))),""))</f>
        <v/>
      </c>
      <c r="O888" t="str" cm="1">
        <f t="array" aca="1" ref="O888" ca="1">_xlfn.SINGLE(IF(COLUMNS($E888:I888)&lt;=COUNTIF(INDIRECT("'Raw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Input'!$B$3)),COLUMNS($E888:I888))),""))</f>
        <v/>
      </c>
      <c r="P888" t="str" cm="1">
        <f t="array" aca="1" ref="P888" ca="1">_xlfn.SINGLE(IF(COLUMNS($E888:J888)&lt;=COUNTIF(INDIRECT("'Raw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Input'!$B$3)),COLUMNS($E888:J888))),""))</f>
        <v/>
      </c>
      <c r="Q888" t="str">
        <f t="shared" ca="1" si="333"/>
        <v>Int</v>
      </c>
      <c r="R888" t="str">
        <f t="shared" ca="1" si="334"/>
        <v/>
      </c>
      <c r="S888" t="str">
        <f t="shared" ca="1" si="335"/>
        <v/>
      </c>
      <c r="T888" t="str">
        <f t="shared" ca="1" si="322"/>
        <v/>
      </c>
      <c r="U888" t="str">
        <f t="shared" ca="1" si="323"/>
        <v/>
      </c>
      <c r="V888">
        <v>888</v>
      </c>
      <c r="DE888"/>
      <c r="HB888"/>
    </row>
    <row r="889" spans="1:210">
      <c r="A889">
        <v>3</v>
      </c>
      <c r="B889" t="str">
        <f t="shared" ca="1" si="332"/>
        <v/>
      </c>
      <c r="C889" t="str">
        <f t="shared" ca="1" si="313"/>
        <v/>
      </c>
      <c r="D889" t="str">
        <f t="shared" ca="1" si="314"/>
        <v/>
      </c>
      <c r="E889" t="str" cm="1">
        <f t="array" aca="1" ref="E889" ca="1">_xlfn.SINGLE(IF(COLUMNS($E889:E889)&lt;=COUNTIF(INDIRECT("'Raw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Input'!$B$3)),COLUMNS($E889:E889))),""))</f>
        <v>Int</v>
      </c>
      <c r="F889" t="str" cm="1">
        <f t="array" aca="1" ref="F889" ca="1">_xlfn.SINGLE(IF(COLUMNS($E889:F889)&lt;=COUNTIF(INDIRECT("'Raw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Input'!$B$3)),COLUMNS($E889:F889))),""))</f>
        <v/>
      </c>
      <c r="G889" t="str" cm="1">
        <f t="array" aca="1" ref="G889" ca="1">_xlfn.SINGLE(IF(COLUMNS($E889:G889)&lt;=COUNTIF(INDIRECT("'Raw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Input'!$B$3)),COLUMNS($E889:G889))),""))</f>
        <v/>
      </c>
      <c r="H889" t="str" cm="1">
        <f t="array" aca="1" ref="H889" ca="1">_xlfn.SINGLE(IF(COLUMNS($E889:H889)&lt;=COUNTIF(INDIRECT("'Raw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Input'!$B$3)),COLUMNS($E889:H889))),""))</f>
        <v/>
      </c>
      <c r="I889" t="str" cm="1">
        <f t="array" aca="1" ref="I889" ca="1">_xlfn.SINGLE(IF(COLUMNS($E889:I889)&lt;=COUNTIF(INDIRECT("'Raw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Input'!$B$3)),COLUMNS($E889:I889))),""))</f>
        <v/>
      </c>
      <c r="J889" t="str" cm="1">
        <f t="array" aca="1" ref="J889" ca="1">_xlfn.SINGLE(IF(COLUMNS($E889:J889)&lt;=COUNTIF(INDIRECT("'Raw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Input'!$B$3)),COLUMNS($E889:J889))),""))</f>
        <v/>
      </c>
      <c r="K889" t="str" cm="1">
        <f t="array" aca="1" ref="K889" ca="1">_xlfn.SINGLE(IF(COLUMNS($E889:E889)&lt;=COUNTIF(INDIRECT("'Raw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Input'!$B$3)),COLUMNS($E889:E889))),""))</f>
        <v>Boolean</v>
      </c>
      <c r="L889" t="str" cm="1">
        <f t="array" aca="1" ref="L889" ca="1">_xlfn.SINGLE(IF(COLUMNS($E889:F889)&lt;=COUNTIF(INDIRECT("'Raw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Input'!$B$3)),COLUMNS($E889:F889))),""))</f>
        <v/>
      </c>
      <c r="M889" t="str" cm="1">
        <f t="array" aca="1" ref="M889" ca="1">_xlfn.SINGLE(IF(COLUMNS($E889:G889)&lt;=COUNTIF(INDIRECT("'Raw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Input'!$B$3)),COLUMNS($E889:G889))),""))</f>
        <v/>
      </c>
      <c r="N889" t="str" cm="1">
        <f t="array" aca="1" ref="N889" ca="1">_xlfn.SINGLE(IF(COLUMNS($E889:H889)&lt;=COUNTIF(INDIRECT("'Raw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Input'!$B$3)),COLUMNS($E889:H889))),""))</f>
        <v/>
      </c>
      <c r="O889" t="str" cm="1">
        <f t="array" aca="1" ref="O889" ca="1">_xlfn.SINGLE(IF(COLUMNS($E889:I889)&lt;=COUNTIF(INDIRECT("'Raw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Input'!$B$3)),COLUMNS($E889:I889))),""))</f>
        <v/>
      </c>
      <c r="P889" t="str" cm="1">
        <f t="array" aca="1" ref="P889" ca="1">_xlfn.SINGLE(IF(COLUMNS($E889:J889)&lt;=COUNTIF(INDIRECT("'Raw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Input'!$B$3)),COLUMNS($E889:J889))),""))</f>
        <v/>
      </c>
      <c r="Q889" t="str">
        <f t="shared" ca="1" si="333"/>
        <v>Int</v>
      </c>
      <c r="R889" t="str">
        <f t="shared" ca="1" si="334"/>
        <v/>
      </c>
      <c r="S889" t="str">
        <f t="shared" ca="1" si="335"/>
        <v/>
      </c>
      <c r="T889" t="str">
        <f t="shared" ca="1" si="322"/>
        <v/>
      </c>
      <c r="U889" t="str">
        <f t="shared" ca="1" si="323"/>
        <v/>
      </c>
      <c r="V889">
        <v>889</v>
      </c>
      <c r="DE889"/>
      <c r="HB889"/>
    </row>
    <row r="890" spans="1:210">
      <c r="A890">
        <v>4</v>
      </c>
      <c r="B890" t="str">
        <f t="shared" ca="1" si="332"/>
        <v/>
      </c>
      <c r="C890" t="str">
        <f t="shared" ca="1" si="313"/>
        <v/>
      </c>
      <c r="D890" t="str">
        <f t="shared" ca="1" si="314"/>
        <v/>
      </c>
      <c r="E890" t="str" cm="1">
        <f t="array" aca="1" ref="E890" ca="1">_xlfn.SINGLE(IF(COLUMNS($E890:E890)&lt;=COUNTIF(INDIRECT("'Raw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Input'!$B$3)),COLUMNS($E890:E890))),""))</f>
        <v>Int</v>
      </c>
      <c r="F890" t="str" cm="1">
        <f t="array" aca="1" ref="F890" ca="1">_xlfn.SINGLE(IF(COLUMNS($E890:F890)&lt;=COUNTIF(INDIRECT("'Raw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Input'!$B$3)),COLUMNS($E890:F890))),""))</f>
        <v/>
      </c>
      <c r="G890" t="str" cm="1">
        <f t="array" aca="1" ref="G890" ca="1">_xlfn.SINGLE(IF(COLUMNS($E890:G890)&lt;=COUNTIF(INDIRECT("'Raw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Input'!$B$3)),COLUMNS($E890:G890))),""))</f>
        <v/>
      </c>
      <c r="H890" t="str" cm="1">
        <f t="array" aca="1" ref="H890" ca="1">_xlfn.SINGLE(IF(COLUMNS($E890:H890)&lt;=COUNTIF(INDIRECT("'Raw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Input'!$B$3)),COLUMNS($E890:H890))),""))</f>
        <v/>
      </c>
      <c r="I890" t="str" cm="1">
        <f t="array" aca="1" ref="I890" ca="1">_xlfn.SINGLE(IF(COLUMNS($E890:I890)&lt;=COUNTIF(INDIRECT("'Raw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Input'!$B$3)),COLUMNS($E890:I890))),""))</f>
        <v/>
      </c>
      <c r="J890" t="str" cm="1">
        <f t="array" aca="1" ref="J890" ca="1">_xlfn.SINGLE(IF(COLUMNS($E890:J890)&lt;=COUNTIF(INDIRECT("'Raw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Input'!$B$3)),COLUMNS($E890:J890))),""))</f>
        <v/>
      </c>
      <c r="K890" t="str" cm="1">
        <f t="array" aca="1" ref="K890" ca="1">_xlfn.SINGLE(IF(COLUMNS($E890:E890)&lt;=COUNTIF(INDIRECT("'Raw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Input'!$B$3)),COLUMNS($E890:E890))),""))</f>
        <v>Boolean</v>
      </c>
      <c r="L890" t="str" cm="1">
        <f t="array" aca="1" ref="L890" ca="1">_xlfn.SINGLE(IF(COLUMNS($E890:F890)&lt;=COUNTIF(INDIRECT("'Raw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Input'!$B$3)),COLUMNS($E890:F890))),""))</f>
        <v/>
      </c>
      <c r="M890" t="str" cm="1">
        <f t="array" aca="1" ref="M890" ca="1">_xlfn.SINGLE(IF(COLUMNS($E890:G890)&lt;=COUNTIF(INDIRECT("'Raw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Input'!$B$3)),COLUMNS($E890:G890))),""))</f>
        <v/>
      </c>
      <c r="N890" t="str" cm="1">
        <f t="array" aca="1" ref="N890" ca="1">_xlfn.SINGLE(IF(COLUMNS($E890:H890)&lt;=COUNTIF(INDIRECT("'Raw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Input'!$B$3)),COLUMNS($E890:H890))),""))</f>
        <v/>
      </c>
      <c r="O890" t="str" cm="1">
        <f t="array" aca="1" ref="O890" ca="1">_xlfn.SINGLE(IF(COLUMNS($E890:I890)&lt;=COUNTIF(INDIRECT("'Raw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Input'!$B$3)),COLUMNS($E890:I890))),""))</f>
        <v/>
      </c>
      <c r="P890" t="str" cm="1">
        <f t="array" aca="1" ref="P890" ca="1">_xlfn.SINGLE(IF(COLUMNS($E890:J890)&lt;=COUNTIF(INDIRECT("'Raw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Input'!$B$3)),COLUMNS($E890:J890))),""))</f>
        <v/>
      </c>
      <c r="Q890" t="str">
        <f t="shared" ca="1" si="333"/>
        <v>Int</v>
      </c>
      <c r="R890" t="str">
        <f t="shared" ca="1" si="334"/>
        <v/>
      </c>
      <c r="S890" t="str">
        <f t="shared" ca="1" si="335"/>
        <v/>
      </c>
      <c r="T890" t="str">
        <f t="shared" ca="1" si="322"/>
        <v/>
      </c>
      <c r="U890" t="str">
        <f t="shared" ca="1" si="323"/>
        <v/>
      </c>
      <c r="V890">
        <v>890</v>
      </c>
      <c r="DE890"/>
      <c r="HB890"/>
    </row>
    <row r="891" spans="1:210">
      <c r="A891">
        <v>5</v>
      </c>
      <c r="B891" t="str">
        <f t="shared" ca="1" si="332"/>
        <v/>
      </c>
      <c r="C891" t="str">
        <f t="shared" ca="1" si="313"/>
        <v/>
      </c>
      <c r="D891" t="str">
        <f t="shared" ca="1" si="314"/>
        <v/>
      </c>
      <c r="E891" t="str" cm="1">
        <f t="array" aca="1" ref="E891" ca="1">_xlfn.SINGLE(IF(COLUMNS($E891:E891)&lt;=COUNTIF(INDIRECT("'Raw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Input'!$B$3)),COLUMNS($E891:E891))),""))</f>
        <v>Int</v>
      </c>
      <c r="F891" t="str" cm="1">
        <f t="array" aca="1" ref="F891" ca="1">_xlfn.SINGLE(IF(COLUMNS($E891:F891)&lt;=COUNTIF(INDIRECT("'Raw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Input'!$B$3)),COLUMNS($E891:F891))),""))</f>
        <v/>
      </c>
      <c r="G891" t="str" cm="1">
        <f t="array" aca="1" ref="G891" ca="1">_xlfn.SINGLE(IF(COLUMNS($E891:G891)&lt;=COUNTIF(INDIRECT("'Raw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Input'!$B$3)),COLUMNS($E891:G891))),""))</f>
        <v/>
      </c>
      <c r="H891" t="str" cm="1">
        <f t="array" aca="1" ref="H891" ca="1">_xlfn.SINGLE(IF(COLUMNS($E891:H891)&lt;=COUNTIF(INDIRECT("'Raw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Input'!$B$3)),COLUMNS($E891:H891))),""))</f>
        <v/>
      </c>
      <c r="I891" t="str" cm="1">
        <f t="array" aca="1" ref="I891" ca="1">_xlfn.SINGLE(IF(COLUMNS($E891:I891)&lt;=COUNTIF(INDIRECT("'Raw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Input'!$B$3)),COLUMNS($E891:I891))),""))</f>
        <v/>
      </c>
      <c r="J891" t="str" cm="1">
        <f t="array" aca="1" ref="J891" ca="1">_xlfn.SINGLE(IF(COLUMNS($E891:J891)&lt;=COUNTIF(INDIRECT("'Raw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Input'!$B$3)),COLUMNS($E891:J891))),""))</f>
        <v/>
      </c>
      <c r="K891" t="str" cm="1">
        <f t="array" aca="1" ref="K891" ca="1">_xlfn.SINGLE(IF(COLUMNS($E891:E891)&lt;=COUNTIF(INDIRECT("'Raw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Input'!$B$3)),COLUMNS($E891:E891))),""))</f>
        <v>Boolean</v>
      </c>
      <c r="L891" t="str" cm="1">
        <f t="array" aca="1" ref="L891" ca="1">_xlfn.SINGLE(IF(COLUMNS($E891:F891)&lt;=COUNTIF(INDIRECT("'Raw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Input'!$B$3)),COLUMNS($E891:F891))),""))</f>
        <v/>
      </c>
      <c r="M891" t="str" cm="1">
        <f t="array" aca="1" ref="M891" ca="1">_xlfn.SINGLE(IF(COLUMNS($E891:G891)&lt;=COUNTIF(INDIRECT("'Raw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Input'!$B$3)),COLUMNS($E891:G891))),""))</f>
        <v/>
      </c>
      <c r="N891" t="str" cm="1">
        <f t="array" aca="1" ref="N891" ca="1">_xlfn.SINGLE(IF(COLUMNS($E891:H891)&lt;=COUNTIF(INDIRECT("'Raw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Input'!$B$3)),COLUMNS($E891:H891))),""))</f>
        <v/>
      </c>
      <c r="O891" t="str" cm="1">
        <f t="array" aca="1" ref="O891" ca="1">_xlfn.SINGLE(IF(COLUMNS($E891:I891)&lt;=COUNTIF(INDIRECT("'Raw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Input'!$B$3)),COLUMNS($E891:I891))),""))</f>
        <v/>
      </c>
      <c r="P891" t="str" cm="1">
        <f t="array" aca="1" ref="P891" ca="1">_xlfn.SINGLE(IF(COLUMNS($E891:J891)&lt;=COUNTIF(INDIRECT("'Raw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Input'!$B$3)),COLUMNS($E891:J891))),""))</f>
        <v/>
      </c>
      <c r="Q891" t="str">
        <f t="shared" ca="1" si="333"/>
        <v>Int</v>
      </c>
      <c r="R891" t="str">
        <f t="shared" ca="1" si="334"/>
        <v/>
      </c>
      <c r="S891" t="str">
        <f t="shared" ca="1" si="335"/>
        <v/>
      </c>
      <c r="T891" t="str">
        <f t="shared" ca="1" si="322"/>
        <v/>
      </c>
      <c r="U891" t="str">
        <f t="shared" ca="1" si="323"/>
        <v/>
      </c>
      <c r="V891">
        <v>891</v>
      </c>
      <c r="DE891"/>
      <c r="HB891"/>
    </row>
    <row r="892" spans="1:210">
      <c r="A892">
        <v>6</v>
      </c>
      <c r="B892" t="str">
        <f t="shared" ca="1" si="332"/>
        <v/>
      </c>
      <c r="C892" t="str">
        <f t="shared" ca="1" si="313"/>
        <v/>
      </c>
      <c r="D892" t="str">
        <f t="shared" ca="1" si="314"/>
        <v/>
      </c>
      <c r="E892" t="str" cm="1">
        <f t="array" aca="1" ref="E892" ca="1">_xlfn.SINGLE(IF(COLUMNS($E892:E892)&lt;=COUNTIF(INDIRECT("'Raw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Input'!$B$3)),COLUMNS($E892:E892))),""))</f>
        <v>Int</v>
      </c>
      <c r="F892" t="str" cm="1">
        <f t="array" aca="1" ref="F892" ca="1">_xlfn.SINGLE(IF(COLUMNS($E892:F892)&lt;=COUNTIF(INDIRECT("'Raw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Input'!$B$3)),COLUMNS($E892:F892))),""))</f>
        <v/>
      </c>
      <c r="G892" t="str" cm="1">
        <f t="array" aca="1" ref="G892" ca="1">_xlfn.SINGLE(IF(COLUMNS($E892:G892)&lt;=COUNTIF(INDIRECT("'Raw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Input'!$B$3)),COLUMNS($E892:G892))),""))</f>
        <v/>
      </c>
      <c r="H892" t="str" cm="1">
        <f t="array" aca="1" ref="H892" ca="1">_xlfn.SINGLE(IF(COLUMNS($E892:H892)&lt;=COUNTIF(INDIRECT("'Raw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Input'!$B$3)),COLUMNS($E892:H892))),""))</f>
        <v/>
      </c>
      <c r="I892" t="str" cm="1">
        <f t="array" aca="1" ref="I892" ca="1">_xlfn.SINGLE(IF(COLUMNS($E892:I892)&lt;=COUNTIF(INDIRECT("'Raw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Input'!$B$3)),COLUMNS($E892:I892))),""))</f>
        <v/>
      </c>
      <c r="J892" t="str" cm="1">
        <f t="array" aca="1" ref="J892" ca="1">_xlfn.SINGLE(IF(COLUMNS($E892:J892)&lt;=COUNTIF(INDIRECT("'Raw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Input'!$B$3)),COLUMNS($E892:J892))),""))</f>
        <v/>
      </c>
      <c r="K892" t="str" cm="1">
        <f t="array" aca="1" ref="K892" ca="1">_xlfn.SINGLE(IF(COLUMNS($E892:E892)&lt;=COUNTIF(INDIRECT("'Raw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Input'!$B$3)),COLUMNS($E892:E892))),""))</f>
        <v>Boolean</v>
      </c>
      <c r="L892" t="str" cm="1">
        <f t="array" aca="1" ref="L892" ca="1">_xlfn.SINGLE(IF(COLUMNS($E892:F892)&lt;=COUNTIF(INDIRECT("'Raw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Input'!$B$3)),COLUMNS($E892:F892))),""))</f>
        <v/>
      </c>
      <c r="M892" t="str" cm="1">
        <f t="array" aca="1" ref="M892" ca="1">_xlfn.SINGLE(IF(COLUMNS($E892:G892)&lt;=COUNTIF(INDIRECT("'Raw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Input'!$B$3)),COLUMNS($E892:G892))),""))</f>
        <v/>
      </c>
      <c r="N892" t="str" cm="1">
        <f t="array" aca="1" ref="N892" ca="1">_xlfn.SINGLE(IF(COLUMNS($E892:H892)&lt;=COUNTIF(INDIRECT("'Raw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Input'!$B$3)),COLUMNS($E892:H892))),""))</f>
        <v/>
      </c>
      <c r="O892" t="str" cm="1">
        <f t="array" aca="1" ref="O892" ca="1">_xlfn.SINGLE(IF(COLUMNS($E892:I892)&lt;=COUNTIF(INDIRECT("'Raw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Input'!$B$3)),COLUMNS($E892:I892))),""))</f>
        <v/>
      </c>
      <c r="P892" t="str" cm="1">
        <f t="array" aca="1" ref="P892" ca="1">_xlfn.SINGLE(IF(COLUMNS($E892:J892)&lt;=COUNTIF(INDIRECT("'Raw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Input'!$B$3)),COLUMNS($E892:J892))),""))</f>
        <v/>
      </c>
      <c r="Q892" t="str">
        <f t="shared" ca="1" si="333"/>
        <v>Int</v>
      </c>
      <c r="R892" t="str">
        <f t="shared" ca="1" si="334"/>
        <v/>
      </c>
      <c r="S892" t="str">
        <f t="shared" ca="1" si="335"/>
        <v/>
      </c>
      <c r="T892" t="str">
        <f t="shared" ca="1" si="322"/>
        <v/>
      </c>
      <c r="U892" t="str">
        <f t="shared" ca="1" si="323"/>
        <v/>
      </c>
      <c r="V892">
        <v>892</v>
      </c>
      <c r="DE892"/>
      <c r="HB892"/>
    </row>
    <row r="893" spans="1:210">
      <c r="A893">
        <v>7</v>
      </c>
      <c r="B893" t="str">
        <f t="shared" ca="1" si="332"/>
        <v/>
      </c>
      <c r="C893" t="str">
        <f t="shared" ca="1" si="313"/>
        <v/>
      </c>
      <c r="D893" t="str">
        <f t="shared" ca="1" si="314"/>
        <v/>
      </c>
      <c r="E893" t="str" cm="1">
        <f t="array" aca="1" ref="E893" ca="1">_xlfn.SINGLE(IF(COLUMNS($E893:E893)&lt;=COUNTIF(INDIRECT("'Raw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Input'!$B$3)),COLUMNS($E893:E893))),""))</f>
        <v>Int</v>
      </c>
      <c r="F893" t="str" cm="1">
        <f t="array" aca="1" ref="F893" ca="1">_xlfn.SINGLE(IF(COLUMNS($E893:F893)&lt;=COUNTIF(INDIRECT("'Raw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Input'!$B$3)),COLUMNS($E893:F893))),""))</f>
        <v/>
      </c>
      <c r="G893" t="str" cm="1">
        <f t="array" aca="1" ref="G893" ca="1">_xlfn.SINGLE(IF(COLUMNS($E893:G893)&lt;=COUNTIF(INDIRECT("'Raw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Input'!$B$3)),COLUMNS($E893:G893))),""))</f>
        <v/>
      </c>
      <c r="H893" t="str" cm="1">
        <f t="array" aca="1" ref="H893" ca="1">_xlfn.SINGLE(IF(COLUMNS($E893:H893)&lt;=COUNTIF(INDIRECT("'Raw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Input'!$B$3)),COLUMNS($E893:H893))),""))</f>
        <v/>
      </c>
      <c r="I893" t="str" cm="1">
        <f t="array" aca="1" ref="I893" ca="1">_xlfn.SINGLE(IF(COLUMNS($E893:I893)&lt;=COUNTIF(INDIRECT("'Raw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Input'!$B$3)),COLUMNS($E893:I893))),""))</f>
        <v/>
      </c>
      <c r="J893" t="str" cm="1">
        <f t="array" aca="1" ref="J893" ca="1">_xlfn.SINGLE(IF(COLUMNS($E893:J893)&lt;=COUNTIF(INDIRECT("'Raw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Input'!$B$3)),COLUMNS($E893:J893))),""))</f>
        <v/>
      </c>
      <c r="K893" t="str" cm="1">
        <f t="array" aca="1" ref="K893" ca="1">_xlfn.SINGLE(IF(COLUMNS($E893:E893)&lt;=COUNTIF(INDIRECT("'Raw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Input'!$B$3)),COLUMNS($E893:E893))),""))</f>
        <v>Boolean</v>
      </c>
      <c r="L893" t="str" cm="1">
        <f t="array" aca="1" ref="L893" ca="1">_xlfn.SINGLE(IF(COLUMNS($E893:F893)&lt;=COUNTIF(INDIRECT("'Raw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Input'!$B$3)),COLUMNS($E893:F893))),""))</f>
        <v/>
      </c>
      <c r="M893" t="str" cm="1">
        <f t="array" aca="1" ref="M893" ca="1">_xlfn.SINGLE(IF(COLUMNS($E893:G893)&lt;=COUNTIF(INDIRECT("'Raw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Input'!$B$3)),COLUMNS($E893:G893))),""))</f>
        <v/>
      </c>
      <c r="N893" t="str" cm="1">
        <f t="array" aca="1" ref="N893" ca="1">_xlfn.SINGLE(IF(COLUMNS($E893:H893)&lt;=COUNTIF(INDIRECT("'Raw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Input'!$B$3)),COLUMNS($E893:H893))),""))</f>
        <v/>
      </c>
      <c r="O893" t="str" cm="1">
        <f t="array" aca="1" ref="O893" ca="1">_xlfn.SINGLE(IF(COLUMNS($E893:I893)&lt;=COUNTIF(INDIRECT("'Raw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Input'!$B$3)),COLUMNS($E893:I893))),""))</f>
        <v/>
      </c>
      <c r="P893" t="str" cm="1">
        <f t="array" aca="1" ref="P893" ca="1">_xlfn.SINGLE(IF(COLUMNS($E893:J893)&lt;=COUNTIF(INDIRECT("'Raw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Input'!$B$3)),COLUMNS($E893:J893))),""))</f>
        <v/>
      </c>
      <c r="Q893" t="str">
        <f t="shared" ca="1" si="333"/>
        <v>Int</v>
      </c>
      <c r="R893" t="str">
        <f t="shared" ca="1" si="334"/>
        <v/>
      </c>
      <c r="S893" t="str">
        <f t="shared" ca="1" si="335"/>
        <v/>
      </c>
      <c r="T893" t="str">
        <f t="shared" ca="1" si="322"/>
        <v/>
      </c>
      <c r="U893" t="str">
        <f t="shared" ca="1" si="323"/>
        <v/>
      </c>
      <c r="V893">
        <v>893</v>
      </c>
      <c r="DE893"/>
      <c r="HB893"/>
    </row>
    <row r="894" spans="1:210">
      <c r="A894">
        <v>8</v>
      </c>
      <c r="B894" t="str">
        <f t="shared" ca="1" si="332"/>
        <v/>
      </c>
      <c r="C894" t="str">
        <f t="shared" ca="1" si="313"/>
        <v/>
      </c>
      <c r="D894" t="str">
        <f t="shared" ca="1" si="314"/>
        <v/>
      </c>
      <c r="E894" t="str" cm="1">
        <f t="array" aca="1" ref="E894" ca="1">_xlfn.SINGLE(IF(COLUMNS($E894:E894)&lt;=COUNTIF(INDIRECT("'Raw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Input'!$B$3)),COLUMNS($E894:E894))),""))</f>
        <v>Int</v>
      </c>
      <c r="F894" t="str" cm="1">
        <f t="array" aca="1" ref="F894" ca="1">_xlfn.SINGLE(IF(COLUMNS($E894:F894)&lt;=COUNTIF(INDIRECT("'Raw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Input'!$B$3)),COLUMNS($E894:F894))),""))</f>
        <v/>
      </c>
      <c r="G894" t="str" cm="1">
        <f t="array" aca="1" ref="G894" ca="1">_xlfn.SINGLE(IF(COLUMNS($E894:G894)&lt;=COUNTIF(INDIRECT("'Raw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Input'!$B$3)),COLUMNS($E894:G894))),""))</f>
        <v/>
      </c>
      <c r="H894" t="str" cm="1">
        <f t="array" aca="1" ref="H894" ca="1">_xlfn.SINGLE(IF(COLUMNS($E894:H894)&lt;=COUNTIF(INDIRECT("'Raw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Input'!$B$3)),COLUMNS($E894:H894))),""))</f>
        <v/>
      </c>
      <c r="I894" t="str" cm="1">
        <f t="array" aca="1" ref="I894" ca="1">_xlfn.SINGLE(IF(COLUMNS($E894:I894)&lt;=COUNTIF(INDIRECT("'Raw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Input'!$B$3)),COLUMNS($E894:I894))),""))</f>
        <v/>
      </c>
      <c r="J894" t="str" cm="1">
        <f t="array" aca="1" ref="J894" ca="1">_xlfn.SINGLE(IF(COLUMNS($E894:J894)&lt;=COUNTIF(INDIRECT("'Raw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Input'!$B$3)),COLUMNS($E894:J894))),""))</f>
        <v/>
      </c>
      <c r="K894" t="str" cm="1">
        <f t="array" aca="1" ref="K894" ca="1">_xlfn.SINGLE(IF(COLUMNS($E894:E894)&lt;=COUNTIF(INDIRECT("'Raw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Input'!$B$3)),COLUMNS($E894:E894))),""))</f>
        <v>Boolean</v>
      </c>
      <c r="L894" t="str" cm="1">
        <f t="array" aca="1" ref="L894" ca="1">_xlfn.SINGLE(IF(COLUMNS($E894:F894)&lt;=COUNTIF(INDIRECT("'Raw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Input'!$B$3)),COLUMNS($E894:F894))),""))</f>
        <v/>
      </c>
      <c r="M894" t="str" cm="1">
        <f t="array" aca="1" ref="M894" ca="1">_xlfn.SINGLE(IF(COLUMNS($E894:G894)&lt;=COUNTIF(INDIRECT("'Raw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Input'!$B$3)),COLUMNS($E894:G894))),""))</f>
        <v/>
      </c>
      <c r="N894" t="str" cm="1">
        <f t="array" aca="1" ref="N894" ca="1">_xlfn.SINGLE(IF(COLUMNS($E894:H894)&lt;=COUNTIF(INDIRECT("'Raw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Input'!$B$3)),COLUMNS($E894:H894))),""))</f>
        <v/>
      </c>
      <c r="O894" t="str" cm="1">
        <f t="array" aca="1" ref="O894" ca="1">_xlfn.SINGLE(IF(COLUMNS($E894:I894)&lt;=COUNTIF(INDIRECT("'Raw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Input'!$B$3)),COLUMNS($E894:I894))),""))</f>
        <v/>
      </c>
      <c r="P894" t="str" cm="1">
        <f t="array" aca="1" ref="P894" ca="1">_xlfn.SINGLE(IF(COLUMNS($E894:J894)&lt;=COUNTIF(INDIRECT("'Raw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Input'!$B$3)),COLUMNS($E894:J894))),""))</f>
        <v/>
      </c>
      <c r="Q894" t="str">
        <f t="shared" ca="1" si="333"/>
        <v>Int</v>
      </c>
      <c r="R894" t="str">
        <f t="shared" ca="1" si="334"/>
        <v/>
      </c>
      <c r="S894" t="str">
        <f t="shared" ca="1" si="335"/>
        <v/>
      </c>
      <c r="T894" t="str">
        <f t="shared" ca="1" si="322"/>
        <v/>
      </c>
      <c r="U894" t="str">
        <f t="shared" ca="1" si="323"/>
        <v/>
      </c>
      <c r="V894">
        <v>894</v>
      </c>
      <c r="DE894"/>
      <c r="HB894"/>
    </row>
    <row r="895" spans="1:210">
      <c r="A895">
        <v>9</v>
      </c>
      <c r="B895" t="str">
        <f t="shared" ca="1" si="332"/>
        <v/>
      </c>
      <c r="C895" t="str">
        <f t="shared" ca="1" si="313"/>
        <v/>
      </c>
      <c r="D895" t="str">
        <f t="shared" ca="1" si="314"/>
        <v/>
      </c>
      <c r="E895" t="str" cm="1">
        <f t="array" aca="1" ref="E895" ca="1">_xlfn.SINGLE(IF(COLUMNS($E895:E895)&lt;=COUNTIF(INDIRECT("'Raw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Input'!$B$3)),COLUMNS($E895:E895))),""))</f>
        <v>Int</v>
      </c>
      <c r="F895" t="str" cm="1">
        <f t="array" aca="1" ref="F895" ca="1">_xlfn.SINGLE(IF(COLUMNS($E895:F895)&lt;=COUNTIF(INDIRECT("'Raw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Input'!$B$3)),COLUMNS($E895:F895))),""))</f>
        <v/>
      </c>
      <c r="G895" t="str" cm="1">
        <f t="array" aca="1" ref="G895" ca="1">_xlfn.SINGLE(IF(COLUMNS($E895:G895)&lt;=COUNTIF(INDIRECT("'Raw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Input'!$B$3)),COLUMNS($E895:G895))),""))</f>
        <v/>
      </c>
      <c r="H895" t="str" cm="1">
        <f t="array" aca="1" ref="H895" ca="1">_xlfn.SINGLE(IF(COLUMNS($E895:H895)&lt;=COUNTIF(INDIRECT("'Raw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Input'!$B$3)),COLUMNS($E895:H895))),""))</f>
        <v/>
      </c>
      <c r="I895" t="str" cm="1">
        <f t="array" aca="1" ref="I895" ca="1">_xlfn.SINGLE(IF(COLUMNS($E895:I895)&lt;=COUNTIF(INDIRECT("'Raw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Input'!$B$3)),COLUMNS($E895:I895))),""))</f>
        <v/>
      </c>
      <c r="J895" t="str" cm="1">
        <f t="array" aca="1" ref="J895" ca="1">_xlfn.SINGLE(IF(COLUMNS($E895:J895)&lt;=COUNTIF(INDIRECT("'Raw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Input'!$B$3)),COLUMNS($E895:J895))),""))</f>
        <v/>
      </c>
      <c r="K895" t="str" cm="1">
        <f t="array" aca="1" ref="K895" ca="1">_xlfn.SINGLE(IF(COLUMNS($E895:E895)&lt;=COUNTIF(INDIRECT("'Raw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Input'!$B$3)),COLUMNS($E895:E895))),""))</f>
        <v>Boolean</v>
      </c>
      <c r="L895" t="str" cm="1">
        <f t="array" aca="1" ref="L895" ca="1">_xlfn.SINGLE(IF(COLUMNS($E895:F895)&lt;=COUNTIF(INDIRECT("'Raw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Input'!$B$3)),COLUMNS($E895:F895))),""))</f>
        <v/>
      </c>
      <c r="M895" t="str" cm="1">
        <f t="array" aca="1" ref="M895" ca="1">_xlfn.SINGLE(IF(COLUMNS($E895:G895)&lt;=COUNTIF(INDIRECT("'Raw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Input'!$B$3)),COLUMNS($E895:G895))),""))</f>
        <v/>
      </c>
      <c r="N895" t="str" cm="1">
        <f t="array" aca="1" ref="N895" ca="1">_xlfn.SINGLE(IF(COLUMNS($E895:H895)&lt;=COUNTIF(INDIRECT("'Raw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Input'!$B$3)),COLUMNS($E895:H895))),""))</f>
        <v/>
      </c>
      <c r="O895" t="str" cm="1">
        <f t="array" aca="1" ref="O895" ca="1">_xlfn.SINGLE(IF(COLUMNS($E895:I895)&lt;=COUNTIF(INDIRECT("'Raw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Input'!$B$3)),COLUMNS($E895:I895))),""))</f>
        <v/>
      </c>
      <c r="P895" t="str" cm="1">
        <f t="array" aca="1" ref="P895" ca="1">_xlfn.SINGLE(IF(COLUMNS($E895:J895)&lt;=COUNTIF(INDIRECT("'Raw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Input'!$B$3)),COLUMNS($E895:J895))),""))</f>
        <v/>
      </c>
      <c r="Q895" t="str">
        <f t="shared" ca="1" si="333"/>
        <v>Int</v>
      </c>
      <c r="R895" t="str">
        <f t="shared" ca="1" si="334"/>
        <v/>
      </c>
      <c r="S895" t="str">
        <f t="shared" ca="1" si="335"/>
        <v/>
      </c>
      <c r="T895" t="str">
        <f t="shared" ca="1" si="322"/>
        <v/>
      </c>
      <c r="U895" t="str">
        <f t="shared" ca="1" si="323"/>
        <v/>
      </c>
      <c r="V895">
        <v>895</v>
      </c>
      <c r="DE895"/>
      <c r="HB895"/>
    </row>
    <row r="896" spans="1:210">
      <c r="A896">
        <v>10</v>
      </c>
      <c r="B896" t="str">
        <f t="shared" ca="1" si="332"/>
        <v/>
      </c>
      <c r="C896" t="str">
        <f t="shared" ca="1" si="313"/>
        <v/>
      </c>
      <c r="D896" t="str">
        <f t="shared" ca="1" si="314"/>
        <v/>
      </c>
      <c r="E896" t="str" cm="1">
        <f t="array" aca="1" ref="E896" ca="1">_xlfn.SINGLE(IF(COLUMNS($E896:E896)&lt;=COUNTIF(INDIRECT("'Raw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Input'!$B$3)),COLUMNS($E896:E896))),""))</f>
        <v>Int</v>
      </c>
      <c r="F896" t="str" cm="1">
        <f t="array" aca="1" ref="F896" ca="1">_xlfn.SINGLE(IF(COLUMNS($E896:F896)&lt;=COUNTIF(INDIRECT("'Raw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Input'!$B$3)),COLUMNS($E896:F896))),""))</f>
        <v/>
      </c>
      <c r="G896" t="str" cm="1">
        <f t="array" aca="1" ref="G896" ca="1">_xlfn.SINGLE(IF(COLUMNS($E896:G896)&lt;=COUNTIF(INDIRECT("'Raw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Input'!$B$3)),COLUMNS($E896:G896))),""))</f>
        <v/>
      </c>
      <c r="H896" t="str" cm="1">
        <f t="array" aca="1" ref="H896" ca="1">_xlfn.SINGLE(IF(COLUMNS($E896:H896)&lt;=COUNTIF(INDIRECT("'Raw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Input'!$B$3)),COLUMNS($E896:H896))),""))</f>
        <v/>
      </c>
      <c r="I896" t="str" cm="1">
        <f t="array" aca="1" ref="I896" ca="1">_xlfn.SINGLE(IF(COLUMNS($E896:I896)&lt;=COUNTIF(INDIRECT("'Raw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Input'!$B$3)),COLUMNS($E896:I896))),""))</f>
        <v/>
      </c>
      <c r="J896" t="str" cm="1">
        <f t="array" aca="1" ref="J896" ca="1">_xlfn.SINGLE(IF(COLUMNS($E896:J896)&lt;=COUNTIF(INDIRECT("'Raw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Input'!$B$3)),COLUMNS($E896:J896))),""))</f>
        <v/>
      </c>
      <c r="K896" t="str" cm="1">
        <f t="array" aca="1" ref="K896" ca="1">_xlfn.SINGLE(IF(COLUMNS($E896:E896)&lt;=COUNTIF(INDIRECT("'Raw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Input'!$B$3)),COLUMNS($E896:E896))),""))</f>
        <v>Boolean</v>
      </c>
      <c r="L896" t="str" cm="1">
        <f t="array" aca="1" ref="L896" ca="1">_xlfn.SINGLE(IF(COLUMNS($E896:F896)&lt;=COUNTIF(INDIRECT("'Raw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Input'!$B$3)),COLUMNS($E896:F896))),""))</f>
        <v/>
      </c>
      <c r="M896" t="str" cm="1">
        <f t="array" aca="1" ref="M896" ca="1">_xlfn.SINGLE(IF(COLUMNS($E896:G896)&lt;=COUNTIF(INDIRECT("'Raw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Input'!$B$3)),COLUMNS($E896:G896))),""))</f>
        <v/>
      </c>
      <c r="N896" t="str" cm="1">
        <f t="array" aca="1" ref="N896" ca="1">_xlfn.SINGLE(IF(COLUMNS($E896:H896)&lt;=COUNTIF(INDIRECT("'Raw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Input'!$B$3)),COLUMNS($E896:H896))),""))</f>
        <v/>
      </c>
      <c r="O896" t="str" cm="1">
        <f t="array" aca="1" ref="O896" ca="1">_xlfn.SINGLE(IF(COLUMNS($E896:I896)&lt;=COUNTIF(INDIRECT("'Raw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Input'!$B$3)),COLUMNS($E896:I896))),""))</f>
        <v/>
      </c>
      <c r="P896" t="str" cm="1">
        <f t="array" aca="1" ref="P896" ca="1">_xlfn.SINGLE(IF(COLUMNS($E896:J896)&lt;=COUNTIF(INDIRECT("'Raw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Input'!$B$3)),COLUMNS($E896:J896))),""))</f>
        <v/>
      </c>
      <c r="Q896" t="str">
        <f t="shared" ca="1" si="333"/>
        <v>Int</v>
      </c>
      <c r="R896" t="str">
        <f t="shared" ca="1" si="334"/>
        <v/>
      </c>
      <c r="S896" t="str">
        <f t="shared" ca="1" si="335"/>
        <v/>
      </c>
      <c r="T896" t="str">
        <f t="shared" ca="1" si="322"/>
        <v/>
      </c>
      <c r="U896" t="str">
        <f t="shared" ca="1" si="323"/>
        <v/>
      </c>
      <c r="V896">
        <v>896</v>
      </c>
      <c r="DE896"/>
      <c r="HB896"/>
    </row>
    <row r="897" spans="1:210">
      <c r="A897">
        <v>11</v>
      </c>
      <c r="B897" t="str">
        <f t="shared" ca="1" si="332"/>
        <v/>
      </c>
      <c r="C897" t="str">
        <f t="shared" ca="1" si="313"/>
        <v/>
      </c>
      <c r="D897" t="str">
        <f t="shared" ca="1" si="314"/>
        <v/>
      </c>
      <c r="E897" t="str" cm="1">
        <f t="array" aca="1" ref="E897" ca="1">_xlfn.SINGLE(IF(COLUMNS($E897:E897)&lt;=COUNTIF(INDIRECT("'Raw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Input'!$B$3)),COLUMNS($E897:E897))),""))</f>
        <v>Int</v>
      </c>
      <c r="F897" t="str" cm="1">
        <f t="array" aca="1" ref="F897" ca="1">_xlfn.SINGLE(IF(COLUMNS($E897:F897)&lt;=COUNTIF(INDIRECT("'Raw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Input'!$B$3)),COLUMNS($E897:F897))),""))</f>
        <v/>
      </c>
      <c r="G897" t="str" cm="1">
        <f t="array" aca="1" ref="G897" ca="1">_xlfn.SINGLE(IF(COLUMNS($E897:G897)&lt;=COUNTIF(INDIRECT("'Raw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Input'!$B$3)),COLUMNS($E897:G897))),""))</f>
        <v/>
      </c>
      <c r="H897" t="str" cm="1">
        <f t="array" aca="1" ref="H897" ca="1">_xlfn.SINGLE(IF(COLUMNS($E897:H897)&lt;=COUNTIF(INDIRECT("'Raw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Input'!$B$3)),COLUMNS($E897:H897))),""))</f>
        <v/>
      </c>
      <c r="I897" t="str" cm="1">
        <f t="array" aca="1" ref="I897" ca="1">_xlfn.SINGLE(IF(COLUMNS($E897:I897)&lt;=COUNTIF(INDIRECT("'Raw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Input'!$B$3)),COLUMNS($E897:I897))),""))</f>
        <v/>
      </c>
      <c r="J897" t="str" cm="1">
        <f t="array" aca="1" ref="J897" ca="1">_xlfn.SINGLE(IF(COLUMNS($E897:J897)&lt;=COUNTIF(INDIRECT("'Raw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Input'!$B$3)),COLUMNS($E897:J897))),""))</f>
        <v/>
      </c>
      <c r="K897" t="str" cm="1">
        <f t="array" aca="1" ref="K897" ca="1">_xlfn.SINGLE(IF(COLUMNS($E897:E897)&lt;=COUNTIF(INDIRECT("'Raw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Input'!$B$3)),COLUMNS($E897:E897))),""))</f>
        <v>Boolean</v>
      </c>
      <c r="L897" t="str" cm="1">
        <f t="array" aca="1" ref="L897" ca="1">_xlfn.SINGLE(IF(COLUMNS($E897:F897)&lt;=COUNTIF(INDIRECT("'Raw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Input'!$B$3)),COLUMNS($E897:F897))),""))</f>
        <v/>
      </c>
      <c r="M897" t="str" cm="1">
        <f t="array" aca="1" ref="M897" ca="1">_xlfn.SINGLE(IF(COLUMNS($E897:G897)&lt;=COUNTIF(INDIRECT("'Raw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Input'!$B$3)),COLUMNS($E897:G897))),""))</f>
        <v/>
      </c>
      <c r="N897" t="str" cm="1">
        <f t="array" aca="1" ref="N897" ca="1">_xlfn.SINGLE(IF(COLUMNS($E897:H897)&lt;=COUNTIF(INDIRECT("'Raw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Input'!$B$3)),COLUMNS($E897:H897))),""))</f>
        <v/>
      </c>
      <c r="O897" t="str" cm="1">
        <f t="array" aca="1" ref="O897" ca="1">_xlfn.SINGLE(IF(COLUMNS($E897:I897)&lt;=COUNTIF(INDIRECT("'Raw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Input'!$B$3)),COLUMNS($E897:I897))),""))</f>
        <v/>
      </c>
      <c r="P897" t="str" cm="1">
        <f t="array" aca="1" ref="P897" ca="1">_xlfn.SINGLE(IF(COLUMNS($E897:J897)&lt;=COUNTIF(INDIRECT("'Raw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Input'!$B$3)),COLUMNS($E897:J897))),""))</f>
        <v/>
      </c>
      <c r="Q897" t="str">
        <f t="shared" ca="1" si="333"/>
        <v>Int</v>
      </c>
      <c r="R897" t="str">
        <f t="shared" ca="1" si="334"/>
        <v/>
      </c>
      <c r="S897" t="str">
        <f t="shared" ca="1" si="335"/>
        <v/>
      </c>
      <c r="T897" t="str">
        <f t="shared" ca="1" si="322"/>
        <v/>
      </c>
      <c r="U897" t="str">
        <f t="shared" ca="1" si="323"/>
        <v/>
      </c>
      <c r="V897">
        <v>897</v>
      </c>
      <c r="DE897"/>
      <c r="HB897"/>
    </row>
    <row r="898" spans="1:210">
      <c r="A898">
        <v>12</v>
      </c>
      <c r="B898" t="str">
        <f t="shared" ca="1" si="332"/>
        <v/>
      </c>
      <c r="C898" t="str">
        <f t="shared" ca="1" si="313"/>
        <v/>
      </c>
      <c r="D898" t="str">
        <f t="shared" ca="1" si="314"/>
        <v/>
      </c>
      <c r="E898" t="str" cm="1">
        <f t="array" aca="1" ref="E898" ca="1">_xlfn.SINGLE(IF(COLUMNS($E898:E898)&lt;=COUNTIF(INDIRECT("'Raw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Input'!$B$3)),COLUMNS($E898:E898))),""))</f>
        <v>Int</v>
      </c>
      <c r="F898" t="str" cm="1">
        <f t="array" aca="1" ref="F898" ca="1">_xlfn.SINGLE(IF(COLUMNS($E898:F898)&lt;=COUNTIF(INDIRECT("'Raw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Input'!$B$3)),COLUMNS($E898:F898))),""))</f>
        <v/>
      </c>
      <c r="G898" t="str" cm="1">
        <f t="array" aca="1" ref="G898" ca="1">_xlfn.SINGLE(IF(COLUMNS($E898:G898)&lt;=COUNTIF(INDIRECT("'Raw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Input'!$B$3)),COLUMNS($E898:G898))),""))</f>
        <v/>
      </c>
      <c r="H898" t="str" cm="1">
        <f t="array" aca="1" ref="H898" ca="1">_xlfn.SINGLE(IF(COLUMNS($E898:H898)&lt;=COUNTIF(INDIRECT("'Raw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Input'!$B$3)),COLUMNS($E898:H898))),""))</f>
        <v/>
      </c>
      <c r="I898" t="str" cm="1">
        <f t="array" aca="1" ref="I898" ca="1">_xlfn.SINGLE(IF(COLUMNS($E898:I898)&lt;=COUNTIF(INDIRECT("'Raw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Input'!$B$3)),COLUMNS($E898:I898))),""))</f>
        <v/>
      </c>
      <c r="J898" t="str" cm="1">
        <f t="array" aca="1" ref="J898" ca="1">_xlfn.SINGLE(IF(COLUMNS($E898:J898)&lt;=COUNTIF(INDIRECT("'Raw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Input'!$B$3)),COLUMNS($E898:J898))),""))</f>
        <v/>
      </c>
      <c r="K898" t="str" cm="1">
        <f t="array" aca="1" ref="K898" ca="1">_xlfn.SINGLE(IF(COLUMNS($E898:E898)&lt;=COUNTIF(INDIRECT("'Raw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Input'!$B$3)),COLUMNS($E898:E898))),""))</f>
        <v>Boolean</v>
      </c>
      <c r="L898" t="str" cm="1">
        <f t="array" aca="1" ref="L898" ca="1">_xlfn.SINGLE(IF(COLUMNS($E898:F898)&lt;=COUNTIF(INDIRECT("'Raw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Input'!$B$3)),COLUMNS($E898:F898))),""))</f>
        <v/>
      </c>
      <c r="M898" t="str" cm="1">
        <f t="array" aca="1" ref="M898" ca="1">_xlfn.SINGLE(IF(COLUMNS($E898:G898)&lt;=COUNTIF(INDIRECT("'Raw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Input'!$B$3)),COLUMNS($E898:G898))),""))</f>
        <v/>
      </c>
      <c r="N898" t="str" cm="1">
        <f t="array" aca="1" ref="N898" ca="1">_xlfn.SINGLE(IF(COLUMNS($E898:H898)&lt;=COUNTIF(INDIRECT("'Raw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Input'!$B$3)),COLUMNS($E898:H898))),""))</f>
        <v/>
      </c>
      <c r="O898" t="str" cm="1">
        <f t="array" aca="1" ref="O898" ca="1">_xlfn.SINGLE(IF(COLUMNS($E898:I898)&lt;=COUNTIF(INDIRECT("'Raw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Input'!$B$3)),COLUMNS($E898:I898))),""))</f>
        <v/>
      </c>
      <c r="P898" t="str" cm="1">
        <f t="array" aca="1" ref="P898" ca="1">_xlfn.SINGLE(IF(COLUMNS($E898:J898)&lt;=COUNTIF(INDIRECT("'Raw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Input'!$B$3)),COLUMNS($E898:J898))),""))</f>
        <v/>
      </c>
      <c r="Q898" t="str">
        <f t="shared" ca="1" si="333"/>
        <v>Int</v>
      </c>
      <c r="R898" t="str">
        <f t="shared" ca="1" si="334"/>
        <v/>
      </c>
      <c r="S898" t="str">
        <f t="shared" ca="1" si="335"/>
        <v/>
      </c>
      <c r="T898" t="str">
        <f t="shared" ca="1" si="322"/>
        <v/>
      </c>
      <c r="U898" t="str">
        <f t="shared" ca="1" si="323"/>
        <v/>
      </c>
      <c r="V898">
        <v>898</v>
      </c>
      <c r="DE898"/>
      <c r="HB898"/>
    </row>
    <row r="899" spans="1:210">
      <c r="A899" s="79" t="str">
        <f ca="1">IF(ISBLANK(INDIRECT("Setup!A"&amp;(1+(V899+11)/13))),"",INDIRECT("Setup!A"&amp;(1+(V899+11)/13)))</f>
        <v/>
      </c>
      <c r="C899" t="str">
        <f t="shared" ref="C899:C962" ca="1" si="336">IFERROR(IF(ISBLANK(INDIRECT(INDIRECT("A"&amp;V899-A899)&amp;"!Y"&amp;A899+3)),"",INDIRECT(INDIRECT("A"&amp;V899-A899)&amp;"!Y"&amp;A899+3)),"")</f>
        <v/>
      </c>
      <c r="D899" t="str">
        <f t="shared" ref="D899:D962" ca="1" si="337">IFERROR(IF(ISBLANK(INDIRECT(INDIRECT("A"&amp;V899-A899)&amp;"!K"&amp;A899+3)),"",INDIRECT(INDIRECT("A"&amp;V899-A899)&amp;"!K"&amp;A899+3)),"")</f>
        <v/>
      </c>
      <c r="K899" t="str" cm="1">
        <f t="array" aca="1" ref="K899" ca="1">_xlfn.SINGLE(IF(COLUMNS($E899:E899)&lt;=COUNTIF(INDIRECT("'Raw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Input'!$B$3)),COLUMNS($E899:E899))),""))</f>
        <v/>
      </c>
      <c r="L899" t="str" cm="1">
        <f t="array" aca="1" ref="L899" ca="1">_xlfn.SINGLE(IF(COLUMNS($E899:F899)&lt;=COUNTIF(INDIRECT("'Raw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Input'!$B$3)),COLUMNS($E899:F899))),""))</f>
        <v/>
      </c>
      <c r="M899" t="str" cm="1">
        <f t="array" aca="1" ref="M899" ca="1">_xlfn.SINGLE(IF(COLUMNS($E899:G899)&lt;=COUNTIF(INDIRECT("'Raw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Input'!$B$3)),COLUMNS($E899:G899))),""))</f>
        <v/>
      </c>
      <c r="N899" t="str" cm="1">
        <f t="array" aca="1" ref="N899" ca="1">_xlfn.SINGLE(IF(COLUMNS($E899:H899)&lt;=COUNTIF(INDIRECT("'Raw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Input'!$B$3)),COLUMNS($E899:H899))),""))</f>
        <v/>
      </c>
      <c r="O899" t="str" cm="1">
        <f t="array" aca="1" ref="O899" ca="1">_xlfn.SINGLE(IF(COLUMNS($E899:I899)&lt;=COUNTIF(INDIRECT("'Raw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Input'!$B$3)),COLUMNS($E899:I899))),""))</f>
        <v/>
      </c>
      <c r="P899" t="str" cm="1">
        <f t="array" aca="1" ref="P899" ca="1">_xlfn.SINGLE(IF(COLUMNS($E899:J899)&lt;=COUNTIF(INDIRECT("'Raw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Input'!$B$3)),COLUMNS($E899:J899))),""))</f>
        <v/>
      </c>
      <c r="T899" t="str">
        <f t="shared" ca="1" si="322"/>
        <v/>
      </c>
      <c r="U899" t="str">
        <f t="shared" ca="1" si="323"/>
        <v/>
      </c>
      <c r="V899">
        <v>899</v>
      </c>
      <c r="DE899"/>
      <c r="HB899"/>
    </row>
    <row r="900" spans="1:210">
      <c r="A900">
        <v>1</v>
      </c>
      <c r="B900" t="str">
        <f t="shared" ref="B900:B911" ca="1" si="338">IFERROR(IF(ISBLANK(INDIRECT(INDIRECT("A"&amp;V900-A900)&amp;"!B"&amp;A900+3)),"",INDIRECT(INDIRECT("A"&amp;V900-A900)&amp;"!B"&amp;A900+3)),"")</f>
        <v/>
      </c>
      <c r="C900" t="str">
        <f t="shared" ca="1" si="336"/>
        <v/>
      </c>
      <c r="D900" t="str">
        <f t="shared" ca="1" si="337"/>
        <v/>
      </c>
      <c r="E900" t="str" cm="1">
        <f t="array" aca="1" ref="E900" ca="1">_xlfn.SINGLE(IF(COLUMNS($E900:E900)&lt;=COUNTIF(INDIRECT("'Raw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Input'!$B$3)),COLUMNS($E900:E900))),""))</f>
        <v>Int</v>
      </c>
      <c r="F900" t="str" cm="1">
        <f t="array" aca="1" ref="F900" ca="1">_xlfn.SINGLE(IF(COLUMNS($E900:F900)&lt;=COUNTIF(INDIRECT("'Raw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Input'!$B$3)),COLUMNS($E900:F900))),""))</f>
        <v/>
      </c>
      <c r="G900" t="str" cm="1">
        <f t="array" aca="1" ref="G900" ca="1">_xlfn.SINGLE(IF(COLUMNS($E900:G900)&lt;=COUNTIF(INDIRECT("'Raw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Input'!$B$3)),COLUMNS($E900:G900))),""))</f>
        <v/>
      </c>
      <c r="H900" t="str" cm="1">
        <f t="array" aca="1" ref="H900" ca="1">_xlfn.SINGLE(IF(COLUMNS($E900:H900)&lt;=COUNTIF(INDIRECT("'Raw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Input'!$B$3)),COLUMNS($E900:H900))),""))</f>
        <v/>
      </c>
      <c r="I900" t="str" cm="1">
        <f t="array" aca="1" ref="I900" ca="1">_xlfn.SINGLE(IF(COLUMNS($E900:I900)&lt;=COUNTIF(INDIRECT("'Raw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Input'!$B$3)),COLUMNS($E900:I900))),""))</f>
        <v/>
      </c>
      <c r="J900" t="str" cm="1">
        <f t="array" aca="1" ref="J900" ca="1">_xlfn.SINGLE(IF(COLUMNS($E900:J900)&lt;=COUNTIF(INDIRECT("'Raw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Input'!$B$3)),COLUMNS($E900:J900))),""))</f>
        <v/>
      </c>
      <c r="K900" t="str" cm="1">
        <f t="array" aca="1" ref="K900" ca="1">_xlfn.SINGLE(IF(COLUMNS($E900:E900)&lt;=COUNTIF(INDIRECT("'Raw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Input'!$B$3)),COLUMNS($E900:E900))),""))</f>
        <v>Boolean</v>
      </c>
      <c r="L900" t="str" cm="1">
        <f t="array" aca="1" ref="L900" ca="1">_xlfn.SINGLE(IF(COLUMNS($E900:F900)&lt;=COUNTIF(INDIRECT("'Raw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Input'!$B$3)),COLUMNS($E900:F900))),""))</f>
        <v/>
      </c>
      <c r="M900" t="str" cm="1">
        <f t="array" aca="1" ref="M900" ca="1">_xlfn.SINGLE(IF(COLUMNS($E900:G900)&lt;=COUNTIF(INDIRECT("'Raw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Input'!$B$3)),COLUMNS($E900:G900))),""))</f>
        <v/>
      </c>
      <c r="N900" t="str" cm="1">
        <f t="array" aca="1" ref="N900" ca="1">_xlfn.SINGLE(IF(COLUMNS($E900:H900)&lt;=COUNTIF(INDIRECT("'Raw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Input'!$B$3)),COLUMNS($E900:H900))),""))</f>
        <v/>
      </c>
      <c r="O900" t="str" cm="1">
        <f t="array" aca="1" ref="O900" ca="1">_xlfn.SINGLE(IF(COLUMNS($E900:I900)&lt;=COUNTIF(INDIRECT("'Raw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Input'!$B$3)),COLUMNS($E900:I900))),""))</f>
        <v/>
      </c>
      <c r="P900" t="str" cm="1">
        <f t="array" aca="1" ref="P900" ca="1">_xlfn.SINGLE(IF(COLUMNS($E900:J900)&lt;=COUNTIF(INDIRECT("'Raw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Input'!$B$3)),COLUMNS($E900:J900))),""))</f>
        <v/>
      </c>
      <c r="Q900" t="str">
        <f t="shared" ref="Q900:Q911" ca="1" si="339">IF(NOT(C900=K900),E900,IF(NOT(C900=L900),F900,IF(NOT(C900=M900),G900,IF(NOT(C900=N900),H900,IF(NOT(C900=O900),I900,IF(NOT(C900=P900),J900,""))))))</f>
        <v>Int</v>
      </c>
      <c r="R900" t="str">
        <f t="shared" ref="R900:R911" ca="1" si="340">IF(AND(NOT(C900=L900),NOT(F900=Q900)),F900,IF(AND(NOT(C900=M900),NOT(G900=Q900)),G900,IF(AND(NOT(C900=N900),NOT(H900=Q900)),H900,IF(AND(NOT(C900=O900),NOT(I900=Q900)),I900,IF(AND(NOT(C900=P900),NOT(J900=Q900)),J900,"")))))</f>
        <v/>
      </c>
      <c r="S900" t="str">
        <f t="shared" ref="S900:S911" ca="1" si="341">IF(AND(NOT(C900=M900),NOT(G900=Q900),NOT(G900=R900)),G900,IF(AND(NOT(C900=N900),NOT(H900=Q900),NOT(H900=R900)),H900,IF(AND(NOT(C900=O900),NOT(I900=Q900),NOT(I900=R900)),I900,IF(AND(NOT(C900=P900),NOT(J900=Q900),NOT(J900=R900)),J900,""))))</f>
        <v/>
      </c>
      <c r="T900" t="str">
        <f t="shared" ca="1" si="322"/>
        <v/>
      </c>
      <c r="U900" t="str">
        <f t="shared" ca="1" si="323"/>
        <v/>
      </c>
      <c r="V900">
        <v>900</v>
      </c>
      <c r="DE900"/>
      <c r="HB900"/>
    </row>
    <row r="901" spans="1:210">
      <c r="A901">
        <v>2</v>
      </c>
      <c r="B901" t="str">
        <f t="shared" ca="1" si="338"/>
        <v/>
      </c>
      <c r="C901" t="str">
        <f t="shared" ca="1" si="336"/>
        <v/>
      </c>
      <c r="D901" t="str">
        <f t="shared" ca="1" si="337"/>
        <v/>
      </c>
      <c r="E901" t="str" cm="1">
        <f t="array" aca="1" ref="E901" ca="1">_xlfn.SINGLE(IF(COLUMNS($E901:E901)&lt;=COUNTIF(INDIRECT("'Raw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Input'!$B$3)),COLUMNS($E901:E901))),""))</f>
        <v>Int</v>
      </c>
      <c r="F901" t="str" cm="1">
        <f t="array" aca="1" ref="F901" ca="1">_xlfn.SINGLE(IF(COLUMNS($E901:F901)&lt;=COUNTIF(INDIRECT("'Raw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Input'!$B$3)),COLUMNS($E901:F901))),""))</f>
        <v/>
      </c>
      <c r="G901" t="str" cm="1">
        <f t="array" aca="1" ref="G901" ca="1">_xlfn.SINGLE(IF(COLUMNS($E901:G901)&lt;=COUNTIF(INDIRECT("'Raw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Input'!$B$3)),COLUMNS($E901:G901))),""))</f>
        <v/>
      </c>
      <c r="H901" t="str" cm="1">
        <f t="array" aca="1" ref="H901" ca="1">_xlfn.SINGLE(IF(COLUMNS($E901:H901)&lt;=COUNTIF(INDIRECT("'Raw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Input'!$B$3)),COLUMNS($E901:H901))),""))</f>
        <v/>
      </c>
      <c r="I901" t="str" cm="1">
        <f t="array" aca="1" ref="I901" ca="1">_xlfn.SINGLE(IF(COLUMNS($E901:I901)&lt;=COUNTIF(INDIRECT("'Raw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Input'!$B$3)),COLUMNS($E901:I901))),""))</f>
        <v/>
      </c>
      <c r="J901" t="str" cm="1">
        <f t="array" aca="1" ref="J901" ca="1">_xlfn.SINGLE(IF(COLUMNS($E901:J901)&lt;=COUNTIF(INDIRECT("'Raw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Input'!$B$3)),COLUMNS($E901:J901))),""))</f>
        <v/>
      </c>
      <c r="K901" t="str" cm="1">
        <f t="array" aca="1" ref="K901" ca="1">_xlfn.SINGLE(IF(COLUMNS($E901:E901)&lt;=COUNTIF(INDIRECT("'Raw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Input'!$B$3)),COLUMNS($E901:E901))),""))</f>
        <v>Boolean</v>
      </c>
      <c r="L901" t="str" cm="1">
        <f t="array" aca="1" ref="L901" ca="1">_xlfn.SINGLE(IF(COLUMNS($E901:F901)&lt;=COUNTIF(INDIRECT("'Raw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Input'!$B$3)),COLUMNS($E901:F901))),""))</f>
        <v/>
      </c>
      <c r="M901" t="str" cm="1">
        <f t="array" aca="1" ref="M901" ca="1">_xlfn.SINGLE(IF(COLUMNS($E901:G901)&lt;=COUNTIF(INDIRECT("'Raw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Input'!$B$3)),COLUMNS($E901:G901))),""))</f>
        <v/>
      </c>
      <c r="N901" t="str" cm="1">
        <f t="array" aca="1" ref="N901" ca="1">_xlfn.SINGLE(IF(COLUMNS($E901:H901)&lt;=COUNTIF(INDIRECT("'Raw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Input'!$B$3)),COLUMNS($E901:H901))),""))</f>
        <v/>
      </c>
      <c r="O901" t="str" cm="1">
        <f t="array" aca="1" ref="O901" ca="1">_xlfn.SINGLE(IF(COLUMNS($E901:I901)&lt;=COUNTIF(INDIRECT("'Raw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Input'!$B$3)),COLUMNS($E901:I901))),""))</f>
        <v/>
      </c>
      <c r="P901" t="str" cm="1">
        <f t="array" aca="1" ref="P901" ca="1">_xlfn.SINGLE(IF(COLUMNS($E901:J901)&lt;=COUNTIF(INDIRECT("'Raw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Input'!$B$3)),COLUMNS($E901:J901))),""))</f>
        <v/>
      </c>
      <c r="Q901" t="str">
        <f t="shared" ca="1" si="339"/>
        <v>Int</v>
      </c>
      <c r="R901" t="str">
        <f t="shared" ca="1" si="340"/>
        <v/>
      </c>
      <c r="S901" t="str">
        <f t="shared" ca="1" si="341"/>
        <v/>
      </c>
      <c r="T901" t="str">
        <f t="shared" ca="1" si="322"/>
        <v/>
      </c>
      <c r="U901" t="str">
        <f t="shared" ca="1" si="323"/>
        <v/>
      </c>
      <c r="V901">
        <v>901</v>
      </c>
      <c r="DE901"/>
      <c r="HB901"/>
    </row>
    <row r="902" spans="1:210">
      <c r="A902">
        <v>3</v>
      </c>
      <c r="B902" t="str">
        <f t="shared" ca="1" si="338"/>
        <v/>
      </c>
      <c r="C902" t="str">
        <f t="shared" ca="1" si="336"/>
        <v/>
      </c>
      <c r="D902" t="str">
        <f t="shared" ca="1" si="337"/>
        <v/>
      </c>
      <c r="E902" t="str" cm="1">
        <f t="array" aca="1" ref="E902" ca="1">_xlfn.SINGLE(IF(COLUMNS($E902:E902)&lt;=COUNTIF(INDIRECT("'Raw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Input'!$B$3)),COLUMNS($E902:E902))),""))</f>
        <v>Int</v>
      </c>
      <c r="F902" t="str" cm="1">
        <f t="array" aca="1" ref="F902" ca="1">_xlfn.SINGLE(IF(COLUMNS($E902:F902)&lt;=COUNTIF(INDIRECT("'Raw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Input'!$B$3)),COLUMNS($E902:F902))),""))</f>
        <v/>
      </c>
      <c r="G902" t="str" cm="1">
        <f t="array" aca="1" ref="G902" ca="1">_xlfn.SINGLE(IF(COLUMNS($E902:G902)&lt;=COUNTIF(INDIRECT("'Raw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Input'!$B$3)),COLUMNS($E902:G902))),""))</f>
        <v/>
      </c>
      <c r="H902" t="str" cm="1">
        <f t="array" aca="1" ref="H902" ca="1">_xlfn.SINGLE(IF(COLUMNS($E902:H902)&lt;=COUNTIF(INDIRECT("'Raw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Input'!$B$3)),COLUMNS($E902:H902))),""))</f>
        <v/>
      </c>
      <c r="I902" t="str" cm="1">
        <f t="array" aca="1" ref="I902" ca="1">_xlfn.SINGLE(IF(COLUMNS($E902:I902)&lt;=COUNTIF(INDIRECT("'Raw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Input'!$B$3)),COLUMNS($E902:I902))),""))</f>
        <v/>
      </c>
      <c r="J902" t="str" cm="1">
        <f t="array" aca="1" ref="J902" ca="1">_xlfn.SINGLE(IF(COLUMNS($E902:J902)&lt;=COUNTIF(INDIRECT("'Raw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Input'!$B$3)),COLUMNS($E902:J902))),""))</f>
        <v/>
      </c>
      <c r="K902" t="str" cm="1">
        <f t="array" aca="1" ref="K902" ca="1">_xlfn.SINGLE(IF(COLUMNS($E902:E902)&lt;=COUNTIF(INDIRECT("'Raw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Input'!$B$3)),COLUMNS($E902:E902))),""))</f>
        <v>Boolean</v>
      </c>
      <c r="L902" t="str" cm="1">
        <f t="array" aca="1" ref="L902" ca="1">_xlfn.SINGLE(IF(COLUMNS($E902:F902)&lt;=COUNTIF(INDIRECT("'Raw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Input'!$B$3)),COLUMNS($E902:F902))),""))</f>
        <v/>
      </c>
      <c r="M902" t="str" cm="1">
        <f t="array" aca="1" ref="M902" ca="1">_xlfn.SINGLE(IF(COLUMNS($E902:G902)&lt;=COUNTIF(INDIRECT("'Raw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Input'!$B$3)),COLUMNS($E902:G902))),""))</f>
        <v/>
      </c>
      <c r="N902" t="str" cm="1">
        <f t="array" aca="1" ref="N902" ca="1">_xlfn.SINGLE(IF(COLUMNS($E902:H902)&lt;=COUNTIF(INDIRECT("'Raw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Input'!$B$3)),COLUMNS($E902:H902))),""))</f>
        <v/>
      </c>
      <c r="O902" t="str" cm="1">
        <f t="array" aca="1" ref="O902" ca="1">_xlfn.SINGLE(IF(COLUMNS($E902:I902)&lt;=COUNTIF(INDIRECT("'Raw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Input'!$B$3)),COLUMNS($E902:I902))),""))</f>
        <v/>
      </c>
      <c r="P902" t="str" cm="1">
        <f t="array" aca="1" ref="P902" ca="1">_xlfn.SINGLE(IF(COLUMNS($E902:J902)&lt;=COUNTIF(INDIRECT("'Raw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Input'!$B$3)),COLUMNS($E902:J902))),""))</f>
        <v/>
      </c>
      <c r="Q902" t="str">
        <f t="shared" ca="1" si="339"/>
        <v>Int</v>
      </c>
      <c r="R902" t="str">
        <f t="shared" ca="1" si="340"/>
        <v/>
      </c>
      <c r="S902" t="str">
        <f t="shared" ca="1" si="341"/>
        <v/>
      </c>
      <c r="T902" t="str">
        <f t="shared" ca="1" si="322"/>
        <v/>
      </c>
      <c r="U902" t="str">
        <f t="shared" ca="1" si="323"/>
        <v/>
      </c>
      <c r="V902">
        <v>902</v>
      </c>
      <c r="DE902"/>
      <c r="HB902"/>
    </row>
    <row r="903" spans="1:210">
      <c r="A903">
        <v>4</v>
      </c>
      <c r="B903" t="str">
        <f t="shared" ca="1" si="338"/>
        <v/>
      </c>
      <c r="C903" t="str">
        <f t="shared" ca="1" si="336"/>
        <v/>
      </c>
      <c r="D903" t="str">
        <f t="shared" ca="1" si="337"/>
        <v/>
      </c>
      <c r="E903" t="str" cm="1">
        <f t="array" aca="1" ref="E903" ca="1">_xlfn.SINGLE(IF(COLUMNS($E903:E903)&lt;=COUNTIF(INDIRECT("'Raw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Input'!$B$3)),COLUMNS($E903:E903))),""))</f>
        <v>Int</v>
      </c>
      <c r="F903" t="str" cm="1">
        <f t="array" aca="1" ref="F903" ca="1">_xlfn.SINGLE(IF(COLUMNS($E903:F903)&lt;=COUNTIF(INDIRECT("'Raw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Input'!$B$3)),COLUMNS($E903:F903))),""))</f>
        <v/>
      </c>
      <c r="G903" t="str" cm="1">
        <f t="array" aca="1" ref="G903" ca="1">_xlfn.SINGLE(IF(COLUMNS($E903:G903)&lt;=COUNTIF(INDIRECT("'Raw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Input'!$B$3)),COLUMNS($E903:G903))),""))</f>
        <v/>
      </c>
      <c r="H903" t="str" cm="1">
        <f t="array" aca="1" ref="H903" ca="1">_xlfn.SINGLE(IF(COLUMNS($E903:H903)&lt;=COUNTIF(INDIRECT("'Raw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Input'!$B$3)),COLUMNS($E903:H903))),""))</f>
        <v/>
      </c>
      <c r="I903" t="str" cm="1">
        <f t="array" aca="1" ref="I903" ca="1">_xlfn.SINGLE(IF(COLUMNS($E903:I903)&lt;=COUNTIF(INDIRECT("'Raw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Input'!$B$3)),COLUMNS($E903:I903))),""))</f>
        <v/>
      </c>
      <c r="J903" t="str" cm="1">
        <f t="array" aca="1" ref="J903" ca="1">_xlfn.SINGLE(IF(COLUMNS($E903:J903)&lt;=COUNTIF(INDIRECT("'Raw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Input'!$B$3)),COLUMNS($E903:J903))),""))</f>
        <v/>
      </c>
      <c r="K903" t="str" cm="1">
        <f t="array" aca="1" ref="K903" ca="1">_xlfn.SINGLE(IF(COLUMNS($E903:E903)&lt;=COUNTIF(INDIRECT("'Raw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Input'!$B$3)),COLUMNS($E903:E903))),""))</f>
        <v>Boolean</v>
      </c>
      <c r="L903" t="str" cm="1">
        <f t="array" aca="1" ref="L903" ca="1">_xlfn.SINGLE(IF(COLUMNS($E903:F903)&lt;=COUNTIF(INDIRECT("'Raw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Input'!$B$3)),COLUMNS($E903:F903))),""))</f>
        <v/>
      </c>
      <c r="M903" t="str" cm="1">
        <f t="array" aca="1" ref="M903" ca="1">_xlfn.SINGLE(IF(COLUMNS($E903:G903)&lt;=COUNTIF(INDIRECT("'Raw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Input'!$B$3)),COLUMNS($E903:G903))),""))</f>
        <v/>
      </c>
      <c r="N903" t="str" cm="1">
        <f t="array" aca="1" ref="N903" ca="1">_xlfn.SINGLE(IF(COLUMNS($E903:H903)&lt;=COUNTIF(INDIRECT("'Raw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Input'!$B$3)),COLUMNS($E903:H903))),""))</f>
        <v/>
      </c>
      <c r="O903" t="str" cm="1">
        <f t="array" aca="1" ref="O903" ca="1">_xlfn.SINGLE(IF(COLUMNS($E903:I903)&lt;=COUNTIF(INDIRECT("'Raw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Input'!$B$3)),COLUMNS($E903:I903))),""))</f>
        <v/>
      </c>
      <c r="P903" t="str" cm="1">
        <f t="array" aca="1" ref="P903" ca="1">_xlfn.SINGLE(IF(COLUMNS($E903:J903)&lt;=COUNTIF(INDIRECT("'Raw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Input'!$B$3)),COLUMNS($E903:J903))),""))</f>
        <v/>
      </c>
      <c r="Q903" t="str">
        <f t="shared" ca="1" si="339"/>
        <v>Int</v>
      </c>
      <c r="R903" t="str">
        <f t="shared" ca="1" si="340"/>
        <v/>
      </c>
      <c r="S903" t="str">
        <f t="shared" ca="1" si="341"/>
        <v/>
      </c>
      <c r="T903" t="str">
        <f t="shared" ca="1" si="322"/>
        <v/>
      </c>
      <c r="U903" t="str">
        <f t="shared" ca="1" si="323"/>
        <v/>
      </c>
      <c r="V903">
        <v>903</v>
      </c>
      <c r="DE903"/>
      <c r="HB903"/>
    </row>
    <row r="904" spans="1:210">
      <c r="A904">
        <v>5</v>
      </c>
      <c r="B904" t="str">
        <f t="shared" ca="1" si="338"/>
        <v/>
      </c>
      <c r="C904" t="str">
        <f t="shared" ca="1" si="336"/>
        <v/>
      </c>
      <c r="D904" t="str">
        <f t="shared" ca="1" si="337"/>
        <v/>
      </c>
      <c r="E904" t="str" cm="1">
        <f t="array" aca="1" ref="E904" ca="1">_xlfn.SINGLE(IF(COLUMNS($E904:E904)&lt;=COUNTIF(INDIRECT("'Raw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Input'!$B$3)),COLUMNS($E904:E904))),""))</f>
        <v>Int</v>
      </c>
      <c r="F904" t="str" cm="1">
        <f t="array" aca="1" ref="F904" ca="1">_xlfn.SINGLE(IF(COLUMNS($E904:F904)&lt;=COUNTIF(INDIRECT("'Raw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Input'!$B$3)),COLUMNS($E904:F904))),""))</f>
        <v/>
      </c>
      <c r="G904" t="str" cm="1">
        <f t="array" aca="1" ref="G904" ca="1">_xlfn.SINGLE(IF(COLUMNS($E904:G904)&lt;=COUNTIF(INDIRECT("'Raw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Input'!$B$3)),COLUMNS($E904:G904))),""))</f>
        <v/>
      </c>
      <c r="H904" t="str" cm="1">
        <f t="array" aca="1" ref="H904" ca="1">_xlfn.SINGLE(IF(COLUMNS($E904:H904)&lt;=COUNTIF(INDIRECT("'Raw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Input'!$B$3)),COLUMNS($E904:H904))),""))</f>
        <v/>
      </c>
      <c r="I904" t="str" cm="1">
        <f t="array" aca="1" ref="I904" ca="1">_xlfn.SINGLE(IF(COLUMNS($E904:I904)&lt;=COUNTIF(INDIRECT("'Raw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Input'!$B$3)),COLUMNS($E904:I904))),""))</f>
        <v/>
      </c>
      <c r="J904" t="str" cm="1">
        <f t="array" aca="1" ref="J904" ca="1">_xlfn.SINGLE(IF(COLUMNS($E904:J904)&lt;=COUNTIF(INDIRECT("'Raw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Input'!$B$3)),COLUMNS($E904:J904))),""))</f>
        <v/>
      </c>
      <c r="K904" t="str" cm="1">
        <f t="array" aca="1" ref="K904" ca="1">_xlfn.SINGLE(IF(COLUMNS($E904:E904)&lt;=COUNTIF(INDIRECT("'Raw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Input'!$B$3)),COLUMNS($E904:E904))),""))</f>
        <v>Boolean</v>
      </c>
      <c r="L904" t="str" cm="1">
        <f t="array" aca="1" ref="L904" ca="1">_xlfn.SINGLE(IF(COLUMNS($E904:F904)&lt;=COUNTIF(INDIRECT("'Raw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Input'!$B$3)),COLUMNS($E904:F904))),""))</f>
        <v/>
      </c>
      <c r="M904" t="str" cm="1">
        <f t="array" aca="1" ref="M904" ca="1">_xlfn.SINGLE(IF(COLUMNS($E904:G904)&lt;=COUNTIF(INDIRECT("'Raw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Input'!$B$3)),COLUMNS($E904:G904))),""))</f>
        <v/>
      </c>
      <c r="N904" t="str" cm="1">
        <f t="array" aca="1" ref="N904" ca="1">_xlfn.SINGLE(IF(COLUMNS($E904:H904)&lt;=COUNTIF(INDIRECT("'Raw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Input'!$B$3)),COLUMNS($E904:H904))),""))</f>
        <v/>
      </c>
      <c r="O904" t="str" cm="1">
        <f t="array" aca="1" ref="O904" ca="1">_xlfn.SINGLE(IF(COLUMNS($E904:I904)&lt;=COUNTIF(INDIRECT("'Raw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Input'!$B$3)),COLUMNS($E904:I904))),""))</f>
        <v/>
      </c>
      <c r="P904" t="str" cm="1">
        <f t="array" aca="1" ref="P904" ca="1">_xlfn.SINGLE(IF(COLUMNS($E904:J904)&lt;=COUNTIF(INDIRECT("'Raw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Input'!$B$3)),COLUMNS($E904:J904))),""))</f>
        <v/>
      </c>
      <c r="Q904" t="str">
        <f t="shared" ca="1" si="339"/>
        <v>Int</v>
      </c>
      <c r="R904" t="str">
        <f t="shared" ca="1" si="340"/>
        <v/>
      </c>
      <c r="S904" t="str">
        <f t="shared" ca="1" si="341"/>
        <v/>
      </c>
      <c r="T904" t="str">
        <f t="shared" ca="1" si="322"/>
        <v/>
      </c>
      <c r="U904" t="str">
        <f t="shared" ca="1" si="323"/>
        <v/>
      </c>
      <c r="V904">
        <v>904</v>
      </c>
      <c r="DE904"/>
      <c r="HB904"/>
    </row>
    <row r="905" spans="1:210">
      <c r="A905">
        <v>6</v>
      </c>
      <c r="B905" t="str">
        <f t="shared" ca="1" si="338"/>
        <v/>
      </c>
      <c r="C905" t="str">
        <f t="shared" ca="1" si="336"/>
        <v/>
      </c>
      <c r="D905" t="str">
        <f t="shared" ca="1" si="337"/>
        <v/>
      </c>
      <c r="E905" t="str" cm="1">
        <f t="array" aca="1" ref="E905" ca="1">_xlfn.SINGLE(IF(COLUMNS($E905:E905)&lt;=COUNTIF(INDIRECT("'Raw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Input'!$B$3)),COLUMNS($E905:E905))),""))</f>
        <v>Int</v>
      </c>
      <c r="F905" t="str" cm="1">
        <f t="array" aca="1" ref="F905" ca="1">_xlfn.SINGLE(IF(COLUMNS($E905:F905)&lt;=COUNTIF(INDIRECT("'Raw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Input'!$B$3)),COLUMNS($E905:F905))),""))</f>
        <v/>
      </c>
      <c r="G905" t="str" cm="1">
        <f t="array" aca="1" ref="G905" ca="1">_xlfn.SINGLE(IF(COLUMNS($E905:G905)&lt;=COUNTIF(INDIRECT("'Raw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Input'!$B$3)),COLUMNS($E905:G905))),""))</f>
        <v/>
      </c>
      <c r="H905" t="str" cm="1">
        <f t="array" aca="1" ref="H905" ca="1">_xlfn.SINGLE(IF(COLUMNS($E905:H905)&lt;=COUNTIF(INDIRECT("'Raw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Input'!$B$3)),COLUMNS($E905:H905))),""))</f>
        <v/>
      </c>
      <c r="I905" t="str" cm="1">
        <f t="array" aca="1" ref="I905" ca="1">_xlfn.SINGLE(IF(COLUMNS($E905:I905)&lt;=COUNTIF(INDIRECT("'Raw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Input'!$B$3)),COLUMNS($E905:I905))),""))</f>
        <v/>
      </c>
      <c r="J905" t="str" cm="1">
        <f t="array" aca="1" ref="J905" ca="1">_xlfn.SINGLE(IF(COLUMNS($E905:J905)&lt;=COUNTIF(INDIRECT("'Raw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Input'!$B$3)),COLUMNS($E905:J905))),""))</f>
        <v/>
      </c>
      <c r="K905" t="str" cm="1">
        <f t="array" aca="1" ref="K905" ca="1">_xlfn.SINGLE(IF(COLUMNS($E905:E905)&lt;=COUNTIF(INDIRECT("'Raw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Input'!$B$3)),COLUMNS($E905:E905))),""))</f>
        <v>Boolean</v>
      </c>
      <c r="L905" t="str" cm="1">
        <f t="array" aca="1" ref="L905" ca="1">_xlfn.SINGLE(IF(COLUMNS($E905:F905)&lt;=COUNTIF(INDIRECT("'Raw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Input'!$B$3)),COLUMNS($E905:F905))),""))</f>
        <v/>
      </c>
      <c r="M905" t="str" cm="1">
        <f t="array" aca="1" ref="M905" ca="1">_xlfn.SINGLE(IF(COLUMNS($E905:G905)&lt;=COUNTIF(INDIRECT("'Raw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Input'!$B$3)),COLUMNS($E905:G905))),""))</f>
        <v/>
      </c>
      <c r="N905" t="str" cm="1">
        <f t="array" aca="1" ref="N905" ca="1">_xlfn.SINGLE(IF(COLUMNS($E905:H905)&lt;=COUNTIF(INDIRECT("'Raw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Input'!$B$3)),COLUMNS($E905:H905))),""))</f>
        <v/>
      </c>
      <c r="O905" t="str" cm="1">
        <f t="array" aca="1" ref="O905" ca="1">_xlfn.SINGLE(IF(COLUMNS($E905:I905)&lt;=COUNTIF(INDIRECT("'Raw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Input'!$B$3)),COLUMNS($E905:I905))),""))</f>
        <v/>
      </c>
      <c r="P905" t="str" cm="1">
        <f t="array" aca="1" ref="P905" ca="1">_xlfn.SINGLE(IF(COLUMNS($E905:J905)&lt;=COUNTIF(INDIRECT("'Raw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Input'!$B$3)),COLUMNS($E905:J905))),""))</f>
        <v/>
      </c>
      <c r="Q905" t="str">
        <f t="shared" ca="1" si="339"/>
        <v>Int</v>
      </c>
      <c r="R905" t="str">
        <f t="shared" ca="1" si="340"/>
        <v/>
      </c>
      <c r="S905" t="str">
        <f t="shared" ca="1" si="341"/>
        <v/>
      </c>
      <c r="T905" t="str">
        <f t="shared" ca="1" si="322"/>
        <v/>
      </c>
      <c r="U905" t="str">
        <f t="shared" ca="1" si="323"/>
        <v/>
      </c>
      <c r="V905">
        <v>905</v>
      </c>
      <c r="DE905"/>
      <c r="HB905"/>
    </row>
    <row r="906" spans="1:210">
      <c r="A906">
        <v>7</v>
      </c>
      <c r="B906" t="str">
        <f t="shared" ca="1" si="338"/>
        <v/>
      </c>
      <c r="C906" t="str">
        <f t="shared" ca="1" si="336"/>
        <v/>
      </c>
      <c r="D906" t="str">
        <f t="shared" ca="1" si="337"/>
        <v/>
      </c>
      <c r="E906" t="str" cm="1">
        <f t="array" aca="1" ref="E906" ca="1">_xlfn.SINGLE(IF(COLUMNS($E906:E906)&lt;=COUNTIF(INDIRECT("'Raw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Input'!$B$3)),COLUMNS($E906:E906))),""))</f>
        <v>Int</v>
      </c>
      <c r="F906" t="str" cm="1">
        <f t="array" aca="1" ref="F906" ca="1">_xlfn.SINGLE(IF(COLUMNS($E906:F906)&lt;=COUNTIF(INDIRECT("'Raw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Input'!$B$3)),COLUMNS($E906:F906))),""))</f>
        <v/>
      </c>
      <c r="G906" t="str" cm="1">
        <f t="array" aca="1" ref="G906" ca="1">_xlfn.SINGLE(IF(COLUMNS($E906:G906)&lt;=COUNTIF(INDIRECT("'Raw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Input'!$B$3)),COLUMNS($E906:G906))),""))</f>
        <v/>
      </c>
      <c r="H906" t="str" cm="1">
        <f t="array" aca="1" ref="H906" ca="1">_xlfn.SINGLE(IF(COLUMNS($E906:H906)&lt;=COUNTIF(INDIRECT("'Raw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Input'!$B$3)),COLUMNS($E906:H906))),""))</f>
        <v/>
      </c>
      <c r="I906" t="str" cm="1">
        <f t="array" aca="1" ref="I906" ca="1">_xlfn.SINGLE(IF(COLUMNS($E906:I906)&lt;=COUNTIF(INDIRECT("'Raw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Input'!$B$3)),COLUMNS($E906:I906))),""))</f>
        <v/>
      </c>
      <c r="J906" t="str" cm="1">
        <f t="array" aca="1" ref="J906" ca="1">_xlfn.SINGLE(IF(COLUMNS($E906:J906)&lt;=COUNTIF(INDIRECT("'Raw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Input'!$B$3)),COLUMNS($E906:J906))),""))</f>
        <v/>
      </c>
      <c r="K906" t="str" cm="1">
        <f t="array" aca="1" ref="K906" ca="1">_xlfn.SINGLE(IF(COLUMNS($E906:E906)&lt;=COUNTIF(INDIRECT("'Raw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Input'!$B$3)),COLUMNS($E906:E906))),""))</f>
        <v>Boolean</v>
      </c>
      <c r="L906" t="str" cm="1">
        <f t="array" aca="1" ref="L906" ca="1">_xlfn.SINGLE(IF(COLUMNS($E906:F906)&lt;=COUNTIF(INDIRECT("'Raw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Input'!$B$3)),COLUMNS($E906:F906))),""))</f>
        <v/>
      </c>
      <c r="M906" t="str" cm="1">
        <f t="array" aca="1" ref="M906" ca="1">_xlfn.SINGLE(IF(COLUMNS($E906:G906)&lt;=COUNTIF(INDIRECT("'Raw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Input'!$B$3)),COLUMNS($E906:G906))),""))</f>
        <v/>
      </c>
      <c r="N906" t="str" cm="1">
        <f t="array" aca="1" ref="N906" ca="1">_xlfn.SINGLE(IF(COLUMNS($E906:H906)&lt;=COUNTIF(INDIRECT("'Raw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Input'!$B$3)),COLUMNS($E906:H906))),""))</f>
        <v/>
      </c>
      <c r="O906" t="str" cm="1">
        <f t="array" aca="1" ref="O906" ca="1">_xlfn.SINGLE(IF(COLUMNS($E906:I906)&lt;=COUNTIF(INDIRECT("'Raw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Input'!$B$3)),COLUMNS($E906:I906))),""))</f>
        <v/>
      </c>
      <c r="P906" t="str" cm="1">
        <f t="array" aca="1" ref="P906" ca="1">_xlfn.SINGLE(IF(COLUMNS($E906:J906)&lt;=COUNTIF(INDIRECT("'Raw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Input'!$B$3)),COLUMNS($E906:J906))),""))</f>
        <v/>
      </c>
      <c r="Q906" t="str">
        <f t="shared" ca="1" si="339"/>
        <v>Int</v>
      </c>
      <c r="R906" t="str">
        <f t="shared" ca="1" si="340"/>
        <v/>
      </c>
      <c r="S906" t="str">
        <f t="shared" ca="1" si="341"/>
        <v/>
      </c>
      <c r="T906" t="str">
        <f t="shared" ca="1" si="322"/>
        <v/>
      </c>
      <c r="U906" t="str">
        <f t="shared" ca="1" si="323"/>
        <v/>
      </c>
      <c r="V906">
        <v>906</v>
      </c>
      <c r="DE906"/>
      <c r="HB906"/>
    </row>
    <row r="907" spans="1:210">
      <c r="A907">
        <v>8</v>
      </c>
      <c r="B907" t="str">
        <f t="shared" ca="1" si="338"/>
        <v/>
      </c>
      <c r="C907" t="str">
        <f t="shared" ca="1" si="336"/>
        <v/>
      </c>
      <c r="D907" t="str">
        <f t="shared" ca="1" si="337"/>
        <v/>
      </c>
      <c r="E907" t="str" cm="1">
        <f t="array" aca="1" ref="E907" ca="1">_xlfn.SINGLE(IF(COLUMNS($E907:E907)&lt;=COUNTIF(INDIRECT("'Raw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Input'!$B$3)),COLUMNS($E907:E907))),""))</f>
        <v>Int</v>
      </c>
      <c r="F907" t="str" cm="1">
        <f t="array" aca="1" ref="F907" ca="1">_xlfn.SINGLE(IF(COLUMNS($E907:F907)&lt;=COUNTIF(INDIRECT("'Raw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Input'!$B$3)),COLUMNS($E907:F907))),""))</f>
        <v/>
      </c>
      <c r="G907" t="str" cm="1">
        <f t="array" aca="1" ref="G907" ca="1">_xlfn.SINGLE(IF(COLUMNS($E907:G907)&lt;=COUNTIF(INDIRECT("'Raw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Input'!$B$3)),COLUMNS($E907:G907))),""))</f>
        <v/>
      </c>
      <c r="H907" t="str" cm="1">
        <f t="array" aca="1" ref="H907" ca="1">_xlfn.SINGLE(IF(COLUMNS($E907:H907)&lt;=COUNTIF(INDIRECT("'Raw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Input'!$B$3)),COLUMNS($E907:H907))),""))</f>
        <v/>
      </c>
      <c r="I907" t="str" cm="1">
        <f t="array" aca="1" ref="I907" ca="1">_xlfn.SINGLE(IF(COLUMNS($E907:I907)&lt;=COUNTIF(INDIRECT("'Raw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Input'!$B$3)),COLUMNS($E907:I907))),""))</f>
        <v/>
      </c>
      <c r="J907" t="str" cm="1">
        <f t="array" aca="1" ref="J907" ca="1">_xlfn.SINGLE(IF(COLUMNS($E907:J907)&lt;=COUNTIF(INDIRECT("'Raw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Input'!$B$3)),COLUMNS($E907:J907))),""))</f>
        <v/>
      </c>
      <c r="K907" t="str" cm="1">
        <f t="array" aca="1" ref="K907" ca="1">_xlfn.SINGLE(IF(COLUMNS($E907:E907)&lt;=COUNTIF(INDIRECT("'Raw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Input'!$B$3)),COLUMNS($E907:E907))),""))</f>
        <v>Boolean</v>
      </c>
      <c r="L907" t="str" cm="1">
        <f t="array" aca="1" ref="L907" ca="1">_xlfn.SINGLE(IF(COLUMNS($E907:F907)&lt;=COUNTIF(INDIRECT("'Raw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Input'!$B$3)),COLUMNS($E907:F907))),""))</f>
        <v/>
      </c>
      <c r="M907" t="str" cm="1">
        <f t="array" aca="1" ref="M907" ca="1">_xlfn.SINGLE(IF(COLUMNS($E907:G907)&lt;=COUNTIF(INDIRECT("'Raw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Input'!$B$3)),COLUMNS($E907:G907))),""))</f>
        <v/>
      </c>
      <c r="N907" t="str" cm="1">
        <f t="array" aca="1" ref="N907" ca="1">_xlfn.SINGLE(IF(COLUMNS($E907:H907)&lt;=COUNTIF(INDIRECT("'Raw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Input'!$B$3)),COLUMNS($E907:H907))),""))</f>
        <v/>
      </c>
      <c r="O907" t="str" cm="1">
        <f t="array" aca="1" ref="O907" ca="1">_xlfn.SINGLE(IF(COLUMNS($E907:I907)&lt;=COUNTIF(INDIRECT("'Raw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Input'!$B$3)),COLUMNS($E907:I907))),""))</f>
        <v/>
      </c>
      <c r="P907" t="str" cm="1">
        <f t="array" aca="1" ref="P907" ca="1">_xlfn.SINGLE(IF(COLUMNS($E907:J907)&lt;=COUNTIF(INDIRECT("'Raw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Input'!$B$3)),COLUMNS($E907:J907))),""))</f>
        <v/>
      </c>
      <c r="Q907" t="str">
        <f t="shared" ca="1" si="339"/>
        <v>Int</v>
      </c>
      <c r="R907" t="str">
        <f t="shared" ca="1" si="340"/>
        <v/>
      </c>
      <c r="S907" t="str">
        <f t="shared" ca="1" si="341"/>
        <v/>
      </c>
      <c r="T907" t="str">
        <f t="shared" ca="1" si="322"/>
        <v/>
      </c>
      <c r="U907" t="str">
        <f t="shared" ca="1" si="323"/>
        <v/>
      </c>
      <c r="V907">
        <v>907</v>
      </c>
      <c r="DE907"/>
      <c r="HB907"/>
    </row>
    <row r="908" spans="1:210">
      <c r="A908">
        <v>9</v>
      </c>
      <c r="B908" t="str">
        <f t="shared" ca="1" si="338"/>
        <v/>
      </c>
      <c r="C908" t="str">
        <f t="shared" ca="1" si="336"/>
        <v/>
      </c>
      <c r="D908" t="str">
        <f t="shared" ca="1" si="337"/>
        <v/>
      </c>
      <c r="E908" t="str" cm="1">
        <f t="array" aca="1" ref="E908" ca="1">_xlfn.SINGLE(IF(COLUMNS($E908:E908)&lt;=COUNTIF(INDIRECT("'Raw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Input'!$B$3)),COLUMNS($E908:E908))),""))</f>
        <v>Int</v>
      </c>
      <c r="F908" t="str" cm="1">
        <f t="array" aca="1" ref="F908" ca="1">_xlfn.SINGLE(IF(COLUMNS($E908:F908)&lt;=COUNTIF(INDIRECT("'Raw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Input'!$B$3)),COLUMNS($E908:F908))),""))</f>
        <v/>
      </c>
      <c r="G908" t="str" cm="1">
        <f t="array" aca="1" ref="G908" ca="1">_xlfn.SINGLE(IF(COLUMNS($E908:G908)&lt;=COUNTIF(INDIRECT("'Raw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Input'!$B$3)),COLUMNS($E908:G908))),""))</f>
        <v/>
      </c>
      <c r="H908" t="str" cm="1">
        <f t="array" aca="1" ref="H908" ca="1">_xlfn.SINGLE(IF(COLUMNS($E908:H908)&lt;=COUNTIF(INDIRECT("'Raw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Input'!$B$3)),COLUMNS($E908:H908))),""))</f>
        <v/>
      </c>
      <c r="I908" t="str" cm="1">
        <f t="array" aca="1" ref="I908" ca="1">_xlfn.SINGLE(IF(COLUMNS($E908:I908)&lt;=COUNTIF(INDIRECT("'Raw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Input'!$B$3)),COLUMNS($E908:I908))),""))</f>
        <v/>
      </c>
      <c r="J908" t="str" cm="1">
        <f t="array" aca="1" ref="J908" ca="1">_xlfn.SINGLE(IF(COLUMNS($E908:J908)&lt;=COUNTIF(INDIRECT("'Raw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Input'!$B$3)),COLUMNS($E908:J908))),""))</f>
        <v/>
      </c>
      <c r="K908" t="str" cm="1">
        <f t="array" aca="1" ref="K908" ca="1">_xlfn.SINGLE(IF(COLUMNS($E908:E908)&lt;=COUNTIF(INDIRECT("'Raw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Input'!$B$3)),COLUMNS($E908:E908))),""))</f>
        <v>Boolean</v>
      </c>
      <c r="L908" t="str" cm="1">
        <f t="array" aca="1" ref="L908" ca="1">_xlfn.SINGLE(IF(COLUMNS($E908:F908)&lt;=COUNTIF(INDIRECT("'Raw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Input'!$B$3)),COLUMNS($E908:F908))),""))</f>
        <v/>
      </c>
      <c r="M908" t="str" cm="1">
        <f t="array" aca="1" ref="M908" ca="1">_xlfn.SINGLE(IF(COLUMNS($E908:G908)&lt;=COUNTIF(INDIRECT("'Raw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Input'!$B$3)),COLUMNS($E908:G908))),""))</f>
        <v/>
      </c>
      <c r="N908" t="str" cm="1">
        <f t="array" aca="1" ref="N908" ca="1">_xlfn.SINGLE(IF(COLUMNS($E908:H908)&lt;=COUNTIF(INDIRECT("'Raw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Input'!$B$3)),COLUMNS($E908:H908))),""))</f>
        <v/>
      </c>
      <c r="O908" t="str" cm="1">
        <f t="array" aca="1" ref="O908" ca="1">_xlfn.SINGLE(IF(COLUMNS($E908:I908)&lt;=COUNTIF(INDIRECT("'Raw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Input'!$B$3)),COLUMNS($E908:I908))),""))</f>
        <v/>
      </c>
      <c r="P908" t="str" cm="1">
        <f t="array" aca="1" ref="P908" ca="1">_xlfn.SINGLE(IF(COLUMNS($E908:J908)&lt;=COUNTIF(INDIRECT("'Raw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Input'!$B$3)),COLUMNS($E908:J908))),""))</f>
        <v/>
      </c>
      <c r="Q908" t="str">
        <f t="shared" ca="1" si="339"/>
        <v>Int</v>
      </c>
      <c r="R908" t="str">
        <f t="shared" ca="1" si="340"/>
        <v/>
      </c>
      <c r="S908" t="str">
        <f t="shared" ca="1" si="341"/>
        <v/>
      </c>
      <c r="T908" t="str">
        <f t="shared" ca="1" si="322"/>
        <v/>
      </c>
      <c r="U908" t="str">
        <f t="shared" ca="1" si="323"/>
        <v/>
      </c>
      <c r="V908">
        <v>908</v>
      </c>
      <c r="DE908"/>
      <c r="HB908"/>
    </row>
    <row r="909" spans="1:210">
      <c r="A909">
        <v>10</v>
      </c>
      <c r="B909" t="str">
        <f t="shared" ca="1" si="338"/>
        <v/>
      </c>
      <c r="C909" t="str">
        <f t="shared" ca="1" si="336"/>
        <v/>
      </c>
      <c r="D909" t="str">
        <f t="shared" ca="1" si="337"/>
        <v/>
      </c>
      <c r="E909" t="str" cm="1">
        <f t="array" aca="1" ref="E909" ca="1">_xlfn.SINGLE(IF(COLUMNS($E909:E909)&lt;=COUNTIF(INDIRECT("'Raw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Input'!$B$3)),COLUMNS($E909:E909))),""))</f>
        <v>Int</v>
      </c>
      <c r="F909" t="str" cm="1">
        <f t="array" aca="1" ref="F909" ca="1">_xlfn.SINGLE(IF(COLUMNS($E909:F909)&lt;=COUNTIF(INDIRECT("'Raw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Input'!$B$3)),COLUMNS($E909:F909))),""))</f>
        <v/>
      </c>
      <c r="G909" t="str" cm="1">
        <f t="array" aca="1" ref="G909" ca="1">_xlfn.SINGLE(IF(COLUMNS($E909:G909)&lt;=COUNTIF(INDIRECT("'Raw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Input'!$B$3)),COLUMNS($E909:G909))),""))</f>
        <v/>
      </c>
      <c r="H909" t="str" cm="1">
        <f t="array" aca="1" ref="H909" ca="1">_xlfn.SINGLE(IF(COLUMNS($E909:H909)&lt;=COUNTIF(INDIRECT("'Raw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Input'!$B$3)),COLUMNS($E909:H909))),""))</f>
        <v/>
      </c>
      <c r="I909" t="str" cm="1">
        <f t="array" aca="1" ref="I909" ca="1">_xlfn.SINGLE(IF(COLUMNS($E909:I909)&lt;=COUNTIF(INDIRECT("'Raw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Input'!$B$3)),COLUMNS($E909:I909))),""))</f>
        <v/>
      </c>
      <c r="J909" t="str" cm="1">
        <f t="array" aca="1" ref="J909" ca="1">_xlfn.SINGLE(IF(COLUMNS($E909:J909)&lt;=COUNTIF(INDIRECT("'Raw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Input'!$B$3)),COLUMNS($E909:J909))),""))</f>
        <v/>
      </c>
      <c r="K909" t="str" cm="1">
        <f t="array" aca="1" ref="K909" ca="1">_xlfn.SINGLE(IF(COLUMNS($E909:E909)&lt;=COUNTIF(INDIRECT("'Raw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Input'!$B$3)),COLUMNS($E909:E909))),""))</f>
        <v>Boolean</v>
      </c>
      <c r="L909" t="str" cm="1">
        <f t="array" aca="1" ref="L909" ca="1">_xlfn.SINGLE(IF(COLUMNS($E909:F909)&lt;=COUNTIF(INDIRECT("'Raw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Input'!$B$3)),COLUMNS($E909:F909))),""))</f>
        <v/>
      </c>
      <c r="M909" t="str" cm="1">
        <f t="array" aca="1" ref="M909" ca="1">_xlfn.SINGLE(IF(COLUMNS($E909:G909)&lt;=COUNTIF(INDIRECT("'Raw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Input'!$B$3)),COLUMNS($E909:G909))),""))</f>
        <v/>
      </c>
      <c r="N909" t="str" cm="1">
        <f t="array" aca="1" ref="N909" ca="1">_xlfn.SINGLE(IF(COLUMNS($E909:H909)&lt;=COUNTIF(INDIRECT("'Raw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Input'!$B$3)),COLUMNS($E909:H909))),""))</f>
        <v/>
      </c>
      <c r="O909" t="str" cm="1">
        <f t="array" aca="1" ref="O909" ca="1">_xlfn.SINGLE(IF(COLUMNS($E909:I909)&lt;=COUNTIF(INDIRECT("'Raw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Input'!$B$3)),COLUMNS($E909:I909))),""))</f>
        <v/>
      </c>
      <c r="P909" t="str" cm="1">
        <f t="array" aca="1" ref="P909" ca="1">_xlfn.SINGLE(IF(COLUMNS($E909:J909)&lt;=COUNTIF(INDIRECT("'Raw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Input'!$B$3)),COLUMNS($E909:J909))),""))</f>
        <v/>
      </c>
      <c r="Q909" t="str">
        <f t="shared" ca="1" si="339"/>
        <v>Int</v>
      </c>
      <c r="R909" t="str">
        <f t="shared" ca="1" si="340"/>
        <v/>
      </c>
      <c r="S909" t="str">
        <f t="shared" ca="1" si="341"/>
        <v/>
      </c>
      <c r="T909" t="str">
        <f t="shared" ca="1" si="322"/>
        <v/>
      </c>
      <c r="U909" t="str">
        <f t="shared" ca="1" si="323"/>
        <v/>
      </c>
      <c r="V909">
        <v>909</v>
      </c>
      <c r="DE909"/>
      <c r="HB909"/>
    </row>
    <row r="910" spans="1:210">
      <c r="A910">
        <v>11</v>
      </c>
      <c r="B910" t="str">
        <f t="shared" ca="1" si="338"/>
        <v/>
      </c>
      <c r="C910" t="str">
        <f t="shared" ca="1" si="336"/>
        <v/>
      </c>
      <c r="D910" t="str">
        <f t="shared" ca="1" si="337"/>
        <v/>
      </c>
      <c r="E910" t="str" cm="1">
        <f t="array" aca="1" ref="E910" ca="1">_xlfn.SINGLE(IF(COLUMNS($E910:E910)&lt;=COUNTIF(INDIRECT("'Raw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Input'!$B$3)),COLUMNS($E910:E910))),""))</f>
        <v>Int</v>
      </c>
      <c r="F910" t="str" cm="1">
        <f t="array" aca="1" ref="F910" ca="1">_xlfn.SINGLE(IF(COLUMNS($E910:F910)&lt;=COUNTIF(INDIRECT("'Raw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Input'!$B$3)),COLUMNS($E910:F910))),""))</f>
        <v/>
      </c>
      <c r="G910" t="str" cm="1">
        <f t="array" aca="1" ref="G910" ca="1">_xlfn.SINGLE(IF(COLUMNS($E910:G910)&lt;=COUNTIF(INDIRECT("'Raw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Input'!$B$3)),COLUMNS($E910:G910))),""))</f>
        <v/>
      </c>
      <c r="H910" t="str" cm="1">
        <f t="array" aca="1" ref="H910" ca="1">_xlfn.SINGLE(IF(COLUMNS($E910:H910)&lt;=COUNTIF(INDIRECT("'Raw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Input'!$B$3)),COLUMNS($E910:H910))),""))</f>
        <v/>
      </c>
      <c r="I910" t="str" cm="1">
        <f t="array" aca="1" ref="I910" ca="1">_xlfn.SINGLE(IF(COLUMNS($E910:I910)&lt;=COUNTIF(INDIRECT("'Raw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Input'!$B$3)),COLUMNS($E910:I910))),""))</f>
        <v/>
      </c>
      <c r="J910" t="str" cm="1">
        <f t="array" aca="1" ref="J910" ca="1">_xlfn.SINGLE(IF(COLUMNS($E910:J910)&lt;=COUNTIF(INDIRECT("'Raw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Input'!$B$3)),COLUMNS($E910:J910))),""))</f>
        <v/>
      </c>
      <c r="K910" t="str" cm="1">
        <f t="array" aca="1" ref="K910" ca="1">_xlfn.SINGLE(IF(COLUMNS($E910:E910)&lt;=COUNTIF(INDIRECT("'Raw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Input'!$B$3)),COLUMNS($E910:E910))),""))</f>
        <v>Boolean</v>
      </c>
      <c r="L910" t="str" cm="1">
        <f t="array" aca="1" ref="L910" ca="1">_xlfn.SINGLE(IF(COLUMNS($E910:F910)&lt;=COUNTIF(INDIRECT("'Raw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Input'!$B$3)),COLUMNS($E910:F910))),""))</f>
        <v/>
      </c>
      <c r="M910" t="str" cm="1">
        <f t="array" aca="1" ref="M910" ca="1">_xlfn.SINGLE(IF(COLUMNS($E910:G910)&lt;=COUNTIF(INDIRECT("'Raw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Input'!$B$3)),COLUMNS($E910:G910))),""))</f>
        <v/>
      </c>
      <c r="N910" t="str" cm="1">
        <f t="array" aca="1" ref="N910" ca="1">_xlfn.SINGLE(IF(COLUMNS($E910:H910)&lt;=COUNTIF(INDIRECT("'Raw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Input'!$B$3)),COLUMNS($E910:H910))),""))</f>
        <v/>
      </c>
      <c r="O910" t="str" cm="1">
        <f t="array" aca="1" ref="O910" ca="1">_xlfn.SINGLE(IF(COLUMNS($E910:I910)&lt;=COUNTIF(INDIRECT("'Raw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Input'!$B$3)),COLUMNS($E910:I910))),""))</f>
        <v/>
      </c>
      <c r="P910" t="str" cm="1">
        <f t="array" aca="1" ref="P910" ca="1">_xlfn.SINGLE(IF(COLUMNS($E910:J910)&lt;=COUNTIF(INDIRECT("'Raw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Input'!$B$3)),COLUMNS($E910:J910))),""))</f>
        <v/>
      </c>
      <c r="Q910" t="str">
        <f t="shared" ca="1" si="339"/>
        <v>Int</v>
      </c>
      <c r="R910" t="str">
        <f t="shared" ca="1" si="340"/>
        <v/>
      </c>
      <c r="S910" t="str">
        <f t="shared" ca="1" si="341"/>
        <v/>
      </c>
      <c r="T910" t="str">
        <f t="shared" ca="1" si="322"/>
        <v/>
      </c>
      <c r="U910" t="str">
        <f t="shared" ca="1" si="323"/>
        <v/>
      </c>
      <c r="V910">
        <v>910</v>
      </c>
      <c r="DE910"/>
      <c r="HB910"/>
    </row>
    <row r="911" spans="1:210">
      <c r="A911">
        <v>12</v>
      </c>
      <c r="B911" t="str">
        <f t="shared" ca="1" si="338"/>
        <v/>
      </c>
      <c r="C911" t="str">
        <f t="shared" ca="1" si="336"/>
        <v/>
      </c>
      <c r="D911" t="str">
        <f t="shared" ca="1" si="337"/>
        <v/>
      </c>
      <c r="E911" t="str" cm="1">
        <f t="array" aca="1" ref="E911" ca="1">_xlfn.SINGLE(IF(COLUMNS($E911:E911)&lt;=COUNTIF(INDIRECT("'Raw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Input'!$B$3)),COLUMNS($E911:E911))),""))</f>
        <v>Int</v>
      </c>
      <c r="F911" t="str" cm="1">
        <f t="array" aca="1" ref="F911" ca="1">_xlfn.SINGLE(IF(COLUMNS($E911:F911)&lt;=COUNTIF(INDIRECT("'Raw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Input'!$B$3)),COLUMNS($E911:F911))),""))</f>
        <v/>
      </c>
      <c r="G911" t="str" cm="1">
        <f t="array" aca="1" ref="G911" ca="1">_xlfn.SINGLE(IF(COLUMNS($E911:G911)&lt;=COUNTIF(INDIRECT("'Raw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Input'!$B$3)),COLUMNS($E911:G911))),""))</f>
        <v/>
      </c>
      <c r="H911" t="str" cm="1">
        <f t="array" aca="1" ref="H911" ca="1">_xlfn.SINGLE(IF(COLUMNS($E911:H911)&lt;=COUNTIF(INDIRECT("'Raw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Input'!$B$3)),COLUMNS($E911:H911))),""))</f>
        <v/>
      </c>
      <c r="I911" t="str" cm="1">
        <f t="array" aca="1" ref="I911" ca="1">_xlfn.SINGLE(IF(COLUMNS($E911:I911)&lt;=COUNTIF(INDIRECT("'Raw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Input'!$B$3)),COLUMNS($E911:I911))),""))</f>
        <v/>
      </c>
      <c r="J911" t="str" cm="1">
        <f t="array" aca="1" ref="J911" ca="1">_xlfn.SINGLE(IF(COLUMNS($E911:J911)&lt;=COUNTIF(INDIRECT("'Raw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Input'!$B$3)),COLUMNS($E911:J911))),""))</f>
        <v/>
      </c>
      <c r="K911" t="str" cm="1">
        <f t="array" aca="1" ref="K911" ca="1">_xlfn.SINGLE(IF(COLUMNS($E911:E911)&lt;=COUNTIF(INDIRECT("'Raw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Input'!$B$3)),COLUMNS($E911:E911))),""))</f>
        <v>Boolean</v>
      </c>
      <c r="L911" t="str" cm="1">
        <f t="array" aca="1" ref="L911" ca="1">_xlfn.SINGLE(IF(COLUMNS($E911:F911)&lt;=COUNTIF(INDIRECT("'Raw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Input'!$B$3)),COLUMNS($E911:F911))),""))</f>
        <v/>
      </c>
      <c r="M911" t="str" cm="1">
        <f t="array" aca="1" ref="M911" ca="1">_xlfn.SINGLE(IF(COLUMNS($E911:G911)&lt;=COUNTIF(INDIRECT("'Raw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Input'!$B$3)),COLUMNS($E911:G911))),""))</f>
        <v/>
      </c>
      <c r="N911" t="str" cm="1">
        <f t="array" aca="1" ref="N911" ca="1">_xlfn.SINGLE(IF(COLUMNS($E911:H911)&lt;=COUNTIF(INDIRECT("'Raw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Input'!$B$3)),COLUMNS($E911:H911))),""))</f>
        <v/>
      </c>
      <c r="O911" t="str" cm="1">
        <f t="array" aca="1" ref="O911" ca="1">_xlfn.SINGLE(IF(COLUMNS($E911:I911)&lt;=COUNTIF(INDIRECT("'Raw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Input'!$B$3)),COLUMNS($E911:I911))),""))</f>
        <v/>
      </c>
      <c r="P911" t="str" cm="1">
        <f t="array" aca="1" ref="P911" ca="1">_xlfn.SINGLE(IF(COLUMNS($E911:J911)&lt;=COUNTIF(INDIRECT("'Raw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Input'!$B$3)),COLUMNS($E911:J911))),""))</f>
        <v/>
      </c>
      <c r="Q911" t="str">
        <f t="shared" ca="1" si="339"/>
        <v>Int</v>
      </c>
      <c r="R911" t="str">
        <f t="shared" ca="1" si="340"/>
        <v/>
      </c>
      <c r="S911" t="str">
        <f t="shared" ca="1" si="341"/>
        <v/>
      </c>
      <c r="T911" t="str">
        <f t="shared" ca="1" si="322"/>
        <v/>
      </c>
      <c r="U911" t="str">
        <f t="shared" ca="1" si="323"/>
        <v/>
      </c>
      <c r="V911">
        <v>911</v>
      </c>
      <c r="DE911"/>
      <c r="HB911"/>
    </row>
    <row r="912" spans="1:210">
      <c r="A912" s="79" t="str">
        <f ca="1">IF(ISBLANK(INDIRECT("Setup!A"&amp;(1+(V912+11)/13))),"",INDIRECT("Setup!A"&amp;(1+(V912+11)/13)))</f>
        <v/>
      </c>
      <c r="C912" t="str">
        <f t="shared" ca="1" si="336"/>
        <v/>
      </c>
      <c r="D912" t="str">
        <f t="shared" ca="1" si="337"/>
        <v/>
      </c>
      <c r="K912" t="str" cm="1">
        <f t="array" aca="1" ref="K912" ca="1">_xlfn.SINGLE(IF(COLUMNS($E912:E912)&lt;=COUNTIF(INDIRECT("'Raw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Input'!$B$3)),COLUMNS($E912:E912))),""))</f>
        <v/>
      </c>
      <c r="L912" t="str" cm="1">
        <f t="array" aca="1" ref="L912" ca="1">_xlfn.SINGLE(IF(COLUMNS($E912:F912)&lt;=COUNTIF(INDIRECT("'Raw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Input'!$B$3)),COLUMNS($E912:F912))),""))</f>
        <v/>
      </c>
      <c r="M912" t="str" cm="1">
        <f t="array" aca="1" ref="M912" ca="1">_xlfn.SINGLE(IF(COLUMNS($E912:G912)&lt;=COUNTIF(INDIRECT("'Raw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Input'!$B$3)),COLUMNS($E912:G912))),""))</f>
        <v/>
      </c>
      <c r="N912" t="str" cm="1">
        <f t="array" aca="1" ref="N912" ca="1">_xlfn.SINGLE(IF(COLUMNS($E912:H912)&lt;=COUNTIF(INDIRECT("'Raw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Input'!$B$3)),COLUMNS($E912:H912))),""))</f>
        <v/>
      </c>
      <c r="O912" t="str" cm="1">
        <f t="array" aca="1" ref="O912" ca="1">_xlfn.SINGLE(IF(COLUMNS($E912:I912)&lt;=COUNTIF(INDIRECT("'Raw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Input'!$B$3)),COLUMNS($E912:I912))),""))</f>
        <v/>
      </c>
      <c r="P912" t="str" cm="1">
        <f t="array" aca="1" ref="P912" ca="1">_xlfn.SINGLE(IF(COLUMNS($E912:J912)&lt;=COUNTIF(INDIRECT("'Raw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Input'!$B$3)),COLUMNS($E912:J912))),""))</f>
        <v/>
      </c>
      <c r="T912" t="str">
        <f t="shared" ca="1" si="322"/>
        <v/>
      </c>
      <c r="U912" t="str">
        <f t="shared" ca="1" si="323"/>
        <v/>
      </c>
      <c r="V912">
        <v>912</v>
      </c>
      <c r="DE912"/>
      <c r="HB912"/>
    </row>
    <row r="913" spans="1:210">
      <c r="A913">
        <v>1</v>
      </c>
      <c r="B913" t="str">
        <f t="shared" ref="B913:B924" ca="1" si="342">IFERROR(IF(ISBLANK(INDIRECT(INDIRECT("A"&amp;V913-A913)&amp;"!B"&amp;A913+3)),"",INDIRECT(INDIRECT("A"&amp;V913-A913)&amp;"!B"&amp;A913+3)),"")</f>
        <v/>
      </c>
      <c r="C913" t="str">
        <f t="shared" ca="1" si="336"/>
        <v/>
      </c>
      <c r="D913" t="str">
        <f t="shared" ca="1" si="337"/>
        <v/>
      </c>
      <c r="E913" t="str" cm="1">
        <f t="array" aca="1" ref="E913" ca="1">_xlfn.SINGLE(IF(COLUMNS($E913:E913)&lt;=COUNTIF(INDIRECT("'Raw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Input'!$B$3)),COLUMNS($E913:E913))),""))</f>
        <v>Int</v>
      </c>
      <c r="F913" t="str" cm="1">
        <f t="array" aca="1" ref="F913" ca="1">_xlfn.SINGLE(IF(COLUMNS($E913:F913)&lt;=COUNTIF(INDIRECT("'Raw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Input'!$B$3)),COLUMNS($E913:F913))),""))</f>
        <v/>
      </c>
      <c r="G913" t="str" cm="1">
        <f t="array" aca="1" ref="G913" ca="1">_xlfn.SINGLE(IF(COLUMNS($E913:G913)&lt;=COUNTIF(INDIRECT("'Raw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Input'!$B$3)),COLUMNS($E913:G913))),""))</f>
        <v/>
      </c>
      <c r="H913" t="str" cm="1">
        <f t="array" aca="1" ref="H913" ca="1">_xlfn.SINGLE(IF(COLUMNS($E913:H913)&lt;=COUNTIF(INDIRECT("'Raw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Input'!$B$3)),COLUMNS($E913:H913))),""))</f>
        <v/>
      </c>
      <c r="I913" t="str" cm="1">
        <f t="array" aca="1" ref="I913" ca="1">_xlfn.SINGLE(IF(COLUMNS($E913:I913)&lt;=COUNTIF(INDIRECT("'Raw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Input'!$B$3)),COLUMNS($E913:I913))),""))</f>
        <v/>
      </c>
      <c r="J913" t="str" cm="1">
        <f t="array" aca="1" ref="J913" ca="1">_xlfn.SINGLE(IF(COLUMNS($E913:J913)&lt;=COUNTIF(INDIRECT("'Raw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Input'!$B$3)),COLUMNS($E913:J913))),""))</f>
        <v/>
      </c>
      <c r="K913" t="str" cm="1">
        <f t="array" aca="1" ref="K913" ca="1">_xlfn.SINGLE(IF(COLUMNS($E913:E913)&lt;=COUNTIF(INDIRECT("'Raw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Input'!$B$3)),COLUMNS($E913:E913))),""))</f>
        <v>Boolean</v>
      </c>
      <c r="L913" t="str" cm="1">
        <f t="array" aca="1" ref="L913" ca="1">_xlfn.SINGLE(IF(COLUMNS($E913:F913)&lt;=COUNTIF(INDIRECT("'Raw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Input'!$B$3)),COLUMNS($E913:F913))),""))</f>
        <v/>
      </c>
      <c r="M913" t="str" cm="1">
        <f t="array" aca="1" ref="M913" ca="1">_xlfn.SINGLE(IF(COLUMNS($E913:G913)&lt;=COUNTIF(INDIRECT("'Raw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Input'!$B$3)),COLUMNS($E913:G913))),""))</f>
        <v/>
      </c>
      <c r="N913" t="str" cm="1">
        <f t="array" aca="1" ref="N913" ca="1">_xlfn.SINGLE(IF(COLUMNS($E913:H913)&lt;=COUNTIF(INDIRECT("'Raw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Input'!$B$3)),COLUMNS($E913:H913))),""))</f>
        <v/>
      </c>
      <c r="O913" t="str" cm="1">
        <f t="array" aca="1" ref="O913" ca="1">_xlfn.SINGLE(IF(COLUMNS($E913:I913)&lt;=COUNTIF(INDIRECT("'Raw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Input'!$B$3)),COLUMNS($E913:I913))),""))</f>
        <v/>
      </c>
      <c r="P913" t="str" cm="1">
        <f t="array" aca="1" ref="P913" ca="1">_xlfn.SINGLE(IF(COLUMNS($E913:J913)&lt;=COUNTIF(INDIRECT("'Raw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Input'!$B$3)),COLUMNS($E913:J913))),""))</f>
        <v/>
      </c>
      <c r="Q913" t="str">
        <f t="shared" ref="Q913:Q924" ca="1" si="343">IF(NOT(C913=K913),E913,IF(NOT(C913=L913),F913,IF(NOT(C913=M913),G913,IF(NOT(C913=N913),H913,IF(NOT(C913=O913),I913,IF(NOT(C913=P913),J913,""))))))</f>
        <v>Int</v>
      </c>
      <c r="R913" t="str">
        <f t="shared" ref="R913:R924" ca="1" si="344">IF(AND(NOT(C913=L913),NOT(F913=Q913)),F913,IF(AND(NOT(C913=M913),NOT(G913=Q913)),G913,IF(AND(NOT(C913=N913),NOT(H913=Q913)),H913,IF(AND(NOT(C913=O913),NOT(I913=Q913)),I913,IF(AND(NOT(C913=P913),NOT(J913=Q913)),J913,"")))))</f>
        <v/>
      </c>
      <c r="S913" t="str">
        <f t="shared" ref="S913:S924" ca="1" si="345">IF(AND(NOT(C913=M913),NOT(G913=Q913),NOT(G913=R913)),G913,IF(AND(NOT(C913=N913),NOT(H913=Q913),NOT(H913=R913)),H913,IF(AND(NOT(C913=O913),NOT(I913=Q913),NOT(I913=R913)),I913,IF(AND(NOT(C913=P913),NOT(J913=Q913),NOT(J913=R913)),J913,""))))</f>
        <v/>
      </c>
      <c r="T913" t="str">
        <f t="shared" ca="1" si="322"/>
        <v/>
      </c>
      <c r="U913" t="str">
        <f t="shared" ca="1" si="323"/>
        <v/>
      </c>
      <c r="V913">
        <v>913</v>
      </c>
      <c r="DE913"/>
      <c r="HB913"/>
    </row>
    <row r="914" spans="1:210">
      <c r="A914">
        <v>2</v>
      </c>
      <c r="B914" t="str">
        <f t="shared" ca="1" si="342"/>
        <v/>
      </c>
      <c r="C914" t="str">
        <f t="shared" ca="1" si="336"/>
        <v/>
      </c>
      <c r="D914" t="str">
        <f t="shared" ca="1" si="337"/>
        <v/>
      </c>
      <c r="E914" t="str" cm="1">
        <f t="array" aca="1" ref="E914" ca="1">_xlfn.SINGLE(IF(COLUMNS($E914:E914)&lt;=COUNTIF(INDIRECT("'Raw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Input'!$B$3)),COLUMNS($E914:E914))),""))</f>
        <v>Int</v>
      </c>
      <c r="F914" t="str" cm="1">
        <f t="array" aca="1" ref="F914" ca="1">_xlfn.SINGLE(IF(COLUMNS($E914:F914)&lt;=COUNTIF(INDIRECT("'Raw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Input'!$B$3)),COLUMNS($E914:F914))),""))</f>
        <v/>
      </c>
      <c r="G914" t="str" cm="1">
        <f t="array" aca="1" ref="G914" ca="1">_xlfn.SINGLE(IF(COLUMNS($E914:G914)&lt;=COUNTIF(INDIRECT("'Raw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Input'!$B$3)),COLUMNS($E914:G914))),""))</f>
        <v/>
      </c>
      <c r="H914" t="str" cm="1">
        <f t="array" aca="1" ref="H914" ca="1">_xlfn.SINGLE(IF(COLUMNS($E914:H914)&lt;=COUNTIF(INDIRECT("'Raw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Input'!$B$3)),COLUMNS($E914:H914))),""))</f>
        <v/>
      </c>
      <c r="I914" t="str" cm="1">
        <f t="array" aca="1" ref="I914" ca="1">_xlfn.SINGLE(IF(COLUMNS($E914:I914)&lt;=COUNTIF(INDIRECT("'Raw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Input'!$B$3)),COLUMNS($E914:I914))),""))</f>
        <v/>
      </c>
      <c r="J914" t="str" cm="1">
        <f t="array" aca="1" ref="J914" ca="1">_xlfn.SINGLE(IF(COLUMNS($E914:J914)&lt;=COUNTIF(INDIRECT("'Raw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Input'!$B$3)),COLUMNS($E914:J914))),""))</f>
        <v/>
      </c>
      <c r="K914" t="str" cm="1">
        <f t="array" aca="1" ref="K914" ca="1">_xlfn.SINGLE(IF(COLUMNS($E914:E914)&lt;=COUNTIF(INDIRECT("'Raw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Input'!$B$3)),COLUMNS($E914:E914))),""))</f>
        <v>Boolean</v>
      </c>
      <c r="L914" t="str" cm="1">
        <f t="array" aca="1" ref="L914" ca="1">_xlfn.SINGLE(IF(COLUMNS($E914:F914)&lt;=COUNTIF(INDIRECT("'Raw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Input'!$B$3)),COLUMNS($E914:F914))),""))</f>
        <v/>
      </c>
      <c r="M914" t="str" cm="1">
        <f t="array" aca="1" ref="M914" ca="1">_xlfn.SINGLE(IF(COLUMNS($E914:G914)&lt;=COUNTIF(INDIRECT("'Raw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Input'!$B$3)),COLUMNS($E914:G914))),""))</f>
        <v/>
      </c>
      <c r="N914" t="str" cm="1">
        <f t="array" aca="1" ref="N914" ca="1">_xlfn.SINGLE(IF(COLUMNS($E914:H914)&lt;=COUNTIF(INDIRECT("'Raw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Input'!$B$3)),COLUMNS($E914:H914))),""))</f>
        <v/>
      </c>
      <c r="O914" t="str" cm="1">
        <f t="array" aca="1" ref="O914" ca="1">_xlfn.SINGLE(IF(COLUMNS($E914:I914)&lt;=COUNTIF(INDIRECT("'Raw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Input'!$B$3)),COLUMNS($E914:I914))),""))</f>
        <v/>
      </c>
      <c r="P914" t="str" cm="1">
        <f t="array" aca="1" ref="P914" ca="1">_xlfn.SINGLE(IF(COLUMNS($E914:J914)&lt;=COUNTIF(INDIRECT("'Raw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Input'!$B$3)),COLUMNS($E914:J914))),""))</f>
        <v/>
      </c>
      <c r="Q914" t="str">
        <f t="shared" ca="1" si="343"/>
        <v>Int</v>
      </c>
      <c r="R914" t="str">
        <f t="shared" ca="1" si="344"/>
        <v/>
      </c>
      <c r="S914" t="str">
        <f t="shared" ca="1" si="345"/>
        <v/>
      </c>
      <c r="T914" t="str">
        <f t="shared" ca="1" si="322"/>
        <v/>
      </c>
      <c r="U914" t="str">
        <f t="shared" ca="1" si="323"/>
        <v/>
      </c>
      <c r="V914">
        <v>914</v>
      </c>
      <c r="DE914"/>
      <c r="HB914"/>
    </row>
    <row r="915" spans="1:210">
      <c r="A915">
        <v>3</v>
      </c>
      <c r="B915" t="str">
        <f t="shared" ca="1" si="342"/>
        <v/>
      </c>
      <c r="C915" t="str">
        <f t="shared" ca="1" si="336"/>
        <v/>
      </c>
      <c r="D915" t="str">
        <f t="shared" ca="1" si="337"/>
        <v/>
      </c>
      <c r="E915" t="str" cm="1">
        <f t="array" aca="1" ref="E915" ca="1">_xlfn.SINGLE(IF(COLUMNS($E915:E915)&lt;=COUNTIF(INDIRECT("'Raw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Input'!$B$3)),COLUMNS($E915:E915))),""))</f>
        <v>Int</v>
      </c>
      <c r="F915" t="str" cm="1">
        <f t="array" aca="1" ref="F915" ca="1">_xlfn.SINGLE(IF(COLUMNS($E915:F915)&lt;=COUNTIF(INDIRECT("'Raw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Input'!$B$3)),COLUMNS($E915:F915))),""))</f>
        <v/>
      </c>
      <c r="G915" t="str" cm="1">
        <f t="array" aca="1" ref="G915" ca="1">_xlfn.SINGLE(IF(COLUMNS($E915:G915)&lt;=COUNTIF(INDIRECT("'Raw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Input'!$B$3)),COLUMNS($E915:G915))),""))</f>
        <v/>
      </c>
      <c r="H915" t="str" cm="1">
        <f t="array" aca="1" ref="H915" ca="1">_xlfn.SINGLE(IF(COLUMNS($E915:H915)&lt;=COUNTIF(INDIRECT("'Raw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Input'!$B$3)),COLUMNS($E915:H915))),""))</f>
        <v/>
      </c>
      <c r="I915" t="str" cm="1">
        <f t="array" aca="1" ref="I915" ca="1">_xlfn.SINGLE(IF(COLUMNS($E915:I915)&lt;=COUNTIF(INDIRECT("'Raw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Input'!$B$3)),COLUMNS($E915:I915))),""))</f>
        <v/>
      </c>
      <c r="J915" t="str" cm="1">
        <f t="array" aca="1" ref="J915" ca="1">_xlfn.SINGLE(IF(COLUMNS($E915:J915)&lt;=COUNTIF(INDIRECT("'Raw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Input'!$B$3)),COLUMNS($E915:J915))),""))</f>
        <v/>
      </c>
      <c r="K915" t="str" cm="1">
        <f t="array" aca="1" ref="K915" ca="1">_xlfn.SINGLE(IF(COLUMNS($E915:E915)&lt;=COUNTIF(INDIRECT("'Raw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Input'!$B$3)),COLUMNS($E915:E915))),""))</f>
        <v>Boolean</v>
      </c>
      <c r="L915" t="str" cm="1">
        <f t="array" aca="1" ref="L915" ca="1">_xlfn.SINGLE(IF(COLUMNS($E915:F915)&lt;=COUNTIF(INDIRECT("'Raw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Input'!$B$3)),COLUMNS($E915:F915))),""))</f>
        <v/>
      </c>
      <c r="M915" t="str" cm="1">
        <f t="array" aca="1" ref="M915" ca="1">_xlfn.SINGLE(IF(COLUMNS($E915:G915)&lt;=COUNTIF(INDIRECT("'Raw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Input'!$B$3)),COLUMNS($E915:G915))),""))</f>
        <v/>
      </c>
      <c r="N915" t="str" cm="1">
        <f t="array" aca="1" ref="N915" ca="1">_xlfn.SINGLE(IF(COLUMNS($E915:H915)&lt;=COUNTIF(INDIRECT("'Raw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Input'!$B$3)),COLUMNS($E915:H915))),""))</f>
        <v/>
      </c>
      <c r="O915" t="str" cm="1">
        <f t="array" aca="1" ref="O915" ca="1">_xlfn.SINGLE(IF(COLUMNS($E915:I915)&lt;=COUNTIF(INDIRECT("'Raw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Input'!$B$3)),COLUMNS($E915:I915))),""))</f>
        <v/>
      </c>
      <c r="P915" t="str" cm="1">
        <f t="array" aca="1" ref="P915" ca="1">_xlfn.SINGLE(IF(COLUMNS($E915:J915)&lt;=COUNTIF(INDIRECT("'Raw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Input'!$B$3)),COLUMNS($E915:J915))),""))</f>
        <v/>
      </c>
      <c r="Q915" t="str">
        <f t="shared" ca="1" si="343"/>
        <v>Int</v>
      </c>
      <c r="R915" t="str">
        <f t="shared" ca="1" si="344"/>
        <v/>
      </c>
      <c r="S915" t="str">
        <f t="shared" ca="1" si="345"/>
        <v/>
      </c>
      <c r="T915" t="str">
        <f t="shared" ca="1" si="322"/>
        <v/>
      </c>
      <c r="U915" t="str">
        <f t="shared" ca="1" si="323"/>
        <v/>
      </c>
      <c r="V915">
        <v>915</v>
      </c>
      <c r="DE915"/>
      <c r="HB915"/>
    </row>
    <row r="916" spans="1:210">
      <c r="A916">
        <v>4</v>
      </c>
      <c r="B916" t="str">
        <f t="shared" ca="1" si="342"/>
        <v/>
      </c>
      <c r="C916" t="str">
        <f t="shared" ca="1" si="336"/>
        <v/>
      </c>
      <c r="D916" t="str">
        <f t="shared" ca="1" si="337"/>
        <v/>
      </c>
      <c r="E916" t="str" cm="1">
        <f t="array" aca="1" ref="E916" ca="1">_xlfn.SINGLE(IF(COLUMNS($E916:E916)&lt;=COUNTIF(INDIRECT("'Raw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Input'!$B$3)),COLUMNS($E916:E916))),""))</f>
        <v>Int</v>
      </c>
      <c r="F916" t="str" cm="1">
        <f t="array" aca="1" ref="F916" ca="1">_xlfn.SINGLE(IF(COLUMNS($E916:F916)&lt;=COUNTIF(INDIRECT("'Raw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Input'!$B$3)),COLUMNS($E916:F916))),""))</f>
        <v/>
      </c>
      <c r="G916" t="str" cm="1">
        <f t="array" aca="1" ref="G916" ca="1">_xlfn.SINGLE(IF(COLUMNS($E916:G916)&lt;=COUNTIF(INDIRECT("'Raw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Input'!$B$3)),COLUMNS($E916:G916))),""))</f>
        <v/>
      </c>
      <c r="H916" t="str" cm="1">
        <f t="array" aca="1" ref="H916" ca="1">_xlfn.SINGLE(IF(COLUMNS($E916:H916)&lt;=COUNTIF(INDIRECT("'Raw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Input'!$B$3)),COLUMNS($E916:H916))),""))</f>
        <v/>
      </c>
      <c r="I916" t="str" cm="1">
        <f t="array" aca="1" ref="I916" ca="1">_xlfn.SINGLE(IF(COLUMNS($E916:I916)&lt;=COUNTIF(INDIRECT("'Raw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Input'!$B$3)),COLUMNS($E916:I916))),""))</f>
        <v/>
      </c>
      <c r="J916" t="str" cm="1">
        <f t="array" aca="1" ref="J916" ca="1">_xlfn.SINGLE(IF(COLUMNS($E916:J916)&lt;=COUNTIF(INDIRECT("'Raw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Input'!$B$3)),COLUMNS($E916:J916))),""))</f>
        <v/>
      </c>
      <c r="K916" t="str" cm="1">
        <f t="array" aca="1" ref="K916" ca="1">_xlfn.SINGLE(IF(COLUMNS($E916:E916)&lt;=COUNTIF(INDIRECT("'Raw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Input'!$B$3)),COLUMNS($E916:E916))),""))</f>
        <v>Boolean</v>
      </c>
      <c r="L916" t="str" cm="1">
        <f t="array" aca="1" ref="L916" ca="1">_xlfn.SINGLE(IF(COLUMNS($E916:F916)&lt;=COUNTIF(INDIRECT("'Raw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Input'!$B$3)),COLUMNS($E916:F916))),""))</f>
        <v/>
      </c>
      <c r="M916" t="str" cm="1">
        <f t="array" aca="1" ref="M916" ca="1">_xlfn.SINGLE(IF(COLUMNS($E916:G916)&lt;=COUNTIF(INDIRECT("'Raw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Input'!$B$3)),COLUMNS($E916:G916))),""))</f>
        <v/>
      </c>
      <c r="N916" t="str" cm="1">
        <f t="array" aca="1" ref="N916" ca="1">_xlfn.SINGLE(IF(COLUMNS($E916:H916)&lt;=COUNTIF(INDIRECT("'Raw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Input'!$B$3)),COLUMNS($E916:H916))),""))</f>
        <v/>
      </c>
      <c r="O916" t="str" cm="1">
        <f t="array" aca="1" ref="O916" ca="1">_xlfn.SINGLE(IF(COLUMNS($E916:I916)&lt;=COUNTIF(INDIRECT("'Raw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Input'!$B$3)),COLUMNS($E916:I916))),""))</f>
        <v/>
      </c>
      <c r="P916" t="str" cm="1">
        <f t="array" aca="1" ref="P916" ca="1">_xlfn.SINGLE(IF(COLUMNS($E916:J916)&lt;=COUNTIF(INDIRECT("'Raw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Input'!$B$3)),COLUMNS($E916:J916))),""))</f>
        <v/>
      </c>
      <c r="Q916" t="str">
        <f t="shared" ca="1" si="343"/>
        <v>Int</v>
      </c>
      <c r="R916" t="str">
        <f t="shared" ca="1" si="344"/>
        <v/>
      </c>
      <c r="S916" t="str">
        <f t="shared" ca="1" si="345"/>
        <v/>
      </c>
      <c r="T916" t="str">
        <f t="shared" ca="1" si="322"/>
        <v/>
      </c>
      <c r="U916" t="str">
        <f t="shared" ca="1" si="323"/>
        <v/>
      </c>
      <c r="V916">
        <v>916</v>
      </c>
      <c r="DE916"/>
      <c r="HB916"/>
    </row>
    <row r="917" spans="1:210">
      <c r="A917">
        <v>5</v>
      </c>
      <c r="B917" t="str">
        <f t="shared" ca="1" si="342"/>
        <v/>
      </c>
      <c r="C917" t="str">
        <f t="shared" ca="1" si="336"/>
        <v/>
      </c>
      <c r="D917" t="str">
        <f t="shared" ca="1" si="337"/>
        <v/>
      </c>
      <c r="E917" t="str" cm="1">
        <f t="array" aca="1" ref="E917" ca="1">_xlfn.SINGLE(IF(COLUMNS($E917:E917)&lt;=COUNTIF(INDIRECT("'Raw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Input'!$B$3)),COLUMNS($E917:E917))),""))</f>
        <v>Int</v>
      </c>
      <c r="F917" t="str" cm="1">
        <f t="array" aca="1" ref="F917" ca="1">_xlfn.SINGLE(IF(COLUMNS($E917:F917)&lt;=COUNTIF(INDIRECT("'Raw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Input'!$B$3)),COLUMNS($E917:F917))),""))</f>
        <v/>
      </c>
      <c r="G917" t="str" cm="1">
        <f t="array" aca="1" ref="G917" ca="1">_xlfn.SINGLE(IF(COLUMNS($E917:G917)&lt;=COUNTIF(INDIRECT("'Raw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Input'!$B$3)),COLUMNS($E917:G917))),""))</f>
        <v/>
      </c>
      <c r="H917" t="str" cm="1">
        <f t="array" aca="1" ref="H917" ca="1">_xlfn.SINGLE(IF(COLUMNS($E917:H917)&lt;=COUNTIF(INDIRECT("'Raw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Input'!$B$3)),COLUMNS($E917:H917))),""))</f>
        <v/>
      </c>
      <c r="I917" t="str" cm="1">
        <f t="array" aca="1" ref="I917" ca="1">_xlfn.SINGLE(IF(COLUMNS($E917:I917)&lt;=COUNTIF(INDIRECT("'Raw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Input'!$B$3)),COLUMNS($E917:I917))),""))</f>
        <v/>
      </c>
      <c r="J917" t="str" cm="1">
        <f t="array" aca="1" ref="J917" ca="1">_xlfn.SINGLE(IF(COLUMNS($E917:J917)&lt;=COUNTIF(INDIRECT("'Raw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Input'!$B$3)),COLUMNS($E917:J917))),""))</f>
        <v/>
      </c>
      <c r="K917" t="str" cm="1">
        <f t="array" aca="1" ref="K917" ca="1">_xlfn.SINGLE(IF(COLUMNS($E917:E917)&lt;=COUNTIF(INDIRECT("'Raw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Input'!$B$3)),COLUMNS($E917:E917))),""))</f>
        <v>Boolean</v>
      </c>
      <c r="L917" t="str" cm="1">
        <f t="array" aca="1" ref="L917" ca="1">_xlfn.SINGLE(IF(COLUMNS($E917:F917)&lt;=COUNTIF(INDIRECT("'Raw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Input'!$B$3)),COLUMNS($E917:F917))),""))</f>
        <v/>
      </c>
      <c r="M917" t="str" cm="1">
        <f t="array" aca="1" ref="M917" ca="1">_xlfn.SINGLE(IF(COLUMNS($E917:G917)&lt;=COUNTIF(INDIRECT("'Raw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Input'!$B$3)),COLUMNS($E917:G917))),""))</f>
        <v/>
      </c>
      <c r="N917" t="str" cm="1">
        <f t="array" aca="1" ref="N917" ca="1">_xlfn.SINGLE(IF(COLUMNS($E917:H917)&lt;=COUNTIF(INDIRECT("'Raw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Input'!$B$3)),COLUMNS($E917:H917))),""))</f>
        <v/>
      </c>
      <c r="O917" t="str" cm="1">
        <f t="array" aca="1" ref="O917" ca="1">_xlfn.SINGLE(IF(COLUMNS($E917:I917)&lt;=COUNTIF(INDIRECT("'Raw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Input'!$B$3)),COLUMNS($E917:I917))),""))</f>
        <v/>
      </c>
      <c r="P917" t="str" cm="1">
        <f t="array" aca="1" ref="P917" ca="1">_xlfn.SINGLE(IF(COLUMNS($E917:J917)&lt;=COUNTIF(INDIRECT("'Raw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Input'!$B$3)),COLUMNS($E917:J917))),""))</f>
        <v/>
      </c>
      <c r="Q917" t="str">
        <f t="shared" ca="1" si="343"/>
        <v>Int</v>
      </c>
      <c r="R917" t="str">
        <f t="shared" ca="1" si="344"/>
        <v/>
      </c>
      <c r="S917" t="str">
        <f t="shared" ca="1" si="345"/>
        <v/>
      </c>
      <c r="T917" t="str">
        <f t="shared" ca="1" si="322"/>
        <v/>
      </c>
      <c r="U917" t="str">
        <f t="shared" ca="1" si="323"/>
        <v/>
      </c>
      <c r="V917">
        <v>917</v>
      </c>
      <c r="DE917"/>
      <c r="HB917"/>
    </row>
    <row r="918" spans="1:210">
      <c r="A918">
        <v>6</v>
      </c>
      <c r="B918" t="str">
        <f t="shared" ca="1" si="342"/>
        <v/>
      </c>
      <c r="C918" t="str">
        <f t="shared" ca="1" si="336"/>
        <v/>
      </c>
      <c r="D918" t="str">
        <f t="shared" ca="1" si="337"/>
        <v/>
      </c>
      <c r="E918" t="str" cm="1">
        <f t="array" aca="1" ref="E918" ca="1">_xlfn.SINGLE(IF(COLUMNS($E918:E918)&lt;=COUNTIF(INDIRECT("'Raw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Input'!$B$3)),COLUMNS($E918:E918))),""))</f>
        <v>Int</v>
      </c>
      <c r="F918" t="str" cm="1">
        <f t="array" aca="1" ref="F918" ca="1">_xlfn.SINGLE(IF(COLUMNS($E918:F918)&lt;=COUNTIF(INDIRECT("'Raw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Input'!$B$3)),COLUMNS($E918:F918))),""))</f>
        <v/>
      </c>
      <c r="G918" t="str" cm="1">
        <f t="array" aca="1" ref="G918" ca="1">_xlfn.SINGLE(IF(COLUMNS($E918:G918)&lt;=COUNTIF(INDIRECT("'Raw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Input'!$B$3)),COLUMNS($E918:G918))),""))</f>
        <v/>
      </c>
      <c r="H918" t="str" cm="1">
        <f t="array" aca="1" ref="H918" ca="1">_xlfn.SINGLE(IF(COLUMNS($E918:H918)&lt;=COUNTIF(INDIRECT("'Raw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Input'!$B$3)),COLUMNS($E918:H918))),""))</f>
        <v/>
      </c>
      <c r="I918" t="str" cm="1">
        <f t="array" aca="1" ref="I918" ca="1">_xlfn.SINGLE(IF(COLUMNS($E918:I918)&lt;=COUNTIF(INDIRECT("'Raw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Input'!$B$3)),COLUMNS($E918:I918))),""))</f>
        <v/>
      </c>
      <c r="J918" t="str" cm="1">
        <f t="array" aca="1" ref="J918" ca="1">_xlfn.SINGLE(IF(COLUMNS($E918:J918)&lt;=COUNTIF(INDIRECT("'Raw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Input'!$B$3)),COLUMNS($E918:J918))),""))</f>
        <v/>
      </c>
      <c r="K918" t="str" cm="1">
        <f t="array" aca="1" ref="K918" ca="1">_xlfn.SINGLE(IF(COLUMNS($E918:E918)&lt;=COUNTIF(INDIRECT("'Raw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Input'!$B$3)),COLUMNS($E918:E918))),""))</f>
        <v>Boolean</v>
      </c>
      <c r="L918" t="str" cm="1">
        <f t="array" aca="1" ref="L918" ca="1">_xlfn.SINGLE(IF(COLUMNS($E918:F918)&lt;=COUNTIF(INDIRECT("'Raw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Input'!$B$3)),COLUMNS($E918:F918))),""))</f>
        <v/>
      </c>
      <c r="M918" t="str" cm="1">
        <f t="array" aca="1" ref="M918" ca="1">_xlfn.SINGLE(IF(COLUMNS($E918:G918)&lt;=COUNTIF(INDIRECT("'Raw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Input'!$B$3)),COLUMNS($E918:G918))),""))</f>
        <v/>
      </c>
      <c r="N918" t="str" cm="1">
        <f t="array" aca="1" ref="N918" ca="1">_xlfn.SINGLE(IF(COLUMNS($E918:H918)&lt;=COUNTIF(INDIRECT("'Raw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Input'!$B$3)),COLUMNS($E918:H918))),""))</f>
        <v/>
      </c>
      <c r="O918" t="str" cm="1">
        <f t="array" aca="1" ref="O918" ca="1">_xlfn.SINGLE(IF(COLUMNS($E918:I918)&lt;=COUNTIF(INDIRECT("'Raw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Input'!$B$3)),COLUMNS($E918:I918))),""))</f>
        <v/>
      </c>
      <c r="P918" t="str" cm="1">
        <f t="array" aca="1" ref="P918" ca="1">_xlfn.SINGLE(IF(COLUMNS($E918:J918)&lt;=COUNTIF(INDIRECT("'Raw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Input'!$B$3)),COLUMNS($E918:J918))),""))</f>
        <v/>
      </c>
      <c r="Q918" t="str">
        <f t="shared" ca="1" si="343"/>
        <v>Int</v>
      </c>
      <c r="R918" t="str">
        <f t="shared" ca="1" si="344"/>
        <v/>
      </c>
      <c r="S918" t="str">
        <f t="shared" ca="1" si="345"/>
        <v/>
      </c>
      <c r="T918" t="str">
        <f t="shared" ca="1" si="322"/>
        <v/>
      </c>
      <c r="U918" t="str">
        <f t="shared" ca="1" si="323"/>
        <v/>
      </c>
      <c r="V918">
        <v>918</v>
      </c>
      <c r="DE918"/>
      <c r="HB918"/>
    </row>
    <row r="919" spans="1:210">
      <c r="A919">
        <v>7</v>
      </c>
      <c r="B919" t="str">
        <f t="shared" ca="1" si="342"/>
        <v/>
      </c>
      <c r="C919" t="str">
        <f t="shared" ca="1" si="336"/>
        <v/>
      </c>
      <c r="D919" t="str">
        <f t="shared" ca="1" si="337"/>
        <v/>
      </c>
      <c r="E919" t="str" cm="1">
        <f t="array" aca="1" ref="E919" ca="1">_xlfn.SINGLE(IF(COLUMNS($E919:E919)&lt;=COUNTIF(INDIRECT("'Raw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Input'!$B$3)),COLUMNS($E919:E919))),""))</f>
        <v>Int</v>
      </c>
      <c r="F919" t="str" cm="1">
        <f t="array" aca="1" ref="F919" ca="1">_xlfn.SINGLE(IF(COLUMNS($E919:F919)&lt;=COUNTIF(INDIRECT("'Raw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Input'!$B$3)),COLUMNS($E919:F919))),""))</f>
        <v/>
      </c>
      <c r="G919" t="str" cm="1">
        <f t="array" aca="1" ref="G919" ca="1">_xlfn.SINGLE(IF(COLUMNS($E919:G919)&lt;=COUNTIF(INDIRECT("'Raw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Input'!$B$3)),COLUMNS($E919:G919))),""))</f>
        <v/>
      </c>
      <c r="H919" t="str" cm="1">
        <f t="array" aca="1" ref="H919" ca="1">_xlfn.SINGLE(IF(COLUMNS($E919:H919)&lt;=COUNTIF(INDIRECT("'Raw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Input'!$B$3)),COLUMNS($E919:H919))),""))</f>
        <v/>
      </c>
      <c r="I919" t="str" cm="1">
        <f t="array" aca="1" ref="I919" ca="1">_xlfn.SINGLE(IF(COLUMNS($E919:I919)&lt;=COUNTIF(INDIRECT("'Raw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Input'!$B$3)),COLUMNS($E919:I919))),""))</f>
        <v/>
      </c>
      <c r="J919" t="str" cm="1">
        <f t="array" aca="1" ref="J919" ca="1">_xlfn.SINGLE(IF(COLUMNS($E919:J919)&lt;=COUNTIF(INDIRECT("'Raw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Input'!$B$3)),COLUMNS($E919:J919))),""))</f>
        <v/>
      </c>
      <c r="K919" t="str" cm="1">
        <f t="array" aca="1" ref="K919" ca="1">_xlfn.SINGLE(IF(COLUMNS($E919:E919)&lt;=COUNTIF(INDIRECT("'Raw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Input'!$B$3)),COLUMNS($E919:E919))),""))</f>
        <v>Boolean</v>
      </c>
      <c r="L919" t="str" cm="1">
        <f t="array" aca="1" ref="L919" ca="1">_xlfn.SINGLE(IF(COLUMNS($E919:F919)&lt;=COUNTIF(INDIRECT("'Raw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Input'!$B$3)),COLUMNS($E919:F919))),""))</f>
        <v/>
      </c>
      <c r="M919" t="str" cm="1">
        <f t="array" aca="1" ref="M919" ca="1">_xlfn.SINGLE(IF(COLUMNS($E919:G919)&lt;=COUNTIF(INDIRECT("'Raw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Input'!$B$3)),COLUMNS($E919:G919))),""))</f>
        <v/>
      </c>
      <c r="N919" t="str" cm="1">
        <f t="array" aca="1" ref="N919" ca="1">_xlfn.SINGLE(IF(COLUMNS($E919:H919)&lt;=COUNTIF(INDIRECT("'Raw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Input'!$B$3)),COLUMNS($E919:H919))),""))</f>
        <v/>
      </c>
      <c r="O919" t="str" cm="1">
        <f t="array" aca="1" ref="O919" ca="1">_xlfn.SINGLE(IF(COLUMNS($E919:I919)&lt;=COUNTIF(INDIRECT("'Raw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Input'!$B$3)),COLUMNS($E919:I919))),""))</f>
        <v/>
      </c>
      <c r="P919" t="str" cm="1">
        <f t="array" aca="1" ref="P919" ca="1">_xlfn.SINGLE(IF(COLUMNS($E919:J919)&lt;=COUNTIF(INDIRECT("'Raw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Input'!$B$3)),COLUMNS($E919:J919))),""))</f>
        <v/>
      </c>
      <c r="Q919" t="str">
        <f t="shared" ca="1" si="343"/>
        <v>Int</v>
      </c>
      <c r="R919" t="str">
        <f t="shared" ca="1" si="344"/>
        <v/>
      </c>
      <c r="S919" t="str">
        <f t="shared" ca="1" si="345"/>
        <v/>
      </c>
      <c r="T919" t="str">
        <f t="shared" ca="1" si="322"/>
        <v/>
      </c>
      <c r="U919" t="str">
        <f t="shared" ca="1" si="323"/>
        <v/>
      </c>
      <c r="V919">
        <v>919</v>
      </c>
      <c r="DE919"/>
      <c r="HB919"/>
    </row>
    <row r="920" spans="1:210">
      <c r="A920">
        <v>8</v>
      </c>
      <c r="B920" t="str">
        <f t="shared" ca="1" si="342"/>
        <v/>
      </c>
      <c r="C920" t="str">
        <f t="shared" ca="1" si="336"/>
        <v/>
      </c>
      <c r="D920" t="str">
        <f t="shared" ca="1" si="337"/>
        <v/>
      </c>
      <c r="E920" t="str" cm="1">
        <f t="array" aca="1" ref="E920" ca="1">_xlfn.SINGLE(IF(COLUMNS($E920:E920)&lt;=COUNTIF(INDIRECT("'Raw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Input'!$B$3)),COLUMNS($E920:E920))),""))</f>
        <v>Int</v>
      </c>
      <c r="F920" t="str" cm="1">
        <f t="array" aca="1" ref="F920" ca="1">_xlfn.SINGLE(IF(COLUMNS($E920:F920)&lt;=COUNTIF(INDIRECT("'Raw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Input'!$B$3)),COLUMNS($E920:F920))),""))</f>
        <v/>
      </c>
      <c r="G920" t="str" cm="1">
        <f t="array" aca="1" ref="G920" ca="1">_xlfn.SINGLE(IF(COLUMNS($E920:G920)&lt;=COUNTIF(INDIRECT("'Raw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Input'!$B$3)),COLUMNS($E920:G920))),""))</f>
        <v/>
      </c>
      <c r="H920" t="str" cm="1">
        <f t="array" aca="1" ref="H920" ca="1">_xlfn.SINGLE(IF(COLUMNS($E920:H920)&lt;=COUNTIF(INDIRECT("'Raw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Input'!$B$3)),COLUMNS($E920:H920))),""))</f>
        <v/>
      </c>
      <c r="I920" t="str" cm="1">
        <f t="array" aca="1" ref="I920" ca="1">_xlfn.SINGLE(IF(COLUMNS($E920:I920)&lt;=COUNTIF(INDIRECT("'Raw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Input'!$B$3)),COLUMNS($E920:I920))),""))</f>
        <v/>
      </c>
      <c r="J920" t="str" cm="1">
        <f t="array" aca="1" ref="J920" ca="1">_xlfn.SINGLE(IF(COLUMNS($E920:J920)&lt;=COUNTIF(INDIRECT("'Raw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Input'!$B$3)),COLUMNS($E920:J920))),""))</f>
        <v/>
      </c>
      <c r="K920" t="str" cm="1">
        <f t="array" aca="1" ref="K920" ca="1">_xlfn.SINGLE(IF(COLUMNS($E920:E920)&lt;=COUNTIF(INDIRECT("'Raw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Input'!$B$3)),COLUMNS($E920:E920))),""))</f>
        <v>Boolean</v>
      </c>
      <c r="L920" t="str" cm="1">
        <f t="array" aca="1" ref="L920" ca="1">_xlfn.SINGLE(IF(COLUMNS($E920:F920)&lt;=COUNTIF(INDIRECT("'Raw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Input'!$B$3)),COLUMNS($E920:F920))),""))</f>
        <v/>
      </c>
      <c r="M920" t="str" cm="1">
        <f t="array" aca="1" ref="M920" ca="1">_xlfn.SINGLE(IF(COLUMNS($E920:G920)&lt;=COUNTIF(INDIRECT("'Raw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Input'!$B$3)),COLUMNS($E920:G920))),""))</f>
        <v/>
      </c>
      <c r="N920" t="str" cm="1">
        <f t="array" aca="1" ref="N920" ca="1">_xlfn.SINGLE(IF(COLUMNS($E920:H920)&lt;=COUNTIF(INDIRECT("'Raw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Input'!$B$3)),COLUMNS($E920:H920))),""))</f>
        <v/>
      </c>
      <c r="O920" t="str" cm="1">
        <f t="array" aca="1" ref="O920" ca="1">_xlfn.SINGLE(IF(COLUMNS($E920:I920)&lt;=COUNTIF(INDIRECT("'Raw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Input'!$B$3)),COLUMNS($E920:I920))),""))</f>
        <v/>
      </c>
      <c r="P920" t="str" cm="1">
        <f t="array" aca="1" ref="P920" ca="1">_xlfn.SINGLE(IF(COLUMNS($E920:J920)&lt;=COUNTIF(INDIRECT("'Raw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Input'!$B$3)),COLUMNS($E920:J920))),""))</f>
        <v/>
      </c>
      <c r="Q920" t="str">
        <f t="shared" ca="1" si="343"/>
        <v>Int</v>
      </c>
      <c r="R920" t="str">
        <f t="shared" ca="1" si="344"/>
        <v/>
      </c>
      <c r="S920" t="str">
        <f t="shared" ca="1" si="345"/>
        <v/>
      </c>
      <c r="T920" t="str">
        <f t="shared" ref="T920:T983" ca="1" si="346">IF(D920=1,SUM(IFERROR(INDIRECT(Q920&amp;"!B35"),0),IFERROR(INDIRECT(R920&amp;"!B35"),0),IFERROR(INDIRECT(S920&amp;"!B35"),0))-SUM(IFERROR(INDIRECT(Q920&amp;"!K"&amp;MATCH(B920,INDIRECT(Q920&amp;"!B4:B15"),0)+20),0),IFERROR(INDIRECT(R920&amp;"!K"&amp;MATCH(B920,INDIRECT(R920&amp;"!B4:B15"),0)+20),0),IFERROR(INDIRECT(S920&amp;"!K"&amp;MATCH(B920,INDIRECT(S920&amp;"!B4:B15"),0)+20),0)),"")</f>
        <v/>
      </c>
      <c r="U920" t="str">
        <f t="shared" ref="U920:U983" ca="1" si="347">IF(D920=1,SUM(IFERROR(INDIRECT(Q920&amp;"!I20"),0),IFERROR(INDIRECT(R920&amp;"!I20"),0),IFERROR(INDIRECT(S920&amp;"!I20"),0))-SUM(IFERROR(INDIRECT(Q920&amp;"!K"&amp;MATCH(B920,INDIRECT(Q920&amp;"!B4:B15"),0)+20),0),IFERROR(INDIRECT(R920&amp;"!K"&amp;MATCH(B920,INDIRECT(R920&amp;"!B4:B15"),0)+20),0),IFERROR(INDIRECT(S920&amp;"!K"&amp;MATCH(B920,INDIRECT(S920&amp;"!B4:B15"),0)+20),0)),"")</f>
        <v/>
      </c>
      <c r="V920">
        <v>920</v>
      </c>
      <c r="DE920"/>
      <c r="HB920"/>
    </row>
    <row r="921" spans="1:210">
      <c r="A921">
        <v>9</v>
      </c>
      <c r="B921" t="str">
        <f t="shared" ca="1" si="342"/>
        <v/>
      </c>
      <c r="C921" t="str">
        <f t="shared" ca="1" si="336"/>
        <v/>
      </c>
      <c r="D921" t="str">
        <f t="shared" ca="1" si="337"/>
        <v/>
      </c>
      <c r="E921" t="str" cm="1">
        <f t="array" aca="1" ref="E921" ca="1">_xlfn.SINGLE(IF(COLUMNS($E921:E921)&lt;=COUNTIF(INDIRECT("'Raw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Input'!$B$3)),COLUMNS($E921:E921))),""))</f>
        <v>Int</v>
      </c>
      <c r="F921" t="str" cm="1">
        <f t="array" aca="1" ref="F921" ca="1">_xlfn.SINGLE(IF(COLUMNS($E921:F921)&lt;=COUNTIF(INDIRECT("'Raw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Input'!$B$3)),COLUMNS($E921:F921))),""))</f>
        <v/>
      </c>
      <c r="G921" t="str" cm="1">
        <f t="array" aca="1" ref="G921" ca="1">_xlfn.SINGLE(IF(COLUMNS($E921:G921)&lt;=COUNTIF(INDIRECT("'Raw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Input'!$B$3)),COLUMNS($E921:G921))),""))</f>
        <v/>
      </c>
      <c r="H921" t="str" cm="1">
        <f t="array" aca="1" ref="H921" ca="1">_xlfn.SINGLE(IF(COLUMNS($E921:H921)&lt;=COUNTIF(INDIRECT("'Raw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Input'!$B$3)),COLUMNS($E921:H921))),""))</f>
        <v/>
      </c>
      <c r="I921" t="str" cm="1">
        <f t="array" aca="1" ref="I921" ca="1">_xlfn.SINGLE(IF(COLUMNS($E921:I921)&lt;=COUNTIF(INDIRECT("'Raw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Input'!$B$3)),COLUMNS($E921:I921))),""))</f>
        <v/>
      </c>
      <c r="J921" t="str" cm="1">
        <f t="array" aca="1" ref="J921" ca="1">_xlfn.SINGLE(IF(COLUMNS($E921:J921)&lt;=COUNTIF(INDIRECT("'Raw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Input'!$B$3)),COLUMNS($E921:J921))),""))</f>
        <v/>
      </c>
      <c r="K921" t="str" cm="1">
        <f t="array" aca="1" ref="K921" ca="1">_xlfn.SINGLE(IF(COLUMNS($E921:E921)&lt;=COUNTIF(INDIRECT("'Raw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Input'!$B$3)),COLUMNS($E921:E921))),""))</f>
        <v>Boolean</v>
      </c>
      <c r="L921" t="str" cm="1">
        <f t="array" aca="1" ref="L921" ca="1">_xlfn.SINGLE(IF(COLUMNS($E921:F921)&lt;=COUNTIF(INDIRECT("'Raw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Input'!$B$3)),COLUMNS($E921:F921))),""))</f>
        <v/>
      </c>
      <c r="M921" t="str" cm="1">
        <f t="array" aca="1" ref="M921" ca="1">_xlfn.SINGLE(IF(COLUMNS($E921:G921)&lt;=COUNTIF(INDIRECT("'Raw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Input'!$B$3)),COLUMNS($E921:G921))),""))</f>
        <v/>
      </c>
      <c r="N921" t="str" cm="1">
        <f t="array" aca="1" ref="N921" ca="1">_xlfn.SINGLE(IF(COLUMNS($E921:H921)&lt;=COUNTIF(INDIRECT("'Raw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Input'!$B$3)),COLUMNS($E921:H921))),""))</f>
        <v/>
      </c>
      <c r="O921" t="str" cm="1">
        <f t="array" aca="1" ref="O921" ca="1">_xlfn.SINGLE(IF(COLUMNS($E921:I921)&lt;=COUNTIF(INDIRECT("'Raw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Input'!$B$3)),COLUMNS($E921:I921))),""))</f>
        <v/>
      </c>
      <c r="P921" t="str" cm="1">
        <f t="array" aca="1" ref="P921" ca="1">_xlfn.SINGLE(IF(COLUMNS($E921:J921)&lt;=COUNTIF(INDIRECT("'Raw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Input'!$B$3)),COLUMNS($E921:J921))),""))</f>
        <v/>
      </c>
      <c r="Q921" t="str">
        <f t="shared" ca="1" si="343"/>
        <v>Int</v>
      </c>
      <c r="R921" t="str">
        <f t="shared" ca="1" si="344"/>
        <v/>
      </c>
      <c r="S921" t="str">
        <f t="shared" ca="1" si="345"/>
        <v/>
      </c>
      <c r="T921" t="str">
        <f t="shared" ca="1" si="346"/>
        <v/>
      </c>
      <c r="U921" t="str">
        <f t="shared" ca="1" si="347"/>
        <v/>
      </c>
      <c r="V921">
        <v>921</v>
      </c>
      <c r="DE921"/>
      <c r="HB921"/>
    </row>
    <row r="922" spans="1:210">
      <c r="A922">
        <v>10</v>
      </c>
      <c r="B922" t="str">
        <f t="shared" ca="1" si="342"/>
        <v/>
      </c>
      <c r="C922" t="str">
        <f t="shared" ca="1" si="336"/>
        <v/>
      </c>
      <c r="D922" t="str">
        <f t="shared" ca="1" si="337"/>
        <v/>
      </c>
      <c r="E922" t="str" cm="1">
        <f t="array" aca="1" ref="E922" ca="1">_xlfn.SINGLE(IF(COLUMNS($E922:E922)&lt;=COUNTIF(INDIRECT("'Raw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Input'!$B$3)),COLUMNS($E922:E922))),""))</f>
        <v>Int</v>
      </c>
      <c r="F922" t="str" cm="1">
        <f t="array" aca="1" ref="F922" ca="1">_xlfn.SINGLE(IF(COLUMNS($E922:F922)&lt;=COUNTIF(INDIRECT("'Raw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Input'!$B$3)),COLUMNS($E922:F922))),""))</f>
        <v/>
      </c>
      <c r="G922" t="str" cm="1">
        <f t="array" aca="1" ref="G922" ca="1">_xlfn.SINGLE(IF(COLUMNS($E922:G922)&lt;=COUNTIF(INDIRECT("'Raw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Input'!$B$3)),COLUMNS($E922:G922))),""))</f>
        <v/>
      </c>
      <c r="H922" t="str" cm="1">
        <f t="array" aca="1" ref="H922" ca="1">_xlfn.SINGLE(IF(COLUMNS($E922:H922)&lt;=COUNTIF(INDIRECT("'Raw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Input'!$B$3)),COLUMNS($E922:H922))),""))</f>
        <v/>
      </c>
      <c r="I922" t="str" cm="1">
        <f t="array" aca="1" ref="I922" ca="1">_xlfn.SINGLE(IF(COLUMNS($E922:I922)&lt;=COUNTIF(INDIRECT("'Raw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Input'!$B$3)),COLUMNS($E922:I922))),""))</f>
        <v/>
      </c>
      <c r="J922" t="str" cm="1">
        <f t="array" aca="1" ref="J922" ca="1">_xlfn.SINGLE(IF(COLUMNS($E922:J922)&lt;=COUNTIF(INDIRECT("'Raw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Input'!$B$3)),COLUMNS($E922:J922))),""))</f>
        <v/>
      </c>
      <c r="K922" t="str" cm="1">
        <f t="array" aca="1" ref="K922" ca="1">_xlfn.SINGLE(IF(COLUMNS($E922:E922)&lt;=COUNTIF(INDIRECT("'Raw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Input'!$B$3)),COLUMNS($E922:E922))),""))</f>
        <v>Boolean</v>
      </c>
      <c r="L922" t="str" cm="1">
        <f t="array" aca="1" ref="L922" ca="1">_xlfn.SINGLE(IF(COLUMNS($E922:F922)&lt;=COUNTIF(INDIRECT("'Raw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Input'!$B$3)),COLUMNS($E922:F922))),""))</f>
        <v/>
      </c>
      <c r="M922" t="str" cm="1">
        <f t="array" aca="1" ref="M922" ca="1">_xlfn.SINGLE(IF(COLUMNS($E922:G922)&lt;=COUNTIF(INDIRECT("'Raw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Input'!$B$3)),COLUMNS($E922:G922))),""))</f>
        <v/>
      </c>
      <c r="N922" t="str" cm="1">
        <f t="array" aca="1" ref="N922" ca="1">_xlfn.SINGLE(IF(COLUMNS($E922:H922)&lt;=COUNTIF(INDIRECT("'Raw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Input'!$B$3)),COLUMNS($E922:H922))),""))</f>
        <v/>
      </c>
      <c r="O922" t="str" cm="1">
        <f t="array" aca="1" ref="O922" ca="1">_xlfn.SINGLE(IF(COLUMNS($E922:I922)&lt;=COUNTIF(INDIRECT("'Raw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Input'!$B$3)),COLUMNS($E922:I922))),""))</f>
        <v/>
      </c>
      <c r="P922" t="str" cm="1">
        <f t="array" aca="1" ref="P922" ca="1">_xlfn.SINGLE(IF(COLUMNS($E922:J922)&lt;=COUNTIF(INDIRECT("'Raw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Input'!$B$3)),COLUMNS($E922:J922))),""))</f>
        <v/>
      </c>
      <c r="Q922" t="str">
        <f t="shared" ca="1" si="343"/>
        <v>Int</v>
      </c>
      <c r="R922" t="str">
        <f t="shared" ca="1" si="344"/>
        <v/>
      </c>
      <c r="S922" t="str">
        <f t="shared" ca="1" si="345"/>
        <v/>
      </c>
      <c r="T922" t="str">
        <f t="shared" ca="1" si="346"/>
        <v/>
      </c>
      <c r="U922" t="str">
        <f t="shared" ca="1" si="347"/>
        <v/>
      </c>
      <c r="V922">
        <v>922</v>
      </c>
      <c r="DE922"/>
      <c r="HB922"/>
    </row>
    <row r="923" spans="1:210">
      <c r="A923">
        <v>11</v>
      </c>
      <c r="B923" t="str">
        <f t="shared" ca="1" si="342"/>
        <v/>
      </c>
      <c r="C923" t="str">
        <f t="shared" ca="1" si="336"/>
        <v/>
      </c>
      <c r="D923" t="str">
        <f t="shared" ca="1" si="337"/>
        <v/>
      </c>
      <c r="E923" t="str" cm="1">
        <f t="array" aca="1" ref="E923" ca="1">_xlfn.SINGLE(IF(COLUMNS($E923:E923)&lt;=COUNTIF(INDIRECT("'Raw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Input'!$B$3)),COLUMNS($E923:E923))),""))</f>
        <v>Int</v>
      </c>
      <c r="F923" t="str" cm="1">
        <f t="array" aca="1" ref="F923" ca="1">_xlfn.SINGLE(IF(COLUMNS($E923:F923)&lt;=COUNTIF(INDIRECT("'Raw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Input'!$B$3)),COLUMNS($E923:F923))),""))</f>
        <v/>
      </c>
      <c r="G923" t="str" cm="1">
        <f t="array" aca="1" ref="G923" ca="1">_xlfn.SINGLE(IF(COLUMNS($E923:G923)&lt;=COUNTIF(INDIRECT("'Raw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Input'!$B$3)),COLUMNS($E923:G923))),""))</f>
        <v/>
      </c>
      <c r="H923" t="str" cm="1">
        <f t="array" aca="1" ref="H923" ca="1">_xlfn.SINGLE(IF(COLUMNS($E923:H923)&lt;=COUNTIF(INDIRECT("'Raw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Input'!$B$3)),COLUMNS($E923:H923))),""))</f>
        <v/>
      </c>
      <c r="I923" t="str" cm="1">
        <f t="array" aca="1" ref="I923" ca="1">_xlfn.SINGLE(IF(COLUMNS($E923:I923)&lt;=COUNTIF(INDIRECT("'Raw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Input'!$B$3)),COLUMNS($E923:I923))),""))</f>
        <v/>
      </c>
      <c r="J923" t="str" cm="1">
        <f t="array" aca="1" ref="J923" ca="1">_xlfn.SINGLE(IF(COLUMNS($E923:J923)&lt;=COUNTIF(INDIRECT("'Raw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Input'!$B$3)),COLUMNS($E923:J923))),""))</f>
        <v/>
      </c>
      <c r="K923" t="str" cm="1">
        <f t="array" aca="1" ref="K923" ca="1">_xlfn.SINGLE(IF(COLUMNS($E923:E923)&lt;=COUNTIF(INDIRECT("'Raw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Input'!$B$3)),COLUMNS($E923:E923))),""))</f>
        <v>Boolean</v>
      </c>
      <c r="L923" t="str" cm="1">
        <f t="array" aca="1" ref="L923" ca="1">_xlfn.SINGLE(IF(COLUMNS($E923:F923)&lt;=COUNTIF(INDIRECT("'Raw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Input'!$B$3)),COLUMNS($E923:F923))),""))</f>
        <v/>
      </c>
      <c r="M923" t="str" cm="1">
        <f t="array" aca="1" ref="M923" ca="1">_xlfn.SINGLE(IF(COLUMNS($E923:G923)&lt;=COUNTIF(INDIRECT("'Raw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Input'!$B$3)),COLUMNS($E923:G923))),""))</f>
        <v/>
      </c>
      <c r="N923" t="str" cm="1">
        <f t="array" aca="1" ref="N923" ca="1">_xlfn.SINGLE(IF(COLUMNS($E923:H923)&lt;=COUNTIF(INDIRECT("'Raw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Input'!$B$3)),COLUMNS($E923:H923))),""))</f>
        <v/>
      </c>
      <c r="O923" t="str" cm="1">
        <f t="array" aca="1" ref="O923" ca="1">_xlfn.SINGLE(IF(COLUMNS($E923:I923)&lt;=COUNTIF(INDIRECT("'Raw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Input'!$B$3)),COLUMNS($E923:I923))),""))</f>
        <v/>
      </c>
      <c r="P923" t="str" cm="1">
        <f t="array" aca="1" ref="P923" ca="1">_xlfn.SINGLE(IF(COLUMNS($E923:J923)&lt;=COUNTIF(INDIRECT("'Raw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Input'!$B$3)),COLUMNS($E923:J923))),""))</f>
        <v/>
      </c>
      <c r="Q923" t="str">
        <f t="shared" ca="1" si="343"/>
        <v>Int</v>
      </c>
      <c r="R923" t="str">
        <f t="shared" ca="1" si="344"/>
        <v/>
      </c>
      <c r="S923" t="str">
        <f t="shared" ca="1" si="345"/>
        <v/>
      </c>
      <c r="T923" t="str">
        <f t="shared" ca="1" si="346"/>
        <v/>
      </c>
      <c r="U923" t="str">
        <f t="shared" ca="1" si="347"/>
        <v/>
      </c>
      <c r="V923">
        <v>923</v>
      </c>
      <c r="DE923"/>
      <c r="HB923"/>
    </row>
    <row r="924" spans="1:210">
      <c r="A924">
        <v>12</v>
      </c>
      <c r="B924" t="str">
        <f t="shared" ca="1" si="342"/>
        <v/>
      </c>
      <c r="C924" t="str">
        <f t="shared" ca="1" si="336"/>
        <v/>
      </c>
      <c r="D924" t="str">
        <f t="shared" ca="1" si="337"/>
        <v/>
      </c>
      <c r="E924" t="str" cm="1">
        <f t="array" aca="1" ref="E924" ca="1">_xlfn.SINGLE(IF(COLUMNS($E924:E924)&lt;=COUNTIF(INDIRECT("'Raw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Input'!$B$3)),COLUMNS($E924:E924))),""))</f>
        <v>Int</v>
      </c>
      <c r="F924" t="str" cm="1">
        <f t="array" aca="1" ref="F924" ca="1">_xlfn.SINGLE(IF(COLUMNS($E924:F924)&lt;=COUNTIF(INDIRECT("'Raw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Input'!$B$3)),COLUMNS($E924:F924))),""))</f>
        <v/>
      </c>
      <c r="G924" t="str" cm="1">
        <f t="array" aca="1" ref="G924" ca="1">_xlfn.SINGLE(IF(COLUMNS($E924:G924)&lt;=COUNTIF(INDIRECT("'Raw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Input'!$B$3)),COLUMNS($E924:G924))),""))</f>
        <v/>
      </c>
      <c r="H924" t="str" cm="1">
        <f t="array" aca="1" ref="H924" ca="1">_xlfn.SINGLE(IF(COLUMNS($E924:H924)&lt;=COUNTIF(INDIRECT("'Raw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Input'!$B$3)),COLUMNS($E924:H924))),""))</f>
        <v/>
      </c>
      <c r="I924" t="str" cm="1">
        <f t="array" aca="1" ref="I924" ca="1">_xlfn.SINGLE(IF(COLUMNS($E924:I924)&lt;=COUNTIF(INDIRECT("'Raw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Input'!$B$3)),COLUMNS($E924:I924))),""))</f>
        <v/>
      </c>
      <c r="J924" t="str" cm="1">
        <f t="array" aca="1" ref="J924" ca="1">_xlfn.SINGLE(IF(COLUMNS($E924:J924)&lt;=COUNTIF(INDIRECT("'Raw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Input'!$B$3)),COLUMNS($E924:J924))),""))</f>
        <v/>
      </c>
      <c r="K924" t="str" cm="1">
        <f t="array" aca="1" ref="K924" ca="1">_xlfn.SINGLE(IF(COLUMNS($E924:E924)&lt;=COUNTIF(INDIRECT("'Raw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Input'!$B$3)),COLUMNS($E924:E924))),""))</f>
        <v>Boolean</v>
      </c>
      <c r="L924" t="str" cm="1">
        <f t="array" aca="1" ref="L924" ca="1">_xlfn.SINGLE(IF(COLUMNS($E924:F924)&lt;=COUNTIF(INDIRECT("'Raw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Input'!$B$3)),COLUMNS($E924:F924))),""))</f>
        <v/>
      </c>
      <c r="M924" t="str" cm="1">
        <f t="array" aca="1" ref="M924" ca="1">_xlfn.SINGLE(IF(COLUMNS($E924:G924)&lt;=COUNTIF(INDIRECT("'Raw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Input'!$B$3)),COLUMNS($E924:G924))),""))</f>
        <v/>
      </c>
      <c r="N924" t="str" cm="1">
        <f t="array" aca="1" ref="N924" ca="1">_xlfn.SINGLE(IF(COLUMNS($E924:H924)&lt;=COUNTIF(INDIRECT("'Raw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Input'!$B$3)),COLUMNS($E924:H924))),""))</f>
        <v/>
      </c>
      <c r="O924" t="str" cm="1">
        <f t="array" aca="1" ref="O924" ca="1">_xlfn.SINGLE(IF(COLUMNS($E924:I924)&lt;=COUNTIF(INDIRECT("'Raw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Input'!$B$3)),COLUMNS($E924:I924))),""))</f>
        <v/>
      </c>
      <c r="P924" t="str" cm="1">
        <f t="array" aca="1" ref="P924" ca="1">_xlfn.SINGLE(IF(COLUMNS($E924:J924)&lt;=COUNTIF(INDIRECT("'Raw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Input'!$B$3)),COLUMNS($E924:J924))),""))</f>
        <v/>
      </c>
      <c r="Q924" t="str">
        <f t="shared" ca="1" si="343"/>
        <v>Int</v>
      </c>
      <c r="R924" t="str">
        <f t="shared" ca="1" si="344"/>
        <v/>
      </c>
      <c r="S924" t="str">
        <f t="shared" ca="1" si="345"/>
        <v/>
      </c>
      <c r="T924" t="str">
        <f t="shared" ca="1" si="346"/>
        <v/>
      </c>
      <c r="U924" t="str">
        <f t="shared" ca="1" si="347"/>
        <v/>
      </c>
      <c r="V924">
        <v>924</v>
      </c>
      <c r="DE924"/>
      <c r="HB924"/>
    </row>
    <row r="925" spans="1:210">
      <c r="A925" s="79" t="str">
        <f ca="1">IF(ISBLANK(INDIRECT("Setup!A"&amp;(1+(V925+11)/13))),"",INDIRECT("Setup!A"&amp;(1+(V925+11)/13)))</f>
        <v/>
      </c>
      <c r="C925" t="str">
        <f t="shared" ca="1" si="336"/>
        <v/>
      </c>
      <c r="D925" t="str">
        <f t="shared" ca="1" si="337"/>
        <v/>
      </c>
      <c r="K925" t="str" cm="1">
        <f t="array" aca="1" ref="K925" ca="1">_xlfn.SINGLE(IF(COLUMNS($E925:E925)&lt;=COUNTIF(INDIRECT("'Raw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Input'!$B$3)),COLUMNS($E925:E925))),""))</f>
        <v/>
      </c>
      <c r="L925" t="str" cm="1">
        <f t="array" aca="1" ref="L925" ca="1">_xlfn.SINGLE(IF(COLUMNS($E925:F925)&lt;=COUNTIF(INDIRECT("'Raw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Input'!$B$3)),COLUMNS($E925:F925))),""))</f>
        <v/>
      </c>
      <c r="M925" t="str" cm="1">
        <f t="array" aca="1" ref="M925" ca="1">_xlfn.SINGLE(IF(COLUMNS($E925:G925)&lt;=COUNTIF(INDIRECT("'Raw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Input'!$B$3)),COLUMNS($E925:G925))),""))</f>
        <v/>
      </c>
      <c r="N925" t="str" cm="1">
        <f t="array" aca="1" ref="N925" ca="1">_xlfn.SINGLE(IF(COLUMNS($E925:H925)&lt;=COUNTIF(INDIRECT("'Raw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Input'!$B$3)),COLUMNS($E925:H925))),""))</f>
        <v/>
      </c>
      <c r="O925" t="str" cm="1">
        <f t="array" aca="1" ref="O925" ca="1">_xlfn.SINGLE(IF(COLUMNS($E925:I925)&lt;=COUNTIF(INDIRECT("'Raw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Input'!$B$3)),COLUMNS($E925:I925))),""))</f>
        <v/>
      </c>
      <c r="P925" t="str" cm="1">
        <f t="array" aca="1" ref="P925" ca="1">_xlfn.SINGLE(IF(COLUMNS($E925:J925)&lt;=COUNTIF(INDIRECT("'Raw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Input'!$B$3)),COLUMNS($E925:J925))),""))</f>
        <v/>
      </c>
      <c r="T925" t="str">
        <f t="shared" ca="1" si="346"/>
        <v/>
      </c>
      <c r="U925" t="str">
        <f t="shared" ca="1" si="347"/>
        <v/>
      </c>
      <c r="V925">
        <v>925</v>
      </c>
      <c r="DE925"/>
      <c r="HB925"/>
    </row>
    <row r="926" spans="1:210">
      <c r="A926">
        <v>1</v>
      </c>
      <c r="B926" t="str">
        <f t="shared" ref="B926:B937" ca="1" si="348">IFERROR(IF(ISBLANK(INDIRECT(INDIRECT("A"&amp;V926-A926)&amp;"!B"&amp;A926+3)),"",INDIRECT(INDIRECT("A"&amp;V926-A926)&amp;"!B"&amp;A926+3)),"")</f>
        <v/>
      </c>
      <c r="C926" t="str">
        <f t="shared" ca="1" si="336"/>
        <v/>
      </c>
      <c r="D926" t="str">
        <f t="shared" ca="1" si="337"/>
        <v/>
      </c>
      <c r="E926" t="str" cm="1">
        <f t="array" aca="1" ref="E926" ca="1">_xlfn.SINGLE(IF(COLUMNS($E926:E926)&lt;=COUNTIF(INDIRECT("'Raw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Input'!$B$3)),COLUMNS($E926:E926))),""))</f>
        <v>Int</v>
      </c>
      <c r="F926" t="str" cm="1">
        <f t="array" aca="1" ref="F926" ca="1">_xlfn.SINGLE(IF(COLUMNS($E926:F926)&lt;=COUNTIF(INDIRECT("'Raw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Input'!$B$3)),COLUMNS($E926:F926))),""))</f>
        <v/>
      </c>
      <c r="G926" t="str" cm="1">
        <f t="array" aca="1" ref="G926" ca="1">_xlfn.SINGLE(IF(COLUMNS($E926:G926)&lt;=COUNTIF(INDIRECT("'Raw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Input'!$B$3)),COLUMNS($E926:G926))),""))</f>
        <v/>
      </c>
      <c r="H926" t="str" cm="1">
        <f t="array" aca="1" ref="H926" ca="1">_xlfn.SINGLE(IF(COLUMNS($E926:H926)&lt;=COUNTIF(INDIRECT("'Raw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Input'!$B$3)),COLUMNS($E926:H926))),""))</f>
        <v/>
      </c>
      <c r="I926" t="str" cm="1">
        <f t="array" aca="1" ref="I926" ca="1">_xlfn.SINGLE(IF(COLUMNS($E926:I926)&lt;=COUNTIF(INDIRECT("'Raw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Input'!$B$3)),COLUMNS($E926:I926))),""))</f>
        <v/>
      </c>
      <c r="J926" t="str" cm="1">
        <f t="array" aca="1" ref="J926" ca="1">_xlfn.SINGLE(IF(COLUMNS($E926:J926)&lt;=COUNTIF(INDIRECT("'Raw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Input'!$B$3)),COLUMNS($E926:J926))),""))</f>
        <v/>
      </c>
      <c r="K926" t="str" cm="1">
        <f t="array" aca="1" ref="K926" ca="1">_xlfn.SINGLE(IF(COLUMNS($E926:E926)&lt;=COUNTIF(INDIRECT("'Raw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Input'!$B$3)),COLUMNS($E926:E926))),""))</f>
        <v>Boolean</v>
      </c>
      <c r="L926" t="str" cm="1">
        <f t="array" aca="1" ref="L926" ca="1">_xlfn.SINGLE(IF(COLUMNS($E926:F926)&lt;=COUNTIF(INDIRECT("'Raw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Input'!$B$3)),COLUMNS($E926:F926))),""))</f>
        <v/>
      </c>
      <c r="M926" t="str" cm="1">
        <f t="array" aca="1" ref="M926" ca="1">_xlfn.SINGLE(IF(COLUMNS($E926:G926)&lt;=COUNTIF(INDIRECT("'Raw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Input'!$B$3)),COLUMNS($E926:G926))),""))</f>
        <v/>
      </c>
      <c r="N926" t="str" cm="1">
        <f t="array" aca="1" ref="N926" ca="1">_xlfn.SINGLE(IF(COLUMNS($E926:H926)&lt;=COUNTIF(INDIRECT("'Raw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Input'!$B$3)),COLUMNS($E926:H926))),""))</f>
        <v/>
      </c>
      <c r="O926" t="str" cm="1">
        <f t="array" aca="1" ref="O926" ca="1">_xlfn.SINGLE(IF(COLUMNS($E926:I926)&lt;=COUNTIF(INDIRECT("'Raw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Input'!$B$3)),COLUMNS($E926:I926))),""))</f>
        <v/>
      </c>
      <c r="P926" t="str" cm="1">
        <f t="array" aca="1" ref="P926" ca="1">_xlfn.SINGLE(IF(COLUMNS($E926:J926)&lt;=COUNTIF(INDIRECT("'Raw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Input'!$B$3)),COLUMNS($E926:J926))),""))</f>
        <v/>
      </c>
      <c r="Q926" t="str">
        <f t="shared" ref="Q926:Q937" ca="1" si="349">IF(NOT(C926=K926),E926,IF(NOT(C926=L926),F926,IF(NOT(C926=M926),G926,IF(NOT(C926=N926),H926,IF(NOT(C926=O926),I926,IF(NOT(C926=P926),J926,""))))))</f>
        <v>Int</v>
      </c>
      <c r="R926" t="str">
        <f t="shared" ref="R926:R937" ca="1" si="350">IF(AND(NOT(C926=L926),NOT(F926=Q926)),F926,IF(AND(NOT(C926=M926),NOT(G926=Q926)),G926,IF(AND(NOT(C926=N926),NOT(H926=Q926)),H926,IF(AND(NOT(C926=O926),NOT(I926=Q926)),I926,IF(AND(NOT(C926=P926),NOT(J926=Q926)),J926,"")))))</f>
        <v/>
      </c>
      <c r="S926" t="str">
        <f t="shared" ref="S926:S937" ca="1" si="351">IF(AND(NOT(C926=M926),NOT(G926=Q926),NOT(G926=R926)),G926,IF(AND(NOT(C926=N926),NOT(H926=Q926),NOT(H926=R926)),H926,IF(AND(NOT(C926=O926),NOT(I926=Q926),NOT(I926=R926)),I926,IF(AND(NOT(C926=P926),NOT(J926=Q926),NOT(J926=R926)),J926,""))))</f>
        <v/>
      </c>
      <c r="T926" t="str">
        <f t="shared" ca="1" si="346"/>
        <v/>
      </c>
      <c r="U926" t="str">
        <f t="shared" ca="1" si="347"/>
        <v/>
      </c>
      <c r="V926">
        <v>926</v>
      </c>
      <c r="DE926"/>
      <c r="HB926"/>
    </row>
    <row r="927" spans="1:210">
      <c r="A927">
        <v>2</v>
      </c>
      <c r="B927" t="str">
        <f t="shared" ca="1" si="348"/>
        <v/>
      </c>
      <c r="C927" t="str">
        <f t="shared" ca="1" si="336"/>
        <v/>
      </c>
      <c r="D927" t="str">
        <f t="shared" ca="1" si="337"/>
        <v/>
      </c>
      <c r="E927" t="str" cm="1">
        <f t="array" aca="1" ref="E927" ca="1">_xlfn.SINGLE(IF(COLUMNS($E927:E927)&lt;=COUNTIF(INDIRECT("'Raw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Input'!$B$3)),COLUMNS($E927:E927))),""))</f>
        <v>Int</v>
      </c>
      <c r="F927" t="str" cm="1">
        <f t="array" aca="1" ref="F927" ca="1">_xlfn.SINGLE(IF(COLUMNS($E927:F927)&lt;=COUNTIF(INDIRECT("'Raw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Input'!$B$3)),COLUMNS($E927:F927))),""))</f>
        <v/>
      </c>
      <c r="G927" t="str" cm="1">
        <f t="array" aca="1" ref="G927" ca="1">_xlfn.SINGLE(IF(COLUMNS($E927:G927)&lt;=COUNTIF(INDIRECT("'Raw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Input'!$B$3)),COLUMNS($E927:G927))),""))</f>
        <v/>
      </c>
      <c r="H927" t="str" cm="1">
        <f t="array" aca="1" ref="H927" ca="1">_xlfn.SINGLE(IF(COLUMNS($E927:H927)&lt;=COUNTIF(INDIRECT("'Raw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Input'!$B$3)),COLUMNS($E927:H927))),""))</f>
        <v/>
      </c>
      <c r="I927" t="str" cm="1">
        <f t="array" aca="1" ref="I927" ca="1">_xlfn.SINGLE(IF(COLUMNS($E927:I927)&lt;=COUNTIF(INDIRECT("'Raw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Input'!$B$3)),COLUMNS($E927:I927))),""))</f>
        <v/>
      </c>
      <c r="J927" t="str" cm="1">
        <f t="array" aca="1" ref="J927" ca="1">_xlfn.SINGLE(IF(COLUMNS($E927:J927)&lt;=COUNTIF(INDIRECT("'Raw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Input'!$B$3)),COLUMNS($E927:J927))),""))</f>
        <v/>
      </c>
      <c r="K927" t="str" cm="1">
        <f t="array" aca="1" ref="K927" ca="1">_xlfn.SINGLE(IF(COLUMNS($E927:E927)&lt;=COUNTIF(INDIRECT("'Raw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Input'!$B$3)),COLUMNS($E927:E927))),""))</f>
        <v>Boolean</v>
      </c>
      <c r="L927" t="str" cm="1">
        <f t="array" aca="1" ref="L927" ca="1">_xlfn.SINGLE(IF(COLUMNS($E927:F927)&lt;=COUNTIF(INDIRECT("'Raw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Input'!$B$3)),COLUMNS($E927:F927))),""))</f>
        <v/>
      </c>
      <c r="M927" t="str" cm="1">
        <f t="array" aca="1" ref="M927" ca="1">_xlfn.SINGLE(IF(COLUMNS($E927:G927)&lt;=COUNTIF(INDIRECT("'Raw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Input'!$B$3)),COLUMNS($E927:G927))),""))</f>
        <v/>
      </c>
      <c r="N927" t="str" cm="1">
        <f t="array" aca="1" ref="N927" ca="1">_xlfn.SINGLE(IF(COLUMNS($E927:H927)&lt;=COUNTIF(INDIRECT("'Raw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Input'!$B$3)),COLUMNS($E927:H927))),""))</f>
        <v/>
      </c>
      <c r="O927" t="str" cm="1">
        <f t="array" aca="1" ref="O927" ca="1">_xlfn.SINGLE(IF(COLUMNS($E927:I927)&lt;=COUNTIF(INDIRECT("'Raw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Input'!$B$3)),COLUMNS($E927:I927))),""))</f>
        <v/>
      </c>
      <c r="P927" t="str" cm="1">
        <f t="array" aca="1" ref="P927" ca="1">_xlfn.SINGLE(IF(COLUMNS($E927:J927)&lt;=COUNTIF(INDIRECT("'Raw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Input'!$B$3)),COLUMNS($E927:J927))),""))</f>
        <v/>
      </c>
      <c r="Q927" t="str">
        <f t="shared" ca="1" si="349"/>
        <v>Int</v>
      </c>
      <c r="R927" t="str">
        <f t="shared" ca="1" si="350"/>
        <v/>
      </c>
      <c r="S927" t="str">
        <f t="shared" ca="1" si="351"/>
        <v/>
      </c>
      <c r="T927" t="str">
        <f t="shared" ca="1" si="346"/>
        <v/>
      </c>
      <c r="U927" t="str">
        <f t="shared" ca="1" si="347"/>
        <v/>
      </c>
      <c r="V927">
        <v>927</v>
      </c>
      <c r="DE927"/>
      <c r="HB927"/>
    </row>
    <row r="928" spans="1:210">
      <c r="A928">
        <v>3</v>
      </c>
      <c r="B928" t="str">
        <f t="shared" ca="1" si="348"/>
        <v/>
      </c>
      <c r="C928" t="str">
        <f t="shared" ca="1" si="336"/>
        <v/>
      </c>
      <c r="D928" t="str">
        <f t="shared" ca="1" si="337"/>
        <v/>
      </c>
      <c r="E928" t="str" cm="1">
        <f t="array" aca="1" ref="E928" ca="1">_xlfn.SINGLE(IF(COLUMNS($E928:E928)&lt;=COUNTIF(INDIRECT("'Raw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Input'!$B$3)),COLUMNS($E928:E928))),""))</f>
        <v>Int</v>
      </c>
      <c r="F928" t="str" cm="1">
        <f t="array" aca="1" ref="F928" ca="1">_xlfn.SINGLE(IF(COLUMNS($E928:F928)&lt;=COUNTIF(INDIRECT("'Raw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Input'!$B$3)),COLUMNS($E928:F928))),""))</f>
        <v/>
      </c>
      <c r="G928" t="str" cm="1">
        <f t="array" aca="1" ref="G928" ca="1">_xlfn.SINGLE(IF(COLUMNS($E928:G928)&lt;=COUNTIF(INDIRECT("'Raw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Input'!$B$3)),COLUMNS($E928:G928))),""))</f>
        <v/>
      </c>
      <c r="H928" t="str" cm="1">
        <f t="array" aca="1" ref="H928" ca="1">_xlfn.SINGLE(IF(COLUMNS($E928:H928)&lt;=COUNTIF(INDIRECT("'Raw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Input'!$B$3)),COLUMNS($E928:H928))),""))</f>
        <v/>
      </c>
      <c r="I928" t="str" cm="1">
        <f t="array" aca="1" ref="I928" ca="1">_xlfn.SINGLE(IF(COLUMNS($E928:I928)&lt;=COUNTIF(INDIRECT("'Raw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Input'!$B$3)),COLUMNS($E928:I928))),""))</f>
        <v/>
      </c>
      <c r="J928" t="str" cm="1">
        <f t="array" aca="1" ref="J928" ca="1">_xlfn.SINGLE(IF(COLUMNS($E928:J928)&lt;=COUNTIF(INDIRECT("'Raw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Input'!$B$3)),COLUMNS($E928:J928))),""))</f>
        <v/>
      </c>
      <c r="K928" t="str" cm="1">
        <f t="array" aca="1" ref="K928" ca="1">_xlfn.SINGLE(IF(COLUMNS($E928:E928)&lt;=COUNTIF(INDIRECT("'Raw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Input'!$B$3)),COLUMNS($E928:E928))),""))</f>
        <v>Boolean</v>
      </c>
      <c r="L928" t="str" cm="1">
        <f t="array" aca="1" ref="L928" ca="1">_xlfn.SINGLE(IF(COLUMNS($E928:F928)&lt;=COUNTIF(INDIRECT("'Raw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Input'!$B$3)),COLUMNS($E928:F928))),""))</f>
        <v/>
      </c>
      <c r="M928" t="str" cm="1">
        <f t="array" aca="1" ref="M928" ca="1">_xlfn.SINGLE(IF(COLUMNS($E928:G928)&lt;=COUNTIF(INDIRECT("'Raw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Input'!$B$3)),COLUMNS($E928:G928))),""))</f>
        <v/>
      </c>
      <c r="N928" t="str" cm="1">
        <f t="array" aca="1" ref="N928" ca="1">_xlfn.SINGLE(IF(COLUMNS($E928:H928)&lt;=COUNTIF(INDIRECT("'Raw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Input'!$B$3)),COLUMNS($E928:H928))),""))</f>
        <v/>
      </c>
      <c r="O928" t="str" cm="1">
        <f t="array" aca="1" ref="O928" ca="1">_xlfn.SINGLE(IF(COLUMNS($E928:I928)&lt;=COUNTIF(INDIRECT("'Raw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Input'!$B$3)),COLUMNS($E928:I928))),""))</f>
        <v/>
      </c>
      <c r="P928" t="str" cm="1">
        <f t="array" aca="1" ref="P928" ca="1">_xlfn.SINGLE(IF(COLUMNS($E928:J928)&lt;=COUNTIF(INDIRECT("'Raw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Input'!$B$3)),COLUMNS($E928:J928))),""))</f>
        <v/>
      </c>
      <c r="Q928" t="str">
        <f t="shared" ca="1" si="349"/>
        <v>Int</v>
      </c>
      <c r="R928" t="str">
        <f t="shared" ca="1" si="350"/>
        <v/>
      </c>
      <c r="S928" t="str">
        <f t="shared" ca="1" si="351"/>
        <v/>
      </c>
      <c r="T928" t="str">
        <f t="shared" ca="1" si="346"/>
        <v/>
      </c>
      <c r="U928" t="str">
        <f t="shared" ca="1" si="347"/>
        <v/>
      </c>
      <c r="V928">
        <v>928</v>
      </c>
      <c r="DE928"/>
      <c r="HB928"/>
    </row>
    <row r="929" spans="1:210">
      <c r="A929">
        <v>4</v>
      </c>
      <c r="B929" t="str">
        <f t="shared" ca="1" si="348"/>
        <v/>
      </c>
      <c r="C929" t="str">
        <f t="shared" ca="1" si="336"/>
        <v/>
      </c>
      <c r="D929" t="str">
        <f t="shared" ca="1" si="337"/>
        <v/>
      </c>
      <c r="E929" t="str" cm="1">
        <f t="array" aca="1" ref="E929" ca="1">_xlfn.SINGLE(IF(COLUMNS($E929:E929)&lt;=COUNTIF(INDIRECT("'Raw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Input'!$B$3)),COLUMNS($E929:E929))),""))</f>
        <v>Int</v>
      </c>
      <c r="F929" t="str" cm="1">
        <f t="array" aca="1" ref="F929" ca="1">_xlfn.SINGLE(IF(COLUMNS($E929:F929)&lt;=COUNTIF(INDIRECT("'Raw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Input'!$B$3)),COLUMNS($E929:F929))),""))</f>
        <v/>
      </c>
      <c r="G929" t="str" cm="1">
        <f t="array" aca="1" ref="G929" ca="1">_xlfn.SINGLE(IF(COLUMNS($E929:G929)&lt;=COUNTIF(INDIRECT("'Raw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Input'!$B$3)),COLUMNS($E929:G929))),""))</f>
        <v/>
      </c>
      <c r="H929" t="str" cm="1">
        <f t="array" aca="1" ref="H929" ca="1">_xlfn.SINGLE(IF(COLUMNS($E929:H929)&lt;=COUNTIF(INDIRECT("'Raw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Input'!$B$3)),COLUMNS($E929:H929))),""))</f>
        <v/>
      </c>
      <c r="I929" t="str" cm="1">
        <f t="array" aca="1" ref="I929" ca="1">_xlfn.SINGLE(IF(COLUMNS($E929:I929)&lt;=COUNTIF(INDIRECT("'Raw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Input'!$B$3)),COLUMNS($E929:I929))),""))</f>
        <v/>
      </c>
      <c r="J929" t="str" cm="1">
        <f t="array" aca="1" ref="J929" ca="1">_xlfn.SINGLE(IF(COLUMNS($E929:J929)&lt;=COUNTIF(INDIRECT("'Raw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Input'!$B$3)),COLUMNS($E929:J929))),""))</f>
        <v/>
      </c>
      <c r="K929" t="str" cm="1">
        <f t="array" aca="1" ref="K929" ca="1">_xlfn.SINGLE(IF(COLUMNS($E929:E929)&lt;=COUNTIF(INDIRECT("'Raw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Input'!$B$3)),COLUMNS($E929:E929))),""))</f>
        <v>Boolean</v>
      </c>
      <c r="L929" t="str" cm="1">
        <f t="array" aca="1" ref="L929" ca="1">_xlfn.SINGLE(IF(COLUMNS($E929:F929)&lt;=COUNTIF(INDIRECT("'Raw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Input'!$B$3)),COLUMNS($E929:F929))),""))</f>
        <v/>
      </c>
      <c r="M929" t="str" cm="1">
        <f t="array" aca="1" ref="M929" ca="1">_xlfn.SINGLE(IF(COLUMNS($E929:G929)&lt;=COUNTIF(INDIRECT("'Raw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Input'!$B$3)),COLUMNS($E929:G929))),""))</f>
        <v/>
      </c>
      <c r="N929" t="str" cm="1">
        <f t="array" aca="1" ref="N929" ca="1">_xlfn.SINGLE(IF(COLUMNS($E929:H929)&lt;=COUNTIF(INDIRECT("'Raw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Input'!$B$3)),COLUMNS($E929:H929))),""))</f>
        <v/>
      </c>
      <c r="O929" t="str" cm="1">
        <f t="array" aca="1" ref="O929" ca="1">_xlfn.SINGLE(IF(COLUMNS($E929:I929)&lt;=COUNTIF(INDIRECT("'Raw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Input'!$B$3)),COLUMNS($E929:I929))),""))</f>
        <v/>
      </c>
      <c r="P929" t="str" cm="1">
        <f t="array" aca="1" ref="P929" ca="1">_xlfn.SINGLE(IF(COLUMNS($E929:J929)&lt;=COUNTIF(INDIRECT("'Raw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Input'!$B$3)),COLUMNS($E929:J929))),""))</f>
        <v/>
      </c>
      <c r="Q929" t="str">
        <f t="shared" ca="1" si="349"/>
        <v>Int</v>
      </c>
      <c r="R929" t="str">
        <f t="shared" ca="1" si="350"/>
        <v/>
      </c>
      <c r="S929" t="str">
        <f t="shared" ca="1" si="351"/>
        <v/>
      </c>
      <c r="T929" t="str">
        <f t="shared" ca="1" si="346"/>
        <v/>
      </c>
      <c r="U929" t="str">
        <f t="shared" ca="1" si="347"/>
        <v/>
      </c>
      <c r="V929">
        <v>929</v>
      </c>
      <c r="DE929"/>
      <c r="HB929"/>
    </row>
    <row r="930" spans="1:210">
      <c r="A930">
        <v>5</v>
      </c>
      <c r="B930" t="str">
        <f t="shared" ca="1" si="348"/>
        <v/>
      </c>
      <c r="C930" t="str">
        <f t="shared" ca="1" si="336"/>
        <v/>
      </c>
      <c r="D930" t="str">
        <f t="shared" ca="1" si="337"/>
        <v/>
      </c>
      <c r="E930" t="str" cm="1">
        <f t="array" aca="1" ref="E930" ca="1">_xlfn.SINGLE(IF(COLUMNS($E930:E930)&lt;=COUNTIF(INDIRECT("'Raw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Input'!$B$3)),COLUMNS($E930:E930))),""))</f>
        <v>Int</v>
      </c>
      <c r="F930" t="str" cm="1">
        <f t="array" aca="1" ref="F930" ca="1">_xlfn.SINGLE(IF(COLUMNS($E930:F930)&lt;=COUNTIF(INDIRECT("'Raw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Input'!$B$3)),COLUMNS($E930:F930))),""))</f>
        <v/>
      </c>
      <c r="G930" t="str" cm="1">
        <f t="array" aca="1" ref="G930" ca="1">_xlfn.SINGLE(IF(COLUMNS($E930:G930)&lt;=COUNTIF(INDIRECT("'Raw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Input'!$B$3)),COLUMNS($E930:G930))),""))</f>
        <v/>
      </c>
      <c r="H930" t="str" cm="1">
        <f t="array" aca="1" ref="H930" ca="1">_xlfn.SINGLE(IF(COLUMNS($E930:H930)&lt;=COUNTIF(INDIRECT("'Raw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Input'!$B$3)),COLUMNS($E930:H930))),""))</f>
        <v/>
      </c>
      <c r="I930" t="str" cm="1">
        <f t="array" aca="1" ref="I930" ca="1">_xlfn.SINGLE(IF(COLUMNS($E930:I930)&lt;=COUNTIF(INDIRECT("'Raw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Input'!$B$3)),COLUMNS($E930:I930))),""))</f>
        <v/>
      </c>
      <c r="J930" t="str" cm="1">
        <f t="array" aca="1" ref="J930" ca="1">_xlfn.SINGLE(IF(COLUMNS($E930:J930)&lt;=COUNTIF(INDIRECT("'Raw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Input'!$B$3)),COLUMNS($E930:J930))),""))</f>
        <v/>
      </c>
      <c r="K930" t="str" cm="1">
        <f t="array" aca="1" ref="K930" ca="1">_xlfn.SINGLE(IF(COLUMNS($E930:E930)&lt;=COUNTIF(INDIRECT("'Raw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Input'!$B$3)),COLUMNS($E930:E930))),""))</f>
        <v>Boolean</v>
      </c>
      <c r="L930" t="str" cm="1">
        <f t="array" aca="1" ref="L930" ca="1">_xlfn.SINGLE(IF(COLUMNS($E930:F930)&lt;=COUNTIF(INDIRECT("'Raw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Input'!$B$3)),COLUMNS($E930:F930))),""))</f>
        <v/>
      </c>
      <c r="M930" t="str" cm="1">
        <f t="array" aca="1" ref="M930" ca="1">_xlfn.SINGLE(IF(COLUMNS($E930:G930)&lt;=COUNTIF(INDIRECT("'Raw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Input'!$B$3)),COLUMNS($E930:G930))),""))</f>
        <v/>
      </c>
      <c r="N930" t="str" cm="1">
        <f t="array" aca="1" ref="N930" ca="1">_xlfn.SINGLE(IF(COLUMNS($E930:H930)&lt;=COUNTIF(INDIRECT("'Raw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Input'!$B$3)),COLUMNS($E930:H930))),""))</f>
        <v/>
      </c>
      <c r="O930" t="str" cm="1">
        <f t="array" aca="1" ref="O930" ca="1">_xlfn.SINGLE(IF(COLUMNS($E930:I930)&lt;=COUNTIF(INDIRECT("'Raw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Input'!$B$3)),COLUMNS($E930:I930))),""))</f>
        <v/>
      </c>
      <c r="P930" t="str" cm="1">
        <f t="array" aca="1" ref="P930" ca="1">_xlfn.SINGLE(IF(COLUMNS($E930:J930)&lt;=COUNTIF(INDIRECT("'Raw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Input'!$B$3)),COLUMNS($E930:J930))),""))</f>
        <v/>
      </c>
      <c r="Q930" t="str">
        <f t="shared" ca="1" si="349"/>
        <v>Int</v>
      </c>
      <c r="R930" t="str">
        <f t="shared" ca="1" si="350"/>
        <v/>
      </c>
      <c r="S930" t="str">
        <f t="shared" ca="1" si="351"/>
        <v/>
      </c>
      <c r="T930" t="str">
        <f t="shared" ca="1" si="346"/>
        <v/>
      </c>
      <c r="U930" t="str">
        <f t="shared" ca="1" si="347"/>
        <v/>
      </c>
      <c r="V930">
        <v>930</v>
      </c>
      <c r="DE930"/>
      <c r="HB930"/>
    </row>
    <row r="931" spans="1:210">
      <c r="A931">
        <v>6</v>
      </c>
      <c r="B931" t="str">
        <f t="shared" ca="1" si="348"/>
        <v/>
      </c>
      <c r="C931" t="str">
        <f t="shared" ca="1" si="336"/>
        <v/>
      </c>
      <c r="D931" t="str">
        <f t="shared" ca="1" si="337"/>
        <v/>
      </c>
      <c r="E931" t="str" cm="1">
        <f t="array" aca="1" ref="E931" ca="1">_xlfn.SINGLE(IF(COLUMNS($E931:E931)&lt;=COUNTIF(INDIRECT("'Raw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Input'!$B$3)),COLUMNS($E931:E931))),""))</f>
        <v>Int</v>
      </c>
      <c r="F931" t="str" cm="1">
        <f t="array" aca="1" ref="F931" ca="1">_xlfn.SINGLE(IF(COLUMNS($E931:F931)&lt;=COUNTIF(INDIRECT("'Raw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Input'!$B$3)),COLUMNS($E931:F931))),""))</f>
        <v/>
      </c>
      <c r="G931" t="str" cm="1">
        <f t="array" aca="1" ref="G931" ca="1">_xlfn.SINGLE(IF(COLUMNS($E931:G931)&lt;=COUNTIF(INDIRECT("'Raw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Input'!$B$3)),COLUMNS($E931:G931))),""))</f>
        <v/>
      </c>
      <c r="H931" t="str" cm="1">
        <f t="array" aca="1" ref="H931" ca="1">_xlfn.SINGLE(IF(COLUMNS($E931:H931)&lt;=COUNTIF(INDIRECT("'Raw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Input'!$B$3)),COLUMNS($E931:H931))),""))</f>
        <v/>
      </c>
      <c r="I931" t="str" cm="1">
        <f t="array" aca="1" ref="I931" ca="1">_xlfn.SINGLE(IF(COLUMNS($E931:I931)&lt;=COUNTIF(INDIRECT("'Raw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Input'!$B$3)),COLUMNS($E931:I931))),""))</f>
        <v/>
      </c>
      <c r="J931" t="str" cm="1">
        <f t="array" aca="1" ref="J931" ca="1">_xlfn.SINGLE(IF(COLUMNS($E931:J931)&lt;=COUNTIF(INDIRECT("'Raw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Input'!$B$3)),COLUMNS($E931:J931))),""))</f>
        <v/>
      </c>
      <c r="K931" t="str" cm="1">
        <f t="array" aca="1" ref="K931" ca="1">_xlfn.SINGLE(IF(COLUMNS($E931:E931)&lt;=COUNTIF(INDIRECT("'Raw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Input'!$B$3)),COLUMNS($E931:E931))),""))</f>
        <v>Boolean</v>
      </c>
      <c r="L931" t="str" cm="1">
        <f t="array" aca="1" ref="L931" ca="1">_xlfn.SINGLE(IF(COLUMNS($E931:F931)&lt;=COUNTIF(INDIRECT("'Raw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Input'!$B$3)),COLUMNS($E931:F931))),""))</f>
        <v/>
      </c>
      <c r="M931" t="str" cm="1">
        <f t="array" aca="1" ref="M931" ca="1">_xlfn.SINGLE(IF(COLUMNS($E931:G931)&lt;=COUNTIF(INDIRECT("'Raw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Input'!$B$3)),COLUMNS($E931:G931))),""))</f>
        <v/>
      </c>
      <c r="N931" t="str" cm="1">
        <f t="array" aca="1" ref="N931" ca="1">_xlfn.SINGLE(IF(COLUMNS($E931:H931)&lt;=COUNTIF(INDIRECT("'Raw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Input'!$B$3)),COLUMNS($E931:H931))),""))</f>
        <v/>
      </c>
      <c r="O931" t="str" cm="1">
        <f t="array" aca="1" ref="O931" ca="1">_xlfn.SINGLE(IF(COLUMNS($E931:I931)&lt;=COUNTIF(INDIRECT("'Raw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Input'!$B$3)),COLUMNS($E931:I931))),""))</f>
        <v/>
      </c>
      <c r="P931" t="str" cm="1">
        <f t="array" aca="1" ref="P931" ca="1">_xlfn.SINGLE(IF(COLUMNS($E931:J931)&lt;=COUNTIF(INDIRECT("'Raw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Input'!$B$3)),COLUMNS($E931:J931))),""))</f>
        <v/>
      </c>
      <c r="Q931" t="str">
        <f t="shared" ca="1" si="349"/>
        <v>Int</v>
      </c>
      <c r="R931" t="str">
        <f t="shared" ca="1" si="350"/>
        <v/>
      </c>
      <c r="S931" t="str">
        <f t="shared" ca="1" si="351"/>
        <v/>
      </c>
      <c r="T931" t="str">
        <f t="shared" ca="1" si="346"/>
        <v/>
      </c>
      <c r="U931" t="str">
        <f t="shared" ca="1" si="347"/>
        <v/>
      </c>
      <c r="V931">
        <v>931</v>
      </c>
      <c r="DE931"/>
      <c r="HB931"/>
    </row>
    <row r="932" spans="1:210">
      <c r="A932">
        <v>7</v>
      </c>
      <c r="B932" t="str">
        <f t="shared" ca="1" si="348"/>
        <v/>
      </c>
      <c r="C932" t="str">
        <f t="shared" ca="1" si="336"/>
        <v/>
      </c>
      <c r="D932" t="str">
        <f t="shared" ca="1" si="337"/>
        <v/>
      </c>
      <c r="E932" t="str" cm="1">
        <f t="array" aca="1" ref="E932" ca="1">_xlfn.SINGLE(IF(COLUMNS($E932:E932)&lt;=COUNTIF(INDIRECT("'Raw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Input'!$B$3)),COLUMNS($E932:E932))),""))</f>
        <v>Int</v>
      </c>
      <c r="F932" t="str" cm="1">
        <f t="array" aca="1" ref="F932" ca="1">_xlfn.SINGLE(IF(COLUMNS($E932:F932)&lt;=COUNTIF(INDIRECT("'Raw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Input'!$B$3)),COLUMNS($E932:F932))),""))</f>
        <v/>
      </c>
      <c r="G932" t="str" cm="1">
        <f t="array" aca="1" ref="G932" ca="1">_xlfn.SINGLE(IF(COLUMNS($E932:G932)&lt;=COUNTIF(INDIRECT("'Raw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Input'!$B$3)),COLUMNS($E932:G932))),""))</f>
        <v/>
      </c>
      <c r="H932" t="str" cm="1">
        <f t="array" aca="1" ref="H932" ca="1">_xlfn.SINGLE(IF(COLUMNS($E932:H932)&lt;=COUNTIF(INDIRECT("'Raw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Input'!$B$3)),COLUMNS($E932:H932))),""))</f>
        <v/>
      </c>
      <c r="I932" t="str" cm="1">
        <f t="array" aca="1" ref="I932" ca="1">_xlfn.SINGLE(IF(COLUMNS($E932:I932)&lt;=COUNTIF(INDIRECT("'Raw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Input'!$B$3)),COLUMNS($E932:I932))),""))</f>
        <v/>
      </c>
      <c r="J932" t="str" cm="1">
        <f t="array" aca="1" ref="J932" ca="1">_xlfn.SINGLE(IF(COLUMNS($E932:J932)&lt;=COUNTIF(INDIRECT("'Raw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Input'!$B$3)),COLUMNS($E932:J932))),""))</f>
        <v/>
      </c>
      <c r="K932" t="str" cm="1">
        <f t="array" aca="1" ref="K932" ca="1">_xlfn.SINGLE(IF(COLUMNS($E932:E932)&lt;=COUNTIF(INDIRECT("'Raw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Input'!$B$3)),COLUMNS($E932:E932))),""))</f>
        <v>Boolean</v>
      </c>
      <c r="L932" t="str" cm="1">
        <f t="array" aca="1" ref="L932" ca="1">_xlfn.SINGLE(IF(COLUMNS($E932:F932)&lt;=COUNTIF(INDIRECT("'Raw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Input'!$B$3)),COLUMNS($E932:F932))),""))</f>
        <v/>
      </c>
      <c r="M932" t="str" cm="1">
        <f t="array" aca="1" ref="M932" ca="1">_xlfn.SINGLE(IF(COLUMNS($E932:G932)&lt;=COUNTIF(INDIRECT("'Raw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Input'!$B$3)),COLUMNS($E932:G932))),""))</f>
        <v/>
      </c>
      <c r="N932" t="str" cm="1">
        <f t="array" aca="1" ref="N932" ca="1">_xlfn.SINGLE(IF(COLUMNS($E932:H932)&lt;=COUNTIF(INDIRECT("'Raw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Input'!$B$3)),COLUMNS($E932:H932))),""))</f>
        <v/>
      </c>
      <c r="O932" t="str" cm="1">
        <f t="array" aca="1" ref="O932" ca="1">_xlfn.SINGLE(IF(COLUMNS($E932:I932)&lt;=COUNTIF(INDIRECT("'Raw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Input'!$B$3)),COLUMNS($E932:I932))),""))</f>
        <v/>
      </c>
      <c r="P932" t="str" cm="1">
        <f t="array" aca="1" ref="P932" ca="1">_xlfn.SINGLE(IF(COLUMNS($E932:J932)&lt;=COUNTIF(INDIRECT("'Raw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Input'!$B$3)),COLUMNS($E932:J932))),""))</f>
        <v/>
      </c>
      <c r="Q932" t="str">
        <f t="shared" ca="1" si="349"/>
        <v>Int</v>
      </c>
      <c r="R932" t="str">
        <f t="shared" ca="1" si="350"/>
        <v/>
      </c>
      <c r="S932" t="str">
        <f t="shared" ca="1" si="351"/>
        <v/>
      </c>
      <c r="T932" t="str">
        <f t="shared" ca="1" si="346"/>
        <v/>
      </c>
      <c r="U932" t="str">
        <f t="shared" ca="1" si="347"/>
        <v/>
      </c>
      <c r="V932">
        <v>932</v>
      </c>
      <c r="DE932"/>
      <c r="HB932"/>
    </row>
    <row r="933" spans="1:210">
      <c r="A933">
        <v>8</v>
      </c>
      <c r="B933" t="str">
        <f t="shared" ca="1" si="348"/>
        <v/>
      </c>
      <c r="C933" t="str">
        <f t="shared" ca="1" si="336"/>
        <v/>
      </c>
      <c r="D933" t="str">
        <f t="shared" ca="1" si="337"/>
        <v/>
      </c>
      <c r="E933" t="str" cm="1">
        <f t="array" aca="1" ref="E933" ca="1">_xlfn.SINGLE(IF(COLUMNS($E933:E933)&lt;=COUNTIF(INDIRECT("'Raw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Input'!$B$3)),COLUMNS($E933:E933))),""))</f>
        <v>Int</v>
      </c>
      <c r="F933" t="str" cm="1">
        <f t="array" aca="1" ref="F933" ca="1">_xlfn.SINGLE(IF(COLUMNS($E933:F933)&lt;=COUNTIF(INDIRECT("'Raw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Input'!$B$3)),COLUMNS($E933:F933))),""))</f>
        <v/>
      </c>
      <c r="G933" t="str" cm="1">
        <f t="array" aca="1" ref="G933" ca="1">_xlfn.SINGLE(IF(COLUMNS($E933:G933)&lt;=COUNTIF(INDIRECT("'Raw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Input'!$B$3)),COLUMNS($E933:G933))),""))</f>
        <v/>
      </c>
      <c r="H933" t="str" cm="1">
        <f t="array" aca="1" ref="H933" ca="1">_xlfn.SINGLE(IF(COLUMNS($E933:H933)&lt;=COUNTIF(INDIRECT("'Raw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Input'!$B$3)),COLUMNS($E933:H933))),""))</f>
        <v/>
      </c>
      <c r="I933" t="str" cm="1">
        <f t="array" aca="1" ref="I933" ca="1">_xlfn.SINGLE(IF(COLUMNS($E933:I933)&lt;=COUNTIF(INDIRECT("'Raw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Input'!$B$3)),COLUMNS($E933:I933))),""))</f>
        <v/>
      </c>
      <c r="J933" t="str" cm="1">
        <f t="array" aca="1" ref="J933" ca="1">_xlfn.SINGLE(IF(COLUMNS($E933:J933)&lt;=COUNTIF(INDIRECT("'Raw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Input'!$B$3)),COLUMNS($E933:J933))),""))</f>
        <v/>
      </c>
      <c r="K933" t="str" cm="1">
        <f t="array" aca="1" ref="K933" ca="1">_xlfn.SINGLE(IF(COLUMNS($E933:E933)&lt;=COUNTIF(INDIRECT("'Raw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Input'!$B$3)),COLUMNS($E933:E933))),""))</f>
        <v>Boolean</v>
      </c>
      <c r="L933" t="str" cm="1">
        <f t="array" aca="1" ref="L933" ca="1">_xlfn.SINGLE(IF(COLUMNS($E933:F933)&lt;=COUNTIF(INDIRECT("'Raw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Input'!$B$3)),COLUMNS($E933:F933))),""))</f>
        <v/>
      </c>
      <c r="M933" t="str" cm="1">
        <f t="array" aca="1" ref="M933" ca="1">_xlfn.SINGLE(IF(COLUMNS($E933:G933)&lt;=COUNTIF(INDIRECT("'Raw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Input'!$B$3)),COLUMNS($E933:G933))),""))</f>
        <v/>
      </c>
      <c r="N933" t="str" cm="1">
        <f t="array" aca="1" ref="N933" ca="1">_xlfn.SINGLE(IF(COLUMNS($E933:H933)&lt;=COUNTIF(INDIRECT("'Raw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Input'!$B$3)),COLUMNS($E933:H933))),""))</f>
        <v/>
      </c>
      <c r="O933" t="str" cm="1">
        <f t="array" aca="1" ref="O933" ca="1">_xlfn.SINGLE(IF(COLUMNS($E933:I933)&lt;=COUNTIF(INDIRECT("'Raw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Input'!$B$3)),COLUMNS($E933:I933))),""))</f>
        <v/>
      </c>
      <c r="P933" t="str" cm="1">
        <f t="array" aca="1" ref="P933" ca="1">_xlfn.SINGLE(IF(COLUMNS($E933:J933)&lt;=COUNTIF(INDIRECT("'Raw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Input'!$B$3)),COLUMNS($E933:J933))),""))</f>
        <v/>
      </c>
      <c r="Q933" t="str">
        <f t="shared" ca="1" si="349"/>
        <v>Int</v>
      </c>
      <c r="R933" t="str">
        <f t="shared" ca="1" si="350"/>
        <v/>
      </c>
      <c r="S933" t="str">
        <f t="shared" ca="1" si="351"/>
        <v/>
      </c>
      <c r="T933" t="str">
        <f t="shared" ca="1" si="346"/>
        <v/>
      </c>
      <c r="U933" t="str">
        <f t="shared" ca="1" si="347"/>
        <v/>
      </c>
      <c r="V933">
        <v>933</v>
      </c>
      <c r="DE933"/>
      <c r="HB933"/>
    </row>
    <row r="934" spans="1:210">
      <c r="A934">
        <v>9</v>
      </c>
      <c r="B934" t="str">
        <f t="shared" ca="1" si="348"/>
        <v/>
      </c>
      <c r="C934" t="str">
        <f t="shared" ca="1" si="336"/>
        <v/>
      </c>
      <c r="D934" t="str">
        <f t="shared" ca="1" si="337"/>
        <v/>
      </c>
      <c r="E934" t="str" cm="1">
        <f t="array" aca="1" ref="E934" ca="1">_xlfn.SINGLE(IF(COLUMNS($E934:E934)&lt;=COUNTIF(INDIRECT("'Raw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Input'!$B$3)),COLUMNS($E934:E934))),""))</f>
        <v>Int</v>
      </c>
      <c r="F934" t="str" cm="1">
        <f t="array" aca="1" ref="F934" ca="1">_xlfn.SINGLE(IF(COLUMNS($E934:F934)&lt;=COUNTIF(INDIRECT("'Raw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Input'!$B$3)),COLUMNS($E934:F934))),""))</f>
        <v/>
      </c>
      <c r="G934" t="str" cm="1">
        <f t="array" aca="1" ref="G934" ca="1">_xlfn.SINGLE(IF(COLUMNS($E934:G934)&lt;=COUNTIF(INDIRECT("'Raw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Input'!$B$3)),COLUMNS($E934:G934))),""))</f>
        <v/>
      </c>
      <c r="H934" t="str" cm="1">
        <f t="array" aca="1" ref="H934" ca="1">_xlfn.SINGLE(IF(COLUMNS($E934:H934)&lt;=COUNTIF(INDIRECT("'Raw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Input'!$B$3)),COLUMNS($E934:H934))),""))</f>
        <v/>
      </c>
      <c r="I934" t="str" cm="1">
        <f t="array" aca="1" ref="I934" ca="1">_xlfn.SINGLE(IF(COLUMNS($E934:I934)&lt;=COUNTIF(INDIRECT("'Raw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Input'!$B$3)),COLUMNS($E934:I934))),""))</f>
        <v/>
      </c>
      <c r="J934" t="str" cm="1">
        <f t="array" aca="1" ref="J934" ca="1">_xlfn.SINGLE(IF(COLUMNS($E934:J934)&lt;=COUNTIF(INDIRECT("'Raw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Input'!$B$3)),COLUMNS($E934:J934))),""))</f>
        <v/>
      </c>
      <c r="K934" t="str" cm="1">
        <f t="array" aca="1" ref="K934" ca="1">_xlfn.SINGLE(IF(COLUMNS($E934:E934)&lt;=COUNTIF(INDIRECT("'Raw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Input'!$B$3)),COLUMNS($E934:E934))),""))</f>
        <v>Boolean</v>
      </c>
      <c r="L934" t="str" cm="1">
        <f t="array" aca="1" ref="L934" ca="1">_xlfn.SINGLE(IF(COLUMNS($E934:F934)&lt;=COUNTIF(INDIRECT("'Raw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Input'!$B$3)),COLUMNS($E934:F934))),""))</f>
        <v/>
      </c>
      <c r="M934" t="str" cm="1">
        <f t="array" aca="1" ref="M934" ca="1">_xlfn.SINGLE(IF(COLUMNS($E934:G934)&lt;=COUNTIF(INDIRECT("'Raw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Input'!$B$3)),COLUMNS($E934:G934))),""))</f>
        <v/>
      </c>
      <c r="N934" t="str" cm="1">
        <f t="array" aca="1" ref="N934" ca="1">_xlfn.SINGLE(IF(COLUMNS($E934:H934)&lt;=COUNTIF(INDIRECT("'Raw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Input'!$B$3)),COLUMNS($E934:H934))),""))</f>
        <v/>
      </c>
      <c r="O934" t="str" cm="1">
        <f t="array" aca="1" ref="O934" ca="1">_xlfn.SINGLE(IF(COLUMNS($E934:I934)&lt;=COUNTIF(INDIRECT("'Raw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Input'!$B$3)),COLUMNS($E934:I934))),""))</f>
        <v/>
      </c>
      <c r="P934" t="str" cm="1">
        <f t="array" aca="1" ref="P934" ca="1">_xlfn.SINGLE(IF(COLUMNS($E934:J934)&lt;=COUNTIF(INDIRECT("'Raw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Input'!$B$3)),COLUMNS($E934:J934))),""))</f>
        <v/>
      </c>
      <c r="Q934" t="str">
        <f t="shared" ca="1" si="349"/>
        <v>Int</v>
      </c>
      <c r="R934" t="str">
        <f t="shared" ca="1" si="350"/>
        <v/>
      </c>
      <c r="S934" t="str">
        <f t="shared" ca="1" si="351"/>
        <v/>
      </c>
      <c r="T934" t="str">
        <f t="shared" ca="1" si="346"/>
        <v/>
      </c>
      <c r="U934" t="str">
        <f t="shared" ca="1" si="347"/>
        <v/>
      </c>
      <c r="V934">
        <v>934</v>
      </c>
      <c r="DE934"/>
      <c r="HB934"/>
    </row>
    <row r="935" spans="1:210">
      <c r="A935">
        <v>10</v>
      </c>
      <c r="B935" t="str">
        <f t="shared" ca="1" si="348"/>
        <v/>
      </c>
      <c r="C935" t="str">
        <f t="shared" ca="1" si="336"/>
        <v/>
      </c>
      <c r="D935" t="str">
        <f t="shared" ca="1" si="337"/>
        <v/>
      </c>
      <c r="E935" t="str" cm="1">
        <f t="array" aca="1" ref="E935" ca="1">_xlfn.SINGLE(IF(COLUMNS($E935:E935)&lt;=COUNTIF(INDIRECT("'Raw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Input'!$B$3)),COLUMNS($E935:E935))),""))</f>
        <v>Int</v>
      </c>
      <c r="F935" t="str" cm="1">
        <f t="array" aca="1" ref="F935" ca="1">_xlfn.SINGLE(IF(COLUMNS($E935:F935)&lt;=COUNTIF(INDIRECT("'Raw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Input'!$B$3)),COLUMNS($E935:F935))),""))</f>
        <v/>
      </c>
      <c r="G935" t="str" cm="1">
        <f t="array" aca="1" ref="G935" ca="1">_xlfn.SINGLE(IF(COLUMNS($E935:G935)&lt;=COUNTIF(INDIRECT("'Raw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Input'!$B$3)),COLUMNS($E935:G935))),""))</f>
        <v/>
      </c>
      <c r="H935" t="str" cm="1">
        <f t="array" aca="1" ref="H935" ca="1">_xlfn.SINGLE(IF(COLUMNS($E935:H935)&lt;=COUNTIF(INDIRECT("'Raw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Input'!$B$3)),COLUMNS($E935:H935))),""))</f>
        <v/>
      </c>
      <c r="I935" t="str" cm="1">
        <f t="array" aca="1" ref="I935" ca="1">_xlfn.SINGLE(IF(COLUMNS($E935:I935)&lt;=COUNTIF(INDIRECT("'Raw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Input'!$B$3)),COLUMNS($E935:I935))),""))</f>
        <v/>
      </c>
      <c r="J935" t="str" cm="1">
        <f t="array" aca="1" ref="J935" ca="1">_xlfn.SINGLE(IF(COLUMNS($E935:J935)&lt;=COUNTIF(INDIRECT("'Raw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Input'!$B$3)),COLUMNS($E935:J935))),""))</f>
        <v/>
      </c>
      <c r="K935" t="str" cm="1">
        <f t="array" aca="1" ref="K935" ca="1">_xlfn.SINGLE(IF(COLUMNS($E935:E935)&lt;=COUNTIF(INDIRECT("'Raw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Input'!$B$3)),COLUMNS($E935:E935))),""))</f>
        <v>Boolean</v>
      </c>
      <c r="L935" t="str" cm="1">
        <f t="array" aca="1" ref="L935" ca="1">_xlfn.SINGLE(IF(COLUMNS($E935:F935)&lt;=COUNTIF(INDIRECT("'Raw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Input'!$B$3)),COLUMNS($E935:F935))),""))</f>
        <v/>
      </c>
      <c r="M935" t="str" cm="1">
        <f t="array" aca="1" ref="M935" ca="1">_xlfn.SINGLE(IF(COLUMNS($E935:G935)&lt;=COUNTIF(INDIRECT("'Raw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Input'!$B$3)),COLUMNS($E935:G935))),""))</f>
        <v/>
      </c>
      <c r="N935" t="str" cm="1">
        <f t="array" aca="1" ref="N935" ca="1">_xlfn.SINGLE(IF(COLUMNS($E935:H935)&lt;=COUNTIF(INDIRECT("'Raw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Input'!$B$3)),COLUMNS($E935:H935))),""))</f>
        <v/>
      </c>
      <c r="O935" t="str" cm="1">
        <f t="array" aca="1" ref="O935" ca="1">_xlfn.SINGLE(IF(COLUMNS($E935:I935)&lt;=COUNTIF(INDIRECT("'Raw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Input'!$B$3)),COLUMNS($E935:I935))),""))</f>
        <v/>
      </c>
      <c r="P935" t="str" cm="1">
        <f t="array" aca="1" ref="P935" ca="1">_xlfn.SINGLE(IF(COLUMNS($E935:J935)&lt;=COUNTIF(INDIRECT("'Raw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Input'!$B$3)),COLUMNS($E935:J935))),""))</f>
        <v/>
      </c>
      <c r="Q935" t="str">
        <f t="shared" ca="1" si="349"/>
        <v>Int</v>
      </c>
      <c r="R935" t="str">
        <f t="shared" ca="1" si="350"/>
        <v/>
      </c>
      <c r="S935" t="str">
        <f t="shared" ca="1" si="351"/>
        <v/>
      </c>
      <c r="T935" t="str">
        <f t="shared" ca="1" si="346"/>
        <v/>
      </c>
      <c r="U935" t="str">
        <f t="shared" ca="1" si="347"/>
        <v/>
      </c>
      <c r="V935">
        <v>935</v>
      </c>
      <c r="DE935"/>
      <c r="HB935"/>
    </row>
    <row r="936" spans="1:210">
      <c r="A936">
        <v>11</v>
      </c>
      <c r="B936" t="str">
        <f t="shared" ca="1" si="348"/>
        <v/>
      </c>
      <c r="C936" t="str">
        <f t="shared" ca="1" si="336"/>
        <v/>
      </c>
      <c r="D936" t="str">
        <f t="shared" ca="1" si="337"/>
        <v/>
      </c>
      <c r="E936" t="str" cm="1">
        <f t="array" aca="1" ref="E936" ca="1">_xlfn.SINGLE(IF(COLUMNS($E936:E936)&lt;=COUNTIF(INDIRECT("'Raw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Input'!$B$3)),COLUMNS($E936:E936))),""))</f>
        <v>Int</v>
      </c>
      <c r="F936" t="str" cm="1">
        <f t="array" aca="1" ref="F936" ca="1">_xlfn.SINGLE(IF(COLUMNS($E936:F936)&lt;=COUNTIF(INDIRECT("'Raw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Input'!$B$3)),COLUMNS($E936:F936))),""))</f>
        <v/>
      </c>
      <c r="G936" t="str" cm="1">
        <f t="array" aca="1" ref="G936" ca="1">_xlfn.SINGLE(IF(COLUMNS($E936:G936)&lt;=COUNTIF(INDIRECT("'Raw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Input'!$B$3)),COLUMNS($E936:G936))),""))</f>
        <v/>
      </c>
      <c r="H936" t="str" cm="1">
        <f t="array" aca="1" ref="H936" ca="1">_xlfn.SINGLE(IF(COLUMNS($E936:H936)&lt;=COUNTIF(INDIRECT("'Raw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Input'!$B$3)),COLUMNS($E936:H936))),""))</f>
        <v/>
      </c>
      <c r="I936" t="str" cm="1">
        <f t="array" aca="1" ref="I936" ca="1">_xlfn.SINGLE(IF(COLUMNS($E936:I936)&lt;=COUNTIF(INDIRECT("'Raw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Input'!$B$3)),COLUMNS($E936:I936))),""))</f>
        <v/>
      </c>
      <c r="J936" t="str" cm="1">
        <f t="array" aca="1" ref="J936" ca="1">_xlfn.SINGLE(IF(COLUMNS($E936:J936)&lt;=COUNTIF(INDIRECT("'Raw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Input'!$B$3)),COLUMNS($E936:J936))),""))</f>
        <v/>
      </c>
      <c r="K936" t="str" cm="1">
        <f t="array" aca="1" ref="K936" ca="1">_xlfn.SINGLE(IF(COLUMNS($E936:E936)&lt;=COUNTIF(INDIRECT("'Raw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Input'!$B$3)),COLUMNS($E936:E936))),""))</f>
        <v>Boolean</v>
      </c>
      <c r="L936" t="str" cm="1">
        <f t="array" aca="1" ref="L936" ca="1">_xlfn.SINGLE(IF(COLUMNS($E936:F936)&lt;=COUNTIF(INDIRECT("'Raw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Input'!$B$3)),COLUMNS($E936:F936))),""))</f>
        <v/>
      </c>
      <c r="M936" t="str" cm="1">
        <f t="array" aca="1" ref="M936" ca="1">_xlfn.SINGLE(IF(COLUMNS($E936:G936)&lt;=COUNTIF(INDIRECT("'Raw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Input'!$B$3)),COLUMNS($E936:G936))),""))</f>
        <v/>
      </c>
      <c r="N936" t="str" cm="1">
        <f t="array" aca="1" ref="N936" ca="1">_xlfn.SINGLE(IF(COLUMNS($E936:H936)&lt;=COUNTIF(INDIRECT("'Raw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Input'!$B$3)),COLUMNS($E936:H936))),""))</f>
        <v/>
      </c>
      <c r="O936" t="str" cm="1">
        <f t="array" aca="1" ref="O936" ca="1">_xlfn.SINGLE(IF(COLUMNS($E936:I936)&lt;=COUNTIF(INDIRECT("'Raw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Input'!$B$3)),COLUMNS($E936:I936))),""))</f>
        <v/>
      </c>
      <c r="P936" t="str" cm="1">
        <f t="array" aca="1" ref="P936" ca="1">_xlfn.SINGLE(IF(COLUMNS($E936:J936)&lt;=COUNTIF(INDIRECT("'Raw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Input'!$B$3)),COLUMNS($E936:J936))),""))</f>
        <v/>
      </c>
      <c r="Q936" t="str">
        <f t="shared" ca="1" si="349"/>
        <v>Int</v>
      </c>
      <c r="R936" t="str">
        <f t="shared" ca="1" si="350"/>
        <v/>
      </c>
      <c r="S936" t="str">
        <f t="shared" ca="1" si="351"/>
        <v/>
      </c>
      <c r="T936" t="str">
        <f t="shared" ca="1" si="346"/>
        <v/>
      </c>
      <c r="U936" t="str">
        <f t="shared" ca="1" si="347"/>
        <v/>
      </c>
      <c r="V936">
        <v>936</v>
      </c>
      <c r="DE936"/>
      <c r="HB936"/>
    </row>
    <row r="937" spans="1:210">
      <c r="A937">
        <v>12</v>
      </c>
      <c r="B937" t="str">
        <f t="shared" ca="1" si="348"/>
        <v/>
      </c>
      <c r="C937" t="str">
        <f t="shared" ca="1" si="336"/>
        <v/>
      </c>
      <c r="D937" t="str">
        <f t="shared" ca="1" si="337"/>
        <v/>
      </c>
      <c r="E937" t="str" cm="1">
        <f t="array" aca="1" ref="E937" ca="1">_xlfn.SINGLE(IF(COLUMNS($E937:E937)&lt;=COUNTIF(INDIRECT("'Raw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Input'!$B$3)),COLUMNS($E937:E937))),""))</f>
        <v>Int</v>
      </c>
      <c r="F937" t="str" cm="1">
        <f t="array" aca="1" ref="F937" ca="1">_xlfn.SINGLE(IF(COLUMNS($E937:F937)&lt;=COUNTIF(INDIRECT("'Raw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Input'!$B$3)),COLUMNS($E937:F937))),""))</f>
        <v/>
      </c>
      <c r="G937" t="str" cm="1">
        <f t="array" aca="1" ref="G937" ca="1">_xlfn.SINGLE(IF(COLUMNS($E937:G937)&lt;=COUNTIF(INDIRECT("'Raw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Input'!$B$3)),COLUMNS($E937:G937))),""))</f>
        <v/>
      </c>
      <c r="H937" t="str" cm="1">
        <f t="array" aca="1" ref="H937" ca="1">_xlfn.SINGLE(IF(COLUMNS($E937:H937)&lt;=COUNTIF(INDIRECT("'Raw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Input'!$B$3)),COLUMNS($E937:H937))),""))</f>
        <v/>
      </c>
      <c r="I937" t="str" cm="1">
        <f t="array" aca="1" ref="I937" ca="1">_xlfn.SINGLE(IF(COLUMNS($E937:I937)&lt;=COUNTIF(INDIRECT("'Raw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Input'!$B$3)),COLUMNS($E937:I937))),""))</f>
        <v/>
      </c>
      <c r="J937" t="str" cm="1">
        <f t="array" aca="1" ref="J937" ca="1">_xlfn.SINGLE(IF(COLUMNS($E937:J937)&lt;=COUNTIF(INDIRECT("'Raw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Input'!$B$3)),COLUMNS($E937:J937))),""))</f>
        <v/>
      </c>
      <c r="K937" t="str" cm="1">
        <f t="array" aca="1" ref="K937" ca="1">_xlfn.SINGLE(IF(COLUMNS($E937:E937)&lt;=COUNTIF(INDIRECT("'Raw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Input'!$B$3)),COLUMNS($E937:E937))),""))</f>
        <v>Boolean</v>
      </c>
      <c r="L937" t="str" cm="1">
        <f t="array" aca="1" ref="L937" ca="1">_xlfn.SINGLE(IF(COLUMNS($E937:F937)&lt;=COUNTIF(INDIRECT("'Raw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Input'!$B$3)),COLUMNS($E937:F937))),""))</f>
        <v/>
      </c>
      <c r="M937" t="str" cm="1">
        <f t="array" aca="1" ref="M937" ca="1">_xlfn.SINGLE(IF(COLUMNS($E937:G937)&lt;=COUNTIF(INDIRECT("'Raw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Input'!$B$3)),COLUMNS($E937:G937))),""))</f>
        <v/>
      </c>
      <c r="N937" t="str" cm="1">
        <f t="array" aca="1" ref="N937" ca="1">_xlfn.SINGLE(IF(COLUMNS($E937:H937)&lt;=COUNTIF(INDIRECT("'Raw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Input'!$B$3)),COLUMNS($E937:H937))),""))</f>
        <v/>
      </c>
      <c r="O937" t="str" cm="1">
        <f t="array" aca="1" ref="O937" ca="1">_xlfn.SINGLE(IF(COLUMNS($E937:I937)&lt;=COUNTIF(INDIRECT("'Raw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Input'!$B$3)),COLUMNS($E937:I937))),""))</f>
        <v/>
      </c>
      <c r="P937" t="str" cm="1">
        <f t="array" aca="1" ref="P937" ca="1">_xlfn.SINGLE(IF(COLUMNS($E937:J937)&lt;=COUNTIF(INDIRECT("'Raw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Input'!$B$3)),COLUMNS($E937:J937))),""))</f>
        <v/>
      </c>
      <c r="Q937" t="str">
        <f t="shared" ca="1" si="349"/>
        <v>Int</v>
      </c>
      <c r="R937" t="str">
        <f t="shared" ca="1" si="350"/>
        <v/>
      </c>
      <c r="S937" t="str">
        <f t="shared" ca="1" si="351"/>
        <v/>
      </c>
      <c r="T937" t="str">
        <f t="shared" ca="1" si="346"/>
        <v/>
      </c>
      <c r="U937" t="str">
        <f t="shared" ca="1" si="347"/>
        <v/>
      </c>
      <c r="V937">
        <v>937</v>
      </c>
      <c r="DE937"/>
      <c r="HB937"/>
    </row>
    <row r="938" spans="1:210">
      <c r="A938" s="79" t="str">
        <f ca="1">IF(ISBLANK(INDIRECT("Setup!A"&amp;(1+(V938+11)/13))),"",INDIRECT("Setup!A"&amp;(1+(V938+11)/13)))</f>
        <v/>
      </c>
      <c r="C938" t="str">
        <f t="shared" ca="1" si="336"/>
        <v/>
      </c>
      <c r="D938" t="str">
        <f t="shared" ca="1" si="337"/>
        <v/>
      </c>
      <c r="K938" t="str" cm="1">
        <f t="array" aca="1" ref="K938" ca="1">_xlfn.SINGLE(IF(COLUMNS($E938:E938)&lt;=COUNTIF(INDIRECT("'Raw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Input'!$B$3)),COLUMNS($E938:E938))),""))</f>
        <v/>
      </c>
      <c r="L938" t="str" cm="1">
        <f t="array" aca="1" ref="L938" ca="1">_xlfn.SINGLE(IF(COLUMNS($E938:F938)&lt;=COUNTIF(INDIRECT("'Raw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Input'!$B$3)),COLUMNS($E938:F938))),""))</f>
        <v/>
      </c>
      <c r="M938" t="str" cm="1">
        <f t="array" aca="1" ref="M938" ca="1">_xlfn.SINGLE(IF(COLUMNS($E938:G938)&lt;=COUNTIF(INDIRECT("'Raw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Input'!$B$3)),COLUMNS($E938:G938))),""))</f>
        <v/>
      </c>
      <c r="N938" t="str" cm="1">
        <f t="array" aca="1" ref="N938" ca="1">_xlfn.SINGLE(IF(COLUMNS($E938:H938)&lt;=COUNTIF(INDIRECT("'Raw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Input'!$B$3)),COLUMNS($E938:H938))),""))</f>
        <v/>
      </c>
      <c r="O938" t="str" cm="1">
        <f t="array" aca="1" ref="O938" ca="1">_xlfn.SINGLE(IF(COLUMNS($E938:I938)&lt;=COUNTIF(INDIRECT("'Raw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Input'!$B$3)),COLUMNS($E938:I938))),""))</f>
        <v/>
      </c>
      <c r="P938" t="str" cm="1">
        <f t="array" aca="1" ref="P938" ca="1">_xlfn.SINGLE(IF(COLUMNS($E938:J938)&lt;=COUNTIF(INDIRECT("'Raw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Input'!$B$3)),COLUMNS($E938:J938))),""))</f>
        <v/>
      </c>
      <c r="T938" t="str">
        <f t="shared" ca="1" si="346"/>
        <v/>
      </c>
      <c r="U938" t="str">
        <f t="shared" ca="1" si="347"/>
        <v/>
      </c>
      <c r="V938">
        <v>938</v>
      </c>
      <c r="DE938"/>
      <c r="HB938"/>
    </row>
    <row r="939" spans="1:210">
      <c r="A939">
        <v>1</v>
      </c>
      <c r="B939" t="str">
        <f t="shared" ref="B939:B950" ca="1" si="352">IFERROR(IF(ISBLANK(INDIRECT(INDIRECT("A"&amp;V939-A939)&amp;"!B"&amp;A939+3)),"",INDIRECT(INDIRECT("A"&amp;V939-A939)&amp;"!B"&amp;A939+3)),"")</f>
        <v/>
      </c>
      <c r="C939" t="str">
        <f t="shared" ca="1" si="336"/>
        <v/>
      </c>
      <c r="D939" t="str">
        <f t="shared" ca="1" si="337"/>
        <v/>
      </c>
      <c r="E939" t="str" cm="1">
        <f t="array" aca="1" ref="E939" ca="1">_xlfn.SINGLE(IF(COLUMNS($E939:E939)&lt;=COUNTIF(INDIRECT("'Raw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Input'!$B$3)),COLUMNS($E939:E939))),""))</f>
        <v>Int</v>
      </c>
      <c r="F939" t="str" cm="1">
        <f t="array" aca="1" ref="F939" ca="1">_xlfn.SINGLE(IF(COLUMNS($E939:F939)&lt;=COUNTIF(INDIRECT("'Raw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Input'!$B$3)),COLUMNS($E939:F939))),""))</f>
        <v/>
      </c>
      <c r="G939" t="str" cm="1">
        <f t="array" aca="1" ref="G939" ca="1">_xlfn.SINGLE(IF(COLUMNS($E939:G939)&lt;=COUNTIF(INDIRECT("'Raw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Input'!$B$3)),COLUMNS($E939:G939))),""))</f>
        <v/>
      </c>
      <c r="H939" t="str" cm="1">
        <f t="array" aca="1" ref="H939" ca="1">_xlfn.SINGLE(IF(COLUMNS($E939:H939)&lt;=COUNTIF(INDIRECT("'Raw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Input'!$B$3)),COLUMNS($E939:H939))),""))</f>
        <v/>
      </c>
      <c r="I939" t="str" cm="1">
        <f t="array" aca="1" ref="I939" ca="1">_xlfn.SINGLE(IF(COLUMNS($E939:I939)&lt;=COUNTIF(INDIRECT("'Raw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Input'!$B$3)),COLUMNS($E939:I939))),""))</f>
        <v/>
      </c>
      <c r="J939" t="str" cm="1">
        <f t="array" aca="1" ref="J939" ca="1">_xlfn.SINGLE(IF(COLUMNS($E939:J939)&lt;=COUNTIF(INDIRECT("'Raw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Input'!$B$3)),COLUMNS($E939:J939))),""))</f>
        <v/>
      </c>
      <c r="K939" t="str" cm="1">
        <f t="array" aca="1" ref="K939" ca="1">_xlfn.SINGLE(IF(COLUMNS($E939:E939)&lt;=COUNTIF(INDIRECT("'Raw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Input'!$B$3)),COLUMNS($E939:E939))),""))</f>
        <v>Boolean</v>
      </c>
      <c r="L939" t="str" cm="1">
        <f t="array" aca="1" ref="L939" ca="1">_xlfn.SINGLE(IF(COLUMNS($E939:F939)&lt;=COUNTIF(INDIRECT("'Raw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Input'!$B$3)),COLUMNS($E939:F939))),""))</f>
        <v/>
      </c>
      <c r="M939" t="str" cm="1">
        <f t="array" aca="1" ref="M939" ca="1">_xlfn.SINGLE(IF(COLUMNS($E939:G939)&lt;=COUNTIF(INDIRECT("'Raw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Input'!$B$3)),COLUMNS($E939:G939))),""))</f>
        <v/>
      </c>
      <c r="N939" t="str" cm="1">
        <f t="array" aca="1" ref="N939" ca="1">_xlfn.SINGLE(IF(COLUMNS($E939:H939)&lt;=COUNTIF(INDIRECT("'Raw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Input'!$B$3)),COLUMNS($E939:H939))),""))</f>
        <v/>
      </c>
      <c r="O939" t="str" cm="1">
        <f t="array" aca="1" ref="O939" ca="1">_xlfn.SINGLE(IF(COLUMNS($E939:I939)&lt;=COUNTIF(INDIRECT("'Raw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Input'!$B$3)),COLUMNS($E939:I939))),""))</f>
        <v/>
      </c>
      <c r="P939" t="str" cm="1">
        <f t="array" aca="1" ref="P939" ca="1">_xlfn.SINGLE(IF(COLUMNS($E939:J939)&lt;=COUNTIF(INDIRECT("'Raw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Input'!$B$3)),COLUMNS($E939:J939))),""))</f>
        <v/>
      </c>
      <c r="Q939" t="str">
        <f t="shared" ref="Q939:Q950" ca="1" si="353">IF(NOT(C939=K939),E939,IF(NOT(C939=L939),F939,IF(NOT(C939=M939),G939,IF(NOT(C939=N939),H939,IF(NOT(C939=O939),I939,IF(NOT(C939=P939),J939,""))))))</f>
        <v>Int</v>
      </c>
      <c r="R939" t="str">
        <f t="shared" ref="R939:R950" ca="1" si="354">IF(AND(NOT(C939=L939),NOT(F939=Q939)),F939,IF(AND(NOT(C939=M939),NOT(G939=Q939)),G939,IF(AND(NOT(C939=N939),NOT(H939=Q939)),H939,IF(AND(NOT(C939=O939),NOT(I939=Q939)),I939,IF(AND(NOT(C939=P939),NOT(J939=Q939)),J939,"")))))</f>
        <v/>
      </c>
      <c r="S939" t="str">
        <f t="shared" ref="S939:S950" ca="1" si="355">IF(AND(NOT(C939=M939),NOT(G939=Q939),NOT(G939=R939)),G939,IF(AND(NOT(C939=N939),NOT(H939=Q939),NOT(H939=R939)),H939,IF(AND(NOT(C939=O939),NOT(I939=Q939),NOT(I939=R939)),I939,IF(AND(NOT(C939=P939),NOT(J939=Q939),NOT(J939=R939)),J939,""))))</f>
        <v/>
      </c>
      <c r="T939" t="str">
        <f t="shared" ca="1" si="346"/>
        <v/>
      </c>
      <c r="U939" t="str">
        <f t="shared" ca="1" si="347"/>
        <v/>
      </c>
      <c r="V939">
        <v>939</v>
      </c>
      <c r="DE939"/>
      <c r="HB939"/>
    </row>
    <row r="940" spans="1:210">
      <c r="A940">
        <v>2</v>
      </c>
      <c r="B940" t="str">
        <f t="shared" ca="1" si="352"/>
        <v/>
      </c>
      <c r="C940" t="str">
        <f t="shared" ca="1" si="336"/>
        <v/>
      </c>
      <c r="D940" t="str">
        <f t="shared" ca="1" si="337"/>
        <v/>
      </c>
      <c r="E940" t="str" cm="1">
        <f t="array" aca="1" ref="E940" ca="1">_xlfn.SINGLE(IF(COLUMNS($E940:E940)&lt;=COUNTIF(INDIRECT("'Raw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Input'!$B$3)),COLUMNS($E940:E940))),""))</f>
        <v>Int</v>
      </c>
      <c r="F940" t="str" cm="1">
        <f t="array" aca="1" ref="F940" ca="1">_xlfn.SINGLE(IF(COLUMNS($E940:F940)&lt;=COUNTIF(INDIRECT("'Raw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Input'!$B$3)),COLUMNS($E940:F940))),""))</f>
        <v/>
      </c>
      <c r="G940" t="str" cm="1">
        <f t="array" aca="1" ref="G940" ca="1">_xlfn.SINGLE(IF(COLUMNS($E940:G940)&lt;=COUNTIF(INDIRECT("'Raw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Input'!$B$3)),COLUMNS($E940:G940))),""))</f>
        <v/>
      </c>
      <c r="H940" t="str" cm="1">
        <f t="array" aca="1" ref="H940" ca="1">_xlfn.SINGLE(IF(COLUMNS($E940:H940)&lt;=COUNTIF(INDIRECT("'Raw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Input'!$B$3)),COLUMNS($E940:H940))),""))</f>
        <v/>
      </c>
      <c r="I940" t="str" cm="1">
        <f t="array" aca="1" ref="I940" ca="1">_xlfn.SINGLE(IF(COLUMNS($E940:I940)&lt;=COUNTIF(INDIRECT("'Raw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Input'!$B$3)),COLUMNS($E940:I940))),""))</f>
        <v/>
      </c>
      <c r="J940" t="str" cm="1">
        <f t="array" aca="1" ref="J940" ca="1">_xlfn.SINGLE(IF(COLUMNS($E940:J940)&lt;=COUNTIF(INDIRECT("'Raw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Input'!$B$3)),COLUMNS($E940:J940))),""))</f>
        <v/>
      </c>
      <c r="K940" t="str" cm="1">
        <f t="array" aca="1" ref="K940" ca="1">_xlfn.SINGLE(IF(COLUMNS($E940:E940)&lt;=COUNTIF(INDIRECT("'Raw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Input'!$B$3)),COLUMNS($E940:E940))),""))</f>
        <v>Boolean</v>
      </c>
      <c r="L940" t="str" cm="1">
        <f t="array" aca="1" ref="L940" ca="1">_xlfn.SINGLE(IF(COLUMNS($E940:F940)&lt;=COUNTIF(INDIRECT("'Raw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Input'!$B$3)),COLUMNS($E940:F940))),""))</f>
        <v/>
      </c>
      <c r="M940" t="str" cm="1">
        <f t="array" aca="1" ref="M940" ca="1">_xlfn.SINGLE(IF(COLUMNS($E940:G940)&lt;=COUNTIF(INDIRECT("'Raw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Input'!$B$3)),COLUMNS($E940:G940))),""))</f>
        <v/>
      </c>
      <c r="N940" t="str" cm="1">
        <f t="array" aca="1" ref="N940" ca="1">_xlfn.SINGLE(IF(COLUMNS($E940:H940)&lt;=COUNTIF(INDIRECT("'Raw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Input'!$B$3)),COLUMNS($E940:H940))),""))</f>
        <v/>
      </c>
      <c r="O940" t="str" cm="1">
        <f t="array" aca="1" ref="O940" ca="1">_xlfn.SINGLE(IF(COLUMNS($E940:I940)&lt;=COUNTIF(INDIRECT("'Raw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Input'!$B$3)),COLUMNS($E940:I940))),""))</f>
        <v/>
      </c>
      <c r="P940" t="str" cm="1">
        <f t="array" aca="1" ref="P940" ca="1">_xlfn.SINGLE(IF(COLUMNS($E940:J940)&lt;=COUNTIF(INDIRECT("'Raw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Input'!$B$3)),COLUMNS($E940:J940))),""))</f>
        <v/>
      </c>
      <c r="Q940" t="str">
        <f t="shared" ca="1" si="353"/>
        <v>Int</v>
      </c>
      <c r="R940" t="str">
        <f t="shared" ca="1" si="354"/>
        <v/>
      </c>
      <c r="S940" t="str">
        <f t="shared" ca="1" si="355"/>
        <v/>
      </c>
      <c r="T940" t="str">
        <f t="shared" ca="1" si="346"/>
        <v/>
      </c>
      <c r="U940" t="str">
        <f t="shared" ca="1" si="347"/>
        <v/>
      </c>
      <c r="V940">
        <v>940</v>
      </c>
      <c r="DE940"/>
      <c r="HB940"/>
    </row>
    <row r="941" spans="1:210">
      <c r="A941">
        <v>3</v>
      </c>
      <c r="B941" t="str">
        <f t="shared" ca="1" si="352"/>
        <v/>
      </c>
      <c r="C941" t="str">
        <f t="shared" ca="1" si="336"/>
        <v/>
      </c>
      <c r="D941" t="str">
        <f t="shared" ca="1" si="337"/>
        <v/>
      </c>
      <c r="E941" t="str" cm="1">
        <f t="array" aca="1" ref="E941" ca="1">_xlfn.SINGLE(IF(COLUMNS($E941:E941)&lt;=COUNTIF(INDIRECT("'Raw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Input'!$B$3)),COLUMNS($E941:E941))),""))</f>
        <v>Int</v>
      </c>
      <c r="F941" t="str" cm="1">
        <f t="array" aca="1" ref="F941" ca="1">_xlfn.SINGLE(IF(COLUMNS($E941:F941)&lt;=COUNTIF(INDIRECT("'Raw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Input'!$B$3)),COLUMNS($E941:F941))),""))</f>
        <v/>
      </c>
      <c r="G941" t="str" cm="1">
        <f t="array" aca="1" ref="G941" ca="1">_xlfn.SINGLE(IF(COLUMNS($E941:G941)&lt;=COUNTIF(INDIRECT("'Raw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Input'!$B$3)),COLUMNS($E941:G941))),""))</f>
        <v/>
      </c>
      <c r="H941" t="str" cm="1">
        <f t="array" aca="1" ref="H941" ca="1">_xlfn.SINGLE(IF(COLUMNS($E941:H941)&lt;=COUNTIF(INDIRECT("'Raw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Input'!$B$3)),COLUMNS($E941:H941))),""))</f>
        <v/>
      </c>
      <c r="I941" t="str" cm="1">
        <f t="array" aca="1" ref="I941" ca="1">_xlfn.SINGLE(IF(COLUMNS($E941:I941)&lt;=COUNTIF(INDIRECT("'Raw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Input'!$B$3)),COLUMNS($E941:I941))),""))</f>
        <v/>
      </c>
      <c r="J941" t="str" cm="1">
        <f t="array" aca="1" ref="J941" ca="1">_xlfn.SINGLE(IF(COLUMNS($E941:J941)&lt;=COUNTIF(INDIRECT("'Raw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Input'!$B$3)),COLUMNS($E941:J941))),""))</f>
        <v/>
      </c>
      <c r="K941" t="str" cm="1">
        <f t="array" aca="1" ref="K941" ca="1">_xlfn.SINGLE(IF(COLUMNS($E941:E941)&lt;=COUNTIF(INDIRECT("'Raw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Input'!$B$3)),COLUMNS($E941:E941))),""))</f>
        <v>Boolean</v>
      </c>
      <c r="L941" t="str" cm="1">
        <f t="array" aca="1" ref="L941" ca="1">_xlfn.SINGLE(IF(COLUMNS($E941:F941)&lt;=COUNTIF(INDIRECT("'Raw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Input'!$B$3)),COLUMNS($E941:F941))),""))</f>
        <v/>
      </c>
      <c r="M941" t="str" cm="1">
        <f t="array" aca="1" ref="M941" ca="1">_xlfn.SINGLE(IF(COLUMNS($E941:G941)&lt;=COUNTIF(INDIRECT("'Raw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Input'!$B$3)),COLUMNS($E941:G941))),""))</f>
        <v/>
      </c>
      <c r="N941" t="str" cm="1">
        <f t="array" aca="1" ref="N941" ca="1">_xlfn.SINGLE(IF(COLUMNS($E941:H941)&lt;=COUNTIF(INDIRECT("'Raw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Input'!$B$3)),COLUMNS($E941:H941))),""))</f>
        <v/>
      </c>
      <c r="O941" t="str" cm="1">
        <f t="array" aca="1" ref="O941" ca="1">_xlfn.SINGLE(IF(COLUMNS($E941:I941)&lt;=COUNTIF(INDIRECT("'Raw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Input'!$B$3)),COLUMNS($E941:I941))),""))</f>
        <v/>
      </c>
      <c r="P941" t="str" cm="1">
        <f t="array" aca="1" ref="P941" ca="1">_xlfn.SINGLE(IF(COLUMNS($E941:J941)&lt;=COUNTIF(INDIRECT("'Raw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Input'!$B$3)),COLUMNS($E941:J941))),""))</f>
        <v/>
      </c>
      <c r="Q941" t="str">
        <f t="shared" ca="1" si="353"/>
        <v>Int</v>
      </c>
      <c r="R941" t="str">
        <f t="shared" ca="1" si="354"/>
        <v/>
      </c>
      <c r="S941" t="str">
        <f t="shared" ca="1" si="355"/>
        <v/>
      </c>
      <c r="T941" t="str">
        <f t="shared" ca="1" si="346"/>
        <v/>
      </c>
      <c r="U941" t="str">
        <f t="shared" ca="1" si="347"/>
        <v/>
      </c>
      <c r="V941">
        <v>941</v>
      </c>
      <c r="DE941"/>
      <c r="HB941"/>
    </row>
    <row r="942" spans="1:210">
      <c r="A942">
        <v>4</v>
      </c>
      <c r="B942" t="str">
        <f t="shared" ca="1" si="352"/>
        <v/>
      </c>
      <c r="C942" t="str">
        <f t="shared" ca="1" si="336"/>
        <v/>
      </c>
      <c r="D942" t="str">
        <f t="shared" ca="1" si="337"/>
        <v/>
      </c>
      <c r="E942" t="str" cm="1">
        <f t="array" aca="1" ref="E942" ca="1">_xlfn.SINGLE(IF(COLUMNS($E942:E942)&lt;=COUNTIF(INDIRECT("'Raw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Input'!$B$3)),COLUMNS($E942:E942))),""))</f>
        <v>Int</v>
      </c>
      <c r="F942" t="str" cm="1">
        <f t="array" aca="1" ref="F942" ca="1">_xlfn.SINGLE(IF(COLUMNS($E942:F942)&lt;=COUNTIF(INDIRECT("'Raw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Input'!$B$3)),COLUMNS($E942:F942))),""))</f>
        <v/>
      </c>
      <c r="G942" t="str" cm="1">
        <f t="array" aca="1" ref="G942" ca="1">_xlfn.SINGLE(IF(COLUMNS($E942:G942)&lt;=COUNTIF(INDIRECT("'Raw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Input'!$B$3)),COLUMNS($E942:G942))),""))</f>
        <v/>
      </c>
      <c r="H942" t="str" cm="1">
        <f t="array" aca="1" ref="H942" ca="1">_xlfn.SINGLE(IF(COLUMNS($E942:H942)&lt;=COUNTIF(INDIRECT("'Raw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Input'!$B$3)),COLUMNS($E942:H942))),""))</f>
        <v/>
      </c>
      <c r="I942" t="str" cm="1">
        <f t="array" aca="1" ref="I942" ca="1">_xlfn.SINGLE(IF(COLUMNS($E942:I942)&lt;=COUNTIF(INDIRECT("'Raw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Input'!$B$3)),COLUMNS($E942:I942))),""))</f>
        <v/>
      </c>
      <c r="J942" t="str" cm="1">
        <f t="array" aca="1" ref="J942" ca="1">_xlfn.SINGLE(IF(COLUMNS($E942:J942)&lt;=COUNTIF(INDIRECT("'Raw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Input'!$B$3)),COLUMNS($E942:J942))),""))</f>
        <v/>
      </c>
      <c r="K942" t="str" cm="1">
        <f t="array" aca="1" ref="K942" ca="1">_xlfn.SINGLE(IF(COLUMNS($E942:E942)&lt;=COUNTIF(INDIRECT("'Raw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Input'!$B$3)),COLUMNS($E942:E942))),""))</f>
        <v>Boolean</v>
      </c>
      <c r="L942" t="str" cm="1">
        <f t="array" aca="1" ref="L942" ca="1">_xlfn.SINGLE(IF(COLUMNS($E942:F942)&lt;=COUNTIF(INDIRECT("'Raw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Input'!$B$3)),COLUMNS($E942:F942))),""))</f>
        <v/>
      </c>
      <c r="M942" t="str" cm="1">
        <f t="array" aca="1" ref="M942" ca="1">_xlfn.SINGLE(IF(COLUMNS($E942:G942)&lt;=COUNTIF(INDIRECT("'Raw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Input'!$B$3)),COLUMNS($E942:G942))),""))</f>
        <v/>
      </c>
      <c r="N942" t="str" cm="1">
        <f t="array" aca="1" ref="N942" ca="1">_xlfn.SINGLE(IF(COLUMNS($E942:H942)&lt;=COUNTIF(INDIRECT("'Raw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Input'!$B$3)),COLUMNS($E942:H942))),""))</f>
        <v/>
      </c>
      <c r="O942" t="str" cm="1">
        <f t="array" aca="1" ref="O942" ca="1">_xlfn.SINGLE(IF(COLUMNS($E942:I942)&lt;=COUNTIF(INDIRECT("'Raw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Input'!$B$3)),COLUMNS($E942:I942))),""))</f>
        <v/>
      </c>
      <c r="P942" t="str" cm="1">
        <f t="array" aca="1" ref="P942" ca="1">_xlfn.SINGLE(IF(COLUMNS($E942:J942)&lt;=COUNTIF(INDIRECT("'Raw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Input'!$B$3)),COLUMNS($E942:J942))),""))</f>
        <v/>
      </c>
      <c r="Q942" t="str">
        <f t="shared" ca="1" si="353"/>
        <v>Int</v>
      </c>
      <c r="R942" t="str">
        <f t="shared" ca="1" si="354"/>
        <v/>
      </c>
      <c r="S942" t="str">
        <f t="shared" ca="1" si="355"/>
        <v/>
      </c>
      <c r="T942" t="str">
        <f t="shared" ca="1" si="346"/>
        <v/>
      </c>
      <c r="U942" t="str">
        <f t="shared" ca="1" si="347"/>
        <v/>
      </c>
      <c r="V942">
        <v>942</v>
      </c>
      <c r="DE942"/>
      <c r="HB942"/>
    </row>
    <row r="943" spans="1:210">
      <c r="A943">
        <v>5</v>
      </c>
      <c r="B943" t="str">
        <f t="shared" ca="1" si="352"/>
        <v/>
      </c>
      <c r="C943" t="str">
        <f t="shared" ca="1" si="336"/>
        <v/>
      </c>
      <c r="D943" t="str">
        <f t="shared" ca="1" si="337"/>
        <v/>
      </c>
      <c r="E943" t="str" cm="1">
        <f t="array" aca="1" ref="E943" ca="1">_xlfn.SINGLE(IF(COLUMNS($E943:E943)&lt;=COUNTIF(INDIRECT("'Raw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Input'!$B$3)),COLUMNS($E943:E943))),""))</f>
        <v>Int</v>
      </c>
      <c r="F943" t="str" cm="1">
        <f t="array" aca="1" ref="F943" ca="1">_xlfn.SINGLE(IF(COLUMNS($E943:F943)&lt;=COUNTIF(INDIRECT("'Raw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Input'!$B$3)),COLUMNS($E943:F943))),""))</f>
        <v/>
      </c>
      <c r="G943" t="str" cm="1">
        <f t="array" aca="1" ref="G943" ca="1">_xlfn.SINGLE(IF(COLUMNS($E943:G943)&lt;=COUNTIF(INDIRECT("'Raw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Input'!$B$3)),COLUMNS($E943:G943))),""))</f>
        <v/>
      </c>
      <c r="H943" t="str" cm="1">
        <f t="array" aca="1" ref="H943" ca="1">_xlfn.SINGLE(IF(COLUMNS($E943:H943)&lt;=COUNTIF(INDIRECT("'Raw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Input'!$B$3)),COLUMNS($E943:H943))),""))</f>
        <v/>
      </c>
      <c r="I943" t="str" cm="1">
        <f t="array" aca="1" ref="I943" ca="1">_xlfn.SINGLE(IF(COLUMNS($E943:I943)&lt;=COUNTIF(INDIRECT("'Raw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Input'!$B$3)),COLUMNS($E943:I943))),""))</f>
        <v/>
      </c>
      <c r="J943" t="str" cm="1">
        <f t="array" aca="1" ref="J943" ca="1">_xlfn.SINGLE(IF(COLUMNS($E943:J943)&lt;=COUNTIF(INDIRECT("'Raw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Input'!$B$3)),COLUMNS($E943:J943))),""))</f>
        <v/>
      </c>
      <c r="K943" t="str" cm="1">
        <f t="array" aca="1" ref="K943" ca="1">_xlfn.SINGLE(IF(COLUMNS($E943:E943)&lt;=COUNTIF(INDIRECT("'Raw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Input'!$B$3)),COLUMNS($E943:E943))),""))</f>
        <v>Boolean</v>
      </c>
      <c r="L943" t="str" cm="1">
        <f t="array" aca="1" ref="L943" ca="1">_xlfn.SINGLE(IF(COLUMNS($E943:F943)&lt;=COUNTIF(INDIRECT("'Raw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Input'!$B$3)),COLUMNS($E943:F943))),""))</f>
        <v/>
      </c>
      <c r="M943" t="str" cm="1">
        <f t="array" aca="1" ref="M943" ca="1">_xlfn.SINGLE(IF(COLUMNS($E943:G943)&lt;=COUNTIF(INDIRECT("'Raw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Input'!$B$3)),COLUMNS($E943:G943))),""))</f>
        <v/>
      </c>
      <c r="N943" t="str" cm="1">
        <f t="array" aca="1" ref="N943" ca="1">_xlfn.SINGLE(IF(COLUMNS($E943:H943)&lt;=COUNTIF(INDIRECT("'Raw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Input'!$B$3)),COLUMNS($E943:H943))),""))</f>
        <v/>
      </c>
      <c r="O943" t="str" cm="1">
        <f t="array" aca="1" ref="O943" ca="1">_xlfn.SINGLE(IF(COLUMNS($E943:I943)&lt;=COUNTIF(INDIRECT("'Raw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Input'!$B$3)),COLUMNS($E943:I943))),""))</f>
        <v/>
      </c>
      <c r="P943" t="str" cm="1">
        <f t="array" aca="1" ref="P943" ca="1">_xlfn.SINGLE(IF(COLUMNS($E943:J943)&lt;=COUNTIF(INDIRECT("'Raw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Input'!$B$3)),COLUMNS($E943:J943))),""))</f>
        <v/>
      </c>
      <c r="Q943" t="str">
        <f t="shared" ca="1" si="353"/>
        <v>Int</v>
      </c>
      <c r="R943" t="str">
        <f t="shared" ca="1" si="354"/>
        <v/>
      </c>
      <c r="S943" t="str">
        <f t="shared" ca="1" si="355"/>
        <v/>
      </c>
      <c r="T943" t="str">
        <f t="shared" ca="1" si="346"/>
        <v/>
      </c>
      <c r="U943" t="str">
        <f t="shared" ca="1" si="347"/>
        <v/>
      </c>
      <c r="V943">
        <v>943</v>
      </c>
      <c r="DE943"/>
      <c r="HB943"/>
    </row>
    <row r="944" spans="1:210">
      <c r="A944">
        <v>6</v>
      </c>
      <c r="B944" t="str">
        <f t="shared" ca="1" si="352"/>
        <v/>
      </c>
      <c r="C944" t="str">
        <f t="shared" ca="1" si="336"/>
        <v/>
      </c>
      <c r="D944" t="str">
        <f t="shared" ca="1" si="337"/>
        <v/>
      </c>
      <c r="E944" t="str" cm="1">
        <f t="array" aca="1" ref="E944" ca="1">_xlfn.SINGLE(IF(COLUMNS($E944:E944)&lt;=COUNTIF(INDIRECT("'Raw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Input'!$B$3)),COLUMNS($E944:E944))),""))</f>
        <v>Int</v>
      </c>
      <c r="F944" t="str" cm="1">
        <f t="array" aca="1" ref="F944" ca="1">_xlfn.SINGLE(IF(COLUMNS($E944:F944)&lt;=COUNTIF(INDIRECT("'Raw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Input'!$B$3)),COLUMNS($E944:F944))),""))</f>
        <v/>
      </c>
      <c r="G944" t="str" cm="1">
        <f t="array" aca="1" ref="G944" ca="1">_xlfn.SINGLE(IF(COLUMNS($E944:G944)&lt;=COUNTIF(INDIRECT("'Raw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Input'!$B$3)),COLUMNS($E944:G944))),""))</f>
        <v/>
      </c>
      <c r="H944" t="str" cm="1">
        <f t="array" aca="1" ref="H944" ca="1">_xlfn.SINGLE(IF(COLUMNS($E944:H944)&lt;=COUNTIF(INDIRECT("'Raw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Input'!$B$3)),COLUMNS($E944:H944))),""))</f>
        <v/>
      </c>
      <c r="I944" t="str" cm="1">
        <f t="array" aca="1" ref="I944" ca="1">_xlfn.SINGLE(IF(COLUMNS($E944:I944)&lt;=COUNTIF(INDIRECT("'Raw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Input'!$B$3)),COLUMNS($E944:I944))),""))</f>
        <v/>
      </c>
      <c r="J944" t="str" cm="1">
        <f t="array" aca="1" ref="J944" ca="1">_xlfn.SINGLE(IF(COLUMNS($E944:J944)&lt;=COUNTIF(INDIRECT("'Raw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Input'!$B$3)),COLUMNS($E944:J944))),""))</f>
        <v/>
      </c>
      <c r="K944" t="str" cm="1">
        <f t="array" aca="1" ref="K944" ca="1">_xlfn.SINGLE(IF(COLUMNS($E944:E944)&lt;=COUNTIF(INDIRECT("'Raw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Input'!$B$3)),COLUMNS($E944:E944))),""))</f>
        <v>Boolean</v>
      </c>
      <c r="L944" t="str" cm="1">
        <f t="array" aca="1" ref="L944" ca="1">_xlfn.SINGLE(IF(COLUMNS($E944:F944)&lt;=COUNTIF(INDIRECT("'Raw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Input'!$B$3)),COLUMNS($E944:F944))),""))</f>
        <v/>
      </c>
      <c r="M944" t="str" cm="1">
        <f t="array" aca="1" ref="M944" ca="1">_xlfn.SINGLE(IF(COLUMNS($E944:G944)&lt;=COUNTIF(INDIRECT("'Raw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Input'!$B$3)),COLUMNS($E944:G944))),""))</f>
        <v/>
      </c>
      <c r="N944" t="str" cm="1">
        <f t="array" aca="1" ref="N944" ca="1">_xlfn.SINGLE(IF(COLUMNS($E944:H944)&lt;=COUNTIF(INDIRECT("'Raw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Input'!$B$3)),COLUMNS($E944:H944))),""))</f>
        <v/>
      </c>
      <c r="O944" t="str" cm="1">
        <f t="array" aca="1" ref="O944" ca="1">_xlfn.SINGLE(IF(COLUMNS($E944:I944)&lt;=COUNTIF(INDIRECT("'Raw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Input'!$B$3)),COLUMNS($E944:I944))),""))</f>
        <v/>
      </c>
      <c r="P944" t="str" cm="1">
        <f t="array" aca="1" ref="P944" ca="1">_xlfn.SINGLE(IF(COLUMNS($E944:J944)&lt;=COUNTIF(INDIRECT("'Raw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Input'!$B$3)),COLUMNS($E944:J944))),""))</f>
        <v/>
      </c>
      <c r="Q944" t="str">
        <f t="shared" ca="1" si="353"/>
        <v>Int</v>
      </c>
      <c r="R944" t="str">
        <f t="shared" ca="1" si="354"/>
        <v/>
      </c>
      <c r="S944" t="str">
        <f t="shared" ca="1" si="355"/>
        <v/>
      </c>
      <c r="T944" t="str">
        <f t="shared" ca="1" si="346"/>
        <v/>
      </c>
      <c r="U944" t="str">
        <f t="shared" ca="1" si="347"/>
        <v/>
      </c>
      <c r="V944">
        <v>944</v>
      </c>
      <c r="DE944"/>
      <c r="HB944"/>
    </row>
    <row r="945" spans="1:210">
      <c r="A945">
        <v>7</v>
      </c>
      <c r="B945" t="str">
        <f t="shared" ca="1" si="352"/>
        <v/>
      </c>
      <c r="C945" t="str">
        <f t="shared" ca="1" si="336"/>
        <v/>
      </c>
      <c r="D945" t="str">
        <f t="shared" ca="1" si="337"/>
        <v/>
      </c>
      <c r="E945" t="str" cm="1">
        <f t="array" aca="1" ref="E945" ca="1">_xlfn.SINGLE(IF(COLUMNS($E945:E945)&lt;=COUNTIF(INDIRECT("'Raw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Input'!$B$3)),COLUMNS($E945:E945))),""))</f>
        <v>Int</v>
      </c>
      <c r="F945" t="str" cm="1">
        <f t="array" aca="1" ref="F945" ca="1">_xlfn.SINGLE(IF(COLUMNS($E945:F945)&lt;=COUNTIF(INDIRECT("'Raw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Input'!$B$3)),COLUMNS($E945:F945))),""))</f>
        <v/>
      </c>
      <c r="G945" t="str" cm="1">
        <f t="array" aca="1" ref="G945" ca="1">_xlfn.SINGLE(IF(COLUMNS($E945:G945)&lt;=COUNTIF(INDIRECT("'Raw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Input'!$B$3)),COLUMNS($E945:G945))),""))</f>
        <v/>
      </c>
      <c r="H945" t="str" cm="1">
        <f t="array" aca="1" ref="H945" ca="1">_xlfn.SINGLE(IF(COLUMNS($E945:H945)&lt;=COUNTIF(INDIRECT("'Raw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Input'!$B$3)),COLUMNS($E945:H945))),""))</f>
        <v/>
      </c>
      <c r="I945" t="str" cm="1">
        <f t="array" aca="1" ref="I945" ca="1">_xlfn.SINGLE(IF(COLUMNS($E945:I945)&lt;=COUNTIF(INDIRECT("'Raw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Input'!$B$3)),COLUMNS($E945:I945))),""))</f>
        <v/>
      </c>
      <c r="J945" t="str" cm="1">
        <f t="array" aca="1" ref="J945" ca="1">_xlfn.SINGLE(IF(COLUMNS($E945:J945)&lt;=COUNTIF(INDIRECT("'Raw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Input'!$B$3)),COLUMNS($E945:J945))),""))</f>
        <v/>
      </c>
      <c r="K945" t="str" cm="1">
        <f t="array" aca="1" ref="K945" ca="1">_xlfn.SINGLE(IF(COLUMNS($E945:E945)&lt;=COUNTIF(INDIRECT("'Raw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Input'!$B$3)),COLUMNS($E945:E945))),""))</f>
        <v>Boolean</v>
      </c>
      <c r="L945" t="str" cm="1">
        <f t="array" aca="1" ref="L945" ca="1">_xlfn.SINGLE(IF(COLUMNS($E945:F945)&lt;=COUNTIF(INDIRECT("'Raw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Input'!$B$3)),COLUMNS($E945:F945))),""))</f>
        <v/>
      </c>
      <c r="M945" t="str" cm="1">
        <f t="array" aca="1" ref="M945" ca="1">_xlfn.SINGLE(IF(COLUMNS($E945:G945)&lt;=COUNTIF(INDIRECT("'Raw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Input'!$B$3)),COLUMNS($E945:G945))),""))</f>
        <v/>
      </c>
      <c r="N945" t="str" cm="1">
        <f t="array" aca="1" ref="N945" ca="1">_xlfn.SINGLE(IF(COLUMNS($E945:H945)&lt;=COUNTIF(INDIRECT("'Raw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Input'!$B$3)),COLUMNS($E945:H945))),""))</f>
        <v/>
      </c>
      <c r="O945" t="str" cm="1">
        <f t="array" aca="1" ref="O945" ca="1">_xlfn.SINGLE(IF(COLUMNS($E945:I945)&lt;=COUNTIF(INDIRECT("'Raw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Input'!$B$3)),COLUMNS($E945:I945))),""))</f>
        <v/>
      </c>
      <c r="P945" t="str" cm="1">
        <f t="array" aca="1" ref="P945" ca="1">_xlfn.SINGLE(IF(COLUMNS($E945:J945)&lt;=COUNTIF(INDIRECT("'Raw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Input'!$B$3)),COLUMNS($E945:J945))),""))</f>
        <v/>
      </c>
      <c r="Q945" t="str">
        <f t="shared" ca="1" si="353"/>
        <v>Int</v>
      </c>
      <c r="R945" t="str">
        <f t="shared" ca="1" si="354"/>
        <v/>
      </c>
      <c r="S945" t="str">
        <f t="shared" ca="1" si="355"/>
        <v/>
      </c>
      <c r="T945" t="str">
        <f t="shared" ca="1" si="346"/>
        <v/>
      </c>
      <c r="U945" t="str">
        <f t="shared" ca="1" si="347"/>
        <v/>
      </c>
      <c r="V945">
        <v>945</v>
      </c>
      <c r="DE945"/>
      <c r="HB945"/>
    </row>
    <row r="946" spans="1:210">
      <c r="A946">
        <v>8</v>
      </c>
      <c r="B946" t="str">
        <f t="shared" ca="1" si="352"/>
        <v/>
      </c>
      <c r="C946" t="str">
        <f t="shared" ca="1" si="336"/>
        <v/>
      </c>
      <c r="D946" t="str">
        <f t="shared" ca="1" si="337"/>
        <v/>
      </c>
      <c r="E946" t="str" cm="1">
        <f t="array" aca="1" ref="E946" ca="1">_xlfn.SINGLE(IF(COLUMNS($E946:E946)&lt;=COUNTIF(INDIRECT("'Raw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Input'!$B$3)),COLUMNS($E946:E946))),""))</f>
        <v>Int</v>
      </c>
      <c r="F946" t="str" cm="1">
        <f t="array" aca="1" ref="F946" ca="1">_xlfn.SINGLE(IF(COLUMNS($E946:F946)&lt;=COUNTIF(INDIRECT("'Raw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Input'!$B$3)),COLUMNS($E946:F946))),""))</f>
        <v/>
      </c>
      <c r="G946" t="str" cm="1">
        <f t="array" aca="1" ref="G946" ca="1">_xlfn.SINGLE(IF(COLUMNS($E946:G946)&lt;=COUNTIF(INDIRECT("'Raw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Input'!$B$3)),COLUMNS($E946:G946))),""))</f>
        <v/>
      </c>
      <c r="H946" t="str" cm="1">
        <f t="array" aca="1" ref="H946" ca="1">_xlfn.SINGLE(IF(COLUMNS($E946:H946)&lt;=COUNTIF(INDIRECT("'Raw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Input'!$B$3)),COLUMNS($E946:H946))),""))</f>
        <v/>
      </c>
      <c r="I946" t="str" cm="1">
        <f t="array" aca="1" ref="I946" ca="1">_xlfn.SINGLE(IF(COLUMNS($E946:I946)&lt;=COUNTIF(INDIRECT("'Raw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Input'!$B$3)),COLUMNS($E946:I946))),""))</f>
        <v/>
      </c>
      <c r="J946" t="str" cm="1">
        <f t="array" aca="1" ref="J946" ca="1">_xlfn.SINGLE(IF(COLUMNS($E946:J946)&lt;=COUNTIF(INDIRECT("'Raw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Input'!$B$3)),COLUMNS($E946:J946))),""))</f>
        <v/>
      </c>
      <c r="K946" t="str" cm="1">
        <f t="array" aca="1" ref="K946" ca="1">_xlfn.SINGLE(IF(COLUMNS($E946:E946)&lt;=COUNTIF(INDIRECT("'Raw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Input'!$B$3)),COLUMNS($E946:E946))),""))</f>
        <v>Boolean</v>
      </c>
      <c r="L946" t="str" cm="1">
        <f t="array" aca="1" ref="L946" ca="1">_xlfn.SINGLE(IF(COLUMNS($E946:F946)&lt;=COUNTIF(INDIRECT("'Raw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Input'!$B$3)),COLUMNS($E946:F946))),""))</f>
        <v/>
      </c>
      <c r="M946" t="str" cm="1">
        <f t="array" aca="1" ref="M946" ca="1">_xlfn.SINGLE(IF(COLUMNS($E946:G946)&lt;=COUNTIF(INDIRECT("'Raw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Input'!$B$3)),COLUMNS($E946:G946))),""))</f>
        <v/>
      </c>
      <c r="N946" t="str" cm="1">
        <f t="array" aca="1" ref="N946" ca="1">_xlfn.SINGLE(IF(COLUMNS($E946:H946)&lt;=COUNTIF(INDIRECT("'Raw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Input'!$B$3)),COLUMNS($E946:H946))),""))</f>
        <v/>
      </c>
      <c r="O946" t="str" cm="1">
        <f t="array" aca="1" ref="O946" ca="1">_xlfn.SINGLE(IF(COLUMNS($E946:I946)&lt;=COUNTIF(INDIRECT("'Raw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Input'!$B$3)),COLUMNS($E946:I946))),""))</f>
        <v/>
      </c>
      <c r="P946" t="str" cm="1">
        <f t="array" aca="1" ref="P946" ca="1">_xlfn.SINGLE(IF(COLUMNS($E946:J946)&lt;=COUNTIF(INDIRECT("'Raw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Input'!$B$3)),COLUMNS($E946:J946))),""))</f>
        <v/>
      </c>
      <c r="Q946" t="str">
        <f t="shared" ca="1" si="353"/>
        <v>Int</v>
      </c>
      <c r="R946" t="str">
        <f t="shared" ca="1" si="354"/>
        <v/>
      </c>
      <c r="S946" t="str">
        <f t="shared" ca="1" si="355"/>
        <v/>
      </c>
      <c r="T946" t="str">
        <f t="shared" ca="1" si="346"/>
        <v/>
      </c>
      <c r="U946" t="str">
        <f t="shared" ca="1" si="347"/>
        <v/>
      </c>
      <c r="V946">
        <v>946</v>
      </c>
      <c r="DE946"/>
      <c r="HB946"/>
    </row>
    <row r="947" spans="1:210">
      <c r="A947">
        <v>9</v>
      </c>
      <c r="B947" t="str">
        <f t="shared" ca="1" si="352"/>
        <v/>
      </c>
      <c r="C947" t="str">
        <f t="shared" ca="1" si="336"/>
        <v/>
      </c>
      <c r="D947" t="str">
        <f t="shared" ca="1" si="337"/>
        <v/>
      </c>
      <c r="E947" t="str" cm="1">
        <f t="array" aca="1" ref="E947" ca="1">_xlfn.SINGLE(IF(COLUMNS($E947:E947)&lt;=COUNTIF(INDIRECT("'Raw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Input'!$B$3)),COLUMNS($E947:E947))),""))</f>
        <v>Int</v>
      </c>
      <c r="F947" t="str" cm="1">
        <f t="array" aca="1" ref="F947" ca="1">_xlfn.SINGLE(IF(COLUMNS($E947:F947)&lt;=COUNTIF(INDIRECT("'Raw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Input'!$B$3)),COLUMNS($E947:F947))),""))</f>
        <v/>
      </c>
      <c r="G947" t="str" cm="1">
        <f t="array" aca="1" ref="G947" ca="1">_xlfn.SINGLE(IF(COLUMNS($E947:G947)&lt;=COUNTIF(INDIRECT("'Raw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Input'!$B$3)),COLUMNS($E947:G947))),""))</f>
        <v/>
      </c>
      <c r="H947" t="str" cm="1">
        <f t="array" aca="1" ref="H947" ca="1">_xlfn.SINGLE(IF(COLUMNS($E947:H947)&lt;=COUNTIF(INDIRECT("'Raw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Input'!$B$3)),COLUMNS($E947:H947))),""))</f>
        <v/>
      </c>
      <c r="I947" t="str" cm="1">
        <f t="array" aca="1" ref="I947" ca="1">_xlfn.SINGLE(IF(COLUMNS($E947:I947)&lt;=COUNTIF(INDIRECT("'Raw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Input'!$B$3)),COLUMNS($E947:I947))),""))</f>
        <v/>
      </c>
      <c r="J947" t="str" cm="1">
        <f t="array" aca="1" ref="J947" ca="1">_xlfn.SINGLE(IF(COLUMNS($E947:J947)&lt;=COUNTIF(INDIRECT("'Raw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Input'!$B$3)),COLUMNS($E947:J947))),""))</f>
        <v/>
      </c>
      <c r="K947" t="str" cm="1">
        <f t="array" aca="1" ref="K947" ca="1">_xlfn.SINGLE(IF(COLUMNS($E947:E947)&lt;=COUNTIF(INDIRECT("'Raw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Input'!$B$3)),COLUMNS($E947:E947))),""))</f>
        <v>Boolean</v>
      </c>
      <c r="L947" t="str" cm="1">
        <f t="array" aca="1" ref="L947" ca="1">_xlfn.SINGLE(IF(COLUMNS($E947:F947)&lt;=COUNTIF(INDIRECT("'Raw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Input'!$B$3)),COLUMNS($E947:F947))),""))</f>
        <v/>
      </c>
      <c r="M947" t="str" cm="1">
        <f t="array" aca="1" ref="M947" ca="1">_xlfn.SINGLE(IF(COLUMNS($E947:G947)&lt;=COUNTIF(INDIRECT("'Raw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Input'!$B$3)),COLUMNS($E947:G947))),""))</f>
        <v/>
      </c>
      <c r="N947" t="str" cm="1">
        <f t="array" aca="1" ref="N947" ca="1">_xlfn.SINGLE(IF(COLUMNS($E947:H947)&lt;=COUNTIF(INDIRECT("'Raw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Input'!$B$3)),COLUMNS($E947:H947))),""))</f>
        <v/>
      </c>
      <c r="O947" t="str" cm="1">
        <f t="array" aca="1" ref="O947" ca="1">_xlfn.SINGLE(IF(COLUMNS($E947:I947)&lt;=COUNTIF(INDIRECT("'Raw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Input'!$B$3)),COLUMNS($E947:I947))),""))</f>
        <v/>
      </c>
      <c r="P947" t="str" cm="1">
        <f t="array" aca="1" ref="P947" ca="1">_xlfn.SINGLE(IF(COLUMNS($E947:J947)&lt;=COUNTIF(INDIRECT("'Raw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Input'!$B$3)),COLUMNS($E947:J947))),""))</f>
        <v/>
      </c>
      <c r="Q947" t="str">
        <f t="shared" ca="1" si="353"/>
        <v>Int</v>
      </c>
      <c r="R947" t="str">
        <f t="shared" ca="1" si="354"/>
        <v/>
      </c>
      <c r="S947" t="str">
        <f t="shared" ca="1" si="355"/>
        <v/>
      </c>
      <c r="T947" t="str">
        <f t="shared" ca="1" si="346"/>
        <v/>
      </c>
      <c r="U947" t="str">
        <f t="shared" ca="1" si="347"/>
        <v/>
      </c>
      <c r="V947">
        <v>947</v>
      </c>
      <c r="DE947"/>
      <c r="HB947"/>
    </row>
    <row r="948" spans="1:210">
      <c r="A948">
        <v>10</v>
      </c>
      <c r="B948" t="str">
        <f t="shared" ca="1" si="352"/>
        <v/>
      </c>
      <c r="C948" t="str">
        <f t="shared" ca="1" si="336"/>
        <v/>
      </c>
      <c r="D948" t="str">
        <f t="shared" ca="1" si="337"/>
        <v/>
      </c>
      <c r="E948" t="str" cm="1">
        <f t="array" aca="1" ref="E948" ca="1">_xlfn.SINGLE(IF(COLUMNS($E948:E948)&lt;=COUNTIF(INDIRECT("'Raw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Input'!$B$3)),COLUMNS($E948:E948))),""))</f>
        <v>Int</v>
      </c>
      <c r="F948" t="str" cm="1">
        <f t="array" aca="1" ref="F948" ca="1">_xlfn.SINGLE(IF(COLUMNS($E948:F948)&lt;=COUNTIF(INDIRECT("'Raw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Input'!$B$3)),COLUMNS($E948:F948))),""))</f>
        <v/>
      </c>
      <c r="G948" t="str" cm="1">
        <f t="array" aca="1" ref="G948" ca="1">_xlfn.SINGLE(IF(COLUMNS($E948:G948)&lt;=COUNTIF(INDIRECT("'Raw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Input'!$B$3)),COLUMNS($E948:G948))),""))</f>
        <v/>
      </c>
      <c r="H948" t="str" cm="1">
        <f t="array" aca="1" ref="H948" ca="1">_xlfn.SINGLE(IF(COLUMNS($E948:H948)&lt;=COUNTIF(INDIRECT("'Raw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Input'!$B$3)),COLUMNS($E948:H948))),""))</f>
        <v/>
      </c>
      <c r="I948" t="str" cm="1">
        <f t="array" aca="1" ref="I948" ca="1">_xlfn.SINGLE(IF(COLUMNS($E948:I948)&lt;=COUNTIF(INDIRECT("'Raw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Input'!$B$3)),COLUMNS($E948:I948))),""))</f>
        <v/>
      </c>
      <c r="J948" t="str" cm="1">
        <f t="array" aca="1" ref="J948" ca="1">_xlfn.SINGLE(IF(COLUMNS($E948:J948)&lt;=COUNTIF(INDIRECT("'Raw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Input'!$B$3)),COLUMNS($E948:J948))),""))</f>
        <v/>
      </c>
      <c r="K948" t="str" cm="1">
        <f t="array" aca="1" ref="K948" ca="1">_xlfn.SINGLE(IF(COLUMNS($E948:E948)&lt;=COUNTIF(INDIRECT("'Raw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Input'!$B$3)),COLUMNS($E948:E948))),""))</f>
        <v>Boolean</v>
      </c>
      <c r="L948" t="str" cm="1">
        <f t="array" aca="1" ref="L948" ca="1">_xlfn.SINGLE(IF(COLUMNS($E948:F948)&lt;=COUNTIF(INDIRECT("'Raw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Input'!$B$3)),COLUMNS($E948:F948))),""))</f>
        <v/>
      </c>
      <c r="M948" t="str" cm="1">
        <f t="array" aca="1" ref="M948" ca="1">_xlfn.SINGLE(IF(COLUMNS($E948:G948)&lt;=COUNTIF(INDIRECT("'Raw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Input'!$B$3)),COLUMNS($E948:G948))),""))</f>
        <v/>
      </c>
      <c r="N948" t="str" cm="1">
        <f t="array" aca="1" ref="N948" ca="1">_xlfn.SINGLE(IF(COLUMNS($E948:H948)&lt;=COUNTIF(INDIRECT("'Raw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Input'!$B$3)),COLUMNS($E948:H948))),""))</f>
        <v/>
      </c>
      <c r="O948" t="str" cm="1">
        <f t="array" aca="1" ref="O948" ca="1">_xlfn.SINGLE(IF(COLUMNS($E948:I948)&lt;=COUNTIF(INDIRECT("'Raw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Input'!$B$3)),COLUMNS($E948:I948))),""))</f>
        <v/>
      </c>
      <c r="P948" t="str" cm="1">
        <f t="array" aca="1" ref="P948" ca="1">_xlfn.SINGLE(IF(COLUMNS($E948:J948)&lt;=COUNTIF(INDIRECT("'Raw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Input'!$B$3)),COLUMNS($E948:J948))),""))</f>
        <v/>
      </c>
      <c r="Q948" t="str">
        <f t="shared" ca="1" si="353"/>
        <v>Int</v>
      </c>
      <c r="R948" t="str">
        <f t="shared" ca="1" si="354"/>
        <v/>
      </c>
      <c r="S948" t="str">
        <f t="shared" ca="1" si="355"/>
        <v/>
      </c>
      <c r="T948" t="str">
        <f t="shared" ca="1" si="346"/>
        <v/>
      </c>
      <c r="U948" t="str">
        <f t="shared" ca="1" si="347"/>
        <v/>
      </c>
      <c r="V948">
        <v>948</v>
      </c>
      <c r="DE948"/>
      <c r="HB948"/>
    </row>
    <row r="949" spans="1:210">
      <c r="A949">
        <v>11</v>
      </c>
      <c r="B949" t="str">
        <f t="shared" ca="1" si="352"/>
        <v/>
      </c>
      <c r="C949" t="str">
        <f t="shared" ca="1" si="336"/>
        <v/>
      </c>
      <c r="D949" t="str">
        <f t="shared" ca="1" si="337"/>
        <v/>
      </c>
      <c r="E949" t="str" cm="1">
        <f t="array" aca="1" ref="E949" ca="1">_xlfn.SINGLE(IF(COLUMNS($E949:E949)&lt;=COUNTIF(INDIRECT("'Raw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Input'!$B$3)),COLUMNS($E949:E949))),""))</f>
        <v>Int</v>
      </c>
      <c r="F949" t="str" cm="1">
        <f t="array" aca="1" ref="F949" ca="1">_xlfn.SINGLE(IF(COLUMNS($E949:F949)&lt;=COUNTIF(INDIRECT("'Raw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Input'!$B$3)),COLUMNS($E949:F949))),""))</f>
        <v/>
      </c>
      <c r="G949" t="str" cm="1">
        <f t="array" aca="1" ref="G949" ca="1">_xlfn.SINGLE(IF(COLUMNS($E949:G949)&lt;=COUNTIF(INDIRECT("'Raw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Input'!$B$3)),COLUMNS($E949:G949))),""))</f>
        <v/>
      </c>
      <c r="H949" t="str" cm="1">
        <f t="array" aca="1" ref="H949" ca="1">_xlfn.SINGLE(IF(COLUMNS($E949:H949)&lt;=COUNTIF(INDIRECT("'Raw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Input'!$B$3)),COLUMNS($E949:H949))),""))</f>
        <v/>
      </c>
      <c r="I949" t="str" cm="1">
        <f t="array" aca="1" ref="I949" ca="1">_xlfn.SINGLE(IF(COLUMNS($E949:I949)&lt;=COUNTIF(INDIRECT("'Raw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Input'!$B$3)),COLUMNS($E949:I949))),""))</f>
        <v/>
      </c>
      <c r="J949" t="str" cm="1">
        <f t="array" aca="1" ref="J949" ca="1">_xlfn.SINGLE(IF(COLUMNS($E949:J949)&lt;=COUNTIF(INDIRECT("'Raw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Input'!$B$3)),COLUMNS($E949:J949))),""))</f>
        <v/>
      </c>
      <c r="K949" t="str" cm="1">
        <f t="array" aca="1" ref="K949" ca="1">_xlfn.SINGLE(IF(COLUMNS($E949:E949)&lt;=COUNTIF(INDIRECT("'Raw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Input'!$B$3)),COLUMNS($E949:E949))),""))</f>
        <v>Boolean</v>
      </c>
      <c r="L949" t="str" cm="1">
        <f t="array" aca="1" ref="L949" ca="1">_xlfn.SINGLE(IF(COLUMNS($E949:F949)&lt;=COUNTIF(INDIRECT("'Raw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Input'!$B$3)),COLUMNS($E949:F949))),""))</f>
        <v/>
      </c>
      <c r="M949" t="str" cm="1">
        <f t="array" aca="1" ref="M949" ca="1">_xlfn.SINGLE(IF(COLUMNS($E949:G949)&lt;=COUNTIF(INDIRECT("'Raw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Input'!$B$3)),COLUMNS($E949:G949))),""))</f>
        <v/>
      </c>
      <c r="N949" t="str" cm="1">
        <f t="array" aca="1" ref="N949" ca="1">_xlfn.SINGLE(IF(COLUMNS($E949:H949)&lt;=COUNTIF(INDIRECT("'Raw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Input'!$B$3)),COLUMNS($E949:H949))),""))</f>
        <v/>
      </c>
      <c r="O949" t="str" cm="1">
        <f t="array" aca="1" ref="O949" ca="1">_xlfn.SINGLE(IF(COLUMNS($E949:I949)&lt;=COUNTIF(INDIRECT("'Raw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Input'!$B$3)),COLUMNS($E949:I949))),""))</f>
        <v/>
      </c>
      <c r="P949" t="str" cm="1">
        <f t="array" aca="1" ref="P949" ca="1">_xlfn.SINGLE(IF(COLUMNS($E949:J949)&lt;=COUNTIF(INDIRECT("'Raw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Input'!$B$3)),COLUMNS($E949:J949))),""))</f>
        <v/>
      </c>
      <c r="Q949" t="str">
        <f t="shared" ca="1" si="353"/>
        <v>Int</v>
      </c>
      <c r="R949" t="str">
        <f t="shared" ca="1" si="354"/>
        <v/>
      </c>
      <c r="S949" t="str">
        <f t="shared" ca="1" si="355"/>
        <v/>
      </c>
      <c r="T949" t="str">
        <f t="shared" ca="1" si="346"/>
        <v/>
      </c>
      <c r="U949" t="str">
        <f t="shared" ca="1" si="347"/>
        <v/>
      </c>
      <c r="V949">
        <v>949</v>
      </c>
      <c r="DE949"/>
      <c r="HB949"/>
    </row>
    <row r="950" spans="1:210">
      <c r="A950">
        <v>12</v>
      </c>
      <c r="B950" t="str">
        <f t="shared" ca="1" si="352"/>
        <v/>
      </c>
      <c r="C950" t="str">
        <f t="shared" ca="1" si="336"/>
        <v/>
      </c>
      <c r="D950" t="str">
        <f t="shared" ca="1" si="337"/>
        <v/>
      </c>
      <c r="E950" t="str" cm="1">
        <f t="array" aca="1" ref="E950" ca="1">_xlfn.SINGLE(IF(COLUMNS($E950:E950)&lt;=COUNTIF(INDIRECT("'Raw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Input'!$B$3)),COLUMNS($E950:E950))),""))</f>
        <v>Int</v>
      </c>
      <c r="F950" t="str" cm="1">
        <f t="array" aca="1" ref="F950" ca="1">_xlfn.SINGLE(IF(COLUMNS($E950:F950)&lt;=COUNTIF(INDIRECT("'Raw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Input'!$B$3)),COLUMNS($E950:F950))),""))</f>
        <v/>
      </c>
      <c r="G950" t="str" cm="1">
        <f t="array" aca="1" ref="G950" ca="1">_xlfn.SINGLE(IF(COLUMNS($E950:G950)&lt;=COUNTIF(INDIRECT("'Raw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Input'!$B$3)),COLUMNS($E950:G950))),""))</f>
        <v/>
      </c>
      <c r="H950" t="str" cm="1">
        <f t="array" aca="1" ref="H950" ca="1">_xlfn.SINGLE(IF(COLUMNS($E950:H950)&lt;=COUNTIF(INDIRECT("'Raw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Input'!$B$3)),COLUMNS($E950:H950))),""))</f>
        <v/>
      </c>
      <c r="I950" t="str" cm="1">
        <f t="array" aca="1" ref="I950" ca="1">_xlfn.SINGLE(IF(COLUMNS($E950:I950)&lt;=COUNTIF(INDIRECT("'Raw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Input'!$B$3)),COLUMNS($E950:I950))),""))</f>
        <v/>
      </c>
      <c r="J950" t="str" cm="1">
        <f t="array" aca="1" ref="J950" ca="1">_xlfn.SINGLE(IF(COLUMNS($E950:J950)&lt;=COUNTIF(INDIRECT("'Raw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Input'!$B$3)),COLUMNS($E950:J950))),""))</f>
        <v/>
      </c>
      <c r="K950" t="str" cm="1">
        <f t="array" aca="1" ref="K950" ca="1">_xlfn.SINGLE(IF(COLUMNS($E950:E950)&lt;=COUNTIF(INDIRECT("'Raw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Input'!$B$3)),COLUMNS($E950:E950))),""))</f>
        <v>Boolean</v>
      </c>
      <c r="L950" t="str" cm="1">
        <f t="array" aca="1" ref="L950" ca="1">_xlfn.SINGLE(IF(COLUMNS($E950:F950)&lt;=COUNTIF(INDIRECT("'Raw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Input'!$B$3)),COLUMNS($E950:F950))),""))</f>
        <v/>
      </c>
      <c r="M950" t="str" cm="1">
        <f t="array" aca="1" ref="M950" ca="1">_xlfn.SINGLE(IF(COLUMNS($E950:G950)&lt;=COUNTIF(INDIRECT("'Raw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Input'!$B$3)),COLUMNS($E950:G950))),""))</f>
        <v/>
      </c>
      <c r="N950" t="str" cm="1">
        <f t="array" aca="1" ref="N950" ca="1">_xlfn.SINGLE(IF(COLUMNS($E950:H950)&lt;=COUNTIF(INDIRECT("'Raw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Input'!$B$3)),COLUMNS($E950:H950))),""))</f>
        <v/>
      </c>
      <c r="O950" t="str" cm="1">
        <f t="array" aca="1" ref="O950" ca="1">_xlfn.SINGLE(IF(COLUMNS($E950:I950)&lt;=COUNTIF(INDIRECT("'Raw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Input'!$B$3)),COLUMNS($E950:I950))),""))</f>
        <v/>
      </c>
      <c r="P950" t="str" cm="1">
        <f t="array" aca="1" ref="P950" ca="1">_xlfn.SINGLE(IF(COLUMNS($E950:J950)&lt;=COUNTIF(INDIRECT("'Raw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Input'!$B$3)),COLUMNS($E950:J950))),""))</f>
        <v/>
      </c>
      <c r="Q950" t="str">
        <f t="shared" ca="1" si="353"/>
        <v>Int</v>
      </c>
      <c r="R950" t="str">
        <f t="shared" ca="1" si="354"/>
        <v/>
      </c>
      <c r="S950" t="str">
        <f t="shared" ca="1" si="355"/>
        <v/>
      </c>
      <c r="T950" t="str">
        <f t="shared" ca="1" si="346"/>
        <v/>
      </c>
      <c r="U950" t="str">
        <f t="shared" ca="1" si="347"/>
        <v/>
      </c>
      <c r="V950">
        <v>950</v>
      </c>
      <c r="DE950"/>
      <c r="HB950"/>
    </row>
    <row r="951" spans="1:210">
      <c r="A951" s="79" t="str">
        <f ca="1">IF(ISBLANK(INDIRECT("Setup!A"&amp;(1+(V951+11)/13))),"",INDIRECT("Setup!A"&amp;(1+(V951+11)/13)))</f>
        <v/>
      </c>
      <c r="C951" t="str">
        <f t="shared" ca="1" si="336"/>
        <v/>
      </c>
      <c r="D951" t="str">
        <f t="shared" ca="1" si="337"/>
        <v/>
      </c>
      <c r="K951" t="str" cm="1">
        <f t="array" aca="1" ref="K951" ca="1">_xlfn.SINGLE(IF(COLUMNS($E951:E951)&lt;=COUNTIF(INDIRECT("'Raw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Input'!$B$3)),COLUMNS($E951:E951))),""))</f>
        <v/>
      </c>
      <c r="L951" t="str" cm="1">
        <f t="array" aca="1" ref="L951" ca="1">_xlfn.SINGLE(IF(COLUMNS($E951:F951)&lt;=COUNTIF(INDIRECT("'Raw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Input'!$B$3)),COLUMNS($E951:F951))),""))</f>
        <v/>
      </c>
      <c r="M951" t="str" cm="1">
        <f t="array" aca="1" ref="M951" ca="1">_xlfn.SINGLE(IF(COLUMNS($E951:G951)&lt;=COUNTIF(INDIRECT("'Raw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Input'!$B$3)),COLUMNS($E951:G951))),""))</f>
        <v/>
      </c>
      <c r="N951" t="str" cm="1">
        <f t="array" aca="1" ref="N951" ca="1">_xlfn.SINGLE(IF(COLUMNS($E951:H951)&lt;=COUNTIF(INDIRECT("'Raw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Input'!$B$3)),COLUMNS($E951:H951))),""))</f>
        <v/>
      </c>
      <c r="O951" t="str" cm="1">
        <f t="array" aca="1" ref="O951" ca="1">_xlfn.SINGLE(IF(COLUMNS($E951:I951)&lt;=COUNTIF(INDIRECT("'Raw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Input'!$B$3)),COLUMNS($E951:I951))),""))</f>
        <v/>
      </c>
      <c r="P951" t="str" cm="1">
        <f t="array" aca="1" ref="P951" ca="1">_xlfn.SINGLE(IF(COLUMNS($E951:J951)&lt;=COUNTIF(INDIRECT("'Raw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Input'!$B$3)),COLUMNS($E951:J951))),""))</f>
        <v/>
      </c>
      <c r="T951" t="str">
        <f t="shared" ca="1" si="346"/>
        <v/>
      </c>
      <c r="U951" t="str">
        <f t="shared" ca="1" si="347"/>
        <v/>
      </c>
      <c r="V951">
        <v>951</v>
      </c>
      <c r="DE951"/>
      <c r="HB951"/>
    </row>
    <row r="952" spans="1:210">
      <c r="A952">
        <v>1</v>
      </c>
      <c r="B952" t="str">
        <f t="shared" ref="B952:B963" ca="1" si="356">IFERROR(IF(ISBLANK(INDIRECT(INDIRECT("A"&amp;V952-A952)&amp;"!B"&amp;A952+3)),"",INDIRECT(INDIRECT("A"&amp;V952-A952)&amp;"!B"&amp;A952+3)),"")</f>
        <v/>
      </c>
      <c r="C952" t="str">
        <f t="shared" ca="1" si="336"/>
        <v/>
      </c>
      <c r="D952" t="str">
        <f t="shared" ca="1" si="337"/>
        <v/>
      </c>
      <c r="E952" t="str" cm="1">
        <f t="array" aca="1" ref="E952" ca="1">_xlfn.SINGLE(IF(COLUMNS($E952:E952)&lt;=COUNTIF(INDIRECT("'Raw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Input'!$B$3)),COLUMNS($E952:E952))),""))</f>
        <v>Int</v>
      </c>
      <c r="F952" t="str" cm="1">
        <f t="array" aca="1" ref="F952" ca="1">_xlfn.SINGLE(IF(COLUMNS($E952:F952)&lt;=COUNTIF(INDIRECT("'Raw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Input'!$B$3)),COLUMNS($E952:F952))),""))</f>
        <v/>
      </c>
      <c r="G952" t="str" cm="1">
        <f t="array" aca="1" ref="G952" ca="1">_xlfn.SINGLE(IF(COLUMNS($E952:G952)&lt;=COUNTIF(INDIRECT("'Raw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Input'!$B$3)),COLUMNS($E952:G952))),""))</f>
        <v/>
      </c>
      <c r="H952" t="str" cm="1">
        <f t="array" aca="1" ref="H952" ca="1">_xlfn.SINGLE(IF(COLUMNS($E952:H952)&lt;=COUNTIF(INDIRECT("'Raw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Input'!$B$3)),COLUMNS($E952:H952))),""))</f>
        <v/>
      </c>
      <c r="I952" t="str" cm="1">
        <f t="array" aca="1" ref="I952" ca="1">_xlfn.SINGLE(IF(COLUMNS($E952:I952)&lt;=COUNTIF(INDIRECT("'Raw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Input'!$B$3)),COLUMNS($E952:I952))),""))</f>
        <v/>
      </c>
      <c r="J952" t="str" cm="1">
        <f t="array" aca="1" ref="J952" ca="1">_xlfn.SINGLE(IF(COLUMNS($E952:J952)&lt;=COUNTIF(INDIRECT("'Raw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Input'!$B$3)),COLUMNS($E952:J952))),""))</f>
        <v/>
      </c>
      <c r="K952" t="str" cm="1">
        <f t="array" aca="1" ref="K952" ca="1">_xlfn.SINGLE(IF(COLUMNS($E952:E952)&lt;=COUNTIF(INDIRECT("'Raw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Input'!$B$3)),COLUMNS($E952:E952))),""))</f>
        <v>Boolean</v>
      </c>
      <c r="L952" t="str" cm="1">
        <f t="array" aca="1" ref="L952" ca="1">_xlfn.SINGLE(IF(COLUMNS($E952:F952)&lt;=COUNTIF(INDIRECT("'Raw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Input'!$B$3)),COLUMNS($E952:F952))),""))</f>
        <v/>
      </c>
      <c r="M952" t="str" cm="1">
        <f t="array" aca="1" ref="M952" ca="1">_xlfn.SINGLE(IF(COLUMNS($E952:G952)&lt;=COUNTIF(INDIRECT("'Raw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Input'!$B$3)),COLUMNS($E952:G952))),""))</f>
        <v/>
      </c>
      <c r="N952" t="str" cm="1">
        <f t="array" aca="1" ref="N952" ca="1">_xlfn.SINGLE(IF(COLUMNS($E952:H952)&lt;=COUNTIF(INDIRECT("'Raw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Input'!$B$3)),COLUMNS($E952:H952))),""))</f>
        <v/>
      </c>
      <c r="O952" t="str" cm="1">
        <f t="array" aca="1" ref="O952" ca="1">_xlfn.SINGLE(IF(COLUMNS($E952:I952)&lt;=COUNTIF(INDIRECT("'Raw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Input'!$B$3)),COLUMNS($E952:I952))),""))</f>
        <v/>
      </c>
      <c r="P952" t="str" cm="1">
        <f t="array" aca="1" ref="P952" ca="1">_xlfn.SINGLE(IF(COLUMNS($E952:J952)&lt;=COUNTIF(INDIRECT("'Raw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Input'!$B$3)),COLUMNS($E952:J952))),""))</f>
        <v/>
      </c>
      <c r="Q952" t="str">
        <f t="shared" ref="Q952:Q963" ca="1" si="357">IF(NOT(C952=K952),E952,IF(NOT(C952=L952),F952,IF(NOT(C952=M952),G952,IF(NOT(C952=N952),H952,IF(NOT(C952=O952),I952,IF(NOT(C952=P952),J952,""))))))</f>
        <v>Int</v>
      </c>
      <c r="R952" t="str">
        <f t="shared" ref="R952:R963" ca="1" si="358">IF(AND(NOT(C952=L952),NOT(F952=Q952)),F952,IF(AND(NOT(C952=M952),NOT(G952=Q952)),G952,IF(AND(NOT(C952=N952),NOT(H952=Q952)),H952,IF(AND(NOT(C952=O952),NOT(I952=Q952)),I952,IF(AND(NOT(C952=P952),NOT(J952=Q952)),J952,"")))))</f>
        <v/>
      </c>
      <c r="S952" t="str">
        <f t="shared" ref="S952:S963" ca="1" si="359">IF(AND(NOT(C952=M952),NOT(G952=Q952),NOT(G952=R952)),G952,IF(AND(NOT(C952=N952),NOT(H952=Q952),NOT(H952=R952)),H952,IF(AND(NOT(C952=O952),NOT(I952=Q952),NOT(I952=R952)),I952,IF(AND(NOT(C952=P952),NOT(J952=Q952),NOT(J952=R952)),J952,""))))</f>
        <v/>
      </c>
      <c r="T952" t="str">
        <f t="shared" ca="1" si="346"/>
        <v/>
      </c>
      <c r="U952" t="str">
        <f t="shared" ca="1" si="347"/>
        <v/>
      </c>
      <c r="V952">
        <v>952</v>
      </c>
      <c r="DE952"/>
      <c r="HB952"/>
    </row>
    <row r="953" spans="1:210">
      <c r="A953">
        <v>2</v>
      </c>
      <c r="B953" t="str">
        <f t="shared" ca="1" si="356"/>
        <v/>
      </c>
      <c r="C953" t="str">
        <f t="shared" ca="1" si="336"/>
        <v/>
      </c>
      <c r="D953" t="str">
        <f t="shared" ca="1" si="337"/>
        <v/>
      </c>
      <c r="E953" t="str" cm="1">
        <f t="array" aca="1" ref="E953" ca="1">_xlfn.SINGLE(IF(COLUMNS($E953:E953)&lt;=COUNTIF(INDIRECT("'Raw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Input'!$B$3)),COLUMNS($E953:E953))),""))</f>
        <v>Int</v>
      </c>
      <c r="F953" t="str" cm="1">
        <f t="array" aca="1" ref="F953" ca="1">_xlfn.SINGLE(IF(COLUMNS($E953:F953)&lt;=COUNTIF(INDIRECT("'Raw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Input'!$B$3)),COLUMNS($E953:F953))),""))</f>
        <v/>
      </c>
      <c r="G953" t="str" cm="1">
        <f t="array" aca="1" ref="G953" ca="1">_xlfn.SINGLE(IF(COLUMNS($E953:G953)&lt;=COUNTIF(INDIRECT("'Raw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Input'!$B$3)),COLUMNS($E953:G953))),""))</f>
        <v/>
      </c>
      <c r="H953" t="str" cm="1">
        <f t="array" aca="1" ref="H953" ca="1">_xlfn.SINGLE(IF(COLUMNS($E953:H953)&lt;=COUNTIF(INDIRECT("'Raw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Input'!$B$3)),COLUMNS($E953:H953))),""))</f>
        <v/>
      </c>
      <c r="I953" t="str" cm="1">
        <f t="array" aca="1" ref="I953" ca="1">_xlfn.SINGLE(IF(COLUMNS($E953:I953)&lt;=COUNTIF(INDIRECT("'Raw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Input'!$B$3)),COLUMNS($E953:I953))),""))</f>
        <v/>
      </c>
      <c r="J953" t="str" cm="1">
        <f t="array" aca="1" ref="J953" ca="1">_xlfn.SINGLE(IF(COLUMNS($E953:J953)&lt;=COUNTIF(INDIRECT("'Raw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Input'!$B$3)),COLUMNS($E953:J953))),""))</f>
        <v/>
      </c>
      <c r="K953" t="str" cm="1">
        <f t="array" aca="1" ref="K953" ca="1">_xlfn.SINGLE(IF(COLUMNS($E953:E953)&lt;=COUNTIF(INDIRECT("'Raw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Input'!$B$3)),COLUMNS($E953:E953))),""))</f>
        <v>Boolean</v>
      </c>
      <c r="L953" t="str" cm="1">
        <f t="array" aca="1" ref="L953" ca="1">_xlfn.SINGLE(IF(COLUMNS($E953:F953)&lt;=COUNTIF(INDIRECT("'Raw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Input'!$B$3)),COLUMNS($E953:F953))),""))</f>
        <v/>
      </c>
      <c r="M953" t="str" cm="1">
        <f t="array" aca="1" ref="M953" ca="1">_xlfn.SINGLE(IF(COLUMNS($E953:G953)&lt;=COUNTIF(INDIRECT("'Raw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Input'!$B$3)),COLUMNS($E953:G953))),""))</f>
        <v/>
      </c>
      <c r="N953" t="str" cm="1">
        <f t="array" aca="1" ref="N953" ca="1">_xlfn.SINGLE(IF(COLUMNS($E953:H953)&lt;=COUNTIF(INDIRECT("'Raw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Input'!$B$3)),COLUMNS($E953:H953))),""))</f>
        <v/>
      </c>
      <c r="O953" t="str" cm="1">
        <f t="array" aca="1" ref="O953" ca="1">_xlfn.SINGLE(IF(COLUMNS($E953:I953)&lt;=COUNTIF(INDIRECT("'Raw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Input'!$B$3)),COLUMNS($E953:I953))),""))</f>
        <v/>
      </c>
      <c r="P953" t="str" cm="1">
        <f t="array" aca="1" ref="P953" ca="1">_xlfn.SINGLE(IF(COLUMNS($E953:J953)&lt;=COUNTIF(INDIRECT("'Raw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Input'!$B$3)),COLUMNS($E953:J953))),""))</f>
        <v/>
      </c>
      <c r="Q953" t="str">
        <f t="shared" ca="1" si="357"/>
        <v>Int</v>
      </c>
      <c r="R953" t="str">
        <f t="shared" ca="1" si="358"/>
        <v/>
      </c>
      <c r="S953" t="str">
        <f t="shared" ca="1" si="359"/>
        <v/>
      </c>
      <c r="T953" t="str">
        <f t="shared" ca="1" si="346"/>
        <v/>
      </c>
      <c r="U953" t="str">
        <f t="shared" ca="1" si="347"/>
        <v/>
      </c>
      <c r="V953">
        <v>953</v>
      </c>
      <c r="DE953"/>
      <c r="HB953"/>
    </row>
    <row r="954" spans="1:210">
      <c r="A954">
        <v>3</v>
      </c>
      <c r="B954" t="str">
        <f t="shared" ca="1" si="356"/>
        <v/>
      </c>
      <c r="C954" t="str">
        <f t="shared" ca="1" si="336"/>
        <v/>
      </c>
      <c r="D954" t="str">
        <f t="shared" ca="1" si="337"/>
        <v/>
      </c>
      <c r="E954" t="str" cm="1">
        <f t="array" aca="1" ref="E954" ca="1">_xlfn.SINGLE(IF(COLUMNS($E954:E954)&lt;=COUNTIF(INDIRECT("'Raw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Input'!$B$3)),COLUMNS($E954:E954))),""))</f>
        <v>Int</v>
      </c>
      <c r="F954" t="str" cm="1">
        <f t="array" aca="1" ref="F954" ca="1">_xlfn.SINGLE(IF(COLUMNS($E954:F954)&lt;=COUNTIF(INDIRECT("'Raw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Input'!$B$3)),COLUMNS($E954:F954))),""))</f>
        <v/>
      </c>
      <c r="G954" t="str" cm="1">
        <f t="array" aca="1" ref="G954" ca="1">_xlfn.SINGLE(IF(COLUMNS($E954:G954)&lt;=COUNTIF(INDIRECT("'Raw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Input'!$B$3)),COLUMNS($E954:G954))),""))</f>
        <v/>
      </c>
      <c r="H954" t="str" cm="1">
        <f t="array" aca="1" ref="H954" ca="1">_xlfn.SINGLE(IF(COLUMNS($E954:H954)&lt;=COUNTIF(INDIRECT("'Raw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Input'!$B$3)),COLUMNS($E954:H954))),""))</f>
        <v/>
      </c>
      <c r="I954" t="str" cm="1">
        <f t="array" aca="1" ref="I954" ca="1">_xlfn.SINGLE(IF(COLUMNS($E954:I954)&lt;=COUNTIF(INDIRECT("'Raw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Input'!$B$3)),COLUMNS($E954:I954))),""))</f>
        <v/>
      </c>
      <c r="J954" t="str" cm="1">
        <f t="array" aca="1" ref="J954" ca="1">_xlfn.SINGLE(IF(COLUMNS($E954:J954)&lt;=COUNTIF(INDIRECT("'Raw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Input'!$B$3)),COLUMNS($E954:J954))),""))</f>
        <v/>
      </c>
      <c r="K954" t="str" cm="1">
        <f t="array" aca="1" ref="K954" ca="1">_xlfn.SINGLE(IF(COLUMNS($E954:E954)&lt;=COUNTIF(INDIRECT("'Raw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Input'!$B$3)),COLUMNS($E954:E954))),""))</f>
        <v>Boolean</v>
      </c>
      <c r="L954" t="str" cm="1">
        <f t="array" aca="1" ref="L954" ca="1">_xlfn.SINGLE(IF(COLUMNS($E954:F954)&lt;=COUNTIF(INDIRECT("'Raw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Input'!$B$3)),COLUMNS($E954:F954))),""))</f>
        <v/>
      </c>
      <c r="M954" t="str" cm="1">
        <f t="array" aca="1" ref="M954" ca="1">_xlfn.SINGLE(IF(COLUMNS($E954:G954)&lt;=COUNTIF(INDIRECT("'Raw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Input'!$B$3)),COLUMNS($E954:G954))),""))</f>
        <v/>
      </c>
      <c r="N954" t="str" cm="1">
        <f t="array" aca="1" ref="N954" ca="1">_xlfn.SINGLE(IF(COLUMNS($E954:H954)&lt;=COUNTIF(INDIRECT("'Raw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Input'!$B$3)),COLUMNS($E954:H954))),""))</f>
        <v/>
      </c>
      <c r="O954" t="str" cm="1">
        <f t="array" aca="1" ref="O954" ca="1">_xlfn.SINGLE(IF(COLUMNS($E954:I954)&lt;=COUNTIF(INDIRECT("'Raw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Input'!$B$3)),COLUMNS($E954:I954))),""))</f>
        <v/>
      </c>
      <c r="P954" t="str" cm="1">
        <f t="array" aca="1" ref="P954" ca="1">_xlfn.SINGLE(IF(COLUMNS($E954:J954)&lt;=COUNTIF(INDIRECT("'Raw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Input'!$B$3)),COLUMNS($E954:J954))),""))</f>
        <v/>
      </c>
      <c r="Q954" t="str">
        <f t="shared" ca="1" si="357"/>
        <v>Int</v>
      </c>
      <c r="R954" t="str">
        <f t="shared" ca="1" si="358"/>
        <v/>
      </c>
      <c r="S954" t="str">
        <f t="shared" ca="1" si="359"/>
        <v/>
      </c>
      <c r="T954" t="str">
        <f t="shared" ca="1" si="346"/>
        <v/>
      </c>
      <c r="U954" t="str">
        <f t="shared" ca="1" si="347"/>
        <v/>
      </c>
      <c r="V954">
        <v>954</v>
      </c>
      <c r="DE954"/>
      <c r="HB954"/>
    </row>
    <row r="955" spans="1:210">
      <c r="A955">
        <v>4</v>
      </c>
      <c r="B955" t="str">
        <f t="shared" ca="1" si="356"/>
        <v/>
      </c>
      <c r="C955" t="str">
        <f t="shared" ca="1" si="336"/>
        <v/>
      </c>
      <c r="D955" t="str">
        <f t="shared" ca="1" si="337"/>
        <v/>
      </c>
      <c r="E955" t="str" cm="1">
        <f t="array" aca="1" ref="E955" ca="1">_xlfn.SINGLE(IF(COLUMNS($E955:E955)&lt;=COUNTIF(INDIRECT("'Raw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Input'!$B$3)),COLUMNS($E955:E955))),""))</f>
        <v>Int</v>
      </c>
      <c r="F955" t="str" cm="1">
        <f t="array" aca="1" ref="F955" ca="1">_xlfn.SINGLE(IF(COLUMNS($E955:F955)&lt;=COUNTIF(INDIRECT("'Raw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Input'!$B$3)),COLUMNS($E955:F955))),""))</f>
        <v/>
      </c>
      <c r="G955" t="str" cm="1">
        <f t="array" aca="1" ref="G955" ca="1">_xlfn.SINGLE(IF(COLUMNS($E955:G955)&lt;=COUNTIF(INDIRECT("'Raw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Input'!$B$3)),COLUMNS($E955:G955))),""))</f>
        <v/>
      </c>
      <c r="H955" t="str" cm="1">
        <f t="array" aca="1" ref="H955" ca="1">_xlfn.SINGLE(IF(COLUMNS($E955:H955)&lt;=COUNTIF(INDIRECT("'Raw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Input'!$B$3)),COLUMNS($E955:H955))),""))</f>
        <v/>
      </c>
      <c r="I955" t="str" cm="1">
        <f t="array" aca="1" ref="I955" ca="1">_xlfn.SINGLE(IF(COLUMNS($E955:I955)&lt;=COUNTIF(INDIRECT("'Raw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Input'!$B$3)),COLUMNS($E955:I955))),""))</f>
        <v/>
      </c>
      <c r="J955" t="str" cm="1">
        <f t="array" aca="1" ref="J955" ca="1">_xlfn.SINGLE(IF(COLUMNS($E955:J955)&lt;=COUNTIF(INDIRECT("'Raw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Input'!$B$3)),COLUMNS($E955:J955))),""))</f>
        <v/>
      </c>
      <c r="K955" t="str" cm="1">
        <f t="array" aca="1" ref="K955" ca="1">_xlfn.SINGLE(IF(COLUMNS($E955:E955)&lt;=COUNTIF(INDIRECT("'Raw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Input'!$B$3)),COLUMNS($E955:E955))),""))</f>
        <v>Boolean</v>
      </c>
      <c r="L955" t="str" cm="1">
        <f t="array" aca="1" ref="L955" ca="1">_xlfn.SINGLE(IF(COLUMNS($E955:F955)&lt;=COUNTIF(INDIRECT("'Raw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Input'!$B$3)),COLUMNS($E955:F955))),""))</f>
        <v/>
      </c>
      <c r="M955" t="str" cm="1">
        <f t="array" aca="1" ref="M955" ca="1">_xlfn.SINGLE(IF(COLUMNS($E955:G955)&lt;=COUNTIF(INDIRECT("'Raw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Input'!$B$3)),COLUMNS($E955:G955))),""))</f>
        <v/>
      </c>
      <c r="N955" t="str" cm="1">
        <f t="array" aca="1" ref="N955" ca="1">_xlfn.SINGLE(IF(COLUMNS($E955:H955)&lt;=COUNTIF(INDIRECT("'Raw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Input'!$B$3)),COLUMNS($E955:H955))),""))</f>
        <v/>
      </c>
      <c r="O955" t="str" cm="1">
        <f t="array" aca="1" ref="O955" ca="1">_xlfn.SINGLE(IF(COLUMNS($E955:I955)&lt;=COUNTIF(INDIRECT("'Raw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Input'!$B$3)),COLUMNS($E955:I955))),""))</f>
        <v/>
      </c>
      <c r="P955" t="str" cm="1">
        <f t="array" aca="1" ref="P955" ca="1">_xlfn.SINGLE(IF(COLUMNS($E955:J955)&lt;=COUNTIF(INDIRECT("'Raw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Input'!$B$3)),COLUMNS($E955:J955))),""))</f>
        <v/>
      </c>
      <c r="Q955" t="str">
        <f t="shared" ca="1" si="357"/>
        <v>Int</v>
      </c>
      <c r="R955" t="str">
        <f t="shared" ca="1" si="358"/>
        <v/>
      </c>
      <c r="S955" t="str">
        <f t="shared" ca="1" si="359"/>
        <v/>
      </c>
      <c r="T955" t="str">
        <f t="shared" ca="1" si="346"/>
        <v/>
      </c>
      <c r="U955" t="str">
        <f t="shared" ca="1" si="347"/>
        <v/>
      </c>
      <c r="V955">
        <v>955</v>
      </c>
      <c r="DE955"/>
      <c r="HB955"/>
    </row>
    <row r="956" spans="1:210">
      <c r="A956">
        <v>5</v>
      </c>
      <c r="B956" t="str">
        <f t="shared" ca="1" si="356"/>
        <v/>
      </c>
      <c r="C956" t="str">
        <f t="shared" ca="1" si="336"/>
        <v/>
      </c>
      <c r="D956" t="str">
        <f t="shared" ca="1" si="337"/>
        <v/>
      </c>
      <c r="E956" t="str" cm="1">
        <f t="array" aca="1" ref="E956" ca="1">_xlfn.SINGLE(IF(COLUMNS($E956:E956)&lt;=COUNTIF(INDIRECT("'Raw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Input'!$B$3)),COLUMNS($E956:E956))),""))</f>
        <v>Int</v>
      </c>
      <c r="F956" t="str" cm="1">
        <f t="array" aca="1" ref="F956" ca="1">_xlfn.SINGLE(IF(COLUMNS($E956:F956)&lt;=COUNTIF(INDIRECT("'Raw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Input'!$B$3)),COLUMNS($E956:F956))),""))</f>
        <v/>
      </c>
      <c r="G956" t="str" cm="1">
        <f t="array" aca="1" ref="G956" ca="1">_xlfn.SINGLE(IF(COLUMNS($E956:G956)&lt;=COUNTIF(INDIRECT("'Raw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Input'!$B$3)),COLUMNS($E956:G956))),""))</f>
        <v/>
      </c>
      <c r="H956" t="str" cm="1">
        <f t="array" aca="1" ref="H956" ca="1">_xlfn.SINGLE(IF(COLUMNS($E956:H956)&lt;=COUNTIF(INDIRECT("'Raw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Input'!$B$3)),COLUMNS($E956:H956))),""))</f>
        <v/>
      </c>
      <c r="I956" t="str" cm="1">
        <f t="array" aca="1" ref="I956" ca="1">_xlfn.SINGLE(IF(COLUMNS($E956:I956)&lt;=COUNTIF(INDIRECT("'Raw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Input'!$B$3)),COLUMNS($E956:I956))),""))</f>
        <v/>
      </c>
      <c r="J956" t="str" cm="1">
        <f t="array" aca="1" ref="J956" ca="1">_xlfn.SINGLE(IF(COLUMNS($E956:J956)&lt;=COUNTIF(INDIRECT("'Raw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Input'!$B$3)),COLUMNS($E956:J956))),""))</f>
        <v/>
      </c>
      <c r="K956" t="str" cm="1">
        <f t="array" aca="1" ref="K956" ca="1">_xlfn.SINGLE(IF(COLUMNS($E956:E956)&lt;=COUNTIF(INDIRECT("'Raw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Input'!$B$3)),COLUMNS($E956:E956))),""))</f>
        <v>Boolean</v>
      </c>
      <c r="L956" t="str" cm="1">
        <f t="array" aca="1" ref="L956" ca="1">_xlfn.SINGLE(IF(COLUMNS($E956:F956)&lt;=COUNTIF(INDIRECT("'Raw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Input'!$B$3)),COLUMNS($E956:F956))),""))</f>
        <v/>
      </c>
      <c r="M956" t="str" cm="1">
        <f t="array" aca="1" ref="M956" ca="1">_xlfn.SINGLE(IF(COLUMNS($E956:G956)&lt;=COUNTIF(INDIRECT("'Raw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Input'!$B$3)),COLUMNS($E956:G956))),""))</f>
        <v/>
      </c>
      <c r="N956" t="str" cm="1">
        <f t="array" aca="1" ref="N956" ca="1">_xlfn.SINGLE(IF(COLUMNS($E956:H956)&lt;=COUNTIF(INDIRECT("'Raw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Input'!$B$3)),COLUMNS($E956:H956))),""))</f>
        <v/>
      </c>
      <c r="O956" t="str" cm="1">
        <f t="array" aca="1" ref="O956" ca="1">_xlfn.SINGLE(IF(COLUMNS($E956:I956)&lt;=COUNTIF(INDIRECT("'Raw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Input'!$B$3)),COLUMNS($E956:I956))),""))</f>
        <v/>
      </c>
      <c r="P956" t="str" cm="1">
        <f t="array" aca="1" ref="P956" ca="1">_xlfn.SINGLE(IF(COLUMNS($E956:J956)&lt;=COUNTIF(INDIRECT("'Raw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Input'!$B$3)),COLUMNS($E956:J956))),""))</f>
        <v/>
      </c>
      <c r="Q956" t="str">
        <f t="shared" ca="1" si="357"/>
        <v>Int</v>
      </c>
      <c r="R956" t="str">
        <f t="shared" ca="1" si="358"/>
        <v/>
      </c>
      <c r="S956" t="str">
        <f t="shared" ca="1" si="359"/>
        <v/>
      </c>
      <c r="T956" t="str">
        <f t="shared" ca="1" si="346"/>
        <v/>
      </c>
      <c r="U956" t="str">
        <f t="shared" ca="1" si="347"/>
        <v/>
      </c>
      <c r="V956">
        <v>956</v>
      </c>
      <c r="DE956"/>
      <c r="HB956"/>
    </row>
    <row r="957" spans="1:210">
      <c r="A957">
        <v>6</v>
      </c>
      <c r="B957" t="str">
        <f t="shared" ca="1" si="356"/>
        <v/>
      </c>
      <c r="C957" t="str">
        <f t="shared" ca="1" si="336"/>
        <v/>
      </c>
      <c r="D957" t="str">
        <f t="shared" ca="1" si="337"/>
        <v/>
      </c>
      <c r="E957" t="str" cm="1">
        <f t="array" aca="1" ref="E957" ca="1">_xlfn.SINGLE(IF(COLUMNS($E957:E957)&lt;=COUNTIF(INDIRECT("'Raw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Input'!$B$3)),COLUMNS($E957:E957))),""))</f>
        <v>Int</v>
      </c>
      <c r="F957" t="str" cm="1">
        <f t="array" aca="1" ref="F957" ca="1">_xlfn.SINGLE(IF(COLUMNS($E957:F957)&lt;=COUNTIF(INDIRECT("'Raw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Input'!$B$3)),COLUMNS($E957:F957))),""))</f>
        <v/>
      </c>
      <c r="G957" t="str" cm="1">
        <f t="array" aca="1" ref="G957" ca="1">_xlfn.SINGLE(IF(COLUMNS($E957:G957)&lt;=COUNTIF(INDIRECT("'Raw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Input'!$B$3)),COLUMNS($E957:G957))),""))</f>
        <v/>
      </c>
      <c r="H957" t="str" cm="1">
        <f t="array" aca="1" ref="H957" ca="1">_xlfn.SINGLE(IF(COLUMNS($E957:H957)&lt;=COUNTIF(INDIRECT("'Raw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Input'!$B$3)),COLUMNS($E957:H957))),""))</f>
        <v/>
      </c>
      <c r="I957" t="str" cm="1">
        <f t="array" aca="1" ref="I957" ca="1">_xlfn.SINGLE(IF(COLUMNS($E957:I957)&lt;=COUNTIF(INDIRECT("'Raw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Input'!$B$3)),COLUMNS($E957:I957))),""))</f>
        <v/>
      </c>
      <c r="J957" t="str" cm="1">
        <f t="array" aca="1" ref="J957" ca="1">_xlfn.SINGLE(IF(COLUMNS($E957:J957)&lt;=COUNTIF(INDIRECT("'Raw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Input'!$B$3)),COLUMNS($E957:J957))),""))</f>
        <v/>
      </c>
      <c r="K957" t="str" cm="1">
        <f t="array" aca="1" ref="K957" ca="1">_xlfn.SINGLE(IF(COLUMNS($E957:E957)&lt;=COUNTIF(INDIRECT("'Raw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Input'!$B$3)),COLUMNS($E957:E957))),""))</f>
        <v>Boolean</v>
      </c>
      <c r="L957" t="str" cm="1">
        <f t="array" aca="1" ref="L957" ca="1">_xlfn.SINGLE(IF(COLUMNS($E957:F957)&lt;=COUNTIF(INDIRECT("'Raw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Input'!$B$3)),COLUMNS($E957:F957))),""))</f>
        <v/>
      </c>
      <c r="M957" t="str" cm="1">
        <f t="array" aca="1" ref="M957" ca="1">_xlfn.SINGLE(IF(COLUMNS($E957:G957)&lt;=COUNTIF(INDIRECT("'Raw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Input'!$B$3)),COLUMNS($E957:G957))),""))</f>
        <v/>
      </c>
      <c r="N957" t="str" cm="1">
        <f t="array" aca="1" ref="N957" ca="1">_xlfn.SINGLE(IF(COLUMNS($E957:H957)&lt;=COUNTIF(INDIRECT("'Raw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Input'!$B$3)),COLUMNS($E957:H957))),""))</f>
        <v/>
      </c>
      <c r="O957" t="str" cm="1">
        <f t="array" aca="1" ref="O957" ca="1">_xlfn.SINGLE(IF(COLUMNS($E957:I957)&lt;=COUNTIF(INDIRECT("'Raw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Input'!$B$3)),COLUMNS($E957:I957))),""))</f>
        <v/>
      </c>
      <c r="P957" t="str" cm="1">
        <f t="array" aca="1" ref="P957" ca="1">_xlfn.SINGLE(IF(COLUMNS($E957:J957)&lt;=COUNTIF(INDIRECT("'Raw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Input'!$B$3)),COLUMNS($E957:J957))),""))</f>
        <v/>
      </c>
      <c r="Q957" t="str">
        <f t="shared" ca="1" si="357"/>
        <v>Int</v>
      </c>
      <c r="R957" t="str">
        <f t="shared" ca="1" si="358"/>
        <v/>
      </c>
      <c r="S957" t="str">
        <f t="shared" ca="1" si="359"/>
        <v/>
      </c>
      <c r="T957" t="str">
        <f t="shared" ca="1" si="346"/>
        <v/>
      </c>
      <c r="U957" t="str">
        <f t="shared" ca="1" si="347"/>
        <v/>
      </c>
      <c r="V957">
        <v>957</v>
      </c>
      <c r="DE957"/>
      <c r="HB957"/>
    </row>
    <row r="958" spans="1:210">
      <c r="A958">
        <v>7</v>
      </c>
      <c r="B958" t="str">
        <f t="shared" ca="1" si="356"/>
        <v/>
      </c>
      <c r="C958" t="str">
        <f t="shared" ca="1" si="336"/>
        <v/>
      </c>
      <c r="D958" t="str">
        <f t="shared" ca="1" si="337"/>
        <v/>
      </c>
      <c r="E958" t="str" cm="1">
        <f t="array" aca="1" ref="E958" ca="1">_xlfn.SINGLE(IF(COLUMNS($E958:E958)&lt;=COUNTIF(INDIRECT("'Raw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Input'!$B$3)),COLUMNS($E958:E958))),""))</f>
        <v>Int</v>
      </c>
      <c r="F958" t="str" cm="1">
        <f t="array" aca="1" ref="F958" ca="1">_xlfn.SINGLE(IF(COLUMNS($E958:F958)&lt;=COUNTIF(INDIRECT("'Raw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Input'!$B$3)),COLUMNS($E958:F958))),""))</f>
        <v/>
      </c>
      <c r="G958" t="str" cm="1">
        <f t="array" aca="1" ref="G958" ca="1">_xlfn.SINGLE(IF(COLUMNS($E958:G958)&lt;=COUNTIF(INDIRECT("'Raw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Input'!$B$3)),COLUMNS($E958:G958))),""))</f>
        <v/>
      </c>
      <c r="H958" t="str" cm="1">
        <f t="array" aca="1" ref="H958" ca="1">_xlfn.SINGLE(IF(COLUMNS($E958:H958)&lt;=COUNTIF(INDIRECT("'Raw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Input'!$B$3)),COLUMNS($E958:H958))),""))</f>
        <v/>
      </c>
      <c r="I958" t="str" cm="1">
        <f t="array" aca="1" ref="I958" ca="1">_xlfn.SINGLE(IF(COLUMNS($E958:I958)&lt;=COUNTIF(INDIRECT("'Raw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Input'!$B$3)),COLUMNS($E958:I958))),""))</f>
        <v/>
      </c>
      <c r="J958" t="str" cm="1">
        <f t="array" aca="1" ref="J958" ca="1">_xlfn.SINGLE(IF(COLUMNS($E958:J958)&lt;=COUNTIF(INDIRECT("'Raw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Input'!$B$3)),COLUMNS($E958:J958))),""))</f>
        <v/>
      </c>
      <c r="K958" t="str" cm="1">
        <f t="array" aca="1" ref="K958" ca="1">_xlfn.SINGLE(IF(COLUMNS($E958:E958)&lt;=COUNTIF(INDIRECT("'Raw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Input'!$B$3)),COLUMNS($E958:E958))),""))</f>
        <v>Boolean</v>
      </c>
      <c r="L958" t="str" cm="1">
        <f t="array" aca="1" ref="L958" ca="1">_xlfn.SINGLE(IF(COLUMNS($E958:F958)&lt;=COUNTIF(INDIRECT("'Raw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Input'!$B$3)),COLUMNS($E958:F958))),""))</f>
        <v/>
      </c>
      <c r="M958" t="str" cm="1">
        <f t="array" aca="1" ref="M958" ca="1">_xlfn.SINGLE(IF(COLUMNS($E958:G958)&lt;=COUNTIF(INDIRECT("'Raw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Input'!$B$3)),COLUMNS($E958:G958))),""))</f>
        <v/>
      </c>
      <c r="N958" t="str" cm="1">
        <f t="array" aca="1" ref="N958" ca="1">_xlfn.SINGLE(IF(COLUMNS($E958:H958)&lt;=COUNTIF(INDIRECT("'Raw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Input'!$B$3)),COLUMNS($E958:H958))),""))</f>
        <v/>
      </c>
      <c r="O958" t="str" cm="1">
        <f t="array" aca="1" ref="O958" ca="1">_xlfn.SINGLE(IF(COLUMNS($E958:I958)&lt;=COUNTIF(INDIRECT("'Raw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Input'!$B$3)),COLUMNS($E958:I958))),""))</f>
        <v/>
      </c>
      <c r="P958" t="str" cm="1">
        <f t="array" aca="1" ref="P958" ca="1">_xlfn.SINGLE(IF(COLUMNS($E958:J958)&lt;=COUNTIF(INDIRECT("'Raw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Input'!$B$3)),COLUMNS($E958:J958))),""))</f>
        <v/>
      </c>
      <c r="Q958" t="str">
        <f t="shared" ca="1" si="357"/>
        <v>Int</v>
      </c>
      <c r="R958" t="str">
        <f t="shared" ca="1" si="358"/>
        <v/>
      </c>
      <c r="S958" t="str">
        <f t="shared" ca="1" si="359"/>
        <v/>
      </c>
      <c r="T958" t="str">
        <f t="shared" ca="1" si="346"/>
        <v/>
      </c>
      <c r="U958" t="str">
        <f t="shared" ca="1" si="347"/>
        <v/>
      </c>
      <c r="V958">
        <v>958</v>
      </c>
      <c r="DE958"/>
      <c r="HB958"/>
    </row>
    <row r="959" spans="1:210">
      <c r="A959">
        <v>8</v>
      </c>
      <c r="B959" t="str">
        <f t="shared" ca="1" si="356"/>
        <v/>
      </c>
      <c r="C959" t="str">
        <f t="shared" ca="1" si="336"/>
        <v/>
      </c>
      <c r="D959" t="str">
        <f t="shared" ca="1" si="337"/>
        <v/>
      </c>
      <c r="E959" t="str" cm="1">
        <f t="array" aca="1" ref="E959" ca="1">_xlfn.SINGLE(IF(COLUMNS($E959:E959)&lt;=COUNTIF(INDIRECT("'Raw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Input'!$B$3)),COLUMNS($E959:E959))),""))</f>
        <v>Int</v>
      </c>
      <c r="F959" t="str" cm="1">
        <f t="array" aca="1" ref="F959" ca="1">_xlfn.SINGLE(IF(COLUMNS($E959:F959)&lt;=COUNTIF(INDIRECT("'Raw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Input'!$B$3)),COLUMNS($E959:F959))),""))</f>
        <v/>
      </c>
      <c r="G959" t="str" cm="1">
        <f t="array" aca="1" ref="G959" ca="1">_xlfn.SINGLE(IF(COLUMNS($E959:G959)&lt;=COUNTIF(INDIRECT("'Raw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Input'!$B$3)),COLUMNS($E959:G959))),""))</f>
        <v/>
      </c>
      <c r="H959" t="str" cm="1">
        <f t="array" aca="1" ref="H959" ca="1">_xlfn.SINGLE(IF(COLUMNS($E959:H959)&lt;=COUNTIF(INDIRECT("'Raw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Input'!$B$3)),COLUMNS($E959:H959))),""))</f>
        <v/>
      </c>
      <c r="I959" t="str" cm="1">
        <f t="array" aca="1" ref="I959" ca="1">_xlfn.SINGLE(IF(COLUMNS($E959:I959)&lt;=COUNTIF(INDIRECT("'Raw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Input'!$B$3)),COLUMNS($E959:I959))),""))</f>
        <v/>
      </c>
      <c r="J959" t="str" cm="1">
        <f t="array" aca="1" ref="J959" ca="1">_xlfn.SINGLE(IF(COLUMNS($E959:J959)&lt;=COUNTIF(INDIRECT("'Raw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Input'!$B$3)),COLUMNS($E959:J959))),""))</f>
        <v/>
      </c>
      <c r="K959" t="str" cm="1">
        <f t="array" aca="1" ref="K959" ca="1">_xlfn.SINGLE(IF(COLUMNS($E959:E959)&lt;=COUNTIF(INDIRECT("'Raw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Input'!$B$3)),COLUMNS($E959:E959))),""))</f>
        <v>Boolean</v>
      </c>
      <c r="L959" t="str" cm="1">
        <f t="array" aca="1" ref="L959" ca="1">_xlfn.SINGLE(IF(COLUMNS($E959:F959)&lt;=COUNTIF(INDIRECT("'Raw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Input'!$B$3)),COLUMNS($E959:F959))),""))</f>
        <v/>
      </c>
      <c r="M959" t="str" cm="1">
        <f t="array" aca="1" ref="M959" ca="1">_xlfn.SINGLE(IF(COLUMNS($E959:G959)&lt;=COUNTIF(INDIRECT("'Raw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Input'!$B$3)),COLUMNS($E959:G959))),""))</f>
        <v/>
      </c>
      <c r="N959" t="str" cm="1">
        <f t="array" aca="1" ref="N959" ca="1">_xlfn.SINGLE(IF(COLUMNS($E959:H959)&lt;=COUNTIF(INDIRECT("'Raw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Input'!$B$3)),COLUMNS($E959:H959))),""))</f>
        <v/>
      </c>
      <c r="O959" t="str" cm="1">
        <f t="array" aca="1" ref="O959" ca="1">_xlfn.SINGLE(IF(COLUMNS($E959:I959)&lt;=COUNTIF(INDIRECT("'Raw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Input'!$B$3)),COLUMNS($E959:I959))),""))</f>
        <v/>
      </c>
      <c r="P959" t="str" cm="1">
        <f t="array" aca="1" ref="P959" ca="1">_xlfn.SINGLE(IF(COLUMNS($E959:J959)&lt;=COUNTIF(INDIRECT("'Raw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Input'!$B$3)),COLUMNS($E959:J959))),""))</f>
        <v/>
      </c>
      <c r="Q959" t="str">
        <f t="shared" ca="1" si="357"/>
        <v>Int</v>
      </c>
      <c r="R959" t="str">
        <f t="shared" ca="1" si="358"/>
        <v/>
      </c>
      <c r="S959" t="str">
        <f t="shared" ca="1" si="359"/>
        <v/>
      </c>
      <c r="T959" t="str">
        <f t="shared" ca="1" si="346"/>
        <v/>
      </c>
      <c r="U959" t="str">
        <f t="shared" ca="1" si="347"/>
        <v/>
      </c>
      <c r="V959">
        <v>959</v>
      </c>
      <c r="DE959"/>
      <c r="HB959"/>
    </row>
    <row r="960" spans="1:210">
      <c r="A960">
        <v>9</v>
      </c>
      <c r="B960" t="str">
        <f t="shared" ca="1" si="356"/>
        <v/>
      </c>
      <c r="C960" t="str">
        <f t="shared" ca="1" si="336"/>
        <v/>
      </c>
      <c r="D960" t="str">
        <f t="shared" ca="1" si="337"/>
        <v/>
      </c>
      <c r="E960" t="str" cm="1">
        <f t="array" aca="1" ref="E960" ca="1">_xlfn.SINGLE(IF(COLUMNS($E960:E960)&lt;=COUNTIF(INDIRECT("'Raw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Input'!$B$3)),COLUMNS($E960:E960))),""))</f>
        <v>Int</v>
      </c>
      <c r="F960" t="str" cm="1">
        <f t="array" aca="1" ref="F960" ca="1">_xlfn.SINGLE(IF(COLUMNS($E960:F960)&lt;=COUNTIF(INDIRECT("'Raw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Input'!$B$3)),COLUMNS($E960:F960))),""))</f>
        <v/>
      </c>
      <c r="G960" t="str" cm="1">
        <f t="array" aca="1" ref="G960" ca="1">_xlfn.SINGLE(IF(COLUMNS($E960:G960)&lt;=COUNTIF(INDIRECT("'Raw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Input'!$B$3)),COLUMNS($E960:G960))),""))</f>
        <v/>
      </c>
      <c r="H960" t="str" cm="1">
        <f t="array" aca="1" ref="H960" ca="1">_xlfn.SINGLE(IF(COLUMNS($E960:H960)&lt;=COUNTIF(INDIRECT("'Raw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Input'!$B$3)),COLUMNS($E960:H960))),""))</f>
        <v/>
      </c>
      <c r="I960" t="str" cm="1">
        <f t="array" aca="1" ref="I960" ca="1">_xlfn.SINGLE(IF(COLUMNS($E960:I960)&lt;=COUNTIF(INDIRECT("'Raw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Input'!$B$3)),COLUMNS($E960:I960))),""))</f>
        <v/>
      </c>
      <c r="J960" t="str" cm="1">
        <f t="array" aca="1" ref="J960" ca="1">_xlfn.SINGLE(IF(COLUMNS($E960:J960)&lt;=COUNTIF(INDIRECT("'Raw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Input'!$B$3)),COLUMNS($E960:J960))),""))</f>
        <v/>
      </c>
      <c r="K960" t="str" cm="1">
        <f t="array" aca="1" ref="K960" ca="1">_xlfn.SINGLE(IF(COLUMNS($E960:E960)&lt;=COUNTIF(INDIRECT("'Raw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Input'!$B$3)),COLUMNS($E960:E960))),""))</f>
        <v>Boolean</v>
      </c>
      <c r="L960" t="str" cm="1">
        <f t="array" aca="1" ref="L960" ca="1">_xlfn.SINGLE(IF(COLUMNS($E960:F960)&lt;=COUNTIF(INDIRECT("'Raw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Input'!$B$3)),COLUMNS($E960:F960))),""))</f>
        <v/>
      </c>
      <c r="M960" t="str" cm="1">
        <f t="array" aca="1" ref="M960" ca="1">_xlfn.SINGLE(IF(COLUMNS($E960:G960)&lt;=COUNTIF(INDIRECT("'Raw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Input'!$B$3)),COLUMNS($E960:G960))),""))</f>
        <v/>
      </c>
      <c r="N960" t="str" cm="1">
        <f t="array" aca="1" ref="N960" ca="1">_xlfn.SINGLE(IF(COLUMNS($E960:H960)&lt;=COUNTIF(INDIRECT("'Raw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Input'!$B$3)),COLUMNS($E960:H960))),""))</f>
        <v/>
      </c>
      <c r="O960" t="str" cm="1">
        <f t="array" aca="1" ref="O960" ca="1">_xlfn.SINGLE(IF(COLUMNS($E960:I960)&lt;=COUNTIF(INDIRECT("'Raw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Input'!$B$3)),COLUMNS($E960:I960))),""))</f>
        <v/>
      </c>
      <c r="P960" t="str" cm="1">
        <f t="array" aca="1" ref="P960" ca="1">_xlfn.SINGLE(IF(COLUMNS($E960:J960)&lt;=COUNTIF(INDIRECT("'Raw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Input'!$B$3)),COLUMNS($E960:J960))),""))</f>
        <v/>
      </c>
      <c r="Q960" t="str">
        <f t="shared" ca="1" si="357"/>
        <v>Int</v>
      </c>
      <c r="R960" t="str">
        <f t="shared" ca="1" si="358"/>
        <v/>
      </c>
      <c r="S960" t="str">
        <f t="shared" ca="1" si="359"/>
        <v/>
      </c>
      <c r="T960" t="str">
        <f t="shared" ca="1" si="346"/>
        <v/>
      </c>
      <c r="U960" t="str">
        <f t="shared" ca="1" si="347"/>
        <v/>
      </c>
      <c r="V960">
        <v>960</v>
      </c>
      <c r="DE960"/>
      <c r="HB960"/>
    </row>
    <row r="961" spans="1:210">
      <c r="A961">
        <v>10</v>
      </c>
      <c r="B961" t="str">
        <f t="shared" ca="1" si="356"/>
        <v/>
      </c>
      <c r="C961" t="str">
        <f t="shared" ca="1" si="336"/>
        <v/>
      </c>
      <c r="D961" t="str">
        <f t="shared" ca="1" si="337"/>
        <v/>
      </c>
      <c r="E961" t="str" cm="1">
        <f t="array" aca="1" ref="E961" ca="1">_xlfn.SINGLE(IF(COLUMNS($E961:E961)&lt;=COUNTIF(INDIRECT("'Raw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Input'!$B$3)),COLUMNS($E961:E961))),""))</f>
        <v>Int</v>
      </c>
      <c r="F961" t="str" cm="1">
        <f t="array" aca="1" ref="F961" ca="1">_xlfn.SINGLE(IF(COLUMNS($E961:F961)&lt;=COUNTIF(INDIRECT("'Raw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Input'!$B$3)),COLUMNS($E961:F961))),""))</f>
        <v/>
      </c>
      <c r="G961" t="str" cm="1">
        <f t="array" aca="1" ref="G961" ca="1">_xlfn.SINGLE(IF(COLUMNS($E961:G961)&lt;=COUNTIF(INDIRECT("'Raw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Input'!$B$3)),COLUMNS($E961:G961))),""))</f>
        <v/>
      </c>
      <c r="H961" t="str" cm="1">
        <f t="array" aca="1" ref="H961" ca="1">_xlfn.SINGLE(IF(COLUMNS($E961:H961)&lt;=COUNTIF(INDIRECT("'Raw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Input'!$B$3)),COLUMNS($E961:H961))),""))</f>
        <v/>
      </c>
      <c r="I961" t="str" cm="1">
        <f t="array" aca="1" ref="I961" ca="1">_xlfn.SINGLE(IF(COLUMNS($E961:I961)&lt;=COUNTIF(INDIRECT("'Raw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Input'!$B$3)),COLUMNS($E961:I961))),""))</f>
        <v/>
      </c>
      <c r="J961" t="str" cm="1">
        <f t="array" aca="1" ref="J961" ca="1">_xlfn.SINGLE(IF(COLUMNS($E961:J961)&lt;=COUNTIF(INDIRECT("'Raw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Input'!$B$3)),COLUMNS($E961:J961))),""))</f>
        <v/>
      </c>
      <c r="K961" t="str" cm="1">
        <f t="array" aca="1" ref="K961" ca="1">_xlfn.SINGLE(IF(COLUMNS($E961:E961)&lt;=COUNTIF(INDIRECT("'Raw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Input'!$B$3)),COLUMNS($E961:E961))),""))</f>
        <v>Boolean</v>
      </c>
      <c r="L961" t="str" cm="1">
        <f t="array" aca="1" ref="L961" ca="1">_xlfn.SINGLE(IF(COLUMNS($E961:F961)&lt;=COUNTIF(INDIRECT("'Raw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Input'!$B$3)),COLUMNS($E961:F961))),""))</f>
        <v/>
      </c>
      <c r="M961" t="str" cm="1">
        <f t="array" aca="1" ref="M961" ca="1">_xlfn.SINGLE(IF(COLUMNS($E961:G961)&lt;=COUNTIF(INDIRECT("'Raw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Input'!$B$3)),COLUMNS($E961:G961))),""))</f>
        <v/>
      </c>
      <c r="N961" t="str" cm="1">
        <f t="array" aca="1" ref="N961" ca="1">_xlfn.SINGLE(IF(COLUMNS($E961:H961)&lt;=COUNTIF(INDIRECT("'Raw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Input'!$B$3)),COLUMNS($E961:H961))),""))</f>
        <v/>
      </c>
      <c r="O961" t="str" cm="1">
        <f t="array" aca="1" ref="O961" ca="1">_xlfn.SINGLE(IF(COLUMNS($E961:I961)&lt;=COUNTIF(INDIRECT("'Raw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Input'!$B$3)),COLUMNS($E961:I961))),""))</f>
        <v/>
      </c>
      <c r="P961" t="str" cm="1">
        <f t="array" aca="1" ref="P961" ca="1">_xlfn.SINGLE(IF(COLUMNS($E961:J961)&lt;=COUNTIF(INDIRECT("'Raw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Input'!$B$3)),COLUMNS($E961:J961))),""))</f>
        <v/>
      </c>
      <c r="Q961" t="str">
        <f t="shared" ca="1" si="357"/>
        <v>Int</v>
      </c>
      <c r="R961" t="str">
        <f t="shared" ca="1" si="358"/>
        <v/>
      </c>
      <c r="S961" t="str">
        <f t="shared" ca="1" si="359"/>
        <v/>
      </c>
      <c r="T961" t="str">
        <f t="shared" ca="1" si="346"/>
        <v/>
      </c>
      <c r="U961" t="str">
        <f t="shared" ca="1" si="347"/>
        <v/>
      </c>
      <c r="V961">
        <v>961</v>
      </c>
      <c r="DE961"/>
      <c r="HB961"/>
    </row>
    <row r="962" spans="1:210">
      <c r="A962">
        <v>11</v>
      </c>
      <c r="B962" t="str">
        <f t="shared" ca="1" si="356"/>
        <v/>
      </c>
      <c r="C962" t="str">
        <f t="shared" ca="1" si="336"/>
        <v/>
      </c>
      <c r="D962" t="str">
        <f t="shared" ca="1" si="337"/>
        <v/>
      </c>
      <c r="E962" t="str" cm="1">
        <f t="array" aca="1" ref="E962" ca="1">_xlfn.SINGLE(IF(COLUMNS($E962:E962)&lt;=COUNTIF(INDIRECT("'Raw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Input'!$B$3)),COLUMNS($E962:E962))),""))</f>
        <v>Int</v>
      </c>
      <c r="F962" t="str" cm="1">
        <f t="array" aca="1" ref="F962" ca="1">_xlfn.SINGLE(IF(COLUMNS($E962:F962)&lt;=COUNTIF(INDIRECT("'Raw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Input'!$B$3)),COLUMNS($E962:F962))),""))</f>
        <v/>
      </c>
      <c r="G962" t="str" cm="1">
        <f t="array" aca="1" ref="G962" ca="1">_xlfn.SINGLE(IF(COLUMNS($E962:G962)&lt;=COUNTIF(INDIRECT("'Raw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Input'!$B$3)),COLUMNS($E962:G962))),""))</f>
        <v/>
      </c>
      <c r="H962" t="str" cm="1">
        <f t="array" aca="1" ref="H962" ca="1">_xlfn.SINGLE(IF(COLUMNS($E962:H962)&lt;=COUNTIF(INDIRECT("'Raw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Input'!$B$3)),COLUMNS($E962:H962))),""))</f>
        <v/>
      </c>
      <c r="I962" t="str" cm="1">
        <f t="array" aca="1" ref="I962" ca="1">_xlfn.SINGLE(IF(COLUMNS($E962:I962)&lt;=COUNTIF(INDIRECT("'Raw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Input'!$B$3)),COLUMNS($E962:I962))),""))</f>
        <v/>
      </c>
      <c r="J962" t="str" cm="1">
        <f t="array" aca="1" ref="J962" ca="1">_xlfn.SINGLE(IF(COLUMNS($E962:J962)&lt;=COUNTIF(INDIRECT("'Raw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Input'!$B$3)),COLUMNS($E962:J962))),""))</f>
        <v/>
      </c>
      <c r="K962" t="str" cm="1">
        <f t="array" aca="1" ref="K962" ca="1">_xlfn.SINGLE(IF(COLUMNS($E962:E962)&lt;=COUNTIF(INDIRECT("'Raw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Input'!$B$3)),COLUMNS($E962:E962))),""))</f>
        <v>Boolean</v>
      </c>
      <c r="L962" t="str" cm="1">
        <f t="array" aca="1" ref="L962" ca="1">_xlfn.SINGLE(IF(COLUMNS($E962:F962)&lt;=COUNTIF(INDIRECT("'Raw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Input'!$B$3)),COLUMNS($E962:F962))),""))</f>
        <v/>
      </c>
      <c r="M962" t="str" cm="1">
        <f t="array" aca="1" ref="M962" ca="1">_xlfn.SINGLE(IF(COLUMNS($E962:G962)&lt;=COUNTIF(INDIRECT("'Raw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Input'!$B$3)),COLUMNS($E962:G962))),""))</f>
        <v/>
      </c>
      <c r="N962" t="str" cm="1">
        <f t="array" aca="1" ref="N962" ca="1">_xlfn.SINGLE(IF(COLUMNS($E962:H962)&lt;=COUNTIF(INDIRECT("'Raw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Input'!$B$3)),COLUMNS($E962:H962))),""))</f>
        <v/>
      </c>
      <c r="O962" t="str" cm="1">
        <f t="array" aca="1" ref="O962" ca="1">_xlfn.SINGLE(IF(COLUMNS($E962:I962)&lt;=COUNTIF(INDIRECT("'Raw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Input'!$B$3)),COLUMNS($E962:I962))),""))</f>
        <v/>
      </c>
      <c r="P962" t="str" cm="1">
        <f t="array" aca="1" ref="P962" ca="1">_xlfn.SINGLE(IF(COLUMNS($E962:J962)&lt;=COUNTIF(INDIRECT("'Raw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Input'!$B$3)),COLUMNS($E962:J962))),""))</f>
        <v/>
      </c>
      <c r="Q962" t="str">
        <f t="shared" ca="1" si="357"/>
        <v>Int</v>
      </c>
      <c r="R962" t="str">
        <f t="shared" ca="1" si="358"/>
        <v/>
      </c>
      <c r="S962" t="str">
        <f t="shared" ca="1" si="359"/>
        <v/>
      </c>
      <c r="T962" t="str">
        <f t="shared" ca="1" si="346"/>
        <v/>
      </c>
      <c r="U962" t="str">
        <f t="shared" ca="1" si="347"/>
        <v/>
      </c>
      <c r="V962">
        <v>962</v>
      </c>
      <c r="DE962"/>
      <c r="HB962"/>
    </row>
    <row r="963" spans="1:210">
      <c r="A963">
        <v>12</v>
      </c>
      <c r="B963" t="str">
        <f t="shared" ca="1" si="356"/>
        <v/>
      </c>
      <c r="C963" t="str">
        <f t="shared" ref="C963:C1026" ca="1" si="360">IFERROR(IF(ISBLANK(INDIRECT(INDIRECT("A"&amp;V963-A963)&amp;"!Y"&amp;A963+3)),"",INDIRECT(INDIRECT("A"&amp;V963-A963)&amp;"!Y"&amp;A963+3)),"")</f>
        <v/>
      </c>
      <c r="D963" t="str">
        <f t="shared" ref="D963:D1026" ca="1" si="361">IFERROR(IF(ISBLANK(INDIRECT(INDIRECT("A"&amp;V963-A963)&amp;"!K"&amp;A963+3)),"",INDIRECT(INDIRECT("A"&amp;V963-A963)&amp;"!K"&amp;A963+3)),"")</f>
        <v/>
      </c>
      <c r="E963" t="str" cm="1">
        <f t="array" aca="1" ref="E963" ca="1">_xlfn.SINGLE(IF(COLUMNS($E963:E963)&lt;=COUNTIF(INDIRECT("'Raw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Input'!$B$3)),COLUMNS($E963:E963))),""))</f>
        <v>Int</v>
      </c>
      <c r="F963" t="str" cm="1">
        <f t="array" aca="1" ref="F963" ca="1">_xlfn.SINGLE(IF(COLUMNS($E963:F963)&lt;=COUNTIF(INDIRECT("'Raw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Input'!$B$3)),COLUMNS($E963:F963))),""))</f>
        <v/>
      </c>
      <c r="G963" t="str" cm="1">
        <f t="array" aca="1" ref="G963" ca="1">_xlfn.SINGLE(IF(COLUMNS($E963:G963)&lt;=COUNTIF(INDIRECT("'Raw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Input'!$B$3)),COLUMNS($E963:G963))),""))</f>
        <v/>
      </c>
      <c r="H963" t="str" cm="1">
        <f t="array" aca="1" ref="H963" ca="1">_xlfn.SINGLE(IF(COLUMNS($E963:H963)&lt;=COUNTIF(INDIRECT("'Raw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Input'!$B$3)),COLUMNS($E963:H963))),""))</f>
        <v/>
      </c>
      <c r="I963" t="str" cm="1">
        <f t="array" aca="1" ref="I963" ca="1">_xlfn.SINGLE(IF(COLUMNS($E963:I963)&lt;=COUNTIF(INDIRECT("'Raw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Input'!$B$3)),COLUMNS($E963:I963))),""))</f>
        <v/>
      </c>
      <c r="J963" t="str" cm="1">
        <f t="array" aca="1" ref="J963" ca="1">_xlfn.SINGLE(IF(COLUMNS($E963:J963)&lt;=COUNTIF(INDIRECT("'Raw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Input'!$B$3)),COLUMNS($E963:J963))),""))</f>
        <v/>
      </c>
      <c r="K963" t="str" cm="1">
        <f t="array" aca="1" ref="K963" ca="1">_xlfn.SINGLE(IF(COLUMNS($E963:E963)&lt;=COUNTIF(INDIRECT("'Raw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Input'!$B$3)),COLUMNS($E963:E963))),""))</f>
        <v>Boolean</v>
      </c>
      <c r="L963" t="str" cm="1">
        <f t="array" aca="1" ref="L963" ca="1">_xlfn.SINGLE(IF(COLUMNS($E963:F963)&lt;=COUNTIF(INDIRECT("'Raw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Input'!$B$3)),COLUMNS($E963:F963))),""))</f>
        <v/>
      </c>
      <c r="M963" t="str" cm="1">
        <f t="array" aca="1" ref="M963" ca="1">_xlfn.SINGLE(IF(COLUMNS($E963:G963)&lt;=COUNTIF(INDIRECT("'Raw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Input'!$B$3)),COLUMNS($E963:G963))),""))</f>
        <v/>
      </c>
      <c r="N963" t="str" cm="1">
        <f t="array" aca="1" ref="N963" ca="1">_xlfn.SINGLE(IF(COLUMNS($E963:H963)&lt;=COUNTIF(INDIRECT("'Raw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Input'!$B$3)),COLUMNS($E963:H963))),""))</f>
        <v/>
      </c>
      <c r="O963" t="str" cm="1">
        <f t="array" aca="1" ref="O963" ca="1">_xlfn.SINGLE(IF(COLUMNS($E963:I963)&lt;=COUNTIF(INDIRECT("'Raw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Input'!$B$3)),COLUMNS($E963:I963))),""))</f>
        <v/>
      </c>
      <c r="P963" t="str" cm="1">
        <f t="array" aca="1" ref="P963" ca="1">_xlfn.SINGLE(IF(COLUMNS($E963:J963)&lt;=COUNTIF(INDIRECT("'Raw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Input'!$B$3)),COLUMNS($E963:J963))),""))</f>
        <v/>
      </c>
      <c r="Q963" t="str">
        <f t="shared" ca="1" si="357"/>
        <v>Int</v>
      </c>
      <c r="R963" t="str">
        <f t="shared" ca="1" si="358"/>
        <v/>
      </c>
      <c r="S963" t="str">
        <f t="shared" ca="1" si="359"/>
        <v/>
      </c>
      <c r="T963" t="str">
        <f t="shared" ca="1" si="346"/>
        <v/>
      </c>
      <c r="U963" t="str">
        <f t="shared" ca="1" si="347"/>
        <v/>
      </c>
      <c r="V963">
        <v>963</v>
      </c>
      <c r="DE963"/>
      <c r="HB963"/>
    </row>
    <row r="964" spans="1:210">
      <c r="A964" s="79" t="str">
        <f ca="1">IF(ISBLANK(INDIRECT("Setup!A"&amp;(1+(V964+11)/13))),"",INDIRECT("Setup!A"&amp;(1+(V964+11)/13)))</f>
        <v/>
      </c>
      <c r="C964" t="str">
        <f t="shared" ca="1" si="360"/>
        <v/>
      </c>
      <c r="D964" t="str">
        <f t="shared" ca="1" si="361"/>
        <v/>
      </c>
      <c r="K964" t="str" cm="1">
        <f t="array" aca="1" ref="K964" ca="1">_xlfn.SINGLE(IF(COLUMNS($E964:E964)&lt;=COUNTIF(INDIRECT("'Raw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Input'!$B$3)),COLUMNS($E964:E964))),""))</f>
        <v/>
      </c>
      <c r="L964" t="str" cm="1">
        <f t="array" aca="1" ref="L964" ca="1">_xlfn.SINGLE(IF(COLUMNS($E964:F964)&lt;=COUNTIF(INDIRECT("'Raw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Input'!$B$3)),COLUMNS($E964:F964))),""))</f>
        <v/>
      </c>
      <c r="M964" t="str" cm="1">
        <f t="array" aca="1" ref="M964" ca="1">_xlfn.SINGLE(IF(COLUMNS($E964:G964)&lt;=COUNTIF(INDIRECT("'Raw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Input'!$B$3)),COLUMNS($E964:G964))),""))</f>
        <v/>
      </c>
      <c r="N964" t="str" cm="1">
        <f t="array" aca="1" ref="N964" ca="1">_xlfn.SINGLE(IF(COLUMNS($E964:H964)&lt;=COUNTIF(INDIRECT("'Raw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Input'!$B$3)),COLUMNS($E964:H964))),""))</f>
        <v/>
      </c>
      <c r="O964" t="str" cm="1">
        <f t="array" aca="1" ref="O964" ca="1">_xlfn.SINGLE(IF(COLUMNS($E964:I964)&lt;=COUNTIF(INDIRECT("'Raw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Input'!$B$3)),COLUMNS($E964:I964))),""))</f>
        <v/>
      </c>
      <c r="P964" t="str" cm="1">
        <f t="array" aca="1" ref="P964" ca="1">_xlfn.SINGLE(IF(COLUMNS($E964:J964)&lt;=COUNTIF(INDIRECT("'Raw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Input'!$B$3)),COLUMNS($E964:J964))),""))</f>
        <v/>
      </c>
      <c r="T964" t="str">
        <f t="shared" ca="1" si="346"/>
        <v/>
      </c>
      <c r="U964" t="str">
        <f t="shared" ca="1" si="347"/>
        <v/>
      </c>
      <c r="V964">
        <v>964</v>
      </c>
      <c r="DE964"/>
      <c r="HB964"/>
    </row>
    <row r="965" spans="1:210">
      <c r="A965">
        <v>1</v>
      </c>
      <c r="B965" t="str">
        <f t="shared" ref="B965:B976" ca="1" si="362">IFERROR(IF(ISBLANK(INDIRECT(INDIRECT("A"&amp;V965-A965)&amp;"!B"&amp;A965+3)),"",INDIRECT(INDIRECT("A"&amp;V965-A965)&amp;"!B"&amp;A965+3)),"")</f>
        <v/>
      </c>
      <c r="C965" t="str">
        <f t="shared" ca="1" si="360"/>
        <v/>
      </c>
      <c r="D965" t="str">
        <f t="shared" ca="1" si="361"/>
        <v/>
      </c>
      <c r="E965" t="str" cm="1">
        <f t="array" aca="1" ref="E965" ca="1">_xlfn.SINGLE(IF(COLUMNS($E965:E965)&lt;=COUNTIF(INDIRECT("'Raw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Input'!$B$3)),COLUMNS($E965:E965))),""))</f>
        <v>Int</v>
      </c>
      <c r="F965" t="str" cm="1">
        <f t="array" aca="1" ref="F965" ca="1">_xlfn.SINGLE(IF(COLUMNS($E965:F965)&lt;=COUNTIF(INDIRECT("'Raw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Input'!$B$3)),COLUMNS($E965:F965))),""))</f>
        <v/>
      </c>
      <c r="G965" t="str" cm="1">
        <f t="array" aca="1" ref="G965" ca="1">_xlfn.SINGLE(IF(COLUMNS($E965:G965)&lt;=COUNTIF(INDIRECT("'Raw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Input'!$B$3)),COLUMNS($E965:G965))),""))</f>
        <v/>
      </c>
      <c r="H965" t="str" cm="1">
        <f t="array" aca="1" ref="H965" ca="1">_xlfn.SINGLE(IF(COLUMNS($E965:H965)&lt;=COUNTIF(INDIRECT("'Raw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Input'!$B$3)),COLUMNS($E965:H965))),""))</f>
        <v/>
      </c>
      <c r="I965" t="str" cm="1">
        <f t="array" aca="1" ref="I965" ca="1">_xlfn.SINGLE(IF(COLUMNS($E965:I965)&lt;=COUNTIF(INDIRECT("'Raw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Input'!$B$3)),COLUMNS($E965:I965))),""))</f>
        <v/>
      </c>
      <c r="J965" t="str" cm="1">
        <f t="array" aca="1" ref="J965" ca="1">_xlfn.SINGLE(IF(COLUMNS($E965:J965)&lt;=COUNTIF(INDIRECT("'Raw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Input'!$B$3)),COLUMNS($E965:J965))),""))</f>
        <v/>
      </c>
      <c r="K965" t="str" cm="1">
        <f t="array" aca="1" ref="K965" ca="1">_xlfn.SINGLE(IF(COLUMNS($E965:E965)&lt;=COUNTIF(INDIRECT("'Raw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Input'!$B$3)),COLUMNS($E965:E965))),""))</f>
        <v>Boolean</v>
      </c>
      <c r="L965" t="str" cm="1">
        <f t="array" aca="1" ref="L965" ca="1">_xlfn.SINGLE(IF(COLUMNS($E965:F965)&lt;=COUNTIF(INDIRECT("'Raw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Input'!$B$3)),COLUMNS($E965:F965))),""))</f>
        <v/>
      </c>
      <c r="M965" t="str" cm="1">
        <f t="array" aca="1" ref="M965" ca="1">_xlfn.SINGLE(IF(COLUMNS($E965:G965)&lt;=COUNTIF(INDIRECT("'Raw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Input'!$B$3)),COLUMNS($E965:G965))),""))</f>
        <v/>
      </c>
      <c r="N965" t="str" cm="1">
        <f t="array" aca="1" ref="N965" ca="1">_xlfn.SINGLE(IF(COLUMNS($E965:H965)&lt;=COUNTIF(INDIRECT("'Raw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Input'!$B$3)),COLUMNS($E965:H965))),""))</f>
        <v/>
      </c>
      <c r="O965" t="str" cm="1">
        <f t="array" aca="1" ref="O965" ca="1">_xlfn.SINGLE(IF(COLUMNS($E965:I965)&lt;=COUNTIF(INDIRECT("'Raw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Input'!$B$3)),COLUMNS($E965:I965))),""))</f>
        <v/>
      </c>
      <c r="P965" t="str" cm="1">
        <f t="array" aca="1" ref="P965" ca="1">_xlfn.SINGLE(IF(COLUMNS($E965:J965)&lt;=COUNTIF(INDIRECT("'Raw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Input'!$B$3)),COLUMNS($E965:J965))),""))</f>
        <v/>
      </c>
      <c r="Q965" t="str">
        <f t="shared" ref="Q965:Q976" ca="1" si="363">IF(NOT(C965=K965),E965,IF(NOT(C965=L965),F965,IF(NOT(C965=M965),G965,IF(NOT(C965=N965),H965,IF(NOT(C965=O965),I965,IF(NOT(C965=P965),J965,""))))))</f>
        <v>Int</v>
      </c>
      <c r="R965" t="str">
        <f t="shared" ref="R965:R976" ca="1" si="364">IF(AND(NOT(C965=L965),NOT(F965=Q965)),F965,IF(AND(NOT(C965=M965),NOT(G965=Q965)),G965,IF(AND(NOT(C965=N965),NOT(H965=Q965)),H965,IF(AND(NOT(C965=O965),NOT(I965=Q965)),I965,IF(AND(NOT(C965=P965),NOT(J965=Q965)),J965,"")))))</f>
        <v/>
      </c>
      <c r="S965" t="str">
        <f t="shared" ref="S965:S976" ca="1" si="365">IF(AND(NOT(C965=M965),NOT(G965=Q965),NOT(G965=R965)),G965,IF(AND(NOT(C965=N965),NOT(H965=Q965),NOT(H965=R965)),H965,IF(AND(NOT(C965=O965),NOT(I965=Q965),NOT(I965=R965)),I965,IF(AND(NOT(C965=P965),NOT(J965=Q965),NOT(J965=R965)),J965,""))))</f>
        <v/>
      </c>
      <c r="T965" t="str">
        <f t="shared" ca="1" si="346"/>
        <v/>
      </c>
      <c r="U965" t="str">
        <f t="shared" ca="1" si="347"/>
        <v/>
      </c>
      <c r="V965">
        <v>965</v>
      </c>
      <c r="DE965"/>
      <c r="HB965"/>
    </row>
    <row r="966" spans="1:210">
      <c r="A966">
        <v>2</v>
      </c>
      <c r="B966" t="str">
        <f t="shared" ca="1" si="362"/>
        <v/>
      </c>
      <c r="C966" t="str">
        <f t="shared" ca="1" si="360"/>
        <v/>
      </c>
      <c r="D966" t="str">
        <f t="shared" ca="1" si="361"/>
        <v/>
      </c>
      <c r="E966" t="str" cm="1">
        <f t="array" aca="1" ref="E966" ca="1">_xlfn.SINGLE(IF(COLUMNS($E966:E966)&lt;=COUNTIF(INDIRECT("'Raw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Input'!$B$3)),COLUMNS($E966:E966))),""))</f>
        <v>Int</v>
      </c>
      <c r="F966" t="str" cm="1">
        <f t="array" aca="1" ref="F966" ca="1">_xlfn.SINGLE(IF(COLUMNS($E966:F966)&lt;=COUNTIF(INDIRECT("'Raw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Input'!$B$3)),COLUMNS($E966:F966))),""))</f>
        <v/>
      </c>
      <c r="G966" t="str" cm="1">
        <f t="array" aca="1" ref="G966" ca="1">_xlfn.SINGLE(IF(COLUMNS($E966:G966)&lt;=COUNTIF(INDIRECT("'Raw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Input'!$B$3)),COLUMNS($E966:G966))),""))</f>
        <v/>
      </c>
      <c r="H966" t="str" cm="1">
        <f t="array" aca="1" ref="H966" ca="1">_xlfn.SINGLE(IF(COLUMNS($E966:H966)&lt;=COUNTIF(INDIRECT("'Raw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Input'!$B$3)),COLUMNS($E966:H966))),""))</f>
        <v/>
      </c>
      <c r="I966" t="str" cm="1">
        <f t="array" aca="1" ref="I966" ca="1">_xlfn.SINGLE(IF(COLUMNS($E966:I966)&lt;=COUNTIF(INDIRECT("'Raw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Input'!$B$3)),COLUMNS($E966:I966))),""))</f>
        <v/>
      </c>
      <c r="J966" t="str" cm="1">
        <f t="array" aca="1" ref="J966" ca="1">_xlfn.SINGLE(IF(COLUMNS($E966:J966)&lt;=COUNTIF(INDIRECT("'Raw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Input'!$B$3)),COLUMNS($E966:J966))),""))</f>
        <v/>
      </c>
      <c r="K966" t="str" cm="1">
        <f t="array" aca="1" ref="K966" ca="1">_xlfn.SINGLE(IF(COLUMNS($E966:E966)&lt;=COUNTIF(INDIRECT("'Raw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Input'!$B$3)),COLUMNS($E966:E966))),""))</f>
        <v>Boolean</v>
      </c>
      <c r="L966" t="str" cm="1">
        <f t="array" aca="1" ref="L966" ca="1">_xlfn.SINGLE(IF(COLUMNS($E966:F966)&lt;=COUNTIF(INDIRECT("'Raw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Input'!$B$3)),COLUMNS($E966:F966))),""))</f>
        <v/>
      </c>
      <c r="M966" t="str" cm="1">
        <f t="array" aca="1" ref="M966" ca="1">_xlfn.SINGLE(IF(COLUMNS($E966:G966)&lt;=COUNTIF(INDIRECT("'Raw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Input'!$B$3)),COLUMNS($E966:G966))),""))</f>
        <v/>
      </c>
      <c r="N966" t="str" cm="1">
        <f t="array" aca="1" ref="N966" ca="1">_xlfn.SINGLE(IF(COLUMNS($E966:H966)&lt;=COUNTIF(INDIRECT("'Raw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Input'!$B$3)),COLUMNS($E966:H966))),""))</f>
        <v/>
      </c>
      <c r="O966" t="str" cm="1">
        <f t="array" aca="1" ref="O966" ca="1">_xlfn.SINGLE(IF(COLUMNS($E966:I966)&lt;=COUNTIF(INDIRECT("'Raw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Input'!$B$3)),COLUMNS($E966:I966))),""))</f>
        <v/>
      </c>
      <c r="P966" t="str" cm="1">
        <f t="array" aca="1" ref="P966" ca="1">_xlfn.SINGLE(IF(COLUMNS($E966:J966)&lt;=COUNTIF(INDIRECT("'Raw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Input'!$B$3)),COLUMNS($E966:J966))),""))</f>
        <v/>
      </c>
      <c r="Q966" t="str">
        <f t="shared" ca="1" si="363"/>
        <v>Int</v>
      </c>
      <c r="R966" t="str">
        <f t="shared" ca="1" si="364"/>
        <v/>
      </c>
      <c r="S966" t="str">
        <f t="shared" ca="1" si="365"/>
        <v/>
      </c>
      <c r="T966" t="str">
        <f t="shared" ca="1" si="346"/>
        <v/>
      </c>
      <c r="U966" t="str">
        <f t="shared" ca="1" si="347"/>
        <v/>
      </c>
      <c r="V966">
        <v>966</v>
      </c>
      <c r="DE966"/>
      <c r="HB966"/>
    </row>
    <row r="967" spans="1:210">
      <c r="A967">
        <v>3</v>
      </c>
      <c r="B967" t="str">
        <f t="shared" ca="1" si="362"/>
        <v/>
      </c>
      <c r="C967" t="str">
        <f t="shared" ca="1" si="360"/>
        <v/>
      </c>
      <c r="D967" t="str">
        <f t="shared" ca="1" si="361"/>
        <v/>
      </c>
      <c r="E967" t="str" cm="1">
        <f t="array" aca="1" ref="E967" ca="1">_xlfn.SINGLE(IF(COLUMNS($E967:E967)&lt;=COUNTIF(INDIRECT("'Raw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Input'!$B$3)),COLUMNS($E967:E967))),""))</f>
        <v>Int</v>
      </c>
      <c r="F967" t="str" cm="1">
        <f t="array" aca="1" ref="F967" ca="1">_xlfn.SINGLE(IF(COLUMNS($E967:F967)&lt;=COUNTIF(INDIRECT("'Raw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Input'!$B$3)),COLUMNS($E967:F967))),""))</f>
        <v/>
      </c>
      <c r="G967" t="str" cm="1">
        <f t="array" aca="1" ref="G967" ca="1">_xlfn.SINGLE(IF(COLUMNS($E967:G967)&lt;=COUNTIF(INDIRECT("'Raw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Input'!$B$3)),COLUMNS($E967:G967))),""))</f>
        <v/>
      </c>
      <c r="H967" t="str" cm="1">
        <f t="array" aca="1" ref="H967" ca="1">_xlfn.SINGLE(IF(COLUMNS($E967:H967)&lt;=COUNTIF(INDIRECT("'Raw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Input'!$B$3)),COLUMNS($E967:H967))),""))</f>
        <v/>
      </c>
      <c r="I967" t="str" cm="1">
        <f t="array" aca="1" ref="I967" ca="1">_xlfn.SINGLE(IF(COLUMNS($E967:I967)&lt;=COUNTIF(INDIRECT("'Raw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Input'!$B$3)),COLUMNS($E967:I967))),""))</f>
        <v/>
      </c>
      <c r="J967" t="str" cm="1">
        <f t="array" aca="1" ref="J967" ca="1">_xlfn.SINGLE(IF(COLUMNS($E967:J967)&lt;=COUNTIF(INDIRECT("'Raw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Input'!$B$3)),COLUMNS($E967:J967))),""))</f>
        <v/>
      </c>
      <c r="K967" t="str" cm="1">
        <f t="array" aca="1" ref="K967" ca="1">_xlfn.SINGLE(IF(COLUMNS($E967:E967)&lt;=COUNTIF(INDIRECT("'Raw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Input'!$B$3)),COLUMNS($E967:E967))),""))</f>
        <v>Boolean</v>
      </c>
      <c r="L967" t="str" cm="1">
        <f t="array" aca="1" ref="L967" ca="1">_xlfn.SINGLE(IF(COLUMNS($E967:F967)&lt;=COUNTIF(INDIRECT("'Raw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Input'!$B$3)),COLUMNS($E967:F967))),""))</f>
        <v/>
      </c>
      <c r="M967" t="str" cm="1">
        <f t="array" aca="1" ref="M967" ca="1">_xlfn.SINGLE(IF(COLUMNS($E967:G967)&lt;=COUNTIF(INDIRECT("'Raw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Input'!$B$3)),COLUMNS($E967:G967))),""))</f>
        <v/>
      </c>
      <c r="N967" t="str" cm="1">
        <f t="array" aca="1" ref="N967" ca="1">_xlfn.SINGLE(IF(COLUMNS($E967:H967)&lt;=COUNTIF(INDIRECT("'Raw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Input'!$B$3)),COLUMNS($E967:H967))),""))</f>
        <v/>
      </c>
      <c r="O967" t="str" cm="1">
        <f t="array" aca="1" ref="O967" ca="1">_xlfn.SINGLE(IF(COLUMNS($E967:I967)&lt;=COUNTIF(INDIRECT("'Raw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Input'!$B$3)),COLUMNS($E967:I967))),""))</f>
        <v/>
      </c>
      <c r="P967" t="str" cm="1">
        <f t="array" aca="1" ref="P967" ca="1">_xlfn.SINGLE(IF(COLUMNS($E967:J967)&lt;=COUNTIF(INDIRECT("'Raw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Input'!$B$3)),COLUMNS($E967:J967))),""))</f>
        <v/>
      </c>
      <c r="Q967" t="str">
        <f t="shared" ca="1" si="363"/>
        <v>Int</v>
      </c>
      <c r="R967" t="str">
        <f t="shared" ca="1" si="364"/>
        <v/>
      </c>
      <c r="S967" t="str">
        <f t="shared" ca="1" si="365"/>
        <v/>
      </c>
      <c r="T967" t="str">
        <f t="shared" ca="1" si="346"/>
        <v/>
      </c>
      <c r="U967" t="str">
        <f t="shared" ca="1" si="347"/>
        <v/>
      </c>
      <c r="V967">
        <v>967</v>
      </c>
      <c r="DE967"/>
      <c r="HB967"/>
    </row>
    <row r="968" spans="1:210">
      <c r="A968">
        <v>4</v>
      </c>
      <c r="B968" t="str">
        <f t="shared" ca="1" si="362"/>
        <v/>
      </c>
      <c r="C968" t="str">
        <f t="shared" ca="1" si="360"/>
        <v/>
      </c>
      <c r="D968" t="str">
        <f t="shared" ca="1" si="361"/>
        <v/>
      </c>
      <c r="E968" t="str" cm="1">
        <f t="array" aca="1" ref="E968" ca="1">_xlfn.SINGLE(IF(COLUMNS($E968:E968)&lt;=COUNTIF(INDIRECT("'Raw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Input'!$B$3)),COLUMNS($E968:E968))),""))</f>
        <v>Int</v>
      </c>
      <c r="F968" t="str" cm="1">
        <f t="array" aca="1" ref="F968" ca="1">_xlfn.SINGLE(IF(COLUMNS($E968:F968)&lt;=COUNTIF(INDIRECT("'Raw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Input'!$B$3)),COLUMNS($E968:F968))),""))</f>
        <v/>
      </c>
      <c r="G968" t="str" cm="1">
        <f t="array" aca="1" ref="G968" ca="1">_xlfn.SINGLE(IF(COLUMNS($E968:G968)&lt;=COUNTIF(INDIRECT("'Raw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Input'!$B$3)),COLUMNS($E968:G968))),""))</f>
        <v/>
      </c>
      <c r="H968" t="str" cm="1">
        <f t="array" aca="1" ref="H968" ca="1">_xlfn.SINGLE(IF(COLUMNS($E968:H968)&lt;=COUNTIF(INDIRECT("'Raw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Input'!$B$3)),COLUMNS($E968:H968))),""))</f>
        <v/>
      </c>
      <c r="I968" t="str" cm="1">
        <f t="array" aca="1" ref="I968" ca="1">_xlfn.SINGLE(IF(COLUMNS($E968:I968)&lt;=COUNTIF(INDIRECT("'Raw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Input'!$B$3)),COLUMNS($E968:I968))),""))</f>
        <v/>
      </c>
      <c r="J968" t="str" cm="1">
        <f t="array" aca="1" ref="J968" ca="1">_xlfn.SINGLE(IF(COLUMNS($E968:J968)&lt;=COUNTIF(INDIRECT("'Raw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Input'!$B$3)),COLUMNS($E968:J968))),""))</f>
        <v/>
      </c>
      <c r="K968" t="str" cm="1">
        <f t="array" aca="1" ref="K968" ca="1">_xlfn.SINGLE(IF(COLUMNS($E968:E968)&lt;=COUNTIF(INDIRECT("'Raw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Input'!$B$3)),COLUMNS($E968:E968))),""))</f>
        <v>Boolean</v>
      </c>
      <c r="L968" t="str" cm="1">
        <f t="array" aca="1" ref="L968" ca="1">_xlfn.SINGLE(IF(COLUMNS($E968:F968)&lt;=COUNTIF(INDIRECT("'Raw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Input'!$B$3)),COLUMNS($E968:F968))),""))</f>
        <v/>
      </c>
      <c r="M968" t="str" cm="1">
        <f t="array" aca="1" ref="M968" ca="1">_xlfn.SINGLE(IF(COLUMNS($E968:G968)&lt;=COUNTIF(INDIRECT("'Raw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Input'!$B$3)),COLUMNS($E968:G968))),""))</f>
        <v/>
      </c>
      <c r="N968" t="str" cm="1">
        <f t="array" aca="1" ref="N968" ca="1">_xlfn.SINGLE(IF(COLUMNS($E968:H968)&lt;=COUNTIF(INDIRECT("'Raw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Input'!$B$3)),COLUMNS($E968:H968))),""))</f>
        <v/>
      </c>
      <c r="O968" t="str" cm="1">
        <f t="array" aca="1" ref="O968" ca="1">_xlfn.SINGLE(IF(COLUMNS($E968:I968)&lt;=COUNTIF(INDIRECT("'Raw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Input'!$B$3)),COLUMNS($E968:I968))),""))</f>
        <v/>
      </c>
      <c r="P968" t="str" cm="1">
        <f t="array" aca="1" ref="P968" ca="1">_xlfn.SINGLE(IF(COLUMNS($E968:J968)&lt;=COUNTIF(INDIRECT("'Raw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Input'!$B$3)),COLUMNS($E968:J968))),""))</f>
        <v/>
      </c>
      <c r="Q968" t="str">
        <f t="shared" ca="1" si="363"/>
        <v>Int</v>
      </c>
      <c r="R968" t="str">
        <f t="shared" ca="1" si="364"/>
        <v/>
      </c>
      <c r="S968" t="str">
        <f t="shared" ca="1" si="365"/>
        <v/>
      </c>
      <c r="T968" t="str">
        <f t="shared" ca="1" si="346"/>
        <v/>
      </c>
      <c r="U968" t="str">
        <f t="shared" ca="1" si="347"/>
        <v/>
      </c>
      <c r="V968">
        <v>968</v>
      </c>
      <c r="DE968"/>
      <c r="HB968"/>
    </row>
    <row r="969" spans="1:210">
      <c r="A969">
        <v>5</v>
      </c>
      <c r="B969" t="str">
        <f t="shared" ca="1" si="362"/>
        <v/>
      </c>
      <c r="C969" t="str">
        <f t="shared" ca="1" si="360"/>
        <v/>
      </c>
      <c r="D969" t="str">
        <f t="shared" ca="1" si="361"/>
        <v/>
      </c>
      <c r="E969" t="str" cm="1">
        <f t="array" aca="1" ref="E969" ca="1">_xlfn.SINGLE(IF(COLUMNS($E969:E969)&lt;=COUNTIF(INDIRECT("'Raw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Input'!$B$3)),COLUMNS($E969:E969))),""))</f>
        <v>Int</v>
      </c>
      <c r="F969" t="str" cm="1">
        <f t="array" aca="1" ref="F969" ca="1">_xlfn.SINGLE(IF(COLUMNS($E969:F969)&lt;=COUNTIF(INDIRECT("'Raw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Input'!$B$3)),COLUMNS($E969:F969))),""))</f>
        <v/>
      </c>
      <c r="G969" t="str" cm="1">
        <f t="array" aca="1" ref="G969" ca="1">_xlfn.SINGLE(IF(COLUMNS($E969:G969)&lt;=COUNTIF(INDIRECT("'Raw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Input'!$B$3)),COLUMNS($E969:G969))),""))</f>
        <v/>
      </c>
      <c r="H969" t="str" cm="1">
        <f t="array" aca="1" ref="H969" ca="1">_xlfn.SINGLE(IF(COLUMNS($E969:H969)&lt;=COUNTIF(INDIRECT("'Raw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Input'!$B$3)),COLUMNS($E969:H969))),""))</f>
        <v/>
      </c>
      <c r="I969" t="str" cm="1">
        <f t="array" aca="1" ref="I969" ca="1">_xlfn.SINGLE(IF(COLUMNS($E969:I969)&lt;=COUNTIF(INDIRECT("'Raw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Input'!$B$3)),COLUMNS($E969:I969))),""))</f>
        <v/>
      </c>
      <c r="J969" t="str" cm="1">
        <f t="array" aca="1" ref="J969" ca="1">_xlfn.SINGLE(IF(COLUMNS($E969:J969)&lt;=COUNTIF(INDIRECT("'Raw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Input'!$B$3)),COLUMNS($E969:J969))),""))</f>
        <v/>
      </c>
      <c r="K969" t="str" cm="1">
        <f t="array" aca="1" ref="K969" ca="1">_xlfn.SINGLE(IF(COLUMNS($E969:E969)&lt;=COUNTIF(INDIRECT("'Raw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Input'!$B$3)),COLUMNS($E969:E969))),""))</f>
        <v>Boolean</v>
      </c>
      <c r="L969" t="str" cm="1">
        <f t="array" aca="1" ref="L969" ca="1">_xlfn.SINGLE(IF(COLUMNS($E969:F969)&lt;=COUNTIF(INDIRECT("'Raw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Input'!$B$3)),COLUMNS($E969:F969))),""))</f>
        <v/>
      </c>
      <c r="M969" t="str" cm="1">
        <f t="array" aca="1" ref="M969" ca="1">_xlfn.SINGLE(IF(COLUMNS($E969:G969)&lt;=COUNTIF(INDIRECT("'Raw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Input'!$B$3)),COLUMNS($E969:G969))),""))</f>
        <v/>
      </c>
      <c r="N969" t="str" cm="1">
        <f t="array" aca="1" ref="N969" ca="1">_xlfn.SINGLE(IF(COLUMNS($E969:H969)&lt;=COUNTIF(INDIRECT("'Raw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Input'!$B$3)),COLUMNS($E969:H969))),""))</f>
        <v/>
      </c>
      <c r="O969" t="str" cm="1">
        <f t="array" aca="1" ref="O969" ca="1">_xlfn.SINGLE(IF(COLUMNS($E969:I969)&lt;=COUNTIF(INDIRECT("'Raw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Input'!$B$3)),COLUMNS($E969:I969))),""))</f>
        <v/>
      </c>
      <c r="P969" t="str" cm="1">
        <f t="array" aca="1" ref="P969" ca="1">_xlfn.SINGLE(IF(COLUMNS($E969:J969)&lt;=COUNTIF(INDIRECT("'Raw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Input'!$B$3)),COLUMNS($E969:J969))),""))</f>
        <v/>
      </c>
      <c r="Q969" t="str">
        <f t="shared" ca="1" si="363"/>
        <v>Int</v>
      </c>
      <c r="R969" t="str">
        <f t="shared" ca="1" si="364"/>
        <v/>
      </c>
      <c r="S969" t="str">
        <f t="shared" ca="1" si="365"/>
        <v/>
      </c>
      <c r="T969" t="str">
        <f t="shared" ca="1" si="346"/>
        <v/>
      </c>
      <c r="U969" t="str">
        <f t="shared" ca="1" si="347"/>
        <v/>
      </c>
      <c r="V969">
        <v>969</v>
      </c>
      <c r="DE969"/>
      <c r="HB969"/>
    </row>
    <row r="970" spans="1:210">
      <c r="A970">
        <v>6</v>
      </c>
      <c r="B970" t="str">
        <f t="shared" ca="1" si="362"/>
        <v/>
      </c>
      <c r="C970" t="str">
        <f t="shared" ca="1" si="360"/>
        <v/>
      </c>
      <c r="D970" t="str">
        <f t="shared" ca="1" si="361"/>
        <v/>
      </c>
      <c r="E970" t="str" cm="1">
        <f t="array" aca="1" ref="E970" ca="1">_xlfn.SINGLE(IF(COLUMNS($E970:E970)&lt;=COUNTIF(INDIRECT("'Raw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Input'!$B$3)),COLUMNS($E970:E970))),""))</f>
        <v>Int</v>
      </c>
      <c r="F970" t="str" cm="1">
        <f t="array" aca="1" ref="F970" ca="1">_xlfn.SINGLE(IF(COLUMNS($E970:F970)&lt;=COUNTIF(INDIRECT("'Raw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Input'!$B$3)),COLUMNS($E970:F970))),""))</f>
        <v/>
      </c>
      <c r="G970" t="str" cm="1">
        <f t="array" aca="1" ref="G970" ca="1">_xlfn.SINGLE(IF(COLUMNS($E970:G970)&lt;=COUNTIF(INDIRECT("'Raw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Input'!$B$3)),COLUMNS($E970:G970))),""))</f>
        <v/>
      </c>
      <c r="H970" t="str" cm="1">
        <f t="array" aca="1" ref="H970" ca="1">_xlfn.SINGLE(IF(COLUMNS($E970:H970)&lt;=COUNTIF(INDIRECT("'Raw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Input'!$B$3)),COLUMNS($E970:H970))),""))</f>
        <v/>
      </c>
      <c r="I970" t="str" cm="1">
        <f t="array" aca="1" ref="I970" ca="1">_xlfn.SINGLE(IF(COLUMNS($E970:I970)&lt;=COUNTIF(INDIRECT("'Raw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Input'!$B$3)),COLUMNS($E970:I970))),""))</f>
        <v/>
      </c>
      <c r="J970" t="str" cm="1">
        <f t="array" aca="1" ref="J970" ca="1">_xlfn.SINGLE(IF(COLUMNS($E970:J970)&lt;=COUNTIF(INDIRECT("'Raw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Input'!$B$3)),COLUMNS($E970:J970))),""))</f>
        <v/>
      </c>
      <c r="K970" t="str" cm="1">
        <f t="array" aca="1" ref="K970" ca="1">_xlfn.SINGLE(IF(COLUMNS($E970:E970)&lt;=COUNTIF(INDIRECT("'Raw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Input'!$B$3)),COLUMNS($E970:E970))),""))</f>
        <v>Boolean</v>
      </c>
      <c r="L970" t="str" cm="1">
        <f t="array" aca="1" ref="L970" ca="1">_xlfn.SINGLE(IF(COLUMNS($E970:F970)&lt;=COUNTIF(INDIRECT("'Raw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Input'!$B$3)),COLUMNS($E970:F970))),""))</f>
        <v/>
      </c>
      <c r="M970" t="str" cm="1">
        <f t="array" aca="1" ref="M970" ca="1">_xlfn.SINGLE(IF(COLUMNS($E970:G970)&lt;=COUNTIF(INDIRECT("'Raw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Input'!$B$3)),COLUMNS($E970:G970))),""))</f>
        <v/>
      </c>
      <c r="N970" t="str" cm="1">
        <f t="array" aca="1" ref="N970" ca="1">_xlfn.SINGLE(IF(COLUMNS($E970:H970)&lt;=COUNTIF(INDIRECT("'Raw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Input'!$B$3)),COLUMNS($E970:H970))),""))</f>
        <v/>
      </c>
      <c r="O970" t="str" cm="1">
        <f t="array" aca="1" ref="O970" ca="1">_xlfn.SINGLE(IF(COLUMNS($E970:I970)&lt;=COUNTIF(INDIRECT("'Raw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Input'!$B$3)),COLUMNS($E970:I970))),""))</f>
        <v/>
      </c>
      <c r="P970" t="str" cm="1">
        <f t="array" aca="1" ref="P970" ca="1">_xlfn.SINGLE(IF(COLUMNS($E970:J970)&lt;=COUNTIF(INDIRECT("'Raw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Input'!$B$3)),COLUMNS($E970:J970))),""))</f>
        <v/>
      </c>
      <c r="Q970" t="str">
        <f t="shared" ca="1" si="363"/>
        <v>Int</v>
      </c>
      <c r="R970" t="str">
        <f t="shared" ca="1" si="364"/>
        <v/>
      </c>
      <c r="S970" t="str">
        <f t="shared" ca="1" si="365"/>
        <v/>
      </c>
      <c r="T970" t="str">
        <f t="shared" ca="1" si="346"/>
        <v/>
      </c>
      <c r="U970" t="str">
        <f t="shared" ca="1" si="347"/>
        <v/>
      </c>
      <c r="V970">
        <v>970</v>
      </c>
      <c r="DE970"/>
      <c r="HB970"/>
    </row>
    <row r="971" spans="1:210">
      <c r="A971">
        <v>7</v>
      </c>
      <c r="B971" t="str">
        <f t="shared" ca="1" si="362"/>
        <v/>
      </c>
      <c r="C971" t="str">
        <f t="shared" ca="1" si="360"/>
        <v/>
      </c>
      <c r="D971" t="str">
        <f t="shared" ca="1" si="361"/>
        <v/>
      </c>
      <c r="E971" t="str" cm="1">
        <f t="array" aca="1" ref="E971" ca="1">_xlfn.SINGLE(IF(COLUMNS($E971:E971)&lt;=COUNTIF(INDIRECT("'Raw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Input'!$B$3)),COLUMNS($E971:E971))),""))</f>
        <v>Int</v>
      </c>
      <c r="F971" t="str" cm="1">
        <f t="array" aca="1" ref="F971" ca="1">_xlfn.SINGLE(IF(COLUMNS($E971:F971)&lt;=COUNTIF(INDIRECT("'Raw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Input'!$B$3)),COLUMNS($E971:F971))),""))</f>
        <v/>
      </c>
      <c r="G971" t="str" cm="1">
        <f t="array" aca="1" ref="G971" ca="1">_xlfn.SINGLE(IF(COLUMNS($E971:G971)&lt;=COUNTIF(INDIRECT("'Raw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Input'!$B$3)),COLUMNS($E971:G971))),""))</f>
        <v/>
      </c>
      <c r="H971" t="str" cm="1">
        <f t="array" aca="1" ref="H971" ca="1">_xlfn.SINGLE(IF(COLUMNS($E971:H971)&lt;=COUNTIF(INDIRECT("'Raw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Input'!$B$3)),COLUMNS($E971:H971))),""))</f>
        <v/>
      </c>
      <c r="I971" t="str" cm="1">
        <f t="array" aca="1" ref="I971" ca="1">_xlfn.SINGLE(IF(COLUMNS($E971:I971)&lt;=COUNTIF(INDIRECT("'Raw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Input'!$B$3)),COLUMNS($E971:I971))),""))</f>
        <v/>
      </c>
      <c r="J971" t="str" cm="1">
        <f t="array" aca="1" ref="J971" ca="1">_xlfn.SINGLE(IF(COLUMNS($E971:J971)&lt;=COUNTIF(INDIRECT("'Raw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Input'!$B$3)),COLUMNS($E971:J971))),""))</f>
        <v/>
      </c>
      <c r="K971" t="str" cm="1">
        <f t="array" aca="1" ref="K971" ca="1">_xlfn.SINGLE(IF(COLUMNS($E971:E971)&lt;=COUNTIF(INDIRECT("'Raw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Input'!$B$3)),COLUMNS($E971:E971))),""))</f>
        <v>Boolean</v>
      </c>
      <c r="L971" t="str" cm="1">
        <f t="array" aca="1" ref="L971" ca="1">_xlfn.SINGLE(IF(COLUMNS($E971:F971)&lt;=COUNTIF(INDIRECT("'Raw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Input'!$B$3)),COLUMNS($E971:F971))),""))</f>
        <v/>
      </c>
      <c r="M971" t="str" cm="1">
        <f t="array" aca="1" ref="M971" ca="1">_xlfn.SINGLE(IF(COLUMNS($E971:G971)&lt;=COUNTIF(INDIRECT("'Raw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Input'!$B$3)),COLUMNS($E971:G971))),""))</f>
        <v/>
      </c>
      <c r="N971" t="str" cm="1">
        <f t="array" aca="1" ref="N971" ca="1">_xlfn.SINGLE(IF(COLUMNS($E971:H971)&lt;=COUNTIF(INDIRECT("'Raw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Input'!$B$3)),COLUMNS($E971:H971))),""))</f>
        <v/>
      </c>
      <c r="O971" t="str" cm="1">
        <f t="array" aca="1" ref="O971" ca="1">_xlfn.SINGLE(IF(COLUMNS($E971:I971)&lt;=COUNTIF(INDIRECT("'Raw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Input'!$B$3)),COLUMNS($E971:I971))),""))</f>
        <v/>
      </c>
      <c r="P971" t="str" cm="1">
        <f t="array" aca="1" ref="P971" ca="1">_xlfn.SINGLE(IF(COLUMNS($E971:J971)&lt;=COUNTIF(INDIRECT("'Raw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Input'!$B$3)),COLUMNS($E971:J971))),""))</f>
        <v/>
      </c>
      <c r="Q971" t="str">
        <f t="shared" ca="1" si="363"/>
        <v>Int</v>
      </c>
      <c r="R971" t="str">
        <f t="shared" ca="1" si="364"/>
        <v/>
      </c>
      <c r="S971" t="str">
        <f t="shared" ca="1" si="365"/>
        <v/>
      </c>
      <c r="T971" t="str">
        <f t="shared" ca="1" si="346"/>
        <v/>
      </c>
      <c r="U971" t="str">
        <f t="shared" ca="1" si="347"/>
        <v/>
      </c>
      <c r="V971">
        <v>971</v>
      </c>
      <c r="DE971"/>
      <c r="HB971"/>
    </row>
    <row r="972" spans="1:210">
      <c r="A972">
        <v>8</v>
      </c>
      <c r="B972" t="str">
        <f t="shared" ca="1" si="362"/>
        <v/>
      </c>
      <c r="C972" t="str">
        <f t="shared" ca="1" si="360"/>
        <v/>
      </c>
      <c r="D972" t="str">
        <f t="shared" ca="1" si="361"/>
        <v/>
      </c>
      <c r="E972" t="str" cm="1">
        <f t="array" aca="1" ref="E972" ca="1">_xlfn.SINGLE(IF(COLUMNS($E972:E972)&lt;=COUNTIF(INDIRECT("'Raw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Input'!$B$3)),COLUMNS($E972:E972))),""))</f>
        <v>Int</v>
      </c>
      <c r="F972" t="str" cm="1">
        <f t="array" aca="1" ref="F972" ca="1">_xlfn.SINGLE(IF(COLUMNS($E972:F972)&lt;=COUNTIF(INDIRECT("'Raw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Input'!$B$3)),COLUMNS($E972:F972))),""))</f>
        <v/>
      </c>
      <c r="G972" t="str" cm="1">
        <f t="array" aca="1" ref="G972" ca="1">_xlfn.SINGLE(IF(COLUMNS($E972:G972)&lt;=COUNTIF(INDIRECT("'Raw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Input'!$B$3)),COLUMNS($E972:G972))),""))</f>
        <v/>
      </c>
      <c r="H972" t="str" cm="1">
        <f t="array" aca="1" ref="H972" ca="1">_xlfn.SINGLE(IF(COLUMNS($E972:H972)&lt;=COUNTIF(INDIRECT("'Raw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Input'!$B$3)),COLUMNS($E972:H972))),""))</f>
        <v/>
      </c>
      <c r="I972" t="str" cm="1">
        <f t="array" aca="1" ref="I972" ca="1">_xlfn.SINGLE(IF(COLUMNS($E972:I972)&lt;=COUNTIF(INDIRECT("'Raw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Input'!$B$3)),COLUMNS($E972:I972))),""))</f>
        <v/>
      </c>
      <c r="J972" t="str" cm="1">
        <f t="array" aca="1" ref="J972" ca="1">_xlfn.SINGLE(IF(COLUMNS($E972:J972)&lt;=COUNTIF(INDIRECT("'Raw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Input'!$B$3)),COLUMNS($E972:J972))),""))</f>
        <v/>
      </c>
      <c r="K972" t="str" cm="1">
        <f t="array" aca="1" ref="K972" ca="1">_xlfn.SINGLE(IF(COLUMNS($E972:E972)&lt;=COUNTIF(INDIRECT("'Raw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Input'!$B$3)),COLUMNS($E972:E972))),""))</f>
        <v>Boolean</v>
      </c>
      <c r="L972" t="str" cm="1">
        <f t="array" aca="1" ref="L972" ca="1">_xlfn.SINGLE(IF(COLUMNS($E972:F972)&lt;=COUNTIF(INDIRECT("'Raw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Input'!$B$3)),COLUMNS($E972:F972))),""))</f>
        <v/>
      </c>
      <c r="M972" t="str" cm="1">
        <f t="array" aca="1" ref="M972" ca="1">_xlfn.SINGLE(IF(COLUMNS($E972:G972)&lt;=COUNTIF(INDIRECT("'Raw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Input'!$B$3)),COLUMNS($E972:G972))),""))</f>
        <v/>
      </c>
      <c r="N972" t="str" cm="1">
        <f t="array" aca="1" ref="N972" ca="1">_xlfn.SINGLE(IF(COLUMNS($E972:H972)&lt;=COUNTIF(INDIRECT("'Raw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Input'!$B$3)),COLUMNS($E972:H972))),""))</f>
        <v/>
      </c>
      <c r="O972" t="str" cm="1">
        <f t="array" aca="1" ref="O972" ca="1">_xlfn.SINGLE(IF(COLUMNS($E972:I972)&lt;=COUNTIF(INDIRECT("'Raw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Input'!$B$3)),COLUMNS($E972:I972))),""))</f>
        <v/>
      </c>
      <c r="P972" t="str" cm="1">
        <f t="array" aca="1" ref="P972" ca="1">_xlfn.SINGLE(IF(COLUMNS($E972:J972)&lt;=COUNTIF(INDIRECT("'Raw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Input'!$B$3)),COLUMNS($E972:J972))),""))</f>
        <v/>
      </c>
      <c r="Q972" t="str">
        <f t="shared" ca="1" si="363"/>
        <v>Int</v>
      </c>
      <c r="R972" t="str">
        <f t="shared" ca="1" si="364"/>
        <v/>
      </c>
      <c r="S972" t="str">
        <f t="shared" ca="1" si="365"/>
        <v/>
      </c>
      <c r="T972" t="str">
        <f t="shared" ca="1" si="346"/>
        <v/>
      </c>
      <c r="U972" t="str">
        <f t="shared" ca="1" si="347"/>
        <v/>
      </c>
      <c r="V972">
        <v>972</v>
      </c>
      <c r="DE972"/>
      <c r="HB972"/>
    </row>
    <row r="973" spans="1:210">
      <c r="A973">
        <v>9</v>
      </c>
      <c r="B973" t="str">
        <f t="shared" ca="1" si="362"/>
        <v/>
      </c>
      <c r="C973" t="str">
        <f t="shared" ca="1" si="360"/>
        <v/>
      </c>
      <c r="D973" t="str">
        <f t="shared" ca="1" si="361"/>
        <v/>
      </c>
      <c r="E973" t="str" cm="1">
        <f t="array" aca="1" ref="E973" ca="1">_xlfn.SINGLE(IF(COLUMNS($E973:E973)&lt;=COUNTIF(INDIRECT("'Raw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Input'!$B$3)),COLUMNS($E973:E973))),""))</f>
        <v>Int</v>
      </c>
      <c r="F973" t="str" cm="1">
        <f t="array" aca="1" ref="F973" ca="1">_xlfn.SINGLE(IF(COLUMNS($E973:F973)&lt;=COUNTIF(INDIRECT("'Raw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Input'!$B$3)),COLUMNS($E973:F973))),""))</f>
        <v/>
      </c>
      <c r="G973" t="str" cm="1">
        <f t="array" aca="1" ref="G973" ca="1">_xlfn.SINGLE(IF(COLUMNS($E973:G973)&lt;=COUNTIF(INDIRECT("'Raw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Input'!$B$3)),COLUMNS($E973:G973))),""))</f>
        <v/>
      </c>
      <c r="H973" t="str" cm="1">
        <f t="array" aca="1" ref="H973" ca="1">_xlfn.SINGLE(IF(COLUMNS($E973:H973)&lt;=COUNTIF(INDIRECT("'Raw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Input'!$B$3)),COLUMNS($E973:H973))),""))</f>
        <v/>
      </c>
      <c r="I973" t="str" cm="1">
        <f t="array" aca="1" ref="I973" ca="1">_xlfn.SINGLE(IF(COLUMNS($E973:I973)&lt;=COUNTIF(INDIRECT("'Raw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Input'!$B$3)),COLUMNS($E973:I973))),""))</f>
        <v/>
      </c>
      <c r="J973" t="str" cm="1">
        <f t="array" aca="1" ref="J973" ca="1">_xlfn.SINGLE(IF(COLUMNS($E973:J973)&lt;=COUNTIF(INDIRECT("'Raw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Input'!$B$3)),COLUMNS($E973:J973))),""))</f>
        <v/>
      </c>
      <c r="K973" t="str" cm="1">
        <f t="array" aca="1" ref="K973" ca="1">_xlfn.SINGLE(IF(COLUMNS($E973:E973)&lt;=COUNTIF(INDIRECT("'Raw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Input'!$B$3)),COLUMNS($E973:E973))),""))</f>
        <v>Boolean</v>
      </c>
      <c r="L973" t="str" cm="1">
        <f t="array" aca="1" ref="L973" ca="1">_xlfn.SINGLE(IF(COLUMNS($E973:F973)&lt;=COUNTIF(INDIRECT("'Raw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Input'!$B$3)),COLUMNS($E973:F973))),""))</f>
        <v/>
      </c>
      <c r="M973" t="str" cm="1">
        <f t="array" aca="1" ref="M973" ca="1">_xlfn.SINGLE(IF(COLUMNS($E973:G973)&lt;=COUNTIF(INDIRECT("'Raw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Input'!$B$3)),COLUMNS($E973:G973))),""))</f>
        <v/>
      </c>
      <c r="N973" t="str" cm="1">
        <f t="array" aca="1" ref="N973" ca="1">_xlfn.SINGLE(IF(COLUMNS($E973:H973)&lt;=COUNTIF(INDIRECT("'Raw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Input'!$B$3)),COLUMNS($E973:H973))),""))</f>
        <v/>
      </c>
      <c r="O973" t="str" cm="1">
        <f t="array" aca="1" ref="O973" ca="1">_xlfn.SINGLE(IF(COLUMNS($E973:I973)&lt;=COUNTIF(INDIRECT("'Raw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Input'!$B$3)),COLUMNS($E973:I973))),""))</f>
        <v/>
      </c>
      <c r="P973" t="str" cm="1">
        <f t="array" aca="1" ref="P973" ca="1">_xlfn.SINGLE(IF(COLUMNS($E973:J973)&lt;=COUNTIF(INDIRECT("'Raw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Input'!$B$3)),COLUMNS($E973:J973))),""))</f>
        <v/>
      </c>
      <c r="Q973" t="str">
        <f t="shared" ca="1" si="363"/>
        <v>Int</v>
      </c>
      <c r="R973" t="str">
        <f t="shared" ca="1" si="364"/>
        <v/>
      </c>
      <c r="S973" t="str">
        <f t="shared" ca="1" si="365"/>
        <v/>
      </c>
      <c r="T973" t="str">
        <f t="shared" ca="1" si="346"/>
        <v/>
      </c>
      <c r="U973" t="str">
        <f t="shared" ca="1" si="347"/>
        <v/>
      </c>
      <c r="V973">
        <v>973</v>
      </c>
      <c r="DE973"/>
      <c r="HB973"/>
    </row>
    <row r="974" spans="1:210">
      <c r="A974">
        <v>10</v>
      </c>
      <c r="B974" t="str">
        <f t="shared" ca="1" si="362"/>
        <v/>
      </c>
      <c r="C974" t="str">
        <f t="shared" ca="1" si="360"/>
        <v/>
      </c>
      <c r="D974" t="str">
        <f t="shared" ca="1" si="361"/>
        <v/>
      </c>
      <c r="E974" t="str" cm="1">
        <f t="array" aca="1" ref="E974" ca="1">_xlfn.SINGLE(IF(COLUMNS($E974:E974)&lt;=COUNTIF(INDIRECT("'Raw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Input'!$B$3)),COLUMNS($E974:E974))),""))</f>
        <v>Int</v>
      </c>
      <c r="F974" t="str" cm="1">
        <f t="array" aca="1" ref="F974" ca="1">_xlfn.SINGLE(IF(COLUMNS($E974:F974)&lt;=COUNTIF(INDIRECT("'Raw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Input'!$B$3)),COLUMNS($E974:F974))),""))</f>
        <v/>
      </c>
      <c r="G974" t="str" cm="1">
        <f t="array" aca="1" ref="G974" ca="1">_xlfn.SINGLE(IF(COLUMNS($E974:G974)&lt;=COUNTIF(INDIRECT("'Raw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Input'!$B$3)),COLUMNS($E974:G974))),""))</f>
        <v/>
      </c>
      <c r="H974" t="str" cm="1">
        <f t="array" aca="1" ref="H974" ca="1">_xlfn.SINGLE(IF(COLUMNS($E974:H974)&lt;=COUNTIF(INDIRECT("'Raw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Input'!$B$3)),COLUMNS($E974:H974))),""))</f>
        <v/>
      </c>
      <c r="I974" t="str" cm="1">
        <f t="array" aca="1" ref="I974" ca="1">_xlfn.SINGLE(IF(COLUMNS($E974:I974)&lt;=COUNTIF(INDIRECT("'Raw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Input'!$B$3)),COLUMNS($E974:I974))),""))</f>
        <v/>
      </c>
      <c r="J974" t="str" cm="1">
        <f t="array" aca="1" ref="J974" ca="1">_xlfn.SINGLE(IF(COLUMNS($E974:J974)&lt;=COUNTIF(INDIRECT("'Raw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Input'!$B$3)),COLUMNS($E974:J974))),""))</f>
        <v/>
      </c>
      <c r="K974" t="str" cm="1">
        <f t="array" aca="1" ref="K974" ca="1">_xlfn.SINGLE(IF(COLUMNS($E974:E974)&lt;=COUNTIF(INDIRECT("'Raw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Input'!$B$3)),COLUMNS($E974:E974))),""))</f>
        <v>Boolean</v>
      </c>
      <c r="L974" t="str" cm="1">
        <f t="array" aca="1" ref="L974" ca="1">_xlfn.SINGLE(IF(COLUMNS($E974:F974)&lt;=COUNTIF(INDIRECT("'Raw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Input'!$B$3)),COLUMNS($E974:F974))),""))</f>
        <v/>
      </c>
      <c r="M974" t="str" cm="1">
        <f t="array" aca="1" ref="M974" ca="1">_xlfn.SINGLE(IF(COLUMNS($E974:G974)&lt;=COUNTIF(INDIRECT("'Raw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Input'!$B$3)),COLUMNS($E974:G974))),""))</f>
        <v/>
      </c>
      <c r="N974" t="str" cm="1">
        <f t="array" aca="1" ref="N974" ca="1">_xlfn.SINGLE(IF(COLUMNS($E974:H974)&lt;=COUNTIF(INDIRECT("'Raw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Input'!$B$3)),COLUMNS($E974:H974))),""))</f>
        <v/>
      </c>
      <c r="O974" t="str" cm="1">
        <f t="array" aca="1" ref="O974" ca="1">_xlfn.SINGLE(IF(COLUMNS($E974:I974)&lt;=COUNTIF(INDIRECT("'Raw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Input'!$B$3)),COLUMNS($E974:I974))),""))</f>
        <v/>
      </c>
      <c r="P974" t="str" cm="1">
        <f t="array" aca="1" ref="P974" ca="1">_xlfn.SINGLE(IF(COLUMNS($E974:J974)&lt;=COUNTIF(INDIRECT("'Raw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Input'!$B$3)),COLUMNS($E974:J974))),""))</f>
        <v/>
      </c>
      <c r="Q974" t="str">
        <f t="shared" ca="1" si="363"/>
        <v>Int</v>
      </c>
      <c r="R974" t="str">
        <f t="shared" ca="1" si="364"/>
        <v/>
      </c>
      <c r="S974" t="str">
        <f t="shared" ca="1" si="365"/>
        <v/>
      </c>
      <c r="T974" t="str">
        <f t="shared" ca="1" si="346"/>
        <v/>
      </c>
      <c r="U974" t="str">
        <f t="shared" ca="1" si="347"/>
        <v/>
      </c>
      <c r="V974">
        <v>974</v>
      </c>
      <c r="DE974"/>
      <c r="HB974"/>
    </row>
    <row r="975" spans="1:210">
      <c r="A975">
        <v>11</v>
      </c>
      <c r="B975" t="str">
        <f t="shared" ca="1" si="362"/>
        <v/>
      </c>
      <c r="C975" t="str">
        <f t="shared" ca="1" si="360"/>
        <v/>
      </c>
      <c r="D975" t="str">
        <f t="shared" ca="1" si="361"/>
        <v/>
      </c>
      <c r="E975" t="str" cm="1">
        <f t="array" aca="1" ref="E975" ca="1">_xlfn.SINGLE(IF(COLUMNS($E975:E975)&lt;=COUNTIF(INDIRECT("'Raw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Input'!$B$3)),COLUMNS($E975:E975))),""))</f>
        <v>Int</v>
      </c>
      <c r="F975" t="str" cm="1">
        <f t="array" aca="1" ref="F975" ca="1">_xlfn.SINGLE(IF(COLUMNS($E975:F975)&lt;=COUNTIF(INDIRECT("'Raw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Input'!$B$3)),COLUMNS($E975:F975))),""))</f>
        <v/>
      </c>
      <c r="G975" t="str" cm="1">
        <f t="array" aca="1" ref="G975" ca="1">_xlfn.SINGLE(IF(COLUMNS($E975:G975)&lt;=COUNTIF(INDIRECT("'Raw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Input'!$B$3)),COLUMNS($E975:G975))),""))</f>
        <v/>
      </c>
      <c r="H975" t="str" cm="1">
        <f t="array" aca="1" ref="H975" ca="1">_xlfn.SINGLE(IF(COLUMNS($E975:H975)&lt;=COUNTIF(INDIRECT("'Raw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Input'!$B$3)),COLUMNS($E975:H975))),""))</f>
        <v/>
      </c>
      <c r="I975" t="str" cm="1">
        <f t="array" aca="1" ref="I975" ca="1">_xlfn.SINGLE(IF(COLUMNS($E975:I975)&lt;=COUNTIF(INDIRECT("'Raw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Input'!$B$3)),COLUMNS($E975:I975))),""))</f>
        <v/>
      </c>
      <c r="J975" t="str" cm="1">
        <f t="array" aca="1" ref="J975" ca="1">_xlfn.SINGLE(IF(COLUMNS($E975:J975)&lt;=COUNTIF(INDIRECT("'Raw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Input'!$B$3)),COLUMNS($E975:J975))),""))</f>
        <v/>
      </c>
      <c r="K975" t="str" cm="1">
        <f t="array" aca="1" ref="K975" ca="1">_xlfn.SINGLE(IF(COLUMNS($E975:E975)&lt;=COUNTIF(INDIRECT("'Raw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Input'!$B$3)),COLUMNS($E975:E975))),""))</f>
        <v>Boolean</v>
      </c>
      <c r="L975" t="str" cm="1">
        <f t="array" aca="1" ref="L975" ca="1">_xlfn.SINGLE(IF(COLUMNS($E975:F975)&lt;=COUNTIF(INDIRECT("'Raw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Input'!$B$3)),COLUMNS($E975:F975))),""))</f>
        <v/>
      </c>
      <c r="M975" t="str" cm="1">
        <f t="array" aca="1" ref="M975" ca="1">_xlfn.SINGLE(IF(COLUMNS($E975:G975)&lt;=COUNTIF(INDIRECT("'Raw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Input'!$B$3)),COLUMNS($E975:G975))),""))</f>
        <v/>
      </c>
      <c r="N975" t="str" cm="1">
        <f t="array" aca="1" ref="N975" ca="1">_xlfn.SINGLE(IF(COLUMNS($E975:H975)&lt;=COUNTIF(INDIRECT("'Raw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Input'!$B$3)),COLUMNS($E975:H975))),""))</f>
        <v/>
      </c>
      <c r="O975" t="str" cm="1">
        <f t="array" aca="1" ref="O975" ca="1">_xlfn.SINGLE(IF(COLUMNS($E975:I975)&lt;=COUNTIF(INDIRECT("'Raw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Input'!$B$3)),COLUMNS($E975:I975))),""))</f>
        <v/>
      </c>
      <c r="P975" t="str" cm="1">
        <f t="array" aca="1" ref="P975" ca="1">_xlfn.SINGLE(IF(COLUMNS($E975:J975)&lt;=COUNTIF(INDIRECT("'Raw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Input'!$B$3)),COLUMNS($E975:J975))),""))</f>
        <v/>
      </c>
      <c r="Q975" t="str">
        <f t="shared" ca="1" si="363"/>
        <v>Int</v>
      </c>
      <c r="R975" t="str">
        <f t="shared" ca="1" si="364"/>
        <v/>
      </c>
      <c r="S975" t="str">
        <f t="shared" ca="1" si="365"/>
        <v/>
      </c>
      <c r="T975" t="str">
        <f t="shared" ca="1" si="346"/>
        <v/>
      </c>
      <c r="U975" t="str">
        <f t="shared" ca="1" si="347"/>
        <v/>
      </c>
      <c r="V975">
        <v>975</v>
      </c>
      <c r="DE975"/>
      <c r="HB975"/>
    </row>
    <row r="976" spans="1:210">
      <c r="A976">
        <v>12</v>
      </c>
      <c r="B976" t="str">
        <f t="shared" ca="1" si="362"/>
        <v/>
      </c>
      <c r="C976" t="str">
        <f t="shared" ca="1" si="360"/>
        <v/>
      </c>
      <c r="D976" t="str">
        <f t="shared" ca="1" si="361"/>
        <v/>
      </c>
      <c r="E976" t="str" cm="1">
        <f t="array" aca="1" ref="E976" ca="1">_xlfn.SINGLE(IF(COLUMNS($E976:E976)&lt;=COUNTIF(INDIRECT("'Raw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Input'!$B$3)),COLUMNS($E976:E976))),""))</f>
        <v>Int</v>
      </c>
      <c r="F976" t="str" cm="1">
        <f t="array" aca="1" ref="F976" ca="1">_xlfn.SINGLE(IF(COLUMNS($E976:F976)&lt;=COUNTIF(INDIRECT("'Raw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Input'!$B$3)),COLUMNS($E976:F976))),""))</f>
        <v/>
      </c>
      <c r="G976" t="str" cm="1">
        <f t="array" aca="1" ref="G976" ca="1">_xlfn.SINGLE(IF(COLUMNS($E976:G976)&lt;=COUNTIF(INDIRECT("'Raw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Input'!$B$3)),COLUMNS($E976:G976))),""))</f>
        <v/>
      </c>
      <c r="H976" t="str" cm="1">
        <f t="array" aca="1" ref="H976" ca="1">_xlfn.SINGLE(IF(COLUMNS($E976:H976)&lt;=COUNTIF(INDIRECT("'Raw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Input'!$B$3)),COLUMNS($E976:H976))),""))</f>
        <v/>
      </c>
      <c r="I976" t="str" cm="1">
        <f t="array" aca="1" ref="I976" ca="1">_xlfn.SINGLE(IF(COLUMNS($E976:I976)&lt;=COUNTIF(INDIRECT("'Raw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Input'!$B$3)),COLUMNS($E976:I976))),""))</f>
        <v/>
      </c>
      <c r="J976" t="str" cm="1">
        <f t="array" aca="1" ref="J976" ca="1">_xlfn.SINGLE(IF(COLUMNS($E976:J976)&lt;=COUNTIF(INDIRECT("'Raw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Input'!$B$3)),COLUMNS($E976:J976))),""))</f>
        <v/>
      </c>
      <c r="K976" t="str" cm="1">
        <f t="array" aca="1" ref="K976" ca="1">_xlfn.SINGLE(IF(COLUMNS($E976:E976)&lt;=COUNTIF(INDIRECT("'Raw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Input'!$B$3)),COLUMNS($E976:E976))),""))</f>
        <v>Boolean</v>
      </c>
      <c r="L976" t="str" cm="1">
        <f t="array" aca="1" ref="L976" ca="1">_xlfn.SINGLE(IF(COLUMNS($E976:F976)&lt;=COUNTIF(INDIRECT("'Raw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Input'!$B$3)),COLUMNS($E976:F976))),""))</f>
        <v/>
      </c>
      <c r="M976" t="str" cm="1">
        <f t="array" aca="1" ref="M976" ca="1">_xlfn.SINGLE(IF(COLUMNS($E976:G976)&lt;=COUNTIF(INDIRECT("'Raw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Input'!$B$3)),COLUMNS($E976:G976))),""))</f>
        <v/>
      </c>
      <c r="N976" t="str" cm="1">
        <f t="array" aca="1" ref="N976" ca="1">_xlfn.SINGLE(IF(COLUMNS($E976:H976)&lt;=COUNTIF(INDIRECT("'Raw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Input'!$B$3)),COLUMNS($E976:H976))),""))</f>
        <v/>
      </c>
      <c r="O976" t="str" cm="1">
        <f t="array" aca="1" ref="O976" ca="1">_xlfn.SINGLE(IF(COLUMNS($E976:I976)&lt;=COUNTIF(INDIRECT("'Raw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Input'!$B$3)),COLUMNS($E976:I976))),""))</f>
        <v/>
      </c>
      <c r="P976" t="str" cm="1">
        <f t="array" aca="1" ref="P976" ca="1">_xlfn.SINGLE(IF(COLUMNS($E976:J976)&lt;=COUNTIF(INDIRECT("'Raw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Input'!$B$3)),COLUMNS($E976:J976))),""))</f>
        <v/>
      </c>
      <c r="Q976" t="str">
        <f t="shared" ca="1" si="363"/>
        <v>Int</v>
      </c>
      <c r="R976" t="str">
        <f t="shared" ca="1" si="364"/>
        <v/>
      </c>
      <c r="S976" t="str">
        <f t="shared" ca="1" si="365"/>
        <v/>
      </c>
      <c r="T976" t="str">
        <f t="shared" ca="1" si="346"/>
        <v/>
      </c>
      <c r="U976" t="str">
        <f t="shared" ca="1" si="347"/>
        <v/>
      </c>
      <c r="V976">
        <v>976</v>
      </c>
      <c r="DE976"/>
      <c r="HB976"/>
    </row>
    <row r="977" spans="1:210">
      <c r="A977" s="79" t="str">
        <f ca="1">IF(ISBLANK(INDIRECT("Setup!A"&amp;(1+(V977+11)/13))),"",INDIRECT("Setup!A"&amp;(1+(V977+11)/13)))</f>
        <v/>
      </c>
      <c r="C977" t="str">
        <f t="shared" ca="1" si="360"/>
        <v/>
      </c>
      <c r="D977" t="str">
        <f t="shared" ca="1" si="361"/>
        <v/>
      </c>
      <c r="K977" t="str" cm="1">
        <f t="array" aca="1" ref="K977" ca="1">_xlfn.SINGLE(IF(COLUMNS($E977:E977)&lt;=COUNTIF(INDIRECT("'Raw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Input'!$B$3)),COLUMNS($E977:E977))),""))</f>
        <v/>
      </c>
      <c r="L977" t="str" cm="1">
        <f t="array" aca="1" ref="L977" ca="1">_xlfn.SINGLE(IF(COLUMNS($E977:F977)&lt;=COUNTIF(INDIRECT("'Raw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Input'!$B$3)),COLUMNS($E977:F977))),""))</f>
        <v/>
      </c>
      <c r="M977" t="str" cm="1">
        <f t="array" aca="1" ref="M977" ca="1">_xlfn.SINGLE(IF(COLUMNS($E977:G977)&lt;=COUNTIF(INDIRECT("'Raw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Input'!$B$3)),COLUMNS($E977:G977))),""))</f>
        <v/>
      </c>
      <c r="N977" t="str" cm="1">
        <f t="array" aca="1" ref="N977" ca="1">_xlfn.SINGLE(IF(COLUMNS($E977:H977)&lt;=COUNTIF(INDIRECT("'Raw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Input'!$B$3)),COLUMNS($E977:H977))),""))</f>
        <v/>
      </c>
      <c r="O977" t="str" cm="1">
        <f t="array" aca="1" ref="O977" ca="1">_xlfn.SINGLE(IF(COLUMNS($E977:I977)&lt;=COUNTIF(INDIRECT("'Raw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Input'!$B$3)),COLUMNS($E977:I977))),""))</f>
        <v/>
      </c>
      <c r="P977" t="str" cm="1">
        <f t="array" aca="1" ref="P977" ca="1">_xlfn.SINGLE(IF(COLUMNS($E977:J977)&lt;=COUNTIF(INDIRECT("'Raw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Input'!$B$3)),COLUMNS($E977:J977))),""))</f>
        <v/>
      </c>
      <c r="T977" t="str">
        <f t="shared" ca="1" si="346"/>
        <v/>
      </c>
      <c r="U977" t="str">
        <f t="shared" ca="1" si="347"/>
        <v/>
      </c>
      <c r="V977">
        <v>977</v>
      </c>
      <c r="DE977"/>
      <c r="HB977"/>
    </row>
    <row r="978" spans="1:210">
      <c r="A978">
        <v>1</v>
      </c>
      <c r="B978" t="str">
        <f t="shared" ref="B978:B989" ca="1" si="366">IFERROR(IF(ISBLANK(INDIRECT(INDIRECT("A"&amp;V978-A978)&amp;"!B"&amp;A978+3)),"",INDIRECT(INDIRECT("A"&amp;V978-A978)&amp;"!B"&amp;A978+3)),"")</f>
        <v/>
      </c>
      <c r="C978" t="str">
        <f t="shared" ca="1" si="360"/>
        <v/>
      </c>
      <c r="D978" t="str">
        <f t="shared" ca="1" si="361"/>
        <v/>
      </c>
      <c r="E978" t="str" cm="1">
        <f t="array" aca="1" ref="E978" ca="1">_xlfn.SINGLE(IF(COLUMNS($E978:E978)&lt;=COUNTIF(INDIRECT("'Raw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Input'!$B$3)),COLUMNS($E978:E978))),""))</f>
        <v>Int</v>
      </c>
      <c r="F978" t="str" cm="1">
        <f t="array" aca="1" ref="F978" ca="1">_xlfn.SINGLE(IF(COLUMNS($E978:F978)&lt;=COUNTIF(INDIRECT("'Raw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Input'!$B$3)),COLUMNS($E978:F978))),""))</f>
        <v/>
      </c>
      <c r="G978" t="str" cm="1">
        <f t="array" aca="1" ref="G978" ca="1">_xlfn.SINGLE(IF(COLUMNS($E978:G978)&lt;=COUNTIF(INDIRECT("'Raw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Input'!$B$3)),COLUMNS($E978:G978))),""))</f>
        <v/>
      </c>
      <c r="H978" t="str" cm="1">
        <f t="array" aca="1" ref="H978" ca="1">_xlfn.SINGLE(IF(COLUMNS($E978:H978)&lt;=COUNTIF(INDIRECT("'Raw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Input'!$B$3)),COLUMNS($E978:H978))),""))</f>
        <v/>
      </c>
      <c r="I978" t="str" cm="1">
        <f t="array" aca="1" ref="I978" ca="1">_xlfn.SINGLE(IF(COLUMNS($E978:I978)&lt;=COUNTIF(INDIRECT("'Raw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Input'!$B$3)),COLUMNS($E978:I978))),""))</f>
        <v/>
      </c>
      <c r="J978" t="str" cm="1">
        <f t="array" aca="1" ref="J978" ca="1">_xlfn.SINGLE(IF(COLUMNS($E978:J978)&lt;=COUNTIF(INDIRECT("'Raw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Input'!$B$3)),COLUMNS($E978:J978))),""))</f>
        <v/>
      </c>
      <c r="K978" t="str" cm="1">
        <f t="array" aca="1" ref="K978" ca="1">_xlfn.SINGLE(IF(COLUMNS($E978:E978)&lt;=COUNTIF(INDIRECT("'Raw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Input'!$B$3)),COLUMNS($E978:E978))),""))</f>
        <v>Boolean</v>
      </c>
      <c r="L978" t="str" cm="1">
        <f t="array" aca="1" ref="L978" ca="1">_xlfn.SINGLE(IF(COLUMNS($E978:F978)&lt;=COUNTIF(INDIRECT("'Raw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Input'!$B$3)),COLUMNS($E978:F978))),""))</f>
        <v/>
      </c>
      <c r="M978" t="str" cm="1">
        <f t="array" aca="1" ref="M978" ca="1">_xlfn.SINGLE(IF(COLUMNS($E978:G978)&lt;=COUNTIF(INDIRECT("'Raw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Input'!$B$3)),COLUMNS($E978:G978))),""))</f>
        <v/>
      </c>
      <c r="N978" t="str" cm="1">
        <f t="array" aca="1" ref="N978" ca="1">_xlfn.SINGLE(IF(COLUMNS($E978:H978)&lt;=COUNTIF(INDIRECT("'Raw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Input'!$B$3)),COLUMNS($E978:H978))),""))</f>
        <v/>
      </c>
      <c r="O978" t="str" cm="1">
        <f t="array" aca="1" ref="O978" ca="1">_xlfn.SINGLE(IF(COLUMNS($E978:I978)&lt;=COUNTIF(INDIRECT("'Raw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Input'!$B$3)),COLUMNS($E978:I978))),""))</f>
        <v/>
      </c>
      <c r="P978" t="str" cm="1">
        <f t="array" aca="1" ref="P978" ca="1">_xlfn.SINGLE(IF(COLUMNS($E978:J978)&lt;=COUNTIF(INDIRECT("'Raw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Input'!$B$3)),COLUMNS($E978:J978))),""))</f>
        <v/>
      </c>
      <c r="Q978" t="str">
        <f t="shared" ref="Q978:Q989" ca="1" si="367">IF(NOT(C978=K978),E978,IF(NOT(C978=L978),F978,IF(NOT(C978=M978),G978,IF(NOT(C978=N978),H978,IF(NOT(C978=O978),I978,IF(NOT(C978=P978),J978,""))))))</f>
        <v>Int</v>
      </c>
      <c r="R978" t="str">
        <f t="shared" ref="R978:R989" ca="1" si="368">IF(AND(NOT(C978=L978),NOT(F978=Q978)),F978,IF(AND(NOT(C978=M978),NOT(G978=Q978)),G978,IF(AND(NOT(C978=N978),NOT(H978=Q978)),H978,IF(AND(NOT(C978=O978),NOT(I978=Q978)),I978,IF(AND(NOT(C978=P978),NOT(J978=Q978)),J978,"")))))</f>
        <v/>
      </c>
      <c r="S978" t="str">
        <f t="shared" ref="S978:S989" ca="1" si="369">IF(AND(NOT(C978=M978),NOT(G978=Q978),NOT(G978=R978)),G978,IF(AND(NOT(C978=N978),NOT(H978=Q978),NOT(H978=R978)),H978,IF(AND(NOT(C978=O978),NOT(I978=Q978),NOT(I978=R978)),I978,IF(AND(NOT(C978=P978),NOT(J978=Q978),NOT(J978=R978)),J978,""))))</f>
        <v/>
      </c>
      <c r="T978" t="str">
        <f t="shared" ca="1" si="346"/>
        <v/>
      </c>
      <c r="U978" t="str">
        <f t="shared" ca="1" si="347"/>
        <v/>
      </c>
      <c r="V978">
        <v>978</v>
      </c>
      <c r="DE978"/>
      <c r="HB978"/>
    </row>
    <row r="979" spans="1:210">
      <c r="A979">
        <v>2</v>
      </c>
      <c r="B979" t="str">
        <f t="shared" ca="1" si="366"/>
        <v/>
      </c>
      <c r="C979" t="str">
        <f t="shared" ca="1" si="360"/>
        <v/>
      </c>
      <c r="D979" t="str">
        <f t="shared" ca="1" si="361"/>
        <v/>
      </c>
      <c r="E979" t="str" cm="1">
        <f t="array" aca="1" ref="E979" ca="1">_xlfn.SINGLE(IF(COLUMNS($E979:E979)&lt;=COUNTIF(INDIRECT("'Raw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Input'!$B$3)),COLUMNS($E979:E979))),""))</f>
        <v>Int</v>
      </c>
      <c r="F979" t="str" cm="1">
        <f t="array" aca="1" ref="F979" ca="1">_xlfn.SINGLE(IF(COLUMNS($E979:F979)&lt;=COUNTIF(INDIRECT("'Raw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Input'!$B$3)),COLUMNS($E979:F979))),""))</f>
        <v/>
      </c>
      <c r="G979" t="str" cm="1">
        <f t="array" aca="1" ref="G979" ca="1">_xlfn.SINGLE(IF(COLUMNS($E979:G979)&lt;=COUNTIF(INDIRECT("'Raw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Input'!$B$3)),COLUMNS($E979:G979))),""))</f>
        <v/>
      </c>
      <c r="H979" t="str" cm="1">
        <f t="array" aca="1" ref="H979" ca="1">_xlfn.SINGLE(IF(COLUMNS($E979:H979)&lt;=COUNTIF(INDIRECT("'Raw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Input'!$B$3)),COLUMNS($E979:H979))),""))</f>
        <v/>
      </c>
      <c r="I979" t="str" cm="1">
        <f t="array" aca="1" ref="I979" ca="1">_xlfn.SINGLE(IF(COLUMNS($E979:I979)&lt;=COUNTIF(INDIRECT("'Raw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Input'!$B$3)),COLUMNS($E979:I979))),""))</f>
        <v/>
      </c>
      <c r="J979" t="str" cm="1">
        <f t="array" aca="1" ref="J979" ca="1">_xlfn.SINGLE(IF(COLUMNS($E979:J979)&lt;=COUNTIF(INDIRECT("'Raw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Input'!$B$3)),COLUMNS($E979:J979))),""))</f>
        <v/>
      </c>
      <c r="K979" t="str" cm="1">
        <f t="array" aca="1" ref="K979" ca="1">_xlfn.SINGLE(IF(COLUMNS($E979:E979)&lt;=COUNTIF(INDIRECT("'Raw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Input'!$B$3)),COLUMNS($E979:E979))),""))</f>
        <v>Boolean</v>
      </c>
      <c r="L979" t="str" cm="1">
        <f t="array" aca="1" ref="L979" ca="1">_xlfn.SINGLE(IF(COLUMNS($E979:F979)&lt;=COUNTIF(INDIRECT("'Raw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Input'!$B$3)),COLUMNS($E979:F979))),""))</f>
        <v/>
      </c>
      <c r="M979" t="str" cm="1">
        <f t="array" aca="1" ref="M979" ca="1">_xlfn.SINGLE(IF(COLUMNS($E979:G979)&lt;=COUNTIF(INDIRECT("'Raw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Input'!$B$3)),COLUMNS($E979:G979))),""))</f>
        <v/>
      </c>
      <c r="N979" t="str" cm="1">
        <f t="array" aca="1" ref="N979" ca="1">_xlfn.SINGLE(IF(COLUMNS($E979:H979)&lt;=COUNTIF(INDIRECT("'Raw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Input'!$B$3)),COLUMNS($E979:H979))),""))</f>
        <v/>
      </c>
      <c r="O979" t="str" cm="1">
        <f t="array" aca="1" ref="O979" ca="1">_xlfn.SINGLE(IF(COLUMNS($E979:I979)&lt;=COUNTIF(INDIRECT("'Raw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Input'!$B$3)),COLUMNS($E979:I979))),""))</f>
        <v/>
      </c>
      <c r="P979" t="str" cm="1">
        <f t="array" aca="1" ref="P979" ca="1">_xlfn.SINGLE(IF(COLUMNS($E979:J979)&lt;=COUNTIF(INDIRECT("'Raw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Input'!$B$3)),COLUMNS($E979:J979))),""))</f>
        <v/>
      </c>
      <c r="Q979" t="str">
        <f t="shared" ca="1" si="367"/>
        <v>Int</v>
      </c>
      <c r="R979" t="str">
        <f t="shared" ca="1" si="368"/>
        <v/>
      </c>
      <c r="S979" t="str">
        <f t="shared" ca="1" si="369"/>
        <v/>
      </c>
      <c r="T979" t="str">
        <f t="shared" ca="1" si="346"/>
        <v/>
      </c>
      <c r="U979" t="str">
        <f t="shared" ca="1" si="347"/>
        <v/>
      </c>
      <c r="V979">
        <v>979</v>
      </c>
      <c r="DE979"/>
      <c r="HB979"/>
    </row>
    <row r="980" spans="1:210">
      <c r="A980">
        <v>3</v>
      </c>
      <c r="B980" t="str">
        <f t="shared" ca="1" si="366"/>
        <v/>
      </c>
      <c r="C980" t="str">
        <f t="shared" ca="1" si="360"/>
        <v/>
      </c>
      <c r="D980" t="str">
        <f t="shared" ca="1" si="361"/>
        <v/>
      </c>
      <c r="E980" t="str" cm="1">
        <f t="array" aca="1" ref="E980" ca="1">_xlfn.SINGLE(IF(COLUMNS($E980:E980)&lt;=COUNTIF(INDIRECT("'Raw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Input'!$B$3)),COLUMNS($E980:E980))),""))</f>
        <v>Int</v>
      </c>
      <c r="F980" t="str" cm="1">
        <f t="array" aca="1" ref="F980" ca="1">_xlfn.SINGLE(IF(COLUMNS($E980:F980)&lt;=COUNTIF(INDIRECT("'Raw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Input'!$B$3)),COLUMNS($E980:F980))),""))</f>
        <v/>
      </c>
      <c r="G980" t="str" cm="1">
        <f t="array" aca="1" ref="G980" ca="1">_xlfn.SINGLE(IF(COLUMNS($E980:G980)&lt;=COUNTIF(INDIRECT("'Raw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Input'!$B$3)),COLUMNS($E980:G980))),""))</f>
        <v/>
      </c>
      <c r="H980" t="str" cm="1">
        <f t="array" aca="1" ref="H980" ca="1">_xlfn.SINGLE(IF(COLUMNS($E980:H980)&lt;=COUNTIF(INDIRECT("'Raw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Input'!$B$3)),COLUMNS($E980:H980))),""))</f>
        <v/>
      </c>
      <c r="I980" t="str" cm="1">
        <f t="array" aca="1" ref="I980" ca="1">_xlfn.SINGLE(IF(COLUMNS($E980:I980)&lt;=COUNTIF(INDIRECT("'Raw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Input'!$B$3)),COLUMNS($E980:I980))),""))</f>
        <v/>
      </c>
      <c r="J980" t="str" cm="1">
        <f t="array" aca="1" ref="J980" ca="1">_xlfn.SINGLE(IF(COLUMNS($E980:J980)&lt;=COUNTIF(INDIRECT("'Raw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Input'!$B$3)),COLUMNS($E980:J980))),""))</f>
        <v/>
      </c>
      <c r="K980" t="str" cm="1">
        <f t="array" aca="1" ref="K980" ca="1">_xlfn.SINGLE(IF(COLUMNS($E980:E980)&lt;=COUNTIF(INDIRECT("'Raw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Input'!$B$3)),COLUMNS($E980:E980))),""))</f>
        <v>Boolean</v>
      </c>
      <c r="L980" t="str" cm="1">
        <f t="array" aca="1" ref="L980" ca="1">_xlfn.SINGLE(IF(COLUMNS($E980:F980)&lt;=COUNTIF(INDIRECT("'Raw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Input'!$B$3)),COLUMNS($E980:F980))),""))</f>
        <v/>
      </c>
      <c r="M980" t="str" cm="1">
        <f t="array" aca="1" ref="M980" ca="1">_xlfn.SINGLE(IF(COLUMNS($E980:G980)&lt;=COUNTIF(INDIRECT("'Raw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Input'!$B$3)),COLUMNS($E980:G980))),""))</f>
        <v/>
      </c>
      <c r="N980" t="str" cm="1">
        <f t="array" aca="1" ref="N980" ca="1">_xlfn.SINGLE(IF(COLUMNS($E980:H980)&lt;=COUNTIF(INDIRECT("'Raw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Input'!$B$3)),COLUMNS($E980:H980))),""))</f>
        <v/>
      </c>
      <c r="O980" t="str" cm="1">
        <f t="array" aca="1" ref="O980" ca="1">_xlfn.SINGLE(IF(COLUMNS($E980:I980)&lt;=COUNTIF(INDIRECT("'Raw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Input'!$B$3)),COLUMNS($E980:I980))),""))</f>
        <v/>
      </c>
      <c r="P980" t="str" cm="1">
        <f t="array" aca="1" ref="P980" ca="1">_xlfn.SINGLE(IF(COLUMNS($E980:J980)&lt;=COUNTIF(INDIRECT("'Raw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Input'!$B$3)),COLUMNS($E980:J980))),""))</f>
        <v/>
      </c>
      <c r="Q980" t="str">
        <f t="shared" ca="1" si="367"/>
        <v>Int</v>
      </c>
      <c r="R980" t="str">
        <f t="shared" ca="1" si="368"/>
        <v/>
      </c>
      <c r="S980" t="str">
        <f t="shared" ca="1" si="369"/>
        <v/>
      </c>
      <c r="T980" t="str">
        <f t="shared" ca="1" si="346"/>
        <v/>
      </c>
      <c r="U980" t="str">
        <f t="shared" ca="1" si="347"/>
        <v/>
      </c>
      <c r="V980">
        <v>980</v>
      </c>
      <c r="DE980"/>
      <c r="HB980"/>
    </row>
    <row r="981" spans="1:210">
      <c r="A981">
        <v>4</v>
      </c>
      <c r="B981" t="str">
        <f t="shared" ca="1" si="366"/>
        <v/>
      </c>
      <c r="C981" t="str">
        <f t="shared" ca="1" si="360"/>
        <v/>
      </c>
      <c r="D981" t="str">
        <f t="shared" ca="1" si="361"/>
        <v/>
      </c>
      <c r="E981" t="str" cm="1">
        <f t="array" aca="1" ref="E981" ca="1">_xlfn.SINGLE(IF(COLUMNS($E981:E981)&lt;=COUNTIF(INDIRECT("'Raw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Input'!$B$3)),COLUMNS($E981:E981))),""))</f>
        <v>Int</v>
      </c>
      <c r="F981" t="str" cm="1">
        <f t="array" aca="1" ref="F981" ca="1">_xlfn.SINGLE(IF(COLUMNS($E981:F981)&lt;=COUNTIF(INDIRECT("'Raw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Input'!$B$3)),COLUMNS($E981:F981))),""))</f>
        <v/>
      </c>
      <c r="G981" t="str" cm="1">
        <f t="array" aca="1" ref="G981" ca="1">_xlfn.SINGLE(IF(COLUMNS($E981:G981)&lt;=COUNTIF(INDIRECT("'Raw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Input'!$B$3)),COLUMNS($E981:G981))),""))</f>
        <v/>
      </c>
      <c r="H981" t="str" cm="1">
        <f t="array" aca="1" ref="H981" ca="1">_xlfn.SINGLE(IF(COLUMNS($E981:H981)&lt;=COUNTIF(INDIRECT("'Raw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Input'!$B$3)),COLUMNS($E981:H981))),""))</f>
        <v/>
      </c>
      <c r="I981" t="str" cm="1">
        <f t="array" aca="1" ref="I981" ca="1">_xlfn.SINGLE(IF(COLUMNS($E981:I981)&lt;=COUNTIF(INDIRECT("'Raw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Input'!$B$3)),COLUMNS($E981:I981))),""))</f>
        <v/>
      </c>
      <c r="J981" t="str" cm="1">
        <f t="array" aca="1" ref="J981" ca="1">_xlfn.SINGLE(IF(COLUMNS($E981:J981)&lt;=COUNTIF(INDIRECT("'Raw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Input'!$B$3)),COLUMNS($E981:J981))),""))</f>
        <v/>
      </c>
      <c r="K981" t="str" cm="1">
        <f t="array" aca="1" ref="K981" ca="1">_xlfn.SINGLE(IF(COLUMNS($E981:E981)&lt;=COUNTIF(INDIRECT("'Raw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Input'!$B$3)),COLUMNS($E981:E981))),""))</f>
        <v>Boolean</v>
      </c>
      <c r="L981" t="str" cm="1">
        <f t="array" aca="1" ref="L981" ca="1">_xlfn.SINGLE(IF(COLUMNS($E981:F981)&lt;=COUNTIF(INDIRECT("'Raw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Input'!$B$3)),COLUMNS($E981:F981))),""))</f>
        <v/>
      </c>
      <c r="M981" t="str" cm="1">
        <f t="array" aca="1" ref="M981" ca="1">_xlfn.SINGLE(IF(COLUMNS($E981:G981)&lt;=COUNTIF(INDIRECT("'Raw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Input'!$B$3)),COLUMNS($E981:G981))),""))</f>
        <v/>
      </c>
      <c r="N981" t="str" cm="1">
        <f t="array" aca="1" ref="N981" ca="1">_xlfn.SINGLE(IF(COLUMNS($E981:H981)&lt;=COUNTIF(INDIRECT("'Raw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Input'!$B$3)),COLUMNS($E981:H981))),""))</f>
        <v/>
      </c>
      <c r="O981" t="str" cm="1">
        <f t="array" aca="1" ref="O981" ca="1">_xlfn.SINGLE(IF(COLUMNS($E981:I981)&lt;=COUNTIF(INDIRECT("'Raw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Input'!$B$3)),COLUMNS($E981:I981))),""))</f>
        <v/>
      </c>
      <c r="P981" t="str" cm="1">
        <f t="array" aca="1" ref="P981" ca="1">_xlfn.SINGLE(IF(COLUMNS($E981:J981)&lt;=COUNTIF(INDIRECT("'Raw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Input'!$B$3)),COLUMNS($E981:J981))),""))</f>
        <v/>
      </c>
      <c r="Q981" t="str">
        <f t="shared" ca="1" si="367"/>
        <v>Int</v>
      </c>
      <c r="R981" t="str">
        <f t="shared" ca="1" si="368"/>
        <v/>
      </c>
      <c r="S981" t="str">
        <f t="shared" ca="1" si="369"/>
        <v/>
      </c>
      <c r="T981" t="str">
        <f t="shared" ca="1" si="346"/>
        <v/>
      </c>
      <c r="U981" t="str">
        <f t="shared" ca="1" si="347"/>
        <v/>
      </c>
      <c r="V981">
        <v>981</v>
      </c>
      <c r="DE981"/>
      <c r="HB981"/>
    </row>
    <row r="982" spans="1:210">
      <c r="A982">
        <v>5</v>
      </c>
      <c r="B982" t="str">
        <f t="shared" ca="1" si="366"/>
        <v/>
      </c>
      <c r="C982" t="str">
        <f t="shared" ca="1" si="360"/>
        <v/>
      </c>
      <c r="D982" t="str">
        <f t="shared" ca="1" si="361"/>
        <v/>
      </c>
      <c r="E982" t="str" cm="1">
        <f t="array" aca="1" ref="E982" ca="1">_xlfn.SINGLE(IF(COLUMNS($E982:E982)&lt;=COUNTIF(INDIRECT("'Raw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Input'!$B$3)),COLUMNS($E982:E982))),""))</f>
        <v>Int</v>
      </c>
      <c r="F982" t="str" cm="1">
        <f t="array" aca="1" ref="F982" ca="1">_xlfn.SINGLE(IF(COLUMNS($E982:F982)&lt;=COUNTIF(INDIRECT("'Raw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Input'!$B$3)),COLUMNS($E982:F982))),""))</f>
        <v/>
      </c>
      <c r="G982" t="str" cm="1">
        <f t="array" aca="1" ref="G982" ca="1">_xlfn.SINGLE(IF(COLUMNS($E982:G982)&lt;=COUNTIF(INDIRECT("'Raw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Input'!$B$3)),COLUMNS($E982:G982))),""))</f>
        <v/>
      </c>
      <c r="H982" t="str" cm="1">
        <f t="array" aca="1" ref="H982" ca="1">_xlfn.SINGLE(IF(COLUMNS($E982:H982)&lt;=COUNTIF(INDIRECT("'Raw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Input'!$B$3)),COLUMNS($E982:H982))),""))</f>
        <v/>
      </c>
      <c r="I982" t="str" cm="1">
        <f t="array" aca="1" ref="I982" ca="1">_xlfn.SINGLE(IF(COLUMNS($E982:I982)&lt;=COUNTIF(INDIRECT("'Raw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Input'!$B$3)),COLUMNS($E982:I982))),""))</f>
        <v/>
      </c>
      <c r="J982" t="str" cm="1">
        <f t="array" aca="1" ref="J982" ca="1">_xlfn.SINGLE(IF(COLUMNS($E982:J982)&lt;=COUNTIF(INDIRECT("'Raw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Input'!$B$3)),COLUMNS($E982:J982))),""))</f>
        <v/>
      </c>
      <c r="K982" t="str" cm="1">
        <f t="array" aca="1" ref="K982" ca="1">_xlfn.SINGLE(IF(COLUMNS($E982:E982)&lt;=COUNTIF(INDIRECT("'Raw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Input'!$B$3)),COLUMNS($E982:E982))),""))</f>
        <v>Boolean</v>
      </c>
      <c r="L982" t="str" cm="1">
        <f t="array" aca="1" ref="L982" ca="1">_xlfn.SINGLE(IF(COLUMNS($E982:F982)&lt;=COUNTIF(INDIRECT("'Raw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Input'!$B$3)),COLUMNS($E982:F982))),""))</f>
        <v/>
      </c>
      <c r="M982" t="str" cm="1">
        <f t="array" aca="1" ref="M982" ca="1">_xlfn.SINGLE(IF(COLUMNS($E982:G982)&lt;=COUNTIF(INDIRECT("'Raw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Input'!$B$3)),COLUMNS($E982:G982))),""))</f>
        <v/>
      </c>
      <c r="N982" t="str" cm="1">
        <f t="array" aca="1" ref="N982" ca="1">_xlfn.SINGLE(IF(COLUMNS($E982:H982)&lt;=COUNTIF(INDIRECT("'Raw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Input'!$B$3)),COLUMNS($E982:H982))),""))</f>
        <v/>
      </c>
      <c r="O982" t="str" cm="1">
        <f t="array" aca="1" ref="O982" ca="1">_xlfn.SINGLE(IF(COLUMNS($E982:I982)&lt;=COUNTIF(INDIRECT("'Raw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Input'!$B$3)),COLUMNS($E982:I982))),""))</f>
        <v/>
      </c>
      <c r="P982" t="str" cm="1">
        <f t="array" aca="1" ref="P982" ca="1">_xlfn.SINGLE(IF(COLUMNS($E982:J982)&lt;=COUNTIF(INDIRECT("'Raw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Input'!$B$3)),COLUMNS($E982:J982))),""))</f>
        <v/>
      </c>
      <c r="Q982" t="str">
        <f t="shared" ca="1" si="367"/>
        <v>Int</v>
      </c>
      <c r="R982" t="str">
        <f t="shared" ca="1" si="368"/>
        <v/>
      </c>
      <c r="S982" t="str">
        <f t="shared" ca="1" si="369"/>
        <v/>
      </c>
      <c r="T982" t="str">
        <f t="shared" ca="1" si="346"/>
        <v/>
      </c>
      <c r="U982" t="str">
        <f t="shared" ca="1" si="347"/>
        <v/>
      </c>
      <c r="V982">
        <v>982</v>
      </c>
      <c r="DE982"/>
      <c r="HB982"/>
    </row>
    <row r="983" spans="1:210">
      <c r="A983">
        <v>6</v>
      </c>
      <c r="B983" t="str">
        <f t="shared" ca="1" si="366"/>
        <v/>
      </c>
      <c r="C983" t="str">
        <f t="shared" ca="1" si="360"/>
        <v/>
      </c>
      <c r="D983" t="str">
        <f t="shared" ca="1" si="361"/>
        <v/>
      </c>
      <c r="E983" t="str" cm="1">
        <f t="array" aca="1" ref="E983" ca="1">_xlfn.SINGLE(IF(COLUMNS($E983:E983)&lt;=COUNTIF(INDIRECT("'Raw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Input'!$B$3)),COLUMNS($E983:E983))),""))</f>
        <v>Int</v>
      </c>
      <c r="F983" t="str" cm="1">
        <f t="array" aca="1" ref="F983" ca="1">_xlfn.SINGLE(IF(COLUMNS($E983:F983)&lt;=COUNTIF(INDIRECT("'Raw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Input'!$B$3)),COLUMNS($E983:F983))),""))</f>
        <v/>
      </c>
      <c r="G983" t="str" cm="1">
        <f t="array" aca="1" ref="G983" ca="1">_xlfn.SINGLE(IF(COLUMNS($E983:G983)&lt;=COUNTIF(INDIRECT("'Raw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Input'!$B$3)),COLUMNS($E983:G983))),""))</f>
        <v/>
      </c>
      <c r="H983" t="str" cm="1">
        <f t="array" aca="1" ref="H983" ca="1">_xlfn.SINGLE(IF(COLUMNS($E983:H983)&lt;=COUNTIF(INDIRECT("'Raw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Input'!$B$3)),COLUMNS($E983:H983))),""))</f>
        <v/>
      </c>
      <c r="I983" t="str" cm="1">
        <f t="array" aca="1" ref="I983" ca="1">_xlfn.SINGLE(IF(COLUMNS($E983:I983)&lt;=COUNTIF(INDIRECT("'Raw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Input'!$B$3)),COLUMNS($E983:I983))),""))</f>
        <v/>
      </c>
      <c r="J983" t="str" cm="1">
        <f t="array" aca="1" ref="J983" ca="1">_xlfn.SINGLE(IF(COLUMNS($E983:J983)&lt;=COUNTIF(INDIRECT("'Raw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Input'!$B$3)),COLUMNS($E983:J983))),""))</f>
        <v/>
      </c>
      <c r="K983" t="str" cm="1">
        <f t="array" aca="1" ref="K983" ca="1">_xlfn.SINGLE(IF(COLUMNS($E983:E983)&lt;=COUNTIF(INDIRECT("'Raw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Input'!$B$3)),COLUMNS($E983:E983))),""))</f>
        <v>Boolean</v>
      </c>
      <c r="L983" t="str" cm="1">
        <f t="array" aca="1" ref="L983" ca="1">_xlfn.SINGLE(IF(COLUMNS($E983:F983)&lt;=COUNTIF(INDIRECT("'Raw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Input'!$B$3)),COLUMNS($E983:F983))),""))</f>
        <v/>
      </c>
      <c r="M983" t="str" cm="1">
        <f t="array" aca="1" ref="M983" ca="1">_xlfn.SINGLE(IF(COLUMNS($E983:G983)&lt;=COUNTIF(INDIRECT("'Raw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Input'!$B$3)),COLUMNS($E983:G983))),""))</f>
        <v/>
      </c>
      <c r="N983" t="str" cm="1">
        <f t="array" aca="1" ref="N983" ca="1">_xlfn.SINGLE(IF(COLUMNS($E983:H983)&lt;=COUNTIF(INDIRECT("'Raw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Input'!$B$3)),COLUMNS($E983:H983))),""))</f>
        <v/>
      </c>
      <c r="O983" t="str" cm="1">
        <f t="array" aca="1" ref="O983" ca="1">_xlfn.SINGLE(IF(COLUMNS($E983:I983)&lt;=COUNTIF(INDIRECT("'Raw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Input'!$B$3)),COLUMNS($E983:I983))),""))</f>
        <v/>
      </c>
      <c r="P983" t="str" cm="1">
        <f t="array" aca="1" ref="P983" ca="1">_xlfn.SINGLE(IF(COLUMNS($E983:J983)&lt;=COUNTIF(INDIRECT("'Raw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Input'!$B$3)),COLUMNS($E983:J983))),""))</f>
        <v/>
      </c>
      <c r="Q983" t="str">
        <f t="shared" ca="1" si="367"/>
        <v>Int</v>
      </c>
      <c r="R983" t="str">
        <f t="shared" ca="1" si="368"/>
        <v/>
      </c>
      <c r="S983" t="str">
        <f t="shared" ca="1" si="369"/>
        <v/>
      </c>
      <c r="T983" t="str">
        <f t="shared" ca="1" si="346"/>
        <v/>
      </c>
      <c r="U983" t="str">
        <f t="shared" ca="1" si="347"/>
        <v/>
      </c>
      <c r="V983">
        <v>983</v>
      </c>
      <c r="DE983"/>
      <c r="HB983"/>
    </row>
    <row r="984" spans="1:210">
      <c r="A984">
        <v>7</v>
      </c>
      <c r="B984" t="str">
        <f t="shared" ca="1" si="366"/>
        <v/>
      </c>
      <c r="C984" t="str">
        <f t="shared" ca="1" si="360"/>
        <v/>
      </c>
      <c r="D984" t="str">
        <f t="shared" ca="1" si="361"/>
        <v/>
      </c>
      <c r="E984" t="str" cm="1">
        <f t="array" aca="1" ref="E984" ca="1">_xlfn.SINGLE(IF(COLUMNS($E984:E984)&lt;=COUNTIF(INDIRECT("'Raw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Input'!$B$3)),COLUMNS($E984:E984))),""))</f>
        <v>Int</v>
      </c>
      <c r="F984" t="str" cm="1">
        <f t="array" aca="1" ref="F984" ca="1">_xlfn.SINGLE(IF(COLUMNS($E984:F984)&lt;=COUNTIF(INDIRECT("'Raw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Input'!$B$3)),COLUMNS($E984:F984))),""))</f>
        <v/>
      </c>
      <c r="G984" t="str" cm="1">
        <f t="array" aca="1" ref="G984" ca="1">_xlfn.SINGLE(IF(COLUMNS($E984:G984)&lt;=COUNTIF(INDIRECT("'Raw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Input'!$B$3)),COLUMNS($E984:G984))),""))</f>
        <v/>
      </c>
      <c r="H984" t="str" cm="1">
        <f t="array" aca="1" ref="H984" ca="1">_xlfn.SINGLE(IF(COLUMNS($E984:H984)&lt;=COUNTIF(INDIRECT("'Raw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Input'!$B$3)),COLUMNS($E984:H984))),""))</f>
        <v/>
      </c>
      <c r="I984" t="str" cm="1">
        <f t="array" aca="1" ref="I984" ca="1">_xlfn.SINGLE(IF(COLUMNS($E984:I984)&lt;=COUNTIF(INDIRECT("'Raw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Input'!$B$3)),COLUMNS($E984:I984))),""))</f>
        <v/>
      </c>
      <c r="J984" t="str" cm="1">
        <f t="array" aca="1" ref="J984" ca="1">_xlfn.SINGLE(IF(COLUMNS($E984:J984)&lt;=COUNTIF(INDIRECT("'Raw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Input'!$B$3)),COLUMNS($E984:J984))),""))</f>
        <v/>
      </c>
      <c r="K984" t="str" cm="1">
        <f t="array" aca="1" ref="K984" ca="1">_xlfn.SINGLE(IF(COLUMNS($E984:E984)&lt;=COUNTIF(INDIRECT("'Raw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Input'!$B$3)),COLUMNS($E984:E984))),""))</f>
        <v>Boolean</v>
      </c>
      <c r="L984" t="str" cm="1">
        <f t="array" aca="1" ref="L984" ca="1">_xlfn.SINGLE(IF(COLUMNS($E984:F984)&lt;=COUNTIF(INDIRECT("'Raw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Input'!$B$3)),COLUMNS($E984:F984))),""))</f>
        <v/>
      </c>
      <c r="M984" t="str" cm="1">
        <f t="array" aca="1" ref="M984" ca="1">_xlfn.SINGLE(IF(COLUMNS($E984:G984)&lt;=COUNTIF(INDIRECT("'Raw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Input'!$B$3)),COLUMNS($E984:G984))),""))</f>
        <v/>
      </c>
      <c r="N984" t="str" cm="1">
        <f t="array" aca="1" ref="N984" ca="1">_xlfn.SINGLE(IF(COLUMNS($E984:H984)&lt;=COUNTIF(INDIRECT("'Raw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Input'!$B$3)),COLUMNS($E984:H984))),""))</f>
        <v/>
      </c>
      <c r="O984" t="str" cm="1">
        <f t="array" aca="1" ref="O984" ca="1">_xlfn.SINGLE(IF(COLUMNS($E984:I984)&lt;=COUNTIF(INDIRECT("'Raw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Input'!$B$3)),COLUMNS($E984:I984))),""))</f>
        <v/>
      </c>
      <c r="P984" t="str" cm="1">
        <f t="array" aca="1" ref="P984" ca="1">_xlfn.SINGLE(IF(COLUMNS($E984:J984)&lt;=COUNTIF(INDIRECT("'Raw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Input'!$B$3)),COLUMNS($E984:J984))),""))</f>
        <v/>
      </c>
      <c r="Q984" t="str">
        <f t="shared" ca="1" si="367"/>
        <v>Int</v>
      </c>
      <c r="R984" t="str">
        <f t="shared" ca="1" si="368"/>
        <v/>
      </c>
      <c r="S984" t="str">
        <f t="shared" ca="1" si="369"/>
        <v/>
      </c>
      <c r="T984" t="str">
        <f t="shared" ref="T984:T1047" ca="1" si="370">IF(D984=1,SUM(IFERROR(INDIRECT(Q984&amp;"!B35"),0),IFERROR(INDIRECT(R984&amp;"!B35"),0),IFERROR(INDIRECT(S984&amp;"!B35"),0))-SUM(IFERROR(INDIRECT(Q984&amp;"!K"&amp;MATCH(B984,INDIRECT(Q984&amp;"!B4:B15"),0)+20),0),IFERROR(INDIRECT(R984&amp;"!K"&amp;MATCH(B984,INDIRECT(R984&amp;"!B4:B15"),0)+20),0),IFERROR(INDIRECT(S984&amp;"!K"&amp;MATCH(B984,INDIRECT(S984&amp;"!B4:B15"),0)+20),0)),"")</f>
        <v/>
      </c>
      <c r="U984" t="str">
        <f t="shared" ref="U984:U1047" ca="1" si="371">IF(D984=1,SUM(IFERROR(INDIRECT(Q984&amp;"!I20"),0),IFERROR(INDIRECT(R984&amp;"!I20"),0),IFERROR(INDIRECT(S984&amp;"!I20"),0))-SUM(IFERROR(INDIRECT(Q984&amp;"!K"&amp;MATCH(B984,INDIRECT(Q984&amp;"!B4:B15"),0)+20),0),IFERROR(INDIRECT(R984&amp;"!K"&amp;MATCH(B984,INDIRECT(R984&amp;"!B4:B15"),0)+20),0),IFERROR(INDIRECT(S984&amp;"!K"&amp;MATCH(B984,INDIRECT(S984&amp;"!B4:B15"),0)+20),0)),"")</f>
        <v/>
      </c>
      <c r="V984">
        <v>984</v>
      </c>
      <c r="DE984"/>
      <c r="HB984"/>
    </row>
    <row r="985" spans="1:210">
      <c r="A985">
        <v>8</v>
      </c>
      <c r="B985" t="str">
        <f t="shared" ca="1" si="366"/>
        <v/>
      </c>
      <c r="C985" t="str">
        <f t="shared" ca="1" si="360"/>
        <v/>
      </c>
      <c r="D985" t="str">
        <f t="shared" ca="1" si="361"/>
        <v/>
      </c>
      <c r="E985" t="str" cm="1">
        <f t="array" aca="1" ref="E985" ca="1">_xlfn.SINGLE(IF(COLUMNS($E985:E985)&lt;=COUNTIF(INDIRECT("'Raw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Input'!$B$3)),COLUMNS($E985:E985))),""))</f>
        <v>Int</v>
      </c>
      <c r="F985" t="str" cm="1">
        <f t="array" aca="1" ref="F985" ca="1">_xlfn.SINGLE(IF(COLUMNS($E985:F985)&lt;=COUNTIF(INDIRECT("'Raw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Input'!$B$3)),COLUMNS($E985:F985))),""))</f>
        <v/>
      </c>
      <c r="G985" t="str" cm="1">
        <f t="array" aca="1" ref="G985" ca="1">_xlfn.SINGLE(IF(COLUMNS($E985:G985)&lt;=COUNTIF(INDIRECT("'Raw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Input'!$B$3)),COLUMNS($E985:G985))),""))</f>
        <v/>
      </c>
      <c r="H985" t="str" cm="1">
        <f t="array" aca="1" ref="H985" ca="1">_xlfn.SINGLE(IF(COLUMNS($E985:H985)&lt;=COUNTIF(INDIRECT("'Raw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Input'!$B$3)),COLUMNS($E985:H985))),""))</f>
        <v/>
      </c>
      <c r="I985" t="str" cm="1">
        <f t="array" aca="1" ref="I985" ca="1">_xlfn.SINGLE(IF(COLUMNS($E985:I985)&lt;=COUNTIF(INDIRECT("'Raw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Input'!$B$3)),COLUMNS($E985:I985))),""))</f>
        <v/>
      </c>
      <c r="J985" t="str" cm="1">
        <f t="array" aca="1" ref="J985" ca="1">_xlfn.SINGLE(IF(COLUMNS($E985:J985)&lt;=COUNTIF(INDIRECT("'Raw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Input'!$B$3)),COLUMNS($E985:J985))),""))</f>
        <v/>
      </c>
      <c r="K985" t="str" cm="1">
        <f t="array" aca="1" ref="K985" ca="1">_xlfn.SINGLE(IF(COLUMNS($E985:E985)&lt;=COUNTIF(INDIRECT("'Raw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Input'!$B$3)),COLUMNS($E985:E985))),""))</f>
        <v>Boolean</v>
      </c>
      <c r="L985" t="str" cm="1">
        <f t="array" aca="1" ref="L985" ca="1">_xlfn.SINGLE(IF(COLUMNS($E985:F985)&lt;=COUNTIF(INDIRECT("'Raw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Input'!$B$3)),COLUMNS($E985:F985))),""))</f>
        <v/>
      </c>
      <c r="M985" t="str" cm="1">
        <f t="array" aca="1" ref="M985" ca="1">_xlfn.SINGLE(IF(COLUMNS($E985:G985)&lt;=COUNTIF(INDIRECT("'Raw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Input'!$B$3)),COLUMNS($E985:G985))),""))</f>
        <v/>
      </c>
      <c r="N985" t="str" cm="1">
        <f t="array" aca="1" ref="N985" ca="1">_xlfn.SINGLE(IF(COLUMNS($E985:H985)&lt;=COUNTIF(INDIRECT("'Raw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Input'!$B$3)),COLUMNS($E985:H985))),""))</f>
        <v/>
      </c>
      <c r="O985" t="str" cm="1">
        <f t="array" aca="1" ref="O985" ca="1">_xlfn.SINGLE(IF(COLUMNS($E985:I985)&lt;=COUNTIF(INDIRECT("'Raw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Input'!$B$3)),COLUMNS($E985:I985))),""))</f>
        <v/>
      </c>
      <c r="P985" t="str" cm="1">
        <f t="array" aca="1" ref="P985" ca="1">_xlfn.SINGLE(IF(COLUMNS($E985:J985)&lt;=COUNTIF(INDIRECT("'Raw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Input'!$B$3)),COLUMNS($E985:J985))),""))</f>
        <v/>
      </c>
      <c r="Q985" t="str">
        <f t="shared" ca="1" si="367"/>
        <v>Int</v>
      </c>
      <c r="R985" t="str">
        <f t="shared" ca="1" si="368"/>
        <v/>
      </c>
      <c r="S985" t="str">
        <f t="shared" ca="1" si="369"/>
        <v/>
      </c>
      <c r="T985" t="str">
        <f t="shared" ca="1" si="370"/>
        <v/>
      </c>
      <c r="U985" t="str">
        <f t="shared" ca="1" si="371"/>
        <v/>
      </c>
      <c r="V985">
        <v>985</v>
      </c>
      <c r="DE985"/>
      <c r="HB985"/>
    </row>
    <row r="986" spans="1:210">
      <c r="A986">
        <v>9</v>
      </c>
      <c r="B986" t="str">
        <f t="shared" ca="1" si="366"/>
        <v/>
      </c>
      <c r="C986" t="str">
        <f t="shared" ca="1" si="360"/>
        <v/>
      </c>
      <c r="D986" t="str">
        <f t="shared" ca="1" si="361"/>
        <v/>
      </c>
      <c r="E986" t="str" cm="1">
        <f t="array" aca="1" ref="E986" ca="1">_xlfn.SINGLE(IF(COLUMNS($E986:E986)&lt;=COUNTIF(INDIRECT("'Raw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Input'!$B$3)),COLUMNS($E986:E986))),""))</f>
        <v>Int</v>
      </c>
      <c r="F986" t="str" cm="1">
        <f t="array" aca="1" ref="F986" ca="1">_xlfn.SINGLE(IF(COLUMNS($E986:F986)&lt;=COUNTIF(INDIRECT("'Raw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Input'!$B$3)),COLUMNS($E986:F986))),""))</f>
        <v/>
      </c>
      <c r="G986" t="str" cm="1">
        <f t="array" aca="1" ref="G986" ca="1">_xlfn.SINGLE(IF(COLUMNS($E986:G986)&lt;=COUNTIF(INDIRECT("'Raw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Input'!$B$3)),COLUMNS($E986:G986))),""))</f>
        <v/>
      </c>
      <c r="H986" t="str" cm="1">
        <f t="array" aca="1" ref="H986" ca="1">_xlfn.SINGLE(IF(COLUMNS($E986:H986)&lt;=COUNTIF(INDIRECT("'Raw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Input'!$B$3)),COLUMNS($E986:H986))),""))</f>
        <v/>
      </c>
      <c r="I986" t="str" cm="1">
        <f t="array" aca="1" ref="I986" ca="1">_xlfn.SINGLE(IF(COLUMNS($E986:I986)&lt;=COUNTIF(INDIRECT("'Raw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Input'!$B$3)),COLUMNS($E986:I986))),""))</f>
        <v/>
      </c>
      <c r="J986" t="str" cm="1">
        <f t="array" aca="1" ref="J986" ca="1">_xlfn.SINGLE(IF(COLUMNS($E986:J986)&lt;=COUNTIF(INDIRECT("'Raw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Input'!$B$3)),COLUMNS($E986:J986))),""))</f>
        <v/>
      </c>
      <c r="K986" t="str" cm="1">
        <f t="array" aca="1" ref="K986" ca="1">_xlfn.SINGLE(IF(COLUMNS($E986:E986)&lt;=COUNTIF(INDIRECT("'Raw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Input'!$B$3)),COLUMNS($E986:E986))),""))</f>
        <v>Boolean</v>
      </c>
      <c r="L986" t="str" cm="1">
        <f t="array" aca="1" ref="L986" ca="1">_xlfn.SINGLE(IF(COLUMNS($E986:F986)&lt;=COUNTIF(INDIRECT("'Raw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Input'!$B$3)),COLUMNS($E986:F986))),""))</f>
        <v/>
      </c>
      <c r="M986" t="str" cm="1">
        <f t="array" aca="1" ref="M986" ca="1">_xlfn.SINGLE(IF(COLUMNS($E986:G986)&lt;=COUNTIF(INDIRECT("'Raw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Input'!$B$3)),COLUMNS($E986:G986))),""))</f>
        <v/>
      </c>
      <c r="N986" t="str" cm="1">
        <f t="array" aca="1" ref="N986" ca="1">_xlfn.SINGLE(IF(COLUMNS($E986:H986)&lt;=COUNTIF(INDIRECT("'Raw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Input'!$B$3)),COLUMNS($E986:H986))),""))</f>
        <v/>
      </c>
      <c r="O986" t="str" cm="1">
        <f t="array" aca="1" ref="O986" ca="1">_xlfn.SINGLE(IF(COLUMNS($E986:I986)&lt;=COUNTIF(INDIRECT("'Raw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Input'!$B$3)),COLUMNS($E986:I986))),""))</f>
        <v/>
      </c>
      <c r="P986" t="str" cm="1">
        <f t="array" aca="1" ref="P986" ca="1">_xlfn.SINGLE(IF(COLUMNS($E986:J986)&lt;=COUNTIF(INDIRECT("'Raw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Input'!$B$3)),COLUMNS($E986:J986))),""))</f>
        <v/>
      </c>
      <c r="Q986" t="str">
        <f t="shared" ca="1" si="367"/>
        <v>Int</v>
      </c>
      <c r="R986" t="str">
        <f t="shared" ca="1" si="368"/>
        <v/>
      </c>
      <c r="S986" t="str">
        <f t="shared" ca="1" si="369"/>
        <v/>
      </c>
      <c r="T986" t="str">
        <f t="shared" ca="1" si="370"/>
        <v/>
      </c>
      <c r="U986" t="str">
        <f t="shared" ca="1" si="371"/>
        <v/>
      </c>
      <c r="V986">
        <v>986</v>
      </c>
      <c r="DE986"/>
      <c r="HB986"/>
    </row>
    <row r="987" spans="1:210">
      <c r="A987">
        <v>10</v>
      </c>
      <c r="B987" t="str">
        <f t="shared" ca="1" si="366"/>
        <v/>
      </c>
      <c r="C987" t="str">
        <f t="shared" ca="1" si="360"/>
        <v/>
      </c>
      <c r="D987" t="str">
        <f t="shared" ca="1" si="361"/>
        <v/>
      </c>
      <c r="E987" t="str" cm="1">
        <f t="array" aca="1" ref="E987" ca="1">_xlfn.SINGLE(IF(COLUMNS($E987:E987)&lt;=COUNTIF(INDIRECT("'Raw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Input'!$B$3)),COLUMNS($E987:E987))),""))</f>
        <v>Int</v>
      </c>
      <c r="F987" t="str" cm="1">
        <f t="array" aca="1" ref="F987" ca="1">_xlfn.SINGLE(IF(COLUMNS($E987:F987)&lt;=COUNTIF(INDIRECT("'Raw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Input'!$B$3)),COLUMNS($E987:F987))),""))</f>
        <v/>
      </c>
      <c r="G987" t="str" cm="1">
        <f t="array" aca="1" ref="G987" ca="1">_xlfn.SINGLE(IF(COLUMNS($E987:G987)&lt;=COUNTIF(INDIRECT("'Raw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Input'!$B$3)),COLUMNS($E987:G987))),""))</f>
        <v/>
      </c>
      <c r="H987" t="str" cm="1">
        <f t="array" aca="1" ref="H987" ca="1">_xlfn.SINGLE(IF(COLUMNS($E987:H987)&lt;=COUNTIF(INDIRECT("'Raw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Input'!$B$3)),COLUMNS($E987:H987))),""))</f>
        <v/>
      </c>
      <c r="I987" t="str" cm="1">
        <f t="array" aca="1" ref="I987" ca="1">_xlfn.SINGLE(IF(COLUMNS($E987:I987)&lt;=COUNTIF(INDIRECT("'Raw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Input'!$B$3)),COLUMNS($E987:I987))),""))</f>
        <v/>
      </c>
      <c r="J987" t="str" cm="1">
        <f t="array" aca="1" ref="J987" ca="1">_xlfn.SINGLE(IF(COLUMNS($E987:J987)&lt;=COUNTIF(INDIRECT("'Raw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Input'!$B$3)),COLUMNS($E987:J987))),""))</f>
        <v/>
      </c>
      <c r="K987" t="str" cm="1">
        <f t="array" aca="1" ref="K987" ca="1">_xlfn.SINGLE(IF(COLUMNS($E987:E987)&lt;=COUNTIF(INDIRECT("'Raw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Input'!$B$3)),COLUMNS($E987:E987))),""))</f>
        <v>Boolean</v>
      </c>
      <c r="L987" t="str" cm="1">
        <f t="array" aca="1" ref="L987" ca="1">_xlfn.SINGLE(IF(COLUMNS($E987:F987)&lt;=COUNTIF(INDIRECT("'Raw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Input'!$B$3)),COLUMNS($E987:F987))),""))</f>
        <v/>
      </c>
      <c r="M987" t="str" cm="1">
        <f t="array" aca="1" ref="M987" ca="1">_xlfn.SINGLE(IF(COLUMNS($E987:G987)&lt;=COUNTIF(INDIRECT("'Raw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Input'!$B$3)),COLUMNS($E987:G987))),""))</f>
        <v/>
      </c>
      <c r="N987" t="str" cm="1">
        <f t="array" aca="1" ref="N987" ca="1">_xlfn.SINGLE(IF(COLUMNS($E987:H987)&lt;=COUNTIF(INDIRECT("'Raw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Input'!$B$3)),COLUMNS($E987:H987))),""))</f>
        <v/>
      </c>
      <c r="O987" t="str" cm="1">
        <f t="array" aca="1" ref="O987" ca="1">_xlfn.SINGLE(IF(COLUMNS($E987:I987)&lt;=COUNTIF(INDIRECT("'Raw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Input'!$B$3)),COLUMNS($E987:I987))),""))</f>
        <v/>
      </c>
      <c r="P987" t="str" cm="1">
        <f t="array" aca="1" ref="P987" ca="1">_xlfn.SINGLE(IF(COLUMNS($E987:J987)&lt;=COUNTIF(INDIRECT("'Raw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Input'!$B$3)),COLUMNS($E987:J987))),""))</f>
        <v/>
      </c>
      <c r="Q987" t="str">
        <f t="shared" ca="1" si="367"/>
        <v>Int</v>
      </c>
      <c r="R987" t="str">
        <f t="shared" ca="1" si="368"/>
        <v/>
      </c>
      <c r="S987" t="str">
        <f t="shared" ca="1" si="369"/>
        <v/>
      </c>
      <c r="T987" t="str">
        <f t="shared" ca="1" si="370"/>
        <v/>
      </c>
      <c r="U987" t="str">
        <f t="shared" ca="1" si="371"/>
        <v/>
      </c>
      <c r="V987">
        <v>987</v>
      </c>
      <c r="DE987"/>
      <c r="HB987"/>
    </row>
    <row r="988" spans="1:210">
      <c r="A988">
        <v>11</v>
      </c>
      <c r="B988" t="str">
        <f t="shared" ca="1" si="366"/>
        <v/>
      </c>
      <c r="C988" t="str">
        <f t="shared" ca="1" si="360"/>
        <v/>
      </c>
      <c r="D988" t="str">
        <f t="shared" ca="1" si="361"/>
        <v/>
      </c>
      <c r="E988" t="str" cm="1">
        <f t="array" aca="1" ref="E988" ca="1">_xlfn.SINGLE(IF(COLUMNS($E988:E988)&lt;=COUNTIF(INDIRECT("'Raw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Input'!$B$3)),COLUMNS($E988:E988))),""))</f>
        <v>Int</v>
      </c>
      <c r="F988" t="str" cm="1">
        <f t="array" aca="1" ref="F988" ca="1">_xlfn.SINGLE(IF(COLUMNS($E988:F988)&lt;=COUNTIF(INDIRECT("'Raw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Input'!$B$3)),COLUMNS($E988:F988))),""))</f>
        <v/>
      </c>
      <c r="G988" t="str" cm="1">
        <f t="array" aca="1" ref="G988" ca="1">_xlfn.SINGLE(IF(COLUMNS($E988:G988)&lt;=COUNTIF(INDIRECT("'Raw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Input'!$B$3)),COLUMNS($E988:G988))),""))</f>
        <v/>
      </c>
      <c r="H988" t="str" cm="1">
        <f t="array" aca="1" ref="H988" ca="1">_xlfn.SINGLE(IF(COLUMNS($E988:H988)&lt;=COUNTIF(INDIRECT("'Raw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Input'!$B$3)),COLUMNS($E988:H988))),""))</f>
        <v/>
      </c>
      <c r="I988" t="str" cm="1">
        <f t="array" aca="1" ref="I988" ca="1">_xlfn.SINGLE(IF(COLUMNS($E988:I988)&lt;=COUNTIF(INDIRECT("'Raw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Input'!$B$3)),COLUMNS($E988:I988))),""))</f>
        <v/>
      </c>
      <c r="J988" t="str" cm="1">
        <f t="array" aca="1" ref="J988" ca="1">_xlfn.SINGLE(IF(COLUMNS($E988:J988)&lt;=COUNTIF(INDIRECT("'Raw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Input'!$B$3)),COLUMNS($E988:J988))),""))</f>
        <v/>
      </c>
      <c r="K988" t="str" cm="1">
        <f t="array" aca="1" ref="K988" ca="1">_xlfn.SINGLE(IF(COLUMNS($E988:E988)&lt;=COUNTIF(INDIRECT("'Raw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Input'!$B$3)),COLUMNS($E988:E988))),""))</f>
        <v>Boolean</v>
      </c>
      <c r="L988" t="str" cm="1">
        <f t="array" aca="1" ref="L988" ca="1">_xlfn.SINGLE(IF(COLUMNS($E988:F988)&lt;=COUNTIF(INDIRECT("'Raw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Input'!$B$3)),COLUMNS($E988:F988))),""))</f>
        <v/>
      </c>
      <c r="M988" t="str" cm="1">
        <f t="array" aca="1" ref="M988" ca="1">_xlfn.SINGLE(IF(COLUMNS($E988:G988)&lt;=COUNTIF(INDIRECT("'Raw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Input'!$B$3)),COLUMNS($E988:G988))),""))</f>
        <v/>
      </c>
      <c r="N988" t="str" cm="1">
        <f t="array" aca="1" ref="N988" ca="1">_xlfn.SINGLE(IF(COLUMNS($E988:H988)&lt;=COUNTIF(INDIRECT("'Raw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Input'!$B$3)),COLUMNS($E988:H988))),""))</f>
        <v/>
      </c>
      <c r="O988" t="str" cm="1">
        <f t="array" aca="1" ref="O988" ca="1">_xlfn.SINGLE(IF(COLUMNS($E988:I988)&lt;=COUNTIF(INDIRECT("'Raw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Input'!$B$3)),COLUMNS($E988:I988))),""))</f>
        <v/>
      </c>
      <c r="P988" t="str" cm="1">
        <f t="array" aca="1" ref="P988" ca="1">_xlfn.SINGLE(IF(COLUMNS($E988:J988)&lt;=COUNTIF(INDIRECT("'Raw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Input'!$B$3)),COLUMNS($E988:J988))),""))</f>
        <v/>
      </c>
      <c r="Q988" t="str">
        <f t="shared" ca="1" si="367"/>
        <v>Int</v>
      </c>
      <c r="R988" t="str">
        <f t="shared" ca="1" si="368"/>
        <v/>
      </c>
      <c r="S988" t="str">
        <f t="shared" ca="1" si="369"/>
        <v/>
      </c>
      <c r="T988" t="str">
        <f t="shared" ca="1" si="370"/>
        <v/>
      </c>
      <c r="U988" t="str">
        <f t="shared" ca="1" si="371"/>
        <v/>
      </c>
      <c r="V988">
        <v>988</v>
      </c>
      <c r="DE988"/>
      <c r="HB988"/>
    </row>
    <row r="989" spans="1:210">
      <c r="A989">
        <v>12</v>
      </c>
      <c r="B989" t="str">
        <f t="shared" ca="1" si="366"/>
        <v/>
      </c>
      <c r="C989" t="str">
        <f t="shared" ca="1" si="360"/>
        <v/>
      </c>
      <c r="D989" t="str">
        <f t="shared" ca="1" si="361"/>
        <v/>
      </c>
      <c r="E989" t="str" cm="1">
        <f t="array" aca="1" ref="E989" ca="1">_xlfn.SINGLE(IF(COLUMNS($E989:E989)&lt;=COUNTIF(INDIRECT("'Raw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Input'!$B$3)),COLUMNS($E989:E989))),""))</f>
        <v>Int</v>
      </c>
      <c r="F989" t="str" cm="1">
        <f t="array" aca="1" ref="F989" ca="1">_xlfn.SINGLE(IF(COLUMNS($E989:F989)&lt;=COUNTIF(INDIRECT("'Raw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Input'!$B$3)),COLUMNS($E989:F989))),""))</f>
        <v/>
      </c>
      <c r="G989" t="str" cm="1">
        <f t="array" aca="1" ref="G989" ca="1">_xlfn.SINGLE(IF(COLUMNS($E989:G989)&lt;=COUNTIF(INDIRECT("'Raw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Input'!$B$3)),COLUMNS($E989:G989))),""))</f>
        <v/>
      </c>
      <c r="H989" t="str" cm="1">
        <f t="array" aca="1" ref="H989" ca="1">_xlfn.SINGLE(IF(COLUMNS($E989:H989)&lt;=COUNTIF(INDIRECT("'Raw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Input'!$B$3)),COLUMNS($E989:H989))),""))</f>
        <v/>
      </c>
      <c r="I989" t="str" cm="1">
        <f t="array" aca="1" ref="I989" ca="1">_xlfn.SINGLE(IF(COLUMNS($E989:I989)&lt;=COUNTIF(INDIRECT("'Raw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Input'!$B$3)),COLUMNS($E989:I989))),""))</f>
        <v/>
      </c>
      <c r="J989" t="str" cm="1">
        <f t="array" aca="1" ref="J989" ca="1">_xlfn.SINGLE(IF(COLUMNS($E989:J989)&lt;=COUNTIF(INDIRECT("'Raw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Input'!$B$3)),COLUMNS($E989:J989))),""))</f>
        <v/>
      </c>
      <c r="K989" t="str" cm="1">
        <f t="array" aca="1" ref="K989" ca="1">_xlfn.SINGLE(IF(COLUMNS($E989:E989)&lt;=COUNTIF(INDIRECT("'Raw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Input'!$B$3)),COLUMNS($E989:E989))),""))</f>
        <v>Boolean</v>
      </c>
      <c r="L989" t="str" cm="1">
        <f t="array" aca="1" ref="L989" ca="1">_xlfn.SINGLE(IF(COLUMNS($E989:F989)&lt;=COUNTIF(INDIRECT("'Raw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Input'!$B$3)),COLUMNS($E989:F989))),""))</f>
        <v/>
      </c>
      <c r="M989" t="str" cm="1">
        <f t="array" aca="1" ref="M989" ca="1">_xlfn.SINGLE(IF(COLUMNS($E989:G989)&lt;=COUNTIF(INDIRECT("'Raw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Input'!$B$3)),COLUMNS($E989:G989))),""))</f>
        <v/>
      </c>
      <c r="N989" t="str" cm="1">
        <f t="array" aca="1" ref="N989" ca="1">_xlfn.SINGLE(IF(COLUMNS($E989:H989)&lt;=COUNTIF(INDIRECT("'Raw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Input'!$B$3)),COLUMNS($E989:H989))),""))</f>
        <v/>
      </c>
      <c r="O989" t="str" cm="1">
        <f t="array" aca="1" ref="O989" ca="1">_xlfn.SINGLE(IF(COLUMNS($E989:I989)&lt;=COUNTIF(INDIRECT("'Raw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Input'!$B$3)),COLUMNS($E989:I989))),""))</f>
        <v/>
      </c>
      <c r="P989" t="str" cm="1">
        <f t="array" aca="1" ref="P989" ca="1">_xlfn.SINGLE(IF(COLUMNS($E989:J989)&lt;=COUNTIF(INDIRECT("'Raw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Input'!$B$3)),COLUMNS($E989:J989))),""))</f>
        <v/>
      </c>
      <c r="Q989" t="str">
        <f t="shared" ca="1" si="367"/>
        <v>Int</v>
      </c>
      <c r="R989" t="str">
        <f t="shared" ca="1" si="368"/>
        <v/>
      </c>
      <c r="S989" t="str">
        <f t="shared" ca="1" si="369"/>
        <v/>
      </c>
      <c r="T989" t="str">
        <f t="shared" ca="1" si="370"/>
        <v/>
      </c>
      <c r="U989" t="str">
        <f t="shared" ca="1" si="371"/>
        <v/>
      </c>
      <c r="V989">
        <v>989</v>
      </c>
      <c r="DE989"/>
      <c r="HB989"/>
    </row>
    <row r="990" spans="1:210">
      <c r="A990" s="79" t="str">
        <f ca="1">IF(ISBLANK(INDIRECT("Setup!A"&amp;(1+(V990+11)/13))),"",INDIRECT("Setup!A"&amp;(1+(V990+11)/13)))</f>
        <v/>
      </c>
      <c r="C990" t="str">
        <f t="shared" ca="1" si="360"/>
        <v/>
      </c>
      <c r="D990" t="str">
        <f t="shared" ca="1" si="361"/>
        <v/>
      </c>
      <c r="K990" t="str" cm="1">
        <f t="array" aca="1" ref="K990" ca="1">_xlfn.SINGLE(IF(COLUMNS($E990:E990)&lt;=COUNTIF(INDIRECT("'Raw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Input'!$B$3)),COLUMNS($E990:E990))),""))</f>
        <v/>
      </c>
      <c r="L990" t="str" cm="1">
        <f t="array" aca="1" ref="L990" ca="1">_xlfn.SINGLE(IF(COLUMNS($E990:F990)&lt;=COUNTIF(INDIRECT("'Raw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Input'!$B$3)),COLUMNS($E990:F990))),""))</f>
        <v/>
      </c>
      <c r="M990" t="str" cm="1">
        <f t="array" aca="1" ref="M990" ca="1">_xlfn.SINGLE(IF(COLUMNS($E990:G990)&lt;=COUNTIF(INDIRECT("'Raw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Input'!$B$3)),COLUMNS($E990:G990))),""))</f>
        <v/>
      </c>
      <c r="N990" t="str" cm="1">
        <f t="array" aca="1" ref="N990" ca="1">_xlfn.SINGLE(IF(COLUMNS($E990:H990)&lt;=COUNTIF(INDIRECT("'Raw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Input'!$B$3)),COLUMNS($E990:H990))),""))</f>
        <v/>
      </c>
      <c r="O990" t="str" cm="1">
        <f t="array" aca="1" ref="O990" ca="1">_xlfn.SINGLE(IF(COLUMNS($E990:I990)&lt;=COUNTIF(INDIRECT("'Raw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Input'!$B$3)),COLUMNS($E990:I990))),""))</f>
        <v/>
      </c>
      <c r="P990" t="str" cm="1">
        <f t="array" aca="1" ref="P990" ca="1">_xlfn.SINGLE(IF(COLUMNS($E990:J990)&lt;=COUNTIF(INDIRECT("'Raw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Input'!$B$3)),COLUMNS($E990:J990))),""))</f>
        <v/>
      </c>
      <c r="T990" t="str">
        <f t="shared" ca="1" si="370"/>
        <v/>
      </c>
      <c r="U990" t="str">
        <f t="shared" ca="1" si="371"/>
        <v/>
      </c>
      <c r="V990">
        <v>990</v>
      </c>
      <c r="DE990"/>
      <c r="HB990"/>
    </row>
    <row r="991" spans="1:210">
      <c r="A991">
        <v>1</v>
      </c>
      <c r="B991" t="str">
        <f t="shared" ref="B991:B1002" ca="1" si="372">IFERROR(IF(ISBLANK(INDIRECT(INDIRECT("A"&amp;V991-A991)&amp;"!B"&amp;A991+3)),"",INDIRECT(INDIRECT("A"&amp;V991-A991)&amp;"!B"&amp;A991+3)),"")</f>
        <v/>
      </c>
      <c r="C991" t="str">
        <f t="shared" ca="1" si="360"/>
        <v/>
      </c>
      <c r="D991" t="str">
        <f t="shared" ca="1" si="361"/>
        <v/>
      </c>
      <c r="E991" t="str" cm="1">
        <f t="array" aca="1" ref="E991" ca="1">_xlfn.SINGLE(IF(COLUMNS($E991:E991)&lt;=COUNTIF(INDIRECT("'Raw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Input'!$B$3)),COLUMNS($E991:E991))),""))</f>
        <v>Int</v>
      </c>
      <c r="F991" t="str" cm="1">
        <f t="array" aca="1" ref="F991" ca="1">_xlfn.SINGLE(IF(COLUMNS($E991:F991)&lt;=COUNTIF(INDIRECT("'Raw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Input'!$B$3)),COLUMNS($E991:F991))),""))</f>
        <v/>
      </c>
      <c r="G991" t="str" cm="1">
        <f t="array" aca="1" ref="G991" ca="1">_xlfn.SINGLE(IF(COLUMNS($E991:G991)&lt;=COUNTIF(INDIRECT("'Raw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Input'!$B$3)),COLUMNS($E991:G991))),""))</f>
        <v/>
      </c>
      <c r="H991" t="str" cm="1">
        <f t="array" aca="1" ref="H991" ca="1">_xlfn.SINGLE(IF(COLUMNS($E991:H991)&lt;=COUNTIF(INDIRECT("'Raw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Input'!$B$3)),COLUMNS($E991:H991))),""))</f>
        <v/>
      </c>
      <c r="I991" t="str" cm="1">
        <f t="array" aca="1" ref="I991" ca="1">_xlfn.SINGLE(IF(COLUMNS($E991:I991)&lt;=COUNTIF(INDIRECT("'Raw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Input'!$B$3)),COLUMNS($E991:I991))),""))</f>
        <v/>
      </c>
      <c r="J991" t="str" cm="1">
        <f t="array" aca="1" ref="J991" ca="1">_xlfn.SINGLE(IF(COLUMNS($E991:J991)&lt;=COUNTIF(INDIRECT("'Raw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Input'!$B$3)),COLUMNS($E991:J991))),""))</f>
        <v/>
      </c>
      <c r="K991" t="str" cm="1">
        <f t="array" aca="1" ref="K991" ca="1">_xlfn.SINGLE(IF(COLUMNS($E991:E991)&lt;=COUNTIF(INDIRECT("'Raw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Input'!$B$3)),COLUMNS($E991:E991))),""))</f>
        <v>Boolean</v>
      </c>
      <c r="L991" t="str" cm="1">
        <f t="array" aca="1" ref="L991" ca="1">_xlfn.SINGLE(IF(COLUMNS($E991:F991)&lt;=COUNTIF(INDIRECT("'Raw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Input'!$B$3)),COLUMNS($E991:F991))),""))</f>
        <v/>
      </c>
      <c r="M991" t="str" cm="1">
        <f t="array" aca="1" ref="M991" ca="1">_xlfn.SINGLE(IF(COLUMNS($E991:G991)&lt;=COUNTIF(INDIRECT("'Raw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Input'!$B$3)),COLUMNS($E991:G991))),""))</f>
        <v/>
      </c>
      <c r="N991" t="str" cm="1">
        <f t="array" aca="1" ref="N991" ca="1">_xlfn.SINGLE(IF(COLUMNS($E991:H991)&lt;=COUNTIF(INDIRECT("'Raw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Input'!$B$3)),COLUMNS($E991:H991))),""))</f>
        <v/>
      </c>
      <c r="O991" t="str" cm="1">
        <f t="array" aca="1" ref="O991" ca="1">_xlfn.SINGLE(IF(COLUMNS($E991:I991)&lt;=COUNTIF(INDIRECT("'Raw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Input'!$B$3)),COLUMNS($E991:I991))),""))</f>
        <v/>
      </c>
      <c r="P991" t="str" cm="1">
        <f t="array" aca="1" ref="P991" ca="1">_xlfn.SINGLE(IF(COLUMNS($E991:J991)&lt;=COUNTIF(INDIRECT("'Raw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Input'!$B$3)),COLUMNS($E991:J991))),""))</f>
        <v/>
      </c>
      <c r="Q991" t="str">
        <f t="shared" ref="Q991:Q1002" ca="1" si="373">IF(NOT(C991=K991),E991,IF(NOT(C991=L991),F991,IF(NOT(C991=M991),G991,IF(NOT(C991=N991),H991,IF(NOT(C991=O991),I991,IF(NOT(C991=P991),J991,""))))))</f>
        <v>Int</v>
      </c>
      <c r="R991" t="str">
        <f t="shared" ref="R991:R1002" ca="1" si="374">IF(AND(NOT(C991=L991),NOT(F991=Q991)),F991,IF(AND(NOT(C991=M991),NOT(G991=Q991)),G991,IF(AND(NOT(C991=N991),NOT(H991=Q991)),H991,IF(AND(NOT(C991=O991),NOT(I991=Q991)),I991,IF(AND(NOT(C991=P991),NOT(J991=Q991)),J991,"")))))</f>
        <v/>
      </c>
      <c r="S991" t="str">
        <f t="shared" ref="S991:S1002" ca="1" si="375">IF(AND(NOT(C991=M991),NOT(G991=Q991),NOT(G991=R991)),G991,IF(AND(NOT(C991=N991),NOT(H991=Q991),NOT(H991=R991)),H991,IF(AND(NOT(C991=O991),NOT(I991=Q991),NOT(I991=R991)),I991,IF(AND(NOT(C991=P991),NOT(J991=Q991),NOT(J991=R991)),J991,""))))</f>
        <v/>
      </c>
      <c r="T991" t="str">
        <f t="shared" ca="1" si="370"/>
        <v/>
      </c>
      <c r="U991" t="str">
        <f t="shared" ca="1" si="371"/>
        <v/>
      </c>
      <c r="V991">
        <v>991</v>
      </c>
      <c r="DE991"/>
      <c r="HB991"/>
    </row>
    <row r="992" spans="1:210">
      <c r="A992">
        <v>2</v>
      </c>
      <c r="B992" t="str">
        <f t="shared" ca="1" si="372"/>
        <v/>
      </c>
      <c r="C992" t="str">
        <f t="shared" ca="1" si="360"/>
        <v/>
      </c>
      <c r="D992" t="str">
        <f t="shared" ca="1" si="361"/>
        <v/>
      </c>
      <c r="E992" t="str" cm="1">
        <f t="array" aca="1" ref="E992" ca="1">_xlfn.SINGLE(IF(COLUMNS($E992:E992)&lt;=COUNTIF(INDIRECT("'Raw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Input'!$B$3)),COLUMNS($E992:E992))),""))</f>
        <v>Int</v>
      </c>
      <c r="F992" t="str" cm="1">
        <f t="array" aca="1" ref="F992" ca="1">_xlfn.SINGLE(IF(COLUMNS($E992:F992)&lt;=COUNTIF(INDIRECT("'Raw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Input'!$B$3)),COLUMNS($E992:F992))),""))</f>
        <v/>
      </c>
      <c r="G992" t="str" cm="1">
        <f t="array" aca="1" ref="G992" ca="1">_xlfn.SINGLE(IF(COLUMNS($E992:G992)&lt;=COUNTIF(INDIRECT("'Raw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Input'!$B$3)),COLUMNS($E992:G992))),""))</f>
        <v/>
      </c>
      <c r="H992" t="str" cm="1">
        <f t="array" aca="1" ref="H992" ca="1">_xlfn.SINGLE(IF(COLUMNS($E992:H992)&lt;=COUNTIF(INDIRECT("'Raw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Input'!$B$3)),COLUMNS($E992:H992))),""))</f>
        <v/>
      </c>
      <c r="I992" t="str" cm="1">
        <f t="array" aca="1" ref="I992" ca="1">_xlfn.SINGLE(IF(COLUMNS($E992:I992)&lt;=COUNTIF(INDIRECT("'Raw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Input'!$B$3)),COLUMNS($E992:I992))),""))</f>
        <v/>
      </c>
      <c r="J992" t="str" cm="1">
        <f t="array" aca="1" ref="J992" ca="1">_xlfn.SINGLE(IF(COLUMNS($E992:J992)&lt;=COUNTIF(INDIRECT("'Raw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Input'!$B$3)),COLUMNS($E992:J992))),""))</f>
        <v/>
      </c>
      <c r="K992" t="str" cm="1">
        <f t="array" aca="1" ref="K992" ca="1">_xlfn.SINGLE(IF(COLUMNS($E992:E992)&lt;=COUNTIF(INDIRECT("'Raw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Input'!$B$3)),COLUMNS($E992:E992))),""))</f>
        <v>Boolean</v>
      </c>
      <c r="L992" t="str" cm="1">
        <f t="array" aca="1" ref="L992" ca="1">_xlfn.SINGLE(IF(COLUMNS($E992:F992)&lt;=COUNTIF(INDIRECT("'Raw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Input'!$B$3)),COLUMNS($E992:F992))),""))</f>
        <v/>
      </c>
      <c r="M992" t="str" cm="1">
        <f t="array" aca="1" ref="M992" ca="1">_xlfn.SINGLE(IF(COLUMNS($E992:G992)&lt;=COUNTIF(INDIRECT("'Raw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Input'!$B$3)),COLUMNS($E992:G992))),""))</f>
        <v/>
      </c>
      <c r="N992" t="str" cm="1">
        <f t="array" aca="1" ref="N992" ca="1">_xlfn.SINGLE(IF(COLUMNS($E992:H992)&lt;=COUNTIF(INDIRECT("'Raw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Input'!$B$3)),COLUMNS($E992:H992))),""))</f>
        <v/>
      </c>
      <c r="O992" t="str" cm="1">
        <f t="array" aca="1" ref="O992" ca="1">_xlfn.SINGLE(IF(COLUMNS($E992:I992)&lt;=COUNTIF(INDIRECT("'Raw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Input'!$B$3)),COLUMNS($E992:I992))),""))</f>
        <v/>
      </c>
      <c r="P992" t="str" cm="1">
        <f t="array" aca="1" ref="P992" ca="1">_xlfn.SINGLE(IF(COLUMNS($E992:J992)&lt;=COUNTIF(INDIRECT("'Raw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Input'!$B$3)),COLUMNS($E992:J992))),""))</f>
        <v/>
      </c>
      <c r="Q992" t="str">
        <f t="shared" ca="1" si="373"/>
        <v>Int</v>
      </c>
      <c r="R992" t="str">
        <f t="shared" ca="1" si="374"/>
        <v/>
      </c>
      <c r="S992" t="str">
        <f t="shared" ca="1" si="375"/>
        <v/>
      </c>
      <c r="T992" t="str">
        <f t="shared" ca="1" si="370"/>
        <v/>
      </c>
      <c r="U992" t="str">
        <f t="shared" ca="1" si="371"/>
        <v/>
      </c>
      <c r="V992">
        <v>992</v>
      </c>
      <c r="DE992"/>
      <c r="HB992"/>
    </row>
    <row r="993" spans="1:210">
      <c r="A993">
        <v>3</v>
      </c>
      <c r="B993" t="str">
        <f t="shared" ca="1" si="372"/>
        <v/>
      </c>
      <c r="C993" t="str">
        <f t="shared" ca="1" si="360"/>
        <v/>
      </c>
      <c r="D993" t="str">
        <f t="shared" ca="1" si="361"/>
        <v/>
      </c>
      <c r="E993" t="str" cm="1">
        <f t="array" aca="1" ref="E993" ca="1">_xlfn.SINGLE(IF(COLUMNS($E993:E993)&lt;=COUNTIF(INDIRECT("'Raw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Input'!$B$3)),COLUMNS($E993:E993))),""))</f>
        <v>Int</v>
      </c>
      <c r="F993" t="str" cm="1">
        <f t="array" aca="1" ref="F993" ca="1">_xlfn.SINGLE(IF(COLUMNS($E993:F993)&lt;=COUNTIF(INDIRECT("'Raw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Input'!$B$3)),COLUMNS($E993:F993))),""))</f>
        <v/>
      </c>
      <c r="G993" t="str" cm="1">
        <f t="array" aca="1" ref="G993" ca="1">_xlfn.SINGLE(IF(COLUMNS($E993:G993)&lt;=COUNTIF(INDIRECT("'Raw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Input'!$B$3)),COLUMNS($E993:G993))),""))</f>
        <v/>
      </c>
      <c r="H993" t="str" cm="1">
        <f t="array" aca="1" ref="H993" ca="1">_xlfn.SINGLE(IF(COLUMNS($E993:H993)&lt;=COUNTIF(INDIRECT("'Raw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Input'!$B$3)),COLUMNS($E993:H993))),""))</f>
        <v/>
      </c>
      <c r="I993" t="str" cm="1">
        <f t="array" aca="1" ref="I993" ca="1">_xlfn.SINGLE(IF(COLUMNS($E993:I993)&lt;=COUNTIF(INDIRECT("'Raw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Input'!$B$3)),COLUMNS($E993:I993))),""))</f>
        <v/>
      </c>
      <c r="J993" t="str" cm="1">
        <f t="array" aca="1" ref="J993" ca="1">_xlfn.SINGLE(IF(COLUMNS($E993:J993)&lt;=COUNTIF(INDIRECT("'Raw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Input'!$B$3)),COLUMNS($E993:J993))),""))</f>
        <v/>
      </c>
      <c r="K993" t="str" cm="1">
        <f t="array" aca="1" ref="K993" ca="1">_xlfn.SINGLE(IF(COLUMNS($E993:E993)&lt;=COUNTIF(INDIRECT("'Raw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Input'!$B$3)),COLUMNS($E993:E993))),""))</f>
        <v>Boolean</v>
      </c>
      <c r="L993" t="str" cm="1">
        <f t="array" aca="1" ref="L993" ca="1">_xlfn.SINGLE(IF(COLUMNS($E993:F993)&lt;=COUNTIF(INDIRECT("'Raw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Input'!$B$3)),COLUMNS($E993:F993))),""))</f>
        <v/>
      </c>
      <c r="M993" t="str" cm="1">
        <f t="array" aca="1" ref="M993" ca="1">_xlfn.SINGLE(IF(COLUMNS($E993:G993)&lt;=COUNTIF(INDIRECT("'Raw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Input'!$B$3)),COLUMNS($E993:G993))),""))</f>
        <v/>
      </c>
      <c r="N993" t="str" cm="1">
        <f t="array" aca="1" ref="N993" ca="1">_xlfn.SINGLE(IF(COLUMNS($E993:H993)&lt;=COUNTIF(INDIRECT("'Raw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Input'!$B$3)),COLUMNS($E993:H993))),""))</f>
        <v/>
      </c>
      <c r="O993" t="str" cm="1">
        <f t="array" aca="1" ref="O993" ca="1">_xlfn.SINGLE(IF(COLUMNS($E993:I993)&lt;=COUNTIF(INDIRECT("'Raw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Input'!$B$3)),COLUMNS($E993:I993))),""))</f>
        <v/>
      </c>
      <c r="P993" t="str" cm="1">
        <f t="array" aca="1" ref="P993" ca="1">_xlfn.SINGLE(IF(COLUMNS($E993:J993)&lt;=COUNTIF(INDIRECT("'Raw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Input'!$B$3)),COLUMNS($E993:J993))),""))</f>
        <v/>
      </c>
      <c r="Q993" t="str">
        <f t="shared" ca="1" si="373"/>
        <v>Int</v>
      </c>
      <c r="R993" t="str">
        <f t="shared" ca="1" si="374"/>
        <v/>
      </c>
      <c r="S993" t="str">
        <f t="shared" ca="1" si="375"/>
        <v/>
      </c>
      <c r="T993" t="str">
        <f t="shared" ca="1" si="370"/>
        <v/>
      </c>
      <c r="U993" t="str">
        <f t="shared" ca="1" si="371"/>
        <v/>
      </c>
      <c r="V993">
        <v>993</v>
      </c>
      <c r="DE993"/>
      <c r="HB993"/>
    </row>
    <row r="994" spans="1:210">
      <c r="A994">
        <v>4</v>
      </c>
      <c r="B994" t="str">
        <f t="shared" ca="1" si="372"/>
        <v/>
      </c>
      <c r="C994" t="str">
        <f t="shared" ca="1" si="360"/>
        <v/>
      </c>
      <c r="D994" t="str">
        <f t="shared" ca="1" si="361"/>
        <v/>
      </c>
      <c r="E994" t="str" cm="1">
        <f t="array" aca="1" ref="E994" ca="1">_xlfn.SINGLE(IF(COLUMNS($E994:E994)&lt;=COUNTIF(INDIRECT("'Raw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Input'!$B$3)),COLUMNS($E994:E994))),""))</f>
        <v>Int</v>
      </c>
      <c r="F994" t="str" cm="1">
        <f t="array" aca="1" ref="F994" ca="1">_xlfn.SINGLE(IF(COLUMNS($E994:F994)&lt;=COUNTIF(INDIRECT("'Raw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Input'!$B$3)),COLUMNS($E994:F994))),""))</f>
        <v/>
      </c>
      <c r="G994" t="str" cm="1">
        <f t="array" aca="1" ref="G994" ca="1">_xlfn.SINGLE(IF(COLUMNS($E994:G994)&lt;=COUNTIF(INDIRECT("'Raw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Input'!$B$3)),COLUMNS($E994:G994))),""))</f>
        <v/>
      </c>
      <c r="H994" t="str" cm="1">
        <f t="array" aca="1" ref="H994" ca="1">_xlfn.SINGLE(IF(COLUMNS($E994:H994)&lt;=COUNTIF(INDIRECT("'Raw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Input'!$B$3)),COLUMNS($E994:H994))),""))</f>
        <v/>
      </c>
      <c r="I994" t="str" cm="1">
        <f t="array" aca="1" ref="I994" ca="1">_xlfn.SINGLE(IF(COLUMNS($E994:I994)&lt;=COUNTIF(INDIRECT("'Raw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Input'!$B$3)),COLUMNS($E994:I994))),""))</f>
        <v/>
      </c>
      <c r="J994" t="str" cm="1">
        <f t="array" aca="1" ref="J994" ca="1">_xlfn.SINGLE(IF(COLUMNS($E994:J994)&lt;=COUNTIF(INDIRECT("'Raw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Input'!$B$3)),COLUMNS($E994:J994))),""))</f>
        <v/>
      </c>
      <c r="K994" t="str" cm="1">
        <f t="array" aca="1" ref="K994" ca="1">_xlfn.SINGLE(IF(COLUMNS($E994:E994)&lt;=COUNTIF(INDIRECT("'Raw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Input'!$B$3)),COLUMNS($E994:E994))),""))</f>
        <v>Boolean</v>
      </c>
      <c r="L994" t="str" cm="1">
        <f t="array" aca="1" ref="L994" ca="1">_xlfn.SINGLE(IF(COLUMNS($E994:F994)&lt;=COUNTIF(INDIRECT("'Raw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Input'!$B$3)),COLUMNS($E994:F994))),""))</f>
        <v/>
      </c>
      <c r="M994" t="str" cm="1">
        <f t="array" aca="1" ref="M994" ca="1">_xlfn.SINGLE(IF(COLUMNS($E994:G994)&lt;=COUNTIF(INDIRECT("'Raw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Input'!$B$3)),COLUMNS($E994:G994))),""))</f>
        <v/>
      </c>
      <c r="N994" t="str" cm="1">
        <f t="array" aca="1" ref="N994" ca="1">_xlfn.SINGLE(IF(COLUMNS($E994:H994)&lt;=COUNTIF(INDIRECT("'Raw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Input'!$B$3)),COLUMNS($E994:H994))),""))</f>
        <v/>
      </c>
      <c r="O994" t="str" cm="1">
        <f t="array" aca="1" ref="O994" ca="1">_xlfn.SINGLE(IF(COLUMNS($E994:I994)&lt;=COUNTIF(INDIRECT("'Raw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Input'!$B$3)),COLUMNS($E994:I994))),""))</f>
        <v/>
      </c>
      <c r="P994" t="str" cm="1">
        <f t="array" aca="1" ref="P994" ca="1">_xlfn.SINGLE(IF(COLUMNS($E994:J994)&lt;=COUNTIF(INDIRECT("'Raw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Input'!$B$3)),COLUMNS($E994:J994))),""))</f>
        <v/>
      </c>
      <c r="Q994" t="str">
        <f t="shared" ca="1" si="373"/>
        <v>Int</v>
      </c>
      <c r="R994" t="str">
        <f t="shared" ca="1" si="374"/>
        <v/>
      </c>
      <c r="S994" t="str">
        <f t="shared" ca="1" si="375"/>
        <v/>
      </c>
      <c r="T994" t="str">
        <f t="shared" ca="1" si="370"/>
        <v/>
      </c>
      <c r="U994" t="str">
        <f t="shared" ca="1" si="371"/>
        <v/>
      </c>
      <c r="V994">
        <v>994</v>
      </c>
      <c r="DE994"/>
      <c r="HB994"/>
    </row>
    <row r="995" spans="1:210">
      <c r="A995">
        <v>5</v>
      </c>
      <c r="B995" t="str">
        <f t="shared" ca="1" si="372"/>
        <v/>
      </c>
      <c r="C995" t="str">
        <f t="shared" ca="1" si="360"/>
        <v/>
      </c>
      <c r="D995" t="str">
        <f t="shared" ca="1" si="361"/>
        <v/>
      </c>
      <c r="E995" t="str" cm="1">
        <f t="array" aca="1" ref="E995" ca="1">_xlfn.SINGLE(IF(COLUMNS($E995:E995)&lt;=COUNTIF(INDIRECT("'Raw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Input'!$B$3)),COLUMNS($E995:E995))),""))</f>
        <v>Int</v>
      </c>
      <c r="F995" t="str" cm="1">
        <f t="array" aca="1" ref="F995" ca="1">_xlfn.SINGLE(IF(COLUMNS($E995:F995)&lt;=COUNTIF(INDIRECT("'Raw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Input'!$B$3)),COLUMNS($E995:F995))),""))</f>
        <v/>
      </c>
      <c r="G995" t="str" cm="1">
        <f t="array" aca="1" ref="G995" ca="1">_xlfn.SINGLE(IF(COLUMNS($E995:G995)&lt;=COUNTIF(INDIRECT("'Raw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Input'!$B$3)),COLUMNS($E995:G995))),""))</f>
        <v/>
      </c>
      <c r="H995" t="str" cm="1">
        <f t="array" aca="1" ref="H995" ca="1">_xlfn.SINGLE(IF(COLUMNS($E995:H995)&lt;=COUNTIF(INDIRECT("'Raw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Input'!$B$3)),COLUMNS($E995:H995))),""))</f>
        <v/>
      </c>
      <c r="I995" t="str" cm="1">
        <f t="array" aca="1" ref="I995" ca="1">_xlfn.SINGLE(IF(COLUMNS($E995:I995)&lt;=COUNTIF(INDIRECT("'Raw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Input'!$B$3)),COLUMNS($E995:I995))),""))</f>
        <v/>
      </c>
      <c r="J995" t="str" cm="1">
        <f t="array" aca="1" ref="J995" ca="1">_xlfn.SINGLE(IF(COLUMNS($E995:J995)&lt;=COUNTIF(INDIRECT("'Raw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Input'!$B$3)),COLUMNS($E995:J995))),""))</f>
        <v/>
      </c>
      <c r="K995" t="str" cm="1">
        <f t="array" aca="1" ref="K995" ca="1">_xlfn.SINGLE(IF(COLUMNS($E995:E995)&lt;=COUNTIF(INDIRECT("'Raw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Input'!$B$3)),COLUMNS($E995:E995))),""))</f>
        <v>Boolean</v>
      </c>
      <c r="L995" t="str" cm="1">
        <f t="array" aca="1" ref="L995" ca="1">_xlfn.SINGLE(IF(COLUMNS($E995:F995)&lt;=COUNTIF(INDIRECT("'Raw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Input'!$B$3)),COLUMNS($E995:F995))),""))</f>
        <v/>
      </c>
      <c r="M995" t="str" cm="1">
        <f t="array" aca="1" ref="M995" ca="1">_xlfn.SINGLE(IF(COLUMNS($E995:G995)&lt;=COUNTIF(INDIRECT("'Raw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Input'!$B$3)),COLUMNS($E995:G995))),""))</f>
        <v/>
      </c>
      <c r="N995" t="str" cm="1">
        <f t="array" aca="1" ref="N995" ca="1">_xlfn.SINGLE(IF(COLUMNS($E995:H995)&lt;=COUNTIF(INDIRECT("'Raw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Input'!$B$3)),COLUMNS($E995:H995))),""))</f>
        <v/>
      </c>
      <c r="O995" t="str" cm="1">
        <f t="array" aca="1" ref="O995" ca="1">_xlfn.SINGLE(IF(COLUMNS($E995:I995)&lt;=COUNTIF(INDIRECT("'Raw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Input'!$B$3)),COLUMNS($E995:I995))),""))</f>
        <v/>
      </c>
      <c r="P995" t="str" cm="1">
        <f t="array" aca="1" ref="P995" ca="1">_xlfn.SINGLE(IF(COLUMNS($E995:J995)&lt;=COUNTIF(INDIRECT("'Raw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Input'!$B$3)),COLUMNS($E995:J995))),""))</f>
        <v/>
      </c>
      <c r="Q995" t="str">
        <f t="shared" ca="1" si="373"/>
        <v>Int</v>
      </c>
      <c r="R995" t="str">
        <f t="shared" ca="1" si="374"/>
        <v/>
      </c>
      <c r="S995" t="str">
        <f t="shared" ca="1" si="375"/>
        <v/>
      </c>
      <c r="T995" t="str">
        <f t="shared" ca="1" si="370"/>
        <v/>
      </c>
      <c r="U995" t="str">
        <f t="shared" ca="1" si="371"/>
        <v/>
      </c>
      <c r="V995">
        <v>995</v>
      </c>
      <c r="DE995"/>
      <c r="HB995"/>
    </row>
    <row r="996" spans="1:210">
      <c r="A996">
        <v>6</v>
      </c>
      <c r="B996" t="str">
        <f t="shared" ca="1" si="372"/>
        <v/>
      </c>
      <c r="C996" t="str">
        <f t="shared" ca="1" si="360"/>
        <v/>
      </c>
      <c r="D996" t="str">
        <f t="shared" ca="1" si="361"/>
        <v/>
      </c>
      <c r="E996" t="str" cm="1">
        <f t="array" aca="1" ref="E996" ca="1">_xlfn.SINGLE(IF(COLUMNS($E996:E996)&lt;=COUNTIF(INDIRECT("'Raw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Input'!$B$3)),COLUMNS($E996:E996))),""))</f>
        <v>Int</v>
      </c>
      <c r="F996" t="str" cm="1">
        <f t="array" aca="1" ref="F996" ca="1">_xlfn.SINGLE(IF(COLUMNS($E996:F996)&lt;=COUNTIF(INDIRECT("'Raw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Input'!$B$3)),COLUMNS($E996:F996))),""))</f>
        <v/>
      </c>
      <c r="G996" t="str" cm="1">
        <f t="array" aca="1" ref="G996" ca="1">_xlfn.SINGLE(IF(COLUMNS($E996:G996)&lt;=COUNTIF(INDIRECT("'Raw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Input'!$B$3)),COLUMNS($E996:G996))),""))</f>
        <v/>
      </c>
      <c r="H996" t="str" cm="1">
        <f t="array" aca="1" ref="H996" ca="1">_xlfn.SINGLE(IF(COLUMNS($E996:H996)&lt;=COUNTIF(INDIRECT("'Raw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Input'!$B$3)),COLUMNS($E996:H996))),""))</f>
        <v/>
      </c>
      <c r="I996" t="str" cm="1">
        <f t="array" aca="1" ref="I996" ca="1">_xlfn.SINGLE(IF(COLUMNS($E996:I996)&lt;=COUNTIF(INDIRECT("'Raw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Input'!$B$3)),COLUMNS($E996:I996))),""))</f>
        <v/>
      </c>
      <c r="J996" t="str" cm="1">
        <f t="array" aca="1" ref="J996" ca="1">_xlfn.SINGLE(IF(COLUMNS($E996:J996)&lt;=COUNTIF(INDIRECT("'Raw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Input'!$B$3)),COLUMNS($E996:J996))),""))</f>
        <v/>
      </c>
      <c r="K996" t="str" cm="1">
        <f t="array" aca="1" ref="K996" ca="1">_xlfn.SINGLE(IF(COLUMNS($E996:E996)&lt;=COUNTIF(INDIRECT("'Raw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Input'!$B$3)),COLUMNS($E996:E996))),""))</f>
        <v>Boolean</v>
      </c>
      <c r="L996" t="str" cm="1">
        <f t="array" aca="1" ref="L996" ca="1">_xlfn.SINGLE(IF(COLUMNS($E996:F996)&lt;=COUNTIF(INDIRECT("'Raw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Input'!$B$3)),COLUMNS($E996:F996))),""))</f>
        <v/>
      </c>
      <c r="M996" t="str" cm="1">
        <f t="array" aca="1" ref="M996" ca="1">_xlfn.SINGLE(IF(COLUMNS($E996:G996)&lt;=COUNTIF(INDIRECT("'Raw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Input'!$B$3)),COLUMNS($E996:G996))),""))</f>
        <v/>
      </c>
      <c r="N996" t="str" cm="1">
        <f t="array" aca="1" ref="N996" ca="1">_xlfn.SINGLE(IF(COLUMNS($E996:H996)&lt;=COUNTIF(INDIRECT("'Raw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Input'!$B$3)),COLUMNS($E996:H996))),""))</f>
        <v/>
      </c>
      <c r="O996" t="str" cm="1">
        <f t="array" aca="1" ref="O996" ca="1">_xlfn.SINGLE(IF(COLUMNS($E996:I996)&lt;=COUNTIF(INDIRECT("'Raw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Input'!$B$3)),COLUMNS($E996:I996))),""))</f>
        <v/>
      </c>
      <c r="P996" t="str" cm="1">
        <f t="array" aca="1" ref="P996" ca="1">_xlfn.SINGLE(IF(COLUMNS($E996:J996)&lt;=COUNTIF(INDIRECT("'Raw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Input'!$B$3)),COLUMNS($E996:J996))),""))</f>
        <v/>
      </c>
      <c r="Q996" t="str">
        <f t="shared" ca="1" si="373"/>
        <v>Int</v>
      </c>
      <c r="R996" t="str">
        <f t="shared" ca="1" si="374"/>
        <v/>
      </c>
      <c r="S996" t="str">
        <f t="shared" ca="1" si="375"/>
        <v/>
      </c>
      <c r="T996" t="str">
        <f t="shared" ca="1" si="370"/>
        <v/>
      </c>
      <c r="U996" t="str">
        <f t="shared" ca="1" si="371"/>
        <v/>
      </c>
      <c r="V996">
        <v>996</v>
      </c>
      <c r="DE996"/>
      <c r="HB996"/>
    </row>
    <row r="997" spans="1:210">
      <c r="A997">
        <v>7</v>
      </c>
      <c r="B997" t="str">
        <f t="shared" ca="1" si="372"/>
        <v/>
      </c>
      <c r="C997" t="str">
        <f t="shared" ca="1" si="360"/>
        <v/>
      </c>
      <c r="D997" t="str">
        <f t="shared" ca="1" si="361"/>
        <v/>
      </c>
      <c r="E997" t="str" cm="1">
        <f t="array" aca="1" ref="E997" ca="1">_xlfn.SINGLE(IF(COLUMNS($E997:E997)&lt;=COUNTIF(INDIRECT("'Raw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Input'!$B$3)),COLUMNS($E997:E997))),""))</f>
        <v>Int</v>
      </c>
      <c r="F997" t="str" cm="1">
        <f t="array" aca="1" ref="F997" ca="1">_xlfn.SINGLE(IF(COLUMNS($E997:F997)&lt;=COUNTIF(INDIRECT("'Raw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Input'!$B$3)),COLUMNS($E997:F997))),""))</f>
        <v/>
      </c>
      <c r="G997" t="str" cm="1">
        <f t="array" aca="1" ref="G997" ca="1">_xlfn.SINGLE(IF(COLUMNS($E997:G997)&lt;=COUNTIF(INDIRECT("'Raw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Input'!$B$3)),COLUMNS($E997:G997))),""))</f>
        <v/>
      </c>
      <c r="H997" t="str" cm="1">
        <f t="array" aca="1" ref="H997" ca="1">_xlfn.SINGLE(IF(COLUMNS($E997:H997)&lt;=COUNTIF(INDIRECT("'Raw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Input'!$B$3)),COLUMNS($E997:H997))),""))</f>
        <v/>
      </c>
      <c r="I997" t="str" cm="1">
        <f t="array" aca="1" ref="I997" ca="1">_xlfn.SINGLE(IF(COLUMNS($E997:I997)&lt;=COUNTIF(INDIRECT("'Raw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Input'!$B$3)),COLUMNS($E997:I997))),""))</f>
        <v/>
      </c>
      <c r="J997" t="str" cm="1">
        <f t="array" aca="1" ref="J997" ca="1">_xlfn.SINGLE(IF(COLUMNS($E997:J997)&lt;=COUNTIF(INDIRECT("'Raw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Input'!$B$3)),COLUMNS($E997:J997))),""))</f>
        <v/>
      </c>
      <c r="K997" t="str" cm="1">
        <f t="array" aca="1" ref="K997" ca="1">_xlfn.SINGLE(IF(COLUMNS($E997:E997)&lt;=COUNTIF(INDIRECT("'Raw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Input'!$B$3)),COLUMNS($E997:E997))),""))</f>
        <v>Boolean</v>
      </c>
      <c r="L997" t="str" cm="1">
        <f t="array" aca="1" ref="L997" ca="1">_xlfn.SINGLE(IF(COLUMNS($E997:F997)&lt;=COUNTIF(INDIRECT("'Raw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Input'!$B$3)),COLUMNS($E997:F997))),""))</f>
        <v/>
      </c>
      <c r="M997" t="str" cm="1">
        <f t="array" aca="1" ref="M997" ca="1">_xlfn.SINGLE(IF(COLUMNS($E997:G997)&lt;=COUNTIF(INDIRECT("'Raw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Input'!$B$3)),COLUMNS($E997:G997))),""))</f>
        <v/>
      </c>
      <c r="N997" t="str" cm="1">
        <f t="array" aca="1" ref="N997" ca="1">_xlfn.SINGLE(IF(COLUMNS($E997:H997)&lt;=COUNTIF(INDIRECT("'Raw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Input'!$B$3)),COLUMNS($E997:H997))),""))</f>
        <v/>
      </c>
      <c r="O997" t="str" cm="1">
        <f t="array" aca="1" ref="O997" ca="1">_xlfn.SINGLE(IF(COLUMNS($E997:I997)&lt;=COUNTIF(INDIRECT("'Raw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Input'!$B$3)),COLUMNS($E997:I997))),""))</f>
        <v/>
      </c>
      <c r="P997" t="str" cm="1">
        <f t="array" aca="1" ref="P997" ca="1">_xlfn.SINGLE(IF(COLUMNS($E997:J997)&lt;=COUNTIF(INDIRECT("'Raw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Input'!$B$3)),COLUMNS($E997:J997))),""))</f>
        <v/>
      </c>
      <c r="Q997" t="str">
        <f t="shared" ca="1" si="373"/>
        <v>Int</v>
      </c>
      <c r="R997" t="str">
        <f t="shared" ca="1" si="374"/>
        <v/>
      </c>
      <c r="S997" t="str">
        <f t="shared" ca="1" si="375"/>
        <v/>
      </c>
      <c r="T997" t="str">
        <f t="shared" ca="1" si="370"/>
        <v/>
      </c>
      <c r="U997" t="str">
        <f t="shared" ca="1" si="371"/>
        <v/>
      </c>
      <c r="V997">
        <v>997</v>
      </c>
      <c r="DE997"/>
      <c r="HB997"/>
    </row>
    <row r="998" spans="1:210">
      <c r="A998">
        <v>8</v>
      </c>
      <c r="B998" t="str">
        <f t="shared" ca="1" si="372"/>
        <v/>
      </c>
      <c r="C998" t="str">
        <f t="shared" ca="1" si="360"/>
        <v/>
      </c>
      <c r="D998" t="str">
        <f t="shared" ca="1" si="361"/>
        <v/>
      </c>
      <c r="E998" t="str" cm="1">
        <f t="array" aca="1" ref="E998" ca="1">_xlfn.SINGLE(IF(COLUMNS($E998:E998)&lt;=COUNTIF(INDIRECT("'Raw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Input'!$B$3)),COLUMNS($E998:E998))),""))</f>
        <v>Int</v>
      </c>
      <c r="F998" t="str" cm="1">
        <f t="array" aca="1" ref="F998" ca="1">_xlfn.SINGLE(IF(COLUMNS($E998:F998)&lt;=COUNTIF(INDIRECT("'Raw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Input'!$B$3)),COLUMNS($E998:F998))),""))</f>
        <v/>
      </c>
      <c r="G998" t="str" cm="1">
        <f t="array" aca="1" ref="G998" ca="1">_xlfn.SINGLE(IF(COLUMNS($E998:G998)&lt;=COUNTIF(INDIRECT("'Raw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Input'!$B$3)),COLUMNS($E998:G998))),""))</f>
        <v/>
      </c>
      <c r="H998" t="str" cm="1">
        <f t="array" aca="1" ref="H998" ca="1">_xlfn.SINGLE(IF(COLUMNS($E998:H998)&lt;=COUNTIF(INDIRECT("'Raw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Input'!$B$3)),COLUMNS($E998:H998))),""))</f>
        <v/>
      </c>
      <c r="I998" t="str" cm="1">
        <f t="array" aca="1" ref="I998" ca="1">_xlfn.SINGLE(IF(COLUMNS($E998:I998)&lt;=COUNTIF(INDIRECT("'Raw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Input'!$B$3)),COLUMNS($E998:I998))),""))</f>
        <v/>
      </c>
      <c r="J998" t="str" cm="1">
        <f t="array" aca="1" ref="J998" ca="1">_xlfn.SINGLE(IF(COLUMNS($E998:J998)&lt;=COUNTIF(INDIRECT("'Raw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Input'!$B$3)),COLUMNS($E998:J998))),""))</f>
        <v/>
      </c>
      <c r="K998" t="str" cm="1">
        <f t="array" aca="1" ref="K998" ca="1">_xlfn.SINGLE(IF(COLUMNS($E998:E998)&lt;=COUNTIF(INDIRECT("'Raw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Input'!$B$3)),COLUMNS($E998:E998))),""))</f>
        <v>Boolean</v>
      </c>
      <c r="L998" t="str" cm="1">
        <f t="array" aca="1" ref="L998" ca="1">_xlfn.SINGLE(IF(COLUMNS($E998:F998)&lt;=COUNTIF(INDIRECT("'Raw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Input'!$B$3)),COLUMNS($E998:F998))),""))</f>
        <v/>
      </c>
      <c r="M998" t="str" cm="1">
        <f t="array" aca="1" ref="M998" ca="1">_xlfn.SINGLE(IF(COLUMNS($E998:G998)&lt;=COUNTIF(INDIRECT("'Raw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Input'!$B$3)),COLUMNS($E998:G998))),""))</f>
        <v/>
      </c>
      <c r="N998" t="str" cm="1">
        <f t="array" aca="1" ref="N998" ca="1">_xlfn.SINGLE(IF(COLUMNS($E998:H998)&lt;=COUNTIF(INDIRECT("'Raw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Input'!$B$3)),COLUMNS($E998:H998))),""))</f>
        <v/>
      </c>
      <c r="O998" t="str" cm="1">
        <f t="array" aca="1" ref="O998" ca="1">_xlfn.SINGLE(IF(COLUMNS($E998:I998)&lt;=COUNTIF(INDIRECT("'Raw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Input'!$B$3)),COLUMNS($E998:I998))),""))</f>
        <v/>
      </c>
      <c r="P998" t="str" cm="1">
        <f t="array" aca="1" ref="P998" ca="1">_xlfn.SINGLE(IF(COLUMNS($E998:J998)&lt;=COUNTIF(INDIRECT("'Raw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Input'!$B$3)),COLUMNS($E998:J998))),""))</f>
        <v/>
      </c>
      <c r="Q998" t="str">
        <f t="shared" ca="1" si="373"/>
        <v>Int</v>
      </c>
      <c r="R998" t="str">
        <f t="shared" ca="1" si="374"/>
        <v/>
      </c>
      <c r="S998" t="str">
        <f t="shared" ca="1" si="375"/>
        <v/>
      </c>
      <c r="T998" t="str">
        <f t="shared" ca="1" si="370"/>
        <v/>
      </c>
      <c r="U998" t="str">
        <f t="shared" ca="1" si="371"/>
        <v/>
      </c>
      <c r="V998">
        <v>998</v>
      </c>
      <c r="DE998"/>
      <c r="HB998"/>
    </row>
    <row r="999" spans="1:210">
      <c r="A999">
        <v>9</v>
      </c>
      <c r="B999" t="str">
        <f t="shared" ca="1" si="372"/>
        <v/>
      </c>
      <c r="C999" t="str">
        <f t="shared" ca="1" si="360"/>
        <v/>
      </c>
      <c r="D999" t="str">
        <f t="shared" ca="1" si="361"/>
        <v/>
      </c>
      <c r="E999" t="str" cm="1">
        <f t="array" aca="1" ref="E999" ca="1">_xlfn.SINGLE(IF(COLUMNS($E999:E999)&lt;=COUNTIF(INDIRECT("'Raw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Input'!$B$3)),COLUMNS($E999:E999))),""))</f>
        <v>Int</v>
      </c>
      <c r="F999" t="str" cm="1">
        <f t="array" aca="1" ref="F999" ca="1">_xlfn.SINGLE(IF(COLUMNS($E999:F999)&lt;=COUNTIF(INDIRECT("'Raw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Input'!$B$3)),COLUMNS($E999:F999))),""))</f>
        <v/>
      </c>
      <c r="G999" t="str" cm="1">
        <f t="array" aca="1" ref="G999" ca="1">_xlfn.SINGLE(IF(COLUMNS($E999:G999)&lt;=COUNTIF(INDIRECT("'Raw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Input'!$B$3)),COLUMNS($E999:G999))),""))</f>
        <v/>
      </c>
      <c r="H999" t="str" cm="1">
        <f t="array" aca="1" ref="H999" ca="1">_xlfn.SINGLE(IF(COLUMNS($E999:H999)&lt;=COUNTIF(INDIRECT("'Raw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Input'!$B$3)),COLUMNS($E999:H999))),""))</f>
        <v/>
      </c>
      <c r="I999" t="str" cm="1">
        <f t="array" aca="1" ref="I999" ca="1">_xlfn.SINGLE(IF(COLUMNS($E999:I999)&lt;=COUNTIF(INDIRECT("'Raw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Input'!$B$3)),COLUMNS($E999:I999))),""))</f>
        <v/>
      </c>
      <c r="J999" t="str" cm="1">
        <f t="array" aca="1" ref="J999" ca="1">_xlfn.SINGLE(IF(COLUMNS($E999:J999)&lt;=COUNTIF(INDIRECT("'Raw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Input'!$B$3)),COLUMNS($E999:J999))),""))</f>
        <v/>
      </c>
      <c r="K999" t="str" cm="1">
        <f t="array" aca="1" ref="K999" ca="1">_xlfn.SINGLE(IF(COLUMNS($E999:E999)&lt;=COUNTIF(INDIRECT("'Raw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Input'!$B$3)),COLUMNS($E999:E999))),""))</f>
        <v>Boolean</v>
      </c>
      <c r="L999" t="str" cm="1">
        <f t="array" aca="1" ref="L999" ca="1">_xlfn.SINGLE(IF(COLUMNS($E999:F999)&lt;=COUNTIF(INDIRECT("'Raw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Input'!$B$3)),COLUMNS($E999:F999))),""))</f>
        <v/>
      </c>
      <c r="M999" t="str" cm="1">
        <f t="array" aca="1" ref="M999" ca="1">_xlfn.SINGLE(IF(COLUMNS($E999:G999)&lt;=COUNTIF(INDIRECT("'Raw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Input'!$B$3)),COLUMNS($E999:G999))),""))</f>
        <v/>
      </c>
      <c r="N999" t="str" cm="1">
        <f t="array" aca="1" ref="N999" ca="1">_xlfn.SINGLE(IF(COLUMNS($E999:H999)&lt;=COUNTIF(INDIRECT("'Raw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Input'!$B$3)),COLUMNS($E999:H999))),""))</f>
        <v/>
      </c>
      <c r="O999" t="str" cm="1">
        <f t="array" aca="1" ref="O999" ca="1">_xlfn.SINGLE(IF(COLUMNS($E999:I999)&lt;=COUNTIF(INDIRECT("'Raw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Input'!$B$3)),COLUMNS($E999:I999))),""))</f>
        <v/>
      </c>
      <c r="P999" t="str" cm="1">
        <f t="array" aca="1" ref="P999" ca="1">_xlfn.SINGLE(IF(COLUMNS($E999:J999)&lt;=COUNTIF(INDIRECT("'Raw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Input'!$B$3)),COLUMNS($E999:J999))),""))</f>
        <v/>
      </c>
      <c r="Q999" t="str">
        <f t="shared" ca="1" si="373"/>
        <v>Int</v>
      </c>
      <c r="R999" t="str">
        <f t="shared" ca="1" si="374"/>
        <v/>
      </c>
      <c r="S999" t="str">
        <f t="shared" ca="1" si="375"/>
        <v/>
      </c>
      <c r="T999" t="str">
        <f t="shared" ca="1" si="370"/>
        <v/>
      </c>
      <c r="U999" t="str">
        <f t="shared" ca="1" si="371"/>
        <v/>
      </c>
      <c r="V999">
        <v>999</v>
      </c>
      <c r="DE999"/>
      <c r="HB999"/>
    </row>
    <row r="1000" spans="1:210">
      <c r="A1000">
        <v>10</v>
      </c>
      <c r="B1000" t="str">
        <f t="shared" ca="1" si="372"/>
        <v/>
      </c>
      <c r="C1000" t="str">
        <f t="shared" ca="1" si="360"/>
        <v/>
      </c>
      <c r="D1000" t="str">
        <f t="shared" ca="1" si="361"/>
        <v/>
      </c>
      <c r="E1000" t="str" cm="1">
        <f t="array" aca="1" ref="E1000" ca="1">_xlfn.SINGLE(IF(COLUMNS($E1000:E1000)&lt;=COUNTIF(INDIRECT("'Raw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Input'!$B$3)),COLUMNS($E1000:E1000))),""))</f>
        <v>Int</v>
      </c>
      <c r="F1000" t="str" cm="1">
        <f t="array" aca="1" ref="F1000" ca="1">_xlfn.SINGLE(IF(COLUMNS($E1000:F1000)&lt;=COUNTIF(INDIRECT("'Raw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Input'!$B$3)),COLUMNS($E1000:F1000))),""))</f>
        <v/>
      </c>
      <c r="G1000" t="str" cm="1">
        <f t="array" aca="1" ref="G1000" ca="1">_xlfn.SINGLE(IF(COLUMNS($E1000:G1000)&lt;=COUNTIF(INDIRECT("'Raw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Input'!$B$3)),COLUMNS($E1000:G1000))),""))</f>
        <v/>
      </c>
      <c r="H1000" t="str" cm="1">
        <f t="array" aca="1" ref="H1000" ca="1">_xlfn.SINGLE(IF(COLUMNS($E1000:H1000)&lt;=COUNTIF(INDIRECT("'Raw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Input'!$B$3)),COLUMNS($E1000:H1000))),""))</f>
        <v/>
      </c>
      <c r="I1000" t="str" cm="1">
        <f t="array" aca="1" ref="I1000" ca="1">_xlfn.SINGLE(IF(COLUMNS($E1000:I1000)&lt;=COUNTIF(INDIRECT("'Raw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Input'!$B$3)),COLUMNS($E1000:I1000))),""))</f>
        <v/>
      </c>
      <c r="J1000" t="str" cm="1">
        <f t="array" aca="1" ref="J1000" ca="1">_xlfn.SINGLE(IF(COLUMNS($E1000:J1000)&lt;=COUNTIF(INDIRECT("'Raw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Input'!$B$3)),COLUMNS($E1000:J1000))),""))</f>
        <v/>
      </c>
      <c r="K1000" t="str" cm="1">
        <f t="array" aca="1" ref="K1000" ca="1">_xlfn.SINGLE(IF(COLUMNS($E1000:E1000)&lt;=COUNTIF(INDIRECT("'Raw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Input'!$B$3)),COLUMNS($E1000:E1000))),""))</f>
        <v>Boolean</v>
      </c>
      <c r="L1000" t="str" cm="1">
        <f t="array" aca="1" ref="L1000" ca="1">_xlfn.SINGLE(IF(COLUMNS($E1000:F1000)&lt;=COUNTIF(INDIRECT("'Raw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Input'!$B$3)),COLUMNS($E1000:F1000))),""))</f>
        <v/>
      </c>
      <c r="M1000" t="str" cm="1">
        <f t="array" aca="1" ref="M1000" ca="1">_xlfn.SINGLE(IF(COLUMNS($E1000:G1000)&lt;=COUNTIF(INDIRECT("'Raw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Input'!$B$3)),COLUMNS($E1000:G1000))),""))</f>
        <v/>
      </c>
      <c r="N1000" t="str" cm="1">
        <f t="array" aca="1" ref="N1000" ca="1">_xlfn.SINGLE(IF(COLUMNS($E1000:H1000)&lt;=COUNTIF(INDIRECT("'Raw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Input'!$B$3)),COLUMNS($E1000:H1000))),""))</f>
        <v/>
      </c>
      <c r="O1000" t="str" cm="1">
        <f t="array" aca="1" ref="O1000" ca="1">_xlfn.SINGLE(IF(COLUMNS($E1000:I1000)&lt;=COUNTIF(INDIRECT("'Raw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Input'!$B$3)),COLUMNS($E1000:I1000))),""))</f>
        <v/>
      </c>
      <c r="P1000" t="str" cm="1">
        <f t="array" aca="1" ref="P1000" ca="1">_xlfn.SINGLE(IF(COLUMNS($E1000:J1000)&lt;=COUNTIF(INDIRECT("'Raw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Input'!$B$3)),COLUMNS($E1000:J1000))),""))</f>
        <v/>
      </c>
      <c r="Q1000" t="str">
        <f t="shared" ca="1" si="373"/>
        <v>Int</v>
      </c>
      <c r="R1000" t="str">
        <f t="shared" ca="1" si="374"/>
        <v/>
      </c>
      <c r="S1000" t="str">
        <f t="shared" ca="1" si="375"/>
        <v/>
      </c>
      <c r="T1000" t="str">
        <f t="shared" ca="1" si="370"/>
        <v/>
      </c>
      <c r="U1000" t="str">
        <f t="shared" ca="1" si="371"/>
        <v/>
      </c>
      <c r="V1000">
        <v>1000</v>
      </c>
      <c r="DE1000"/>
      <c r="HB1000"/>
    </row>
    <row r="1001" spans="1:210">
      <c r="A1001">
        <v>11</v>
      </c>
      <c r="B1001" t="str">
        <f t="shared" ca="1" si="372"/>
        <v/>
      </c>
      <c r="C1001" t="str">
        <f t="shared" ca="1" si="360"/>
        <v/>
      </c>
      <c r="D1001" t="str">
        <f t="shared" ca="1" si="361"/>
        <v/>
      </c>
      <c r="E1001" t="str" cm="1">
        <f t="array" aca="1" ref="E1001" ca="1">_xlfn.SINGLE(IF(COLUMNS($E1001:E1001)&lt;=COUNTIF(INDIRECT("'Raw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Input'!$B$3)),COLUMNS($E1001:E1001))),""))</f>
        <v>Int</v>
      </c>
      <c r="F1001" t="str" cm="1">
        <f t="array" aca="1" ref="F1001" ca="1">_xlfn.SINGLE(IF(COLUMNS($E1001:F1001)&lt;=COUNTIF(INDIRECT("'Raw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Input'!$B$3)),COLUMNS($E1001:F1001))),""))</f>
        <v/>
      </c>
      <c r="G1001" t="str" cm="1">
        <f t="array" aca="1" ref="G1001" ca="1">_xlfn.SINGLE(IF(COLUMNS($E1001:G1001)&lt;=COUNTIF(INDIRECT("'Raw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Input'!$B$3)),COLUMNS($E1001:G1001))),""))</f>
        <v/>
      </c>
      <c r="H1001" t="str" cm="1">
        <f t="array" aca="1" ref="H1001" ca="1">_xlfn.SINGLE(IF(COLUMNS($E1001:H1001)&lt;=COUNTIF(INDIRECT("'Raw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Input'!$B$3)),COLUMNS($E1001:H1001))),""))</f>
        <v/>
      </c>
      <c r="I1001" t="str" cm="1">
        <f t="array" aca="1" ref="I1001" ca="1">_xlfn.SINGLE(IF(COLUMNS($E1001:I1001)&lt;=COUNTIF(INDIRECT("'Raw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Input'!$B$3)),COLUMNS($E1001:I1001))),""))</f>
        <v/>
      </c>
      <c r="J1001" t="str" cm="1">
        <f t="array" aca="1" ref="J1001" ca="1">_xlfn.SINGLE(IF(COLUMNS($E1001:J1001)&lt;=COUNTIF(INDIRECT("'Raw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Input'!$B$3)),COLUMNS($E1001:J1001))),""))</f>
        <v/>
      </c>
      <c r="K1001" t="str" cm="1">
        <f t="array" aca="1" ref="K1001" ca="1">_xlfn.SINGLE(IF(COLUMNS($E1001:E1001)&lt;=COUNTIF(INDIRECT("'Raw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Input'!$B$3)),COLUMNS($E1001:E1001))),""))</f>
        <v>Boolean</v>
      </c>
      <c r="L1001" t="str" cm="1">
        <f t="array" aca="1" ref="L1001" ca="1">_xlfn.SINGLE(IF(COLUMNS($E1001:F1001)&lt;=COUNTIF(INDIRECT("'Raw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Input'!$B$3)),COLUMNS($E1001:F1001))),""))</f>
        <v/>
      </c>
      <c r="M1001" t="str" cm="1">
        <f t="array" aca="1" ref="M1001" ca="1">_xlfn.SINGLE(IF(COLUMNS($E1001:G1001)&lt;=COUNTIF(INDIRECT("'Raw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Input'!$B$3)),COLUMNS($E1001:G1001))),""))</f>
        <v/>
      </c>
      <c r="N1001" t="str" cm="1">
        <f t="array" aca="1" ref="N1001" ca="1">_xlfn.SINGLE(IF(COLUMNS($E1001:H1001)&lt;=COUNTIF(INDIRECT("'Raw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Input'!$B$3)),COLUMNS($E1001:H1001))),""))</f>
        <v/>
      </c>
      <c r="O1001" t="str" cm="1">
        <f t="array" aca="1" ref="O1001" ca="1">_xlfn.SINGLE(IF(COLUMNS($E1001:I1001)&lt;=COUNTIF(INDIRECT("'Raw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Input'!$B$3)),COLUMNS($E1001:I1001))),""))</f>
        <v/>
      </c>
      <c r="P1001" t="str" cm="1">
        <f t="array" aca="1" ref="P1001" ca="1">_xlfn.SINGLE(IF(COLUMNS($E1001:J1001)&lt;=COUNTIF(INDIRECT("'Raw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Input'!$B$3)),COLUMNS($E1001:J1001))),""))</f>
        <v/>
      </c>
      <c r="Q1001" t="str">
        <f t="shared" ca="1" si="373"/>
        <v>Int</v>
      </c>
      <c r="R1001" t="str">
        <f t="shared" ca="1" si="374"/>
        <v/>
      </c>
      <c r="S1001" t="str">
        <f t="shared" ca="1" si="375"/>
        <v/>
      </c>
      <c r="T1001" t="str">
        <f t="shared" ca="1" si="370"/>
        <v/>
      </c>
      <c r="U1001" t="str">
        <f t="shared" ca="1" si="371"/>
        <v/>
      </c>
      <c r="V1001">
        <v>1001</v>
      </c>
      <c r="DE1001"/>
      <c r="HB1001"/>
    </row>
    <row r="1002" spans="1:210">
      <c r="A1002">
        <v>12</v>
      </c>
      <c r="B1002" t="str">
        <f t="shared" ca="1" si="372"/>
        <v/>
      </c>
      <c r="C1002" t="str">
        <f t="shared" ca="1" si="360"/>
        <v/>
      </c>
      <c r="D1002" t="str">
        <f t="shared" ca="1" si="361"/>
        <v/>
      </c>
      <c r="E1002" t="str" cm="1">
        <f t="array" aca="1" ref="E1002" ca="1">_xlfn.SINGLE(IF(COLUMNS($E1002:E1002)&lt;=COUNTIF(INDIRECT("'Raw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Input'!$B$3)),COLUMNS($E1002:E1002))),""))</f>
        <v>Int</v>
      </c>
      <c r="F1002" t="str" cm="1">
        <f t="array" aca="1" ref="F1002" ca="1">_xlfn.SINGLE(IF(COLUMNS($E1002:F1002)&lt;=COUNTIF(INDIRECT("'Raw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Input'!$B$3)),COLUMNS($E1002:F1002))),""))</f>
        <v/>
      </c>
      <c r="G1002" t="str" cm="1">
        <f t="array" aca="1" ref="G1002" ca="1">_xlfn.SINGLE(IF(COLUMNS($E1002:G1002)&lt;=COUNTIF(INDIRECT("'Raw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Input'!$B$3)),COLUMNS($E1002:G1002))),""))</f>
        <v/>
      </c>
      <c r="H1002" t="str" cm="1">
        <f t="array" aca="1" ref="H1002" ca="1">_xlfn.SINGLE(IF(COLUMNS($E1002:H1002)&lt;=COUNTIF(INDIRECT("'Raw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Input'!$B$3)),COLUMNS($E1002:H1002))),""))</f>
        <v/>
      </c>
      <c r="I1002" t="str" cm="1">
        <f t="array" aca="1" ref="I1002" ca="1">_xlfn.SINGLE(IF(COLUMNS($E1002:I1002)&lt;=COUNTIF(INDIRECT("'Raw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Input'!$B$3)),COLUMNS($E1002:I1002))),""))</f>
        <v/>
      </c>
      <c r="J1002" t="str" cm="1">
        <f t="array" aca="1" ref="J1002" ca="1">_xlfn.SINGLE(IF(COLUMNS($E1002:J1002)&lt;=COUNTIF(INDIRECT("'Raw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Input'!$B$3)),COLUMNS($E1002:J1002))),""))</f>
        <v/>
      </c>
      <c r="K1002" t="str" cm="1">
        <f t="array" aca="1" ref="K1002" ca="1">_xlfn.SINGLE(IF(COLUMNS($E1002:E1002)&lt;=COUNTIF(INDIRECT("'Raw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Input'!$B$3)),COLUMNS($E1002:E1002))),""))</f>
        <v>Boolean</v>
      </c>
      <c r="L1002" t="str" cm="1">
        <f t="array" aca="1" ref="L1002" ca="1">_xlfn.SINGLE(IF(COLUMNS($E1002:F1002)&lt;=COUNTIF(INDIRECT("'Raw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Input'!$B$3)),COLUMNS($E1002:F1002))),""))</f>
        <v/>
      </c>
      <c r="M1002" t="str" cm="1">
        <f t="array" aca="1" ref="M1002" ca="1">_xlfn.SINGLE(IF(COLUMNS($E1002:G1002)&lt;=COUNTIF(INDIRECT("'Raw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Input'!$B$3)),COLUMNS($E1002:G1002))),""))</f>
        <v/>
      </c>
      <c r="N1002" t="str" cm="1">
        <f t="array" aca="1" ref="N1002" ca="1">_xlfn.SINGLE(IF(COLUMNS($E1002:H1002)&lt;=COUNTIF(INDIRECT("'Raw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Input'!$B$3)),COLUMNS($E1002:H1002))),""))</f>
        <v/>
      </c>
      <c r="O1002" t="str" cm="1">
        <f t="array" aca="1" ref="O1002" ca="1">_xlfn.SINGLE(IF(COLUMNS($E1002:I1002)&lt;=COUNTIF(INDIRECT("'Raw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Input'!$B$3)),COLUMNS($E1002:I1002))),""))</f>
        <v/>
      </c>
      <c r="P1002" t="str" cm="1">
        <f t="array" aca="1" ref="P1002" ca="1">_xlfn.SINGLE(IF(COLUMNS($E1002:J1002)&lt;=COUNTIF(INDIRECT("'Raw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Input'!$B$3)),COLUMNS($E1002:J1002))),""))</f>
        <v/>
      </c>
      <c r="Q1002" t="str">
        <f t="shared" ca="1" si="373"/>
        <v>Int</v>
      </c>
      <c r="R1002" t="str">
        <f t="shared" ca="1" si="374"/>
        <v/>
      </c>
      <c r="S1002" t="str">
        <f t="shared" ca="1" si="375"/>
        <v/>
      </c>
      <c r="T1002" t="str">
        <f t="shared" ca="1" si="370"/>
        <v/>
      </c>
      <c r="U1002" t="str">
        <f t="shared" ca="1" si="371"/>
        <v/>
      </c>
      <c r="V1002">
        <v>1002</v>
      </c>
      <c r="DE1002"/>
      <c r="HB1002"/>
    </row>
    <row r="1003" spans="1:210">
      <c r="A1003" s="79" t="str">
        <f ca="1">IF(ISBLANK(INDIRECT("Setup!A"&amp;(1+(V1003+11)/13))),"",INDIRECT("Setup!A"&amp;(1+(V1003+11)/13)))</f>
        <v/>
      </c>
      <c r="C1003" t="str">
        <f t="shared" ca="1" si="360"/>
        <v/>
      </c>
      <c r="D1003" t="str">
        <f t="shared" ca="1" si="361"/>
        <v/>
      </c>
      <c r="K1003" t="str" cm="1">
        <f t="array" aca="1" ref="K1003" ca="1">_xlfn.SINGLE(IF(COLUMNS($E1003:E1003)&lt;=COUNTIF(INDIRECT("'Raw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Input'!$B$3)),COLUMNS($E1003:E1003))),""))</f>
        <v/>
      </c>
      <c r="L1003" t="str" cm="1">
        <f t="array" aca="1" ref="L1003" ca="1">_xlfn.SINGLE(IF(COLUMNS($E1003:F1003)&lt;=COUNTIF(INDIRECT("'Raw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Input'!$B$3)),COLUMNS($E1003:F1003))),""))</f>
        <v/>
      </c>
      <c r="M1003" t="str" cm="1">
        <f t="array" aca="1" ref="M1003" ca="1">_xlfn.SINGLE(IF(COLUMNS($E1003:G1003)&lt;=COUNTIF(INDIRECT("'Raw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Input'!$B$3)),COLUMNS($E1003:G1003))),""))</f>
        <v/>
      </c>
      <c r="N1003" t="str" cm="1">
        <f t="array" aca="1" ref="N1003" ca="1">_xlfn.SINGLE(IF(COLUMNS($E1003:H1003)&lt;=COUNTIF(INDIRECT("'Raw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Input'!$B$3)),COLUMNS($E1003:H1003))),""))</f>
        <v/>
      </c>
      <c r="O1003" t="str" cm="1">
        <f t="array" aca="1" ref="O1003" ca="1">_xlfn.SINGLE(IF(COLUMNS($E1003:I1003)&lt;=COUNTIF(INDIRECT("'Raw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Input'!$B$3)),COLUMNS($E1003:I1003))),""))</f>
        <v/>
      </c>
      <c r="P1003" t="str" cm="1">
        <f t="array" aca="1" ref="P1003" ca="1">_xlfn.SINGLE(IF(COLUMNS($E1003:J1003)&lt;=COUNTIF(INDIRECT("'Raw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Input'!$B$3)),COLUMNS($E1003:J1003))),""))</f>
        <v/>
      </c>
      <c r="T1003" t="str">
        <f t="shared" ca="1" si="370"/>
        <v/>
      </c>
      <c r="U1003" t="str">
        <f t="shared" ca="1" si="371"/>
        <v/>
      </c>
      <c r="V1003">
        <v>1003</v>
      </c>
      <c r="DE1003"/>
      <c r="HB1003"/>
    </row>
    <row r="1004" spans="1:210">
      <c r="A1004">
        <v>1</v>
      </c>
      <c r="B1004" t="str">
        <f t="shared" ref="B1004:B1015" ca="1" si="376">IFERROR(IF(ISBLANK(INDIRECT(INDIRECT("A"&amp;V1004-A1004)&amp;"!B"&amp;A1004+3)),"",INDIRECT(INDIRECT("A"&amp;V1004-A1004)&amp;"!B"&amp;A1004+3)),"")</f>
        <v/>
      </c>
      <c r="C1004" t="str">
        <f t="shared" ca="1" si="360"/>
        <v/>
      </c>
      <c r="D1004" t="str">
        <f t="shared" ca="1" si="361"/>
        <v/>
      </c>
      <c r="E1004" t="str" cm="1">
        <f t="array" aca="1" ref="E1004" ca="1">_xlfn.SINGLE(IF(COLUMNS($E1004:E1004)&lt;=COUNTIF(INDIRECT("'Raw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Input'!$B$3)),COLUMNS($E1004:E1004))),""))</f>
        <v>Int</v>
      </c>
      <c r="F1004" t="str" cm="1">
        <f t="array" aca="1" ref="F1004" ca="1">_xlfn.SINGLE(IF(COLUMNS($E1004:F1004)&lt;=COUNTIF(INDIRECT("'Raw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Input'!$B$3)),COLUMNS($E1004:F1004))),""))</f>
        <v/>
      </c>
      <c r="G1004" t="str" cm="1">
        <f t="array" aca="1" ref="G1004" ca="1">_xlfn.SINGLE(IF(COLUMNS($E1004:G1004)&lt;=COUNTIF(INDIRECT("'Raw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Input'!$B$3)),COLUMNS($E1004:G1004))),""))</f>
        <v/>
      </c>
      <c r="H1004" t="str" cm="1">
        <f t="array" aca="1" ref="H1004" ca="1">_xlfn.SINGLE(IF(COLUMNS($E1004:H1004)&lt;=COUNTIF(INDIRECT("'Raw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Input'!$B$3)),COLUMNS($E1004:H1004))),""))</f>
        <v/>
      </c>
      <c r="I1004" t="str" cm="1">
        <f t="array" aca="1" ref="I1004" ca="1">_xlfn.SINGLE(IF(COLUMNS($E1004:I1004)&lt;=COUNTIF(INDIRECT("'Raw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Input'!$B$3)),COLUMNS($E1004:I1004))),""))</f>
        <v/>
      </c>
      <c r="J1004" t="str" cm="1">
        <f t="array" aca="1" ref="J1004" ca="1">_xlfn.SINGLE(IF(COLUMNS($E1004:J1004)&lt;=COUNTIF(INDIRECT("'Raw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Input'!$B$3)),COLUMNS($E1004:J1004))),""))</f>
        <v/>
      </c>
      <c r="K1004" t="str" cm="1">
        <f t="array" aca="1" ref="K1004" ca="1">_xlfn.SINGLE(IF(COLUMNS($E1004:E1004)&lt;=COUNTIF(INDIRECT("'Raw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Input'!$B$3)),COLUMNS($E1004:E1004))),""))</f>
        <v>Boolean</v>
      </c>
      <c r="L1004" t="str" cm="1">
        <f t="array" aca="1" ref="L1004" ca="1">_xlfn.SINGLE(IF(COLUMNS($E1004:F1004)&lt;=COUNTIF(INDIRECT("'Raw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Input'!$B$3)),COLUMNS($E1004:F1004))),""))</f>
        <v/>
      </c>
      <c r="M1004" t="str" cm="1">
        <f t="array" aca="1" ref="M1004" ca="1">_xlfn.SINGLE(IF(COLUMNS($E1004:G1004)&lt;=COUNTIF(INDIRECT("'Raw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Input'!$B$3)),COLUMNS($E1004:G1004))),""))</f>
        <v/>
      </c>
      <c r="N1004" t="str" cm="1">
        <f t="array" aca="1" ref="N1004" ca="1">_xlfn.SINGLE(IF(COLUMNS($E1004:H1004)&lt;=COUNTIF(INDIRECT("'Raw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Input'!$B$3)),COLUMNS($E1004:H1004))),""))</f>
        <v/>
      </c>
      <c r="O1004" t="str" cm="1">
        <f t="array" aca="1" ref="O1004" ca="1">_xlfn.SINGLE(IF(COLUMNS($E1004:I1004)&lt;=COUNTIF(INDIRECT("'Raw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Input'!$B$3)),COLUMNS($E1004:I1004))),""))</f>
        <v/>
      </c>
      <c r="P1004" t="str" cm="1">
        <f t="array" aca="1" ref="P1004" ca="1">_xlfn.SINGLE(IF(COLUMNS($E1004:J1004)&lt;=COUNTIF(INDIRECT("'Raw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Input'!$B$3)),COLUMNS($E1004:J1004))),""))</f>
        <v/>
      </c>
      <c r="Q1004" t="str">
        <f t="shared" ref="Q1004:Q1015" ca="1" si="377">IF(NOT(C1004=K1004),E1004,IF(NOT(C1004=L1004),F1004,IF(NOT(C1004=M1004),G1004,IF(NOT(C1004=N1004),H1004,IF(NOT(C1004=O1004),I1004,IF(NOT(C1004=P1004),J1004,""))))))</f>
        <v>Int</v>
      </c>
      <c r="R1004" t="str">
        <f t="shared" ref="R1004:R1015" ca="1" si="378">IF(AND(NOT(C1004=L1004),NOT(F1004=Q1004)),F1004,IF(AND(NOT(C1004=M1004),NOT(G1004=Q1004)),G1004,IF(AND(NOT(C1004=N1004),NOT(H1004=Q1004)),H1004,IF(AND(NOT(C1004=O1004),NOT(I1004=Q1004)),I1004,IF(AND(NOT(C1004=P1004),NOT(J1004=Q1004)),J1004,"")))))</f>
        <v/>
      </c>
      <c r="S1004" t="str">
        <f t="shared" ref="S1004:S1015" ca="1" si="379">IF(AND(NOT(C1004=M1004),NOT(G1004=Q1004),NOT(G1004=R1004)),G1004,IF(AND(NOT(C1004=N1004),NOT(H1004=Q1004),NOT(H1004=R1004)),H1004,IF(AND(NOT(C1004=O1004),NOT(I1004=Q1004),NOT(I1004=R1004)),I1004,IF(AND(NOT(C1004=P1004),NOT(J1004=Q1004),NOT(J1004=R1004)),J1004,""))))</f>
        <v/>
      </c>
      <c r="T1004" t="str">
        <f t="shared" ca="1" si="370"/>
        <v/>
      </c>
      <c r="U1004" t="str">
        <f t="shared" ca="1" si="371"/>
        <v/>
      </c>
      <c r="V1004">
        <v>1004</v>
      </c>
      <c r="DE1004"/>
      <c r="HB1004"/>
    </row>
    <row r="1005" spans="1:210">
      <c r="A1005">
        <v>2</v>
      </c>
      <c r="B1005" t="str">
        <f t="shared" ca="1" si="376"/>
        <v/>
      </c>
      <c r="C1005" t="str">
        <f t="shared" ca="1" si="360"/>
        <v/>
      </c>
      <c r="D1005" t="str">
        <f t="shared" ca="1" si="361"/>
        <v/>
      </c>
      <c r="E1005" t="str" cm="1">
        <f t="array" aca="1" ref="E1005" ca="1">_xlfn.SINGLE(IF(COLUMNS($E1005:E1005)&lt;=COUNTIF(INDIRECT("'Raw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Input'!$B$3)),COLUMNS($E1005:E1005))),""))</f>
        <v>Int</v>
      </c>
      <c r="F1005" t="str" cm="1">
        <f t="array" aca="1" ref="F1005" ca="1">_xlfn.SINGLE(IF(COLUMNS($E1005:F1005)&lt;=COUNTIF(INDIRECT("'Raw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Input'!$B$3)),COLUMNS($E1005:F1005))),""))</f>
        <v/>
      </c>
      <c r="G1005" t="str" cm="1">
        <f t="array" aca="1" ref="G1005" ca="1">_xlfn.SINGLE(IF(COLUMNS($E1005:G1005)&lt;=COUNTIF(INDIRECT("'Raw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Input'!$B$3)),COLUMNS($E1005:G1005))),""))</f>
        <v/>
      </c>
      <c r="H1005" t="str" cm="1">
        <f t="array" aca="1" ref="H1005" ca="1">_xlfn.SINGLE(IF(COLUMNS($E1005:H1005)&lt;=COUNTIF(INDIRECT("'Raw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Input'!$B$3)),COLUMNS($E1005:H1005))),""))</f>
        <v/>
      </c>
      <c r="I1005" t="str" cm="1">
        <f t="array" aca="1" ref="I1005" ca="1">_xlfn.SINGLE(IF(COLUMNS($E1005:I1005)&lt;=COUNTIF(INDIRECT("'Raw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Input'!$B$3)),COLUMNS($E1005:I1005))),""))</f>
        <v/>
      </c>
      <c r="J1005" t="str" cm="1">
        <f t="array" aca="1" ref="J1005" ca="1">_xlfn.SINGLE(IF(COLUMNS($E1005:J1005)&lt;=COUNTIF(INDIRECT("'Raw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Input'!$B$3)),COLUMNS($E1005:J1005))),""))</f>
        <v/>
      </c>
      <c r="K1005" t="str" cm="1">
        <f t="array" aca="1" ref="K1005" ca="1">_xlfn.SINGLE(IF(COLUMNS($E1005:E1005)&lt;=COUNTIF(INDIRECT("'Raw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Input'!$B$3)),COLUMNS($E1005:E1005))),""))</f>
        <v>Boolean</v>
      </c>
      <c r="L1005" t="str" cm="1">
        <f t="array" aca="1" ref="L1005" ca="1">_xlfn.SINGLE(IF(COLUMNS($E1005:F1005)&lt;=COUNTIF(INDIRECT("'Raw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Input'!$B$3)),COLUMNS($E1005:F1005))),""))</f>
        <v/>
      </c>
      <c r="M1005" t="str" cm="1">
        <f t="array" aca="1" ref="M1005" ca="1">_xlfn.SINGLE(IF(COLUMNS($E1005:G1005)&lt;=COUNTIF(INDIRECT("'Raw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Input'!$B$3)),COLUMNS($E1005:G1005))),""))</f>
        <v/>
      </c>
      <c r="N1005" t="str" cm="1">
        <f t="array" aca="1" ref="N1005" ca="1">_xlfn.SINGLE(IF(COLUMNS($E1005:H1005)&lt;=COUNTIF(INDIRECT("'Raw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Input'!$B$3)),COLUMNS($E1005:H1005))),""))</f>
        <v/>
      </c>
      <c r="O1005" t="str" cm="1">
        <f t="array" aca="1" ref="O1005" ca="1">_xlfn.SINGLE(IF(COLUMNS($E1005:I1005)&lt;=COUNTIF(INDIRECT("'Raw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Input'!$B$3)),COLUMNS($E1005:I1005))),""))</f>
        <v/>
      </c>
      <c r="P1005" t="str" cm="1">
        <f t="array" aca="1" ref="P1005" ca="1">_xlfn.SINGLE(IF(COLUMNS($E1005:J1005)&lt;=COUNTIF(INDIRECT("'Raw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Input'!$B$3)),COLUMNS($E1005:J1005))),""))</f>
        <v/>
      </c>
      <c r="Q1005" t="str">
        <f t="shared" ca="1" si="377"/>
        <v>Int</v>
      </c>
      <c r="R1005" t="str">
        <f t="shared" ca="1" si="378"/>
        <v/>
      </c>
      <c r="S1005" t="str">
        <f t="shared" ca="1" si="379"/>
        <v/>
      </c>
      <c r="T1005" t="str">
        <f t="shared" ca="1" si="370"/>
        <v/>
      </c>
      <c r="U1005" t="str">
        <f t="shared" ca="1" si="371"/>
        <v/>
      </c>
      <c r="V1005">
        <v>1005</v>
      </c>
      <c r="DE1005"/>
      <c r="HB1005"/>
    </row>
    <row r="1006" spans="1:210">
      <c r="A1006">
        <v>3</v>
      </c>
      <c r="B1006" t="str">
        <f t="shared" ca="1" si="376"/>
        <v/>
      </c>
      <c r="C1006" t="str">
        <f t="shared" ca="1" si="360"/>
        <v/>
      </c>
      <c r="D1006" t="str">
        <f t="shared" ca="1" si="361"/>
        <v/>
      </c>
      <c r="E1006" t="str" cm="1">
        <f t="array" aca="1" ref="E1006" ca="1">_xlfn.SINGLE(IF(COLUMNS($E1006:E1006)&lt;=COUNTIF(INDIRECT("'Raw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Input'!$B$3)),COLUMNS($E1006:E1006))),""))</f>
        <v>Int</v>
      </c>
      <c r="F1006" t="str" cm="1">
        <f t="array" aca="1" ref="F1006" ca="1">_xlfn.SINGLE(IF(COLUMNS($E1006:F1006)&lt;=COUNTIF(INDIRECT("'Raw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Input'!$B$3)),COLUMNS($E1006:F1006))),""))</f>
        <v/>
      </c>
      <c r="G1006" t="str" cm="1">
        <f t="array" aca="1" ref="G1006" ca="1">_xlfn.SINGLE(IF(COLUMNS($E1006:G1006)&lt;=COUNTIF(INDIRECT("'Raw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Input'!$B$3)),COLUMNS($E1006:G1006))),""))</f>
        <v/>
      </c>
      <c r="H1006" t="str" cm="1">
        <f t="array" aca="1" ref="H1006" ca="1">_xlfn.SINGLE(IF(COLUMNS($E1006:H1006)&lt;=COUNTIF(INDIRECT("'Raw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Input'!$B$3)),COLUMNS($E1006:H1006))),""))</f>
        <v/>
      </c>
      <c r="I1006" t="str" cm="1">
        <f t="array" aca="1" ref="I1006" ca="1">_xlfn.SINGLE(IF(COLUMNS($E1006:I1006)&lt;=COUNTIF(INDIRECT("'Raw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Input'!$B$3)),COLUMNS($E1006:I1006))),""))</f>
        <v/>
      </c>
      <c r="J1006" t="str" cm="1">
        <f t="array" aca="1" ref="J1006" ca="1">_xlfn.SINGLE(IF(COLUMNS($E1006:J1006)&lt;=COUNTIF(INDIRECT("'Raw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Input'!$B$3)),COLUMNS($E1006:J1006))),""))</f>
        <v/>
      </c>
      <c r="K1006" t="str" cm="1">
        <f t="array" aca="1" ref="K1006" ca="1">_xlfn.SINGLE(IF(COLUMNS($E1006:E1006)&lt;=COUNTIF(INDIRECT("'Raw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Input'!$B$3)),COLUMNS($E1006:E1006))),""))</f>
        <v>Boolean</v>
      </c>
      <c r="L1006" t="str" cm="1">
        <f t="array" aca="1" ref="L1006" ca="1">_xlfn.SINGLE(IF(COLUMNS($E1006:F1006)&lt;=COUNTIF(INDIRECT("'Raw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Input'!$B$3)),COLUMNS($E1006:F1006))),""))</f>
        <v/>
      </c>
      <c r="M1006" t="str" cm="1">
        <f t="array" aca="1" ref="M1006" ca="1">_xlfn.SINGLE(IF(COLUMNS($E1006:G1006)&lt;=COUNTIF(INDIRECT("'Raw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Input'!$B$3)),COLUMNS($E1006:G1006))),""))</f>
        <v/>
      </c>
      <c r="N1006" t="str" cm="1">
        <f t="array" aca="1" ref="N1006" ca="1">_xlfn.SINGLE(IF(COLUMNS($E1006:H1006)&lt;=COUNTIF(INDIRECT("'Raw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Input'!$B$3)),COLUMNS($E1006:H1006))),""))</f>
        <v/>
      </c>
      <c r="O1006" t="str" cm="1">
        <f t="array" aca="1" ref="O1006" ca="1">_xlfn.SINGLE(IF(COLUMNS($E1006:I1006)&lt;=COUNTIF(INDIRECT("'Raw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Input'!$B$3)),COLUMNS($E1006:I1006))),""))</f>
        <v/>
      </c>
      <c r="P1006" t="str" cm="1">
        <f t="array" aca="1" ref="P1006" ca="1">_xlfn.SINGLE(IF(COLUMNS($E1006:J1006)&lt;=COUNTIF(INDIRECT("'Raw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Input'!$B$3)),COLUMNS($E1006:J1006))),""))</f>
        <v/>
      </c>
      <c r="Q1006" t="str">
        <f t="shared" ca="1" si="377"/>
        <v>Int</v>
      </c>
      <c r="R1006" t="str">
        <f t="shared" ca="1" si="378"/>
        <v/>
      </c>
      <c r="S1006" t="str">
        <f t="shared" ca="1" si="379"/>
        <v/>
      </c>
      <c r="T1006" t="str">
        <f t="shared" ca="1" si="370"/>
        <v/>
      </c>
      <c r="U1006" t="str">
        <f t="shared" ca="1" si="371"/>
        <v/>
      </c>
      <c r="V1006">
        <v>1006</v>
      </c>
      <c r="DE1006"/>
      <c r="HB1006"/>
    </row>
    <row r="1007" spans="1:210">
      <c r="A1007">
        <v>4</v>
      </c>
      <c r="B1007" t="str">
        <f t="shared" ca="1" si="376"/>
        <v/>
      </c>
      <c r="C1007" t="str">
        <f t="shared" ca="1" si="360"/>
        <v/>
      </c>
      <c r="D1007" t="str">
        <f t="shared" ca="1" si="361"/>
        <v/>
      </c>
      <c r="E1007" t="str" cm="1">
        <f t="array" aca="1" ref="E1007" ca="1">_xlfn.SINGLE(IF(COLUMNS($E1007:E1007)&lt;=COUNTIF(INDIRECT("'Raw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Input'!$B$3)),COLUMNS($E1007:E1007))),""))</f>
        <v>Int</v>
      </c>
      <c r="F1007" t="str" cm="1">
        <f t="array" aca="1" ref="F1007" ca="1">_xlfn.SINGLE(IF(COLUMNS($E1007:F1007)&lt;=COUNTIF(INDIRECT("'Raw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Input'!$B$3)),COLUMNS($E1007:F1007))),""))</f>
        <v/>
      </c>
      <c r="G1007" t="str" cm="1">
        <f t="array" aca="1" ref="G1007" ca="1">_xlfn.SINGLE(IF(COLUMNS($E1007:G1007)&lt;=COUNTIF(INDIRECT("'Raw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Input'!$B$3)),COLUMNS($E1007:G1007))),""))</f>
        <v/>
      </c>
      <c r="H1007" t="str" cm="1">
        <f t="array" aca="1" ref="H1007" ca="1">_xlfn.SINGLE(IF(COLUMNS($E1007:H1007)&lt;=COUNTIF(INDIRECT("'Raw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Input'!$B$3)),COLUMNS($E1007:H1007))),""))</f>
        <v/>
      </c>
      <c r="I1007" t="str" cm="1">
        <f t="array" aca="1" ref="I1007" ca="1">_xlfn.SINGLE(IF(COLUMNS($E1007:I1007)&lt;=COUNTIF(INDIRECT("'Raw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Input'!$B$3)),COLUMNS($E1007:I1007))),""))</f>
        <v/>
      </c>
      <c r="J1007" t="str" cm="1">
        <f t="array" aca="1" ref="J1007" ca="1">_xlfn.SINGLE(IF(COLUMNS($E1007:J1007)&lt;=COUNTIF(INDIRECT("'Raw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Input'!$B$3)),COLUMNS($E1007:J1007))),""))</f>
        <v/>
      </c>
      <c r="K1007" t="str" cm="1">
        <f t="array" aca="1" ref="K1007" ca="1">_xlfn.SINGLE(IF(COLUMNS($E1007:E1007)&lt;=COUNTIF(INDIRECT("'Raw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Input'!$B$3)),COLUMNS($E1007:E1007))),""))</f>
        <v>Boolean</v>
      </c>
      <c r="L1007" t="str" cm="1">
        <f t="array" aca="1" ref="L1007" ca="1">_xlfn.SINGLE(IF(COLUMNS($E1007:F1007)&lt;=COUNTIF(INDIRECT("'Raw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Input'!$B$3)),COLUMNS($E1007:F1007))),""))</f>
        <v/>
      </c>
      <c r="M1007" t="str" cm="1">
        <f t="array" aca="1" ref="M1007" ca="1">_xlfn.SINGLE(IF(COLUMNS($E1007:G1007)&lt;=COUNTIF(INDIRECT("'Raw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Input'!$B$3)),COLUMNS($E1007:G1007))),""))</f>
        <v/>
      </c>
      <c r="N1007" t="str" cm="1">
        <f t="array" aca="1" ref="N1007" ca="1">_xlfn.SINGLE(IF(COLUMNS($E1007:H1007)&lt;=COUNTIF(INDIRECT("'Raw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Input'!$B$3)),COLUMNS($E1007:H1007))),""))</f>
        <v/>
      </c>
      <c r="O1007" t="str" cm="1">
        <f t="array" aca="1" ref="O1007" ca="1">_xlfn.SINGLE(IF(COLUMNS($E1007:I1007)&lt;=COUNTIF(INDIRECT("'Raw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Input'!$B$3)),COLUMNS($E1007:I1007))),""))</f>
        <v/>
      </c>
      <c r="P1007" t="str" cm="1">
        <f t="array" aca="1" ref="P1007" ca="1">_xlfn.SINGLE(IF(COLUMNS($E1007:J1007)&lt;=COUNTIF(INDIRECT("'Raw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Input'!$B$3)),COLUMNS($E1007:J1007))),""))</f>
        <v/>
      </c>
      <c r="Q1007" t="str">
        <f t="shared" ca="1" si="377"/>
        <v>Int</v>
      </c>
      <c r="R1007" t="str">
        <f t="shared" ca="1" si="378"/>
        <v/>
      </c>
      <c r="S1007" t="str">
        <f t="shared" ca="1" si="379"/>
        <v/>
      </c>
      <c r="T1007" t="str">
        <f t="shared" ca="1" si="370"/>
        <v/>
      </c>
      <c r="U1007" t="str">
        <f t="shared" ca="1" si="371"/>
        <v/>
      </c>
      <c r="V1007">
        <v>1007</v>
      </c>
      <c r="DE1007"/>
      <c r="HB1007"/>
    </row>
    <row r="1008" spans="1:210">
      <c r="A1008">
        <v>5</v>
      </c>
      <c r="B1008" t="str">
        <f t="shared" ca="1" si="376"/>
        <v/>
      </c>
      <c r="C1008" t="str">
        <f t="shared" ca="1" si="360"/>
        <v/>
      </c>
      <c r="D1008" t="str">
        <f t="shared" ca="1" si="361"/>
        <v/>
      </c>
      <c r="E1008" t="str" cm="1">
        <f t="array" aca="1" ref="E1008" ca="1">_xlfn.SINGLE(IF(COLUMNS($E1008:E1008)&lt;=COUNTIF(INDIRECT("'Raw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Input'!$B$3)),COLUMNS($E1008:E1008))),""))</f>
        <v>Int</v>
      </c>
      <c r="F1008" t="str" cm="1">
        <f t="array" aca="1" ref="F1008" ca="1">_xlfn.SINGLE(IF(COLUMNS($E1008:F1008)&lt;=COUNTIF(INDIRECT("'Raw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Input'!$B$3)),COLUMNS($E1008:F1008))),""))</f>
        <v/>
      </c>
      <c r="G1008" t="str" cm="1">
        <f t="array" aca="1" ref="G1008" ca="1">_xlfn.SINGLE(IF(COLUMNS($E1008:G1008)&lt;=COUNTIF(INDIRECT("'Raw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Input'!$B$3)),COLUMNS($E1008:G1008))),""))</f>
        <v/>
      </c>
      <c r="H1008" t="str" cm="1">
        <f t="array" aca="1" ref="H1008" ca="1">_xlfn.SINGLE(IF(COLUMNS($E1008:H1008)&lt;=COUNTIF(INDIRECT("'Raw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Input'!$B$3)),COLUMNS($E1008:H1008))),""))</f>
        <v/>
      </c>
      <c r="I1008" t="str" cm="1">
        <f t="array" aca="1" ref="I1008" ca="1">_xlfn.SINGLE(IF(COLUMNS($E1008:I1008)&lt;=COUNTIF(INDIRECT("'Raw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Input'!$B$3)),COLUMNS($E1008:I1008))),""))</f>
        <v/>
      </c>
      <c r="J1008" t="str" cm="1">
        <f t="array" aca="1" ref="J1008" ca="1">_xlfn.SINGLE(IF(COLUMNS($E1008:J1008)&lt;=COUNTIF(INDIRECT("'Raw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Input'!$B$3)),COLUMNS($E1008:J1008))),""))</f>
        <v/>
      </c>
      <c r="K1008" t="str" cm="1">
        <f t="array" aca="1" ref="K1008" ca="1">_xlfn.SINGLE(IF(COLUMNS($E1008:E1008)&lt;=COUNTIF(INDIRECT("'Raw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Input'!$B$3)),COLUMNS($E1008:E1008))),""))</f>
        <v>Boolean</v>
      </c>
      <c r="L1008" t="str" cm="1">
        <f t="array" aca="1" ref="L1008" ca="1">_xlfn.SINGLE(IF(COLUMNS($E1008:F1008)&lt;=COUNTIF(INDIRECT("'Raw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Input'!$B$3)),COLUMNS($E1008:F1008))),""))</f>
        <v/>
      </c>
      <c r="M1008" t="str" cm="1">
        <f t="array" aca="1" ref="M1008" ca="1">_xlfn.SINGLE(IF(COLUMNS($E1008:G1008)&lt;=COUNTIF(INDIRECT("'Raw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Input'!$B$3)),COLUMNS($E1008:G1008))),""))</f>
        <v/>
      </c>
      <c r="N1008" t="str" cm="1">
        <f t="array" aca="1" ref="N1008" ca="1">_xlfn.SINGLE(IF(COLUMNS($E1008:H1008)&lt;=COUNTIF(INDIRECT("'Raw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Input'!$B$3)),COLUMNS($E1008:H1008))),""))</f>
        <v/>
      </c>
      <c r="O1008" t="str" cm="1">
        <f t="array" aca="1" ref="O1008" ca="1">_xlfn.SINGLE(IF(COLUMNS($E1008:I1008)&lt;=COUNTIF(INDIRECT("'Raw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Input'!$B$3)),COLUMNS($E1008:I1008))),""))</f>
        <v/>
      </c>
      <c r="P1008" t="str" cm="1">
        <f t="array" aca="1" ref="P1008" ca="1">_xlfn.SINGLE(IF(COLUMNS($E1008:J1008)&lt;=COUNTIF(INDIRECT("'Raw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Input'!$B$3)),COLUMNS($E1008:J1008))),""))</f>
        <v/>
      </c>
      <c r="Q1008" t="str">
        <f t="shared" ca="1" si="377"/>
        <v>Int</v>
      </c>
      <c r="R1008" t="str">
        <f t="shared" ca="1" si="378"/>
        <v/>
      </c>
      <c r="S1008" t="str">
        <f t="shared" ca="1" si="379"/>
        <v/>
      </c>
      <c r="T1008" t="str">
        <f t="shared" ca="1" si="370"/>
        <v/>
      </c>
      <c r="U1008" t="str">
        <f t="shared" ca="1" si="371"/>
        <v/>
      </c>
      <c r="V1008">
        <v>1008</v>
      </c>
      <c r="DE1008"/>
      <c r="HB1008"/>
    </row>
    <row r="1009" spans="1:210">
      <c r="A1009">
        <v>6</v>
      </c>
      <c r="B1009" t="str">
        <f t="shared" ca="1" si="376"/>
        <v/>
      </c>
      <c r="C1009" t="str">
        <f t="shared" ca="1" si="360"/>
        <v/>
      </c>
      <c r="D1009" t="str">
        <f t="shared" ca="1" si="361"/>
        <v/>
      </c>
      <c r="E1009" t="str" cm="1">
        <f t="array" aca="1" ref="E1009" ca="1">_xlfn.SINGLE(IF(COLUMNS($E1009:E1009)&lt;=COUNTIF(INDIRECT("'Raw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Input'!$B$3)),COLUMNS($E1009:E1009))),""))</f>
        <v>Int</v>
      </c>
      <c r="F1009" t="str" cm="1">
        <f t="array" aca="1" ref="F1009" ca="1">_xlfn.SINGLE(IF(COLUMNS($E1009:F1009)&lt;=COUNTIF(INDIRECT("'Raw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Input'!$B$3)),COLUMNS($E1009:F1009))),""))</f>
        <v/>
      </c>
      <c r="G1009" t="str" cm="1">
        <f t="array" aca="1" ref="G1009" ca="1">_xlfn.SINGLE(IF(COLUMNS($E1009:G1009)&lt;=COUNTIF(INDIRECT("'Raw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Input'!$B$3)),COLUMNS($E1009:G1009))),""))</f>
        <v/>
      </c>
      <c r="H1009" t="str" cm="1">
        <f t="array" aca="1" ref="H1009" ca="1">_xlfn.SINGLE(IF(COLUMNS($E1009:H1009)&lt;=COUNTIF(INDIRECT("'Raw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Input'!$B$3)),COLUMNS($E1009:H1009))),""))</f>
        <v/>
      </c>
      <c r="I1009" t="str" cm="1">
        <f t="array" aca="1" ref="I1009" ca="1">_xlfn.SINGLE(IF(COLUMNS($E1009:I1009)&lt;=COUNTIF(INDIRECT("'Raw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Input'!$B$3)),COLUMNS($E1009:I1009))),""))</f>
        <v/>
      </c>
      <c r="J1009" t="str" cm="1">
        <f t="array" aca="1" ref="J1009" ca="1">_xlfn.SINGLE(IF(COLUMNS($E1009:J1009)&lt;=COUNTIF(INDIRECT("'Raw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Input'!$B$3)),COLUMNS($E1009:J1009))),""))</f>
        <v/>
      </c>
      <c r="K1009" t="str" cm="1">
        <f t="array" aca="1" ref="K1009" ca="1">_xlfn.SINGLE(IF(COLUMNS($E1009:E1009)&lt;=COUNTIF(INDIRECT("'Raw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Input'!$B$3)),COLUMNS($E1009:E1009))),""))</f>
        <v>Boolean</v>
      </c>
      <c r="L1009" t="str" cm="1">
        <f t="array" aca="1" ref="L1009" ca="1">_xlfn.SINGLE(IF(COLUMNS($E1009:F1009)&lt;=COUNTIF(INDIRECT("'Raw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Input'!$B$3)),COLUMNS($E1009:F1009))),""))</f>
        <v/>
      </c>
      <c r="M1009" t="str" cm="1">
        <f t="array" aca="1" ref="M1009" ca="1">_xlfn.SINGLE(IF(COLUMNS($E1009:G1009)&lt;=COUNTIF(INDIRECT("'Raw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Input'!$B$3)),COLUMNS($E1009:G1009))),""))</f>
        <v/>
      </c>
      <c r="N1009" t="str" cm="1">
        <f t="array" aca="1" ref="N1009" ca="1">_xlfn.SINGLE(IF(COLUMNS($E1009:H1009)&lt;=COUNTIF(INDIRECT("'Raw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Input'!$B$3)),COLUMNS($E1009:H1009))),""))</f>
        <v/>
      </c>
      <c r="O1009" t="str" cm="1">
        <f t="array" aca="1" ref="O1009" ca="1">_xlfn.SINGLE(IF(COLUMNS($E1009:I1009)&lt;=COUNTIF(INDIRECT("'Raw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Input'!$B$3)),COLUMNS($E1009:I1009))),""))</f>
        <v/>
      </c>
      <c r="P1009" t="str" cm="1">
        <f t="array" aca="1" ref="P1009" ca="1">_xlfn.SINGLE(IF(COLUMNS($E1009:J1009)&lt;=COUNTIF(INDIRECT("'Raw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Input'!$B$3)),COLUMNS($E1009:J1009))),""))</f>
        <v/>
      </c>
      <c r="Q1009" t="str">
        <f t="shared" ca="1" si="377"/>
        <v>Int</v>
      </c>
      <c r="R1009" t="str">
        <f t="shared" ca="1" si="378"/>
        <v/>
      </c>
      <c r="S1009" t="str">
        <f t="shared" ca="1" si="379"/>
        <v/>
      </c>
      <c r="T1009" t="str">
        <f t="shared" ca="1" si="370"/>
        <v/>
      </c>
      <c r="U1009" t="str">
        <f t="shared" ca="1" si="371"/>
        <v/>
      </c>
      <c r="V1009">
        <v>1009</v>
      </c>
      <c r="DE1009"/>
      <c r="HB1009"/>
    </row>
    <row r="1010" spans="1:210">
      <c r="A1010">
        <v>7</v>
      </c>
      <c r="B1010" t="str">
        <f t="shared" ca="1" si="376"/>
        <v/>
      </c>
      <c r="C1010" t="str">
        <f t="shared" ca="1" si="360"/>
        <v/>
      </c>
      <c r="D1010" t="str">
        <f t="shared" ca="1" si="361"/>
        <v/>
      </c>
      <c r="E1010" t="str" cm="1">
        <f t="array" aca="1" ref="E1010" ca="1">_xlfn.SINGLE(IF(COLUMNS($E1010:E1010)&lt;=COUNTIF(INDIRECT("'Raw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Input'!$B$3)),COLUMNS($E1010:E1010))),""))</f>
        <v>Int</v>
      </c>
      <c r="F1010" t="str" cm="1">
        <f t="array" aca="1" ref="F1010" ca="1">_xlfn.SINGLE(IF(COLUMNS($E1010:F1010)&lt;=COUNTIF(INDIRECT("'Raw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Input'!$B$3)),COLUMNS($E1010:F1010))),""))</f>
        <v/>
      </c>
      <c r="G1010" t="str" cm="1">
        <f t="array" aca="1" ref="G1010" ca="1">_xlfn.SINGLE(IF(COLUMNS($E1010:G1010)&lt;=COUNTIF(INDIRECT("'Raw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Input'!$B$3)),COLUMNS($E1010:G1010))),""))</f>
        <v/>
      </c>
      <c r="H1010" t="str" cm="1">
        <f t="array" aca="1" ref="H1010" ca="1">_xlfn.SINGLE(IF(COLUMNS($E1010:H1010)&lt;=COUNTIF(INDIRECT("'Raw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Input'!$B$3)),COLUMNS($E1010:H1010))),""))</f>
        <v/>
      </c>
      <c r="I1010" t="str" cm="1">
        <f t="array" aca="1" ref="I1010" ca="1">_xlfn.SINGLE(IF(COLUMNS($E1010:I1010)&lt;=COUNTIF(INDIRECT("'Raw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Input'!$B$3)),COLUMNS($E1010:I1010))),""))</f>
        <v/>
      </c>
      <c r="J1010" t="str" cm="1">
        <f t="array" aca="1" ref="J1010" ca="1">_xlfn.SINGLE(IF(COLUMNS($E1010:J1010)&lt;=COUNTIF(INDIRECT("'Raw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Input'!$B$3)),COLUMNS($E1010:J1010))),""))</f>
        <v/>
      </c>
      <c r="K1010" t="str" cm="1">
        <f t="array" aca="1" ref="K1010" ca="1">_xlfn.SINGLE(IF(COLUMNS($E1010:E1010)&lt;=COUNTIF(INDIRECT("'Raw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Input'!$B$3)),COLUMNS($E1010:E1010))),""))</f>
        <v>Boolean</v>
      </c>
      <c r="L1010" t="str" cm="1">
        <f t="array" aca="1" ref="L1010" ca="1">_xlfn.SINGLE(IF(COLUMNS($E1010:F1010)&lt;=COUNTIF(INDIRECT("'Raw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Input'!$B$3)),COLUMNS($E1010:F1010))),""))</f>
        <v/>
      </c>
      <c r="M1010" t="str" cm="1">
        <f t="array" aca="1" ref="M1010" ca="1">_xlfn.SINGLE(IF(COLUMNS($E1010:G1010)&lt;=COUNTIF(INDIRECT("'Raw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Input'!$B$3)),COLUMNS($E1010:G1010))),""))</f>
        <v/>
      </c>
      <c r="N1010" t="str" cm="1">
        <f t="array" aca="1" ref="N1010" ca="1">_xlfn.SINGLE(IF(COLUMNS($E1010:H1010)&lt;=COUNTIF(INDIRECT("'Raw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Input'!$B$3)),COLUMNS($E1010:H1010))),""))</f>
        <v/>
      </c>
      <c r="O1010" t="str" cm="1">
        <f t="array" aca="1" ref="O1010" ca="1">_xlfn.SINGLE(IF(COLUMNS($E1010:I1010)&lt;=COUNTIF(INDIRECT("'Raw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Input'!$B$3)),COLUMNS($E1010:I1010))),""))</f>
        <v/>
      </c>
      <c r="P1010" t="str" cm="1">
        <f t="array" aca="1" ref="P1010" ca="1">_xlfn.SINGLE(IF(COLUMNS($E1010:J1010)&lt;=COUNTIF(INDIRECT("'Raw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Input'!$B$3)),COLUMNS($E1010:J1010))),""))</f>
        <v/>
      </c>
      <c r="Q1010" t="str">
        <f t="shared" ca="1" si="377"/>
        <v>Int</v>
      </c>
      <c r="R1010" t="str">
        <f t="shared" ca="1" si="378"/>
        <v/>
      </c>
      <c r="S1010" t="str">
        <f t="shared" ca="1" si="379"/>
        <v/>
      </c>
      <c r="T1010" t="str">
        <f t="shared" ca="1" si="370"/>
        <v/>
      </c>
      <c r="U1010" t="str">
        <f t="shared" ca="1" si="371"/>
        <v/>
      </c>
      <c r="V1010">
        <v>1010</v>
      </c>
      <c r="DE1010"/>
      <c r="HB1010"/>
    </row>
    <row r="1011" spans="1:210">
      <c r="A1011">
        <v>8</v>
      </c>
      <c r="B1011" t="str">
        <f t="shared" ca="1" si="376"/>
        <v/>
      </c>
      <c r="C1011" t="str">
        <f t="shared" ca="1" si="360"/>
        <v/>
      </c>
      <c r="D1011" t="str">
        <f t="shared" ca="1" si="361"/>
        <v/>
      </c>
      <c r="E1011" t="str" cm="1">
        <f t="array" aca="1" ref="E1011" ca="1">_xlfn.SINGLE(IF(COLUMNS($E1011:E1011)&lt;=COUNTIF(INDIRECT("'Raw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Input'!$B$3)),COLUMNS($E1011:E1011))),""))</f>
        <v>Int</v>
      </c>
      <c r="F1011" t="str" cm="1">
        <f t="array" aca="1" ref="F1011" ca="1">_xlfn.SINGLE(IF(COLUMNS($E1011:F1011)&lt;=COUNTIF(INDIRECT("'Raw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Input'!$B$3)),COLUMNS($E1011:F1011))),""))</f>
        <v/>
      </c>
      <c r="G1011" t="str" cm="1">
        <f t="array" aca="1" ref="G1011" ca="1">_xlfn.SINGLE(IF(COLUMNS($E1011:G1011)&lt;=COUNTIF(INDIRECT("'Raw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Input'!$B$3)),COLUMNS($E1011:G1011))),""))</f>
        <v/>
      </c>
      <c r="H1011" t="str" cm="1">
        <f t="array" aca="1" ref="H1011" ca="1">_xlfn.SINGLE(IF(COLUMNS($E1011:H1011)&lt;=COUNTIF(INDIRECT("'Raw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Input'!$B$3)),COLUMNS($E1011:H1011))),""))</f>
        <v/>
      </c>
      <c r="I1011" t="str" cm="1">
        <f t="array" aca="1" ref="I1011" ca="1">_xlfn.SINGLE(IF(COLUMNS($E1011:I1011)&lt;=COUNTIF(INDIRECT("'Raw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Input'!$B$3)),COLUMNS($E1011:I1011))),""))</f>
        <v/>
      </c>
      <c r="J1011" t="str" cm="1">
        <f t="array" aca="1" ref="J1011" ca="1">_xlfn.SINGLE(IF(COLUMNS($E1011:J1011)&lt;=COUNTIF(INDIRECT("'Raw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Input'!$B$3)),COLUMNS($E1011:J1011))),""))</f>
        <v/>
      </c>
      <c r="K1011" t="str" cm="1">
        <f t="array" aca="1" ref="K1011" ca="1">_xlfn.SINGLE(IF(COLUMNS($E1011:E1011)&lt;=COUNTIF(INDIRECT("'Raw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Input'!$B$3)),COLUMNS($E1011:E1011))),""))</f>
        <v>Boolean</v>
      </c>
      <c r="L1011" t="str" cm="1">
        <f t="array" aca="1" ref="L1011" ca="1">_xlfn.SINGLE(IF(COLUMNS($E1011:F1011)&lt;=COUNTIF(INDIRECT("'Raw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Input'!$B$3)),COLUMNS($E1011:F1011))),""))</f>
        <v/>
      </c>
      <c r="M1011" t="str" cm="1">
        <f t="array" aca="1" ref="M1011" ca="1">_xlfn.SINGLE(IF(COLUMNS($E1011:G1011)&lt;=COUNTIF(INDIRECT("'Raw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Input'!$B$3)),COLUMNS($E1011:G1011))),""))</f>
        <v/>
      </c>
      <c r="N1011" t="str" cm="1">
        <f t="array" aca="1" ref="N1011" ca="1">_xlfn.SINGLE(IF(COLUMNS($E1011:H1011)&lt;=COUNTIF(INDIRECT("'Raw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Input'!$B$3)),COLUMNS($E1011:H1011))),""))</f>
        <v/>
      </c>
      <c r="O1011" t="str" cm="1">
        <f t="array" aca="1" ref="O1011" ca="1">_xlfn.SINGLE(IF(COLUMNS($E1011:I1011)&lt;=COUNTIF(INDIRECT("'Raw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Input'!$B$3)),COLUMNS($E1011:I1011))),""))</f>
        <v/>
      </c>
      <c r="P1011" t="str" cm="1">
        <f t="array" aca="1" ref="P1011" ca="1">_xlfn.SINGLE(IF(COLUMNS($E1011:J1011)&lt;=COUNTIF(INDIRECT("'Raw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Input'!$B$3)),COLUMNS($E1011:J1011))),""))</f>
        <v/>
      </c>
      <c r="Q1011" t="str">
        <f t="shared" ca="1" si="377"/>
        <v>Int</v>
      </c>
      <c r="R1011" t="str">
        <f t="shared" ca="1" si="378"/>
        <v/>
      </c>
      <c r="S1011" t="str">
        <f t="shared" ca="1" si="379"/>
        <v/>
      </c>
      <c r="T1011" t="str">
        <f t="shared" ca="1" si="370"/>
        <v/>
      </c>
      <c r="U1011" t="str">
        <f t="shared" ca="1" si="371"/>
        <v/>
      </c>
      <c r="V1011">
        <v>1011</v>
      </c>
      <c r="DE1011"/>
      <c r="HB1011"/>
    </row>
    <row r="1012" spans="1:210">
      <c r="A1012">
        <v>9</v>
      </c>
      <c r="B1012" t="str">
        <f t="shared" ca="1" si="376"/>
        <v/>
      </c>
      <c r="C1012" t="str">
        <f t="shared" ca="1" si="360"/>
        <v/>
      </c>
      <c r="D1012" t="str">
        <f t="shared" ca="1" si="361"/>
        <v/>
      </c>
      <c r="E1012" t="str" cm="1">
        <f t="array" aca="1" ref="E1012" ca="1">_xlfn.SINGLE(IF(COLUMNS($E1012:E1012)&lt;=COUNTIF(INDIRECT("'Raw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Input'!$B$3)),COLUMNS($E1012:E1012))),""))</f>
        <v>Int</v>
      </c>
      <c r="F1012" t="str" cm="1">
        <f t="array" aca="1" ref="F1012" ca="1">_xlfn.SINGLE(IF(COLUMNS($E1012:F1012)&lt;=COUNTIF(INDIRECT("'Raw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Input'!$B$3)),COLUMNS($E1012:F1012))),""))</f>
        <v/>
      </c>
      <c r="G1012" t="str" cm="1">
        <f t="array" aca="1" ref="G1012" ca="1">_xlfn.SINGLE(IF(COLUMNS($E1012:G1012)&lt;=COUNTIF(INDIRECT("'Raw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Input'!$B$3)),COLUMNS($E1012:G1012))),""))</f>
        <v/>
      </c>
      <c r="H1012" t="str" cm="1">
        <f t="array" aca="1" ref="H1012" ca="1">_xlfn.SINGLE(IF(COLUMNS($E1012:H1012)&lt;=COUNTIF(INDIRECT("'Raw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Input'!$B$3)),COLUMNS($E1012:H1012))),""))</f>
        <v/>
      </c>
      <c r="I1012" t="str" cm="1">
        <f t="array" aca="1" ref="I1012" ca="1">_xlfn.SINGLE(IF(COLUMNS($E1012:I1012)&lt;=COUNTIF(INDIRECT("'Raw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Input'!$B$3)),COLUMNS($E1012:I1012))),""))</f>
        <v/>
      </c>
      <c r="J1012" t="str" cm="1">
        <f t="array" aca="1" ref="J1012" ca="1">_xlfn.SINGLE(IF(COLUMNS($E1012:J1012)&lt;=COUNTIF(INDIRECT("'Raw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Input'!$B$3)),COLUMNS($E1012:J1012))),""))</f>
        <v/>
      </c>
      <c r="K1012" t="str" cm="1">
        <f t="array" aca="1" ref="K1012" ca="1">_xlfn.SINGLE(IF(COLUMNS($E1012:E1012)&lt;=COUNTIF(INDIRECT("'Raw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Input'!$B$3)),COLUMNS($E1012:E1012))),""))</f>
        <v>Boolean</v>
      </c>
      <c r="L1012" t="str" cm="1">
        <f t="array" aca="1" ref="L1012" ca="1">_xlfn.SINGLE(IF(COLUMNS($E1012:F1012)&lt;=COUNTIF(INDIRECT("'Raw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Input'!$B$3)),COLUMNS($E1012:F1012))),""))</f>
        <v/>
      </c>
      <c r="M1012" t="str" cm="1">
        <f t="array" aca="1" ref="M1012" ca="1">_xlfn.SINGLE(IF(COLUMNS($E1012:G1012)&lt;=COUNTIF(INDIRECT("'Raw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Input'!$B$3)),COLUMNS($E1012:G1012))),""))</f>
        <v/>
      </c>
      <c r="N1012" t="str" cm="1">
        <f t="array" aca="1" ref="N1012" ca="1">_xlfn.SINGLE(IF(COLUMNS($E1012:H1012)&lt;=COUNTIF(INDIRECT("'Raw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Input'!$B$3)),COLUMNS($E1012:H1012))),""))</f>
        <v/>
      </c>
      <c r="O1012" t="str" cm="1">
        <f t="array" aca="1" ref="O1012" ca="1">_xlfn.SINGLE(IF(COLUMNS($E1012:I1012)&lt;=COUNTIF(INDIRECT("'Raw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Input'!$B$3)),COLUMNS($E1012:I1012))),""))</f>
        <v/>
      </c>
      <c r="P1012" t="str" cm="1">
        <f t="array" aca="1" ref="P1012" ca="1">_xlfn.SINGLE(IF(COLUMNS($E1012:J1012)&lt;=COUNTIF(INDIRECT("'Raw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Input'!$B$3)),COLUMNS($E1012:J1012))),""))</f>
        <v/>
      </c>
      <c r="Q1012" t="str">
        <f t="shared" ca="1" si="377"/>
        <v>Int</v>
      </c>
      <c r="R1012" t="str">
        <f t="shared" ca="1" si="378"/>
        <v/>
      </c>
      <c r="S1012" t="str">
        <f t="shared" ca="1" si="379"/>
        <v/>
      </c>
      <c r="T1012" t="str">
        <f t="shared" ca="1" si="370"/>
        <v/>
      </c>
      <c r="U1012" t="str">
        <f t="shared" ca="1" si="371"/>
        <v/>
      </c>
      <c r="V1012">
        <v>1012</v>
      </c>
      <c r="DE1012"/>
      <c r="HB1012"/>
    </row>
    <row r="1013" spans="1:210">
      <c r="A1013">
        <v>10</v>
      </c>
      <c r="B1013" t="str">
        <f t="shared" ca="1" si="376"/>
        <v/>
      </c>
      <c r="C1013" t="str">
        <f t="shared" ca="1" si="360"/>
        <v/>
      </c>
      <c r="D1013" t="str">
        <f t="shared" ca="1" si="361"/>
        <v/>
      </c>
      <c r="E1013" t="str" cm="1">
        <f t="array" aca="1" ref="E1013" ca="1">_xlfn.SINGLE(IF(COLUMNS($E1013:E1013)&lt;=COUNTIF(INDIRECT("'Raw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Input'!$B$3)),COLUMNS($E1013:E1013))),""))</f>
        <v>Int</v>
      </c>
      <c r="F1013" t="str" cm="1">
        <f t="array" aca="1" ref="F1013" ca="1">_xlfn.SINGLE(IF(COLUMNS($E1013:F1013)&lt;=COUNTIF(INDIRECT("'Raw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Input'!$B$3)),COLUMNS($E1013:F1013))),""))</f>
        <v/>
      </c>
      <c r="G1013" t="str" cm="1">
        <f t="array" aca="1" ref="G1013" ca="1">_xlfn.SINGLE(IF(COLUMNS($E1013:G1013)&lt;=COUNTIF(INDIRECT("'Raw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Input'!$B$3)),COLUMNS($E1013:G1013))),""))</f>
        <v/>
      </c>
      <c r="H1013" t="str" cm="1">
        <f t="array" aca="1" ref="H1013" ca="1">_xlfn.SINGLE(IF(COLUMNS($E1013:H1013)&lt;=COUNTIF(INDIRECT("'Raw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Input'!$B$3)),COLUMNS($E1013:H1013))),""))</f>
        <v/>
      </c>
      <c r="I1013" t="str" cm="1">
        <f t="array" aca="1" ref="I1013" ca="1">_xlfn.SINGLE(IF(COLUMNS($E1013:I1013)&lt;=COUNTIF(INDIRECT("'Raw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Input'!$B$3)),COLUMNS($E1013:I1013))),""))</f>
        <v/>
      </c>
      <c r="J1013" t="str" cm="1">
        <f t="array" aca="1" ref="J1013" ca="1">_xlfn.SINGLE(IF(COLUMNS($E1013:J1013)&lt;=COUNTIF(INDIRECT("'Raw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Input'!$B$3)),COLUMNS($E1013:J1013))),""))</f>
        <v/>
      </c>
      <c r="K1013" t="str" cm="1">
        <f t="array" aca="1" ref="K1013" ca="1">_xlfn.SINGLE(IF(COLUMNS($E1013:E1013)&lt;=COUNTIF(INDIRECT("'Raw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Input'!$B$3)),COLUMNS($E1013:E1013))),""))</f>
        <v>Boolean</v>
      </c>
      <c r="L1013" t="str" cm="1">
        <f t="array" aca="1" ref="L1013" ca="1">_xlfn.SINGLE(IF(COLUMNS($E1013:F1013)&lt;=COUNTIF(INDIRECT("'Raw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Input'!$B$3)),COLUMNS($E1013:F1013))),""))</f>
        <v/>
      </c>
      <c r="M1013" t="str" cm="1">
        <f t="array" aca="1" ref="M1013" ca="1">_xlfn.SINGLE(IF(COLUMNS($E1013:G1013)&lt;=COUNTIF(INDIRECT("'Raw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Input'!$B$3)),COLUMNS($E1013:G1013))),""))</f>
        <v/>
      </c>
      <c r="N1013" t="str" cm="1">
        <f t="array" aca="1" ref="N1013" ca="1">_xlfn.SINGLE(IF(COLUMNS($E1013:H1013)&lt;=COUNTIF(INDIRECT("'Raw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Input'!$B$3)),COLUMNS($E1013:H1013))),""))</f>
        <v/>
      </c>
      <c r="O1013" t="str" cm="1">
        <f t="array" aca="1" ref="O1013" ca="1">_xlfn.SINGLE(IF(COLUMNS($E1013:I1013)&lt;=COUNTIF(INDIRECT("'Raw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Input'!$B$3)),COLUMNS($E1013:I1013))),""))</f>
        <v/>
      </c>
      <c r="P1013" t="str" cm="1">
        <f t="array" aca="1" ref="P1013" ca="1">_xlfn.SINGLE(IF(COLUMNS($E1013:J1013)&lt;=COUNTIF(INDIRECT("'Raw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Input'!$B$3)),COLUMNS($E1013:J1013))),""))</f>
        <v/>
      </c>
      <c r="Q1013" t="str">
        <f t="shared" ca="1" si="377"/>
        <v>Int</v>
      </c>
      <c r="R1013" t="str">
        <f t="shared" ca="1" si="378"/>
        <v/>
      </c>
      <c r="S1013" t="str">
        <f t="shared" ca="1" si="379"/>
        <v/>
      </c>
      <c r="T1013" t="str">
        <f t="shared" ca="1" si="370"/>
        <v/>
      </c>
      <c r="U1013" t="str">
        <f t="shared" ca="1" si="371"/>
        <v/>
      </c>
      <c r="V1013">
        <v>1013</v>
      </c>
      <c r="DE1013"/>
      <c r="HB1013"/>
    </row>
    <row r="1014" spans="1:210">
      <c r="A1014">
        <v>11</v>
      </c>
      <c r="B1014" t="str">
        <f t="shared" ca="1" si="376"/>
        <v/>
      </c>
      <c r="C1014" t="str">
        <f t="shared" ca="1" si="360"/>
        <v/>
      </c>
      <c r="D1014" t="str">
        <f t="shared" ca="1" si="361"/>
        <v/>
      </c>
      <c r="E1014" t="str" cm="1">
        <f t="array" aca="1" ref="E1014" ca="1">_xlfn.SINGLE(IF(COLUMNS($E1014:E1014)&lt;=COUNTIF(INDIRECT("'Raw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Input'!$B$3)),COLUMNS($E1014:E1014))),""))</f>
        <v>Int</v>
      </c>
      <c r="F1014" t="str" cm="1">
        <f t="array" aca="1" ref="F1014" ca="1">_xlfn.SINGLE(IF(COLUMNS($E1014:F1014)&lt;=COUNTIF(INDIRECT("'Raw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Input'!$B$3)),COLUMNS($E1014:F1014))),""))</f>
        <v/>
      </c>
      <c r="G1014" t="str" cm="1">
        <f t="array" aca="1" ref="G1014" ca="1">_xlfn.SINGLE(IF(COLUMNS($E1014:G1014)&lt;=COUNTIF(INDIRECT("'Raw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Input'!$B$3)),COLUMNS($E1014:G1014))),""))</f>
        <v/>
      </c>
      <c r="H1014" t="str" cm="1">
        <f t="array" aca="1" ref="H1014" ca="1">_xlfn.SINGLE(IF(COLUMNS($E1014:H1014)&lt;=COUNTIF(INDIRECT("'Raw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Input'!$B$3)),COLUMNS($E1014:H1014))),""))</f>
        <v/>
      </c>
      <c r="I1014" t="str" cm="1">
        <f t="array" aca="1" ref="I1014" ca="1">_xlfn.SINGLE(IF(COLUMNS($E1014:I1014)&lt;=COUNTIF(INDIRECT("'Raw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Input'!$B$3)),COLUMNS($E1014:I1014))),""))</f>
        <v/>
      </c>
      <c r="J1014" t="str" cm="1">
        <f t="array" aca="1" ref="J1014" ca="1">_xlfn.SINGLE(IF(COLUMNS($E1014:J1014)&lt;=COUNTIF(INDIRECT("'Raw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Input'!$B$3)),COLUMNS($E1014:J1014))),""))</f>
        <v/>
      </c>
      <c r="K1014" t="str" cm="1">
        <f t="array" aca="1" ref="K1014" ca="1">_xlfn.SINGLE(IF(COLUMNS($E1014:E1014)&lt;=COUNTIF(INDIRECT("'Raw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Input'!$B$3)),COLUMNS($E1014:E1014))),""))</f>
        <v>Boolean</v>
      </c>
      <c r="L1014" t="str" cm="1">
        <f t="array" aca="1" ref="L1014" ca="1">_xlfn.SINGLE(IF(COLUMNS($E1014:F1014)&lt;=COUNTIF(INDIRECT("'Raw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Input'!$B$3)),COLUMNS($E1014:F1014))),""))</f>
        <v/>
      </c>
      <c r="M1014" t="str" cm="1">
        <f t="array" aca="1" ref="M1014" ca="1">_xlfn.SINGLE(IF(COLUMNS($E1014:G1014)&lt;=COUNTIF(INDIRECT("'Raw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Input'!$B$3)),COLUMNS($E1014:G1014))),""))</f>
        <v/>
      </c>
      <c r="N1014" t="str" cm="1">
        <f t="array" aca="1" ref="N1014" ca="1">_xlfn.SINGLE(IF(COLUMNS($E1014:H1014)&lt;=COUNTIF(INDIRECT("'Raw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Input'!$B$3)),COLUMNS($E1014:H1014))),""))</f>
        <v/>
      </c>
      <c r="O1014" t="str" cm="1">
        <f t="array" aca="1" ref="O1014" ca="1">_xlfn.SINGLE(IF(COLUMNS($E1014:I1014)&lt;=COUNTIF(INDIRECT("'Raw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Input'!$B$3)),COLUMNS($E1014:I1014))),""))</f>
        <v/>
      </c>
      <c r="P1014" t="str" cm="1">
        <f t="array" aca="1" ref="P1014" ca="1">_xlfn.SINGLE(IF(COLUMNS($E1014:J1014)&lt;=COUNTIF(INDIRECT("'Raw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Input'!$B$3)),COLUMNS($E1014:J1014))),""))</f>
        <v/>
      </c>
      <c r="Q1014" t="str">
        <f t="shared" ca="1" si="377"/>
        <v>Int</v>
      </c>
      <c r="R1014" t="str">
        <f t="shared" ca="1" si="378"/>
        <v/>
      </c>
      <c r="S1014" t="str">
        <f t="shared" ca="1" si="379"/>
        <v/>
      </c>
      <c r="T1014" t="str">
        <f t="shared" ca="1" si="370"/>
        <v/>
      </c>
      <c r="U1014" t="str">
        <f t="shared" ca="1" si="371"/>
        <v/>
      </c>
      <c r="V1014">
        <v>1014</v>
      </c>
      <c r="DE1014"/>
      <c r="HB1014"/>
    </row>
    <row r="1015" spans="1:210">
      <c r="A1015">
        <v>12</v>
      </c>
      <c r="B1015" t="str">
        <f t="shared" ca="1" si="376"/>
        <v/>
      </c>
      <c r="C1015" t="str">
        <f t="shared" ca="1" si="360"/>
        <v/>
      </c>
      <c r="D1015" t="str">
        <f t="shared" ca="1" si="361"/>
        <v/>
      </c>
      <c r="E1015" t="str" cm="1">
        <f t="array" aca="1" ref="E1015" ca="1">_xlfn.SINGLE(IF(COLUMNS($E1015:E1015)&lt;=COUNTIF(INDIRECT("'Raw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Input'!$B$3)),COLUMNS($E1015:E1015))),""))</f>
        <v>Int</v>
      </c>
      <c r="F1015" t="str" cm="1">
        <f t="array" aca="1" ref="F1015" ca="1">_xlfn.SINGLE(IF(COLUMNS($E1015:F1015)&lt;=COUNTIF(INDIRECT("'Raw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Input'!$B$3)),COLUMNS($E1015:F1015))),""))</f>
        <v/>
      </c>
      <c r="G1015" t="str" cm="1">
        <f t="array" aca="1" ref="G1015" ca="1">_xlfn.SINGLE(IF(COLUMNS($E1015:G1015)&lt;=COUNTIF(INDIRECT("'Raw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Input'!$B$3)),COLUMNS($E1015:G1015))),""))</f>
        <v/>
      </c>
      <c r="H1015" t="str" cm="1">
        <f t="array" aca="1" ref="H1015" ca="1">_xlfn.SINGLE(IF(COLUMNS($E1015:H1015)&lt;=COUNTIF(INDIRECT("'Raw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Input'!$B$3)),COLUMNS($E1015:H1015))),""))</f>
        <v/>
      </c>
      <c r="I1015" t="str" cm="1">
        <f t="array" aca="1" ref="I1015" ca="1">_xlfn.SINGLE(IF(COLUMNS($E1015:I1015)&lt;=COUNTIF(INDIRECT("'Raw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Input'!$B$3)),COLUMNS($E1015:I1015))),""))</f>
        <v/>
      </c>
      <c r="J1015" t="str" cm="1">
        <f t="array" aca="1" ref="J1015" ca="1">_xlfn.SINGLE(IF(COLUMNS($E1015:J1015)&lt;=COUNTIF(INDIRECT("'Raw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Input'!$B$3)),COLUMNS($E1015:J1015))),""))</f>
        <v/>
      </c>
      <c r="K1015" t="str" cm="1">
        <f t="array" aca="1" ref="K1015" ca="1">_xlfn.SINGLE(IF(COLUMNS($E1015:E1015)&lt;=COUNTIF(INDIRECT("'Raw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Input'!$B$3)),COLUMNS($E1015:E1015))),""))</f>
        <v>Boolean</v>
      </c>
      <c r="L1015" t="str" cm="1">
        <f t="array" aca="1" ref="L1015" ca="1">_xlfn.SINGLE(IF(COLUMNS($E1015:F1015)&lt;=COUNTIF(INDIRECT("'Raw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Input'!$B$3)),COLUMNS($E1015:F1015))),""))</f>
        <v/>
      </c>
      <c r="M1015" t="str" cm="1">
        <f t="array" aca="1" ref="M1015" ca="1">_xlfn.SINGLE(IF(COLUMNS($E1015:G1015)&lt;=COUNTIF(INDIRECT("'Raw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Input'!$B$3)),COLUMNS($E1015:G1015))),""))</f>
        <v/>
      </c>
      <c r="N1015" t="str" cm="1">
        <f t="array" aca="1" ref="N1015" ca="1">_xlfn.SINGLE(IF(COLUMNS($E1015:H1015)&lt;=COUNTIF(INDIRECT("'Raw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Input'!$B$3)),COLUMNS($E1015:H1015))),""))</f>
        <v/>
      </c>
      <c r="O1015" t="str" cm="1">
        <f t="array" aca="1" ref="O1015" ca="1">_xlfn.SINGLE(IF(COLUMNS($E1015:I1015)&lt;=COUNTIF(INDIRECT("'Raw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Input'!$B$3)),COLUMNS($E1015:I1015))),""))</f>
        <v/>
      </c>
      <c r="P1015" t="str" cm="1">
        <f t="array" aca="1" ref="P1015" ca="1">_xlfn.SINGLE(IF(COLUMNS($E1015:J1015)&lt;=COUNTIF(INDIRECT("'Raw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Input'!$B$3)),COLUMNS($E1015:J1015))),""))</f>
        <v/>
      </c>
      <c r="Q1015" t="str">
        <f t="shared" ca="1" si="377"/>
        <v>Int</v>
      </c>
      <c r="R1015" t="str">
        <f t="shared" ca="1" si="378"/>
        <v/>
      </c>
      <c r="S1015" t="str">
        <f t="shared" ca="1" si="379"/>
        <v/>
      </c>
      <c r="T1015" t="str">
        <f t="shared" ca="1" si="370"/>
        <v/>
      </c>
      <c r="U1015" t="str">
        <f t="shared" ca="1" si="371"/>
        <v/>
      </c>
      <c r="V1015">
        <v>1015</v>
      </c>
      <c r="DE1015"/>
      <c r="HB1015"/>
    </row>
    <row r="1016" spans="1:210">
      <c r="A1016" s="79" t="str">
        <f ca="1">IF(ISBLANK(INDIRECT("Setup!A"&amp;(1+(V1016+11)/13))),"",INDIRECT("Setup!A"&amp;(1+(V1016+11)/13)))</f>
        <v/>
      </c>
      <c r="C1016" t="str">
        <f t="shared" ca="1" si="360"/>
        <v/>
      </c>
      <c r="D1016" t="str">
        <f t="shared" ca="1" si="361"/>
        <v/>
      </c>
      <c r="K1016" t="str" cm="1">
        <f t="array" aca="1" ref="K1016" ca="1">_xlfn.SINGLE(IF(COLUMNS($E1016:E1016)&lt;=COUNTIF(INDIRECT("'Raw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Input'!$B$3)),COLUMNS($E1016:E1016))),""))</f>
        <v/>
      </c>
      <c r="L1016" t="str" cm="1">
        <f t="array" aca="1" ref="L1016" ca="1">_xlfn.SINGLE(IF(COLUMNS($E1016:F1016)&lt;=COUNTIF(INDIRECT("'Raw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Input'!$B$3)),COLUMNS($E1016:F1016))),""))</f>
        <v/>
      </c>
      <c r="M1016" t="str" cm="1">
        <f t="array" aca="1" ref="M1016" ca="1">_xlfn.SINGLE(IF(COLUMNS($E1016:G1016)&lt;=COUNTIF(INDIRECT("'Raw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Input'!$B$3)),COLUMNS($E1016:G1016))),""))</f>
        <v/>
      </c>
      <c r="N1016" t="str" cm="1">
        <f t="array" aca="1" ref="N1016" ca="1">_xlfn.SINGLE(IF(COLUMNS($E1016:H1016)&lt;=COUNTIF(INDIRECT("'Raw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Input'!$B$3)),COLUMNS($E1016:H1016))),""))</f>
        <v/>
      </c>
      <c r="O1016" t="str" cm="1">
        <f t="array" aca="1" ref="O1016" ca="1">_xlfn.SINGLE(IF(COLUMNS($E1016:I1016)&lt;=COUNTIF(INDIRECT("'Raw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Input'!$B$3)),COLUMNS($E1016:I1016))),""))</f>
        <v/>
      </c>
      <c r="P1016" t="str" cm="1">
        <f t="array" aca="1" ref="P1016" ca="1">_xlfn.SINGLE(IF(COLUMNS($E1016:J1016)&lt;=COUNTIF(INDIRECT("'Raw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Input'!$B$3)),COLUMNS($E1016:J1016))),""))</f>
        <v/>
      </c>
      <c r="T1016" t="str">
        <f t="shared" ca="1" si="370"/>
        <v/>
      </c>
      <c r="U1016" t="str">
        <f t="shared" ca="1" si="371"/>
        <v/>
      </c>
      <c r="V1016">
        <v>1016</v>
      </c>
      <c r="DE1016"/>
      <c r="HB1016"/>
    </row>
    <row r="1017" spans="1:210">
      <c r="A1017">
        <v>1</v>
      </c>
      <c r="B1017" t="str">
        <f t="shared" ref="B1017:B1028" ca="1" si="380">IFERROR(IF(ISBLANK(INDIRECT(INDIRECT("A"&amp;V1017-A1017)&amp;"!B"&amp;A1017+3)),"",INDIRECT(INDIRECT("A"&amp;V1017-A1017)&amp;"!B"&amp;A1017+3)),"")</f>
        <v/>
      </c>
      <c r="C1017" t="str">
        <f t="shared" ca="1" si="360"/>
        <v/>
      </c>
      <c r="D1017" t="str">
        <f t="shared" ca="1" si="361"/>
        <v/>
      </c>
      <c r="E1017" t="str" cm="1">
        <f t="array" aca="1" ref="E1017" ca="1">_xlfn.SINGLE(IF(COLUMNS($E1017:E1017)&lt;=COUNTIF(INDIRECT("'Raw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Input'!$B$3)),COLUMNS($E1017:E1017))),""))</f>
        <v>Int</v>
      </c>
      <c r="F1017" t="str" cm="1">
        <f t="array" aca="1" ref="F1017" ca="1">_xlfn.SINGLE(IF(COLUMNS($E1017:F1017)&lt;=COUNTIF(INDIRECT("'Raw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Input'!$B$3)),COLUMNS($E1017:F1017))),""))</f>
        <v/>
      </c>
      <c r="G1017" t="str" cm="1">
        <f t="array" aca="1" ref="G1017" ca="1">_xlfn.SINGLE(IF(COLUMNS($E1017:G1017)&lt;=COUNTIF(INDIRECT("'Raw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Input'!$B$3)),COLUMNS($E1017:G1017))),""))</f>
        <v/>
      </c>
      <c r="H1017" t="str" cm="1">
        <f t="array" aca="1" ref="H1017" ca="1">_xlfn.SINGLE(IF(COLUMNS($E1017:H1017)&lt;=COUNTIF(INDIRECT("'Raw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Input'!$B$3)),COLUMNS($E1017:H1017))),""))</f>
        <v/>
      </c>
      <c r="I1017" t="str" cm="1">
        <f t="array" aca="1" ref="I1017" ca="1">_xlfn.SINGLE(IF(COLUMNS($E1017:I1017)&lt;=COUNTIF(INDIRECT("'Raw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Input'!$B$3)),COLUMNS($E1017:I1017))),""))</f>
        <v/>
      </c>
      <c r="J1017" t="str" cm="1">
        <f t="array" aca="1" ref="J1017" ca="1">_xlfn.SINGLE(IF(COLUMNS($E1017:J1017)&lt;=COUNTIF(INDIRECT("'Raw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Input'!$B$3)),COLUMNS($E1017:J1017))),""))</f>
        <v/>
      </c>
      <c r="K1017" t="str" cm="1">
        <f t="array" aca="1" ref="K1017" ca="1">_xlfn.SINGLE(IF(COLUMNS($E1017:E1017)&lt;=COUNTIF(INDIRECT("'Raw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Input'!$B$3)),COLUMNS($E1017:E1017))),""))</f>
        <v>Boolean</v>
      </c>
      <c r="L1017" t="str" cm="1">
        <f t="array" aca="1" ref="L1017" ca="1">_xlfn.SINGLE(IF(COLUMNS($E1017:F1017)&lt;=COUNTIF(INDIRECT("'Raw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Input'!$B$3)),COLUMNS($E1017:F1017))),""))</f>
        <v/>
      </c>
      <c r="M1017" t="str" cm="1">
        <f t="array" aca="1" ref="M1017" ca="1">_xlfn.SINGLE(IF(COLUMNS($E1017:G1017)&lt;=COUNTIF(INDIRECT("'Raw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Input'!$B$3)),COLUMNS($E1017:G1017))),""))</f>
        <v/>
      </c>
      <c r="N1017" t="str" cm="1">
        <f t="array" aca="1" ref="N1017" ca="1">_xlfn.SINGLE(IF(COLUMNS($E1017:H1017)&lt;=COUNTIF(INDIRECT("'Raw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Input'!$B$3)),COLUMNS($E1017:H1017))),""))</f>
        <v/>
      </c>
      <c r="O1017" t="str" cm="1">
        <f t="array" aca="1" ref="O1017" ca="1">_xlfn.SINGLE(IF(COLUMNS($E1017:I1017)&lt;=COUNTIF(INDIRECT("'Raw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Input'!$B$3)),COLUMNS($E1017:I1017))),""))</f>
        <v/>
      </c>
      <c r="P1017" t="str" cm="1">
        <f t="array" aca="1" ref="P1017" ca="1">_xlfn.SINGLE(IF(COLUMNS($E1017:J1017)&lt;=COUNTIF(INDIRECT("'Raw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Input'!$B$3)),COLUMNS($E1017:J1017))),""))</f>
        <v/>
      </c>
      <c r="Q1017" t="str">
        <f t="shared" ref="Q1017:Q1028" ca="1" si="381">IF(NOT(C1017=K1017),E1017,IF(NOT(C1017=L1017),F1017,IF(NOT(C1017=M1017),G1017,IF(NOT(C1017=N1017),H1017,IF(NOT(C1017=O1017),I1017,IF(NOT(C1017=P1017),J1017,""))))))</f>
        <v>Int</v>
      </c>
      <c r="R1017" t="str">
        <f t="shared" ref="R1017:R1028" ca="1" si="382">IF(AND(NOT(C1017=L1017),NOT(F1017=Q1017)),F1017,IF(AND(NOT(C1017=M1017),NOT(G1017=Q1017)),G1017,IF(AND(NOT(C1017=N1017),NOT(H1017=Q1017)),H1017,IF(AND(NOT(C1017=O1017),NOT(I1017=Q1017)),I1017,IF(AND(NOT(C1017=P1017),NOT(J1017=Q1017)),J1017,"")))))</f>
        <v/>
      </c>
      <c r="S1017" t="str">
        <f t="shared" ref="S1017:S1028" ca="1" si="383">IF(AND(NOT(C1017=M1017),NOT(G1017=Q1017),NOT(G1017=R1017)),G1017,IF(AND(NOT(C1017=N1017),NOT(H1017=Q1017),NOT(H1017=R1017)),H1017,IF(AND(NOT(C1017=O1017),NOT(I1017=Q1017),NOT(I1017=R1017)),I1017,IF(AND(NOT(C1017=P1017),NOT(J1017=Q1017),NOT(J1017=R1017)),J1017,""))))</f>
        <v/>
      </c>
      <c r="T1017" t="str">
        <f t="shared" ca="1" si="370"/>
        <v/>
      </c>
      <c r="U1017" t="str">
        <f t="shared" ca="1" si="371"/>
        <v/>
      </c>
      <c r="V1017">
        <v>1017</v>
      </c>
      <c r="DE1017"/>
      <c r="HB1017"/>
    </row>
    <row r="1018" spans="1:210">
      <c r="A1018">
        <v>2</v>
      </c>
      <c r="B1018" t="str">
        <f t="shared" ca="1" si="380"/>
        <v/>
      </c>
      <c r="C1018" t="str">
        <f t="shared" ca="1" si="360"/>
        <v/>
      </c>
      <c r="D1018" t="str">
        <f t="shared" ca="1" si="361"/>
        <v/>
      </c>
      <c r="E1018" t="str" cm="1">
        <f t="array" aca="1" ref="E1018" ca="1">_xlfn.SINGLE(IF(COLUMNS($E1018:E1018)&lt;=COUNTIF(INDIRECT("'Raw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Input'!$B$3)),COLUMNS($E1018:E1018))),""))</f>
        <v>Int</v>
      </c>
      <c r="F1018" t="str" cm="1">
        <f t="array" aca="1" ref="F1018" ca="1">_xlfn.SINGLE(IF(COLUMNS($E1018:F1018)&lt;=COUNTIF(INDIRECT("'Raw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Input'!$B$3)),COLUMNS($E1018:F1018))),""))</f>
        <v/>
      </c>
      <c r="G1018" t="str" cm="1">
        <f t="array" aca="1" ref="G1018" ca="1">_xlfn.SINGLE(IF(COLUMNS($E1018:G1018)&lt;=COUNTIF(INDIRECT("'Raw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Input'!$B$3)),COLUMNS($E1018:G1018))),""))</f>
        <v/>
      </c>
      <c r="H1018" t="str" cm="1">
        <f t="array" aca="1" ref="H1018" ca="1">_xlfn.SINGLE(IF(COLUMNS($E1018:H1018)&lt;=COUNTIF(INDIRECT("'Raw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Input'!$B$3)),COLUMNS($E1018:H1018))),""))</f>
        <v/>
      </c>
      <c r="I1018" t="str" cm="1">
        <f t="array" aca="1" ref="I1018" ca="1">_xlfn.SINGLE(IF(COLUMNS($E1018:I1018)&lt;=COUNTIF(INDIRECT("'Raw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Input'!$B$3)),COLUMNS($E1018:I1018))),""))</f>
        <v/>
      </c>
      <c r="J1018" t="str" cm="1">
        <f t="array" aca="1" ref="J1018" ca="1">_xlfn.SINGLE(IF(COLUMNS($E1018:J1018)&lt;=COUNTIF(INDIRECT("'Raw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Input'!$B$3)),COLUMNS($E1018:J1018))),""))</f>
        <v/>
      </c>
      <c r="K1018" t="str" cm="1">
        <f t="array" aca="1" ref="K1018" ca="1">_xlfn.SINGLE(IF(COLUMNS($E1018:E1018)&lt;=COUNTIF(INDIRECT("'Raw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Input'!$B$3)),COLUMNS($E1018:E1018))),""))</f>
        <v>Boolean</v>
      </c>
      <c r="L1018" t="str" cm="1">
        <f t="array" aca="1" ref="L1018" ca="1">_xlfn.SINGLE(IF(COLUMNS($E1018:F1018)&lt;=COUNTIF(INDIRECT("'Raw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Input'!$B$3)),COLUMNS($E1018:F1018))),""))</f>
        <v/>
      </c>
      <c r="M1018" t="str" cm="1">
        <f t="array" aca="1" ref="M1018" ca="1">_xlfn.SINGLE(IF(COLUMNS($E1018:G1018)&lt;=COUNTIF(INDIRECT("'Raw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Input'!$B$3)),COLUMNS($E1018:G1018))),""))</f>
        <v/>
      </c>
      <c r="N1018" t="str" cm="1">
        <f t="array" aca="1" ref="N1018" ca="1">_xlfn.SINGLE(IF(COLUMNS($E1018:H1018)&lt;=COUNTIF(INDIRECT("'Raw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Input'!$B$3)),COLUMNS($E1018:H1018))),""))</f>
        <v/>
      </c>
      <c r="O1018" t="str" cm="1">
        <f t="array" aca="1" ref="O1018" ca="1">_xlfn.SINGLE(IF(COLUMNS($E1018:I1018)&lt;=COUNTIF(INDIRECT("'Raw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Input'!$B$3)),COLUMNS($E1018:I1018))),""))</f>
        <v/>
      </c>
      <c r="P1018" t="str" cm="1">
        <f t="array" aca="1" ref="P1018" ca="1">_xlfn.SINGLE(IF(COLUMNS($E1018:J1018)&lt;=COUNTIF(INDIRECT("'Raw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Input'!$B$3)),COLUMNS($E1018:J1018))),""))</f>
        <v/>
      </c>
      <c r="Q1018" t="str">
        <f t="shared" ca="1" si="381"/>
        <v>Int</v>
      </c>
      <c r="R1018" t="str">
        <f t="shared" ca="1" si="382"/>
        <v/>
      </c>
      <c r="S1018" t="str">
        <f t="shared" ca="1" si="383"/>
        <v/>
      </c>
      <c r="T1018" t="str">
        <f t="shared" ca="1" si="370"/>
        <v/>
      </c>
      <c r="U1018" t="str">
        <f t="shared" ca="1" si="371"/>
        <v/>
      </c>
      <c r="V1018">
        <v>1018</v>
      </c>
      <c r="DE1018"/>
      <c r="HB1018"/>
    </row>
    <row r="1019" spans="1:210">
      <c r="A1019">
        <v>3</v>
      </c>
      <c r="B1019" t="str">
        <f t="shared" ca="1" si="380"/>
        <v/>
      </c>
      <c r="C1019" t="str">
        <f t="shared" ca="1" si="360"/>
        <v/>
      </c>
      <c r="D1019" t="str">
        <f t="shared" ca="1" si="361"/>
        <v/>
      </c>
      <c r="E1019" t="str" cm="1">
        <f t="array" aca="1" ref="E1019" ca="1">_xlfn.SINGLE(IF(COLUMNS($E1019:E1019)&lt;=COUNTIF(INDIRECT("'Raw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Input'!$B$3)),COLUMNS($E1019:E1019))),""))</f>
        <v>Int</v>
      </c>
      <c r="F1019" t="str" cm="1">
        <f t="array" aca="1" ref="F1019" ca="1">_xlfn.SINGLE(IF(COLUMNS($E1019:F1019)&lt;=COUNTIF(INDIRECT("'Raw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Input'!$B$3)),COLUMNS($E1019:F1019))),""))</f>
        <v/>
      </c>
      <c r="G1019" t="str" cm="1">
        <f t="array" aca="1" ref="G1019" ca="1">_xlfn.SINGLE(IF(COLUMNS($E1019:G1019)&lt;=COUNTIF(INDIRECT("'Raw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Input'!$B$3)),COLUMNS($E1019:G1019))),""))</f>
        <v/>
      </c>
      <c r="H1019" t="str" cm="1">
        <f t="array" aca="1" ref="H1019" ca="1">_xlfn.SINGLE(IF(COLUMNS($E1019:H1019)&lt;=COUNTIF(INDIRECT("'Raw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Input'!$B$3)),COLUMNS($E1019:H1019))),""))</f>
        <v/>
      </c>
      <c r="I1019" t="str" cm="1">
        <f t="array" aca="1" ref="I1019" ca="1">_xlfn.SINGLE(IF(COLUMNS($E1019:I1019)&lt;=COUNTIF(INDIRECT("'Raw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Input'!$B$3)),COLUMNS($E1019:I1019))),""))</f>
        <v/>
      </c>
      <c r="J1019" t="str" cm="1">
        <f t="array" aca="1" ref="J1019" ca="1">_xlfn.SINGLE(IF(COLUMNS($E1019:J1019)&lt;=COUNTIF(INDIRECT("'Raw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Input'!$B$3)),COLUMNS($E1019:J1019))),""))</f>
        <v/>
      </c>
      <c r="K1019" t="str" cm="1">
        <f t="array" aca="1" ref="K1019" ca="1">_xlfn.SINGLE(IF(COLUMNS($E1019:E1019)&lt;=COUNTIF(INDIRECT("'Raw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Input'!$B$3)),COLUMNS($E1019:E1019))),""))</f>
        <v>Boolean</v>
      </c>
      <c r="L1019" t="str" cm="1">
        <f t="array" aca="1" ref="L1019" ca="1">_xlfn.SINGLE(IF(COLUMNS($E1019:F1019)&lt;=COUNTIF(INDIRECT("'Raw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Input'!$B$3)),COLUMNS($E1019:F1019))),""))</f>
        <v/>
      </c>
      <c r="M1019" t="str" cm="1">
        <f t="array" aca="1" ref="M1019" ca="1">_xlfn.SINGLE(IF(COLUMNS($E1019:G1019)&lt;=COUNTIF(INDIRECT("'Raw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Input'!$B$3)),COLUMNS($E1019:G1019))),""))</f>
        <v/>
      </c>
      <c r="N1019" t="str" cm="1">
        <f t="array" aca="1" ref="N1019" ca="1">_xlfn.SINGLE(IF(COLUMNS($E1019:H1019)&lt;=COUNTIF(INDIRECT("'Raw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Input'!$B$3)),COLUMNS($E1019:H1019))),""))</f>
        <v/>
      </c>
      <c r="O1019" t="str" cm="1">
        <f t="array" aca="1" ref="O1019" ca="1">_xlfn.SINGLE(IF(COLUMNS($E1019:I1019)&lt;=COUNTIF(INDIRECT("'Raw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Input'!$B$3)),COLUMNS($E1019:I1019))),""))</f>
        <v/>
      </c>
      <c r="P1019" t="str" cm="1">
        <f t="array" aca="1" ref="P1019" ca="1">_xlfn.SINGLE(IF(COLUMNS($E1019:J1019)&lt;=COUNTIF(INDIRECT("'Raw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Input'!$B$3)),COLUMNS($E1019:J1019))),""))</f>
        <v/>
      </c>
      <c r="Q1019" t="str">
        <f t="shared" ca="1" si="381"/>
        <v>Int</v>
      </c>
      <c r="R1019" t="str">
        <f t="shared" ca="1" si="382"/>
        <v/>
      </c>
      <c r="S1019" t="str">
        <f t="shared" ca="1" si="383"/>
        <v/>
      </c>
      <c r="T1019" t="str">
        <f t="shared" ca="1" si="370"/>
        <v/>
      </c>
      <c r="U1019" t="str">
        <f t="shared" ca="1" si="371"/>
        <v/>
      </c>
      <c r="V1019">
        <v>1019</v>
      </c>
      <c r="DE1019"/>
      <c r="HB1019"/>
    </row>
    <row r="1020" spans="1:210">
      <c r="A1020">
        <v>4</v>
      </c>
      <c r="B1020" t="str">
        <f t="shared" ca="1" si="380"/>
        <v/>
      </c>
      <c r="C1020" t="str">
        <f t="shared" ca="1" si="360"/>
        <v/>
      </c>
      <c r="D1020" t="str">
        <f t="shared" ca="1" si="361"/>
        <v/>
      </c>
      <c r="E1020" t="str" cm="1">
        <f t="array" aca="1" ref="E1020" ca="1">_xlfn.SINGLE(IF(COLUMNS($E1020:E1020)&lt;=COUNTIF(INDIRECT("'Raw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Input'!$B$3)),COLUMNS($E1020:E1020))),""))</f>
        <v>Int</v>
      </c>
      <c r="F1020" t="str" cm="1">
        <f t="array" aca="1" ref="F1020" ca="1">_xlfn.SINGLE(IF(COLUMNS($E1020:F1020)&lt;=COUNTIF(INDIRECT("'Raw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Input'!$B$3)),COLUMNS($E1020:F1020))),""))</f>
        <v/>
      </c>
      <c r="G1020" t="str" cm="1">
        <f t="array" aca="1" ref="G1020" ca="1">_xlfn.SINGLE(IF(COLUMNS($E1020:G1020)&lt;=COUNTIF(INDIRECT("'Raw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Input'!$B$3)),COLUMNS($E1020:G1020))),""))</f>
        <v/>
      </c>
      <c r="H1020" t="str" cm="1">
        <f t="array" aca="1" ref="H1020" ca="1">_xlfn.SINGLE(IF(COLUMNS($E1020:H1020)&lt;=COUNTIF(INDIRECT("'Raw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Input'!$B$3)),COLUMNS($E1020:H1020))),""))</f>
        <v/>
      </c>
      <c r="I1020" t="str" cm="1">
        <f t="array" aca="1" ref="I1020" ca="1">_xlfn.SINGLE(IF(COLUMNS($E1020:I1020)&lt;=COUNTIF(INDIRECT("'Raw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Input'!$B$3)),COLUMNS($E1020:I1020))),""))</f>
        <v/>
      </c>
      <c r="J1020" t="str" cm="1">
        <f t="array" aca="1" ref="J1020" ca="1">_xlfn.SINGLE(IF(COLUMNS($E1020:J1020)&lt;=COUNTIF(INDIRECT("'Raw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Input'!$B$3)),COLUMNS($E1020:J1020))),""))</f>
        <v/>
      </c>
      <c r="K1020" t="str" cm="1">
        <f t="array" aca="1" ref="K1020" ca="1">_xlfn.SINGLE(IF(COLUMNS($E1020:E1020)&lt;=COUNTIF(INDIRECT("'Raw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Input'!$B$3)),COLUMNS($E1020:E1020))),""))</f>
        <v>Boolean</v>
      </c>
      <c r="L1020" t="str" cm="1">
        <f t="array" aca="1" ref="L1020" ca="1">_xlfn.SINGLE(IF(COLUMNS($E1020:F1020)&lt;=COUNTIF(INDIRECT("'Raw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Input'!$B$3)),COLUMNS($E1020:F1020))),""))</f>
        <v/>
      </c>
      <c r="M1020" t="str" cm="1">
        <f t="array" aca="1" ref="M1020" ca="1">_xlfn.SINGLE(IF(COLUMNS($E1020:G1020)&lt;=COUNTIF(INDIRECT("'Raw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Input'!$B$3)),COLUMNS($E1020:G1020))),""))</f>
        <v/>
      </c>
      <c r="N1020" t="str" cm="1">
        <f t="array" aca="1" ref="N1020" ca="1">_xlfn.SINGLE(IF(COLUMNS($E1020:H1020)&lt;=COUNTIF(INDIRECT("'Raw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Input'!$B$3)),COLUMNS($E1020:H1020))),""))</f>
        <v/>
      </c>
      <c r="O1020" t="str" cm="1">
        <f t="array" aca="1" ref="O1020" ca="1">_xlfn.SINGLE(IF(COLUMNS($E1020:I1020)&lt;=COUNTIF(INDIRECT("'Raw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Input'!$B$3)),COLUMNS($E1020:I1020))),""))</f>
        <v/>
      </c>
      <c r="P1020" t="str" cm="1">
        <f t="array" aca="1" ref="P1020" ca="1">_xlfn.SINGLE(IF(COLUMNS($E1020:J1020)&lt;=COUNTIF(INDIRECT("'Raw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Input'!$B$3)),COLUMNS($E1020:J1020))),""))</f>
        <v/>
      </c>
      <c r="Q1020" t="str">
        <f t="shared" ca="1" si="381"/>
        <v>Int</v>
      </c>
      <c r="R1020" t="str">
        <f t="shared" ca="1" si="382"/>
        <v/>
      </c>
      <c r="S1020" t="str">
        <f t="shared" ca="1" si="383"/>
        <v/>
      </c>
      <c r="T1020" t="str">
        <f t="shared" ca="1" si="370"/>
        <v/>
      </c>
      <c r="U1020" t="str">
        <f t="shared" ca="1" si="371"/>
        <v/>
      </c>
      <c r="V1020">
        <v>1020</v>
      </c>
      <c r="DE1020"/>
      <c r="HB1020"/>
    </row>
    <row r="1021" spans="1:210">
      <c r="A1021">
        <v>5</v>
      </c>
      <c r="B1021" t="str">
        <f t="shared" ca="1" si="380"/>
        <v/>
      </c>
      <c r="C1021" t="str">
        <f t="shared" ca="1" si="360"/>
        <v/>
      </c>
      <c r="D1021" t="str">
        <f t="shared" ca="1" si="361"/>
        <v/>
      </c>
      <c r="E1021" t="str" cm="1">
        <f t="array" aca="1" ref="E1021" ca="1">_xlfn.SINGLE(IF(COLUMNS($E1021:E1021)&lt;=COUNTIF(INDIRECT("'Raw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Input'!$B$3)),COLUMNS($E1021:E1021))),""))</f>
        <v>Int</v>
      </c>
      <c r="F1021" t="str" cm="1">
        <f t="array" aca="1" ref="F1021" ca="1">_xlfn.SINGLE(IF(COLUMNS($E1021:F1021)&lt;=COUNTIF(INDIRECT("'Raw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Input'!$B$3)),COLUMNS($E1021:F1021))),""))</f>
        <v/>
      </c>
      <c r="G1021" t="str" cm="1">
        <f t="array" aca="1" ref="G1021" ca="1">_xlfn.SINGLE(IF(COLUMNS($E1021:G1021)&lt;=COUNTIF(INDIRECT("'Raw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Input'!$B$3)),COLUMNS($E1021:G1021))),""))</f>
        <v/>
      </c>
      <c r="H1021" t="str" cm="1">
        <f t="array" aca="1" ref="H1021" ca="1">_xlfn.SINGLE(IF(COLUMNS($E1021:H1021)&lt;=COUNTIF(INDIRECT("'Raw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Input'!$B$3)),COLUMNS($E1021:H1021))),""))</f>
        <v/>
      </c>
      <c r="I1021" t="str" cm="1">
        <f t="array" aca="1" ref="I1021" ca="1">_xlfn.SINGLE(IF(COLUMNS($E1021:I1021)&lt;=COUNTIF(INDIRECT("'Raw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Input'!$B$3)),COLUMNS($E1021:I1021))),""))</f>
        <v/>
      </c>
      <c r="J1021" t="str" cm="1">
        <f t="array" aca="1" ref="J1021" ca="1">_xlfn.SINGLE(IF(COLUMNS($E1021:J1021)&lt;=COUNTIF(INDIRECT("'Raw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Input'!$B$3)),COLUMNS($E1021:J1021))),""))</f>
        <v/>
      </c>
      <c r="K1021" t="str" cm="1">
        <f t="array" aca="1" ref="K1021" ca="1">_xlfn.SINGLE(IF(COLUMNS($E1021:E1021)&lt;=COUNTIF(INDIRECT("'Raw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Input'!$B$3)),COLUMNS($E1021:E1021))),""))</f>
        <v>Boolean</v>
      </c>
      <c r="L1021" t="str" cm="1">
        <f t="array" aca="1" ref="L1021" ca="1">_xlfn.SINGLE(IF(COLUMNS($E1021:F1021)&lt;=COUNTIF(INDIRECT("'Raw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Input'!$B$3)),COLUMNS($E1021:F1021))),""))</f>
        <v/>
      </c>
      <c r="M1021" t="str" cm="1">
        <f t="array" aca="1" ref="M1021" ca="1">_xlfn.SINGLE(IF(COLUMNS($E1021:G1021)&lt;=COUNTIF(INDIRECT("'Raw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Input'!$B$3)),COLUMNS($E1021:G1021))),""))</f>
        <v/>
      </c>
      <c r="N1021" t="str" cm="1">
        <f t="array" aca="1" ref="N1021" ca="1">_xlfn.SINGLE(IF(COLUMNS($E1021:H1021)&lt;=COUNTIF(INDIRECT("'Raw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Input'!$B$3)),COLUMNS($E1021:H1021))),""))</f>
        <v/>
      </c>
      <c r="O1021" t="str" cm="1">
        <f t="array" aca="1" ref="O1021" ca="1">_xlfn.SINGLE(IF(COLUMNS($E1021:I1021)&lt;=COUNTIF(INDIRECT("'Raw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Input'!$B$3)),COLUMNS($E1021:I1021))),""))</f>
        <v/>
      </c>
      <c r="P1021" t="str" cm="1">
        <f t="array" aca="1" ref="P1021" ca="1">_xlfn.SINGLE(IF(COLUMNS($E1021:J1021)&lt;=COUNTIF(INDIRECT("'Raw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Input'!$B$3)),COLUMNS($E1021:J1021))),""))</f>
        <v/>
      </c>
      <c r="Q1021" t="str">
        <f t="shared" ca="1" si="381"/>
        <v>Int</v>
      </c>
      <c r="R1021" t="str">
        <f t="shared" ca="1" si="382"/>
        <v/>
      </c>
      <c r="S1021" t="str">
        <f t="shared" ca="1" si="383"/>
        <v/>
      </c>
      <c r="T1021" t="str">
        <f t="shared" ca="1" si="370"/>
        <v/>
      </c>
      <c r="U1021" t="str">
        <f t="shared" ca="1" si="371"/>
        <v/>
      </c>
      <c r="V1021">
        <v>1021</v>
      </c>
      <c r="DE1021"/>
      <c r="HB1021"/>
    </row>
    <row r="1022" spans="1:210">
      <c r="A1022">
        <v>6</v>
      </c>
      <c r="B1022" t="str">
        <f t="shared" ca="1" si="380"/>
        <v/>
      </c>
      <c r="C1022" t="str">
        <f t="shared" ca="1" si="360"/>
        <v/>
      </c>
      <c r="D1022" t="str">
        <f t="shared" ca="1" si="361"/>
        <v/>
      </c>
      <c r="E1022" t="str" cm="1">
        <f t="array" aca="1" ref="E1022" ca="1">_xlfn.SINGLE(IF(COLUMNS($E1022:E1022)&lt;=COUNTIF(INDIRECT("'Raw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Input'!$B$3)),COLUMNS($E1022:E1022))),""))</f>
        <v>Int</v>
      </c>
      <c r="F1022" t="str" cm="1">
        <f t="array" aca="1" ref="F1022" ca="1">_xlfn.SINGLE(IF(COLUMNS($E1022:F1022)&lt;=COUNTIF(INDIRECT("'Raw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Input'!$B$3)),COLUMNS($E1022:F1022))),""))</f>
        <v/>
      </c>
      <c r="G1022" t="str" cm="1">
        <f t="array" aca="1" ref="G1022" ca="1">_xlfn.SINGLE(IF(COLUMNS($E1022:G1022)&lt;=COUNTIF(INDIRECT("'Raw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Input'!$B$3)),COLUMNS($E1022:G1022))),""))</f>
        <v/>
      </c>
      <c r="H1022" t="str" cm="1">
        <f t="array" aca="1" ref="H1022" ca="1">_xlfn.SINGLE(IF(COLUMNS($E1022:H1022)&lt;=COUNTIF(INDIRECT("'Raw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Input'!$B$3)),COLUMNS($E1022:H1022))),""))</f>
        <v/>
      </c>
      <c r="I1022" t="str" cm="1">
        <f t="array" aca="1" ref="I1022" ca="1">_xlfn.SINGLE(IF(COLUMNS($E1022:I1022)&lt;=COUNTIF(INDIRECT("'Raw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Input'!$B$3)),COLUMNS($E1022:I1022))),""))</f>
        <v/>
      </c>
      <c r="J1022" t="str" cm="1">
        <f t="array" aca="1" ref="J1022" ca="1">_xlfn.SINGLE(IF(COLUMNS($E1022:J1022)&lt;=COUNTIF(INDIRECT("'Raw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Input'!$B$3)),COLUMNS($E1022:J1022))),""))</f>
        <v/>
      </c>
      <c r="K1022" t="str" cm="1">
        <f t="array" aca="1" ref="K1022" ca="1">_xlfn.SINGLE(IF(COLUMNS($E1022:E1022)&lt;=COUNTIF(INDIRECT("'Raw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Input'!$B$3)),COLUMNS($E1022:E1022))),""))</f>
        <v>Boolean</v>
      </c>
      <c r="L1022" t="str" cm="1">
        <f t="array" aca="1" ref="L1022" ca="1">_xlfn.SINGLE(IF(COLUMNS($E1022:F1022)&lt;=COUNTIF(INDIRECT("'Raw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Input'!$B$3)),COLUMNS($E1022:F1022))),""))</f>
        <v/>
      </c>
      <c r="M1022" t="str" cm="1">
        <f t="array" aca="1" ref="M1022" ca="1">_xlfn.SINGLE(IF(COLUMNS($E1022:G1022)&lt;=COUNTIF(INDIRECT("'Raw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Input'!$B$3)),COLUMNS($E1022:G1022))),""))</f>
        <v/>
      </c>
      <c r="N1022" t="str" cm="1">
        <f t="array" aca="1" ref="N1022" ca="1">_xlfn.SINGLE(IF(COLUMNS($E1022:H1022)&lt;=COUNTIF(INDIRECT("'Raw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Input'!$B$3)),COLUMNS($E1022:H1022))),""))</f>
        <v/>
      </c>
      <c r="O1022" t="str" cm="1">
        <f t="array" aca="1" ref="O1022" ca="1">_xlfn.SINGLE(IF(COLUMNS($E1022:I1022)&lt;=COUNTIF(INDIRECT("'Raw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Input'!$B$3)),COLUMNS($E1022:I1022))),""))</f>
        <v/>
      </c>
      <c r="P1022" t="str" cm="1">
        <f t="array" aca="1" ref="P1022" ca="1">_xlfn.SINGLE(IF(COLUMNS($E1022:J1022)&lt;=COUNTIF(INDIRECT("'Raw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Input'!$B$3)),COLUMNS($E1022:J1022))),""))</f>
        <v/>
      </c>
      <c r="Q1022" t="str">
        <f t="shared" ca="1" si="381"/>
        <v>Int</v>
      </c>
      <c r="R1022" t="str">
        <f t="shared" ca="1" si="382"/>
        <v/>
      </c>
      <c r="S1022" t="str">
        <f t="shared" ca="1" si="383"/>
        <v/>
      </c>
      <c r="T1022" t="str">
        <f t="shared" ca="1" si="370"/>
        <v/>
      </c>
      <c r="U1022" t="str">
        <f t="shared" ca="1" si="371"/>
        <v/>
      </c>
      <c r="V1022">
        <v>1022</v>
      </c>
      <c r="DE1022"/>
      <c r="HB1022"/>
    </row>
    <row r="1023" spans="1:210">
      <c r="A1023">
        <v>7</v>
      </c>
      <c r="B1023" t="str">
        <f t="shared" ca="1" si="380"/>
        <v/>
      </c>
      <c r="C1023" t="str">
        <f t="shared" ca="1" si="360"/>
        <v/>
      </c>
      <c r="D1023" t="str">
        <f t="shared" ca="1" si="361"/>
        <v/>
      </c>
      <c r="E1023" t="str" cm="1">
        <f t="array" aca="1" ref="E1023" ca="1">_xlfn.SINGLE(IF(COLUMNS($E1023:E1023)&lt;=COUNTIF(INDIRECT("'Raw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Input'!$B$3)),COLUMNS($E1023:E1023))),""))</f>
        <v>Int</v>
      </c>
      <c r="F1023" t="str" cm="1">
        <f t="array" aca="1" ref="F1023" ca="1">_xlfn.SINGLE(IF(COLUMNS($E1023:F1023)&lt;=COUNTIF(INDIRECT("'Raw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Input'!$B$3)),COLUMNS($E1023:F1023))),""))</f>
        <v/>
      </c>
      <c r="G1023" t="str" cm="1">
        <f t="array" aca="1" ref="G1023" ca="1">_xlfn.SINGLE(IF(COLUMNS($E1023:G1023)&lt;=COUNTIF(INDIRECT("'Raw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Input'!$B$3)),COLUMNS($E1023:G1023))),""))</f>
        <v/>
      </c>
      <c r="H1023" t="str" cm="1">
        <f t="array" aca="1" ref="H1023" ca="1">_xlfn.SINGLE(IF(COLUMNS($E1023:H1023)&lt;=COUNTIF(INDIRECT("'Raw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Input'!$B$3)),COLUMNS($E1023:H1023))),""))</f>
        <v/>
      </c>
      <c r="I1023" t="str" cm="1">
        <f t="array" aca="1" ref="I1023" ca="1">_xlfn.SINGLE(IF(COLUMNS($E1023:I1023)&lt;=COUNTIF(INDIRECT("'Raw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Input'!$B$3)),COLUMNS($E1023:I1023))),""))</f>
        <v/>
      </c>
      <c r="J1023" t="str" cm="1">
        <f t="array" aca="1" ref="J1023" ca="1">_xlfn.SINGLE(IF(COLUMNS($E1023:J1023)&lt;=COUNTIF(INDIRECT("'Raw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Input'!$B$3)),COLUMNS($E1023:J1023))),""))</f>
        <v/>
      </c>
      <c r="K1023" t="str" cm="1">
        <f t="array" aca="1" ref="K1023" ca="1">_xlfn.SINGLE(IF(COLUMNS($E1023:E1023)&lt;=COUNTIF(INDIRECT("'Raw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Input'!$B$3)),COLUMNS($E1023:E1023))),""))</f>
        <v>Boolean</v>
      </c>
      <c r="L1023" t="str" cm="1">
        <f t="array" aca="1" ref="L1023" ca="1">_xlfn.SINGLE(IF(COLUMNS($E1023:F1023)&lt;=COUNTIF(INDIRECT("'Raw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Input'!$B$3)),COLUMNS($E1023:F1023))),""))</f>
        <v/>
      </c>
      <c r="M1023" t="str" cm="1">
        <f t="array" aca="1" ref="M1023" ca="1">_xlfn.SINGLE(IF(COLUMNS($E1023:G1023)&lt;=COUNTIF(INDIRECT("'Raw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Input'!$B$3)),COLUMNS($E1023:G1023))),""))</f>
        <v/>
      </c>
      <c r="N1023" t="str" cm="1">
        <f t="array" aca="1" ref="N1023" ca="1">_xlfn.SINGLE(IF(COLUMNS($E1023:H1023)&lt;=COUNTIF(INDIRECT("'Raw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Input'!$B$3)),COLUMNS($E1023:H1023))),""))</f>
        <v/>
      </c>
      <c r="O1023" t="str" cm="1">
        <f t="array" aca="1" ref="O1023" ca="1">_xlfn.SINGLE(IF(COLUMNS($E1023:I1023)&lt;=COUNTIF(INDIRECT("'Raw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Input'!$B$3)),COLUMNS($E1023:I1023))),""))</f>
        <v/>
      </c>
      <c r="P1023" t="str" cm="1">
        <f t="array" aca="1" ref="P1023" ca="1">_xlfn.SINGLE(IF(COLUMNS($E1023:J1023)&lt;=COUNTIF(INDIRECT("'Raw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Input'!$B$3)),COLUMNS($E1023:J1023))),""))</f>
        <v/>
      </c>
      <c r="Q1023" t="str">
        <f t="shared" ca="1" si="381"/>
        <v>Int</v>
      </c>
      <c r="R1023" t="str">
        <f t="shared" ca="1" si="382"/>
        <v/>
      </c>
      <c r="S1023" t="str">
        <f t="shared" ca="1" si="383"/>
        <v/>
      </c>
      <c r="T1023" t="str">
        <f t="shared" ca="1" si="370"/>
        <v/>
      </c>
      <c r="U1023" t="str">
        <f t="shared" ca="1" si="371"/>
        <v/>
      </c>
      <c r="V1023">
        <v>1023</v>
      </c>
      <c r="DE1023"/>
      <c r="HB1023"/>
    </row>
    <row r="1024" spans="1:210">
      <c r="A1024">
        <v>8</v>
      </c>
      <c r="B1024" t="str">
        <f t="shared" ca="1" si="380"/>
        <v/>
      </c>
      <c r="C1024" t="str">
        <f t="shared" ca="1" si="360"/>
        <v/>
      </c>
      <c r="D1024" t="str">
        <f t="shared" ca="1" si="361"/>
        <v/>
      </c>
      <c r="E1024" t="str" cm="1">
        <f t="array" aca="1" ref="E1024" ca="1">_xlfn.SINGLE(IF(COLUMNS($E1024:E1024)&lt;=COUNTIF(INDIRECT("'Raw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Input'!$B$3)),COLUMNS($E1024:E1024))),""))</f>
        <v>Int</v>
      </c>
      <c r="F1024" t="str" cm="1">
        <f t="array" aca="1" ref="F1024" ca="1">_xlfn.SINGLE(IF(COLUMNS($E1024:F1024)&lt;=COUNTIF(INDIRECT("'Raw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Input'!$B$3)),COLUMNS($E1024:F1024))),""))</f>
        <v/>
      </c>
      <c r="G1024" t="str" cm="1">
        <f t="array" aca="1" ref="G1024" ca="1">_xlfn.SINGLE(IF(COLUMNS($E1024:G1024)&lt;=COUNTIF(INDIRECT("'Raw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Input'!$B$3)),COLUMNS($E1024:G1024))),""))</f>
        <v/>
      </c>
      <c r="H1024" t="str" cm="1">
        <f t="array" aca="1" ref="H1024" ca="1">_xlfn.SINGLE(IF(COLUMNS($E1024:H1024)&lt;=COUNTIF(INDIRECT("'Raw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Input'!$B$3)),COLUMNS($E1024:H1024))),""))</f>
        <v/>
      </c>
      <c r="I1024" t="str" cm="1">
        <f t="array" aca="1" ref="I1024" ca="1">_xlfn.SINGLE(IF(COLUMNS($E1024:I1024)&lt;=COUNTIF(INDIRECT("'Raw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Input'!$B$3)),COLUMNS($E1024:I1024))),""))</f>
        <v/>
      </c>
      <c r="J1024" t="str" cm="1">
        <f t="array" aca="1" ref="J1024" ca="1">_xlfn.SINGLE(IF(COLUMNS($E1024:J1024)&lt;=COUNTIF(INDIRECT("'Raw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Input'!$B$3)),COLUMNS($E1024:J1024))),""))</f>
        <v/>
      </c>
      <c r="K1024" t="str" cm="1">
        <f t="array" aca="1" ref="K1024" ca="1">_xlfn.SINGLE(IF(COLUMNS($E1024:E1024)&lt;=COUNTIF(INDIRECT("'Raw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Input'!$B$3)),COLUMNS($E1024:E1024))),""))</f>
        <v>Boolean</v>
      </c>
      <c r="L1024" t="str" cm="1">
        <f t="array" aca="1" ref="L1024" ca="1">_xlfn.SINGLE(IF(COLUMNS($E1024:F1024)&lt;=COUNTIF(INDIRECT("'Raw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Input'!$B$3)),COLUMNS($E1024:F1024))),""))</f>
        <v/>
      </c>
      <c r="M1024" t="str" cm="1">
        <f t="array" aca="1" ref="M1024" ca="1">_xlfn.SINGLE(IF(COLUMNS($E1024:G1024)&lt;=COUNTIF(INDIRECT("'Raw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Input'!$B$3)),COLUMNS($E1024:G1024))),""))</f>
        <v/>
      </c>
      <c r="N1024" t="str" cm="1">
        <f t="array" aca="1" ref="N1024" ca="1">_xlfn.SINGLE(IF(COLUMNS($E1024:H1024)&lt;=COUNTIF(INDIRECT("'Raw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Input'!$B$3)),COLUMNS($E1024:H1024))),""))</f>
        <v/>
      </c>
      <c r="O1024" t="str" cm="1">
        <f t="array" aca="1" ref="O1024" ca="1">_xlfn.SINGLE(IF(COLUMNS($E1024:I1024)&lt;=COUNTIF(INDIRECT("'Raw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Input'!$B$3)),COLUMNS($E1024:I1024))),""))</f>
        <v/>
      </c>
      <c r="P1024" t="str" cm="1">
        <f t="array" aca="1" ref="P1024" ca="1">_xlfn.SINGLE(IF(COLUMNS($E1024:J1024)&lt;=COUNTIF(INDIRECT("'Raw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Input'!$B$3)),COLUMNS($E1024:J1024))),""))</f>
        <v/>
      </c>
      <c r="Q1024" t="str">
        <f t="shared" ca="1" si="381"/>
        <v>Int</v>
      </c>
      <c r="R1024" t="str">
        <f t="shared" ca="1" si="382"/>
        <v/>
      </c>
      <c r="S1024" t="str">
        <f t="shared" ca="1" si="383"/>
        <v/>
      </c>
      <c r="T1024" t="str">
        <f t="shared" ca="1" si="370"/>
        <v/>
      </c>
      <c r="U1024" t="str">
        <f t="shared" ca="1" si="371"/>
        <v/>
      </c>
      <c r="V1024">
        <v>1024</v>
      </c>
      <c r="DE1024"/>
      <c r="HB1024"/>
    </row>
    <row r="1025" spans="1:210">
      <c r="A1025">
        <v>9</v>
      </c>
      <c r="B1025" t="str">
        <f t="shared" ca="1" si="380"/>
        <v/>
      </c>
      <c r="C1025" t="str">
        <f t="shared" ca="1" si="360"/>
        <v/>
      </c>
      <c r="D1025" t="str">
        <f t="shared" ca="1" si="361"/>
        <v/>
      </c>
      <c r="E1025" t="str" cm="1">
        <f t="array" aca="1" ref="E1025" ca="1">_xlfn.SINGLE(IF(COLUMNS($E1025:E1025)&lt;=COUNTIF(INDIRECT("'Raw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Input'!$B$3)),COLUMNS($E1025:E1025))),""))</f>
        <v>Int</v>
      </c>
      <c r="F1025" t="str" cm="1">
        <f t="array" aca="1" ref="F1025" ca="1">_xlfn.SINGLE(IF(COLUMNS($E1025:F1025)&lt;=COUNTIF(INDIRECT("'Raw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Input'!$B$3)),COLUMNS($E1025:F1025))),""))</f>
        <v/>
      </c>
      <c r="G1025" t="str" cm="1">
        <f t="array" aca="1" ref="G1025" ca="1">_xlfn.SINGLE(IF(COLUMNS($E1025:G1025)&lt;=COUNTIF(INDIRECT("'Raw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Input'!$B$3)),COLUMNS($E1025:G1025))),""))</f>
        <v/>
      </c>
      <c r="H1025" t="str" cm="1">
        <f t="array" aca="1" ref="H1025" ca="1">_xlfn.SINGLE(IF(COLUMNS($E1025:H1025)&lt;=COUNTIF(INDIRECT("'Raw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Input'!$B$3)),COLUMNS($E1025:H1025))),""))</f>
        <v/>
      </c>
      <c r="I1025" t="str" cm="1">
        <f t="array" aca="1" ref="I1025" ca="1">_xlfn.SINGLE(IF(COLUMNS($E1025:I1025)&lt;=COUNTIF(INDIRECT("'Raw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Input'!$B$3)),COLUMNS($E1025:I1025))),""))</f>
        <v/>
      </c>
      <c r="J1025" t="str" cm="1">
        <f t="array" aca="1" ref="J1025" ca="1">_xlfn.SINGLE(IF(COLUMNS($E1025:J1025)&lt;=COUNTIF(INDIRECT("'Raw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Input'!$B$3)),COLUMNS($E1025:J1025))),""))</f>
        <v/>
      </c>
      <c r="K1025" t="str" cm="1">
        <f t="array" aca="1" ref="K1025" ca="1">_xlfn.SINGLE(IF(COLUMNS($E1025:E1025)&lt;=COUNTIF(INDIRECT("'Raw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Input'!$B$3)),COLUMNS($E1025:E1025))),""))</f>
        <v>Boolean</v>
      </c>
      <c r="L1025" t="str" cm="1">
        <f t="array" aca="1" ref="L1025" ca="1">_xlfn.SINGLE(IF(COLUMNS($E1025:F1025)&lt;=COUNTIF(INDIRECT("'Raw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Input'!$B$3)),COLUMNS($E1025:F1025))),""))</f>
        <v/>
      </c>
      <c r="M1025" t="str" cm="1">
        <f t="array" aca="1" ref="M1025" ca="1">_xlfn.SINGLE(IF(COLUMNS($E1025:G1025)&lt;=COUNTIF(INDIRECT("'Raw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Input'!$B$3)),COLUMNS($E1025:G1025))),""))</f>
        <v/>
      </c>
      <c r="N1025" t="str" cm="1">
        <f t="array" aca="1" ref="N1025" ca="1">_xlfn.SINGLE(IF(COLUMNS($E1025:H1025)&lt;=COUNTIF(INDIRECT("'Raw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Input'!$B$3)),COLUMNS($E1025:H1025))),""))</f>
        <v/>
      </c>
      <c r="O1025" t="str" cm="1">
        <f t="array" aca="1" ref="O1025" ca="1">_xlfn.SINGLE(IF(COLUMNS($E1025:I1025)&lt;=COUNTIF(INDIRECT("'Raw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Input'!$B$3)),COLUMNS($E1025:I1025))),""))</f>
        <v/>
      </c>
      <c r="P1025" t="str" cm="1">
        <f t="array" aca="1" ref="P1025" ca="1">_xlfn.SINGLE(IF(COLUMNS($E1025:J1025)&lt;=COUNTIF(INDIRECT("'Raw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Input'!$B$3)),COLUMNS($E1025:J1025))),""))</f>
        <v/>
      </c>
      <c r="Q1025" t="str">
        <f t="shared" ca="1" si="381"/>
        <v>Int</v>
      </c>
      <c r="R1025" t="str">
        <f t="shared" ca="1" si="382"/>
        <v/>
      </c>
      <c r="S1025" t="str">
        <f t="shared" ca="1" si="383"/>
        <v/>
      </c>
      <c r="T1025" t="str">
        <f t="shared" ca="1" si="370"/>
        <v/>
      </c>
      <c r="U1025" t="str">
        <f t="shared" ca="1" si="371"/>
        <v/>
      </c>
      <c r="V1025">
        <v>1025</v>
      </c>
      <c r="DE1025"/>
      <c r="HB1025"/>
    </row>
    <row r="1026" spans="1:210">
      <c r="A1026">
        <v>10</v>
      </c>
      <c r="B1026" t="str">
        <f t="shared" ca="1" si="380"/>
        <v/>
      </c>
      <c r="C1026" t="str">
        <f t="shared" ca="1" si="360"/>
        <v/>
      </c>
      <c r="D1026" t="str">
        <f t="shared" ca="1" si="361"/>
        <v/>
      </c>
      <c r="E1026" t="str" cm="1">
        <f t="array" aca="1" ref="E1026" ca="1">_xlfn.SINGLE(IF(COLUMNS($E1026:E1026)&lt;=COUNTIF(INDIRECT("'Raw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Input'!$B$3)),COLUMNS($E1026:E1026))),""))</f>
        <v>Int</v>
      </c>
      <c r="F1026" t="str" cm="1">
        <f t="array" aca="1" ref="F1026" ca="1">_xlfn.SINGLE(IF(COLUMNS($E1026:F1026)&lt;=COUNTIF(INDIRECT("'Raw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Input'!$B$3)),COLUMNS($E1026:F1026))),""))</f>
        <v/>
      </c>
      <c r="G1026" t="str" cm="1">
        <f t="array" aca="1" ref="G1026" ca="1">_xlfn.SINGLE(IF(COLUMNS($E1026:G1026)&lt;=COUNTIF(INDIRECT("'Raw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Input'!$B$3)),COLUMNS($E1026:G1026))),""))</f>
        <v/>
      </c>
      <c r="H1026" t="str" cm="1">
        <f t="array" aca="1" ref="H1026" ca="1">_xlfn.SINGLE(IF(COLUMNS($E1026:H1026)&lt;=COUNTIF(INDIRECT("'Raw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Input'!$B$3)),COLUMNS($E1026:H1026))),""))</f>
        <v/>
      </c>
      <c r="I1026" t="str" cm="1">
        <f t="array" aca="1" ref="I1026" ca="1">_xlfn.SINGLE(IF(COLUMNS($E1026:I1026)&lt;=COUNTIF(INDIRECT("'Raw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Input'!$B$3)),COLUMNS($E1026:I1026))),""))</f>
        <v/>
      </c>
      <c r="J1026" t="str" cm="1">
        <f t="array" aca="1" ref="J1026" ca="1">_xlfn.SINGLE(IF(COLUMNS($E1026:J1026)&lt;=COUNTIF(INDIRECT("'Raw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Input'!$B$3)),COLUMNS($E1026:J1026))),""))</f>
        <v/>
      </c>
      <c r="K1026" t="str" cm="1">
        <f t="array" aca="1" ref="K1026" ca="1">_xlfn.SINGLE(IF(COLUMNS($E1026:E1026)&lt;=COUNTIF(INDIRECT("'Raw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Input'!$B$3)),COLUMNS($E1026:E1026))),""))</f>
        <v>Boolean</v>
      </c>
      <c r="L1026" t="str" cm="1">
        <f t="array" aca="1" ref="L1026" ca="1">_xlfn.SINGLE(IF(COLUMNS($E1026:F1026)&lt;=COUNTIF(INDIRECT("'Raw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Input'!$B$3)),COLUMNS($E1026:F1026))),""))</f>
        <v/>
      </c>
      <c r="M1026" t="str" cm="1">
        <f t="array" aca="1" ref="M1026" ca="1">_xlfn.SINGLE(IF(COLUMNS($E1026:G1026)&lt;=COUNTIF(INDIRECT("'Raw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Input'!$B$3)),COLUMNS($E1026:G1026))),""))</f>
        <v/>
      </c>
      <c r="N1026" t="str" cm="1">
        <f t="array" aca="1" ref="N1026" ca="1">_xlfn.SINGLE(IF(COLUMNS($E1026:H1026)&lt;=COUNTIF(INDIRECT("'Raw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Input'!$B$3)),COLUMNS($E1026:H1026))),""))</f>
        <v/>
      </c>
      <c r="O1026" t="str" cm="1">
        <f t="array" aca="1" ref="O1026" ca="1">_xlfn.SINGLE(IF(COLUMNS($E1026:I1026)&lt;=COUNTIF(INDIRECT("'Raw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Input'!$B$3)),COLUMNS($E1026:I1026))),""))</f>
        <v/>
      </c>
      <c r="P1026" t="str" cm="1">
        <f t="array" aca="1" ref="P1026" ca="1">_xlfn.SINGLE(IF(COLUMNS($E1026:J1026)&lt;=COUNTIF(INDIRECT("'Raw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Input'!$B$3)),COLUMNS($E1026:J1026))),""))</f>
        <v/>
      </c>
      <c r="Q1026" t="str">
        <f t="shared" ca="1" si="381"/>
        <v>Int</v>
      </c>
      <c r="R1026" t="str">
        <f t="shared" ca="1" si="382"/>
        <v/>
      </c>
      <c r="S1026" t="str">
        <f t="shared" ca="1" si="383"/>
        <v/>
      </c>
      <c r="T1026" t="str">
        <f t="shared" ca="1" si="370"/>
        <v/>
      </c>
      <c r="U1026" t="str">
        <f t="shared" ca="1" si="371"/>
        <v/>
      </c>
      <c r="V1026">
        <v>1026</v>
      </c>
      <c r="DE1026"/>
      <c r="HB1026"/>
    </row>
    <row r="1027" spans="1:210">
      <c r="A1027">
        <v>11</v>
      </c>
      <c r="B1027" t="str">
        <f t="shared" ca="1" si="380"/>
        <v/>
      </c>
      <c r="C1027" t="str">
        <f t="shared" ref="C1027:C1090" ca="1" si="384">IFERROR(IF(ISBLANK(INDIRECT(INDIRECT("A"&amp;V1027-A1027)&amp;"!Y"&amp;A1027+3)),"",INDIRECT(INDIRECT("A"&amp;V1027-A1027)&amp;"!Y"&amp;A1027+3)),"")</f>
        <v/>
      </c>
      <c r="D1027" t="str">
        <f t="shared" ref="D1027:D1090" ca="1" si="385">IFERROR(IF(ISBLANK(INDIRECT(INDIRECT("A"&amp;V1027-A1027)&amp;"!K"&amp;A1027+3)),"",INDIRECT(INDIRECT("A"&amp;V1027-A1027)&amp;"!K"&amp;A1027+3)),"")</f>
        <v/>
      </c>
      <c r="E1027" t="str" cm="1">
        <f t="array" aca="1" ref="E1027" ca="1">_xlfn.SINGLE(IF(COLUMNS($E1027:E1027)&lt;=COUNTIF(INDIRECT("'Raw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Input'!$B$3)),COLUMNS($E1027:E1027))),""))</f>
        <v>Int</v>
      </c>
      <c r="F1027" t="str" cm="1">
        <f t="array" aca="1" ref="F1027" ca="1">_xlfn.SINGLE(IF(COLUMNS($E1027:F1027)&lt;=COUNTIF(INDIRECT("'Raw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Input'!$B$3)),COLUMNS($E1027:F1027))),""))</f>
        <v/>
      </c>
      <c r="G1027" t="str" cm="1">
        <f t="array" aca="1" ref="G1027" ca="1">_xlfn.SINGLE(IF(COLUMNS($E1027:G1027)&lt;=COUNTIF(INDIRECT("'Raw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Input'!$B$3)),COLUMNS($E1027:G1027))),""))</f>
        <v/>
      </c>
      <c r="H1027" t="str" cm="1">
        <f t="array" aca="1" ref="H1027" ca="1">_xlfn.SINGLE(IF(COLUMNS($E1027:H1027)&lt;=COUNTIF(INDIRECT("'Raw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Input'!$B$3)),COLUMNS($E1027:H1027))),""))</f>
        <v/>
      </c>
      <c r="I1027" t="str" cm="1">
        <f t="array" aca="1" ref="I1027" ca="1">_xlfn.SINGLE(IF(COLUMNS($E1027:I1027)&lt;=COUNTIF(INDIRECT("'Raw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Input'!$B$3)),COLUMNS($E1027:I1027))),""))</f>
        <v/>
      </c>
      <c r="J1027" t="str" cm="1">
        <f t="array" aca="1" ref="J1027" ca="1">_xlfn.SINGLE(IF(COLUMNS($E1027:J1027)&lt;=COUNTIF(INDIRECT("'Raw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Input'!$B$3)),COLUMNS($E1027:J1027))),""))</f>
        <v/>
      </c>
      <c r="K1027" t="str" cm="1">
        <f t="array" aca="1" ref="K1027" ca="1">_xlfn.SINGLE(IF(COLUMNS($E1027:E1027)&lt;=COUNTIF(INDIRECT("'Raw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Input'!$B$3)),COLUMNS($E1027:E1027))),""))</f>
        <v>Boolean</v>
      </c>
      <c r="L1027" t="str" cm="1">
        <f t="array" aca="1" ref="L1027" ca="1">_xlfn.SINGLE(IF(COLUMNS($E1027:F1027)&lt;=COUNTIF(INDIRECT("'Raw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Input'!$B$3)),COLUMNS($E1027:F1027))),""))</f>
        <v/>
      </c>
      <c r="M1027" t="str" cm="1">
        <f t="array" aca="1" ref="M1027" ca="1">_xlfn.SINGLE(IF(COLUMNS($E1027:G1027)&lt;=COUNTIF(INDIRECT("'Raw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Input'!$B$3)),COLUMNS($E1027:G1027))),""))</f>
        <v/>
      </c>
      <c r="N1027" t="str" cm="1">
        <f t="array" aca="1" ref="N1027" ca="1">_xlfn.SINGLE(IF(COLUMNS($E1027:H1027)&lt;=COUNTIF(INDIRECT("'Raw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Input'!$B$3)),COLUMNS($E1027:H1027))),""))</f>
        <v/>
      </c>
      <c r="O1027" t="str" cm="1">
        <f t="array" aca="1" ref="O1027" ca="1">_xlfn.SINGLE(IF(COLUMNS($E1027:I1027)&lt;=COUNTIF(INDIRECT("'Raw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Input'!$B$3)),COLUMNS($E1027:I1027))),""))</f>
        <v/>
      </c>
      <c r="P1027" t="str" cm="1">
        <f t="array" aca="1" ref="P1027" ca="1">_xlfn.SINGLE(IF(COLUMNS($E1027:J1027)&lt;=COUNTIF(INDIRECT("'Raw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Input'!$B$3)),COLUMNS($E1027:J1027))),""))</f>
        <v/>
      </c>
      <c r="Q1027" t="str">
        <f t="shared" ca="1" si="381"/>
        <v>Int</v>
      </c>
      <c r="R1027" t="str">
        <f t="shared" ca="1" si="382"/>
        <v/>
      </c>
      <c r="S1027" t="str">
        <f t="shared" ca="1" si="383"/>
        <v/>
      </c>
      <c r="T1027" t="str">
        <f t="shared" ca="1" si="370"/>
        <v/>
      </c>
      <c r="U1027" t="str">
        <f t="shared" ca="1" si="371"/>
        <v/>
      </c>
      <c r="V1027">
        <v>1027</v>
      </c>
      <c r="DE1027"/>
      <c r="HB1027"/>
    </row>
    <row r="1028" spans="1:210">
      <c r="A1028">
        <v>12</v>
      </c>
      <c r="B1028" t="str">
        <f t="shared" ca="1" si="380"/>
        <v/>
      </c>
      <c r="C1028" t="str">
        <f t="shared" ca="1" si="384"/>
        <v/>
      </c>
      <c r="D1028" t="str">
        <f t="shared" ca="1" si="385"/>
        <v/>
      </c>
      <c r="E1028" t="str" cm="1">
        <f t="array" aca="1" ref="E1028" ca="1">_xlfn.SINGLE(IF(COLUMNS($E1028:E1028)&lt;=COUNTIF(INDIRECT("'Raw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Input'!$B$3)),COLUMNS($E1028:E1028))),""))</f>
        <v>Int</v>
      </c>
      <c r="F1028" t="str" cm="1">
        <f t="array" aca="1" ref="F1028" ca="1">_xlfn.SINGLE(IF(COLUMNS($E1028:F1028)&lt;=COUNTIF(INDIRECT("'Raw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Input'!$B$3)),COLUMNS($E1028:F1028))),""))</f>
        <v/>
      </c>
      <c r="G1028" t="str" cm="1">
        <f t="array" aca="1" ref="G1028" ca="1">_xlfn.SINGLE(IF(COLUMNS($E1028:G1028)&lt;=COUNTIF(INDIRECT("'Raw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Input'!$B$3)),COLUMNS($E1028:G1028))),""))</f>
        <v/>
      </c>
      <c r="H1028" t="str" cm="1">
        <f t="array" aca="1" ref="H1028" ca="1">_xlfn.SINGLE(IF(COLUMNS($E1028:H1028)&lt;=COUNTIF(INDIRECT("'Raw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Input'!$B$3)),COLUMNS($E1028:H1028))),""))</f>
        <v/>
      </c>
      <c r="I1028" t="str" cm="1">
        <f t="array" aca="1" ref="I1028" ca="1">_xlfn.SINGLE(IF(COLUMNS($E1028:I1028)&lt;=COUNTIF(INDIRECT("'Raw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Input'!$B$3)),COLUMNS($E1028:I1028))),""))</f>
        <v/>
      </c>
      <c r="J1028" t="str" cm="1">
        <f t="array" aca="1" ref="J1028" ca="1">_xlfn.SINGLE(IF(COLUMNS($E1028:J1028)&lt;=COUNTIF(INDIRECT("'Raw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Input'!$B$3)),COLUMNS($E1028:J1028))),""))</f>
        <v/>
      </c>
      <c r="K1028" t="str" cm="1">
        <f t="array" aca="1" ref="K1028" ca="1">_xlfn.SINGLE(IF(COLUMNS($E1028:E1028)&lt;=COUNTIF(INDIRECT("'Raw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Input'!$B$3)),COLUMNS($E1028:E1028))),""))</f>
        <v>Boolean</v>
      </c>
      <c r="L1028" t="str" cm="1">
        <f t="array" aca="1" ref="L1028" ca="1">_xlfn.SINGLE(IF(COLUMNS($E1028:F1028)&lt;=COUNTIF(INDIRECT("'Raw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Input'!$B$3)),COLUMNS($E1028:F1028))),""))</f>
        <v/>
      </c>
      <c r="M1028" t="str" cm="1">
        <f t="array" aca="1" ref="M1028" ca="1">_xlfn.SINGLE(IF(COLUMNS($E1028:G1028)&lt;=COUNTIF(INDIRECT("'Raw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Input'!$B$3)),COLUMNS($E1028:G1028))),""))</f>
        <v/>
      </c>
      <c r="N1028" t="str" cm="1">
        <f t="array" aca="1" ref="N1028" ca="1">_xlfn.SINGLE(IF(COLUMNS($E1028:H1028)&lt;=COUNTIF(INDIRECT("'Raw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Input'!$B$3)),COLUMNS($E1028:H1028))),""))</f>
        <v/>
      </c>
      <c r="O1028" t="str" cm="1">
        <f t="array" aca="1" ref="O1028" ca="1">_xlfn.SINGLE(IF(COLUMNS($E1028:I1028)&lt;=COUNTIF(INDIRECT("'Raw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Input'!$B$3)),COLUMNS($E1028:I1028))),""))</f>
        <v/>
      </c>
      <c r="P1028" t="str" cm="1">
        <f t="array" aca="1" ref="P1028" ca="1">_xlfn.SINGLE(IF(COLUMNS($E1028:J1028)&lt;=COUNTIF(INDIRECT("'Raw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Input'!$B$3)),COLUMNS($E1028:J1028))),""))</f>
        <v/>
      </c>
      <c r="Q1028" t="str">
        <f t="shared" ca="1" si="381"/>
        <v>Int</v>
      </c>
      <c r="R1028" t="str">
        <f t="shared" ca="1" si="382"/>
        <v/>
      </c>
      <c r="S1028" t="str">
        <f t="shared" ca="1" si="383"/>
        <v/>
      </c>
      <c r="T1028" t="str">
        <f t="shared" ca="1" si="370"/>
        <v/>
      </c>
      <c r="U1028" t="str">
        <f t="shared" ca="1" si="371"/>
        <v/>
      </c>
      <c r="V1028">
        <v>1028</v>
      </c>
      <c r="DE1028"/>
      <c r="HB1028"/>
    </row>
    <row r="1029" spans="1:210">
      <c r="A1029" s="79" t="str">
        <f ca="1">IF(ISBLANK(INDIRECT("Setup!A"&amp;(1+(V1029+11)/13))),"",INDIRECT("Setup!A"&amp;(1+(V1029+11)/13)))</f>
        <v/>
      </c>
      <c r="C1029" t="str">
        <f t="shared" ca="1" si="384"/>
        <v/>
      </c>
      <c r="D1029" t="str">
        <f t="shared" ca="1" si="385"/>
        <v/>
      </c>
      <c r="K1029" t="str" cm="1">
        <f t="array" aca="1" ref="K1029" ca="1">_xlfn.SINGLE(IF(COLUMNS($E1029:E1029)&lt;=COUNTIF(INDIRECT("'Raw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Input'!$B$3)),COLUMNS($E1029:E1029))),""))</f>
        <v/>
      </c>
      <c r="L1029" t="str" cm="1">
        <f t="array" aca="1" ref="L1029" ca="1">_xlfn.SINGLE(IF(COLUMNS($E1029:F1029)&lt;=COUNTIF(INDIRECT("'Raw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Input'!$B$3)),COLUMNS($E1029:F1029))),""))</f>
        <v/>
      </c>
      <c r="M1029" t="str" cm="1">
        <f t="array" aca="1" ref="M1029" ca="1">_xlfn.SINGLE(IF(COLUMNS($E1029:G1029)&lt;=COUNTIF(INDIRECT("'Raw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Input'!$B$3)),COLUMNS($E1029:G1029))),""))</f>
        <v/>
      </c>
      <c r="N1029" t="str" cm="1">
        <f t="array" aca="1" ref="N1029" ca="1">_xlfn.SINGLE(IF(COLUMNS($E1029:H1029)&lt;=COUNTIF(INDIRECT("'Raw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Input'!$B$3)),COLUMNS($E1029:H1029))),""))</f>
        <v/>
      </c>
      <c r="O1029" t="str" cm="1">
        <f t="array" aca="1" ref="O1029" ca="1">_xlfn.SINGLE(IF(COLUMNS($E1029:I1029)&lt;=COUNTIF(INDIRECT("'Raw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Input'!$B$3)),COLUMNS($E1029:I1029))),""))</f>
        <v/>
      </c>
      <c r="P1029" t="str" cm="1">
        <f t="array" aca="1" ref="P1029" ca="1">_xlfn.SINGLE(IF(COLUMNS($E1029:J1029)&lt;=COUNTIF(INDIRECT("'Raw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Input'!$B$3)),COLUMNS($E1029:J1029))),""))</f>
        <v/>
      </c>
      <c r="T1029" t="str">
        <f t="shared" ca="1" si="370"/>
        <v/>
      </c>
      <c r="U1029" t="str">
        <f t="shared" ca="1" si="371"/>
        <v/>
      </c>
      <c r="V1029">
        <v>1029</v>
      </c>
      <c r="DE1029"/>
      <c r="HB1029"/>
    </row>
    <row r="1030" spans="1:210">
      <c r="A1030">
        <v>1</v>
      </c>
      <c r="B1030" t="str">
        <f t="shared" ref="B1030:B1041" ca="1" si="386">IFERROR(IF(ISBLANK(INDIRECT(INDIRECT("A"&amp;V1030-A1030)&amp;"!B"&amp;A1030+3)),"",INDIRECT(INDIRECT("A"&amp;V1030-A1030)&amp;"!B"&amp;A1030+3)),"")</f>
        <v/>
      </c>
      <c r="C1030" t="str">
        <f t="shared" ca="1" si="384"/>
        <v/>
      </c>
      <c r="D1030" t="str">
        <f t="shared" ca="1" si="385"/>
        <v/>
      </c>
      <c r="E1030" t="str" cm="1">
        <f t="array" aca="1" ref="E1030" ca="1">_xlfn.SINGLE(IF(COLUMNS($E1030:E1030)&lt;=COUNTIF(INDIRECT("'Raw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Input'!$B$3)),COLUMNS($E1030:E1030))),""))</f>
        <v>Int</v>
      </c>
      <c r="F1030" t="str" cm="1">
        <f t="array" aca="1" ref="F1030" ca="1">_xlfn.SINGLE(IF(COLUMNS($E1030:F1030)&lt;=COUNTIF(INDIRECT("'Raw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Input'!$B$3)),COLUMNS($E1030:F1030))),""))</f>
        <v/>
      </c>
      <c r="G1030" t="str" cm="1">
        <f t="array" aca="1" ref="G1030" ca="1">_xlfn.SINGLE(IF(COLUMNS($E1030:G1030)&lt;=COUNTIF(INDIRECT("'Raw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Input'!$B$3)),COLUMNS($E1030:G1030))),""))</f>
        <v/>
      </c>
      <c r="H1030" t="str" cm="1">
        <f t="array" aca="1" ref="H1030" ca="1">_xlfn.SINGLE(IF(COLUMNS($E1030:H1030)&lt;=COUNTIF(INDIRECT("'Raw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Input'!$B$3)),COLUMNS($E1030:H1030))),""))</f>
        <v/>
      </c>
      <c r="I1030" t="str" cm="1">
        <f t="array" aca="1" ref="I1030" ca="1">_xlfn.SINGLE(IF(COLUMNS($E1030:I1030)&lt;=COUNTIF(INDIRECT("'Raw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Input'!$B$3)),COLUMNS($E1030:I1030))),""))</f>
        <v/>
      </c>
      <c r="J1030" t="str" cm="1">
        <f t="array" aca="1" ref="J1030" ca="1">_xlfn.SINGLE(IF(COLUMNS($E1030:J1030)&lt;=COUNTIF(INDIRECT("'Raw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Input'!$B$3)),COLUMNS($E1030:J1030))),""))</f>
        <v/>
      </c>
      <c r="K1030" t="str" cm="1">
        <f t="array" aca="1" ref="K1030" ca="1">_xlfn.SINGLE(IF(COLUMNS($E1030:E1030)&lt;=COUNTIF(INDIRECT("'Raw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Input'!$B$3)),COLUMNS($E1030:E1030))),""))</f>
        <v>Boolean</v>
      </c>
      <c r="L1030" t="str" cm="1">
        <f t="array" aca="1" ref="L1030" ca="1">_xlfn.SINGLE(IF(COLUMNS($E1030:F1030)&lt;=COUNTIF(INDIRECT("'Raw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Input'!$B$3)),COLUMNS($E1030:F1030))),""))</f>
        <v/>
      </c>
      <c r="M1030" t="str" cm="1">
        <f t="array" aca="1" ref="M1030" ca="1">_xlfn.SINGLE(IF(COLUMNS($E1030:G1030)&lt;=COUNTIF(INDIRECT("'Raw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Input'!$B$3)),COLUMNS($E1030:G1030))),""))</f>
        <v/>
      </c>
      <c r="N1030" t="str" cm="1">
        <f t="array" aca="1" ref="N1030" ca="1">_xlfn.SINGLE(IF(COLUMNS($E1030:H1030)&lt;=COUNTIF(INDIRECT("'Raw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Input'!$B$3)),COLUMNS($E1030:H1030))),""))</f>
        <v/>
      </c>
      <c r="O1030" t="str" cm="1">
        <f t="array" aca="1" ref="O1030" ca="1">_xlfn.SINGLE(IF(COLUMNS($E1030:I1030)&lt;=COUNTIF(INDIRECT("'Raw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Input'!$B$3)),COLUMNS($E1030:I1030))),""))</f>
        <v/>
      </c>
      <c r="P1030" t="str" cm="1">
        <f t="array" aca="1" ref="P1030" ca="1">_xlfn.SINGLE(IF(COLUMNS($E1030:J1030)&lt;=COUNTIF(INDIRECT("'Raw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Input'!$B$3)),COLUMNS($E1030:J1030))),""))</f>
        <v/>
      </c>
      <c r="Q1030" t="str">
        <f t="shared" ref="Q1030:Q1041" ca="1" si="387">IF(NOT(C1030=K1030),E1030,IF(NOT(C1030=L1030),F1030,IF(NOT(C1030=M1030),G1030,IF(NOT(C1030=N1030),H1030,IF(NOT(C1030=O1030),I1030,IF(NOT(C1030=P1030),J1030,""))))))</f>
        <v>Int</v>
      </c>
      <c r="R1030" t="str">
        <f t="shared" ref="R1030:R1041" ca="1" si="388">IF(AND(NOT(C1030=L1030),NOT(F1030=Q1030)),F1030,IF(AND(NOT(C1030=M1030),NOT(G1030=Q1030)),G1030,IF(AND(NOT(C1030=N1030),NOT(H1030=Q1030)),H1030,IF(AND(NOT(C1030=O1030),NOT(I1030=Q1030)),I1030,IF(AND(NOT(C1030=P1030),NOT(J1030=Q1030)),J1030,"")))))</f>
        <v/>
      </c>
      <c r="S1030" t="str">
        <f t="shared" ref="S1030:S1041" ca="1" si="389">IF(AND(NOT(C1030=M1030),NOT(G1030=Q1030),NOT(G1030=R1030)),G1030,IF(AND(NOT(C1030=N1030),NOT(H1030=Q1030),NOT(H1030=R1030)),H1030,IF(AND(NOT(C1030=O1030),NOT(I1030=Q1030),NOT(I1030=R1030)),I1030,IF(AND(NOT(C1030=P1030),NOT(J1030=Q1030),NOT(J1030=R1030)),J1030,""))))</f>
        <v/>
      </c>
      <c r="T1030" t="str">
        <f t="shared" ca="1" si="370"/>
        <v/>
      </c>
      <c r="U1030" t="str">
        <f t="shared" ca="1" si="371"/>
        <v/>
      </c>
      <c r="V1030">
        <v>1030</v>
      </c>
      <c r="DE1030"/>
      <c r="HB1030"/>
    </row>
    <row r="1031" spans="1:210">
      <c r="A1031">
        <v>2</v>
      </c>
      <c r="B1031" t="str">
        <f t="shared" ca="1" si="386"/>
        <v/>
      </c>
      <c r="C1031" t="str">
        <f t="shared" ca="1" si="384"/>
        <v/>
      </c>
      <c r="D1031" t="str">
        <f t="shared" ca="1" si="385"/>
        <v/>
      </c>
      <c r="E1031" t="str" cm="1">
        <f t="array" aca="1" ref="E1031" ca="1">_xlfn.SINGLE(IF(COLUMNS($E1031:E1031)&lt;=COUNTIF(INDIRECT("'Raw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Input'!$B$3)),COLUMNS($E1031:E1031))),""))</f>
        <v>Int</v>
      </c>
      <c r="F1031" t="str" cm="1">
        <f t="array" aca="1" ref="F1031" ca="1">_xlfn.SINGLE(IF(COLUMNS($E1031:F1031)&lt;=COUNTIF(INDIRECT("'Raw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Input'!$B$3)),COLUMNS($E1031:F1031))),""))</f>
        <v/>
      </c>
      <c r="G1031" t="str" cm="1">
        <f t="array" aca="1" ref="G1031" ca="1">_xlfn.SINGLE(IF(COLUMNS($E1031:G1031)&lt;=COUNTIF(INDIRECT("'Raw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Input'!$B$3)),COLUMNS($E1031:G1031))),""))</f>
        <v/>
      </c>
      <c r="H1031" t="str" cm="1">
        <f t="array" aca="1" ref="H1031" ca="1">_xlfn.SINGLE(IF(COLUMNS($E1031:H1031)&lt;=COUNTIF(INDIRECT("'Raw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Input'!$B$3)),COLUMNS($E1031:H1031))),""))</f>
        <v/>
      </c>
      <c r="I1031" t="str" cm="1">
        <f t="array" aca="1" ref="I1031" ca="1">_xlfn.SINGLE(IF(COLUMNS($E1031:I1031)&lt;=COUNTIF(INDIRECT("'Raw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Input'!$B$3)),COLUMNS($E1031:I1031))),""))</f>
        <v/>
      </c>
      <c r="J1031" t="str" cm="1">
        <f t="array" aca="1" ref="J1031" ca="1">_xlfn.SINGLE(IF(COLUMNS($E1031:J1031)&lt;=COUNTIF(INDIRECT("'Raw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Input'!$B$3)),COLUMNS($E1031:J1031))),""))</f>
        <v/>
      </c>
      <c r="K1031" t="str" cm="1">
        <f t="array" aca="1" ref="K1031" ca="1">_xlfn.SINGLE(IF(COLUMNS($E1031:E1031)&lt;=COUNTIF(INDIRECT("'Raw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Input'!$B$3)),COLUMNS($E1031:E1031))),""))</f>
        <v>Boolean</v>
      </c>
      <c r="L1031" t="str" cm="1">
        <f t="array" aca="1" ref="L1031" ca="1">_xlfn.SINGLE(IF(COLUMNS($E1031:F1031)&lt;=COUNTIF(INDIRECT("'Raw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Input'!$B$3)),COLUMNS($E1031:F1031))),""))</f>
        <v/>
      </c>
      <c r="M1031" t="str" cm="1">
        <f t="array" aca="1" ref="M1031" ca="1">_xlfn.SINGLE(IF(COLUMNS($E1031:G1031)&lt;=COUNTIF(INDIRECT("'Raw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Input'!$B$3)),COLUMNS($E1031:G1031))),""))</f>
        <v/>
      </c>
      <c r="N1031" t="str" cm="1">
        <f t="array" aca="1" ref="N1031" ca="1">_xlfn.SINGLE(IF(COLUMNS($E1031:H1031)&lt;=COUNTIF(INDIRECT("'Raw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Input'!$B$3)),COLUMNS($E1031:H1031))),""))</f>
        <v/>
      </c>
      <c r="O1031" t="str" cm="1">
        <f t="array" aca="1" ref="O1031" ca="1">_xlfn.SINGLE(IF(COLUMNS($E1031:I1031)&lt;=COUNTIF(INDIRECT("'Raw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Input'!$B$3)),COLUMNS($E1031:I1031))),""))</f>
        <v/>
      </c>
      <c r="P1031" t="str" cm="1">
        <f t="array" aca="1" ref="P1031" ca="1">_xlfn.SINGLE(IF(COLUMNS($E1031:J1031)&lt;=COUNTIF(INDIRECT("'Raw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Input'!$B$3)),COLUMNS($E1031:J1031))),""))</f>
        <v/>
      </c>
      <c r="Q1031" t="str">
        <f t="shared" ca="1" si="387"/>
        <v>Int</v>
      </c>
      <c r="R1031" t="str">
        <f t="shared" ca="1" si="388"/>
        <v/>
      </c>
      <c r="S1031" t="str">
        <f t="shared" ca="1" si="389"/>
        <v/>
      </c>
      <c r="T1031" t="str">
        <f t="shared" ca="1" si="370"/>
        <v/>
      </c>
      <c r="U1031" t="str">
        <f t="shared" ca="1" si="371"/>
        <v/>
      </c>
      <c r="V1031">
        <v>1031</v>
      </c>
      <c r="DE1031"/>
      <c r="HB1031"/>
    </row>
    <row r="1032" spans="1:210">
      <c r="A1032">
        <v>3</v>
      </c>
      <c r="B1032" t="str">
        <f t="shared" ca="1" si="386"/>
        <v/>
      </c>
      <c r="C1032" t="str">
        <f t="shared" ca="1" si="384"/>
        <v/>
      </c>
      <c r="D1032" t="str">
        <f t="shared" ca="1" si="385"/>
        <v/>
      </c>
      <c r="E1032" t="str" cm="1">
        <f t="array" aca="1" ref="E1032" ca="1">_xlfn.SINGLE(IF(COLUMNS($E1032:E1032)&lt;=COUNTIF(INDIRECT("'Raw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Input'!$B$3)),COLUMNS($E1032:E1032))),""))</f>
        <v>Int</v>
      </c>
      <c r="F1032" t="str" cm="1">
        <f t="array" aca="1" ref="F1032" ca="1">_xlfn.SINGLE(IF(COLUMNS($E1032:F1032)&lt;=COUNTIF(INDIRECT("'Raw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Input'!$B$3)),COLUMNS($E1032:F1032))),""))</f>
        <v/>
      </c>
      <c r="G1032" t="str" cm="1">
        <f t="array" aca="1" ref="G1032" ca="1">_xlfn.SINGLE(IF(COLUMNS($E1032:G1032)&lt;=COUNTIF(INDIRECT("'Raw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Input'!$B$3)),COLUMNS($E1032:G1032))),""))</f>
        <v/>
      </c>
      <c r="H1032" t="str" cm="1">
        <f t="array" aca="1" ref="H1032" ca="1">_xlfn.SINGLE(IF(COLUMNS($E1032:H1032)&lt;=COUNTIF(INDIRECT("'Raw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Input'!$B$3)),COLUMNS($E1032:H1032))),""))</f>
        <v/>
      </c>
      <c r="I1032" t="str" cm="1">
        <f t="array" aca="1" ref="I1032" ca="1">_xlfn.SINGLE(IF(COLUMNS($E1032:I1032)&lt;=COUNTIF(INDIRECT("'Raw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Input'!$B$3)),COLUMNS($E1032:I1032))),""))</f>
        <v/>
      </c>
      <c r="J1032" t="str" cm="1">
        <f t="array" aca="1" ref="J1032" ca="1">_xlfn.SINGLE(IF(COLUMNS($E1032:J1032)&lt;=COUNTIF(INDIRECT("'Raw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Input'!$B$3)),COLUMNS($E1032:J1032))),""))</f>
        <v/>
      </c>
      <c r="K1032" t="str" cm="1">
        <f t="array" aca="1" ref="K1032" ca="1">_xlfn.SINGLE(IF(COLUMNS($E1032:E1032)&lt;=COUNTIF(INDIRECT("'Raw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Input'!$B$3)),COLUMNS($E1032:E1032))),""))</f>
        <v>Boolean</v>
      </c>
      <c r="L1032" t="str" cm="1">
        <f t="array" aca="1" ref="L1032" ca="1">_xlfn.SINGLE(IF(COLUMNS($E1032:F1032)&lt;=COUNTIF(INDIRECT("'Raw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Input'!$B$3)),COLUMNS($E1032:F1032))),""))</f>
        <v/>
      </c>
      <c r="M1032" t="str" cm="1">
        <f t="array" aca="1" ref="M1032" ca="1">_xlfn.SINGLE(IF(COLUMNS($E1032:G1032)&lt;=COUNTIF(INDIRECT("'Raw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Input'!$B$3)),COLUMNS($E1032:G1032))),""))</f>
        <v/>
      </c>
      <c r="N1032" t="str" cm="1">
        <f t="array" aca="1" ref="N1032" ca="1">_xlfn.SINGLE(IF(COLUMNS($E1032:H1032)&lt;=COUNTIF(INDIRECT("'Raw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Input'!$B$3)),COLUMNS($E1032:H1032))),""))</f>
        <v/>
      </c>
      <c r="O1032" t="str" cm="1">
        <f t="array" aca="1" ref="O1032" ca="1">_xlfn.SINGLE(IF(COLUMNS($E1032:I1032)&lt;=COUNTIF(INDIRECT("'Raw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Input'!$B$3)),COLUMNS($E1032:I1032))),""))</f>
        <v/>
      </c>
      <c r="P1032" t="str" cm="1">
        <f t="array" aca="1" ref="P1032" ca="1">_xlfn.SINGLE(IF(COLUMNS($E1032:J1032)&lt;=COUNTIF(INDIRECT("'Raw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Input'!$B$3)),COLUMNS($E1032:J1032))),""))</f>
        <v/>
      </c>
      <c r="Q1032" t="str">
        <f t="shared" ca="1" si="387"/>
        <v>Int</v>
      </c>
      <c r="R1032" t="str">
        <f t="shared" ca="1" si="388"/>
        <v/>
      </c>
      <c r="S1032" t="str">
        <f t="shared" ca="1" si="389"/>
        <v/>
      </c>
      <c r="T1032" t="str">
        <f t="shared" ca="1" si="370"/>
        <v/>
      </c>
      <c r="U1032" t="str">
        <f t="shared" ca="1" si="371"/>
        <v/>
      </c>
      <c r="V1032">
        <v>1032</v>
      </c>
      <c r="DE1032"/>
      <c r="HB1032"/>
    </row>
    <row r="1033" spans="1:210">
      <c r="A1033">
        <v>4</v>
      </c>
      <c r="B1033" t="str">
        <f t="shared" ca="1" si="386"/>
        <v/>
      </c>
      <c r="C1033" t="str">
        <f t="shared" ca="1" si="384"/>
        <v/>
      </c>
      <c r="D1033" t="str">
        <f t="shared" ca="1" si="385"/>
        <v/>
      </c>
      <c r="E1033" t="str" cm="1">
        <f t="array" aca="1" ref="E1033" ca="1">_xlfn.SINGLE(IF(COLUMNS($E1033:E1033)&lt;=COUNTIF(INDIRECT("'Raw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Input'!$B$3)),COLUMNS($E1033:E1033))),""))</f>
        <v>Int</v>
      </c>
      <c r="F1033" t="str" cm="1">
        <f t="array" aca="1" ref="F1033" ca="1">_xlfn.SINGLE(IF(COLUMNS($E1033:F1033)&lt;=COUNTIF(INDIRECT("'Raw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Input'!$B$3)),COLUMNS($E1033:F1033))),""))</f>
        <v/>
      </c>
      <c r="G1033" t="str" cm="1">
        <f t="array" aca="1" ref="G1033" ca="1">_xlfn.SINGLE(IF(COLUMNS($E1033:G1033)&lt;=COUNTIF(INDIRECT("'Raw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Input'!$B$3)),COLUMNS($E1033:G1033))),""))</f>
        <v/>
      </c>
      <c r="H1033" t="str" cm="1">
        <f t="array" aca="1" ref="H1033" ca="1">_xlfn.SINGLE(IF(COLUMNS($E1033:H1033)&lt;=COUNTIF(INDIRECT("'Raw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Input'!$B$3)),COLUMNS($E1033:H1033))),""))</f>
        <v/>
      </c>
      <c r="I1033" t="str" cm="1">
        <f t="array" aca="1" ref="I1033" ca="1">_xlfn.SINGLE(IF(COLUMNS($E1033:I1033)&lt;=COUNTIF(INDIRECT("'Raw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Input'!$B$3)),COLUMNS($E1033:I1033))),""))</f>
        <v/>
      </c>
      <c r="J1033" t="str" cm="1">
        <f t="array" aca="1" ref="J1033" ca="1">_xlfn.SINGLE(IF(COLUMNS($E1033:J1033)&lt;=COUNTIF(INDIRECT("'Raw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Input'!$B$3)),COLUMNS($E1033:J1033))),""))</f>
        <v/>
      </c>
      <c r="K1033" t="str" cm="1">
        <f t="array" aca="1" ref="K1033" ca="1">_xlfn.SINGLE(IF(COLUMNS($E1033:E1033)&lt;=COUNTIF(INDIRECT("'Raw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Input'!$B$3)),COLUMNS($E1033:E1033))),""))</f>
        <v>Boolean</v>
      </c>
      <c r="L1033" t="str" cm="1">
        <f t="array" aca="1" ref="L1033" ca="1">_xlfn.SINGLE(IF(COLUMNS($E1033:F1033)&lt;=COUNTIF(INDIRECT("'Raw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Input'!$B$3)),COLUMNS($E1033:F1033))),""))</f>
        <v/>
      </c>
      <c r="M1033" t="str" cm="1">
        <f t="array" aca="1" ref="M1033" ca="1">_xlfn.SINGLE(IF(COLUMNS($E1033:G1033)&lt;=COUNTIF(INDIRECT("'Raw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Input'!$B$3)),COLUMNS($E1033:G1033))),""))</f>
        <v/>
      </c>
      <c r="N1033" t="str" cm="1">
        <f t="array" aca="1" ref="N1033" ca="1">_xlfn.SINGLE(IF(COLUMNS($E1033:H1033)&lt;=COUNTIF(INDIRECT("'Raw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Input'!$B$3)),COLUMNS($E1033:H1033))),""))</f>
        <v/>
      </c>
      <c r="O1033" t="str" cm="1">
        <f t="array" aca="1" ref="O1033" ca="1">_xlfn.SINGLE(IF(COLUMNS($E1033:I1033)&lt;=COUNTIF(INDIRECT("'Raw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Input'!$B$3)),COLUMNS($E1033:I1033))),""))</f>
        <v/>
      </c>
      <c r="P1033" t="str" cm="1">
        <f t="array" aca="1" ref="P1033" ca="1">_xlfn.SINGLE(IF(COLUMNS($E1033:J1033)&lt;=COUNTIF(INDIRECT("'Raw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Input'!$B$3)),COLUMNS($E1033:J1033))),""))</f>
        <v/>
      </c>
      <c r="Q1033" t="str">
        <f t="shared" ca="1" si="387"/>
        <v>Int</v>
      </c>
      <c r="R1033" t="str">
        <f t="shared" ca="1" si="388"/>
        <v/>
      </c>
      <c r="S1033" t="str">
        <f t="shared" ca="1" si="389"/>
        <v/>
      </c>
      <c r="T1033" t="str">
        <f t="shared" ca="1" si="370"/>
        <v/>
      </c>
      <c r="U1033" t="str">
        <f t="shared" ca="1" si="371"/>
        <v/>
      </c>
      <c r="V1033">
        <v>1033</v>
      </c>
      <c r="DE1033"/>
      <c r="HB1033"/>
    </row>
    <row r="1034" spans="1:210">
      <c r="A1034">
        <v>5</v>
      </c>
      <c r="B1034" t="str">
        <f t="shared" ca="1" si="386"/>
        <v/>
      </c>
      <c r="C1034" t="str">
        <f t="shared" ca="1" si="384"/>
        <v/>
      </c>
      <c r="D1034" t="str">
        <f t="shared" ca="1" si="385"/>
        <v/>
      </c>
      <c r="E1034" t="str" cm="1">
        <f t="array" aca="1" ref="E1034" ca="1">_xlfn.SINGLE(IF(COLUMNS($E1034:E1034)&lt;=COUNTIF(INDIRECT("'Raw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Input'!$B$3)),COLUMNS($E1034:E1034))),""))</f>
        <v>Int</v>
      </c>
      <c r="F1034" t="str" cm="1">
        <f t="array" aca="1" ref="F1034" ca="1">_xlfn.SINGLE(IF(COLUMNS($E1034:F1034)&lt;=COUNTIF(INDIRECT("'Raw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Input'!$B$3)),COLUMNS($E1034:F1034))),""))</f>
        <v/>
      </c>
      <c r="G1034" t="str" cm="1">
        <f t="array" aca="1" ref="G1034" ca="1">_xlfn.SINGLE(IF(COLUMNS($E1034:G1034)&lt;=COUNTIF(INDIRECT("'Raw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Input'!$B$3)),COLUMNS($E1034:G1034))),""))</f>
        <v/>
      </c>
      <c r="H1034" t="str" cm="1">
        <f t="array" aca="1" ref="H1034" ca="1">_xlfn.SINGLE(IF(COLUMNS($E1034:H1034)&lt;=COUNTIF(INDIRECT("'Raw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Input'!$B$3)),COLUMNS($E1034:H1034))),""))</f>
        <v/>
      </c>
      <c r="I1034" t="str" cm="1">
        <f t="array" aca="1" ref="I1034" ca="1">_xlfn.SINGLE(IF(COLUMNS($E1034:I1034)&lt;=COUNTIF(INDIRECT("'Raw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Input'!$B$3)),COLUMNS($E1034:I1034))),""))</f>
        <v/>
      </c>
      <c r="J1034" t="str" cm="1">
        <f t="array" aca="1" ref="J1034" ca="1">_xlfn.SINGLE(IF(COLUMNS($E1034:J1034)&lt;=COUNTIF(INDIRECT("'Raw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Input'!$B$3)),COLUMNS($E1034:J1034))),""))</f>
        <v/>
      </c>
      <c r="K1034" t="str" cm="1">
        <f t="array" aca="1" ref="K1034" ca="1">_xlfn.SINGLE(IF(COLUMNS($E1034:E1034)&lt;=COUNTIF(INDIRECT("'Raw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Input'!$B$3)),COLUMNS($E1034:E1034))),""))</f>
        <v>Boolean</v>
      </c>
      <c r="L1034" t="str" cm="1">
        <f t="array" aca="1" ref="L1034" ca="1">_xlfn.SINGLE(IF(COLUMNS($E1034:F1034)&lt;=COUNTIF(INDIRECT("'Raw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Input'!$B$3)),COLUMNS($E1034:F1034))),""))</f>
        <v/>
      </c>
      <c r="M1034" t="str" cm="1">
        <f t="array" aca="1" ref="M1034" ca="1">_xlfn.SINGLE(IF(COLUMNS($E1034:G1034)&lt;=COUNTIF(INDIRECT("'Raw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Input'!$B$3)),COLUMNS($E1034:G1034))),""))</f>
        <v/>
      </c>
      <c r="N1034" t="str" cm="1">
        <f t="array" aca="1" ref="N1034" ca="1">_xlfn.SINGLE(IF(COLUMNS($E1034:H1034)&lt;=COUNTIF(INDIRECT("'Raw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Input'!$B$3)),COLUMNS($E1034:H1034))),""))</f>
        <v/>
      </c>
      <c r="O1034" t="str" cm="1">
        <f t="array" aca="1" ref="O1034" ca="1">_xlfn.SINGLE(IF(COLUMNS($E1034:I1034)&lt;=COUNTIF(INDIRECT("'Raw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Input'!$B$3)),COLUMNS($E1034:I1034))),""))</f>
        <v/>
      </c>
      <c r="P1034" t="str" cm="1">
        <f t="array" aca="1" ref="P1034" ca="1">_xlfn.SINGLE(IF(COLUMNS($E1034:J1034)&lt;=COUNTIF(INDIRECT("'Raw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Input'!$B$3)),COLUMNS($E1034:J1034))),""))</f>
        <v/>
      </c>
      <c r="Q1034" t="str">
        <f t="shared" ca="1" si="387"/>
        <v>Int</v>
      </c>
      <c r="R1034" t="str">
        <f t="shared" ca="1" si="388"/>
        <v/>
      </c>
      <c r="S1034" t="str">
        <f t="shared" ca="1" si="389"/>
        <v/>
      </c>
      <c r="T1034" t="str">
        <f t="shared" ca="1" si="370"/>
        <v/>
      </c>
      <c r="U1034" t="str">
        <f t="shared" ca="1" si="371"/>
        <v/>
      </c>
      <c r="V1034">
        <v>1034</v>
      </c>
      <c r="DE1034"/>
      <c r="HB1034"/>
    </row>
    <row r="1035" spans="1:210">
      <c r="A1035">
        <v>6</v>
      </c>
      <c r="B1035" t="str">
        <f t="shared" ca="1" si="386"/>
        <v/>
      </c>
      <c r="C1035" t="str">
        <f t="shared" ca="1" si="384"/>
        <v/>
      </c>
      <c r="D1035" t="str">
        <f t="shared" ca="1" si="385"/>
        <v/>
      </c>
      <c r="E1035" t="str" cm="1">
        <f t="array" aca="1" ref="E1035" ca="1">_xlfn.SINGLE(IF(COLUMNS($E1035:E1035)&lt;=COUNTIF(INDIRECT("'Raw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Input'!$B$3)),COLUMNS($E1035:E1035))),""))</f>
        <v>Int</v>
      </c>
      <c r="F1035" t="str" cm="1">
        <f t="array" aca="1" ref="F1035" ca="1">_xlfn.SINGLE(IF(COLUMNS($E1035:F1035)&lt;=COUNTIF(INDIRECT("'Raw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Input'!$B$3)),COLUMNS($E1035:F1035))),""))</f>
        <v/>
      </c>
      <c r="G1035" t="str" cm="1">
        <f t="array" aca="1" ref="G1035" ca="1">_xlfn.SINGLE(IF(COLUMNS($E1035:G1035)&lt;=COUNTIF(INDIRECT("'Raw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Input'!$B$3)),COLUMNS($E1035:G1035))),""))</f>
        <v/>
      </c>
      <c r="H1035" t="str" cm="1">
        <f t="array" aca="1" ref="H1035" ca="1">_xlfn.SINGLE(IF(COLUMNS($E1035:H1035)&lt;=COUNTIF(INDIRECT("'Raw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Input'!$B$3)),COLUMNS($E1035:H1035))),""))</f>
        <v/>
      </c>
      <c r="I1035" t="str" cm="1">
        <f t="array" aca="1" ref="I1035" ca="1">_xlfn.SINGLE(IF(COLUMNS($E1035:I1035)&lt;=COUNTIF(INDIRECT("'Raw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Input'!$B$3)),COLUMNS($E1035:I1035))),""))</f>
        <v/>
      </c>
      <c r="J1035" t="str" cm="1">
        <f t="array" aca="1" ref="J1035" ca="1">_xlfn.SINGLE(IF(COLUMNS($E1035:J1035)&lt;=COUNTIF(INDIRECT("'Raw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Input'!$B$3)),COLUMNS($E1035:J1035))),""))</f>
        <v/>
      </c>
      <c r="K1035" t="str" cm="1">
        <f t="array" aca="1" ref="K1035" ca="1">_xlfn.SINGLE(IF(COLUMNS($E1035:E1035)&lt;=COUNTIF(INDIRECT("'Raw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Input'!$B$3)),COLUMNS($E1035:E1035))),""))</f>
        <v>Boolean</v>
      </c>
      <c r="L1035" t="str" cm="1">
        <f t="array" aca="1" ref="L1035" ca="1">_xlfn.SINGLE(IF(COLUMNS($E1035:F1035)&lt;=COUNTIF(INDIRECT("'Raw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Input'!$B$3)),COLUMNS($E1035:F1035))),""))</f>
        <v/>
      </c>
      <c r="M1035" t="str" cm="1">
        <f t="array" aca="1" ref="M1035" ca="1">_xlfn.SINGLE(IF(COLUMNS($E1035:G1035)&lt;=COUNTIF(INDIRECT("'Raw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Input'!$B$3)),COLUMNS($E1035:G1035))),""))</f>
        <v/>
      </c>
      <c r="N1035" t="str" cm="1">
        <f t="array" aca="1" ref="N1035" ca="1">_xlfn.SINGLE(IF(COLUMNS($E1035:H1035)&lt;=COUNTIF(INDIRECT("'Raw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Input'!$B$3)),COLUMNS($E1035:H1035))),""))</f>
        <v/>
      </c>
      <c r="O1035" t="str" cm="1">
        <f t="array" aca="1" ref="O1035" ca="1">_xlfn.SINGLE(IF(COLUMNS($E1035:I1035)&lt;=COUNTIF(INDIRECT("'Raw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Input'!$B$3)),COLUMNS($E1035:I1035))),""))</f>
        <v/>
      </c>
      <c r="P1035" t="str" cm="1">
        <f t="array" aca="1" ref="P1035" ca="1">_xlfn.SINGLE(IF(COLUMNS($E1035:J1035)&lt;=COUNTIF(INDIRECT("'Raw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Input'!$B$3)),COLUMNS($E1035:J1035))),""))</f>
        <v/>
      </c>
      <c r="Q1035" t="str">
        <f t="shared" ca="1" si="387"/>
        <v>Int</v>
      </c>
      <c r="R1035" t="str">
        <f t="shared" ca="1" si="388"/>
        <v/>
      </c>
      <c r="S1035" t="str">
        <f t="shared" ca="1" si="389"/>
        <v/>
      </c>
      <c r="T1035" t="str">
        <f t="shared" ca="1" si="370"/>
        <v/>
      </c>
      <c r="U1035" t="str">
        <f t="shared" ca="1" si="371"/>
        <v/>
      </c>
      <c r="V1035">
        <v>1035</v>
      </c>
      <c r="DE1035"/>
      <c r="HB1035"/>
    </row>
    <row r="1036" spans="1:210">
      <c r="A1036">
        <v>7</v>
      </c>
      <c r="B1036" t="str">
        <f t="shared" ca="1" si="386"/>
        <v/>
      </c>
      <c r="C1036" t="str">
        <f t="shared" ca="1" si="384"/>
        <v/>
      </c>
      <c r="D1036" t="str">
        <f t="shared" ca="1" si="385"/>
        <v/>
      </c>
      <c r="E1036" t="str" cm="1">
        <f t="array" aca="1" ref="E1036" ca="1">_xlfn.SINGLE(IF(COLUMNS($E1036:E1036)&lt;=COUNTIF(INDIRECT("'Raw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Input'!$B$3)),COLUMNS($E1036:E1036))),""))</f>
        <v>Int</v>
      </c>
      <c r="F1036" t="str" cm="1">
        <f t="array" aca="1" ref="F1036" ca="1">_xlfn.SINGLE(IF(COLUMNS($E1036:F1036)&lt;=COUNTIF(INDIRECT("'Raw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Input'!$B$3)),COLUMNS($E1036:F1036))),""))</f>
        <v/>
      </c>
      <c r="G1036" t="str" cm="1">
        <f t="array" aca="1" ref="G1036" ca="1">_xlfn.SINGLE(IF(COLUMNS($E1036:G1036)&lt;=COUNTIF(INDIRECT("'Raw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Input'!$B$3)),COLUMNS($E1036:G1036))),""))</f>
        <v/>
      </c>
      <c r="H1036" t="str" cm="1">
        <f t="array" aca="1" ref="H1036" ca="1">_xlfn.SINGLE(IF(COLUMNS($E1036:H1036)&lt;=COUNTIF(INDIRECT("'Raw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Input'!$B$3)),COLUMNS($E1036:H1036))),""))</f>
        <v/>
      </c>
      <c r="I1036" t="str" cm="1">
        <f t="array" aca="1" ref="I1036" ca="1">_xlfn.SINGLE(IF(COLUMNS($E1036:I1036)&lt;=COUNTIF(INDIRECT("'Raw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Input'!$B$3)),COLUMNS($E1036:I1036))),""))</f>
        <v/>
      </c>
      <c r="J1036" t="str" cm="1">
        <f t="array" aca="1" ref="J1036" ca="1">_xlfn.SINGLE(IF(COLUMNS($E1036:J1036)&lt;=COUNTIF(INDIRECT("'Raw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Input'!$B$3)),COLUMNS($E1036:J1036))),""))</f>
        <v/>
      </c>
      <c r="K1036" t="str" cm="1">
        <f t="array" aca="1" ref="K1036" ca="1">_xlfn.SINGLE(IF(COLUMNS($E1036:E1036)&lt;=COUNTIF(INDIRECT("'Raw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Input'!$B$3)),COLUMNS($E1036:E1036))),""))</f>
        <v>Boolean</v>
      </c>
      <c r="L1036" t="str" cm="1">
        <f t="array" aca="1" ref="L1036" ca="1">_xlfn.SINGLE(IF(COLUMNS($E1036:F1036)&lt;=COUNTIF(INDIRECT("'Raw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Input'!$B$3)),COLUMNS($E1036:F1036))),""))</f>
        <v/>
      </c>
      <c r="M1036" t="str" cm="1">
        <f t="array" aca="1" ref="M1036" ca="1">_xlfn.SINGLE(IF(COLUMNS($E1036:G1036)&lt;=COUNTIF(INDIRECT("'Raw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Input'!$B$3)),COLUMNS($E1036:G1036))),""))</f>
        <v/>
      </c>
      <c r="N1036" t="str" cm="1">
        <f t="array" aca="1" ref="N1036" ca="1">_xlfn.SINGLE(IF(COLUMNS($E1036:H1036)&lt;=COUNTIF(INDIRECT("'Raw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Input'!$B$3)),COLUMNS($E1036:H1036))),""))</f>
        <v/>
      </c>
      <c r="O1036" t="str" cm="1">
        <f t="array" aca="1" ref="O1036" ca="1">_xlfn.SINGLE(IF(COLUMNS($E1036:I1036)&lt;=COUNTIF(INDIRECT("'Raw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Input'!$B$3)),COLUMNS($E1036:I1036))),""))</f>
        <v/>
      </c>
      <c r="P1036" t="str" cm="1">
        <f t="array" aca="1" ref="P1036" ca="1">_xlfn.SINGLE(IF(COLUMNS($E1036:J1036)&lt;=COUNTIF(INDIRECT("'Raw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Input'!$B$3)),COLUMNS($E1036:J1036))),""))</f>
        <v/>
      </c>
      <c r="Q1036" t="str">
        <f t="shared" ca="1" si="387"/>
        <v>Int</v>
      </c>
      <c r="R1036" t="str">
        <f t="shared" ca="1" si="388"/>
        <v/>
      </c>
      <c r="S1036" t="str">
        <f t="shared" ca="1" si="389"/>
        <v/>
      </c>
      <c r="T1036" t="str">
        <f t="shared" ca="1" si="370"/>
        <v/>
      </c>
      <c r="U1036" t="str">
        <f t="shared" ca="1" si="371"/>
        <v/>
      </c>
      <c r="V1036">
        <v>1036</v>
      </c>
      <c r="DE1036"/>
      <c r="HB1036"/>
    </row>
    <row r="1037" spans="1:210">
      <c r="A1037">
        <v>8</v>
      </c>
      <c r="B1037" t="str">
        <f t="shared" ca="1" si="386"/>
        <v/>
      </c>
      <c r="C1037" t="str">
        <f t="shared" ca="1" si="384"/>
        <v/>
      </c>
      <c r="D1037" t="str">
        <f t="shared" ca="1" si="385"/>
        <v/>
      </c>
      <c r="E1037" t="str" cm="1">
        <f t="array" aca="1" ref="E1037" ca="1">_xlfn.SINGLE(IF(COLUMNS($E1037:E1037)&lt;=COUNTIF(INDIRECT("'Raw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Input'!$B$3)),COLUMNS($E1037:E1037))),""))</f>
        <v>Int</v>
      </c>
      <c r="F1037" t="str" cm="1">
        <f t="array" aca="1" ref="F1037" ca="1">_xlfn.SINGLE(IF(COLUMNS($E1037:F1037)&lt;=COUNTIF(INDIRECT("'Raw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Input'!$B$3)),COLUMNS($E1037:F1037))),""))</f>
        <v/>
      </c>
      <c r="G1037" t="str" cm="1">
        <f t="array" aca="1" ref="G1037" ca="1">_xlfn.SINGLE(IF(COLUMNS($E1037:G1037)&lt;=COUNTIF(INDIRECT("'Raw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Input'!$B$3)),COLUMNS($E1037:G1037))),""))</f>
        <v/>
      </c>
      <c r="H1037" t="str" cm="1">
        <f t="array" aca="1" ref="H1037" ca="1">_xlfn.SINGLE(IF(COLUMNS($E1037:H1037)&lt;=COUNTIF(INDIRECT("'Raw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Input'!$B$3)),COLUMNS($E1037:H1037))),""))</f>
        <v/>
      </c>
      <c r="I1037" t="str" cm="1">
        <f t="array" aca="1" ref="I1037" ca="1">_xlfn.SINGLE(IF(COLUMNS($E1037:I1037)&lt;=COUNTIF(INDIRECT("'Raw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Input'!$B$3)),COLUMNS($E1037:I1037))),""))</f>
        <v/>
      </c>
      <c r="J1037" t="str" cm="1">
        <f t="array" aca="1" ref="J1037" ca="1">_xlfn.SINGLE(IF(COLUMNS($E1037:J1037)&lt;=COUNTIF(INDIRECT("'Raw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Input'!$B$3)),COLUMNS($E1037:J1037))),""))</f>
        <v/>
      </c>
      <c r="K1037" t="str" cm="1">
        <f t="array" aca="1" ref="K1037" ca="1">_xlfn.SINGLE(IF(COLUMNS($E1037:E1037)&lt;=COUNTIF(INDIRECT("'Raw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Input'!$B$3)),COLUMNS($E1037:E1037))),""))</f>
        <v>Boolean</v>
      </c>
      <c r="L1037" t="str" cm="1">
        <f t="array" aca="1" ref="L1037" ca="1">_xlfn.SINGLE(IF(COLUMNS($E1037:F1037)&lt;=COUNTIF(INDIRECT("'Raw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Input'!$B$3)),COLUMNS($E1037:F1037))),""))</f>
        <v/>
      </c>
      <c r="M1037" t="str" cm="1">
        <f t="array" aca="1" ref="M1037" ca="1">_xlfn.SINGLE(IF(COLUMNS($E1037:G1037)&lt;=COUNTIF(INDIRECT("'Raw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Input'!$B$3)),COLUMNS($E1037:G1037))),""))</f>
        <v/>
      </c>
      <c r="N1037" t="str" cm="1">
        <f t="array" aca="1" ref="N1037" ca="1">_xlfn.SINGLE(IF(COLUMNS($E1037:H1037)&lt;=COUNTIF(INDIRECT("'Raw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Input'!$B$3)),COLUMNS($E1037:H1037))),""))</f>
        <v/>
      </c>
      <c r="O1037" t="str" cm="1">
        <f t="array" aca="1" ref="O1037" ca="1">_xlfn.SINGLE(IF(COLUMNS($E1037:I1037)&lt;=COUNTIF(INDIRECT("'Raw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Input'!$B$3)),COLUMNS($E1037:I1037))),""))</f>
        <v/>
      </c>
      <c r="P1037" t="str" cm="1">
        <f t="array" aca="1" ref="P1037" ca="1">_xlfn.SINGLE(IF(COLUMNS($E1037:J1037)&lt;=COUNTIF(INDIRECT("'Raw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Input'!$B$3)),COLUMNS($E1037:J1037))),""))</f>
        <v/>
      </c>
      <c r="Q1037" t="str">
        <f t="shared" ca="1" si="387"/>
        <v>Int</v>
      </c>
      <c r="R1037" t="str">
        <f t="shared" ca="1" si="388"/>
        <v/>
      </c>
      <c r="S1037" t="str">
        <f t="shared" ca="1" si="389"/>
        <v/>
      </c>
      <c r="T1037" t="str">
        <f t="shared" ca="1" si="370"/>
        <v/>
      </c>
      <c r="U1037" t="str">
        <f t="shared" ca="1" si="371"/>
        <v/>
      </c>
      <c r="V1037">
        <v>1037</v>
      </c>
      <c r="DE1037"/>
      <c r="HB1037"/>
    </row>
    <row r="1038" spans="1:210">
      <c r="A1038">
        <v>9</v>
      </c>
      <c r="B1038" t="str">
        <f t="shared" ca="1" si="386"/>
        <v/>
      </c>
      <c r="C1038" t="str">
        <f t="shared" ca="1" si="384"/>
        <v/>
      </c>
      <c r="D1038" t="str">
        <f t="shared" ca="1" si="385"/>
        <v/>
      </c>
      <c r="E1038" t="str" cm="1">
        <f t="array" aca="1" ref="E1038" ca="1">_xlfn.SINGLE(IF(COLUMNS($E1038:E1038)&lt;=COUNTIF(INDIRECT("'Raw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Input'!$B$3)),COLUMNS($E1038:E1038))),""))</f>
        <v>Int</v>
      </c>
      <c r="F1038" t="str" cm="1">
        <f t="array" aca="1" ref="F1038" ca="1">_xlfn.SINGLE(IF(COLUMNS($E1038:F1038)&lt;=COUNTIF(INDIRECT("'Raw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Input'!$B$3)),COLUMNS($E1038:F1038))),""))</f>
        <v/>
      </c>
      <c r="G1038" t="str" cm="1">
        <f t="array" aca="1" ref="G1038" ca="1">_xlfn.SINGLE(IF(COLUMNS($E1038:G1038)&lt;=COUNTIF(INDIRECT("'Raw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Input'!$B$3)),COLUMNS($E1038:G1038))),""))</f>
        <v/>
      </c>
      <c r="H1038" t="str" cm="1">
        <f t="array" aca="1" ref="H1038" ca="1">_xlfn.SINGLE(IF(COLUMNS($E1038:H1038)&lt;=COUNTIF(INDIRECT("'Raw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Input'!$B$3)),COLUMNS($E1038:H1038))),""))</f>
        <v/>
      </c>
      <c r="I1038" t="str" cm="1">
        <f t="array" aca="1" ref="I1038" ca="1">_xlfn.SINGLE(IF(COLUMNS($E1038:I1038)&lt;=COUNTIF(INDIRECT("'Raw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Input'!$B$3)),COLUMNS($E1038:I1038))),""))</f>
        <v/>
      </c>
      <c r="J1038" t="str" cm="1">
        <f t="array" aca="1" ref="J1038" ca="1">_xlfn.SINGLE(IF(COLUMNS($E1038:J1038)&lt;=COUNTIF(INDIRECT("'Raw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Input'!$B$3)),COLUMNS($E1038:J1038))),""))</f>
        <v/>
      </c>
      <c r="K1038" t="str" cm="1">
        <f t="array" aca="1" ref="K1038" ca="1">_xlfn.SINGLE(IF(COLUMNS($E1038:E1038)&lt;=COUNTIF(INDIRECT("'Raw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Input'!$B$3)),COLUMNS($E1038:E1038))),""))</f>
        <v>Boolean</v>
      </c>
      <c r="L1038" t="str" cm="1">
        <f t="array" aca="1" ref="L1038" ca="1">_xlfn.SINGLE(IF(COLUMNS($E1038:F1038)&lt;=COUNTIF(INDIRECT("'Raw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Input'!$B$3)),COLUMNS($E1038:F1038))),""))</f>
        <v/>
      </c>
      <c r="M1038" t="str" cm="1">
        <f t="array" aca="1" ref="M1038" ca="1">_xlfn.SINGLE(IF(COLUMNS($E1038:G1038)&lt;=COUNTIF(INDIRECT("'Raw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Input'!$B$3)),COLUMNS($E1038:G1038))),""))</f>
        <v/>
      </c>
      <c r="N1038" t="str" cm="1">
        <f t="array" aca="1" ref="N1038" ca="1">_xlfn.SINGLE(IF(COLUMNS($E1038:H1038)&lt;=COUNTIF(INDIRECT("'Raw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Input'!$B$3)),COLUMNS($E1038:H1038))),""))</f>
        <v/>
      </c>
      <c r="O1038" t="str" cm="1">
        <f t="array" aca="1" ref="O1038" ca="1">_xlfn.SINGLE(IF(COLUMNS($E1038:I1038)&lt;=COUNTIF(INDIRECT("'Raw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Input'!$B$3)),COLUMNS($E1038:I1038))),""))</f>
        <v/>
      </c>
      <c r="P1038" t="str" cm="1">
        <f t="array" aca="1" ref="P1038" ca="1">_xlfn.SINGLE(IF(COLUMNS($E1038:J1038)&lt;=COUNTIF(INDIRECT("'Raw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Input'!$B$3)),COLUMNS($E1038:J1038))),""))</f>
        <v/>
      </c>
      <c r="Q1038" t="str">
        <f t="shared" ca="1" si="387"/>
        <v>Int</v>
      </c>
      <c r="R1038" t="str">
        <f t="shared" ca="1" si="388"/>
        <v/>
      </c>
      <c r="S1038" t="str">
        <f t="shared" ca="1" si="389"/>
        <v/>
      </c>
      <c r="T1038" t="str">
        <f t="shared" ca="1" si="370"/>
        <v/>
      </c>
      <c r="U1038" t="str">
        <f t="shared" ca="1" si="371"/>
        <v/>
      </c>
      <c r="V1038">
        <v>1038</v>
      </c>
      <c r="DE1038"/>
      <c r="HB1038"/>
    </row>
    <row r="1039" spans="1:210">
      <c r="A1039">
        <v>10</v>
      </c>
      <c r="B1039" t="str">
        <f t="shared" ca="1" si="386"/>
        <v/>
      </c>
      <c r="C1039" t="str">
        <f t="shared" ca="1" si="384"/>
        <v/>
      </c>
      <c r="D1039" t="str">
        <f t="shared" ca="1" si="385"/>
        <v/>
      </c>
      <c r="E1039" t="str" cm="1">
        <f t="array" aca="1" ref="E1039" ca="1">_xlfn.SINGLE(IF(COLUMNS($E1039:E1039)&lt;=COUNTIF(INDIRECT("'Raw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Input'!$B$3)),COLUMNS($E1039:E1039))),""))</f>
        <v>Int</v>
      </c>
      <c r="F1039" t="str" cm="1">
        <f t="array" aca="1" ref="F1039" ca="1">_xlfn.SINGLE(IF(COLUMNS($E1039:F1039)&lt;=COUNTIF(INDIRECT("'Raw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Input'!$B$3)),COLUMNS($E1039:F1039))),""))</f>
        <v/>
      </c>
      <c r="G1039" t="str" cm="1">
        <f t="array" aca="1" ref="G1039" ca="1">_xlfn.SINGLE(IF(COLUMNS($E1039:G1039)&lt;=COUNTIF(INDIRECT("'Raw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Input'!$B$3)),COLUMNS($E1039:G1039))),""))</f>
        <v/>
      </c>
      <c r="H1039" t="str" cm="1">
        <f t="array" aca="1" ref="H1039" ca="1">_xlfn.SINGLE(IF(COLUMNS($E1039:H1039)&lt;=COUNTIF(INDIRECT("'Raw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Input'!$B$3)),COLUMNS($E1039:H1039))),""))</f>
        <v/>
      </c>
      <c r="I1039" t="str" cm="1">
        <f t="array" aca="1" ref="I1039" ca="1">_xlfn.SINGLE(IF(COLUMNS($E1039:I1039)&lt;=COUNTIF(INDIRECT("'Raw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Input'!$B$3)),COLUMNS($E1039:I1039))),""))</f>
        <v/>
      </c>
      <c r="J1039" t="str" cm="1">
        <f t="array" aca="1" ref="J1039" ca="1">_xlfn.SINGLE(IF(COLUMNS($E1039:J1039)&lt;=COUNTIF(INDIRECT("'Raw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Input'!$B$3)),COLUMNS($E1039:J1039))),""))</f>
        <v/>
      </c>
      <c r="K1039" t="str" cm="1">
        <f t="array" aca="1" ref="K1039" ca="1">_xlfn.SINGLE(IF(COLUMNS($E1039:E1039)&lt;=COUNTIF(INDIRECT("'Raw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Input'!$B$3)),COLUMNS($E1039:E1039))),""))</f>
        <v>Boolean</v>
      </c>
      <c r="L1039" t="str" cm="1">
        <f t="array" aca="1" ref="L1039" ca="1">_xlfn.SINGLE(IF(COLUMNS($E1039:F1039)&lt;=COUNTIF(INDIRECT("'Raw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Input'!$B$3)),COLUMNS($E1039:F1039))),""))</f>
        <v/>
      </c>
      <c r="M1039" t="str" cm="1">
        <f t="array" aca="1" ref="M1039" ca="1">_xlfn.SINGLE(IF(COLUMNS($E1039:G1039)&lt;=COUNTIF(INDIRECT("'Raw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Input'!$B$3)),COLUMNS($E1039:G1039))),""))</f>
        <v/>
      </c>
      <c r="N1039" t="str" cm="1">
        <f t="array" aca="1" ref="N1039" ca="1">_xlfn.SINGLE(IF(COLUMNS($E1039:H1039)&lt;=COUNTIF(INDIRECT("'Raw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Input'!$B$3)),COLUMNS($E1039:H1039))),""))</f>
        <v/>
      </c>
      <c r="O1039" t="str" cm="1">
        <f t="array" aca="1" ref="O1039" ca="1">_xlfn.SINGLE(IF(COLUMNS($E1039:I1039)&lt;=COUNTIF(INDIRECT("'Raw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Input'!$B$3)),COLUMNS($E1039:I1039))),""))</f>
        <v/>
      </c>
      <c r="P1039" t="str" cm="1">
        <f t="array" aca="1" ref="P1039" ca="1">_xlfn.SINGLE(IF(COLUMNS($E1039:J1039)&lt;=COUNTIF(INDIRECT("'Raw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Input'!$B$3)),COLUMNS($E1039:J1039))),""))</f>
        <v/>
      </c>
      <c r="Q1039" t="str">
        <f t="shared" ca="1" si="387"/>
        <v>Int</v>
      </c>
      <c r="R1039" t="str">
        <f t="shared" ca="1" si="388"/>
        <v/>
      </c>
      <c r="S1039" t="str">
        <f t="shared" ca="1" si="389"/>
        <v/>
      </c>
      <c r="T1039" t="str">
        <f t="shared" ca="1" si="370"/>
        <v/>
      </c>
      <c r="U1039" t="str">
        <f t="shared" ca="1" si="371"/>
        <v/>
      </c>
      <c r="V1039">
        <v>1039</v>
      </c>
      <c r="DE1039"/>
      <c r="HB1039"/>
    </row>
    <row r="1040" spans="1:210">
      <c r="A1040">
        <v>11</v>
      </c>
      <c r="B1040" t="str">
        <f t="shared" ca="1" si="386"/>
        <v/>
      </c>
      <c r="C1040" t="str">
        <f t="shared" ca="1" si="384"/>
        <v/>
      </c>
      <c r="D1040" t="str">
        <f t="shared" ca="1" si="385"/>
        <v/>
      </c>
      <c r="E1040" t="str" cm="1">
        <f t="array" aca="1" ref="E1040" ca="1">_xlfn.SINGLE(IF(COLUMNS($E1040:E1040)&lt;=COUNTIF(INDIRECT("'Raw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Input'!$B$3)),COLUMNS($E1040:E1040))),""))</f>
        <v>Int</v>
      </c>
      <c r="F1040" t="str" cm="1">
        <f t="array" aca="1" ref="F1040" ca="1">_xlfn.SINGLE(IF(COLUMNS($E1040:F1040)&lt;=COUNTIF(INDIRECT("'Raw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Input'!$B$3)),COLUMNS($E1040:F1040))),""))</f>
        <v/>
      </c>
      <c r="G1040" t="str" cm="1">
        <f t="array" aca="1" ref="G1040" ca="1">_xlfn.SINGLE(IF(COLUMNS($E1040:G1040)&lt;=COUNTIF(INDIRECT("'Raw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Input'!$B$3)),COLUMNS($E1040:G1040))),""))</f>
        <v/>
      </c>
      <c r="H1040" t="str" cm="1">
        <f t="array" aca="1" ref="H1040" ca="1">_xlfn.SINGLE(IF(COLUMNS($E1040:H1040)&lt;=COUNTIF(INDIRECT("'Raw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Input'!$B$3)),COLUMNS($E1040:H1040))),""))</f>
        <v/>
      </c>
      <c r="I1040" t="str" cm="1">
        <f t="array" aca="1" ref="I1040" ca="1">_xlfn.SINGLE(IF(COLUMNS($E1040:I1040)&lt;=COUNTIF(INDIRECT("'Raw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Input'!$B$3)),COLUMNS($E1040:I1040))),""))</f>
        <v/>
      </c>
      <c r="J1040" t="str" cm="1">
        <f t="array" aca="1" ref="J1040" ca="1">_xlfn.SINGLE(IF(COLUMNS($E1040:J1040)&lt;=COUNTIF(INDIRECT("'Raw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Input'!$B$3)),COLUMNS($E1040:J1040))),""))</f>
        <v/>
      </c>
      <c r="K1040" t="str" cm="1">
        <f t="array" aca="1" ref="K1040" ca="1">_xlfn.SINGLE(IF(COLUMNS($E1040:E1040)&lt;=COUNTIF(INDIRECT("'Raw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Input'!$B$3)),COLUMNS($E1040:E1040))),""))</f>
        <v>Boolean</v>
      </c>
      <c r="L1040" t="str" cm="1">
        <f t="array" aca="1" ref="L1040" ca="1">_xlfn.SINGLE(IF(COLUMNS($E1040:F1040)&lt;=COUNTIF(INDIRECT("'Raw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Input'!$B$3)),COLUMNS($E1040:F1040))),""))</f>
        <v/>
      </c>
      <c r="M1040" t="str" cm="1">
        <f t="array" aca="1" ref="M1040" ca="1">_xlfn.SINGLE(IF(COLUMNS($E1040:G1040)&lt;=COUNTIF(INDIRECT("'Raw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Input'!$B$3)),COLUMNS($E1040:G1040))),""))</f>
        <v/>
      </c>
      <c r="N1040" t="str" cm="1">
        <f t="array" aca="1" ref="N1040" ca="1">_xlfn.SINGLE(IF(COLUMNS($E1040:H1040)&lt;=COUNTIF(INDIRECT("'Raw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Input'!$B$3)),COLUMNS($E1040:H1040))),""))</f>
        <v/>
      </c>
      <c r="O1040" t="str" cm="1">
        <f t="array" aca="1" ref="O1040" ca="1">_xlfn.SINGLE(IF(COLUMNS($E1040:I1040)&lt;=COUNTIF(INDIRECT("'Raw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Input'!$B$3)),COLUMNS($E1040:I1040))),""))</f>
        <v/>
      </c>
      <c r="P1040" t="str" cm="1">
        <f t="array" aca="1" ref="P1040" ca="1">_xlfn.SINGLE(IF(COLUMNS($E1040:J1040)&lt;=COUNTIF(INDIRECT("'Raw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Input'!$B$3)),COLUMNS($E1040:J1040))),""))</f>
        <v/>
      </c>
      <c r="Q1040" t="str">
        <f t="shared" ca="1" si="387"/>
        <v>Int</v>
      </c>
      <c r="R1040" t="str">
        <f t="shared" ca="1" si="388"/>
        <v/>
      </c>
      <c r="S1040" t="str">
        <f t="shared" ca="1" si="389"/>
        <v/>
      </c>
      <c r="T1040" t="str">
        <f t="shared" ca="1" si="370"/>
        <v/>
      </c>
      <c r="U1040" t="str">
        <f t="shared" ca="1" si="371"/>
        <v/>
      </c>
      <c r="V1040">
        <v>1040</v>
      </c>
      <c r="DE1040"/>
      <c r="HB1040"/>
    </row>
    <row r="1041" spans="1:210">
      <c r="A1041">
        <v>12</v>
      </c>
      <c r="B1041" t="str">
        <f t="shared" ca="1" si="386"/>
        <v/>
      </c>
      <c r="C1041" t="str">
        <f t="shared" ca="1" si="384"/>
        <v/>
      </c>
      <c r="D1041" t="str">
        <f t="shared" ca="1" si="385"/>
        <v/>
      </c>
      <c r="E1041" t="str" cm="1">
        <f t="array" aca="1" ref="E1041" ca="1">_xlfn.SINGLE(IF(COLUMNS($E1041:E1041)&lt;=COUNTIF(INDIRECT("'Raw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Input'!$B$3)),COLUMNS($E1041:E1041))),""))</f>
        <v>Int</v>
      </c>
      <c r="F1041" t="str" cm="1">
        <f t="array" aca="1" ref="F1041" ca="1">_xlfn.SINGLE(IF(COLUMNS($E1041:F1041)&lt;=COUNTIF(INDIRECT("'Raw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Input'!$B$3)),COLUMNS($E1041:F1041))),""))</f>
        <v/>
      </c>
      <c r="G1041" t="str" cm="1">
        <f t="array" aca="1" ref="G1041" ca="1">_xlfn.SINGLE(IF(COLUMNS($E1041:G1041)&lt;=COUNTIF(INDIRECT("'Raw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Input'!$B$3)),COLUMNS($E1041:G1041))),""))</f>
        <v/>
      </c>
      <c r="H1041" t="str" cm="1">
        <f t="array" aca="1" ref="H1041" ca="1">_xlfn.SINGLE(IF(COLUMNS($E1041:H1041)&lt;=COUNTIF(INDIRECT("'Raw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Input'!$B$3)),COLUMNS($E1041:H1041))),""))</f>
        <v/>
      </c>
      <c r="I1041" t="str" cm="1">
        <f t="array" aca="1" ref="I1041" ca="1">_xlfn.SINGLE(IF(COLUMNS($E1041:I1041)&lt;=COUNTIF(INDIRECT("'Raw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Input'!$B$3)),COLUMNS($E1041:I1041))),""))</f>
        <v/>
      </c>
      <c r="J1041" t="str" cm="1">
        <f t="array" aca="1" ref="J1041" ca="1">_xlfn.SINGLE(IF(COLUMNS($E1041:J1041)&lt;=COUNTIF(INDIRECT("'Raw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Input'!$B$3)),COLUMNS($E1041:J1041))),""))</f>
        <v/>
      </c>
      <c r="K1041" t="str" cm="1">
        <f t="array" aca="1" ref="K1041" ca="1">_xlfn.SINGLE(IF(COLUMNS($E1041:E1041)&lt;=COUNTIF(INDIRECT("'Raw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Input'!$B$3)),COLUMNS($E1041:E1041))),""))</f>
        <v>Boolean</v>
      </c>
      <c r="L1041" t="str" cm="1">
        <f t="array" aca="1" ref="L1041" ca="1">_xlfn.SINGLE(IF(COLUMNS($E1041:F1041)&lt;=COUNTIF(INDIRECT("'Raw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Input'!$B$3)),COLUMNS($E1041:F1041))),""))</f>
        <v/>
      </c>
      <c r="M1041" t="str" cm="1">
        <f t="array" aca="1" ref="M1041" ca="1">_xlfn.SINGLE(IF(COLUMNS($E1041:G1041)&lt;=COUNTIF(INDIRECT("'Raw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Input'!$B$3)),COLUMNS($E1041:G1041))),""))</f>
        <v/>
      </c>
      <c r="N1041" t="str" cm="1">
        <f t="array" aca="1" ref="N1041" ca="1">_xlfn.SINGLE(IF(COLUMNS($E1041:H1041)&lt;=COUNTIF(INDIRECT("'Raw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Input'!$B$3)),COLUMNS($E1041:H1041))),""))</f>
        <v/>
      </c>
      <c r="O1041" t="str" cm="1">
        <f t="array" aca="1" ref="O1041" ca="1">_xlfn.SINGLE(IF(COLUMNS($E1041:I1041)&lt;=COUNTIF(INDIRECT("'Raw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Input'!$B$3)),COLUMNS($E1041:I1041))),""))</f>
        <v/>
      </c>
      <c r="P1041" t="str" cm="1">
        <f t="array" aca="1" ref="P1041" ca="1">_xlfn.SINGLE(IF(COLUMNS($E1041:J1041)&lt;=COUNTIF(INDIRECT("'Raw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Input'!$B$3)),COLUMNS($E1041:J1041))),""))</f>
        <v/>
      </c>
      <c r="Q1041" t="str">
        <f t="shared" ca="1" si="387"/>
        <v>Int</v>
      </c>
      <c r="R1041" t="str">
        <f t="shared" ca="1" si="388"/>
        <v/>
      </c>
      <c r="S1041" t="str">
        <f t="shared" ca="1" si="389"/>
        <v/>
      </c>
      <c r="T1041" t="str">
        <f t="shared" ca="1" si="370"/>
        <v/>
      </c>
      <c r="U1041" t="str">
        <f t="shared" ca="1" si="371"/>
        <v/>
      </c>
      <c r="V1041">
        <v>1041</v>
      </c>
      <c r="DE1041"/>
      <c r="HB1041"/>
    </row>
    <row r="1042" spans="1:210">
      <c r="A1042" s="79" t="str">
        <f ca="1">IF(ISBLANK(INDIRECT("Setup!A"&amp;(1+(V1042+11)/13))),"",INDIRECT("Setup!A"&amp;(1+(V1042+11)/13)))</f>
        <v/>
      </c>
      <c r="C1042" t="str">
        <f t="shared" ca="1" si="384"/>
        <v/>
      </c>
      <c r="D1042" t="str">
        <f t="shared" ca="1" si="385"/>
        <v/>
      </c>
      <c r="K1042" t="str" cm="1">
        <f t="array" aca="1" ref="K1042" ca="1">_xlfn.SINGLE(IF(COLUMNS($E1042:E1042)&lt;=COUNTIF(INDIRECT("'Raw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Input'!$B$3)),COLUMNS($E1042:E1042))),""))</f>
        <v/>
      </c>
      <c r="L1042" t="str" cm="1">
        <f t="array" aca="1" ref="L1042" ca="1">_xlfn.SINGLE(IF(COLUMNS($E1042:F1042)&lt;=COUNTIF(INDIRECT("'Raw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Input'!$B$3)),COLUMNS($E1042:F1042))),""))</f>
        <v/>
      </c>
      <c r="M1042" t="str" cm="1">
        <f t="array" aca="1" ref="M1042" ca="1">_xlfn.SINGLE(IF(COLUMNS($E1042:G1042)&lt;=COUNTIF(INDIRECT("'Raw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Input'!$B$3)),COLUMNS($E1042:G1042))),""))</f>
        <v/>
      </c>
      <c r="N1042" t="str" cm="1">
        <f t="array" aca="1" ref="N1042" ca="1">_xlfn.SINGLE(IF(COLUMNS($E1042:H1042)&lt;=COUNTIF(INDIRECT("'Raw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Input'!$B$3)),COLUMNS($E1042:H1042))),""))</f>
        <v/>
      </c>
      <c r="O1042" t="str" cm="1">
        <f t="array" aca="1" ref="O1042" ca="1">_xlfn.SINGLE(IF(COLUMNS($E1042:I1042)&lt;=COUNTIF(INDIRECT("'Raw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Input'!$B$3)),COLUMNS($E1042:I1042))),""))</f>
        <v/>
      </c>
      <c r="P1042" t="str" cm="1">
        <f t="array" aca="1" ref="P1042" ca="1">_xlfn.SINGLE(IF(COLUMNS($E1042:J1042)&lt;=COUNTIF(INDIRECT("'Raw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Input'!$B$3)),COLUMNS($E1042:J1042))),""))</f>
        <v/>
      </c>
      <c r="T1042" t="str">
        <f t="shared" ca="1" si="370"/>
        <v/>
      </c>
      <c r="U1042" t="str">
        <f t="shared" ca="1" si="371"/>
        <v/>
      </c>
      <c r="V1042">
        <v>1042</v>
      </c>
      <c r="DE1042"/>
      <c r="HB1042"/>
    </row>
    <row r="1043" spans="1:210">
      <c r="A1043">
        <v>1</v>
      </c>
      <c r="B1043" t="str">
        <f t="shared" ref="B1043:B1054" ca="1" si="390">IFERROR(IF(ISBLANK(INDIRECT(INDIRECT("A"&amp;V1043-A1043)&amp;"!B"&amp;A1043+3)),"",INDIRECT(INDIRECT("A"&amp;V1043-A1043)&amp;"!B"&amp;A1043+3)),"")</f>
        <v/>
      </c>
      <c r="C1043" t="str">
        <f t="shared" ca="1" si="384"/>
        <v/>
      </c>
      <c r="D1043" t="str">
        <f t="shared" ca="1" si="385"/>
        <v/>
      </c>
      <c r="E1043" t="str" cm="1">
        <f t="array" aca="1" ref="E1043" ca="1">_xlfn.SINGLE(IF(COLUMNS($E1043:E1043)&lt;=COUNTIF(INDIRECT("'Raw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Input'!$B$3)),COLUMNS($E1043:E1043))),""))</f>
        <v>Int</v>
      </c>
      <c r="F1043" t="str" cm="1">
        <f t="array" aca="1" ref="F1043" ca="1">_xlfn.SINGLE(IF(COLUMNS($E1043:F1043)&lt;=COUNTIF(INDIRECT("'Raw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Input'!$B$3)),COLUMNS($E1043:F1043))),""))</f>
        <v/>
      </c>
      <c r="G1043" t="str" cm="1">
        <f t="array" aca="1" ref="G1043" ca="1">_xlfn.SINGLE(IF(COLUMNS($E1043:G1043)&lt;=COUNTIF(INDIRECT("'Raw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Input'!$B$3)),COLUMNS($E1043:G1043))),""))</f>
        <v/>
      </c>
      <c r="H1043" t="str" cm="1">
        <f t="array" aca="1" ref="H1043" ca="1">_xlfn.SINGLE(IF(COLUMNS($E1043:H1043)&lt;=COUNTIF(INDIRECT("'Raw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Input'!$B$3)),COLUMNS($E1043:H1043))),""))</f>
        <v/>
      </c>
      <c r="I1043" t="str" cm="1">
        <f t="array" aca="1" ref="I1043" ca="1">_xlfn.SINGLE(IF(COLUMNS($E1043:I1043)&lt;=COUNTIF(INDIRECT("'Raw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Input'!$B$3)),COLUMNS($E1043:I1043))),""))</f>
        <v/>
      </c>
      <c r="J1043" t="str" cm="1">
        <f t="array" aca="1" ref="J1043" ca="1">_xlfn.SINGLE(IF(COLUMNS($E1043:J1043)&lt;=COUNTIF(INDIRECT("'Raw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Input'!$B$3)),COLUMNS($E1043:J1043))),""))</f>
        <v/>
      </c>
      <c r="K1043" t="str" cm="1">
        <f t="array" aca="1" ref="K1043" ca="1">_xlfn.SINGLE(IF(COLUMNS($E1043:E1043)&lt;=COUNTIF(INDIRECT("'Raw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Input'!$B$3)),COLUMNS($E1043:E1043))),""))</f>
        <v>Boolean</v>
      </c>
      <c r="L1043" t="str" cm="1">
        <f t="array" aca="1" ref="L1043" ca="1">_xlfn.SINGLE(IF(COLUMNS($E1043:F1043)&lt;=COUNTIF(INDIRECT("'Raw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Input'!$B$3)),COLUMNS($E1043:F1043))),""))</f>
        <v/>
      </c>
      <c r="M1043" t="str" cm="1">
        <f t="array" aca="1" ref="M1043" ca="1">_xlfn.SINGLE(IF(COLUMNS($E1043:G1043)&lt;=COUNTIF(INDIRECT("'Raw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Input'!$B$3)),COLUMNS($E1043:G1043))),""))</f>
        <v/>
      </c>
      <c r="N1043" t="str" cm="1">
        <f t="array" aca="1" ref="N1043" ca="1">_xlfn.SINGLE(IF(COLUMNS($E1043:H1043)&lt;=COUNTIF(INDIRECT("'Raw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Input'!$B$3)),COLUMNS($E1043:H1043))),""))</f>
        <v/>
      </c>
      <c r="O1043" t="str" cm="1">
        <f t="array" aca="1" ref="O1043" ca="1">_xlfn.SINGLE(IF(COLUMNS($E1043:I1043)&lt;=COUNTIF(INDIRECT("'Raw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Input'!$B$3)),COLUMNS($E1043:I1043))),""))</f>
        <v/>
      </c>
      <c r="P1043" t="str" cm="1">
        <f t="array" aca="1" ref="P1043" ca="1">_xlfn.SINGLE(IF(COLUMNS($E1043:J1043)&lt;=COUNTIF(INDIRECT("'Raw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Input'!$B$3)),COLUMNS($E1043:J1043))),""))</f>
        <v/>
      </c>
      <c r="Q1043" t="str">
        <f t="shared" ref="Q1043:Q1054" ca="1" si="391">IF(NOT(C1043=K1043),E1043,IF(NOT(C1043=L1043),F1043,IF(NOT(C1043=M1043),G1043,IF(NOT(C1043=N1043),H1043,IF(NOT(C1043=O1043),I1043,IF(NOT(C1043=P1043),J1043,""))))))</f>
        <v>Int</v>
      </c>
      <c r="R1043" t="str">
        <f t="shared" ref="R1043:R1054" ca="1" si="392">IF(AND(NOT(C1043=L1043),NOT(F1043=Q1043)),F1043,IF(AND(NOT(C1043=M1043),NOT(G1043=Q1043)),G1043,IF(AND(NOT(C1043=N1043),NOT(H1043=Q1043)),H1043,IF(AND(NOT(C1043=O1043),NOT(I1043=Q1043)),I1043,IF(AND(NOT(C1043=P1043),NOT(J1043=Q1043)),J1043,"")))))</f>
        <v/>
      </c>
      <c r="S1043" t="str">
        <f t="shared" ref="S1043:S1054" ca="1" si="393">IF(AND(NOT(C1043=M1043),NOT(G1043=Q1043),NOT(G1043=R1043)),G1043,IF(AND(NOT(C1043=N1043),NOT(H1043=Q1043),NOT(H1043=R1043)),H1043,IF(AND(NOT(C1043=O1043),NOT(I1043=Q1043),NOT(I1043=R1043)),I1043,IF(AND(NOT(C1043=P1043),NOT(J1043=Q1043),NOT(J1043=R1043)),J1043,""))))</f>
        <v/>
      </c>
      <c r="T1043" t="str">
        <f t="shared" ca="1" si="370"/>
        <v/>
      </c>
      <c r="U1043" t="str">
        <f t="shared" ca="1" si="371"/>
        <v/>
      </c>
      <c r="V1043">
        <v>1043</v>
      </c>
      <c r="DE1043"/>
      <c r="HB1043"/>
    </row>
    <row r="1044" spans="1:210">
      <c r="A1044">
        <v>2</v>
      </c>
      <c r="B1044" t="str">
        <f t="shared" ca="1" si="390"/>
        <v/>
      </c>
      <c r="C1044" t="str">
        <f t="shared" ca="1" si="384"/>
        <v/>
      </c>
      <c r="D1044" t="str">
        <f t="shared" ca="1" si="385"/>
        <v/>
      </c>
      <c r="E1044" t="str" cm="1">
        <f t="array" aca="1" ref="E1044" ca="1">_xlfn.SINGLE(IF(COLUMNS($E1044:E1044)&lt;=COUNTIF(INDIRECT("'Raw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Input'!$B$3)),COLUMNS($E1044:E1044))),""))</f>
        <v>Int</v>
      </c>
      <c r="F1044" t="str" cm="1">
        <f t="array" aca="1" ref="F1044" ca="1">_xlfn.SINGLE(IF(COLUMNS($E1044:F1044)&lt;=COUNTIF(INDIRECT("'Raw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Input'!$B$3)),COLUMNS($E1044:F1044))),""))</f>
        <v/>
      </c>
      <c r="G1044" t="str" cm="1">
        <f t="array" aca="1" ref="G1044" ca="1">_xlfn.SINGLE(IF(COLUMNS($E1044:G1044)&lt;=COUNTIF(INDIRECT("'Raw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Input'!$B$3)),COLUMNS($E1044:G1044))),""))</f>
        <v/>
      </c>
      <c r="H1044" t="str" cm="1">
        <f t="array" aca="1" ref="H1044" ca="1">_xlfn.SINGLE(IF(COLUMNS($E1044:H1044)&lt;=COUNTIF(INDIRECT("'Raw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Input'!$B$3)),COLUMNS($E1044:H1044))),""))</f>
        <v/>
      </c>
      <c r="I1044" t="str" cm="1">
        <f t="array" aca="1" ref="I1044" ca="1">_xlfn.SINGLE(IF(COLUMNS($E1044:I1044)&lt;=COUNTIF(INDIRECT("'Raw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Input'!$B$3)),COLUMNS($E1044:I1044))),""))</f>
        <v/>
      </c>
      <c r="J1044" t="str" cm="1">
        <f t="array" aca="1" ref="J1044" ca="1">_xlfn.SINGLE(IF(COLUMNS($E1044:J1044)&lt;=COUNTIF(INDIRECT("'Raw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Input'!$B$3)),COLUMNS($E1044:J1044))),""))</f>
        <v/>
      </c>
      <c r="K1044" t="str" cm="1">
        <f t="array" aca="1" ref="K1044" ca="1">_xlfn.SINGLE(IF(COLUMNS($E1044:E1044)&lt;=COUNTIF(INDIRECT("'Raw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Input'!$B$3)),COLUMNS($E1044:E1044))),""))</f>
        <v>Boolean</v>
      </c>
      <c r="L1044" t="str" cm="1">
        <f t="array" aca="1" ref="L1044" ca="1">_xlfn.SINGLE(IF(COLUMNS($E1044:F1044)&lt;=COUNTIF(INDIRECT("'Raw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Input'!$B$3)),COLUMNS($E1044:F1044))),""))</f>
        <v/>
      </c>
      <c r="M1044" t="str" cm="1">
        <f t="array" aca="1" ref="M1044" ca="1">_xlfn.SINGLE(IF(COLUMNS($E1044:G1044)&lt;=COUNTIF(INDIRECT("'Raw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Input'!$B$3)),COLUMNS($E1044:G1044))),""))</f>
        <v/>
      </c>
      <c r="N1044" t="str" cm="1">
        <f t="array" aca="1" ref="N1044" ca="1">_xlfn.SINGLE(IF(COLUMNS($E1044:H1044)&lt;=COUNTIF(INDIRECT("'Raw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Input'!$B$3)),COLUMNS($E1044:H1044))),""))</f>
        <v/>
      </c>
      <c r="O1044" t="str" cm="1">
        <f t="array" aca="1" ref="O1044" ca="1">_xlfn.SINGLE(IF(COLUMNS($E1044:I1044)&lt;=COUNTIF(INDIRECT("'Raw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Input'!$B$3)),COLUMNS($E1044:I1044))),""))</f>
        <v/>
      </c>
      <c r="P1044" t="str" cm="1">
        <f t="array" aca="1" ref="P1044" ca="1">_xlfn.SINGLE(IF(COLUMNS($E1044:J1044)&lt;=COUNTIF(INDIRECT("'Raw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Input'!$B$3)),COLUMNS($E1044:J1044))),""))</f>
        <v/>
      </c>
      <c r="Q1044" t="str">
        <f t="shared" ca="1" si="391"/>
        <v>Int</v>
      </c>
      <c r="R1044" t="str">
        <f t="shared" ca="1" si="392"/>
        <v/>
      </c>
      <c r="S1044" t="str">
        <f t="shared" ca="1" si="393"/>
        <v/>
      </c>
      <c r="T1044" t="str">
        <f t="shared" ca="1" si="370"/>
        <v/>
      </c>
      <c r="U1044" t="str">
        <f t="shared" ca="1" si="371"/>
        <v/>
      </c>
      <c r="V1044">
        <v>1044</v>
      </c>
      <c r="DE1044"/>
      <c r="HB1044"/>
    </row>
    <row r="1045" spans="1:210">
      <c r="A1045">
        <v>3</v>
      </c>
      <c r="B1045" t="str">
        <f t="shared" ca="1" si="390"/>
        <v/>
      </c>
      <c r="C1045" t="str">
        <f t="shared" ca="1" si="384"/>
        <v/>
      </c>
      <c r="D1045" t="str">
        <f t="shared" ca="1" si="385"/>
        <v/>
      </c>
      <c r="E1045" t="str" cm="1">
        <f t="array" aca="1" ref="E1045" ca="1">_xlfn.SINGLE(IF(COLUMNS($E1045:E1045)&lt;=COUNTIF(INDIRECT("'Raw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Input'!$B$3)),COLUMNS($E1045:E1045))),""))</f>
        <v>Int</v>
      </c>
      <c r="F1045" t="str" cm="1">
        <f t="array" aca="1" ref="F1045" ca="1">_xlfn.SINGLE(IF(COLUMNS($E1045:F1045)&lt;=COUNTIF(INDIRECT("'Raw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Input'!$B$3)),COLUMNS($E1045:F1045))),""))</f>
        <v/>
      </c>
      <c r="G1045" t="str" cm="1">
        <f t="array" aca="1" ref="G1045" ca="1">_xlfn.SINGLE(IF(COLUMNS($E1045:G1045)&lt;=COUNTIF(INDIRECT("'Raw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Input'!$B$3)),COLUMNS($E1045:G1045))),""))</f>
        <v/>
      </c>
      <c r="H1045" t="str" cm="1">
        <f t="array" aca="1" ref="H1045" ca="1">_xlfn.SINGLE(IF(COLUMNS($E1045:H1045)&lt;=COUNTIF(INDIRECT("'Raw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Input'!$B$3)),COLUMNS($E1045:H1045))),""))</f>
        <v/>
      </c>
      <c r="I1045" t="str" cm="1">
        <f t="array" aca="1" ref="I1045" ca="1">_xlfn.SINGLE(IF(COLUMNS($E1045:I1045)&lt;=COUNTIF(INDIRECT("'Raw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Input'!$B$3)),COLUMNS($E1045:I1045))),""))</f>
        <v/>
      </c>
      <c r="J1045" t="str" cm="1">
        <f t="array" aca="1" ref="J1045" ca="1">_xlfn.SINGLE(IF(COLUMNS($E1045:J1045)&lt;=COUNTIF(INDIRECT("'Raw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Input'!$B$3)),COLUMNS($E1045:J1045))),""))</f>
        <v/>
      </c>
      <c r="K1045" t="str" cm="1">
        <f t="array" aca="1" ref="K1045" ca="1">_xlfn.SINGLE(IF(COLUMNS($E1045:E1045)&lt;=COUNTIF(INDIRECT("'Raw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Input'!$B$3)),COLUMNS($E1045:E1045))),""))</f>
        <v>Boolean</v>
      </c>
      <c r="L1045" t="str" cm="1">
        <f t="array" aca="1" ref="L1045" ca="1">_xlfn.SINGLE(IF(COLUMNS($E1045:F1045)&lt;=COUNTIF(INDIRECT("'Raw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Input'!$B$3)),COLUMNS($E1045:F1045))),""))</f>
        <v/>
      </c>
      <c r="M1045" t="str" cm="1">
        <f t="array" aca="1" ref="M1045" ca="1">_xlfn.SINGLE(IF(COLUMNS($E1045:G1045)&lt;=COUNTIF(INDIRECT("'Raw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Input'!$B$3)),COLUMNS($E1045:G1045))),""))</f>
        <v/>
      </c>
      <c r="N1045" t="str" cm="1">
        <f t="array" aca="1" ref="N1045" ca="1">_xlfn.SINGLE(IF(COLUMNS($E1045:H1045)&lt;=COUNTIF(INDIRECT("'Raw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Input'!$B$3)),COLUMNS($E1045:H1045))),""))</f>
        <v/>
      </c>
      <c r="O1045" t="str" cm="1">
        <f t="array" aca="1" ref="O1045" ca="1">_xlfn.SINGLE(IF(COLUMNS($E1045:I1045)&lt;=COUNTIF(INDIRECT("'Raw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Input'!$B$3)),COLUMNS($E1045:I1045))),""))</f>
        <v/>
      </c>
      <c r="P1045" t="str" cm="1">
        <f t="array" aca="1" ref="P1045" ca="1">_xlfn.SINGLE(IF(COLUMNS($E1045:J1045)&lt;=COUNTIF(INDIRECT("'Raw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Input'!$B$3)),COLUMNS($E1045:J1045))),""))</f>
        <v/>
      </c>
      <c r="Q1045" t="str">
        <f t="shared" ca="1" si="391"/>
        <v>Int</v>
      </c>
      <c r="R1045" t="str">
        <f t="shared" ca="1" si="392"/>
        <v/>
      </c>
      <c r="S1045" t="str">
        <f t="shared" ca="1" si="393"/>
        <v/>
      </c>
      <c r="T1045" t="str">
        <f t="shared" ca="1" si="370"/>
        <v/>
      </c>
      <c r="U1045" t="str">
        <f t="shared" ca="1" si="371"/>
        <v/>
      </c>
      <c r="V1045">
        <v>1045</v>
      </c>
      <c r="DE1045"/>
      <c r="HB1045"/>
    </row>
    <row r="1046" spans="1:210">
      <c r="A1046">
        <v>4</v>
      </c>
      <c r="B1046" t="str">
        <f t="shared" ca="1" si="390"/>
        <v/>
      </c>
      <c r="C1046" t="str">
        <f t="shared" ca="1" si="384"/>
        <v/>
      </c>
      <c r="D1046" t="str">
        <f t="shared" ca="1" si="385"/>
        <v/>
      </c>
      <c r="E1046" t="str" cm="1">
        <f t="array" aca="1" ref="E1046" ca="1">_xlfn.SINGLE(IF(COLUMNS($E1046:E1046)&lt;=COUNTIF(INDIRECT("'Raw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Input'!$B$3)),COLUMNS($E1046:E1046))),""))</f>
        <v>Int</v>
      </c>
      <c r="F1046" t="str" cm="1">
        <f t="array" aca="1" ref="F1046" ca="1">_xlfn.SINGLE(IF(COLUMNS($E1046:F1046)&lt;=COUNTIF(INDIRECT("'Raw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Input'!$B$3)),COLUMNS($E1046:F1046))),""))</f>
        <v/>
      </c>
      <c r="G1046" t="str" cm="1">
        <f t="array" aca="1" ref="G1046" ca="1">_xlfn.SINGLE(IF(COLUMNS($E1046:G1046)&lt;=COUNTIF(INDIRECT("'Raw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Input'!$B$3)),COLUMNS($E1046:G1046))),""))</f>
        <v/>
      </c>
      <c r="H1046" t="str" cm="1">
        <f t="array" aca="1" ref="H1046" ca="1">_xlfn.SINGLE(IF(COLUMNS($E1046:H1046)&lt;=COUNTIF(INDIRECT("'Raw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Input'!$B$3)),COLUMNS($E1046:H1046))),""))</f>
        <v/>
      </c>
      <c r="I1046" t="str" cm="1">
        <f t="array" aca="1" ref="I1046" ca="1">_xlfn.SINGLE(IF(COLUMNS($E1046:I1046)&lt;=COUNTIF(INDIRECT("'Raw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Input'!$B$3)),COLUMNS($E1046:I1046))),""))</f>
        <v/>
      </c>
      <c r="J1046" t="str" cm="1">
        <f t="array" aca="1" ref="J1046" ca="1">_xlfn.SINGLE(IF(COLUMNS($E1046:J1046)&lt;=COUNTIF(INDIRECT("'Raw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Input'!$B$3)),COLUMNS($E1046:J1046))),""))</f>
        <v/>
      </c>
      <c r="K1046" t="str" cm="1">
        <f t="array" aca="1" ref="K1046" ca="1">_xlfn.SINGLE(IF(COLUMNS($E1046:E1046)&lt;=COUNTIF(INDIRECT("'Raw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Input'!$B$3)),COLUMNS($E1046:E1046))),""))</f>
        <v>Boolean</v>
      </c>
      <c r="L1046" t="str" cm="1">
        <f t="array" aca="1" ref="L1046" ca="1">_xlfn.SINGLE(IF(COLUMNS($E1046:F1046)&lt;=COUNTIF(INDIRECT("'Raw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Input'!$B$3)),COLUMNS($E1046:F1046))),""))</f>
        <v/>
      </c>
      <c r="M1046" t="str" cm="1">
        <f t="array" aca="1" ref="M1046" ca="1">_xlfn.SINGLE(IF(COLUMNS($E1046:G1046)&lt;=COUNTIF(INDIRECT("'Raw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Input'!$B$3)),COLUMNS($E1046:G1046))),""))</f>
        <v/>
      </c>
      <c r="N1046" t="str" cm="1">
        <f t="array" aca="1" ref="N1046" ca="1">_xlfn.SINGLE(IF(COLUMNS($E1046:H1046)&lt;=COUNTIF(INDIRECT("'Raw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Input'!$B$3)),COLUMNS($E1046:H1046))),""))</f>
        <v/>
      </c>
      <c r="O1046" t="str" cm="1">
        <f t="array" aca="1" ref="O1046" ca="1">_xlfn.SINGLE(IF(COLUMNS($E1046:I1046)&lt;=COUNTIF(INDIRECT("'Raw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Input'!$B$3)),COLUMNS($E1046:I1046))),""))</f>
        <v/>
      </c>
      <c r="P1046" t="str" cm="1">
        <f t="array" aca="1" ref="P1046" ca="1">_xlfn.SINGLE(IF(COLUMNS($E1046:J1046)&lt;=COUNTIF(INDIRECT("'Raw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Input'!$B$3)),COLUMNS($E1046:J1046))),""))</f>
        <v/>
      </c>
      <c r="Q1046" t="str">
        <f t="shared" ca="1" si="391"/>
        <v>Int</v>
      </c>
      <c r="R1046" t="str">
        <f t="shared" ca="1" si="392"/>
        <v/>
      </c>
      <c r="S1046" t="str">
        <f t="shared" ca="1" si="393"/>
        <v/>
      </c>
      <c r="T1046" t="str">
        <f t="shared" ca="1" si="370"/>
        <v/>
      </c>
      <c r="U1046" t="str">
        <f t="shared" ca="1" si="371"/>
        <v/>
      </c>
      <c r="V1046">
        <v>1046</v>
      </c>
      <c r="DE1046"/>
      <c r="HB1046"/>
    </row>
    <row r="1047" spans="1:210">
      <c r="A1047">
        <v>5</v>
      </c>
      <c r="B1047" t="str">
        <f t="shared" ca="1" si="390"/>
        <v/>
      </c>
      <c r="C1047" t="str">
        <f t="shared" ca="1" si="384"/>
        <v/>
      </c>
      <c r="D1047" t="str">
        <f t="shared" ca="1" si="385"/>
        <v/>
      </c>
      <c r="E1047" t="str" cm="1">
        <f t="array" aca="1" ref="E1047" ca="1">_xlfn.SINGLE(IF(COLUMNS($E1047:E1047)&lt;=COUNTIF(INDIRECT("'Raw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Input'!$B$3)),COLUMNS($E1047:E1047))),""))</f>
        <v>Int</v>
      </c>
      <c r="F1047" t="str" cm="1">
        <f t="array" aca="1" ref="F1047" ca="1">_xlfn.SINGLE(IF(COLUMNS($E1047:F1047)&lt;=COUNTIF(INDIRECT("'Raw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Input'!$B$3)),COLUMNS($E1047:F1047))),""))</f>
        <v/>
      </c>
      <c r="G1047" t="str" cm="1">
        <f t="array" aca="1" ref="G1047" ca="1">_xlfn.SINGLE(IF(COLUMNS($E1047:G1047)&lt;=COUNTIF(INDIRECT("'Raw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Input'!$B$3)),COLUMNS($E1047:G1047))),""))</f>
        <v/>
      </c>
      <c r="H1047" t="str" cm="1">
        <f t="array" aca="1" ref="H1047" ca="1">_xlfn.SINGLE(IF(COLUMNS($E1047:H1047)&lt;=COUNTIF(INDIRECT("'Raw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Input'!$B$3)),COLUMNS($E1047:H1047))),""))</f>
        <v/>
      </c>
      <c r="I1047" t="str" cm="1">
        <f t="array" aca="1" ref="I1047" ca="1">_xlfn.SINGLE(IF(COLUMNS($E1047:I1047)&lt;=COUNTIF(INDIRECT("'Raw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Input'!$B$3)),COLUMNS($E1047:I1047))),""))</f>
        <v/>
      </c>
      <c r="J1047" t="str" cm="1">
        <f t="array" aca="1" ref="J1047" ca="1">_xlfn.SINGLE(IF(COLUMNS($E1047:J1047)&lt;=COUNTIF(INDIRECT("'Raw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Input'!$B$3)),COLUMNS($E1047:J1047))),""))</f>
        <v/>
      </c>
      <c r="K1047" t="str" cm="1">
        <f t="array" aca="1" ref="K1047" ca="1">_xlfn.SINGLE(IF(COLUMNS($E1047:E1047)&lt;=COUNTIF(INDIRECT("'Raw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Input'!$B$3)),COLUMNS($E1047:E1047))),""))</f>
        <v>Boolean</v>
      </c>
      <c r="L1047" t="str" cm="1">
        <f t="array" aca="1" ref="L1047" ca="1">_xlfn.SINGLE(IF(COLUMNS($E1047:F1047)&lt;=COUNTIF(INDIRECT("'Raw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Input'!$B$3)),COLUMNS($E1047:F1047))),""))</f>
        <v/>
      </c>
      <c r="M1047" t="str" cm="1">
        <f t="array" aca="1" ref="M1047" ca="1">_xlfn.SINGLE(IF(COLUMNS($E1047:G1047)&lt;=COUNTIF(INDIRECT("'Raw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Input'!$B$3)),COLUMNS($E1047:G1047))),""))</f>
        <v/>
      </c>
      <c r="N1047" t="str" cm="1">
        <f t="array" aca="1" ref="N1047" ca="1">_xlfn.SINGLE(IF(COLUMNS($E1047:H1047)&lt;=COUNTIF(INDIRECT("'Raw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Input'!$B$3)),COLUMNS($E1047:H1047))),""))</f>
        <v/>
      </c>
      <c r="O1047" t="str" cm="1">
        <f t="array" aca="1" ref="O1047" ca="1">_xlfn.SINGLE(IF(COLUMNS($E1047:I1047)&lt;=COUNTIF(INDIRECT("'Raw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Input'!$B$3)),COLUMNS($E1047:I1047))),""))</f>
        <v/>
      </c>
      <c r="P1047" t="str" cm="1">
        <f t="array" aca="1" ref="P1047" ca="1">_xlfn.SINGLE(IF(COLUMNS($E1047:J1047)&lt;=COUNTIF(INDIRECT("'Raw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Input'!$B$3)),COLUMNS($E1047:J1047))),""))</f>
        <v/>
      </c>
      <c r="Q1047" t="str">
        <f t="shared" ca="1" si="391"/>
        <v>Int</v>
      </c>
      <c r="R1047" t="str">
        <f t="shared" ca="1" si="392"/>
        <v/>
      </c>
      <c r="S1047" t="str">
        <f t="shared" ca="1" si="393"/>
        <v/>
      </c>
      <c r="T1047" t="str">
        <f t="shared" ca="1" si="370"/>
        <v/>
      </c>
      <c r="U1047" t="str">
        <f t="shared" ca="1" si="371"/>
        <v/>
      </c>
      <c r="V1047">
        <v>1047</v>
      </c>
      <c r="DE1047"/>
      <c r="HB1047"/>
    </row>
    <row r="1048" spans="1:210">
      <c r="A1048">
        <v>6</v>
      </c>
      <c r="B1048" t="str">
        <f t="shared" ca="1" si="390"/>
        <v/>
      </c>
      <c r="C1048" t="str">
        <f t="shared" ca="1" si="384"/>
        <v/>
      </c>
      <c r="D1048" t="str">
        <f t="shared" ca="1" si="385"/>
        <v/>
      </c>
      <c r="E1048" t="str" cm="1">
        <f t="array" aca="1" ref="E1048" ca="1">_xlfn.SINGLE(IF(COLUMNS($E1048:E1048)&lt;=COUNTIF(INDIRECT("'Raw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Input'!$B$3)),COLUMNS($E1048:E1048))),""))</f>
        <v>Int</v>
      </c>
      <c r="F1048" t="str" cm="1">
        <f t="array" aca="1" ref="F1048" ca="1">_xlfn.SINGLE(IF(COLUMNS($E1048:F1048)&lt;=COUNTIF(INDIRECT("'Raw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Input'!$B$3)),COLUMNS($E1048:F1048))),""))</f>
        <v/>
      </c>
      <c r="G1048" t="str" cm="1">
        <f t="array" aca="1" ref="G1048" ca="1">_xlfn.SINGLE(IF(COLUMNS($E1048:G1048)&lt;=COUNTIF(INDIRECT("'Raw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Input'!$B$3)),COLUMNS($E1048:G1048))),""))</f>
        <v/>
      </c>
      <c r="H1048" t="str" cm="1">
        <f t="array" aca="1" ref="H1048" ca="1">_xlfn.SINGLE(IF(COLUMNS($E1048:H1048)&lt;=COUNTIF(INDIRECT("'Raw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Input'!$B$3)),COLUMNS($E1048:H1048))),""))</f>
        <v/>
      </c>
      <c r="I1048" t="str" cm="1">
        <f t="array" aca="1" ref="I1048" ca="1">_xlfn.SINGLE(IF(COLUMNS($E1048:I1048)&lt;=COUNTIF(INDIRECT("'Raw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Input'!$B$3)),COLUMNS($E1048:I1048))),""))</f>
        <v/>
      </c>
      <c r="J1048" t="str" cm="1">
        <f t="array" aca="1" ref="J1048" ca="1">_xlfn.SINGLE(IF(COLUMNS($E1048:J1048)&lt;=COUNTIF(INDIRECT("'Raw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Input'!$B$3)),COLUMNS($E1048:J1048))),""))</f>
        <v/>
      </c>
      <c r="K1048" t="str" cm="1">
        <f t="array" aca="1" ref="K1048" ca="1">_xlfn.SINGLE(IF(COLUMNS($E1048:E1048)&lt;=COUNTIF(INDIRECT("'Raw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Input'!$B$3)),COLUMNS($E1048:E1048))),""))</f>
        <v>Boolean</v>
      </c>
      <c r="L1048" t="str" cm="1">
        <f t="array" aca="1" ref="L1048" ca="1">_xlfn.SINGLE(IF(COLUMNS($E1048:F1048)&lt;=COUNTIF(INDIRECT("'Raw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Input'!$B$3)),COLUMNS($E1048:F1048))),""))</f>
        <v/>
      </c>
      <c r="M1048" t="str" cm="1">
        <f t="array" aca="1" ref="M1048" ca="1">_xlfn.SINGLE(IF(COLUMNS($E1048:G1048)&lt;=COUNTIF(INDIRECT("'Raw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Input'!$B$3)),COLUMNS($E1048:G1048))),""))</f>
        <v/>
      </c>
      <c r="N1048" t="str" cm="1">
        <f t="array" aca="1" ref="N1048" ca="1">_xlfn.SINGLE(IF(COLUMNS($E1048:H1048)&lt;=COUNTIF(INDIRECT("'Raw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Input'!$B$3)),COLUMNS($E1048:H1048))),""))</f>
        <v/>
      </c>
      <c r="O1048" t="str" cm="1">
        <f t="array" aca="1" ref="O1048" ca="1">_xlfn.SINGLE(IF(COLUMNS($E1048:I1048)&lt;=COUNTIF(INDIRECT("'Raw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Input'!$B$3)),COLUMNS($E1048:I1048))),""))</f>
        <v/>
      </c>
      <c r="P1048" t="str" cm="1">
        <f t="array" aca="1" ref="P1048" ca="1">_xlfn.SINGLE(IF(COLUMNS($E1048:J1048)&lt;=COUNTIF(INDIRECT("'Raw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Input'!$B$3)),COLUMNS($E1048:J1048))),""))</f>
        <v/>
      </c>
      <c r="Q1048" t="str">
        <f t="shared" ca="1" si="391"/>
        <v>Int</v>
      </c>
      <c r="R1048" t="str">
        <f t="shared" ca="1" si="392"/>
        <v/>
      </c>
      <c r="S1048" t="str">
        <f t="shared" ca="1" si="393"/>
        <v/>
      </c>
      <c r="T1048" t="str">
        <f t="shared" ref="T1048:T1111" ca="1" si="394">IF(D1048=1,SUM(IFERROR(INDIRECT(Q1048&amp;"!B35"),0),IFERROR(INDIRECT(R1048&amp;"!B35"),0),IFERROR(INDIRECT(S1048&amp;"!B35"),0))-SUM(IFERROR(INDIRECT(Q1048&amp;"!K"&amp;MATCH(B1048,INDIRECT(Q1048&amp;"!B4:B15"),0)+20),0),IFERROR(INDIRECT(R1048&amp;"!K"&amp;MATCH(B1048,INDIRECT(R1048&amp;"!B4:B15"),0)+20),0),IFERROR(INDIRECT(S1048&amp;"!K"&amp;MATCH(B1048,INDIRECT(S1048&amp;"!B4:B15"),0)+20),0)),"")</f>
        <v/>
      </c>
      <c r="U1048" t="str">
        <f t="shared" ref="U1048:U1111" ca="1" si="395">IF(D1048=1,SUM(IFERROR(INDIRECT(Q1048&amp;"!I20"),0),IFERROR(INDIRECT(R1048&amp;"!I20"),0),IFERROR(INDIRECT(S1048&amp;"!I20"),0))-SUM(IFERROR(INDIRECT(Q1048&amp;"!K"&amp;MATCH(B1048,INDIRECT(Q1048&amp;"!B4:B15"),0)+20),0),IFERROR(INDIRECT(R1048&amp;"!K"&amp;MATCH(B1048,INDIRECT(R1048&amp;"!B4:B15"),0)+20),0),IFERROR(INDIRECT(S1048&amp;"!K"&amp;MATCH(B1048,INDIRECT(S1048&amp;"!B4:B15"),0)+20),0)),"")</f>
        <v/>
      </c>
      <c r="V1048">
        <v>1048</v>
      </c>
      <c r="DE1048"/>
      <c r="HB1048"/>
    </row>
    <row r="1049" spans="1:210">
      <c r="A1049">
        <v>7</v>
      </c>
      <c r="B1049" t="str">
        <f t="shared" ca="1" si="390"/>
        <v/>
      </c>
      <c r="C1049" t="str">
        <f t="shared" ca="1" si="384"/>
        <v/>
      </c>
      <c r="D1049" t="str">
        <f t="shared" ca="1" si="385"/>
        <v/>
      </c>
      <c r="E1049" t="str" cm="1">
        <f t="array" aca="1" ref="E1049" ca="1">_xlfn.SINGLE(IF(COLUMNS($E1049:E1049)&lt;=COUNTIF(INDIRECT("'Raw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Input'!$B$3)),COLUMNS($E1049:E1049))),""))</f>
        <v>Int</v>
      </c>
      <c r="F1049" t="str" cm="1">
        <f t="array" aca="1" ref="F1049" ca="1">_xlfn.SINGLE(IF(COLUMNS($E1049:F1049)&lt;=COUNTIF(INDIRECT("'Raw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Input'!$B$3)),COLUMNS($E1049:F1049))),""))</f>
        <v/>
      </c>
      <c r="G1049" t="str" cm="1">
        <f t="array" aca="1" ref="G1049" ca="1">_xlfn.SINGLE(IF(COLUMNS($E1049:G1049)&lt;=COUNTIF(INDIRECT("'Raw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Input'!$B$3)),COLUMNS($E1049:G1049))),""))</f>
        <v/>
      </c>
      <c r="H1049" t="str" cm="1">
        <f t="array" aca="1" ref="H1049" ca="1">_xlfn.SINGLE(IF(COLUMNS($E1049:H1049)&lt;=COUNTIF(INDIRECT("'Raw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Input'!$B$3)),COLUMNS($E1049:H1049))),""))</f>
        <v/>
      </c>
      <c r="I1049" t="str" cm="1">
        <f t="array" aca="1" ref="I1049" ca="1">_xlfn.SINGLE(IF(COLUMNS($E1049:I1049)&lt;=COUNTIF(INDIRECT("'Raw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Input'!$B$3)),COLUMNS($E1049:I1049))),""))</f>
        <v/>
      </c>
      <c r="J1049" t="str" cm="1">
        <f t="array" aca="1" ref="J1049" ca="1">_xlfn.SINGLE(IF(COLUMNS($E1049:J1049)&lt;=COUNTIF(INDIRECT("'Raw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Input'!$B$3)),COLUMNS($E1049:J1049))),""))</f>
        <v/>
      </c>
      <c r="K1049" t="str" cm="1">
        <f t="array" aca="1" ref="K1049" ca="1">_xlfn.SINGLE(IF(COLUMNS($E1049:E1049)&lt;=COUNTIF(INDIRECT("'Raw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Input'!$B$3)),COLUMNS($E1049:E1049))),""))</f>
        <v>Boolean</v>
      </c>
      <c r="L1049" t="str" cm="1">
        <f t="array" aca="1" ref="L1049" ca="1">_xlfn.SINGLE(IF(COLUMNS($E1049:F1049)&lt;=COUNTIF(INDIRECT("'Raw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Input'!$B$3)),COLUMNS($E1049:F1049))),""))</f>
        <v/>
      </c>
      <c r="M1049" t="str" cm="1">
        <f t="array" aca="1" ref="M1049" ca="1">_xlfn.SINGLE(IF(COLUMNS($E1049:G1049)&lt;=COUNTIF(INDIRECT("'Raw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Input'!$B$3)),COLUMNS($E1049:G1049))),""))</f>
        <v/>
      </c>
      <c r="N1049" t="str" cm="1">
        <f t="array" aca="1" ref="N1049" ca="1">_xlfn.SINGLE(IF(COLUMNS($E1049:H1049)&lt;=COUNTIF(INDIRECT("'Raw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Input'!$B$3)),COLUMNS($E1049:H1049))),""))</f>
        <v/>
      </c>
      <c r="O1049" t="str" cm="1">
        <f t="array" aca="1" ref="O1049" ca="1">_xlfn.SINGLE(IF(COLUMNS($E1049:I1049)&lt;=COUNTIF(INDIRECT("'Raw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Input'!$B$3)),COLUMNS($E1049:I1049))),""))</f>
        <v/>
      </c>
      <c r="P1049" t="str" cm="1">
        <f t="array" aca="1" ref="P1049" ca="1">_xlfn.SINGLE(IF(COLUMNS($E1049:J1049)&lt;=COUNTIF(INDIRECT("'Raw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Input'!$B$3)),COLUMNS($E1049:J1049))),""))</f>
        <v/>
      </c>
      <c r="Q1049" t="str">
        <f t="shared" ca="1" si="391"/>
        <v>Int</v>
      </c>
      <c r="R1049" t="str">
        <f t="shared" ca="1" si="392"/>
        <v/>
      </c>
      <c r="S1049" t="str">
        <f t="shared" ca="1" si="393"/>
        <v/>
      </c>
      <c r="T1049" t="str">
        <f t="shared" ca="1" si="394"/>
        <v/>
      </c>
      <c r="U1049" t="str">
        <f t="shared" ca="1" si="395"/>
        <v/>
      </c>
      <c r="V1049">
        <v>1049</v>
      </c>
      <c r="DE1049"/>
      <c r="HB1049"/>
    </row>
    <row r="1050" spans="1:210">
      <c r="A1050">
        <v>8</v>
      </c>
      <c r="B1050" t="str">
        <f t="shared" ca="1" si="390"/>
        <v/>
      </c>
      <c r="C1050" t="str">
        <f t="shared" ca="1" si="384"/>
        <v/>
      </c>
      <c r="D1050" t="str">
        <f t="shared" ca="1" si="385"/>
        <v/>
      </c>
      <c r="E1050" t="str" cm="1">
        <f t="array" aca="1" ref="E1050" ca="1">_xlfn.SINGLE(IF(COLUMNS($E1050:E1050)&lt;=COUNTIF(INDIRECT("'Raw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Input'!$B$3)),COLUMNS($E1050:E1050))),""))</f>
        <v>Int</v>
      </c>
      <c r="F1050" t="str" cm="1">
        <f t="array" aca="1" ref="F1050" ca="1">_xlfn.SINGLE(IF(COLUMNS($E1050:F1050)&lt;=COUNTIF(INDIRECT("'Raw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Input'!$B$3)),COLUMNS($E1050:F1050))),""))</f>
        <v/>
      </c>
      <c r="G1050" t="str" cm="1">
        <f t="array" aca="1" ref="G1050" ca="1">_xlfn.SINGLE(IF(COLUMNS($E1050:G1050)&lt;=COUNTIF(INDIRECT("'Raw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Input'!$B$3)),COLUMNS($E1050:G1050))),""))</f>
        <v/>
      </c>
      <c r="H1050" t="str" cm="1">
        <f t="array" aca="1" ref="H1050" ca="1">_xlfn.SINGLE(IF(COLUMNS($E1050:H1050)&lt;=COUNTIF(INDIRECT("'Raw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Input'!$B$3)),COLUMNS($E1050:H1050))),""))</f>
        <v/>
      </c>
      <c r="I1050" t="str" cm="1">
        <f t="array" aca="1" ref="I1050" ca="1">_xlfn.SINGLE(IF(COLUMNS($E1050:I1050)&lt;=COUNTIF(INDIRECT("'Raw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Input'!$B$3)),COLUMNS($E1050:I1050))),""))</f>
        <v/>
      </c>
      <c r="J1050" t="str" cm="1">
        <f t="array" aca="1" ref="J1050" ca="1">_xlfn.SINGLE(IF(COLUMNS($E1050:J1050)&lt;=COUNTIF(INDIRECT("'Raw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Input'!$B$3)),COLUMNS($E1050:J1050))),""))</f>
        <v/>
      </c>
      <c r="K1050" t="str" cm="1">
        <f t="array" aca="1" ref="K1050" ca="1">_xlfn.SINGLE(IF(COLUMNS($E1050:E1050)&lt;=COUNTIF(INDIRECT("'Raw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Input'!$B$3)),COLUMNS($E1050:E1050))),""))</f>
        <v>Boolean</v>
      </c>
      <c r="L1050" t="str" cm="1">
        <f t="array" aca="1" ref="L1050" ca="1">_xlfn.SINGLE(IF(COLUMNS($E1050:F1050)&lt;=COUNTIF(INDIRECT("'Raw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Input'!$B$3)),COLUMNS($E1050:F1050))),""))</f>
        <v/>
      </c>
      <c r="M1050" t="str" cm="1">
        <f t="array" aca="1" ref="M1050" ca="1">_xlfn.SINGLE(IF(COLUMNS($E1050:G1050)&lt;=COUNTIF(INDIRECT("'Raw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Input'!$B$3)),COLUMNS($E1050:G1050))),""))</f>
        <v/>
      </c>
      <c r="N1050" t="str" cm="1">
        <f t="array" aca="1" ref="N1050" ca="1">_xlfn.SINGLE(IF(COLUMNS($E1050:H1050)&lt;=COUNTIF(INDIRECT("'Raw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Input'!$B$3)),COLUMNS($E1050:H1050))),""))</f>
        <v/>
      </c>
      <c r="O1050" t="str" cm="1">
        <f t="array" aca="1" ref="O1050" ca="1">_xlfn.SINGLE(IF(COLUMNS($E1050:I1050)&lt;=COUNTIF(INDIRECT("'Raw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Input'!$B$3)),COLUMNS($E1050:I1050))),""))</f>
        <v/>
      </c>
      <c r="P1050" t="str" cm="1">
        <f t="array" aca="1" ref="P1050" ca="1">_xlfn.SINGLE(IF(COLUMNS($E1050:J1050)&lt;=COUNTIF(INDIRECT("'Raw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Input'!$B$3)),COLUMNS($E1050:J1050))),""))</f>
        <v/>
      </c>
      <c r="Q1050" t="str">
        <f t="shared" ca="1" si="391"/>
        <v>Int</v>
      </c>
      <c r="R1050" t="str">
        <f t="shared" ca="1" si="392"/>
        <v/>
      </c>
      <c r="S1050" t="str">
        <f t="shared" ca="1" si="393"/>
        <v/>
      </c>
      <c r="T1050" t="str">
        <f t="shared" ca="1" si="394"/>
        <v/>
      </c>
      <c r="U1050" t="str">
        <f t="shared" ca="1" si="395"/>
        <v/>
      </c>
      <c r="V1050">
        <v>1050</v>
      </c>
      <c r="DE1050"/>
      <c r="HB1050"/>
    </row>
    <row r="1051" spans="1:210">
      <c r="A1051">
        <v>9</v>
      </c>
      <c r="B1051" t="str">
        <f t="shared" ca="1" si="390"/>
        <v/>
      </c>
      <c r="C1051" t="str">
        <f t="shared" ca="1" si="384"/>
        <v/>
      </c>
      <c r="D1051" t="str">
        <f t="shared" ca="1" si="385"/>
        <v/>
      </c>
      <c r="E1051" t="str" cm="1">
        <f t="array" aca="1" ref="E1051" ca="1">_xlfn.SINGLE(IF(COLUMNS($E1051:E1051)&lt;=COUNTIF(INDIRECT("'Raw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Input'!$B$3)),COLUMNS($E1051:E1051))),""))</f>
        <v>Int</v>
      </c>
      <c r="F1051" t="str" cm="1">
        <f t="array" aca="1" ref="F1051" ca="1">_xlfn.SINGLE(IF(COLUMNS($E1051:F1051)&lt;=COUNTIF(INDIRECT("'Raw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Input'!$B$3)),COLUMNS($E1051:F1051))),""))</f>
        <v/>
      </c>
      <c r="G1051" t="str" cm="1">
        <f t="array" aca="1" ref="G1051" ca="1">_xlfn.SINGLE(IF(COLUMNS($E1051:G1051)&lt;=COUNTIF(INDIRECT("'Raw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Input'!$B$3)),COLUMNS($E1051:G1051))),""))</f>
        <v/>
      </c>
      <c r="H1051" t="str" cm="1">
        <f t="array" aca="1" ref="H1051" ca="1">_xlfn.SINGLE(IF(COLUMNS($E1051:H1051)&lt;=COUNTIF(INDIRECT("'Raw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Input'!$B$3)),COLUMNS($E1051:H1051))),""))</f>
        <v/>
      </c>
      <c r="I1051" t="str" cm="1">
        <f t="array" aca="1" ref="I1051" ca="1">_xlfn.SINGLE(IF(COLUMNS($E1051:I1051)&lt;=COUNTIF(INDIRECT("'Raw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Input'!$B$3)),COLUMNS($E1051:I1051))),""))</f>
        <v/>
      </c>
      <c r="J1051" t="str" cm="1">
        <f t="array" aca="1" ref="J1051" ca="1">_xlfn.SINGLE(IF(COLUMNS($E1051:J1051)&lt;=COUNTIF(INDIRECT("'Raw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Input'!$B$3)),COLUMNS($E1051:J1051))),""))</f>
        <v/>
      </c>
      <c r="K1051" t="str" cm="1">
        <f t="array" aca="1" ref="K1051" ca="1">_xlfn.SINGLE(IF(COLUMNS($E1051:E1051)&lt;=COUNTIF(INDIRECT("'Raw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Input'!$B$3)),COLUMNS($E1051:E1051))),""))</f>
        <v>Boolean</v>
      </c>
      <c r="L1051" t="str" cm="1">
        <f t="array" aca="1" ref="L1051" ca="1">_xlfn.SINGLE(IF(COLUMNS($E1051:F1051)&lt;=COUNTIF(INDIRECT("'Raw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Input'!$B$3)),COLUMNS($E1051:F1051))),""))</f>
        <v/>
      </c>
      <c r="M1051" t="str" cm="1">
        <f t="array" aca="1" ref="M1051" ca="1">_xlfn.SINGLE(IF(COLUMNS($E1051:G1051)&lt;=COUNTIF(INDIRECT("'Raw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Input'!$B$3)),COLUMNS($E1051:G1051))),""))</f>
        <v/>
      </c>
      <c r="N1051" t="str" cm="1">
        <f t="array" aca="1" ref="N1051" ca="1">_xlfn.SINGLE(IF(COLUMNS($E1051:H1051)&lt;=COUNTIF(INDIRECT("'Raw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Input'!$B$3)),COLUMNS($E1051:H1051))),""))</f>
        <v/>
      </c>
      <c r="O1051" t="str" cm="1">
        <f t="array" aca="1" ref="O1051" ca="1">_xlfn.SINGLE(IF(COLUMNS($E1051:I1051)&lt;=COUNTIF(INDIRECT("'Raw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Input'!$B$3)),COLUMNS($E1051:I1051))),""))</f>
        <v/>
      </c>
      <c r="P1051" t="str" cm="1">
        <f t="array" aca="1" ref="P1051" ca="1">_xlfn.SINGLE(IF(COLUMNS($E1051:J1051)&lt;=COUNTIF(INDIRECT("'Raw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Input'!$B$3)),COLUMNS($E1051:J1051))),""))</f>
        <v/>
      </c>
      <c r="Q1051" t="str">
        <f t="shared" ca="1" si="391"/>
        <v>Int</v>
      </c>
      <c r="R1051" t="str">
        <f t="shared" ca="1" si="392"/>
        <v/>
      </c>
      <c r="S1051" t="str">
        <f t="shared" ca="1" si="393"/>
        <v/>
      </c>
      <c r="T1051" t="str">
        <f t="shared" ca="1" si="394"/>
        <v/>
      </c>
      <c r="U1051" t="str">
        <f t="shared" ca="1" si="395"/>
        <v/>
      </c>
      <c r="V1051">
        <v>1051</v>
      </c>
      <c r="DE1051"/>
      <c r="HB1051"/>
    </row>
    <row r="1052" spans="1:210">
      <c r="A1052">
        <v>10</v>
      </c>
      <c r="B1052" t="str">
        <f t="shared" ca="1" si="390"/>
        <v/>
      </c>
      <c r="C1052" t="str">
        <f t="shared" ca="1" si="384"/>
        <v/>
      </c>
      <c r="D1052" t="str">
        <f t="shared" ca="1" si="385"/>
        <v/>
      </c>
      <c r="E1052" t="str" cm="1">
        <f t="array" aca="1" ref="E1052" ca="1">_xlfn.SINGLE(IF(COLUMNS($E1052:E1052)&lt;=COUNTIF(INDIRECT("'Raw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Input'!$B$3)),COLUMNS($E1052:E1052))),""))</f>
        <v>Int</v>
      </c>
      <c r="F1052" t="str" cm="1">
        <f t="array" aca="1" ref="F1052" ca="1">_xlfn.SINGLE(IF(COLUMNS($E1052:F1052)&lt;=COUNTIF(INDIRECT("'Raw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Input'!$B$3)),COLUMNS($E1052:F1052))),""))</f>
        <v/>
      </c>
      <c r="G1052" t="str" cm="1">
        <f t="array" aca="1" ref="G1052" ca="1">_xlfn.SINGLE(IF(COLUMNS($E1052:G1052)&lt;=COUNTIF(INDIRECT("'Raw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Input'!$B$3)),COLUMNS($E1052:G1052))),""))</f>
        <v/>
      </c>
      <c r="H1052" t="str" cm="1">
        <f t="array" aca="1" ref="H1052" ca="1">_xlfn.SINGLE(IF(COLUMNS($E1052:H1052)&lt;=COUNTIF(INDIRECT("'Raw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Input'!$B$3)),COLUMNS($E1052:H1052))),""))</f>
        <v/>
      </c>
      <c r="I1052" t="str" cm="1">
        <f t="array" aca="1" ref="I1052" ca="1">_xlfn.SINGLE(IF(COLUMNS($E1052:I1052)&lt;=COUNTIF(INDIRECT("'Raw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Input'!$B$3)),COLUMNS($E1052:I1052))),""))</f>
        <v/>
      </c>
      <c r="J1052" t="str" cm="1">
        <f t="array" aca="1" ref="J1052" ca="1">_xlfn.SINGLE(IF(COLUMNS($E1052:J1052)&lt;=COUNTIF(INDIRECT("'Raw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Input'!$B$3)),COLUMNS($E1052:J1052))),""))</f>
        <v/>
      </c>
      <c r="K1052" t="str" cm="1">
        <f t="array" aca="1" ref="K1052" ca="1">_xlfn.SINGLE(IF(COLUMNS($E1052:E1052)&lt;=COUNTIF(INDIRECT("'Raw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Input'!$B$3)),COLUMNS($E1052:E1052))),""))</f>
        <v>Boolean</v>
      </c>
      <c r="L1052" t="str" cm="1">
        <f t="array" aca="1" ref="L1052" ca="1">_xlfn.SINGLE(IF(COLUMNS($E1052:F1052)&lt;=COUNTIF(INDIRECT("'Raw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Input'!$B$3)),COLUMNS($E1052:F1052))),""))</f>
        <v/>
      </c>
      <c r="M1052" t="str" cm="1">
        <f t="array" aca="1" ref="M1052" ca="1">_xlfn.SINGLE(IF(COLUMNS($E1052:G1052)&lt;=COUNTIF(INDIRECT("'Raw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Input'!$B$3)),COLUMNS($E1052:G1052))),""))</f>
        <v/>
      </c>
      <c r="N1052" t="str" cm="1">
        <f t="array" aca="1" ref="N1052" ca="1">_xlfn.SINGLE(IF(COLUMNS($E1052:H1052)&lt;=COUNTIF(INDIRECT("'Raw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Input'!$B$3)),COLUMNS($E1052:H1052))),""))</f>
        <v/>
      </c>
      <c r="O1052" t="str" cm="1">
        <f t="array" aca="1" ref="O1052" ca="1">_xlfn.SINGLE(IF(COLUMNS($E1052:I1052)&lt;=COUNTIF(INDIRECT("'Raw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Input'!$B$3)),COLUMNS($E1052:I1052))),""))</f>
        <v/>
      </c>
      <c r="P1052" t="str" cm="1">
        <f t="array" aca="1" ref="P1052" ca="1">_xlfn.SINGLE(IF(COLUMNS($E1052:J1052)&lt;=COUNTIF(INDIRECT("'Raw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Input'!$B$3)),COLUMNS($E1052:J1052))),""))</f>
        <v/>
      </c>
      <c r="Q1052" t="str">
        <f t="shared" ca="1" si="391"/>
        <v>Int</v>
      </c>
      <c r="R1052" t="str">
        <f t="shared" ca="1" si="392"/>
        <v/>
      </c>
      <c r="S1052" t="str">
        <f t="shared" ca="1" si="393"/>
        <v/>
      </c>
      <c r="T1052" t="str">
        <f t="shared" ca="1" si="394"/>
        <v/>
      </c>
      <c r="U1052" t="str">
        <f t="shared" ca="1" si="395"/>
        <v/>
      </c>
      <c r="V1052">
        <v>1052</v>
      </c>
      <c r="DE1052"/>
      <c r="HB1052"/>
    </row>
    <row r="1053" spans="1:210">
      <c r="A1053">
        <v>11</v>
      </c>
      <c r="B1053" t="str">
        <f t="shared" ca="1" si="390"/>
        <v/>
      </c>
      <c r="C1053" t="str">
        <f t="shared" ca="1" si="384"/>
        <v/>
      </c>
      <c r="D1053" t="str">
        <f t="shared" ca="1" si="385"/>
        <v/>
      </c>
      <c r="E1053" t="str" cm="1">
        <f t="array" aca="1" ref="E1053" ca="1">_xlfn.SINGLE(IF(COLUMNS($E1053:E1053)&lt;=COUNTIF(INDIRECT("'Raw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Input'!$B$3)),COLUMNS($E1053:E1053))),""))</f>
        <v>Int</v>
      </c>
      <c r="F1053" t="str" cm="1">
        <f t="array" aca="1" ref="F1053" ca="1">_xlfn.SINGLE(IF(COLUMNS($E1053:F1053)&lt;=COUNTIF(INDIRECT("'Raw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Input'!$B$3)),COLUMNS($E1053:F1053))),""))</f>
        <v/>
      </c>
      <c r="G1053" t="str" cm="1">
        <f t="array" aca="1" ref="G1053" ca="1">_xlfn.SINGLE(IF(COLUMNS($E1053:G1053)&lt;=COUNTIF(INDIRECT("'Raw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Input'!$B$3)),COLUMNS($E1053:G1053))),""))</f>
        <v/>
      </c>
      <c r="H1053" t="str" cm="1">
        <f t="array" aca="1" ref="H1053" ca="1">_xlfn.SINGLE(IF(COLUMNS($E1053:H1053)&lt;=COUNTIF(INDIRECT("'Raw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Input'!$B$3)),COLUMNS($E1053:H1053))),""))</f>
        <v/>
      </c>
      <c r="I1053" t="str" cm="1">
        <f t="array" aca="1" ref="I1053" ca="1">_xlfn.SINGLE(IF(COLUMNS($E1053:I1053)&lt;=COUNTIF(INDIRECT("'Raw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Input'!$B$3)),COLUMNS($E1053:I1053))),""))</f>
        <v/>
      </c>
      <c r="J1053" t="str" cm="1">
        <f t="array" aca="1" ref="J1053" ca="1">_xlfn.SINGLE(IF(COLUMNS($E1053:J1053)&lt;=COUNTIF(INDIRECT("'Raw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Input'!$B$3)),COLUMNS($E1053:J1053))),""))</f>
        <v/>
      </c>
      <c r="K1053" t="str" cm="1">
        <f t="array" aca="1" ref="K1053" ca="1">_xlfn.SINGLE(IF(COLUMNS($E1053:E1053)&lt;=COUNTIF(INDIRECT("'Raw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Input'!$B$3)),COLUMNS($E1053:E1053))),""))</f>
        <v>Boolean</v>
      </c>
      <c r="L1053" t="str" cm="1">
        <f t="array" aca="1" ref="L1053" ca="1">_xlfn.SINGLE(IF(COLUMNS($E1053:F1053)&lt;=COUNTIF(INDIRECT("'Raw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Input'!$B$3)),COLUMNS($E1053:F1053))),""))</f>
        <v/>
      </c>
      <c r="M1053" t="str" cm="1">
        <f t="array" aca="1" ref="M1053" ca="1">_xlfn.SINGLE(IF(COLUMNS($E1053:G1053)&lt;=COUNTIF(INDIRECT("'Raw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Input'!$B$3)),COLUMNS($E1053:G1053))),""))</f>
        <v/>
      </c>
      <c r="N1053" t="str" cm="1">
        <f t="array" aca="1" ref="N1053" ca="1">_xlfn.SINGLE(IF(COLUMNS($E1053:H1053)&lt;=COUNTIF(INDIRECT("'Raw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Input'!$B$3)),COLUMNS($E1053:H1053))),""))</f>
        <v/>
      </c>
      <c r="O1053" t="str" cm="1">
        <f t="array" aca="1" ref="O1053" ca="1">_xlfn.SINGLE(IF(COLUMNS($E1053:I1053)&lt;=COUNTIF(INDIRECT("'Raw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Input'!$B$3)),COLUMNS($E1053:I1053))),""))</f>
        <v/>
      </c>
      <c r="P1053" t="str" cm="1">
        <f t="array" aca="1" ref="P1053" ca="1">_xlfn.SINGLE(IF(COLUMNS($E1053:J1053)&lt;=COUNTIF(INDIRECT("'Raw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Input'!$B$3)),COLUMNS($E1053:J1053))),""))</f>
        <v/>
      </c>
      <c r="Q1053" t="str">
        <f t="shared" ca="1" si="391"/>
        <v>Int</v>
      </c>
      <c r="R1053" t="str">
        <f t="shared" ca="1" si="392"/>
        <v/>
      </c>
      <c r="S1053" t="str">
        <f t="shared" ca="1" si="393"/>
        <v/>
      </c>
      <c r="T1053" t="str">
        <f t="shared" ca="1" si="394"/>
        <v/>
      </c>
      <c r="U1053" t="str">
        <f t="shared" ca="1" si="395"/>
        <v/>
      </c>
      <c r="V1053">
        <v>1053</v>
      </c>
      <c r="DE1053"/>
      <c r="HB1053"/>
    </row>
    <row r="1054" spans="1:210">
      <c r="A1054">
        <v>12</v>
      </c>
      <c r="B1054" t="str">
        <f t="shared" ca="1" si="390"/>
        <v/>
      </c>
      <c r="C1054" t="str">
        <f t="shared" ca="1" si="384"/>
        <v/>
      </c>
      <c r="D1054" t="str">
        <f t="shared" ca="1" si="385"/>
        <v/>
      </c>
      <c r="E1054" t="str" cm="1">
        <f t="array" aca="1" ref="E1054" ca="1">_xlfn.SINGLE(IF(COLUMNS($E1054:E1054)&lt;=COUNTIF(INDIRECT("'Raw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Input'!$B$3)),COLUMNS($E1054:E1054))),""))</f>
        <v>Int</v>
      </c>
      <c r="F1054" t="str" cm="1">
        <f t="array" aca="1" ref="F1054" ca="1">_xlfn.SINGLE(IF(COLUMNS($E1054:F1054)&lt;=COUNTIF(INDIRECT("'Raw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Input'!$B$3)),COLUMNS($E1054:F1054))),""))</f>
        <v/>
      </c>
      <c r="G1054" t="str" cm="1">
        <f t="array" aca="1" ref="G1054" ca="1">_xlfn.SINGLE(IF(COLUMNS($E1054:G1054)&lt;=COUNTIF(INDIRECT("'Raw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Input'!$B$3)),COLUMNS($E1054:G1054))),""))</f>
        <v/>
      </c>
      <c r="H1054" t="str" cm="1">
        <f t="array" aca="1" ref="H1054" ca="1">_xlfn.SINGLE(IF(COLUMNS($E1054:H1054)&lt;=COUNTIF(INDIRECT("'Raw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Input'!$B$3)),COLUMNS($E1054:H1054))),""))</f>
        <v/>
      </c>
      <c r="I1054" t="str" cm="1">
        <f t="array" aca="1" ref="I1054" ca="1">_xlfn.SINGLE(IF(COLUMNS($E1054:I1054)&lt;=COUNTIF(INDIRECT("'Raw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Input'!$B$3)),COLUMNS($E1054:I1054))),""))</f>
        <v/>
      </c>
      <c r="J1054" t="str" cm="1">
        <f t="array" aca="1" ref="J1054" ca="1">_xlfn.SINGLE(IF(COLUMNS($E1054:J1054)&lt;=COUNTIF(INDIRECT("'Raw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Input'!$B$3)),COLUMNS($E1054:J1054))),""))</f>
        <v/>
      </c>
      <c r="K1054" t="str" cm="1">
        <f t="array" aca="1" ref="K1054" ca="1">_xlfn.SINGLE(IF(COLUMNS($E1054:E1054)&lt;=COUNTIF(INDIRECT("'Raw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Input'!$B$3)),COLUMNS($E1054:E1054))),""))</f>
        <v>Boolean</v>
      </c>
      <c r="L1054" t="str" cm="1">
        <f t="array" aca="1" ref="L1054" ca="1">_xlfn.SINGLE(IF(COLUMNS($E1054:F1054)&lt;=COUNTIF(INDIRECT("'Raw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Input'!$B$3)),COLUMNS($E1054:F1054))),""))</f>
        <v/>
      </c>
      <c r="M1054" t="str" cm="1">
        <f t="array" aca="1" ref="M1054" ca="1">_xlfn.SINGLE(IF(COLUMNS($E1054:G1054)&lt;=COUNTIF(INDIRECT("'Raw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Input'!$B$3)),COLUMNS($E1054:G1054))),""))</f>
        <v/>
      </c>
      <c r="N1054" t="str" cm="1">
        <f t="array" aca="1" ref="N1054" ca="1">_xlfn.SINGLE(IF(COLUMNS($E1054:H1054)&lt;=COUNTIF(INDIRECT("'Raw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Input'!$B$3)),COLUMNS($E1054:H1054))),""))</f>
        <v/>
      </c>
      <c r="O1054" t="str" cm="1">
        <f t="array" aca="1" ref="O1054" ca="1">_xlfn.SINGLE(IF(COLUMNS($E1054:I1054)&lt;=COUNTIF(INDIRECT("'Raw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Input'!$B$3)),COLUMNS($E1054:I1054))),""))</f>
        <v/>
      </c>
      <c r="P1054" t="str" cm="1">
        <f t="array" aca="1" ref="P1054" ca="1">_xlfn.SINGLE(IF(COLUMNS($E1054:J1054)&lt;=COUNTIF(INDIRECT("'Raw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Input'!$B$3)),COLUMNS($E1054:J1054))),""))</f>
        <v/>
      </c>
      <c r="Q1054" t="str">
        <f t="shared" ca="1" si="391"/>
        <v>Int</v>
      </c>
      <c r="R1054" t="str">
        <f t="shared" ca="1" si="392"/>
        <v/>
      </c>
      <c r="S1054" t="str">
        <f t="shared" ca="1" si="393"/>
        <v/>
      </c>
      <c r="T1054" t="str">
        <f t="shared" ca="1" si="394"/>
        <v/>
      </c>
      <c r="U1054" t="str">
        <f t="shared" ca="1" si="395"/>
        <v/>
      </c>
      <c r="V1054">
        <v>1054</v>
      </c>
      <c r="DE1054"/>
      <c r="HB1054"/>
    </row>
    <row r="1055" spans="1:210">
      <c r="A1055" s="79" t="str">
        <f ca="1">IF(ISBLANK(INDIRECT("Setup!A"&amp;(1+(V1055+11)/13))),"",INDIRECT("Setup!A"&amp;(1+(V1055+11)/13)))</f>
        <v/>
      </c>
      <c r="C1055" t="str">
        <f t="shared" ca="1" si="384"/>
        <v/>
      </c>
      <c r="D1055" t="str">
        <f t="shared" ca="1" si="385"/>
        <v/>
      </c>
      <c r="K1055" t="str" cm="1">
        <f t="array" aca="1" ref="K1055" ca="1">_xlfn.SINGLE(IF(COLUMNS($E1055:E1055)&lt;=COUNTIF(INDIRECT("'Raw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Input'!$B$3)),COLUMNS($E1055:E1055))),""))</f>
        <v/>
      </c>
      <c r="L1055" t="str" cm="1">
        <f t="array" aca="1" ref="L1055" ca="1">_xlfn.SINGLE(IF(COLUMNS($E1055:F1055)&lt;=COUNTIF(INDIRECT("'Raw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Input'!$B$3)),COLUMNS($E1055:F1055))),""))</f>
        <v/>
      </c>
      <c r="M1055" t="str" cm="1">
        <f t="array" aca="1" ref="M1055" ca="1">_xlfn.SINGLE(IF(COLUMNS($E1055:G1055)&lt;=COUNTIF(INDIRECT("'Raw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Input'!$B$3)),COLUMNS($E1055:G1055))),""))</f>
        <v/>
      </c>
      <c r="N1055" t="str" cm="1">
        <f t="array" aca="1" ref="N1055" ca="1">_xlfn.SINGLE(IF(COLUMNS($E1055:H1055)&lt;=COUNTIF(INDIRECT("'Raw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Input'!$B$3)),COLUMNS($E1055:H1055))),""))</f>
        <v/>
      </c>
      <c r="O1055" t="str" cm="1">
        <f t="array" aca="1" ref="O1055" ca="1">_xlfn.SINGLE(IF(COLUMNS($E1055:I1055)&lt;=COUNTIF(INDIRECT("'Raw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Input'!$B$3)),COLUMNS($E1055:I1055))),""))</f>
        <v/>
      </c>
      <c r="P1055" t="str" cm="1">
        <f t="array" aca="1" ref="P1055" ca="1">_xlfn.SINGLE(IF(COLUMNS($E1055:J1055)&lt;=COUNTIF(INDIRECT("'Raw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Input'!$B$3)),COLUMNS($E1055:J1055))),""))</f>
        <v/>
      </c>
      <c r="T1055" t="str">
        <f t="shared" ca="1" si="394"/>
        <v/>
      </c>
      <c r="U1055" t="str">
        <f t="shared" ca="1" si="395"/>
        <v/>
      </c>
      <c r="V1055">
        <v>1055</v>
      </c>
      <c r="DE1055"/>
      <c r="HB1055"/>
    </row>
    <row r="1056" spans="1:210">
      <c r="A1056">
        <v>1</v>
      </c>
      <c r="B1056" t="str">
        <f t="shared" ref="B1056:B1067" ca="1" si="396">IFERROR(IF(ISBLANK(INDIRECT(INDIRECT("A"&amp;V1056-A1056)&amp;"!B"&amp;A1056+3)),"",INDIRECT(INDIRECT("A"&amp;V1056-A1056)&amp;"!B"&amp;A1056+3)),"")</f>
        <v/>
      </c>
      <c r="C1056" t="str">
        <f t="shared" ca="1" si="384"/>
        <v/>
      </c>
      <c r="D1056" t="str">
        <f t="shared" ca="1" si="385"/>
        <v/>
      </c>
      <c r="E1056" t="str" cm="1">
        <f t="array" aca="1" ref="E1056" ca="1">_xlfn.SINGLE(IF(COLUMNS($E1056:E1056)&lt;=COUNTIF(INDIRECT("'Raw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Input'!$B$3)),COLUMNS($E1056:E1056))),""))</f>
        <v>Int</v>
      </c>
      <c r="F1056" t="str" cm="1">
        <f t="array" aca="1" ref="F1056" ca="1">_xlfn.SINGLE(IF(COLUMNS($E1056:F1056)&lt;=COUNTIF(INDIRECT("'Raw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Input'!$B$3)),COLUMNS($E1056:F1056))),""))</f>
        <v/>
      </c>
      <c r="G1056" t="str" cm="1">
        <f t="array" aca="1" ref="G1056" ca="1">_xlfn.SINGLE(IF(COLUMNS($E1056:G1056)&lt;=COUNTIF(INDIRECT("'Raw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Input'!$B$3)),COLUMNS($E1056:G1056))),""))</f>
        <v/>
      </c>
      <c r="H1056" t="str" cm="1">
        <f t="array" aca="1" ref="H1056" ca="1">_xlfn.SINGLE(IF(COLUMNS($E1056:H1056)&lt;=COUNTIF(INDIRECT("'Raw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Input'!$B$3)),COLUMNS($E1056:H1056))),""))</f>
        <v/>
      </c>
      <c r="I1056" t="str" cm="1">
        <f t="array" aca="1" ref="I1056" ca="1">_xlfn.SINGLE(IF(COLUMNS($E1056:I1056)&lt;=COUNTIF(INDIRECT("'Raw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Input'!$B$3)),COLUMNS($E1056:I1056))),""))</f>
        <v/>
      </c>
      <c r="J1056" t="str" cm="1">
        <f t="array" aca="1" ref="J1056" ca="1">_xlfn.SINGLE(IF(COLUMNS($E1056:J1056)&lt;=COUNTIF(INDIRECT("'Raw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Input'!$B$3)),COLUMNS($E1056:J1056))),""))</f>
        <v/>
      </c>
      <c r="K1056" t="str" cm="1">
        <f t="array" aca="1" ref="K1056" ca="1">_xlfn.SINGLE(IF(COLUMNS($E1056:E1056)&lt;=COUNTIF(INDIRECT("'Raw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Input'!$B$3)),COLUMNS($E1056:E1056))),""))</f>
        <v>Boolean</v>
      </c>
      <c r="L1056" t="str" cm="1">
        <f t="array" aca="1" ref="L1056" ca="1">_xlfn.SINGLE(IF(COLUMNS($E1056:F1056)&lt;=COUNTIF(INDIRECT("'Raw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Input'!$B$3)),COLUMNS($E1056:F1056))),""))</f>
        <v/>
      </c>
      <c r="M1056" t="str" cm="1">
        <f t="array" aca="1" ref="M1056" ca="1">_xlfn.SINGLE(IF(COLUMNS($E1056:G1056)&lt;=COUNTIF(INDIRECT("'Raw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Input'!$B$3)),COLUMNS($E1056:G1056))),""))</f>
        <v/>
      </c>
      <c r="N1056" t="str" cm="1">
        <f t="array" aca="1" ref="N1056" ca="1">_xlfn.SINGLE(IF(COLUMNS($E1056:H1056)&lt;=COUNTIF(INDIRECT("'Raw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Input'!$B$3)),COLUMNS($E1056:H1056))),""))</f>
        <v/>
      </c>
      <c r="O1056" t="str" cm="1">
        <f t="array" aca="1" ref="O1056" ca="1">_xlfn.SINGLE(IF(COLUMNS($E1056:I1056)&lt;=COUNTIF(INDIRECT("'Raw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Input'!$B$3)),COLUMNS($E1056:I1056))),""))</f>
        <v/>
      </c>
      <c r="P1056" t="str" cm="1">
        <f t="array" aca="1" ref="P1056" ca="1">_xlfn.SINGLE(IF(COLUMNS($E1056:J1056)&lt;=COUNTIF(INDIRECT("'Raw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Input'!$B$3)),COLUMNS($E1056:J1056))),""))</f>
        <v/>
      </c>
      <c r="Q1056" t="str">
        <f t="shared" ref="Q1056:Q1067" ca="1" si="397">IF(NOT(C1056=K1056),E1056,IF(NOT(C1056=L1056),F1056,IF(NOT(C1056=M1056),G1056,IF(NOT(C1056=N1056),H1056,IF(NOT(C1056=O1056),I1056,IF(NOT(C1056=P1056),J1056,""))))))</f>
        <v>Int</v>
      </c>
      <c r="R1056" t="str">
        <f t="shared" ref="R1056:R1067" ca="1" si="398">IF(AND(NOT(C1056=L1056),NOT(F1056=Q1056)),F1056,IF(AND(NOT(C1056=M1056),NOT(G1056=Q1056)),G1056,IF(AND(NOT(C1056=N1056),NOT(H1056=Q1056)),H1056,IF(AND(NOT(C1056=O1056),NOT(I1056=Q1056)),I1056,IF(AND(NOT(C1056=P1056),NOT(J1056=Q1056)),J1056,"")))))</f>
        <v/>
      </c>
      <c r="S1056" t="str">
        <f t="shared" ref="S1056:S1067" ca="1" si="399">IF(AND(NOT(C1056=M1056),NOT(G1056=Q1056),NOT(G1056=R1056)),G1056,IF(AND(NOT(C1056=N1056),NOT(H1056=Q1056),NOT(H1056=R1056)),H1056,IF(AND(NOT(C1056=O1056),NOT(I1056=Q1056),NOT(I1056=R1056)),I1056,IF(AND(NOT(C1056=P1056),NOT(J1056=Q1056),NOT(J1056=R1056)),J1056,""))))</f>
        <v/>
      </c>
      <c r="T1056" t="str">
        <f t="shared" ca="1" si="394"/>
        <v/>
      </c>
      <c r="U1056" t="str">
        <f t="shared" ca="1" si="395"/>
        <v/>
      </c>
      <c r="V1056">
        <v>1056</v>
      </c>
      <c r="DE1056"/>
      <c r="HB1056"/>
    </row>
    <row r="1057" spans="1:210">
      <c r="A1057">
        <v>2</v>
      </c>
      <c r="B1057" t="str">
        <f t="shared" ca="1" si="396"/>
        <v/>
      </c>
      <c r="C1057" t="str">
        <f t="shared" ca="1" si="384"/>
        <v/>
      </c>
      <c r="D1057" t="str">
        <f t="shared" ca="1" si="385"/>
        <v/>
      </c>
      <c r="E1057" t="str" cm="1">
        <f t="array" aca="1" ref="E1057" ca="1">_xlfn.SINGLE(IF(COLUMNS($E1057:E1057)&lt;=COUNTIF(INDIRECT("'Raw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Input'!$B$3)),COLUMNS($E1057:E1057))),""))</f>
        <v>Int</v>
      </c>
      <c r="F1057" t="str" cm="1">
        <f t="array" aca="1" ref="F1057" ca="1">_xlfn.SINGLE(IF(COLUMNS($E1057:F1057)&lt;=COUNTIF(INDIRECT("'Raw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Input'!$B$3)),COLUMNS($E1057:F1057))),""))</f>
        <v/>
      </c>
      <c r="G1057" t="str" cm="1">
        <f t="array" aca="1" ref="G1057" ca="1">_xlfn.SINGLE(IF(COLUMNS($E1057:G1057)&lt;=COUNTIF(INDIRECT("'Raw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Input'!$B$3)),COLUMNS($E1057:G1057))),""))</f>
        <v/>
      </c>
      <c r="H1057" t="str" cm="1">
        <f t="array" aca="1" ref="H1057" ca="1">_xlfn.SINGLE(IF(COLUMNS($E1057:H1057)&lt;=COUNTIF(INDIRECT("'Raw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Input'!$B$3)),COLUMNS($E1057:H1057))),""))</f>
        <v/>
      </c>
      <c r="I1057" t="str" cm="1">
        <f t="array" aca="1" ref="I1057" ca="1">_xlfn.SINGLE(IF(COLUMNS($E1057:I1057)&lt;=COUNTIF(INDIRECT("'Raw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Input'!$B$3)),COLUMNS($E1057:I1057))),""))</f>
        <v/>
      </c>
      <c r="J1057" t="str" cm="1">
        <f t="array" aca="1" ref="J1057" ca="1">_xlfn.SINGLE(IF(COLUMNS($E1057:J1057)&lt;=COUNTIF(INDIRECT("'Raw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Input'!$B$3)),COLUMNS($E1057:J1057))),""))</f>
        <v/>
      </c>
      <c r="K1057" t="str" cm="1">
        <f t="array" aca="1" ref="K1057" ca="1">_xlfn.SINGLE(IF(COLUMNS($E1057:E1057)&lt;=COUNTIF(INDIRECT("'Raw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Input'!$B$3)),COLUMNS($E1057:E1057))),""))</f>
        <v>Boolean</v>
      </c>
      <c r="L1057" t="str" cm="1">
        <f t="array" aca="1" ref="L1057" ca="1">_xlfn.SINGLE(IF(COLUMNS($E1057:F1057)&lt;=COUNTIF(INDIRECT("'Raw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Input'!$B$3)),COLUMNS($E1057:F1057))),""))</f>
        <v/>
      </c>
      <c r="M1057" t="str" cm="1">
        <f t="array" aca="1" ref="M1057" ca="1">_xlfn.SINGLE(IF(COLUMNS($E1057:G1057)&lt;=COUNTIF(INDIRECT("'Raw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Input'!$B$3)),COLUMNS($E1057:G1057))),""))</f>
        <v/>
      </c>
      <c r="N1057" t="str" cm="1">
        <f t="array" aca="1" ref="N1057" ca="1">_xlfn.SINGLE(IF(COLUMNS($E1057:H1057)&lt;=COUNTIF(INDIRECT("'Raw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Input'!$B$3)),COLUMNS($E1057:H1057))),""))</f>
        <v/>
      </c>
      <c r="O1057" t="str" cm="1">
        <f t="array" aca="1" ref="O1057" ca="1">_xlfn.SINGLE(IF(COLUMNS($E1057:I1057)&lt;=COUNTIF(INDIRECT("'Raw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Input'!$B$3)),COLUMNS($E1057:I1057))),""))</f>
        <v/>
      </c>
      <c r="P1057" t="str" cm="1">
        <f t="array" aca="1" ref="P1057" ca="1">_xlfn.SINGLE(IF(COLUMNS($E1057:J1057)&lt;=COUNTIF(INDIRECT("'Raw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Input'!$B$3)),COLUMNS($E1057:J1057))),""))</f>
        <v/>
      </c>
      <c r="Q1057" t="str">
        <f t="shared" ca="1" si="397"/>
        <v>Int</v>
      </c>
      <c r="R1057" t="str">
        <f t="shared" ca="1" si="398"/>
        <v/>
      </c>
      <c r="S1057" t="str">
        <f t="shared" ca="1" si="399"/>
        <v/>
      </c>
      <c r="T1057" t="str">
        <f t="shared" ca="1" si="394"/>
        <v/>
      </c>
      <c r="U1057" t="str">
        <f t="shared" ca="1" si="395"/>
        <v/>
      </c>
      <c r="V1057">
        <v>1057</v>
      </c>
      <c r="DE1057"/>
      <c r="HB1057"/>
    </row>
    <row r="1058" spans="1:210">
      <c r="A1058">
        <v>3</v>
      </c>
      <c r="B1058" t="str">
        <f t="shared" ca="1" si="396"/>
        <v/>
      </c>
      <c r="C1058" t="str">
        <f t="shared" ca="1" si="384"/>
        <v/>
      </c>
      <c r="D1058" t="str">
        <f t="shared" ca="1" si="385"/>
        <v/>
      </c>
      <c r="E1058" t="str" cm="1">
        <f t="array" aca="1" ref="E1058" ca="1">_xlfn.SINGLE(IF(COLUMNS($E1058:E1058)&lt;=COUNTIF(INDIRECT("'Raw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Input'!$B$3)),COLUMNS($E1058:E1058))),""))</f>
        <v>Int</v>
      </c>
      <c r="F1058" t="str" cm="1">
        <f t="array" aca="1" ref="F1058" ca="1">_xlfn.SINGLE(IF(COLUMNS($E1058:F1058)&lt;=COUNTIF(INDIRECT("'Raw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Input'!$B$3)),COLUMNS($E1058:F1058))),""))</f>
        <v/>
      </c>
      <c r="G1058" t="str" cm="1">
        <f t="array" aca="1" ref="G1058" ca="1">_xlfn.SINGLE(IF(COLUMNS($E1058:G1058)&lt;=COUNTIF(INDIRECT("'Raw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Input'!$B$3)),COLUMNS($E1058:G1058))),""))</f>
        <v/>
      </c>
      <c r="H1058" t="str" cm="1">
        <f t="array" aca="1" ref="H1058" ca="1">_xlfn.SINGLE(IF(COLUMNS($E1058:H1058)&lt;=COUNTIF(INDIRECT("'Raw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Input'!$B$3)),COLUMNS($E1058:H1058))),""))</f>
        <v/>
      </c>
      <c r="I1058" t="str" cm="1">
        <f t="array" aca="1" ref="I1058" ca="1">_xlfn.SINGLE(IF(COLUMNS($E1058:I1058)&lt;=COUNTIF(INDIRECT("'Raw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Input'!$B$3)),COLUMNS($E1058:I1058))),""))</f>
        <v/>
      </c>
      <c r="J1058" t="str" cm="1">
        <f t="array" aca="1" ref="J1058" ca="1">_xlfn.SINGLE(IF(COLUMNS($E1058:J1058)&lt;=COUNTIF(INDIRECT("'Raw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Input'!$B$3)),COLUMNS($E1058:J1058))),""))</f>
        <v/>
      </c>
      <c r="K1058" t="str" cm="1">
        <f t="array" aca="1" ref="K1058" ca="1">_xlfn.SINGLE(IF(COLUMNS($E1058:E1058)&lt;=COUNTIF(INDIRECT("'Raw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Input'!$B$3)),COLUMNS($E1058:E1058))),""))</f>
        <v>Boolean</v>
      </c>
      <c r="L1058" t="str" cm="1">
        <f t="array" aca="1" ref="L1058" ca="1">_xlfn.SINGLE(IF(COLUMNS($E1058:F1058)&lt;=COUNTIF(INDIRECT("'Raw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Input'!$B$3)),COLUMNS($E1058:F1058))),""))</f>
        <v/>
      </c>
      <c r="M1058" t="str" cm="1">
        <f t="array" aca="1" ref="M1058" ca="1">_xlfn.SINGLE(IF(COLUMNS($E1058:G1058)&lt;=COUNTIF(INDIRECT("'Raw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Input'!$B$3)),COLUMNS($E1058:G1058))),""))</f>
        <v/>
      </c>
      <c r="N1058" t="str" cm="1">
        <f t="array" aca="1" ref="N1058" ca="1">_xlfn.SINGLE(IF(COLUMNS($E1058:H1058)&lt;=COUNTIF(INDIRECT("'Raw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Input'!$B$3)),COLUMNS($E1058:H1058))),""))</f>
        <v/>
      </c>
      <c r="O1058" t="str" cm="1">
        <f t="array" aca="1" ref="O1058" ca="1">_xlfn.SINGLE(IF(COLUMNS($E1058:I1058)&lt;=COUNTIF(INDIRECT("'Raw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Input'!$B$3)),COLUMNS($E1058:I1058))),""))</f>
        <v/>
      </c>
      <c r="P1058" t="str" cm="1">
        <f t="array" aca="1" ref="P1058" ca="1">_xlfn.SINGLE(IF(COLUMNS($E1058:J1058)&lt;=COUNTIF(INDIRECT("'Raw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Input'!$B$3)),COLUMNS($E1058:J1058))),""))</f>
        <v/>
      </c>
      <c r="Q1058" t="str">
        <f t="shared" ca="1" si="397"/>
        <v>Int</v>
      </c>
      <c r="R1058" t="str">
        <f t="shared" ca="1" si="398"/>
        <v/>
      </c>
      <c r="S1058" t="str">
        <f t="shared" ca="1" si="399"/>
        <v/>
      </c>
      <c r="T1058" t="str">
        <f t="shared" ca="1" si="394"/>
        <v/>
      </c>
      <c r="U1058" t="str">
        <f t="shared" ca="1" si="395"/>
        <v/>
      </c>
      <c r="V1058">
        <v>1058</v>
      </c>
      <c r="DE1058"/>
      <c r="HB1058"/>
    </row>
    <row r="1059" spans="1:210">
      <c r="A1059">
        <v>4</v>
      </c>
      <c r="B1059" t="str">
        <f t="shared" ca="1" si="396"/>
        <v/>
      </c>
      <c r="C1059" t="str">
        <f t="shared" ca="1" si="384"/>
        <v/>
      </c>
      <c r="D1059" t="str">
        <f t="shared" ca="1" si="385"/>
        <v/>
      </c>
      <c r="E1059" t="str" cm="1">
        <f t="array" aca="1" ref="E1059" ca="1">_xlfn.SINGLE(IF(COLUMNS($E1059:E1059)&lt;=COUNTIF(INDIRECT("'Raw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Input'!$B$3)),COLUMNS($E1059:E1059))),""))</f>
        <v>Int</v>
      </c>
      <c r="F1059" t="str" cm="1">
        <f t="array" aca="1" ref="F1059" ca="1">_xlfn.SINGLE(IF(COLUMNS($E1059:F1059)&lt;=COUNTIF(INDIRECT("'Raw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Input'!$B$3)),COLUMNS($E1059:F1059))),""))</f>
        <v/>
      </c>
      <c r="G1059" t="str" cm="1">
        <f t="array" aca="1" ref="G1059" ca="1">_xlfn.SINGLE(IF(COLUMNS($E1059:G1059)&lt;=COUNTIF(INDIRECT("'Raw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Input'!$B$3)),COLUMNS($E1059:G1059))),""))</f>
        <v/>
      </c>
      <c r="H1059" t="str" cm="1">
        <f t="array" aca="1" ref="H1059" ca="1">_xlfn.SINGLE(IF(COLUMNS($E1059:H1059)&lt;=COUNTIF(INDIRECT("'Raw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Input'!$B$3)),COLUMNS($E1059:H1059))),""))</f>
        <v/>
      </c>
      <c r="I1059" t="str" cm="1">
        <f t="array" aca="1" ref="I1059" ca="1">_xlfn.SINGLE(IF(COLUMNS($E1059:I1059)&lt;=COUNTIF(INDIRECT("'Raw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Input'!$B$3)),COLUMNS($E1059:I1059))),""))</f>
        <v/>
      </c>
      <c r="J1059" t="str" cm="1">
        <f t="array" aca="1" ref="J1059" ca="1">_xlfn.SINGLE(IF(COLUMNS($E1059:J1059)&lt;=COUNTIF(INDIRECT("'Raw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Input'!$B$3)),COLUMNS($E1059:J1059))),""))</f>
        <v/>
      </c>
      <c r="K1059" t="str" cm="1">
        <f t="array" aca="1" ref="K1059" ca="1">_xlfn.SINGLE(IF(COLUMNS($E1059:E1059)&lt;=COUNTIF(INDIRECT("'Raw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Input'!$B$3)),COLUMNS($E1059:E1059))),""))</f>
        <v>Boolean</v>
      </c>
      <c r="L1059" t="str" cm="1">
        <f t="array" aca="1" ref="L1059" ca="1">_xlfn.SINGLE(IF(COLUMNS($E1059:F1059)&lt;=COUNTIF(INDIRECT("'Raw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Input'!$B$3)),COLUMNS($E1059:F1059))),""))</f>
        <v/>
      </c>
      <c r="M1059" t="str" cm="1">
        <f t="array" aca="1" ref="M1059" ca="1">_xlfn.SINGLE(IF(COLUMNS($E1059:G1059)&lt;=COUNTIF(INDIRECT("'Raw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Input'!$B$3)),COLUMNS($E1059:G1059))),""))</f>
        <v/>
      </c>
      <c r="N1059" t="str" cm="1">
        <f t="array" aca="1" ref="N1059" ca="1">_xlfn.SINGLE(IF(COLUMNS($E1059:H1059)&lt;=COUNTIF(INDIRECT("'Raw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Input'!$B$3)),COLUMNS($E1059:H1059))),""))</f>
        <v/>
      </c>
      <c r="O1059" t="str" cm="1">
        <f t="array" aca="1" ref="O1059" ca="1">_xlfn.SINGLE(IF(COLUMNS($E1059:I1059)&lt;=COUNTIF(INDIRECT("'Raw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Input'!$B$3)),COLUMNS($E1059:I1059))),""))</f>
        <v/>
      </c>
      <c r="P1059" t="str" cm="1">
        <f t="array" aca="1" ref="P1059" ca="1">_xlfn.SINGLE(IF(COLUMNS($E1059:J1059)&lt;=COUNTIF(INDIRECT("'Raw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Input'!$B$3)),COLUMNS($E1059:J1059))),""))</f>
        <v/>
      </c>
      <c r="Q1059" t="str">
        <f t="shared" ca="1" si="397"/>
        <v>Int</v>
      </c>
      <c r="R1059" t="str">
        <f t="shared" ca="1" si="398"/>
        <v/>
      </c>
      <c r="S1059" t="str">
        <f t="shared" ca="1" si="399"/>
        <v/>
      </c>
      <c r="T1059" t="str">
        <f t="shared" ca="1" si="394"/>
        <v/>
      </c>
      <c r="U1059" t="str">
        <f t="shared" ca="1" si="395"/>
        <v/>
      </c>
      <c r="V1059">
        <v>1059</v>
      </c>
      <c r="DE1059"/>
      <c r="HB1059"/>
    </row>
    <row r="1060" spans="1:210">
      <c r="A1060">
        <v>5</v>
      </c>
      <c r="B1060" t="str">
        <f t="shared" ca="1" si="396"/>
        <v/>
      </c>
      <c r="C1060" t="str">
        <f t="shared" ca="1" si="384"/>
        <v/>
      </c>
      <c r="D1060" t="str">
        <f t="shared" ca="1" si="385"/>
        <v/>
      </c>
      <c r="E1060" t="str" cm="1">
        <f t="array" aca="1" ref="E1060" ca="1">_xlfn.SINGLE(IF(COLUMNS($E1060:E1060)&lt;=COUNTIF(INDIRECT("'Raw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Input'!$B$3)),COLUMNS($E1060:E1060))),""))</f>
        <v>Int</v>
      </c>
      <c r="F1060" t="str" cm="1">
        <f t="array" aca="1" ref="F1060" ca="1">_xlfn.SINGLE(IF(COLUMNS($E1060:F1060)&lt;=COUNTIF(INDIRECT("'Raw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Input'!$B$3)),COLUMNS($E1060:F1060))),""))</f>
        <v/>
      </c>
      <c r="G1060" t="str" cm="1">
        <f t="array" aca="1" ref="G1060" ca="1">_xlfn.SINGLE(IF(COLUMNS($E1060:G1060)&lt;=COUNTIF(INDIRECT("'Raw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Input'!$B$3)),COLUMNS($E1060:G1060))),""))</f>
        <v/>
      </c>
      <c r="H1060" t="str" cm="1">
        <f t="array" aca="1" ref="H1060" ca="1">_xlfn.SINGLE(IF(COLUMNS($E1060:H1060)&lt;=COUNTIF(INDIRECT("'Raw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Input'!$B$3)),COLUMNS($E1060:H1060))),""))</f>
        <v/>
      </c>
      <c r="I1060" t="str" cm="1">
        <f t="array" aca="1" ref="I1060" ca="1">_xlfn.SINGLE(IF(COLUMNS($E1060:I1060)&lt;=COUNTIF(INDIRECT("'Raw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Input'!$B$3)),COLUMNS($E1060:I1060))),""))</f>
        <v/>
      </c>
      <c r="J1060" t="str" cm="1">
        <f t="array" aca="1" ref="J1060" ca="1">_xlfn.SINGLE(IF(COLUMNS($E1060:J1060)&lt;=COUNTIF(INDIRECT("'Raw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Input'!$B$3)),COLUMNS($E1060:J1060))),""))</f>
        <v/>
      </c>
      <c r="K1060" t="str" cm="1">
        <f t="array" aca="1" ref="K1060" ca="1">_xlfn.SINGLE(IF(COLUMNS($E1060:E1060)&lt;=COUNTIF(INDIRECT("'Raw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Input'!$B$3)),COLUMNS($E1060:E1060))),""))</f>
        <v>Boolean</v>
      </c>
      <c r="L1060" t="str" cm="1">
        <f t="array" aca="1" ref="L1060" ca="1">_xlfn.SINGLE(IF(COLUMNS($E1060:F1060)&lt;=COUNTIF(INDIRECT("'Raw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Input'!$B$3)),COLUMNS($E1060:F1060))),""))</f>
        <v/>
      </c>
      <c r="M1060" t="str" cm="1">
        <f t="array" aca="1" ref="M1060" ca="1">_xlfn.SINGLE(IF(COLUMNS($E1060:G1060)&lt;=COUNTIF(INDIRECT("'Raw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Input'!$B$3)),COLUMNS($E1060:G1060))),""))</f>
        <v/>
      </c>
      <c r="N1060" t="str" cm="1">
        <f t="array" aca="1" ref="N1060" ca="1">_xlfn.SINGLE(IF(COLUMNS($E1060:H1060)&lt;=COUNTIF(INDIRECT("'Raw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Input'!$B$3)),COLUMNS($E1060:H1060))),""))</f>
        <v/>
      </c>
      <c r="O1060" t="str" cm="1">
        <f t="array" aca="1" ref="O1060" ca="1">_xlfn.SINGLE(IF(COLUMNS($E1060:I1060)&lt;=COUNTIF(INDIRECT("'Raw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Input'!$B$3)),COLUMNS($E1060:I1060))),""))</f>
        <v/>
      </c>
      <c r="P1060" t="str" cm="1">
        <f t="array" aca="1" ref="P1060" ca="1">_xlfn.SINGLE(IF(COLUMNS($E1060:J1060)&lt;=COUNTIF(INDIRECT("'Raw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Input'!$B$3)),COLUMNS($E1060:J1060))),""))</f>
        <v/>
      </c>
      <c r="Q1060" t="str">
        <f t="shared" ca="1" si="397"/>
        <v>Int</v>
      </c>
      <c r="R1060" t="str">
        <f t="shared" ca="1" si="398"/>
        <v/>
      </c>
      <c r="S1060" t="str">
        <f t="shared" ca="1" si="399"/>
        <v/>
      </c>
      <c r="T1060" t="str">
        <f t="shared" ca="1" si="394"/>
        <v/>
      </c>
      <c r="U1060" t="str">
        <f t="shared" ca="1" si="395"/>
        <v/>
      </c>
      <c r="V1060">
        <v>1060</v>
      </c>
      <c r="DE1060"/>
      <c r="HB1060"/>
    </row>
    <row r="1061" spans="1:210">
      <c r="A1061">
        <v>6</v>
      </c>
      <c r="B1061" t="str">
        <f t="shared" ca="1" si="396"/>
        <v/>
      </c>
      <c r="C1061" t="str">
        <f t="shared" ca="1" si="384"/>
        <v/>
      </c>
      <c r="D1061" t="str">
        <f t="shared" ca="1" si="385"/>
        <v/>
      </c>
      <c r="E1061" t="str" cm="1">
        <f t="array" aca="1" ref="E1061" ca="1">_xlfn.SINGLE(IF(COLUMNS($E1061:E1061)&lt;=COUNTIF(INDIRECT("'Raw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Input'!$B$3)),COLUMNS($E1061:E1061))),""))</f>
        <v>Int</v>
      </c>
      <c r="F1061" t="str" cm="1">
        <f t="array" aca="1" ref="F1061" ca="1">_xlfn.SINGLE(IF(COLUMNS($E1061:F1061)&lt;=COUNTIF(INDIRECT("'Raw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Input'!$B$3)),COLUMNS($E1061:F1061))),""))</f>
        <v/>
      </c>
      <c r="G1061" t="str" cm="1">
        <f t="array" aca="1" ref="G1061" ca="1">_xlfn.SINGLE(IF(COLUMNS($E1061:G1061)&lt;=COUNTIF(INDIRECT("'Raw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Input'!$B$3)),COLUMNS($E1061:G1061))),""))</f>
        <v/>
      </c>
      <c r="H1061" t="str" cm="1">
        <f t="array" aca="1" ref="H1061" ca="1">_xlfn.SINGLE(IF(COLUMNS($E1061:H1061)&lt;=COUNTIF(INDIRECT("'Raw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Input'!$B$3)),COLUMNS($E1061:H1061))),""))</f>
        <v/>
      </c>
      <c r="I1061" t="str" cm="1">
        <f t="array" aca="1" ref="I1061" ca="1">_xlfn.SINGLE(IF(COLUMNS($E1061:I1061)&lt;=COUNTIF(INDIRECT("'Raw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Input'!$B$3)),COLUMNS($E1061:I1061))),""))</f>
        <v/>
      </c>
      <c r="J1061" t="str" cm="1">
        <f t="array" aca="1" ref="J1061" ca="1">_xlfn.SINGLE(IF(COLUMNS($E1061:J1061)&lt;=COUNTIF(INDIRECT("'Raw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Input'!$B$3)),COLUMNS($E1061:J1061))),""))</f>
        <v/>
      </c>
      <c r="K1061" t="str" cm="1">
        <f t="array" aca="1" ref="K1061" ca="1">_xlfn.SINGLE(IF(COLUMNS($E1061:E1061)&lt;=COUNTIF(INDIRECT("'Raw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Input'!$B$3)),COLUMNS($E1061:E1061))),""))</f>
        <v>Boolean</v>
      </c>
      <c r="L1061" t="str" cm="1">
        <f t="array" aca="1" ref="L1061" ca="1">_xlfn.SINGLE(IF(COLUMNS($E1061:F1061)&lt;=COUNTIF(INDIRECT("'Raw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Input'!$B$3)),COLUMNS($E1061:F1061))),""))</f>
        <v/>
      </c>
      <c r="M1061" t="str" cm="1">
        <f t="array" aca="1" ref="M1061" ca="1">_xlfn.SINGLE(IF(COLUMNS($E1061:G1061)&lt;=COUNTIF(INDIRECT("'Raw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Input'!$B$3)),COLUMNS($E1061:G1061))),""))</f>
        <v/>
      </c>
      <c r="N1061" t="str" cm="1">
        <f t="array" aca="1" ref="N1061" ca="1">_xlfn.SINGLE(IF(COLUMNS($E1061:H1061)&lt;=COUNTIF(INDIRECT("'Raw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Input'!$B$3)),COLUMNS($E1061:H1061))),""))</f>
        <v/>
      </c>
      <c r="O1061" t="str" cm="1">
        <f t="array" aca="1" ref="O1061" ca="1">_xlfn.SINGLE(IF(COLUMNS($E1061:I1061)&lt;=COUNTIF(INDIRECT("'Raw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Input'!$B$3)),COLUMNS($E1061:I1061))),""))</f>
        <v/>
      </c>
      <c r="P1061" t="str" cm="1">
        <f t="array" aca="1" ref="P1061" ca="1">_xlfn.SINGLE(IF(COLUMNS($E1061:J1061)&lt;=COUNTIF(INDIRECT("'Raw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Input'!$B$3)),COLUMNS($E1061:J1061))),""))</f>
        <v/>
      </c>
      <c r="Q1061" t="str">
        <f t="shared" ca="1" si="397"/>
        <v>Int</v>
      </c>
      <c r="R1061" t="str">
        <f t="shared" ca="1" si="398"/>
        <v/>
      </c>
      <c r="S1061" t="str">
        <f t="shared" ca="1" si="399"/>
        <v/>
      </c>
      <c r="T1061" t="str">
        <f t="shared" ca="1" si="394"/>
        <v/>
      </c>
      <c r="U1061" t="str">
        <f t="shared" ca="1" si="395"/>
        <v/>
      </c>
      <c r="V1061">
        <v>1061</v>
      </c>
      <c r="DE1061"/>
      <c r="HB1061"/>
    </row>
    <row r="1062" spans="1:210">
      <c r="A1062">
        <v>7</v>
      </c>
      <c r="B1062" t="str">
        <f t="shared" ca="1" si="396"/>
        <v/>
      </c>
      <c r="C1062" t="str">
        <f t="shared" ca="1" si="384"/>
        <v/>
      </c>
      <c r="D1062" t="str">
        <f t="shared" ca="1" si="385"/>
        <v/>
      </c>
      <c r="E1062" t="str" cm="1">
        <f t="array" aca="1" ref="E1062" ca="1">_xlfn.SINGLE(IF(COLUMNS($E1062:E1062)&lt;=COUNTIF(INDIRECT("'Raw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Input'!$B$3)),COLUMNS($E1062:E1062))),""))</f>
        <v>Int</v>
      </c>
      <c r="F1062" t="str" cm="1">
        <f t="array" aca="1" ref="F1062" ca="1">_xlfn.SINGLE(IF(COLUMNS($E1062:F1062)&lt;=COUNTIF(INDIRECT("'Raw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Input'!$B$3)),COLUMNS($E1062:F1062))),""))</f>
        <v/>
      </c>
      <c r="G1062" t="str" cm="1">
        <f t="array" aca="1" ref="G1062" ca="1">_xlfn.SINGLE(IF(COLUMNS($E1062:G1062)&lt;=COUNTIF(INDIRECT("'Raw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Input'!$B$3)),COLUMNS($E1062:G1062))),""))</f>
        <v/>
      </c>
      <c r="H1062" t="str" cm="1">
        <f t="array" aca="1" ref="H1062" ca="1">_xlfn.SINGLE(IF(COLUMNS($E1062:H1062)&lt;=COUNTIF(INDIRECT("'Raw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Input'!$B$3)),COLUMNS($E1062:H1062))),""))</f>
        <v/>
      </c>
      <c r="I1062" t="str" cm="1">
        <f t="array" aca="1" ref="I1062" ca="1">_xlfn.SINGLE(IF(COLUMNS($E1062:I1062)&lt;=COUNTIF(INDIRECT("'Raw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Input'!$B$3)),COLUMNS($E1062:I1062))),""))</f>
        <v/>
      </c>
      <c r="J1062" t="str" cm="1">
        <f t="array" aca="1" ref="J1062" ca="1">_xlfn.SINGLE(IF(COLUMNS($E1062:J1062)&lt;=COUNTIF(INDIRECT("'Raw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Input'!$B$3)),COLUMNS($E1062:J1062))),""))</f>
        <v/>
      </c>
      <c r="K1062" t="str" cm="1">
        <f t="array" aca="1" ref="K1062" ca="1">_xlfn.SINGLE(IF(COLUMNS($E1062:E1062)&lt;=COUNTIF(INDIRECT("'Raw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Input'!$B$3)),COLUMNS($E1062:E1062))),""))</f>
        <v>Boolean</v>
      </c>
      <c r="L1062" t="str" cm="1">
        <f t="array" aca="1" ref="L1062" ca="1">_xlfn.SINGLE(IF(COLUMNS($E1062:F1062)&lt;=COUNTIF(INDIRECT("'Raw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Input'!$B$3)),COLUMNS($E1062:F1062))),""))</f>
        <v/>
      </c>
      <c r="M1062" t="str" cm="1">
        <f t="array" aca="1" ref="M1062" ca="1">_xlfn.SINGLE(IF(COLUMNS($E1062:G1062)&lt;=COUNTIF(INDIRECT("'Raw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Input'!$B$3)),COLUMNS($E1062:G1062))),""))</f>
        <v/>
      </c>
      <c r="N1062" t="str" cm="1">
        <f t="array" aca="1" ref="N1062" ca="1">_xlfn.SINGLE(IF(COLUMNS($E1062:H1062)&lt;=COUNTIF(INDIRECT("'Raw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Input'!$B$3)),COLUMNS($E1062:H1062))),""))</f>
        <v/>
      </c>
      <c r="O1062" t="str" cm="1">
        <f t="array" aca="1" ref="O1062" ca="1">_xlfn.SINGLE(IF(COLUMNS($E1062:I1062)&lt;=COUNTIF(INDIRECT("'Raw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Input'!$B$3)),COLUMNS($E1062:I1062))),""))</f>
        <v/>
      </c>
      <c r="P1062" t="str" cm="1">
        <f t="array" aca="1" ref="P1062" ca="1">_xlfn.SINGLE(IF(COLUMNS($E1062:J1062)&lt;=COUNTIF(INDIRECT("'Raw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Input'!$B$3)),COLUMNS($E1062:J1062))),""))</f>
        <v/>
      </c>
      <c r="Q1062" t="str">
        <f t="shared" ca="1" si="397"/>
        <v>Int</v>
      </c>
      <c r="R1062" t="str">
        <f t="shared" ca="1" si="398"/>
        <v/>
      </c>
      <c r="S1062" t="str">
        <f t="shared" ca="1" si="399"/>
        <v/>
      </c>
      <c r="T1062" t="str">
        <f t="shared" ca="1" si="394"/>
        <v/>
      </c>
      <c r="U1062" t="str">
        <f t="shared" ca="1" si="395"/>
        <v/>
      </c>
      <c r="V1062">
        <v>1062</v>
      </c>
      <c r="DE1062"/>
      <c r="HB1062"/>
    </row>
    <row r="1063" spans="1:210">
      <c r="A1063">
        <v>8</v>
      </c>
      <c r="B1063" t="str">
        <f t="shared" ca="1" si="396"/>
        <v/>
      </c>
      <c r="C1063" t="str">
        <f t="shared" ca="1" si="384"/>
        <v/>
      </c>
      <c r="D1063" t="str">
        <f t="shared" ca="1" si="385"/>
        <v/>
      </c>
      <c r="E1063" t="str" cm="1">
        <f t="array" aca="1" ref="E1063" ca="1">_xlfn.SINGLE(IF(COLUMNS($E1063:E1063)&lt;=COUNTIF(INDIRECT("'Raw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Input'!$B$3)),COLUMNS($E1063:E1063))),""))</f>
        <v>Int</v>
      </c>
      <c r="F1063" t="str" cm="1">
        <f t="array" aca="1" ref="F1063" ca="1">_xlfn.SINGLE(IF(COLUMNS($E1063:F1063)&lt;=COUNTIF(INDIRECT("'Raw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Input'!$B$3)),COLUMNS($E1063:F1063))),""))</f>
        <v/>
      </c>
      <c r="G1063" t="str" cm="1">
        <f t="array" aca="1" ref="G1063" ca="1">_xlfn.SINGLE(IF(COLUMNS($E1063:G1063)&lt;=COUNTIF(INDIRECT("'Raw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Input'!$B$3)),COLUMNS($E1063:G1063))),""))</f>
        <v/>
      </c>
      <c r="H1063" t="str" cm="1">
        <f t="array" aca="1" ref="H1063" ca="1">_xlfn.SINGLE(IF(COLUMNS($E1063:H1063)&lt;=COUNTIF(INDIRECT("'Raw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Input'!$B$3)),COLUMNS($E1063:H1063))),""))</f>
        <v/>
      </c>
      <c r="I1063" t="str" cm="1">
        <f t="array" aca="1" ref="I1063" ca="1">_xlfn.SINGLE(IF(COLUMNS($E1063:I1063)&lt;=COUNTIF(INDIRECT("'Raw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Input'!$B$3)),COLUMNS($E1063:I1063))),""))</f>
        <v/>
      </c>
      <c r="J1063" t="str" cm="1">
        <f t="array" aca="1" ref="J1063" ca="1">_xlfn.SINGLE(IF(COLUMNS($E1063:J1063)&lt;=COUNTIF(INDIRECT("'Raw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Input'!$B$3)),COLUMNS($E1063:J1063))),""))</f>
        <v/>
      </c>
      <c r="K1063" t="str" cm="1">
        <f t="array" aca="1" ref="K1063" ca="1">_xlfn.SINGLE(IF(COLUMNS($E1063:E1063)&lt;=COUNTIF(INDIRECT("'Raw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Input'!$B$3)),COLUMNS($E1063:E1063))),""))</f>
        <v>Boolean</v>
      </c>
      <c r="L1063" t="str" cm="1">
        <f t="array" aca="1" ref="L1063" ca="1">_xlfn.SINGLE(IF(COLUMNS($E1063:F1063)&lt;=COUNTIF(INDIRECT("'Raw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Input'!$B$3)),COLUMNS($E1063:F1063))),""))</f>
        <v/>
      </c>
      <c r="M1063" t="str" cm="1">
        <f t="array" aca="1" ref="M1063" ca="1">_xlfn.SINGLE(IF(COLUMNS($E1063:G1063)&lt;=COUNTIF(INDIRECT("'Raw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Input'!$B$3)),COLUMNS($E1063:G1063))),""))</f>
        <v/>
      </c>
      <c r="N1063" t="str" cm="1">
        <f t="array" aca="1" ref="N1063" ca="1">_xlfn.SINGLE(IF(COLUMNS($E1063:H1063)&lt;=COUNTIF(INDIRECT("'Raw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Input'!$B$3)),COLUMNS($E1063:H1063))),""))</f>
        <v/>
      </c>
      <c r="O1063" t="str" cm="1">
        <f t="array" aca="1" ref="O1063" ca="1">_xlfn.SINGLE(IF(COLUMNS($E1063:I1063)&lt;=COUNTIF(INDIRECT("'Raw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Input'!$B$3)),COLUMNS($E1063:I1063))),""))</f>
        <v/>
      </c>
      <c r="P1063" t="str" cm="1">
        <f t="array" aca="1" ref="P1063" ca="1">_xlfn.SINGLE(IF(COLUMNS($E1063:J1063)&lt;=COUNTIF(INDIRECT("'Raw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Input'!$B$3)),COLUMNS($E1063:J1063))),""))</f>
        <v/>
      </c>
      <c r="Q1063" t="str">
        <f t="shared" ca="1" si="397"/>
        <v>Int</v>
      </c>
      <c r="R1063" t="str">
        <f t="shared" ca="1" si="398"/>
        <v/>
      </c>
      <c r="S1063" t="str">
        <f t="shared" ca="1" si="399"/>
        <v/>
      </c>
      <c r="T1063" t="str">
        <f t="shared" ca="1" si="394"/>
        <v/>
      </c>
      <c r="U1063" t="str">
        <f t="shared" ca="1" si="395"/>
        <v/>
      </c>
      <c r="V1063">
        <v>1063</v>
      </c>
      <c r="DE1063"/>
      <c r="HB1063"/>
    </row>
    <row r="1064" spans="1:210">
      <c r="A1064">
        <v>9</v>
      </c>
      <c r="B1064" t="str">
        <f t="shared" ca="1" si="396"/>
        <v/>
      </c>
      <c r="C1064" t="str">
        <f t="shared" ca="1" si="384"/>
        <v/>
      </c>
      <c r="D1064" t="str">
        <f t="shared" ca="1" si="385"/>
        <v/>
      </c>
      <c r="E1064" t="str" cm="1">
        <f t="array" aca="1" ref="E1064" ca="1">_xlfn.SINGLE(IF(COLUMNS($E1064:E1064)&lt;=COUNTIF(INDIRECT("'Raw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Input'!$B$3)),COLUMNS($E1064:E1064))),""))</f>
        <v>Int</v>
      </c>
      <c r="F1064" t="str" cm="1">
        <f t="array" aca="1" ref="F1064" ca="1">_xlfn.SINGLE(IF(COLUMNS($E1064:F1064)&lt;=COUNTIF(INDIRECT("'Raw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Input'!$B$3)),COLUMNS($E1064:F1064))),""))</f>
        <v/>
      </c>
      <c r="G1064" t="str" cm="1">
        <f t="array" aca="1" ref="G1064" ca="1">_xlfn.SINGLE(IF(COLUMNS($E1064:G1064)&lt;=COUNTIF(INDIRECT("'Raw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Input'!$B$3)),COLUMNS($E1064:G1064))),""))</f>
        <v/>
      </c>
      <c r="H1064" t="str" cm="1">
        <f t="array" aca="1" ref="H1064" ca="1">_xlfn.SINGLE(IF(COLUMNS($E1064:H1064)&lt;=COUNTIF(INDIRECT("'Raw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Input'!$B$3)),COLUMNS($E1064:H1064))),""))</f>
        <v/>
      </c>
      <c r="I1064" t="str" cm="1">
        <f t="array" aca="1" ref="I1064" ca="1">_xlfn.SINGLE(IF(COLUMNS($E1064:I1064)&lt;=COUNTIF(INDIRECT("'Raw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Input'!$B$3)),COLUMNS($E1064:I1064))),""))</f>
        <v/>
      </c>
      <c r="J1064" t="str" cm="1">
        <f t="array" aca="1" ref="J1064" ca="1">_xlfn.SINGLE(IF(COLUMNS($E1064:J1064)&lt;=COUNTIF(INDIRECT("'Raw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Input'!$B$3)),COLUMNS($E1064:J1064))),""))</f>
        <v/>
      </c>
      <c r="K1064" t="str" cm="1">
        <f t="array" aca="1" ref="K1064" ca="1">_xlfn.SINGLE(IF(COLUMNS($E1064:E1064)&lt;=COUNTIF(INDIRECT("'Raw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Input'!$B$3)),COLUMNS($E1064:E1064))),""))</f>
        <v>Boolean</v>
      </c>
      <c r="L1064" t="str" cm="1">
        <f t="array" aca="1" ref="L1064" ca="1">_xlfn.SINGLE(IF(COLUMNS($E1064:F1064)&lt;=COUNTIF(INDIRECT("'Raw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Input'!$B$3)),COLUMNS($E1064:F1064))),""))</f>
        <v/>
      </c>
      <c r="M1064" t="str" cm="1">
        <f t="array" aca="1" ref="M1064" ca="1">_xlfn.SINGLE(IF(COLUMNS($E1064:G1064)&lt;=COUNTIF(INDIRECT("'Raw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Input'!$B$3)),COLUMNS($E1064:G1064))),""))</f>
        <v/>
      </c>
      <c r="N1064" t="str" cm="1">
        <f t="array" aca="1" ref="N1064" ca="1">_xlfn.SINGLE(IF(COLUMNS($E1064:H1064)&lt;=COUNTIF(INDIRECT("'Raw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Input'!$B$3)),COLUMNS($E1064:H1064))),""))</f>
        <v/>
      </c>
      <c r="O1064" t="str" cm="1">
        <f t="array" aca="1" ref="O1064" ca="1">_xlfn.SINGLE(IF(COLUMNS($E1064:I1064)&lt;=COUNTIF(INDIRECT("'Raw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Input'!$B$3)),COLUMNS($E1064:I1064))),""))</f>
        <v/>
      </c>
      <c r="P1064" t="str" cm="1">
        <f t="array" aca="1" ref="P1064" ca="1">_xlfn.SINGLE(IF(COLUMNS($E1064:J1064)&lt;=COUNTIF(INDIRECT("'Raw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Input'!$B$3)),COLUMNS($E1064:J1064))),""))</f>
        <v/>
      </c>
      <c r="Q1064" t="str">
        <f t="shared" ca="1" si="397"/>
        <v>Int</v>
      </c>
      <c r="R1064" t="str">
        <f t="shared" ca="1" si="398"/>
        <v/>
      </c>
      <c r="S1064" t="str">
        <f t="shared" ca="1" si="399"/>
        <v/>
      </c>
      <c r="T1064" t="str">
        <f t="shared" ca="1" si="394"/>
        <v/>
      </c>
      <c r="U1064" t="str">
        <f t="shared" ca="1" si="395"/>
        <v/>
      </c>
      <c r="V1064">
        <v>1064</v>
      </c>
      <c r="DE1064"/>
      <c r="HB1064"/>
    </row>
    <row r="1065" spans="1:210">
      <c r="A1065">
        <v>10</v>
      </c>
      <c r="B1065" t="str">
        <f t="shared" ca="1" si="396"/>
        <v/>
      </c>
      <c r="C1065" t="str">
        <f t="shared" ca="1" si="384"/>
        <v/>
      </c>
      <c r="D1065" t="str">
        <f t="shared" ca="1" si="385"/>
        <v/>
      </c>
      <c r="E1065" t="str" cm="1">
        <f t="array" aca="1" ref="E1065" ca="1">_xlfn.SINGLE(IF(COLUMNS($E1065:E1065)&lt;=COUNTIF(INDIRECT("'Raw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Input'!$B$3)),COLUMNS($E1065:E1065))),""))</f>
        <v>Int</v>
      </c>
      <c r="F1065" t="str" cm="1">
        <f t="array" aca="1" ref="F1065" ca="1">_xlfn.SINGLE(IF(COLUMNS($E1065:F1065)&lt;=COUNTIF(INDIRECT("'Raw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Input'!$B$3)),COLUMNS($E1065:F1065))),""))</f>
        <v/>
      </c>
      <c r="G1065" t="str" cm="1">
        <f t="array" aca="1" ref="G1065" ca="1">_xlfn.SINGLE(IF(COLUMNS($E1065:G1065)&lt;=COUNTIF(INDIRECT("'Raw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Input'!$B$3)),COLUMNS($E1065:G1065))),""))</f>
        <v/>
      </c>
      <c r="H1065" t="str" cm="1">
        <f t="array" aca="1" ref="H1065" ca="1">_xlfn.SINGLE(IF(COLUMNS($E1065:H1065)&lt;=COUNTIF(INDIRECT("'Raw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Input'!$B$3)),COLUMNS($E1065:H1065))),""))</f>
        <v/>
      </c>
      <c r="I1065" t="str" cm="1">
        <f t="array" aca="1" ref="I1065" ca="1">_xlfn.SINGLE(IF(COLUMNS($E1065:I1065)&lt;=COUNTIF(INDIRECT("'Raw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Input'!$B$3)),COLUMNS($E1065:I1065))),""))</f>
        <v/>
      </c>
      <c r="J1065" t="str" cm="1">
        <f t="array" aca="1" ref="J1065" ca="1">_xlfn.SINGLE(IF(COLUMNS($E1065:J1065)&lt;=COUNTIF(INDIRECT("'Raw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Input'!$B$3)),COLUMNS($E1065:J1065))),""))</f>
        <v/>
      </c>
      <c r="K1065" t="str" cm="1">
        <f t="array" aca="1" ref="K1065" ca="1">_xlfn.SINGLE(IF(COLUMNS($E1065:E1065)&lt;=COUNTIF(INDIRECT("'Raw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Input'!$B$3)),COLUMNS($E1065:E1065))),""))</f>
        <v>Boolean</v>
      </c>
      <c r="L1065" t="str" cm="1">
        <f t="array" aca="1" ref="L1065" ca="1">_xlfn.SINGLE(IF(COLUMNS($E1065:F1065)&lt;=COUNTIF(INDIRECT("'Raw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Input'!$B$3)),COLUMNS($E1065:F1065))),""))</f>
        <v/>
      </c>
      <c r="M1065" t="str" cm="1">
        <f t="array" aca="1" ref="M1065" ca="1">_xlfn.SINGLE(IF(COLUMNS($E1065:G1065)&lt;=COUNTIF(INDIRECT("'Raw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Input'!$B$3)),COLUMNS($E1065:G1065))),""))</f>
        <v/>
      </c>
      <c r="N1065" t="str" cm="1">
        <f t="array" aca="1" ref="N1065" ca="1">_xlfn.SINGLE(IF(COLUMNS($E1065:H1065)&lt;=COUNTIF(INDIRECT("'Raw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Input'!$B$3)),COLUMNS($E1065:H1065))),""))</f>
        <v/>
      </c>
      <c r="O1065" t="str" cm="1">
        <f t="array" aca="1" ref="O1065" ca="1">_xlfn.SINGLE(IF(COLUMNS($E1065:I1065)&lt;=COUNTIF(INDIRECT("'Raw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Input'!$B$3)),COLUMNS($E1065:I1065))),""))</f>
        <v/>
      </c>
      <c r="P1065" t="str" cm="1">
        <f t="array" aca="1" ref="P1065" ca="1">_xlfn.SINGLE(IF(COLUMNS($E1065:J1065)&lt;=COUNTIF(INDIRECT("'Raw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Input'!$B$3)),COLUMNS($E1065:J1065))),""))</f>
        <v/>
      </c>
      <c r="Q1065" t="str">
        <f t="shared" ca="1" si="397"/>
        <v>Int</v>
      </c>
      <c r="R1065" t="str">
        <f t="shared" ca="1" si="398"/>
        <v/>
      </c>
      <c r="S1065" t="str">
        <f t="shared" ca="1" si="399"/>
        <v/>
      </c>
      <c r="T1065" t="str">
        <f t="shared" ca="1" si="394"/>
        <v/>
      </c>
      <c r="U1065" t="str">
        <f t="shared" ca="1" si="395"/>
        <v/>
      </c>
      <c r="V1065">
        <v>1065</v>
      </c>
      <c r="DE1065"/>
      <c r="HB1065"/>
    </row>
    <row r="1066" spans="1:210">
      <c r="A1066">
        <v>11</v>
      </c>
      <c r="B1066" t="str">
        <f t="shared" ca="1" si="396"/>
        <v/>
      </c>
      <c r="C1066" t="str">
        <f t="shared" ca="1" si="384"/>
        <v/>
      </c>
      <c r="D1066" t="str">
        <f t="shared" ca="1" si="385"/>
        <v/>
      </c>
      <c r="E1066" t="str" cm="1">
        <f t="array" aca="1" ref="E1066" ca="1">_xlfn.SINGLE(IF(COLUMNS($E1066:E1066)&lt;=COUNTIF(INDIRECT("'Raw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Input'!$B$3)),COLUMNS($E1066:E1066))),""))</f>
        <v>Int</v>
      </c>
      <c r="F1066" t="str" cm="1">
        <f t="array" aca="1" ref="F1066" ca="1">_xlfn.SINGLE(IF(COLUMNS($E1066:F1066)&lt;=COUNTIF(INDIRECT("'Raw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Input'!$B$3)),COLUMNS($E1066:F1066))),""))</f>
        <v/>
      </c>
      <c r="G1066" t="str" cm="1">
        <f t="array" aca="1" ref="G1066" ca="1">_xlfn.SINGLE(IF(COLUMNS($E1066:G1066)&lt;=COUNTIF(INDIRECT("'Raw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Input'!$B$3)),COLUMNS($E1066:G1066))),""))</f>
        <v/>
      </c>
      <c r="H1066" t="str" cm="1">
        <f t="array" aca="1" ref="H1066" ca="1">_xlfn.SINGLE(IF(COLUMNS($E1066:H1066)&lt;=COUNTIF(INDIRECT("'Raw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Input'!$B$3)),COLUMNS($E1066:H1066))),""))</f>
        <v/>
      </c>
      <c r="I1066" t="str" cm="1">
        <f t="array" aca="1" ref="I1066" ca="1">_xlfn.SINGLE(IF(COLUMNS($E1066:I1066)&lt;=COUNTIF(INDIRECT("'Raw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Input'!$B$3)),COLUMNS($E1066:I1066))),""))</f>
        <v/>
      </c>
      <c r="J1066" t="str" cm="1">
        <f t="array" aca="1" ref="J1066" ca="1">_xlfn.SINGLE(IF(COLUMNS($E1066:J1066)&lt;=COUNTIF(INDIRECT("'Raw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Input'!$B$3)),COLUMNS($E1066:J1066))),""))</f>
        <v/>
      </c>
      <c r="K1066" t="str" cm="1">
        <f t="array" aca="1" ref="K1066" ca="1">_xlfn.SINGLE(IF(COLUMNS($E1066:E1066)&lt;=COUNTIF(INDIRECT("'Raw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Input'!$B$3)),COLUMNS($E1066:E1066))),""))</f>
        <v>Boolean</v>
      </c>
      <c r="L1066" t="str" cm="1">
        <f t="array" aca="1" ref="L1066" ca="1">_xlfn.SINGLE(IF(COLUMNS($E1066:F1066)&lt;=COUNTIF(INDIRECT("'Raw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Input'!$B$3)),COLUMNS($E1066:F1066))),""))</f>
        <v/>
      </c>
      <c r="M1066" t="str" cm="1">
        <f t="array" aca="1" ref="M1066" ca="1">_xlfn.SINGLE(IF(COLUMNS($E1066:G1066)&lt;=COUNTIF(INDIRECT("'Raw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Input'!$B$3)),COLUMNS($E1066:G1066))),""))</f>
        <v/>
      </c>
      <c r="N1066" t="str" cm="1">
        <f t="array" aca="1" ref="N1066" ca="1">_xlfn.SINGLE(IF(COLUMNS($E1066:H1066)&lt;=COUNTIF(INDIRECT("'Raw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Input'!$B$3)),COLUMNS($E1066:H1066))),""))</f>
        <v/>
      </c>
      <c r="O1066" t="str" cm="1">
        <f t="array" aca="1" ref="O1066" ca="1">_xlfn.SINGLE(IF(COLUMNS($E1066:I1066)&lt;=COUNTIF(INDIRECT("'Raw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Input'!$B$3)),COLUMNS($E1066:I1066))),""))</f>
        <v/>
      </c>
      <c r="P1066" t="str" cm="1">
        <f t="array" aca="1" ref="P1066" ca="1">_xlfn.SINGLE(IF(COLUMNS($E1066:J1066)&lt;=COUNTIF(INDIRECT("'Raw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Input'!$B$3)),COLUMNS($E1066:J1066))),""))</f>
        <v/>
      </c>
      <c r="Q1066" t="str">
        <f t="shared" ca="1" si="397"/>
        <v>Int</v>
      </c>
      <c r="R1066" t="str">
        <f t="shared" ca="1" si="398"/>
        <v/>
      </c>
      <c r="S1066" t="str">
        <f t="shared" ca="1" si="399"/>
        <v/>
      </c>
      <c r="T1066" t="str">
        <f t="shared" ca="1" si="394"/>
        <v/>
      </c>
      <c r="U1066" t="str">
        <f t="shared" ca="1" si="395"/>
        <v/>
      </c>
      <c r="V1066">
        <v>1066</v>
      </c>
      <c r="DE1066"/>
      <c r="HB1066"/>
    </row>
    <row r="1067" spans="1:210">
      <c r="A1067">
        <v>12</v>
      </c>
      <c r="B1067" t="str">
        <f t="shared" ca="1" si="396"/>
        <v/>
      </c>
      <c r="C1067" t="str">
        <f t="shared" ca="1" si="384"/>
        <v/>
      </c>
      <c r="D1067" t="str">
        <f t="shared" ca="1" si="385"/>
        <v/>
      </c>
      <c r="E1067" t="str" cm="1">
        <f t="array" aca="1" ref="E1067" ca="1">_xlfn.SINGLE(IF(COLUMNS($E1067:E1067)&lt;=COUNTIF(INDIRECT("'Raw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Input'!$B$3)),COLUMNS($E1067:E1067))),""))</f>
        <v>Int</v>
      </c>
      <c r="F1067" t="str" cm="1">
        <f t="array" aca="1" ref="F1067" ca="1">_xlfn.SINGLE(IF(COLUMNS($E1067:F1067)&lt;=COUNTIF(INDIRECT("'Raw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Input'!$B$3)),COLUMNS($E1067:F1067))),""))</f>
        <v/>
      </c>
      <c r="G1067" t="str" cm="1">
        <f t="array" aca="1" ref="G1067" ca="1">_xlfn.SINGLE(IF(COLUMNS($E1067:G1067)&lt;=COUNTIF(INDIRECT("'Raw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Input'!$B$3)),COLUMNS($E1067:G1067))),""))</f>
        <v/>
      </c>
      <c r="H1067" t="str" cm="1">
        <f t="array" aca="1" ref="H1067" ca="1">_xlfn.SINGLE(IF(COLUMNS($E1067:H1067)&lt;=COUNTIF(INDIRECT("'Raw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Input'!$B$3)),COLUMNS($E1067:H1067))),""))</f>
        <v/>
      </c>
      <c r="I1067" t="str" cm="1">
        <f t="array" aca="1" ref="I1067" ca="1">_xlfn.SINGLE(IF(COLUMNS($E1067:I1067)&lt;=COUNTIF(INDIRECT("'Raw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Input'!$B$3)),COLUMNS($E1067:I1067))),""))</f>
        <v/>
      </c>
      <c r="J1067" t="str" cm="1">
        <f t="array" aca="1" ref="J1067" ca="1">_xlfn.SINGLE(IF(COLUMNS($E1067:J1067)&lt;=COUNTIF(INDIRECT("'Raw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Input'!$B$3)),COLUMNS($E1067:J1067))),""))</f>
        <v/>
      </c>
      <c r="K1067" t="str" cm="1">
        <f t="array" aca="1" ref="K1067" ca="1">_xlfn.SINGLE(IF(COLUMNS($E1067:E1067)&lt;=COUNTIF(INDIRECT("'Raw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Input'!$B$3)),COLUMNS($E1067:E1067))),""))</f>
        <v>Boolean</v>
      </c>
      <c r="L1067" t="str" cm="1">
        <f t="array" aca="1" ref="L1067" ca="1">_xlfn.SINGLE(IF(COLUMNS($E1067:F1067)&lt;=COUNTIF(INDIRECT("'Raw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Input'!$B$3)),COLUMNS($E1067:F1067))),""))</f>
        <v/>
      </c>
      <c r="M1067" t="str" cm="1">
        <f t="array" aca="1" ref="M1067" ca="1">_xlfn.SINGLE(IF(COLUMNS($E1067:G1067)&lt;=COUNTIF(INDIRECT("'Raw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Input'!$B$3)),COLUMNS($E1067:G1067))),""))</f>
        <v/>
      </c>
      <c r="N1067" t="str" cm="1">
        <f t="array" aca="1" ref="N1067" ca="1">_xlfn.SINGLE(IF(COLUMNS($E1067:H1067)&lt;=COUNTIF(INDIRECT("'Raw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Input'!$B$3)),COLUMNS($E1067:H1067))),""))</f>
        <v/>
      </c>
      <c r="O1067" t="str" cm="1">
        <f t="array" aca="1" ref="O1067" ca="1">_xlfn.SINGLE(IF(COLUMNS($E1067:I1067)&lt;=COUNTIF(INDIRECT("'Raw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Input'!$B$3)),COLUMNS($E1067:I1067))),""))</f>
        <v/>
      </c>
      <c r="P1067" t="str" cm="1">
        <f t="array" aca="1" ref="P1067" ca="1">_xlfn.SINGLE(IF(COLUMNS($E1067:J1067)&lt;=COUNTIF(INDIRECT("'Raw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Input'!$B$3)),COLUMNS($E1067:J1067))),""))</f>
        <v/>
      </c>
      <c r="Q1067" t="str">
        <f t="shared" ca="1" si="397"/>
        <v>Int</v>
      </c>
      <c r="R1067" t="str">
        <f t="shared" ca="1" si="398"/>
        <v/>
      </c>
      <c r="S1067" t="str">
        <f t="shared" ca="1" si="399"/>
        <v/>
      </c>
      <c r="T1067" t="str">
        <f t="shared" ca="1" si="394"/>
        <v/>
      </c>
      <c r="U1067" t="str">
        <f t="shared" ca="1" si="395"/>
        <v/>
      </c>
      <c r="V1067">
        <v>1067</v>
      </c>
      <c r="DE1067"/>
      <c r="HB1067"/>
    </row>
    <row r="1068" spans="1:210">
      <c r="A1068" s="79" t="str">
        <f ca="1">IF(ISBLANK(INDIRECT("Setup!A"&amp;(1+(V1068+11)/13))),"",INDIRECT("Setup!A"&amp;(1+(V1068+11)/13)))</f>
        <v/>
      </c>
      <c r="C1068" t="str">
        <f t="shared" ca="1" si="384"/>
        <v/>
      </c>
      <c r="D1068" t="str">
        <f t="shared" ca="1" si="385"/>
        <v/>
      </c>
      <c r="K1068" t="str" cm="1">
        <f t="array" aca="1" ref="K1068" ca="1">_xlfn.SINGLE(IF(COLUMNS($E1068:E1068)&lt;=COUNTIF(INDIRECT("'Raw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Input'!$B$3)),COLUMNS($E1068:E1068))),""))</f>
        <v/>
      </c>
      <c r="L1068" t="str" cm="1">
        <f t="array" aca="1" ref="L1068" ca="1">_xlfn.SINGLE(IF(COLUMNS($E1068:F1068)&lt;=COUNTIF(INDIRECT("'Raw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Input'!$B$3)),COLUMNS($E1068:F1068))),""))</f>
        <v/>
      </c>
      <c r="M1068" t="str" cm="1">
        <f t="array" aca="1" ref="M1068" ca="1">_xlfn.SINGLE(IF(COLUMNS($E1068:G1068)&lt;=COUNTIF(INDIRECT("'Raw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Input'!$B$3)),COLUMNS($E1068:G1068))),""))</f>
        <v/>
      </c>
      <c r="N1068" t="str" cm="1">
        <f t="array" aca="1" ref="N1068" ca="1">_xlfn.SINGLE(IF(COLUMNS($E1068:H1068)&lt;=COUNTIF(INDIRECT("'Raw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Input'!$B$3)),COLUMNS($E1068:H1068))),""))</f>
        <v/>
      </c>
      <c r="O1068" t="str" cm="1">
        <f t="array" aca="1" ref="O1068" ca="1">_xlfn.SINGLE(IF(COLUMNS($E1068:I1068)&lt;=COUNTIF(INDIRECT("'Raw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Input'!$B$3)),COLUMNS($E1068:I1068))),""))</f>
        <v/>
      </c>
      <c r="P1068" t="str" cm="1">
        <f t="array" aca="1" ref="P1068" ca="1">_xlfn.SINGLE(IF(COLUMNS($E1068:J1068)&lt;=COUNTIF(INDIRECT("'Raw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Input'!$B$3)),COLUMNS($E1068:J1068))),""))</f>
        <v/>
      </c>
      <c r="T1068" t="str">
        <f t="shared" ca="1" si="394"/>
        <v/>
      </c>
      <c r="U1068" t="str">
        <f t="shared" ca="1" si="395"/>
        <v/>
      </c>
      <c r="V1068">
        <v>1068</v>
      </c>
      <c r="DE1068"/>
      <c r="HB1068"/>
    </row>
    <row r="1069" spans="1:210">
      <c r="A1069">
        <v>1</v>
      </c>
      <c r="B1069" t="str">
        <f t="shared" ref="B1069:B1080" ca="1" si="400">IFERROR(IF(ISBLANK(INDIRECT(INDIRECT("A"&amp;V1069-A1069)&amp;"!B"&amp;A1069+3)),"",INDIRECT(INDIRECT("A"&amp;V1069-A1069)&amp;"!B"&amp;A1069+3)),"")</f>
        <v/>
      </c>
      <c r="C1069" t="str">
        <f t="shared" ca="1" si="384"/>
        <v/>
      </c>
      <c r="D1069" t="str">
        <f t="shared" ca="1" si="385"/>
        <v/>
      </c>
      <c r="E1069" t="str" cm="1">
        <f t="array" aca="1" ref="E1069" ca="1">_xlfn.SINGLE(IF(COLUMNS($E1069:E1069)&lt;=COUNTIF(INDIRECT("'Raw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Input'!$B$3)),COLUMNS($E1069:E1069))),""))</f>
        <v>Int</v>
      </c>
      <c r="F1069" t="str" cm="1">
        <f t="array" aca="1" ref="F1069" ca="1">_xlfn.SINGLE(IF(COLUMNS($E1069:F1069)&lt;=COUNTIF(INDIRECT("'Raw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Input'!$B$3)),COLUMNS($E1069:F1069))),""))</f>
        <v/>
      </c>
      <c r="G1069" t="str" cm="1">
        <f t="array" aca="1" ref="G1069" ca="1">_xlfn.SINGLE(IF(COLUMNS($E1069:G1069)&lt;=COUNTIF(INDIRECT("'Raw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Input'!$B$3)),COLUMNS($E1069:G1069))),""))</f>
        <v/>
      </c>
      <c r="H1069" t="str" cm="1">
        <f t="array" aca="1" ref="H1069" ca="1">_xlfn.SINGLE(IF(COLUMNS($E1069:H1069)&lt;=COUNTIF(INDIRECT("'Raw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Input'!$B$3)),COLUMNS($E1069:H1069))),""))</f>
        <v/>
      </c>
      <c r="I1069" t="str" cm="1">
        <f t="array" aca="1" ref="I1069" ca="1">_xlfn.SINGLE(IF(COLUMNS($E1069:I1069)&lt;=COUNTIF(INDIRECT("'Raw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Input'!$B$3)),COLUMNS($E1069:I1069))),""))</f>
        <v/>
      </c>
      <c r="J1069" t="str" cm="1">
        <f t="array" aca="1" ref="J1069" ca="1">_xlfn.SINGLE(IF(COLUMNS($E1069:J1069)&lt;=COUNTIF(INDIRECT("'Raw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Input'!$B$3)),COLUMNS($E1069:J1069))),""))</f>
        <v/>
      </c>
      <c r="K1069" t="str" cm="1">
        <f t="array" aca="1" ref="K1069" ca="1">_xlfn.SINGLE(IF(COLUMNS($E1069:E1069)&lt;=COUNTIF(INDIRECT("'Raw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Input'!$B$3)),COLUMNS($E1069:E1069))),""))</f>
        <v>Boolean</v>
      </c>
      <c r="L1069" t="str" cm="1">
        <f t="array" aca="1" ref="L1069" ca="1">_xlfn.SINGLE(IF(COLUMNS($E1069:F1069)&lt;=COUNTIF(INDIRECT("'Raw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Input'!$B$3)),COLUMNS($E1069:F1069))),""))</f>
        <v/>
      </c>
      <c r="M1069" t="str" cm="1">
        <f t="array" aca="1" ref="M1069" ca="1">_xlfn.SINGLE(IF(COLUMNS($E1069:G1069)&lt;=COUNTIF(INDIRECT("'Raw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Input'!$B$3)),COLUMNS($E1069:G1069))),""))</f>
        <v/>
      </c>
      <c r="N1069" t="str" cm="1">
        <f t="array" aca="1" ref="N1069" ca="1">_xlfn.SINGLE(IF(COLUMNS($E1069:H1069)&lt;=COUNTIF(INDIRECT("'Raw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Input'!$B$3)),COLUMNS($E1069:H1069))),""))</f>
        <v/>
      </c>
      <c r="O1069" t="str" cm="1">
        <f t="array" aca="1" ref="O1069" ca="1">_xlfn.SINGLE(IF(COLUMNS($E1069:I1069)&lt;=COUNTIF(INDIRECT("'Raw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Input'!$B$3)),COLUMNS($E1069:I1069))),""))</f>
        <v/>
      </c>
      <c r="P1069" t="str" cm="1">
        <f t="array" aca="1" ref="P1069" ca="1">_xlfn.SINGLE(IF(COLUMNS($E1069:J1069)&lt;=COUNTIF(INDIRECT("'Raw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Input'!$B$3)),COLUMNS($E1069:J1069))),""))</f>
        <v/>
      </c>
      <c r="Q1069" t="str">
        <f t="shared" ref="Q1069:Q1080" ca="1" si="401">IF(NOT(C1069=K1069),E1069,IF(NOT(C1069=L1069),F1069,IF(NOT(C1069=M1069),G1069,IF(NOT(C1069=N1069),H1069,IF(NOT(C1069=O1069),I1069,IF(NOT(C1069=P1069),J1069,""))))))</f>
        <v>Int</v>
      </c>
      <c r="R1069" t="str">
        <f t="shared" ref="R1069:R1080" ca="1" si="402">IF(AND(NOT(C1069=L1069),NOT(F1069=Q1069)),F1069,IF(AND(NOT(C1069=M1069),NOT(G1069=Q1069)),G1069,IF(AND(NOT(C1069=N1069),NOT(H1069=Q1069)),H1069,IF(AND(NOT(C1069=O1069),NOT(I1069=Q1069)),I1069,IF(AND(NOT(C1069=P1069),NOT(J1069=Q1069)),J1069,"")))))</f>
        <v/>
      </c>
      <c r="S1069" t="str">
        <f t="shared" ref="S1069:S1080" ca="1" si="403">IF(AND(NOT(C1069=M1069),NOT(G1069=Q1069),NOT(G1069=R1069)),G1069,IF(AND(NOT(C1069=N1069),NOT(H1069=Q1069),NOT(H1069=R1069)),H1069,IF(AND(NOT(C1069=O1069),NOT(I1069=Q1069),NOT(I1069=R1069)),I1069,IF(AND(NOT(C1069=P1069),NOT(J1069=Q1069),NOT(J1069=R1069)),J1069,""))))</f>
        <v/>
      </c>
      <c r="T1069" t="str">
        <f t="shared" ca="1" si="394"/>
        <v/>
      </c>
      <c r="U1069" t="str">
        <f t="shared" ca="1" si="395"/>
        <v/>
      </c>
      <c r="V1069">
        <v>1069</v>
      </c>
      <c r="DE1069"/>
      <c r="HB1069"/>
    </row>
    <row r="1070" spans="1:210">
      <c r="A1070">
        <v>2</v>
      </c>
      <c r="B1070" t="str">
        <f t="shared" ca="1" si="400"/>
        <v/>
      </c>
      <c r="C1070" t="str">
        <f t="shared" ca="1" si="384"/>
        <v/>
      </c>
      <c r="D1070" t="str">
        <f t="shared" ca="1" si="385"/>
        <v/>
      </c>
      <c r="E1070" t="str" cm="1">
        <f t="array" aca="1" ref="E1070" ca="1">_xlfn.SINGLE(IF(COLUMNS($E1070:E1070)&lt;=COUNTIF(INDIRECT("'Raw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Input'!$B$3)),COLUMNS($E1070:E1070))),""))</f>
        <v>Int</v>
      </c>
      <c r="F1070" t="str" cm="1">
        <f t="array" aca="1" ref="F1070" ca="1">_xlfn.SINGLE(IF(COLUMNS($E1070:F1070)&lt;=COUNTIF(INDIRECT("'Raw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Input'!$B$3)),COLUMNS($E1070:F1070))),""))</f>
        <v/>
      </c>
      <c r="G1070" t="str" cm="1">
        <f t="array" aca="1" ref="G1070" ca="1">_xlfn.SINGLE(IF(COLUMNS($E1070:G1070)&lt;=COUNTIF(INDIRECT("'Raw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Input'!$B$3)),COLUMNS($E1070:G1070))),""))</f>
        <v/>
      </c>
      <c r="H1070" t="str" cm="1">
        <f t="array" aca="1" ref="H1070" ca="1">_xlfn.SINGLE(IF(COLUMNS($E1070:H1070)&lt;=COUNTIF(INDIRECT("'Raw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Input'!$B$3)),COLUMNS($E1070:H1070))),""))</f>
        <v/>
      </c>
      <c r="I1070" t="str" cm="1">
        <f t="array" aca="1" ref="I1070" ca="1">_xlfn.SINGLE(IF(COLUMNS($E1070:I1070)&lt;=COUNTIF(INDIRECT("'Raw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Input'!$B$3)),COLUMNS($E1070:I1070))),""))</f>
        <v/>
      </c>
      <c r="J1070" t="str" cm="1">
        <f t="array" aca="1" ref="J1070" ca="1">_xlfn.SINGLE(IF(COLUMNS($E1070:J1070)&lt;=COUNTIF(INDIRECT("'Raw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Input'!$B$3)),COLUMNS($E1070:J1070))),""))</f>
        <v/>
      </c>
      <c r="K1070" t="str" cm="1">
        <f t="array" aca="1" ref="K1070" ca="1">_xlfn.SINGLE(IF(COLUMNS($E1070:E1070)&lt;=COUNTIF(INDIRECT("'Raw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Input'!$B$3)),COLUMNS($E1070:E1070))),""))</f>
        <v>Boolean</v>
      </c>
      <c r="L1070" t="str" cm="1">
        <f t="array" aca="1" ref="L1070" ca="1">_xlfn.SINGLE(IF(COLUMNS($E1070:F1070)&lt;=COUNTIF(INDIRECT("'Raw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Input'!$B$3)),COLUMNS($E1070:F1070))),""))</f>
        <v/>
      </c>
      <c r="M1070" t="str" cm="1">
        <f t="array" aca="1" ref="M1070" ca="1">_xlfn.SINGLE(IF(COLUMNS($E1070:G1070)&lt;=COUNTIF(INDIRECT("'Raw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Input'!$B$3)),COLUMNS($E1070:G1070))),""))</f>
        <v/>
      </c>
      <c r="N1070" t="str" cm="1">
        <f t="array" aca="1" ref="N1070" ca="1">_xlfn.SINGLE(IF(COLUMNS($E1070:H1070)&lt;=COUNTIF(INDIRECT("'Raw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Input'!$B$3)),COLUMNS($E1070:H1070))),""))</f>
        <v/>
      </c>
      <c r="O1070" t="str" cm="1">
        <f t="array" aca="1" ref="O1070" ca="1">_xlfn.SINGLE(IF(COLUMNS($E1070:I1070)&lt;=COUNTIF(INDIRECT("'Raw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Input'!$B$3)),COLUMNS($E1070:I1070))),""))</f>
        <v/>
      </c>
      <c r="P1070" t="str" cm="1">
        <f t="array" aca="1" ref="P1070" ca="1">_xlfn.SINGLE(IF(COLUMNS($E1070:J1070)&lt;=COUNTIF(INDIRECT("'Raw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Input'!$B$3)),COLUMNS($E1070:J1070))),""))</f>
        <v/>
      </c>
      <c r="Q1070" t="str">
        <f t="shared" ca="1" si="401"/>
        <v>Int</v>
      </c>
      <c r="R1070" t="str">
        <f t="shared" ca="1" si="402"/>
        <v/>
      </c>
      <c r="S1070" t="str">
        <f t="shared" ca="1" si="403"/>
        <v/>
      </c>
      <c r="T1070" t="str">
        <f t="shared" ca="1" si="394"/>
        <v/>
      </c>
      <c r="U1070" t="str">
        <f t="shared" ca="1" si="395"/>
        <v/>
      </c>
      <c r="V1070">
        <v>1070</v>
      </c>
      <c r="DE1070"/>
      <c r="HB1070"/>
    </row>
    <row r="1071" spans="1:210">
      <c r="A1071">
        <v>3</v>
      </c>
      <c r="B1071" t="str">
        <f t="shared" ca="1" si="400"/>
        <v/>
      </c>
      <c r="C1071" t="str">
        <f t="shared" ca="1" si="384"/>
        <v/>
      </c>
      <c r="D1071" t="str">
        <f t="shared" ca="1" si="385"/>
        <v/>
      </c>
      <c r="E1071" t="str" cm="1">
        <f t="array" aca="1" ref="E1071" ca="1">_xlfn.SINGLE(IF(COLUMNS($E1071:E1071)&lt;=COUNTIF(INDIRECT("'Raw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Input'!$B$3)),COLUMNS($E1071:E1071))),""))</f>
        <v>Int</v>
      </c>
      <c r="F1071" t="str" cm="1">
        <f t="array" aca="1" ref="F1071" ca="1">_xlfn.SINGLE(IF(COLUMNS($E1071:F1071)&lt;=COUNTIF(INDIRECT("'Raw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Input'!$B$3)),COLUMNS($E1071:F1071))),""))</f>
        <v/>
      </c>
      <c r="G1071" t="str" cm="1">
        <f t="array" aca="1" ref="G1071" ca="1">_xlfn.SINGLE(IF(COLUMNS($E1071:G1071)&lt;=COUNTIF(INDIRECT("'Raw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Input'!$B$3)),COLUMNS($E1071:G1071))),""))</f>
        <v/>
      </c>
      <c r="H1071" t="str" cm="1">
        <f t="array" aca="1" ref="H1071" ca="1">_xlfn.SINGLE(IF(COLUMNS($E1071:H1071)&lt;=COUNTIF(INDIRECT("'Raw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Input'!$B$3)),COLUMNS($E1071:H1071))),""))</f>
        <v/>
      </c>
      <c r="I1071" t="str" cm="1">
        <f t="array" aca="1" ref="I1071" ca="1">_xlfn.SINGLE(IF(COLUMNS($E1071:I1071)&lt;=COUNTIF(INDIRECT("'Raw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Input'!$B$3)),COLUMNS($E1071:I1071))),""))</f>
        <v/>
      </c>
      <c r="J1071" t="str" cm="1">
        <f t="array" aca="1" ref="J1071" ca="1">_xlfn.SINGLE(IF(COLUMNS($E1071:J1071)&lt;=COUNTIF(INDIRECT("'Raw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Input'!$B$3)),COLUMNS($E1071:J1071))),""))</f>
        <v/>
      </c>
      <c r="K1071" t="str" cm="1">
        <f t="array" aca="1" ref="K1071" ca="1">_xlfn.SINGLE(IF(COLUMNS($E1071:E1071)&lt;=COUNTIF(INDIRECT("'Raw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Input'!$B$3)),COLUMNS($E1071:E1071))),""))</f>
        <v>Boolean</v>
      </c>
      <c r="L1071" t="str" cm="1">
        <f t="array" aca="1" ref="L1071" ca="1">_xlfn.SINGLE(IF(COLUMNS($E1071:F1071)&lt;=COUNTIF(INDIRECT("'Raw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Input'!$B$3)),COLUMNS($E1071:F1071))),""))</f>
        <v/>
      </c>
      <c r="M1071" t="str" cm="1">
        <f t="array" aca="1" ref="M1071" ca="1">_xlfn.SINGLE(IF(COLUMNS($E1071:G1071)&lt;=COUNTIF(INDIRECT("'Raw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Input'!$B$3)),COLUMNS($E1071:G1071))),""))</f>
        <v/>
      </c>
      <c r="N1071" t="str" cm="1">
        <f t="array" aca="1" ref="N1071" ca="1">_xlfn.SINGLE(IF(COLUMNS($E1071:H1071)&lt;=COUNTIF(INDIRECT("'Raw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Input'!$B$3)),COLUMNS($E1071:H1071))),""))</f>
        <v/>
      </c>
      <c r="O1071" t="str" cm="1">
        <f t="array" aca="1" ref="O1071" ca="1">_xlfn.SINGLE(IF(COLUMNS($E1071:I1071)&lt;=COUNTIF(INDIRECT("'Raw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Input'!$B$3)),COLUMNS($E1071:I1071))),""))</f>
        <v/>
      </c>
      <c r="P1071" t="str" cm="1">
        <f t="array" aca="1" ref="P1071" ca="1">_xlfn.SINGLE(IF(COLUMNS($E1071:J1071)&lt;=COUNTIF(INDIRECT("'Raw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Input'!$B$3)),COLUMNS($E1071:J1071))),""))</f>
        <v/>
      </c>
      <c r="Q1071" t="str">
        <f t="shared" ca="1" si="401"/>
        <v>Int</v>
      </c>
      <c r="R1071" t="str">
        <f t="shared" ca="1" si="402"/>
        <v/>
      </c>
      <c r="S1071" t="str">
        <f t="shared" ca="1" si="403"/>
        <v/>
      </c>
      <c r="T1071" t="str">
        <f t="shared" ca="1" si="394"/>
        <v/>
      </c>
      <c r="U1071" t="str">
        <f t="shared" ca="1" si="395"/>
        <v/>
      </c>
      <c r="V1071">
        <v>1071</v>
      </c>
      <c r="DE1071"/>
      <c r="HB1071"/>
    </row>
    <row r="1072" spans="1:210">
      <c r="A1072">
        <v>4</v>
      </c>
      <c r="B1072" t="str">
        <f t="shared" ca="1" si="400"/>
        <v/>
      </c>
      <c r="C1072" t="str">
        <f t="shared" ca="1" si="384"/>
        <v/>
      </c>
      <c r="D1072" t="str">
        <f t="shared" ca="1" si="385"/>
        <v/>
      </c>
      <c r="E1072" t="str" cm="1">
        <f t="array" aca="1" ref="E1072" ca="1">_xlfn.SINGLE(IF(COLUMNS($E1072:E1072)&lt;=COUNTIF(INDIRECT("'Raw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Input'!$B$3)),COLUMNS($E1072:E1072))),""))</f>
        <v>Int</v>
      </c>
      <c r="F1072" t="str" cm="1">
        <f t="array" aca="1" ref="F1072" ca="1">_xlfn.SINGLE(IF(COLUMNS($E1072:F1072)&lt;=COUNTIF(INDIRECT("'Raw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Input'!$B$3)),COLUMNS($E1072:F1072))),""))</f>
        <v/>
      </c>
      <c r="G1072" t="str" cm="1">
        <f t="array" aca="1" ref="G1072" ca="1">_xlfn.SINGLE(IF(COLUMNS($E1072:G1072)&lt;=COUNTIF(INDIRECT("'Raw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Input'!$B$3)),COLUMNS($E1072:G1072))),""))</f>
        <v/>
      </c>
      <c r="H1072" t="str" cm="1">
        <f t="array" aca="1" ref="H1072" ca="1">_xlfn.SINGLE(IF(COLUMNS($E1072:H1072)&lt;=COUNTIF(INDIRECT("'Raw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Input'!$B$3)),COLUMNS($E1072:H1072))),""))</f>
        <v/>
      </c>
      <c r="I1072" t="str" cm="1">
        <f t="array" aca="1" ref="I1072" ca="1">_xlfn.SINGLE(IF(COLUMNS($E1072:I1072)&lt;=COUNTIF(INDIRECT("'Raw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Input'!$B$3)),COLUMNS($E1072:I1072))),""))</f>
        <v/>
      </c>
      <c r="J1072" t="str" cm="1">
        <f t="array" aca="1" ref="J1072" ca="1">_xlfn.SINGLE(IF(COLUMNS($E1072:J1072)&lt;=COUNTIF(INDIRECT("'Raw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Input'!$B$3)),COLUMNS($E1072:J1072))),""))</f>
        <v/>
      </c>
      <c r="K1072" t="str" cm="1">
        <f t="array" aca="1" ref="K1072" ca="1">_xlfn.SINGLE(IF(COLUMNS($E1072:E1072)&lt;=COUNTIF(INDIRECT("'Raw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Input'!$B$3)),COLUMNS($E1072:E1072))),""))</f>
        <v>Boolean</v>
      </c>
      <c r="L1072" t="str" cm="1">
        <f t="array" aca="1" ref="L1072" ca="1">_xlfn.SINGLE(IF(COLUMNS($E1072:F1072)&lt;=COUNTIF(INDIRECT("'Raw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Input'!$B$3)),COLUMNS($E1072:F1072))),""))</f>
        <v/>
      </c>
      <c r="M1072" t="str" cm="1">
        <f t="array" aca="1" ref="M1072" ca="1">_xlfn.SINGLE(IF(COLUMNS($E1072:G1072)&lt;=COUNTIF(INDIRECT("'Raw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Input'!$B$3)),COLUMNS($E1072:G1072))),""))</f>
        <v/>
      </c>
      <c r="N1072" t="str" cm="1">
        <f t="array" aca="1" ref="N1072" ca="1">_xlfn.SINGLE(IF(COLUMNS($E1072:H1072)&lt;=COUNTIF(INDIRECT("'Raw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Input'!$B$3)),COLUMNS($E1072:H1072))),""))</f>
        <v/>
      </c>
      <c r="O1072" t="str" cm="1">
        <f t="array" aca="1" ref="O1072" ca="1">_xlfn.SINGLE(IF(COLUMNS($E1072:I1072)&lt;=COUNTIF(INDIRECT("'Raw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Input'!$B$3)),COLUMNS($E1072:I1072))),""))</f>
        <v/>
      </c>
      <c r="P1072" t="str" cm="1">
        <f t="array" aca="1" ref="P1072" ca="1">_xlfn.SINGLE(IF(COLUMNS($E1072:J1072)&lt;=COUNTIF(INDIRECT("'Raw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Input'!$B$3)),COLUMNS($E1072:J1072))),""))</f>
        <v/>
      </c>
      <c r="Q1072" t="str">
        <f t="shared" ca="1" si="401"/>
        <v>Int</v>
      </c>
      <c r="R1072" t="str">
        <f t="shared" ca="1" si="402"/>
        <v/>
      </c>
      <c r="S1072" t="str">
        <f t="shared" ca="1" si="403"/>
        <v/>
      </c>
      <c r="T1072" t="str">
        <f t="shared" ca="1" si="394"/>
        <v/>
      </c>
      <c r="U1072" t="str">
        <f t="shared" ca="1" si="395"/>
        <v/>
      </c>
      <c r="V1072">
        <v>1072</v>
      </c>
      <c r="DE1072"/>
      <c r="HB1072"/>
    </row>
    <row r="1073" spans="1:210">
      <c r="A1073">
        <v>5</v>
      </c>
      <c r="B1073" t="str">
        <f t="shared" ca="1" si="400"/>
        <v/>
      </c>
      <c r="C1073" t="str">
        <f t="shared" ca="1" si="384"/>
        <v/>
      </c>
      <c r="D1073" t="str">
        <f t="shared" ca="1" si="385"/>
        <v/>
      </c>
      <c r="E1073" t="str" cm="1">
        <f t="array" aca="1" ref="E1073" ca="1">_xlfn.SINGLE(IF(COLUMNS($E1073:E1073)&lt;=COUNTIF(INDIRECT("'Raw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Input'!$B$3)),COLUMNS($E1073:E1073))),""))</f>
        <v>Int</v>
      </c>
      <c r="F1073" t="str" cm="1">
        <f t="array" aca="1" ref="F1073" ca="1">_xlfn.SINGLE(IF(COLUMNS($E1073:F1073)&lt;=COUNTIF(INDIRECT("'Raw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Input'!$B$3)),COLUMNS($E1073:F1073))),""))</f>
        <v/>
      </c>
      <c r="G1073" t="str" cm="1">
        <f t="array" aca="1" ref="G1073" ca="1">_xlfn.SINGLE(IF(COLUMNS($E1073:G1073)&lt;=COUNTIF(INDIRECT("'Raw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Input'!$B$3)),COLUMNS($E1073:G1073))),""))</f>
        <v/>
      </c>
      <c r="H1073" t="str" cm="1">
        <f t="array" aca="1" ref="H1073" ca="1">_xlfn.SINGLE(IF(COLUMNS($E1073:H1073)&lt;=COUNTIF(INDIRECT("'Raw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Input'!$B$3)),COLUMNS($E1073:H1073))),""))</f>
        <v/>
      </c>
      <c r="I1073" t="str" cm="1">
        <f t="array" aca="1" ref="I1073" ca="1">_xlfn.SINGLE(IF(COLUMNS($E1073:I1073)&lt;=COUNTIF(INDIRECT("'Raw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Input'!$B$3)),COLUMNS($E1073:I1073))),""))</f>
        <v/>
      </c>
      <c r="J1073" t="str" cm="1">
        <f t="array" aca="1" ref="J1073" ca="1">_xlfn.SINGLE(IF(COLUMNS($E1073:J1073)&lt;=COUNTIF(INDIRECT("'Raw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Input'!$B$3)),COLUMNS($E1073:J1073))),""))</f>
        <v/>
      </c>
      <c r="K1073" t="str" cm="1">
        <f t="array" aca="1" ref="K1073" ca="1">_xlfn.SINGLE(IF(COLUMNS($E1073:E1073)&lt;=COUNTIF(INDIRECT("'Raw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Input'!$B$3)),COLUMNS($E1073:E1073))),""))</f>
        <v>Boolean</v>
      </c>
      <c r="L1073" t="str" cm="1">
        <f t="array" aca="1" ref="L1073" ca="1">_xlfn.SINGLE(IF(COLUMNS($E1073:F1073)&lt;=COUNTIF(INDIRECT("'Raw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Input'!$B$3)),COLUMNS($E1073:F1073))),""))</f>
        <v/>
      </c>
      <c r="M1073" t="str" cm="1">
        <f t="array" aca="1" ref="M1073" ca="1">_xlfn.SINGLE(IF(COLUMNS($E1073:G1073)&lt;=COUNTIF(INDIRECT("'Raw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Input'!$B$3)),COLUMNS($E1073:G1073))),""))</f>
        <v/>
      </c>
      <c r="N1073" t="str" cm="1">
        <f t="array" aca="1" ref="N1073" ca="1">_xlfn.SINGLE(IF(COLUMNS($E1073:H1073)&lt;=COUNTIF(INDIRECT("'Raw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Input'!$B$3)),COLUMNS($E1073:H1073))),""))</f>
        <v/>
      </c>
      <c r="O1073" t="str" cm="1">
        <f t="array" aca="1" ref="O1073" ca="1">_xlfn.SINGLE(IF(COLUMNS($E1073:I1073)&lt;=COUNTIF(INDIRECT("'Raw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Input'!$B$3)),COLUMNS($E1073:I1073))),""))</f>
        <v/>
      </c>
      <c r="P1073" t="str" cm="1">
        <f t="array" aca="1" ref="P1073" ca="1">_xlfn.SINGLE(IF(COLUMNS($E1073:J1073)&lt;=COUNTIF(INDIRECT("'Raw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Input'!$B$3)),COLUMNS($E1073:J1073))),""))</f>
        <v/>
      </c>
      <c r="Q1073" t="str">
        <f t="shared" ca="1" si="401"/>
        <v>Int</v>
      </c>
      <c r="R1073" t="str">
        <f t="shared" ca="1" si="402"/>
        <v/>
      </c>
      <c r="S1073" t="str">
        <f t="shared" ca="1" si="403"/>
        <v/>
      </c>
      <c r="T1073" t="str">
        <f t="shared" ca="1" si="394"/>
        <v/>
      </c>
      <c r="U1073" t="str">
        <f t="shared" ca="1" si="395"/>
        <v/>
      </c>
      <c r="V1073">
        <v>1073</v>
      </c>
      <c r="DE1073"/>
      <c r="HB1073"/>
    </row>
    <row r="1074" spans="1:210">
      <c r="A1074">
        <v>6</v>
      </c>
      <c r="B1074" t="str">
        <f t="shared" ca="1" si="400"/>
        <v/>
      </c>
      <c r="C1074" t="str">
        <f t="shared" ca="1" si="384"/>
        <v/>
      </c>
      <c r="D1074" t="str">
        <f t="shared" ca="1" si="385"/>
        <v/>
      </c>
      <c r="E1074" t="str" cm="1">
        <f t="array" aca="1" ref="E1074" ca="1">_xlfn.SINGLE(IF(COLUMNS($E1074:E1074)&lt;=COUNTIF(INDIRECT("'Raw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Input'!$B$3)),COLUMNS($E1074:E1074))),""))</f>
        <v>Int</v>
      </c>
      <c r="F1074" t="str" cm="1">
        <f t="array" aca="1" ref="F1074" ca="1">_xlfn.SINGLE(IF(COLUMNS($E1074:F1074)&lt;=COUNTIF(INDIRECT("'Raw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Input'!$B$3)),COLUMNS($E1074:F1074))),""))</f>
        <v/>
      </c>
      <c r="G1074" t="str" cm="1">
        <f t="array" aca="1" ref="G1074" ca="1">_xlfn.SINGLE(IF(COLUMNS($E1074:G1074)&lt;=COUNTIF(INDIRECT("'Raw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Input'!$B$3)),COLUMNS($E1074:G1074))),""))</f>
        <v/>
      </c>
      <c r="H1074" t="str" cm="1">
        <f t="array" aca="1" ref="H1074" ca="1">_xlfn.SINGLE(IF(COLUMNS($E1074:H1074)&lt;=COUNTIF(INDIRECT("'Raw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Input'!$B$3)),COLUMNS($E1074:H1074))),""))</f>
        <v/>
      </c>
      <c r="I1074" t="str" cm="1">
        <f t="array" aca="1" ref="I1074" ca="1">_xlfn.SINGLE(IF(COLUMNS($E1074:I1074)&lt;=COUNTIF(INDIRECT("'Raw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Input'!$B$3)),COLUMNS($E1074:I1074))),""))</f>
        <v/>
      </c>
      <c r="J1074" t="str" cm="1">
        <f t="array" aca="1" ref="J1074" ca="1">_xlfn.SINGLE(IF(COLUMNS($E1074:J1074)&lt;=COUNTIF(INDIRECT("'Raw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Input'!$B$3)),COLUMNS($E1074:J1074))),""))</f>
        <v/>
      </c>
      <c r="K1074" t="str" cm="1">
        <f t="array" aca="1" ref="K1074" ca="1">_xlfn.SINGLE(IF(COLUMNS($E1074:E1074)&lt;=COUNTIF(INDIRECT("'Raw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Input'!$B$3)),COLUMNS($E1074:E1074))),""))</f>
        <v>Boolean</v>
      </c>
      <c r="L1074" t="str" cm="1">
        <f t="array" aca="1" ref="L1074" ca="1">_xlfn.SINGLE(IF(COLUMNS($E1074:F1074)&lt;=COUNTIF(INDIRECT("'Raw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Input'!$B$3)),COLUMNS($E1074:F1074))),""))</f>
        <v/>
      </c>
      <c r="M1074" t="str" cm="1">
        <f t="array" aca="1" ref="M1074" ca="1">_xlfn.SINGLE(IF(COLUMNS($E1074:G1074)&lt;=COUNTIF(INDIRECT("'Raw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Input'!$B$3)),COLUMNS($E1074:G1074))),""))</f>
        <v/>
      </c>
      <c r="N1074" t="str" cm="1">
        <f t="array" aca="1" ref="N1074" ca="1">_xlfn.SINGLE(IF(COLUMNS($E1074:H1074)&lt;=COUNTIF(INDIRECT("'Raw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Input'!$B$3)),COLUMNS($E1074:H1074))),""))</f>
        <v/>
      </c>
      <c r="O1074" t="str" cm="1">
        <f t="array" aca="1" ref="O1074" ca="1">_xlfn.SINGLE(IF(COLUMNS($E1074:I1074)&lt;=COUNTIF(INDIRECT("'Raw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Input'!$B$3)),COLUMNS($E1074:I1074))),""))</f>
        <v/>
      </c>
      <c r="P1074" t="str" cm="1">
        <f t="array" aca="1" ref="P1074" ca="1">_xlfn.SINGLE(IF(COLUMNS($E1074:J1074)&lt;=COUNTIF(INDIRECT("'Raw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Input'!$B$3)),COLUMNS($E1074:J1074))),""))</f>
        <v/>
      </c>
      <c r="Q1074" t="str">
        <f t="shared" ca="1" si="401"/>
        <v>Int</v>
      </c>
      <c r="R1074" t="str">
        <f t="shared" ca="1" si="402"/>
        <v/>
      </c>
      <c r="S1074" t="str">
        <f t="shared" ca="1" si="403"/>
        <v/>
      </c>
      <c r="T1074" t="str">
        <f t="shared" ca="1" si="394"/>
        <v/>
      </c>
      <c r="U1074" t="str">
        <f t="shared" ca="1" si="395"/>
        <v/>
      </c>
      <c r="V1074">
        <v>1074</v>
      </c>
      <c r="DE1074"/>
      <c r="HB1074"/>
    </row>
    <row r="1075" spans="1:210">
      <c r="A1075">
        <v>7</v>
      </c>
      <c r="B1075" t="str">
        <f t="shared" ca="1" si="400"/>
        <v/>
      </c>
      <c r="C1075" t="str">
        <f t="shared" ca="1" si="384"/>
        <v/>
      </c>
      <c r="D1075" t="str">
        <f t="shared" ca="1" si="385"/>
        <v/>
      </c>
      <c r="E1075" t="str" cm="1">
        <f t="array" aca="1" ref="E1075" ca="1">_xlfn.SINGLE(IF(COLUMNS($E1075:E1075)&lt;=COUNTIF(INDIRECT("'Raw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Input'!$B$3)),COLUMNS($E1075:E1075))),""))</f>
        <v>Int</v>
      </c>
      <c r="F1075" t="str" cm="1">
        <f t="array" aca="1" ref="F1075" ca="1">_xlfn.SINGLE(IF(COLUMNS($E1075:F1075)&lt;=COUNTIF(INDIRECT("'Raw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Input'!$B$3)),COLUMNS($E1075:F1075))),""))</f>
        <v/>
      </c>
      <c r="G1075" t="str" cm="1">
        <f t="array" aca="1" ref="G1075" ca="1">_xlfn.SINGLE(IF(COLUMNS($E1075:G1075)&lt;=COUNTIF(INDIRECT("'Raw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Input'!$B$3)),COLUMNS($E1075:G1075))),""))</f>
        <v/>
      </c>
      <c r="H1075" t="str" cm="1">
        <f t="array" aca="1" ref="H1075" ca="1">_xlfn.SINGLE(IF(COLUMNS($E1075:H1075)&lt;=COUNTIF(INDIRECT("'Raw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Input'!$B$3)),COLUMNS($E1075:H1075))),""))</f>
        <v/>
      </c>
      <c r="I1075" t="str" cm="1">
        <f t="array" aca="1" ref="I1075" ca="1">_xlfn.SINGLE(IF(COLUMNS($E1075:I1075)&lt;=COUNTIF(INDIRECT("'Raw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Input'!$B$3)),COLUMNS($E1075:I1075))),""))</f>
        <v/>
      </c>
      <c r="J1075" t="str" cm="1">
        <f t="array" aca="1" ref="J1075" ca="1">_xlfn.SINGLE(IF(COLUMNS($E1075:J1075)&lt;=COUNTIF(INDIRECT("'Raw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Input'!$B$3)),COLUMNS($E1075:J1075))),""))</f>
        <v/>
      </c>
      <c r="K1075" t="str" cm="1">
        <f t="array" aca="1" ref="K1075" ca="1">_xlfn.SINGLE(IF(COLUMNS($E1075:E1075)&lt;=COUNTIF(INDIRECT("'Raw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Input'!$B$3)),COLUMNS($E1075:E1075))),""))</f>
        <v>Boolean</v>
      </c>
      <c r="L1075" t="str" cm="1">
        <f t="array" aca="1" ref="L1075" ca="1">_xlfn.SINGLE(IF(COLUMNS($E1075:F1075)&lt;=COUNTIF(INDIRECT("'Raw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Input'!$B$3)),COLUMNS($E1075:F1075))),""))</f>
        <v/>
      </c>
      <c r="M1075" t="str" cm="1">
        <f t="array" aca="1" ref="M1075" ca="1">_xlfn.SINGLE(IF(COLUMNS($E1075:G1075)&lt;=COUNTIF(INDIRECT("'Raw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Input'!$B$3)),COLUMNS($E1075:G1075))),""))</f>
        <v/>
      </c>
      <c r="N1075" t="str" cm="1">
        <f t="array" aca="1" ref="N1075" ca="1">_xlfn.SINGLE(IF(COLUMNS($E1075:H1075)&lt;=COUNTIF(INDIRECT("'Raw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Input'!$B$3)),COLUMNS($E1075:H1075))),""))</f>
        <v/>
      </c>
      <c r="O1075" t="str" cm="1">
        <f t="array" aca="1" ref="O1075" ca="1">_xlfn.SINGLE(IF(COLUMNS($E1075:I1075)&lt;=COUNTIF(INDIRECT("'Raw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Input'!$B$3)),COLUMNS($E1075:I1075))),""))</f>
        <v/>
      </c>
      <c r="P1075" t="str" cm="1">
        <f t="array" aca="1" ref="P1075" ca="1">_xlfn.SINGLE(IF(COLUMNS($E1075:J1075)&lt;=COUNTIF(INDIRECT("'Raw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Input'!$B$3)),COLUMNS($E1075:J1075))),""))</f>
        <v/>
      </c>
      <c r="Q1075" t="str">
        <f t="shared" ca="1" si="401"/>
        <v>Int</v>
      </c>
      <c r="R1075" t="str">
        <f t="shared" ca="1" si="402"/>
        <v/>
      </c>
      <c r="S1075" t="str">
        <f t="shared" ca="1" si="403"/>
        <v/>
      </c>
      <c r="T1075" t="str">
        <f t="shared" ca="1" si="394"/>
        <v/>
      </c>
      <c r="U1075" t="str">
        <f t="shared" ca="1" si="395"/>
        <v/>
      </c>
      <c r="V1075">
        <v>1075</v>
      </c>
      <c r="DE1075"/>
      <c r="HB1075"/>
    </row>
    <row r="1076" spans="1:210">
      <c r="A1076">
        <v>8</v>
      </c>
      <c r="B1076" t="str">
        <f t="shared" ca="1" si="400"/>
        <v/>
      </c>
      <c r="C1076" t="str">
        <f t="shared" ca="1" si="384"/>
        <v/>
      </c>
      <c r="D1076" t="str">
        <f t="shared" ca="1" si="385"/>
        <v/>
      </c>
      <c r="E1076" t="str" cm="1">
        <f t="array" aca="1" ref="E1076" ca="1">_xlfn.SINGLE(IF(COLUMNS($E1076:E1076)&lt;=COUNTIF(INDIRECT("'Raw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Input'!$B$3)),COLUMNS($E1076:E1076))),""))</f>
        <v>Int</v>
      </c>
      <c r="F1076" t="str" cm="1">
        <f t="array" aca="1" ref="F1076" ca="1">_xlfn.SINGLE(IF(COLUMNS($E1076:F1076)&lt;=COUNTIF(INDIRECT("'Raw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Input'!$B$3)),COLUMNS($E1076:F1076))),""))</f>
        <v/>
      </c>
      <c r="G1076" t="str" cm="1">
        <f t="array" aca="1" ref="G1076" ca="1">_xlfn.SINGLE(IF(COLUMNS($E1076:G1076)&lt;=COUNTIF(INDIRECT("'Raw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Input'!$B$3)),COLUMNS($E1076:G1076))),""))</f>
        <v/>
      </c>
      <c r="H1076" t="str" cm="1">
        <f t="array" aca="1" ref="H1076" ca="1">_xlfn.SINGLE(IF(COLUMNS($E1076:H1076)&lt;=COUNTIF(INDIRECT("'Raw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Input'!$B$3)),COLUMNS($E1076:H1076))),""))</f>
        <v/>
      </c>
      <c r="I1076" t="str" cm="1">
        <f t="array" aca="1" ref="I1076" ca="1">_xlfn.SINGLE(IF(COLUMNS($E1076:I1076)&lt;=COUNTIF(INDIRECT("'Raw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Input'!$B$3)),COLUMNS($E1076:I1076))),""))</f>
        <v/>
      </c>
      <c r="J1076" t="str" cm="1">
        <f t="array" aca="1" ref="J1076" ca="1">_xlfn.SINGLE(IF(COLUMNS($E1076:J1076)&lt;=COUNTIF(INDIRECT("'Raw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Input'!$B$3)),COLUMNS($E1076:J1076))),""))</f>
        <v/>
      </c>
      <c r="K1076" t="str" cm="1">
        <f t="array" aca="1" ref="K1076" ca="1">_xlfn.SINGLE(IF(COLUMNS($E1076:E1076)&lt;=COUNTIF(INDIRECT("'Raw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Input'!$B$3)),COLUMNS($E1076:E1076))),""))</f>
        <v>Boolean</v>
      </c>
      <c r="L1076" t="str" cm="1">
        <f t="array" aca="1" ref="L1076" ca="1">_xlfn.SINGLE(IF(COLUMNS($E1076:F1076)&lt;=COUNTIF(INDIRECT("'Raw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Input'!$B$3)),COLUMNS($E1076:F1076))),""))</f>
        <v/>
      </c>
      <c r="M1076" t="str" cm="1">
        <f t="array" aca="1" ref="M1076" ca="1">_xlfn.SINGLE(IF(COLUMNS($E1076:G1076)&lt;=COUNTIF(INDIRECT("'Raw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Input'!$B$3)),COLUMNS($E1076:G1076))),""))</f>
        <v/>
      </c>
      <c r="N1076" t="str" cm="1">
        <f t="array" aca="1" ref="N1076" ca="1">_xlfn.SINGLE(IF(COLUMNS($E1076:H1076)&lt;=COUNTIF(INDIRECT("'Raw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Input'!$B$3)),COLUMNS($E1076:H1076))),""))</f>
        <v/>
      </c>
      <c r="O1076" t="str" cm="1">
        <f t="array" aca="1" ref="O1076" ca="1">_xlfn.SINGLE(IF(COLUMNS($E1076:I1076)&lt;=COUNTIF(INDIRECT("'Raw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Input'!$B$3)),COLUMNS($E1076:I1076))),""))</f>
        <v/>
      </c>
      <c r="P1076" t="str" cm="1">
        <f t="array" aca="1" ref="P1076" ca="1">_xlfn.SINGLE(IF(COLUMNS($E1076:J1076)&lt;=COUNTIF(INDIRECT("'Raw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Input'!$B$3)),COLUMNS($E1076:J1076))),""))</f>
        <v/>
      </c>
      <c r="Q1076" t="str">
        <f t="shared" ca="1" si="401"/>
        <v>Int</v>
      </c>
      <c r="R1076" t="str">
        <f t="shared" ca="1" si="402"/>
        <v/>
      </c>
      <c r="S1076" t="str">
        <f t="shared" ca="1" si="403"/>
        <v/>
      </c>
      <c r="T1076" t="str">
        <f t="shared" ca="1" si="394"/>
        <v/>
      </c>
      <c r="U1076" t="str">
        <f t="shared" ca="1" si="395"/>
        <v/>
      </c>
      <c r="V1076">
        <v>1076</v>
      </c>
      <c r="DE1076"/>
      <c r="HB1076"/>
    </row>
    <row r="1077" spans="1:210">
      <c r="A1077">
        <v>9</v>
      </c>
      <c r="B1077" t="str">
        <f t="shared" ca="1" si="400"/>
        <v/>
      </c>
      <c r="C1077" t="str">
        <f t="shared" ca="1" si="384"/>
        <v/>
      </c>
      <c r="D1077" t="str">
        <f t="shared" ca="1" si="385"/>
        <v/>
      </c>
      <c r="E1077" t="str" cm="1">
        <f t="array" aca="1" ref="E1077" ca="1">_xlfn.SINGLE(IF(COLUMNS($E1077:E1077)&lt;=COUNTIF(INDIRECT("'Raw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Input'!$B$3)),COLUMNS($E1077:E1077))),""))</f>
        <v>Int</v>
      </c>
      <c r="F1077" t="str" cm="1">
        <f t="array" aca="1" ref="F1077" ca="1">_xlfn.SINGLE(IF(COLUMNS($E1077:F1077)&lt;=COUNTIF(INDIRECT("'Raw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Input'!$B$3)),COLUMNS($E1077:F1077))),""))</f>
        <v/>
      </c>
      <c r="G1077" t="str" cm="1">
        <f t="array" aca="1" ref="G1077" ca="1">_xlfn.SINGLE(IF(COLUMNS($E1077:G1077)&lt;=COUNTIF(INDIRECT("'Raw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Input'!$B$3)),COLUMNS($E1077:G1077))),""))</f>
        <v/>
      </c>
      <c r="H1077" t="str" cm="1">
        <f t="array" aca="1" ref="H1077" ca="1">_xlfn.SINGLE(IF(COLUMNS($E1077:H1077)&lt;=COUNTIF(INDIRECT("'Raw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Input'!$B$3)),COLUMNS($E1077:H1077))),""))</f>
        <v/>
      </c>
      <c r="I1077" t="str" cm="1">
        <f t="array" aca="1" ref="I1077" ca="1">_xlfn.SINGLE(IF(COLUMNS($E1077:I1077)&lt;=COUNTIF(INDIRECT("'Raw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Input'!$B$3)),COLUMNS($E1077:I1077))),""))</f>
        <v/>
      </c>
      <c r="J1077" t="str" cm="1">
        <f t="array" aca="1" ref="J1077" ca="1">_xlfn.SINGLE(IF(COLUMNS($E1077:J1077)&lt;=COUNTIF(INDIRECT("'Raw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Input'!$B$3)),COLUMNS($E1077:J1077))),""))</f>
        <v/>
      </c>
      <c r="K1077" t="str" cm="1">
        <f t="array" aca="1" ref="K1077" ca="1">_xlfn.SINGLE(IF(COLUMNS($E1077:E1077)&lt;=COUNTIF(INDIRECT("'Raw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Input'!$B$3)),COLUMNS($E1077:E1077))),""))</f>
        <v>Boolean</v>
      </c>
      <c r="L1077" t="str" cm="1">
        <f t="array" aca="1" ref="L1077" ca="1">_xlfn.SINGLE(IF(COLUMNS($E1077:F1077)&lt;=COUNTIF(INDIRECT("'Raw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Input'!$B$3)),COLUMNS($E1077:F1077))),""))</f>
        <v/>
      </c>
      <c r="M1077" t="str" cm="1">
        <f t="array" aca="1" ref="M1077" ca="1">_xlfn.SINGLE(IF(COLUMNS($E1077:G1077)&lt;=COUNTIF(INDIRECT("'Raw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Input'!$B$3)),COLUMNS($E1077:G1077))),""))</f>
        <v/>
      </c>
      <c r="N1077" t="str" cm="1">
        <f t="array" aca="1" ref="N1077" ca="1">_xlfn.SINGLE(IF(COLUMNS($E1077:H1077)&lt;=COUNTIF(INDIRECT("'Raw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Input'!$B$3)),COLUMNS($E1077:H1077))),""))</f>
        <v/>
      </c>
      <c r="O1077" t="str" cm="1">
        <f t="array" aca="1" ref="O1077" ca="1">_xlfn.SINGLE(IF(COLUMNS($E1077:I1077)&lt;=COUNTIF(INDIRECT("'Raw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Input'!$B$3)),COLUMNS($E1077:I1077))),""))</f>
        <v/>
      </c>
      <c r="P1077" t="str" cm="1">
        <f t="array" aca="1" ref="P1077" ca="1">_xlfn.SINGLE(IF(COLUMNS($E1077:J1077)&lt;=COUNTIF(INDIRECT("'Raw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Input'!$B$3)),COLUMNS($E1077:J1077))),""))</f>
        <v/>
      </c>
      <c r="Q1077" t="str">
        <f t="shared" ca="1" si="401"/>
        <v>Int</v>
      </c>
      <c r="R1077" t="str">
        <f t="shared" ca="1" si="402"/>
        <v/>
      </c>
      <c r="S1077" t="str">
        <f t="shared" ca="1" si="403"/>
        <v/>
      </c>
      <c r="T1077" t="str">
        <f t="shared" ca="1" si="394"/>
        <v/>
      </c>
      <c r="U1077" t="str">
        <f t="shared" ca="1" si="395"/>
        <v/>
      </c>
      <c r="V1077">
        <v>1077</v>
      </c>
      <c r="DE1077"/>
      <c r="HB1077"/>
    </row>
    <row r="1078" spans="1:210">
      <c r="A1078">
        <v>10</v>
      </c>
      <c r="B1078" t="str">
        <f t="shared" ca="1" si="400"/>
        <v/>
      </c>
      <c r="C1078" t="str">
        <f t="shared" ca="1" si="384"/>
        <v/>
      </c>
      <c r="D1078" t="str">
        <f t="shared" ca="1" si="385"/>
        <v/>
      </c>
      <c r="E1078" t="str" cm="1">
        <f t="array" aca="1" ref="E1078" ca="1">_xlfn.SINGLE(IF(COLUMNS($E1078:E1078)&lt;=COUNTIF(INDIRECT("'Raw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Input'!$B$3)),COLUMNS($E1078:E1078))),""))</f>
        <v>Int</v>
      </c>
      <c r="F1078" t="str" cm="1">
        <f t="array" aca="1" ref="F1078" ca="1">_xlfn.SINGLE(IF(COLUMNS($E1078:F1078)&lt;=COUNTIF(INDIRECT("'Raw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Input'!$B$3)),COLUMNS($E1078:F1078))),""))</f>
        <v/>
      </c>
      <c r="G1078" t="str" cm="1">
        <f t="array" aca="1" ref="G1078" ca="1">_xlfn.SINGLE(IF(COLUMNS($E1078:G1078)&lt;=COUNTIF(INDIRECT("'Raw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Input'!$B$3)),COLUMNS($E1078:G1078))),""))</f>
        <v/>
      </c>
      <c r="H1078" t="str" cm="1">
        <f t="array" aca="1" ref="H1078" ca="1">_xlfn.SINGLE(IF(COLUMNS($E1078:H1078)&lt;=COUNTIF(INDIRECT("'Raw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Input'!$B$3)),COLUMNS($E1078:H1078))),""))</f>
        <v/>
      </c>
      <c r="I1078" t="str" cm="1">
        <f t="array" aca="1" ref="I1078" ca="1">_xlfn.SINGLE(IF(COLUMNS($E1078:I1078)&lt;=COUNTIF(INDIRECT("'Raw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Input'!$B$3)),COLUMNS($E1078:I1078))),""))</f>
        <v/>
      </c>
      <c r="J1078" t="str" cm="1">
        <f t="array" aca="1" ref="J1078" ca="1">_xlfn.SINGLE(IF(COLUMNS($E1078:J1078)&lt;=COUNTIF(INDIRECT("'Raw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Input'!$B$3)),COLUMNS($E1078:J1078))),""))</f>
        <v/>
      </c>
      <c r="K1078" t="str" cm="1">
        <f t="array" aca="1" ref="K1078" ca="1">_xlfn.SINGLE(IF(COLUMNS($E1078:E1078)&lt;=COUNTIF(INDIRECT("'Raw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Input'!$B$3)),COLUMNS($E1078:E1078))),""))</f>
        <v>Boolean</v>
      </c>
      <c r="L1078" t="str" cm="1">
        <f t="array" aca="1" ref="L1078" ca="1">_xlfn.SINGLE(IF(COLUMNS($E1078:F1078)&lt;=COUNTIF(INDIRECT("'Raw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Input'!$B$3)),COLUMNS($E1078:F1078))),""))</f>
        <v/>
      </c>
      <c r="M1078" t="str" cm="1">
        <f t="array" aca="1" ref="M1078" ca="1">_xlfn.SINGLE(IF(COLUMNS($E1078:G1078)&lt;=COUNTIF(INDIRECT("'Raw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Input'!$B$3)),COLUMNS($E1078:G1078))),""))</f>
        <v/>
      </c>
      <c r="N1078" t="str" cm="1">
        <f t="array" aca="1" ref="N1078" ca="1">_xlfn.SINGLE(IF(COLUMNS($E1078:H1078)&lt;=COUNTIF(INDIRECT("'Raw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Input'!$B$3)),COLUMNS($E1078:H1078))),""))</f>
        <v/>
      </c>
      <c r="O1078" t="str" cm="1">
        <f t="array" aca="1" ref="O1078" ca="1">_xlfn.SINGLE(IF(COLUMNS($E1078:I1078)&lt;=COUNTIF(INDIRECT("'Raw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Input'!$B$3)),COLUMNS($E1078:I1078))),""))</f>
        <v/>
      </c>
      <c r="P1078" t="str" cm="1">
        <f t="array" aca="1" ref="P1078" ca="1">_xlfn.SINGLE(IF(COLUMNS($E1078:J1078)&lt;=COUNTIF(INDIRECT("'Raw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Input'!$B$3)),COLUMNS($E1078:J1078))),""))</f>
        <v/>
      </c>
      <c r="Q1078" t="str">
        <f t="shared" ca="1" si="401"/>
        <v>Int</v>
      </c>
      <c r="R1078" t="str">
        <f t="shared" ca="1" si="402"/>
        <v/>
      </c>
      <c r="S1078" t="str">
        <f t="shared" ca="1" si="403"/>
        <v/>
      </c>
      <c r="T1078" t="str">
        <f t="shared" ca="1" si="394"/>
        <v/>
      </c>
      <c r="U1078" t="str">
        <f t="shared" ca="1" si="395"/>
        <v/>
      </c>
      <c r="V1078">
        <v>1078</v>
      </c>
      <c r="DE1078"/>
      <c r="HB1078"/>
    </row>
    <row r="1079" spans="1:210">
      <c r="A1079">
        <v>11</v>
      </c>
      <c r="B1079" t="str">
        <f t="shared" ca="1" si="400"/>
        <v/>
      </c>
      <c r="C1079" t="str">
        <f t="shared" ca="1" si="384"/>
        <v/>
      </c>
      <c r="D1079" t="str">
        <f t="shared" ca="1" si="385"/>
        <v/>
      </c>
      <c r="E1079" t="str" cm="1">
        <f t="array" aca="1" ref="E1079" ca="1">_xlfn.SINGLE(IF(COLUMNS($E1079:E1079)&lt;=COUNTIF(INDIRECT("'Raw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Input'!$B$3)),COLUMNS($E1079:E1079))),""))</f>
        <v>Int</v>
      </c>
      <c r="F1079" t="str" cm="1">
        <f t="array" aca="1" ref="F1079" ca="1">_xlfn.SINGLE(IF(COLUMNS($E1079:F1079)&lt;=COUNTIF(INDIRECT("'Raw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Input'!$B$3)),COLUMNS($E1079:F1079))),""))</f>
        <v/>
      </c>
      <c r="G1079" t="str" cm="1">
        <f t="array" aca="1" ref="G1079" ca="1">_xlfn.SINGLE(IF(COLUMNS($E1079:G1079)&lt;=COUNTIF(INDIRECT("'Raw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Input'!$B$3)),COLUMNS($E1079:G1079))),""))</f>
        <v/>
      </c>
      <c r="H1079" t="str" cm="1">
        <f t="array" aca="1" ref="H1079" ca="1">_xlfn.SINGLE(IF(COLUMNS($E1079:H1079)&lt;=COUNTIF(INDIRECT("'Raw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Input'!$B$3)),COLUMNS($E1079:H1079))),""))</f>
        <v/>
      </c>
      <c r="I1079" t="str" cm="1">
        <f t="array" aca="1" ref="I1079" ca="1">_xlfn.SINGLE(IF(COLUMNS($E1079:I1079)&lt;=COUNTIF(INDIRECT("'Raw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Input'!$B$3)),COLUMNS($E1079:I1079))),""))</f>
        <v/>
      </c>
      <c r="J1079" t="str" cm="1">
        <f t="array" aca="1" ref="J1079" ca="1">_xlfn.SINGLE(IF(COLUMNS($E1079:J1079)&lt;=COUNTIF(INDIRECT("'Raw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Input'!$B$3)),COLUMNS($E1079:J1079))),""))</f>
        <v/>
      </c>
      <c r="K1079" t="str" cm="1">
        <f t="array" aca="1" ref="K1079" ca="1">_xlfn.SINGLE(IF(COLUMNS($E1079:E1079)&lt;=COUNTIF(INDIRECT("'Raw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Input'!$B$3)),COLUMNS($E1079:E1079))),""))</f>
        <v>Boolean</v>
      </c>
      <c r="L1079" t="str" cm="1">
        <f t="array" aca="1" ref="L1079" ca="1">_xlfn.SINGLE(IF(COLUMNS($E1079:F1079)&lt;=COUNTIF(INDIRECT("'Raw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Input'!$B$3)),COLUMNS($E1079:F1079))),""))</f>
        <v/>
      </c>
      <c r="M1079" t="str" cm="1">
        <f t="array" aca="1" ref="M1079" ca="1">_xlfn.SINGLE(IF(COLUMNS($E1079:G1079)&lt;=COUNTIF(INDIRECT("'Raw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Input'!$B$3)),COLUMNS($E1079:G1079))),""))</f>
        <v/>
      </c>
      <c r="N1079" t="str" cm="1">
        <f t="array" aca="1" ref="N1079" ca="1">_xlfn.SINGLE(IF(COLUMNS($E1079:H1079)&lt;=COUNTIF(INDIRECT("'Raw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Input'!$B$3)),COLUMNS($E1079:H1079))),""))</f>
        <v/>
      </c>
      <c r="O1079" t="str" cm="1">
        <f t="array" aca="1" ref="O1079" ca="1">_xlfn.SINGLE(IF(COLUMNS($E1079:I1079)&lt;=COUNTIF(INDIRECT("'Raw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Input'!$B$3)),COLUMNS($E1079:I1079))),""))</f>
        <v/>
      </c>
      <c r="P1079" t="str" cm="1">
        <f t="array" aca="1" ref="P1079" ca="1">_xlfn.SINGLE(IF(COLUMNS($E1079:J1079)&lt;=COUNTIF(INDIRECT("'Raw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Input'!$B$3)),COLUMNS($E1079:J1079))),""))</f>
        <v/>
      </c>
      <c r="Q1079" t="str">
        <f t="shared" ca="1" si="401"/>
        <v>Int</v>
      </c>
      <c r="R1079" t="str">
        <f t="shared" ca="1" si="402"/>
        <v/>
      </c>
      <c r="S1079" t="str">
        <f t="shared" ca="1" si="403"/>
        <v/>
      </c>
      <c r="T1079" t="str">
        <f t="shared" ca="1" si="394"/>
        <v/>
      </c>
      <c r="U1079" t="str">
        <f t="shared" ca="1" si="395"/>
        <v/>
      </c>
      <c r="V1079">
        <v>1079</v>
      </c>
      <c r="DE1079"/>
      <c r="HB1079"/>
    </row>
    <row r="1080" spans="1:210">
      <c r="A1080">
        <v>12</v>
      </c>
      <c r="B1080" t="str">
        <f t="shared" ca="1" si="400"/>
        <v/>
      </c>
      <c r="C1080" t="str">
        <f t="shared" ca="1" si="384"/>
        <v/>
      </c>
      <c r="D1080" t="str">
        <f t="shared" ca="1" si="385"/>
        <v/>
      </c>
      <c r="E1080" t="str" cm="1">
        <f t="array" aca="1" ref="E1080" ca="1">_xlfn.SINGLE(IF(COLUMNS($E1080:E1080)&lt;=COUNTIF(INDIRECT("'Raw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Input'!$B$3)),COLUMNS($E1080:E1080))),""))</f>
        <v>Int</v>
      </c>
      <c r="F1080" t="str" cm="1">
        <f t="array" aca="1" ref="F1080" ca="1">_xlfn.SINGLE(IF(COLUMNS($E1080:F1080)&lt;=COUNTIF(INDIRECT("'Raw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Input'!$B$3)),COLUMNS($E1080:F1080))),""))</f>
        <v/>
      </c>
      <c r="G1080" t="str" cm="1">
        <f t="array" aca="1" ref="G1080" ca="1">_xlfn.SINGLE(IF(COLUMNS($E1080:G1080)&lt;=COUNTIF(INDIRECT("'Raw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Input'!$B$3)),COLUMNS($E1080:G1080))),""))</f>
        <v/>
      </c>
      <c r="H1080" t="str" cm="1">
        <f t="array" aca="1" ref="H1080" ca="1">_xlfn.SINGLE(IF(COLUMNS($E1080:H1080)&lt;=COUNTIF(INDIRECT("'Raw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Input'!$B$3)),COLUMNS($E1080:H1080))),""))</f>
        <v/>
      </c>
      <c r="I1080" t="str" cm="1">
        <f t="array" aca="1" ref="I1080" ca="1">_xlfn.SINGLE(IF(COLUMNS($E1080:I1080)&lt;=COUNTIF(INDIRECT("'Raw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Input'!$B$3)),COLUMNS($E1080:I1080))),""))</f>
        <v/>
      </c>
      <c r="J1080" t="str" cm="1">
        <f t="array" aca="1" ref="J1080" ca="1">_xlfn.SINGLE(IF(COLUMNS($E1080:J1080)&lt;=COUNTIF(INDIRECT("'Raw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Input'!$B$3)),COLUMNS($E1080:J1080))),""))</f>
        <v/>
      </c>
      <c r="K1080" t="str" cm="1">
        <f t="array" aca="1" ref="K1080" ca="1">_xlfn.SINGLE(IF(COLUMNS($E1080:E1080)&lt;=COUNTIF(INDIRECT("'Raw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Input'!$B$3)),COLUMNS($E1080:E1080))),""))</f>
        <v>Boolean</v>
      </c>
      <c r="L1080" t="str" cm="1">
        <f t="array" aca="1" ref="L1080" ca="1">_xlfn.SINGLE(IF(COLUMNS($E1080:F1080)&lt;=COUNTIF(INDIRECT("'Raw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Input'!$B$3)),COLUMNS($E1080:F1080))),""))</f>
        <v/>
      </c>
      <c r="M1080" t="str" cm="1">
        <f t="array" aca="1" ref="M1080" ca="1">_xlfn.SINGLE(IF(COLUMNS($E1080:G1080)&lt;=COUNTIF(INDIRECT("'Raw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Input'!$B$3)),COLUMNS($E1080:G1080))),""))</f>
        <v/>
      </c>
      <c r="N1080" t="str" cm="1">
        <f t="array" aca="1" ref="N1080" ca="1">_xlfn.SINGLE(IF(COLUMNS($E1080:H1080)&lt;=COUNTIF(INDIRECT("'Raw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Input'!$B$3)),COLUMNS($E1080:H1080))),""))</f>
        <v/>
      </c>
      <c r="O1080" t="str" cm="1">
        <f t="array" aca="1" ref="O1080" ca="1">_xlfn.SINGLE(IF(COLUMNS($E1080:I1080)&lt;=COUNTIF(INDIRECT("'Raw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Input'!$B$3)),COLUMNS($E1080:I1080))),""))</f>
        <v/>
      </c>
      <c r="P1080" t="str" cm="1">
        <f t="array" aca="1" ref="P1080" ca="1">_xlfn.SINGLE(IF(COLUMNS($E1080:J1080)&lt;=COUNTIF(INDIRECT("'Raw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Input'!$B$3)),COLUMNS($E1080:J1080))),""))</f>
        <v/>
      </c>
      <c r="Q1080" t="str">
        <f t="shared" ca="1" si="401"/>
        <v>Int</v>
      </c>
      <c r="R1080" t="str">
        <f t="shared" ca="1" si="402"/>
        <v/>
      </c>
      <c r="S1080" t="str">
        <f t="shared" ca="1" si="403"/>
        <v/>
      </c>
      <c r="T1080" t="str">
        <f t="shared" ca="1" si="394"/>
        <v/>
      </c>
      <c r="U1080" t="str">
        <f t="shared" ca="1" si="395"/>
        <v/>
      </c>
      <c r="V1080">
        <v>1080</v>
      </c>
      <c r="DE1080"/>
      <c r="HB1080"/>
    </row>
    <row r="1081" spans="1:210">
      <c r="A1081" s="79" t="str">
        <f ca="1">IF(ISBLANK(INDIRECT("Setup!A"&amp;(1+(V1081+11)/13))),"",INDIRECT("Setup!A"&amp;(1+(V1081+11)/13)))</f>
        <v/>
      </c>
      <c r="C1081" t="str">
        <f t="shared" ca="1" si="384"/>
        <v/>
      </c>
      <c r="D1081" t="str">
        <f t="shared" ca="1" si="385"/>
        <v/>
      </c>
      <c r="K1081" t="str" cm="1">
        <f t="array" aca="1" ref="K1081" ca="1">_xlfn.SINGLE(IF(COLUMNS($E1081:E1081)&lt;=COUNTIF(INDIRECT("'Raw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Input'!$B$3)),COLUMNS($E1081:E1081))),""))</f>
        <v/>
      </c>
      <c r="L1081" t="str" cm="1">
        <f t="array" aca="1" ref="L1081" ca="1">_xlfn.SINGLE(IF(COLUMNS($E1081:F1081)&lt;=COUNTIF(INDIRECT("'Raw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Input'!$B$3)),COLUMNS($E1081:F1081))),""))</f>
        <v/>
      </c>
      <c r="M1081" t="str" cm="1">
        <f t="array" aca="1" ref="M1081" ca="1">_xlfn.SINGLE(IF(COLUMNS($E1081:G1081)&lt;=COUNTIF(INDIRECT("'Raw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Input'!$B$3)),COLUMNS($E1081:G1081))),""))</f>
        <v/>
      </c>
      <c r="N1081" t="str" cm="1">
        <f t="array" aca="1" ref="N1081" ca="1">_xlfn.SINGLE(IF(COLUMNS($E1081:H1081)&lt;=COUNTIF(INDIRECT("'Raw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Input'!$B$3)),COLUMNS($E1081:H1081))),""))</f>
        <v/>
      </c>
      <c r="O1081" t="str" cm="1">
        <f t="array" aca="1" ref="O1081" ca="1">_xlfn.SINGLE(IF(COLUMNS($E1081:I1081)&lt;=COUNTIF(INDIRECT("'Raw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Input'!$B$3)),COLUMNS($E1081:I1081))),""))</f>
        <v/>
      </c>
      <c r="P1081" t="str" cm="1">
        <f t="array" aca="1" ref="P1081" ca="1">_xlfn.SINGLE(IF(COLUMNS($E1081:J1081)&lt;=COUNTIF(INDIRECT("'Raw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Input'!$B$3)),COLUMNS($E1081:J1081))),""))</f>
        <v/>
      </c>
      <c r="T1081" t="str">
        <f t="shared" ca="1" si="394"/>
        <v/>
      </c>
      <c r="U1081" t="str">
        <f t="shared" ca="1" si="395"/>
        <v/>
      </c>
      <c r="V1081">
        <v>1081</v>
      </c>
      <c r="DE1081"/>
      <c r="HB1081"/>
    </row>
    <row r="1082" spans="1:210">
      <c r="A1082">
        <v>1</v>
      </c>
      <c r="B1082" t="str">
        <f t="shared" ref="B1082:B1093" ca="1" si="404">IFERROR(IF(ISBLANK(INDIRECT(INDIRECT("A"&amp;V1082-A1082)&amp;"!B"&amp;A1082+3)),"",INDIRECT(INDIRECT("A"&amp;V1082-A1082)&amp;"!B"&amp;A1082+3)),"")</f>
        <v/>
      </c>
      <c r="C1082" t="str">
        <f t="shared" ca="1" si="384"/>
        <v/>
      </c>
      <c r="D1082" t="str">
        <f t="shared" ca="1" si="385"/>
        <v/>
      </c>
      <c r="E1082" t="str" cm="1">
        <f t="array" aca="1" ref="E1082" ca="1">_xlfn.SINGLE(IF(COLUMNS($E1082:E1082)&lt;=COUNTIF(INDIRECT("'Raw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Input'!$B$3)),COLUMNS($E1082:E1082))),""))</f>
        <v>Int</v>
      </c>
      <c r="F1082" t="str" cm="1">
        <f t="array" aca="1" ref="F1082" ca="1">_xlfn.SINGLE(IF(COLUMNS($E1082:F1082)&lt;=COUNTIF(INDIRECT("'Raw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Input'!$B$3)),COLUMNS($E1082:F1082))),""))</f>
        <v/>
      </c>
      <c r="G1082" t="str" cm="1">
        <f t="array" aca="1" ref="G1082" ca="1">_xlfn.SINGLE(IF(COLUMNS($E1082:G1082)&lt;=COUNTIF(INDIRECT("'Raw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Input'!$B$3)),COLUMNS($E1082:G1082))),""))</f>
        <v/>
      </c>
      <c r="H1082" t="str" cm="1">
        <f t="array" aca="1" ref="H1082" ca="1">_xlfn.SINGLE(IF(COLUMNS($E1082:H1082)&lt;=COUNTIF(INDIRECT("'Raw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Input'!$B$3)),COLUMNS($E1082:H1082))),""))</f>
        <v/>
      </c>
      <c r="I1082" t="str" cm="1">
        <f t="array" aca="1" ref="I1082" ca="1">_xlfn.SINGLE(IF(COLUMNS($E1082:I1082)&lt;=COUNTIF(INDIRECT("'Raw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Input'!$B$3)),COLUMNS($E1082:I1082))),""))</f>
        <v/>
      </c>
      <c r="J1082" t="str" cm="1">
        <f t="array" aca="1" ref="J1082" ca="1">_xlfn.SINGLE(IF(COLUMNS($E1082:J1082)&lt;=COUNTIF(INDIRECT("'Raw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Input'!$B$3)),COLUMNS($E1082:J1082))),""))</f>
        <v/>
      </c>
      <c r="K1082" t="str" cm="1">
        <f t="array" aca="1" ref="K1082" ca="1">_xlfn.SINGLE(IF(COLUMNS($E1082:E1082)&lt;=COUNTIF(INDIRECT("'Raw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Input'!$B$3)),COLUMNS($E1082:E1082))),""))</f>
        <v>Boolean</v>
      </c>
      <c r="L1082" t="str" cm="1">
        <f t="array" aca="1" ref="L1082" ca="1">_xlfn.SINGLE(IF(COLUMNS($E1082:F1082)&lt;=COUNTIF(INDIRECT("'Raw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Input'!$B$3)),COLUMNS($E1082:F1082))),""))</f>
        <v/>
      </c>
      <c r="M1082" t="str" cm="1">
        <f t="array" aca="1" ref="M1082" ca="1">_xlfn.SINGLE(IF(COLUMNS($E1082:G1082)&lt;=COUNTIF(INDIRECT("'Raw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Input'!$B$3)),COLUMNS($E1082:G1082))),""))</f>
        <v/>
      </c>
      <c r="N1082" t="str" cm="1">
        <f t="array" aca="1" ref="N1082" ca="1">_xlfn.SINGLE(IF(COLUMNS($E1082:H1082)&lt;=COUNTIF(INDIRECT("'Raw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Input'!$B$3)),COLUMNS($E1082:H1082))),""))</f>
        <v/>
      </c>
      <c r="O1082" t="str" cm="1">
        <f t="array" aca="1" ref="O1082" ca="1">_xlfn.SINGLE(IF(COLUMNS($E1082:I1082)&lt;=COUNTIF(INDIRECT("'Raw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Input'!$B$3)),COLUMNS($E1082:I1082))),""))</f>
        <v/>
      </c>
      <c r="P1082" t="str" cm="1">
        <f t="array" aca="1" ref="P1082" ca="1">_xlfn.SINGLE(IF(COLUMNS($E1082:J1082)&lt;=COUNTIF(INDIRECT("'Raw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Input'!$B$3)),COLUMNS($E1082:J1082))),""))</f>
        <v/>
      </c>
      <c r="Q1082" t="str">
        <f t="shared" ref="Q1082:Q1093" ca="1" si="405">IF(NOT(C1082=K1082),E1082,IF(NOT(C1082=L1082),F1082,IF(NOT(C1082=M1082),G1082,IF(NOT(C1082=N1082),H1082,IF(NOT(C1082=O1082),I1082,IF(NOT(C1082=P1082),J1082,""))))))</f>
        <v>Int</v>
      </c>
      <c r="R1082" t="str">
        <f t="shared" ref="R1082:R1093" ca="1" si="406">IF(AND(NOT(C1082=L1082),NOT(F1082=Q1082)),F1082,IF(AND(NOT(C1082=M1082),NOT(G1082=Q1082)),G1082,IF(AND(NOT(C1082=N1082),NOT(H1082=Q1082)),H1082,IF(AND(NOT(C1082=O1082),NOT(I1082=Q1082)),I1082,IF(AND(NOT(C1082=P1082),NOT(J1082=Q1082)),J1082,"")))))</f>
        <v/>
      </c>
      <c r="S1082" t="str">
        <f t="shared" ref="S1082:S1093" ca="1" si="407">IF(AND(NOT(C1082=M1082),NOT(G1082=Q1082),NOT(G1082=R1082)),G1082,IF(AND(NOT(C1082=N1082),NOT(H1082=Q1082),NOT(H1082=R1082)),H1082,IF(AND(NOT(C1082=O1082),NOT(I1082=Q1082),NOT(I1082=R1082)),I1082,IF(AND(NOT(C1082=P1082),NOT(J1082=Q1082),NOT(J1082=R1082)),J1082,""))))</f>
        <v/>
      </c>
      <c r="T1082" t="str">
        <f t="shared" ca="1" si="394"/>
        <v/>
      </c>
      <c r="U1082" t="str">
        <f t="shared" ca="1" si="395"/>
        <v/>
      </c>
      <c r="V1082">
        <v>1082</v>
      </c>
      <c r="DE1082"/>
      <c r="HB1082"/>
    </row>
    <row r="1083" spans="1:210">
      <c r="A1083">
        <v>2</v>
      </c>
      <c r="B1083" t="str">
        <f t="shared" ca="1" si="404"/>
        <v/>
      </c>
      <c r="C1083" t="str">
        <f t="shared" ca="1" si="384"/>
        <v/>
      </c>
      <c r="D1083" t="str">
        <f t="shared" ca="1" si="385"/>
        <v/>
      </c>
      <c r="E1083" t="str" cm="1">
        <f t="array" aca="1" ref="E1083" ca="1">_xlfn.SINGLE(IF(COLUMNS($E1083:E1083)&lt;=COUNTIF(INDIRECT("'Raw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Input'!$B$3)),COLUMNS($E1083:E1083))),""))</f>
        <v>Int</v>
      </c>
      <c r="F1083" t="str" cm="1">
        <f t="array" aca="1" ref="F1083" ca="1">_xlfn.SINGLE(IF(COLUMNS($E1083:F1083)&lt;=COUNTIF(INDIRECT("'Raw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Input'!$B$3)),COLUMNS($E1083:F1083))),""))</f>
        <v/>
      </c>
      <c r="G1083" t="str" cm="1">
        <f t="array" aca="1" ref="G1083" ca="1">_xlfn.SINGLE(IF(COLUMNS($E1083:G1083)&lt;=COUNTIF(INDIRECT("'Raw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Input'!$B$3)),COLUMNS($E1083:G1083))),""))</f>
        <v/>
      </c>
      <c r="H1083" t="str" cm="1">
        <f t="array" aca="1" ref="H1083" ca="1">_xlfn.SINGLE(IF(COLUMNS($E1083:H1083)&lt;=COUNTIF(INDIRECT("'Raw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Input'!$B$3)),COLUMNS($E1083:H1083))),""))</f>
        <v/>
      </c>
      <c r="I1083" t="str" cm="1">
        <f t="array" aca="1" ref="I1083" ca="1">_xlfn.SINGLE(IF(COLUMNS($E1083:I1083)&lt;=COUNTIF(INDIRECT("'Raw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Input'!$B$3)),COLUMNS($E1083:I1083))),""))</f>
        <v/>
      </c>
      <c r="J1083" t="str" cm="1">
        <f t="array" aca="1" ref="J1083" ca="1">_xlfn.SINGLE(IF(COLUMNS($E1083:J1083)&lt;=COUNTIF(INDIRECT("'Raw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Input'!$B$3)),COLUMNS($E1083:J1083))),""))</f>
        <v/>
      </c>
      <c r="K1083" t="str" cm="1">
        <f t="array" aca="1" ref="K1083" ca="1">_xlfn.SINGLE(IF(COLUMNS($E1083:E1083)&lt;=COUNTIF(INDIRECT("'Raw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Input'!$B$3)),COLUMNS($E1083:E1083))),""))</f>
        <v>Boolean</v>
      </c>
      <c r="L1083" t="str" cm="1">
        <f t="array" aca="1" ref="L1083" ca="1">_xlfn.SINGLE(IF(COLUMNS($E1083:F1083)&lt;=COUNTIF(INDIRECT("'Raw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Input'!$B$3)),COLUMNS($E1083:F1083))),""))</f>
        <v/>
      </c>
      <c r="M1083" t="str" cm="1">
        <f t="array" aca="1" ref="M1083" ca="1">_xlfn.SINGLE(IF(COLUMNS($E1083:G1083)&lt;=COUNTIF(INDIRECT("'Raw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Input'!$B$3)),COLUMNS($E1083:G1083))),""))</f>
        <v/>
      </c>
      <c r="N1083" t="str" cm="1">
        <f t="array" aca="1" ref="N1083" ca="1">_xlfn.SINGLE(IF(COLUMNS($E1083:H1083)&lt;=COUNTIF(INDIRECT("'Raw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Input'!$B$3)),COLUMNS($E1083:H1083))),""))</f>
        <v/>
      </c>
      <c r="O1083" t="str" cm="1">
        <f t="array" aca="1" ref="O1083" ca="1">_xlfn.SINGLE(IF(COLUMNS($E1083:I1083)&lt;=COUNTIF(INDIRECT("'Raw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Input'!$B$3)),COLUMNS($E1083:I1083))),""))</f>
        <v/>
      </c>
      <c r="P1083" t="str" cm="1">
        <f t="array" aca="1" ref="P1083" ca="1">_xlfn.SINGLE(IF(COLUMNS($E1083:J1083)&lt;=COUNTIF(INDIRECT("'Raw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Input'!$B$3)),COLUMNS($E1083:J1083))),""))</f>
        <v/>
      </c>
      <c r="Q1083" t="str">
        <f t="shared" ca="1" si="405"/>
        <v>Int</v>
      </c>
      <c r="R1083" t="str">
        <f t="shared" ca="1" si="406"/>
        <v/>
      </c>
      <c r="S1083" t="str">
        <f t="shared" ca="1" si="407"/>
        <v/>
      </c>
      <c r="T1083" t="str">
        <f t="shared" ca="1" si="394"/>
        <v/>
      </c>
      <c r="U1083" t="str">
        <f t="shared" ca="1" si="395"/>
        <v/>
      </c>
      <c r="V1083">
        <v>1083</v>
      </c>
      <c r="DE1083"/>
      <c r="HB1083"/>
    </row>
    <row r="1084" spans="1:210">
      <c r="A1084">
        <v>3</v>
      </c>
      <c r="B1084" t="str">
        <f t="shared" ca="1" si="404"/>
        <v/>
      </c>
      <c r="C1084" t="str">
        <f t="shared" ca="1" si="384"/>
        <v/>
      </c>
      <c r="D1084" t="str">
        <f t="shared" ca="1" si="385"/>
        <v/>
      </c>
      <c r="E1084" t="str" cm="1">
        <f t="array" aca="1" ref="E1084" ca="1">_xlfn.SINGLE(IF(COLUMNS($E1084:E1084)&lt;=COUNTIF(INDIRECT("'Raw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Input'!$B$3)),COLUMNS($E1084:E1084))),""))</f>
        <v>Int</v>
      </c>
      <c r="F1084" t="str" cm="1">
        <f t="array" aca="1" ref="F1084" ca="1">_xlfn.SINGLE(IF(COLUMNS($E1084:F1084)&lt;=COUNTIF(INDIRECT("'Raw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Input'!$B$3)),COLUMNS($E1084:F1084))),""))</f>
        <v/>
      </c>
      <c r="G1084" t="str" cm="1">
        <f t="array" aca="1" ref="G1084" ca="1">_xlfn.SINGLE(IF(COLUMNS($E1084:G1084)&lt;=COUNTIF(INDIRECT("'Raw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Input'!$B$3)),COLUMNS($E1084:G1084))),""))</f>
        <v/>
      </c>
      <c r="H1084" t="str" cm="1">
        <f t="array" aca="1" ref="H1084" ca="1">_xlfn.SINGLE(IF(COLUMNS($E1084:H1084)&lt;=COUNTIF(INDIRECT("'Raw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Input'!$B$3)),COLUMNS($E1084:H1084))),""))</f>
        <v/>
      </c>
      <c r="I1084" t="str" cm="1">
        <f t="array" aca="1" ref="I1084" ca="1">_xlfn.SINGLE(IF(COLUMNS($E1084:I1084)&lt;=COUNTIF(INDIRECT("'Raw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Input'!$B$3)),COLUMNS($E1084:I1084))),""))</f>
        <v/>
      </c>
      <c r="J1084" t="str" cm="1">
        <f t="array" aca="1" ref="J1084" ca="1">_xlfn.SINGLE(IF(COLUMNS($E1084:J1084)&lt;=COUNTIF(INDIRECT("'Raw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Input'!$B$3)),COLUMNS($E1084:J1084))),""))</f>
        <v/>
      </c>
      <c r="K1084" t="str" cm="1">
        <f t="array" aca="1" ref="K1084" ca="1">_xlfn.SINGLE(IF(COLUMNS($E1084:E1084)&lt;=COUNTIF(INDIRECT("'Raw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Input'!$B$3)),COLUMNS($E1084:E1084))),""))</f>
        <v>Boolean</v>
      </c>
      <c r="L1084" t="str" cm="1">
        <f t="array" aca="1" ref="L1084" ca="1">_xlfn.SINGLE(IF(COLUMNS($E1084:F1084)&lt;=COUNTIF(INDIRECT("'Raw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Input'!$B$3)),COLUMNS($E1084:F1084))),""))</f>
        <v/>
      </c>
      <c r="M1084" t="str" cm="1">
        <f t="array" aca="1" ref="M1084" ca="1">_xlfn.SINGLE(IF(COLUMNS($E1084:G1084)&lt;=COUNTIF(INDIRECT("'Raw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Input'!$B$3)),COLUMNS($E1084:G1084))),""))</f>
        <v/>
      </c>
      <c r="N1084" t="str" cm="1">
        <f t="array" aca="1" ref="N1084" ca="1">_xlfn.SINGLE(IF(COLUMNS($E1084:H1084)&lt;=COUNTIF(INDIRECT("'Raw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Input'!$B$3)),COLUMNS($E1084:H1084))),""))</f>
        <v/>
      </c>
      <c r="O1084" t="str" cm="1">
        <f t="array" aca="1" ref="O1084" ca="1">_xlfn.SINGLE(IF(COLUMNS($E1084:I1084)&lt;=COUNTIF(INDIRECT("'Raw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Input'!$B$3)),COLUMNS($E1084:I1084))),""))</f>
        <v/>
      </c>
      <c r="P1084" t="str" cm="1">
        <f t="array" aca="1" ref="P1084" ca="1">_xlfn.SINGLE(IF(COLUMNS($E1084:J1084)&lt;=COUNTIF(INDIRECT("'Raw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Input'!$B$3)),COLUMNS($E1084:J1084))),""))</f>
        <v/>
      </c>
      <c r="Q1084" t="str">
        <f t="shared" ca="1" si="405"/>
        <v>Int</v>
      </c>
      <c r="R1084" t="str">
        <f t="shared" ca="1" si="406"/>
        <v/>
      </c>
      <c r="S1084" t="str">
        <f t="shared" ca="1" si="407"/>
        <v/>
      </c>
      <c r="T1084" t="str">
        <f t="shared" ca="1" si="394"/>
        <v/>
      </c>
      <c r="U1084" t="str">
        <f t="shared" ca="1" si="395"/>
        <v/>
      </c>
      <c r="V1084">
        <v>1084</v>
      </c>
      <c r="DE1084"/>
      <c r="HB1084"/>
    </row>
    <row r="1085" spans="1:210">
      <c r="A1085">
        <v>4</v>
      </c>
      <c r="B1085" t="str">
        <f t="shared" ca="1" si="404"/>
        <v/>
      </c>
      <c r="C1085" t="str">
        <f t="shared" ca="1" si="384"/>
        <v/>
      </c>
      <c r="D1085" t="str">
        <f t="shared" ca="1" si="385"/>
        <v/>
      </c>
      <c r="E1085" t="str" cm="1">
        <f t="array" aca="1" ref="E1085" ca="1">_xlfn.SINGLE(IF(COLUMNS($E1085:E1085)&lt;=COUNTIF(INDIRECT("'Raw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Input'!$B$3)),COLUMNS($E1085:E1085))),""))</f>
        <v>Int</v>
      </c>
      <c r="F1085" t="str" cm="1">
        <f t="array" aca="1" ref="F1085" ca="1">_xlfn.SINGLE(IF(COLUMNS($E1085:F1085)&lt;=COUNTIF(INDIRECT("'Raw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Input'!$B$3)),COLUMNS($E1085:F1085))),""))</f>
        <v/>
      </c>
      <c r="G1085" t="str" cm="1">
        <f t="array" aca="1" ref="G1085" ca="1">_xlfn.SINGLE(IF(COLUMNS($E1085:G1085)&lt;=COUNTIF(INDIRECT("'Raw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Input'!$B$3)),COLUMNS($E1085:G1085))),""))</f>
        <v/>
      </c>
      <c r="H1085" t="str" cm="1">
        <f t="array" aca="1" ref="H1085" ca="1">_xlfn.SINGLE(IF(COLUMNS($E1085:H1085)&lt;=COUNTIF(INDIRECT("'Raw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Input'!$B$3)),COLUMNS($E1085:H1085))),""))</f>
        <v/>
      </c>
      <c r="I1085" t="str" cm="1">
        <f t="array" aca="1" ref="I1085" ca="1">_xlfn.SINGLE(IF(COLUMNS($E1085:I1085)&lt;=COUNTIF(INDIRECT("'Raw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Input'!$B$3)),COLUMNS($E1085:I1085))),""))</f>
        <v/>
      </c>
      <c r="J1085" t="str" cm="1">
        <f t="array" aca="1" ref="J1085" ca="1">_xlfn.SINGLE(IF(COLUMNS($E1085:J1085)&lt;=COUNTIF(INDIRECT("'Raw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Input'!$B$3)),COLUMNS($E1085:J1085))),""))</f>
        <v/>
      </c>
      <c r="K1085" t="str" cm="1">
        <f t="array" aca="1" ref="K1085" ca="1">_xlfn.SINGLE(IF(COLUMNS($E1085:E1085)&lt;=COUNTIF(INDIRECT("'Raw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Input'!$B$3)),COLUMNS($E1085:E1085))),""))</f>
        <v>Boolean</v>
      </c>
      <c r="L1085" t="str" cm="1">
        <f t="array" aca="1" ref="L1085" ca="1">_xlfn.SINGLE(IF(COLUMNS($E1085:F1085)&lt;=COUNTIF(INDIRECT("'Raw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Input'!$B$3)),COLUMNS($E1085:F1085))),""))</f>
        <v/>
      </c>
      <c r="M1085" t="str" cm="1">
        <f t="array" aca="1" ref="M1085" ca="1">_xlfn.SINGLE(IF(COLUMNS($E1085:G1085)&lt;=COUNTIF(INDIRECT("'Raw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Input'!$B$3)),COLUMNS($E1085:G1085))),""))</f>
        <v/>
      </c>
      <c r="N1085" t="str" cm="1">
        <f t="array" aca="1" ref="N1085" ca="1">_xlfn.SINGLE(IF(COLUMNS($E1085:H1085)&lt;=COUNTIF(INDIRECT("'Raw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Input'!$B$3)),COLUMNS($E1085:H1085))),""))</f>
        <v/>
      </c>
      <c r="O1085" t="str" cm="1">
        <f t="array" aca="1" ref="O1085" ca="1">_xlfn.SINGLE(IF(COLUMNS($E1085:I1085)&lt;=COUNTIF(INDIRECT("'Raw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Input'!$B$3)),COLUMNS($E1085:I1085))),""))</f>
        <v/>
      </c>
      <c r="P1085" t="str" cm="1">
        <f t="array" aca="1" ref="P1085" ca="1">_xlfn.SINGLE(IF(COLUMNS($E1085:J1085)&lt;=COUNTIF(INDIRECT("'Raw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Input'!$B$3)),COLUMNS($E1085:J1085))),""))</f>
        <v/>
      </c>
      <c r="Q1085" t="str">
        <f t="shared" ca="1" si="405"/>
        <v>Int</v>
      </c>
      <c r="R1085" t="str">
        <f t="shared" ca="1" si="406"/>
        <v/>
      </c>
      <c r="S1085" t="str">
        <f t="shared" ca="1" si="407"/>
        <v/>
      </c>
      <c r="T1085" t="str">
        <f t="shared" ca="1" si="394"/>
        <v/>
      </c>
      <c r="U1085" t="str">
        <f t="shared" ca="1" si="395"/>
        <v/>
      </c>
      <c r="V1085">
        <v>1085</v>
      </c>
      <c r="DE1085"/>
      <c r="HB1085"/>
    </row>
    <row r="1086" spans="1:210">
      <c r="A1086">
        <v>5</v>
      </c>
      <c r="B1086" t="str">
        <f t="shared" ca="1" si="404"/>
        <v/>
      </c>
      <c r="C1086" t="str">
        <f t="shared" ca="1" si="384"/>
        <v/>
      </c>
      <c r="D1086" t="str">
        <f t="shared" ca="1" si="385"/>
        <v/>
      </c>
      <c r="E1086" t="str" cm="1">
        <f t="array" aca="1" ref="E1086" ca="1">_xlfn.SINGLE(IF(COLUMNS($E1086:E1086)&lt;=COUNTIF(INDIRECT("'Raw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Input'!$B$3)),COLUMNS($E1086:E1086))),""))</f>
        <v>Int</v>
      </c>
      <c r="F1086" t="str" cm="1">
        <f t="array" aca="1" ref="F1086" ca="1">_xlfn.SINGLE(IF(COLUMNS($E1086:F1086)&lt;=COUNTIF(INDIRECT("'Raw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Input'!$B$3)),COLUMNS($E1086:F1086))),""))</f>
        <v/>
      </c>
      <c r="G1086" t="str" cm="1">
        <f t="array" aca="1" ref="G1086" ca="1">_xlfn.SINGLE(IF(COLUMNS($E1086:G1086)&lt;=COUNTIF(INDIRECT("'Raw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Input'!$B$3)),COLUMNS($E1086:G1086))),""))</f>
        <v/>
      </c>
      <c r="H1086" t="str" cm="1">
        <f t="array" aca="1" ref="H1086" ca="1">_xlfn.SINGLE(IF(COLUMNS($E1086:H1086)&lt;=COUNTIF(INDIRECT("'Raw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Input'!$B$3)),COLUMNS($E1086:H1086))),""))</f>
        <v/>
      </c>
      <c r="I1086" t="str" cm="1">
        <f t="array" aca="1" ref="I1086" ca="1">_xlfn.SINGLE(IF(COLUMNS($E1086:I1086)&lt;=COUNTIF(INDIRECT("'Raw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Input'!$B$3)),COLUMNS($E1086:I1086))),""))</f>
        <v/>
      </c>
      <c r="J1086" t="str" cm="1">
        <f t="array" aca="1" ref="J1086" ca="1">_xlfn.SINGLE(IF(COLUMNS($E1086:J1086)&lt;=COUNTIF(INDIRECT("'Raw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Input'!$B$3)),COLUMNS($E1086:J1086))),""))</f>
        <v/>
      </c>
      <c r="K1086" t="str" cm="1">
        <f t="array" aca="1" ref="K1086" ca="1">_xlfn.SINGLE(IF(COLUMNS($E1086:E1086)&lt;=COUNTIF(INDIRECT("'Raw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Input'!$B$3)),COLUMNS($E1086:E1086))),""))</f>
        <v>Boolean</v>
      </c>
      <c r="L1086" t="str" cm="1">
        <f t="array" aca="1" ref="L1086" ca="1">_xlfn.SINGLE(IF(COLUMNS($E1086:F1086)&lt;=COUNTIF(INDIRECT("'Raw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Input'!$B$3)),COLUMNS($E1086:F1086))),""))</f>
        <v/>
      </c>
      <c r="M1086" t="str" cm="1">
        <f t="array" aca="1" ref="M1086" ca="1">_xlfn.SINGLE(IF(COLUMNS($E1086:G1086)&lt;=COUNTIF(INDIRECT("'Raw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Input'!$B$3)),COLUMNS($E1086:G1086))),""))</f>
        <v/>
      </c>
      <c r="N1086" t="str" cm="1">
        <f t="array" aca="1" ref="N1086" ca="1">_xlfn.SINGLE(IF(COLUMNS($E1086:H1086)&lt;=COUNTIF(INDIRECT("'Raw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Input'!$B$3)),COLUMNS($E1086:H1086))),""))</f>
        <v/>
      </c>
      <c r="O1086" t="str" cm="1">
        <f t="array" aca="1" ref="O1086" ca="1">_xlfn.SINGLE(IF(COLUMNS($E1086:I1086)&lt;=COUNTIF(INDIRECT("'Raw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Input'!$B$3)),COLUMNS($E1086:I1086))),""))</f>
        <v/>
      </c>
      <c r="P1086" t="str" cm="1">
        <f t="array" aca="1" ref="P1086" ca="1">_xlfn.SINGLE(IF(COLUMNS($E1086:J1086)&lt;=COUNTIF(INDIRECT("'Raw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Input'!$B$3)),COLUMNS($E1086:J1086))),""))</f>
        <v/>
      </c>
      <c r="Q1086" t="str">
        <f t="shared" ca="1" si="405"/>
        <v>Int</v>
      </c>
      <c r="R1086" t="str">
        <f t="shared" ca="1" si="406"/>
        <v/>
      </c>
      <c r="S1086" t="str">
        <f t="shared" ca="1" si="407"/>
        <v/>
      </c>
      <c r="T1086" t="str">
        <f t="shared" ca="1" si="394"/>
        <v/>
      </c>
      <c r="U1086" t="str">
        <f t="shared" ca="1" si="395"/>
        <v/>
      </c>
      <c r="V1086">
        <v>1086</v>
      </c>
      <c r="DE1086"/>
      <c r="HB1086"/>
    </row>
    <row r="1087" spans="1:210">
      <c r="A1087">
        <v>6</v>
      </c>
      <c r="B1087" t="str">
        <f t="shared" ca="1" si="404"/>
        <v/>
      </c>
      <c r="C1087" t="str">
        <f t="shared" ca="1" si="384"/>
        <v/>
      </c>
      <c r="D1087" t="str">
        <f t="shared" ca="1" si="385"/>
        <v/>
      </c>
      <c r="E1087" t="str" cm="1">
        <f t="array" aca="1" ref="E1087" ca="1">_xlfn.SINGLE(IF(COLUMNS($E1087:E1087)&lt;=COUNTIF(INDIRECT("'Raw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Input'!$B$3)),COLUMNS($E1087:E1087))),""))</f>
        <v>Int</v>
      </c>
      <c r="F1087" t="str" cm="1">
        <f t="array" aca="1" ref="F1087" ca="1">_xlfn.SINGLE(IF(COLUMNS($E1087:F1087)&lt;=COUNTIF(INDIRECT("'Raw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Input'!$B$3)),COLUMNS($E1087:F1087))),""))</f>
        <v/>
      </c>
      <c r="G1087" t="str" cm="1">
        <f t="array" aca="1" ref="G1087" ca="1">_xlfn.SINGLE(IF(COLUMNS($E1087:G1087)&lt;=COUNTIF(INDIRECT("'Raw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Input'!$B$3)),COLUMNS($E1087:G1087))),""))</f>
        <v/>
      </c>
      <c r="H1087" t="str" cm="1">
        <f t="array" aca="1" ref="H1087" ca="1">_xlfn.SINGLE(IF(COLUMNS($E1087:H1087)&lt;=COUNTIF(INDIRECT("'Raw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Input'!$B$3)),COLUMNS($E1087:H1087))),""))</f>
        <v/>
      </c>
      <c r="I1087" t="str" cm="1">
        <f t="array" aca="1" ref="I1087" ca="1">_xlfn.SINGLE(IF(COLUMNS($E1087:I1087)&lt;=COUNTIF(INDIRECT("'Raw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Input'!$B$3)),COLUMNS($E1087:I1087))),""))</f>
        <v/>
      </c>
      <c r="J1087" t="str" cm="1">
        <f t="array" aca="1" ref="J1087" ca="1">_xlfn.SINGLE(IF(COLUMNS($E1087:J1087)&lt;=COUNTIF(INDIRECT("'Raw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Input'!$B$3)),COLUMNS($E1087:J1087))),""))</f>
        <v/>
      </c>
      <c r="K1087" t="str" cm="1">
        <f t="array" aca="1" ref="K1087" ca="1">_xlfn.SINGLE(IF(COLUMNS($E1087:E1087)&lt;=COUNTIF(INDIRECT("'Raw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Input'!$B$3)),COLUMNS($E1087:E1087))),""))</f>
        <v>Boolean</v>
      </c>
      <c r="L1087" t="str" cm="1">
        <f t="array" aca="1" ref="L1087" ca="1">_xlfn.SINGLE(IF(COLUMNS($E1087:F1087)&lt;=COUNTIF(INDIRECT("'Raw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Input'!$B$3)),COLUMNS($E1087:F1087))),""))</f>
        <v/>
      </c>
      <c r="M1087" t="str" cm="1">
        <f t="array" aca="1" ref="M1087" ca="1">_xlfn.SINGLE(IF(COLUMNS($E1087:G1087)&lt;=COUNTIF(INDIRECT("'Raw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Input'!$B$3)),COLUMNS($E1087:G1087))),""))</f>
        <v/>
      </c>
      <c r="N1087" t="str" cm="1">
        <f t="array" aca="1" ref="N1087" ca="1">_xlfn.SINGLE(IF(COLUMNS($E1087:H1087)&lt;=COUNTIF(INDIRECT("'Raw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Input'!$B$3)),COLUMNS($E1087:H1087))),""))</f>
        <v/>
      </c>
      <c r="O1087" t="str" cm="1">
        <f t="array" aca="1" ref="O1087" ca="1">_xlfn.SINGLE(IF(COLUMNS($E1087:I1087)&lt;=COUNTIF(INDIRECT("'Raw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Input'!$B$3)),COLUMNS($E1087:I1087))),""))</f>
        <v/>
      </c>
      <c r="P1087" t="str" cm="1">
        <f t="array" aca="1" ref="P1087" ca="1">_xlfn.SINGLE(IF(COLUMNS($E1087:J1087)&lt;=COUNTIF(INDIRECT("'Raw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Input'!$B$3)),COLUMNS($E1087:J1087))),""))</f>
        <v/>
      </c>
      <c r="Q1087" t="str">
        <f t="shared" ca="1" si="405"/>
        <v>Int</v>
      </c>
      <c r="R1087" t="str">
        <f t="shared" ca="1" si="406"/>
        <v/>
      </c>
      <c r="S1087" t="str">
        <f t="shared" ca="1" si="407"/>
        <v/>
      </c>
      <c r="T1087" t="str">
        <f t="shared" ca="1" si="394"/>
        <v/>
      </c>
      <c r="U1087" t="str">
        <f t="shared" ca="1" si="395"/>
        <v/>
      </c>
      <c r="V1087">
        <v>1087</v>
      </c>
      <c r="DE1087"/>
      <c r="HB1087"/>
    </row>
    <row r="1088" spans="1:210">
      <c r="A1088">
        <v>7</v>
      </c>
      <c r="B1088" t="str">
        <f t="shared" ca="1" si="404"/>
        <v/>
      </c>
      <c r="C1088" t="str">
        <f t="shared" ca="1" si="384"/>
        <v/>
      </c>
      <c r="D1088" t="str">
        <f t="shared" ca="1" si="385"/>
        <v/>
      </c>
      <c r="E1088" t="str" cm="1">
        <f t="array" aca="1" ref="E1088" ca="1">_xlfn.SINGLE(IF(COLUMNS($E1088:E1088)&lt;=COUNTIF(INDIRECT("'Raw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Input'!$B$3)),COLUMNS($E1088:E1088))),""))</f>
        <v>Int</v>
      </c>
      <c r="F1088" t="str" cm="1">
        <f t="array" aca="1" ref="F1088" ca="1">_xlfn.SINGLE(IF(COLUMNS($E1088:F1088)&lt;=COUNTIF(INDIRECT("'Raw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Input'!$B$3)),COLUMNS($E1088:F1088))),""))</f>
        <v/>
      </c>
      <c r="G1088" t="str" cm="1">
        <f t="array" aca="1" ref="G1088" ca="1">_xlfn.SINGLE(IF(COLUMNS($E1088:G1088)&lt;=COUNTIF(INDIRECT("'Raw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Input'!$B$3)),COLUMNS($E1088:G1088))),""))</f>
        <v/>
      </c>
      <c r="H1088" t="str" cm="1">
        <f t="array" aca="1" ref="H1088" ca="1">_xlfn.SINGLE(IF(COLUMNS($E1088:H1088)&lt;=COUNTIF(INDIRECT("'Raw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Input'!$B$3)),COLUMNS($E1088:H1088))),""))</f>
        <v/>
      </c>
      <c r="I1088" t="str" cm="1">
        <f t="array" aca="1" ref="I1088" ca="1">_xlfn.SINGLE(IF(COLUMNS($E1088:I1088)&lt;=COUNTIF(INDIRECT("'Raw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Input'!$B$3)),COLUMNS($E1088:I1088))),""))</f>
        <v/>
      </c>
      <c r="J1088" t="str" cm="1">
        <f t="array" aca="1" ref="J1088" ca="1">_xlfn.SINGLE(IF(COLUMNS($E1088:J1088)&lt;=COUNTIF(INDIRECT("'Raw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Input'!$B$3)),COLUMNS($E1088:J1088))),""))</f>
        <v/>
      </c>
      <c r="K1088" t="str" cm="1">
        <f t="array" aca="1" ref="K1088" ca="1">_xlfn.SINGLE(IF(COLUMNS($E1088:E1088)&lt;=COUNTIF(INDIRECT("'Raw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Input'!$B$3)),COLUMNS($E1088:E1088))),""))</f>
        <v>Boolean</v>
      </c>
      <c r="L1088" t="str" cm="1">
        <f t="array" aca="1" ref="L1088" ca="1">_xlfn.SINGLE(IF(COLUMNS($E1088:F1088)&lt;=COUNTIF(INDIRECT("'Raw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Input'!$B$3)),COLUMNS($E1088:F1088))),""))</f>
        <v/>
      </c>
      <c r="M1088" t="str" cm="1">
        <f t="array" aca="1" ref="M1088" ca="1">_xlfn.SINGLE(IF(COLUMNS($E1088:G1088)&lt;=COUNTIF(INDIRECT("'Raw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Input'!$B$3)),COLUMNS($E1088:G1088))),""))</f>
        <v/>
      </c>
      <c r="N1088" t="str" cm="1">
        <f t="array" aca="1" ref="N1088" ca="1">_xlfn.SINGLE(IF(COLUMNS($E1088:H1088)&lt;=COUNTIF(INDIRECT("'Raw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Input'!$B$3)),COLUMNS($E1088:H1088))),""))</f>
        <v/>
      </c>
      <c r="O1088" t="str" cm="1">
        <f t="array" aca="1" ref="O1088" ca="1">_xlfn.SINGLE(IF(COLUMNS($E1088:I1088)&lt;=COUNTIF(INDIRECT("'Raw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Input'!$B$3)),COLUMNS($E1088:I1088))),""))</f>
        <v/>
      </c>
      <c r="P1088" t="str" cm="1">
        <f t="array" aca="1" ref="P1088" ca="1">_xlfn.SINGLE(IF(COLUMNS($E1088:J1088)&lt;=COUNTIF(INDIRECT("'Raw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Input'!$B$3)),COLUMNS($E1088:J1088))),""))</f>
        <v/>
      </c>
      <c r="Q1088" t="str">
        <f t="shared" ca="1" si="405"/>
        <v>Int</v>
      </c>
      <c r="R1088" t="str">
        <f t="shared" ca="1" si="406"/>
        <v/>
      </c>
      <c r="S1088" t="str">
        <f t="shared" ca="1" si="407"/>
        <v/>
      </c>
      <c r="T1088" t="str">
        <f t="shared" ca="1" si="394"/>
        <v/>
      </c>
      <c r="U1088" t="str">
        <f t="shared" ca="1" si="395"/>
        <v/>
      </c>
      <c r="V1088">
        <v>1088</v>
      </c>
      <c r="DE1088"/>
      <c r="HB1088"/>
    </row>
    <row r="1089" spans="1:210">
      <c r="A1089">
        <v>8</v>
      </c>
      <c r="B1089" t="str">
        <f t="shared" ca="1" si="404"/>
        <v/>
      </c>
      <c r="C1089" t="str">
        <f t="shared" ca="1" si="384"/>
        <v/>
      </c>
      <c r="D1089" t="str">
        <f t="shared" ca="1" si="385"/>
        <v/>
      </c>
      <c r="E1089" t="str" cm="1">
        <f t="array" aca="1" ref="E1089" ca="1">_xlfn.SINGLE(IF(COLUMNS($E1089:E1089)&lt;=COUNTIF(INDIRECT("'Raw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Input'!$B$3)),COLUMNS($E1089:E1089))),""))</f>
        <v>Int</v>
      </c>
      <c r="F1089" t="str" cm="1">
        <f t="array" aca="1" ref="F1089" ca="1">_xlfn.SINGLE(IF(COLUMNS($E1089:F1089)&lt;=COUNTIF(INDIRECT("'Raw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Input'!$B$3)),COLUMNS($E1089:F1089))),""))</f>
        <v/>
      </c>
      <c r="G1089" t="str" cm="1">
        <f t="array" aca="1" ref="G1089" ca="1">_xlfn.SINGLE(IF(COLUMNS($E1089:G1089)&lt;=COUNTIF(INDIRECT("'Raw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Input'!$B$3)),COLUMNS($E1089:G1089))),""))</f>
        <v/>
      </c>
      <c r="H1089" t="str" cm="1">
        <f t="array" aca="1" ref="H1089" ca="1">_xlfn.SINGLE(IF(COLUMNS($E1089:H1089)&lt;=COUNTIF(INDIRECT("'Raw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Input'!$B$3)),COLUMNS($E1089:H1089))),""))</f>
        <v/>
      </c>
      <c r="I1089" t="str" cm="1">
        <f t="array" aca="1" ref="I1089" ca="1">_xlfn.SINGLE(IF(COLUMNS($E1089:I1089)&lt;=COUNTIF(INDIRECT("'Raw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Input'!$B$3)),COLUMNS($E1089:I1089))),""))</f>
        <v/>
      </c>
      <c r="J1089" t="str" cm="1">
        <f t="array" aca="1" ref="J1089" ca="1">_xlfn.SINGLE(IF(COLUMNS($E1089:J1089)&lt;=COUNTIF(INDIRECT("'Raw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Input'!$B$3)),COLUMNS($E1089:J1089))),""))</f>
        <v/>
      </c>
      <c r="K1089" t="str" cm="1">
        <f t="array" aca="1" ref="K1089" ca="1">_xlfn.SINGLE(IF(COLUMNS($E1089:E1089)&lt;=COUNTIF(INDIRECT("'Raw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Input'!$B$3)),COLUMNS($E1089:E1089))),""))</f>
        <v>Boolean</v>
      </c>
      <c r="L1089" t="str" cm="1">
        <f t="array" aca="1" ref="L1089" ca="1">_xlfn.SINGLE(IF(COLUMNS($E1089:F1089)&lt;=COUNTIF(INDIRECT("'Raw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Input'!$B$3)),COLUMNS($E1089:F1089))),""))</f>
        <v/>
      </c>
      <c r="M1089" t="str" cm="1">
        <f t="array" aca="1" ref="M1089" ca="1">_xlfn.SINGLE(IF(COLUMNS($E1089:G1089)&lt;=COUNTIF(INDIRECT("'Raw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Input'!$B$3)),COLUMNS($E1089:G1089))),""))</f>
        <v/>
      </c>
      <c r="N1089" t="str" cm="1">
        <f t="array" aca="1" ref="N1089" ca="1">_xlfn.SINGLE(IF(COLUMNS($E1089:H1089)&lt;=COUNTIF(INDIRECT("'Raw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Input'!$B$3)),COLUMNS($E1089:H1089))),""))</f>
        <v/>
      </c>
      <c r="O1089" t="str" cm="1">
        <f t="array" aca="1" ref="O1089" ca="1">_xlfn.SINGLE(IF(COLUMNS($E1089:I1089)&lt;=COUNTIF(INDIRECT("'Raw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Input'!$B$3)),COLUMNS($E1089:I1089))),""))</f>
        <v/>
      </c>
      <c r="P1089" t="str" cm="1">
        <f t="array" aca="1" ref="P1089" ca="1">_xlfn.SINGLE(IF(COLUMNS($E1089:J1089)&lt;=COUNTIF(INDIRECT("'Raw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Input'!$B$3)),COLUMNS($E1089:J1089))),""))</f>
        <v/>
      </c>
      <c r="Q1089" t="str">
        <f t="shared" ca="1" si="405"/>
        <v>Int</v>
      </c>
      <c r="R1089" t="str">
        <f t="shared" ca="1" si="406"/>
        <v/>
      </c>
      <c r="S1089" t="str">
        <f t="shared" ca="1" si="407"/>
        <v/>
      </c>
      <c r="T1089" t="str">
        <f t="shared" ca="1" si="394"/>
        <v/>
      </c>
      <c r="U1089" t="str">
        <f t="shared" ca="1" si="395"/>
        <v/>
      </c>
      <c r="V1089">
        <v>1089</v>
      </c>
      <c r="DE1089"/>
      <c r="HB1089"/>
    </row>
    <row r="1090" spans="1:210">
      <c r="A1090">
        <v>9</v>
      </c>
      <c r="B1090" t="str">
        <f t="shared" ca="1" si="404"/>
        <v/>
      </c>
      <c r="C1090" t="str">
        <f t="shared" ca="1" si="384"/>
        <v/>
      </c>
      <c r="D1090" t="str">
        <f t="shared" ca="1" si="385"/>
        <v/>
      </c>
      <c r="E1090" t="str" cm="1">
        <f t="array" aca="1" ref="E1090" ca="1">_xlfn.SINGLE(IF(COLUMNS($E1090:E1090)&lt;=COUNTIF(INDIRECT("'Raw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Input'!$B$3)),COLUMNS($E1090:E1090))),""))</f>
        <v>Int</v>
      </c>
      <c r="F1090" t="str" cm="1">
        <f t="array" aca="1" ref="F1090" ca="1">_xlfn.SINGLE(IF(COLUMNS($E1090:F1090)&lt;=COUNTIF(INDIRECT("'Raw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Input'!$B$3)),COLUMNS($E1090:F1090))),""))</f>
        <v/>
      </c>
      <c r="G1090" t="str" cm="1">
        <f t="array" aca="1" ref="G1090" ca="1">_xlfn.SINGLE(IF(COLUMNS($E1090:G1090)&lt;=COUNTIF(INDIRECT("'Raw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Input'!$B$3)),COLUMNS($E1090:G1090))),""))</f>
        <v/>
      </c>
      <c r="H1090" t="str" cm="1">
        <f t="array" aca="1" ref="H1090" ca="1">_xlfn.SINGLE(IF(COLUMNS($E1090:H1090)&lt;=COUNTIF(INDIRECT("'Raw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Input'!$B$3)),COLUMNS($E1090:H1090))),""))</f>
        <v/>
      </c>
      <c r="I1090" t="str" cm="1">
        <f t="array" aca="1" ref="I1090" ca="1">_xlfn.SINGLE(IF(COLUMNS($E1090:I1090)&lt;=COUNTIF(INDIRECT("'Raw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Input'!$B$3)),COLUMNS($E1090:I1090))),""))</f>
        <v/>
      </c>
      <c r="J1090" t="str" cm="1">
        <f t="array" aca="1" ref="J1090" ca="1">_xlfn.SINGLE(IF(COLUMNS($E1090:J1090)&lt;=COUNTIF(INDIRECT("'Raw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Input'!$B$3)),COLUMNS($E1090:J1090))),""))</f>
        <v/>
      </c>
      <c r="K1090" t="str" cm="1">
        <f t="array" aca="1" ref="K1090" ca="1">_xlfn.SINGLE(IF(COLUMNS($E1090:E1090)&lt;=COUNTIF(INDIRECT("'Raw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Input'!$B$3)),COLUMNS($E1090:E1090))),""))</f>
        <v>Boolean</v>
      </c>
      <c r="L1090" t="str" cm="1">
        <f t="array" aca="1" ref="L1090" ca="1">_xlfn.SINGLE(IF(COLUMNS($E1090:F1090)&lt;=COUNTIF(INDIRECT("'Raw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Input'!$B$3)),COLUMNS($E1090:F1090))),""))</f>
        <v/>
      </c>
      <c r="M1090" t="str" cm="1">
        <f t="array" aca="1" ref="M1090" ca="1">_xlfn.SINGLE(IF(COLUMNS($E1090:G1090)&lt;=COUNTIF(INDIRECT("'Raw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Input'!$B$3)),COLUMNS($E1090:G1090))),""))</f>
        <v/>
      </c>
      <c r="N1090" t="str" cm="1">
        <f t="array" aca="1" ref="N1090" ca="1">_xlfn.SINGLE(IF(COLUMNS($E1090:H1090)&lt;=COUNTIF(INDIRECT("'Raw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Input'!$B$3)),COLUMNS($E1090:H1090))),""))</f>
        <v/>
      </c>
      <c r="O1090" t="str" cm="1">
        <f t="array" aca="1" ref="O1090" ca="1">_xlfn.SINGLE(IF(COLUMNS($E1090:I1090)&lt;=COUNTIF(INDIRECT("'Raw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Input'!$B$3)),COLUMNS($E1090:I1090))),""))</f>
        <v/>
      </c>
      <c r="P1090" t="str" cm="1">
        <f t="array" aca="1" ref="P1090" ca="1">_xlfn.SINGLE(IF(COLUMNS($E1090:J1090)&lt;=COUNTIF(INDIRECT("'Raw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Input'!$B$3)),COLUMNS($E1090:J1090))),""))</f>
        <v/>
      </c>
      <c r="Q1090" t="str">
        <f t="shared" ca="1" si="405"/>
        <v>Int</v>
      </c>
      <c r="R1090" t="str">
        <f t="shared" ca="1" si="406"/>
        <v/>
      </c>
      <c r="S1090" t="str">
        <f t="shared" ca="1" si="407"/>
        <v/>
      </c>
      <c r="T1090" t="str">
        <f t="shared" ca="1" si="394"/>
        <v/>
      </c>
      <c r="U1090" t="str">
        <f t="shared" ca="1" si="395"/>
        <v/>
      </c>
      <c r="V1090">
        <v>1090</v>
      </c>
      <c r="DE1090"/>
      <c r="HB1090"/>
    </row>
    <row r="1091" spans="1:210">
      <c r="A1091">
        <v>10</v>
      </c>
      <c r="B1091" t="str">
        <f t="shared" ca="1" si="404"/>
        <v/>
      </c>
      <c r="C1091" t="str">
        <f t="shared" ref="C1091:C1154" ca="1" si="408">IFERROR(IF(ISBLANK(INDIRECT(INDIRECT("A"&amp;V1091-A1091)&amp;"!Y"&amp;A1091+3)),"",INDIRECT(INDIRECT("A"&amp;V1091-A1091)&amp;"!Y"&amp;A1091+3)),"")</f>
        <v/>
      </c>
      <c r="D1091" t="str">
        <f t="shared" ref="D1091:D1154" ca="1" si="409">IFERROR(IF(ISBLANK(INDIRECT(INDIRECT("A"&amp;V1091-A1091)&amp;"!K"&amp;A1091+3)),"",INDIRECT(INDIRECT("A"&amp;V1091-A1091)&amp;"!K"&amp;A1091+3)),"")</f>
        <v/>
      </c>
      <c r="E1091" t="str" cm="1">
        <f t="array" aca="1" ref="E1091" ca="1">_xlfn.SINGLE(IF(COLUMNS($E1091:E1091)&lt;=COUNTIF(INDIRECT("'Raw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Input'!$B$3)),COLUMNS($E1091:E1091))),""))</f>
        <v>Int</v>
      </c>
      <c r="F1091" t="str" cm="1">
        <f t="array" aca="1" ref="F1091" ca="1">_xlfn.SINGLE(IF(COLUMNS($E1091:F1091)&lt;=COUNTIF(INDIRECT("'Raw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Input'!$B$3)),COLUMNS($E1091:F1091))),""))</f>
        <v/>
      </c>
      <c r="G1091" t="str" cm="1">
        <f t="array" aca="1" ref="G1091" ca="1">_xlfn.SINGLE(IF(COLUMNS($E1091:G1091)&lt;=COUNTIF(INDIRECT("'Raw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Input'!$B$3)),COLUMNS($E1091:G1091))),""))</f>
        <v/>
      </c>
      <c r="H1091" t="str" cm="1">
        <f t="array" aca="1" ref="H1091" ca="1">_xlfn.SINGLE(IF(COLUMNS($E1091:H1091)&lt;=COUNTIF(INDIRECT("'Raw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Input'!$B$3)),COLUMNS($E1091:H1091))),""))</f>
        <v/>
      </c>
      <c r="I1091" t="str" cm="1">
        <f t="array" aca="1" ref="I1091" ca="1">_xlfn.SINGLE(IF(COLUMNS($E1091:I1091)&lt;=COUNTIF(INDIRECT("'Raw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Input'!$B$3)),COLUMNS($E1091:I1091))),""))</f>
        <v/>
      </c>
      <c r="J1091" t="str" cm="1">
        <f t="array" aca="1" ref="J1091" ca="1">_xlfn.SINGLE(IF(COLUMNS($E1091:J1091)&lt;=COUNTIF(INDIRECT("'Raw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Input'!$B$3)),COLUMNS($E1091:J1091))),""))</f>
        <v/>
      </c>
      <c r="K1091" t="str" cm="1">
        <f t="array" aca="1" ref="K1091" ca="1">_xlfn.SINGLE(IF(COLUMNS($E1091:E1091)&lt;=COUNTIF(INDIRECT("'Raw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Input'!$B$3)),COLUMNS($E1091:E1091))),""))</f>
        <v>Boolean</v>
      </c>
      <c r="L1091" t="str" cm="1">
        <f t="array" aca="1" ref="L1091" ca="1">_xlfn.SINGLE(IF(COLUMNS($E1091:F1091)&lt;=COUNTIF(INDIRECT("'Raw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Input'!$B$3)),COLUMNS($E1091:F1091))),""))</f>
        <v/>
      </c>
      <c r="M1091" t="str" cm="1">
        <f t="array" aca="1" ref="M1091" ca="1">_xlfn.SINGLE(IF(COLUMNS($E1091:G1091)&lt;=COUNTIF(INDIRECT("'Raw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Input'!$B$3)),COLUMNS($E1091:G1091))),""))</f>
        <v/>
      </c>
      <c r="N1091" t="str" cm="1">
        <f t="array" aca="1" ref="N1091" ca="1">_xlfn.SINGLE(IF(COLUMNS($E1091:H1091)&lt;=COUNTIF(INDIRECT("'Raw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Input'!$B$3)),COLUMNS($E1091:H1091))),""))</f>
        <v/>
      </c>
      <c r="O1091" t="str" cm="1">
        <f t="array" aca="1" ref="O1091" ca="1">_xlfn.SINGLE(IF(COLUMNS($E1091:I1091)&lt;=COUNTIF(INDIRECT("'Raw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Input'!$B$3)),COLUMNS($E1091:I1091))),""))</f>
        <v/>
      </c>
      <c r="P1091" t="str" cm="1">
        <f t="array" aca="1" ref="P1091" ca="1">_xlfn.SINGLE(IF(COLUMNS($E1091:J1091)&lt;=COUNTIF(INDIRECT("'Raw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Input'!$B$3)),COLUMNS($E1091:J1091))),""))</f>
        <v/>
      </c>
      <c r="Q1091" t="str">
        <f t="shared" ca="1" si="405"/>
        <v>Int</v>
      </c>
      <c r="R1091" t="str">
        <f t="shared" ca="1" si="406"/>
        <v/>
      </c>
      <c r="S1091" t="str">
        <f t="shared" ca="1" si="407"/>
        <v/>
      </c>
      <c r="T1091" t="str">
        <f t="shared" ca="1" si="394"/>
        <v/>
      </c>
      <c r="U1091" t="str">
        <f t="shared" ca="1" si="395"/>
        <v/>
      </c>
      <c r="V1091">
        <v>1091</v>
      </c>
      <c r="DE1091"/>
      <c r="HB1091"/>
    </row>
    <row r="1092" spans="1:210">
      <c r="A1092">
        <v>11</v>
      </c>
      <c r="B1092" t="str">
        <f t="shared" ca="1" si="404"/>
        <v/>
      </c>
      <c r="C1092" t="str">
        <f t="shared" ca="1" si="408"/>
        <v/>
      </c>
      <c r="D1092" t="str">
        <f t="shared" ca="1" si="409"/>
        <v/>
      </c>
      <c r="E1092" t="str" cm="1">
        <f t="array" aca="1" ref="E1092" ca="1">_xlfn.SINGLE(IF(COLUMNS($E1092:E1092)&lt;=COUNTIF(INDIRECT("'Raw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Input'!$B$3)),COLUMNS($E1092:E1092))),""))</f>
        <v>Int</v>
      </c>
      <c r="F1092" t="str" cm="1">
        <f t="array" aca="1" ref="F1092" ca="1">_xlfn.SINGLE(IF(COLUMNS($E1092:F1092)&lt;=COUNTIF(INDIRECT("'Raw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Input'!$B$3)),COLUMNS($E1092:F1092))),""))</f>
        <v/>
      </c>
      <c r="G1092" t="str" cm="1">
        <f t="array" aca="1" ref="G1092" ca="1">_xlfn.SINGLE(IF(COLUMNS($E1092:G1092)&lt;=COUNTIF(INDIRECT("'Raw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Input'!$B$3)),COLUMNS($E1092:G1092))),""))</f>
        <v/>
      </c>
      <c r="H1092" t="str" cm="1">
        <f t="array" aca="1" ref="H1092" ca="1">_xlfn.SINGLE(IF(COLUMNS($E1092:H1092)&lt;=COUNTIF(INDIRECT("'Raw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Input'!$B$3)),COLUMNS($E1092:H1092))),""))</f>
        <v/>
      </c>
      <c r="I1092" t="str" cm="1">
        <f t="array" aca="1" ref="I1092" ca="1">_xlfn.SINGLE(IF(COLUMNS($E1092:I1092)&lt;=COUNTIF(INDIRECT("'Raw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Input'!$B$3)),COLUMNS($E1092:I1092))),""))</f>
        <v/>
      </c>
      <c r="J1092" t="str" cm="1">
        <f t="array" aca="1" ref="J1092" ca="1">_xlfn.SINGLE(IF(COLUMNS($E1092:J1092)&lt;=COUNTIF(INDIRECT("'Raw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Input'!$B$3)),COLUMNS($E1092:J1092))),""))</f>
        <v/>
      </c>
      <c r="K1092" t="str" cm="1">
        <f t="array" aca="1" ref="K1092" ca="1">_xlfn.SINGLE(IF(COLUMNS($E1092:E1092)&lt;=COUNTIF(INDIRECT("'Raw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Input'!$B$3)),COLUMNS($E1092:E1092))),""))</f>
        <v>Boolean</v>
      </c>
      <c r="L1092" t="str" cm="1">
        <f t="array" aca="1" ref="L1092" ca="1">_xlfn.SINGLE(IF(COLUMNS($E1092:F1092)&lt;=COUNTIF(INDIRECT("'Raw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Input'!$B$3)),COLUMNS($E1092:F1092))),""))</f>
        <v/>
      </c>
      <c r="M1092" t="str" cm="1">
        <f t="array" aca="1" ref="M1092" ca="1">_xlfn.SINGLE(IF(COLUMNS($E1092:G1092)&lt;=COUNTIF(INDIRECT("'Raw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Input'!$B$3)),COLUMNS($E1092:G1092))),""))</f>
        <v/>
      </c>
      <c r="N1092" t="str" cm="1">
        <f t="array" aca="1" ref="N1092" ca="1">_xlfn.SINGLE(IF(COLUMNS($E1092:H1092)&lt;=COUNTIF(INDIRECT("'Raw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Input'!$B$3)),COLUMNS($E1092:H1092))),""))</f>
        <v/>
      </c>
      <c r="O1092" t="str" cm="1">
        <f t="array" aca="1" ref="O1092" ca="1">_xlfn.SINGLE(IF(COLUMNS($E1092:I1092)&lt;=COUNTIF(INDIRECT("'Raw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Input'!$B$3)),COLUMNS($E1092:I1092))),""))</f>
        <v/>
      </c>
      <c r="P1092" t="str" cm="1">
        <f t="array" aca="1" ref="P1092" ca="1">_xlfn.SINGLE(IF(COLUMNS($E1092:J1092)&lt;=COUNTIF(INDIRECT("'Raw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Input'!$B$3)),COLUMNS($E1092:J1092))),""))</f>
        <v/>
      </c>
      <c r="Q1092" t="str">
        <f t="shared" ca="1" si="405"/>
        <v>Int</v>
      </c>
      <c r="R1092" t="str">
        <f t="shared" ca="1" si="406"/>
        <v/>
      </c>
      <c r="S1092" t="str">
        <f t="shared" ca="1" si="407"/>
        <v/>
      </c>
      <c r="T1092" t="str">
        <f t="shared" ca="1" si="394"/>
        <v/>
      </c>
      <c r="U1092" t="str">
        <f t="shared" ca="1" si="395"/>
        <v/>
      </c>
      <c r="V1092">
        <v>1092</v>
      </c>
      <c r="DE1092"/>
      <c r="HB1092"/>
    </row>
    <row r="1093" spans="1:210">
      <c r="A1093">
        <v>12</v>
      </c>
      <c r="B1093" t="str">
        <f t="shared" ca="1" si="404"/>
        <v/>
      </c>
      <c r="C1093" t="str">
        <f t="shared" ca="1" si="408"/>
        <v/>
      </c>
      <c r="D1093" t="str">
        <f t="shared" ca="1" si="409"/>
        <v/>
      </c>
      <c r="E1093" t="str" cm="1">
        <f t="array" aca="1" ref="E1093" ca="1">_xlfn.SINGLE(IF(COLUMNS($E1093:E1093)&lt;=COUNTIF(INDIRECT("'Raw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Input'!$B$3)),COLUMNS($E1093:E1093))),""))</f>
        <v>Int</v>
      </c>
      <c r="F1093" t="str" cm="1">
        <f t="array" aca="1" ref="F1093" ca="1">_xlfn.SINGLE(IF(COLUMNS($E1093:F1093)&lt;=COUNTIF(INDIRECT("'Raw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Input'!$B$3)),COLUMNS($E1093:F1093))),""))</f>
        <v/>
      </c>
      <c r="G1093" t="str" cm="1">
        <f t="array" aca="1" ref="G1093" ca="1">_xlfn.SINGLE(IF(COLUMNS($E1093:G1093)&lt;=COUNTIF(INDIRECT("'Raw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Input'!$B$3)),COLUMNS($E1093:G1093))),""))</f>
        <v/>
      </c>
      <c r="H1093" t="str" cm="1">
        <f t="array" aca="1" ref="H1093" ca="1">_xlfn.SINGLE(IF(COLUMNS($E1093:H1093)&lt;=COUNTIF(INDIRECT("'Raw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Input'!$B$3)),COLUMNS($E1093:H1093))),""))</f>
        <v/>
      </c>
      <c r="I1093" t="str" cm="1">
        <f t="array" aca="1" ref="I1093" ca="1">_xlfn.SINGLE(IF(COLUMNS($E1093:I1093)&lt;=COUNTIF(INDIRECT("'Raw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Input'!$B$3)),COLUMNS($E1093:I1093))),""))</f>
        <v/>
      </c>
      <c r="J1093" t="str" cm="1">
        <f t="array" aca="1" ref="J1093" ca="1">_xlfn.SINGLE(IF(COLUMNS($E1093:J1093)&lt;=COUNTIF(INDIRECT("'Raw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Input'!$B$3)),COLUMNS($E1093:J1093))),""))</f>
        <v/>
      </c>
      <c r="K1093" t="str" cm="1">
        <f t="array" aca="1" ref="K1093" ca="1">_xlfn.SINGLE(IF(COLUMNS($E1093:E1093)&lt;=COUNTIF(INDIRECT("'Raw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Input'!$B$3)),COLUMNS($E1093:E1093))),""))</f>
        <v>Boolean</v>
      </c>
      <c r="L1093" t="str" cm="1">
        <f t="array" aca="1" ref="L1093" ca="1">_xlfn.SINGLE(IF(COLUMNS($E1093:F1093)&lt;=COUNTIF(INDIRECT("'Raw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Input'!$B$3)),COLUMNS($E1093:F1093))),""))</f>
        <v/>
      </c>
      <c r="M1093" t="str" cm="1">
        <f t="array" aca="1" ref="M1093" ca="1">_xlfn.SINGLE(IF(COLUMNS($E1093:G1093)&lt;=COUNTIF(INDIRECT("'Raw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Input'!$B$3)),COLUMNS($E1093:G1093))),""))</f>
        <v/>
      </c>
      <c r="N1093" t="str" cm="1">
        <f t="array" aca="1" ref="N1093" ca="1">_xlfn.SINGLE(IF(COLUMNS($E1093:H1093)&lt;=COUNTIF(INDIRECT("'Raw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Input'!$B$3)),COLUMNS($E1093:H1093))),""))</f>
        <v/>
      </c>
      <c r="O1093" t="str" cm="1">
        <f t="array" aca="1" ref="O1093" ca="1">_xlfn.SINGLE(IF(COLUMNS($E1093:I1093)&lt;=COUNTIF(INDIRECT("'Raw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Input'!$B$3)),COLUMNS($E1093:I1093))),""))</f>
        <v/>
      </c>
      <c r="P1093" t="str" cm="1">
        <f t="array" aca="1" ref="P1093" ca="1">_xlfn.SINGLE(IF(COLUMNS($E1093:J1093)&lt;=COUNTIF(INDIRECT("'Raw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Input'!$B$3)),COLUMNS($E1093:J1093))),""))</f>
        <v/>
      </c>
      <c r="Q1093" t="str">
        <f t="shared" ca="1" si="405"/>
        <v>Int</v>
      </c>
      <c r="R1093" t="str">
        <f t="shared" ca="1" si="406"/>
        <v/>
      </c>
      <c r="S1093" t="str">
        <f t="shared" ca="1" si="407"/>
        <v/>
      </c>
      <c r="T1093" t="str">
        <f t="shared" ca="1" si="394"/>
        <v/>
      </c>
      <c r="U1093" t="str">
        <f t="shared" ca="1" si="395"/>
        <v/>
      </c>
      <c r="V1093">
        <v>1093</v>
      </c>
      <c r="DE1093"/>
      <c r="HB1093"/>
    </row>
    <row r="1094" spans="1:210">
      <c r="A1094" s="79" t="str">
        <f ca="1">IF(ISBLANK(INDIRECT("Setup!A"&amp;(1+(V1094+11)/13))),"",INDIRECT("Setup!A"&amp;(1+(V1094+11)/13)))</f>
        <v/>
      </c>
      <c r="C1094" t="str">
        <f t="shared" ca="1" si="408"/>
        <v/>
      </c>
      <c r="D1094" t="str">
        <f t="shared" ca="1" si="409"/>
        <v/>
      </c>
      <c r="K1094" t="str" cm="1">
        <f t="array" aca="1" ref="K1094" ca="1">_xlfn.SINGLE(IF(COLUMNS($E1094:E1094)&lt;=COUNTIF(INDIRECT("'Raw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Input'!$B$3)),COLUMNS($E1094:E1094))),""))</f>
        <v/>
      </c>
      <c r="L1094" t="str" cm="1">
        <f t="array" aca="1" ref="L1094" ca="1">_xlfn.SINGLE(IF(COLUMNS($E1094:F1094)&lt;=COUNTIF(INDIRECT("'Raw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Input'!$B$3)),COLUMNS($E1094:F1094))),""))</f>
        <v/>
      </c>
      <c r="M1094" t="str" cm="1">
        <f t="array" aca="1" ref="M1094" ca="1">_xlfn.SINGLE(IF(COLUMNS($E1094:G1094)&lt;=COUNTIF(INDIRECT("'Raw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Input'!$B$3)),COLUMNS($E1094:G1094))),""))</f>
        <v/>
      </c>
      <c r="N1094" t="str" cm="1">
        <f t="array" aca="1" ref="N1094" ca="1">_xlfn.SINGLE(IF(COLUMNS($E1094:H1094)&lt;=COUNTIF(INDIRECT("'Raw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Input'!$B$3)),COLUMNS($E1094:H1094))),""))</f>
        <v/>
      </c>
      <c r="O1094" t="str" cm="1">
        <f t="array" aca="1" ref="O1094" ca="1">_xlfn.SINGLE(IF(COLUMNS($E1094:I1094)&lt;=COUNTIF(INDIRECT("'Raw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Input'!$B$3)),COLUMNS($E1094:I1094))),""))</f>
        <v/>
      </c>
      <c r="P1094" t="str" cm="1">
        <f t="array" aca="1" ref="P1094" ca="1">_xlfn.SINGLE(IF(COLUMNS($E1094:J1094)&lt;=COUNTIF(INDIRECT("'Raw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Input'!$B$3)),COLUMNS($E1094:J1094))),""))</f>
        <v/>
      </c>
      <c r="T1094" t="str">
        <f t="shared" ca="1" si="394"/>
        <v/>
      </c>
      <c r="U1094" t="str">
        <f t="shared" ca="1" si="395"/>
        <v/>
      </c>
      <c r="V1094">
        <v>1094</v>
      </c>
      <c r="DE1094"/>
      <c r="HB1094"/>
    </row>
    <row r="1095" spans="1:210">
      <c r="A1095">
        <v>1</v>
      </c>
      <c r="B1095" t="str">
        <f t="shared" ref="B1095:B1106" ca="1" si="410">IFERROR(IF(ISBLANK(INDIRECT(INDIRECT("A"&amp;V1095-A1095)&amp;"!B"&amp;A1095+3)),"",INDIRECT(INDIRECT("A"&amp;V1095-A1095)&amp;"!B"&amp;A1095+3)),"")</f>
        <v/>
      </c>
      <c r="C1095" t="str">
        <f t="shared" ca="1" si="408"/>
        <v/>
      </c>
      <c r="D1095" t="str">
        <f t="shared" ca="1" si="409"/>
        <v/>
      </c>
      <c r="E1095" t="str" cm="1">
        <f t="array" aca="1" ref="E1095" ca="1">_xlfn.SINGLE(IF(COLUMNS($E1095:E1095)&lt;=COUNTIF(INDIRECT("'Raw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Input'!$B$3)),COLUMNS($E1095:E1095))),""))</f>
        <v>Int</v>
      </c>
      <c r="F1095" t="str" cm="1">
        <f t="array" aca="1" ref="F1095" ca="1">_xlfn.SINGLE(IF(COLUMNS($E1095:F1095)&lt;=COUNTIF(INDIRECT("'Raw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Input'!$B$3)),COLUMNS($E1095:F1095))),""))</f>
        <v/>
      </c>
      <c r="G1095" t="str" cm="1">
        <f t="array" aca="1" ref="G1095" ca="1">_xlfn.SINGLE(IF(COLUMNS($E1095:G1095)&lt;=COUNTIF(INDIRECT("'Raw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Input'!$B$3)),COLUMNS($E1095:G1095))),""))</f>
        <v/>
      </c>
      <c r="H1095" t="str" cm="1">
        <f t="array" aca="1" ref="H1095" ca="1">_xlfn.SINGLE(IF(COLUMNS($E1095:H1095)&lt;=COUNTIF(INDIRECT("'Raw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Input'!$B$3)),COLUMNS($E1095:H1095))),""))</f>
        <v/>
      </c>
      <c r="I1095" t="str" cm="1">
        <f t="array" aca="1" ref="I1095" ca="1">_xlfn.SINGLE(IF(COLUMNS($E1095:I1095)&lt;=COUNTIF(INDIRECT("'Raw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Input'!$B$3)),COLUMNS($E1095:I1095))),""))</f>
        <v/>
      </c>
      <c r="J1095" t="str" cm="1">
        <f t="array" aca="1" ref="J1095" ca="1">_xlfn.SINGLE(IF(COLUMNS($E1095:J1095)&lt;=COUNTIF(INDIRECT("'Raw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Input'!$B$3)),COLUMNS($E1095:J1095))),""))</f>
        <v/>
      </c>
      <c r="K1095" t="str" cm="1">
        <f t="array" aca="1" ref="K1095" ca="1">_xlfn.SINGLE(IF(COLUMNS($E1095:E1095)&lt;=COUNTIF(INDIRECT("'Raw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Input'!$B$3)),COLUMNS($E1095:E1095))),""))</f>
        <v>Boolean</v>
      </c>
      <c r="L1095" t="str" cm="1">
        <f t="array" aca="1" ref="L1095" ca="1">_xlfn.SINGLE(IF(COLUMNS($E1095:F1095)&lt;=COUNTIF(INDIRECT("'Raw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Input'!$B$3)),COLUMNS($E1095:F1095))),""))</f>
        <v/>
      </c>
      <c r="M1095" t="str" cm="1">
        <f t="array" aca="1" ref="M1095" ca="1">_xlfn.SINGLE(IF(COLUMNS($E1095:G1095)&lt;=COUNTIF(INDIRECT("'Raw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Input'!$B$3)),COLUMNS($E1095:G1095))),""))</f>
        <v/>
      </c>
      <c r="N1095" t="str" cm="1">
        <f t="array" aca="1" ref="N1095" ca="1">_xlfn.SINGLE(IF(COLUMNS($E1095:H1095)&lt;=COUNTIF(INDIRECT("'Raw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Input'!$B$3)),COLUMNS($E1095:H1095))),""))</f>
        <v/>
      </c>
      <c r="O1095" t="str" cm="1">
        <f t="array" aca="1" ref="O1095" ca="1">_xlfn.SINGLE(IF(COLUMNS($E1095:I1095)&lt;=COUNTIF(INDIRECT("'Raw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Input'!$B$3)),COLUMNS($E1095:I1095))),""))</f>
        <v/>
      </c>
      <c r="P1095" t="str" cm="1">
        <f t="array" aca="1" ref="P1095" ca="1">_xlfn.SINGLE(IF(COLUMNS($E1095:J1095)&lt;=COUNTIF(INDIRECT("'Raw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Input'!$B$3)),COLUMNS($E1095:J1095))),""))</f>
        <v/>
      </c>
      <c r="Q1095" t="str">
        <f t="shared" ref="Q1095:Q1106" ca="1" si="411">IF(NOT(C1095=K1095),E1095,IF(NOT(C1095=L1095),F1095,IF(NOT(C1095=M1095),G1095,IF(NOT(C1095=N1095),H1095,IF(NOT(C1095=O1095),I1095,IF(NOT(C1095=P1095),J1095,""))))))</f>
        <v>Int</v>
      </c>
      <c r="R1095" t="str">
        <f t="shared" ref="R1095:R1106" ca="1" si="412">IF(AND(NOT(C1095=L1095),NOT(F1095=Q1095)),F1095,IF(AND(NOT(C1095=M1095),NOT(G1095=Q1095)),G1095,IF(AND(NOT(C1095=N1095),NOT(H1095=Q1095)),H1095,IF(AND(NOT(C1095=O1095),NOT(I1095=Q1095)),I1095,IF(AND(NOT(C1095=P1095),NOT(J1095=Q1095)),J1095,"")))))</f>
        <v/>
      </c>
      <c r="S1095" t="str">
        <f t="shared" ref="S1095:S1106" ca="1" si="413">IF(AND(NOT(C1095=M1095),NOT(G1095=Q1095),NOT(G1095=R1095)),G1095,IF(AND(NOT(C1095=N1095),NOT(H1095=Q1095),NOT(H1095=R1095)),H1095,IF(AND(NOT(C1095=O1095),NOT(I1095=Q1095),NOT(I1095=R1095)),I1095,IF(AND(NOT(C1095=P1095),NOT(J1095=Q1095),NOT(J1095=R1095)),J1095,""))))</f>
        <v/>
      </c>
      <c r="T1095" t="str">
        <f t="shared" ca="1" si="394"/>
        <v/>
      </c>
      <c r="U1095" t="str">
        <f t="shared" ca="1" si="395"/>
        <v/>
      </c>
      <c r="V1095">
        <v>1095</v>
      </c>
      <c r="DE1095"/>
      <c r="HB1095"/>
    </row>
    <row r="1096" spans="1:210">
      <c r="A1096">
        <v>2</v>
      </c>
      <c r="B1096" t="str">
        <f t="shared" ca="1" si="410"/>
        <v/>
      </c>
      <c r="C1096" t="str">
        <f t="shared" ca="1" si="408"/>
        <v/>
      </c>
      <c r="D1096" t="str">
        <f t="shared" ca="1" si="409"/>
        <v/>
      </c>
      <c r="E1096" t="str" cm="1">
        <f t="array" aca="1" ref="E1096" ca="1">_xlfn.SINGLE(IF(COLUMNS($E1096:E1096)&lt;=COUNTIF(INDIRECT("'Raw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Input'!$B$3)),COLUMNS($E1096:E1096))),""))</f>
        <v>Int</v>
      </c>
      <c r="F1096" t="str" cm="1">
        <f t="array" aca="1" ref="F1096" ca="1">_xlfn.SINGLE(IF(COLUMNS($E1096:F1096)&lt;=COUNTIF(INDIRECT("'Raw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Input'!$B$3)),COLUMNS($E1096:F1096))),""))</f>
        <v/>
      </c>
      <c r="G1096" t="str" cm="1">
        <f t="array" aca="1" ref="G1096" ca="1">_xlfn.SINGLE(IF(COLUMNS($E1096:G1096)&lt;=COUNTIF(INDIRECT("'Raw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Input'!$B$3)),COLUMNS($E1096:G1096))),""))</f>
        <v/>
      </c>
      <c r="H1096" t="str" cm="1">
        <f t="array" aca="1" ref="H1096" ca="1">_xlfn.SINGLE(IF(COLUMNS($E1096:H1096)&lt;=COUNTIF(INDIRECT("'Raw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Input'!$B$3)),COLUMNS($E1096:H1096))),""))</f>
        <v/>
      </c>
      <c r="I1096" t="str" cm="1">
        <f t="array" aca="1" ref="I1096" ca="1">_xlfn.SINGLE(IF(COLUMNS($E1096:I1096)&lt;=COUNTIF(INDIRECT("'Raw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Input'!$B$3)),COLUMNS($E1096:I1096))),""))</f>
        <v/>
      </c>
      <c r="J1096" t="str" cm="1">
        <f t="array" aca="1" ref="J1096" ca="1">_xlfn.SINGLE(IF(COLUMNS($E1096:J1096)&lt;=COUNTIF(INDIRECT("'Raw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Input'!$B$3)),COLUMNS($E1096:J1096))),""))</f>
        <v/>
      </c>
      <c r="K1096" t="str" cm="1">
        <f t="array" aca="1" ref="K1096" ca="1">_xlfn.SINGLE(IF(COLUMNS($E1096:E1096)&lt;=COUNTIF(INDIRECT("'Raw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Input'!$B$3)),COLUMNS($E1096:E1096))),""))</f>
        <v>Boolean</v>
      </c>
      <c r="L1096" t="str" cm="1">
        <f t="array" aca="1" ref="L1096" ca="1">_xlfn.SINGLE(IF(COLUMNS($E1096:F1096)&lt;=COUNTIF(INDIRECT("'Raw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Input'!$B$3)),COLUMNS($E1096:F1096))),""))</f>
        <v/>
      </c>
      <c r="M1096" t="str" cm="1">
        <f t="array" aca="1" ref="M1096" ca="1">_xlfn.SINGLE(IF(COLUMNS($E1096:G1096)&lt;=COUNTIF(INDIRECT("'Raw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Input'!$B$3)),COLUMNS($E1096:G1096))),""))</f>
        <v/>
      </c>
      <c r="N1096" t="str" cm="1">
        <f t="array" aca="1" ref="N1096" ca="1">_xlfn.SINGLE(IF(COLUMNS($E1096:H1096)&lt;=COUNTIF(INDIRECT("'Raw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Input'!$B$3)),COLUMNS($E1096:H1096))),""))</f>
        <v/>
      </c>
      <c r="O1096" t="str" cm="1">
        <f t="array" aca="1" ref="O1096" ca="1">_xlfn.SINGLE(IF(COLUMNS($E1096:I1096)&lt;=COUNTIF(INDIRECT("'Raw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Input'!$B$3)),COLUMNS($E1096:I1096))),""))</f>
        <v/>
      </c>
      <c r="P1096" t="str" cm="1">
        <f t="array" aca="1" ref="P1096" ca="1">_xlfn.SINGLE(IF(COLUMNS($E1096:J1096)&lt;=COUNTIF(INDIRECT("'Raw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Input'!$B$3)),COLUMNS($E1096:J1096))),""))</f>
        <v/>
      </c>
      <c r="Q1096" t="str">
        <f t="shared" ca="1" si="411"/>
        <v>Int</v>
      </c>
      <c r="R1096" t="str">
        <f t="shared" ca="1" si="412"/>
        <v/>
      </c>
      <c r="S1096" t="str">
        <f t="shared" ca="1" si="413"/>
        <v/>
      </c>
      <c r="T1096" t="str">
        <f t="shared" ca="1" si="394"/>
        <v/>
      </c>
      <c r="U1096" t="str">
        <f t="shared" ca="1" si="395"/>
        <v/>
      </c>
      <c r="V1096">
        <v>1096</v>
      </c>
      <c r="DE1096"/>
      <c r="HB1096"/>
    </row>
    <row r="1097" spans="1:210">
      <c r="A1097">
        <v>3</v>
      </c>
      <c r="B1097" t="str">
        <f t="shared" ca="1" si="410"/>
        <v/>
      </c>
      <c r="C1097" t="str">
        <f t="shared" ca="1" si="408"/>
        <v/>
      </c>
      <c r="D1097" t="str">
        <f t="shared" ca="1" si="409"/>
        <v/>
      </c>
      <c r="E1097" t="str" cm="1">
        <f t="array" aca="1" ref="E1097" ca="1">_xlfn.SINGLE(IF(COLUMNS($E1097:E1097)&lt;=COUNTIF(INDIRECT("'Raw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Input'!$B$3)),COLUMNS($E1097:E1097))),""))</f>
        <v>Int</v>
      </c>
      <c r="F1097" t="str" cm="1">
        <f t="array" aca="1" ref="F1097" ca="1">_xlfn.SINGLE(IF(COLUMNS($E1097:F1097)&lt;=COUNTIF(INDIRECT("'Raw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Input'!$B$3)),COLUMNS($E1097:F1097))),""))</f>
        <v/>
      </c>
      <c r="G1097" t="str" cm="1">
        <f t="array" aca="1" ref="G1097" ca="1">_xlfn.SINGLE(IF(COLUMNS($E1097:G1097)&lt;=COUNTIF(INDIRECT("'Raw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Input'!$B$3)),COLUMNS($E1097:G1097))),""))</f>
        <v/>
      </c>
      <c r="H1097" t="str" cm="1">
        <f t="array" aca="1" ref="H1097" ca="1">_xlfn.SINGLE(IF(COLUMNS($E1097:H1097)&lt;=COUNTIF(INDIRECT("'Raw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Input'!$B$3)),COLUMNS($E1097:H1097))),""))</f>
        <v/>
      </c>
      <c r="I1097" t="str" cm="1">
        <f t="array" aca="1" ref="I1097" ca="1">_xlfn.SINGLE(IF(COLUMNS($E1097:I1097)&lt;=COUNTIF(INDIRECT("'Raw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Input'!$B$3)),COLUMNS($E1097:I1097))),""))</f>
        <v/>
      </c>
      <c r="J1097" t="str" cm="1">
        <f t="array" aca="1" ref="J1097" ca="1">_xlfn.SINGLE(IF(COLUMNS($E1097:J1097)&lt;=COUNTIF(INDIRECT("'Raw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Input'!$B$3)),COLUMNS($E1097:J1097))),""))</f>
        <v/>
      </c>
      <c r="K1097" t="str" cm="1">
        <f t="array" aca="1" ref="K1097" ca="1">_xlfn.SINGLE(IF(COLUMNS($E1097:E1097)&lt;=COUNTIF(INDIRECT("'Raw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Input'!$B$3)),COLUMNS($E1097:E1097))),""))</f>
        <v>Boolean</v>
      </c>
      <c r="L1097" t="str" cm="1">
        <f t="array" aca="1" ref="L1097" ca="1">_xlfn.SINGLE(IF(COLUMNS($E1097:F1097)&lt;=COUNTIF(INDIRECT("'Raw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Input'!$B$3)),COLUMNS($E1097:F1097))),""))</f>
        <v/>
      </c>
      <c r="M1097" t="str" cm="1">
        <f t="array" aca="1" ref="M1097" ca="1">_xlfn.SINGLE(IF(COLUMNS($E1097:G1097)&lt;=COUNTIF(INDIRECT("'Raw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Input'!$B$3)),COLUMNS($E1097:G1097))),""))</f>
        <v/>
      </c>
      <c r="N1097" t="str" cm="1">
        <f t="array" aca="1" ref="N1097" ca="1">_xlfn.SINGLE(IF(COLUMNS($E1097:H1097)&lt;=COUNTIF(INDIRECT("'Raw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Input'!$B$3)),COLUMNS($E1097:H1097))),""))</f>
        <v/>
      </c>
      <c r="O1097" t="str" cm="1">
        <f t="array" aca="1" ref="O1097" ca="1">_xlfn.SINGLE(IF(COLUMNS($E1097:I1097)&lt;=COUNTIF(INDIRECT("'Raw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Input'!$B$3)),COLUMNS($E1097:I1097))),""))</f>
        <v/>
      </c>
      <c r="P1097" t="str" cm="1">
        <f t="array" aca="1" ref="P1097" ca="1">_xlfn.SINGLE(IF(COLUMNS($E1097:J1097)&lt;=COUNTIF(INDIRECT("'Raw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Input'!$B$3)),COLUMNS($E1097:J1097))),""))</f>
        <v/>
      </c>
      <c r="Q1097" t="str">
        <f t="shared" ca="1" si="411"/>
        <v>Int</v>
      </c>
      <c r="R1097" t="str">
        <f t="shared" ca="1" si="412"/>
        <v/>
      </c>
      <c r="S1097" t="str">
        <f t="shared" ca="1" si="413"/>
        <v/>
      </c>
      <c r="T1097" t="str">
        <f t="shared" ca="1" si="394"/>
        <v/>
      </c>
      <c r="U1097" t="str">
        <f t="shared" ca="1" si="395"/>
        <v/>
      </c>
      <c r="V1097">
        <v>1097</v>
      </c>
      <c r="DE1097"/>
      <c r="HB1097"/>
    </row>
    <row r="1098" spans="1:210">
      <c r="A1098">
        <v>4</v>
      </c>
      <c r="B1098" t="str">
        <f t="shared" ca="1" si="410"/>
        <v/>
      </c>
      <c r="C1098" t="str">
        <f t="shared" ca="1" si="408"/>
        <v/>
      </c>
      <c r="D1098" t="str">
        <f t="shared" ca="1" si="409"/>
        <v/>
      </c>
      <c r="E1098" t="str" cm="1">
        <f t="array" aca="1" ref="E1098" ca="1">_xlfn.SINGLE(IF(COLUMNS($E1098:E1098)&lt;=COUNTIF(INDIRECT("'Raw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Input'!$B$3)),COLUMNS($E1098:E1098))),""))</f>
        <v>Int</v>
      </c>
      <c r="F1098" t="str" cm="1">
        <f t="array" aca="1" ref="F1098" ca="1">_xlfn.SINGLE(IF(COLUMNS($E1098:F1098)&lt;=COUNTIF(INDIRECT("'Raw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Input'!$B$3)),COLUMNS($E1098:F1098))),""))</f>
        <v/>
      </c>
      <c r="G1098" t="str" cm="1">
        <f t="array" aca="1" ref="G1098" ca="1">_xlfn.SINGLE(IF(COLUMNS($E1098:G1098)&lt;=COUNTIF(INDIRECT("'Raw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Input'!$B$3)),COLUMNS($E1098:G1098))),""))</f>
        <v/>
      </c>
      <c r="H1098" t="str" cm="1">
        <f t="array" aca="1" ref="H1098" ca="1">_xlfn.SINGLE(IF(COLUMNS($E1098:H1098)&lt;=COUNTIF(INDIRECT("'Raw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Input'!$B$3)),COLUMNS($E1098:H1098))),""))</f>
        <v/>
      </c>
      <c r="I1098" t="str" cm="1">
        <f t="array" aca="1" ref="I1098" ca="1">_xlfn.SINGLE(IF(COLUMNS($E1098:I1098)&lt;=COUNTIF(INDIRECT("'Raw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Input'!$B$3)),COLUMNS($E1098:I1098))),""))</f>
        <v/>
      </c>
      <c r="J1098" t="str" cm="1">
        <f t="array" aca="1" ref="J1098" ca="1">_xlfn.SINGLE(IF(COLUMNS($E1098:J1098)&lt;=COUNTIF(INDIRECT("'Raw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Input'!$B$3)),COLUMNS($E1098:J1098))),""))</f>
        <v/>
      </c>
      <c r="K1098" t="str" cm="1">
        <f t="array" aca="1" ref="K1098" ca="1">_xlfn.SINGLE(IF(COLUMNS($E1098:E1098)&lt;=COUNTIF(INDIRECT("'Raw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Input'!$B$3)),COLUMNS($E1098:E1098))),""))</f>
        <v>Boolean</v>
      </c>
      <c r="L1098" t="str" cm="1">
        <f t="array" aca="1" ref="L1098" ca="1">_xlfn.SINGLE(IF(COLUMNS($E1098:F1098)&lt;=COUNTIF(INDIRECT("'Raw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Input'!$B$3)),COLUMNS($E1098:F1098))),""))</f>
        <v/>
      </c>
      <c r="M1098" t="str" cm="1">
        <f t="array" aca="1" ref="M1098" ca="1">_xlfn.SINGLE(IF(COLUMNS($E1098:G1098)&lt;=COUNTIF(INDIRECT("'Raw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Input'!$B$3)),COLUMNS($E1098:G1098))),""))</f>
        <v/>
      </c>
      <c r="N1098" t="str" cm="1">
        <f t="array" aca="1" ref="N1098" ca="1">_xlfn.SINGLE(IF(COLUMNS($E1098:H1098)&lt;=COUNTIF(INDIRECT("'Raw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Input'!$B$3)),COLUMNS($E1098:H1098))),""))</f>
        <v/>
      </c>
      <c r="O1098" t="str" cm="1">
        <f t="array" aca="1" ref="O1098" ca="1">_xlfn.SINGLE(IF(COLUMNS($E1098:I1098)&lt;=COUNTIF(INDIRECT("'Raw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Input'!$B$3)),COLUMNS($E1098:I1098))),""))</f>
        <v/>
      </c>
      <c r="P1098" t="str" cm="1">
        <f t="array" aca="1" ref="P1098" ca="1">_xlfn.SINGLE(IF(COLUMNS($E1098:J1098)&lt;=COUNTIF(INDIRECT("'Raw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Input'!$B$3)),COLUMNS($E1098:J1098))),""))</f>
        <v/>
      </c>
      <c r="Q1098" t="str">
        <f t="shared" ca="1" si="411"/>
        <v>Int</v>
      </c>
      <c r="R1098" t="str">
        <f t="shared" ca="1" si="412"/>
        <v/>
      </c>
      <c r="S1098" t="str">
        <f t="shared" ca="1" si="413"/>
        <v/>
      </c>
      <c r="T1098" t="str">
        <f t="shared" ca="1" si="394"/>
        <v/>
      </c>
      <c r="U1098" t="str">
        <f t="shared" ca="1" si="395"/>
        <v/>
      </c>
      <c r="V1098">
        <v>1098</v>
      </c>
      <c r="DE1098"/>
      <c r="HB1098"/>
    </row>
    <row r="1099" spans="1:210">
      <c r="A1099">
        <v>5</v>
      </c>
      <c r="B1099" t="str">
        <f t="shared" ca="1" si="410"/>
        <v/>
      </c>
      <c r="C1099" t="str">
        <f t="shared" ca="1" si="408"/>
        <v/>
      </c>
      <c r="D1099" t="str">
        <f t="shared" ca="1" si="409"/>
        <v/>
      </c>
      <c r="E1099" t="str" cm="1">
        <f t="array" aca="1" ref="E1099" ca="1">_xlfn.SINGLE(IF(COLUMNS($E1099:E1099)&lt;=COUNTIF(INDIRECT("'Raw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Input'!$B$3)),COLUMNS($E1099:E1099))),""))</f>
        <v>Int</v>
      </c>
      <c r="F1099" t="str" cm="1">
        <f t="array" aca="1" ref="F1099" ca="1">_xlfn.SINGLE(IF(COLUMNS($E1099:F1099)&lt;=COUNTIF(INDIRECT("'Raw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Input'!$B$3)),COLUMNS($E1099:F1099))),""))</f>
        <v/>
      </c>
      <c r="G1099" t="str" cm="1">
        <f t="array" aca="1" ref="G1099" ca="1">_xlfn.SINGLE(IF(COLUMNS($E1099:G1099)&lt;=COUNTIF(INDIRECT("'Raw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Input'!$B$3)),COLUMNS($E1099:G1099))),""))</f>
        <v/>
      </c>
      <c r="H1099" t="str" cm="1">
        <f t="array" aca="1" ref="H1099" ca="1">_xlfn.SINGLE(IF(COLUMNS($E1099:H1099)&lt;=COUNTIF(INDIRECT("'Raw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Input'!$B$3)),COLUMNS($E1099:H1099))),""))</f>
        <v/>
      </c>
      <c r="I1099" t="str" cm="1">
        <f t="array" aca="1" ref="I1099" ca="1">_xlfn.SINGLE(IF(COLUMNS($E1099:I1099)&lt;=COUNTIF(INDIRECT("'Raw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Input'!$B$3)),COLUMNS($E1099:I1099))),""))</f>
        <v/>
      </c>
      <c r="J1099" t="str" cm="1">
        <f t="array" aca="1" ref="J1099" ca="1">_xlfn.SINGLE(IF(COLUMNS($E1099:J1099)&lt;=COUNTIF(INDIRECT("'Raw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Input'!$B$3)),COLUMNS($E1099:J1099))),""))</f>
        <v/>
      </c>
      <c r="K1099" t="str" cm="1">
        <f t="array" aca="1" ref="K1099" ca="1">_xlfn.SINGLE(IF(COLUMNS($E1099:E1099)&lt;=COUNTIF(INDIRECT("'Raw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Input'!$B$3)),COLUMNS($E1099:E1099))),""))</f>
        <v>Boolean</v>
      </c>
      <c r="L1099" t="str" cm="1">
        <f t="array" aca="1" ref="L1099" ca="1">_xlfn.SINGLE(IF(COLUMNS($E1099:F1099)&lt;=COUNTIF(INDIRECT("'Raw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Input'!$B$3)),COLUMNS($E1099:F1099))),""))</f>
        <v/>
      </c>
      <c r="M1099" t="str" cm="1">
        <f t="array" aca="1" ref="M1099" ca="1">_xlfn.SINGLE(IF(COLUMNS($E1099:G1099)&lt;=COUNTIF(INDIRECT("'Raw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Input'!$B$3)),COLUMNS($E1099:G1099))),""))</f>
        <v/>
      </c>
      <c r="N1099" t="str" cm="1">
        <f t="array" aca="1" ref="N1099" ca="1">_xlfn.SINGLE(IF(COLUMNS($E1099:H1099)&lt;=COUNTIF(INDIRECT("'Raw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Input'!$B$3)),COLUMNS($E1099:H1099))),""))</f>
        <v/>
      </c>
      <c r="O1099" t="str" cm="1">
        <f t="array" aca="1" ref="O1099" ca="1">_xlfn.SINGLE(IF(COLUMNS($E1099:I1099)&lt;=COUNTIF(INDIRECT("'Raw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Input'!$B$3)),COLUMNS($E1099:I1099))),""))</f>
        <v/>
      </c>
      <c r="P1099" t="str" cm="1">
        <f t="array" aca="1" ref="P1099" ca="1">_xlfn.SINGLE(IF(COLUMNS($E1099:J1099)&lt;=COUNTIF(INDIRECT("'Raw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Input'!$B$3)),COLUMNS($E1099:J1099))),""))</f>
        <v/>
      </c>
      <c r="Q1099" t="str">
        <f t="shared" ca="1" si="411"/>
        <v>Int</v>
      </c>
      <c r="R1099" t="str">
        <f t="shared" ca="1" si="412"/>
        <v/>
      </c>
      <c r="S1099" t="str">
        <f t="shared" ca="1" si="413"/>
        <v/>
      </c>
      <c r="T1099" t="str">
        <f t="shared" ca="1" si="394"/>
        <v/>
      </c>
      <c r="U1099" t="str">
        <f t="shared" ca="1" si="395"/>
        <v/>
      </c>
      <c r="V1099">
        <v>1099</v>
      </c>
      <c r="DE1099"/>
      <c r="HB1099"/>
    </row>
    <row r="1100" spans="1:210">
      <c r="A1100">
        <v>6</v>
      </c>
      <c r="B1100" t="str">
        <f t="shared" ca="1" si="410"/>
        <v/>
      </c>
      <c r="C1100" t="str">
        <f t="shared" ca="1" si="408"/>
        <v/>
      </c>
      <c r="D1100" t="str">
        <f t="shared" ca="1" si="409"/>
        <v/>
      </c>
      <c r="E1100" t="str" cm="1">
        <f t="array" aca="1" ref="E1100" ca="1">_xlfn.SINGLE(IF(COLUMNS($E1100:E1100)&lt;=COUNTIF(INDIRECT("'Raw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Input'!$B$3)),COLUMNS($E1100:E1100))),""))</f>
        <v>Int</v>
      </c>
      <c r="F1100" t="str" cm="1">
        <f t="array" aca="1" ref="F1100" ca="1">_xlfn.SINGLE(IF(COLUMNS($E1100:F1100)&lt;=COUNTIF(INDIRECT("'Raw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Input'!$B$3)),COLUMNS($E1100:F1100))),""))</f>
        <v/>
      </c>
      <c r="G1100" t="str" cm="1">
        <f t="array" aca="1" ref="G1100" ca="1">_xlfn.SINGLE(IF(COLUMNS($E1100:G1100)&lt;=COUNTIF(INDIRECT("'Raw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Input'!$B$3)),COLUMNS($E1100:G1100))),""))</f>
        <v/>
      </c>
      <c r="H1100" t="str" cm="1">
        <f t="array" aca="1" ref="H1100" ca="1">_xlfn.SINGLE(IF(COLUMNS($E1100:H1100)&lt;=COUNTIF(INDIRECT("'Raw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Input'!$B$3)),COLUMNS($E1100:H1100))),""))</f>
        <v/>
      </c>
      <c r="I1100" t="str" cm="1">
        <f t="array" aca="1" ref="I1100" ca="1">_xlfn.SINGLE(IF(COLUMNS($E1100:I1100)&lt;=COUNTIF(INDIRECT("'Raw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Input'!$B$3)),COLUMNS($E1100:I1100))),""))</f>
        <v/>
      </c>
      <c r="J1100" t="str" cm="1">
        <f t="array" aca="1" ref="J1100" ca="1">_xlfn.SINGLE(IF(COLUMNS($E1100:J1100)&lt;=COUNTIF(INDIRECT("'Raw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Input'!$B$3)),COLUMNS($E1100:J1100))),""))</f>
        <v/>
      </c>
      <c r="K1100" t="str" cm="1">
        <f t="array" aca="1" ref="K1100" ca="1">_xlfn.SINGLE(IF(COLUMNS($E1100:E1100)&lt;=COUNTIF(INDIRECT("'Raw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Input'!$B$3)),COLUMNS($E1100:E1100))),""))</f>
        <v>Boolean</v>
      </c>
      <c r="L1100" t="str" cm="1">
        <f t="array" aca="1" ref="L1100" ca="1">_xlfn.SINGLE(IF(COLUMNS($E1100:F1100)&lt;=COUNTIF(INDIRECT("'Raw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Input'!$B$3)),COLUMNS($E1100:F1100))),""))</f>
        <v/>
      </c>
      <c r="M1100" t="str" cm="1">
        <f t="array" aca="1" ref="M1100" ca="1">_xlfn.SINGLE(IF(COLUMNS($E1100:G1100)&lt;=COUNTIF(INDIRECT("'Raw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Input'!$B$3)),COLUMNS($E1100:G1100))),""))</f>
        <v/>
      </c>
      <c r="N1100" t="str" cm="1">
        <f t="array" aca="1" ref="N1100" ca="1">_xlfn.SINGLE(IF(COLUMNS($E1100:H1100)&lt;=COUNTIF(INDIRECT("'Raw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Input'!$B$3)),COLUMNS($E1100:H1100))),""))</f>
        <v/>
      </c>
      <c r="O1100" t="str" cm="1">
        <f t="array" aca="1" ref="O1100" ca="1">_xlfn.SINGLE(IF(COLUMNS($E1100:I1100)&lt;=COUNTIF(INDIRECT("'Raw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Input'!$B$3)),COLUMNS($E1100:I1100))),""))</f>
        <v/>
      </c>
      <c r="P1100" t="str" cm="1">
        <f t="array" aca="1" ref="P1100" ca="1">_xlfn.SINGLE(IF(COLUMNS($E1100:J1100)&lt;=COUNTIF(INDIRECT("'Raw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Input'!$B$3)),COLUMNS($E1100:J1100))),""))</f>
        <v/>
      </c>
      <c r="Q1100" t="str">
        <f t="shared" ca="1" si="411"/>
        <v>Int</v>
      </c>
      <c r="R1100" t="str">
        <f t="shared" ca="1" si="412"/>
        <v/>
      </c>
      <c r="S1100" t="str">
        <f t="shared" ca="1" si="413"/>
        <v/>
      </c>
      <c r="T1100" t="str">
        <f t="shared" ca="1" si="394"/>
        <v/>
      </c>
      <c r="U1100" t="str">
        <f t="shared" ca="1" si="395"/>
        <v/>
      </c>
      <c r="V1100">
        <v>1100</v>
      </c>
      <c r="DE1100"/>
      <c r="HB1100"/>
    </row>
    <row r="1101" spans="1:210">
      <c r="A1101">
        <v>7</v>
      </c>
      <c r="B1101" t="str">
        <f t="shared" ca="1" si="410"/>
        <v/>
      </c>
      <c r="C1101" t="str">
        <f t="shared" ca="1" si="408"/>
        <v/>
      </c>
      <c r="D1101" t="str">
        <f t="shared" ca="1" si="409"/>
        <v/>
      </c>
      <c r="E1101" t="str" cm="1">
        <f t="array" aca="1" ref="E1101" ca="1">_xlfn.SINGLE(IF(COLUMNS($E1101:E1101)&lt;=COUNTIF(INDIRECT("'Raw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Input'!$B$3)),COLUMNS($E1101:E1101))),""))</f>
        <v>Int</v>
      </c>
      <c r="F1101" t="str" cm="1">
        <f t="array" aca="1" ref="F1101" ca="1">_xlfn.SINGLE(IF(COLUMNS($E1101:F1101)&lt;=COUNTIF(INDIRECT("'Raw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Input'!$B$3)),COLUMNS($E1101:F1101))),""))</f>
        <v/>
      </c>
      <c r="G1101" t="str" cm="1">
        <f t="array" aca="1" ref="G1101" ca="1">_xlfn.SINGLE(IF(COLUMNS($E1101:G1101)&lt;=COUNTIF(INDIRECT("'Raw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Input'!$B$3)),COLUMNS($E1101:G1101))),""))</f>
        <v/>
      </c>
      <c r="H1101" t="str" cm="1">
        <f t="array" aca="1" ref="H1101" ca="1">_xlfn.SINGLE(IF(COLUMNS($E1101:H1101)&lt;=COUNTIF(INDIRECT("'Raw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Input'!$B$3)),COLUMNS($E1101:H1101))),""))</f>
        <v/>
      </c>
      <c r="I1101" t="str" cm="1">
        <f t="array" aca="1" ref="I1101" ca="1">_xlfn.SINGLE(IF(COLUMNS($E1101:I1101)&lt;=COUNTIF(INDIRECT("'Raw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Input'!$B$3)),COLUMNS($E1101:I1101))),""))</f>
        <v/>
      </c>
      <c r="J1101" t="str" cm="1">
        <f t="array" aca="1" ref="J1101" ca="1">_xlfn.SINGLE(IF(COLUMNS($E1101:J1101)&lt;=COUNTIF(INDIRECT("'Raw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Input'!$B$3)),COLUMNS($E1101:J1101))),""))</f>
        <v/>
      </c>
      <c r="K1101" t="str" cm="1">
        <f t="array" aca="1" ref="K1101" ca="1">_xlfn.SINGLE(IF(COLUMNS($E1101:E1101)&lt;=COUNTIF(INDIRECT("'Raw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Input'!$B$3)),COLUMNS($E1101:E1101))),""))</f>
        <v>Boolean</v>
      </c>
      <c r="L1101" t="str" cm="1">
        <f t="array" aca="1" ref="L1101" ca="1">_xlfn.SINGLE(IF(COLUMNS($E1101:F1101)&lt;=COUNTIF(INDIRECT("'Raw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Input'!$B$3)),COLUMNS($E1101:F1101))),""))</f>
        <v/>
      </c>
      <c r="M1101" t="str" cm="1">
        <f t="array" aca="1" ref="M1101" ca="1">_xlfn.SINGLE(IF(COLUMNS($E1101:G1101)&lt;=COUNTIF(INDIRECT("'Raw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Input'!$B$3)),COLUMNS($E1101:G1101))),""))</f>
        <v/>
      </c>
      <c r="N1101" t="str" cm="1">
        <f t="array" aca="1" ref="N1101" ca="1">_xlfn.SINGLE(IF(COLUMNS($E1101:H1101)&lt;=COUNTIF(INDIRECT("'Raw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Input'!$B$3)),COLUMNS($E1101:H1101))),""))</f>
        <v/>
      </c>
      <c r="O1101" t="str" cm="1">
        <f t="array" aca="1" ref="O1101" ca="1">_xlfn.SINGLE(IF(COLUMNS($E1101:I1101)&lt;=COUNTIF(INDIRECT("'Raw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Input'!$B$3)),COLUMNS($E1101:I1101))),""))</f>
        <v/>
      </c>
      <c r="P1101" t="str" cm="1">
        <f t="array" aca="1" ref="P1101" ca="1">_xlfn.SINGLE(IF(COLUMNS($E1101:J1101)&lt;=COUNTIF(INDIRECT("'Raw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Input'!$B$3)),COLUMNS($E1101:J1101))),""))</f>
        <v/>
      </c>
      <c r="Q1101" t="str">
        <f t="shared" ca="1" si="411"/>
        <v>Int</v>
      </c>
      <c r="R1101" t="str">
        <f t="shared" ca="1" si="412"/>
        <v/>
      </c>
      <c r="S1101" t="str">
        <f t="shared" ca="1" si="413"/>
        <v/>
      </c>
      <c r="T1101" t="str">
        <f t="shared" ca="1" si="394"/>
        <v/>
      </c>
      <c r="U1101" t="str">
        <f t="shared" ca="1" si="395"/>
        <v/>
      </c>
      <c r="V1101">
        <v>1101</v>
      </c>
      <c r="DE1101"/>
      <c r="HB1101"/>
    </row>
    <row r="1102" spans="1:210">
      <c r="A1102">
        <v>8</v>
      </c>
      <c r="B1102" t="str">
        <f t="shared" ca="1" si="410"/>
        <v/>
      </c>
      <c r="C1102" t="str">
        <f t="shared" ca="1" si="408"/>
        <v/>
      </c>
      <c r="D1102" t="str">
        <f t="shared" ca="1" si="409"/>
        <v/>
      </c>
      <c r="E1102" t="str" cm="1">
        <f t="array" aca="1" ref="E1102" ca="1">_xlfn.SINGLE(IF(COLUMNS($E1102:E1102)&lt;=COUNTIF(INDIRECT("'Raw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Input'!$B$3)),COLUMNS($E1102:E1102))),""))</f>
        <v>Int</v>
      </c>
      <c r="F1102" t="str" cm="1">
        <f t="array" aca="1" ref="F1102" ca="1">_xlfn.SINGLE(IF(COLUMNS($E1102:F1102)&lt;=COUNTIF(INDIRECT("'Raw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Input'!$B$3)),COLUMNS($E1102:F1102))),""))</f>
        <v/>
      </c>
      <c r="G1102" t="str" cm="1">
        <f t="array" aca="1" ref="G1102" ca="1">_xlfn.SINGLE(IF(COLUMNS($E1102:G1102)&lt;=COUNTIF(INDIRECT("'Raw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Input'!$B$3)),COLUMNS($E1102:G1102))),""))</f>
        <v/>
      </c>
      <c r="H1102" t="str" cm="1">
        <f t="array" aca="1" ref="H1102" ca="1">_xlfn.SINGLE(IF(COLUMNS($E1102:H1102)&lt;=COUNTIF(INDIRECT("'Raw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Input'!$B$3)),COLUMNS($E1102:H1102))),""))</f>
        <v/>
      </c>
      <c r="I1102" t="str" cm="1">
        <f t="array" aca="1" ref="I1102" ca="1">_xlfn.SINGLE(IF(COLUMNS($E1102:I1102)&lt;=COUNTIF(INDIRECT("'Raw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Input'!$B$3)),COLUMNS($E1102:I1102))),""))</f>
        <v/>
      </c>
      <c r="J1102" t="str" cm="1">
        <f t="array" aca="1" ref="J1102" ca="1">_xlfn.SINGLE(IF(COLUMNS($E1102:J1102)&lt;=COUNTIF(INDIRECT("'Raw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Input'!$B$3)),COLUMNS($E1102:J1102))),""))</f>
        <v/>
      </c>
      <c r="K1102" t="str" cm="1">
        <f t="array" aca="1" ref="K1102" ca="1">_xlfn.SINGLE(IF(COLUMNS($E1102:E1102)&lt;=COUNTIF(INDIRECT("'Raw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Input'!$B$3)),COLUMNS($E1102:E1102))),""))</f>
        <v>Boolean</v>
      </c>
      <c r="L1102" t="str" cm="1">
        <f t="array" aca="1" ref="L1102" ca="1">_xlfn.SINGLE(IF(COLUMNS($E1102:F1102)&lt;=COUNTIF(INDIRECT("'Raw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Input'!$B$3)),COLUMNS($E1102:F1102))),""))</f>
        <v/>
      </c>
      <c r="M1102" t="str" cm="1">
        <f t="array" aca="1" ref="M1102" ca="1">_xlfn.SINGLE(IF(COLUMNS($E1102:G1102)&lt;=COUNTIF(INDIRECT("'Raw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Input'!$B$3)),COLUMNS($E1102:G1102))),""))</f>
        <v/>
      </c>
      <c r="N1102" t="str" cm="1">
        <f t="array" aca="1" ref="N1102" ca="1">_xlfn.SINGLE(IF(COLUMNS($E1102:H1102)&lt;=COUNTIF(INDIRECT("'Raw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Input'!$B$3)),COLUMNS($E1102:H1102))),""))</f>
        <v/>
      </c>
      <c r="O1102" t="str" cm="1">
        <f t="array" aca="1" ref="O1102" ca="1">_xlfn.SINGLE(IF(COLUMNS($E1102:I1102)&lt;=COUNTIF(INDIRECT("'Raw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Input'!$B$3)),COLUMNS($E1102:I1102))),""))</f>
        <v/>
      </c>
      <c r="P1102" t="str" cm="1">
        <f t="array" aca="1" ref="P1102" ca="1">_xlfn.SINGLE(IF(COLUMNS($E1102:J1102)&lt;=COUNTIF(INDIRECT("'Raw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Input'!$B$3)),COLUMNS($E1102:J1102))),""))</f>
        <v/>
      </c>
      <c r="Q1102" t="str">
        <f t="shared" ca="1" si="411"/>
        <v>Int</v>
      </c>
      <c r="R1102" t="str">
        <f t="shared" ca="1" si="412"/>
        <v/>
      </c>
      <c r="S1102" t="str">
        <f t="shared" ca="1" si="413"/>
        <v/>
      </c>
      <c r="T1102" t="str">
        <f t="shared" ca="1" si="394"/>
        <v/>
      </c>
      <c r="U1102" t="str">
        <f t="shared" ca="1" si="395"/>
        <v/>
      </c>
      <c r="V1102">
        <v>1102</v>
      </c>
      <c r="DE1102"/>
      <c r="HB1102"/>
    </row>
    <row r="1103" spans="1:210">
      <c r="A1103">
        <v>9</v>
      </c>
      <c r="B1103" t="str">
        <f t="shared" ca="1" si="410"/>
        <v/>
      </c>
      <c r="C1103" t="str">
        <f t="shared" ca="1" si="408"/>
        <v/>
      </c>
      <c r="D1103" t="str">
        <f t="shared" ca="1" si="409"/>
        <v/>
      </c>
      <c r="E1103" t="str" cm="1">
        <f t="array" aca="1" ref="E1103" ca="1">_xlfn.SINGLE(IF(COLUMNS($E1103:E1103)&lt;=COUNTIF(INDIRECT("'Raw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Input'!$B$3)),COLUMNS($E1103:E1103))),""))</f>
        <v>Int</v>
      </c>
      <c r="F1103" t="str" cm="1">
        <f t="array" aca="1" ref="F1103" ca="1">_xlfn.SINGLE(IF(COLUMNS($E1103:F1103)&lt;=COUNTIF(INDIRECT("'Raw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Input'!$B$3)),COLUMNS($E1103:F1103))),""))</f>
        <v/>
      </c>
      <c r="G1103" t="str" cm="1">
        <f t="array" aca="1" ref="G1103" ca="1">_xlfn.SINGLE(IF(COLUMNS($E1103:G1103)&lt;=COUNTIF(INDIRECT("'Raw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Input'!$B$3)),COLUMNS($E1103:G1103))),""))</f>
        <v/>
      </c>
      <c r="H1103" t="str" cm="1">
        <f t="array" aca="1" ref="H1103" ca="1">_xlfn.SINGLE(IF(COLUMNS($E1103:H1103)&lt;=COUNTIF(INDIRECT("'Raw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Input'!$B$3)),COLUMNS($E1103:H1103))),""))</f>
        <v/>
      </c>
      <c r="I1103" t="str" cm="1">
        <f t="array" aca="1" ref="I1103" ca="1">_xlfn.SINGLE(IF(COLUMNS($E1103:I1103)&lt;=COUNTIF(INDIRECT("'Raw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Input'!$B$3)),COLUMNS($E1103:I1103))),""))</f>
        <v/>
      </c>
      <c r="J1103" t="str" cm="1">
        <f t="array" aca="1" ref="J1103" ca="1">_xlfn.SINGLE(IF(COLUMNS($E1103:J1103)&lt;=COUNTIF(INDIRECT("'Raw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Input'!$B$3)),COLUMNS($E1103:J1103))),""))</f>
        <v/>
      </c>
      <c r="K1103" t="str" cm="1">
        <f t="array" aca="1" ref="K1103" ca="1">_xlfn.SINGLE(IF(COLUMNS($E1103:E1103)&lt;=COUNTIF(INDIRECT("'Raw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Input'!$B$3)),COLUMNS($E1103:E1103))),""))</f>
        <v>Boolean</v>
      </c>
      <c r="L1103" t="str" cm="1">
        <f t="array" aca="1" ref="L1103" ca="1">_xlfn.SINGLE(IF(COLUMNS($E1103:F1103)&lt;=COUNTIF(INDIRECT("'Raw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Input'!$B$3)),COLUMNS($E1103:F1103))),""))</f>
        <v/>
      </c>
      <c r="M1103" t="str" cm="1">
        <f t="array" aca="1" ref="M1103" ca="1">_xlfn.SINGLE(IF(COLUMNS($E1103:G1103)&lt;=COUNTIF(INDIRECT("'Raw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Input'!$B$3)),COLUMNS($E1103:G1103))),""))</f>
        <v/>
      </c>
      <c r="N1103" t="str" cm="1">
        <f t="array" aca="1" ref="N1103" ca="1">_xlfn.SINGLE(IF(COLUMNS($E1103:H1103)&lt;=COUNTIF(INDIRECT("'Raw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Input'!$B$3)),COLUMNS($E1103:H1103))),""))</f>
        <v/>
      </c>
      <c r="O1103" t="str" cm="1">
        <f t="array" aca="1" ref="O1103" ca="1">_xlfn.SINGLE(IF(COLUMNS($E1103:I1103)&lt;=COUNTIF(INDIRECT("'Raw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Input'!$B$3)),COLUMNS($E1103:I1103))),""))</f>
        <v/>
      </c>
      <c r="P1103" t="str" cm="1">
        <f t="array" aca="1" ref="P1103" ca="1">_xlfn.SINGLE(IF(COLUMNS($E1103:J1103)&lt;=COUNTIF(INDIRECT("'Raw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Input'!$B$3)),COLUMNS($E1103:J1103))),""))</f>
        <v/>
      </c>
      <c r="Q1103" t="str">
        <f t="shared" ca="1" si="411"/>
        <v>Int</v>
      </c>
      <c r="R1103" t="str">
        <f t="shared" ca="1" si="412"/>
        <v/>
      </c>
      <c r="S1103" t="str">
        <f t="shared" ca="1" si="413"/>
        <v/>
      </c>
      <c r="T1103" t="str">
        <f t="shared" ca="1" si="394"/>
        <v/>
      </c>
      <c r="U1103" t="str">
        <f t="shared" ca="1" si="395"/>
        <v/>
      </c>
      <c r="V1103">
        <v>1103</v>
      </c>
      <c r="DE1103"/>
      <c r="HB1103"/>
    </row>
    <row r="1104" spans="1:210">
      <c r="A1104">
        <v>10</v>
      </c>
      <c r="B1104" t="str">
        <f t="shared" ca="1" si="410"/>
        <v/>
      </c>
      <c r="C1104" t="str">
        <f t="shared" ca="1" si="408"/>
        <v/>
      </c>
      <c r="D1104" t="str">
        <f t="shared" ca="1" si="409"/>
        <v/>
      </c>
      <c r="E1104" t="str" cm="1">
        <f t="array" aca="1" ref="E1104" ca="1">_xlfn.SINGLE(IF(COLUMNS($E1104:E1104)&lt;=COUNTIF(INDIRECT("'Raw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Input'!$B$3)),COLUMNS($E1104:E1104))),""))</f>
        <v>Int</v>
      </c>
      <c r="F1104" t="str" cm="1">
        <f t="array" aca="1" ref="F1104" ca="1">_xlfn.SINGLE(IF(COLUMNS($E1104:F1104)&lt;=COUNTIF(INDIRECT("'Raw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Input'!$B$3)),COLUMNS($E1104:F1104))),""))</f>
        <v/>
      </c>
      <c r="G1104" t="str" cm="1">
        <f t="array" aca="1" ref="G1104" ca="1">_xlfn.SINGLE(IF(COLUMNS($E1104:G1104)&lt;=COUNTIF(INDIRECT("'Raw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Input'!$B$3)),COLUMNS($E1104:G1104))),""))</f>
        <v/>
      </c>
      <c r="H1104" t="str" cm="1">
        <f t="array" aca="1" ref="H1104" ca="1">_xlfn.SINGLE(IF(COLUMNS($E1104:H1104)&lt;=COUNTIF(INDIRECT("'Raw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Input'!$B$3)),COLUMNS($E1104:H1104))),""))</f>
        <v/>
      </c>
      <c r="I1104" t="str" cm="1">
        <f t="array" aca="1" ref="I1104" ca="1">_xlfn.SINGLE(IF(COLUMNS($E1104:I1104)&lt;=COUNTIF(INDIRECT("'Raw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Input'!$B$3)),COLUMNS($E1104:I1104))),""))</f>
        <v/>
      </c>
      <c r="J1104" t="str" cm="1">
        <f t="array" aca="1" ref="J1104" ca="1">_xlfn.SINGLE(IF(COLUMNS($E1104:J1104)&lt;=COUNTIF(INDIRECT("'Raw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Input'!$B$3)),COLUMNS($E1104:J1104))),""))</f>
        <v/>
      </c>
      <c r="K1104" t="str" cm="1">
        <f t="array" aca="1" ref="K1104" ca="1">_xlfn.SINGLE(IF(COLUMNS($E1104:E1104)&lt;=COUNTIF(INDIRECT("'Raw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Input'!$B$3)),COLUMNS($E1104:E1104))),""))</f>
        <v>Boolean</v>
      </c>
      <c r="L1104" t="str" cm="1">
        <f t="array" aca="1" ref="L1104" ca="1">_xlfn.SINGLE(IF(COLUMNS($E1104:F1104)&lt;=COUNTIF(INDIRECT("'Raw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Input'!$B$3)),COLUMNS($E1104:F1104))),""))</f>
        <v/>
      </c>
      <c r="M1104" t="str" cm="1">
        <f t="array" aca="1" ref="M1104" ca="1">_xlfn.SINGLE(IF(COLUMNS($E1104:G1104)&lt;=COUNTIF(INDIRECT("'Raw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Input'!$B$3)),COLUMNS($E1104:G1104))),""))</f>
        <v/>
      </c>
      <c r="N1104" t="str" cm="1">
        <f t="array" aca="1" ref="N1104" ca="1">_xlfn.SINGLE(IF(COLUMNS($E1104:H1104)&lt;=COUNTIF(INDIRECT("'Raw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Input'!$B$3)),COLUMNS($E1104:H1104))),""))</f>
        <v/>
      </c>
      <c r="O1104" t="str" cm="1">
        <f t="array" aca="1" ref="O1104" ca="1">_xlfn.SINGLE(IF(COLUMNS($E1104:I1104)&lt;=COUNTIF(INDIRECT("'Raw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Input'!$B$3)),COLUMNS($E1104:I1104))),""))</f>
        <v/>
      </c>
      <c r="P1104" t="str" cm="1">
        <f t="array" aca="1" ref="P1104" ca="1">_xlfn.SINGLE(IF(COLUMNS($E1104:J1104)&lt;=COUNTIF(INDIRECT("'Raw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Input'!$B$3)),COLUMNS($E1104:J1104))),""))</f>
        <v/>
      </c>
      <c r="Q1104" t="str">
        <f t="shared" ca="1" si="411"/>
        <v>Int</v>
      </c>
      <c r="R1104" t="str">
        <f t="shared" ca="1" si="412"/>
        <v/>
      </c>
      <c r="S1104" t="str">
        <f t="shared" ca="1" si="413"/>
        <v/>
      </c>
      <c r="T1104" t="str">
        <f t="shared" ca="1" si="394"/>
        <v/>
      </c>
      <c r="U1104" t="str">
        <f t="shared" ca="1" si="395"/>
        <v/>
      </c>
      <c r="V1104">
        <v>1104</v>
      </c>
      <c r="DE1104"/>
      <c r="HB1104"/>
    </row>
    <row r="1105" spans="1:210">
      <c r="A1105">
        <v>11</v>
      </c>
      <c r="B1105" t="str">
        <f t="shared" ca="1" si="410"/>
        <v/>
      </c>
      <c r="C1105" t="str">
        <f t="shared" ca="1" si="408"/>
        <v/>
      </c>
      <c r="D1105" t="str">
        <f t="shared" ca="1" si="409"/>
        <v/>
      </c>
      <c r="E1105" t="str" cm="1">
        <f t="array" aca="1" ref="E1105" ca="1">_xlfn.SINGLE(IF(COLUMNS($E1105:E1105)&lt;=COUNTIF(INDIRECT("'Raw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Input'!$B$3)),COLUMNS($E1105:E1105))),""))</f>
        <v>Int</v>
      </c>
      <c r="F1105" t="str" cm="1">
        <f t="array" aca="1" ref="F1105" ca="1">_xlfn.SINGLE(IF(COLUMNS($E1105:F1105)&lt;=COUNTIF(INDIRECT("'Raw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Input'!$B$3)),COLUMNS($E1105:F1105))),""))</f>
        <v/>
      </c>
      <c r="G1105" t="str" cm="1">
        <f t="array" aca="1" ref="G1105" ca="1">_xlfn.SINGLE(IF(COLUMNS($E1105:G1105)&lt;=COUNTIF(INDIRECT("'Raw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Input'!$B$3)),COLUMNS($E1105:G1105))),""))</f>
        <v/>
      </c>
      <c r="H1105" t="str" cm="1">
        <f t="array" aca="1" ref="H1105" ca="1">_xlfn.SINGLE(IF(COLUMNS($E1105:H1105)&lt;=COUNTIF(INDIRECT("'Raw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Input'!$B$3)),COLUMNS($E1105:H1105))),""))</f>
        <v/>
      </c>
      <c r="I1105" t="str" cm="1">
        <f t="array" aca="1" ref="I1105" ca="1">_xlfn.SINGLE(IF(COLUMNS($E1105:I1105)&lt;=COUNTIF(INDIRECT("'Raw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Input'!$B$3)),COLUMNS($E1105:I1105))),""))</f>
        <v/>
      </c>
      <c r="J1105" t="str" cm="1">
        <f t="array" aca="1" ref="J1105" ca="1">_xlfn.SINGLE(IF(COLUMNS($E1105:J1105)&lt;=COUNTIF(INDIRECT("'Raw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Input'!$B$3)),COLUMNS($E1105:J1105))),""))</f>
        <v/>
      </c>
      <c r="K1105" t="str" cm="1">
        <f t="array" aca="1" ref="K1105" ca="1">_xlfn.SINGLE(IF(COLUMNS($E1105:E1105)&lt;=COUNTIF(INDIRECT("'Raw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Input'!$B$3)),COLUMNS($E1105:E1105))),""))</f>
        <v>Boolean</v>
      </c>
      <c r="L1105" t="str" cm="1">
        <f t="array" aca="1" ref="L1105" ca="1">_xlfn.SINGLE(IF(COLUMNS($E1105:F1105)&lt;=COUNTIF(INDIRECT("'Raw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Input'!$B$3)),COLUMNS($E1105:F1105))),""))</f>
        <v/>
      </c>
      <c r="M1105" t="str" cm="1">
        <f t="array" aca="1" ref="M1105" ca="1">_xlfn.SINGLE(IF(COLUMNS($E1105:G1105)&lt;=COUNTIF(INDIRECT("'Raw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Input'!$B$3)),COLUMNS($E1105:G1105))),""))</f>
        <v/>
      </c>
      <c r="N1105" t="str" cm="1">
        <f t="array" aca="1" ref="N1105" ca="1">_xlfn.SINGLE(IF(COLUMNS($E1105:H1105)&lt;=COUNTIF(INDIRECT("'Raw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Input'!$B$3)),COLUMNS($E1105:H1105))),""))</f>
        <v/>
      </c>
      <c r="O1105" t="str" cm="1">
        <f t="array" aca="1" ref="O1105" ca="1">_xlfn.SINGLE(IF(COLUMNS($E1105:I1105)&lt;=COUNTIF(INDIRECT("'Raw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Input'!$B$3)),COLUMNS($E1105:I1105))),""))</f>
        <v/>
      </c>
      <c r="P1105" t="str" cm="1">
        <f t="array" aca="1" ref="P1105" ca="1">_xlfn.SINGLE(IF(COLUMNS($E1105:J1105)&lt;=COUNTIF(INDIRECT("'Raw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Input'!$B$3)),COLUMNS($E1105:J1105))),""))</f>
        <v/>
      </c>
      <c r="Q1105" t="str">
        <f t="shared" ca="1" si="411"/>
        <v>Int</v>
      </c>
      <c r="R1105" t="str">
        <f t="shared" ca="1" si="412"/>
        <v/>
      </c>
      <c r="S1105" t="str">
        <f t="shared" ca="1" si="413"/>
        <v/>
      </c>
      <c r="T1105" t="str">
        <f t="shared" ca="1" si="394"/>
        <v/>
      </c>
      <c r="U1105" t="str">
        <f t="shared" ca="1" si="395"/>
        <v/>
      </c>
      <c r="V1105">
        <v>1105</v>
      </c>
      <c r="DE1105"/>
      <c r="HB1105"/>
    </row>
    <row r="1106" spans="1:210">
      <c r="A1106">
        <v>12</v>
      </c>
      <c r="B1106" t="str">
        <f t="shared" ca="1" si="410"/>
        <v/>
      </c>
      <c r="C1106" t="str">
        <f t="shared" ca="1" si="408"/>
        <v/>
      </c>
      <c r="D1106" t="str">
        <f t="shared" ca="1" si="409"/>
        <v/>
      </c>
      <c r="E1106" t="str" cm="1">
        <f t="array" aca="1" ref="E1106" ca="1">_xlfn.SINGLE(IF(COLUMNS($E1106:E1106)&lt;=COUNTIF(INDIRECT("'Raw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Input'!$B$3)),COLUMNS($E1106:E1106))),""))</f>
        <v>Int</v>
      </c>
      <c r="F1106" t="str" cm="1">
        <f t="array" aca="1" ref="F1106" ca="1">_xlfn.SINGLE(IF(COLUMNS($E1106:F1106)&lt;=COUNTIF(INDIRECT("'Raw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Input'!$B$3)),COLUMNS($E1106:F1106))),""))</f>
        <v/>
      </c>
      <c r="G1106" t="str" cm="1">
        <f t="array" aca="1" ref="G1106" ca="1">_xlfn.SINGLE(IF(COLUMNS($E1106:G1106)&lt;=COUNTIF(INDIRECT("'Raw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Input'!$B$3)),COLUMNS($E1106:G1106))),""))</f>
        <v/>
      </c>
      <c r="H1106" t="str" cm="1">
        <f t="array" aca="1" ref="H1106" ca="1">_xlfn.SINGLE(IF(COLUMNS($E1106:H1106)&lt;=COUNTIF(INDIRECT("'Raw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Input'!$B$3)),COLUMNS($E1106:H1106))),""))</f>
        <v/>
      </c>
      <c r="I1106" t="str" cm="1">
        <f t="array" aca="1" ref="I1106" ca="1">_xlfn.SINGLE(IF(COLUMNS($E1106:I1106)&lt;=COUNTIF(INDIRECT("'Raw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Input'!$B$3)),COLUMNS($E1106:I1106))),""))</f>
        <v/>
      </c>
      <c r="J1106" t="str" cm="1">
        <f t="array" aca="1" ref="J1106" ca="1">_xlfn.SINGLE(IF(COLUMNS($E1106:J1106)&lt;=COUNTIF(INDIRECT("'Raw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Input'!$B$3)),COLUMNS($E1106:J1106))),""))</f>
        <v/>
      </c>
      <c r="K1106" t="str" cm="1">
        <f t="array" aca="1" ref="K1106" ca="1">_xlfn.SINGLE(IF(COLUMNS($E1106:E1106)&lt;=COUNTIF(INDIRECT("'Raw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Input'!$B$3)),COLUMNS($E1106:E1106))),""))</f>
        <v>Boolean</v>
      </c>
      <c r="L1106" t="str" cm="1">
        <f t="array" aca="1" ref="L1106" ca="1">_xlfn.SINGLE(IF(COLUMNS($E1106:F1106)&lt;=COUNTIF(INDIRECT("'Raw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Input'!$B$3)),COLUMNS($E1106:F1106))),""))</f>
        <v/>
      </c>
      <c r="M1106" t="str" cm="1">
        <f t="array" aca="1" ref="M1106" ca="1">_xlfn.SINGLE(IF(COLUMNS($E1106:G1106)&lt;=COUNTIF(INDIRECT("'Raw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Input'!$B$3)),COLUMNS($E1106:G1106))),""))</f>
        <v/>
      </c>
      <c r="N1106" t="str" cm="1">
        <f t="array" aca="1" ref="N1106" ca="1">_xlfn.SINGLE(IF(COLUMNS($E1106:H1106)&lt;=COUNTIF(INDIRECT("'Raw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Input'!$B$3)),COLUMNS($E1106:H1106))),""))</f>
        <v/>
      </c>
      <c r="O1106" t="str" cm="1">
        <f t="array" aca="1" ref="O1106" ca="1">_xlfn.SINGLE(IF(COLUMNS($E1106:I1106)&lt;=COUNTIF(INDIRECT("'Raw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Input'!$B$3)),COLUMNS($E1106:I1106))),""))</f>
        <v/>
      </c>
      <c r="P1106" t="str" cm="1">
        <f t="array" aca="1" ref="P1106" ca="1">_xlfn.SINGLE(IF(COLUMNS($E1106:J1106)&lt;=COUNTIF(INDIRECT("'Raw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Input'!$B$3)),COLUMNS($E1106:J1106))),""))</f>
        <v/>
      </c>
      <c r="Q1106" t="str">
        <f t="shared" ca="1" si="411"/>
        <v>Int</v>
      </c>
      <c r="R1106" t="str">
        <f t="shared" ca="1" si="412"/>
        <v/>
      </c>
      <c r="S1106" t="str">
        <f t="shared" ca="1" si="413"/>
        <v/>
      </c>
      <c r="T1106" t="str">
        <f t="shared" ca="1" si="394"/>
        <v/>
      </c>
      <c r="U1106" t="str">
        <f t="shared" ca="1" si="395"/>
        <v/>
      </c>
      <c r="V1106">
        <v>1106</v>
      </c>
      <c r="DE1106"/>
      <c r="HB1106"/>
    </row>
    <row r="1107" spans="1:210">
      <c r="A1107" s="79" t="str">
        <f ca="1">IF(ISBLANK(INDIRECT("Setup!A"&amp;(1+(V1107+11)/13))),"",INDIRECT("Setup!A"&amp;(1+(V1107+11)/13)))</f>
        <v/>
      </c>
      <c r="C1107" t="str">
        <f t="shared" ca="1" si="408"/>
        <v/>
      </c>
      <c r="D1107" t="str">
        <f t="shared" ca="1" si="409"/>
        <v/>
      </c>
      <c r="K1107" t="str" cm="1">
        <f t="array" aca="1" ref="K1107" ca="1">_xlfn.SINGLE(IF(COLUMNS($E1107:E1107)&lt;=COUNTIF(INDIRECT("'Raw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Input'!$B$3)),COLUMNS($E1107:E1107))),""))</f>
        <v/>
      </c>
      <c r="L1107" t="str" cm="1">
        <f t="array" aca="1" ref="L1107" ca="1">_xlfn.SINGLE(IF(COLUMNS($E1107:F1107)&lt;=COUNTIF(INDIRECT("'Raw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Input'!$B$3)),COLUMNS($E1107:F1107))),""))</f>
        <v/>
      </c>
      <c r="M1107" t="str" cm="1">
        <f t="array" aca="1" ref="M1107" ca="1">_xlfn.SINGLE(IF(COLUMNS($E1107:G1107)&lt;=COUNTIF(INDIRECT("'Raw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Input'!$B$3)),COLUMNS($E1107:G1107))),""))</f>
        <v/>
      </c>
      <c r="N1107" t="str" cm="1">
        <f t="array" aca="1" ref="N1107" ca="1">_xlfn.SINGLE(IF(COLUMNS($E1107:H1107)&lt;=COUNTIF(INDIRECT("'Raw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Input'!$B$3)),COLUMNS($E1107:H1107))),""))</f>
        <v/>
      </c>
      <c r="O1107" t="str" cm="1">
        <f t="array" aca="1" ref="O1107" ca="1">_xlfn.SINGLE(IF(COLUMNS($E1107:I1107)&lt;=COUNTIF(INDIRECT("'Raw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Input'!$B$3)),COLUMNS($E1107:I1107))),""))</f>
        <v/>
      </c>
      <c r="P1107" t="str" cm="1">
        <f t="array" aca="1" ref="P1107" ca="1">_xlfn.SINGLE(IF(COLUMNS($E1107:J1107)&lt;=COUNTIF(INDIRECT("'Raw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Input'!$B$3)),COLUMNS($E1107:J1107))),""))</f>
        <v/>
      </c>
      <c r="T1107" t="str">
        <f t="shared" ca="1" si="394"/>
        <v/>
      </c>
      <c r="U1107" t="str">
        <f t="shared" ca="1" si="395"/>
        <v/>
      </c>
      <c r="V1107">
        <v>1107</v>
      </c>
      <c r="DE1107"/>
      <c r="HB1107"/>
    </row>
    <row r="1108" spans="1:210">
      <c r="A1108">
        <v>1</v>
      </c>
      <c r="B1108" t="str">
        <f t="shared" ref="B1108:B1119" ca="1" si="414">IFERROR(IF(ISBLANK(INDIRECT(INDIRECT("A"&amp;V1108-A1108)&amp;"!B"&amp;A1108+3)),"",INDIRECT(INDIRECT("A"&amp;V1108-A1108)&amp;"!B"&amp;A1108+3)),"")</f>
        <v/>
      </c>
      <c r="C1108" t="str">
        <f t="shared" ca="1" si="408"/>
        <v/>
      </c>
      <c r="D1108" t="str">
        <f t="shared" ca="1" si="409"/>
        <v/>
      </c>
      <c r="E1108" t="str" cm="1">
        <f t="array" aca="1" ref="E1108" ca="1">_xlfn.SINGLE(IF(COLUMNS($E1108:E1108)&lt;=COUNTIF(INDIRECT("'Raw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Input'!$B$3)),COLUMNS($E1108:E1108))),""))</f>
        <v>Int</v>
      </c>
      <c r="F1108" t="str" cm="1">
        <f t="array" aca="1" ref="F1108" ca="1">_xlfn.SINGLE(IF(COLUMNS($E1108:F1108)&lt;=COUNTIF(INDIRECT("'Raw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Input'!$B$3)),COLUMNS($E1108:F1108))),""))</f>
        <v/>
      </c>
      <c r="G1108" t="str" cm="1">
        <f t="array" aca="1" ref="G1108" ca="1">_xlfn.SINGLE(IF(COLUMNS($E1108:G1108)&lt;=COUNTIF(INDIRECT("'Raw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Input'!$B$3)),COLUMNS($E1108:G1108))),""))</f>
        <v/>
      </c>
      <c r="H1108" t="str" cm="1">
        <f t="array" aca="1" ref="H1108" ca="1">_xlfn.SINGLE(IF(COLUMNS($E1108:H1108)&lt;=COUNTIF(INDIRECT("'Raw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Input'!$B$3)),COLUMNS($E1108:H1108))),""))</f>
        <v/>
      </c>
      <c r="I1108" t="str" cm="1">
        <f t="array" aca="1" ref="I1108" ca="1">_xlfn.SINGLE(IF(COLUMNS($E1108:I1108)&lt;=COUNTIF(INDIRECT("'Raw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Input'!$B$3)),COLUMNS($E1108:I1108))),""))</f>
        <v/>
      </c>
      <c r="J1108" t="str" cm="1">
        <f t="array" aca="1" ref="J1108" ca="1">_xlfn.SINGLE(IF(COLUMNS($E1108:J1108)&lt;=COUNTIF(INDIRECT("'Raw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Input'!$B$3)),COLUMNS($E1108:J1108))),""))</f>
        <v/>
      </c>
      <c r="K1108" t="str" cm="1">
        <f t="array" aca="1" ref="K1108" ca="1">_xlfn.SINGLE(IF(COLUMNS($E1108:E1108)&lt;=COUNTIF(INDIRECT("'Raw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Input'!$B$3)),COLUMNS($E1108:E1108))),""))</f>
        <v>Boolean</v>
      </c>
      <c r="L1108" t="str" cm="1">
        <f t="array" aca="1" ref="L1108" ca="1">_xlfn.SINGLE(IF(COLUMNS($E1108:F1108)&lt;=COUNTIF(INDIRECT("'Raw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Input'!$B$3)),COLUMNS($E1108:F1108))),""))</f>
        <v/>
      </c>
      <c r="M1108" t="str" cm="1">
        <f t="array" aca="1" ref="M1108" ca="1">_xlfn.SINGLE(IF(COLUMNS($E1108:G1108)&lt;=COUNTIF(INDIRECT("'Raw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Input'!$B$3)),COLUMNS($E1108:G1108))),""))</f>
        <v/>
      </c>
      <c r="N1108" t="str" cm="1">
        <f t="array" aca="1" ref="N1108" ca="1">_xlfn.SINGLE(IF(COLUMNS($E1108:H1108)&lt;=COUNTIF(INDIRECT("'Raw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Input'!$B$3)),COLUMNS($E1108:H1108))),""))</f>
        <v/>
      </c>
      <c r="O1108" t="str" cm="1">
        <f t="array" aca="1" ref="O1108" ca="1">_xlfn.SINGLE(IF(COLUMNS($E1108:I1108)&lt;=COUNTIF(INDIRECT("'Raw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Input'!$B$3)),COLUMNS($E1108:I1108))),""))</f>
        <v/>
      </c>
      <c r="P1108" t="str" cm="1">
        <f t="array" aca="1" ref="P1108" ca="1">_xlfn.SINGLE(IF(COLUMNS($E1108:J1108)&lt;=COUNTIF(INDIRECT("'Raw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Input'!$B$3)),COLUMNS($E1108:J1108))),""))</f>
        <v/>
      </c>
      <c r="Q1108" t="str">
        <f t="shared" ref="Q1108:Q1119" ca="1" si="415">IF(NOT(C1108=K1108),E1108,IF(NOT(C1108=L1108),F1108,IF(NOT(C1108=M1108),G1108,IF(NOT(C1108=N1108),H1108,IF(NOT(C1108=O1108),I1108,IF(NOT(C1108=P1108),J1108,""))))))</f>
        <v>Int</v>
      </c>
      <c r="R1108" t="str">
        <f t="shared" ref="R1108:R1119" ca="1" si="416">IF(AND(NOT(C1108=L1108),NOT(F1108=Q1108)),F1108,IF(AND(NOT(C1108=M1108),NOT(G1108=Q1108)),G1108,IF(AND(NOT(C1108=N1108),NOT(H1108=Q1108)),H1108,IF(AND(NOT(C1108=O1108),NOT(I1108=Q1108)),I1108,IF(AND(NOT(C1108=P1108),NOT(J1108=Q1108)),J1108,"")))))</f>
        <v/>
      </c>
      <c r="S1108" t="str">
        <f t="shared" ref="S1108:S1119" ca="1" si="417">IF(AND(NOT(C1108=M1108),NOT(G1108=Q1108),NOT(G1108=R1108)),G1108,IF(AND(NOT(C1108=N1108),NOT(H1108=Q1108),NOT(H1108=R1108)),H1108,IF(AND(NOT(C1108=O1108),NOT(I1108=Q1108),NOT(I1108=R1108)),I1108,IF(AND(NOT(C1108=P1108),NOT(J1108=Q1108),NOT(J1108=R1108)),J1108,""))))</f>
        <v/>
      </c>
      <c r="T1108" t="str">
        <f t="shared" ca="1" si="394"/>
        <v/>
      </c>
      <c r="U1108" t="str">
        <f t="shared" ca="1" si="395"/>
        <v/>
      </c>
      <c r="V1108">
        <v>1108</v>
      </c>
      <c r="DE1108"/>
      <c r="HB1108"/>
    </row>
    <row r="1109" spans="1:210">
      <c r="A1109">
        <v>2</v>
      </c>
      <c r="B1109" t="str">
        <f t="shared" ca="1" si="414"/>
        <v/>
      </c>
      <c r="C1109" t="str">
        <f t="shared" ca="1" si="408"/>
        <v/>
      </c>
      <c r="D1109" t="str">
        <f t="shared" ca="1" si="409"/>
        <v/>
      </c>
      <c r="E1109" t="str" cm="1">
        <f t="array" aca="1" ref="E1109" ca="1">_xlfn.SINGLE(IF(COLUMNS($E1109:E1109)&lt;=COUNTIF(INDIRECT("'Raw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Input'!$B$3)),COLUMNS($E1109:E1109))),""))</f>
        <v>Int</v>
      </c>
      <c r="F1109" t="str" cm="1">
        <f t="array" aca="1" ref="F1109" ca="1">_xlfn.SINGLE(IF(COLUMNS($E1109:F1109)&lt;=COUNTIF(INDIRECT("'Raw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Input'!$B$3)),COLUMNS($E1109:F1109))),""))</f>
        <v/>
      </c>
      <c r="G1109" t="str" cm="1">
        <f t="array" aca="1" ref="G1109" ca="1">_xlfn.SINGLE(IF(COLUMNS($E1109:G1109)&lt;=COUNTIF(INDIRECT("'Raw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Input'!$B$3)),COLUMNS($E1109:G1109))),""))</f>
        <v/>
      </c>
      <c r="H1109" t="str" cm="1">
        <f t="array" aca="1" ref="H1109" ca="1">_xlfn.SINGLE(IF(COLUMNS($E1109:H1109)&lt;=COUNTIF(INDIRECT("'Raw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Input'!$B$3)),COLUMNS($E1109:H1109))),""))</f>
        <v/>
      </c>
      <c r="I1109" t="str" cm="1">
        <f t="array" aca="1" ref="I1109" ca="1">_xlfn.SINGLE(IF(COLUMNS($E1109:I1109)&lt;=COUNTIF(INDIRECT("'Raw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Input'!$B$3)),COLUMNS($E1109:I1109))),""))</f>
        <v/>
      </c>
      <c r="J1109" t="str" cm="1">
        <f t="array" aca="1" ref="J1109" ca="1">_xlfn.SINGLE(IF(COLUMNS($E1109:J1109)&lt;=COUNTIF(INDIRECT("'Raw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Input'!$B$3)),COLUMNS($E1109:J1109))),""))</f>
        <v/>
      </c>
      <c r="K1109" t="str" cm="1">
        <f t="array" aca="1" ref="K1109" ca="1">_xlfn.SINGLE(IF(COLUMNS($E1109:E1109)&lt;=COUNTIF(INDIRECT("'Raw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Input'!$B$3)),COLUMNS($E1109:E1109))),""))</f>
        <v>Boolean</v>
      </c>
      <c r="L1109" t="str" cm="1">
        <f t="array" aca="1" ref="L1109" ca="1">_xlfn.SINGLE(IF(COLUMNS($E1109:F1109)&lt;=COUNTIF(INDIRECT("'Raw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Input'!$B$3)),COLUMNS($E1109:F1109))),""))</f>
        <v/>
      </c>
      <c r="M1109" t="str" cm="1">
        <f t="array" aca="1" ref="M1109" ca="1">_xlfn.SINGLE(IF(COLUMNS($E1109:G1109)&lt;=COUNTIF(INDIRECT("'Raw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Input'!$B$3)),COLUMNS($E1109:G1109))),""))</f>
        <v/>
      </c>
      <c r="N1109" t="str" cm="1">
        <f t="array" aca="1" ref="N1109" ca="1">_xlfn.SINGLE(IF(COLUMNS($E1109:H1109)&lt;=COUNTIF(INDIRECT("'Raw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Input'!$B$3)),COLUMNS($E1109:H1109))),""))</f>
        <v/>
      </c>
      <c r="O1109" t="str" cm="1">
        <f t="array" aca="1" ref="O1109" ca="1">_xlfn.SINGLE(IF(COLUMNS($E1109:I1109)&lt;=COUNTIF(INDIRECT("'Raw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Input'!$B$3)),COLUMNS($E1109:I1109))),""))</f>
        <v/>
      </c>
      <c r="P1109" t="str" cm="1">
        <f t="array" aca="1" ref="P1109" ca="1">_xlfn.SINGLE(IF(COLUMNS($E1109:J1109)&lt;=COUNTIF(INDIRECT("'Raw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Input'!$B$3)),COLUMNS($E1109:J1109))),""))</f>
        <v/>
      </c>
      <c r="Q1109" t="str">
        <f t="shared" ca="1" si="415"/>
        <v>Int</v>
      </c>
      <c r="R1109" t="str">
        <f t="shared" ca="1" si="416"/>
        <v/>
      </c>
      <c r="S1109" t="str">
        <f t="shared" ca="1" si="417"/>
        <v/>
      </c>
      <c r="T1109" t="str">
        <f t="shared" ca="1" si="394"/>
        <v/>
      </c>
      <c r="U1109" t="str">
        <f t="shared" ca="1" si="395"/>
        <v/>
      </c>
      <c r="V1109">
        <v>1109</v>
      </c>
      <c r="DE1109"/>
      <c r="HB1109"/>
    </row>
    <row r="1110" spans="1:210">
      <c r="A1110">
        <v>3</v>
      </c>
      <c r="B1110" t="str">
        <f t="shared" ca="1" si="414"/>
        <v/>
      </c>
      <c r="C1110" t="str">
        <f t="shared" ca="1" si="408"/>
        <v/>
      </c>
      <c r="D1110" t="str">
        <f t="shared" ca="1" si="409"/>
        <v/>
      </c>
      <c r="E1110" t="str" cm="1">
        <f t="array" aca="1" ref="E1110" ca="1">_xlfn.SINGLE(IF(COLUMNS($E1110:E1110)&lt;=COUNTIF(INDIRECT("'Raw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Input'!$B$3)),COLUMNS($E1110:E1110))),""))</f>
        <v>Int</v>
      </c>
      <c r="F1110" t="str" cm="1">
        <f t="array" aca="1" ref="F1110" ca="1">_xlfn.SINGLE(IF(COLUMNS($E1110:F1110)&lt;=COUNTIF(INDIRECT("'Raw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Input'!$B$3)),COLUMNS($E1110:F1110))),""))</f>
        <v/>
      </c>
      <c r="G1110" t="str" cm="1">
        <f t="array" aca="1" ref="G1110" ca="1">_xlfn.SINGLE(IF(COLUMNS($E1110:G1110)&lt;=COUNTIF(INDIRECT("'Raw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Input'!$B$3)),COLUMNS($E1110:G1110))),""))</f>
        <v/>
      </c>
      <c r="H1110" t="str" cm="1">
        <f t="array" aca="1" ref="H1110" ca="1">_xlfn.SINGLE(IF(COLUMNS($E1110:H1110)&lt;=COUNTIF(INDIRECT("'Raw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Input'!$B$3)),COLUMNS($E1110:H1110))),""))</f>
        <v/>
      </c>
      <c r="I1110" t="str" cm="1">
        <f t="array" aca="1" ref="I1110" ca="1">_xlfn.SINGLE(IF(COLUMNS($E1110:I1110)&lt;=COUNTIF(INDIRECT("'Raw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Input'!$B$3)),COLUMNS($E1110:I1110))),""))</f>
        <v/>
      </c>
      <c r="J1110" t="str" cm="1">
        <f t="array" aca="1" ref="J1110" ca="1">_xlfn.SINGLE(IF(COLUMNS($E1110:J1110)&lt;=COUNTIF(INDIRECT("'Raw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Input'!$B$3)),COLUMNS($E1110:J1110))),""))</f>
        <v/>
      </c>
      <c r="K1110" t="str" cm="1">
        <f t="array" aca="1" ref="K1110" ca="1">_xlfn.SINGLE(IF(COLUMNS($E1110:E1110)&lt;=COUNTIF(INDIRECT("'Raw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Input'!$B$3)),COLUMNS($E1110:E1110))),""))</f>
        <v>Boolean</v>
      </c>
      <c r="L1110" t="str" cm="1">
        <f t="array" aca="1" ref="L1110" ca="1">_xlfn.SINGLE(IF(COLUMNS($E1110:F1110)&lt;=COUNTIF(INDIRECT("'Raw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Input'!$B$3)),COLUMNS($E1110:F1110))),""))</f>
        <v/>
      </c>
      <c r="M1110" t="str" cm="1">
        <f t="array" aca="1" ref="M1110" ca="1">_xlfn.SINGLE(IF(COLUMNS($E1110:G1110)&lt;=COUNTIF(INDIRECT("'Raw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Input'!$B$3)),COLUMNS($E1110:G1110))),""))</f>
        <v/>
      </c>
      <c r="N1110" t="str" cm="1">
        <f t="array" aca="1" ref="N1110" ca="1">_xlfn.SINGLE(IF(COLUMNS($E1110:H1110)&lt;=COUNTIF(INDIRECT("'Raw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Input'!$B$3)),COLUMNS($E1110:H1110))),""))</f>
        <v/>
      </c>
      <c r="O1110" t="str" cm="1">
        <f t="array" aca="1" ref="O1110" ca="1">_xlfn.SINGLE(IF(COLUMNS($E1110:I1110)&lt;=COUNTIF(INDIRECT("'Raw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Input'!$B$3)),COLUMNS($E1110:I1110))),""))</f>
        <v/>
      </c>
      <c r="P1110" t="str" cm="1">
        <f t="array" aca="1" ref="P1110" ca="1">_xlfn.SINGLE(IF(COLUMNS($E1110:J1110)&lt;=COUNTIF(INDIRECT("'Raw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Input'!$B$3)),COLUMNS($E1110:J1110))),""))</f>
        <v/>
      </c>
      <c r="Q1110" t="str">
        <f t="shared" ca="1" si="415"/>
        <v>Int</v>
      </c>
      <c r="R1110" t="str">
        <f t="shared" ca="1" si="416"/>
        <v/>
      </c>
      <c r="S1110" t="str">
        <f t="shared" ca="1" si="417"/>
        <v/>
      </c>
      <c r="T1110" t="str">
        <f t="shared" ca="1" si="394"/>
        <v/>
      </c>
      <c r="U1110" t="str">
        <f t="shared" ca="1" si="395"/>
        <v/>
      </c>
      <c r="V1110">
        <v>1110</v>
      </c>
      <c r="DE1110"/>
      <c r="HB1110"/>
    </row>
    <row r="1111" spans="1:210">
      <c r="A1111">
        <v>4</v>
      </c>
      <c r="B1111" t="str">
        <f t="shared" ca="1" si="414"/>
        <v/>
      </c>
      <c r="C1111" t="str">
        <f t="shared" ca="1" si="408"/>
        <v/>
      </c>
      <c r="D1111" t="str">
        <f t="shared" ca="1" si="409"/>
        <v/>
      </c>
      <c r="E1111" t="str" cm="1">
        <f t="array" aca="1" ref="E1111" ca="1">_xlfn.SINGLE(IF(COLUMNS($E1111:E1111)&lt;=COUNTIF(INDIRECT("'Raw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Input'!$B$3)),COLUMNS($E1111:E1111))),""))</f>
        <v>Int</v>
      </c>
      <c r="F1111" t="str" cm="1">
        <f t="array" aca="1" ref="F1111" ca="1">_xlfn.SINGLE(IF(COLUMNS($E1111:F1111)&lt;=COUNTIF(INDIRECT("'Raw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Input'!$B$3)),COLUMNS($E1111:F1111))),""))</f>
        <v/>
      </c>
      <c r="G1111" t="str" cm="1">
        <f t="array" aca="1" ref="G1111" ca="1">_xlfn.SINGLE(IF(COLUMNS($E1111:G1111)&lt;=COUNTIF(INDIRECT("'Raw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Input'!$B$3)),COLUMNS($E1111:G1111))),""))</f>
        <v/>
      </c>
      <c r="H1111" t="str" cm="1">
        <f t="array" aca="1" ref="H1111" ca="1">_xlfn.SINGLE(IF(COLUMNS($E1111:H1111)&lt;=COUNTIF(INDIRECT("'Raw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Input'!$B$3)),COLUMNS($E1111:H1111))),""))</f>
        <v/>
      </c>
      <c r="I1111" t="str" cm="1">
        <f t="array" aca="1" ref="I1111" ca="1">_xlfn.SINGLE(IF(COLUMNS($E1111:I1111)&lt;=COUNTIF(INDIRECT("'Raw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Input'!$B$3)),COLUMNS($E1111:I1111))),""))</f>
        <v/>
      </c>
      <c r="J1111" t="str" cm="1">
        <f t="array" aca="1" ref="J1111" ca="1">_xlfn.SINGLE(IF(COLUMNS($E1111:J1111)&lt;=COUNTIF(INDIRECT("'Raw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Input'!$B$3)),COLUMNS($E1111:J1111))),""))</f>
        <v/>
      </c>
      <c r="K1111" t="str" cm="1">
        <f t="array" aca="1" ref="K1111" ca="1">_xlfn.SINGLE(IF(COLUMNS($E1111:E1111)&lt;=COUNTIF(INDIRECT("'Raw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Input'!$B$3)),COLUMNS($E1111:E1111))),""))</f>
        <v>Boolean</v>
      </c>
      <c r="L1111" t="str" cm="1">
        <f t="array" aca="1" ref="L1111" ca="1">_xlfn.SINGLE(IF(COLUMNS($E1111:F1111)&lt;=COUNTIF(INDIRECT("'Raw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Input'!$B$3)),COLUMNS($E1111:F1111))),""))</f>
        <v/>
      </c>
      <c r="M1111" t="str" cm="1">
        <f t="array" aca="1" ref="M1111" ca="1">_xlfn.SINGLE(IF(COLUMNS($E1111:G1111)&lt;=COUNTIF(INDIRECT("'Raw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Input'!$B$3)),COLUMNS($E1111:G1111))),""))</f>
        <v/>
      </c>
      <c r="N1111" t="str" cm="1">
        <f t="array" aca="1" ref="N1111" ca="1">_xlfn.SINGLE(IF(COLUMNS($E1111:H1111)&lt;=COUNTIF(INDIRECT("'Raw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Input'!$B$3)),COLUMNS($E1111:H1111))),""))</f>
        <v/>
      </c>
      <c r="O1111" t="str" cm="1">
        <f t="array" aca="1" ref="O1111" ca="1">_xlfn.SINGLE(IF(COLUMNS($E1111:I1111)&lt;=COUNTIF(INDIRECT("'Raw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Input'!$B$3)),COLUMNS($E1111:I1111))),""))</f>
        <v/>
      </c>
      <c r="P1111" t="str" cm="1">
        <f t="array" aca="1" ref="P1111" ca="1">_xlfn.SINGLE(IF(COLUMNS($E1111:J1111)&lt;=COUNTIF(INDIRECT("'Raw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Input'!$B$3)),COLUMNS($E1111:J1111))),""))</f>
        <v/>
      </c>
      <c r="Q1111" t="str">
        <f t="shared" ca="1" si="415"/>
        <v>Int</v>
      </c>
      <c r="R1111" t="str">
        <f t="shared" ca="1" si="416"/>
        <v/>
      </c>
      <c r="S1111" t="str">
        <f t="shared" ca="1" si="417"/>
        <v/>
      </c>
      <c r="T1111" t="str">
        <f t="shared" ca="1" si="394"/>
        <v/>
      </c>
      <c r="U1111" t="str">
        <f t="shared" ca="1" si="395"/>
        <v/>
      </c>
      <c r="V1111">
        <v>1111</v>
      </c>
      <c r="DE1111"/>
      <c r="HB1111"/>
    </row>
    <row r="1112" spans="1:210">
      <c r="A1112">
        <v>5</v>
      </c>
      <c r="B1112" t="str">
        <f t="shared" ca="1" si="414"/>
        <v/>
      </c>
      <c r="C1112" t="str">
        <f t="shared" ca="1" si="408"/>
        <v/>
      </c>
      <c r="D1112" t="str">
        <f t="shared" ca="1" si="409"/>
        <v/>
      </c>
      <c r="E1112" t="str" cm="1">
        <f t="array" aca="1" ref="E1112" ca="1">_xlfn.SINGLE(IF(COLUMNS($E1112:E1112)&lt;=COUNTIF(INDIRECT("'Raw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Input'!$B$3)),COLUMNS($E1112:E1112))),""))</f>
        <v>Int</v>
      </c>
      <c r="F1112" t="str" cm="1">
        <f t="array" aca="1" ref="F1112" ca="1">_xlfn.SINGLE(IF(COLUMNS($E1112:F1112)&lt;=COUNTIF(INDIRECT("'Raw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Input'!$B$3)),COLUMNS($E1112:F1112))),""))</f>
        <v/>
      </c>
      <c r="G1112" t="str" cm="1">
        <f t="array" aca="1" ref="G1112" ca="1">_xlfn.SINGLE(IF(COLUMNS($E1112:G1112)&lt;=COUNTIF(INDIRECT("'Raw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Input'!$B$3)),COLUMNS($E1112:G1112))),""))</f>
        <v/>
      </c>
      <c r="H1112" t="str" cm="1">
        <f t="array" aca="1" ref="H1112" ca="1">_xlfn.SINGLE(IF(COLUMNS($E1112:H1112)&lt;=COUNTIF(INDIRECT("'Raw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Input'!$B$3)),COLUMNS($E1112:H1112))),""))</f>
        <v/>
      </c>
      <c r="I1112" t="str" cm="1">
        <f t="array" aca="1" ref="I1112" ca="1">_xlfn.SINGLE(IF(COLUMNS($E1112:I1112)&lt;=COUNTIF(INDIRECT("'Raw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Input'!$B$3)),COLUMNS($E1112:I1112))),""))</f>
        <v/>
      </c>
      <c r="J1112" t="str" cm="1">
        <f t="array" aca="1" ref="J1112" ca="1">_xlfn.SINGLE(IF(COLUMNS($E1112:J1112)&lt;=COUNTIF(INDIRECT("'Raw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Input'!$B$3)),COLUMNS($E1112:J1112))),""))</f>
        <v/>
      </c>
      <c r="K1112" t="str" cm="1">
        <f t="array" aca="1" ref="K1112" ca="1">_xlfn.SINGLE(IF(COLUMNS($E1112:E1112)&lt;=COUNTIF(INDIRECT("'Raw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Input'!$B$3)),COLUMNS($E1112:E1112))),""))</f>
        <v>Boolean</v>
      </c>
      <c r="L1112" t="str" cm="1">
        <f t="array" aca="1" ref="L1112" ca="1">_xlfn.SINGLE(IF(COLUMNS($E1112:F1112)&lt;=COUNTIF(INDIRECT("'Raw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Input'!$B$3)),COLUMNS($E1112:F1112))),""))</f>
        <v/>
      </c>
      <c r="M1112" t="str" cm="1">
        <f t="array" aca="1" ref="M1112" ca="1">_xlfn.SINGLE(IF(COLUMNS($E1112:G1112)&lt;=COUNTIF(INDIRECT("'Raw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Input'!$B$3)),COLUMNS($E1112:G1112))),""))</f>
        <v/>
      </c>
      <c r="N1112" t="str" cm="1">
        <f t="array" aca="1" ref="N1112" ca="1">_xlfn.SINGLE(IF(COLUMNS($E1112:H1112)&lt;=COUNTIF(INDIRECT("'Raw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Input'!$B$3)),COLUMNS($E1112:H1112))),""))</f>
        <v/>
      </c>
      <c r="O1112" t="str" cm="1">
        <f t="array" aca="1" ref="O1112" ca="1">_xlfn.SINGLE(IF(COLUMNS($E1112:I1112)&lt;=COUNTIF(INDIRECT("'Raw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Input'!$B$3)),COLUMNS($E1112:I1112))),""))</f>
        <v/>
      </c>
      <c r="P1112" t="str" cm="1">
        <f t="array" aca="1" ref="P1112" ca="1">_xlfn.SINGLE(IF(COLUMNS($E1112:J1112)&lt;=COUNTIF(INDIRECT("'Raw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Input'!$B$3)),COLUMNS($E1112:J1112))),""))</f>
        <v/>
      </c>
      <c r="Q1112" t="str">
        <f t="shared" ca="1" si="415"/>
        <v>Int</v>
      </c>
      <c r="R1112" t="str">
        <f t="shared" ca="1" si="416"/>
        <v/>
      </c>
      <c r="S1112" t="str">
        <f t="shared" ca="1" si="417"/>
        <v/>
      </c>
      <c r="T1112" t="str">
        <f t="shared" ref="T1112:T1175" ca="1" si="418">IF(D1112=1,SUM(IFERROR(INDIRECT(Q1112&amp;"!B35"),0),IFERROR(INDIRECT(R1112&amp;"!B35"),0),IFERROR(INDIRECT(S1112&amp;"!B35"),0))-SUM(IFERROR(INDIRECT(Q1112&amp;"!K"&amp;MATCH(B1112,INDIRECT(Q1112&amp;"!B4:B15"),0)+20),0),IFERROR(INDIRECT(R1112&amp;"!K"&amp;MATCH(B1112,INDIRECT(R1112&amp;"!B4:B15"),0)+20),0),IFERROR(INDIRECT(S1112&amp;"!K"&amp;MATCH(B1112,INDIRECT(S1112&amp;"!B4:B15"),0)+20),0)),"")</f>
        <v/>
      </c>
      <c r="U1112" t="str">
        <f t="shared" ref="U1112:U1175" ca="1" si="419">IF(D1112=1,SUM(IFERROR(INDIRECT(Q1112&amp;"!I20"),0),IFERROR(INDIRECT(R1112&amp;"!I20"),0),IFERROR(INDIRECT(S1112&amp;"!I20"),0))-SUM(IFERROR(INDIRECT(Q1112&amp;"!K"&amp;MATCH(B1112,INDIRECT(Q1112&amp;"!B4:B15"),0)+20),0),IFERROR(INDIRECT(R1112&amp;"!K"&amp;MATCH(B1112,INDIRECT(R1112&amp;"!B4:B15"),0)+20),0),IFERROR(INDIRECT(S1112&amp;"!K"&amp;MATCH(B1112,INDIRECT(S1112&amp;"!B4:B15"),0)+20),0)),"")</f>
        <v/>
      </c>
      <c r="V1112">
        <v>1112</v>
      </c>
      <c r="DE1112"/>
      <c r="HB1112"/>
    </row>
    <row r="1113" spans="1:210">
      <c r="A1113">
        <v>6</v>
      </c>
      <c r="B1113" t="str">
        <f t="shared" ca="1" si="414"/>
        <v/>
      </c>
      <c r="C1113" t="str">
        <f t="shared" ca="1" si="408"/>
        <v/>
      </c>
      <c r="D1113" t="str">
        <f t="shared" ca="1" si="409"/>
        <v/>
      </c>
      <c r="E1113" t="str" cm="1">
        <f t="array" aca="1" ref="E1113" ca="1">_xlfn.SINGLE(IF(COLUMNS($E1113:E1113)&lt;=COUNTIF(INDIRECT("'Raw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Input'!$B$3)),COLUMNS($E1113:E1113))),""))</f>
        <v>Int</v>
      </c>
      <c r="F1113" t="str" cm="1">
        <f t="array" aca="1" ref="F1113" ca="1">_xlfn.SINGLE(IF(COLUMNS($E1113:F1113)&lt;=COUNTIF(INDIRECT("'Raw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Input'!$B$3)),COLUMNS($E1113:F1113))),""))</f>
        <v/>
      </c>
      <c r="G1113" t="str" cm="1">
        <f t="array" aca="1" ref="G1113" ca="1">_xlfn.SINGLE(IF(COLUMNS($E1113:G1113)&lt;=COUNTIF(INDIRECT("'Raw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Input'!$B$3)),COLUMNS($E1113:G1113))),""))</f>
        <v/>
      </c>
      <c r="H1113" t="str" cm="1">
        <f t="array" aca="1" ref="H1113" ca="1">_xlfn.SINGLE(IF(COLUMNS($E1113:H1113)&lt;=COUNTIF(INDIRECT("'Raw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Input'!$B$3)),COLUMNS($E1113:H1113))),""))</f>
        <v/>
      </c>
      <c r="I1113" t="str" cm="1">
        <f t="array" aca="1" ref="I1113" ca="1">_xlfn.SINGLE(IF(COLUMNS($E1113:I1113)&lt;=COUNTIF(INDIRECT("'Raw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Input'!$B$3)),COLUMNS($E1113:I1113))),""))</f>
        <v/>
      </c>
      <c r="J1113" t="str" cm="1">
        <f t="array" aca="1" ref="J1113" ca="1">_xlfn.SINGLE(IF(COLUMNS($E1113:J1113)&lt;=COUNTIF(INDIRECT("'Raw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Input'!$B$3)),COLUMNS($E1113:J1113))),""))</f>
        <v/>
      </c>
      <c r="K1113" t="str" cm="1">
        <f t="array" aca="1" ref="K1113" ca="1">_xlfn.SINGLE(IF(COLUMNS($E1113:E1113)&lt;=COUNTIF(INDIRECT("'Raw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Input'!$B$3)),COLUMNS($E1113:E1113))),""))</f>
        <v>Boolean</v>
      </c>
      <c r="L1113" t="str" cm="1">
        <f t="array" aca="1" ref="L1113" ca="1">_xlfn.SINGLE(IF(COLUMNS($E1113:F1113)&lt;=COUNTIF(INDIRECT("'Raw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Input'!$B$3)),COLUMNS($E1113:F1113))),""))</f>
        <v/>
      </c>
      <c r="M1113" t="str" cm="1">
        <f t="array" aca="1" ref="M1113" ca="1">_xlfn.SINGLE(IF(COLUMNS($E1113:G1113)&lt;=COUNTIF(INDIRECT("'Raw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Input'!$B$3)),COLUMNS($E1113:G1113))),""))</f>
        <v/>
      </c>
      <c r="N1113" t="str" cm="1">
        <f t="array" aca="1" ref="N1113" ca="1">_xlfn.SINGLE(IF(COLUMNS($E1113:H1113)&lt;=COUNTIF(INDIRECT("'Raw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Input'!$B$3)),COLUMNS($E1113:H1113))),""))</f>
        <v/>
      </c>
      <c r="O1113" t="str" cm="1">
        <f t="array" aca="1" ref="O1113" ca="1">_xlfn.SINGLE(IF(COLUMNS($E1113:I1113)&lt;=COUNTIF(INDIRECT("'Raw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Input'!$B$3)),COLUMNS($E1113:I1113))),""))</f>
        <v/>
      </c>
      <c r="P1113" t="str" cm="1">
        <f t="array" aca="1" ref="P1113" ca="1">_xlfn.SINGLE(IF(COLUMNS($E1113:J1113)&lt;=COUNTIF(INDIRECT("'Raw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Input'!$B$3)),COLUMNS($E1113:J1113))),""))</f>
        <v/>
      </c>
      <c r="Q1113" t="str">
        <f t="shared" ca="1" si="415"/>
        <v>Int</v>
      </c>
      <c r="R1113" t="str">
        <f t="shared" ca="1" si="416"/>
        <v/>
      </c>
      <c r="S1113" t="str">
        <f t="shared" ca="1" si="417"/>
        <v/>
      </c>
      <c r="T1113" t="str">
        <f t="shared" ca="1" si="418"/>
        <v/>
      </c>
      <c r="U1113" t="str">
        <f t="shared" ca="1" si="419"/>
        <v/>
      </c>
      <c r="V1113">
        <v>1113</v>
      </c>
      <c r="DE1113"/>
      <c r="HB1113"/>
    </row>
    <row r="1114" spans="1:210">
      <c r="A1114">
        <v>7</v>
      </c>
      <c r="B1114" t="str">
        <f t="shared" ca="1" si="414"/>
        <v/>
      </c>
      <c r="C1114" t="str">
        <f t="shared" ca="1" si="408"/>
        <v/>
      </c>
      <c r="D1114" t="str">
        <f t="shared" ca="1" si="409"/>
        <v/>
      </c>
      <c r="E1114" t="str" cm="1">
        <f t="array" aca="1" ref="E1114" ca="1">_xlfn.SINGLE(IF(COLUMNS($E1114:E1114)&lt;=COUNTIF(INDIRECT("'Raw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Input'!$B$3)),COLUMNS($E1114:E1114))),""))</f>
        <v>Int</v>
      </c>
      <c r="F1114" t="str" cm="1">
        <f t="array" aca="1" ref="F1114" ca="1">_xlfn.SINGLE(IF(COLUMNS($E1114:F1114)&lt;=COUNTIF(INDIRECT("'Raw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Input'!$B$3)),COLUMNS($E1114:F1114))),""))</f>
        <v/>
      </c>
      <c r="G1114" t="str" cm="1">
        <f t="array" aca="1" ref="G1114" ca="1">_xlfn.SINGLE(IF(COLUMNS($E1114:G1114)&lt;=COUNTIF(INDIRECT("'Raw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Input'!$B$3)),COLUMNS($E1114:G1114))),""))</f>
        <v/>
      </c>
      <c r="H1114" t="str" cm="1">
        <f t="array" aca="1" ref="H1114" ca="1">_xlfn.SINGLE(IF(COLUMNS($E1114:H1114)&lt;=COUNTIF(INDIRECT("'Raw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Input'!$B$3)),COLUMNS($E1114:H1114))),""))</f>
        <v/>
      </c>
      <c r="I1114" t="str" cm="1">
        <f t="array" aca="1" ref="I1114" ca="1">_xlfn.SINGLE(IF(COLUMNS($E1114:I1114)&lt;=COUNTIF(INDIRECT("'Raw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Input'!$B$3)),COLUMNS($E1114:I1114))),""))</f>
        <v/>
      </c>
      <c r="J1114" t="str" cm="1">
        <f t="array" aca="1" ref="J1114" ca="1">_xlfn.SINGLE(IF(COLUMNS($E1114:J1114)&lt;=COUNTIF(INDIRECT("'Raw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Input'!$B$3)),COLUMNS($E1114:J1114))),""))</f>
        <v/>
      </c>
      <c r="K1114" t="str" cm="1">
        <f t="array" aca="1" ref="K1114" ca="1">_xlfn.SINGLE(IF(COLUMNS($E1114:E1114)&lt;=COUNTIF(INDIRECT("'Raw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Input'!$B$3)),COLUMNS($E1114:E1114))),""))</f>
        <v>Boolean</v>
      </c>
      <c r="L1114" t="str" cm="1">
        <f t="array" aca="1" ref="L1114" ca="1">_xlfn.SINGLE(IF(COLUMNS($E1114:F1114)&lt;=COUNTIF(INDIRECT("'Raw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Input'!$B$3)),COLUMNS($E1114:F1114))),""))</f>
        <v/>
      </c>
      <c r="M1114" t="str" cm="1">
        <f t="array" aca="1" ref="M1114" ca="1">_xlfn.SINGLE(IF(COLUMNS($E1114:G1114)&lt;=COUNTIF(INDIRECT("'Raw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Input'!$B$3)),COLUMNS($E1114:G1114))),""))</f>
        <v/>
      </c>
      <c r="N1114" t="str" cm="1">
        <f t="array" aca="1" ref="N1114" ca="1">_xlfn.SINGLE(IF(COLUMNS($E1114:H1114)&lt;=COUNTIF(INDIRECT("'Raw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Input'!$B$3)),COLUMNS($E1114:H1114))),""))</f>
        <v/>
      </c>
      <c r="O1114" t="str" cm="1">
        <f t="array" aca="1" ref="O1114" ca="1">_xlfn.SINGLE(IF(COLUMNS($E1114:I1114)&lt;=COUNTIF(INDIRECT("'Raw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Input'!$B$3)),COLUMNS($E1114:I1114))),""))</f>
        <v/>
      </c>
      <c r="P1114" t="str" cm="1">
        <f t="array" aca="1" ref="P1114" ca="1">_xlfn.SINGLE(IF(COLUMNS($E1114:J1114)&lt;=COUNTIF(INDIRECT("'Raw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Input'!$B$3)),COLUMNS($E1114:J1114))),""))</f>
        <v/>
      </c>
      <c r="Q1114" t="str">
        <f t="shared" ca="1" si="415"/>
        <v>Int</v>
      </c>
      <c r="R1114" t="str">
        <f t="shared" ca="1" si="416"/>
        <v/>
      </c>
      <c r="S1114" t="str">
        <f t="shared" ca="1" si="417"/>
        <v/>
      </c>
      <c r="T1114" t="str">
        <f t="shared" ca="1" si="418"/>
        <v/>
      </c>
      <c r="U1114" t="str">
        <f t="shared" ca="1" si="419"/>
        <v/>
      </c>
      <c r="V1114">
        <v>1114</v>
      </c>
      <c r="DE1114"/>
      <c r="HB1114"/>
    </row>
    <row r="1115" spans="1:210">
      <c r="A1115">
        <v>8</v>
      </c>
      <c r="B1115" t="str">
        <f t="shared" ca="1" si="414"/>
        <v/>
      </c>
      <c r="C1115" t="str">
        <f t="shared" ca="1" si="408"/>
        <v/>
      </c>
      <c r="D1115" t="str">
        <f t="shared" ca="1" si="409"/>
        <v/>
      </c>
      <c r="E1115" t="str" cm="1">
        <f t="array" aca="1" ref="E1115" ca="1">_xlfn.SINGLE(IF(COLUMNS($E1115:E1115)&lt;=COUNTIF(INDIRECT("'Raw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Input'!$B$3)),COLUMNS($E1115:E1115))),""))</f>
        <v>Int</v>
      </c>
      <c r="F1115" t="str" cm="1">
        <f t="array" aca="1" ref="F1115" ca="1">_xlfn.SINGLE(IF(COLUMNS($E1115:F1115)&lt;=COUNTIF(INDIRECT("'Raw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Input'!$B$3)),COLUMNS($E1115:F1115))),""))</f>
        <v/>
      </c>
      <c r="G1115" t="str" cm="1">
        <f t="array" aca="1" ref="G1115" ca="1">_xlfn.SINGLE(IF(COLUMNS($E1115:G1115)&lt;=COUNTIF(INDIRECT("'Raw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Input'!$B$3)),COLUMNS($E1115:G1115))),""))</f>
        <v/>
      </c>
      <c r="H1115" t="str" cm="1">
        <f t="array" aca="1" ref="H1115" ca="1">_xlfn.SINGLE(IF(COLUMNS($E1115:H1115)&lt;=COUNTIF(INDIRECT("'Raw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Input'!$B$3)),COLUMNS($E1115:H1115))),""))</f>
        <v/>
      </c>
      <c r="I1115" t="str" cm="1">
        <f t="array" aca="1" ref="I1115" ca="1">_xlfn.SINGLE(IF(COLUMNS($E1115:I1115)&lt;=COUNTIF(INDIRECT("'Raw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Input'!$B$3)),COLUMNS($E1115:I1115))),""))</f>
        <v/>
      </c>
      <c r="J1115" t="str" cm="1">
        <f t="array" aca="1" ref="J1115" ca="1">_xlfn.SINGLE(IF(COLUMNS($E1115:J1115)&lt;=COUNTIF(INDIRECT("'Raw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Input'!$B$3)),COLUMNS($E1115:J1115))),""))</f>
        <v/>
      </c>
      <c r="K1115" t="str" cm="1">
        <f t="array" aca="1" ref="K1115" ca="1">_xlfn.SINGLE(IF(COLUMNS($E1115:E1115)&lt;=COUNTIF(INDIRECT("'Raw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Input'!$B$3)),COLUMNS($E1115:E1115))),""))</f>
        <v>Boolean</v>
      </c>
      <c r="L1115" t="str" cm="1">
        <f t="array" aca="1" ref="L1115" ca="1">_xlfn.SINGLE(IF(COLUMNS($E1115:F1115)&lt;=COUNTIF(INDIRECT("'Raw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Input'!$B$3)),COLUMNS($E1115:F1115))),""))</f>
        <v/>
      </c>
      <c r="M1115" t="str" cm="1">
        <f t="array" aca="1" ref="M1115" ca="1">_xlfn.SINGLE(IF(COLUMNS($E1115:G1115)&lt;=COUNTIF(INDIRECT("'Raw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Input'!$B$3)),COLUMNS($E1115:G1115))),""))</f>
        <v/>
      </c>
      <c r="N1115" t="str" cm="1">
        <f t="array" aca="1" ref="N1115" ca="1">_xlfn.SINGLE(IF(COLUMNS($E1115:H1115)&lt;=COUNTIF(INDIRECT("'Raw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Input'!$B$3)),COLUMNS($E1115:H1115))),""))</f>
        <v/>
      </c>
      <c r="O1115" t="str" cm="1">
        <f t="array" aca="1" ref="O1115" ca="1">_xlfn.SINGLE(IF(COLUMNS($E1115:I1115)&lt;=COUNTIF(INDIRECT("'Raw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Input'!$B$3)),COLUMNS($E1115:I1115))),""))</f>
        <v/>
      </c>
      <c r="P1115" t="str" cm="1">
        <f t="array" aca="1" ref="P1115" ca="1">_xlfn.SINGLE(IF(COLUMNS($E1115:J1115)&lt;=COUNTIF(INDIRECT("'Raw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Input'!$B$3)),COLUMNS($E1115:J1115))),""))</f>
        <v/>
      </c>
      <c r="Q1115" t="str">
        <f t="shared" ca="1" si="415"/>
        <v>Int</v>
      </c>
      <c r="R1115" t="str">
        <f t="shared" ca="1" si="416"/>
        <v/>
      </c>
      <c r="S1115" t="str">
        <f t="shared" ca="1" si="417"/>
        <v/>
      </c>
      <c r="T1115" t="str">
        <f t="shared" ca="1" si="418"/>
        <v/>
      </c>
      <c r="U1115" t="str">
        <f t="shared" ca="1" si="419"/>
        <v/>
      </c>
      <c r="V1115">
        <v>1115</v>
      </c>
      <c r="DE1115"/>
      <c r="HB1115"/>
    </row>
    <row r="1116" spans="1:210">
      <c r="A1116">
        <v>9</v>
      </c>
      <c r="B1116" t="str">
        <f t="shared" ca="1" si="414"/>
        <v/>
      </c>
      <c r="C1116" t="str">
        <f t="shared" ca="1" si="408"/>
        <v/>
      </c>
      <c r="D1116" t="str">
        <f t="shared" ca="1" si="409"/>
        <v/>
      </c>
      <c r="E1116" t="str" cm="1">
        <f t="array" aca="1" ref="E1116" ca="1">_xlfn.SINGLE(IF(COLUMNS($E1116:E1116)&lt;=COUNTIF(INDIRECT("'Raw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Input'!$B$3)),COLUMNS($E1116:E1116))),""))</f>
        <v>Int</v>
      </c>
      <c r="F1116" t="str" cm="1">
        <f t="array" aca="1" ref="F1116" ca="1">_xlfn.SINGLE(IF(COLUMNS($E1116:F1116)&lt;=COUNTIF(INDIRECT("'Raw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Input'!$B$3)),COLUMNS($E1116:F1116))),""))</f>
        <v/>
      </c>
      <c r="G1116" t="str" cm="1">
        <f t="array" aca="1" ref="G1116" ca="1">_xlfn.SINGLE(IF(COLUMNS($E1116:G1116)&lt;=COUNTIF(INDIRECT("'Raw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Input'!$B$3)),COLUMNS($E1116:G1116))),""))</f>
        <v/>
      </c>
      <c r="H1116" t="str" cm="1">
        <f t="array" aca="1" ref="H1116" ca="1">_xlfn.SINGLE(IF(COLUMNS($E1116:H1116)&lt;=COUNTIF(INDIRECT("'Raw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Input'!$B$3)),COLUMNS($E1116:H1116))),""))</f>
        <v/>
      </c>
      <c r="I1116" t="str" cm="1">
        <f t="array" aca="1" ref="I1116" ca="1">_xlfn.SINGLE(IF(COLUMNS($E1116:I1116)&lt;=COUNTIF(INDIRECT("'Raw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Input'!$B$3)),COLUMNS($E1116:I1116))),""))</f>
        <v/>
      </c>
      <c r="J1116" t="str" cm="1">
        <f t="array" aca="1" ref="J1116" ca="1">_xlfn.SINGLE(IF(COLUMNS($E1116:J1116)&lt;=COUNTIF(INDIRECT("'Raw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Input'!$B$3)),COLUMNS($E1116:J1116))),""))</f>
        <v/>
      </c>
      <c r="K1116" t="str" cm="1">
        <f t="array" aca="1" ref="K1116" ca="1">_xlfn.SINGLE(IF(COLUMNS($E1116:E1116)&lt;=COUNTIF(INDIRECT("'Raw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Input'!$B$3)),COLUMNS($E1116:E1116))),""))</f>
        <v>Boolean</v>
      </c>
      <c r="L1116" t="str" cm="1">
        <f t="array" aca="1" ref="L1116" ca="1">_xlfn.SINGLE(IF(COLUMNS($E1116:F1116)&lt;=COUNTIF(INDIRECT("'Raw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Input'!$B$3)),COLUMNS($E1116:F1116))),""))</f>
        <v/>
      </c>
      <c r="M1116" t="str" cm="1">
        <f t="array" aca="1" ref="M1116" ca="1">_xlfn.SINGLE(IF(COLUMNS($E1116:G1116)&lt;=COUNTIF(INDIRECT("'Raw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Input'!$B$3)),COLUMNS($E1116:G1116))),""))</f>
        <v/>
      </c>
      <c r="N1116" t="str" cm="1">
        <f t="array" aca="1" ref="N1116" ca="1">_xlfn.SINGLE(IF(COLUMNS($E1116:H1116)&lt;=COUNTIF(INDIRECT("'Raw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Input'!$B$3)),COLUMNS($E1116:H1116))),""))</f>
        <v/>
      </c>
      <c r="O1116" t="str" cm="1">
        <f t="array" aca="1" ref="O1116" ca="1">_xlfn.SINGLE(IF(COLUMNS($E1116:I1116)&lt;=COUNTIF(INDIRECT("'Raw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Input'!$B$3)),COLUMNS($E1116:I1116))),""))</f>
        <v/>
      </c>
      <c r="P1116" t="str" cm="1">
        <f t="array" aca="1" ref="P1116" ca="1">_xlfn.SINGLE(IF(COLUMNS($E1116:J1116)&lt;=COUNTIF(INDIRECT("'Raw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Input'!$B$3)),COLUMNS($E1116:J1116))),""))</f>
        <v/>
      </c>
      <c r="Q1116" t="str">
        <f t="shared" ca="1" si="415"/>
        <v>Int</v>
      </c>
      <c r="R1116" t="str">
        <f t="shared" ca="1" si="416"/>
        <v/>
      </c>
      <c r="S1116" t="str">
        <f t="shared" ca="1" si="417"/>
        <v/>
      </c>
      <c r="T1116" t="str">
        <f t="shared" ca="1" si="418"/>
        <v/>
      </c>
      <c r="U1116" t="str">
        <f t="shared" ca="1" si="419"/>
        <v/>
      </c>
      <c r="V1116">
        <v>1116</v>
      </c>
      <c r="DE1116"/>
      <c r="HB1116"/>
    </row>
    <row r="1117" spans="1:210">
      <c r="A1117">
        <v>10</v>
      </c>
      <c r="B1117" t="str">
        <f t="shared" ca="1" si="414"/>
        <v/>
      </c>
      <c r="C1117" t="str">
        <f t="shared" ca="1" si="408"/>
        <v/>
      </c>
      <c r="D1117" t="str">
        <f t="shared" ca="1" si="409"/>
        <v/>
      </c>
      <c r="E1117" t="str" cm="1">
        <f t="array" aca="1" ref="E1117" ca="1">_xlfn.SINGLE(IF(COLUMNS($E1117:E1117)&lt;=COUNTIF(INDIRECT("'Raw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Input'!$B$3)),COLUMNS($E1117:E1117))),""))</f>
        <v>Int</v>
      </c>
      <c r="F1117" t="str" cm="1">
        <f t="array" aca="1" ref="F1117" ca="1">_xlfn.SINGLE(IF(COLUMNS($E1117:F1117)&lt;=COUNTIF(INDIRECT("'Raw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Input'!$B$3)),COLUMNS($E1117:F1117))),""))</f>
        <v/>
      </c>
      <c r="G1117" t="str" cm="1">
        <f t="array" aca="1" ref="G1117" ca="1">_xlfn.SINGLE(IF(COLUMNS($E1117:G1117)&lt;=COUNTIF(INDIRECT("'Raw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Input'!$B$3)),COLUMNS($E1117:G1117))),""))</f>
        <v/>
      </c>
      <c r="H1117" t="str" cm="1">
        <f t="array" aca="1" ref="H1117" ca="1">_xlfn.SINGLE(IF(COLUMNS($E1117:H1117)&lt;=COUNTIF(INDIRECT("'Raw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Input'!$B$3)),COLUMNS($E1117:H1117))),""))</f>
        <v/>
      </c>
      <c r="I1117" t="str" cm="1">
        <f t="array" aca="1" ref="I1117" ca="1">_xlfn.SINGLE(IF(COLUMNS($E1117:I1117)&lt;=COUNTIF(INDIRECT("'Raw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Input'!$B$3)),COLUMNS($E1117:I1117))),""))</f>
        <v/>
      </c>
      <c r="J1117" t="str" cm="1">
        <f t="array" aca="1" ref="J1117" ca="1">_xlfn.SINGLE(IF(COLUMNS($E1117:J1117)&lt;=COUNTIF(INDIRECT("'Raw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Input'!$B$3)),COLUMNS($E1117:J1117))),""))</f>
        <v/>
      </c>
      <c r="K1117" t="str" cm="1">
        <f t="array" aca="1" ref="K1117" ca="1">_xlfn.SINGLE(IF(COLUMNS($E1117:E1117)&lt;=COUNTIF(INDIRECT("'Raw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Input'!$B$3)),COLUMNS($E1117:E1117))),""))</f>
        <v>Boolean</v>
      </c>
      <c r="L1117" t="str" cm="1">
        <f t="array" aca="1" ref="L1117" ca="1">_xlfn.SINGLE(IF(COLUMNS($E1117:F1117)&lt;=COUNTIF(INDIRECT("'Raw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Input'!$B$3)),COLUMNS($E1117:F1117))),""))</f>
        <v/>
      </c>
      <c r="M1117" t="str" cm="1">
        <f t="array" aca="1" ref="M1117" ca="1">_xlfn.SINGLE(IF(COLUMNS($E1117:G1117)&lt;=COUNTIF(INDIRECT("'Raw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Input'!$B$3)),COLUMNS($E1117:G1117))),""))</f>
        <v/>
      </c>
      <c r="N1117" t="str" cm="1">
        <f t="array" aca="1" ref="N1117" ca="1">_xlfn.SINGLE(IF(COLUMNS($E1117:H1117)&lt;=COUNTIF(INDIRECT("'Raw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Input'!$B$3)),COLUMNS($E1117:H1117))),""))</f>
        <v/>
      </c>
      <c r="O1117" t="str" cm="1">
        <f t="array" aca="1" ref="O1117" ca="1">_xlfn.SINGLE(IF(COLUMNS($E1117:I1117)&lt;=COUNTIF(INDIRECT("'Raw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Input'!$B$3)),COLUMNS($E1117:I1117))),""))</f>
        <v/>
      </c>
      <c r="P1117" t="str" cm="1">
        <f t="array" aca="1" ref="P1117" ca="1">_xlfn.SINGLE(IF(COLUMNS($E1117:J1117)&lt;=COUNTIF(INDIRECT("'Raw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Input'!$B$3)),COLUMNS($E1117:J1117))),""))</f>
        <v/>
      </c>
      <c r="Q1117" t="str">
        <f t="shared" ca="1" si="415"/>
        <v>Int</v>
      </c>
      <c r="R1117" t="str">
        <f t="shared" ca="1" si="416"/>
        <v/>
      </c>
      <c r="S1117" t="str">
        <f t="shared" ca="1" si="417"/>
        <v/>
      </c>
      <c r="T1117" t="str">
        <f t="shared" ca="1" si="418"/>
        <v/>
      </c>
      <c r="U1117" t="str">
        <f t="shared" ca="1" si="419"/>
        <v/>
      </c>
      <c r="V1117">
        <v>1117</v>
      </c>
      <c r="DE1117"/>
      <c r="HB1117"/>
    </row>
    <row r="1118" spans="1:210">
      <c r="A1118">
        <v>11</v>
      </c>
      <c r="B1118" t="str">
        <f t="shared" ca="1" si="414"/>
        <v/>
      </c>
      <c r="C1118" t="str">
        <f t="shared" ca="1" si="408"/>
        <v/>
      </c>
      <c r="D1118" t="str">
        <f t="shared" ca="1" si="409"/>
        <v/>
      </c>
      <c r="E1118" t="str" cm="1">
        <f t="array" aca="1" ref="E1118" ca="1">_xlfn.SINGLE(IF(COLUMNS($E1118:E1118)&lt;=COUNTIF(INDIRECT("'Raw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Input'!$B$3)),COLUMNS($E1118:E1118))),""))</f>
        <v>Int</v>
      </c>
      <c r="F1118" t="str" cm="1">
        <f t="array" aca="1" ref="F1118" ca="1">_xlfn.SINGLE(IF(COLUMNS($E1118:F1118)&lt;=COUNTIF(INDIRECT("'Raw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Input'!$B$3)),COLUMNS($E1118:F1118))),""))</f>
        <v/>
      </c>
      <c r="G1118" t="str" cm="1">
        <f t="array" aca="1" ref="G1118" ca="1">_xlfn.SINGLE(IF(COLUMNS($E1118:G1118)&lt;=COUNTIF(INDIRECT("'Raw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Input'!$B$3)),COLUMNS($E1118:G1118))),""))</f>
        <v/>
      </c>
      <c r="H1118" t="str" cm="1">
        <f t="array" aca="1" ref="H1118" ca="1">_xlfn.SINGLE(IF(COLUMNS($E1118:H1118)&lt;=COUNTIF(INDIRECT("'Raw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Input'!$B$3)),COLUMNS($E1118:H1118))),""))</f>
        <v/>
      </c>
      <c r="I1118" t="str" cm="1">
        <f t="array" aca="1" ref="I1118" ca="1">_xlfn.SINGLE(IF(COLUMNS($E1118:I1118)&lt;=COUNTIF(INDIRECT("'Raw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Input'!$B$3)),COLUMNS($E1118:I1118))),""))</f>
        <v/>
      </c>
      <c r="J1118" t="str" cm="1">
        <f t="array" aca="1" ref="J1118" ca="1">_xlfn.SINGLE(IF(COLUMNS($E1118:J1118)&lt;=COUNTIF(INDIRECT("'Raw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Input'!$B$3)),COLUMNS($E1118:J1118))),""))</f>
        <v/>
      </c>
      <c r="K1118" t="str" cm="1">
        <f t="array" aca="1" ref="K1118" ca="1">_xlfn.SINGLE(IF(COLUMNS($E1118:E1118)&lt;=COUNTIF(INDIRECT("'Raw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Input'!$B$3)),COLUMNS($E1118:E1118))),""))</f>
        <v>Boolean</v>
      </c>
      <c r="L1118" t="str" cm="1">
        <f t="array" aca="1" ref="L1118" ca="1">_xlfn.SINGLE(IF(COLUMNS($E1118:F1118)&lt;=COUNTIF(INDIRECT("'Raw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Input'!$B$3)),COLUMNS($E1118:F1118))),""))</f>
        <v/>
      </c>
      <c r="M1118" t="str" cm="1">
        <f t="array" aca="1" ref="M1118" ca="1">_xlfn.SINGLE(IF(COLUMNS($E1118:G1118)&lt;=COUNTIF(INDIRECT("'Raw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Input'!$B$3)),COLUMNS($E1118:G1118))),""))</f>
        <v/>
      </c>
      <c r="N1118" t="str" cm="1">
        <f t="array" aca="1" ref="N1118" ca="1">_xlfn.SINGLE(IF(COLUMNS($E1118:H1118)&lt;=COUNTIF(INDIRECT("'Raw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Input'!$B$3)),COLUMNS($E1118:H1118))),""))</f>
        <v/>
      </c>
      <c r="O1118" t="str" cm="1">
        <f t="array" aca="1" ref="O1118" ca="1">_xlfn.SINGLE(IF(COLUMNS($E1118:I1118)&lt;=COUNTIF(INDIRECT("'Raw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Input'!$B$3)),COLUMNS($E1118:I1118))),""))</f>
        <v/>
      </c>
      <c r="P1118" t="str" cm="1">
        <f t="array" aca="1" ref="P1118" ca="1">_xlfn.SINGLE(IF(COLUMNS($E1118:J1118)&lt;=COUNTIF(INDIRECT("'Raw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Input'!$B$3)),COLUMNS($E1118:J1118))),""))</f>
        <v/>
      </c>
      <c r="Q1118" t="str">
        <f t="shared" ca="1" si="415"/>
        <v>Int</v>
      </c>
      <c r="R1118" t="str">
        <f t="shared" ca="1" si="416"/>
        <v/>
      </c>
      <c r="S1118" t="str">
        <f t="shared" ca="1" si="417"/>
        <v/>
      </c>
      <c r="T1118" t="str">
        <f t="shared" ca="1" si="418"/>
        <v/>
      </c>
      <c r="U1118" t="str">
        <f t="shared" ca="1" si="419"/>
        <v/>
      </c>
      <c r="V1118">
        <v>1118</v>
      </c>
      <c r="DE1118"/>
      <c r="HB1118"/>
    </row>
    <row r="1119" spans="1:210">
      <c r="A1119">
        <v>12</v>
      </c>
      <c r="B1119" t="str">
        <f t="shared" ca="1" si="414"/>
        <v/>
      </c>
      <c r="C1119" t="str">
        <f t="shared" ca="1" si="408"/>
        <v/>
      </c>
      <c r="D1119" t="str">
        <f t="shared" ca="1" si="409"/>
        <v/>
      </c>
      <c r="E1119" t="str" cm="1">
        <f t="array" aca="1" ref="E1119" ca="1">_xlfn.SINGLE(IF(COLUMNS($E1119:E1119)&lt;=COUNTIF(INDIRECT("'Raw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Input'!$B$3)),COLUMNS($E1119:E1119))),""))</f>
        <v>Int</v>
      </c>
      <c r="F1119" t="str" cm="1">
        <f t="array" aca="1" ref="F1119" ca="1">_xlfn.SINGLE(IF(COLUMNS($E1119:F1119)&lt;=COUNTIF(INDIRECT("'Raw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Input'!$B$3)),COLUMNS($E1119:F1119))),""))</f>
        <v/>
      </c>
      <c r="G1119" t="str" cm="1">
        <f t="array" aca="1" ref="G1119" ca="1">_xlfn.SINGLE(IF(COLUMNS($E1119:G1119)&lt;=COUNTIF(INDIRECT("'Raw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Input'!$B$3)),COLUMNS($E1119:G1119))),""))</f>
        <v/>
      </c>
      <c r="H1119" t="str" cm="1">
        <f t="array" aca="1" ref="H1119" ca="1">_xlfn.SINGLE(IF(COLUMNS($E1119:H1119)&lt;=COUNTIF(INDIRECT("'Raw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Input'!$B$3)),COLUMNS($E1119:H1119))),""))</f>
        <v/>
      </c>
      <c r="I1119" t="str" cm="1">
        <f t="array" aca="1" ref="I1119" ca="1">_xlfn.SINGLE(IF(COLUMNS($E1119:I1119)&lt;=COUNTIF(INDIRECT("'Raw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Input'!$B$3)),COLUMNS($E1119:I1119))),""))</f>
        <v/>
      </c>
      <c r="J1119" t="str" cm="1">
        <f t="array" aca="1" ref="J1119" ca="1">_xlfn.SINGLE(IF(COLUMNS($E1119:J1119)&lt;=COUNTIF(INDIRECT("'Raw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Input'!$B$3)),COLUMNS($E1119:J1119))),""))</f>
        <v/>
      </c>
      <c r="K1119" t="str" cm="1">
        <f t="array" aca="1" ref="K1119" ca="1">_xlfn.SINGLE(IF(COLUMNS($E1119:E1119)&lt;=COUNTIF(INDIRECT("'Raw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Input'!$B$3)),COLUMNS($E1119:E1119))),""))</f>
        <v>Boolean</v>
      </c>
      <c r="L1119" t="str" cm="1">
        <f t="array" aca="1" ref="L1119" ca="1">_xlfn.SINGLE(IF(COLUMNS($E1119:F1119)&lt;=COUNTIF(INDIRECT("'Raw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Input'!$B$3)),COLUMNS($E1119:F1119))),""))</f>
        <v/>
      </c>
      <c r="M1119" t="str" cm="1">
        <f t="array" aca="1" ref="M1119" ca="1">_xlfn.SINGLE(IF(COLUMNS($E1119:G1119)&lt;=COUNTIF(INDIRECT("'Raw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Input'!$B$3)),COLUMNS($E1119:G1119))),""))</f>
        <v/>
      </c>
      <c r="N1119" t="str" cm="1">
        <f t="array" aca="1" ref="N1119" ca="1">_xlfn.SINGLE(IF(COLUMNS($E1119:H1119)&lt;=COUNTIF(INDIRECT("'Raw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Input'!$B$3)),COLUMNS($E1119:H1119))),""))</f>
        <v/>
      </c>
      <c r="O1119" t="str" cm="1">
        <f t="array" aca="1" ref="O1119" ca="1">_xlfn.SINGLE(IF(COLUMNS($E1119:I1119)&lt;=COUNTIF(INDIRECT("'Raw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Input'!$B$3)),COLUMNS($E1119:I1119))),""))</f>
        <v/>
      </c>
      <c r="P1119" t="str" cm="1">
        <f t="array" aca="1" ref="P1119" ca="1">_xlfn.SINGLE(IF(COLUMNS($E1119:J1119)&lt;=COUNTIF(INDIRECT("'Raw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Input'!$B$3)),COLUMNS($E1119:J1119))),""))</f>
        <v/>
      </c>
      <c r="Q1119" t="str">
        <f t="shared" ca="1" si="415"/>
        <v>Int</v>
      </c>
      <c r="R1119" t="str">
        <f t="shared" ca="1" si="416"/>
        <v/>
      </c>
      <c r="S1119" t="str">
        <f t="shared" ca="1" si="417"/>
        <v/>
      </c>
      <c r="T1119" t="str">
        <f t="shared" ca="1" si="418"/>
        <v/>
      </c>
      <c r="U1119" t="str">
        <f t="shared" ca="1" si="419"/>
        <v/>
      </c>
      <c r="V1119">
        <v>1119</v>
      </c>
      <c r="DE1119"/>
      <c r="HB1119"/>
    </row>
    <row r="1120" spans="1:210">
      <c r="A1120" s="79" t="str">
        <f ca="1">IF(ISBLANK(INDIRECT("Setup!A"&amp;(1+(V1120+11)/13))),"",INDIRECT("Setup!A"&amp;(1+(V1120+11)/13)))</f>
        <v/>
      </c>
      <c r="C1120" t="str">
        <f t="shared" ca="1" si="408"/>
        <v/>
      </c>
      <c r="D1120" t="str">
        <f t="shared" ca="1" si="409"/>
        <v/>
      </c>
      <c r="K1120" t="str" cm="1">
        <f t="array" aca="1" ref="K1120" ca="1">_xlfn.SINGLE(IF(COLUMNS($E1120:E1120)&lt;=COUNTIF(INDIRECT("'Raw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Input'!$B$3)),COLUMNS($E1120:E1120))),""))</f>
        <v/>
      </c>
      <c r="L1120" t="str" cm="1">
        <f t="array" aca="1" ref="L1120" ca="1">_xlfn.SINGLE(IF(COLUMNS($E1120:F1120)&lt;=COUNTIF(INDIRECT("'Raw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Input'!$B$3)),COLUMNS($E1120:F1120))),""))</f>
        <v/>
      </c>
      <c r="M1120" t="str" cm="1">
        <f t="array" aca="1" ref="M1120" ca="1">_xlfn.SINGLE(IF(COLUMNS($E1120:G1120)&lt;=COUNTIF(INDIRECT("'Raw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Input'!$B$3)),COLUMNS($E1120:G1120))),""))</f>
        <v/>
      </c>
      <c r="N1120" t="str" cm="1">
        <f t="array" aca="1" ref="N1120" ca="1">_xlfn.SINGLE(IF(COLUMNS($E1120:H1120)&lt;=COUNTIF(INDIRECT("'Raw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Input'!$B$3)),COLUMNS($E1120:H1120))),""))</f>
        <v/>
      </c>
      <c r="O1120" t="str" cm="1">
        <f t="array" aca="1" ref="O1120" ca="1">_xlfn.SINGLE(IF(COLUMNS($E1120:I1120)&lt;=COUNTIF(INDIRECT("'Raw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Input'!$B$3)),COLUMNS($E1120:I1120))),""))</f>
        <v/>
      </c>
      <c r="P1120" t="str" cm="1">
        <f t="array" aca="1" ref="P1120" ca="1">_xlfn.SINGLE(IF(COLUMNS($E1120:J1120)&lt;=COUNTIF(INDIRECT("'Raw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Input'!$B$3)),COLUMNS($E1120:J1120))),""))</f>
        <v/>
      </c>
      <c r="T1120" t="str">
        <f t="shared" ca="1" si="418"/>
        <v/>
      </c>
      <c r="U1120" t="str">
        <f t="shared" ca="1" si="419"/>
        <v/>
      </c>
      <c r="V1120">
        <v>1120</v>
      </c>
      <c r="DE1120"/>
      <c r="HB1120"/>
    </row>
    <row r="1121" spans="1:210">
      <c r="A1121">
        <v>1</v>
      </c>
      <c r="B1121" t="str">
        <f t="shared" ref="B1121:B1132" ca="1" si="420">IFERROR(IF(ISBLANK(INDIRECT(INDIRECT("A"&amp;V1121-A1121)&amp;"!B"&amp;A1121+3)),"",INDIRECT(INDIRECT("A"&amp;V1121-A1121)&amp;"!B"&amp;A1121+3)),"")</f>
        <v/>
      </c>
      <c r="C1121" t="str">
        <f t="shared" ca="1" si="408"/>
        <v/>
      </c>
      <c r="D1121" t="str">
        <f t="shared" ca="1" si="409"/>
        <v/>
      </c>
      <c r="E1121" t="str" cm="1">
        <f t="array" aca="1" ref="E1121" ca="1">_xlfn.SINGLE(IF(COLUMNS($E1121:E1121)&lt;=COUNTIF(INDIRECT("'Raw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Input'!$B$3)),COLUMNS($E1121:E1121))),""))</f>
        <v>Int</v>
      </c>
      <c r="F1121" t="str" cm="1">
        <f t="array" aca="1" ref="F1121" ca="1">_xlfn.SINGLE(IF(COLUMNS($E1121:F1121)&lt;=COUNTIF(INDIRECT("'Raw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Input'!$B$3)),COLUMNS($E1121:F1121))),""))</f>
        <v/>
      </c>
      <c r="G1121" t="str" cm="1">
        <f t="array" aca="1" ref="G1121" ca="1">_xlfn.SINGLE(IF(COLUMNS($E1121:G1121)&lt;=COUNTIF(INDIRECT("'Raw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Input'!$B$3)),COLUMNS($E1121:G1121))),""))</f>
        <v/>
      </c>
      <c r="H1121" t="str" cm="1">
        <f t="array" aca="1" ref="H1121" ca="1">_xlfn.SINGLE(IF(COLUMNS($E1121:H1121)&lt;=COUNTIF(INDIRECT("'Raw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Input'!$B$3)),COLUMNS($E1121:H1121))),""))</f>
        <v/>
      </c>
      <c r="I1121" t="str" cm="1">
        <f t="array" aca="1" ref="I1121" ca="1">_xlfn.SINGLE(IF(COLUMNS($E1121:I1121)&lt;=COUNTIF(INDIRECT("'Raw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Input'!$B$3)),COLUMNS($E1121:I1121))),""))</f>
        <v/>
      </c>
      <c r="J1121" t="str" cm="1">
        <f t="array" aca="1" ref="J1121" ca="1">_xlfn.SINGLE(IF(COLUMNS($E1121:J1121)&lt;=COUNTIF(INDIRECT("'Raw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Input'!$B$3)),COLUMNS($E1121:J1121))),""))</f>
        <v/>
      </c>
      <c r="K1121" t="str" cm="1">
        <f t="array" aca="1" ref="K1121" ca="1">_xlfn.SINGLE(IF(COLUMNS($E1121:E1121)&lt;=COUNTIF(INDIRECT("'Raw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Input'!$B$3)),COLUMNS($E1121:E1121))),""))</f>
        <v>Boolean</v>
      </c>
      <c r="L1121" t="str" cm="1">
        <f t="array" aca="1" ref="L1121" ca="1">_xlfn.SINGLE(IF(COLUMNS($E1121:F1121)&lt;=COUNTIF(INDIRECT("'Raw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Input'!$B$3)),COLUMNS($E1121:F1121))),""))</f>
        <v/>
      </c>
      <c r="M1121" t="str" cm="1">
        <f t="array" aca="1" ref="M1121" ca="1">_xlfn.SINGLE(IF(COLUMNS($E1121:G1121)&lt;=COUNTIF(INDIRECT("'Raw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Input'!$B$3)),COLUMNS($E1121:G1121))),""))</f>
        <v/>
      </c>
      <c r="N1121" t="str" cm="1">
        <f t="array" aca="1" ref="N1121" ca="1">_xlfn.SINGLE(IF(COLUMNS($E1121:H1121)&lt;=COUNTIF(INDIRECT("'Raw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Input'!$B$3)),COLUMNS($E1121:H1121))),""))</f>
        <v/>
      </c>
      <c r="O1121" t="str" cm="1">
        <f t="array" aca="1" ref="O1121" ca="1">_xlfn.SINGLE(IF(COLUMNS($E1121:I1121)&lt;=COUNTIF(INDIRECT("'Raw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Input'!$B$3)),COLUMNS($E1121:I1121))),""))</f>
        <v/>
      </c>
      <c r="P1121" t="str" cm="1">
        <f t="array" aca="1" ref="P1121" ca="1">_xlfn.SINGLE(IF(COLUMNS($E1121:J1121)&lt;=COUNTIF(INDIRECT("'Raw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Input'!$B$3)),COLUMNS($E1121:J1121))),""))</f>
        <v/>
      </c>
      <c r="Q1121" t="str">
        <f t="shared" ref="Q1121:Q1132" ca="1" si="421">IF(NOT(C1121=K1121),E1121,IF(NOT(C1121=L1121),F1121,IF(NOT(C1121=M1121),G1121,IF(NOT(C1121=N1121),H1121,IF(NOT(C1121=O1121),I1121,IF(NOT(C1121=P1121),J1121,""))))))</f>
        <v>Int</v>
      </c>
      <c r="R1121" t="str">
        <f t="shared" ref="R1121:R1132" ca="1" si="422">IF(AND(NOT(C1121=L1121),NOT(F1121=Q1121)),F1121,IF(AND(NOT(C1121=M1121),NOT(G1121=Q1121)),G1121,IF(AND(NOT(C1121=N1121),NOT(H1121=Q1121)),H1121,IF(AND(NOT(C1121=O1121),NOT(I1121=Q1121)),I1121,IF(AND(NOT(C1121=P1121),NOT(J1121=Q1121)),J1121,"")))))</f>
        <v/>
      </c>
      <c r="S1121" t="str">
        <f t="shared" ref="S1121:S1132" ca="1" si="423">IF(AND(NOT(C1121=M1121),NOT(G1121=Q1121),NOT(G1121=R1121)),G1121,IF(AND(NOT(C1121=N1121),NOT(H1121=Q1121),NOT(H1121=R1121)),H1121,IF(AND(NOT(C1121=O1121),NOT(I1121=Q1121),NOT(I1121=R1121)),I1121,IF(AND(NOT(C1121=P1121),NOT(J1121=Q1121),NOT(J1121=R1121)),J1121,""))))</f>
        <v/>
      </c>
      <c r="T1121" t="str">
        <f t="shared" ca="1" si="418"/>
        <v/>
      </c>
      <c r="U1121" t="str">
        <f t="shared" ca="1" si="419"/>
        <v/>
      </c>
      <c r="V1121">
        <v>1121</v>
      </c>
      <c r="DE1121"/>
      <c r="HB1121"/>
    </row>
    <row r="1122" spans="1:210">
      <c r="A1122">
        <v>2</v>
      </c>
      <c r="B1122" t="str">
        <f t="shared" ca="1" si="420"/>
        <v/>
      </c>
      <c r="C1122" t="str">
        <f t="shared" ca="1" si="408"/>
        <v/>
      </c>
      <c r="D1122" t="str">
        <f t="shared" ca="1" si="409"/>
        <v/>
      </c>
      <c r="E1122" t="str" cm="1">
        <f t="array" aca="1" ref="E1122" ca="1">_xlfn.SINGLE(IF(COLUMNS($E1122:E1122)&lt;=COUNTIF(INDIRECT("'Raw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Input'!$B$3)),COLUMNS($E1122:E1122))),""))</f>
        <v>Int</v>
      </c>
      <c r="F1122" t="str" cm="1">
        <f t="array" aca="1" ref="F1122" ca="1">_xlfn.SINGLE(IF(COLUMNS($E1122:F1122)&lt;=COUNTIF(INDIRECT("'Raw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Input'!$B$3)),COLUMNS($E1122:F1122))),""))</f>
        <v/>
      </c>
      <c r="G1122" t="str" cm="1">
        <f t="array" aca="1" ref="G1122" ca="1">_xlfn.SINGLE(IF(COLUMNS($E1122:G1122)&lt;=COUNTIF(INDIRECT("'Raw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Input'!$B$3)),COLUMNS($E1122:G1122))),""))</f>
        <v/>
      </c>
      <c r="H1122" t="str" cm="1">
        <f t="array" aca="1" ref="H1122" ca="1">_xlfn.SINGLE(IF(COLUMNS($E1122:H1122)&lt;=COUNTIF(INDIRECT("'Raw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Input'!$B$3)),COLUMNS($E1122:H1122))),""))</f>
        <v/>
      </c>
      <c r="I1122" t="str" cm="1">
        <f t="array" aca="1" ref="I1122" ca="1">_xlfn.SINGLE(IF(COLUMNS($E1122:I1122)&lt;=COUNTIF(INDIRECT("'Raw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Input'!$B$3)),COLUMNS($E1122:I1122))),""))</f>
        <v/>
      </c>
      <c r="J1122" t="str" cm="1">
        <f t="array" aca="1" ref="J1122" ca="1">_xlfn.SINGLE(IF(COLUMNS($E1122:J1122)&lt;=COUNTIF(INDIRECT("'Raw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Input'!$B$3)),COLUMNS($E1122:J1122))),""))</f>
        <v/>
      </c>
      <c r="K1122" t="str" cm="1">
        <f t="array" aca="1" ref="K1122" ca="1">_xlfn.SINGLE(IF(COLUMNS($E1122:E1122)&lt;=COUNTIF(INDIRECT("'Raw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Input'!$B$3)),COLUMNS($E1122:E1122))),""))</f>
        <v>Boolean</v>
      </c>
      <c r="L1122" t="str" cm="1">
        <f t="array" aca="1" ref="L1122" ca="1">_xlfn.SINGLE(IF(COLUMNS($E1122:F1122)&lt;=COUNTIF(INDIRECT("'Raw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Input'!$B$3)),COLUMNS($E1122:F1122))),""))</f>
        <v/>
      </c>
      <c r="M1122" t="str" cm="1">
        <f t="array" aca="1" ref="M1122" ca="1">_xlfn.SINGLE(IF(COLUMNS($E1122:G1122)&lt;=COUNTIF(INDIRECT("'Raw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Input'!$B$3)),COLUMNS($E1122:G1122))),""))</f>
        <v/>
      </c>
      <c r="N1122" t="str" cm="1">
        <f t="array" aca="1" ref="N1122" ca="1">_xlfn.SINGLE(IF(COLUMNS($E1122:H1122)&lt;=COUNTIF(INDIRECT("'Raw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Input'!$B$3)),COLUMNS($E1122:H1122))),""))</f>
        <v/>
      </c>
      <c r="O1122" t="str" cm="1">
        <f t="array" aca="1" ref="O1122" ca="1">_xlfn.SINGLE(IF(COLUMNS($E1122:I1122)&lt;=COUNTIF(INDIRECT("'Raw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Input'!$B$3)),COLUMNS($E1122:I1122))),""))</f>
        <v/>
      </c>
      <c r="P1122" t="str" cm="1">
        <f t="array" aca="1" ref="P1122" ca="1">_xlfn.SINGLE(IF(COLUMNS($E1122:J1122)&lt;=COUNTIF(INDIRECT("'Raw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Input'!$B$3)),COLUMNS($E1122:J1122))),""))</f>
        <v/>
      </c>
      <c r="Q1122" t="str">
        <f t="shared" ca="1" si="421"/>
        <v>Int</v>
      </c>
      <c r="R1122" t="str">
        <f t="shared" ca="1" si="422"/>
        <v/>
      </c>
      <c r="S1122" t="str">
        <f t="shared" ca="1" si="423"/>
        <v/>
      </c>
      <c r="T1122" t="str">
        <f t="shared" ca="1" si="418"/>
        <v/>
      </c>
      <c r="U1122" t="str">
        <f t="shared" ca="1" si="419"/>
        <v/>
      </c>
      <c r="V1122">
        <v>1122</v>
      </c>
      <c r="DE1122"/>
      <c r="HB1122"/>
    </row>
    <row r="1123" spans="1:210">
      <c r="A1123">
        <v>3</v>
      </c>
      <c r="B1123" t="str">
        <f t="shared" ca="1" si="420"/>
        <v/>
      </c>
      <c r="C1123" t="str">
        <f t="shared" ca="1" si="408"/>
        <v/>
      </c>
      <c r="D1123" t="str">
        <f t="shared" ca="1" si="409"/>
        <v/>
      </c>
      <c r="E1123" t="str" cm="1">
        <f t="array" aca="1" ref="E1123" ca="1">_xlfn.SINGLE(IF(COLUMNS($E1123:E1123)&lt;=COUNTIF(INDIRECT("'Raw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Input'!$B$3)),COLUMNS($E1123:E1123))),""))</f>
        <v>Int</v>
      </c>
      <c r="F1123" t="str" cm="1">
        <f t="array" aca="1" ref="F1123" ca="1">_xlfn.SINGLE(IF(COLUMNS($E1123:F1123)&lt;=COUNTIF(INDIRECT("'Raw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Input'!$B$3)),COLUMNS($E1123:F1123))),""))</f>
        <v/>
      </c>
      <c r="G1123" t="str" cm="1">
        <f t="array" aca="1" ref="G1123" ca="1">_xlfn.SINGLE(IF(COLUMNS($E1123:G1123)&lt;=COUNTIF(INDIRECT("'Raw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Input'!$B$3)),COLUMNS($E1123:G1123))),""))</f>
        <v/>
      </c>
      <c r="H1123" t="str" cm="1">
        <f t="array" aca="1" ref="H1123" ca="1">_xlfn.SINGLE(IF(COLUMNS($E1123:H1123)&lt;=COUNTIF(INDIRECT("'Raw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Input'!$B$3)),COLUMNS($E1123:H1123))),""))</f>
        <v/>
      </c>
      <c r="I1123" t="str" cm="1">
        <f t="array" aca="1" ref="I1123" ca="1">_xlfn.SINGLE(IF(COLUMNS($E1123:I1123)&lt;=COUNTIF(INDIRECT("'Raw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Input'!$B$3)),COLUMNS($E1123:I1123))),""))</f>
        <v/>
      </c>
      <c r="J1123" t="str" cm="1">
        <f t="array" aca="1" ref="J1123" ca="1">_xlfn.SINGLE(IF(COLUMNS($E1123:J1123)&lt;=COUNTIF(INDIRECT("'Raw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Input'!$B$3)),COLUMNS($E1123:J1123))),""))</f>
        <v/>
      </c>
      <c r="K1123" t="str" cm="1">
        <f t="array" aca="1" ref="K1123" ca="1">_xlfn.SINGLE(IF(COLUMNS($E1123:E1123)&lt;=COUNTIF(INDIRECT("'Raw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Input'!$B$3)),COLUMNS($E1123:E1123))),""))</f>
        <v>Boolean</v>
      </c>
      <c r="L1123" t="str" cm="1">
        <f t="array" aca="1" ref="L1123" ca="1">_xlfn.SINGLE(IF(COLUMNS($E1123:F1123)&lt;=COUNTIF(INDIRECT("'Raw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Input'!$B$3)),COLUMNS($E1123:F1123))),""))</f>
        <v/>
      </c>
      <c r="M1123" t="str" cm="1">
        <f t="array" aca="1" ref="M1123" ca="1">_xlfn.SINGLE(IF(COLUMNS($E1123:G1123)&lt;=COUNTIF(INDIRECT("'Raw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Input'!$B$3)),COLUMNS($E1123:G1123))),""))</f>
        <v/>
      </c>
      <c r="N1123" t="str" cm="1">
        <f t="array" aca="1" ref="N1123" ca="1">_xlfn.SINGLE(IF(COLUMNS($E1123:H1123)&lt;=COUNTIF(INDIRECT("'Raw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Input'!$B$3)),COLUMNS($E1123:H1123))),""))</f>
        <v/>
      </c>
      <c r="O1123" t="str" cm="1">
        <f t="array" aca="1" ref="O1123" ca="1">_xlfn.SINGLE(IF(COLUMNS($E1123:I1123)&lt;=COUNTIF(INDIRECT("'Raw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Input'!$B$3)),COLUMNS($E1123:I1123))),""))</f>
        <v/>
      </c>
      <c r="P1123" t="str" cm="1">
        <f t="array" aca="1" ref="P1123" ca="1">_xlfn.SINGLE(IF(COLUMNS($E1123:J1123)&lt;=COUNTIF(INDIRECT("'Raw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Input'!$B$3)),COLUMNS($E1123:J1123))),""))</f>
        <v/>
      </c>
      <c r="Q1123" t="str">
        <f t="shared" ca="1" si="421"/>
        <v>Int</v>
      </c>
      <c r="R1123" t="str">
        <f t="shared" ca="1" si="422"/>
        <v/>
      </c>
      <c r="S1123" t="str">
        <f t="shared" ca="1" si="423"/>
        <v/>
      </c>
      <c r="T1123" t="str">
        <f t="shared" ca="1" si="418"/>
        <v/>
      </c>
      <c r="U1123" t="str">
        <f t="shared" ca="1" si="419"/>
        <v/>
      </c>
      <c r="V1123">
        <v>1123</v>
      </c>
      <c r="DE1123"/>
      <c r="HB1123"/>
    </row>
    <row r="1124" spans="1:210">
      <c r="A1124">
        <v>4</v>
      </c>
      <c r="B1124" t="str">
        <f t="shared" ca="1" si="420"/>
        <v/>
      </c>
      <c r="C1124" t="str">
        <f t="shared" ca="1" si="408"/>
        <v/>
      </c>
      <c r="D1124" t="str">
        <f t="shared" ca="1" si="409"/>
        <v/>
      </c>
      <c r="E1124" t="str" cm="1">
        <f t="array" aca="1" ref="E1124" ca="1">_xlfn.SINGLE(IF(COLUMNS($E1124:E1124)&lt;=COUNTIF(INDIRECT("'Raw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Input'!$B$3)),COLUMNS($E1124:E1124))),""))</f>
        <v>Int</v>
      </c>
      <c r="F1124" t="str" cm="1">
        <f t="array" aca="1" ref="F1124" ca="1">_xlfn.SINGLE(IF(COLUMNS($E1124:F1124)&lt;=COUNTIF(INDIRECT("'Raw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Input'!$B$3)),COLUMNS($E1124:F1124))),""))</f>
        <v/>
      </c>
      <c r="G1124" t="str" cm="1">
        <f t="array" aca="1" ref="G1124" ca="1">_xlfn.SINGLE(IF(COLUMNS($E1124:G1124)&lt;=COUNTIF(INDIRECT("'Raw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Input'!$B$3)),COLUMNS($E1124:G1124))),""))</f>
        <v/>
      </c>
      <c r="H1124" t="str" cm="1">
        <f t="array" aca="1" ref="H1124" ca="1">_xlfn.SINGLE(IF(COLUMNS($E1124:H1124)&lt;=COUNTIF(INDIRECT("'Raw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Input'!$B$3)),COLUMNS($E1124:H1124))),""))</f>
        <v/>
      </c>
      <c r="I1124" t="str" cm="1">
        <f t="array" aca="1" ref="I1124" ca="1">_xlfn.SINGLE(IF(COLUMNS($E1124:I1124)&lt;=COUNTIF(INDIRECT("'Raw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Input'!$B$3)),COLUMNS($E1124:I1124))),""))</f>
        <v/>
      </c>
      <c r="J1124" t="str" cm="1">
        <f t="array" aca="1" ref="J1124" ca="1">_xlfn.SINGLE(IF(COLUMNS($E1124:J1124)&lt;=COUNTIF(INDIRECT("'Raw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Input'!$B$3)),COLUMNS($E1124:J1124))),""))</f>
        <v/>
      </c>
      <c r="K1124" t="str" cm="1">
        <f t="array" aca="1" ref="K1124" ca="1">_xlfn.SINGLE(IF(COLUMNS($E1124:E1124)&lt;=COUNTIF(INDIRECT("'Raw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Input'!$B$3)),COLUMNS($E1124:E1124))),""))</f>
        <v>Boolean</v>
      </c>
      <c r="L1124" t="str" cm="1">
        <f t="array" aca="1" ref="L1124" ca="1">_xlfn.SINGLE(IF(COLUMNS($E1124:F1124)&lt;=COUNTIF(INDIRECT("'Raw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Input'!$B$3)),COLUMNS($E1124:F1124))),""))</f>
        <v/>
      </c>
      <c r="M1124" t="str" cm="1">
        <f t="array" aca="1" ref="M1124" ca="1">_xlfn.SINGLE(IF(COLUMNS($E1124:G1124)&lt;=COUNTIF(INDIRECT("'Raw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Input'!$B$3)),COLUMNS($E1124:G1124))),""))</f>
        <v/>
      </c>
      <c r="N1124" t="str" cm="1">
        <f t="array" aca="1" ref="N1124" ca="1">_xlfn.SINGLE(IF(COLUMNS($E1124:H1124)&lt;=COUNTIF(INDIRECT("'Raw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Input'!$B$3)),COLUMNS($E1124:H1124))),""))</f>
        <v/>
      </c>
      <c r="O1124" t="str" cm="1">
        <f t="array" aca="1" ref="O1124" ca="1">_xlfn.SINGLE(IF(COLUMNS($E1124:I1124)&lt;=COUNTIF(INDIRECT("'Raw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Input'!$B$3)),COLUMNS($E1124:I1124))),""))</f>
        <v/>
      </c>
      <c r="P1124" t="str" cm="1">
        <f t="array" aca="1" ref="P1124" ca="1">_xlfn.SINGLE(IF(COLUMNS($E1124:J1124)&lt;=COUNTIF(INDIRECT("'Raw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Input'!$B$3)),COLUMNS($E1124:J1124))),""))</f>
        <v/>
      </c>
      <c r="Q1124" t="str">
        <f t="shared" ca="1" si="421"/>
        <v>Int</v>
      </c>
      <c r="R1124" t="str">
        <f t="shared" ca="1" si="422"/>
        <v/>
      </c>
      <c r="S1124" t="str">
        <f t="shared" ca="1" si="423"/>
        <v/>
      </c>
      <c r="T1124" t="str">
        <f t="shared" ca="1" si="418"/>
        <v/>
      </c>
      <c r="U1124" t="str">
        <f t="shared" ca="1" si="419"/>
        <v/>
      </c>
      <c r="V1124">
        <v>1124</v>
      </c>
      <c r="DE1124"/>
      <c r="HB1124"/>
    </row>
    <row r="1125" spans="1:210">
      <c r="A1125">
        <v>5</v>
      </c>
      <c r="B1125" t="str">
        <f t="shared" ca="1" si="420"/>
        <v/>
      </c>
      <c r="C1125" t="str">
        <f t="shared" ca="1" si="408"/>
        <v/>
      </c>
      <c r="D1125" t="str">
        <f t="shared" ca="1" si="409"/>
        <v/>
      </c>
      <c r="E1125" t="str" cm="1">
        <f t="array" aca="1" ref="E1125" ca="1">_xlfn.SINGLE(IF(COLUMNS($E1125:E1125)&lt;=COUNTIF(INDIRECT("'Raw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Input'!$B$3)),COLUMNS($E1125:E1125))),""))</f>
        <v>Int</v>
      </c>
      <c r="F1125" t="str" cm="1">
        <f t="array" aca="1" ref="F1125" ca="1">_xlfn.SINGLE(IF(COLUMNS($E1125:F1125)&lt;=COUNTIF(INDIRECT("'Raw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Input'!$B$3)),COLUMNS($E1125:F1125))),""))</f>
        <v/>
      </c>
      <c r="G1125" t="str" cm="1">
        <f t="array" aca="1" ref="G1125" ca="1">_xlfn.SINGLE(IF(COLUMNS($E1125:G1125)&lt;=COUNTIF(INDIRECT("'Raw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Input'!$B$3)),COLUMNS($E1125:G1125))),""))</f>
        <v/>
      </c>
      <c r="H1125" t="str" cm="1">
        <f t="array" aca="1" ref="H1125" ca="1">_xlfn.SINGLE(IF(COLUMNS($E1125:H1125)&lt;=COUNTIF(INDIRECT("'Raw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Input'!$B$3)),COLUMNS($E1125:H1125))),""))</f>
        <v/>
      </c>
      <c r="I1125" t="str" cm="1">
        <f t="array" aca="1" ref="I1125" ca="1">_xlfn.SINGLE(IF(COLUMNS($E1125:I1125)&lt;=COUNTIF(INDIRECT("'Raw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Input'!$B$3)),COLUMNS($E1125:I1125))),""))</f>
        <v/>
      </c>
      <c r="J1125" t="str" cm="1">
        <f t="array" aca="1" ref="J1125" ca="1">_xlfn.SINGLE(IF(COLUMNS($E1125:J1125)&lt;=COUNTIF(INDIRECT("'Raw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Input'!$B$3)),COLUMNS($E1125:J1125))),""))</f>
        <v/>
      </c>
      <c r="K1125" t="str" cm="1">
        <f t="array" aca="1" ref="K1125" ca="1">_xlfn.SINGLE(IF(COLUMNS($E1125:E1125)&lt;=COUNTIF(INDIRECT("'Raw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Input'!$B$3)),COLUMNS($E1125:E1125))),""))</f>
        <v>Boolean</v>
      </c>
      <c r="L1125" t="str" cm="1">
        <f t="array" aca="1" ref="L1125" ca="1">_xlfn.SINGLE(IF(COLUMNS($E1125:F1125)&lt;=COUNTIF(INDIRECT("'Raw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Input'!$B$3)),COLUMNS($E1125:F1125))),""))</f>
        <v/>
      </c>
      <c r="M1125" t="str" cm="1">
        <f t="array" aca="1" ref="M1125" ca="1">_xlfn.SINGLE(IF(COLUMNS($E1125:G1125)&lt;=COUNTIF(INDIRECT("'Raw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Input'!$B$3)),COLUMNS($E1125:G1125))),""))</f>
        <v/>
      </c>
      <c r="N1125" t="str" cm="1">
        <f t="array" aca="1" ref="N1125" ca="1">_xlfn.SINGLE(IF(COLUMNS($E1125:H1125)&lt;=COUNTIF(INDIRECT("'Raw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Input'!$B$3)),COLUMNS($E1125:H1125))),""))</f>
        <v/>
      </c>
      <c r="O1125" t="str" cm="1">
        <f t="array" aca="1" ref="O1125" ca="1">_xlfn.SINGLE(IF(COLUMNS($E1125:I1125)&lt;=COUNTIF(INDIRECT("'Raw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Input'!$B$3)),COLUMNS($E1125:I1125))),""))</f>
        <v/>
      </c>
      <c r="P1125" t="str" cm="1">
        <f t="array" aca="1" ref="P1125" ca="1">_xlfn.SINGLE(IF(COLUMNS($E1125:J1125)&lt;=COUNTIF(INDIRECT("'Raw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Input'!$B$3)),COLUMNS($E1125:J1125))),""))</f>
        <v/>
      </c>
      <c r="Q1125" t="str">
        <f t="shared" ca="1" si="421"/>
        <v>Int</v>
      </c>
      <c r="R1125" t="str">
        <f t="shared" ca="1" si="422"/>
        <v/>
      </c>
      <c r="S1125" t="str">
        <f t="shared" ca="1" si="423"/>
        <v/>
      </c>
      <c r="T1125" t="str">
        <f t="shared" ca="1" si="418"/>
        <v/>
      </c>
      <c r="U1125" t="str">
        <f t="shared" ca="1" si="419"/>
        <v/>
      </c>
      <c r="V1125">
        <v>1125</v>
      </c>
      <c r="DE1125"/>
      <c r="HB1125"/>
    </row>
    <row r="1126" spans="1:210">
      <c r="A1126">
        <v>6</v>
      </c>
      <c r="B1126" t="str">
        <f t="shared" ca="1" si="420"/>
        <v/>
      </c>
      <c r="C1126" t="str">
        <f t="shared" ca="1" si="408"/>
        <v/>
      </c>
      <c r="D1126" t="str">
        <f t="shared" ca="1" si="409"/>
        <v/>
      </c>
      <c r="E1126" t="str" cm="1">
        <f t="array" aca="1" ref="E1126" ca="1">_xlfn.SINGLE(IF(COLUMNS($E1126:E1126)&lt;=COUNTIF(INDIRECT("'Raw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Input'!$B$3)),COLUMNS($E1126:E1126))),""))</f>
        <v>Int</v>
      </c>
      <c r="F1126" t="str" cm="1">
        <f t="array" aca="1" ref="F1126" ca="1">_xlfn.SINGLE(IF(COLUMNS($E1126:F1126)&lt;=COUNTIF(INDIRECT("'Raw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Input'!$B$3)),COLUMNS($E1126:F1126))),""))</f>
        <v/>
      </c>
      <c r="G1126" t="str" cm="1">
        <f t="array" aca="1" ref="G1126" ca="1">_xlfn.SINGLE(IF(COLUMNS($E1126:G1126)&lt;=COUNTIF(INDIRECT("'Raw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Input'!$B$3)),COLUMNS($E1126:G1126))),""))</f>
        <v/>
      </c>
      <c r="H1126" t="str" cm="1">
        <f t="array" aca="1" ref="H1126" ca="1">_xlfn.SINGLE(IF(COLUMNS($E1126:H1126)&lt;=COUNTIF(INDIRECT("'Raw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Input'!$B$3)),COLUMNS($E1126:H1126))),""))</f>
        <v/>
      </c>
      <c r="I1126" t="str" cm="1">
        <f t="array" aca="1" ref="I1126" ca="1">_xlfn.SINGLE(IF(COLUMNS($E1126:I1126)&lt;=COUNTIF(INDIRECT("'Raw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Input'!$B$3)),COLUMNS($E1126:I1126))),""))</f>
        <v/>
      </c>
      <c r="J1126" t="str" cm="1">
        <f t="array" aca="1" ref="J1126" ca="1">_xlfn.SINGLE(IF(COLUMNS($E1126:J1126)&lt;=COUNTIF(INDIRECT("'Raw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Input'!$B$3)),COLUMNS($E1126:J1126))),""))</f>
        <v/>
      </c>
      <c r="K1126" t="str" cm="1">
        <f t="array" aca="1" ref="K1126" ca="1">_xlfn.SINGLE(IF(COLUMNS($E1126:E1126)&lt;=COUNTIF(INDIRECT("'Raw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Input'!$B$3)),COLUMNS($E1126:E1126))),""))</f>
        <v>Boolean</v>
      </c>
      <c r="L1126" t="str" cm="1">
        <f t="array" aca="1" ref="L1126" ca="1">_xlfn.SINGLE(IF(COLUMNS($E1126:F1126)&lt;=COUNTIF(INDIRECT("'Raw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Input'!$B$3)),COLUMNS($E1126:F1126))),""))</f>
        <v/>
      </c>
      <c r="M1126" t="str" cm="1">
        <f t="array" aca="1" ref="M1126" ca="1">_xlfn.SINGLE(IF(COLUMNS($E1126:G1126)&lt;=COUNTIF(INDIRECT("'Raw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Input'!$B$3)),COLUMNS($E1126:G1126))),""))</f>
        <v/>
      </c>
      <c r="N1126" t="str" cm="1">
        <f t="array" aca="1" ref="N1126" ca="1">_xlfn.SINGLE(IF(COLUMNS($E1126:H1126)&lt;=COUNTIF(INDIRECT("'Raw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Input'!$B$3)),COLUMNS($E1126:H1126))),""))</f>
        <v/>
      </c>
      <c r="O1126" t="str" cm="1">
        <f t="array" aca="1" ref="O1126" ca="1">_xlfn.SINGLE(IF(COLUMNS($E1126:I1126)&lt;=COUNTIF(INDIRECT("'Raw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Input'!$B$3)),COLUMNS($E1126:I1126))),""))</f>
        <v/>
      </c>
      <c r="P1126" t="str" cm="1">
        <f t="array" aca="1" ref="P1126" ca="1">_xlfn.SINGLE(IF(COLUMNS($E1126:J1126)&lt;=COUNTIF(INDIRECT("'Raw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Input'!$B$3)),COLUMNS($E1126:J1126))),""))</f>
        <v/>
      </c>
      <c r="Q1126" t="str">
        <f t="shared" ca="1" si="421"/>
        <v>Int</v>
      </c>
      <c r="R1126" t="str">
        <f t="shared" ca="1" si="422"/>
        <v/>
      </c>
      <c r="S1126" t="str">
        <f t="shared" ca="1" si="423"/>
        <v/>
      </c>
      <c r="T1126" t="str">
        <f t="shared" ca="1" si="418"/>
        <v/>
      </c>
      <c r="U1126" t="str">
        <f t="shared" ca="1" si="419"/>
        <v/>
      </c>
      <c r="V1126">
        <v>1126</v>
      </c>
      <c r="DE1126"/>
      <c r="HB1126"/>
    </row>
    <row r="1127" spans="1:210">
      <c r="A1127">
        <v>7</v>
      </c>
      <c r="B1127" t="str">
        <f t="shared" ca="1" si="420"/>
        <v/>
      </c>
      <c r="C1127" t="str">
        <f t="shared" ca="1" si="408"/>
        <v/>
      </c>
      <c r="D1127" t="str">
        <f t="shared" ca="1" si="409"/>
        <v/>
      </c>
      <c r="E1127" t="str" cm="1">
        <f t="array" aca="1" ref="E1127" ca="1">_xlfn.SINGLE(IF(COLUMNS($E1127:E1127)&lt;=COUNTIF(INDIRECT("'Raw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Input'!$B$3)),COLUMNS($E1127:E1127))),""))</f>
        <v>Int</v>
      </c>
      <c r="F1127" t="str" cm="1">
        <f t="array" aca="1" ref="F1127" ca="1">_xlfn.SINGLE(IF(COLUMNS($E1127:F1127)&lt;=COUNTIF(INDIRECT("'Raw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Input'!$B$3)),COLUMNS($E1127:F1127))),""))</f>
        <v/>
      </c>
      <c r="G1127" t="str" cm="1">
        <f t="array" aca="1" ref="G1127" ca="1">_xlfn.SINGLE(IF(COLUMNS($E1127:G1127)&lt;=COUNTIF(INDIRECT("'Raw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Input'!$B$3)),COLUMNS($E1127:G1127))),""))</f>
        <v/>
      </c>
      <c r="H1127" t="str" cm="1">
        <f t="array" aca="1" ref="H1127" ca="1">_xlfn.SINGLE(IF(COLUMNS($E1127:H1127)&lt;=COUNTIF(INDIRECT("'Raw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Input'!$B$3)),COLUMNS($E1127:H1127))),""))</f>
        <v/>
      </c>
      <c r="I1127" t="str" cm="1">
        <f t="array" aca="1" ref="I1127" ca="1">_xlfn.SINGLE(IF(COLUMNS($E1127:I1127)&lt;=COUNTIF(INDIRECT("'Raw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Input'!$B$3)),COLUMNS($E1127:I1127))),""))</f>
        <v/>
      </c>
      <c r="J1127" t="str" cm="1">
        <f t="array" aca="1" ref="J1127" ca="1">_xlfn.SINGLE(IF(COLUMNS($E1127:J1127)&lt;=COUNTIF(INDIRECT("'Raw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Input'!$B$3)),COLUMNS($E1127:J1127))),""))</f>
        <v/>
      </c>
      <c r="K1127" t="str" cm="1">
        <f t="array" aca="1" ref="K1127" ca="1">_xlfn.SINGLE(IF(COLUMNS($E1127:E1127)&lt;=COUNTIF(INDIRECT("'Raw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Input'!$B$3)),COLUMNS($E1127:E1127))),""))</f>
        <v>Boolean</v>
      </c>
      <c r="L1127" t="str" cm="1">
        <f t="array" aca="1" ref="L1127" ca="1">_xlfn.SINGLE(IF(COLUMNS($E1127:F1127)&lt;=COUNTIF(INDIRECT("'Raw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Input'!$B$3)),COLUMNS($E1127:F1127))),""))</f>
        <v/>
      </c>
      <c r="M1127" t="str" cm="1">
        <f t="array" aca="1" ref="M1127" ca="1">_xlfn.SINGLE(IF(COLUMNS($E1127:G1127)&lt;=COUNTIF(INDIRECT("'Raw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Input'!$B$3)),COLUMNS($E1127:G1127))),""))</f>
        <v/>
      </c>
      <c r="N1127" t="str" cm="1">
        <f t="array" aca="1" ref="N1127" ca="1">_xlfn.SINGLE(IF(COLUMNS($E1127:H1127)&lt;=COUNTIF(INDIRECT("'Raw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Input'!$B$3)),COLUMNS($E1127:H1127))),""))</f>
        <v/>
      </c>
      <c r="O1127" t="str" cm="1">
        <f t="array" aca="1" ref="O1127" ca="1">_xlfn.SINGLE(IF(COLUMNS($E1127:I1127)&lt;=COUNTIF(INDIRECT("'Raw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Input'!$B$3)),COLUMNS($E1127:I1127))),""))</f>
        <v/>
      </c>
      <c r="P1127" t="str" cm="1">
        <f t="array" aca="1" ref="P1127" ca="1">_xlfn.SINGLE(IF(COLUMNS($E1127:J1127)&lt;=COUNTIF(INDIRECT("'Raw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Input'!$B$3)),COLUMNS($E1127:J1127))),""))</f>
        <v/>
      </c>
      <c r="Q1127" t="str">
        <f t="shared" ca="1" si="421"/>
        <v>Int</v>
      </c>
      <c r="R1127" t="str">
        <f t="shared" ca="1" si="422"/>
        <v/>
      </c>
      <c r="S1127" t="str">
        <f t="shared" ca="1" si="423"/>
        <v/>
      </c>
      <c r="T1127" t="str">
        <f t="shared" ca="1" si="418"/>
        <v/>
      </c>
      <c r="U1127" t="str">
        <f t="shared" ca="1" si="419"/>
        <v/>
      </c>
      <c r="V1127">
        <v>1127</v>
      </c>
      <c r="DE1127"/>
      <c r="HB1127"/>
    </row>
    <row r="1128" spans="1:210">
      <c r="A1128">
        <v>8</v>
      </c>
      <c r="B1128" t="str">
        <f t="shared" ca="1" si="420"/>
        <v/>
      </c>
      <c r="C1128" t="str">
        <f t="shared" ca="1" si="408"/>
        <v/>
      </c>
      <c r="D1128" t="str">
        <f t="shared" ca="1" si="409"/>
        <v/>
      </c>
      <c r="E1128" t="str" cm="1">
        <f t="array" aca="1" ref="E1128" ca="1">_xlfn.SINGLE(IF(COLUMNS($E1128:E1128)&lt;=COUNTIF(INDIRECT("'Raw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Input'!$B$3)),COLUMNS($E1128:E1128))),""))</f>
        <v>Int</v>
      </c>
      <c r="F1128" t="str" cm="1">
        <f t="array" aca="1" ref="F1128" ca="1">_xlfn.SINGLE(IF(COLUMNS($E1128:F1128)&lt;=COUNTIF(INDIRECT("'Raw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Input'!$B$3)),COLUMNS($E1128:F1128))),""))</f>
        <v/>
      </c>
      <c r="G1128" t="str" cm="1">
        <f t="array" aca="1" ref="G1128" ca="1">_xlfn.SINGLE(IF(COLUMNS($E1128:G1128)&lt;=COUNTIF(INDIRECT("'Raw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Input'!$B$3)),COLUMNS($E1128:G1128))),""))</f>
        <v/>
      </c>
      <c r="H1128" t="str" cm="1">
        <f t="array" aca="1" ref="H1128" ca="1">_xlfn.SINGLE(IF(COLUMNS($E1128:H1128)&lt;=COUNTIF(INDIRECT("'Raw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Input'!$B$3)),COLUMNS($E1128:H1128))),""))</f>
        <v/>
      </c>
      <c r="I1128" t="str" cm="1">
        <f t="array" aca="1" ref="I1128" ca="1">_xlfn.SINGLE(IF(COLUMNS($E1128:I1128)&lt;=COUNTIF(INDIRECT("'Raw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Input'!$B$3)),COLUMNS($E1128:I1128))),""))</f>
        <v/>
      </c>
      <c r="J1128" t="str" cm="1">
        <f t="array" aca="1" ref="J1128" ca="1">_xlfn.SINGLE(IF(COLUMNS($E1128:J1128)&lt;=COUNTIF(INDIRECT("'Raw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Input'!$B$3)),COLUMNS($E1128:J1128))),""))</f>
        <v/>
      </c>
      <c r="K1128" t="str" cm="1">
        <f t="array" aca="1" ref="K1128" ca="1">_xlfn.SINGLE(IF(COLUMNS($E1128:E1128)&lt;=COUNTIF(INDIRECT("'Raw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Input'!$B$3)),COLUMNS($E1128:E1128))),""))</f>
        <v>Boolean</v>
      </c>
      <c r="L1128" t="str" cm="1">
        <f t="array" aca="1" ref="L1128" ca="1">_xlfn.SINGLE(IF(COLUMNS($E1128:F1128)&lt;=COUNTIF(INDIRECT("'Raw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Input'!$B$3)),COLUMNS($E1128:F1128))),""))</f>
        <v/>
      </c>
      <c r="M1128" t="str" cm="1">
        <f t="array" aca="1" ref="M1128" ca="1">_xlfn.SINGLE(IF(COLUMNS($E1128:G1128)&lt;=COUNTIF(INDIRECT("'Raw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Input'!$B$3)),COLUMNS($E1128:G1128))),""))</f>
        <v/>
      </c>
      <c r="N1128" t="str" cm="1">
        <f t="array" aca="1" ref="N1128" ca="1">_xlfn.SINGLE(IF(COLUMNS($E1128:H1128)&lt;=COUNTIF(INDIRECT("'Raw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Input'!$B$3)),COLUMNS($E1128:H1128))),""))</f>
        <v/>
      </c>
      <c r="O1128" t="str" cm="1">
        <f t="array" aca="1" ref="O1128" ca="1">_xlfn.SINGLE(IF(COLUMNS($E1128:I1128)&lt;=COUNTIF(INDIRECT("'Raw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Input'!$B$3)),COLUMNS($E1128:I1128))),""))</f>
        <v/>
      </c>
      <c r="P1128" t="str" cm="1">
        <f t="array" aca="1" ref="P1128" ca="1">_xlfn.SINGLE(IF(COLUMNS($E1128:J1128)&lt;=COUNTIF(INDIRECT("'Raw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Input'!$B$3)),COLUMNS($E1128:J1128))),""))</f>
        <v/>
      </c>
      <c r="Q1128" t="str">
        <f t="shared" ca="1" si="421"/>
        <v>Int</v>
      </c>
      <c r="R1128" t="str">
        <f t="shared" ca="1" si="422"/>
        <v/>
      </c>
      <c r="S1128" t="str">
        <f t="shared" ca="1" si="423"/>
        <v/>
      </c>
      <c r="T1128" t="str">
        <f t="shared" ca="1" si="418"/>
        <v/>
      </c>
      <c r="U1128" t="str">
        <f t="shared" ca="1" si="419"/>
        <v/>
      </c>
      <c r="V1128">
        <v>1128</v>
      </c>
      <c r="DE1128"/>
      <c r="HB1128"/>
    </row>
    <row r="1129" spans="1:210">
      <c r="A1129">
        <v>9</v>
      </c>
      <c r="B1129" t="str">
        <f t="shared" ca="1" si="420"/>
        <v/>
      </c>
      <c r="C1129" t="str">
        <f t="shared" ca="1" si="408"/>
        <v/>
      </c>
      <c r="D1129" t="str">
        <f t="shared" ca="1" si="409"/>
        <v/>
      </c>
      <c r="E1129" t="str" cm="1">
        <f t="array" aca="1" ref="E1129" ca="1">_xlfn.SINGLE(IF(COLUMNS($E1129:E1129)&lt;=COUNTIF(INDIRECT("'Raw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Input'!$B$3)),COLUMNS($E1129:E1129))),""))</f>
        <v>Int</v>
      </c>
      <c r="F1129" t="str" cm="1">
        <f t="array" aca="1" ref="F1129" ca="1">_xlfn.SINGLE(IF(COLUMNS($E1129:F1129)&lt;=COUNTIF(INDIRECT("'Raw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Input'!$B$3)),COLUMNS($E1129:F1129))),""))</f>
        <v/>
      </c>
      <c r="G1129" t="str" cm="1">
        <f t="array" aca="1" ref="G1129" ca="1">_xlfn.SINGLE(IF(COLUMNS($E1129:G1129)&lt;=COUNTIF(INDIRECT("'Raw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Input'!$B$3)),COLUMNS($E1129:G1129))),""))</f>
        <v/>
      </c>
      <c r="H1129" t="str" cm="1">
        <f t="array" aca="1" ref="H1129" ca="1">_xlfn.SINGLE(IF(COLUMNS($E1129:H1129)&lt;=COUNTIF(INDIRECT("'Raw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Input'!$B$3)),COLUMNS($E1129:H1129))),""))</f>
        <v/>
      </c>
      <c r="I1129" t="str" cm="1">
        <f t="array" aca="1" ref="I1129" ca="1">_xlfn.SINGLE(IF(COLUMNS($E1129:I1129)&lt;=COUNTIF(INDIRECT("'Raw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Input'!$B$3)),COLUMNS($E1129:I1129))),""))</f>
        <v/>
      </c>
      <c r="J1129" t="str" cm="1">
        <f t="array" aca="1" ref="J1129" ca="1">_xlfn.SINGLE(IF(COLUMNS($E1129:J1129)&lt;=COUNTIF(INDIRECT("'Raw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Input'!$B$3)),COLUMNS($E1129:J1129))),""))</f>
        <v/>
      </c>
      <c r="K1129" t="str" cm="1">
        <f t="array" aca="1" ref="K1129" ca="1">_xlfn.SINGLE(IF(COLUMNS($E1129:E1129)&lt;=COUNTIF(INDIRECT("'Raw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Input'!$B$3)),COLUMNS($E1129:E1129))),""))</f>
        <v>Boolean</v>
      </c>
      <c r="L1129" t="str" cm="1">
        <f t="array" aca="1" ref="L1129" ca="1">_xlfn.SINGLE(IF(COLUMNS($E1129:F1129)&lt;=COUNTIF(INDIRECT("'Raw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Input'!$B$3)),COLUMNS($E1129:F1129))),""))</f>
        <v/>
      </c>
      <c r="M1129" t="str" cm="1">
        <f t="array" aca="1" ref="M1129" ca="1">_xlfn.SINGLE(IF(COLUMNS($E1129:G1129)&lt;=COUNTIF(INDIRECT("'Raw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Input'!$B$3)),COLUMNS($E1129:G1129))),""))</f>
        <v/>
      </c>
      <c r="N1129" t="str" cm="1">
        <f t="array" aca="1" ref="N1129" ca="1">_xlfn.SINGLE(IF(COLUMNS($E1129:H1129)&lt;=COUNTIF(INDIRECT("'Raw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Input'!$B$3)),COLUMNS($E1129:H1129))),""))</f>
        <v/>
      </c>
      <c r="O1129" t="str" cm="1">
        <f t="array" aca="1" ref="O1129" ca="1">_xlfn.SINGLE(IF(COLUMNS($E1129:I1129)&lt;=COUNTIF(INDIRECT("'Raw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Input'!$B$3)),COLUMNS($E1129:I1129))),""))</f>
        <v/>
      </c>
      <c r="P1129" t="str" cm="1">
        <f t="array" aca="1" ref="P1129" ca="1">_xlfn.SINGLE(IF(COLUMNS($E1129:J1129)&lt;=COUNTIF(INDIRECT("'Raw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Input'!$B$3)),COLUMNS($E1129:J1129))),""))</f>
        <v/>
      </c>
      <c r="Q1129" t="str">
        <f t="shared" ca="1" si="421"/>
        <v>Int</v>
      </c>
      <c r="R1129" t="str">
        <f t="shared" ca="1" si="422"/>
        <v/>
      </c>
      <c r="S1129" t="str">
        <f t="shared" ca="1" si="423"/>
        <v/>
      </c>
      <c r="T1129" t="str">
        <f t="shared" ca="1" si="418"/>
        <v/>
      </c>
      <c r="U1129" t="str">
        <f t="shared" ca="1" si="419"/>
        <v/>
      </c>
      <c r="V1129">
        <v>1129</v>
      </c>
      <c r="DE1129"/>
      <c r="HB1129"/>
    </row>
    <row r="1130" spans="1:210">
      <c r="A1130">
        <v>10</v>
      </c>
      <c r="B1130" t="str">
        <f t="shared" ca="1" si="420"/>
        <v/>
      </c>
      <c r="C1130" t="str">
        <f t="shared" ca="1" si="408"/>
        <v/>
      </c>
      <c r="D1130" t="str">
        <f t="shared" ca="1" si="409"/>
        <v/>
      </c>
      <c r="E1130" t="str" cm="1">
        <f t="array" aca="1" ref="E1130" ca="1">_xlfn.SINGLE(IF(COLUMNS($E1130:E1130)&lt;=COUNTIF(INDIRECT("'Raw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Input'!$B$3)),COLUMNS($E1130:E1130))),""))</f>
        <v>Int</v>
      </c>
      <c r="F1130" t="str" cm="1">
        <f t="array" aca="1" ref="F1130" ca="1">_xlfn.SINGLE(IF(COLUMNS($E1130:F1130)&lt;=COUNTIF(INDIRECT("'Raw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Input'!$B$3)),COLUMNS($E1130:F1130))),""))</f>
        <v/>
      </c>
      <c r="G1130" t="str" cm="1">
        <f t="array" aca="1" ref="G1130" ca="1">_xlfn.SINGLE(IF(COLUMNS($E1130:G1130)&lt;=COUNTIF(INDIRECT("'Raw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Input'!$B$3)),COLUMNS($E1130:G1130))),""))</f>
        <v/>
      </c>
      <c r="H1130" t="str" cm="1">
        <f t="array" aca="1" ref="H1130" ca="1">_xlfn.SINGLE(IF(COLUMNS($E1130:H1130)&lt;=COUNTIF(INDIRECT("'Raw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Input'!$B$3)),COLUMNS($E1130:H1130))),""))</f>
        <v/>
      </c>
      <c r="I1130" t="str" cm="1">
        <f t="array" aca="1" ref="I1130" ca="1">_xlfn.SINGLE(IF(COLUMNS($E1130:I1130)&lt;=COUNTIF(INDIRECT("'Raw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Input'!$B$3)),COLUMNS($E1130:I1130))),""))</f>
        <v/>
      </c>
      <c r="J1130" t="str" cm="1">
        <f t="array" aca="1" ref="J1130" ca="1">_xlfn.SINGLE(IF(COLUMNS($E1130:J1130)&lt;=COUNTIF(INDIRECT("'Raw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Input'!$B$3)),COLUMNS($E1130:J1130))),""))</f>
        <v/>
      </c>
      <c r="K1130" t="str" cm="1">
        <f t="array" aca="1" ref="K1130" ca="1">_xlfn.SINGLE(IF(COLUMNS($E1130:E1130)&lt;=COUNTIF(INDIRECT("'Raw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Input'!$B$3)),COLUMNS($E1130:E1130))),""))</f>
        <v>Boolean</v>
      </c>
      <c r="L1130" t="str" cm="1">
        <f t="array" aca="1" ref="L1130" ca="1">_xlfn.SINGLE(IF(COLUMNS($E1130:F1130)&lt;=COUNTIF(INDIRECT("'Raw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Input'!$B$3)),COLUMNS($E1130:F1130))),""))</f>
        <v/>
      </c>
      <c r="M1130" t="str" cm="1">
        <f t="array" aca="1" ref="M1130" ca="1">_xlfn.SINGLE(IF(COLUMNS($E1130:G1130)&lt;=COUNTIF(INDIRECT("'Raw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Input'!$B$3)),COLUMNS($E1130:G1130))),""))</f>
        <v/>
      </c>
      <c r="N1130" t="str" cm="1">
        <f t="array" aca="1" ref="N1130" ca="1">_xlfn.SINGLE(IF(COLUMNS($E1130:H1130)&lt;=COUNTIF(INDIRECT("'Raw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Input'!$B$3)),COLUMNS($E1130:H1130))),""))</f>
        <v/>
      </c>
      <c r="O1130" t="str" cm="1">
        <f t="array" aca="1" ref="O1130" ca="1">_xlfn.SINGLE(IF(COLUMNS($E1130:I1130)&lt;=COUNTIF(INDIRECT("'Raw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Input'!$B$3)),COLUMNS($E1130:I1130))),""))</f>
        <v/>
      </c>
      <c r="P1130" t="str" cm="1">
        <f t="array" aca="1" ref="P1130" ca="1">_xlfn.SINGLE(IF(COLUMNS($E1130:J1130)&lt;=COUNTIF(INDIRECT("'Raw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Input'!$B$3)),COLUMNS($E1130:J1130))),""))</f>
        <v/>
      </c>
      <c r="Q1130" t="str">
        <f t="shared" ca="1" si="421"/>
        <v>Int</v>
      </c>
      <c r="R1130" t="str">
        <f t="shared" ca="1" si="422"/>
        <v/>
      </c>
      <c r="S1130" t="str">
        <f t="shared" ca="1" si="423"/>
        <v/>
      </c>
      <c r="T1130" t="str">
        <f t="shared" ca="1" si="418"/>
        <v/>
      </c>
      <c r="U1130" t="str">
        <f t="shared" ca="1" si="419"/>
        <v/>
      </c>
      <c r="V1130">
        <v>1130</v>
      </c>
      <c r="DE1130"/>
      <c r="HB1130"/>
    </row>
    <row r="1131" spans="1:210">
      <c r="A1131">
        <v>11</v>
      </c>
      <c r="B1131" t="str">
        <f t="shared" ca="1" si="420"/>
        <v/>
      </c>
      <c r="C1131" t="str">
        <f t="shared" ca="1" si="408"/>
        <v/>
      </c>
      <c r="D1131" t="str">
        <f t="shared" ca="1" si="409"/>
        <v/>
      </c>
      <c r="E1131" t="str" cm="1">
        <f t="array" aca="1" ref="E1131" ca="1">_xlfn.SINGLE(IF(COLUMNS($E1131:E1131)&lt;=COUNTIF(INDIRECT("'Raw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Input'!$B$3)),COLUMNS($E1131:E1131))),""))</f>
        <v>Int</v>
      </c>
      <c r="F1131" t="str" cm="1">
        <f t="array" aca="1" ref="F1131" ca="1">_xlfn.SINGLE(IF(COLUMNS($E1131:F1131)&lt;=COUNTIF(INDIRECT("'Raw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Input'!$B$3)),COLUMNS($E1131:F1131))),""))</f>
        <v/>
      </c>
      <c r="G1131" t="str" cm="1">
        <f t="array" aca="1" ref="G1131" ca="1">_xlfn.SINGLE(IF(COLUMNS($E1131:G1131)&lt;=COUNTIF(INDIRECT("'Raw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Input'!$B$3)),COLUMNS($E1131:G1131))),""))</f>
        <v/>
      </c>
      <c r="H1131" t="str" cm="1">
        <f t="array" aca="1" ref="H1131" ca="1">_xlfn.SINGLE(IF(COLUMNS($E1131:H1131)&lt;=COUNTIF(INDIRECT("'Raw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Input'!$B$3)),COLUMNS($E1131:H1131))),""))</f>
        <v/>
      </c>
      <c r="I1131" t="str" cm="1">
        <f t="array" aca="1" ref="I1131" ca="1">_xlfn.SINGLE(IF(COLUMNS($E1131:I1131)&lt;=COUNTIF(INDIRECT("'Raw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Input'!$B$3)),COLUMNS($E1131:I1131))),""))</f>
        <v/>
      </c>
      <c r="J1131" t="str" cm="1">
        <f t="array" aca="1" ref="J1131" ca="1">_xlfn.SINGLE(IF(COLUMNS($E1131:J1131)&lt;=COUNTIF(INDIRECT("'Raw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Input'!$B$3)),COLUMNS($E1131:J1131))),""))</f>
        <v/>
      </c>
      <c r="K1131" t="str" cm="1">
        <f t="array" aca="1" ref="K1131" ca="1">_xlfn.SINGLE(IF(COLUMNS($E1131:E1131)&lt;=COUNTIF(INDIRECT("'Raw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Input'!$B$3)),COLUMNS($E1131:E1131))),""))</f>
        <v>Boolean</v>
      </c>
      <c r="L1131" t="str" cm="1">
        <f t="array" aca="1" ref="L1131" ca="1">_xlfn.SINGLE(IF(COLUMNS($E1131:F1131)&lt;=COUNTIF(INDIRECT("'Raw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Input'!$B$3)),COLUMNS($E1131:F1131))),""))</f>
        <v/>
      </c>
      <c r="M1131" t="str" cm="1">
        <f t="array" aca="1" ref="M1131" ca="1">_xlfn.SINGLE(IF(COLUMNS($E1131:G1131)&lt;=COUNTIF(INDIRECT("'Raw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Input'!$B$3)),COLUMNS($E1131:G1131))),""))</f>
        <v/>
      </c>
      <c r="N1131" t="str" cm="1">
        <f t="array" aca="1" ref="N1131" ca="1">_xlfn.SINGLE(IF(COLUMNS($E1131:H1131)&lt;=COUNTIF(INDIRECT("'Raw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Input'!$B$3)),COLUMNS($E1131:H1131))),""))</f>
        <v/>
      </c>
      <c r="O1131" t="str" cm="1">
        <f t="array" aca="1" ref="O1131" ca="1">_xlfn.SINGLE(IF(COLUMNS($E1131:I1131)&lt;=COUNTIF(INDIRECT("'Raw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Input'!$B$3)),COLUMNS($E1131:I1131))),""))</f>
        <v/>
      </c>
      <c r="P1131" t="str" cm="1">
        <f t="array" aca="1" ref="P1131" ca="1">_xlfn.SINGLE(IF(COLUMNS($E1131:J1131)&lt;=COUNTIF(INDIRECT("'Raw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Input'!$B$3)),COLUMNS($E1131:J1131))),""))</f>
        <v/>
      </c>
      <c r="Q1131" t="str">
        <f t="shared" ca="1" si="421"/>
        <v>Int</v>
      </c>
      <c r="R1131" t="str">
        <f t="shared" ca="1" si="422"/>
        <v/>
      </c>
      <c r="S1131" t="str">
        <f t="shared" ca="1" si="423"/>
        <v/>
      </c>
      <c r="T1131" t="str">
        <f t="shared" ca="1" si="418"/>
        <v/>
      </c>
      <c r="U1131" t="str">
        <f t="shared" ca="1" si="419"/>
        <v/>
      </c>
      <c r="V1131">
        <v>1131</v>
      </c>
      <c r="DE1131"/>
      <c r="HB1131"/>
    </row>
    <row r="1132" spans="1:210">
      <c r="A1132">
        <v>12</v>
      </c>
      <c r="B1132" t="str">
        <f t="shared" ca="1" si="420"/>
        <v/>
      </c>
      <c r="C1132" t="str">
        <f t="shared" ca="1" si="408"/>
        <v/>
      </c>
      <c r="D1132" t="str">
        <f t="shared" ca="1" si="409"/>
        <v/>
      </c>
      <c r="E1132" t="str" cm="1">
        <f t="array" aca="1" ref="E1132" ca="1">_xlfn.SINGLE(IF(COLUMNS($E1132:E1132)&lt;=COUNTIF(INDIRECT("'Raw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Input'!$B$3)),COLUMNS($E1132:E1132))),""))</f>
        <v>Int</v>
      </c>
      <c r="F1132" t="str" cm="1">
        <f t="array" aca="1" ref="F1132" ca="1">_xlfn.SINGLE(IF(COLUMNS($E1132:F1132)&lt;=COUNTIF(INDIRECT("'Raw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Input'!$B$3)),COLUMNS($E1132:F1132))),""))</f>
        <v/>
      </c>
      <c r="G1132" t="str" cm="1">
        <f t="array" aca="1" ref="G1132" ca="1">_xlfn.SINGLE(IF(COLUMNS($E1132:G1132)&lt;=COUNTIF(INDIRECT("'Raw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Input'!$B$3)),COLUMNS($E1132:G1132))),""))</f>
        <v/>
      </c>
      <c r="H1132" t="str" cm="1">
        <f t="array" aca="1" ref="H1132" ca="1">_xlfn.SINGLE(IF(COLUMNS($E1132:H1132)&lt;=COUNTIF(INDIRECT("'Raw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Input'!$B$3)),COLUMNS($E1132:H1132))),""))</f>
        <v/>
      </c>
      <c r="I1132" t="str" cm="1">
        <f t="array" aca="1" ref="I1132" ca="1">_xlfn.SINGLE(IF(COLUMNS($E1132:I1132)&lt;=COUNTIF(INDIRECT("'Raw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Input'!$B$3)),COLUMNS($E1132:I1132))),""))</f>
        <v/>
      </c>
      <c r="J1132" t="str" cm="1">
        <f t="array" aca="1" ref="J1132" ca="1">_xlfn.SINGLE(IF(COLUMNS($E1132:J1132)&lt;=COUNTIF(INDIRECT("'Raw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Input'!$B$3)),COLUMNS($E1132:J1132))),""))</f>
        <v/>
      </c>
      <c r="K1132" t="str" cm="1">
        <f t="array" aca="1" ref="K1132" ca="1">_xlfn.SINGLE(IF(COLUMNS($E1132:E1132)&lt;=COUNTIF(INDIRECT("'Raw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Input'!$B$3)),COLUMNS($E1132:E1132))),""))</f>
        <v>Boolean</v>
      </c>
      <c r="L1132" t="str" cm="1">
        <f t="array" aca="1" ref="L1132" ca="1">_xlfn.SINGLE(IF(COLUMNS($E1132:F1132)&lt;=COUNTIF(INDIRECT("'Raw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Input'!$B$3)),COLUMNS($E1132:F1132))),""))</f>
        <v/>
      </c>
      <c r="M1132" t="str" cm="1">
        <f t="array" aca="1" ref="M1132" ca="1">_xlfn.SINGLE(IF(COLUMNS($E1132:G1132)&lt;=COUNTIF(INDIRECT("'Raw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Input'!$B$3)),COLUMNS($E1132:G1132))),""))</f>
        <v/>
      </c>
      <c r="N1132" t="str" cm="1">
        <f t="array" aca="1" ref="N1132" ca="1">_xlfn.SINGLE(IF(COLUMNS($E1132:H1132)&lt;=COUNTIF(INDIRECT("'Raw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Input'!$B$3)),COLUMNS($E1132:H1132))),""))</f>
        <v/>
      </c>
      <c r="O1132" t="str" cm="1">
        <f t="array" aca="1" ref="O1132" ca="1">_xlfn.SINGLE(IF(COLUMNS($E1132:I1132)&lt;=COUNTIF(INDIRECT("'Raw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Input'!$B$3)),COLUMNS($E1132:I1132))),""))</f>
        <v/>
      </c>
      <c r="P1132" t="str" cm="1">
        <f t="array" aca="1" ref="P1132" ca="1">_xlfn.SINGLE(IF(COLUMNS($E1132:J1132)&lt;=COUNTIF(INDIRECT("'Raw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Input'!$B$3)),COLUMNS($E1132:J1132))),""))</f>
        <v/>
      </c>
      <c r="Q1132" t="str">
        <f t="shared" ca="1" si="421"/>
        <v>Int</v>
      </c>
      <c r="R1132" t="str">
        <f t="shared" ca="1" si="422"/>
        <v/>
      </c>
      <c r="S1132" t="str">
        <f t="shared" ca="1" si="423"/>
        <v/>
      </c>
      <c r="T1132" t="str">
        <f t="shared" ca="1" si="418"/>
        <v/>
      </c>
      <c r="U1132" t="str">
        <f t="shared" ca="1" si="419"/>
        <v/>
      </c>
      <c r="V1132">
        <v>1132</v>
      </c>
      <c r="DE1132"/>
      <c r="HB1132"/>
    </row>
    <row r="1133" spans="1:210">
      <c r="A1133" s="79" t="str">
        <f ca="1">IF(ISBLANK(INDIRECT("Setup!A"&amp;(1+(V1133+11)/13))),"",INDIRECT("Setup!A"&amp;(1+(V1133+11)/13)))</f>
        <v/>
      </c>
      <c r="C1133" t="str">
        <f t="shared" ca="1" si="408"/>
        <v/>
      </c>
      <c r="D1133" t="str">
        <f t="shared" ca="1" si="409"/>
        <v/>
      </c>
      <c r="K1133" t="str" cm="1">
        <f t="array" aca="1" ref="K1133" ca="1">_xlfn.SINGLE(IF(COLUMNS($E1133:E1133)&lt;=COUNTIF(INDIRECT("'Raw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Input'!$B$3)),COLUMNS($E1133:E1133))),""))</f>
        <v/>
      </c>
      <c r="L1133" t="str" cm="1">
        <f t="array" aca="1" ref="L1133" ca="1">_xlfn.SINGLE(IF(COLUMNS($E1133:F1133)&lt;=COUNTIF(INDIRECT("'Raw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Input'!$B$3)),COLUMNS($E1133:F1133))),""))</f>
        <v/>
      </c>
      <c r="M1133" t="str" cm="1">
        <f t="array" aca="1" ref="M1133" ca="1">_xlfn.SINGLE(IF(COLUMNS($E1133:G1133)&lt;=COUNTIF(INDIRECT("'Raw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Input'!$B$3)),COLUMNS($E1133:G1133))),""))</f>
        <v/>
      </c>
      <c r="N1133" t="str" cm="1">
        <f t="array" aca="1" ref="N1133" ca="1">_xlfn.SINGLE(IF(COLUMNS($E1133:H1133)&lt;=COUNTIF(INDIRECT("'Raw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Input'!$B$3)),COLUMNS($E1133:H1133))),""))</f>
        <v/>
      </c>
      <c r="O1133" t="str" cm="1">
        <f t="array" aca="1" ref="O1133" ca="1">_xlfn.SINGLE(IF(COLUMNS($E1133:I1133)&lt;=COUNTIF(INDIRECT("'Raw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Input'!$B$3)),COLUMNS($E1133:I1133))),""))</f>
        <v/>
      </c>
      <c r="P1133" t="str" cm="1">
        <f t="array" aca="1" ref="P1133" ca="1">_xlfn.SINGLE(IF(COLUMNS($E1133:J1133)&lt;=COUNTIF(INDIRECT("'Raw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Input'!$B$3)),COLUMNS($E1133:J1133))),""))</f>
        <v/>
      </c>
      <c r="T1133" t="str">
        <f t="shared" ca="1" si="418"/>
        <v/>
      </c>
      <c r="U1133" t="str">
        <f t="shared" ca="1" si="419"/>
        <v/>
      </c>
      <c r="V1133">
        <v>1133</v>
      </c>
      <c r="DE1133"/>
      <c r="HB1133"/>
    </row>
    <row r="1134" spans="1:210">
      <c r="A1134">
        <v>1</v>
      </c>
      <c r="B1134" t="str">
        <f t="shared" ref="B1134:B1145" ca="1" si="424">IFERROR(IF(ISBLANK(INDIRECT(INDIRECT("A"&amp;V1134-A1134)&amp;"!B"&amp;A1134+3)),"",INDIRECT(INDIRECT("A"&amp;V1134-A1134)&amp;"!B"&amp;A1134+3)),"")</f>
        <v/>
      </c>
      <c r="C1134" t="str">
        <f t="shared" ca="1" si="408"/>
        <v/>
      </c>
      <c r="D1134" t="str">
        <f t="shared" ca="1" si="409"/>
        <v/>
      </c>
      <c r="E1134" t="str" cm="1">
        <f t="array" aca="1" ref="E1134" ca="1">_xlfn.SINGLE(IF(COLUMNS($E1134:E1134)&lt;=COUNTIF(INDIRECT("'Raw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Input'!$B$3)),COLUMNS($E1134:E1134))),""))</f>
        <v>Int</v>
      </c>
      <c r="F1134" t="str" cm="1">
        <f t="array" aca="1" ref="F1134" ca="1">_xlfn.SINGLE(IF(COLUMNS($E1134:F1134)&lt;=COUNTIF(INDIRECT("'Raw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Input'!$B$3)),COLUMNS($E1134:F1134))),""))</f>
        <v/>
      </c>
      <c r="G1134" t="str" cm="1">
        <f t="array" aca="1" ref="G1134" ca="1">_xlfn.SINGLE(IF(COLUMNS($E1134:G1134)&lt;=COUNTIF(INDIRECT("'Raw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Input'!$B$3)),COLUMNS($E1134:G1134))),""))</f>
        <v/>
      </c>
      <c r="H1134" t="str" cm="1">
        <f t="array" aca="1" ref="H1134" ca="1">_xlfn.SINGLE(IF(COLUMNS($E1134:H1134)&lt;=COUNTIF(INDIRECT("'Raw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Input'!$B$3)),COLUMNS($E1134:H1134))),""))</f>
        <v/>
      </c>
      <c r="I1134" t="str" cm="1">
        <f t="array" aca="1" ref="I1134" ca="1">_xlfn.SINGLE(IF(COLUMNS($E1134:I1134)&lt;=COUNTIF(INDIRECT("'Raw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Input'!$B$3)),COLUMNS($E1134:I1134))),""))</f>
        <v/>
      </c>
      <c r="J1134" t="str" cm="1">
        <f t="array" aca="1" ref="J1134" ca="1">_xlfn.SINGLE(IF(COLUMNS($E1134:J1134)&lt;=COUNTIF(INDIRECT("'Raw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Input'!$B$3)),COLUMNS($E1134:J1134))),""))</f>
        <v/>
      </c>
      <c r="K1134" t="str" cm="1">
        <f t="array" aca="1" ref="K1134" ca="1">_xlfn.SINGLE(IF(COLUMNS($E1134:E1134)&lt;=COUNTIF(INDIRECT("'Raw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Input'!$B$3)),COLUMNS($E1134:E1134))),""))</f>
        <v>Boolean</v>
      </c>
      <c r="L1134" t="str" cm="1">
        <f t="array" aca="1" ref="L1134" ca="1">_xlfn.SINGLE(IF(COLUMNS($E1134:F1134)&lt;=COUNTIF(INDIRECT("'Raw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Input'!$B$3)),COLUMNS($E1134:F1134))),""))</f>
        <v/>
      </c>
      <c r="M1134" t="str" cm="1">
        <f t="array" aca="1" ref="M1134" ca="1">_xlfn.SINGLE(IF(COLUMNS($E1134:G1134)&lt;=COUNTIF(INDIRECT("'Raw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Input'!$B$3)),COLUMNS($E1134:G1134))),""))</f>
        <v/>
      </c>
      <c r="N1134" t="str" cm="1">
        <f t="array" aca="1" ref="N1134" ca="1">_xlfn.SINGLE(IF(COLUMNS($E1134:H1134)&lt;=COUNTIF(INDIRECT("'Raw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Input'!$B$3)),COLUMNS($E1134:H1134))),""))</f>
        <v/>
      </c>
      <c r="O1134" t="str" cm="1">
        <f t="array" aca="1" ref="O1134" ca="1">_xlfn.SINGLE(IF(COLUMNS($E1134:I1134)&lt;=COUNTIF(INDIRECT("'Raw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Input'!$B$3)),COLUMNS($E1134:I1134))),""))</f>
        <v/>
      </c>
      <c r="P1134" t="str" cm="1">
        <f t="array" aca="1" ref="P1134" ca="1">_xlfn.SINGLE(IF(COLUMNS($E1134:J1134)&lt;=COUNTIF(INDIRECT("'Raw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Input'!$B$3)),COLUMNS($E1134:J1134))),""))</f>
        <v/>
      </c>
      <c r="Q1134" t="str">
        <f t="shared" ref="Q1134:Q1145" ca="1" si="425">IF(NOT(C1134=K1134),E1134,IF(NOT(C1134=L1134),F1134,IF(NOT(C1134=M1134),G1134,IF(NOT(C1134=N1134),H1134,IF(NOT(C1134=O1134),I1134,IF(NOT(C1134=P1134),J1134,""))))))</f>
        <v>Int</v>
      </c>
      <c r="R1134" t="str">
        <f t="shared" ref="R1134:R1145" ca="1" si="426">IF(AND(NOT(C1134=L1134),NOT(F1134=Q1134)),F1134,IF(AND(NOT(C1134=M1134),NOT(G1134=Q1134)),G1134,IF(AND(NOT(C1134=N1134),NOT(H1134=Q1134)),H1134,IF(AND(NOT(C1134=O1134),NOT(I1134=Q1134)),I1134,IF(AND(NOT(C1134=P1134),NOT(J1134=Q1134)),J1134,"")))))</f>
        <v/>
      </c>
      <c r="S1134" t="str">
        <f t="shared" ref="S1134:S1145" ca="1" si="427">IF(AND(NOT(C1134=M1134),NOT(G1134=Q1134),NOT(G1134=R1134)),G1134,IF(AND(NOT(C1134=N1134),NOT(H1134=Q1134),NOT(H1134=R1134)),H1134,IF(AND(NOT(C1134=O1134),NOT(I1134=Q1134),NOT(I1134=R1134)),I1134,IF(AND(NOT(C1134=P1134),NOT(J1134=Q1134),NOT(J1134=R1134)),J1134,""))))</f>
        <v/>
      </c>
      <c r="T1134" t="str">
        <f t="shared" ca="1" si="418"/>
        <v/>
      </c>
      <c r="U1134" t="str">
        <f t="shared" ca="1" si="419"/>
        <v/>
      </c>
      <c r="V1134">
        <v>1134</v>
      </c>
      <c r="DE1134"/>
      <c r="HB1134"/>
    </row>
    <row r="1135" spans="1:210">
      <c r="A1135">
        <v>2</v>
      </c>
      <c r="B1135" t="str">
        <f t="shared" ca="1" si="424"/>
        <v/>
      </c>
      <c r="C1135" t="str">
        <f t="shared" ca="1" si="408"/>
        <v/>
      </c>
      <c r="D1135" t="str">
        <f t="shared" ca="1" si="409"/>
        <v/>
      </c>
      <c r="E1135" t="str" cm="1">
        <f t="array" aca="1" ref="E1135" ca="1">_xlfn.SINGLE(IF(COLUMNS($E1135:E1135)&lt;=COUNTIF(INDIRECT("'Raw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Input'!$B$3)),COLUMNS($E1135:E1135))),""))</f>
        <v>Int</v>
      </c>
      <c r="F1135" t="str" cm="1">
        <f t="array" aca="1" ref="F1135" ca="1">_xlfn.SINGLE(IF(COLUMNS($E1135:F1135)&lt;=COUNTIF(INDIRECT("'Raw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Input'!$B$3)),COLUMNS($E1135:F1135))),""))</f>
        <v/>
      </c>
      <c r="G1135" t="str" cm="1">
        <f t="array" aca="1" ref="G1135" ca="1">_xlfn.SINGLE(IF(COLUMNS($E1135:G1135)&lt;=COUNTIF(INDIRECT("'Raw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Input'!$B$3)),COLUMNS($E1135:G1135))),""))</f>
        <v/>
      </c>
      <c r="H1135" t="str" cm="1">
        <f t="array" aca="1" ref="H1135" ca="1">_xlfn.SINGLE(IF(COLUMNS($E1135:H1135)&lt;=COUNTIF(INDIRECT("'Raw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Input'!$B$3)),COLUMNS($E1135:H1135))),""))</f>
        <v/>
      </c>
      <c r="I1135" t="str" cm="1">
        <f t="array" aca="1" ref="I1135" ca="1">_xlfn.SINGLE(IF(COLUMNS($E1135:I1135)&lt;=COUNTIF(INDIRECT("'Raw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Input'!$B$3)),COLUMNS($E1135:I1135))),""))</f>
        <v/>
      </c>
      <c r="J1135" t="str" cm="1">
        <f t="array" aca="1" ref="J1135" ca="1">_xlfn.SINGLE(IF(COLUMNS($E1135:J1135)&lt;=COUNTIF(INDIRECT("'Raw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Input'!$B$3)),COLUMNS($E1135:J1135))),""))</f>
        <v/>
      </c>
      <c r="K1135" t="str" cm="1">
        <f t="array" aca="1" ref="K1135" ca="1">_xlfn.SINGLE(IF(COLUMNS($E1135:E1135)&lt;=COUNTIF(INDIRECT("'Raw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Input'!$B$3)),COLUMNS($E1135:E1135))),""))</f>
        <v>Boolean</v>
      </c>
      <c r="L1135" t="str" cm="1">
        <f t="array" aca="1" ref="L1135" ca="1">_xlfn.SINGLE(IF(COLUMNS($E1135:F1135)&lt;=COUNTIF(INDIRECT("'Raw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Input'!$B$3)),COLUMNS($E1135:F1135))),""))</f>
        <v/>
      </c>
      <c r="M1135" t="str" cm="1">
        <f t="array" aca="1" ref="M1135" ca="1">_xlfn.SINGLE(IF(COLUMNS($E1135:G1135)&lt;=COUNTIF(INDIRECT("'Raw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Input'!$B$3)),COLUMNS($E1135:G1135))),""))</f>
        <v/>
      </c>
      <c r="N1135" t="str" cm="1">
        <f t="array" aca="1" ref="N1135" ca="1">_xlfn.SINGLE(IF(COLUMNS($E1135:H1135)&lt;=COUNTIF(INDIRECT("'Raw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Input'!$B$3)),COLUMNS($E1135:H1135))),""))</f>
        <v/>
      </c>
      <c r="O1135" t="str" cm="1">
        <f t="array" aca="1" ref="O1135" ca="1">_xlfn.SINGLE(IF(COLUMNS($E1135:I1135)&lt;=COUNTIF(INDIRECT("'Raw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Input'!$B$3)),COLUMNS($E1135:I1135))),""))</f>
        <v/>
      </c>
      <c r="P1135" t="str" cm="1">
        <f t="array" aca="1" ref="P1135" ca="1">_xlfn.SINGLE(IF(COLUMNS($E1135:J1135)&lt;=COUNTIF(INDIRECT("'Raw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Input'!$B$3)),COLUMNS($E1135:J1135))),""))</f>
        <v/>
      </c>
      <c r="Q1135" t="str">
        <f t="shared" ca="1" si="425"/>
        <v>Int</v>
      </c>
      <c r="R1135" t="str">
        <f t="shared" ca="1" si="426"/>
        <v/>
      </c>
      <c r="S1135" t="str">
        <f t="shared" ca="1" si="427"/>
        <v/>
      </c>
      <c r="T1135" t="str">
        <f t="shared" ca="1" si="418"/>
        <v/>
      </c>
      <c r="U1135" t="str">
        <f t="shared" ca="1" si="419"/>
        <v/>
      </c>
      <c r="V1135">
        <v>1135</v>
      </c>
      <c r="DE1135"/>
      <c r="HB1135"/>
    </row>
    <row r="1136" spans="1:210">
      <c r="A1136">
        <v>3</v>
      </c>
      <c r="B1136" t="str">
        <f t="shared" ca="1" si="424"/>
        <v/>
      </c>
      <c r="C1136" t="str">
        <f t="shared" ca="1" si="408"/>
        <v/>
      </c>
      <c r="D1136" t="str">
        <f t="shared" ca="1" si="409"/>
        <v/>
      </c>
      <c r="E1136" t="str" cm="1">
        <f t="array" aca="1" ref="E1136" ca="1">_xlfn.SINGLE(IF(COLUMNS($E1136:E1136)&lt;=COUNTIF(INDIRECT("'Raw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Input'!$B$3)),COLUMNS($E1136:E1136))),""))</f>
        <v>Int</v>
      </c>
      <c r="F1136" t="str" cm="1">
        <f t="array" aca="1" ref="F1136" ca="1">_xlfn.SINGLE(IF(COLUMNS($E1136:F1136)&lt;=COUNTIF(INDIRECT("'Raw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Input'!$B$3)),COLUMNS($E1136:F1136))),""))</f>
        <v/>
      </c>
      <c r="G1136" t="str" cm="1">
        <f t="array" aca="1" ref="G1136" ca="1">_xlfn.SINGLE(IF(COLUMNS($E1136:G1136)&lt;=COUNTIF(INDIRECT("'Raw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Input'!$B$3)),COLUMNS($E1136:G1136))),""))</f>
        <v/>
      </c>
      <c r="H1136" t="str" cm="1">
        <f t="array" aca="1" ref="H1136" ca="1">_xlfn.SINGLE(IF(COLUMNS($E1136:H1136)&lt;=COUNTIF(INDIRECT("'Raw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Input'!$B$3)),COLUMNS($E1136:H1136))),""))</f>
        <v/>
      </c>
      <c r="I1136" t="str" cm="1">
        <f t="array" aca="1" ref="I1136" ca="1">_xlfn.SINGLE(IF(COLUMNS($E1136:I1136)&lt;=COUNTIF(INDIRECT("'Raw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Input'!$B$3)),COLUMNS($E1136:I1136))),""))</f>
        <v/>
      </c>
      <c r="J1136" t="str" cm="1">
        <f t="array" aca="1" ref="J1136" ca="1">_xlfn.SINGLE(IF(COLUMNS($E1136:J1136)&lt;=COUNTIF(INDIRECT("'Raw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Input'!$B$3)),COLUMNS($E1136:J1136))),""))</f>
        <v/>
      </c>
      <c r="K1136" t="str" cm="1">
        <f t="array" aca="1" ref="K1136" ca="1">_xlfn.SINGLE(IF(COLUMNS($E1136:E1136)&lt;=COUNTIF(INDIRECT("'Raw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Input'!$B$3)),COLUMNS($E1136:E1136))),""))</f>
        <v>Boolean</v>
      </c>
      <c r="L1136" t="str" cm="1">
        <f t="array" aca="1" ref="L1136" ca="1">_xlfn.SINGLE(IF(COLUMNS($E1136:F1136)&lt;=COUNTIF(INDIRECT("'Raw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Input'!$B$3)),COLUMNS($E1136:F1136))),""))</f>
        <v/>
      </c>
      <c r="M1136" t="str" cm="1">
        <f t="array" aca="1" ref="M1136" ca="1">_xlfn.SINGLE(IF(COLUMNS($E1136:G1136)&lt;=COUNTIF(INDIRECT("'Raw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Input'!$B$3)),COLUMNS($E1136:G1136))),""))</f>
        <v/>
      </c>
      <c r="N1136" t="str" cm="1">
        <f t="array" aca="1" ref="N1136" ca="1">_xlfn.SINGLE(IF(COLUMNS($E1136:H1136)&lt;=COUNTIF(INDIRECT("'Raw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Input'!$B$3)),COLUMNS($E1136:H1136))),""))</f>
        <v/>
      </c>
      <c r="O1136" t="str" cm="1">
        <f t="array" aca="1" ref="O1136" ca="1">_xlfn.SINGLE(IF(COLUMNS($E1136:I1136)&lt;=COUNTIF(INDIRECT("'Raw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Input'!$B$3)),COLUMNS($E1136:I1136))),""))</f>
        <v/>
      </c>
      <c r="P1136" t="str" cm="1">
        <f t="array" aca="1" ref="P1136" ca="1">_xlfn.SINGLE(IF(COLUMNS($E1136:J1136)&lt;=COUNTIF(INDIRECT("'Raw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Input'!$B$3)),COLUMNS($E1136:J1136))),""))</f>
        <v/>
      </c>
      <c r="Q1136" t="str">
        <f t="shared" ca="1" si="425"/>
        <v>Int</v>
      </c>
      <c r="R1136" t="str">
        <f t="shared" ca="1" si="426"/>
        <v/>
      </c>
      <c r="S1136" t="str">
        <f t="shared" ca="1" si="427"/>
        <v/>
      </c>
      <c r="T1136" t="str">
        <f t="shared" ca="1" si="418"/>
        <v/>
      </c>
      <c r="U1136" t="str">
        <f t="shared" ca="1" si="419"/>
        <v/>
      </c>
      <c r="V1136">
        <v>1136</v>
      </c>
      <c r="DE1136"/>
      <c r="HB1136"/>
    </row>
    <row r="1137" spans="1:210">
      <c r="A1137">
        <v>4</v>
      </c>
      <c r="B1137" t="str">
        <f t="shared" ca="1" si="424"/>
        <v/>
      </c>
      <c r="C1137" t="str">
        <f t="shared" ca="1" si="408"/>
        <v/>
      </c>
      <c r="D1137" t="str">
        <f t="shared" ca="1" si="409"/>
        <v/>
      </c>
      <c r="E1137" t="str" cm="1">
        <f t="array" aca="1" ref="E1137" ca="1">_xlfn.SINGLE(IF(COLUMNS($E1137:E1137)&lt;=COUNTIF(INDIRECT("'Raw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Input'!$B$3)),COLUMNS($E1137:E1137))),""))</f>
        <v>Int</v>
      </c>
      <c r="F1137" t="str" cm="1">
        <f t="array" aca="1" ref="F1137" ca="1">_xlfn.SINGLE(IF(COLUMNS($E1137:F1137)&lt;=COUNTIF(INDIRECT("'Raw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Input'!$B$3)),COLUMNS($E1137:F1137))),""))</f>
        <v/>
      </c>
      <c r="G1137" t="str" cm="1">
        <f t="array" aca="1" ref="G1137" ca="1">_xlfn.SINGLE(IF(COLUMNS($E1137:G1137)&lt;=COUNTIF(INDIRECT("'Raw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Input'!$B$3)),COLUMNS($E1137:G1137))),""))</f>
        <v/>
      </c>
      <c r="H1137" t="str" cm="1">
        <f t="array" aca="1" ref="H1137" ca="1">_xlfn.SINGLE(IF(COLUMNS($E1137:H1137)&lt;=COUNTIF(INDIRECT("'Raw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Input'!$B$3)),COLUMNS($E1137:H1137))),""))</f>
        <v/>
      </c>
      <c r="I1137" t="str" cm="1">
        <f t="array" aca="1" ref="I1137" ca="1">_xlfn.SINGLE(IF(COLUMNS($E1137:I1137)&lt;=COUNTIF(INDIRECT("'Raw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Input'!$B$3)),COLUMNS($E1137:I1137))),""))</f>
        <v/>
      </c>
      <c r="J1137" t="str" cm="1">
        <f t="array" aca="1" ref="J1137" ca="1">_xlfn.SINGLE(IF(COLUMNS($E1137:J1137)&lt;=COUNTIF(INDIRECT("'Raw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Input'!$B$3)),COLUMNS($E1137:J1137))),""))</f>
        <v/>
      </c>
      <c r="K1137" t="str" cm="1">
        <f t="array" aca="1" ref="K1137" ca="1">_xlfn.SINGLE(IF(COLUMNS($E1137:E1137)&lt;=COUNTIF(INDIRECT("'Raw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Input'!$B$3)),COLUMNS($E1137:E1137))),""))</f>
        <v>Boolean</v>
      </c>
      <c r="L1137" t="str" cm="1">
        <f t="array" aca="1" ref="L1137" ca="1">_xlfn.SINGLE(IF(COLUMNS($E1137:F1137)&lt;=COUNTIF(INDIRECT("'Raw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Input'!$B$3)),COLUMNS($E1137:F1137))),""))</f>
        <v/>
      </c>
      <c r="M1137" t="str" cm="1">
        <f t="array" aca="1" ref="M1137" ca="1">_xlfn.SINGLE(IF(COLUMNS($E1137:G1137)&lt;=COUNTIF(INDIRECT("'Raw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Input'!$B$3)),COLUMNS($E1137:G1137))),""))</f>
        <v/>
      </c>
      <c r="N1137" t="str" cm="1">
        <f t="array" aca="1" ref="N1137" ca="1">_xlfn.SINGLE(IF(COLUMNS($E1137:H1137)&lt;=COUNTIF(INDIRECT("'Raw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Input'!$B$3)),COLUMNS($E1137:H1137))),""))</f>
        <v/>
      </c>
      <c r="O1137" t="str" cm="1">
        <f t="array" aca="1" ref="O1137" ca="1">_xlfn.SINGLE(IF(COLUMNS($E1137:I1137)&lt;=COUNTIF(INDIRECT("'Raw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Input'!$B$3)),COLUMNS($E1137:I1137))),""))</f>
        <v/>
      </c>
      <c r="P1137" t="str" cm="1">
        <f t="array" aca="1" ref="P1137" ca="1">_xlfn.SINGLE(IF(COLUMNS($E1137:J1137)&lt;=COUNTIF(INDIRECT("'Raw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Input'!$B$3)),COLUMNS($E1137:J1137))),""))</f>
        <v/>
      </c>
      <c r="Q1137" t="str">
        <f t="shared" ca="1" si="425"/>
        <v>Int</v>
      </c>
      <c r="R1137" t="str">
        <f t="shared" ca="1" si="426"/>
        <v/>
      </c>
      <c r="S1137" t="str">
        <f t="shared" ca="1" si="427"/>
        <v/>
      </c>
      <c r="T1137" t="str">
        <f t="shared" ca="1" si="418"/>
        <v/>
      </c>
      <c r="U1137" t="str">
        <f t="shared" ca="1" si="419"/>
        <v/>
      </c>
      <c r="V1137">
        <v>1137</v>
      </c>
      <c r="DE1137"/>
      <c r="HB1137"/>
    </row>
    <row r="1138" spans="1:210">
      <c r="A1138">
        <v>5</v>
      </c>
      <c r="B1138" t="str">
        <f t="shared" ca="1" si="424"/>
        <v/>
      </c>
      <c r="C1138" t="str">
        <f t="shared" ca="1" si="408"/>
        <v/>
      </c>
      <c r="D1138" t="str">
        <f t="shared" ca="1" si="409"/>
        <v/>
      </c>
      <c r="E1138" t="str" cm="1">
        <f t="array" aca="1" ref="E1138" ca="1">_xlfn.SINGLE(IF(COLUMNS($E1138:E1138)&lt;=COUNTIF(INDIRECT("'Raw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Input'!$B$3)),COLUMNS($E1138:E1138))),""))</f>
        <v>Int</v>
      </c>
      <c r="F1138" t="str" cm="1">
        <f t="array" aca="1" ref="F1138" ca="1">_xlfn.SINGLE(IF(COLUMNS($E1138:F1138)&lt;=COUNTIF(INDIRECT("'Raw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Input'!$B$3)),COLUMNS($E1138:F1138))),""))</f>
        <v/>
      </c>
      <c r="G1138" t="str" cm="1">
        <f t="array" aca="1" ref="G1138" ca="1">_xlfn.SINGLE(IF(COLUMNS($E1138:G1138)&lt;=COUNTIF(INDIRECT("'Raw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Input'!$B$3)),COLUMNS($E1138:G1138))),""))</f>
        <v/>
      </c>
      <c r="H1138" t="str" cm="1">
        <f t="array" aca="1" ref="H1138" ca="1">_xlfn.SINGLE(IF(COLUMNS($E1138:H1138)&lt;=COUNTIF(INDIRECT("'Raw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Input'!$B$3)),COLUMNS($E1138:H1138))),""))</f>
        <v/>
      </c>
      <c r="I1138" t="str" cm="1">
        <f t="array" aca="1" ref="I1138" ca="1">_xlfn.SINGLE(IF(COLUMNS($E1138:I1138)&lt;=COUNTIF(INDIRECT("'Raw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Input'!$B$3)),COLUMNS($E1138:I1138))),""))</f>
        <v/>
      </c>
      <c r="J1138" t="str" cm="1">
        <f t="array" aca="1" ref="J1138" ca="1">_xlfn.SINGLE(IF(COLUMNS($E1138:J1138)&lt;=COUNTIF(INDIRECT("'Raw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Input'!$B$3)),COLUMNS($E1138:J1138))),""))</f>
        <v/>
      </c>
      <c r="K1138" t="str" cm="1">
        <f t="array" aca="1" ref="K1138" ca="1">_xlfn.SINGLE(IF(COLUMNS($E1138:E1138)&lt;=COUNTIF(INDIRECT("'Raw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Input'!$B$3)),COLUMNS($E1138:E1138))),""))</f>
        <v>Boolean</v>
      </c>
      <c r="L1138" t="str" cm="1">
        <f t="array" aca="1" ref="L1138" ca="1">_xlfn.SINGLE(IF(COLUMNS($E1138:F1138)&lt;=COUNTIF(INDIRECT("'Raw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Input'!$B$3)),COLUMNS($E1138:F1138))),""))</f>
        <v/>
      </c>
      <c r="M1138" t="str" cm="1">
        <f t="array" aca="1" ref="M1138" ca="1">_xlfn.SINGLE(IF(COLUMNS($E1138:G1138)&lt;=COUNTIF(INDIRECT("'Raw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Input'!$B$3)),COLUMNS($E1138:G1138))),""))</f>
        <v/>
      </c>
      <c r="N1138" t="str" cm="1">
        <f t="array" aca="1" ref="N1138" ca="1">_xlfn.SINGLE(IF(COLUMNS($E1138:H1138)&lt;=COUNTIF(INDIRECT("'Raw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Input'!$B$3)),COLUMNS($E1138:H1138))),""))</f>
        <v/>
      </c>
      <c r="O1138" t="str" cm="1">
        <f t="array" aca="1" ref="O1138" ca="1">_xlfn.SINGLE(IF(COLUMNS($E1138:I1138)&lt;=COUNTIF(INDIRECT("'Raw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Input'!$B$3)),COLUMNS($E1138:I1138))),""))</f>
        <v/>
      </c>
      <c r="P1138" t="str" cm="1">
        <f t="array" aca="1" ref="P1138" ca="1">_xlfn.SINGLE(IF(COLUMNS($E1138:J1138)&lt;=COUNTIF(INDIRECT("'Raw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Input'!$B$3)),COLUMNS($E1138:J1138))),""))</f>
        <v/>
      </c>
      <c r="Q1138" t="str">
        <f t="shared" ca="1" si="425"/>
        <v>Int</v>
      </c>
      <c r="R1138" t="str">
        <f t="shared" ca="1" si="426"/>
        <v/>
      </c>
      <c r="S1138" t="str">
        <f t="shared" ca="1" si="427"/>
        <v/>
      </c>
      <c r="T1138" t="str">
        <f t="shared" ca="1" si="418"/>
        <v/>
      </c>
      <c r="U1138" t="str">
        <f t="shared" ca="1" si="419"/>
        <v/>
      </c>
      <c r="V1138">
        <v>1138</v>
      </c>
      <c r="DE1138"/>
      <c r="HB1138"/>
    </row>
    <row r="1139" spans="1:210">
      <c r="A1139">
        <v>6</v>
      </c>
      <c r="B1139" t="str">
        <f t="shared" ca="1" si="424"/>
        <v/>
      </c>
      <c r="C1139" t="str">
        <f t="shared" ca="1" si="408"/>
        <v/>
      </c>
      <c r="D1139" t="str">
        <f t="shared" ca="1" si="409"/>
        <v/>
      </c>
      <c r="E1139" t="str" cm="1">
        <f t="array" aca="1" ref="E1139" ca="1">_xlfn.SINGLE(IF(COLUMNS($E1139:E1139)&lt;=COUNTIF(INDIRECT("'Raw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Input'!$B$3)),COLUMNS($E1139:E1139))),""))</f>
        <v>Int</v>
      </c>
      <c r="F1139" t="str" cm="1">
        <f t="array" aca="1" ref="F1139" ca="1">_xlfn.SINGLE(IF(COLUMNS($E1139:F1139)&lt;=COUNTIF(INDIRECT("'Raw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Input'!$B$3)),COLUMNS($E1139:F1139))),""))</f>
        <v/>
      </c>
      <c r="G1139" t="str" cm="1">
        <f t="array" aca="1" ref="G1139" ca="1">_xlfn.SINGLE(IF(COLUMNS($E1139:G1139)&lt;=COUNTIF(INDIRECT("'Raw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Input'!$B$3)),COLUMNS($E1139:G1139))),""))</f>
        <v/>
      </c>
      <c r="H1139" t="str" cm="1">
        <f t="array" aca="1" ref="H1139" ca="1">_xlfn.SINGLE(IF(COLUMNS($E1139:H1139)&lt;=COUNTIF(INDIRECT("'Raw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Input'!$B$3)),COLUMNS($E1139:H1139))),""))</f>
        <v/>
      </c>
      <c r="I1139" t="str" cm="1">
        <f t="array" aca="1" ref="I1139" ca="1">_xlfn.SINGLE(IF(COLUMNS($E1139:I1139)&lt;=COUNTIF(INDIRECT("'Raw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Input'!$B$3)),COLUMNS($E1139:I1139))),""))</f>
        <v/>
      </c>
      <c r="J1139" t="str" cm="1">
        <f t="array" aca="1" ref="J1139" ca="1">_xlfn.SINGLE(IF(COLUMNS($E1139:J1139)&lt;=COUNTIF(INDIRECT("'Raw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Input'!$B$3)),COLUMNS($E1139:J1139))),""))</f>
        <v/>
      </c>
      <c r="K1139" t="str" cm="1">
        <f t="array" aca="1" ref="K1139" ca="1">_xlfn.SINGLE(IF(COLUMNS($E1139:E1139)&lt;=COUNTIF(INDIRECT("'Raw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Input'!$B$3)),COLUMNS($E1139:E1139))),""))</f>
        <v>Boolean</v>
      </c>
      <c r="L1139" t="str" cm="1">
        <f t="array" aca="1" ref="L1139" ca="1">_xlfn.SINGLE(IF(COLUMNS($E1139:F1139)&lt;=COUNTIF(INDIRECT("'Raw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Input'!$B$3)),COLUMNS($E1139:F1139))),""))</f>
        <v/>
      </c>
      <c r="M1139" t="str" cm="1">
        <f t="array" aca="1" ref="M1139" ca="1">_xlfn.SINGLE(IF(COLUMNS($E1139:G1139)&lt;=COUNTIF(INDIRECT("'Raw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Input'!$B$3)),COLUMNS($E1139:G1139))),""))</f>
        <v/>
      </c>
      <c r="N1139" t="str" cm="1">
        <f t="array" aca="1" ref="N1139" ca="1">_xlfn.SINGLE(IF(COLUMNS($E1139:H1139)&lt;=COUNTIF(INDIRECT("'Raw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Input'!$B$3)),COLUMNS($E1139:H1139))),""))</f>
        <v/>
      </c>
      <c r="O1139" t="str" cm="1">
        <f t="array" aca="1" ref="O1139" ca="1">_xlfn.SINGLE(IF(COLUMNS($E1139:I1139)&lt;=COUNTIF(INDIRECT("'Raw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Input'!$B$3)),COLUMNS($E1139:I1139))),""))</f>
        <v/>
      </c>
      <c r="P1139" t="str" cm="1">
        <f t="array" aca="1" ref="P1139" ca="1">_xlfn.SINGLE(IF(COLUMNS($E1139:J1139)&lt;=COUNTIF(INDIRECT("'Raw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Input'!$B$3)),COLUMNS($E1139:J1139))),""))</f>
        <v/>
      </c>
      <c r="Q1139" t="str">
        <f t="shared" ca="1" si="425"/>
        <v>Int</v>
      </c>
      <c r="R1139" t="str">
        <f t="shared" ca="1" si="426"/>
        <v/>
      </c>
      <c r="S1139" t="str">
        <f t="shared" ca="1" si="427"/>
        <v/>
      </c>
      <c r="T1139" t="str">
        <f t="shared" ca="1" si="418"/>
        <v/>
      </c>
      <c r="U1139" t="str">
        <f t="shared" ca="1" si="419"/>
        <v/>
      </c>
      <c r="V1139">
        <v>1139</v>
      </c>
      <c r="DE1139"/>
      <c r="HB1139"/>
    </row>
    <row r="1140" spans="1:210">
      <c r="A1140">
        <v>7</v>
      </c>
      <c r="B1140" t="str">
        <f t="shared" ca="1" si="424"/>
        <v/>
      </c>
      <c r="C1140" t="str">
        <f t="shared" ca="1" si="408"/>
        <v/>
      </c>
      <c r="D1140" t="str">
        <f t="shared" ca="1" si="409"/>
        <v/>
      </c>
      <c r="E1140" t="str" cm="1">
        <f t="array" aca="1" ref="E1140" ca="1">_xlfn.SINGLE(IF(COLUMNS($E1140:E1140)&lt;=COUNTIF(INDIRECT("'Raw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Input'!$B$3)),COLUMNS($E1140:E1140))),""))</f>
        <v>Int</v>
      </c>
      <c r="F1140" t="str" cm="1">
        <f t="array" aca="1" ref="F1140" ca="1">_xlfn.SINGLE(IF(COLUMNS($E1140:F1140)&lt;=COUNTIF(INDIRECT("'Raw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Input'!$B$3)),COLUMNS($E1140:F1140))),""))</f>
        <v/>
      </c>
      <c r="G1140" t="str" cm="1">
        <f t="array" aca="1" ref="G1140" ca="1">_xlfn.SINGLE(IF(COLUMNS($E1140:G1140)&lt;=COUNTIF(INDIRECT("'Raw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Input'!$B$3)),COLUMNS($E1140:G1140))),""))</f>
        <v/>
      </c>
      <c r="H1140" t="str" cm="1">
        <f t="array" aca="1" ref="H1140" ca="1">_xlfn.SINGLE(IF(COLUMNS($E1140:H1140)&lt;=COUNTIF(INDIRECT("'Raw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Input'!$B$3)),COLUMNS($E1140:H1140))),""))</f>
        <v/>
      </c>
      <c r="I1140" t="str" cm="1">
        <f t="array" aca="1" ref="I1140" ca="1">_xlfn.SINGLE(IF(COLUMNS($E1140:I1140)&lt;=COUNTIF(INDIRECT("'Raw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Input'!$B$3)),COLUMNS($E1140:I1140))),""))</f>
        <v/>
      </c>
      <c r="J1140" t="str" cm="1">
        <f t="array" aca="1" ref="J1140" ca="1">_xlfn.SINGLE(IF(COLUMNS($E1140:J1140)&lt;=COUNTIF(INDIRECT("'Raw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Input'!$B$3)),COLUMNS($E1140:J1140))),""))</f>
        <v/>
      </c>
      <c r="K1140" t="str" cm="1">
        <f t="array" aca="1" ref="K1140" ca="1">_xlfn.SINGLE(IF(COLUMNS($E1140:E1140)&lt;=COUNTIF(INDIRECT("'Raw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Input'!$B$3)),COLUMNS($E1140:E1140))),""))</f>
        <v>Boolean</v>
      </c>
      <c r="L1140" t="str" cm="1">
        <f t="array" aca="1" ref="L1140" ca="1">_xlfn.SINGLE(IF(COLUMNS($E1140:F1140)&lt;=COUNTIF(INDIRECT("'Raw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Input'!$B$3)),COLUMNS($E1140:F1140))),""))</f>
        <v/>
      </c>
      <c r="M1140" t="str" cm="1">
        <f t="array" aca="1" ref="M1140" ca="1">_xlfn.SINGLE(IF(COLUMNS($E1140:G1140)&lt;=COUNTIF(INDIRECT("'Raw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Input'!$B$3)),COLUMNS($E1140:G1140))),""))</f>
        <v/>
      </c>
      <c r="N1140" t="str" cm="1">
        <f t="array" aca="1" ref="N1140" ca="1">_xlfn.SINGLE(IF(COLUMNS($E1140:H1140)&lt;=COUNTIF(INDIRECT("'Raw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Input'!$B$3)),COLUMNS($E1140:H1140))),""))</f>
        <v/>
      </c>
      <c r="O1140" t="str" cm="1">
        <f t="array" aca="1" ref="O1140" ca="1">_xlfn.SINGLE(IF(COLUMNS($E1140:I1140)&lt;=COUNTIF(INDIRECT("'Raw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Input'!$B$3)),COLUMNS($E1140:I1140))),""))</f>
        <v/>
      </c>
      <c r="P1140" t="str" cm="1">
        <f t="array" aca="1" ref="P1140" ca="1">_xlfn.SINGLE(IF(COLUMNS($E1140:J1140)&lt;=COUNTIF(INDIRECT("'Raw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Input'!$B$3)),COLUMNS($E1140:J1140))),""))</f>
        <v/>
      </c>
      <c r="Q1140" t="str">
        <f t="shared" ca="1" si="425"/>
        <v>Int</v>
      </c>
      <c r="R1140" t="str">
        <f t="shared" ca="1" si="426"/>
        <v/>
      </c>
      <c r="S1140" t="str">
        <f t="shared" ca="1" si="427"/>
        <v/>
      </c>
      <c r="T1140" t="str">
        <f t="shared" ca="1" si="418"/>
        <v/>
      </c>
      <c r="U1140" t="str">
        <f t="shared" ca="1" si="419"/>
        <v/>
      </c>
      <c r="V1140">
        <v>1140</v>
      </c>
      <c r="DE1140"/>
      <c r="HB1140"/>
    </row>
    <row r="1141" spans="1:210">
      <c r="A1141">
        <v>8</v>
      </c>
      <c r="B1141" t="str">
        <f t="shared" ca="1" si="424"/>
        <v/>
      </c>
      <c r="C1141" t="str">
        <f t="shared" ca="1" si="408"/>
        <v/>
      </c>
      <c r="D1141" t="str">
        <f t="shared" ca="1" si="409"/>
        <v/>
      </c>
      <c r="E1141" t="str" cm="1">
        <f t="array" aca="1" ref="E1141" ca="1">_xlfn.SINGLE(IF(COLUMNS($E1141:E1141)&lt;=COUNTIF(INDIRECT("'Raw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Input'!$B$3)),COLUMNS($E1141:E1141))),""))</f>
        <v>Int</v>
      </c>
      <c r="F1141" t="str" cm="1">
        <f t="array" aca="1" ref="F1141" ca="1">_xlfn.SINGLE(IF(COLUMNS($E1141:F1141)&lt;=COUNTIF(INDIRECT("'Raw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Input'!$B$3)),COLUMNS($E1141:F1141))),""))</f>
        <v/>
      </c>
      <c r="G1141" t="str" cm="1">
        <f t="array" aca="1" ref="G1141" ca="1">_xlfn.SINGLE(IF(COLUMNS($E1141:G1141)&lt;=COUNTIF(INDIRECT("'Raw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Input'!$B$3)),COLUMNS($E1141:G1141))),""))</f>
        <v/>
      </c>
      <c r="H1141" t="str" cm="1">
        <f t="array" aca="1" ref="H1141" ca="1">_xlfn.SINGLE(IF(COLUMNS($E1141:H1141)&lt;=COUNTIF(INDIRECT("'Raw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Input'!$B$3)),COLUMNS($E1141:H1141))),""))</f>
        <v/>
      </c>
      <c r="I1141" t="str" cm="1">
        <f t="array" aca="1" ref="I1141" ca="1">_xlfn.SINGLE(IF(COLUMNS($E1141:I1141)&lt;=COUNTIF(INDIRECT("'Raw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Input'!$B$3)),COLUMNS($E1141:I1141))),""))</f>
        <v/>
      </c>
      <c r="J1141" t="str" cm="1">
        <f t="array" aca="1" ref="J1141" ca="1">_xlfn.SINGLE(IF(COLUMNS($E1141:J1141)&lt;=COUNTIF(INDIRECT("'Raw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Input'!$B$3)),COLUMNS($E1141:J1141))),""))</f>
        <v/>
      </c>
      <c r="K1141" t="str" cm="1">
        <f t="array" aca="1" ref="K1141" ca="1">_xlfn.SINGLE(IF(COLUMNS($E1141:E1141)&lt;=COUNTIF(INDIRECT("'Raw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Input'!$B$3)),COLUMNS($E1141:E1141))),""))</f>
        <v>Boolean</v>
      </c>
      <c r="L1141" t="str" cm="1">
        <f t="array" aca="1" ref="L1141" ca="1">_xlfn.SINGLE(IF(COLUMNS($E1141:F1141)&lt;=COUNTIF(INDIRECT("'Raw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Input'!$B$3)),COLUMNS($E1141:F1141))),""))</f>
        <v/>
      </c>
      <c r="M1141" t="str" cm="1">
        <f t="array" aca="1" ref="M1141" ca="1">_xlfn.SINGLE(IF(COLUMNS($E1141:G1141)&lt;=COUNTIF(INDIRECT("'Raw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Input'!$B$3)),COLUMNS($E1141:G1141))),""))</f>
        <v/>
      </c>
      <c r="N1141" t="str" cm="1">
        <f t="array" aca="1" ref="N1141" ca="1">_xlfn.SINGLE(IF(COLUMNS($E1141:H1141)&lt;=COUNTIF(INDIRECT("'Raw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Input'!$B$3)),COLUMNS($E1141:H1141))),""))</f>
        <v/>
      </c>
      <c r="O1141" t="str" cm="1">
        <f t="array" aca="1" ref="O1141" ca="1">_xlfn.SINGLE(IF(COLUMNS($E1141:I1141)&lt;=COUNTIF(INDIRECT("'Raw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Input'!$B$3)),COLUMNS($E1141:I1141))),""))</f>
        <v/>
      </c>
      <c r="P1141" t="str" cm="1">
        <f t="array" aca="1" ref="P1141" ca="1">_xlfn.SINGLE(IF(COLUMNS($E1141:J1141)&lt;=COUNTIF(INDIRECT("'Raw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Input'!$B$3)),COLUMNS($E1141:J1141))),""))</f>
        <v/>
      </c>
      <c r="Q1141" t="str">
        <f t="shared" ca="1" si="425"/>
        <v>Int</v>
      </c>
      <c r="R1141" t="str">
        <f t="shared" ca="1" si="426"/>
        <v/>
      </c>
      <c r="S1141" t="str">
        <f t="shared" ca="1" si="427"/>
        <v/>
      </c>
      <c r="T1141" t="str">
        <f t="shared" ca="1" si="418"/>
        <v/>
      </c>
      <c r="U1141" t="str">
        <f t="shared" ca="1" si="419"/>
        <v/>
      </c>
      <c r="V1141">
        <v>1141</v>
      </c>
      <c r="DE1141"/>
      <c r="HB1141"/>
    </row>
    <row r="1142" spans="1:210">
      <c r="A1142">
        <v>9</v>
      </c>
      <c r="B1142" t="str">
        <f t="shared" ca="1" si="424"/>
        <v/>
      </c>
      <c r="C1142" t="str">
        <f t="shared" ca="1" si="408"/>
        <v/>
      </c>
      <c r="D1142" t="str">
        <f t="shared" ca="1" si="409"/>
        <v/>
      </c>
      <c r="E1142" t="str" cm="1">
        <f t="array" aca="1" ref="E1142" ca="1">_xlfn.SINGLE(IF(COLUMNS($E1142:E1142)&lt;=COUNTIF(INDIRECT("'Raw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Input'!$B$3)),COLUMNS($E1142:E1142))),""))</f>
        <v>Int</v>
      </c>
      <c r="F1142" t="str" cm="1">
        <f t="array" aca="1" ref="F1142" ca="1">_xlfn.SINGLE(IF(COLUMNS($E1142:F1142)&lt;=COUNTIF(INDIRECT("'Raw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Input'!$B$3)),COLUMNS($E1142:F1142))),""))</f>
        <v/>
      </c>
      <c r="G1142" t="str" cm="1">
        <f t="array" aca="1" ref="G1142" ca="1">_xlfn.SINGLE(IF(COLUMNS($E1142:G1142)&lt;=COUNTIF(INDIRECT("'Raw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Input'!$B$3)),COLUMNS($E1142:G1142))),""))</f>
        <v/>
      </c>
      <c r="H1142" t="str" cm="1">
        <f t="array" aca="1" ref="H1142" ca="1">_xlfn.SINGLE(IF(COLUMNS($E1142:H1142)&lt;=COUNTIF(INDIRECT("'Raw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Input'!$B$3)),COLUMNS($E1142:H1142))),""))</f>
        <v/>
      </c>
      <c r="I1142" t="str" cm="1">
        <f t="array" aca="1" ref="I1142" ca="1">_xlfn.SINGLE(IF(COLUMNS($E1142:I1142)&lt;=COUNTIF(INDIRECT("'Raw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Input'!$B$3)),COLUMNS($E1142:I1142))),""))</f>
        <v/>
      </c>
      <c r="J1142" t="str" cm="1">
        <f t="array" aca="1" ref="J1142" ca="1">_xlfn.SINGLE(IF(COLUMNS($E1142:J1142)&lt;=COUNTIF(INDIRECT("'Raw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Input'!$B$3)),COLUMNS($E1142:J1142))),""))</f>
        <v/>
      </c>
      <c r="K1142" t="str" cm="1">
        <f t="array" aca="1" ref="K1142" ca="1">_xlfn.SINGLE(IF(COLUMNS($E1142:E1142)&lt;=COUNTIF(INDIRECT("'Raw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Input'!$B$3)),COLUMNS($E1142:E1142))),""))</f>
        <v>Boolean</v>
      </c>
      <c r="L1142" t="str" cm="1">
        <f t="array" aca="1" ref="L1142" ca="1">_xlfn.SINGLE(IF(COLUMNS($E1142:F1142)&lt;=COUNTIF(INDIRECT("'Raw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Input'!$B$3)),COLUMNS($E1142:F1142))),""))</f>
        <v/>
      </c>
      <c r="M1142" t="str" cm="1">
        <f t="array" aca="1" ref="M1142" ca="1">_xlfn.SINGLE(IF(COLUMNS($E1142:G1142)&lt;=COUNTIF(INDIRECT("'Raw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Input'!$B$3)),COLUMNS($E1142:G1142))),""))</f>
        <v/>
      </c>
      <c r="N1142" t="str" cm="1">
        <f t="array" aca="1" ref="N1142" ca="1">_xlfn.SINGLE(IF(COLUMNS($E1142:H1142)&lt;=COUNTIF(INDIRECT("'Raw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Input'!$B$3)),COLUMNS($E1142:H1142))),""))</f>
        <v/>
      </c>
      <c r="O1142" t="str" cm="1">
        <f t="array" aca="1" ref="O1142" ca="1">_xlfn.SINGLE(IF(COLUMNS($E1142:I1142)&lt;=COUNTIF(INDIRECT("'Raw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Input'!$B$3)),COLUMNS($E1142:I1142))),""))</f>
        <v/>
      </c>
      <c r="P1142" t="str" cm="1">
        <f t="array" aca="1" ref="P1142" ca="1">_xlfn.SINGLE(IF(COLUMNS($E1142:J1142)&lt;=COUNTIF(INDIRECT("'Raw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Input'!$B$3)),COLUMNS($E1142:J1142))),""))</f>
        <v/>
      </c>
      <c r="Q1142" t="str">
        <f t="shared" ca="1" si="425"/>
        <v>Int</v>
      </c>
      <c r="R1142" t="str">
        <f t="shared" ca="1" si="426"/>
        <v/>
      </c>
      <c r="S1142" t="str">
        <f t="shared" ca="1" si="427"/>
        <v/>
      </c>
      <c r="T1142" t="str">
        <f t="shared" ca="1" si="418"/>
        <v/>
      </c>
      <c r="U1142" t="str">
        <f t="shared" ca="1" si="419"/>
        <v/>
      </c>
      <c r="V1142">
        <v>1142</v>
      </c>
      <c r="DE1142"/>
      <c r="HB1142"/>
    </row>
    <row r="1143" spans="1:210">
      <c r="A1143">
        <v>10</v>
      </c>
      <c r="B1143" t="str">
        <f t="shared" ca="1" si="424"/>
        <v/>
      </c>
      <c r="C1143" t="str">
        <f t="shared" ca="1" si="408"/>
        <v/>
      </c>
      <c r="D1143" t="str">
        <f t="shared" ca="1" si="409"/>
        <v/>
      </c>
      <c r="E1143" t="str" cm="1">
        <f t="array" aca="1" ref="E1143" ca="1">_xlfn.SINGLE(IF(COLUMNS($E1143:E1143)&lt;=COUNTIF(INDIRECT("'Raw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Input'!$B$3)),COLUMNS($E1143:E1143))),""))</f>
        <v>Int</v>
      </c>
      <c r="F1143" t="str" cm="1">
        <f t="array" aca="1" ref="F1143" ca="1">_xlfn.SINGLE(IF(COLUMNS($E1143:F1143)&lt;=COUNTIF(INDIRECT("'Raw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Input'!$B$3)),COLUMNS($E1143:F1143))),""))</f>
        <v/>
      </c>
      <c r="G1143" t="str" cm="1">
        <f t="array" aca="1" ref="G1143" ca="1">_xlfn.SINGLE(IF(COLUMNS($E1143:G1143)&lt;=COUNTIF(INDIRECT("'Raw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Input'!$B$3)),COLUMNS($E1143:G1143))),""))</f>
        <v/>
      </c>
      <c r="H1143" t="str" cm="1">
        <f t="array" aca="1" ref="H1143" ca="1">_xlfn.SINGLE(IF(COLUMNS($E1143:H1143)&lt;=COUNTIF(INDIRECT("'Raw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Input'!$B$3)),COLUMNS($E1143:H1143))),""))</f>
        <v/>
      </c>
      <c r="I1143" t="str" cm="1">
        <f t="array" aca="1" ref="I1143" ca="1">_xlfn.SINGLE(IF(COLUMNS($E1143:I1143)&lt;=COUNTIF(INDIRECT("'Raw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Input'!$B$3)),COLUMNS($E1143:I1143))),""))</f>
        <v/>
      </c>
      <c r="J1143" t="str" cm="1">
        <f t="array" aca="1" ref="J1143" ca="1">_xlfn.SINGLE(IF(COLUMNS($E1143:J1143)&lt;=COUNTIF(INDIRECT("'Raw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Input'!$B$3)),COLUMNS($E1143:J1143))),""))</f>
        <v/>
      </c>
      <c r="K1143" t="str" cm="1">
        <f t="array" aca="1" ref="K1143" ca="1">_xlfn.SINGLE(IF(COLUMNS($E1143:E1143)&lt;=COUNTIF(INDIRECT("'Raw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Input'!$B$3)),COLUMNS($E1143:E1143))),""))</f>
        <v>Boolean</v>
      </c>
      <c r="L1143" t="str" cm="1">
        <f t="array" aca="1" ref="L1143" ca="1">_xlfn.SINGLE(IF(COLUMNS($E1143:F1143)&lt;=COUNTIF(INDIRECT("'Raw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Input'!$B$3)),COLUMNS($E1143:F1143))),""))</f>
        <v/>
      </c>
      <c r="M1143" t="str" cm="1">
        <f t="array" aca="1" ref="M1143" ca="1">_xlfn.SINGLE(IF(COLUMNS($E1143:G1143)&lt;=COUNTIF(INDIRECT("'Raw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Input'!$B$3)),COLUMNS($E1143:G1143))),""))</f>
        <v/>
      </c>
      <c r="N1143" t="str" cm="1">
        <f t="array" aca="1" ref="N1143" ca="1">_xlfn.SINGLE(IF(COLUMNS($E1143:H1143)&lt;=COUNTIF(INDIRECT("'Raw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Input'!$B$3)),COLUMNS($E1143:H1143))),""))</f>
        <v/>
      </c>
      <c r="O1143" t="str" cm="1">
        <f t="array" aca="1" ref="O1143" ca="1">_xlfn.SINGLE(IF(COLUMNS($E1143:I1143)&lt;=COUNTIF(INDIRECT("'Raw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Input'!$B$3)),COLUMNS($E1143:I1143))),""))</f>
        <v/>
      </c>
      <c r="P1143" t="str" cm="1">
        <f t="array" aca="1" ref="P1143" ca="1">_xlfn.SINGLE(IF(COLUMNS($E1143:J1143)&lt;=COUNTIF(INDIRECT("'Raw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Input'!$B$3)),COLUMNS($E1143:J1143))),""))</f>
        <v/>
      </c>
      <c r="Q1143" t="str">
        <f t="shared" ca="1" si="425"/>
        <v>Int</v>
      </c>
      <c r="R1143" t="str">
        <f t="shared" ca="1" si="426"/>
        <v/>
      </c>
      <c r="S1143" t="str">
        <f t="shared" ca="1" si="427"/>
        <v/>
      </c>
      <c r="T1143" t="str">
        <f t="shared" ca="1" si="418"/>
        <v/>
      </c>
      <c r="U1143" t="str">
        <f t="shared" ca="1" si="419"/>
        <v/>
      </c>
      <c r="V1143">
        <v>1143</v>
      </c>
      <c r="DE1143"/>
      <c r="HB1143"/>
    </row>
    <row r="1144" spans="1:210">
      <c r="A1144">
        <v>11</v>
      </c>
      <c r="B1144" t="str">
        <f t="shared" ca="1" si="424"/>
        <v/>
      </c>
      <c r="C1144" t="str">
        <f t="shared" ca="1" si="408"/>
        <v/>
      </c>
      <c r="D1144" t="str">
        <f t="shared" ca="1" si="409"/>
        <v/>
      </c>
      <c r="E1144" t="str" cm="1">
        <f t="array" aca="1" ref="E1144" ca="1">_xlfn.SINGLE(IF(COLUMNS($E1144:E1144)&lt;=COUNTIF(INDIRECT("'Raw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Input'!$B$3)),COLUMNS($E1144:E1144))),""))</f>
        <v>Int</v>
      </c>
      <c r="F1144" t="str" cm="1">
        <f t="array" aca="1" ref="F1144" ca="1">_xlfn.SINGLE(IF(COLUMNS($E1144:F1144)&lt;=COUNTIF(INDIRECT("'Raw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Input'!$B$3)),COLUMNS($E1144:F1144))),""))</f>
        <v/>
      </c>
      <c r="G1144" t="str" cm="1">
        <f t="array" aca="1" ref="G1144" ca="1">_xlfn.SINGLE(IF(COLUMNS($E1144:G1144)&lt;=COUNTIF(INDIRECT("'Raw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Input'!$B$3)),COLUMNS($E1144:G1144))),""))</f>
        <v/>
      </c>
      <c r="H1144" t="str" cm="1">
        <f t="array" aca="1" ref="H1144" ca="1">_xlfn.SINGLE(IF(COLUMNS($E1144:H1144)&lt;=COUNTIF(INDIRECT("'Raw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Input'!$B$3)),COLUMNS($E1144:H1144))),""))</f>
        <v/>
      </c>
      <c r="I1144" t="str" cm="1">
        <f t="array" aca="1" ref="I1144" ca="1">_xlfn.SINGLE(IF(COLUMNS($E1144:I1144)&lt;=COUNTIF(INDIRECT("'Raw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Input'!$B$3)),COLUMNS($E1144:I1144))),""))</f>
        <v/>
      </c>
      <c r="J1144" t="str" cm="1">
        <f t="array" aca="1" ref="J1144" ca="1">_xlfn.SINGLE(IF(COLUMNS($E1144:J1144)&lt;=COUNTIF(INDIRECT("'Raw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Input'!$B$3)),COLUMNS($E1144:J1144))),""))</f>
        <v/>
      </c>
      <c r="K1144" t="str" cm="1">
        <f t="array" aca="1" ref="K1144" ca="1">_xlfn.SINGLE(IF(COLUMNS($E1144:E1144)&lt;=COUNTIF(INDIRECT("'Raw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Input'!$B$3)),COLUMNS($E1144:E1144))),""))</f>
        <v>Boolean</v>
      </c>
      <c r="L1144" t="str" cm="1">
        <f t="array" aca="1" ref="L1144" ca="1">_xlfn.SINGLE(IF(COLUMNS($E1144:F1144)&lt;=COUNTIF(INDIRECT("'Raw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Input'!$B$3)),COLUMNS($E1144:F1144))),""))</f>
        <v/>
      </c>
      <c r="M1144" t="str" cm="1">
        <f t="array" aca="1" ref="M1144" ca="1">_xlfn.SINGLE(IF(COLUMNS($E1144:G1144)&lt;=COUNTIF(INDIRECT("'Raw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Input'!$B$3)),COLUMNS($E1144:G1144))),""))</f>
        <v/>
      </c>
      <c r="N1144" t="str" cm="1">
        <f t="array" aca="1" ref="N1144" ca="1">_xlfn.SINGLE(IF(COLUMNS($E1144:H1144)&lt;=COUNTIF(INDIRECT("'Raw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Input'!$B$3)),COLUMNS($E1144:H1144))),""))</f>
        <v/>
      </c>
      <c r="O1144" t="str" cm="1">
        <f t="array" aca="1" ref="O1144" ca="1">_xlfn.SINGLE(IF(COLUMNS($E1144:I1144)&lt;=COUNTIF(INDIRECT("'Raw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Input'!$B$3)),COLUMNS($E1144:I1144))),""))</f>
        <v/>
      </c>
      <c r="P1144" t="str" cm="1">
        <f t="array" aca="1" ref="P1144" ca="1">_xlfn.SINGLE(IF(COLUMNS($E1144:J1144)&lt;=COUNTIF(INDIRECT("'Raw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Input'!$B$3)),COLUMNS($E1144:J1144))),""))</f>
        <v/>
      </c>
      <c r="Q1144" t="str">
        <f t="shared" ca="1" si="425"/>
        <v>Int</v>
      </c>
      <c r="R1144" t="str">
        <f t="shared" ca="1" si="426"/>
        <v/>
      </c>
      <c r="S1144" t="str">
        <f t="shared" ca="1" si="427"/>
        <v/>
      </c>
      <c r="T1144" t="str">
        <f t="shared" ca="1" si="418"/>
        <v/>
      </c>
      <c r="U1144" t="str">
        <f t="shared" ca="1" si="419"/>
        <v/>
      </c>
      <c r="V1144">
        <v>1144</v>
      </c>
      <c r="DE1144"/>
      <c r="HB1144"/>
    </row>
    <row r="1145" spans="1:210">
      <c r="A1145">
        <v>12</v>
      </c>
      <c r="B1145" t="str">
        <f t="shared" ca="1" si="424"/>
        <v/>
      </c>
      <c r="C1145" t="str">
        <f t="shared" ca="1" si="408"/>
        <v/>
      </c>
      <c r="D1145" t="str">
        <f t="shared" ca="1" si="409"/>
        <v/>
      </c>
      <c r="E1145" t="str" cm="1">
        <f t="array" aca="1" ref="E1145" ca="1">_xlfn.SINGLE(IF(COLUMNS($E1145:E1145)&lt;=COUNTIF(INDIRECT("'Raw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Input'!$B$3)),COLUMNS($E1145:E1145))),""))</f>
        <v>Int</v>
      </c>
      <c r="F1145" t="str" cm="1">
        <f t="array" aca="1" ref="F1145" ca="1">_xlfn.SINGLE(IF(COLUMNS($E1145:F1145)&lt;=COUNTIF(INDIRECT("'Raw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Input'!$B$3)),COLUMNS($E1145:F1145))),""))</f>
        <v/>
      </c>
      <c r="G1145" t="str" cm="1">
        <f t="array" aca="1" ref="G1145" ca="1">_xlfn.SINGLE(IF(COLUMNS($E1145:G1145)&lt;=COUNTIF(INDIRECT("'Raw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Input'!$B$3)),COLUMNS($E1145:G1145))),""))</f>
        <v/>
      </c>
      <c r="H1145" t="str" cm="1">
        <f t="array" aca="1" ref="H1145" ca="1">_xlfn.SINGLE(IF(COLUMNS($E1145:H1145)&lt;=COUNTIF(INDIRECT("'Raw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Input'!$B$3)),COLUMNS($E1145:H1145))),""))</f>
        <v/>
      </c>
      <c r="I1145" t="str" cm="1">
        <f t="array" aca="1" ref="I1145" ca="1">_xlfn.SINGLE(IF(COLUMNS($E1145:I1145)&lt;=COUNTIF(INDIRECT("'Raw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Input'!$B$3)),COLUMNS($E1145:I1145))),""))</f>
        <v/>
      </c>
      <c r="J1145" t="str" cm="1">
        <f t="array" aca="1" ref="J1145" ca="1">_xlfn.SINGLE(IF(COLUMNS($E1145:J1145)&lt;=COUNTIF(INDIRECT("'Raw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Input'!$B$3)),COLUMNS($E1145:J1145))),""))</f>
        <v/>
      </c>
      <c r="K1145" t="str" cm="1">
        <f t="array" aca="1" ref="K1145" ca="1">_xlfn.SINGLE(IF(COLUMNS($E1145:E1145)&lt;=COUNTIF(INDIRECT("'Raw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Input'!$B$3)),COLUMNS($E1145:E1145))),""))</f>
        <v>Boolean</v>
      </c>
      <c r="L1145" t="str" cm="1">
        <f t="array" aca="1" ref="L1145" ca="1">_xlfn.SINGLE(IF(COLUMNS($E1145:F1145)&lt;=COUNTIF(INDIRECT("'Raw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Input'!$B$3)),COLUMNS($E1145:F1145))),""))</f>
        <v/>
      </c>
      <c r="M1145" t="str" cm="1">
        <f t="array" aca="1" ref="M1145" ca="1">_xlfn.SINGLE(IF(COLUMNS($E1145:G1145)&lt;=COUNTIF(INDIRECT("'Raw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Input'!$B$3)),COLUMNS($E1145:G1145))),""))</f>
        <v/>
      </c>
      <c r="N1145" t="str" cm="1">
        <f t="array" aca="1" ref="N1145" ca="1">_xlfn.SINGLE(IF(COLUMNS($E1145:H1145)&lt;=COUNTIF(INDIRECT("'Raw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Input'!$B$3)),COLUMNS($E1145:H1145))),""))</f>
        <v/>
      </c>
      <c r="O1145" t="str" cm="1">
        <f t="array" aca="1" ref="O1145" ca="1">_xlfn.SINGLE(IF(COLUMNS($E1145:I1145)&lt;=COUNTIF(INDIRECT("'Raw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Input'!$B$3)),COLUMNS($E1145:I1145))),""))</f>
        <v/>
      </c>
      <c r="P1145" t="str" cm="1">
        <f t="array" aca="1" ref="P1145" ca="1">_xlfn.SINGLE(IF(COLUMNS($E1145:J1145)&lt;=COUNTIF(INDIRECT("'Raw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Input'!$B$3)),COLUMNS($E1145:J1145))),""))</f>
        <v/>
      </c>
      <c r="Q1145" t="str">
        <f t="shared" ca="1" si="425"/>
        <v>Int</v>
      </c>
      <c r="R1145" t="str">
        <f t="shared" ca="1" si="426"/>
        <v/>
      </c>
      <c r="S1145" t="str">
        <f t="shared" ca="1" si="427"/>
        <v/>
      </c>
      <c r="T1145" t="str">
        <f t="shared" ca="1" si="418"/>
        <v/>
      </c>
      <c r="U1145" t="str">
        <f t="shared" ca="1" si="419"/>
        <v/>
      </c>
      <c r="V1145">
        <v>1145</v>
      </c>
      <c r="DE1145"/>
      <c r="HB1145"/>
    </row>
    <row r="1146" spans="1:210">
      <c r="A1146" s="79" t="str">
        <f ca="1">IF(ISBLANK(INDIRECT("Setup!A"&amp;(1+(V1146+11)/13))),"",INDIRECT("Setup!A"&amp;(1+(V1146+11)/13)))</f>
        <v/>
      </c>
      <c r="C1146" t="str">
        <f t="shared" ca="1" si="408"/>
        <v/>
      </c>
      <c r="D1146" t="str">
        <f t="shared" ca="1" si="409"/>
        <v/>
      </c>
      <c r="K1146" t="str" cm="1">
        <f t="array" aca="1" ref="K1146" ca="1">_xlfn.SINGLE(IF(COLUMNS($E1146:E1146)&lt;=COUNTIF(INDIRECT("'Raw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Input'!$B$3)),COLUMNS($E1146:E1146))),""))</f>
        <v/>
      </c>
      <c r="L1146" t="str" cm="1">
        <f t="array" aca="1" ref="L1146" ca="1">_xlfn.SINGLE(IF(COLUMNS($E1146:F1146)&lt;=COUNTIF(INDIRECT("'Raw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Input'!$B$3)),COLUMNS($E1146:F1146))),""))</f>
        <v/>
      </c>
      <c r="M1146" t="str" cm="1">
        <f t="array" aca="1" ref="M1146" ca="1">_xlfn.SINGLE(IF(COLUMNS($E1146:G1146)&lt;=COUNTIF(INDIRECT("'Raw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Input'!$B$3)),COLUMNS($E1146:G1146))),""))</f>
        <v/>
      </c>
      <c r="N1146" t="str" cm="1">
        <f t="array" aca="1" ref="N1146" ca="1">_xlfn.SINGLE(IF(COLUMNS($E1146:H1146)&lt;=COUNTIF(INDIRECT("'Raw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Input'!$B$3)),COLUMNS($E1146:H1146))),""))</f>
        <v/>
      </c>
      <c r="O1146" t="str" cm="1">
        <f t="array" aca="1" ref="O1146" ca="1">_xlfn.SINGLE(IF(COLUMNS($E1146:I1146)&lt;=COUNTIF(INDIRECT("'Raw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Input'!$B$3)),COLUMNS($E1146:I1146))),""))</f>
        <v/>
      </c>
      <c r="P1146" t="str" cm="1">
        <f t="array" aca="1" ref="P1146" ca="1">_xlfn.SINGLE(IF(COLUMNS($E1146:J1146)&lt;=COUNTIF(INDIRECT("'Raw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Input'!$B$3)),COLUMNS($E1146:J1146))),""))</f>
        <v/>
      </c>
      <c r="T1146" t="str">
        <f t="shared" ca="1" si="418"/>
        <v/>
      </c>
      <c r="U1146" t="str">
        <f t="shared" ca="1" si="419"/>
        <v/>
      </c>
      <c r="V1146">
        <v>1146</v>
      </c>
      <c r="DE1146"/>
      <c r="HB1146"/>
    </row>
    <row r="1147" spans="1:210">
      <c r="A1147">
        <v>1</v>
      </c>
      <c r="B1147" t="str">
        <f t="shared" ref="B1147:B1158" ca="1" si="428">IFERROR(IF(ISBLANK(INDIRECT(INDIRECT("A"&amp;V1147-A1147)&amp;"!B"&amp;A1147+3)),"",INDIRECT(INDIRECT("A"&amp;V1147-A1147)&amp;"!B"&amp;A1147+3)),"")</f>
        <v/>
      </c>
      <c r="C1147" t="str">
        <f t="shared" ca="1" si="408"/>
        <v/>
      </c>
      <c r="D1147" t="str">
        <f t="shared" ca="1" si="409"/>
        <v/>
      </c>
      <c r="E1147" t="str" cm="1">
        <f t="array" aca="1" ref="E1147" ca="1">_xlfn.SINGLE(IF(COLUMNS($E1147:E1147)&lt;=COUNTIF(INDIRECT("'Raw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Input'!$B$3)),COLUMNS($E1147:E1147))),""))</f>
        <v>Int</v>
      </c>
      <c r="F1147" t="str" cm="1">
        <f t="array" aca="1" ref="F1147" ca="1">_xlfn.SINGLE(IF(COLUMNS($E1147:F1147)&lt;=COUNTIF(INDIRECT("'Raw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Input'!$B$3)),COLUMNS($E1147:F1147))),""))</f>
        <v/>
      </c>
      <c r="G1147" t="str" cm="1">
        <f t="array" aca="1" ref="G1147" ca="1">_xlfn.SINGLE(IF(COLUMNS($E1147:G1147)&lt;=COUNTIF(INDIRECT("'Raw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Input'!$B$3)),COLUMNS($E1147:G1147))),""))</f>
        <v/>
      </c>
      <c r="H1147" t="str" cm="1">
        <f t="array" aca="1" ref="H1147" ca="1">_xlfn.SINGLE(IF(COLUMNS($E1147:H1147)&lt;=COUNTIF(INDIRECT("'Raw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Input'!$B$3)),COLUMNS($E1147:H1147))),""))</f>
        <v/>
      </c>
      <c r="I1147" t="str" cm="1">
        <f t="array" aca="1" ref="I1147" ca="1">_xlfn.SINGLE(IF(COLUMNS($E1147:I1147)&lt;=COUNTIF(INDIRECT("'Raw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Input'!$B$3)),COLUMNS($E1147:I1147))),""))</f>
        <v/>
      </c>
      <c r="J1147" t="str" cm="1">
        <f t="array" aca="1" ref="J1147" ca="1">_xlfn.SINGLE(IF(COLUMNS($E1147:J1147)&lt;=COUNTIF(INDIRECT("'Raw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Input'!$B$3)),COLUMNS($E1147:J1147))),""))</f>
        <v/>
      </c>
      <c r="K1147" t="str" cm="1">
        <f t="array" aca="1" ref="K1147" ca="1">_xlfn.SINGLE(IF(COLUMNS($E1147:E1147)&lt;=COUNTIF(INDIRECT("'Raw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Input'!$B$3)),COLUMNS($E1147:E1147))),""))</f>
        <v>Boolean</v>
      </c>
      <c r="L1147" t="str" cm="1">
        <f t="array" aca="1" ref="L1147" ca="1">_xlfn.SINGLE(IF(COLUMNS($E1147:F1147)&lt;=COUNTIF(INDIRECT("'Raw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Input'!$B$3)),COLUMNS($E1147:F1147))),""))</f>
        <v/>
      </c>
      <c r="M1147" t="str" cm="1">
        <f t="array" aca="1" ref="M1147" ca="1">_xlfn.SINGLE(IF(COLUMNS($E1147:G1147)&lt;=COUNTIF(INDIRECT("'Raw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Input'!$B$3)),COLUMNS($E1147:G1147))),""))</f>
        <v/>
      </c>
      <c r="N1147" t="str" cm="1">
        <f t="array" aca="1" ref="N1147" ca="1">_xlfn.SINGLE(IF(COLUMNS($E1147:H1147)&lt;=COUNTIF(INDIRECT("'Raw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Input'!$B$3)),COLUMNS($E1147:H1147))),""))</f>
        <v/>
      </c>
      <c r="O1147" t="str" cm="1">
        <f t="array" aca="1" ref="O1147" ca="1">_xlfn.SINGLE(IF(COLUMNS($E1147:I1147)&lt;=COUNTIF(INDIRECT("'Raw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Input'!$B$3)),COLUMNS($E1147:I1147))),""))</f>
        <v/>
      </c>
      <c r="P1147" t="str" cm="1">
        <f t="array" aca="1" ref="P1147" ca="1">_xlfn.SINGLE(IF(COLUMNS($E1147:J1147)&lt;=COUNTIF(INDIRECT("'Raw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Input'!$B$3)),COLUMNS($E1147:J1147))),""))</f>
        <v/>
      </c>
      <c r="Q1147" t="str">
        <f t="shared" ref="Q1147:Q1158" ca="1" si="429">IF(NOT(C1147=K1147),E1147,IF(NOT(C1147=L1147),F1147,IF(NOT(C1147=M1147),G1147,IF(NOT(C1147=N1147),H1147,IF(NOT(C1147=O1147),I1147,IF(NOT(C1147=P1147),J1147,""))))))</f>
        <v>Int</v>
      </c>
      <c r="R1147" t="str">
        <f t="shared" ref="R1147:R1158" ca="1" si="430">IF(AND(NOT(C1147=L1147),NOT(F1147=Q1147)),F1147,IF(AND(NOT(C1147=M1147),NOT(G1147=Q1147)),G1147,IF(AND(NOT(C1147=N1147),NOT(H1147=Q1147)),H1147,IF(AND(NOT(C1147=O1147),NOT(I1147=Q1147)),I1147,IF(AND(NOT(C1147=P1147),NOT(J1147=Q1147)),J1147,"")))))</f>
        <v/>
      </c>
      <c r="S1147" t="str">
        <f t="shared" ref="S1147:S1158" ca="1" si="431">IF(AND(NOT(C1147=M1147),NOT(G1147=Q1147),NOT(G1147=R1147)),G1147,IF(AND(NOT(C1147=N1147),NOT(H1147=Q1147),NOT(H1147=R1147)),H1147,IF(AND(NOT(C1147=O1147),NOT(I1147=Q1147),NOT(I1147=R1147)),I1147,IF(AND(NOT(C1147=P1147),NOT(J1147=Q1147),NOT(J1147=R1147)),J1147,""))))</f>
        <v/>
      </c>
      <c r="T1147" t="str">
        <f t="shared" ca="1" si="418"/>
        <v/>
      </c>
      <c r="U1147" t="str">
        <f t="shared" ca="1" si="419"/>
        <v/>
      </c>
      <c r="V1147">
        <v>1147</v>
      </c>
      <c r="DE1147"/>
      <c r="HB1147"/>
    </row>
    <row r="1148" spans="1:210">
      <c r="A1148">
        <v>2</v>
      </c>
      <c r="B1148" t="str">
        <f t="shared" ca="1" si="428"/>
        <v/>
      </c>
      <c r="C1148" t="str">
        <f t="shared" ca="1" si="408"/>
        <v/>
      </c>
      <c r="D1148" t="str">
        <f t="shared" ca="1" si="409"/>
        <v/>
      </c>
      <c r="E1148" t="str" cm="1">
        <f t="array" aca="1" ref="E1148" ca="1">_xlfn.SINGLE(IF(COLUMNS($E1148:E1148)&lt;=COUNTIF(INDIRECT("'Raw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Input'!$B$3)),COLUMNS($E1148:E1148))),""))</f>
        <v>Int</v>
      </c>
      <c r="F1148" t="str" cm="1">
        <f t="array" aca="1" ref="F1148" ca="1">_xlfn.SINGLE(IF(COLUMNS($E1148:F1148)&lt;=COUNTIF(INDIRECT("'Raw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Input'!$B$3)),COLUMNS($E1148:F1148))),""))</f>
        <v/>
      </c>
      <c r="G1148" t="str" cm="1">
        <f t="array" aca="1" ref="G1148" ca="1">_xlfn.SINGLE(IF(COLUMNS($E1148:G1148)&lt;=COUNTIF(INDIRECT("'Raw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Input'!$B$3)),COLUMNS($E1148:G1148))),""))</f>
        <v/>
      </c>
      <c r="H1148" t="str" cm="1">
        <f t="array" aca="1" ref="H1148" ca="1">_xlfn.SINGLE(IF(COLUMNS($E1148:H1148)&lt;=COUNTIF(INDIRECT("'Raw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Input'!$B$3)),COLUMNS($E1148:H1148))),""))</f>
        <v/>
      </c>
      <c r="I1148" t="str" cm="1">
        <f t="array" aca="1" ref="I1148" ca="1">_xlfn.SINGLE(IF(COLUMNS($E1148:I1148)&lt;=COUNTIF(INDIRECT("'Raw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Input'!$B$3)),COLUMNS($E1148:I1148))),""))</f>
        <v/>
      </c>
      <c r="J1148" t="str" cm="1">
        <f t="array" aca="1" ref="J1148" ca="1">_xlfn.SINGLE(IF(COLUMNS($E1148:J1148)&lt;=COUNTIF(INDIRECT("'Raw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Input'!$B$3)),COLUMNS($E1148:J1148))),""))</f>
        <v/>
      </c>
      <c r="K1148" t="str" cm="1">
        <f t="array" aca="1" ref="K1148" ca="1">_xlfn.SINGLE(IF(COLUMNS($E1148:E1148)&lt;=COUNTIF(INDIRECT("'Raw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Input'!$B$3)),COLUMNS($E1148:E1148))),""))</f>
        <v>Boolean</v>
      </c>
      <c r="L1148" t="str" cm="1">
        <f t="array" aca="1" ref="L1148" ca="1">_xlfn.SINGLE(IF(COLUMNS($E1148:F1148)&lt;=COUNTIF(INDIRECT("'Raw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Input'!$B$3)),COLUMNS($E1148:F1148))),""))</f>
        <v/>
      </c>
      <c r="M1148" t="str" cm="1">
        <f t="array" aca="1" ref="M1148" ca="1">_xlfn.SINGLE(IF(COLUMNS($E1148:G1148)&lt;=COUNTIF(INDIRECT("'Raw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Input'!$B$3)),COLUMNS($E1148:G1148))),""))</f>
        <v/>
      </c>
      <c r="N1148" t="str" cm="1">
        <f t="array" aca="1" ref="N1148" ca="1">_xlfn.SINGLE(IF(COLUMNS($E1148:H1148)&lt;=COUNTIF(INDIRECT("'Raw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Input'!$B$3)),COLUMNS($E1148:H1148))),""))</f>
        <v/>
      </c>
      <c r="O1148" t="str" cm="1">
        <f t="array" aca="1" ref="O1148" ca="1">_xlfn.SINGLE(IF(COLUMNS($E1148:I1148)&lt;=COUNTIF(INDIRECT("'Raw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Input'!$B$3)),COLUMNS($E1148:I1148))),""))</f>
        <v/>
      </c>
      <c r="P1148" t="str" cm="1">
        <f t="array" aca="1" ref="P1148" ca="1">_xlfn.SINGLE(IF(COLUMNS($E1148:J1148)&lt;=COUNTIF(INDIRECT("'Raw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Input'!$B$3)),COLUMNS($E1148:J1148))),""))</f>
        <v/>
      </c>
      <c r="Q1148" t="str">
        <f t="shared" ca="1" si="429"/>
        <v>Int</v>
      </c>
      <c r="R1148" t="str">
        <f t="shared" ca="1" si="430"/>
        <v/>
      </c>
      <c r="S1148" t="str">
        <f t="shared" ca="1" si="431"/>
        <v/>
      </c>
      <c r="T1148" t="str">
        <f t="shared" ca="1" si="418"/>
        <v/>
      </c>
      <c r="U1148" t="str">
        <f t="shared" ca="1" si="419"/>
        <v/>
      </c>
      <c r="V1148">
        <v>1148</v>
      </c>
      <c r="DE1148"/>
      <c r="HB1148"/>
    </row>
    <row r="1149" spans="1:210">
      <c r="A1149">
        <v>3</v>
      </c>
      <c r="B1149" t="str">
        <f t="shared" ca="1" si="428"/>
        <v/>
      </c>
      <c r="C1149" t="str">
        <f t="shared" ca="1" si="408"/>
        <v/>
      </c>
      <c r="D1149" t="str">
        <f t="shared" ca="1" si="409"/>
        <v/>
      </c>
      <c r="E1149" t="str" cm="1">
        <f t="array" aca="1" ref="E1149" ca="1">_xlfn.SINGLE(IF(COLUMNS($E1149:E1149)&lt;=COUNTIF(INDIRECT("'Raw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Input'!$B$3)),COLUMNS($E1149:E1149))),""))</f>
        <v>Int</v>
      </c>
      <c r="F1149" t="str" cm="1">
        <f t="array" aca="1" ref="F1149" ca="1">_xlfn.SINGLE(IF(COLUMNS($E1149:F1149)&lt;=COUNTIF(INDIRECT("'Raw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Input'!$B$3)),COLUMNS($E1149:F1149))),""))</f>
        <v/>
      </c>
      <c r="G1149" t="str" cm="1">
        <f t="array" aca="1" ref="G1149" ca="1">_xlfn.SINGLE(IF(COLUMNS($E1149:G1149)&lt;=COUNTIF(INDIRECT("'Raw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Input'!$B$3)),COLUMNS($E1149:G1149))),""))</f>
        <v/>
      </c>
      <c r="H1149" t="str" cm="1">
        <f t="array" aca="1" ref="H1149" ca="1">_xlfn.SINGLE(IF(COLUMNS($E1149:H1149)&lt;=COUNTIF(INDIRECT("'Raw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Input'!$B$3)),COLUMNS($E1149:H1149))),""))</f>
        <v/>
      </c>
      <c r="I1149" t="str" cm="1">
        <f t="array" aca="1" ref="I1149" ca="1">_xlfn.SINGLE(IF(COLUMNS($E1149:I1149)&lt;=COUNTIF(INDIRECT("'Raw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Input'!$B$3)),COLUMNS($E1149:I1149))),""))</f>
        <v/>
      </c>
      <c r="J1149" t="str" cm="1">
        <f t="array" aca="1" ref="J1149" ca="1">_xlfn.SINGLE(IF(COLUMNS($E1149:J1149)&lt;=COUNTIF(INDIRECT("'Raw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Input'!$B$3)),COLUMNS($E1149:J1149))),""))</f>
        <v/>
      </c>
      <c r="K1149" t="str" cm="1">
        <f t="array" aca="1" ref="K1149" ca="1">_xlfn.SINGLE(IF(COLUMNS($E1149:E1149)&lt;=COUNTIF(INDIRECT("'Raw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Input'!$B$3)),COLUMNS($E1149:E1149))),""))</f>
        <v>Boolean</v>
      </c>
      <c r="L1149" t="str" cm="1">
        <f t="array" aca="1" ref="L1149" ca="1">_xlfn.SINGLE(IF(COLUMNS($E1149:F1149)&lt;=COUNTIF(INDIRECT("'Raw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Input'!$B$3)),COLUMNS($E1149:F1149))),""))</f>
        <v/>
      </c>
      <c r="M1149" t="str" cm="1">
        <f t="array" aca="1" ref="M1149" ca="1">_xlfn.SINGLE(IF(COLUMNS($E1149:G1149)&lt;=COUNTIF(INDIRECT("'Raw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Input'!$B$3)),COLUMNS($E1149:G1149))),""))</f>
        <v/>
      </c>
      <c r="N1149" t="str" cm="1">
        <f t="array" aca="1" ref="N1149" ca="1">_xlfn.SINGLE(IF(COLUMNS($E1149:H1149)&lt;=COUNTIF(INDIRECT("'Raw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Input'!$B$3)),COLUMNS($E1149:H1149))),""))</f>
        <v/>
      </c>
      <c r="O1149" t="str" cm="1">
        <f t="array" aca="1" ref="O1149" ca="1">_xlfn.SINGLE(IF(COLUMNS($E1149:I1149)&lt;=COUNTIF(INDIRECT("'Raw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Input'!$B$3)),COLUMNS($E1149:I1149))),""))</f>
        <v/>
      </c>
      <c r="P1149" t="str" cm="1">
        <f t="array" aca="1" ref="P1149" ca="1">_xlfn.SINGLE(IF(COLUMNS($E1149:J1149)&lt;=COUNTIF(INDIRECT("'Raw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Input'!$B$3)),COLUMNS($E1149:J1149))),""))</f>
        <v/>
      </c>
      <c r="Q1149" t="str">
        <f t="shared" ca="1" si="429"/>
        <v>Int</v>
      </c>
      <c r="R1149" t="str">
        <f t="shared" ca="1" si="430"/>
        <v/>
      </c>
      <c r="S1149" t="str">
        <f t="shared" ca="1" si="431"/>
        <v/>
      </c>
      <c r="T1149" t="str">
        <f t="shared" ca="1" si="418"/>
        <v/>
      </c>
      <c r="U1149" t="str">
        <f t="shared" ca="1" si="419"/>
        <v/>
      </c>
      <c r="V1149">
        <v>1149</v>
      </c>
      <c r="DE1149"/>
      <c r="HB1149"/>
    </row>
    <row r="1150" spans="1:210">
      <c r="A1150">
        <v>4</v>
      </c>
      <c r="B1150" t="str">
        <f t="shared" ca="1" si="428"/>
        <v/>
      </c>
      <c r="C1150" t="str">
        <f t="shared" ca="1" si="408"/>
        <v/>
      </c>
      <c r="D1150" t="str">
        <f t="shared" ca="1" si="409"/>
        <v/>
      </c>
      <c r="E1150" t="str" cm="1">
        <f t="array" aca="1" ref="E1150" ca="1">_xlfn.SINGLE(IF(COLUMNS($E1150:E1150)&lt;=COUNTIF(INDIRECT("'Raw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Input'!$B$3)),COLUMNS($E1150:E1150))),""))</f>
        <v>Int</v>
      </c>
      <c r="F1150" t="str" cm="1">
        <f t="array" aca="1" ref="F1150" ca="1">_xlfn.SINGLE(IF(COLUMNS($E1150:F1150)&lt;=COUNTIF(INDIRECT("'Raw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Input'!$B$3)),COLUMNS($E1150:F1150))),""))</f>
        <v/>
      </c>
      <c r="G1150" t="str" cm="1">
        <f t="array" aca="1" ref="G1150" ca="1">_xlfn.SINGLE(IF(COLUMNS($E1150:G1150)&lt;=COUNTIF(INDIRECT("'Raw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Input'!$B$3)),COLUMNS($E1150:G1150))),""))</f>
        <v/>
      </c>
      <c r="H1150" t="str" cm="1">
        <f t="array" aca="1" ref="H1150" ca="1">_xlfn.SINGLE(IF(COLUMNS($E1150:H1150)&lt;=COUNTIF(INDIRECT("'Raw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Input'!$B$3)),COLUMNS($E1150:H1150))),""))</f>
        <v/>
      </c>
      <c r="I1150" t="str" cm="1">
        <f t="array" aca="1" ref="I1150" ca="1">_xlfn.SINGLE(IF(COLUMNS($E1150:I1150)&lt;=COUNTIF(INDIRECT("'Raw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Input'!$B$3)),COLUMNS($E1150:I1150))),""))</f>
        <v/>
      </c>
      <c r="J1150" t="str" cm="1">
        <f t="array" aca="1" ref="J1150" ca="1">_xlfn.SINGLE(IF(COLUMNS($E1150:J1150)&lt;=COUNTIF(INDIRECT("'Raw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Input'!$B$3)),COLUMNS($E1150:J1150))),""))</f>
        <v/>
      </c>
      <c r="K1150" t="str" cm="1">
        <f t="array" aca="1" ref="K1150" ca="1">_xlfn.SINGLE(IF(COLUMNS($E1150:E1150)&lt;=COUNTIF(INDIRECT("'Raw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Input'!$B$3)),COLUMNS($E1150:E1150))),""))</f>
        <v>Boolean</v>
      </c>
      <c r="L1150" t="str" cm="1">
        <f t="array" aca="1" ref="L1150" ca="1">_xlfn.SINGLE(IF(COLUMNS($E1150:F1150)&lt;=COUNTIF(INDIRECT("'Raw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Input'!$B$3)),COLUMNS($E1150:F1150))),""))</f>
        <v/>
      </c>
      <c r="M1150" t="str" cm="1">
        <f t="array" aca="1" ref="M1150" ca="1">_xlfn.SINGLE(IF(COLUMNS($E1150:G1150)&lt;=COUNTIF(INDIRECT("'Raw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Input'!$B$3)),COLUMNS($E1150:G1150))),""))</f>
        <v/>
      </c>
      <c r="N1150" t="str" cm="1">
        <f t="array" aca="1" ref="N1150" ca="1">_xlfn.SINGLE(IF(COLUMNS($E1150:H1150)&lt;=COUNTIF(INDIRECT("'Raw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Input'!$B$3)),COLUMNS($E1150:H1150))),""))</f>
        <v/>
      </c>
      <c r="O1150" t="str" cm="1">
        <f t="array" aca="1" ref="O1150" ca="1">_xlfn.SINGLE(IF(COLUMNS($E1150:I1150)&lt;=COUNTIF(INDIRECT("'Raw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Input'!$B$3)),COLUMNS($E1150:I1150))),""))</f>
        <v/>
      </c>
      <c r="P1150" t="str" cm="1">
        <f t="array" aca="1" ref="P1150" ca="1">_xlfn.SINGLE(IF(COLUMNS($E1150:J1150)&lt;=COUNTIF(INDIRECT("'Raw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Input'!$B$3)),COLUMNS($E1150:J1150))),""))</f>
        <v/>
      </c>
      <c r="Q1150" t="str">
        <f t="shared" ca="1" si="429"/>
        <v>Int</v>
      </c>
      <c r="R1150" t="str">
        <f t="shared" ca="1" si="430"/>
        <v/>
      </c>
      <c r="S1150" t="str">
        <f t="shared" ca="1" si="431"/>
        <v/>
      </c>
      <c r="T1150" t="str">
        <f t="shared" ca="1" si="418"/>
        <v/>
      </c>
      <c r="U1150" t="str">
        <f t="shared" ca="1" si="419"/>
        <v/>
      </c>
      <c r="V1150">
        <v>1150</v>
      </c>
      <c r="DE1150"/>
      <c r="HB1150"/>
    </row>
    <row r="1151" spans="1:210">
      <c r="A1151">
        <v>5</v>
      </c>
      <c r="B1151" t="str">
        <f t="shared" ca="1" si="428"/>
        <v/>
      </c>
      <c r="C1151" t="str">
        <f t="shared" ca="1" si="408"/>
        <v/>
      </c>
      <c r="D1151" t="str">
        <f t="shared" ca="1" si="409"/>
        <v/>
      </c>
      <c r="E1151" t="str" cm="1">
        <f t="array" aca="1" ref="E1151" ca="1">_xlfn.SINGLE(IF(COLUMNS($E1151:E1151)&lt;=COUNTIF(INDIRECT("'Raw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Input'!$B$3)),COLUMNS($E1151:E1151))),""))</f>
        <v>Int</v>
      </c>
      <c r="F1151" t="str" cm="1">
        <f t="array" aca="1" ref="F1151" ca="1">_xlfn.SINGLE(IF(COLUMNS($E1151:F1151)&lt;=COUNTIF(INDIRECT("'Raw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Input'!$B$3)),COLUMNS($E1151:F1151))),""))</f>
        <v/>
      </c>
      <c r="G1151" t="str" cm="1">
        <f t="array" aca="1" ref="G1151" ca="1">_xlfn.SINGLE(IF(COLUMNS($E1151:G1151)&lt;=COUNTIF(INDIRECT("'Raw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Input'!$B$3)),COLUMNS($E1151:G1151))),""))</f>
        <v/>
      </c>
      <c r="H1151" t="str" cm="1">
        <f t="array" aca="1" ref="H1151" ca="1">_xlfn.SINGLE(IF(COLUMNS($E1151:H1151)&lt;=COUNTIF(INDIRECT("'Raw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Input'!$B$3)),COLUMNS($E1151:H1151))),""))</f>
        <v/>
      </c>
      <c r="I1151" t="str" cm="1">
        <f t="array" aca="1" ref="I1151" ca="1">_xlfn.SINGLE(IF(COLUMNS($E1151:I1151)&lt;=COUNTIF(INDIRECT("'Raw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Input'!$B$3)),COLUMNS($E1151:I1151))),""))</f>
        <v/>
      </c>
      <c r="J1151" t="str" cm="1">
        <f t="array" aca="1" ref="J1151" ca="1">_xlfn.SINGLE(IF(COLUMNS($E1151:J1151)&lt;=COUNTIF(INDIRECT("'Raw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Input'!$B$3)),COLUMNS($E1151:J1151))),""))</f>
        <v/>
      </c>
      <c r="K1151" t="str" cm="1">
        <f t="array" aca="1" ref="K1151" ca="1">_xlfn.SINGLE(IF(COLUMNS($E1151:E1151)&lt;=COUNTIF(INDIRECT("'Raw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Input'!$B$3)),COLUMNS($E1151:E1151))),""))</f>
        <v>Boolean</v>
      </c>
      <c r="L1151" t="str" cm="1">
        <f t="array" aca="1" ref="L1151" ca="1">_xlfn.SINGLE(IF(COLUMNS($E1151:F1151)&lt;=COUNTIF(INDIRECT("'Raw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Input'!$B$3)),COLUMNS($E1151:F1151))),""))</f>
        <v/>
      </c>
      <c r="M1151" t="str" cm="1">
        <f t="array" aca="1" ref="M1151" ca="1">_xlfn.SINGLE(IF(COLUMNS($E1151:G1151)&lt;=COUNTIF(INDIRECT("'Raw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Input'!$B$3)),COLUMNS($E1151:G1151))),""))</f>
        <v/>
      </c>
      <c r="N1151" t="str" cm="1">
        <f t="array" aca="1" ref="N1151" ca="1">_xlfn.SINGLE(IF(COLUMNS($E1151:H1151)&lt;=COUNTIF(INDIRECT("'Raw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Input'!$B$3)),COLUMNS($E1151:H1151))),""))</f>
        <v/>
      </c>
      <c r="O1151" t="str" cm="1">
        <f t="array" aca="1" ref="O1151" ca="1">_xlfn.SINGLE(IF(COLUMNS($E1151:I1151)&lt;=COUNTIF(INDIRECT("'Raw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Input'!$B$3)),COLUMNS($E1151:I1151))),""))</f>
        <v/>
      </c>
      <c r="P1151" t="str" cm="1">
        <f t="array" aca="1" ref="P1151" ca="1">_xlfn.SINGLE(IF(COLUMNS($E1151:J1151)&lt;=COUNTIF(INDIRECT("'Raw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Input'!$B$3)),COLUMNS($E1151:J1151))),""))</f>
        <v/>
      </c>
      <c r="Q1151" t="str">
        <f t="shared" ca="1" si="429"/>
        <v>Int</v>
      </c>
      <c r="R1151" t="str">
        <f t="shared" ca="1" si="430"/>
        <v/>
      </c>
      <c r="S1151" t="str">
        <f t="shared" ca="1" si="431"/>
        <v/>
      </c>
      <c r="T1151" t="str">
        <f t="shared" ca="1" si="418"/>
        <v/>
      </c>
      <c r="U1151" t="str">
        <f t="shared" ca="1" si="419"/>
        <v/>
      </c>
      <c r="V1151">
        <v>1151</v>
      </c>
      <c r="DE1151"/>
      <c r="HB1151"/>
    </row>
    <row r="1152" spans="1:210">
      <c r="A1152">
        <v>6</v>
      </c>
      <c r="B1152" t="str">
        <f t="shared" ca="1" si="428"/>
        <v/>
      </c>
      <c r="C1152" t="str">
        <f t="shared" ca="1" si="408"/>
        <v/>
      </c>
      <c r="D1152" t="str">
        <f t="shared" ca="1" si="409"/>
        <v/>
      </c>
      <c r="E1152" t="str" cm="1">
        <f t="array" aca="1" ref="E1152" ca="1">_xlfn.SINGLE(IF(COLUMNS($E1152:E1152)&lt;=COUNTIF(INDIRECT("'Raw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Input'!$B$3)),COLUMNS($E1152:E1152))),""))</f>
        <v>Int</v>
      </c>
      <c r="F1152" t="str" cm="1">
        <f t="array" aca="1" ref="F1152" ca="1">_xlfn.SINGLE(IF(COLUMNS($E1152:F1152)&lt;=COUNTIF(INDIRECT("'Raw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Input'!$B$3)),COLUMNS($E1152:F1152))),""))</f>
        <v/>
      </c>
      <c r="G1152" t="str" cm="1">
        <f t="array" aca="1" ref="G1152" ca="1">_xlfn.SINGLE(IF(COLUMNS($E1152:G1152)&lt;=COUNTIF(INDIRECT("'Raw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Input'!$B$3)),COLUMNS($E1152:G1152))),""))</f>
        <v/>
      </c>
      <c r="H1152" t="str" cm="1">
        <f t="array" aca="1" ref="H1152" ca="1">_xlfn.SINGLE(IF(COLUMNS($E1152:H1152)&lt;=COUNTIF(INDIRECT("'Raw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Input'!$B$3)),COLUMNS($E1152:H1152))),""))</f>
        <v/>
      </c>
      <c r="I1152" t="str" cm="1">
        <f t="array" aca="1" ref="I1152" ca="1">_xlfn.SINGLE(IF(COLUMNS($E1152:I1152)&lt;=COUNTIF(INDIRECT("'Raw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Input'!$B$3)),COLUMNS($E1152:I1152))),""))</f>
        <v/>
      </c>
      <c r="J1152" t="str" cm="1">
        <f t="array" aca="1" ref="J1152" ca="1">_xlfn.SINGLE(IF(COLUMNS($E1152:J1152)&lt;=COUNTIF(INDIRECT("'Raw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Input'!$B$3)),COLUMNS($E1152:J1152))),""))</f>
        <v/>
      </c>
      <c r="K1152" t="str" cm="1">
        <f t="array" aca="1" ref="K1152" ca="1">_xlfn.SINGLE(IF(COLUMNS($E1152:E1152)&lt;=COUNTIF(INDIRECT("'Raw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Input'!$B$3)),COLUMNS($E1152:E1152))),""))</f>
        <v>Boolean</v>
      </c>
      <c r="L1152" t="str" cm="1">
        <f t="array" aca="1" ref="L1152" ca="1">_xlfn.SINGLE(IF(COLUMNS($E1152:F1152)&lt;=COUNTIF(INDIRECT("'Raw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Input'!$B$3)),COLUMNS($E1152:F1152))),""))</f>
        <v/>
      </c>
      <c r="M1152" t="str" cm="1">
        <f t="array" aca="1" ref="M1152" ca="1">_xlfn.SINGLE(IF(COLUMNS($E1152:G1152)&lt;=COUNTIF(INDIRECT("'Raw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Input'!$B$3)),COLUMNS($E1152:G1152))),""))</f>
        <v/>
      </c>
      <c r="N1152" t="str" cm="1">
        <f t="array" aca="1" ref="N1152" ca="1">_xlfn.SINGLE(IF(COLUMNS($E1152:H1152)&lt;=COUNTIF(INDIRECT("'Raw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Input'!$B$3)),COLUMNS($E1152:H1152))),""))</f>
        <v/>
      </c>
      <c r="O1152" t="str" cm="1">
        <f t="array" aca="1" ref="O1152" ca="1">_xlfn.SINGLE(IF(COLUMNS($E1152:I1152)&lt;=COUNTIF(INDIRECT("'Raw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Input'!$B$3)),COLUMNS($E1152:I1152))),""))</f>
        <v/>
      </c>
      <c r="P1152" t="str" cm="1">
        <f t="array" aca="1" ref="P1152" ca="1">_xlfn.SINGLE(IF(COLUMNS($E1152:J1152)&lt;=COUNTIF(INDIRECT("'Raw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Input'!$B$3)),COLUMNS($E1152:J1152))),""))</f>
        <v/>
      </c>
      <c r="Q1152" t="str">
        <f t="shared" ca="1" si="429"/>
        <v>Int</v>
      </c>
      <c r="R1152" t="str">
        <f t="shared" ca="1" si="430"/>
        <v/>
      </c>
      <c r="S1152" t="str">
        <f t="shared" ca="1" si="431"/>
        <v/>
      </c>
      <c r="T1152" t="str">
        <f t="shared" ca="1" si="418"/>
        <v/>
      </c>
      <c r="U1152" t="str">
        <f t="shared" ca="1" si="419"/>
        <v/>
      </c>
      <c r="V1152">
        <v>1152</v>
      </c>
      <c r="DE1152"/>
      <c r="HB1152"/>
    </row>
    <row r="1153" spans="1:210">
      <c r="A1153">
        <v>7</v>
      </c>
      <c r="B1153" t="str">
        <f t="shared" ca="1" si="428"/>
        <v/>
      </c>
      <c r="C1153" t="str">
        <f t="shared" ca="1" si="408"/>
        <v/>
      </c>
      <c r="D1153" t="str">
        <f t="shared" ca="1" si="409"/>
        <v/>
      </c>
      <c r="E1153" t="str" cm="1">
        <f t="array" aca="1" ref="E1153" ca="1">_xlfn.SINGLE(IF(COLUMNS($E1153:E1153)&lt;=COUNTIF(INDIRECT("'Raw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Input'!$B$3)),COLUMNS($E1153:E1153))),""))</f>
        <v>Int</v>
      </c>
      <c r="F1153" t="str" cm="1">
        <f t="array" aca="1" ref="F1153" ca="1">_xlfn.SINGLE(IF(COLUMNS($E1153:F1153)&lt;=COUNTIF(INDIRECT("'Raw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Input'!$B$3)),COLUMNS($E1153:F1153))),""))</f>
        <v/>
      </c>
      <c r="G1153" t="str" cm="1">
        <f t="array" aca="1" ref="G1153" ca="1">_xlfn.SINGLE(IF(COLUMNS($E1153:G1153)&lt;=COUNTIF(INDIRECT("'Raw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Input'!$B$3)),COLUMNS($E1153:G1153))),""))</f>
        <v/>
      </c>
      <c r="H1153" t="str" cm="1">
        <f t="array" aca="1" ref="H1153" ca="1">_xlfn.SINGLE(IF(COLUMNS($E1153:H1153)&lt;=COUNTIF(INDIRECT("'Raw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Input'!$B$3)),COLUMNS($E1153:H1153))),""))</f>
        <v/>
      </c>
      <c r="I1153" t="str" cm="1">
        <f t="array" aca="1" ref="I1153" ca="1">_xlfn.SINGLE(IF(COLUMNS($E1153:I1153)&lt;=COUNTIF(INDIRECT("'Raw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Input'!$B$3)),COLUMNS($E1153:I1153))),""))</f>
        <v/>
      </c>
      <c r="J1153" t="str" cm="1">
        <f t="array" aca="1" ref="J1153" ca="1">_xlfn.SINGLE(IF(COLUMNS($E1153:J1153)&lt;=COUNTIF(INDIRECT("'Raw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Input'!$B$3)),COLUMNS($E1153:J1153))),""))</f>
        <v/>
      </c>
      <c r="K1153" t="str" cm="1">
        <f t="array" aca="1" ref="K1153" ca="1">_xlfn.SINGLE(IF(COLUMNS($E1153:E1153)&lt;=COUNTIF(INDIRECT("'Raw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Input'!$B$3)),COLUMNS($E1153:E1153))),""))</f>
        <v>Boolean</v>
      </c>
      <c r="L1153" t="str" cm="1">
        <f t="array" aca="1" ref="L1153" ca="1">_xlfn.SINGLE(IF(COLUMNS($E1153:F1153)&lt;=COUNTIF(INDIRECT("'Raw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Input'!$B$3)),COLUMNS($E1153:F1153))),""))</f>
        <v/>
      </c>
      <c r="M1153" t="str" cm="1">
        <f t="array" aca="1" ref="M1153" ca="1">_xlfn.SINGLE(IF(COLUMNS($E1153:G1153)&lt;=COUNTIF(INDIRECT("'Raw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Input'!$B$3)),COLUMNS($E1153:G1153))),""))</f>
        <v/>
      </c>
      <c r="N1153" t="str" cm="1">
        <f t="array" aca="1" ref="N1153" ca="1">_xlfn.SINGLE(IF(COLUMNS($E1153:H1153)&lt;=COUNTIF(INDIRECT("'Raw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Input'!$B$3)),COLUMNS($E1153:H1153))),""))</f>
        <v/>
      </c>
      <c r="O1153" t="str" cm="1">
        <f t="array" aca="1" ref="O1153" ca="1">_xlfn.SINGLE(IF(COLUMNS($E1153:I1153)&lt;=COUNTIF(INDIRECT("'Raw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Input'!$B$3)),COLUMNS($E1153:I1153))),""))</f>
        <v/>
      </c>
      <c r="P1153" t="str" cm="1">
        <f t="array" aca="1" ref="P1153" ca="1">_xlfn.SINGLE(IF(COLUMNS($E1153:J1153)&lt;=COUNTIF(INDIRECT("'Raw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Input'!$B$3)),COLUMNS($E1153:J1153))),""))</f>
        <v/>
      </c>
      <c r="Q1153" t="str">
        <f t="shared" ca="1" si="429"/>
        <v>Int</v>
      </c>
      <c r="R1153" t="str">
        <f t="shared" ca="1" si="430"/>
        <v/>
      </c>
      <c r="S1153" t="str">
        <f t="shared" ca="1" si="431"/>
        <v/>
      </c>
      <c r="T1153" t="str">
        <f t="shared" ca="1" si="418"/>
        <v/>
      </c>
      <c r="U1153" t="str">
        <f t="shared" ca="1" si="419"/>
        <v/>
      </c>
      <c r="V1153">
        <v>1153</v>
      </c>
      <c r="DE1153"/>
      <c r="HB1153"/>
    </row>
    <row r="1154" spans="1:210">
      <c r="A1154">
        <v>8</v>
      </c>
      <c r="B1154" t="str">
        <f t="shared" ca="1" si="428"/>
        <v/>
      </c>
      <c r="C1154" t="str">
        <f t="shared" ca="1" si="408"/>
        <v/>
      </c>
      <c r="D1154" t="str">
        <f t="shared" ca="1" si="409"/>
        <v/>
      </c>
      <c r="E1154" t="str" cm="1">
        <f t="array" aca="1" ref="E1154" ca="1">_xlfn.SINGLE(IF(COLUMNS($E1154:E1154)&lt;=COUNTIF(INDIRECT("'Raw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Input'!$B$3)),COLUMNS($E1154:E1154))),""))</f>
        <v>Int</v>
      </c>
      <c r="F1154" t="str" cm="1">
        <f t="array" aca="1" ref="F1154" ca="1">_xlfn.SINGLE(IF(COLUMNS($E1154:F1154)&lt;=COUNTIF(INDIRECT("'Raw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Input'!$B$3)),COLUMNS($E1154:F1154))),""))</f>
        <v/>
      </c>
      <c r="G1154" t="str" cm="1">
        <f t="array" aca="1" ref="G1154" ca="1">_xlfn.SINGLE(IF(COLUMNS($E1154:G1154)&lt;=COUNTIF(INDIRECT("'Raw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Input'!$B$3)),COLUMNS($E1154:G1154))),""))</f>
        <v/>
      </c>
      <c r="H1154" t="str" cm="1">
        <f t="array" aca="1" ref="H1154" ca="1">_xlfn.SINGLE(IF(COLUMNS($E1154:H1154)&lt;=COUNTIF(INDIRECT("'Raw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Input'!$B$3)),COLUMNS($E1154:H1154))),""))</f>
        <v/>
      </c>
      <c r="I1154" t="str" cm="1">
        <f t="array" aca="1" ref="I1154" ca="1">_xlfn.SINGLE(IF(COLUMNS($E1154:I1154)&lt;=COUNTIF(INDIRECT("'Raw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Input'!$B$3)),COLUMNS($E1154:I1154))),""))</f>
        <v/>
      </c>
      <c r="J1154" t="str" cm="1">
        <f t="array" aca="1" ref="J1154" ca="1">_xlfn.SINGLE(IF(COLUMNS($E1154:J1154)&lt;=COUNTIF(INDIRECT("'Raw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Input'!$B$3)),COLUMNS($E1154:J1154))),""))</f>
        <v/>
      </c>
      <c r="K1154" t="str" cm="1">
        <f t="array" aca="1" ref="K1154" ca="1">_xlfn.SINGLE(IF(COLUMNS($E1154:E1154)&lt;=COUNTIF(INDIRECT("'Raw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Input'!$B$3)),COLUMNS($E1154:E1154))),""))</f>
        <v>Boolean</v>
      </c>
      <c r="L1154" t="str" cm="1">
        <f t="array" aca="1" ref="L1154" ca="1">_xlfn.SINGLE(IF(COLUMNS($E1154:F1154)&lt;=COUNTIF(INDIRECT("'Raw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Input'!$B$3)),COLUMNS($E1154:F1154))),""))</f>
        <v/>
      </c>
      <c r="M1154" t="str" cm="1">
        <f t="array" aca="1" ref="M1154" ca="1">_xlfn.SINGLE(IF(COLUMNS($E1154:G1154)&lt;=COUNTIF(INDIRECT("'Raw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Input'!$B$3)),COLUMNS($E1154:G1154))),""))</f>
        <v/>
      </c>
      <c r="N1154" t="str" cm="1">
        <f t="array" aca="1" ref="N1154" ca="1">_xlfn.SINGLE(IF(COLUMNS($E1154:H1154)&lt;=COUNTIF(INDIRECT("'Raw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Input'!$B$3)),COLUMNS($E1154:H1154))),""))</f>
        <v/>
      </c>
      <c r="O1154" t="str" cm="1">
        <f t="array" aca="1" ref="O1154" ca="1">_xlfn.SINGLE(IF(COLUMNS($E1154:I1154)&lt;=COUNTIF(INDIRECT("'Raw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Input'!$B$3)),COLUMNS($E1154:I1154))),""))</f>
        <v/>
      </c>
      <c r="P1154" t="str" cm="1">
        <f t="array" aca="1" ref="P1154" ca="1">_xlfn.SINGLE(IF(COLUMNS($E1154:J1154)&lt;=COUNTIF(INDIRECT("'Raw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Input'!$B$3)),COLUMNS($E1154:J1154))),""))</f>
        <v/>
      </c>
      <c r="Q1154" t="str">
        <f t="shared" ca="1" si="429"/>
        <v>Int</v>
      </c>
      <c r="R1154" t="str">
        <f t="shared" ca="1" si="430"/>
        <v/>
      </c>
      <c r="S1154" t="str">
        <f t="shared" ca="1" si="431"/>
        <v/>
      </c>
      <c r="T1154" t="str">
        <f t="shared" ca="1" si="418"/>
        <v/>
      </c>
      <c r="U1154" t="str">
        <f t="shared" ca="1" si="419"/>
        <v/>
      </c>
      <c r="V1154">
        <v>1154</v>
      </c>
      <c r="DE1154"/>
      <c r="HB1154"/>
    </row>
    <row r="1155" spans="1:210">
      <c r="A1155">
        <v>9</v>
      </c>
      <c r="B1155" t="str">
        <f t="shared" ca="1" si="428"/>
        <v/>
      </c>
      <c r="C1155" t="str">
        <f t="shared" ref="C1155:C1218" ca="1" si="432">IFERROR(IF(ISBLANK(INDIRECT(INDIRECT("A"&amp;V1155-A1155)&amp;"!Y"&amp;A1155+3)),"",INDIRECT(INDIRECT("A"&amp;V1155-A1155)&amp;"!Y"&amp;A1155+3)),"")</f>
        <v/>
      </c>
      <c r="D1155" t="str">
        <f t="shared" ref="D1155:D1218" ca="1" si="433">IFERROR(IF(ISBLANK(INDIRECT(INDIRECT("A"&amp;V1155-A1155)&amp;"!K"&amp;A1155+3)),"",INDIRECT(INDIRECT("A"&amp;V1155-A1155)&amp;"!K"&amp;A1155+3)),"")</f>
        <v/>
      </c>
      <c r="E1155" t="str" cm="1">
        <f t="array" aca="1" ref="E1155" ca="1">_xlfn.SINGLE(IF(COLUMNS($E1155:E1155)&lt;=COUNTIF(INDIRECT("'Raw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Input'!$B$3)),COLUMNS($E1155:E1155))),""))</f>
        <v>Int</v>
      </c>
      <c r="F1155" t="str" cm="1">
        <f t="array" aca="1" ref="F1155" ca="1">_xlfn.SINGLE(IF(COLUMNS($E1155:F1155)&lt;=COUNTIF(INDIRECT("'Raw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Input'!$B$3)),COLUMNS($E1155:F1155))),""))</f>
        <v/>
      </c>
      <c r="G1155" t="str" cm="1">
        <f t="array" aca="1" ref="G1155" ca="1">_xlfn.SINGLE(IF(COLUMNS($E1155:G1155)&lt;=COUNTIF(INDIRECT("'Raw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Input'!$B$3)),COLUMNS($E1155:G1155))),""))</f>
        <v/>
      </c>
      <c r="H1155" t="str" cm="1">
        <f t="array" aca="1" ref="H1155" ca="1">_xlfn.SINGLE(IF(COLUMNS($E1155:H1155)&lt;=COUNTIF(INDIRECT("'Raw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Input'!$B$3)),COLUMNS($E1155:H1155))),""))</f>
        <v/>
      </c>
      <c r="I1155" t="str" cm="1">
        <f t="array" aca="1" ref="I1155" ca="1">_xlfn.SINGLE(IF(COLUMNS($E1155:I1155)&lt;=COUNTIF(INDIRECT("'Raw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Input'!$B$3)),COLUMNS($E1155:I1155))),""))</f>
        <v/>
      </c>
      <c r="J1155" t="str" cm="1">
        <f t="array" aca="1" ref="J1155" ca="1">_xlfn.SINGLE(IF(COLUMNS($E1155:J1155)&lt;=COUNTIF(INDIRECT("'Raw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Input'!$B$3)),COLUMNS($E1155:J1155))),""))</f>
        <v/>
      </c>
      <c r="K1155" t="str" cm="1">
        <f t="array" aca="1" ref="K1155" ca="1">_xlfn.SINGLE(IF(COLUMNS($E1155:E1155)&lt;=COUNTIF(INDIRECT("'Raw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Input'!$B$3)),COLUMNS($E1155:E1155))),""))</f>
        <v>Boolean</v>
      </c>
      <c r="L1155" t="str" cm="1">
        <f t="array" aca="1" ref="L1155" ca="1">_xlfn.SINGLE(IF(COLUMNS($E1155:F1155)&lt;=COUNTIF(INDIRECT("'Raw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Input'!$B$3)),COLUMNS($E1155:F1155))),""))</f>
        <v/>
      </c>
      <c r="M1155" t="str" cm="1">
        <f t="array" aca="1" ref="M1155" ca="1">_xlfn.SINGLE(IF(COLUMNS($E1155:G1155)&lt;=COUNTIF(INDIRECT("'Raw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Input'!$B$3)),COLUMNS($E1155:G1155))),""))</f>
        <v/>
      </c>
      <c r="N1155" t="str" cm="1">
        <f t="array" aca="1" ref="N1155" ca="1">_xlfn.SINGLE(IF(COLUMNS($E1155:H1155)&lt;=COUNTIF(INDIRECT("'Raw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Input'!$B$3)),COLUMNS($E1155:H1155))),""))</f>
        <v/>
      </c>
      <c r="O1155" t="str" cm="1">
        <f t="array" aca="1" ref="O1155" ca="1">_xlfn.SINGLE(IF(COLUMNS($E1155:I1155)&lt;=COUNTIF(INDIRECT("'Raw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Input'!$B$3)),COLUMNS($E1155:I1155))),""))</f>
        <v/>
      </c>
      <c r="P1155" t="str" cm="1">
        <f t="array" aca="1" ref="P1155" ca="1">_xlfn.SINGLE(IF(COLUMNS($E1155:J1155)&lt;=COUNTIF(INDIRECT("'Raw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Input'!$B$3)),COLUMNS($E1155:J1155))),""))</f>
        <v/>
      </c>
      <c r="Q1155" t="str">
        <f t="shared" ca="1" si="429"/>
        <v>Int</v>
      </c>
      <c r="R1155" t="str">
        <f t="shared" ca="1" si="430"/>
        <v/>
      </c>
      <c r="S1155" t="str">
        <f t="shared" ca="1" si="431"/>
        <v/>
      </c>
      <c r="T1155" t="str">
        <f t="shared" ca="1" si="418"/>
        <v/>
      </c>
      <c r="U1155" t="str">
        <f t="shared" ca="1" si="419"/>
        <v/>
      </c>
      <c r="V1155">
        <v>1155</v>
      </c>
      <c r="DE1155"/>
      <c r="HB1155"/>
    </row>
    <row r="1156" spans="1:210">
      <c r="A1156">
        <v>10</v>
      </c>
      <c r="B1156" t="str">
        <f t="shared" ca="1" si="428"/>
        <v/>
      </c>
      <c r="C1156" t="str">
        <f t="shared" ca="1" si="432"/>
        <v/>
      </c>
      <c r="D1156" t="str">
        <f t="shared" ca="1" si="433"/>
        <v/>
      </c>
      <c r="E1156" t="str" cm="1">
        <f t="array" aca="1" ref="E1156" ca="1">_xlfn.SINGLE(IF(COLUMNS($E1156:E1156)&lt;=COUNTIF(INDIRECT("'Raw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Input'!$B$3)),COLUMNS($E1156:E1156))),""))</f>
        <v>Int</v>
      </c>
      <c r="F1156" t="str" cm="1">
        <f t="array" aca="1" ref="F1156" ca="1">_xlfn.SINGLE(IF(COLUMNS($E1156:F1156)&lt;=COUNTIF(INDIRECT("'Raw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Input'!$B$3)),COLUMNS($E1156:F1156))),""))</f>
        <v/>
      </c>
      <c r="G1156" t="str" cm="1">
        <f t="array" aca="1" ref="G1156" ca="1">_xlfn.SINGLE(IF(COLUMNS($E1156:G1156)&lt;=COUNTIF(INDIRECT("'Raw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Input'!$B$3)),COLUMNS($E1156:G1156))),""))</f>
        <v/>
      </c>
      <c r="H1156" t="str" cm="1">
        <f t="array" aca="1" ref="H1156" ca="1">_xlfn.SINGLE(IF(COLUMNS($E1156:H1156)&lt;=COUNTIF(INDIRECT("'Raw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Input'!$B$3)),COLUMNS($E1156:H1156))),""))</f>
        <v/>
      </c>
      <c r="I1156" t="str" cm="1">
        <f t="array" aca="1" ref="I1156" ca="1">_xlfn.SINGLE(IF(COLUMNS($E1156:I1156)&lt;=COUNTIF(INDIRECT("'Raw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Input'!$B$3)),COLUMNS($E1156:I1156))),""))</f>
        <v/>
      </c>
      <c r="J1156" t="str" cm="1">
        <f t="array" aca="1" ref="J1156" ca="1">_xlfn.SINGLE(IF(COLUMNS($E1156:J1156)&lt;=COUNTIF(INDIRECT("'Raw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Input'!$B$3)),COLUMNS($E1156:J1156))),""))</f>
        <v/>
      </c>
      <c r="K1156" t="str" cm="1">
        <f t="array" aca="1" ref="K1156" ca="1">_xlfn.SINGLE(IF(COLUMNS($E1156:E1156)&lt;=COUNTIF(INDIRECT("'Raw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Input'!$B$3)),COLUMNS($E1156:E1156))),""))</f>
        <v>Boolean</v>
      </c>
      <c r="L1156" t="str" cm="1">
        <f t="array" aca="1" ref="L1156" ca="1">_xlfn.SINGLE(IF(COLUMNS($E1156:F1156)&lt;=COUNTIF(INDIRECT("'Raw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Input'!$B$3)),COLUMNS($E1156:F1156))),""))</f>
        <v/>
      </c>
      <c r="M1156" t="str" cm="1">
        <f t="array" aca="1" ref="M1156" ca="1">_xlfn.SINGLE(IF(COLUMNS($E1156:G1156)&lt;=COUNTIF(INDIRECT("'Raw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Input'!$B$3)),COLUMNS($E1156:G1156))),""))</f>
        <v/>
      </c>
      <c r="N1156" t="str" cm="1">
        <f t="array" aca="1" ref="N1156" ca="1">_xlfn.SINGLE(IF(COLUMNS($E1156:H1156)&lt;=COUNTIF(INDIRECT("'Raw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Input'!$B$3)),COLUMNS($E1156:H1156))),""))</f>
        <v/>
      </c>
      <c r="O1156" t="str" cm="1">
        <f t="array" aca="1" ref="O1156" ca="1">_xlfn.SINGLE(IF(COLUMNS($E1156:I1156)&lt;=COUNTIF(INDIRECT("'Raw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Input'!$B$3)),COLUMNS($E1156:I1156))),""))</f>
        <v/>
      </c>
      <c r="P1156" t="str" cm="1">
        <f t="array" aca="1" ref="P1156" ca="1">_xlfn.SINGLE(IF(COLUMNS($E1156:J1156)&lt;=COUNTIF(INDIRECT("'Raw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Input'!$B$3)),COLUMNS($E1156:J1156))),""))</f>
        <v/>
      </c>
      <c r="Q1156" t="str">
        <f t="shared" ca="1" si="429"/>
        <v>Int</v>
      </c>
      <c r="R1156" t="str">
        <f t="shared" ca="1" si="430"/>
        <v/>
      </c>
      <c r="S1156" t="str">
        <f t="shared" ca="1" si="431"/>
        <v/>
      </c>
      <c r="T1156" t="str">
        <f t="shared" ca="1" si="418"/>
        <v/>
      </c>
      <c r="U1156" t="str">
        <f t="shared" ca="1" si="419"/>
        <v/>
      </c>
      <c r="V1156">
        <v>1156</v>
      </c>
      <c r="DE1156"/>
      <c r="HB1156"/>
    </row>
    <row r="1157" spans="1:210">
      <c r="A1157">
        <v>11</v>
      </c>
      <c r="B1157" t="str">
        <f t="shared" ca="1" si="428"/>
        <v/>
      </c>
      <c r="C1157" t="str">
        <f t="shared" ca="1" si="432"/>
        <v/>
      </c>
      <c r="D1157" t="str">
        <f t="shared" ca="1" si="433"/>
        <v/>
      </c>
      <c r="E1157" t="str" cm="1">
        <f t="array" aca="1" ref="E1157" ca="1">_xlfn.SINGLE(IF(COLUMNS($E1157:E1157)&lt;=COUNTIF(INDIRECT("'Raw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Input'!$B$3)),COLUMNS($E1157:E1157))),""))</f>
        <v>Int</v>
      </c>
      <c r="F1157" t="str" cm="1">
        <f t="array" aca="1" ref="F1157" ca="1">_xlfn.SINGLE(IF(COLUMNS($E1157:F1157)&lt;=COUNTIF(INDIRECT("'Raw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Input'!$B$3)),COLUMNS($E1157:F1157))),""))</f>
        <v/>
      </c>
      <c r="G1157" t="str" cm="1">
        <f t="array" aca="1" ref="G1157" ca="1">_xlfn.SINGLE(IF(COLUMNS($E1157:G1157)&lt;=COUNTIF(INDIRECT("'Raw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Input'!$B$3)),COLUMNS($E1157:G1157))),""))</f>
        <v/>
      </c>
      <c r="H1157" t="str" cm="1">
        <f t="array" aca="1" ref="H1157" ca="1">_xlfn.SINGLE(IF(COLUMNS($E1157:H1157)&lt;=COUNTIF(INDIRECT("'Raw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Input'!$B$3)),COLUMNS($E1157:H1157))),""))</f>
        <v/>
      </c>
      <c r="I1157" t="str" cm="1">
        <f t="array" aca="1" ref="I1157" ca="1">_xlfn.SINGLE(IF(COLUMNS($E1157:I1157)&lt;=COUNTIF(INDIRECT("'Raw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Input'!$B$3)),COLUMNS($E1157:I1157))),""))</f>
        <v/>
      </c>
      <c r="J1157" t="str" cm="1">
        <f t="array" aca="1" ref="J1157" ca="1">_xlfn.SINGLE(IF(COLUMNS($E1157:J1157)&lt;=COUNTIF(INDIRECT("'Raw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Input'!$B$3)),COLUMNS($E1157:J1157))),""))</f>
        <v/>
      </c>
      <c r="K1157" t="str" cm="1">
        <f t="array" aca="1" ref="K1157" ca="1">_xlfn.SINGLE(IF(COLUMNS($E1157:E1157)&lt;=COUNTIF(INDIRECT("'Raw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Input'!$B$3)),COLUMNS($E1157:E1157))),""))</f>
        <v>Boolean</v>
      </c>
      <c r="L1157" t="str" cm="1">
        <f t="array" aca="1" ref="L1157" ca="1">_xlfn.SINGLE(IF(COLUMNS($E1157:F1157)&lt;=COUNTIF(INDIRECT("'Raw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Input'!$B$3)),COLUMNS($E1157:F1157))),""))</f>
        <v/>
      </c>
      <c r="M1157" t="str" cm="1">
        <f t="array" aca="1" ref="M1157" ca="1">_xlfn.SINGLE(IF(COLUMNS($E1157:G1157)&lt;=COUNTIF(INDIRECT("'Raw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Input'!$B$3)),COLUMNS($E1157:G1157))),""))</f>
        <v/>
      </c>
      <c r="N1157" t="str" cm="1">
        <f t="array" aca="1" ref="N1157" ca="1">_xlfn.SINGLE(IF(COLUMNS($E1157:H1157)&lt;=COUNTIF(INDIRECT("'Raw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Input'!$B$3)),COLUMNS($E1157:H1157))),""))</f>
        <v/>
      </c>
      <c r="O1157" t="str" cm="1">
        <f t="array" aca="1" ref="O1157" ca="1">_xlfn.SINGLE(IF(COLUMNS($E1157:I1157)&lt;=COUNTIF(INDIRECT("'Raw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Input'!$B$3)),COLUMNS($E1157:I1157))),""))</f>
        <v/>
      </c>
      <c r="P1157" t="str" cm="1">
        <f t="array" aca="1" ref="P1157" ca="1">_xlfn.SINGLE(IF(COLUMNS($E1157:J1157)&lt;=COUNTIF(INDIRECT("'Raw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Input'!$B$3)),COLUMNS($E1157:J1157))),""))</f>
        <v/>
      </c>
      <c r="Q1157" t="str">
        <f t="shared" ca="1" si="429"/>
        <v>Int</v>
      </c>
      <c r="R1157" t="str">
        <f t="shared" ca="1" si="430"/>
        <v/>
      </c>
      <c r="S1157" t="str">
        <f t="shared" ca="1" si="431"/>
        <v/>
      </c>
      <c r="T1157" t="str">
        <f t="shared" ca="1" si="418"/>
        <v/>
      </c>
      <c r="U1157" t="str">
        <f t="shared" ca="1" si="419"/>
        <v/>
      </c>
      <c r="V1157">
        <v>1157</v>
      </c>
      <c r="DE1157"/>
      <c r="HB1157"/>
    </row>
    <row r="1158" spans="1:210">
      <c r="A1158">
        <v>12</v>
      </c>
      <c r="B1158" t="str">
        <f t="shared" ca="1" si="428"/>
        <v/>
      </c>
      <c r="C1158" t="str">
        <f t="shared" ca="1" si="432"/>
        <v/>
      </c>
      <c r="D1158" t="str">
        <f t="shared" ca="1" si="433"/>
        <v/>
      </c>
      <c r="E1158" t="str" cm="1">
        <f t="array" aca="1" ref="E1158" ca="1">_xlfn.SINGLE(IF(COLUMNS($E1158:E1158)&lt;=COUNTIF(INDIRECT("'Raw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Input'!$B$3)),COLUMNS($E1158:E1158))),""))</f>
        <v>Int</v>
      </c>
      <c r="F1158" t="str" cm="1">
        <f t="array" aca="1" ref="F1158" ca="1">_xlfn.SINGLE(IF(COLUMNS($E1158:F1158)&lt;=COUNTIF(INDIRECT("'Raw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Input'!$B$3)),COLUMNS($E1158:F1158))),""))</f>
        <v/>
      </c>
      <c r="G1158" t="str" cm="1">
        <f t="array" aca="1" ref="G1158" ca="1">_xlfn.SINGLE(IF(COLUMNS($E1158:G1158)&lt;=COUNTIF(INDIRECT("'Raw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Input'!$B$3)),COLUMNS($E1158:G1158))),""))</f>
        <v/>
      </c>
      <c r="H1158" t="str" cm="1">
        <f t="array" aca="1" ref="H1158" ca="1">_xlfn.SINGLE(IF(COLUMNS($E1158:H1158)&lt;=COUNTIF(INDIRECT("'Raw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Input'!$B$3)),COLUMNS($E1158:H1158))),""))</f>
        <v/>
      </c>
      <c r="I1158" t="str" cm="1">
        <f t="array" aca="1" ref="I1158" ca="1">_xlfn.SINGLE(IF(COLUMNS($E1158:I1158)&lt;=COUNTIF(INDIRECT("'Raw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Input'!$B$3)),COLUMNS($E1158:I1158))),""))</f>
        <v/>
      </c>
      <c r="J1158" t="str" cm="1">
        <f t="array" aca="1" ref="J1158" ca="1">_xlfn.SINGLE(IF(COLUMNS($E1158:J1158)&lt;=COUNTIF(INDIRECT("'Raw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Input'!$B$3)),COLUMNS($E1158:J1158))),""))</f>
        <v/>
      </c>
      <c r="K1158" t="str" cm="1">
        <f t="array" aca="1" ref="K1158" ca="1">_xlfn.SINGLE(IF(COLUMNS($E1158:E1158)&lt;=COUNTIF(INDIRECT("'Raw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Input'!$B$3)),COLUMNS($E1158:E1158))),""))</f>
        <v>Boolean</v>
      </c>
      <c r="L1158" t="str" cm="1">
        <f t="array" aca="1" ref="L1158" ca="1">_xlfn.SINGLE(IF(COLUMNS($E1158:F1158)&lt;=COUNTIF(INDIRECT("'Raw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Input'!$B$3)),COLUMNS($E1158:F1158))),""))</f>
        <v/>
      </c>
      <c r="M1158" t="str" cm="1">
        <f t="array" aca="1" ref="M1158" ca="1">_xlfn.SINGLE(IF(COLUMNS($E1158:G1158)&lt;=COUNTIF(INDIRECT("'Raw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Input'!$B$3)),COLUMNS($E1158:G1158))),""))</f>
        <v/>
      </c>
      <c r="N1158" t="str" cm="1">
        <f t="array" aca="1" ref="N1158" ca="1">_xlfn.SINGLE(IF(COLUMNS($E1158:H1158)&lt;=COUNTIF(INDIRECT("'Raw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Input'!$B$3)),COLUMNS($E1158:H1158))),""))</f>
        <v/>
      </c>
      <c r="O1158" t="str" cm="1">
        <f t="array" aca="1" ref="O1158" ca="1">_xlfn.SINGLE(IF(COLUMNS($E1158:I1158)&lt;=COUNTIF(INDIRECT("'Raw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Input'!$B$3)),COLUMNS($E1158:I1158))),""))</f>
        <v/>
      </c>
      <c r="P1158" t="str" cm="1">
        <f t="array" aca="1" ref="P1158" ca="1">_xlfn.SINGLE(IF(COLUMNS($E1158:J1158)&lt;=COUNTIF(INDIRECT("'Raw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Input'!$B$3)),COLUMNS($E1158:J1158))),""))</f>
        <v/>
      </c>
      <c r="Q1158" t="str">
        <f t="shared" ca="1" si="429"/>
        <v>Int</v>
      </c>
      <c r="R1158" t="str">
        <f t="shared" ca="1" si="430"/>
        <v/>
      </c>
      <c r="S1158" t="str">
        <f t="shared" ca="1" si="431"/>
        <v/>
      </c>
      <c r="T1158" t="str">
        <f t="shared" ca="1" si="418"/>
        <v/>
      </c>
      <c r="U1158" t="str">
        <f t="shared" ca="1" si="419"/>
        <v/>
      </c>
      <c r="V1158">
        <v>1158</v>
      </c>
      <c r="DE1158"/>
      <c r="HB1158"/>
    </row>
    <row r="1159" spans="1:210">
      <c r="A1159" s="79" t="str">
        <f ca="1">IF(ISBLANK(INDIRECT("Setup!A"&amp;(1+(V1159+11)/13))),"",INDIRECT("Setup!A"&amp;(1+(V1159+11)/13)))</f>
        <v/>
      </c>
      <c r="C1159" t="str">
        <f t="shared" ca="1" si="432"/>
        <v/>
      </c>
      <c r="D1159" t="str">
        <f t="shared" ca="1" si="433"/>
        <v/>
      </c>
      <c r="K1159" t="str" cm="1">
        <f t="array" aca="1" ref="K1159" ca="1">_xlfn.SINGLE(IF(COLUMNS($E1159:E1159)&lt;=COUNTIF(INDIRECT("'Raw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Input'!$B$3)),COLUMNS($E1159:E1159))),""))</f>
        <v/>
      </c>
      <c r="L1159" t="str" cm="1">
        <f t="array" aca="1" ref="L1159" ca="1">_xlfn.SINGLE(IF(COLUMNS($E1159:F1159)&lt;=COUNTIF(INDIRECT("'Raw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Input'!$B$3)),COLUMNS($E1159:F1159))),""))</f>
        <v/>
      </c>
      <c r="M1159" t="str" cm="1">
        <f t="array" aca="1" ref="M1159" ca="1">_xlfn.SINGLE(IF(COLUMNS($E1159:G1159)&lt;=COUNTIF(INDIRECT("'Raw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Input'!$B$3)),COLUMNS($E1159:G1159))),""))</f>
        <v/>
      </c>
      <c r="N1159" t="str" cm="1">
        <f t="array" aca="1" ref="N1159" ca="1">_xlfn.SINGLE(IF(COLUMNS($E1159:H1159)&lt;=COUNTIF(INDIRECT("'Raw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Input'!$B$3)),COLUMNS($E1159:H1159))),""))</f>
        <v/>
      </c>
      <c r="O1159" t="str" cm="1">
        <f t="array" aca="1" ref="O1159" ca="1">_xlfn.SINGLE(IF(COLUMNS($E1159:I1159)&lt;=COUNTIF(INDIRECT("'Raw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Input'!$B$3)),COLUMNS($E1159:I1159))),""))</f>
        <v/>
      </c>
      <c r="P1159" t="str" cm="1">
        <f t="array" aca="1" ref="P1159" ca="1">_xlfn.SINGLE(IF(COLUMNS($E1159:J1159)&lt;=COUNTIF(INDIRECT("'Raw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Input'!$B$3)),COLUMNS($E1159:J1159))),""))</f>
        <v/>
      </c>
      <c r="T1159" t="str">
        <f t="shared" ca="1" si="418"/>
        <v/>
      </c>
      <c r="U1159" t="str">
        <f t="shared" ca="1" si="419"/>
        <v/>
      </c>
      <c r="V1159">
        <v>1159</v>
      </c>
      <c r="DE1159"/>
      <c r="HB1159"/>
    </row>
    <row r="1160" spans="1:210">
      <c r="A1160">
        <v>1</v>
      </c>
      <c r="B1160" t="str">
        <f t="shared" ref="B1160:B1171" ca="1" si="434">IFERROR(IF(ISBLANK(INDIRECT(INDIRECT("A"&amp;V1160-A1160)&amp;"!B"&amp;A1160+3)),"",INDIRECT(INDIRECT("A"&amp;V1160-A1160)&amp;"!B"&amp;A1160+3)),"")</f>
        <v/>
      </c>
      <c r="C1160" t="str">
        <f t="shared" ca="1" si="432"/>
        <v/>
      </c>
      <c r="D1160" t="str">
        <f t="shared" ca="1" si="433"/>
        <v/>
      </c>
      <c r="E1160" t="str" cm="1">
        <f t="array" aca="1" ref="E1160" ca="1">_xlfn.SINGLE(IF(COLUMNS($E1160:E1160)&lt;=COUNTIF(INDIRECT("'Raw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Input'!$B$3)),COLUMNS($E1160:E1160))),""))</f>
        <v>Int</v>
      </c>
      <c r="F1160" t="str" cm="1">
        <f t="array" aca="1" ref="F1160" ca="1">_xlfn.SINGLE(IF(COLUMNS($E1160:F1160)&lt;=COUNTIF(INDIRECT("'Raw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Input'!$B$3)),COLUMNS($E1160:F1160))),""))</f>
        <v/>
      </c>
      <c r="G1160" t="str" cm="1">
        <f t="array" aca="1" ref="G1160" ca="1">_xlfn.SINGLE(IF(COLUMNS($E1160:G1160)&lt;=COUNTIF(INDIRECT("'Raw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Input'!$B$3)),COLUMNS($E1160:G1160))),""))</f>
        <v/>
      </c>
      <c r="H1160" t="str" cm="1">
        <f t="array" aca="1" ref="H1160" ca="1">_xlfn.SINGLE(IF(COLUMNS($E1160:H1160)&lt;=COUNTIF(INDIRECT("'Raw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Input'!$B$3)),COLUMNS($E1160:H1160))),""))</f>
        <v/>
      </c>
      <c r="I1160" t="str" cm="1">
        <f t="array" aca="1" ref="I1160" ca="1">_xlfn.SINGLE(IF(COLUMNS($E1160:I1160)&lt;=COUNTIF(INDIRECT("'Raw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Input'!$B$3)),COLUMNS($E1160:I1160))),""))</f>
        <v/>
      </c>
      <c r="J1160" t="str" cm="1">
        <f t="array" aca="1" ref="J1160" ca="1">_xlfn.SINGLE(IF(COLUMNS($E1160:J1160)&lt;=COUNTIF(INDIRECT("'Raw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Input'!$B$3)),COLUMNS($E1160:J1160))),""))</f>
        <v/>
      </c>
      <c r="K1160" t="str" cm="1">
        <f t="array" aca="1" ref="K1160" ca="1">_xlfn.SINGLE(IF(COLUMNS($E1160:E1160)&lt;=COUNTIF(INDIRECT("'Raw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Input'!$B$3)),COLUMNS($E1160:E1160))),""))</f>
        <v>Boolean</v>
      </c>
      <c r="L1160" t="str" cm="1">
        <f t="array" aca="1" ref="L1160" ca="1">_xlfn.SINGLE(IF(COLUMNS($E1160:F1160)&lt;=COUNTIF(INDIRECT("'Raw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Input'!$B$3)),COLUMNS($E1160:F1160))),""))</f>
        <v/>
      </c>
      <c r="M1160" t="str" cm="1">
        <f t="array" aca="1" ref="M1160" ca="1">_xlfn.SINGLE(IF(COLUMNS($E1160:G1160)&lt;=COUNTIF(INDIRECT("'Raw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Input'!$B$3)),COLUMNS($E1160:G1160))),""))</f>
        <v/>
      </c>
      <c r="N1160" t="str" cm="1">
        <f t="array" aca="1" ref="N1160" ca="1">_xlfn.SINGLE(IF(COLUMNS($E1160:H1160)&lt;=COUNTIF(INDIRECT("'Raw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Input'!$B$3)),COLUMNS($E1160:H1160))),""))</f>
        <v/>
      </c>
      <c r="O1160" t="str" cm="1">
        <f t="array" aca="1" ref="O1160" ca="1">_xlfn.SINGLE(IF(COLUMNS($E1160:I1160)&lt;=COUNTIF(INDIRECT("'Raw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Input'!$B$3)),COLUMNS($E1160:I1160))),""))</f>
        <v/>
      </c>
      <c r="P1160" t="str" cm="1">
        <f t="array" aca="1" ref="P1160" ca="1">_xlfn.SINGLE(IF(COLUMNS($E1160:J1160)&lt;=COUNTIF(INDIRECT("'Raw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Input'!$B$3)),COLUMNS($E1160:J1160))),""))</f>
        <v/>
      </c>
      <c r="Q1160" t="str">
        <f t="shared" ref="Q1160:Q1171" ca="1" si="435">IF(NOT(C1160=K1160),E1160,IF(NOT(C1160=L1160),F1160,IF(NOT(C1160=M1160),G1160,IF(NOT(C1160=N1160),H1160,IF(NOT(C1160=O1160),I1160,IF(NOT(C1160=P1160),J1160,""))))))</f>
        <v>Int</v>
      </c>
      <c r="R1160" t="str">
        <f t="shared" ref="R1160:R1171" ca="1" si="436">IF(AND(NOT(C1160=L1160),NOT(F1160=Q1160)),F1160,IF(AND(NOT(C1160=M1160),NOT(G1160=Q1160)),G1160,IF(AND(NOT(C1160=N1160),NOT(H1160=Q1160)),H1160,IF(AND(NOT(C1160=O1160),NOT(I1160=Q1160)),I1160,IF(AND(NOT(C1160=P1160),NOT(J1160=Q1160)),J1160,"")))))</f>
        <v/>
      </c>
      <c r="S1160" t="str">
        <f t="shared" ref="S1160:S1171" ca="1" si="437">IF(AND(NOT(C1160=M1160),NOT(G1160=Q1160),NOT(G1160=R1160)),G1160,IF(AND(NOT(C1160=N1160),NOT(H1160=Q1160),NOT(H1160=R1160)),H1160,IF(AND(NOT(C1160=O1160),NOT(I1160=Q1160),NOT(I1160=R1160)),I1160,IF(AND(NOT(C1160=P1160),NOT(J1160=Q1160),NOT(J1160=R1160)),J1160,""))))</f>
        <v/>
      </c>
      <c r="T1160" t="str">
        <f t="shared" ca="1" si="418"/>
        <v/>
      </c>
      <c r="U1160" t="str">
        <f t="shared" ca="1" si="419"/>
        <v/>
      </c>
      <c r="V1160">
        <v>1160</v>
      </c>
      <c r="DE1160"/>
      <c r="HB1160"/>
    </row>
    <row r="1161" spans="1:210">
      <c r="A1161">
        <v>2</v>
      </c>
      <c r="B1161" t="str">
        <f t="shared" ca="1" si="434"/>
        <v/>
      </c>
      <c r="C1161" t="str">
        <f t="shared" ca="1" si="432"/>
        <v/>
      </c>
      <c r="D1161" t="str">
        <f t="shared" ca="1" si="433"/>
        <v/>
      </c>
      <c r="E1161" t="str" cm="1">
        <f t="array" aca="1" ref="E1161" ca="1">_xlfn.SINGLE(IF(COLUMNS($E1161:E1161)&lt;=COUNTIF(INDIRECT("'Raw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Input'!$B$3)),COLUMNS($E1161:E1161))),""))</f>
        <v>Int</v>
      </c>
      <c r="F1161" t="str" cm="1">
        <f t="array" aca="1" ref="F1161" ca="1">_xlfn.SINGLE(IF(COLUMNS($E1161:F1161)&lt;=COUNTIF(INDIRECT("'Raw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Input'!$B$3)),COLUMNS($E1161:F1161))),""))</f>
        <v/>
      </c>
      <c r="G1161" t="str" cm="1">
        <f t="array" aca="1" ref="G1161" ca="1">_xlfn.SINGLE(IF(COLUMNS($E1161:G1161)&lt;=COUNTIF(INDIRECT("'Raw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Input'!$B$3)),COLUMNS($E1161:G1161))),""))</f>
        <v/>
      </c>
      <c r="H1161" t="str" cm="1">
        <f t="array" aca="1" ref="H1161" ca="1">_xlfn.SINGLE(IF(COLUMNS($E1161:H1161)&lt;=COUNTIF(INDIRECT("'Raw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Input'!$B$3)),COLUMNS($E1161:H1161))),""))</f>
        <v/>
      </c>
      <c r="I1161" t="str" cm="1">
        <f t="array" aca="1" ref="I1161" ca="1">_xlfn.SINGLE(IF(COLUMNS($E1161:I1161)&lt;=COUNTIF(INDIRECT("'Raw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Input'!$B$3)),COLUMNS($E1161:I1161))),""))</f>
        <v/>
      </c>
      <c r="J1161" t="str" cm="1">
        <f t="array" aca="1" ref="J1161" ca="1">_xlfn.SINGLE(IF(COLUMNS($E1161:J1161)&lt;=COUNTIF(INDIRECT("'Raw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Input'!$B$3)),COLUMNS($E1161:J1161))),""))</f>
        <v/>
      </c>
      <c r="K1161" t="str" cm="1">
        <f t="array" aca="1" ref="K1161" ca="1">_xlfn.SINGLE(IF(COLUMNS($E1161:E1161)&lt;=COUNTIF(INDIRECT("'Raw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Input'!$B$3)),COLUMNS($E1161:E1161))),""))</f>
        <v>Boolean</v>
      </c>
      <c r="L1161" t="str" cm="1">
        <f t="array" aca="1" ref="L1161" ca="1">_xlfn.SINGLE(IF(COLUMNS($E1161:F1161)&lt;=COUNTIF(INDIRECT("'Raw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Input'!$B$3)),COLUMNS($E1161:F1161))),""))</f>
        <v/>
      </c>
      <c r="M1161" t="str" cm="1">
        <f t="array" aca="1" ref="M1161" ca="1">_xlfn.SINGLE(IF(COLUMNS($E1161:G1161)&lt;=COUNTIF(INDIRECT("'Raw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Input'!$B$3)),COLUMNS($E1161:G1161))),""))</f>
        <v/>
      </c>
      <c r="N1161" t="str" cm="1">
        <f t="array" aca="1" ref="N1161" ca="1">_xlfn.SINGLE(IF(COLUMNS($E1161:H1161)&lt;=COUNTIF(INDIRECT("'Raw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Input'!$B$3)),COLUMNS($E1161:H1161))),""))</f>
        <v/>
      </c>
      <c r="O1161" t="str" cm="1">
        <f t="array" aca="1" ref="O1161" ca="1">_xlfn.SINGLE(IF(COLUMNS($E1161:I1161)&lt;=COUNTIF(INDIRECT("'Raw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Input'!$B$3)),COLUMNS($E1161:I1161))),""))</f>
        <v/>
      </c>
      <c r="P1161" t="str" cm="1">
        <f t="array" aca="1" ref="P1161" ca="1">_xlfn.SINGLE(IF(COLUMNS($E1161:J1161)&lt;=COUNTIF(INDIRECT("'Raw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Input'!$B$3)),COLUMNS($E1161:J1161))),""))</f>
        <v/>
      </c>
      <c r="Q1161" t="str">
        <f t="shared" ca="1" si="435"/>
        <v>Int</v>
      </c>
      <c r="R1161" t="str">
        <f t="shared" ca="1" si="436"/>
        <v/>
      </c>
      <c r="S1161" t="str">
        <f t="shared" ca="1" si="437"/>
        <v/>
      </c>
      <c r="T1161" t="str">
        <f t="shared" ca="1" si="418"/>
        <v/>
      </c>
      <c r="U1161" t="str">
        <f t="shared" ca="1" si="419"/>
        <v/>
      </c>
      <c r="V1161">
        <v>1161</v>
      </c>
      <c r="DE1161"/>
      <c r="HB1161"/>
    </row>
    <row r="1162" spans="1:210">
      <c r="A1162">
        <v>3</v>
      </c>
      <c r="B1162" t="str">
        <f t="shared" ca="1" si="434"/>
        <v/>
      </c>
      <c r="C1162" t="str">
        <f t="shared" ca="1" si="432"/>
        <v/>
      </c>
      <c r="D1162" t="str">
        <f t="shared" ca="1" si="433"/>
        <v/>
      </c>
      <c r="E1162" t="str" cm="1">
        <f t="array" aca="1" ref="E1162" ca="1">_xlfn.SINGLE(IF(COLUMNS($E1162:E1162)&lt;=COUNTIF(INDIRECT("'Raw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Input'!$B$3)),COLUMNS($E1162:E1162))),""))</f>
        <v>Int</v>
      </c>
      <c r="F1162" t="str" cm="1">
        <f t="array" aca="1" ref="F1162" ca="1">_xlfn.SINGLE(IF(COLUMNS($E1162:F1162)&lt;=COUNTIF(INDIRECT("'Raw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Input'!$B$3)),COLUMNS($E1162:F1162))),""))</f>
        <v/>
      </c>
      <c r="G1162" t="str" cm="1">
        <f t="array" aca="1" ref="G1162" ca="1">_xlfn.SINGLE(IF(COLUMNS($E1162:G1162)&lt;=COUNTIF(INDIRECT("'Raw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Input'!$B$3)),COLUMNS($E1162:G1162))),""))</f>
        <v/>
      </c>
      <c r="H1162" t="str" cm="1">
        <f t="array" aca="1" ref="H1162" ca="1">_xlfn.SINGLE(IF(COLUMNS($E1162:H1162)&lt;=COUNTIF(INDIRECT("'Raw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Input'!$B$3)),COLUMNS($E1162:H1162))),""))</f>
        <v/>
      </c>
      <c r="I1162" t="str" cm="1">
        <f t="array" aca="1" ref="I1162" ca="1">_xlfn.SINGLE(IF(COLUMNS($E1162:I1162)&lt;=COUNTIF(INDIRECT("'Raw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Input'!$B$3)),COLUMNS($E1162:I1162))),""))</f>
        <v/>
      </c>
      <c r="J1162" t="str" cm="1">
        <f t="array" aca="1" ref="J1162" ca="1">_xlfn.SINGLE(IF(COLUMNS($E1162:J1162)&lt;=COUNTIF(INDIRECT("'Raw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Input'!$B$3)),COLUMNS($E1162:J1162))),""))</f>
        <v/>
      </c>
      <c r="K1162" t="str" cm="1">
        <f t="array" aca="1" ref="K1162" ca="1">_xlfn.SINGLE(IF(COLUMNS($E1162:E1162)&lt;=COUNTIF(INDIRECT("'Raw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Input'!$B$3)),COLUMNS($E1162:E1162))),""))</f>
        <v>Boolean</v>
      </c>
      <c r="L1162" t="str" cm="1">
        <f t="array" aca="1" ref="L1162" ca="1">_xlfn.SINGLE(IF(COLUMNS($E1162:F1162)&lt;=COUNTIF(INDIRECT("'Raw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Input'!$B$3)),COLUMNS($E1162:F1162))),""))</f>
        <v/>
      </c>
      <c r="M1162" t="str" cm="1">
        <f t="array" aca="1" ref="M1162" ca="1">_xlfn.SINGLE(IF(COLUMNS($E1162:G1162)&lt;=COUNTIF(INDIRECT("'Raw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Input'!$B$3)),COLUMNS($E1162:G1162))),""))</f>
        <v/>
      </c>
      <c r="N1162" t="str" cm="1">
        <f t="array" aca="1" ref="N1162" ca="1">_xlfn.SINGLE(IF(COLUMNS($E1162:H1162)&lt;=COUNTIF(INDIRECT("'Raw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Input'!$B$3)),COLUMNS($E1162:H1162))),""))</f>
        <v/>
      </c>
      <c r="O1162" t="str" cm="1">
        <f t="array" aca="1" ref="O1162" ca="1">_xlfn.SINGLE(IF(COLUMNS($E1162:I1162)&lt;=COUNTIF(INDIRECT("'Raw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Input'!$B$3)),COLUMNS($E1162:I1162))),""))</f>
        <v/>
      </c>
      <c r="P1162" t="str" cm="1">
        <f t="array" aca="1" ref="P1162" ca="1">_xlfn.SINGLE(IF(COLUMNS($E1162:J1162)&lt;=COUNTIF(INDIRECT("'Raw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Input'!$B$3)),COLUMNS($E1162:J1162))),""))</f>
        <v/>
      </c>
      <c r="Q1162" t="str">
        <f t="shared" ca="1" si="435"/>
        <v>Int</v>
      </c>
      <c r="R1162" t="str">
        <f t="shared" ca="1" si="436"/>
        <v/>
      </c>
      <c r="S1162" t="str">
        <f t="shared" ca="1" si="437"/>
        <v/>
      </c>
      <c r="T1162" t="str">
        <f t="shared" ca="1" si="418"/>
        <v/>
      </c>
      <c r="U1162" t="str">
        <f t="shared" ca="1" si="419"/>
        <v/>
      </c>
      <c r="V1162">
        <v>1162</v>
      </c>
      <c r="DE1162"/>
      <c r="HB1162"/>
    </row>
    <row r="1163" spans="1:210">
      <c r="A1163">
        <v>4</v>
      </c>
      <c r="B1163" t="str">
        <f t="shared" ca="1" si="434"/>
        <v/>
      </c>
      <c r="C1163" t="str">
        <f t="shared" ca="1" si="432"/>
        <v/>
      </c>
      <c r="D1163" t="str">
        <f t="shared" ca="1" si="433"/>
        <v/>
      </c>
      <c r="E1163" t="str" cm="1">
        <f t="array" aca="1" ref="E1163" ca="1">_xlfn.SINGLE(IF(COLUMNS($E1163:E1163)&lt;=COUNTIF(INDIRECT("'Raw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Input'!$B$3)),COLUMNS($E1163:E1163))),""))</f>
        <v>Int</v>
      </c>
      <c r="F1163" t="str" cm="1">
        <f t="array" aca="1" ref="F1163" ca="1">_xlfn.SINGLE(IF(COLUMNS($E1163:F1163)&lt;=COUNTIF(INDIRECT("'Raw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Input'!$B$3)),COLUMNS($E1163:F1163))),""))</f>
        <v/>
      </c>
      <c r="G1163" t="str" cm="1">
        <f t="array" aca="1" ref="G1163" ca="1">_xlfn.SINGLE(IF(COLUMNS($E1163:G1163)&lt;=COUNTIF(INDIRECT("'Raw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Input'!$B$3)),COLUMNS($E1163:G1163))),""))</f>
        <v/>
      </c>
      <c r="H1163" t="str" cm="1">
        <f t="array" aca="1" ref="H1163" ca="1">_xlfn.SINGLE(IF(COLUMNS($E1163:H1163)&lt;=COUNTIF(INDIRECT("'Raw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Input'!$B$3)),COLUMNS($E1163:H1163))),""))</f>
        <v/>
      </c>
      <c r="I1163" t="str" cm="1">
        <f t="array" aca="1" ref="I1163" ca="1">_xlfn.SINGLE(IF(COLUMNS($E1163:I1163)&lt;=COUNTIF(INDIRECT("'Raw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Input'!$B$3)),COLUMNS($E1163:I1163))),""))</f>
        <v/>
      </c>
      <c r="J1163" t="str" cm="1">
        <f t="array" aca="1" ref="J1163" ca="1">_xlfn.SINGLE(IF(COLUMNS($E1163:J1163)&lt;=COUNTIF(INDIRECT("'Raw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Input'!$B$3)),COLUMNS($E1163:J1163))),""))</f>
        <v/>
      </c>
      <c r="K1163" t="str" cm="1">
        <f t="array" aca="1" ref="K1163" ca="1">_xlfn.SINGLE(IF(COLUMNS($E1163:E1163)&lt;=COUNTIF(INDIRECT("'Raw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Input'!$B$3)),COLUMNS($E1163:E1163))),""))</f>
        <v>Boolean</v>
      </c>
      <c r="L1163" t="str" cm="1">
        <f t="array" aca="1" ref="L1163" ca="1">_xlfn.SINGLE(IF(COLUMNS($E1163:F1163)&lt;=COUNTIF(INDIRECT("'Raw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Input'!$B$3)),COLUMNS($E1163:F1163))),""))</f>
        <v/>
      </c>
      <c r="M1163" t="str" cm="1">
        <f t="array" aca="1" ref="M1163" ca="1">_xlfn.SINGLE(IF(COLUMNS($E1163:G1163)&lt;=COUNTIF(INDIRECT("'Raw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Input'!$B$3)),COLUMNS($E1163:G1163))),""))</f>
        <v/>
      </c>
      <c r="N1163" t="str" cm="1">
        <f t="array" aca="1" ref="N1163" ca="1">_xlfn.SINGLE(IF(COLUMNS($E1163:H1163)&lt;=COUNTIF(INDIRECT("'Raw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Input'!$B$3)),COLUMNS($E1163:H1163))),""))</f>
        <v/>
      </c>
      <c r="O1163" t="str" cm="1">
        <f t="array" aca="1" ref="O1163" ca="1">_xlfn.SINGLE(IF(COLUMNS($E1163:I1163)&lt;=COUNTIF(INDIRECT("'Raw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Input'!$B$3)),COLUMNS($E1163:I1163))),""))</f>
        <v/>
      </c>
      <c r="P1163" t="str" cm="1">
        <f t="array" aca="1" ref="P1163" ca="1">_xlfn.SINGLE(IF(COLUMNS($E1163:J1163)&lt;=COUNTIF(INDIRECT("'Raw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Input'!$B$3)),COLUMNS($E1163:J1163))),""))</f>
        <v/>
      </c>
      <c r="Q1163" t="str">
        <f t="shared" ca="1" si="435"/>
        <v>Int</v>
      </c>
      <c r="R1163" t="str">
        <f t="shared" ca="1" si="436"/>
        <v/>
      </c>
      <c r="S1163" t="str">
        <f t="shared" ca="1" si="437"/>
        <v/>
      </c>
      <c r="T1163" t="str">
        <f t="shared" ca="1" si="418"/>
        <v/>
      </c>
      <c r="U1163" t="str">
        <f t="shared" ca="1" si="419"/>
        <v/>
      </c>
      <c r="V1163">
        <v>1163</v>
      </c>
      <c r="DE1163"/>
      <c r="HB1163"/>
    </row>
    <row r="1164" spans="1:210">
      <c r="A1164">
        <v>5</v>
      </c>
      <c r="B1164" t="str">
        <f t="shared" ca="1" si="434"/>
        <v/>
      </c>
      <c r="C1164" t="str">
        <f t="shared" ca="1" si="432"/>
        <v/>
      </c>
      <c r="D1164" t="str">
        <f t="shared" ca="1" si="433"/>
        <v/>
      </c>
      <c r="E1164" t="str" cm="1">
        <f t="array" aca="1" ref="E1164" ca="1">_xlfn.SINGLE(IF(COLUMNS($E1164:E1164)&lt;=COUNTIF(INDIRECT("'Raw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Input'!$B$3)),COLUMNS($E1164:E1164))),""))</f>
        <v>Int</v>
      </c>
      <c r="F1164" t="str" cm="1">
        <f t="array" aca="1" ref="F1164" ca="1">_xlfn.SINGLE(IF(COLUMNS($E1164:F1164)&lt;=COUNTIF(INDIRECT("'Raw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Input'!$B$3)),COLUMNS($E1164:F1164))),""))</f>
        <v/>
      </c>
      <c r="G1164" t="str" cm="1">
        <f t="array" aca="1" ref="G1164" ca="1">_xlfn.SINGLE(IF(COLUMNS($E1164:G1164)&lt;=COUNTIF(INDIRECT("'Raw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Input'!$B$3)),COLUMNS($E1164:G1164))),""))</f>
        <v/>
      </c>
      <c r="H1164" t="str" cm="1">
        <f t="array" aca="1" ref="H1164" ca="1">_xlfn.SINGLE(IF(COLUMNS($E1164:H1164)&lt;=COUNTIF(INDIRECT("'Raw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Input'!$B$3)),COLUMNS($E1164:H1164))),""))</f>
        <v/>
      </c>
      <c r="I1164" t="str" cm="1">
        <f t="array" aca="1" ref="I1164" ca="1">_xlfn.SINGLE(IF(COLUMNS($E1164:I1164)&lt;=COUNTIF(INDIRECT("'Raw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Input'!$B$3)),COLUMNS($E1164:I1164))),""))</f>
        <v/>
      </c>
      <c r="J1164" t="str" cm="1">
        <f t="array" aca="1" ref="J1164" ca="1">_xlfn.SINGLE(IF(COLUMNS($E1164:J1164)&lt;=COUNTIF(INDIRECT("'Raw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Input'!$B$3)),COLUMNS($E1164:J1164))),""))</f>
        <v/>
      </c>
      <c r="K1164" t="str" cm="1">
        <f t="array" aca="1" ref="K1164" ca="1">_xlfn.SINGLE(IF(COLUMNS($E1164:E1164)&lt;=COUNTIF(INDIRECT("'Raw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Input'!$B$3)),COLUMNS($E1164:E1164))),""))</f>
        <v>Boolean</v>
      </c>
      <c r="L1164" t="str" cm="1">
        <f t="array" aca="1" ref="L1164" ca="1">_xlfn.SINGLE(IF(COLUMNS($E1164:F1164)&lt;=COUNTIF(INDIRECT("'Raw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Input'!$B$3)),COLUMNS($E1164:F1164))),""))</f>
        <v/>
      </c>
      <c r="M1164" t="str" cm="1">
        <f t="array" aca="1" ref="M1164" ca="1">_xlfn.SINGLE(IF(COLUMNS($E1164:G1164)&lt;=COUNTIF(INDIRECT("'Raw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Input'!$B$3)),COLUMNS($E1164:G1164))),""))</f>
        <v/>
      </c>
      <c r="N1164" t="str" cm="1">
        <f t="array" aca="1" ref="N1164" ca="1">_xlfn.SINGLE(IF(COLUMNS($E1164:H1164)&lt;=COUNTIF(INDIRECT("'Raw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Input'!$B$3)),COLUMNS($E1164:H1164))),""))</f>
        <v/>
      </c>
      <c r="O1164" t="str" cm="1">
        <f t="array" aca="1" ref="O1164" ca="1">_xlfn.SINGLE(IF(COLUMNS($E1164:I1164)&lt;=COUNTIF(INDIRECT("'Raw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Input'!$B$3)),COLUMNS($E1164:I1164))),""))</f>
        <v/>
      </c>
      <c r="P1164" t="str" cm="1">
        <f t="array" aca="1" ref="P1164" ca="1">_xlfn.SINGLE(IF(COLUMNS($E1164:J1164)&lt;=COUNTIF(INDIRECT("'Raw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Input'!$B$3)),COLUMNS($E1164:J1164))),""))</f>
        <v/>
      </c>
      <c r="Q1164" t="str">
        <f t="shared" ca="1" si="435"/>
        <v>Int</v>
      </c>
      <c r="R1164" t="str">
        <f t="shared" ca="1" si="436"/>
        <v/>
      </c>
      <c r="S1164" t="str">
        <f t="shared" ca="1" si="437"/>
        <v/>
      </c>
      <c r="T1164" t="str">
        <f t="shared" ca="1" si="418"/>
        <v/>
      </c>
      <c r="U1164" t="str">
        <f t="shared" ca="1" si="419"/>
        <v/>
      </c>
      <c r="V1164">
        <v>1164</v>
      </c>
      <c r="DE1164"/>
      <c r="HB1164"/>
    </row>
    <row r="1165" spans="1:210">
      <c r="A1165">
        <v>6</v>
      </c>
      <c r="B1165" t="str">
        <f t="shared" ca="1" si="434"/>
        <v/>
      </c>
      <c r="C1165" t="str">
        <f t="shared" ca="1" si="432"/>
        <v/>
      </c>
      <c r="D1165" t="str">
        <f t="shared" ca="1" si="433"/>
        <v/>
      </c>
      <c r="E1165" t="str" cm="1">
        <f t="array" aca="1" ref="E1165" ca="1">_xlfn.SINGLE(IF(COLUMNS($E1165:E1165)&lt;=COUNTIF(INDIRECT("'Raw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Input'!$B$3)),COLUMNS($E1165:E1165))),""))</f>
        <v>Int</v>
      </c>
      <c r="F1165" t="str" cm="1">
        <f t="array" aca="1" ref="F1165" ca="1">_xlfn.SINGLE(IF(COLUMNS($E1165:F1165)&lt;=COUNTIF(INDIRECT("'Raw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Input'!$B$3)),COLUMNS($E1165:F1165))),""))</f>
        <v/>
      </c>
      <c r="G1165" t="str" cm="1">
        <f t="array" aca="1" ref="G1165" ca="1">_xlfn.SINGLE(IF(COLUMNS($E1165:G1165)&lt;=COUNTIF(INDIRECT("'Raw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Input'!$B$3)),COLUMNS($E1165:G1165))),""))</f>
        <v/>
      </c>
      <c r="H1165" t="str" cm="1">
        <f t="array" aca="1" ref="H1165" ca="1">_xlfn.SINGLE(IF(COLUMNS($E1165:H1165)&lt;=COUNTIF(INDIRECT("'Raw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Input'!$B$3)),COLUMNS($E1165:H1165))),""))</f>
        <v/>
      </c>
      <c r="I1165" t="str" cm="1">
        <f t="array" aca="1" ref="I1165" ca="1">_xlfn.SINGLE(IF(COLUMNS($E1165:I1165)&lt;=COUNTIF(INDIRECT("'Raw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Input'!$B$3)),COLUMNS($E1165:I1165))),""))</f>
        <v/>
      </c>
      <c r="J1165" t="str" cm="1">
        <f t="array" aca="1" ref="J1165" ca="1">_xlfn.SINGLE(IF(COLUMNS($E1165:J1165)&lt;=COUNTIF(INDIRECT("'Raw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Input'!$B$3)),COLUMNS($E1165:J1165))),""))</f>
        <v/>
      </c>
      <c r="K1165" t="str" cm="1">
        <f t="array" aca="1" ref="K1165" ca="1">_xlfn.SINGLE(IF(COLUMNS($E1165:E1165)&lt;=COUNTIF(INDIRECT("'Raw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Input'!$B$3)),COLUMNS($E1165:E1165))),""))</f>
        <v>Boolean</v>
      </c>
      <c r="L1165" t="str" cm="1">
        <f t="array" aca="1" ref="L1165" ca="1">_xlfn.SINGLE(IF(COLUMNS($E1165:F1165)&lt;=COUNTIF(INDIRECT("'Raw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Input'!$B$3)),COLUMNS($E1165:F1165))),""))</f>
        <v/>
      </c>
      <c r="M1165" t="str" cm="1">
        <f t="array" aca="1" ref="M1165" ca="1">_xlfn.SINGLE(IF(COLUMNS($E1165:G1165)&lt;=COUNTIF(INDIRECT("'Raw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Input'!$B$3)),COLUMNS($E1165:G1165))),""))</f>
        <v/>
      </c>
      <c r="N1165" t="str" cm="1">
        <f t="array" aca="1" ref="N1165" ca="1">_xlfn.SINGLE(IF(COLUMNS($E1165:H1165)&lt;=COUNTIF(INDIRECT("'Raw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Input'!$B$3)),COLUMNS($E1165:H1165))),""))</f>
        <v/>
      </c>
      <c r="O1165" t="str" cm="1">
        <f t="array" aca="1" ref="O1165" ca="1">_xlfn.SINGLE(IF(COLUMNS($E1165:I1165)&lt;=COUNTIF(INDIRECT("'Raw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Input'!$B$3)),COLUMNS($E1165:I1165))),""))</f>
        <v/>
      </c>
      <c r="P1165" t="str" cm="1">
        <f t="array" aca="1" ref="P1165" ca="1">_xlfn.SINGLE(IF(COLUMNS($E1165:J1165)&lt;=COUNTIF(INDIRECT("'Raw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Input'!$B$3)),COLUMNS($E1165:J1165))),""))</f>
        <v/>
      </c>
      <c r="Q1165" t="str">
        <f t="shared" ca="1" si="435"/>
        <v>Int</v>
      </c>
      <c r="R1165" t="str">
        <f t="shared" ca="1" si="436"/>
        <v/>
      </c>
      <c r="S1165" t="str">
        <f t="shared" ca="1" si="437"/>
        <v/>
      </c>
      <c r="T1165" t="str">
        <f t="shared" ca="1" si="418"/>
        <v/>
      </c>
      <c r="U1165" t="str">
        <f t="shared" ca="1" si="419"/>
        <v/>
      </c>
      <c r="V1165">
        <v>1165</v>
      </c>
      <c r="DE1165"/>
      <c r="HB1165"/>
    </row>
    <row r="1166" spans="1:210">
      <c r="A1166">
        <v>7</v>
      </c>
      <c r="B1166" t="str">
        <f t="shared" ca="1" si="434"/>
        <v/>
      </c>
      <c r="C1166" t="str">
        <f t="shared" ca="1" si="432"/>
        <v/>
      </c>
      <c r="D1166" t="str">
        <f t="shared" ca="1" si="433"/>
        <v/>
      </c>
      <c r="E1166" t="str" cm="1">
        <f t="array" aca="1" ref="E1166" ca="1">_xlfn.SINGLE(IF(COLUMNS($E1166:E1166)&lt;=COUNTIF(INDIRECT("'Raw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Input'!$B$3)),COLUMNS($E1166:E1166))),""))</f>
        <v>Int</v>
      </c>
      <c r="F1166" t="str" cm="1">
        <f t="array" aca="1" ref="F1166" ca="1">_xlfn.SINGLE(IF(COLUMNS($E1166:F1166)&lt;=COUNTIF(INDIRECT("'Raw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Input'!$B$3)),COLUMNS($E1166:F1166))),""))</f>
        <v/>
      </c>
      <c r="G1166" t="str" cm="1">
        <f t="array" aca="1" ref="G1166" ca="1">_xlfn.SINGLE(IF(COLUMNS($E1166:G1166)&lt;=COUNTIF(INDIRECT("'Raw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Input'!$B$3)),COLUMNS($E1166:G1166))),""))</f>
        <v/>
      </c>
      <c r="H1166" t="str" cm="1">
        <f t="array" aca="1" ref="H1166" ca="1">_xlfn.SINGLE(IF(COLUMNS($E1166:H1166)&lt;=COUNTIF(INDIRECT("'Raw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Input'!$B$3)),COLUMNS($E1166:H1166))),""))</f>
        <v/>
      </c>
      <c r="I1166" t="str" cm="1">
        <f t="array" aca="1" ref="I1166" ca="1">_xlfn.SINGLE(IF(COLUMNS($E1166:I1166)&lt;=COUNTIF(INDIRECT("'Raw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Input'!$B$3)),COLUMNS($E1166:I1166))),""))</f>
        <v/>
      </c>
      <c r="J1166" t="str" cm="1">
        <f t="array" aca="1" ref="J1166" ca="1">_xlfn.SINGLE(IF(COLUMNS($E1166:J1166)&lt;=COUNTIF(INDIRECT("'Raw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Input'!$B$3)),COLUMNS($E1166:J1166))),""))</f>
        <v/>
      </c>
      <c r="K1166" t="str" cm="1">
        <f t="array" aca="1" ref="K1166" ca="1">_xlfn.SINGLE(IF(COLUMNS($E1166:E1166)&lt;=COUNTIF(INDIRECT("'Raw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Input'!$B$3)),COLUMNS($E1166:E1166))),""))</f>
        <v>Boolean</v>
      </c>
      <c r="L1166" t="str" cm="1">
        <f t="array" aca="1" ref="L1166" ca="1">_xlfn.SINGLE(IF(COLUMNS($E1166:F1166)&lt;=COUNTIF(INDIRECT("'Raw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Input'!$B$3)),COLUMNS($E1166:F1166))),""))</f>
        <v/>
      </c>
      <c r="M1166" t="str" cm="1">
        <f t="array" aca="1" ref="M1166" ca="1">_xlfn.SINGLE(IF(COLUMNS($E1166:G1166)&lt;=COUNTIF(INDIRECT("'Raw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Input'!$B$3)),COLUMNS($E1166:G1166))),""))</f>
        <v/>
      </c>
      <c r="N1166" t="str" cm="1">
        <f t="array" aca="1" ref="N1166" ca="1">_xlfn.SINGLE(IF(COLUMNS($E1166:H1166)&lt;=COUNTIF(INDIRECT("'Raw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Input'!$B$3)),COLUMNS($E1166:H1166))),""))</f>
        <v/>
      </c>
      <c r="O1166" t="str" cm="1">
        <f t="array" aca="1" ref="O1166" ca="1">_xlfn.SINGLE(IF(COLUMNS($E1166:I1166)&lt;=COUNTIF(INDIRECT("'Raw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Input'!$B$3)),COLUMNS($E1166:I1166))),""))</f>
        <v/>
      </c>
      <c r="P1166" t="str" cm="1">
        <f t="array" aca="1" ref="P1166" ca="1">_xlfn.SINGLE(IF(COLUMNS($E1166:J1166)&lt;=COUNTIF(INDIRECT("'Raw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Input'!$B$3)),COLUMNS($E1166:J1166))),""))</f>
        <v/>
      </c>
      <c r="Q1166" t="str">
        <f t="shared" ca="1" si="435"/>
        <v>Int</v>
      </c>
      <c r="R1166" t="str">
        <f t="shared" ca="1" si="436"/>
        <v/>
      </c>
      <c r="S1166" t="str">
        <f t="shared" ca="1" si="437"/>
        <v/>
      </c>
      <c r="T1166" t="str">
        <f t="shared" ca="1" si="418"/>
        <v/>
      </c>
      <c r="U1166" t="str">
        <f t="shared" ca="1" si="419"/>
        <v/>
      </c>
      <c r="V1166">
        <v>1166</v>
      </c>
      <c r="DE1166"/>
      <c r="HB1166"/>
    </row>
    <row r="1167" spans="1:210">
      <c r="A1167">
        <v>8</v>
      </c>
      <c r="B1167" t="str">
        <f t="shared" ca="1" si="434"/>
        <v/>
      </c>
      <c r="C1167" t="str">
        <f t="shared" ca="1" si="432"/>
        <v/>
      </c>
      <c r="D1167" t="str">
        <f t="shared" ca="1" si="433"/>
        <v/>
      </c>
      <c r="E1167" t="str" cm="1">
        <f t="array" aca="1" ref="E1167" ca="1">_xlfn.SINGLE(IF(COLUMNS($E1167:E1167)&lt;=COUNTIF(INDIRECT("'Raw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Input'!$B$3)),COLUMNS($E1167:E1167))),""))</f>
        <v>Int</v>
      </c>
      <c r="F1167" t="str" cm="1">
        <f t="array" aca="1" ref="F1167" ca="1">_xlfn.SINGLE(IF(COLUMNS($E1167:F1167)&lt;=COUNTIF(INDIRECT("'Raw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Input'!$B$3)),COLUMNS($E1167:F1167))),""))</f>
        <v/>
      </c>
      <c r="G1167" t="str" cm="1">
        <f t="array" aca="1" ref="G1167" ca="1">_xlfn.SINGLE(IF(COLUMNS($E1167:G1167)&lt;=COUNTIF(INDIRECT("'Raw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Input'!$B$3)),COLUMNS($E1167:G1167))),""))</f>
        <v/>
      </c>
      <c r="H1167" t="str" cm="1">
        <f t="array" aca="1" ref="H1167" ca="1">_xlfn.SINGLE(IF(COLUMNS($E1167:H1167)&lt;=COUNTIF(INDIRECT("'Raw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Input'!$B$3)),COLUMNS($E1167:H1167))),""))</f>
        <v/>
      </c>
      <c r="I1167" t="str" cm="1">
        <f t="array" aca="1" ref="I1167" ca="1">_xlfn.SINGLE(IF(COLUMNS($E1167:I1167)&lt;=COUNTIF(INDIRECT("'Raw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Input'!$B$3)),COLUMNS($E1167:I1167))),""))</f>
        <v/>
      </c>
      <c r="J1167" t="str" cm="1">
        <f t="array" aca="1" ref="J1167" ca="1">_xlfn.SINGLE(IF(COLUMNS($E1167:J1167)&lt;=COUNTIF(INDIRECT("'Raw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Input'!$B$3)),COLUMNS($E1167:J1167))),""))</f>
        <v/>
      </c>
      <c r="K1167" t="str" cm="1">
        <f t="array" aca="1" ref="K1167" ca="1">_xlfn.SINGLE(IF(COLUMNS($E1167:E1167)&lt;=COUNTIF(INDIRECT("'Raw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Input'!$B$3)),COLUMNS($E1167:E1167))),""))</f>
        <v>Boolean</v>
      </c>
      <c r="L1167" t="str" cm="1">
        <f t="array" aca="1" ref="L1167" ca="1">_xlfn.SINGLE(IF(COLUMNS($E1167:F1167)&lt;=COUNTIF(INDIRECT("'Raw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Input'!$B$3)),COLUMNS($E1167:F1167))),""))</f>
        <v/>
      </c>
      <c r="M1167" t="str" cm="1">
        <f t="array" aca="1" ref="M1167" ca="1">_xlfn.SINGLE(IF(COLUMNS($E1167:G1167)&lt;=COUNTIF(INDIRECT("'Raw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Input'!$B$3)),COLUMNS($E1167:G1167))),""))</f>
        <v/>
      </c>
      <c r="N1167" t="str" cm="1">
        <f t="array" aca="1" ref="N1167" ca="1">_xlfn.SINGLE(IF(COLUMNS($E1167:H1167)&lt;=COUNTIF(INDIRECT("'Raw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Input'!$B$3)),COLUMNS($E1167:H1167))),""))</f>
        <v/>
      </c>
      <c r="O1167" t="str" cm="1">
        <f t="array" aca="1" ref="O1167" ca="1">_xlfn.SINGLE(IF(COLUMNS($E1167:I1167)&lt;=COUNTIF(INDIRECT("'Raw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Input'!$B$3)),COLUMNS($E1167:I1167))),""))</f>
        <v/>
      </c>
      <c r="P1167" t="str" cm="1">
        <f t="array" aca="1" ref="P1167" ca="1">_xlfn.SINGLE(IF(COLUMNS($E1167:J1167)&lt;=COUNTIF(INDIRECT("'Raw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Input'!$B$3)),COLUMNS($E1167:J1167))),""))</f>
        <v/>
      </c>
      <c r="Q1167" t="str">
        <f t="shared" ca="1" si="435"/>
        <v>Int</v>
      </c>
      <c r="R1167" t="str">
        <f t="shared" ca="1" si="436"/>
        <v/>
      </c>
      <c r="S1167" t="str">
        <f t="shared" ca="1" si="437"/>
        <v/>
      </c>
      <c r="T1167" t="str">
        <f t="shared" ca="1" si="418"/>
        <v/>
      </c>
      <c r="U1167" t="str">
        <f t="shared" ca="1" si="419"/>
        <v/>
      </c>
      <c r="V1167">
        <v>1167</v>
      </c>
      <c r="DE1167"/>
      <c r="HB1167"/>
    </row>
    <row r="1168" spans="1:210">
      <c r="A1168">
        <v>9</v>
      </c>
      <c r="B1168" t="str">
        <f t="shared" ca="1" si="434"/>
        <v/>
      </c>
      <c r="C1168" t="str">
        <f t="shared" ca="1" si="432"/>
        <v/>
      </c>
      <c r="D1168" t="str">
        <f t="shared" ca="1" si="433"/>
        <v/>
      </c>
      <c r="E1168" t="str" cm="1">
        <f t="array" aca="1" ref="E1168" ca="1">_xlfn.SINGLE(IF(COLUMNS($E1168:E1168)&lt;=COUNTIF(INDIRECT("'Raw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Input'!$B$3)),COLUMNS($E1168:E1168))),""))</f>
        <v>Int</v>
      </c>
      <c r="F1168" t="str" cm="1">
        <f t="array" aca="1" ref="F1168" ca="1">_xlfn.SINGLE(IF(COLUMNS($E1168:F1168)&lt;=COUNTIF(INDIRECT("'Raw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Input'!$B$3)),COLUMNS($E1168:F1168))),""))</f>
        <v/>
      </c>
      <c r="G1168" t="str" cm="1">
        <f t="array" aca="1" ref="G1168" ca="1">_xlfn.SINGLE(IF(COLUMNS($E1168:G1168)&lt;=COUNTIF(INDIRECT("'Raw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Input'!$B$3)),COLUMNS($E1168:G1168))),""))</f>
        <v/>
      </c>
      <c r="H1168" t="str" cm="1">
        <f t="array" aca="1" ref="H1168" ca="1">_xlfn.SINGLE(IF(COLUMNS($E1168:H1168)&lt;=COUNTIF(INDIRECT("'Raw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Input'!$B$3)),COLUMNS($E1168:H1168))),""))</f>
        <v/>
      </c>
      <c r="I1168" t="str" cm="1">
        <f t="array" aca="1" ref="I1168" ca="1">_xlfn.SINGLE(IF(COLUMNS($E1168:I1168)&lt;=COUNTIF(INDIRECT("'Raw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Input'!$B$3)),COLUMNS($E1168:I1168))),""))</f>
        <v/>
      </c>
      <c r="J1168" t="str" cm="1">
        <f t="array" aca="1" ref="J1168" ca="1">_xlfn.SINGLE(IF(COLUMNS($E1168:J1168)&lt;=COUNTIF(INDIRECT("'Raw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Input'!$B$3)),COLUMNS($E1168:J1168))),""))</f>
        <v/>
      </c>
      <c r="K1168" t="str" cm="1">
        <f t="array" aca="1" ref="K1168" ca="1">_xlfn.SINGLE(IF(COLUMNS($E1168:E1168)&lt;=COUNTIF(INDIRECT("'Raw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Input'!$B$3)),COLUMNS($E1168:E1168))),""))</f>
        <v>Boolean</v>
      </c>
      <c r="L1168" t="str" cm="1">
        <f t="array" aca="1" ref="L1168" ca="1">_xlfn.SINGLE(IF(COLUMNS($E1168:F1168)&lt;=COUNTIF(INDIRECT("'Raw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Input'!$B$3)),COLUMNS($E1168:F1168))),""))</f>
        <v/>
      </c>
      <c r="M1168" t="str" cm="1">
        <f t="array" aca="1" ref="M1168" ca="1">_xlfn.SINGLE(IF(COLUMNS($E1168:G1168)&lt;=COUNTIF(INDIRECT("'Raw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Input'!$B$3)),COLUMNS($E1168:G1168))),""))</f>
        <v/>
      </c>
      <c r="N1168" t="str" cm="1">
        <f t="array" aca="1" ref="N1168" ca="1">_xlfn.SINGLE(IF(COLUMNS($E1168:H1168)&lt;=COUNTIF(INDIRECT("'Raw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Input'!$B$3)),COLUMNS($E1168:H1168))),""))</f>
        <v/>
      </c>
      <c r="O1168" t="str" cm="1">
        <f t="array" aca="1" ref="O1168" ca="1">_xlfn.SINGLE(IF(COLUMNS($E1168:I1168)&lt;=COUNTIF(INDIRECT("'Raw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Input'!$B$3)),COLUMNS($E1168:I1168))),""))</f>
        <v/>
      </c>
      <c r="P1168" t="str" cm="1">
        <f t="array" aca="1" ref="P1168" ca="1">_xlfn.SINGLE(IF(COLUMNS($E1168:J1168)&lt;=COUNTIF(INDIRECT("'Raw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Input'!$B$3)),COLUMNS($E1168:J1168))),""))</f>
        <v/>
      </c>
      <c r="Q1168" t="str">
        <f t="shared" ca="1" si="435"/>
        <v>Int</v>
      </c>
      <c r="R1168" t="str">
        <f t="shared" ca="1" si="436"/>
        <v/>
      </c>
      <c r="S1168" t="str">
        <f t="shared" ca="1" si="437"/>
        <v/>
      </c>
      <c r="T1168" t="str">
        <f t="shared" ca="1" si="418"/>
        <v/>
      </c>
      <c r="U1168" t="str">
        <f t="shared" ca="1" si="419"/>
        <v/>
      </c>
      <c r="V1168">
        <v>1168</v>
      </c>
      <c r="DE1168"/>
      <c r="HB1168"/>
    </row>
    <row r="1169" spans="1:210">
      <c r="A1169">
        <v>10</v>
      </c>
      <c r="B1169" t="str">
        <f t="shared" ca="1" si="434"/>
        <v/>
      </c>
      <c r="C1169" t="str">
        <f t="shared" ca="1" si="432"/>
        <v/>
      </c>
      <c r="D1169" t="str">
        <f t="shared" ca="1" si="433"/>
        <v/>
      </c>
      <c r="E1169" t="str" cm="1">
        <f t="array" aca="1" ref="E1169" ca="1">_xlfn.SINGLE(IF(COLUMNS($E1169:E1169)&lt;=COUNTIF(INDIRECT("'Raw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Input'!$B$3)),COLUMNS($E1169:E1169))),""))</f>
        <v>Int</v>
      </c>
      <c r="F1169" t="str" cm="1">
        <f t="array" aca="1" ref="F1169" ca="1">_xlfn.SINGLE(IF(COLUMNS($E1169:F1169)&lt;=COUNTIF(INDIRECT("'Raw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Input'!$B$3)),COLUMNS($E1169:F1169))),""))</f>
        <v/>
      </c>
      <c r="G1169" t="str" cm="1">
        <f t="array" aca="1" ref="G1169" ca="1">_xlfn.SINGLE(IF(COLUMNS($E1169:G1169)&lt;=COUNTIF(INDIRECT("'Raw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Input'!$B$3)),COLUMNS($E1169:G1169))),""))</f>
        <v/>
      </c>
      <c r="H1169" t="str" cm="1">
        <f t="array" aca="1" ref="H1169" ca="1">_xlfn.SINGLE(IF(COLUMNS($E1169:H1169)&lt;=COUNTIF(INDIRECT("'Raw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Input'!$B$3)),COLUMNS($E1169:H1169))),""))</f>
        <v/>
      </c>
      <c r="I1169" t="str" cm="1">
        <f t="array" aca="1" ref="I1169" ca="1">_xlfn.SINGLE(IF(COLUMNS($E1169:I1169)&lt;=COUNTIF(INDIRECT("'Raw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Input'!$B$3)),COLUMNS($E1169:I1169))),""))</f>
        <v/>
      </c>
      <c r="J1169" t="str" cm="1">
        <f t="array" aca="1" ref="J1169" ca="1">_xlfn.SINGLE(IF(COLUMNS($E1169:J1169)&lt;=COUNTIF(INDIRECT("'Raw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Input'!$B$3)),COLUMNS($E1169:J1169))),""))</f>
        <v/>
      </c>
      <c r="K1169" t="str" cm="1">
        <f t="array" aca="1" ref="K1169" ca="1">_xlfn.SINGLE(IF(COLUMNS($E1169:E1169)&lt;=COUNTIF(INDIRECT("'Raw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Input'!$B$3)),COLUMNS($E1169:E1169))),""))</f>
        <v>Boolean</v>
      </c>
      <c r="L1169" t="str" cm="1">
        <f t="array" aca="1" ref="L1169" ca="1">_xlfn.SINGLE(IF(COLUMNS($E1169:F1169)&lt;=COUNTIF(INDIRECT("'Raw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Input'!$B$3)),COLUMNS($E1169:F1169))),""))</f>
        <v/>
      </c>
      <c r="M1169" t="str" cm="1">
        <f t="array" aca="1" ref="M1169" ca="1">_xlfn.SINGLE(IF(COLUMNS($E1169:G1169)&lt;=COUNTIF(INDIRECT("'Raw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Input'!$B$3)),COLUMNS($E1169:G1169))),""))</f>
        <v/>
      </c>
      <c r="N1169" t="str" cm="1">
        <f t="array" aca="1" ref="N1169" ca="1">_xlfn.SINGLE(IF(COLUMNS($E1169:H1169)&lt;=COUNTIF(INDIRECT("'Raw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Input'!$B$3)),COLUMNS($E1169:H1169))),""))</f>
        <v/>
      </c>
      <c r="O1169" t="str" cm="1">
        <f t="array" aca="1" ref="O1169" ca="1">_xlfn.SINGLE(IF(COLUMNS($E1169:I1169)&lt;=COUNTIF(INDIRECT("'Raw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Input'!$B$3)),COLUMNS($E1169:I1169))),""))</f>
        <v/>
      </c>
      <c r="P1169" t="str" cm="1">
        <f t="array" aca="1" ref="P1169" ca="1">_xlfn.SINGLE(IF(COLUMNS($E1169:J1169)&lt;=COUNTIF(INDIRECT("'Raw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Input'!$B$3)),COLUMNS($E1169:J1169))),""))</f>
        <v/>
      </c>
      <c r="Q1169" t="str">
        <f t="shared" ca="1" si="435"/>
        <v>Int</v>
      </c>
      <c r="R1169" t="str">
        <f t="shared" ca="1" si="436"/>
        <v/>
      </c>
      <c r="S1169" t="str">
        <f t="shared" ca="1" si="437"/>
        <v/>
      </c>
      <c r="T1169" t="str">
        <f t="shared" ca="1" si="418"/>
        <v/>
      </c>
      <c r="U1169" t="str">
        <f t="shared" ca="1" si="419"/>
        <v/>
      </c>
      <c r="V1169">
        <v>1169</v>
      </c>
      <c r="DE1169"/>
      <c r="HB1169"/>
    </row>
    <row r="1170" spans="1:210">
      <c r="A1170">
        <v>11</v>
      </c>
      <c r="B1170" t="str">
        <f t="shared" ca="1" si="434"/>
        <v/>
      </c>
      <c r="C1170" t="str">
        <f t="shared" ca="1" si="432"/>
        <v/>
      </c>
      <c r="D1170" t="str">
        <f t="shared" ca="1" si="433"/>
        <v/>
      </c>
      <c r="E1170" t="str" cm="1">
        <f t="array" aca="1" ref="E1170" ca="1">_xlfn.SINGLE(IF(COLUMNS($E1170:E1170)&lt;=COUNTIF(INDIRECT("'Raw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Input'!$B$3)),COLUMNS($E1170:E1170))),""))</f>
        <v>Int</v>
      </c>
      <c r="F1170" t="str" cm="1">
        <f t="array" aca="1" ref="F1170" ca="1">_xlfn.SINGLE(IF(COLUMNS($E1170:F1170)&lt;=COUNTIF(INDIRECT("'Raw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Input'!$B$3)),COLUMNS($E1170:F1170))),""))</f>
        <v/>
      </c>
      <c r="G1170" t="str" cm="1">
        <f t="array" aca="1" ref="G1170" ca="1">_xlfn.SINGLE(IF(COLUMNS($E1170:G1170)&lt;=COUNTIF(INDIRECT("'Raw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Input'!$B$3)),COLUMNS($E1170:G1170))),""))</f>
        <v/>
      </c>
      <c r="H1170" t="str" cm="1">
        <f t="array" aca="1" ref="H1170" ca="1">_xlfn.SINGLE(IF(COLUMNS($E1170:H1170)&lt;=COUNTIF(INDIRECT("'Raw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Input'!$B$3)),COLUMNS($E1170:H1170))),""))</f>
        <v/>
      </c>
      <c r="I1170" t="str" cm="1">
        <f t="array" aca="1" ref="I1170" ca="1">_xlfn.SINGLE(IF(COLUMNS($E1170:I1170)&lt;=COUNTIF(INDIRECT("'Raw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Input'!$B$3)),COLUMNS($E1170:I1170))),""))</f>
        <v/>
      </c>
      <c r="J1170" t="str" cm="1">
        <f t="array" aca="1" ref="J1170" ca="1">_xlfn.SINGLE(IF(COLUMNS($E1170:J1170)&lt;=COUNTIF(INDIRECT("'Raw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Input'!$B$3)),COLUMNS($E1170:J1170))),""))</f>
        <v/>
      </c>
      <c r="K1170" t="str" cm="1">
        <f t="array" aca="1" ref="K1170" ca="1">_xlfn.SINGLE(IF(COLUMNS($E1170:E1170)&lt;=COUNTIF(INDIRECT("'Raw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Input'!$B$3)),COLUMNS($E1170:E1170))),""))</f>
        <v>Boolean</v>
      </c>
      <c r="L1170" t="str" cm="1">
        <f t="array" aca="1" ref="L1170" ca="1">_xlfn.SINGLE(IF(COLUMNS($E1170:F1170)&lt;=COUNTIF(INDIRECT("'Raw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Input'!$B$3)),COLUMNS($E1170:F1170))),""))</f>
        <v/>
      </c>
      <c r="M1170" t="str" cm="1">
        <f t="array" aca="1" ref="M1170" ca="1">_xlfn.SINGLE(IF(COLUMNS($E1170:G1170)&lt;=COUNTIF(INDIRECT("'Raw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Input'!$B$3)),COLUMNS($E1170:G1170))),""))</f>
        <v/>
      </c>
      <c r="N1170" t="str" cm="1">
        <f t="array" aca="1" ref="N1170" ca="1">_xlfn.SINGLE(IF(COLUMNS($E1170:H1170)&lt;=COUNTIF(INDIRECT("'Raw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Input'!$B$3)),COLUMNS($E1170:H1170))),""))</f>
        <v/>
      </c>
      <c r="O1170" t="str" cm="1">
        <f t="array" aca="1" ref="O1170" ca="1">_xlfn.SINGLE(IF(COLUMNS($E1170:I1170)&lt;=COUNTIF(INDIRECT("'Raw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Input'!$B$3)),COLUMNS($E1170:I1170))),""))</f>
        <v/>
      </c>
      <c r="P1170" t="str" cm="1">
        <f t="array" aca="1" ref="P1170" ca="1">_xlfn.SINGLE(IF(COLUMNS($E1170:J1170)&lt;=COUNTIF(INDIRECT("'Raw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Input'!$B$3)),COLUMNS($E1170:J1170))),""))</f>
        <v/>
      </c>
      <c r="Q1170" t="str">
        <f t="shared" ca="1" si="435"/>
        <v>Int</v>
      </c>
      <c r="R1170" t="str">
        <f t="shared" ca="1" si="436"/>
        <v/>
      </c>
      <c r="S1170" t="str">
        <f t="shared" ca="1" si="437"/>
        <v/>
      </c>
      <c r="T1170" t="str">
        <f t="shared" ca="1" si="418"/>
        <v/>
      </c>
      <c r="U1170" t="str">
        <f t="shared" ca="1" si="419"/>
        <v/>
      </c>
      <c r="V1170">
        <v>1170</v>
      </c>
      <c r="DE1170"/>
      <c r="HB1170"/>
    </row>
    <row r="1171" spans="1:210">
      <c r="A1171">
        <v>12</v>
      </c>
      <c r="B1171" t="str">
        <f t="shared" ca="1" si="434"/>
        <v/>
      </c>
      <c r="C1171" t="str">
        <f t="shared" ca="1" si="432"/>
        <v/>
      </c>
      <c r="D1171" t="str">
        <f t="shared" ca="1" si="433"/>
        <v/>
      </c>
      <c r="E1171" t="str" cm="1">
        <f t="array" aca="1" ref="E1171" ca="1">_xlfn.SINGLE(IF(COLUMNS($E1171:E1171)&lt;=COUNTIF(INDIRECT("'Raw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Input'!$B$3)),COLUMNS($E1171:E1171))),""))</f>
        <v>Int</v>
      </c>
      <c r="F1171" t="str" cm="1">
        <f t="array" aca="1" ref="F1171" ca="1">_xlfn.SINGLE(IF(COLUMNS($E1171:F1171)&lt;=COUNTIF(INDIRECT("'Raw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Input'!$B$3)),COLUMNS($E1171:F1171))),""))</f>
        <v/>
      </c>
      <c r="G1171" t="str" cm="1">
        <f t="array" aca="1" ref="G1171" ca="1">_xlfn.SINGLE(IF(COLUMNS($E1171:G1171)&lt;=COUNTIF(INDIRECT("'Raw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Input'!$B$3)),COLUMNS($E1171:G1171))),""))</f>
        <v/>
      </c>
      <c r="H1171" t="str" cm="1">
        <f t="array" aca="1" ref="H1171" ca="1">_xlfn.SINGLE(IF(COLUMNS($E1171:H1171)&lt;=COUNTIF(INDIRECT("'Raw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Input'!$B$3)),COLUMNS($E1171:H1171))),""))</f>
        <v/>
      </c>
      <c r="I1171" t="str" cm="1">
        <f t="array" aca="1" ref="I1171" ca="1">_xlfn.SINGLE(IF(COLUMNS($E1171:I1171)&lt;=COUNTIF(INDIRECT("'Raw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Input'!$B$3)),COLUMNS($E1171:I1171))),""))</f>
        <v/>
      </c>
      <c r="J1171" t="str" cm="1">
        <f t="array" aca="1" ref="J1171" ca="1">_xlfn.SINGLE(IF(COLUMNS($E1171:J1171)&lt;=COUNTIF(INDIRECT("'Raw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Input'!$B$3)),COLUMNS($E1171:J1171))),""))</f>
        <v/>
      </c>
      <c r="K1171" t="str" cm="1">
        <f t="array" aca="1" ref="K1171" ca="1">_xlfn.SINGLE(IF(COLUMNS($E1171:E1171)&lt;=COUNTIF(INDIRECT("'Raw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Input'!$B$3)),COLUMNS($E1171:E1171))),""))</f>
        <v>Boolean</v>
      </c>
      <c r="L1171" t="str" cm="1">
        <f t="array" aca="1" ref="L1171" ca="1">_xlfn.SINGLE(IF(COLUMNS($E1171:F1171)&lt;=COUNTIF(INDIRECT("'Raw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Input'!$B$3)),COLUMNS($E1171:F1171))),""))</f>
        <v/>
      </c>
      <c r="M1171" t="str" cm="1">
        <f t="array" aca="1" ref="M1171" ca="1">_xlfn.SINGLE(IF(COLUMNS($E1171:G1171)&lt;=COUNTIF(INDIRECT("'Raw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Input'!$B$3)),COLUMNS($E1171:G1171))),""))</f>
        <v/>
      </c>
      <c r="N1171" t="str" cm="1">
        <f t="array" aca="1" ref="N1171" ca="1">_xlfn.SINGLE(IF(COLUMNS($E1171:H1171)&lt;=COUNTIF(INDIRECT("'Raw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Input'!$B$3)),COLUMNS($E1171:H1171))),""))</f>
        <v/>
      </c>
      <c r="O1171" t="str" cm="1">
        <f t="array" aca="1" ref="O1171" ca="1">_xlfn.SINGLE(IF(COLUMNS($E1171:I1171)&lt;=COUNTIF(INDIRECT("'Raw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Input'!$B$3)),COLUMNS($E1171:I1171))),""))</f>
        <v/>
      </c>
      <c r="P1171" t="str" cm="1">
        <f t="array" aca="1" ref="P1171" ca="1">_xlfn.SINGLE(IF(COLUMNS($E1171:J1171)&lt;=COUNTIF(INDIRECT("'Raw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Input'!$B$3)),COLUMNS($E1171:J1171))),""))</f>
        <v/>
      </c>
      <c r="Q1171" t="str">
        <f t="shared" ca="1" si="435"/>
        <v>Int</v>
      </c>
      <c r="R1171" t="str">
        <f t="shared" ca="1" si="436"/>
        <v/>
      </c>
      <c r="S1171" t="str">
        <f t="shared" ca="1" si="437"/>
        <v/>
      </c>
      <c r="T1171" t="str">
        <f t="shared" ca="1" si="418"/>
        <v/>
      </c>
      <c r="U1171" t="str">
        <f t="shared" ca="1" si="419"/>
        <v/>
      </c>
      <c r="V1171">
        <v>1171</v>
      </c>
      <c r="DE1171"/>
      <c r="HB1171"/>
    </row>
    <row r="1172" spans="1:210">
      <c r="A1172" s="79" t="str">
        <f ca="1">IF(ISBLANK(INDIRECT("Setup!A"&amp;(1+(V1172+11)/13))),"",INDIRECT("Setup!A"&amp;(1+(V1172+11)/13)))</f>
        <v/>
      </c>
      <c r="C1172" t="str">
        <f t="shared" ca="1" si="432"/>
        <v/>
      </c>
      <c r="D1172" t="str">
        <f t="shared" ca="1" si="433"/>
        <v/>
      </c>
      <c r="K1172" t="str" cm="1">
        <f t="array" aca="1" ref="K1172" ca="1">_xlfn.SINGLE(IF(COLUMNS($E1172:E1172)&lt;=COUNTIF(INDIRECT("'Raw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Input'!$B$3)),COLUMNS($E1172:E1172))),""))</f>
        <v/>
      </c>
      <c r="L1172" t="str" cm="1">
        <f t="array" aca="1" ref="L1172" ca="1">_xlfn.SINGLE(IF(COLUMNS($E1172:F1172)&lt;=COUNTIF(INDIRECT("'Raw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Input'!$B$3)),COLUMNS($E1172:F1172))),""))</f>
        <v/>
      </c>
      <c r="M1172" t="str" cm="1">
        <f t="array" aca="1" ref="M1172" ca="1">_xlfn.SINGLE(IF(COLUMNS($E1172:G1172)&lt;=COUNTIF(INDIRECT("'Raw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Input'!$B$3)),COLUMNS($E1172:G1172))),""))</f>
        <v/>
      </c>
      <c r="N1172" t="str" cm="1">
        <f t="array" aca="1" ref="N1172" ca="1">_xlfn.SINGLE(IF(COLUMNS($E1172:H1172)&lt;=COUNTIF(INDIRECT("'Raw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Input'!$B$3)),COLUMNS($E1172:H1172))),""))</f>
        <v/>
      </c>
      <c r="O1172" t="str" cm="1">
        <f t="array" aca="1" ref="O1172" ca="1">_xlfn.SINGLE(IF(COLUMNS($E1172:I1172)&lt;=COUNTIF(INDIRECT("'Raw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Input'!$B$3)),COLUMNS($E1172:I1172))),""))</f>
        <v/>
      </c>
      <c r="P1172" t="str" cm="1">
        <f t="array" aca="1" ref="P1172" ca="1">_xlfn.SINGLE(IF(COLUMNS($E1172:J1172)&lt;=COUNTIF(INDIRECT("'Raw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Input'!$B$3)),COLUMNS($E1172:J1172))),""))</f>
        <v/>
      </c>
      <c r="T1172" t="str">
        <f t="shared" ca="1" si="418"/>
        <v/>
      </c>
      <c r="U1172" t="str">
        <f t="shared" ca="1" si="419"/>
        <v/>
      </c>
      <c r="V1172">
        <v>1172</v>
      </c>
      <c r="DE1172"/>
      <c r="HB1172"/>
    </row>
    <row r="1173" spans="1:210">
      <c r="A1173">
        <v>1</v>
      </c>
      <c r="B1173" t="str">
        <f t="shared" ref="B1173:B1184" ca="1" si="438">IFERROR(IF(ISBLANK(INDIRECT(INDIRECT("A"&amp;V1173-A1173)&amp;"!B"&amp;A1173+3)),"",INDIRECT(INDIRECT("A"&amp;V1173-A1173)&amp;"!B"&amp;A1173+3)),"")</f>
        <v/>
      </c>
      <c r="C1173" t="str">
        <f t="shared" ca="1" si="432"/>
        <v/>
      </c>
      <c r="D1173" t="str">
        <f t="shared" ca="1" si="433"/>
        <v/>
      </c>
      <c r="E1173" t="str" cm="1">
        <f t="array" aca="1" ref="E1173" ca="1">_xlfn.SINGLE(IF(COLUMNS($E1173:E1173)&lt;=COUNTIF(INDIRECT("'Raw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Input'!$B$3)),COLUMNS($E1173:E1173))),""))</f>
        <v>Int</v>
      </c>
      <c r="F1173" t="str" cm="1">
        <f t="array" aca="1" ref="F1173" ca="1">_xlfn.SINGLE(IF(COLUMNS($E1173:F1173)&lt;=COUNTIF(INDIRECT("'Raw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Input'!$B$3)),COLUMNS($E1173:F1173))),""))</f>
        <v/>
      </c>
      <c r="G1173" t="str" cm="1">
        <f t="array" aca="1" ref="G1173" ca="1">_xlfn.SINGLE(IF(COLUMNS($E1173:G1173)&lt;=COUNTIF(INDIRECT("'Raw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Input'!$B$3)),COLUMNS($E1173:G1173))),""))</f>
        <v/>
      </c>
      <c r="H1173" t="str" cm="1">
        <f t="array" aca="1" ref="H1173" ca="1">_xlfn.SINGLE(IF(COLUMNS($E1173:H1173)&lt;=COUNTIF(INDIRECT("'Raw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Input'!$B$3)),COLUMNS($E1173:H1173))),""))</f>
        <v/>
      </c>
      <c r="I1173" t="str" cm="1">
        <f t="array" aca="1" ref="I1173" ca="1">_xlfn.SINGLE(IF(COLUMNS($E1173:I1173)&lt;=COUNTIF(INDIRECT("'Raw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Input'!$B$3)),COLUMNS($E1173:I1173))),""))</f>
        <v/>
      </c>
      <c r="J1173" t="str" cm="1">
        <f t="array" aca="1" ref="J1173" ca="1">_xlfn.SINGLE(IF(COLUMNS($E1173:J1173)&lt;=COUNTIF(INDIRECT("'Raw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Input'!$B$3)),COLUMNS($E1173:J1173))),""))</f>
        <v/>
      </c>
      <c r="K1173" t="str" cm="1">
        <f t="array" aca="1" ref="K1173" ca="1">_xlfn.SINGLE(IF(COLUMNS($E1173:E1173)&lt;=COUNTIF(INDIRECT("'Raw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Input'!$B$3)),COLUMNS($E1173:E1173))),""))</f>
        <v>Boolean</v>
      </c>
      <c r="L1173" t="str" cm="1">
        <f t="array" aca="1" ref="L1173" ca="1">_xlfn.SINGLE(IF(COLUMNS($E1173:F1173)&lt;=COUNTIF(INDIRECT("'Raw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Input'!$B$3)),COLUMNS($E1173:F1173))),""))</f>
        <v/>
      </c>
      <c r="M1173" t="str" cm="1">
        <f t="array" aca="1" ref="M1173" ca="1">_xlfn.SINGLE(IF(COLUMNS($E1173:G1173)&lt;=COUNTIF(INDIRECT("'Raw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Input'!$B$3)),COLUMNS($E1173:G1173))),""))</f>
        <v/>
      </c>
      <c r="N1173" t="str" cm="1">
        <f t="array" aca="1" ref="N1173" ca="1">_xlfn.SINGLE(IF(COLUMNS($E1173:H1173)&lt;=COUNTIF(INDIRECT("'Raw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Input'!$B$3)),COLUMNS($E1173:H1173))),""))</f>
        <v/>
      </c>
      <c r="O1173" t="str" cm="1">
        <f t="array" aca="1" ref="O1173" ca="1">_xlfn.SINGLE(IF(COLUMNS($E1173:I1173)&lt;=COUNTIF(INDIRECT("'Raw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Input'!$B$3)),COLUMNS($E1173:I1173))),""))</f>
        <v/>
      </c>
      <c r="P1173" t="str" cm="1">
        <f t="array" aca="1" ref="P1173" ca="1">_xlfn.SINGLE(IF(COLUMNS($E1173:J1173)&lt;=COUNTIF(INDIRECT("'Raw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Input'!$B$3)),COLUMNS($E1173:J1173))),""))</f>
        <v/>
      </c>
      <c r="Q1173" t="str">
        <f t="shared" ref="Q1173:Q1184" ca="1" si="439">IF(NOT(C1173=K1173),E1173,IF(NOT(C1173=L1173),F1173,IF(NOT(C1173=M1173),G1173,IF(NOT(C1173=N1173),H1173,IF(NOT(C1173=O1173),I1173,IF(NOT(C1173=P1173),J1173,""))))))</f>
        <v>Int</v>
      </c>
      <c r="R1173" t="str">
        <f t="shared" ref="R1173:R1184" ca="1" si="440">IF(AND(NOT(C1173=L1173),NOT(F1173=Q1173)),F1173,IF(AND(NOT(C1173=M1173),NOT(G1173=Q1173)),G1173,IF(AND(NOT(C1173=N1173),NOT(H1173=Q1173)),H1173,IF(AND(NOT(C1173=O1173),NOT(I1173=Q1173)),I1173,IF(AND(NOT(C1173=P1173),NOT(J1173=Q1173)),J1173,"")))))</f>
        <v/>
      </c>
      <c r="S1173" t="str">
        <f t="shared" ref="S1173:S1184" ca="1" si="441">IF(AND(NOT(C1173=M1173),NOT(G1173=Q1173),NOT(G1173=R1173)),G1173,IF(AND(NOT(C1173=N1173),NOT(H1173=Q1173),NOT(H1173=R1173)),H1173,IF(AND(NOT(C1173=O1173),NOT(I1173=Q1173),NOT(I1173=R1173)),I1173,IF(AND(NOT(C1173=P1173),NOT(J1173=Q1173),NOT(J1173=R1173)),J1173,""))))</f>
        <v/>
      </c>
      <c r="T1173" t="str">
        <f t="shared" ca="1" si="418"/>
        <v/>
      </c>
      <c r="U1173" t="str">
        <f t="shared" ca="1" si="419"/>
        <v/>
      </c>
      <c r="V1173">
        <v>1173</v>
      </c>
      <c r="DE1173"/>
      <c r="HB1173"/>
    </row>
    <row r="1174" spans="1:210">
      <c r="A1174">
        <v>2</v>
      </c>
      <c r="B1174" t="str">
        <f t="shared" ca="1" si="438"/>
        <v/>
      </c>
      <c r="C1174" t="str">
        <f t="shared" ca="1" si="432"/>
        <v/>
      </c>
      <c r="D1174" t="str">
        <f t="shared" ca="1" si="433"/>
        <v/>
      </c>
      <c r="E1174" t="str" cm="1">
        <f t="array" aca="1" ref="E1174" ca="1">_xlfn.SINGLE(IF(COLUMNS($E1174:E1174)&lt;=COUNTIF(INDIRECT("'Raw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Input'!$B$3)),COLUMNS($E1174:E1174))),""))</f>
        <v>Int</v>
      </c>
      <c r="F1174" t="str" cm="1">
        <f t="array" aca="1" ref="F1174" ca="1">_xlfn.SINGLE(IF(COLUMNS($E1174:F1174)&lt;=COUNTIF(INDIRECT("'Raw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Input'!$B$3)),COLUMNS($E1174:F1174))),""))</f>
        <v/>
      </c>
      <c r="G1174" t="str" cm="1">
        <f t="array" aca="1" ref="G1174" ca="1">_xlfn.SINGLE(IF(COLUMNS($E1174:G1174)&lt;=COUNTIF(INDIRECT("'Raw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Input'!$B$3)),COLUMNS($E1174:G1174))),""))</f>
        <v/>
      </c>
      <c r="H1174" t="str" cm="1">
        <f t="array" aca="1" ref="H1174" ca="1">_xlfn.SINGLE(IF(COLUMNS($E1174:H1174)&lt;=COUNTIF(INDIRECT("'Raw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Input'!$B$3)),COLUMNS($E1174:H1174))),""))</f>
        <v/>
      </c>
      <c r="I1174" t="str" cm="1">
        <f t="array" aca="1" ref="I1174" ca="1">_xlfn.SINGLE(IF(COLUMNS($E1174:I1174)&lt;=COUNTIF(INDIRECT("'Raw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Input'!$B$3)),COLUMNS($E1174:I1174))),""))</f>
        <v/>
      </c>
      <c r="J1174" t="str" cm="1">
        <f t="array" aca="1" ref="J1174" ca="1">_xlfn.SINGLE(IF(COLUMNS($E1174:J1174)&lt;=COUNTIF(INDIRECT("'Raw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Input'!$B$3)),COLUMNS($E1174:J1174))),""))</f>
        <v/>
      </c>
      <c r="K1174" t="str" cm="1">
        <f t="array" aca="1" ref="K1174" ca="1">_xlfn.SINGLE(IF(COLUMNS($E1174:E1174)&lt;=COUNTIF(INDIRECT("'Raw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Input'!$B$3)),COLUMNS($E1174:E1174))),""))</f>
        <v>Boolean</v>
      </c>
      <c r="L1174" t="str" cm="1">
        <f t="array" aca="1" ref="L1174" ca="1">_xlfn.SINGLE(IF(COLUMNS($E1174:F1174)&lt;=COUNTIF(INDIRECT("'Raw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Input'!$B$3)),COLUMNS($E1174:F1174))),""))</f>
        <v/>
      </c>
      <c r="M1174" t="str" cm="1">
        <f t="array" aca="1" ref="M1174" ca="1">_xlfn.SINGLE(IF(COLUMNS($E1174:G1174)&lt;=COUNTIF(INDIRECT("'Raw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Input'!$B$3)),COLUMNS($E1174:G1174))),""))</f>
        <v/>
      </c>
      <c r="N1174" t="str" cm="1">
        <f t="array" aca="1" ref="N1174" ca="1">_xlfn.SINGLE(IF(COLUMNS($E1174:H1174)&lt;=COUNTIF(INDIRECT("'Raw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Input'!$B$3)),COLUMNS($E1174:H1174))),""))</f>
        <v/>
      </c>
      <c r="O1174" t="str" cm="1">
        <f t="array" aca="1" ref="O1174" ca="1">_xlfn.SINGLE(IF(COLUMNS($E1174:I1174)&lt;=COUNTIF(INDIRECT("'Raw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Input'!$B$3)),COLUMNS($E1174:I1174))),""))</f>
        <v/>
      </c>
      <c r="P1174" t="str" cm="1">
        <f t="array" aca="1" ref="P1174" ca="1">_xlfn.SINGLE(IF(COLUMNS($E1174:J1174)&lt;=COUNTIF(INDIRECT("'Raw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Input'!$B$3)),COLUMNS($E1174:J1174))),""))</f>
        <v/>
      </c>
      <c r="Q1174" t="str">
        <f t="shared" ca="1" si="439"/>
        <v>Int</v>
      </c>
      <c r="R1174" t="str">
        <f t="shared" ca="1" si="440"/>
        <v/>
      </c>
      <c r="S1174" t="str">
        <f t="shared" ca="1" si="441"/>
        <v/>
      </c>
      <c r="T1174" t="str">
        <f t="shared" ca="1" si="418"/>
        <v/>
      </c>
      <c r="U1174" t="str">
        <f t="shared" ca="1" si="419"/>
        <v/>
      </c>
      <c r="V1174">
        <v>1174</v>
      </c>
      <c r="DE1174"/>
      <c r="HB1174"/>
    </row>
    <row r="1175" spans="1:210">
      <c r="A1175">
        <v>3</v>
      </c>
      <c r="B1175" t="str">
        <f t="shared" ca="1" si="438"/>
        <v/>
      </c>
      <c r="C1175" t="str">
        <f t="shared" ca="1" si="432"/>
        <v/>
      </c>
      <c r="D1175" t="str">
        <f t="shared" ca="1" si="433"/>
        <v/>
      </c>
      <c r="E1175" t="str" cm="1">
        <f t="array" aca="1" ref="E1175" ca="1">_xlfn.SINGLE(IF(COLUMNS($E1175:E1175)&lt;=COUNTIF(INDIRECT("'Raw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Input'!$B$3)),COLUMNS($E1175:E1175))),""))</f>
        <v>Int</v>
      </c>
      <c r="F1175" t="str" cm="1">
        <f t="array" aca="1" ref="F1175" ca="1">_xlfn.SINGLE(IF(COLUMNS($E1175:F1175)&lt;=COUNTIF(INDIRECT("'Raw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Input'!$B$3)),COLUMNS($E1175:F1175))),""))</f>
        <v/>
      </c>
      <c r="G1175" t="str" cm="1">
        <f t="array" aca="1" ref="G1175" ca="1">_xlfn.SINGLE(IF(COLUMNS($E1175:G1175)&lt;=COUNTIF(INDIRECT("'Raw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Input'!$B$3)),COLUMNS($E1175:G1175))),""))</f>
        <v/>
      </c>
      <c r="H1175" t="str" cm="1">
        <f t="array" aca="1" ref="H1175" ca="1">_xlfn.SINGLE(IF(COLUMNS($E1175:H1175)&lt;=COUNTIF(INDIRECT("'Raw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Input'!$B$3)),COLUMNS($E1175:H1175))),""))</f>
        <v/>
      </c>
      <c r="I1175" t="str" cm="1">
        <f t="array" aca="1" ref="I1175" ca="1">_xlfn.SINGLE(IF(COLUMNS($E1175:I1175)&lt;=COUNTIF(INDIRECT("'Raw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Input'!$B$3)),COLUMNS($E1175:I1175))),""))</f>
        <v/>
      </c>
      <c r="J1175" t="str" cm="1">
        <f t="array" aca="1" ref="J1175" ca="1">_xlfn.SINGLE(IF(COLUMNS($E1175:J1175)&lt;=COUNTIF(INDIRECT("'Raw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Input'!$B$3)),COLUMNS($E1175:J1175))),""))</f>
        <v/>
      </c>
      <c r="K1175" t="str" cm="1">
        <f t="array" aca="1" ref="K1175" ca="1">_xlfn.SINGLE(IF(COLUMNS($E1175:E1175)&lt;=COUNTIF(INDIRECT("'Raw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Input'!$B$3)),COLUMNS($E1175:E1175))),""))</f>
        <v>Boolean</v>
      </c>
      <c r="L1175" t="str" cm="1">
        <f t="array" aca="1" ref="L1175" ca="1">_xlfn.SINGLE(IF(COLUMNS($E1175:F1175)&lt;=COUNTIF(INDIRECT("'Raw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Input'!$B$3)),COLUMNS($E1175:F1175))),""))</f>
        <v/>
      </c>
      <c r="M1175" t="str" cm="1">
        <f t="array" aca="1" ref="M1175" ca="1">_xlfn.SINGLE(IF(COLUMNS($E1175:G1175)&lt;=COUNTIF(INDIRECT("'Raw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Input'!$B$3)),COLUMNS($E1175:G1175))),""))</f>
        <v/>
      </c>
      <c r="N1175" t="str" cm="1">
        <f t="array" aca="1" ref="N1175" ca="1">_xlfn.SINGLE(IF(COLUMNS($E1175:H1175)&lt;=COUNTIF(INDIRECT("'Raw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Input'!$B$3)),COLUMNS($E1175:H1175))),""))</f>
        <v/>
      </c>
      <c r="O1175" t="str" cm="1">
        <f t="array" aca="1" ref="O1175" ca="1">_xlfn.SINGLE(IF(COLUMNS($E1175:I1175)&lt;=COUNTIF(INDIRECT("'Raw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Input'!$B$3)),COLUMNS($E1175:I1175))),""))</f>
        <v/>
      </c>
      <c r="P1175" t="str" cm="1">
        <f t="array" aca="1" ref="P1175" ca="1">_xlfn.SINGLE(IF(COLUMNS($E1175:J1175)&lt;=COUNTIF(INDIRECT("'Raw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Input'!$B$3)),COLUMNS($E1175:J1175))),""))</f>
        <v/>
      </c>
      <c r="Q1175" t="str">
        <f t="shared" ca="1" si="439"/>
        <v>Int</v>
      </c>
      <c r="R1175" t="str">
        <f t="shared" ca="1" si="440"/>
        <v/>
      </c>
      <c r="S1175" t="str">
        <f t="shared" ca="1" si="441"/>
        <v/>
      </c>
      <c r="T1175" t="str">
        <f t="shared" ca="1" si="418"/>
        <v/>
      </c>
      <c r="U1175" t="str">
        <f t="shared" ca="1" si="419"/>
        <v/>
      </c>
      <c r="V1175">
        <v>1175</v>
      </c>
      <c r="DE1175"/>
      <c r="HB1175"/>
    </row>
    <row r="1176" spans="1:210">
      <c r="A1176">
        <v>4</v>
      </c>
      <c r="B1176" t="str">
        <f t="shared" ca="1" si="438"/>
        <v/>
      </c>
      <c r="C1176" t="str">
        <f t="shared" ca="1" si="432"/>
        <v/>
      </c>
      <c r="D1176" t="str">
        <f t="shared" ca="1" si="433"/>
        <v/>
      </c>
      <c r="E1176" t="str" cm="1">
        <f t="array" aca="1" ref="E1176" ca="1">_xlfn.SINGLE(IF(COLUMNS($E1176:E1176)&lt;=COUNTIF(INDIRECT("'Raw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Input'!$B$3)),COLUMNS($E1176:E1176))),""))</f>
        <v>Int</v>
      </c>
      <c r="F1176" t="str" cm="1">
        <f t="array" aca="1" ref="F1176" ca="1">_xlfn.SINGLE(IF(COLUMNS($E1176:F1176)&lt;=COUNTIF(INDIRECT("'Raw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Input'!$B$3)),COLUMNS($E1176:F1176))),""))</f>
        <v/>
      </c>
      <c r="G1176" t="str" cm="1">
        <f t="array" aca="1" ref="G1176" ca="1">_xlfn.SINGLE(IF(COLUMNS($E1176:G1176)&lt;=COUNTIF(INDIRECT("'Raw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Input'!$B$3)),COLUMNS($E1176:G1176))),""))</f>
        <v/>
      </c>
      <c r="H1176" t="str" cm="1">
        <f t="array" aca="1" ref="H1176" ca="1">_xlfn.SINGLE(IF(COLUMNS($E1176:H1176)&lt;=COUNTIF(INDIRECT("'Raw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Input'!$B$3)),COLUMNS($E1176:H1176))),""))</f>
        <v/>
      </c>
      <c r="I1176" t="str" cm="1">
        <f t="array" aca="1" ref="I1176" ca="1">_xlfn.SINGLE(IF(COLUMNS($E1176:I1176)&lt;=COUNTIF(INDIRECT("'Raw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Input'!$B$3)),COLUMNS($E1176:I1176))),""))</f>
        <v/>
      </c>
      <c r="J1176" t="str" cm="1">
        <f t="array" aca="1" ref="J1176" ca="1">_xlfn.SINGLE(IF(COLUMNS($E1176:J1176)&lt;=COUNTIF(INDIRECT("'Raw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Input'!$B$3)),COLUMNS($E1176:J1176))),""))</f>
        <v/>
      </c>
      <c r="K1176" t="str" cm="1">
        <f t="array" aca="1" ref="K1176" ca="1">_xlfn.SINGLE(IF(COLUMNS($E1176:E1176)&lt;=COUNTIF(INDIRECT("'Raw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Input'!$B$3)),COLUMNS($E1176:E1176))),""))</f>
        <v>Boolean</v>
      </c>
      <c r="L1176" t="str" cm="1">
        <f t="array" aca="1" ref="L1176" ca="1">_xlfn.SINGLE(IF(COLUMNS($E1176:F1176)&lt;=COUNTIF(INDIRECT("'Raw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Input'!$B$3)),COLUMNS($E1176:F1176))),""))</f>
        <v/>
      </c>
      <c r="M1176" t="str" cm="1">
        <f t="array" aca="1" ref="M1176" ca="1">_xlfn.SINGLE(IF(COLUMNS($E1176:G1176)&lt;=COUNTIF(INDIRECT("'Raw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Input'!$B$3)),COLUMNS($E1176:G1176))),""))</f>
        <v/>
      </c>
      <c r="N1176" t="str" cm="1">
        <f t="array" aca="1" ref="N1176" ca="1">_xlfn.SINGLE(IF(COLUMNS($E1176:H1176)&lt;=COUNTIF(INDIRECT("'Raw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Input'!$B$3)),COLUMNS($E1176:H1176))),""))</f>
        <v/>
      </c>
      <c r="O1176" t="str" cm="1">
        <f t="array" aca="1" ref="O1176" ca="1">_xlfn.SINGLE(IF(COLUMNS($E1176:I1176)&lt;=COUNTIF(INDIRECT("'Raw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Input'!$B$3)),COLUMNS($E1176:I1176))),""))</f>
        <v/>
      </c>
      <c r="P1176" t="str" cm="1">
        <f t="array" aca="1" ref="P1176" ca="1">_xlfn.SINGLE(IF(COLUMNS($E1176:J1176)&lt;=COUNTIF(INDIRECT("'Raw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Input'!$B$3)),COLUMNS($E1176:J1176))),""))</f>
        <v/>
      </c>
      <c r="Q1176" t="str">
        <f t="shared" ca="1" si="439"/>
        <v>Int</v>
      </c>
      <c r="R1176" t="str">
        <f t="shared" ca="1" si="440"/>
        <v/>
      </c>
      <c r="S1176" t="str">
        <f t="shared" ca="1" si="441"/>
        <v/>
      </c>
      <c r="T1176" t="str">
        <f t="shared" ref="T1176:T1239" ca="1" si="442">IF(D1176=1,SUM(IFERROR(INDIRECT(Q1176&amp;"!B35"),0),IFERROR(INDIRECT(R1176&amp;"!B35"),0),IFERROR(INDIRECT(S1176&amp;"!B35"),0))-SUM(IFERROR(INDIRECT(Q1176&amp;"!K"&amp;MATCH(B1176,INDIRECT(Q1176&amp;"!B4:B15"),0)+20),0),IFERROR(INDIRECT(R1176&amp;"!K"&amp;MATCH(B1176,INDIRECT(R1176&amp;"!B4:B15"),0)+20),0),IFERROR(INDIRECT(S1176&amp;"!K"&amp;MATCH(B1176,INDIRECT(S1176&amp;"!B4:B15"),0)+20),0)),"")</f>
        <v/>
      </c>
      <c r="U1176" t="str">
        <f t="shared" ref="U1176:U1239" ca="1" si="443">IF(D1176=1,SUM(IFERROR(INDIRECT(Q1176&amp;"!I20"),0),IFERROR(INDIRECT(R1176&amp;"!I20"),0),IFERROR(INDIRECT(S1176&amp;"!I20"),0))-SUM(IFERROR(INDIRECT(Q1176&amp;"!K"&amp;MATCH(B1176,INDIRECT(Q1176&amp;"!B4:B15"),0)+20),0),IFERROR(INDIRECT(R1176&amp;"!K"&amp;MATCH(B1176,INDIRECT(R1176&amp;"!B4:B15"),0)+20),0),IFERROR(INDIRECT(S1176&amp;"!K"&amp;MATCH(B1176,INDIRECT(S1176&amp;"!B4:B15"),0)+20),0)),"")</f>
        <v/>
      </c>
      <c r="V1176">
        <v>1176</v>
      </c>
      <c r="DE1176"/>
      <c r="HB1176"/>
    </row>
    <row r="1177" spans="1:210">
      <c r="A1177">
        <v>5</v>
      </c>
      <c r="B1177" t="str">
        <f t="shared" ca="1" si="438"/>
        <v/>
      </c>
      <c r="C1177" t="str">
        <f t="shared" ca="1" si="432"/>
        <v/>
      </c>
      <c r="D1177" t="str">
        <f t="shared" ca="1" si="433"/>
        <v/>
      </c>
      <c r="E1177" t="str" cm="1">
        <f t="array" aca="1" ref="E1177" ca="1">_xlfn.SINGLE(IF(COLUMNS($E1177:E1177)&lt;=COUNTIF(INDIRECT("'Raw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Input'!$B$3)),COLUMNS($E1177:E1177))),""))</f>
        <v>Int</v>
      </c>
      <c r="F1177" t="str" cm="1">
        <f t="array" aca="1" ref="F1177" ca="1">_xlfn.SINGLE(IF(COLUMNS($E1177:F1177)&lt;=COUNTIF(INDIRECT("'Raw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Input'!$B$3)),COLUMNS($E1177:F1177))),""))</f>
        <v/>
      </c>
      <c r="G1177" t="str" cm="1">
        <f t="array" aca="1" ref="G1177" ca="1">_xlfn.SINGLE(IF(COLUMNS($E1177:G1177)&lt;=COUNTIF(INDIRECT("'Raw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Input'!$B$3)),COLUMNS($E1177:G1177))),""))</f>
        <v/>
      </c>
      <c r="H1177" t="str" cm="1">
        <f t="array" aca="1" ref="H1177" ca="1">_xlfn.SINGLE(IF(COLUMNS($E1177:H1177)&lt;=COUNTIF(INDIRECT("'Raw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Input'!$B$3)),COLUMNS($E1177:H1177))),""))</f>
        <v/>
      </c>
      <c r="I1177" t="str" cm="1">
        <f t="array" aca="1" ref="I1177" ca="1">_xlfn.SINGLE(IF(COLUMNS($E1177:I1177)&lt;=COUNTIF(INDIRECT("'Raw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Input'!$B$3)),COLUMNS($E1177:I1177))),""))</f>
        <v/>
      </c>
      <c r="J1177" t="str" cm="1">
        <f t="array" aca="1" ref="J1177" ca="1">_xlfn.SINGLE(IF(COLUMNS($E1177:J1177)&lt;=COUNTIF(INDIRECT("'Raw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Input'!$B$3)),COLUMNS($E1177:J1177))),""))</f>
        <v/>
      </c>
      <c r="K1177" t="str" cm="1">
        <f t="array" aca="1" ref="K1177" ca="1">_xlfn.SINGLE(IF(COLUMNS($E1177:E1177)&lt;=COUNTIF(INDIRECT("'Raw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Input'!$B$3)),COLUMNS($E1177:E1177))),""))</f>
        <v>Boolean</v>
      </c>
      <c r="L1177" t="str" cm="1">
        <f t="array" aca="1" ref="L1177" ca="1">_xlfn.SINGLE(IF(COLUMNS($E1177:F1177)&lt;=COUNTIF(INDIRECT("'Raw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Input'!$B$3)),COLUMNS($E1177:F1177))),""))</f>
        <v/>
      </c>
      <c r="M1177" t="str" cm="1">
        <f t="array" aca="1" ref="M1177" ca="1">_xlfn.SINGLE(IF(COLUMNS($E1177:G1177)&lt;=COUNTIF(INDIRECT("'Raw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Input'!$B$3)),COLUMNS($E1177:G1177))),""))</f>
        <v/>
      </c>
      <c r="N1177" t="str" cm="1">
        <f t="array" aca="1" ref="N1177" ca="1">_xlfn.SINGLE(IF(COLUMNS($E1177:H1177)&lt;=COUNTIF(INDIRECT("'Raw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Input'!$B$3)),COLUMNS($E1177:H1177))),""))</f>
        <v/>
      </c>
      <c r="O1177" t="str" cm="1">
        <f t="array" aca="1" ref="O1177" ca="1">_xlfn.SINGLE(IF(COLUMNS($E1177:I1177)&lt;=COUNTIF(INDIRECT("'Raw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Input'!$B$3)),COLUMNS($E1177:I1177))),""))</f>
        <v/>
      </c>
      <c r="P1177" t="str" cm="1">
        <f t="array" aca="1" ref="P1177" ca="1">_xlfn.SINGLE(IF(COLUMNS($E1177:J1177)&lt;=COUNTIF(INDIRECT("'Raw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Input'!$B$3)),COLUMNS($E1177:J1177))),""))</f>
        <v/>
      </c>
      <c r="Q1177" t="str">
        <f t="shared" ca="1" si="439"/>
        <v>Int</v>
      </c>
      <c r="R1177" t="str">
        <f t="shared" ca="1" si="440"/>
        <v/>
      </c>
      <c r="S1177" t="str">
        <f t="shared" ca="1" si="441"/>
        <v/>
      </c>
      <c r="T1177" t="str">
        <f t="shared" ca="1" si="442"/>
        <v/>
      </c>
      <c r="U1177" t="str">
        <f t="shared" ca="1" si="443"/>
        <v/>
      </c>
      <c r="V1177">
        <v>1177</v>
      </c>
      <c r="DE1177"/>
      <c r="HB1177"/>
    </row>
    <row r="1178" spans="1:210">
      <c r="A1178">
        <v>6</v>
      </c>
      <c r="B1178" t="str">
        <f t="shared" ca="1" si="438"/>
        <v/>
      </c>
      <c r="C1178" t="str">
        <f t="shared" ca="1" si="432"/>
        <v/>
      </c>
      <c r="D1178" t="str">
        <f t="shared" ca="1" si="433"/>
        <v/>
      </c>
      <c r="E1178" t="str" cm="1">
        <f t="array" aca="1" ref="E1178" ca="1">_xlfn.SINGLE(IF(COLUMNS($E1178:E1178)&lt;=COUNTIF(INDIRECT("'Raw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Input'!$B$3)),COLUMNS($E1178:E1178))),""))</f>
        <v>Int</v>
      </c>
      <c r="F1178" t="str" cm="1">
        <f t="array" aca="1" ref="F1178" ca="1">_xlfn.SINGLE(IF(COLUMNS($E1178:F1178)&lt;=COUNTIF(INDIRECT("'Raw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Input'!$B$3)),COLUMNS($E1178:F1178))),""))</f>
        <v/>
      </c>
      <c r="G1178" t="str" cm="1">
        <f t="array" aca="1" ref="G1178" ca="1">_xlfn.SINGLE(IF(COLUMNS($E1178:G1178)&lt;=COUNTIF(INDIRECT("'Raw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Input'!$B$3)),COLUMNS($E1178:G1178))),""))</f>
        <v/>
      </c>
      <c r="H1178" t="str" cm="1">
        <f t="array" aca="1" ref="H1178" ca="1">_xlfn.SINGLE(IF(COLUMNS($E1178:H1178)&lt;=COUNTIF(INDIRECT("'Raw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Input'!$B$3)),COLUMNS($E1178:H1178))),""))</f>
        <v/>
      </c>
      <c r="I1178" t="str" cm="1">
        <f t="array" aca="1" ref="I1178" ca="1">_xlfn.SINGLE(IF(COLUMNS($E1178:I1178)&lt;=COUNTIF(INDIRECT("'Raw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Input'!$B$3)),COLUMNS($E1178:I1178))),""))</f>
        <v/>
      </c>
      <c r="J1178" t="str" cm="1">
        <f t="array" aca="1" ref="J1178" ca="1">_xlfn.SINGLE(IF(COLUMNS($E1178:J1178)&lt;=COUNTIF(INDIRECT("'Raw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Input'!$B$3)),COLUMNS($E1178:J1178))),""))</f>
        <v/>
      </c>
      <c r="K1178" t="str" cm="1">
        <f t="array" aca="1" ref="K1178" ca="1">_xlfn.SINGLE(IF(COLUMNS($E1178:E1178)&lt;=COUNTIF(INDIRECT("'Raw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Input'!$B$3)),COLUMNS($E1178:E1178))),""))</f>
        <v>Boolean</v>
      </c>
      <c r="L1178" t="str" cm="1">
        <f t="array" aca="1" ref="L1178" ca="1">_xlfn.SINGLE(IF(COLUMNS($E1178:F1178)&lt;=COUNTIF(INDIRECT("'Raw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Input'!$B$3)),COLUMNS($E1178:F1178))),""))</f>
        <v/>
      </c>
      <c r="M1178" t="str" cm="1">
        <f t="array" aca="1" ref="M1178" ca="1">_xlfn.SINGLE(IF(COLUMNS($E1178:G1178)&lt;=COUNTIF(INDIRECT("'Raw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Input'!$B$3)),COLUMNS($E1178:G1178))),""))</f>
        <v/>
      </c>
      <c r="N1178" t="str" cm="1">
        <f t="array" aca="1" ref="N1178" ca="1">_xlfn.SINGLE(IF(COLUMNS($E1178:H1178)&lt;=COUNTIF(INDIRECT("'Raw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Input'!$B$3)),COLUMNS($E1178:H1178))),""))</f>
        <v/>
      </c>
      <c r="O1178" t="str" cm="1">
        <f t="array" aca="1" ref="O1178" ca="1">_xlfn.SINGLE(IF(COLUMNS($E1178:I1178)&lt;=COUNTIF(INDIRECT("'Raw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Input'!$B$3)),COLUMNS($E1178:I1178))),""))</f>
        <v/>
      </c>
      <c r="P1178" t="str" cm="1">
        <f t="array" aca="1" ref="P1178" ca="1">_xlfn.SINGLE(IF(COLUMNS($E1178:J1178)&lt;=COUNTIF(INDIRECT("'Raw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Input'!$B$3)),COLUMNS($E1178:J1178))),""))</f>
        <v/>
      </c>
      <c r="Q1178" t="str">
        <f t="shared" ca="1" si="439"/>
        <v>Int</v>
      </c>
      <c r="R1178" t="str">
        <f t="shared" ca="1" si="440"/>
        <v/>
      </c>
      <c r="S1178" t="str">
        <f t="shared" ca="1" si="441"/>
        <v/>
      </c>
      <c r="T1178" t="str">
        <f t="shared" ca="1" si="442"/>
        <v/>
      </c>
      <c r="U1178" t="str">
        <f t="shared" ca="1" si="443"/>
        <v/>
      </c>
      <c r="V1178">
        <v>1178</v>
      </c>
      <c r="DE1178"/>
      <c r="HB1178"/>
    </row>
    <row r="1179" spans="1:210">
      <c r="A1179">
        <v>7</v>
      </c>
      <c r="B1179" t="str">
        <f t="shared" ca="1" si="438"/>
        <v/>
      </c>
      <c r="C1179" t="str">
        <f t="shared" ca="1" si="432"/>
        <v/>
      </c>
      <c r="D1179" t="str">
        <f t="shared" ca="1" si="433"/>
        <v/>
      </c>
      <c r="E1179" t="str" cm="1">
        <f t="array" aca="1" ref="E1179" ca="1">_xlfn.SINGLE(IF(COLUMNS($E1179:E1179)&lt;=COUNTIF(INDIRECT("'Raw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Input'!$B$3)),COLUMNS($E1179:E1179))),""))</f>
        <v>Int</v>
      </c>
      <c r="F1179" t="str" cm="1">
        <f t="array" aca="1" ref="F1179" ca="1">_xlfn.SINGLE(IF(COLUMNS($E1179:F1179)&lt;=COUNTIF(INDIRECT("'Raw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Input'!$B$3)),COLUMNS($E1179:F1179))),""))</f>
        <v/>
      </c>
      <c r="G1179" t="str" cm="1">
        <f t="array" aca="1" ref="G1179" ca="1">_xlfn.SINGLE(IF(COLUMNS($E1179:G1179)&lt;=COUNTIF(INDIRECT("'Raw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Input'!$B$3)),COLUMNS($E1179:G1179))),""))</f>
        <v/>
      </c>
      <c r="H1179" t="str" cm="1">
        <f t="array" aca="1" ref="H1179" ca="1">_xlfn.SINGLE(IF(COLUMNS($E1179:H1179)&lt;=COUNTIF(INDIRECT("'Raw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Input'!$B$3)),COLUMNS($E1179:H1179))),""))</f>
        <v/>
      </c>
      <c r="I1179" t="str" cm="1">
        <f t="array" aca="1" ref="I1179" ca="1">_xlfn.SINGLE(IF(COLUMNS($E1179:I1179)&lt;=COUNTIF(INDIRECT("'Raw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Input'!$B$3)),COLUMNS($E1179:I1179))),""))</f>
        <v/>
      </c>
      <c r="J1179" t="str" cm="1">
        <f t="array" aca="1" ref="J1179" ca="1">_xlfn.SINGLE(IF(COLUMNS($E1179:J1179)&lt;=COUNTIF(INDIRECT("'Raw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Input'!$B$3)),COLUMNS($E1179:J1179))),""))</f>
        <v/>
      </c>
      <c r="K1179" t="str" cm="1">
        <f t="array" aca="1" ref="K1179" ca="1">_xlfn.SINGLE(IF(COLUMNS($E1179:E1179)&lt;=COUNTIF(INDIRECT("'Raw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Input'!$B$3)),COLUMNS($E1179:E1179))),""))</f>
        <v>Boolean</v>
      </c>
      <c r="L1179" t="str" cm="1">
        <f t="array" aca="1" ref="L1179" ca="1">_xlfn.SINGLE(IF(COLUMNS($E1179:F1179)&lt;=COUNTIF(INDIRECT("'Raw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Input'!$B$3)),COLUMNS($E1179:F1179))),""))</f>
        <v/>
      </c>
      <c r="M1179" t="str" cm="1">
        <f t="array" aca="1" ref="M1179" ca="1">_xlfn.SINGLE(IF(COLUMNS($E1179:G1179)&lt;=COUNTIF(INDIRECT("'Raw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Input'!$B$3)),COLUMNS($E1179:G1179))),""))</f>
        <v/>
      </c>
      <c r="N1179" t="str" cm="1">
        <f t="array" aca="1" ref="N1179" ca="1">_xlfn.SINGLE(IF(COLUMNS($E1179:H1179)&lt;=COUNTIF(INDIRECT("'Raw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Input'!$B$3)),COLUMNS($E1179:H1179))),""))</f>
        <v/>
      </c>
      <c r="O1179" t="str" cm="1">
        <f t="array" aca="1" ref="O1179" ca="1">_xlfn.SINGLE(IF(COLUMNS($E1179:I1179)&lt;=COUNTIF(INDIRECT("'Raw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Input'!$B$3)),COLUMNS($E1179:I1179))),""))</f>
        <v/>
      </c>
      <c r="P1179" t="str" cm="1">
        <f t="array" aca="1" ref="P1179" ca="1">_xlfn.SINGLE(IF(COLUMNS($E1179:J1179)&lt;=COUNTIF(INDIRECT("'Raw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Input'!$B$3)),COLUMNS($E1179:J1179))),""))</f>
        <v/>
      </c>
      <c r="Q1179" t="str">
        <f t="shared" ca="1" si="439"/>
        <v>Int</v>
      </c>
      <c r="R1179" t="str">
        <f t="shared" ca="1" si="440"/>
        <v/>
      </c>
      <c r="S1179" t="str">
        <f t="shared" ca="1" si="441"/>
        <v/>
      </c>
      <c r="T1179" t="str">
        <f t="shared" ca="1" si="442"/>
        <v/>
      </c>
      <c r="U1179" t="str">
        <f t="shared" ca="1" si="443"/>
        <v/>
      </c>
      <c r="V1179">
        <v>1179</v>
      </c>
      <c r="DE1179"/>
      <c r="HB1179"/>
    </row>
    <row r="1180" spans="1:210">
      <c r="A1180">
        <v>8</v>
      </c>
      <c r="B1180" t="str">
        <f t="shared" ca="1" si="438"/>
        <v/>
      </c>
      <c r="C1180" t="str">
        <f t="shared" ca="1" si="432"/>
        <v/>
      </c>
      <c r="D1180" t="str">
        <f t="shared" ca="1" si="433"/>
        <v/>
      </c>
      <c r="E1180" t="str" cm="1">
        <f t="array" aca="1" ref="E1180" ca="1">_xlfn.SINGLE(IF(COLUMNS($E1180:E1180)&lt;=COUNTIF(INDIRECT("'Raw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Input'!$B$3)),COLUMNS($E1180:E1180))),""))</f>
        <v>Int</v>
      </c>
      <c r="F1180" t="str" cm="1">
        <f t="array" aca="1" ref="F1180" ca="1">_xlfn.SINGLE(IF(COLUMNS($E1180:F1180)&lt;=COUNTIF(INDIRECT("'Raw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Input'!$B$3)),COLUMNS($E1180:F1180))),""))</f>
        <v/>
      </c>
      <c r="G1180" t="str" cm="1">
        <f t="array" aca="1" ref="G1180" ca="1">_xlfn.SINGLE(IF(COLUMNS($E1180:G1180)&lt;=COUNTIF(INDIRECT("'Raw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Input'!$B$3)),COLUMNS($E1180:G1180))),""))</f>
        <v/>
      </c>
      <c r="H1180" t="str" cm="1">
        <f t="array" aca="1" ref="H1180" ca="1">_xlfn.SINGLE(IF(COLUMNS($E1180:H1180)&lt;=COUNTIF(INDIRECT("'Raw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Input'!$B$3)),COLUMNS($E1180:H1180))),""))</f>
        <v/>
      </c>
      <c r="I1180" t="str" cm="1">
        <f t="array" aca="1" ref="I1180" ca="1">_xlfn.SINGLE(IF(COLUMNS($E1180:I1180)&lt;=COUNTIF(INDIRECT("'Raw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Input'!$B$3)),COLUMNS($E1180:I1180))),""))</f>
        <v/>
      </c>
      <c r="J1180" t="str" cm="1">
        <f t="array" aca="1" ref="J1180" ca="1">_xlfn.SINGLE(IF(COLUMNS($E1180:J1180)&lt;=COUNTIF(INDIRECT("'Raw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Input'!$B$3)),COLUMNS($E1180:J1180))),""))</f>
        <v/>
      </c>
      <c r="K1180" t="str" cm="1">
        <f t="array" aca="1" ref="K1180" ca="1">_xlfn.SINGLE(IF(COLUMNS($E1180:E1180)&lt;=COUNTIF(INDIRECT("'Raw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Input'!$B$3)),COLUMNS($E1180:E1180))),""))</f>
        <v>Boolean</v>
      </c>
      <c r="L1180" t="str" cm="1">
        <f t="array" aca="1" ref="L1180" ca="1">_xlfn.SINGLE(IF(COLUMNS($E1180:F1180)&lt;=COUNTIF(INDIRECT("'Raw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Input'!$B$3)),COLUMNS($E1180:F1180))),""))</f>
        <v/>
      </c>
      <c r="M1180" t="str" cm="1">
        <f t="array" aca="1" ref="M1180" ca="1">_xlfn.SINGLE(IF(COLUMNS($E1180:G1180)&lt;=COUNTIF(INDIRECT("'Raw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Input'!$B$3)),COLUMNS($E1180:G1180))),""))</f>
        <v/>
      </c>
      <c r="N1180" t="str" cm="1">
        <f t="array" aca="1" ref="N1180" ca="1">_xlfn.SINGLE(IF(COLUMNS($E1180:H1180)&lt;=COUNTIF(INDIRECT("'Raw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Input'!$B$3)),COLUMNS($E1180:H1180))),""))</f>
        <v/>
      </c>
      <c r="O1180" t="str" cm="1">
        <f t="array" aca="1" ref="O1180" ca="1">_xlfn.SINGLE(IF(COLUMNS($E1180:I1180)&lt;=COUNTIF(INDIRECT("'Raw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Input'!$B$3)),COLUMNS($E1180:I1180))),""))</f>
        <v/>
      </c>
      <c r="P1180" t="str" cm="1">
        <f t="array" aca="1" ref="P1180" ca="1">_xlfn.SINGLE(IF(COLUMNS($E1180:J1180)&lt;=COUNTIF(INDIRECT("'Raw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Input'!$B$3)),COLUMNS($E1180:J1180))),""))</f>
        <v/>
      </c>
      <c r="Q1180" t="str">
        <f t="shared" ca="1" si="439"/>
        <v>Int</v>
      </c>
      <c r="R1180" t="str">
        <f t="shared" ca="1" si="440"/>
        <v/>
      </c>
      <c r="S1180" t="str">
        <f t="shared" ca="1" si="441"/>
        <v/>
      </c>
      <c r="T1180" t="str">
        <f t="shared" ca="1" si="442"/>
        <v/>
      </c>
      <c r="U1180" t="str">
        <f t="shared" ca="1" si="443"/>
        <v/>
      </c>
      <c r="V1180">
        <v>1180</v>
      </c>
      <c r="DE1180"/>
      <c r="HB1180"/>
    </row>
    <row r="1181" spans="1:210">
      <c r="A1181">
        <v>9</v>
      </c>
      <c r="B1181" t="str">
        <f t="shared" ca="1" si="438"/>
        <v/>
      </c>
      <c r="C1181" t="str">
        <f t="shared" ca="1" si="432"/>
        <v/>
      </c>
      <c r="D1181" t="str">
        <f t="shared" ca="1" si="433"/>
        <v/>
      </c>
      <c r="E1181" t="str" cm="1">
        <f t="array" aca="1" ref="E1181" ca="1">_xlfn.SINGLE(IF(COLUMNS($E1181:E1181)&lt;=COUNTIF(INDIRECT("'Raw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Input'!$B$3)),COLUMNS($E1181:E1181))),""))</f>
        <v>Int</v>
      </c>
      <c r="F1181" t="str" cm="1">
        <f t="array" aca="1" ref="F1181" ca="1">_xlfn.SINGLE(IF(COLUMNS($E1181:F1181)&lt;=COUNTIF(INDIRECT("'Raw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Input'!$B$3)),COLUMNS($E1181:F1181))),""))</f>
        <v/>
      </c>
      <c r="G1181" t="str" cm="1">
        <f t="array" aca="1" ref="G1181" ca="1">_xlfn.SINGLE(IF(COLUMNS($E1181:G1181)&lt;=COUNTIF(INDIRECT("'Raw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Input'!$B$3)),COLUMNS($E1181:G1181))),""))</f>
        <v/>
      </c>
      <c r="H1181" t="str" cm="1">
        <f t="array" aca="1" ref="H1181" ca="1">_xlfn.SINGLE(IF(COLUMNS($E1181:H1181)&lt;=COUNTIF(INDIRECT("'Raw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Input'!$B$3)),COLUMNS($E1181:H1181))),""))</f>
        <v/>
      </c>
      <c r="I1181" t="str" cm="1">
        <f t="array" aca="1" ref="I1181" ca="1">_xlfn.SINGLE(IF(COLUMNS($E1181:I1181)&lt;=COUNTIF(INDIRECT("'Raw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Input'!$B$3)),COLUMNS($E1181:I1181))),""))</f>
        <v/>
      </c>
      <c r="J1181" t="str" cm="1">
        <f t="array" aca="1" ref="J1181" ca="1">_xlfn.SINGLE(IF(COLUMNS($E1181:J1181)&lt;=COUNTIF(INDIRECT("'Raw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Input'!$B$3)),COLUMNS($E1181:J1181))),""))</f>
        <v/>
      </c>
      <c r="K1181" t="str" cm="1">
        <f t="array" aca="1" ref="K1181" ca="1">_xlfn.SINGLE(IF(COLUMNS($E1181:E1181)&lt;=COUNTIF(INDIRECT("'Raw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Input'!$B$3)),COLUMNS($E1181:E1181))),""))</f>
        <v>Boolean</v>
      </c>
      <c r="L1181" t="str" cm="1">
        <f t="array" aca="1" ref="L1181" ca="1">_xlfn.SINGLE(IF(COLUMNS($E1181:F1181)&lt;=COUNTIF(INDIRECT("'Raw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Input'!$B$3)),COLUMNS($E1181:F1181))),""))</f>
        <v/>
      </c>
      <c r="M1181" t="str" cm="1">
        <f t="array" aca="1" ref="M1181" ca="1">_xlfn.SINGLE(IF(COLUMNS($E1181:G1181)&lt;=COUNTIF(INDIRECT("'Raw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Input'!$B$3)),COLUMNS($E1181:G1181))),""))</f>
        <v/>
      </c>
      <c r="N1181" t="str" cm="1">
        <f t="array" aca="1" ref="N1181" ca="1">_xlfn.SINGLE(IF(COLUMNS($E1181:H1181)&lt;=COUNTIF(INDIRECT("'Raw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Input'!$B$3)),COLUMNS($E1181:H1181))),""))</f>
        <v/>
      </c>
      <c r="O1181" t="str" cm="1">
        <f t="array" aca="1" ref="O1181" ca="1">_xlfn.SINGLE(IF(COLUMNS($E1181:I1181)&lt;=COUNTIF(INDIRECT("'Raw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Input'!$B$3)),COLUMNS($E1181:I1181))),""))</f>
        <v/>
      </c>
      <c r="P1181" t="str" cm="1">
        <f t="array" aca="1" ref="P1181" ca="1">_xlfn.SINGLE(IF(COLUMNS($E1181:J1181)&lt;=COUNTIF(INDIRECT("'Raw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Input'!$B$3)),COLUMNS($E1181:J1181))),""))</f>
        <v/>
      </c>
      <c r="Q1181" t="str">
        <f t="shared" ca="1" si="439"/>
        <v>Int</v>
      </c>
      <c r="R1181" t="str">
        <f t="shared" ca="1" si="440"/>
        <v/>
      </c>
      <c r="S1181" t="str">
        <f t="shared" ca="1" si="441"/>
        <v/>
      </c>
      <c r="T1181" t="str">
        <f t="shared" ca="1" si="442"/>
        <v/>
      </c>
      <c r="U1181" t="str">
        <f t="shared" ca="1" si="443"/>
        <v/>
      </c>
      <c r="V1181">
        <v>1181</v>
      </c>
      <c r="DE1181"/>
      <c r="HB1181"/>
    </row>
    <row r="1182" spans="1:210">
      <c r="A1182">
        <v>10</v>
      </c>
      <c r="B1182" t="str">
        <f t="shared" ca="1" si="438"/>
        <v/>
      </c>
      <c r="C1182" t="str">
        <f t="shared" ca="1" si="432"/>
        <v/>
      </c>
      <c r="D1182" t="str">
        <f t="shared" ca="1" si="433"/>
        <v/>
      </c>
      <c r="E1182" t="str" cm="1">
        <f t="array" aca="1" ref="E1182" ca="1">_xlfn.SINGLE(IF(COLUMNS($E1182:E1182)&lt;=COUNTIF(INDIRECT("'Raw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Input'!$B$3)),COLUMNS($E1182:E1182))),""))</f>
        <v>Int</v>
      </c>
      <c r="F1182" t="str" cm="1">
        <f t="array" aca="1" ref="F1182" ca="1">_xlfn.SINGLE(IF(COLUMNS($E1182:F1182)&lt;=COUNTIF(INDIRECT("'Raw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Input'!$B$3)),COLUMNS($E1182:F1182))),""))</f>
        <v/>
      </c>
      <c r="G1182" t="str" cm="1">
        <f t="array" aca="1" ref="G1182" ca="1">_xlfn.SINGLE(IF(COLUMNS($E1182:G1182)&lt;=COUNTIF(INDIRECT("'Raw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Input'!$B$3)),COLUMNS($E1182:G1182))),""))</f>
        <v/>
      </c>
      <c r="H1182" t="str" cm="1">
        <f t="array" aca="1" ref="H1182" ca="1">_xlfn.SINGLE(IF(COLUMNS($E1182:H1182)&lt;=COUNTIF(INDIRECT("'Raw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Input'!$B$3)),COLUMNS($E1182:H1182))),""))</f>
        <v/>
      </c>
      <c r="I1182" t="str" cm="1">
        <f t="array" aca="1" ref="I1182" ca="1">_xlfn.SINGLE(IF(COLUMNS($E1182:I1182)&lt;=COUNTIF(INDIRECT("'Raw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Input'!$B$3)),COLUMNS($E1182:I1182))),""))</f>
        <v/>
      </c>
      <c r="J1182" t="str" cm="1">
        <f t="array" aca="1" ref="J1182" ca="1">_xlfn.SINGLE(IF(COLUMNS($E1182:J1182)&lt;=COUNTIF(INDIRECT("'Raw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Input'!$B$3)),COLUMNS($E1182:J1182))),""))</f>
        <v/>
      </c>
      <c r="K1182" t="str" cm="1">
        <f t="array" aca="1" ref="K1182" ca="1">_xlfn.SINGLE(IF(COLUMNS($E1182:E1182)&lt;=COUNTIF(INDIRECT("'Raw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Input'!$B$3)),COLUMNS($E1182:E1182))),""))</f>
        <v>Boolean</v>
      </c>
      <c r="L1182" t="str" cm="1">
        <f t="array" aca="1" ref="L1182" ca="1">_xlfn.SINGLE(IF(COLUMNS($E1182:F1182)&lt;=COUNTIF(INDIRECT("'Raw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Input'!$B$3)),COLUMNS($E1182:F1182))),""))</f>
        <v/>
      </c>
      <c r="M1182" t="str" cm="1">
        <f t="array" aca="1" ref="M1182" ca="1">_xlfn.SINGLE(IF(COLUMNS($E1182:G1182)&lt;=COUNTIF(INDIRECT("'Raw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Input'!$B$3)),COLUMNS($E1182:G1182))),""))</f>
        <v/>
      </c>
      <c r="N1182" t="str" cm="1">
        <f t="array" aca="1" ref="N1182" ca="1">_xlfn.SINGLE(IF(COLUMNS($E1182:H1182)&lt;=COUNTIF(INDIRECT("'Raw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Input'!$B$3)),COLUMNS($E1182:H1182))),""))</f>
        <v/>
      </c>
      <c r="O1182" t="str" cm="1">
        <f t="array" aca="1" ref="O1182" ca="1">_xlfn.SINGLE(IF(COLUMNS($E1182:I1182)&lt;=COUNTIF(INDIRECT("'Raw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Input'!$B$3)),COLUMNS($E1182:I1182))),""))</f>
        <v/>
      </c>
      <c r="P1182" t="str" cm="1">
        <f t="array" aca="1" ref="P1182" ca="1">_xlfn.SINGLE(IF(COLUMNS($E1182:J1182)&lt;=COUNTIF(INDIRECT("'Raw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Input'!$B$3)),COLUMNS($E1182:J1182))),""))</f>
        <v/>
      </c>
      <c r="Q1182" t="str">
        <f t="shared" ca="1" si="439"/>
        <v>Int</v>
      </c>
      <c r="R1182" t="str">
        <f t="shared" ca="1" si="440"/>
        <v/>
      </c>
      <c r="S1182" t="str">
        <f t="shared" ca="1" si="441"/>
        <v/>
      </c>
      <c r="T1182" t="str">
        <f t="shared" ca="1" si="442"/>
        <v/>
      </c>
      <c r="U1182" t="str">
        <f t="shared" ca="1" si="443"/>
        <v/>
      </c>
      <c r="V1182">
        <v>1182</v>
      </c>
      <c r="DE1182"/>
      <c r="HB1182"/>
    </row>
    <row r="1183" spans="1:210">
      <c r="A1183">
        <v>11</v>
      </c>
      <c r="B1183" t="str">
        <f t="shared" ca="1" si="438"/>
        <v/>
      </c>
      <c r="C1183" t="str">
        <f t="shared" ca="1" si="432"/>
        <v/>
      </c>
      <c r="D1183" t="str">
        <f t="shared" ca="1" si="433"/>
        <v/>
      </c>
      <c r="E1183" t="str" cm="1">
        <f t="array" aca="1" ref="E1183" ca="1">_xlfn.SINGLE(IF(COLUMNS($E1183:E1183)&lt;=COUNTIF(INDIRECT("'Raw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Input'!$B$3)),COLUMNS($E1183:E1183))),""))</f>
        <v>Int</v>
      </c>
      <c r="F1183" t="str" cm="1">
        <f t="array" aca="1" ref="F1183" ca="1">_xlfn.SINGLE(IF(COLUMNS($E1183:F1183)&lt;=COUNTIF(INDIRECT("'Raw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Input'!$B$3)),COLUMNS($E1183:F1183))),""))</f>
        <v/>
      </c>
      <c r="G1183" t="str" cm="1">
        <f t="array" aca="1" ref="G1183" ca="1">_xlfn.SINGLE(IF(COLUMNS($E1183:G1183)&lt;=COUNTIF(INDIRECT("'Raw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Input'!$B$3)),COLUMNS($E1183:G1183))),""))</f>
        <v/>
      </c>
      <c r="H1183" t="str" cm="1">
        <f t="array" aca="1" ref="H1183" ca="1">_xlfn.SINGLE(IF(COLUMNS($E1183:H1183)&lt;=COUNTIF(INDIRECT("'Raw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Input'!$B$3)),COLUMNS($E1183:H1183))),""))</f>
        <v/>
      </c>
      <c r="I1183" t="str" cm="1">
        <f t="array" aca="1" ref="I1183" ca="1">_xlfn.SINGLE(IF(COLUMNS($E1183:I1183)&lt;=COUNTIF(INDIRECT("'Raw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Input'!$B$3)),COLUMNS($E1183:I1183))),""))</f>
        <v/>
      </c>
      <c r="J1183" t="str" cm="1">
        <f t="array" aca="1" ref="J1183" ca="1">_xlfn.SINGLE(IF(COLUMNS($E1183:J1183)&lt;=COUNTIF(INDIRECT("'Raw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Input'!$B$3)),COLUMNS($E1183:J1183))),""))</f>
        <v/>
      </c>
      <c r="K1183" t="str" cm="1">
        <f t="array" aca="1" ref="K1183" ca="1">_xlfn.SINGLE(IF(COLUMNS($E1183:E1183)&lt;=COUNTIF(INDIRECT("'Raw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Input'!$B$3)),COLUMNS($E1183:E1183))),""))</f>
        <v>Boolean</v>
      </c>
      <c r="L1183" t="str" cm="1">
        <f t="array" aca="1" ref="L1183" ca="1">_xlfn.SINGLE(IF(COLUMNS($E1183:F1183)&lt;=COUNTIF(INDIRECT("'Raw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Input'!$B$3)),COLUMNS($E1183:F1183))),""))</f>
        <v/>
      </c>
      <c r="M1183" t="str" cm="1">
        <f t="array" aca="1" ref="M1183" ca="1">_xlfn.SINGLE(IF(COLUMNS($E1183:G1183)&lt;=COUNTIF(INDIRECT("'Raw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Input'!$B$3)),COLUMNS($E1183:G1183))),""))</f>
        <v/>
      </c>
      <c r="N1183" t="str" cm="1">
        <f t="array" aca="1" ref="N1183" ca="1">_xlfn.SINGLE(IF(COLUMNS($E1183:H1183)&lt;=COUNTIF(INDIRECT("'Raw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Input'!$B$3)),COLUMNS($E1183:H1183))),""))</f>
        <v/>
      </c>
      <c r="O1183" t="str" cm="1">
        <f t="array" aca="1" ref="O1183" ca="1">_xlfn.SINGLE(IF(COLUMNS($E1183:I1183)&lt;=COUNTIF(INDIRECT("'Raw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Input'!$B$3)),COLUMNS($E1183:I1183))),""))</f>
        <v/>
      </c>
      <c r="P1183" t="str" cm="1">
        <f t="array" aca="1" ref="P1183" ca="1">_xlfn.SINGLE(IF(COLUMNS($E1183:J1183)&lt;=COUNTIF(INDIRECT("'Raw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Input'!$B$3)),COLUMNS($E1183:J1183))),""))</f>
        <v/>
      </c>
      <c r="Q1183" t="str">
        <f t="shared" ca="1" si="439"/>
        <v>Int</v>
      </c>
      <c r="R1183" t="str">
        <f t="shared" ca="1" si="440"/>
        <v/>
      </c>
      <c r="S1183" t="str">
        <f t="shared" ca="1" si="441"/>
        <v/>
      </c>
      <c r="T1183" t="str">
        <f t="shared" ca="1" si="442"/>
        <v/>
      </c>
      <c r="U1183" t="str">
        <f t="shared" ca="1" si="443"/>
        <v/>
      </c>
      <c r="V1183">
        <v>1183</v>
      </c>
      <c r="DE1183"/>
      <c r="HB1183"/>
    </row>
    <row r="1184" spans="1:210">
      <c r="A1184">
        <v>12</v>
      </c>
      <c r="B1184" t="str">
        <f t="shared" ca="1" si="438"/>
        <v/>
      </c>
      <c r="C1184" t="str">
        <f t="shared" ca="1" si="432"/>
        <v/>
      </c>
      <c r="D1184" t="str">
        <f t="shared" ca="1" si="433"/>
        <v/>
      </c>
      <c r="E1184" t="str" cm="1">
        <f t="array" aca="1" ref="E1184" ca="1">_xlfn.SINGLE(IF(COLUMNS($E1184:E1184)&lt;=COUNTIF(INDIRECT("'Raw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Input'!$B$3)),COLUMNS($E1184:E1184))),""))</f>
        <v>Int</v>
      </c>
      <c r="F1184" t="str" cm="1">
        <f t="array" aca="1" ref="F1184" ca="1">_xlfn.SINGLE(IF(COLUMNS($E1184:F1184)&lt;=COUNTIF(INDIRECT("'Raw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Input'!$B$3)),COLUMNS($E1184:F1184))),""))</f>
        <v/>
      </c>
      <c r="G1184" t="str" cm="1">
        <f t="array" aca="1" ref="G1184" ca="1">_xlfn.SINGLE(IF(COLUMNS($E1184:G1184)&lt;=COUNTIF(INDIRECT("'Raw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Input'!$B$3)),COLUMNS($E1184:G1184))),""))</f>
        <v/>
      </c>
      <c r="H1184" t="str" cm="1">
        <f t="array" aca="1" ref="H1184" ca="1">_xlfn.SINGLE(IF(COLUMNS($E1184:H1184)&lt;=COUNTIF(INDIRECT("'Raw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Input'!$B$3)),COLUMNS($E1184:H1184))),""))</f>
        <v/>
      </c>
      <c r="I1184" t="str" cm="1">
        <f t="array" aca="1" ref="I1184" ca="1">_xlfn.SINGLE(IF(COLUMNS($E1184:I1184)&lt;=COUNTIF(INDIRECT("'Raw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Input'!$B$3)),COLUMNS($E1184:I1184))),""))</f>
        <v/>
      </c>
      <c r="J1184" t="str" cm="1">
        <f t="array" aca="1" ref="J1184" ca="1">_xlfn.SINGLE(IF(COLUMNS($E1184:J1184)&lt;=COUNTIF(INDIRECT("'Raw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Input'!$B$3)),COLUMNS($E1184:J1184))),""))</f>
        <v/>
      </c>
      <c r="K1184" t="str" cm="1">
        <f t="array" aca="1" ref="K1184" ca="1">_xlfn.SINGLE(IF(COLUMNS($E1184:E1184)&lt;=COUNTIF(INDIRECT("'Raw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Input'!$B$3)),COLUMNS($E1184:E1184))),""))</f>
        <v>Boolean</v>
      </c>
      <c r="L1184" t="str" cm="1">
        <f t="array" aca="1" ref="L1184" ca="1">_xlfn.SINGLE(IF(COLUMNS($E1184:F1184)&lt;=COUNTIF(INDIRECT("'Raw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Input'!$B$3)),COLUMNS($E1184:F1184))),""))</f>
        <v/>
      </c>
      <c r="M1184" t="str" cm="1">
        <f t="array" aca="1" ref="M1184" ca="1">_xlfn.SINGLE(IF(COLUMNS($E1184:G1184)&lt;=COUNTIF(INDIRECT("'Raw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Input'!$B$3)),COLUMNS($E1184:G1184))),""))</f>
        <v/>
      </c>
      <c r="N1184" t="str" cm="1">
        <f t="array" aca="1" ref="N1184" ca="1">_xlfn.SINGLE(IF(COLUMNS($E1184:H1184)&lt;=COUNTIF(INDIRECT("'Raw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Input'!$B$3)),COLUMNS($E1184:H1184))),""))</f>
        <v/>
      </c>
      <c r="O1184" t="str" cm="1">
        <f t="array" aca="1" ref="O1184" ca="1">_xlfn.SINGLE(IF(COLUMNS($E1184:I1184)&lt;=COUNTIF(INDIRECT("'Raw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Input'!$B$3)),COLUMNS($E1184:I1184))),""))</f>
        <v/>
      </c>
      <c r="P1184" t="str" cm="1">
        <f t="array" aca="1" ref="P1184" ca="1">_xlfn.SINGLE(IF(COLUMNS($E1184:J1184)&lt;=COUNTIF(INDIRECT("'Raw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Input'!$B$3)),COLUMNS($E1184:J1184))),""))</f>
        <v/>
      </c>
      <c r="Q1184" t="str">
        <f t="shared" ca="1" si="439"/>
        <v>Int</v>
      </c>
      <c r="R1184" t="str">
        <f t="shared" ca="1" si="440"/>
        <v/>
      </c>
      <c r="S1184" t="str">
        <f t="shared" ca="1" si="441"/>
        <v/>
      </c>
      <c r="T1184" t="str">
        <f t="shared" ca="1" si="442"/>
        <v/>
      </c>
      <c r="U1184" t="str">
        <f t="shared" ca="1" si="443"/>
        <v/>
      </c>
      <c r="V1184">
        <v>1184</v>
      </c>
      <c r="DE1184"/>
      <c r="HB1184"/>
    </row>
    <row r="1185" spans="1:210">
      <c r="A1185" s="79" t="str">
        <f ca="1">IF(ISBLANK(INDIRECT("Setup!A"&amp;(1+(V1185+11)/13))),"",INDIRECT("Setup!A"&amp;(1+(V1185+11)/13)))</f>
        <v/>
      </c>
      <c r="C1185" t="str">
        <f t="shared" ca="1" si="432"/>
        <v/>
      </c>
      <c r="D1185" t="str">
        <f t="shared" ca="1" si="433"/>
        <v/>
      </c>
      <c r="K1185" t="str" cm="1">
        <f t="array" aca="1" ref="K1185" ca="1">_xlfn.SINGLE(IF(COLUMNS($E1185:E1185)&lt;=COUNTIF(INDIRECT("'Raw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Input'!$B$3)),COLUMNS($E1185:E1185))),""))</f>
        <v/>
      </c>
      <c r="L1185" t="str" cm="1">
        <f t="array" aca="1" ref="L1185" ca="1">_xlfn.SINGLE(IF(COLUMNS($E1185:F1185)&lt;=COUNTIF(INDIRECT("'Raw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Input'!$B$3)),COLUMNS($E1185:F1185))),""))</f>
        <v/>
      </c>
      <c r="M1185" t="str" cm="1">
        <f t="array" aca="1" ref="M1185" ca="1">_xlfn.SINGLE(IF(COLUMNS($E1185:G1185)&lt;=COUNTIF(INDIRECT("'Raw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Input'!$B$3)),COLUMNS($E1185:G1185))),""))</f>
        <v/>
      </c>
      <c r="N1185" t="str" cm="1">
        <f t="array" aca="1" ref="N1185" ca="1">_xlfn.SINGLE(IF(COLUMNS($E1185:H1185)&lt;=COUNTIF(INDIRECT("'Raw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Input'!$B$3)),COLUMNS($E1185:H1185))),""))</f>
        <v/>
      </c>
      <c r="O1185" t="str" cm="1">
        <f t="array" aca="1" ref="O1185" ca="1">_xlfn.SINGLE(IF(COLUMNS($E1185:I1185)&lt;=COUNTIF(INDIRECT("'Raw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Input'!$B$3)),COLUMNS($E1185:I1185))),""))</f>
        <v/>
      </c>
      <c r="P1185" t="str" cm="1">
        <f t="array" aca="1" ref="P1185" ca="1">_xlfn.SINGLE(IF(COLUMNS($E1185:J1185)&lt;=COUNTIF(INDIRECT("'Raw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Input'!$B$3)),COLUMNS($E1185:J1185))),""))</f>
        <v/>
      </c>
      <c r="T1185" t="str">
        <f t="shared" ca="1" si="442"/>
        <v/>
      </c>
      <c r="U1185" t="str">
        <f t="shared" ca="1" si="443"/>
        <v/>
      </c>
      <c r="V1185">
        <v>1185</v>
      </c>
      <c r="DE1185"/>
      <c r="HB1185"/>
    </row>
    <row r="1186" spans="1:210">
      <c r="A1186">
        <v>1</v>
      </c>
      <c r="B1186" t="str">
        <f t="shared" ref="B1186:B1197" ca="1" si="444">IFERROR(IF(ISBLANK(INDIRECT(INDIRECT("A"&amp;V1186-A1186)&amp;"!B"&amp;A1186+3)),"",INDIRECT(INDIRECT("A"&amp;V1186-A1186)&amp;"!B"&amp;A1186+3)),"")</f>
        <v/>
      </c>
      <c r="C1186" t="str">
        <f t="shared" ca="1" si="432"/>
        <v/>
      </c>
      <c r="D1186" t="str">
        <f t="shared" ca="1" si="433"/>
        <v/>
      </c>
      <c r="E1186" t="str" cm="1">
        <f t="array" aca="1" ref="E1186" ca="1">_xlfn.SINGLE(IF(COLUMNS($E1186:E1186)&lt;=COUNTIF(INDIRECT("'Raw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Input'!$B$3)),COLUMNS($E1186:E1186))),""))</f>
        <v>Int</v>
      </c>
      <c r="F1186" t="str" cm="1">
        <f t="array" aca="1" ref="F1186" ca="1">_xlfn.SINGLE(IF(COLUMNS($E1186:F1186)&lt;=COUNTIF(INDIRECT("'Raw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Input'!$B$3)),COLUMNS($E1186:F1186))),""))</f>
        <v/>
      </c>
      <c r="G1186" t="str" cm="1">
        <f t="array" aca="1" ref="G1186" ca="1">_xlfn.SINGLE(IF(COLUMNS($E1186:G1186)&lt;=COUNTIF(INDIRECT("'Raw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Input'!$B$3)),COLUMNS($E1186:G1186))),""))</f>
        <v/>
      </c>
      <c r="H1186" t="str" cm="1">
        <f t="array" aca="1" ref="H1186" ca="1">_xlfn.SINGLE(IF(COLUMNS($E1186:H1186)&lt;=COUNTIF(INDIRECT("'Raw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Input'!$B$3)),COLUMNS($E1186:H1186))),""))</f>
        <v/>
      </c>
      <c r="I1186" t="str" cm="1">
        <f t="array" aca="1" ref="I1186" ca="1">_xlfn.SINGLE(IF(COLUMNS($E1186:I1186)&lt;=COUNTIF(INDIRECT("'Raw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Input'!$B$3)),COLUMNS($E1186:I1186))),""))</f>
        <v/>
      </c>
      <c r="J1186" t="str" cm="1">
        <f t="array" aca="1" ref="J1186" ca="1">_xlfn.SINGLE(IF(COLUMNS($E1186:J1186)&lt;=COUNTIF(INDIRECT("'Raw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Input'!$B$3)),COLUMNS($E1186:J1186))),""))</f>
        <v/>
      </c>
      <c r="K1186" t="str" cm="1">
        <f t="array" aca="1" ref="K1186" ca="1">_xlfn.SINGLE(IF(COLUMNS($E1186:E1186)&lt;=COUNTIF(INDIRECT("'Raw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Input'!$B$3)),COLUMNS($E1186:E1186))),""))</f>
        <v>Boolean</v>
      </c>
      <c r="L1186" t="str" cm="1">
        <f t="array" aca="1" ref="L1186" ca="1">_xlfn.SINGLE(IF(COLUMNS($E1186:F1186)&lt;=COUNTIF(INDIRECT("'Raw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Input'!$B$3)),COLUMNS($E1186:F1186))),""))</f>
        <v/>
      </c>
      <c r="M1186" t="str" cm="1">
        <f t="array" aca="1" ref="M1186" ca="1">_xlfn.SINGLE(IF(COLUMNS($E1186:G1186)&lt;=COUNTIF(INDIRECT("'Raw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Input'!$B$3)),COLUMNS($E1186:G1186))),""))</f>
        <v/>
      </c>
      <c r="N1186" t="str" cm="1">
        <f t="array" aca="1" ref="N1186" ca="1">_xlfn.SINGLE(IF(COLUMNS($E1186:H1186)&lt;=COUNTIF(INDIRECT("'Raw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Input'!$B$3)),COLUMNS($E1186:H1186))),""))</f>
        <v/>
      </c>
      <c r="O1186" t="str" cm="1">
        <f t="array" aca="1" ref="O1186" ca="1">_xlfn.SINGLE(IF(COLUMNS($E1186:I1186)&lt;=COUNTIF(INDIRECT("'Raw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Input'!$B$3)),COLUMNS($E1186:I1186))),""))</f>
        <v/>
      </c>
      <c r="P1186" t="str" cm="1">
        <f t="array" aca="1" ref="P1186" ca="1">_xlfn.SINGLE(IF(COLUMNS($E1186:J1186)&lt;=COUNTIF(INDIRECT("'Raw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Input'!$B$3)),COLUMNS($E1186:J1186))),""))</f>
        <v/>
      </c>
      <c r="Q1186" t="str">
        <f t="shared" ref="Q1186:Q1197" ca="1" si="445">IF(NOT(C1186=K1186),E1186,IF(NOT(C1186=L1186),F1186,IF(NOT(C1186=M1186),G1186,IF(NOT(C1186=N1186),H1186,IF(NOT(C1186=O1186),I1186,IF(NOT(C1186=P1186),J1186,""))))))</f>
        <v>Int</v>
      </c>
      <c r="R1186" t="str">
        <f t="shared" ref="R1186:R1197" ca="1" si="446">IF(AND(NOT(C1186=L1186),NOT(F1186=Q1186)),F1186,IF(AND(NOT(C1186=M1186),NOT(G1186=Q1186)),G1186,IF(AND(NOT(C1186=N1186),NOT(H1186=Q1186)),H1186,IF(AND(NOT(C1186=O1186),NOT(I1186=Q1186)),I1186,IF(AND(NOT(C1186=P1186),NOT(J1186=Q1186)),J1186,"")))))</f>
        <v/>
      </c>
      <c r="S1186" t="str">
        <f t="shared" ref="S1186:S1197" ca="1" si="447">IF(AND(NOT(C1186=M1186),NOT(G1186=Q1186),NOT(G1186=R1186)),G1186,IF(AND(NOT(C1186=N1186),NOT(H1186=Q1186),NOT(H1186=R1186)),H1186,IF(AND(NOT(C1186=O1186),NOT(I1186=Q1186),NOT(I1186=R1186)),I1186,IF(AND(NOT(C1186=P1186),NOT(J1186=Q1186),NOT(J1186=R1186)),J1186,""))))</f>
        <v/>
      </c>
      <c r="T1186" t="str">
        <f t="shared" ca="1" si="442"/>
        <v/>
      </c>
      <c r="U1186" t="str">
        <f t="shared" ca="1" si="443"/>
        <v/>
      </c>
      <c r="V1186">
        <v>1186</v>
      </c>
      <c r="DE1186"/>
      <c r="HB1186"/>
    </row>
    <row r="1187" spans="1:210">
      <c r="A1187">
        <v>2</v>
      </c>
      <c r="B1187" t="str">
        <f t="shared" ca="1" si="444"/>
        <v/>
      </c>
      <c r="C1187" t="str">
        <f t="shared" ca="1" si="432"/>
        <v/>
      </c>
      <c r="D1187" t="str">
        <f t="shared" ca="1" si="433"/>
        <v/>
      </c>
      <c r="E1187" t="str" cm="1">
        <f t="array" aca="1" ref="E1187" ca="1">_xlfn.SINGLE(IF(COLUMNS($E1187:E1187)&lt;=COUNTIF(INDIRECT("'Raw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Input'!$B$3)),COLUMNS($E1187:E1187))),""))</f>
        <v>Int</v>
      </c>
      <c r="F1187" t="str" cm="1">
        <f t="array" aca="1" ref="F1187" ca="1">_xlfn.SINGLE(IF(COLUMNS($E1187:F1187)&lt;=COUNTIF(INDIRECT("'Raw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Input'!$B$3)),COLUMNS($E1187:F1187))),""))</f>
        <v/>
      </c>
      <c r="G1187" t="str" cm="1">
        <f t="array" aca="1" ref="G1187" ca="1">_xlfn.SINGLE(IF(COLUMNS($E1187:G1187)&lt;=COUNTIF(INDIRECT("'Raw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Input'!$B$3)),COLUMNS($E1187:G1187))),""))</f>
        <v/>
      </c>
      <c r="H1187" t="str" cm="1">
        <f t="array" aca="1" ref="H1187" ca="1">_xlfn.SINGLE(IF(COLUMNS($E1187:H1187)&lt;=COUNTIF(INDIRECT("'Raw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Input'!$B$3)),COLUMNS($E1187:H1187))),""))</f>
        <v/>
      </c>
      <c r="I1187" t="str" cm="1">
        <f t="array" aca="1" ref="I1187" ca="1">_xlfn.SINGLE(IF(COLUMNS($E1187:I1187)&lt;=COUNTIF(INDIRECT("'Raw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Input'!$B$3)),COLUMNS($E1187:I1187))),""))</f>
        <v/>
      </c>
      <c r="J1187" t="str" cm="1">
        <f t="array" aca="1" ref="J1187" ca="1">_xlfn.SINGLE(IF(COLUMNS($E1187:J1187)&lt;=COUNTIF(INDIRECT("'Raw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Input'!$B$3)),COLUMNS($E1187:J1187))),""))</f>
        <v/>
      </c>
      <c r="K1187" t="str" cm="1">
        <f t="array" aca="1" ref="K1187" ca="1">_xlfn.SINGLE(IF(COLUMNS($E1187:E1187)&lt;=COUNTIF(INDIRECT("'Raw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Input'!$B$3)),COLUMNS($E1187:E1187))),""))</f>
        <v>Boolean</v>
      </c>
      <c r="L1187" t="str" cm="1">
        <f t="array" aca="1" ref="L1187" ca="1">_xlfn.SINGLE(IF(COLUMNS($E1187:F1187)&lt;=COUNTIF(INDIRECT("'Raw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Input'!$B$3)),COLUMNS($E1187:F1187))),""))</f>
        <v/>
      </c>
      <c r="M1187" t="str" cm="1">
        <f t="array" aca="1" ref="M1187" ca="1">_xlfn.SINGLE(IF(COLUMNS($E1187:G1187)&lt;=COUNTIF(INDIRECT("'Raw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Input'!$B$3)),COLUMNS($E1187:G1187))),""))</f>
        <v/>
      </c>
      <c r="N1187" t="str" cm="1">
        <f t="array" aca="1" ref="N1187" ca="1">_xlfn.SINGLE(IF(COLUMNS($E1187:H1187)&lt;=COUNTIF(INDIRECT("'Raw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Input'!$B$3)),COLUMNS($E1187:H1187))),""))</f>
        <v/>
      </c>
      <c r="O1187" t="str" cm="1">
        <f t="array" aca="1" ref="O1187" ca="1">_xlfn.SINGLE(IF(COLUMNS($E1187:I1187)&lt;=COUNTIF(INDIRECT("'Raw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Input'!$B$3)),COLUMNS($E1187:I1187))),""))</f>
        <v/>
      </c>
      <c r="P1187" t="str" cm="1">
        <f t="array" aca="1" ref="P1187" ca="1">_xlfn.SINGLE(IF(COLUMNS($E1187:J1187)&lt;=COUNTIF(INDIRECT("'Raw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Input'!$B$3)),COLUMNS($E1187:J1187))),""))</f>
        <v/>
      </c>
      <c r="Q1187" t="str">
        <f t="shared" ca="1" si="445"/>
        <v>Int</v>
      </c>
      <c r="R1187" t="str">
        <f t="shared" ca="1" si="446"/>
        <v/>
      </c>
      <c r="S1187" t="str">
        <f t="shared" ca="1" si="447"/>
        <v/>
      </c>
      <c r="T1187" t="str">
        <f t="shared" ca="1" si="442"/>
        <v/>
      </c>
      <c r="U1187" t="str">
        <f t="shared" ca="1" si="443"/>
        <v/>
      </c>
      <c r="V1187">
        <v>1187</v>
      </c>
      <c r="DE1187"/>
      <c r="HB1187"/>
    </row>
    <row r="1188" spans="1:210">
      <c r="A1188">
        <v>3</v>
      </c>
      <c r="B1188" t="str">
        <f t="shared" ca="1" si="444"/>
        <v/>
      </c>
      <c r="C1188" t="str">
        <f t="shared" ca="1" si="432"/>
        <v/>
      </c>
      <c r="D1188" t="str">
        <f t="shared" ca="1" si="433"/>
        <v/>
      </c>
      <c r="E1188" t="str" cm="1">
        <f t="array" aca="1" ref="E1188" ca="1">_xlfn.SINGLE(IF(COLUMNS($E1188:E1188)&lt;=COUNTIF(INDIRECT("'Raw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Input'!$B$3)),COLUMNS($E1188:E1188))),""))</f>
        <v>Int</v>
      </c>
      <c r="F1188" t="str" cm="1">
        <f t="array" aca="1" ref="F1188" ca="1">_xlfn.SINGLE(IF(COLUMNS($E1188:F1188)&lt;=COUNTIF(INDIRECT("'Raw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Input'!$B$3)),COLUMNS($E1188:F1188))),""))</f>
        <v/>
      </c>
      <c r="G1188" t="str" cm="1">
        <f t="array" aca="1" ref="G1188" ca="1">_xlfn.SINGLE(IF(COLUMNS($E1188:G1188)&lt;=COUNTIF(INDIRECT("'Raw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Input'!$B$3)),COLUMNS($E1188:G1188))),""))</f>
        <v/>
      </c>
      <c r="H1188" t="str" cm="1">
        <f t="array" aca="1" ref="H1188" ca="1">_xlfn.SINGLE(IF(COLUMNS($E1188:H1188)&lt;=COUNTIF(INDIRECT("'Raw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Input'!$B$3)),COLUMNS($E1188:H1188))),""))</f>
        <v/>
      </c>
      <c r="I1188" t="str" cm="1">
        <f t="array" aca="1" ref="I1188" ca="1">_xlfn.SINGLE(IF(COLUMNS($E1188:I1188)&lt;=COUNTIF(INDIRECT("'Raw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Input'!$B$3)),COLUMNS($E1188:I1188))),""))</f>
        <v/>
      </c>
      <c r="J1188" t="str" cm="1">
        <f t="array" aca="1" ref="J1188" ca="1">_xlfn.SINGLE(IF(COLUMNS($E1188:J1188)&lt;=COUNTIF(INDIRECT("'Raw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Input'!$B$3)),COLUMNS($E1188:J1188))),""))</f>
        <v/>
      </c>
      <c r="K1188" t="str" cm="1">
        <f t="array" aca="1" ref="K1188" ca="1">_xlfn.SINGLE(IF(COLUMNS($E1188:E1188)&lt;=COUNTIF(INDIRECT("'Raw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Input'!$B$3)),COLUMNS($E1188:E1188))),""))</f>
        <v>Boolean</v>
      </c>
      <c r="L1188" t="str" cm="1">
        <f t="array" aca="1" ref="L1188" ca="1">_xlfn.SINGLE(IF(COLUMNS($E1188:F1188)&lt;=COUNTIF(INDIRECT("'Raw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Input'!$B$3)),COLUMNS($E1188:F1188))),""))</f>
        <v/>
      </c>
      <c r="M1188" t="str" cm="1">
        <f t="array" aca="1" ref="M1188" ca="1">_xlfn.SINGLE(IF(COLUMNS($E1188:G1188)&lt;=COUNTIF(INDIRECT("'Raw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Input'!$B$3)),COLUMNS($E1188:G1188))),""))</f>
        <v/>
      </c>
      <c r="N1188" t="str" cm="1">
        <f t="array" aca="1" ref="N1188" ca="1">_xlfn.SINGLE(IF(COLUMNS($E1188:H1188)&lt;=COUNTIF(INDIRECT("'Raw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Input'!$B$3)),COLUMNS($E1188:H1188))),""))</f>
        <v/>
      </c>
      <c r="O1188" t="str" cm="1">
        <f t="array" aca="1" ref="O1188" ca="1">_xlfn.SINGLE(IF(COLUMNS($E1188:I1188)&lt;=COUNTIF(INDIRECT("'Raw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Input'!$B$3)),COLUMNS($E1188:I1188))),""))</f>
        <v/>
      </c>
      <c r="P1188" t="str" cm="1">
        <f t="array" aca="1" ref="P1188" ca="1">_xlfn.SINGLE(IF(COLUMNS($E1188:J1188)&lt;=COUNTIF(INDIRECT("'Raw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Input'!$B$3)),COLUMNS($E1188:J1188))),""))</f>
        <v/>
      </c>
      <c r="Q1188" t="str">
        <f t="shared" ca="1" si="445"/>
        <v>Int</v>
      </c>
      <c r="R1188" t="str">
        <f t="shared" ca="1" si="446"/>
        <v/>
      </c>
      <c r="S1188" t="str">
        <f t="shared" ca="1" si="447"/>
        <v/>
      </c>
      <c r="T1188" t="str">
        <f t="shared" ca="1" si="442"/>
        <v/>
      </c>
      <c r="U1188" t="str">
        <f t="shared" ca="1" si="443"/>
        <v/>
      </c>
      <c r="V1188">
        <v>1188</v>
      </c>
      <c r="DE1188"/>
      <c r="HB1188"/>
    </row>
    <row r="1189" spans="1:210">
      <c r="A1189">
        <v>4</v>
      </c>
      <c r="B1189" t="str">
        <f t="shared" ca="1" si="444"/>
        <v/>
      </c>
      <c r="C1189" t="str">
        <f t="shared" ca="1" si="432"/>
        <v/>
      </c>
      <c r="D1189" t="str">
        <f t="shared" ca="1" si="433"/>
        <v/>
      </c>
      <c r="E1189" t="str" cm="1">
        <f t="array" aca="1" ref="E1189" ca="1">_xlfn.SINGLE(IF(COLUMNS($E1189:E1189)&lt;=COUNTIF(INDIRECT("'Raw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Input'!$B$3)),COLUMNS($E1189:E1189))),""))</f>
        <v>Int</v>
      </c>
      <c r="F1189" t="str" cm="1">
        <f t="array" aca="1" ref="F1189" ca="1">_xlfn.SINGLE(IF(COLUMNS($E1189:F1189)&lt;=COUNTIF(INDIRECT("'Raw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Input'!$B$3)),COLUMNS($E1189:F1189))),""))</f>
        <v/>
      </c>
      <c r="G1189" t="str" cm="1">
        <f t="array" aca="1" ref="G1189" ca="1">_xlfn.SINGLE(IF(COLUMNS($E1189:G1189)&lt;=COUNTIF(INDIRECT("'Raw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Input'!$B$3)),COLUMNS($E1189:G1189))),""))</f>
        <v/>
      </c>
      <c r="H1189" t="str" cm="1">
        <f t="array" aca="1" ref="H1189" ca="1">_xlfn.SINGLE(IF(COLUMNS($E1189:H1189)&lt;=COUNTIF(INDIRECT("'Raw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Input'!$B$3)),COLUMNS($E1189:H1189))),""))</f>
        <v/>
      </c>
      <c r="I1189" t="str" cm="1">
        <f t="array" aca="1" ref="I1189" ca="1">_xlfn.SINGLE(IF(COLUMNS($E1189:I1189)&lt;=COUNTIF(INDIRECT("'Raw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Input'!$B$3)),COLUMNS($E1189:I1189))),""))</f>
        <v/>
      </c>
      <c r="J1189" t="str" cm="1">
        <f t="array" aca="1" ref="J1189" ca="1">_xlfn.SINGLE(IF(COLUMNS($E1189:J1189)&lt;=COUNTIF(INDIRECT("'Raw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Input'!$B$3)),COLUMNS($E1189:J1189))),""))</f>
        <v/>
      </c>
      <c r="K1189" t="str" cm="1">
        <f t="array" aca="1" ref="K1189" ca="1">_xlfn.SINGLE(IF(COLUMNS($E1189:E1189)&lt;=COUNTIF(INDIRECT("'Raw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Input'!$B$3)),COLUMNS($E1189:E1189))),""))</f>
        <v>Boolean</v>
      </c>
      <c r="L1189" t="str" cm="1">
        <f t="array" aca="1" ref="L1189" ca="1">_xlfn.SINGLE(IF(COLUMNS($E1189:F1189)&lt;=COUNTIF(INDIRECT("'Raw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Input'!$B$3)),COLUMNS($E1189:F1189))),""))</f>
        <v/>
      </c>
      <c r="M1189" t="str" cm="1">
        <f t="array" aca="1" ref="M1189" ca="1">_xlfn.SINGLE(IF(COLUMNS($E1189:G1189)&lt;=COUNTIF(INDIRECT("'Raw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Input'!$B$3)),COLUMNS($E1189:G1189))),""))</f>
        <v/>
      </c>
      <c r="N1189" t="str" cm="1">
        <f t="array" aca="1" ref="N1189" ca="1">_xlfn.SINGLE(IF(COLUMNS($E1189:H1189)&lt;=COUNTIF(INDIRECT("'Raw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Input'!$B$3)),COLUMNS($E1189:H1189))),""))</f>
        <v/>
      </c>
      <c r="O1189" t="str" cm="1">
        <f t="array" aca="1" ref="O1189" ca="1">_xlfn.SINGLE(IF(COLUMNS($E1189:I1189)&lt;=COUNTIF(INDIRECT("'Raw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Input'!$B$3)),COLUMNS($E1189:I1189))),""))</f>
        <v/>
      </c>
      <c r="P1189" t="str" cm="1">
        <f t="array" aca="1" ref="P1189" ca="1">_xlfn.SINGLE(IF(COLUMNS($E1189:J1189)&lt;=COUNTIF(INDIRECT("'Raw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Input'!$B$3)),COLUMNS($E1189:J1189))),""))</f>
        <v/>
      </c>
      <c r="Q1189" t="str">
        <f t="shared" ca="1" si="445"/>
        <v>Int</v>
      </c>
      <c r="R1189" t="str">
        <f t="shared" ca="1" si="446"/>
        <v/>
      </c>
      <c r="S1189" t="str">
        <f t="shared" ca="1" si="447"/>
        <v/>
      </c>
      <c r="T1189" t="str">
        <f t="shared" ca="1" si="442"/>
        <v/>
      </c>
      <c r="U1189" t="str">
        <f t="shared" ca="1" si="443"/>
        <v/>
      </c>
      <c r="V1189">
        <v>1189</v>
      </c>
      <c r="DE1189"/>
      <c r="HB1189"/>
    </row>
    <row r="1190" spans="1:210">
      <c r="A1190">
        <v>5</v>
      </c>
      <c r="B1190" t="str">
        <f t="shared" ca="1" si="444"/>
        <v/>
      </c>
      <c r="C1190" t="str">
        <f t="shared" ca="1" si="432"/>
        <v/>
      </c>
      <c r="D1190" t="str">
        <f t="shared" ca="1" si="433"/>
        <v/>
      </c>
      <c r="E1190" t="str" cm="1">
        <f t="array" aca="1" ref="E1190" ca="1">_xlfn.SINGLE(IF(COLUMNS($E1190:E1190)&lt;=COUNTIF(INDIRECT("'Raw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Input'!$B$3)),COLUMNS($E1190:E1190))),""))</f>
        <v>Int</v>
      </c>
      <c r="F1190" t="str" cm="1">
        <f t="array" aca="1" ref="F1190" ca="1">_xlfn.SINGLE(IF(COLUMNS($E1190:F1190)&lt;=COUNTIF(INDIRECT("'Raw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Input'!$B$3)),COLUMNS($E1190:F1190))),""))</f>
        <v/>
      </c>
      <c r="G1190" t="str" cm="1">
        <f t="array" aca="1" ref="G1190" ca="1">_xlfn.SINGLE(IF(COLUMNS($E1190:G1190)&lt;=COUNTIF(INDIRECT("'Raw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Input'!$B$3)),COLUMNS($E1190:G1190))),""))</f>
        <v/>
      </c>
      <c r="H1190" t="str" cm="1">
        <f t="array" aca="1" ref="H1190" ca="1">_xlfn.SINGLE(IF(COLUMNS($E1190:H1190)&lt;=COUNTIF(INDIRECT("'Raw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Input'!$B$3)),COLUMNS($E1190:H1190))),""))</f>
        <v/>
      </c>
      <c r="I1190" t="str" cm="1">
        <f t="array" aca="1" ref="I1190" ca="1">_xlfn.SINGLE(IF(COLUMNS($E1190:I1190)&lt;=COUNTIF(INDIRECT("'Raw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Input'!$B$3)),COLUMNS($E1190:I1190))),""))</f>
        <v/>
      </c>
      <c r="J1190" t="str" cm="1">
        <f t="array" aca="1" ref="J1190" ca="1">_xlfn.SINGLE(IF(COLUMNS($E1190:J1190)&lt;=COUNTIF(INDIRECT("'Raw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Input'!$B$3)),COLUMNS($E1190:J1190))),""))</f>
        <v/>
      </c>
      <c r="K1190" t="str" cm="1">
        <f t="array" aca="1" ref="K1190" ca="1">_xlfn.SINGLE(IF(COLUMNS($E1190:E1190)&lt;=COUNTIF(INDIRECT("'Raw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Input'!$B$3)),COLUMNS($E1190:E1190))),""))</f>
        <v>Boolean</v>
      </c>
      <c r="L1190" t="str" cm="1">
        <f t="array" aca="1" ref="L1190" ca="1">_xlfn.SINGLE(IF(COLUMNS($E1190:F1190)&lt;=COUNTIF(INDIRECT("'Raw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Input'!$B$3)),COLUMNS($E1190:F1190))),""))</f>
        <v/>
      </c>
      <c r="M1190" t="str" cm="1">
        <f t="array" aca="1" ref="M1190" ca="1">_xlfn.SINGLE(IF(COLUMNS($E1190:G1190)&lt;=COUNTIF(INDIRECT("'Raw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Input'!$B$3)),COLUMNS($E1190:G1190))),""))</f>
        <v/>
      </c>
      <c r="N1190" t="str" cm="1">
        <f t="array" aca="1" ref="N1190" ca="1">_xlfn.SINGLE(IF(COLUMNS($E1190:H1190)&lt;=COUNTIF(INDIRECT("'Raw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Input'!$B$3)),COLUMNS($E1190:H1190))),""))</f>
        <v/>
      </c>
      <c r="O1190" t="str" cm="1">
        <f t="array" aca="1" ref="O1190" ca="1">_xlfn.SINGLE(IF(COLUMNS($E1190:I1190)&lt;=COUNTIF(INDIRECT("'Raw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Input'!$B$3)),COLUMNS($E1190:I1190))),""))</f>
        <v/>
      </c>
      <c r="P1190" t="str" cm="1">
        <f t="array" aca="1" ref="P1190" ca="1">_xlfn.SINGLE(IF(COLUMNS($E1190:J1190)&lt;=COUNTIF(INDIRECT("'Raw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Input'!$B$3)),COLUMNS($E1190:J1190))),""))</f>
        <v/>
      </c>
      <c r="Q1190" t="str">
        <f t="shared" ca="1" si="445"/>
        <v>Int</v>
      </c>
      <c r="R1190" t="str">
        <f t="shared" ca="1" si="446"/>
        <v/>
      </c>
      <c r="S1190" t="str">
        <f t="shared" ca="1" si="447"/>
        <v/>
      </c>
      <c r="T1190" t="str">
        <f t="shared" ca="1" si="442"/>
        <v/>
      </c>
      <c r="U1190" t="str">
        <f t="shared" ca="1" si="443"/>
        <v/>
      </c>
      <c r="V1190">
        <v>1190</v>
      </c>
      <c r="DE1190"/>
      <c r="HB1190"/>
    </row>
    <row r="1191" spans="1:210">
      <c r="A1191">
        <v>6</v>
      </c>
      <c r="B1191" t="str">
        <f t="shared" ca="1" si="444"/>
        <v/>
      </c>
      <c r="C1191" t="str">
        <f t="shared" ca="1" si="432"/>
        <v/>
      </c>
      <c r="D1191" t="str">
        <f t="shared" ca="1" si="433"/>
        <v/>
      </c>
      <c r="E1191" t="str" cm="1">
        <f t="array" aca="1" ref="E1191" ca="1">_xlfn.SINGLE(IF(COLUMNS($E1191:E1191)&lt;=COUNTIF(INDIRECT("'Raw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Input'!$B$3)),COLUMNS($E1191:E1191))),""))</f>
        <v>Int</v>
      </c>
      <c r="F1191" t="str" cm="1">
        <f t="array" aca="1" ref="F1191" ca="1">_xlfn.SINGLE(IF(COLUMNS($E1191:F1191)&lt;=COUNTIF(INDIRECT("'Raw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Input'!$B$3)),COLUMNS($E1191:F1191))),""))</f>
        <v/>
      </c>
      <c r="G1191" t="str" cm="1">
        <f t="array" aca="1" ref="G1191" ca="1">_xlfn.SINGLE(IF(COLUMNS($E1191:G1191)&lt;=COUNTIF(INDIRECT("'Raw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Input'!$B$3)),COLUMNS($E1191:G1191))),""))</f>
        <v/>
      </c>
      <c r="H1191" t="str" cm="1">
        <f t="array" aca="1" ref="H1191" ca="1">_xlfn.SINGLE(IF(COLUMNS($E1191:H1191)&lt;=COUNTIF(INDIRECT("'Raw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Input'!$B$3)),COLUMNS($E1191:H1191))),""))</f>
        <v/>
      </c>
      <c r="I1191" t="str" cm="1">
        <f t="array" aca="1" ref="I1191" ca="1">_xlfn.SINGLE(IF(COLUMNS($E1191:I1191)&lt;=COUNTIF(INDIRECT("'Raw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Input'!$B$3)),COLUMNS($E1191:I1191))),""))</f>
        <v/>
      </c>
      <c r="J1191" t="str" cm="1">
        <f t="array" aca="1" ref="J1191" ca="1">_xlfn.SINGLE(IF(COLUMNS($E1191:J1191)&lt;=COUNTIF(INDIRECT("'Raw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Input'!$B$3)),COLUMNS($E1191:J1191))),""))</f>
        <v/>
      </c>
      <c r="K1191" t="str" cm="1">
        <f t="array" aca="1" ref="K1191" ca="1">_xlfn.SINGLE(IF(COLUMNS($E1191:E1191)&lt;=COUNTIF(INDIRECT("'Raw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Input'!$B$3)),COLUMNS($E1191:E1191))),""))</f>
        <v>Boolean</v>
      </c>
      <c r="L1191" t="str" cm="1">
        <f t="array" aca="1" ref="L1191" ca="1">_xlfn.SINGLE(IF(COLUMNS($E1191:F1191)&lt;=COUNTIF(INDIRECT("'Raw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Input'!$B$3)),COLUMNS($E1191:F1191))),""))</f>
        <v/>
      </c>
      <c r="M1191" t="str" cm="1">
        <f t="array" aca="1" ref="M1191" ca="1">_xlfn.SINGLE(IF(COLUMNS($E1191:G1191)&lt;=COUNTIF(INDIRECT("'Raw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Input'!$B$3)),COLUMNS($E1191:G1191))),""))</f>
        <v/>
      </c>
      <c r="N1191" t="str" cm="1">
        <f t="array" aca="1" ref="N1191" ca="1">_xlfn.SINGLE(IF(COLUMNS($E1191:H1191)&lt;=COUNTIF(INDIRECT("'Raw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Input'!$B$3)),COLUMNS($E1191:H1191))),""))</f>
        <v/>
      </c>
      <c r="O1191" t="str" cm="1">
        <f t="array" aca="1" ref="O1191" ca="1">_xlfn.SINGLE(IF(COLUMNS($E1191:I1191)&lt;=COUNTIF(INDIRECT("'Raw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Input'!$B$3)),COLUMNS($E1191:I1191))),""))</f>
        <v/>
      </c>
      <c r="P1191" t="str" cm="1">
        <f t="array" aca="1" ref="P1191" ca="1">_xlfn.SINGLE(IF(COLUMNS($E1191:J1191)&lt;=COUNTIF(INDIRECT("'Raw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Input'!$B$3)),COLUMNS($E1191:J1191))),""))</f>
        <v/>
      </c>
      <c r="Q1191" t="str">
        <f t="shared" ca="1" si="445"/>
        <v>Int</v>
      </c>
      <c r="R1191" t="str">
        <f t="shared" ca="1" si="446"/>
        <v/>
      </c>
      <c r="S1191" t="str">
        <f t="shared" ca="1" si="447"/>
        <v/>
      </c>
      <c r="T1191" t="str">
        <f t="shared" ca="1" si="442"/>
        <v/>
      </c>
      <c r="U1191" t="str">
        <f t="shared" ca="1" si="443"/>
        <v/>
      </c>
      <c r="V1191">
        <v>1191</v>
      </c>
      <c r="DE1191"/>
      <c r="HB1191"/>
    </row>
    <row r="1192" spans="1:210">
      <c r="A1192">
        <v>7</v>
      </c>
      <c r="B1192" t="str">
        <f t="shared" ca="1" si="444"/>
        <v/>
      </c>
      <c r="C1192" t="str">
        <f t="shared" ca="1" si="432"/>
        <v/>
      </c>
      <c r="D1192" t="str">
        <f t="shared" ca="1" si="433"/>
        <v/>
      </c>
      <c r="E1192" t="str" cm="1">
        <f t="array" aca="1" ref="E1192" ca="1">_xlfn.SINGLE(IF(COLUMNS($E1192:E1192)&lt;=COUNTIF(INDIRECT("'Raw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Input'!$B$3)),COLUMNS($E1192:E1192))),""))</f>
        <v>Int</v>
      </c>
      <c r="F1192" t="str" cm="1">
        <f t="array" aca="1" ref="F1192" ca="1">_xlfn.SINGLE(IF(COLUMNS($E1192:F1192)&lt;=COUNTIF(INDIRECT("'Raw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Input'!$B$3)),COLUMNS($E1192:F1192))),""))</f>
        <v/>
      </c>
      <c r="G1192" t="str" cm="1">
        <f t="array" aca="1" ref="G1192" ca="1">_xlfn.SINGLE(IF(COLUMNS($E1192:G1192)&lt;=COUNTIF(INDIRECT("'Raw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Input'!$B$3)),COLUMNS($E1192:G1192))),""))</f>
        <v/>
      </c>
      <c r="H1192" t="str" cm="1">
        <f t="array" aca="1" ref="H1192" ca="1">_xlfn.SINGLE(IF(COLUMNS($E1192:H1192)&lt;=COUNTIF(INDIRECT("'Raw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Input'!$B$3)),COLUMNS($E1192:H1192))),""))</f>
        <v/>
      </c>
      <c r="I1192" t="str" cm="1">
        <f t="array" aca="1" ref="I1192" ca="1">_xlfn.SINGLE(IF(COLUMNS($E1192:I1192)&lt;=COUNTIF(INDIRECT("'Raw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Input'!$B$3)),COLUMNS($E1192:I1192))),""))</f>
        <v/>
      </c>
      <c r="J1192" t="str" cm="1">
        <f t="array" aca="1" ref="J1192" ca="1">_xlfn.SINGLE(IF(COLUMNS($E1192:J1192)&lt;=COUNTIF(INDIRECT("'Raw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Input'!$B$3)),COLUMNS($E1192:J1192))),""))</f>
        <v/>
      </c>
      <c r="K1192" t="str" cm="1">
        <f t="array" aca="1" ref="K1192" ca="1">_xlfn.SINGLE(IF(COLUMNS($E1192:E1192)&lt;=COUNTIF(INDIRECT("'Raw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Input'!$B$3)),COLUMNS($E1192:E1192))),""))</f>
        <v>Boolean</v>
      </c>
      <c r="L1192" t="str" cm="1">
        <f t="array" aca="1" ref="L1192" ca="1">_xlfn.SINGLE(IF(COLUMNS($E1192:F1192)&lt;=COUNTIF(INDIRECT("'Raw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Input'!$B$3)),COLUMNS($E1192:F1192))),""))</f>
        <v/>
      </c>
      <c r="M1192" t="str" cm="1">
        <f t="array" aca="1" ref="M1192" ca="1">_xlfn.SINGLE(IF(COLUMNS($E1192:G1192)&lt;=COUNTIF(INDIRECT("'Raw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Input'!$B$3)),COLUMNS($E1192:G1192))),""))</f>
        <v/>
      </c>
      <c r="N1192" t="str" cm="1">
        <f t="array" aca="1" ref="N1192" ca="1">_xlfn.SINGLE(IF(COLUMNS($E1192:H1192)&lt;=COUNTIF(INDIRECT("'Raw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Input'!$B$3)),COLUMNS($E1192:H1192))),""))</f>
        <v/>
      </c>
      <c r="O1192" t="str" cm="1">
        <f t="array" aca="1" ref="O1192" ca="1">_xlfn.SINGLE(IF(COLUMNS($E1192:I1192)&lt;=COUNTIF(INDIRECT("'Raw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Input'!$B$3)),COLUMNS($E1192:I1192))),""))</f>
        <v/>
      </c>
      <c r="P1192" t="str" cm="1">
        <f t="array" aca="1" ref="P1192" ca="1">_xlfn.SINGLE(IF(COLUMNS($E1192:J1192)&lt;=COUNTIF(INDIRECT("'Raw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Input'!$B$3)),COLUMNS($E1192:J1192))),""))</f>
        <v/>
      </c>
      <c r="Q1192" t="str">
        <f t="shared" ca="1" si="445"/>
        <v>Int</v>
      </c>
      <c r="R1192" t="str">
        <f t="shared" ca="1" si="446"/>
        <v/>
      </c>
      <c r="S1192" t="str">
        <f t="shared" ca="1" si="447"/>
        <v/>
      </c>
      <c r="T1192" t="str">
        <f t="shared" ca="1" si="442"/>
        <v/>
      </c>
      <c r="U1192" t="str">
        <f t="shared" ca="1" si="443"/>
        <v/>
      </c>
      <c r="V1192">
        <v>1192</v>
      </c>
      <c r="DE1192"/>
      <c r="HB1192"/>
    </row>
    <row r="1193" spans="1:210">
      <c r="A1193">
        <v>8</v>
      </c>
      <c r="B1193" t="str">
        <f t="shared" ca="1" si="444"/>
        <v/>
      </c>
      <c r="C1193" t="str">
        <f t="shared" ca="1" si="432"/>
        <v/>
      </c>
      <c r="D1193" t="str">
        <f t="shared" ca="1" si="433"/>
        <v/>
      </c>
      <c r="E1193" t="str" cm="1">
        <f t="array" aca="1" ref="E1193" ca="1">_xlfn.SINGLE(IF(COLUMNS($E1193:E1193)&lt;=COUNTIF(INDIRECT("'Raw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Input'!$B$3)),COLUMNS($E1193:E1193))),""))</f>
        <v>Int</v>
      </c>
      <c r="F1193" t="str" cm="1">
        <f t="array" aca="1" ref="F1193" ca="1">_xlfn.SINGLE(IF(COLUMNS($E1193:F1193)&lt;=COUNTIF(INDIRECT("'Raw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Input'!$B$3)),COLUMNS($E1193:F1193))),""))</f>
        <v/>
      </c>
      <c r="G1193" t="str" cm="1">
        <f t="array" aca="1" ref="G1193" ca="1">_xlfn.SINGLE(IF(COLUMNS($E1193:G1193)&lt;=COUNTIF(INDIRECT("'Raw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Input'!$B$3)),COLUMNS($E1193:G1193))),""))</f>
        <v/>
      </c>
      <c r="H1193" t="str" cm="1">
        <f t="array" aca="1" ref="H1193" ca="1">_xlfn.SINGLE(IF(COLUMNS($E1193:H1193)&lt;=COUNTIF(INDIRECT("'Raw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Input'!$B$3)),COLUMNS($E1193:H1193))),""))</f>
        <v/>
      </c>
      <c r="I1193" t="str" cm="1">
        <f t="array" aca="1" ref="I1193" ca="1">_xlfn.SINGLE(IF(COLUMNS($E1193:I1193)&lt;=COUNTIF(INDIRECT("'Raw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Input'!$B$3)),COLUMNS($E1193:I1193))),""))</f>
        <v/>
      </c>
      <c r="J1193" t="str" cm="1">
        <f t="array" aca="1" ref="J1193" ca="1">_xlfn.SINGLE(IF(COLUMNS($E1193:J1193)&lt;=COUNTIF(INDIRECT("'Raw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Input'!$B$3)),COLUMNS($E1193:J1193))),""))</f>
        <v/>
      </c>
      <c r="K1193" t="str" cm="1">
        <f t="array" aca="1" ref="K1193" ca="1">_xlfn.SINGLE(IF(COLUMNS($E1193:E1193)&lt;=COUNTIF(INDIRECT("'Raw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Input'!$B$3)),COLUMNS($E1193:E1193))),""))</f>
        <v>Boolean</v>
      </c>
      <c r="L1193" t="str" cm="1">
        <f t="array" aca="1" ref="L1193" ca="1">_xlfn.SINGLE(IF(COLUMNS($E1193:F1193)&lt;=COUNTIF(INDIRECT("'Raw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Input'!$B$3)),COLUMNS($E1193:F1193))),""))</f>
        <v/>
      </c>
      <c r="M1193" t="str" cm="1">
        <f t="array" aca="1" ref="M1193" ca="1">_xlfn.SINGLE(IF(COLUMNS($E1193:G1193)&lt;=COUNTIF(INDIRECT("'Raw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Input'!$B$3)),COLUMNS($E1193:G1193))),""))</f>
        <v/>
      </c>
      <c r="N1193" t="str" cm="1">
        <f t="array" aca="1" ref="N1193" ca="1">_xlfn.SINGLE(IF(COLUMNS($E1193:H1193)&lt;=COUNTIF(INDIRECT("'Raw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Input'!$B$3)),COLUMNS($E1193:H1193))),""))</f>
        <v/>
      </c>
      <c r="O1193" t="str" cm="1">
        <f t="array" aca="1" ref="O1193" ca="1">_xlfn.SINGLE(IF(COLUMNS($E1193:I1193)&lt;=COUNTIF(INDIRECT("'Raw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Input'!$B$3)),COLUMNS($E1193:I1193))),""))</f>
        <v/>
      </c>
      <c r="P1193" t="str" cm="1">
        <f t="array" aca="1" ref="P1193" ca="1">_xlfn.SINGLE(IF(COLUMNS($E1193:J1193)&lt;=COUNTIF(INDIRECT("'Raw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Input'!$B$3)),COLUMNS($E1193:J1193))),""))</f>
        <v/>
      </c>
      <c r="Q1193" t="str">
        <f t="shared" ca="1" si="445"/>
        <v>Int</v>
      </c>
      <c r="R1193" t="str">
        <f t="shared" ca="1" si="446"/>
        <v/>
      </c>
      <c r="S1193" t="str">
        <f t="shared" ca="1" si="447"/>
        <v/>
      </c>
      <c r="T1193" t="str">
        <f t="shared" ca="1" si="442"/>
        <v/>
      </c>
      <c r="U1193" t="str">
        <f t="shared" ca="1" si="443"/>
        <v/>
      </c>
      <c r="V1193">
        <v>1193</v>
      </c>
      <c r="DE1193"/>
      <c r="HB1193"/>
    </row>
    <row r="1194" spans="1:210">
      <c r="A1194">
        <v>9</v>
      </c>
      <c r="B1194" t="str">
        <f t="shared" ca="1" si="444"/>
        <v/>
      </c>
      <c r="C1194" t="str">
        <f t="shared" ca="1" si="432"/>
        <v/>
      </c>
      <c r="D1194" t="str">
        <f t="shared" ca="1" si="433"/>
        <v/>
      </c>
      <c r="E1194" t="str" cm="1">
        <f t="array" aca="1" ref="E1194" ca="1">_xlfn.SINGLE(IF(COLUMNS($E1194:E1194)&lt;=COUNTIF(INDIRECT("'Raw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Input'!$B$3)),COLUMNS($E1194:E1194))),""))</f>
        <v>Int</v>
      </c>
      <c r="F1194" t="str" cm="1">
        <f t="array" aca="1" ref="F1194" ca="1">_xlfn.SINGLE(IF(COLUMNS($E1194:F1194)&lt;=COUNTIF(INDIRECT("'Raw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Input'!$B$3)),COLUMNS($E1194:F1194))),""))</f>
        <v/>
      </c>
      <c r="G1194" t="str" cm="1">
        <f t="array" aca="1" ref="G1194" ca="1">_xlfn.SINGLE(IF(COLUMNS($E1194:G1194)&lt;=COUNTIF(INDIRECT("'Raw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Input'!$B$3)),COLUMNS($E1194:G1194))),""))</f>
        <v/>
      </c>
      <c r="H1194" t="str" cm="1">
        <f t="array" aca="1" ref="H1194" ca="1">_xlfn.SINGLE(IF(COLUMNS($E1194:H1194)&lt;=COUNTIF(INDIRECT("'Raw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Input'!$B$3)),COLUMNS($E1194:H1194))),""))</f>
        <v/>
      </c>
      <c r="I1194" t="str" cm="1">
        <f t="array" aca="1" ref="I1194" ca="1">_xlfn.SINGLE(IF(COLUMNS($E1194:I1194)&lt;=COUNTIF(INDIRECT("'Raw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Input'!$B$3)),COLUMNS($E1194:I1194))),""))</f>
        <v/>
      </c>
      <c r="J1194" t="str" cm="1">
        <f t="array" aca="1" ref="J1194" ca="1">_xlfn.SINGLE(IF(COLUMNS($E1194:J1194)&lt;=COUNTIF(INDIRECT("'Raw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Input'!$B$3)),COLUMNS($E1194:J1194))),""))</f>
        <v/>
      </c>
      <c r="K1194" t="str" cm="1">
        <f t="array" aca="1" ref="K1194" ca="1">_xlfn.SINGLE(IF(COLUMNS($E1194:E1194)&lt;=COUNTIF(INDIRECT("'Raw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Input'!$B$3)),COLUMNS($E1194:E1194))),""))</f>
        <v>Boolean</v>
      </c>
      <c r="L1194" t="str" cm="1">
        <f t="array" aca="1" ref="L1194" ca="1">_xlfn.SINGLE(IF(COLUMNS($E1194:F1194)&lt;=COUNTIF(INDIRECT("'Raw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Input'!$B$3)),COLUMNS($E1194:F1194))),""))</f>
        <v/>
      </c>
      <c r="M1194" t="str" cm="1">
        <f t="array" aca="1" ref="M1194" ca="1">_xlfn.SINGLE(IF(COLUMNS($E1194:G1194)&lt;=COUNTIF(INDIRECT("'Raw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Input'!$B$3)),COLUMNS($E1194:G1194))),""))</f>
        <v/>
      </c>
      <c r="N1194" t="str" cm="1">
        <f t="array" aca="1" ref="N1194" ca="1">_xlfn.SINGLE(IF(COLUMNS($E1194:H1194)&lt;=COUNTIF(INDIRECT("'Raw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Input'!$B$3)),COLUMNS($E1194:H1194))),""))</f>
        <v/>
      </c>
      <c r="O1194" t="str" cm="1">
        <f t="array" aca="1" ref="O1194" ca="1">_xlfn.SINGLE(IF(COLUMNS($E1194:I1194)&lt;=COUNTIF(INDIRECT("'Raw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Input'!$B$3)),COLUMNS($E1194:I1194))),""))</f>
        <v/>
      </c>
      <c r="P1194" t="str" cm="1">
        <f t="array" aca="1" ref="P1194" ca="1">_xlfn.SINGLE(IF(COLUMNS($E1194:J1194)&lt;=COUNTIF(INDIRECT("'Raw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Input'!$B$3)),COLUMNS($E1194:J1194))),""))</f>
        <v/>
      </c>
      <c r="Q1194" t="str">
        <f t="shared" ca="1" si="445"/>
        <v>Int</v>
      </c>
      <c r="R1194" t="str">
        <f t="shared" ca="1" si="446"/>
        <v/>
      </c>
      <c r="S1194" t="str">
        <f t="shared" ca="1" si="447"/>
        <v/>
      </c>
      <c r="T1194" t="str">
        <f t="shared" ca="1" si="442"/>
        <v/>
      </c>
      <c r="U1194" t="str">
        <f t="shared" ca="1" si="443"/>
        <v/>
      </c>
      <c r="V1194">
        <v>1194</v>
      </c>
      <c r="DE1194"/>
      <c r="HB1194"/>
    </row>
    <row r="1195" spans="1:210">
      <c r="A1195">
        <v>10</v>
      </c>
      <c r="B1195" t="str">
        <f t="shared" ca="1" si="444"/>
        <v/>
      </c>
      <c r="C1195" t="str">
        <f t="shared" ca="1" si="432"/>
        <v/>
      </c>
      <c r="D1195" t="str">
        <f t="shared" ca="1" si="433"/>
        <v/>
      </c>
      <c r="E1195" t="str" cm="1">
        <f t="array" aca="1" ref="E1195" ca="1">_xlfn.SINGLE(IF(COLUMNS($E1195:E1195)&lt;=COUNTIF(INDIRECT("'Raw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Input'!$B$3)),COLUMNS($E1195:E1195))),""))</f>
        <v>Int</v>
      </c>
      <c r="F1195" t="str" cm="1">
        <f t="array" aca="1" ref="F1195" ca="1">_xlfn.SINGLE(IF(COLUMNS($E1195:F1195)&lt;=COUNTIF(INDIRECT("'Raw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Input'!$B$3)),COLUMNS($E1195:F1195))),""))</f>
        <v/>
      </c>
      <c r="G1195" t="str" cm="1">
        <f t="array" aca="1" ref="G1195" ca="1">_xlfn.SINGLE(IF(COLUMNS($E1195:G1195)&lt;=COUNTIF(INDIRECT("'Raw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Input'!$B$3)),COLUMNS($E1195:G1195))),""))</f>
        <v/>
      </c>
      <c r="H1195" t="str" cm="1">
        <f t="array" aca="1" ref="H1195" ca="1">_xlfn.SINGLE(IF(COLUMNS($E1195:H1195)&lt;=COUNTIF(INDIRECT("'Raw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Input'!$B$3)),COLUMNS($E1195:H1195))),""))</f>
        <v/>
      </c>
      <c r="I1195" t="str" cm="1">
        <f t="array" aca="1" ref="I1195" ca="1">_xlfn.SINGLE(IF(COLUMNS($E1195:I1195)&lt;=COUNTIF(INDIRECT("'Raw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Input'!$B$3)),COLUMNS($E1195:I1195))),""))</f>
        <v/>
      </c>
      <c r="J1195" t="str" cm="1">
        <f t="array" aca="1" ref="J1195" ca="1">_xlfn.SINGLE(IF(COLUMNS($E1195:J1195)&lt;=COUNTIF(INDIRECT("'Raw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Input'!$B$3)),COLUMNS($E1195:J1195))),""))</f>
        <v/>
      </c>
      <c r="K1195" t="str" cm="1">
        <f t="array" aca="1" ref="K1195" ca="1">_xlfn.SINGLE(IF(COLUMNS($E1195:E1195)&lt;=COUNTIF(INDIRECT("'Raw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Input'!$B$3)),COLUMNS($E1195:E1195))),""))</f>
        <v>Boolean</v>
      </c>
      <c r="L1195" t="str" cm="1">
        <f t="array" aca="1" ref="L1195" ca="1">_xlfn.SINGLE(IF(COLUMNS($E1195:F1195)&lt;=COUNTIF(INDIRECT("'Raw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Input'!$B$3)),COLUMNS($E1195:F1195))),""))</f>
        <v/>
      </c>
      <c r="M1195" t="str" cm="1">
        <f t="array" aca="1" ref="M1195" ca="1">_xlfn.SINGLE(IF(COLUMNS($E1195:G1195)&lt;=COUNTIF(INDIRECT("'Raw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Input'!$B$3)),COLUMNS($E1195:G1195))),""))</f>
        <v/>
      </c>
      <c r="N1195" t="str" cm="1">
        <f t="array" aca="1" ref="N1195" ca="1">_xlfn.SINGLE(IF(COLUMNS($E1195:H1195)&lt;=COUNTIF(INDIRECT("'Raw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Input'!$B$3)),COLUMNS($E1195:H1195))),""))</f>
        <v/>
      </c>
      <c r="O1195" t="str" cm="1">
        <f t="array" aca="1" ref="O1195" ca="1">_xlfn.SINGLE(IF(COLUMNS($E1195:I1195)&lt;=COUNTIF(INDIRECT("'Raw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Input'!$B$3)),COLUMNS($E1195:I1195))),""))</f>
        <v/>
      </c>
      <c r="P1195" t="str" cm="1">
        <f t="array" aca="1" ref="P1195" ca="1">_xlfn.SINGLE(IF(COLUMNS($E1195:J1195)&lt;=COUNTIF(INDIRECT("'Raw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Input'!$B$3)),COLUMNS($E1195:J1195))),""))</f>
        <v/>
      </c>
      <c r="Q1195" t="str">
        <f t="shared" ca="1" si="445"/>
        <v>Int</v>
      </c>
      <c r="R1195" t="str">
        <f t="shared" ca="1" si="446"/>
        <v/>
      </c>
      <c r="S1195" t="str">
        <f t="shared" ca="1" si="447"/>
        <v/>
      </c>
      <c r="T1195" t="str">
        <f t="shared" ca="1" si="442"/>
        <v/>
      </c>
      <c r="U1195" t="str">
        <f t="shared" ca="1" si="443"/>
        <v/>
      </c>
      <c r="V1195">
        <v>1195</v>
      </c>
      <c r="DE1195"/>
      <c r="HB1195"/>
    </row>
    <row r="1196" spans="1:210">
      <c r="A1196">
        <v>11</v>
      </c>
      <c r="B1196" t="str">
        <f t="shared" ca="1" si="444"/>
        <v/>
      </c>
      <c r="C1196" t="str">
        <f t="shared" ca="1" si="432"/>
        <v/>
      </c>
      <c r="D1196" t="str">
        <f t="shared" ca="1" si="433"/>
        <v/>
      </c>
      <c r="E1196" t="str" cm="1">
        <f t="array" aca="1" ref="E1196" ca="1">_xlfn.SINGLE(IF(COLUMNS($E1196:E1196)&lt;=COUNTIF(INDIRECT("'Raw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Input'!$B$3)),COLUMNS($E1196:E1196))),""))</f>
        <v>Int</v>
      </c>
      <c r="F1196" t="str" cm="1">
        <f t="array" aca="1" ref="F1196" ca="1">_xlfn.SINGLE(IF(COLUMNS($E1196:F1196)&lt;=COUNTIF(INDIRECT("'Raw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Input'!$B$3)),COLUMNS($E1196:F1196))),""))</f>
        <v/>
      </c>
      <c r="G1196" t="str" cm="1">
        <f t="array" aca="1" ref="G1196" ca="1">_xlfn.SINGLE(IF(COLUMNS($E1196:G1196)&lt;=COUNTIF(INDIRECT("'Raw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Input'!$B$3)),COLUMNS($E1196:G1196))),""))</f>
        <v/>
      </c>
      <c r="H1196" t="str" cm="1">
        <f t="array" aca="1" ref="H1196" ca="1">_xlfn.SINGLE(IF(COLUMNS($E1196:H1196)&lt;=COUNTIF(INDIRECT("'Raw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Input'!$B$3)),COLUMNS($E1196:H1196))),""))</f>
        <v/>
      </c>
      <c r="I1196" t="str" cm="1">
        <f t="array" aca="1" ref="I1196" ca="1">_xlfn.SINGLE(IF(COLUMNS($E1196:I1196)&lt;=COUNTIF(INDIRECT("'Raw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Input'!$B$3)),COLUMNS($E1196:I1196))),""))</f>
        <v/>
      </c>
      <c r="J1196" t="str" cm="1">
        <f t="array" aca="1" ref="J1196" ca="1">_xlfn.SINGLE(IF(COLUMNS($E1196:J1196)&lt;=COUNTIF(INDIRECT("'Raw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Input'!$B$3)),COLUMNS($E1196:J1196))),""))</f>
        <v/>
      </c>
      <c r="K1196" t="str" cm="1">
        <f t="array" aca="1" ref="K1196" ca="1">_xlfn.SINGLE(IF(COLUMNS($E1196:E1196)&lt;=COUNTIF(INDIRECT("'Raw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Input'!$B$3)),COLUMNS($E1196:E1196))),""))</f>
        <v>Boolean</v>
      </c>
      <c r="L1196" t="str" cm="1">
        <f t="array" aca="1" ref="L1196" ca="1">_xlfn.SINGLE(IF(COLUMNS($E1196:F1196)&lt;=COUNTIF(INDIRECT("'Raw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Input'!$B$3)),COLUMNS($E1196:F1196))),""))</f>
        <v/>
      </c>
      <c r="M1196" t="str" cm="1">
        <f t="array" aca="1" ref="M1196" ca="1">_xlfn.SINGLE(IF(COLUMNS($E1196:G1196)&lt;=COUNTIF(INDIRECT("'Raw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Input'!$B$3)),COLUMNS($E1196:G1196))),""))</f>
        <v/>
      </c>
      <c r="N1196" t="str" cm="1">
        <f t="array" aca="1" ref="N1196" ca="1">_xlfn.SINGLE(IF(COLUMNS($E1196:H1196)&lt;=COUNTIF(INDIRECT("'Raw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Input'!$B$3)),COLUMNS($E1196:H1196))),""))</f>
        <v/>
      </c>
      <c r="O1196" t="str" cm="1">
        <f t="array" aca="1" ref="O1196" ca="1">_xlfn.SINGLE(IF(COLUMNS($E1196:I1196)&lt;=COUNTIF(INDIRECT("'Raw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Input'!$B$3)),COLUMNS($E1196:I1196))),""))</f>
        <v/>
      </c>
      <c r="P1196" t="str" cm="1">
        <f t="array" aca="1" ref="P1196" ca="1">_xlfn.SINGLE(IF(COLUMNS($E1196:J1196)&lt;=COUNTIF(INDIRECT("'Raw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Input'!$B$3)),COLUMNS($E1196:J1196))),""))</f>
        <v/>
      </c>
      <c r="Q1196" t="str">
        <f t="shared" ca="1" si="445"/>
        <v>Int</v>
      </c>
      <c r="R1196" t="str">
        <f t="shared" ca="1" si="446"/>
        <v/>
      </c>
      <c r="S1196" t="str">
        <f t="shared" ca="1" si="447"/>
        <v/>
      </c>
      <c r="T1196" t="str">
        <f t="shared" ca="1" si="442"/>
        <v/>
      </c>
      <c r="U1196" t="str">
        <f t="shared" ca="1" si="443"/>
        <v/>
      </c>
      <c r="V1196">
        <v>1196</v>
      </c>
      <c r="DE1196"/>
      <c r="HB1196"/>
    </row>
    <row r="1197" spans="1:210">
      <c r="A1197">
        <v>12</v>
      </c>
      <c r="B1197" t="str">
        <f t="shared" ca="1" si="444"/>
        <v/>
      </c>
      <c r="C1197" t="str">
        <f t="shared" ca="1" si="432"/>
        <v/>
      </c>
      <c r="D1197" t="str">
        <f t="shared" ca="1" si="433"/>
        <v/>
      </c>
      <c r="E1197" t="str" cm="1">
        <f t="array" aca="1" ref="E1197" ca="1">_xlfn.SINGLE(IF(COLUMNS($E1197:E1197)&lt;=COUNTIF(INDIRECT("'Raw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Input'!$B$3)),COLUMNS($E1197:E1197))),""))</f>
        <v>Int</v>
      </c>
      <c r="F1197" t="str" cm="1">
        <f t="array" aca="1" ref="F1197" ca="1">_xlfn.SINGLE(IF(COLUMNS($E1197:F1197)&lt;=COUNTIF(INDIRECT("'Raw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Input'!$B$3)),COLUMNS($E1197:F1197))),""))</f>
        <v/>
      </c>
      <c r="G1197" t="str" cm="1">
        <f t="array" aca="1" ref="G1197" ca="1">_xlfn.SINGLE(IF(COLUMNS($E1197:G1197)&lt;=COUNTIF(INDIRECT("'Raw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Input'!$B$3)),COLUMNS($E1197:G1197))),""))</f>
        <v/>
      </c>
      <c r="H1197" t="str" cm="1">
        <f t="array" aca="1" ref="H1197" ca="1">_xlfn.SINGLE(IF(COLUMNS($E1197:H1197)&lt;=COUNTIF(INDIRECT("'Raw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Input'!$B$3)),COLUMNS($E1197:H1197))),""))</f>
        <v/>
      </c>
      <c r="I1197" t="str" cm="1">
        <f t="array" aca="1" ref="I1197" ca="1">_xlfn.SINGLE(IF(COLUMNS($E1197:I1197)&lt;=COUNTIF(INDIRECT("'Raw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Input'!$B$3)),COLUMNS($E1197:I1197))),""))</f>
        <v/>
      </c>
      <c r="J1197" t="str" cm="1">
        <f t="array" aca="1" ref="J1197" ca="1">_xlfn.SINGLE(IF(COLUMNS($E1197:J1197)&lt;=COUNTIF(INDIRECT("'Raw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Input'!$B$3)),COLUMNS($E1197:J1197))),""))</f>
        <v/>
      </c>
      <c r="K1197" t="str" cm="1">
        <f t="array" aca="1" ref="K1197" ca="1">_xlfn.SINGLE(IF(COLUMNS($E1197:E1197)&lt;=COUNTIF(INDIRECT("'Raw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Input'!$B$3)),COLUMNS($E1197:E1197))),""))</f>
        <v>Boolean</v>
      </c>
      <c r="L1197" t="str" cm="1">
        <f t="array" aca="1" ref="L1197" ca="1">_xlfn.SINGLE(IF(COLUMNS($E1197:F1197)&lt;=COUNTIF(INDIRECT("'Raw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Input'!$B$3)),COLUMNS($E1197:F1197))),""))</f>
        <v/>
      </c>
      <c r="M1197" t="str" cm="1">
        <f t="array" aca="1" ref="M1197" ca="1">_xlfn.SINGLE(IF(COLUMNS($E1197:G1197)&lt;=COUNTIF(INDIRECT("'Raw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Input'!$B$3)),COLUMNS($E1197:G1197))),""))</f>
        <v/>
      </c>
      <c r="N1197" t="str" cm="1">
        <f t="array" aca="1" ref="N1197" ca="1">_xlfn.SINGLE(IF(COLUMNS($E1197:H1197)&lt;=COUNTIF(INDIRECT("'Raw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Input'!$B$3)),COLUMNS($E1197:H1197))),""))</f>
        <v/>
      </c>
      <c r="O1197" t="str" cm="1">
        <f t="array" aca="1" ref="O1197" ca="1">_xlfn.SINGLE(IF(COLUMNS($E1197:I1197)&lt;=COUNTIF(INDIRECT("'Raw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Input'!$B$3)),COLUMNS($E1197:I1197))),""))</f>
        <v/>
      </c>
      <c r="P1197" t="str" cm="1">
        <f t="array" aca="1" ref="P1197" ca="1">_xlfn.SINGLE(IF(COLUMNS($E1197:J1197)&lt;=COUNTIF(INDIRECT("'Raw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Input'!$B$3)),COLUMNS($E1197:J1197))),""))</f>
        <v/>
      </c>
      <c r="Q1197" t="str">
        <f t="shared" ca="1" si="445"/>
        <v>Int</v>
      </c>
      <c r="R1197" t="str">
        <f t="shared" ca="1" si="446"/>
        <v/>
      </c>
      <c r="S1197" t="str">
        <f t="shared" ca="1" si="447"/>
        <v/>
      </c>
      <c r="T1197" t="str">
        <f t="shared" ca="1" si="442"/>
        <v/>
      </c>
      <c r="U1197" t="str">
        <f t="shared" ca="1" si="443"/>
        <v/>
      </c>
      <c r="V1197">
        <v>1197</v>
      </c>
      <c r="DE1197"/>
      <c r="HB1197"/>
    </row>
    <row r="1198" spans="1:210">
      <c r="A1198" s="79" t="str">
        <f ca="1">IF(ISBLANK(INDIRECT("Setup!A"&amp;(1+(V1198+11)/13))),"",INDIRECT("Setup!A"&amp;(1+(V1198+11)/13)))</f>
        <v/>
      </c>
      <c r="C1198" t="str">
        <f t="shared" ca="1" si="432"/>
        <v/>
      </c>
      <c r="D1198" t="str">
        <f t="shared" ca="1" si="433"/>
        <v/>
      </c>
      <c r="K1198" t="str" cm="1">
        <f t="array" aca="1" ref="K1198" ca="1">_xlfn.SINGLE(IF(COLUMNS($E1198:E1198)&lt;=COUNTIF(INDIRECT("'Raw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Input'!$B$3)),COLUMNS($E1198:E1198))),""))</f>
        <v/>
      </c>
      <c r="L1198" t="str" cm="1">
        <f t="array" aca="1" ref="L1198" ca="1">_xlfn.SINGLE(IF(COLUMNS($E1198:F1198)&lt;=COUNTIF(INDIRECT("'Raw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Input'!$B$3)),COLUMNS($E1198:F1198))),""))</f>
        <v/>
      </c>
      <c r="M1198" t="str" cm="1">
        <f t="array" aca="1" ref="M1198" ca="1">_xlfn.SINGLE(IF(COLUMNS($E1198:G1198)&lt;=COUNTIF(INDIRECT("'Raw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Input'!$B$3)),COLUMNS($E1198:G1198))),""))</f>
        <v/>
      </c>
      <c r="N1198" t="str" cm="1">
        <f t="array" aca="1" ref="N1198" ca="1">_xlfn.SINGLE(IF(COLUMNS($E1198:H1198)&lt;=COUNTIF(INDIRECT("'Raw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Input'!$B$3)),COLUMNS($E1198:H1198))),""))</f>
        <v/>
      </c>
      <c r="O1198" t="str" cm="1">
        <f t="array" aca="1" ref="O1198" ca="1">_xlfn.SINGLE(IF(COLUMNS($E1198:I1198)&lt;=COUNTIF(INDIRECT("'Raw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Input'!$B$3)),COLUMNS($E1198:I1198))),""))</f>
        <v/>
      </c>
      <c r="P1198" t="str" cm="1">
        <f t="array" aca="1" ref="P1198" ca="1">_xlfn.SINGLE(IF(COLUMNS($E1198:J1198)&lt;=COUNTIF(INDIRECT("'Raw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Input'!$B$3)),COLUMNS($E1198:J1198))),""))</f>
        <v/>
      </c>
      <c r="T1198" t="str">
        <f t="shared" ca="1" si="442"/>
        <v/>
      </c>
      <c r="U1198" t="str">
        <f t="shared" ca="1" si="443"/>
        <v/>
      </c>
      <c r="V1198">
        <v>1198</v>
      </c>
      <c r="DE1198"/>
      <c r="HB1198"/>
    </row>
    <row r="1199" spans="1:210">
      <c r="A1199">
        <v>1</v>
      </c>
      <c r="B1199" t="str">
        <f t="shared" ref="B1199:B1210" ca="1" si="448">IFERROR(IF(ISBLANK(INDIRECT(INDIRECT("A"&amp;V1199-A1199)&amp;"!B"&amp;A1199+3)),"",INDIRECT(INDIRECT("A"&amp;V1199-A1199)&amp;"!B"&amp;A1199+3)),"")</f>
        <v/>
      </c>
      <c r="C1199" t="str">
        <f t="shared" ca="1" si="432"/>
        <v/>
      </c>
      <c r="D1199" t="str">
        <f t="shared" ca="1" si="433"/>
        <v/>
      </c>
      <c r="E1199" t="str" cm="1">
        <f t="array" aca="1" ref="E1199" ca="1">_xlfn.SINGLE(IF(COLUMNS($E1199:E1199)&lt;=COUNTIF(INDIRECT("'Raw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Input'!$B$3)),COLUMNS($E1199:E1199))),""))</f>
        <v>Int</v>
      </c>
      <c r="F1199" t="str" cm="1">
        <f t="array" aca="1" ref="F1199" ca="1">_xlfn.SINGLE(IF(COLUMNS($E1199:F1199)&lt;=COUNTIF(INDIRECT("'Raw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Input'!$B$3)),COLUMNS($E1199:F1199))),""))</f>
        <v/>
      </c>
      <c r="G1199" t="str" cm="1">
        <f t="array" aca="1" ref="G1199" ca="1">_xlfn.SINGLE(IF(COLUMNS($E1199:G1199)&lt;=COUNTIF(INDIRECT("'Raw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Input'!$B$3)),COLUMNS($E1199:G1199))),""))</f>
        <v/>
      </c>
      <c r="H1199" t="str" cm="1">
        <f t="array" aca="1" ref="H1199" ca="1">_xlfn.SINGLE(IF(COLUMNS($E1199:H1199)&lt;=COUNTIF(INDIRECT("'Raw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Input'!$B$3)),COLUMNS($E1199:H1199))),""))</f>
        <v/>
      </c>
      <c r="I1199" t="str" cm="1">
        <f t="array" aca="1" ref="I1199" ca="1">_xlfn.SINGLE(IF(COLUMNS($E1199:I1199)&lt;=COUNTIF(INDIRECT("'Raw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Input'!$B$3)),COLUMNS($E1199:I1199))),""))</f>
        <v/>
      </c>
      <c r="J1199" t="str" cm="1">
        <f t="array" aca="1" ref="J1199" ca="1">_xlfn.SINGLE(IF(COLUMNS($E1199:J1199)&lt;=COUNTIF(INDIRECT("'Raw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Input'!$B$3)),COLUMNS($E1199:J1199))),""))</f>
        <v/>
      </c>
      <c r="K1199" t="str" cm="1">
        <f t="array" aca="1" ref="K1199" ca="1">_xlfn.SINGLE(IF(COLUMNS($E1199:E1199)&lt;=COUNTIF(INDIRECT("'Raw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Input'!$B$3)),COLUMNS($E1199:E1199))),""))</f>
        <v>Boolean</v>
      </c>
      <c r="L1199" t="str" cm="1">
        <f t="array" aca="1" ref="L1199" ca="1">_xlfn.SINGLE(IF(COLUMNS($E1199:F1199)&lt;=COUNTIF(INDIRECT("'Raw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Input'!$B$3)),COLUMNS($E1199:F1199))),""))</f>
        <v/>
      </c>
      <c r="M1199" t="str" cm="1">
        <f t="array" aca="1" ref="M1199" ca="1">_xlfn.SINGLE(IF(COLUMNS($E1199:G1199)&lt;=COUNTIF(INDIRECT("'Raw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Input'!$B$3)),COLUMNS($E1199:G1199))),""))</f>
        <v/>
      </c>
      <c r="N1199" t="str" cm="1">
        <f t="array" aca="1" ref="N1199" ca="1">_xlfn.SINGLE(IF(COLUMNS($E1199:H1199)&lt;=COUNTIF(INDIRECT("'Raw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Input'!$B$3)),COLUMNS($E1199:H1199))),""))</f>
        <v/>
      </c>
      <c r="O1199" t="str" cm="1">
        <f t="array" aca="1" ref="O1199" ca="1">_xlfn.SINGLE(IF(COLUMNS($E1199:I1199)&lt;=COUNTIF(INDIRECT("'Raw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Input'!$B$3)),COLUMNS($E1199:I1199))),""))</f>
        <v/>
      </c>
      <c r="P1199" t="str" cm="1">
        <f t="array" aca="1" ref="P1199" ca="1">_xlfn.SINGLE(IF(COLUMNS($E1199:J1199)&lt;=COUNTIF(INDIRECT("'Raw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Input'!$B$3)),COLUMNS($E1199:J1199))),""))</f>
        <v/>
      </c>
      <c r="Q1199" t="str">
        <f t="shared" ref="Q1199:Q1210" ca="1" si="449">IF(NOT(C1199=K1199),E1199,IF(NOT(C1199=L1199),F1199,IF(NOT(C1199=M1199),G1199,IF(NOT(C1199=N1199),H1199,IF(NOT(C1199=O1199),I1199,IF(NOT(C1199=P1199),J1199,""))))))</f>
        <v>Int</v>
      </c>
      <c r="R1199" t="str">
        <f t="shared" ref="R1199:R1210" ca="1" si="450">IF(AND(NOT(C1199=L1199),NOT(F1199=Q1199)),F1199,IF(AND(NOT(C1199=M1199),NOT(G1199=Q1199)),G1199,IF(AND(NOT(C1199=N1199),NOT(H1199=Q1199)),H1199,IF(AND(NOT(C1199=O1199),NOT(I1199=Q1199)),I1199,IF(AND(NOT(C1199=P1199),NOT(J1199=Q1199)),J1199,"")))))</f>
        <v/>
      </c>
      <c r="S1199" t="str">
        <f t="shared" ref="S1199:S1210" ca="1" si="451">IF(AND(NOT(C1199=M1199),NOT(G1199=Q1199),NOT(G1199=R1199)),G1199,IF(AND(NOT(C1199=N1199),NOT(H1199=Q1199),NOT(H1199=R1199)),H1199,IF(AND(NOT(C1199=O1199),NOT(I1199=Q1199),NOT(I1199=R1199)),I1199,IF(AND(NOT(C1199=P1199),NOT(J1199=Q1199),NOT(J1199=R1199)),J1199,""))))</f>
        <v/>
      </c>
      <c r="T1199" t="str">
        <f t="shared" ca="1" si="442"/>
        <v/>
      </c>
      <c r="U1199" t="str">
        <f t="shared" ca="1" si="443"/>
        <v/>
      </c>
      <c r="V1199">
        <v>1199</v>
      </c>
      <c r="DE1199"/>
      <c r="HB1199"/>
    </row>
    <row r="1200" spans="1:210">
      <c r="A1200">
        <v>2</v>
      </c>
      <c r="B1200" t="str">
        <f t="shared" ca="1" si="448"/>
        <v/>
      </c>
      <c r="C1200" t="str">
        <f t="shared" ca="1" si="432"/>
        <v/>
      </c>
      <c r="D1200" t="str">
        <f t="shared" ca="1" si="433"/>
        <v/>
      </c>
      <c r="E1200" t="str" cm="1">
        <f t="array" aca="1" ref="E1200" ca="1">_xlfn.SINGLE(IF(COLUMNS($E1200:E1200)&lt;=COUNTIF(INDIRECT("'Raw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Input'!$B$3)),COLUMNS($E1200:E1200))),""))</f>
        <v>Int</v>
      </c>
      <c r="F1200" t="str" cm="1">
        <f t="array" aca="1" ref="F1200" ca="1">_xlfn.SINGLE(IF(COLUMNS($E1200:F1200)&lt;=COUNTIF(INDIRECT("'Raw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Input'!$B$3)),COLUMNS($E1200:F1200))),""))</f>
        <v/>
      </c>
      <c r="G1200" t="str" cm="1">
        <f t="array" aca="1" ref="G1200" ca="1">_xlfn.SINGLE(IF(COLUMNS($E1200:G1200)&lt;=COUNTIF(INDIRECT("'Raw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Input'!$B$3)),COLUMNS($E1200:G1200))),""))</f>
        <v/>
      </c>
      <c r="H1200" t="str" cm="1">
        <f t="array" aca="1" ref="H1200" ca="1">_xlfn.SINGLE(IF(COLUMNS($E1200:H1200)&lt;=COUNTIF(INDIRECT("'Raw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Input'!$B$3)),COLUMNS($E1200:H1200))),""))</f>
        <v/>
      </c>
      <c r="I1200" t="str" cm="1">
        <f t="array" aca="1" ref="I1200" ca="1">_xlfn.SINGLE(IF(COLUMNS($E1200:I1200)&lt;=COUNTIF(INDIRECT("'Raw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Input'!$B$3)),COLUMNS($E1200:I1200))),""))</f>
        <v/>
      </c>
      <c r="J1200" t="str" cm="1">
        <f t="array" aca="1" ref="J1200" ca="1">_xlfn.SINGLE(IF(COLUMNS($E1200:J1200)&lt;=COUNTIF(INDIRECT("'Raw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Input'!$B$3)),COLUMNS($E1200:J1200))),""))</f>
        <v/>
      </c>
      <c r="K1200" t="str" cm="1">
        <f t="array" aca="1" ref="K1200" ca="1">_xlfn.SINGLE(IF(COLUMNS($E1200:E1200)&lt;=COUNTIF(INDIRECT("'Raw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Input'!$B$3)),COLUMNS($E1200:E1200))),""))</f>
        <v>Boolean</v>
      </c>
      <c r="L1200" t="str" cm="1">
        <f t="array" aca="1" ref="L1200" ca="1">_xlfn.SINGLE(IF(COLUMNS($E1200:F1200)&lt;=COUNTIF(INDIRECT("'Raw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Input'!$B$3)),COLUMNS($E1200:F1200))),""))</f>
        <v/>
      </c>
      <c r="M1200" t="str" cm="1">
        <f t="array" aca="1" ref="M1200" ca="1">_xlfn.SINGLE(IF(COLUMNS($E1200:G1200)&lt;=COUNTIF(INDIRECT("'Raw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Input'!$B$3)),COLUMNS($E1200:G1200))),""))</f>
        <v/>
      </c>
      <c r="N1200" t="str" cm="1">
        <f t="array" aca="1" ref="N1200" ca="1">_xlfn.SINGLE(IF(COLUMNS($E1200:H1200)&lt;=COUNTIF(INDIRECT("'Raw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Input'!$B$3)),COLUMNS($E1200:H1200))),""))</f>
        <v/>
      </c>
      <c r="O1200" t="str" cm="1">
        <f t="array" aca="1" ref="O1200" ca="1">_xlfn.SINGLE(IF(COLUMNS($E1200:I1200)&lt;=COUNTIF(INDIRECT("'Raw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Input'!$B$3)),COLUMNS($E1200:I1200))),""))</f>
        <v/>
      </c>
      <c r="P1200" t="str" cm="1">
        <f t="array" aca="1" ref="P1200" ca="1">_xlfn.SINGLE(IF(COLUMNS($E1200:J1200)&lt;=COUNTIF(INDIRECT("'Raw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Input'!$B$3)),COLUMNS($E1200:J1200))),""))</f>
        <v/>
      </c>
      <c r="Q1200" t="str">
        <f t="shared" ca="1" si="449"/>
        <v>Int</v>
      </c>
      <c r="R1200" t="str">
        <f t="shared" ca="1" si="450"/>
        <v/>
      </c>
      <c r="S1200" t="str">
        <f t="shared" ca="1" si="451"/>
        <v/>
      </c>
      <c r="T1200" t="str">
        <f t="shared" ca="1" si="442"/>
        <v/>
      </c>
      <c r="U1200" t="str">
        <f t="shared" ca="1" si="443"/>
        <v/>
      </c>
      <c r="V1200">
        <v>1200</v>
      </c>
      <c r="DE1200"/>
      <c r="HB1200"/>
    </row>
    <row r="1201" spans="1:210">
      <c r="A1201">
        <v>3</v>
      </c>
      <c r="B1201" t="str">
        <f t="shared" ca="1" si="448"/>
        <v/>
      </c>
      <c r="C1201" t="str">
        <f t="shared" ca="1" si="432"/>
        <v/>
      </c>
      <c r="D1201" t="str">
        <f t="shared" ca="1" si="433"/>
        <v/>
      </c>
      <c r="E1201" t="str" cm="1">
        <f t="array" aca="1" ref="E1201" ca="1">_xlfn.SINGLE(IF(COLUMNS($E1201:E1201)&lt;=COUNTIF(INDIRECT("'Raw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Input'!$B$3)),COLUMNS($E1201:E1201))),""))</f>
        <v>Int</v>
      </c>
      <c r="F1201" t="str" cm="1">
        <f t="array" aca="1" ref="F1201" ca="1">_xlfn.SINGLE(IF(COLUMNS($E1201:F1201)&lt;=COUNTIF(INDIRECT("'Raw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Input'!$B$3)),COLUMNS($E1201:F1201))),""))</f>
        <v/>
      </c>
      <c r="G1201" t="str" cm="1">
        <f t="array" aca="1" ref="G1201" ca="1">_xlfn.SINGLE(IF(COLUMNS($E1201:G1201)&lt;=COUNTIF(INDIRECT("'Raw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Input'!$B$3)),COLUMNS($E1201:G1201))),""))</f>
        <v/>
      </c>
      <c r="H1201" t="str" cm="1">
        <f t="array" aca="1" ref="H1201" ca="1">_xlfn.SINGLE(IF(COLUMNS($E1201:H1201)&lt;=COUNTIF(INDIRECT("'Raw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Input'!$B$3)),COLUMNS($E1201:H1201))),""))</f>
        <v/>
      </c>
      <c r="I1201" t="str" cm="1">
        <f t="array" aca="1" ref="I1201" ca="1">_xlfn.SINGLE(IF(COLUMNS($E1201:I1201)&lt;=COUNTIF(INDIRECT("'Raw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Input'!$B$3)),COLUMNS($E1201:I1201))),""))</f>
        <v/>
      </c>
      <c r="J1201" t="str" cm="1">
        <f t="array" aca="1" ref="J1201" ca="1">_xlfn.SINGLE(IF(COLUMNS($E1201:J1201)&lt;=COUNTIF(INDIRECT("'Raw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Input'!$B$3)),COLUMNS($E1201:J1201))),""))</f>
        <v/>
      </c>
      <c r="K1201" t="str" cm="1">
        <f t="array" aca="1" ref="K1201" ca="1">_xlfn.SINGLE(IF(COLUMNS($E1201:E1201)&lt;=COUNTIF(INDIRECT("'Raw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Input'!$B$3)),COLUMNS($E1201:E1201))),""))</f>
        <v>Boolean</v>
      </c>
      <c r="L1201" t="str" cm="1">
        <f t="array" aca="1" ref="L1201" ca="1">_xlfn.SINGLE(IF(COLUMNS($E1201:F1201)&lt;=COUNTIF(INDIRECT("'Raw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Input'!$B$3)),COLUMNS($E1201:F1201))),""))</f>
        <v/>
      </c>
      <c r="M1201" t="str" cm="1">
        <f t="array" aca="1" ref="M1201" ca="1">_xlfn.SINGLE(IF(COLUMNS($E1201:G1201)&lt;=COUNTIF(INDIRECT("'Raw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Input'!$B$3)),COLUMNS($E1201:G1201))),""))</f>
        <v/>
      </c>
      <c r="N1201" t="str" cm="1">
        <f t="array" aca="1" ref="N1201" ca="1">_xlfn.SINGLE(IF(COLUMNS($E1201:H1201)&lt;=COUNTIF(INDIRECT("'Raw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Input'!$B$3)),COLUMNS($E1201:H1201))),""))</f>
        <v/>
      </c>
      <c r="O1201" t="str" cm="1">
        <f t="array" aca="1" ref="O1201" ca="1">_xlfn.SINGLE(IF(COLUMNS($E1201:I1201)&lt;=COUNTIF(INDIRECT("'Raw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Input'!$B$3)),COLUMNS($E1201:I1201))),""))</f>
        <v/>
      </c>
      <c r="P1201" t="str" cm="1">
        <f t="array" aca="1" ref="P1201" ca="1">_xlfn.SINGLE(IF(COLUMNS($E1201:J1201)&lt;=COUNTIF(INDIRECT("'Raw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Input'!$B$3)),COLUMNS($E1201:J1201))),""))</f>
        <v/>
      </c>
      <c r="Q1201" t="str">
        <f t="shared" ca="1" si="449"/>
        <v>Int</v>
      </c>
      <c r="R1201" t="str">
        <f t="shared" ca="1" si="450"/>
        <v/>
      </c>
      <c r="S1201" t="str">
        <f t="shared" ca="1" si="451"/>
        <v/>
      </c>
      <c r="T1201" t="str">
        <f t="shared" ca="1" si="442"/>
        <v/>
      </c>
      <c r="U1201" t="str">
        <f t="shared" ca="1" si="443"/>
        <v/>
      </c>
      <c r="V1201">
        <v>1201</v>
      </c>
      <c r="DE1201"/>
      <c r="HB1201"/>
    </row>
    <row r="1202" spans="1:210">
      <c r="A1202">
        <v>4</v>
      </c>
      <c r="B1202" t="str">
        <f t="shared" ca="1" si="448"/>
        <v/>
      </c>
      <c r="C1202" t="str">
        <f t="shared" ca="1" si="432"/>
        <v/>
      </c>
      <c r="D1202" t="str">
        <f t="shared" ca="1" si="433"/>
        <v/>
      </c>
      <c r="E1202" t="str" cm="1">
        <f t="array" aca="1" ref="E1202" ca="1">_xlfn.SINGLE(IF(COLUMNS($E1202:E1202)&lt;=COUNTIF(INDIRECT("'Raw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Input'!$B$3)),COLUMNS($E1202:E1202))),""))</f>
        <v>Int</v>
      </c>
      <c r="F1202" t="str" cm="1">
        <f t="array" aca="1" ref="F1202" ca="1">_xlfn.SINGLE(IF(COLUMNS($E1202:F1202)&lt;=COUNTIF(INDIRECT("'Raw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Input'!$B$3)),COLUMNS($E1202:F1202))),""))</f>
        <v/>
      </c>
      <c r="G1202" t="str" cm="1">
        <f t="array" aca="1" ref="G1202" ca="1">_xlfn.SINGLE(IF(COLUMNS($E1202:G1202)&lt;=COUNTIF(INDIRECT("'Raw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Input'!$B$3)),COLUMNS($E1202:G1202))),""))</f>
        <v/>
      </c>
      <c r="H1202" t="str" cm="1">
        <f t="array" aca="1" ref="H1202" ca="1">_xlfn.SINGLE(IF(COLUMNS($E1202:H1202)&lt;=COUNTIF(INDIRECT("'Raw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Input'!$B$3)),COLUMNS($E1202:H1202))),""))</f>
        <v/>
      </c>
      <c r="I1202" t="str" cm="1">
        <f t="array" aca="1" ref="I1202" ca="1">_xlfn.SINGLE(IF(COLUMNS($E1202:I1202)&lt;=COUNTIF(INDIRECT("'Raw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Input'!$B$3)),COLUMNS($E1202:I1202))),""))</f>
        <v/>
      </c>
      <c r="J1202" t="str" cm="1">
        <f t="array" aca="1" ref="J1202" ca="1">_xlfn.SINGLE(IF(COLUMNS($E1202:J1202)&lt;=COUNTIF(INDIRECT("'Raw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Input'!$B$3)),COLUMNS($E1202:J1202))),""))</f>
        <v/>
      </c>
      <c r="K1202" t="str" cm="1">
        <f t="array" aca="1" ref="K1202" ca="1">_xlfn.SINGLE(IF(COLUMNS($E1202:E1202)&lt;=COUNTIF(INDIRECT("'Raw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Input'!$B$3)),COLUMNS($E1202:E1202))),""))</f>
        <v>Boolean</v>
      </c>
      <c r="L1202" t="str" cm="1">
        <f t="array" aca="1" ref="L1202" ca="1">_xlfn.SINGLE(IF(COLUMNS($E1202:F1202)&lt;=COUNTIF(INDIRECT("'Raw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Input'!$B$3)),COLUMNS($E1202:F1202))),""))</f>
        <v/>
      </c>
      <c r="M1202" t="str" cm="1">
        <f t="array" aca="1" ref="M1202" ca="1">_xlfn.SINGLE(IF(COLUMNS($E1202:G1202)&lt;=COUNTIF(INDIRECT("'Raw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Input'!$B$3)),COLUMNS($E1202:G1202))),""))</f>
        <v/>
      </c>
      <c r="N1202" t="str" cm="1">
        <f t="array" aca="1" ref="N1202" ca="1">_xlfn.SINGLE(IF(COLUMNS($E1202:H1202)&lt;=COUNTIF(INDIRECT("'Raw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Input'!$B$3)),COLUMNS($E1202:H1202))),""))</f>
        <v/>
      </c>
      <c r="O1202" t="str" cm="1">
        <f t="array" aca="1" ref="O1202" ca="1">_xlfn.SINGLE(IF(COLUMNS($E1202:I1202)&lt;=COUNTIF(INDIRECT("'Raw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Input'!$B$3)),COLUMNS($E1202:I1202))),""))</f>
        <v/>
      </c>
      <c r="P1202" t="str" cm="1">
        <f t="array" aca="1" ref="P1202" ca="1">_xlfn.SINGLE(IF(COLUMNS($E1202:J1202)&lt;=COUNTIF(INDIRECT("'Raw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Input'!$B$3)),COLUMNS($E1202:J1202))),""))</f>
        <v/>
      </c>
      <c r="Q1202" t="str">
        <f t="shared" ca="1" si="449"/>
        <v>Int</v>
      </c>
      <c r="R1202" t="str">
        <f t="shared" ca="1" si="450"/>
        <v/>
      </c>
      <c r="S1202" t="str">
        <f t="shared" ca="1" si="451"/>
        <v/>
      </c>
      <c r="T1202" t="str">
        <f t="shared" ca="1" si="442"/>
        <v/>
      </c>
      <c r="U1202" t="str">
        <f t="shared" ca="1" si="443"/>
        <v/>
      </c>
      <c r="V1202">
        <v>1202</v>
      </c>
      <c r="DE1202"/>
      <c r="HB1202"/>
    </row>
    <row r="1203" spans="1:210">
      <c r="A1203">
        <v>5</v>
      </c>
      <c r="B1203" t="str">
        <f t="shared" ca="1" si="448"/>
        <v/>
      </c>
      <c r="C1203" t="str">
        <f t="shared" ca="1" si="432"/>
        <v/>
      </c>
      <c r="D1203" t="str">
        <f t="shared" ca="1" si="433"/>
        <v/>
      </c>
      <c r="E1203" t="str" cm="1">
        <f t="array" aca="1" ref="E1203" ca="1">_xlfn.SINGLE(IF(COLUMNS($E1203:E1203)&lt;=COUNTIF(INDIRECT("'Raw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Input'!$B$3)),COLUMNS($E1203:E1203))),""))</f>
        <v>Int</v>
      </c>
      <c r="F1203" t="str" cm="1">
        <f t="array" aca="1" ref="F1203" ca="1">_xlfn.SINGLE(IF(COLUMNS($E1203:F1203)&lt;=COUNTIF(INDIRECT("'Raw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Input'!$B$3)),COLUMNS($E1203:F1203))),""))</f>
        <v/>
      </c>
      <c r="G1203" t="str" cm="1">
        <f t="array" aca="1" ref="G1203" ca="1">_xlfn.SINGLE(IF(COLUMNS($E1203:G1203)&lt;=COUNTIF(INDIRECT("'Raw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Input'!$B$3)),COLUMNS($E1203:G1203))),""))</f>
        <v/>
      </c>
      <c r="H1203" t="str" cm="1">
        <f t="array" aca="1" ref="H1203" ca="1">_xlfn.SINGLE(IF(COLUMNS($E1203:H1203)&lt;=COUNTIF(INDIRECT("'Raw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Input'!$B$3)),COLUMNS($E1203:H1203))),""))</f>
        <v/>
      </c>
      <c r="I1203" t="str" cm="1">
        <f t="array" aca="1" ref="I1203" ca="1">_xlfn.SINGLE(IF(COLUMNS($E1203:I1203)&lt;=COUNTIF(INDIRECT("'Raw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Input'!$B$3)),COLUMNS($E1203:I1203))),""))</f>
        <v/>
      </c>
      <c r="J1203" t="str" cm="1">
        <f t="array" aca="1" ref="J1203" ca="1">_xlfn.SINGLE(IF(COLUMNS($E1203:J1203)&lt;=COUNTIF(INDIRECT("'Raw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Input'!$B$3)),COLUMNS($E1203:J1203))),""))</f>
        <v/>
      </c>
      <c r="K1203" t="str" cm="1">
        <f t="array" aca="1" ref="K1203" ca="1">_xlfn.SINGLE(IF(COLUMNS($E1203:E1203)&lt;=COUNTIF(INDIRECT("'Raw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Input'!$B$3)),COLUMNS($E1203:E1203))),""))</f>
        <v>Boolean</v>
      </c>
      <c r="L1203" t="str" cm="1">
        <f t="array" aca="1" ref="L1203" ca="1">_xlfn.SINGLE(IF(COLUMNS($E1203:F1203)&lt;=COUNTIF(INDIRECT("'Raw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Input'!$B$3)),COLUMNS($E1203:F1203))),""))</f>
        <v/>
      </c>
      <c r="M1203" t="str" cm="1">
        <f t="array" aca="1" ref="M1203" ca="1">_xlfn.SINGLE(IF(COLUMNS($E1203:G1203)&lt;=COUNTIF(INDIRECT("'Raw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Input'!$B$3)),COLUMNS($E1203:G1203))),""))</f>
        <v/>
      </c>
      <c r="N1203" t="str" cm="1">
        <f t="array" aca="1" ref="N1203" ca="1">_xlfn.SINGLE(IF(COLUMNS($E1203:H1203)&lt;=COUNTIF(INDIRECT("'Raw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Input'!$B$3)),COLUMNS($E1203:H1203))),""))</f>
        <v/>
      </c>
      <c r="O1203" t="str" cm="1">
        <f t="array" aca="1" ref="O1203" ca="1">_xlfn.SINGLE(IF(COLUMNS($E1203:I1203)&lt;=COUNTIF(INDIRECT("'Raw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Input'!$B$3)),COLUMNS($E1203:I1203))),""))</f>
        <v/>
      </c>
      <c r="P1203" t="str" cm="1">
        <f t="array" aca="1" ref="P1203" ca="1">_xlfn.SINGLE(IF(COLUMNS($E1203:J1203)&lt;=COUNTIF(INDIRECT("'Raw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Input'!$B$3)),COLUMNS($E1203:J1203))),""))</f>
        <v/>
      </c>
      <c r="Q1203" t="str">
        <f t="shared" ca="1" si="449"/>
        <v>Int</v>
      </c>
      <c r="R1203" t="str">
        <f t="shared" ca="1" si="450"/>
        <v/>
      </c>
      <c r="S1203" t="str">
        <f t="shared" ca="1" si="451"/>
        <v/>
      </c>
      <c r="T1203" t="str">
        <f t="shared" ca="1" si="442"/>
        <v/>
      </c>
      <c r="U1203" t="str">
        <f t="shared" ca="1" si="443"/>
        <v/>
      </c>
      <c r="V1203">
        <v>1203</v>
      </c>
      <c r="DE1203"/>
      <c r="HB1203"/>
    </row>
    <row r="1204" spans="1:210">
      <c r="A1204">
        <v>6</v>
      </c>
      <c r="B1204" t="str">
        <f t="shared" ca="1" si="448"/>
        <v/>
      </c>
      <c r="C1204" t="str">
        <f t="shared" ca="1" si="432"/>
        <v/>
      </c>
      <c r="D1204" t="str">
        <f t="shared" ca="1" si="433"/>
        <v/>
      </c>
      <c r="E1204" t="str" cm="1">
        <f t="array" aca="1" ref="E1204" ca="1">_xlfn.SINGLE(IF(COLUMNS($E1204:E1204)&lt;=COUNTIF(INDIRECT("'Raw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Input'!$B$3)),COLUMNS($E1204:E1204))),""))</f>
        <v>Int</v>
      </c>
      <c r="F1204" t="str" cm="1">
        <f t="array" aca="1" ref="F1204" ca="1">_xlfn.SINGLE(IF(COLUMNS($E1204:F1204)&lt;=COUNTIF(INDIRECT("'Raw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Input'!$B$3)),COLUMNS($E1204:F1204))),""))</f>
        <v/>
      </c>
      <c r="G1204" t="str" cm="1">
        <f t="array" aca="1" ref="G1204" ca="1">_xlfn.SINGLE(IF(COLUMNS($E1204:G1204)&lt;=COUNTIF(INDIRECT("'Raw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Input'!$B$3)),COLUMNS($E1204:G1204))),""))</f>
        <v/>
      </c>
      <c r="H1204" t="str" cm="1">
        <f t="array" aca="1" ref="H1204" ca="1">_xlfn.SINGLE(IF(COLUMNS($E1204:H1204)&lt;=COUNTIF(INDIRECT("'Raw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Input'!$B$3)),COLUMNS($E1204:H1204))),""))</f>
        <v/>
      </c>
      <c r="I1204" t="str" cm="1">
        <f t="array" aca="1" ref="I1204" ca="1">_xlfn.SINGLE(IF(COLUMNS($E1204:I1204)&lt;=COUNTIF(INDIRECT("'Raw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Input'!$B$3)),COLUMNS($E1204:I1204))),""))</f>
        <v/>
      </c>
      <c r="J1204" t="str" cm="1">
        <f t="array" aca="1" ref="J1204" ca="1">_xlfn.SINGLE(IF(COLUMNS($E1204:J1204)&lt;=COUNTIF(INDIRECT("'Raw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Input'!$B$3)),COLUMNS($E1204:J1204))),""))</f>
        <v/>
      </c>
      <c r="K1204" t="str" cm="1">
        <f t="array" aca="1" ref="K1204" ca="1">_xlfn.SINGLE(IF(COLUMNS($E1204:E1204)&lt;=COUNTIF(INDIRECT("'Raw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Input'!$B$3)),COLUMNS($E1204:E1204))),""))</f>
        <v>Boolean</v>
      </c>
      <c r="L1204" t="str" cm="1">
        <f t="array" aca="1" ref="L1204" ca="1">_xlfn.SINGLE(IF(COLUMNS($E1204:F1204)&lt;=COUNTIF(INDIRECT("'Raw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Input'!$B$3)),COLUMNS($E1204:F1204))),""))</f>
        <v/>
      </c>
      <c r="M1204" t="str" cm="1">
        <f t="array" aca="1" ref="M1204" ca="1">_xlfn.SINGLE(IF(COLUMNS($E1204:G1204)&lt;=COUNTIF(INDIRECT("'Raw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Input'!$B$3)),COLUMNS($E1204:G1204))),""))</f>
        <v/>
      </c>
      <c r="N1204" t="str" cm="1">
        <f t="array" aca="1" ref="N1204" ca="1">_xlfn.SINGLE(IF(COLUMNS($E1204:H1204)&lt;=COUNTIF(INDIRECT("'Raw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Input'!$B$3)),COLUMNS($E1204:H1204))),""))</f>
        <v/>
      </c>
      <c r="O1204" t="str" cm="1">
        <f t="array" aca="1" ref="O1204" ca="1">_xlfn.SINGLE(IF(COLUMNS($E1204:I1204)&lt;=COUNTIF(INDIRECT("'Raw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Input'!$B$3)),COLUMNS($E1204:I1204))),""))</f>
        <v/>
      </c>
      <c r="P1204" t="str" cm="1">
        <f t="array" aca="1" ref="P1204" ca="1">_xlfn.SINGLE(IF(COLUMNS($E1204:J1204)&lt;=COUNTIF(INDIRECT("'Raw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Input'!$B$3)),COLUMNS($E1204:J1204))),""))</f>
        <v/>
      </c>
      <c r="Q1204" t="str">
        <f t="shared" ca="1" si="449"/>
        <v>Int</v>
      </c>
      <c r="R1204" t="str">
        <f t="shared" ca="1" si="450"/>
        <v/>
      </c>
      <c r="S1204" t="str">
        <f t="shared" ca="1" si="451"/>
        <v/>
      </c>
      <c r="T1204" t="str">
        <f t="shared" ca="1" si="442"/>
        <v/>
      </c>
      <c r="U1204" t="str">
        <f t="shared" ca="1" si="443"/>
        <v/>
      </c>
      <c r="V1204">
        <v>1204</v>
      </c>
      <c r="DE1204"/>
      <c r="HB1204"/>
    </row>
    <row r="1205" spans="1:210">
      <c r="A1205">
        <v>7</v>
      </c>
      <c r="B1205" t="str">
        <f t="shared" ca="1" si="448"/>
        <v/>
      </c>
      <c r="C1205" t="str">
        <f t="shared" ca="1" si="432"/>
        <v/>
      </c>
      <c r="D1205" t="str">
        <f t="shared" ca="1" si="433"/>
        <v/>
      </c>
      <c r="E1205" t="str" cm="1">
        <f t="array" aca="1" ref="E1205" ca="1">_xlfn.SINGLE(IF(COLUMNS($E1205:E1205)&lt;=COUNTIF(INDIRECT("'Raw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Input'!$B$3)),COLUMNS($E1205:E1205))),""))</f>
        <v>Int</v>
      </c>
      <c r="F1205" t="str" cm="1">
        <f t="array" aca="1" ref="F1205" ca="1">_xlfn.SINGLE(IF(COLUMNS($E1205:F1205)&lt;=COUNTIF(INDIRECT("'Raw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Input'!$B$3)),COLUMNS($E1205:F1205))),""))</f>
        <v/>
      </c>
      <c r="G1205" t="str" cm="1">
        <f t="array" aca="1" ref="G1205" ca="1">_xlfn.SINGLE(IF(COLUMNS($E1205:G1205)&lt;=COUNTIF(INDIRECT("'Raw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Input'!$B$3)),COLUMNS($E1205:G1205))),""))</f>
        <v/>
      </c>
      <c r="H1205" t="str" cm="1">
        <f t="array" aca="1" ref="H1205" ca="1">_xlfn.SINGLE(IF(COLUMNS($E1205:H1205)&lt;=COUNTIF(INDIRECT("'Raw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Input'!$B$3)),COLUMNS($E1205:H1205))),""))</f>
        <v/>
      </c>
      <c r="I1205" t="str" cm="1">
        <f t="array" aca="1" ref="I1205" ca="1">_xlfn.SINGLE(IF(COLUMNS($E1205:I1205)&lt;=COUNTIF(INDIRECT("'Raw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Input'!$B$3)),COLUMNS($E1205:I1205))),""))</f>
        <v/>
      </c>
      <c r="J1205" t="str" cm="1">
        <f t="array" aca="1" ref="J1205" ca="1">_xlfn.SINGLE(IF(COLUMNS($E1205:J1205)&lt;=COUNTIF(INDIRECT("'Raw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Input'!$B$3)),COLUMNS($E1205:J1205))),""))</f>
        <v/>
      </c>
      <c r="K1205" t="str" cm="1">
        <f t="array" aca="1" ref="K1205" ca="1">_xlfn.SINGLE(IF(COLUMNS($E1205:E1205)&lt;=COUNTIF(INDIRECT("'Raw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Input'!$B$3)),COLUMNS($E1205:E1205))),""))</f>
        <v>Boolean</v>
      </c>
      <c r="L1205" t="str" cm="1">
        <f t="array" aca="1" ref="L1205" ca="1">_xlfn.SINGLE(IF(COLUMNS($E1205:F1205)&lt;=COUNTIF(INDIRECT("'Raw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Input'!$B$3)),COLUMNS($E1205:F1205))),""))</f>
        <v/>
      </c>
      <c r="M1205" t="str" cm="1">
        <f t="array" aca="1" ref="M1205" ca="1">_xlfn.SINGLE(IF(COLUMNS($E1205:G1205)&lt;=COUNTIF(INDIRECT("'Raw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Input'!$B$3)),COLUMNS($E1205:G1205))),""))</f>
        <v/>
      </c>
      <c r="N1205" t="str" cm="1">
        <f t="array" aca="1" ref="N1205" ca="1">_xlfn.SINGLE(IF(COLUMNS($E1205:H1205)&lt;=COUNTIF(INDIRECT("'Raw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Input'!$B$3)),COLUMNS($E1205:H1205))),""))</f>
        <v/>
      </c>
      <c r="O1205" t="str" cm="1">
        <f t="array" aca="1" ref="O1205" ca="1">_xlfn.SINGLE(IF(COLUMNS($E1205:I1205)&lt;=COUNTIF(INDIRECT("'Raw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Input'!$B$3)),COLUMNS($E1205:I1205))),""))</f>
        <v/>
      </c>
      <c r="P1205" t="str" cm="1">
        <f t="array" aca="1" ref="P1205" ca="1">_xlfn.SINGLE(IF(COLUMNS($E1205:J1205)&lt;=COUNTIF(INDIRECT("'Raw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Input'!$B$3)),COLUMNS($E1205:J1205))),""))</f>
        <v/>
      </c>
      <c r="Q1205" t="str">
        <f t="shared" ca="1" si="449"/>
        <v>Int</v>
      </c>
      <c r="R1205" t="str">
        <f t="shared" ca="1" si="450"/>
        <v/>
      </c>
      <c r="S1205" t="str">
        <f t="shared" ca="1" si="451"/>
        <v/>
      </c>
      <c r="T1205" t="str">
        <f t="shared" ca="1" si="442"/>
        <v/>
      </c>
      <c r="U1205" t="str">
        <f t="shared" ca="1" si="443"/>
        <v/>
      </c>
      <c r="V1205">
        <v>1205</v>
      </c>
      <c r="DE1205"/>
      <c r="HB1205"/>
    </row>
    <row r="1206" spans="1:210">
      <c r="A1206">
        <v>8</v>
      </c>
      <c r="B1206" t="str">
        <f t="shared" ca="1" si="448"/>
        <v/>
      </c>
      <c r="C1206" t="str">
        <f t="shared" ca="1" si="432"/>
        <v/>
      </c>
      <c r="D1206" t="str">
        <f t="shared" ca="1" si="433"/>
        <v/>
      </c>
      <c r="E1206" t="str" cm="1">
        <f t="array" aca="1" ref="E1206" ca="1">_xlfn.SINGLE(IF(COLUMNS($E1206:E1206)&lt;=COUNTIF(INDIRECT("'Raw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Input'!$B$3)),COLUMNS($E1206:E1206))),""))</f>
        <v>Int</v>
      </c>
      <c r="F1206" t="str" cm="1">
        <f t="array" aca="1" ref="F1206" ca="1">_xlfn.SINGLE(IF(COLUMNS($E1206:F1206)&lt;=COUNTIF(INDIRECT("'Raw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Input'!$B$3)),COLUMNS($E1206:F1206))),""))</f>
        <v/>
      </c>
      <c r="G1206" t="str" cm="1">
        <f t="array" aca="1" ref="G1206" ca="1">_xlfn.SINGLE(IF(COLUMNS($E1206:G1206)&lt;=COUNTIF(INDIRECT("'Raw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Input'!$B$3)),COLUMNS($E1206:G1206))),""))</f>
        <v/>
      </c>
      <c r="H1206" t="str" cm="1">
        <f t="array" aca="1" ref="H1206" ca="1">_xlfn.SINGLE(IF(COLUMNS($E1206:H1206)&lt;=COUNTIF(INDIRECT("'Raw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Input'!$B$3)),COLUMNS($E1206:H1206))),""))</f>
        <v/>
      </c>
      <c r="I1206" t="str" cm="1">
        <f t="array" aca="1" ref="I1206" ca="1">_xlfn.SINGLE(IF(COLUMNS($E1206:I1206)&lt;=COUNTIF(INDIRECT("'Raw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Input'!$B$3)),COLUMNS($E1206:I1206))),""))</f>
        <v/>
      </c>
      <c r="J1206" t="str" cm="1">
        <f t="array" aca="1" ref="J1206" ca="1">_xlfn.SINGLE(IF(COLUMNS($E1206:J1206)&lt;=COUNTIF(INDIRECT("'Raw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Input'!$B$3)),COLUMNS($E1206:J1206))),""))</f>
        <v/>
      </c>
      <c r="K1206" t="str" cm="1">
        <f t="array" aca="1" ref="K1206" ca="1">_xlfn.SINGLE(IF(COLUMNS($E1206:E1206)&lt;=COUNTIF(INDIRECT("'Raw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Input'!$B$3)),COLUMNS($E1206:E1206))),""))</f>
        <v>Boolean</v>
      </c>
      <c r="L1206" t="str" cm="1">
        <f t="array" aca="1" ref="L1206" ca="1">_xlfn.SINGLE(IF(COLUMNS($E1206:F1206)&lt;=COUNTIF(INDIRECT("'Raw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Input'!$B$3)),COLUMNS($E1206:F1206))),""))</f>
        <v/>
      </c>
      <c r="M1206" t="str" cm="1">
        <f t="array" aca="1" ref="M1206" ca="1">_xlfn.SINGLE(IF(COLUMNS($E1206:G1206)&lt;=COUNTIF(INDIRECT("'Raw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Input'!$B$3)),COLUMNS($E1206:G1206))),""))</f>
        <v/>
      </c>
      <c r="N1206" t="str" cm="1">
        <f t="array" aca="1" ref="N1206" ca="1">_xlfn.SINGLE(IF(COLUMNS($E1206:H1206)&lt;=COUNTIF(INDIRECT("'Raw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Input'!$B$3)),COLUMNS($E1206:H1206))),""))</f>
        <v/>
      </c>
      <c r="O1206" t="str" cm="1">
        <f t="array" aca="1" ref="O1206" ca="1">_xlfn.SINGLE(IF(COLUMNS($E1206:I1206)&lt;=COUNTIF(INDIRECT("'Raw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Input'!$B$3)),COLUMNS($E1206:I1206))),""))</f>
        <v/>
      </c>
      <c r="P1206" t="str" cm="1">
        <f t="array" aca="1" ref="P1206" ca="1">_xlfn.SINGLE(IF(COLUMNS($E1206:J1206)&lt;=COUNTIF(INDIRECT("'Raw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Input'!$B$3)),COLUMNS($E1206:J1206))),""))</f>
        <v/>
      </c>
      <c r="Q1206" t="str">
        <f t="shared" ca="1" si="449"/>
        <v>Int</v>
      </c>
      <c r="R1206" t="str">
        <f t="shared" ca="1" si="450"/>
        <v/>
      </c>
      <c r="S1206" t="str">
        <f t="shared" ca="1" si="451"/>
        <v/>
      </c>
      <c r="T1206" t="str">
        <f t="shared" ca="1" si="442"/>
        <v/>
      </c>
      <c r="U1206" t="str">
        <f t="shared" ca="1" si="443"/>
        <v/>
      </c>
      <c r="V1206">
        <v>1206</v>
      </c>
      <c r="DE1206"/>
      <c r="HB1206"/>
    </row>
    <row r="1207" spans="1:210">
      <c r="A1207">
        <v>9</v>
      </c>
      <c r="B1207" t="str">
        <f t="shared" ca="1" si="448"/>
        <v/>
      </c>
      <c r="C1207" t="str">
        <f t="shared" ca="1" si="432"/>
        <v/>
      </c>
      <c r="D1207" t="str">
        <f t="shared" ca="1" si="433"/>
        <v/>
      </c>
      <c r="E1207" t="str" cm="1">
        <f t="array" aca="1" ref="E1207" ca="1">_xlfn.SINGLE(IF(COLUMNS($E1207:E1207)&lt;=COUNTIF(INDIRECT("'Raw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Input'!$B$3)),COLUMNS($E1207:E1207))),""))</f>
        <v>Int</v>
      </c>
      <c r="F1207" t="str" cm="1">
        <f t="array" aca="1" ref="F1207" ca="1">_xlfn.SINGLE(IF(COLUMNS($E1207:F1207)&lt;=COUNTIF(INDIRECT("'Raw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Input'!$B$3)),COLUMNS($E1207:F1207))),""))</f>
        <v/>
      </c>
      <c r="G1207" t="str" cm="1">
        <f t="array" aca="1" ref="G1207" ca="1">_xlfn.SINGLE(IF(COLUMNS($E1207:G1207)&lt;=COUNTIF(INDIRECT("'Raw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Input'!$B$3)),COLUMNS($E1207:G1207))),""))</f>
        <v/>
      </c>
      <c r="H1207" t="str" cm="1">
        <f t="array" aca="1" ref="H1207" ca="1">_xlfn.SINGLE(IF(COLUMNS($E1207:H1207)&lt;=COUNTIF(INDIRECT("'Raw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Input'!$B$3)),COLUMNS($E1207:H1207))),""))</f>
        <v/>
      </c>
      <c r="I1207" t="str" cm="1">
        <f t="array" aca="1" ref="I1207" ca="1">_xlfn.SINGLE(IF(COLUMNS($E1207:I1207)&lt;=COUNTIF(INDIRECT("'Raw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Input'!$B$3)),COLUMNS($E1207:I1207))),""))</f>
        <v/>
      </c>
      <c r="J1207" t="str" cm="1">
        <f t="array" aca="1" ref="J1207" ca="1">_xlfn.SINGLE(IF(COLUMNS($E1207:J1207)&lt;=COUNTIF(INDIRECT("'Raw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Input'!$B$3)),COLUMNS($E1207:J1207))),""))</f>
        <v/>
      </c>
      <c r="K1207" t="str" cm="1">
        <f t="array" aca="1" ref="K1207" ca="1">_xlfn.SINGLE(IF(COLUMNS($E1207:E1207)&lt;=COUNTIF(INDIRECT("'Raw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Input'!$B$3)),COLUMNS($E1207:E1207))),""))</f>
        <v>Boolean</v>
      </c>
      <c r="L1207" t="str" cm="1">
        <f t="array" aca="1" ref="L1207" ca="1">_xlfn.SINGLE(IF(COLUMNS($E1207:F1207)&lt;=COUNTIF(INDIRECT("'Raw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Input'!$B$3)),COLUMNS($E1207:F1207))),""))</f>
        <v/>
      </c>
      <c r="M1207" t="str" cm="1">
        <f t="array" aca="1" ref="M1207" ca="1">_xlfn.SINGLE(IF(COLUMNS($E1207:G1207)&lt;=COUNTIF(INDIRECT("'Raw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Input'!$B$3)),COLUMNS($E1207:G1207))),""))</f>
        <v/>
      </c>
      <c r="N1207" t="str" cm="1">
        <f t="array" aca="1" ref="N1207" ca="1">_xlfn.SINGLE(IF(COLUMNS($E1207:H1207)&lt;=COUNTIF(INDIRECT("'Raw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Input'!$B$3)),COLUMNS($E1207:H1207))),""))</f>
        <v/>
      </c>
      <c r="O1207" t="str" cm="1">
        <f t="array" aca="1" ref="O1207" ca="1">_xlfn.SINGLE(IF(COLUMNS($E1207:I1207)&lt;=COUNTIF(INDIRECT("'Raw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Input'!$B$3)),COLUMNS($E1207:I1207))),""))</f>
        <v/>
      </c>
      <c r="P1207" t="str" cm="1">
        <f t="array" aca="1" ref="P1207" ca="1">_xlfn.SINGLE(IF(COLUMNS($E1207:J1207)&lt;=COUNTIF(INDIRECT("'Raw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Input'!$B$3)),COLUMNS($E1207:J1207))),""))</f>
        <v/>
      </c>
      <c r="Q1207" t="str">
        <f t="shared" ca="1" si="449"/>
        <v>Int</v>
      </c>
      <c r="R1207" t="str">
        <f t="shared" ca="1" si="450"/>
        <v/>
      </c>
      <c r="S1207" t="str">
        <f t="shared" ca="1" si="451"/>
        <v/>
      </c>
      <c r="T1207" t="str">
        <f t="shared" ca="1" si="442"/>
        <v/>
      </c>
      <c r="U1207" t="str">
        <f t="shared" ca="1" si="443"/>
        <v/>
      </c>
      <c r="V1207">
        <v>1207</v>
      </c>
      <c r="DE1207"/>
      <c r="HB1207"/>
    </row>
    <row r="1208" spans="1:210">
      <c r="A1208">
        <v>10</v>
      </c>
      <c r="B1208" t="str">
        <f t="shared" ca="1" si="448"/>
        <v/>
      </c>
      <c r="C1208" t="str">
        <f t="shared" ca="1" si="432"/>
        <v/>
      </c>
      <c r="D1208" t="str">
        <f t="shared" ca="1" si="433"/>
        <v/>
      </c>
      <c r="E1208" t="str" cm="1">
        <f t="array" aca="1" ref="E1208" ca="1">_xlfn.SINGLE(IF(COLUMNS($E1208:E1208)&lt;=COUNTIF(INDIRECT("'Raw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Input'!$B$3)),COLUMNS($E1208:E1208))),""))</f>
        <v>Int</v>
      </c>
      <c r="F1208" t="str" cm="1">
        <f t="array" aca="1" ref="F1208" ca="1">_xlfn.SINGLE(IF(COLUMNS($E1208:F1208)&lt;=COUNTIF(INDIRECT("'Raw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Input'!$B$3)),COLUMNS($E1208:F1208))),""))</f>
        <v/>
      </c>
      <c r="G1208" t="str" cm="1">
        <f t="array" aca="1" ref="G1208" ca="1">_xlfn.SINGLE(IF(COLUMNS($E1208:G1208)&lt;=COUNTIF(INDIRECT("'Raw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Input'!$B$3)),COLUMNS($E1208:G1208))),""))</f>
        <v/>
      </c>
      <c r="H1208" t="str" cm="1">
        <f t="array" aca="1" ref="H1208" ca="1">_xlfn.SINGLE(IF(COLUMNS($E1208:H1208)&lt;=COUNTIF(INDIRECT("'Raw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Input'!$B$3)),COLUMNS($E1208:H1208))),""))</f>
        <v/>
      </c>
      <c r="I1208" t="str" cm="1">
        <f t="array" aca="1" ref="I1208" ca="1">_xlfn.SINGLE(IF(COLUMNS($E1208:I1208)&lt;=COUNTIF(INDIRECT("'Raw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Input'!$B$3)),COLUMNS($E1208:I1208))),""))</f>
        <v/>
      </c>
      <c r="J1208" t="str" cm="1">
        <f t="array" aca="1" ref="J1208" ca="1">_xlfn.SINGLE(IF(COLUMNS($E1208:J1208)&lt;=COUNTIF(INDIRECT("'Raw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Input'!$B$3)),COLUMNS($E1208:J1208))),""))</f>
        <v/>
      </c>
      <c r="K1208" t="str" cm="1">
        <f t="array" aca="1" ref="K1208" ca="1">_xlfn.SINGLE(IF(COLUMNS($E1208:E1208)&lt;=COUNTIF(INDIRECT("'Raw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Input'!$B$3)),COLUMNS($E1208:E1208))),""))</f>
        <v>Boolean</v>
      </c>
      <c r="L1208" t="str" cm="1">
        <f t="array" aca="1" ref="L1208" ca="1">_xlfn.SINGLE(IF(COLUMNS($E1208:F1208)&lt;=COUNTIF(INDIRECT("'Raw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Input'!$B$3)),COLUMNS($E1208:F1208))),""))</f>
        <v/>
      </c>
      <c r="M1208" t="str" cm="1">
        <f t="array" aca="1" ref="M1208" ca="1">_xlfn.SINGLE(IF(COLUMNS($E1208:G1208)&lt;=COUNTIF(INDIRECT("'Raw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Input'!$B$3)),COLUMNS($E1208:G1208))),""))</f>
        <v/>
      </c>
      <c r="N1208" t="str" cm="1">
        <f t="array" aca="1" ref="N1208" ca="1">_xlfn.SINGLE(IF(COLUMNS($E1208:H1208)&lt;=COUNTIF(INDIRECT("'Raw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Input'!$B$3)),COLUMNS($E1208:H1208))),""))</f>
        <v/>
      </c>
      <c r="O1208" t="str" cm="1">
        <f t="array" aca="1" ref="O1208" ca="1">_xlfn.SINGLE(IF(COLUMNS($E1208:I1208)&lt;=COUNTIF(INDIRECT("'Raw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Input'!$B$3)),COLUMNS($E1208:I1208))),""))</f>
        <v/>
      </c>
      <c r="P1208" t="str" cm="1">
        <f t="array" aca="1" ref="P1208" ca="1">_xlfn.SINGLE(IF(COLUMNS($E1208:J1208)&lt;=COUNTIF(INDIRECT("'Raw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Input'!$B$3)),COLUMNS($E1208:J1208))),""))</f>
        <v/>
      </c>
      <c r="Q1208" t="str">
        <f t="shared" ca="1" si="449"/>
        <v>Int</v>
      </c>
      <c r="R1208" t="str">
        <f t="shared" ca="1" si="450"/>
        <v/>
      </c>
      <c r="S1208" t="str">
        <f t="shared" ca="1" si="451"/>
        <v/>
      </c>
      <c r="T1208" t="str">
        <f t="shared" ca="1" si="442"/>
        <v/>
      </c>
      <c r="U1208" t="str">
        <f t="shared" ca="1" si="443"/>
        <v/>
      </c>
      <c r="V1208">
        <v>1208</v>
      </c>
      <c r="DE1208"/>
      <c r="HB1208"/>
    </row>
    <row r="1209" spans="1:210">
      <c r="A1209">
        <v>11</v>
      </c>
      <c r="B1209" t="str">
        <f t="shared" ca="1" si="448"/>
        <v/>
      </c>
      <c r="C1209" t="str">
        <f t="shared" ca="1" si="432"/>
        <v/>
      </c>
      <c r="D1209" t="str">
        <f t="shared" ca="1" si="433"/>
        <v/>
      </c>
      <c r="E1209" t="str" cm="1">
        <f t="array" aca="1" ref="E1209" ca="1">_xlfn.SINGLE(IF(COLUMNS($E1209:E1209)&lt;=COUNTIF(INDIRECT("'Raw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Input'!$B$3)),COLUMNS($E1209:E1209))),""))</f>
        <v>Int</v>
      </c>
      <c r="F1209" t="str" cm="1">
        <f t="array" aca="1" ref="F1209" ca="1">_xlfn.SINGLE(IF(COLUMNS($E1209:F1209)&lt;=COUNTIF(INDIRECT("'Raw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Input'!$B$3)),COLUMNS($E1209:F1209))),""))</f>
        <v/>
      </c>
      <c r="G1209" t="str" cm="1">
        <f t="array" aca="1" ref="G1209" ca="1">_xlfn.SINGLE(IF(COLUMNS($E1209:G1209)&lt;=COUNTIF(INDIRECT("'Raw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Input'!$B$3)),COLUMNS($E1209:G1209))),""))</f>
        <v/>
      </c>
      <c r="H1209" t="str" cm="1">
        <f t="array" aca="1" ref="H1209" ca="1">_xlfn.SINGLE(IF(COLUMNS($E1209:H1209)&lt;=COUNTIF(INDIRECT("'Raw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Input'!$B$3)),COLUMNS($E1209:H1209))),""))</f>
        <v/>
      </c>
      <c r="I1209" t="str" cm="1">
        <f t="array" aca="1" ref="I1209" ca="1">_xlfn.SINGLE(IF(COLUMNS($E1209:I1209)&lt;=COUNTIF(INDIRECT("'Raw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Input'!$B$3)),COLUMNS($E1209:I1209))),""))</f>
        <v/>
      </c>
      <c r="J1209" t="str" cm="1">
        <f t="array" aca="1" ref="J1209" ca="1">_xlfn.SINGLE(IF(COLUMNS($E1209:J1209)&lt;=COUNTIF(INDIRECT("'Raw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Input'!$B$3)),COLUMNS($E1209:J1209))),""))</f>
        <v/>
      </c>
      <c r="K1209" t="str" cm="1">
        <f t="array" aca="1" ref="K1209" ca="1">_xlfn.SINGLE(IF(COLUMNS($E1209:E1209)&lt;=COUNTIF(INDIRECT("'Raw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Input'!$B$3)),COLUMNS($E1209:E1209))),""))</f>
        <v>Boolean</v>
      </c>
      <c r="L1209" t="str" cm="1">
        <f t="array" aca="1" ref="L1209" ca="1">_xlfn.SINGLE(IF(COLUMNS($E1209:F1209)&lt;=COUNTIF(INDIRECT("'Raw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Input'!$B$3)),COLUMNS($E1209:F1209))),""))</f>
        <v/>
      </c>
      <c r="M1209" t="str" cm="1">
        <f t="array" aca="1" ref="M1209" ca="1">_xlfn.SINGLE(IF(COLUMNS($E1209:G1209)&lt;=COUNTIF(INDIRECT("'Raw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Input'!$B$3)),COLUMNS($E1209:G1209))),""))</f>
        <v/>
      </c>
      <c r="N1209" t="str" cm="1">
        <f t="array" aca="1" ref="N1209" ca="1">_xlfn.SINGLE(IF(COLUMNS($E1209:H1209)&lt;=COUNTIF(INDIRECT("'Raw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Input'!$B$3)),COLUMNS($E1209:H1209))),""))</f>
        <v/>
      </c>
      <c r="O1209" t="str" cm="1">
        <f t="array" aca="1" ref="O1209" ca="1">_xlfn.SINGLE(IF(COLUMNS($E1209:I1209)&lt;=COUNTIF(INDIRECT("'Raw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Input'!$B$3)),COLUMNS($E1209:I1209))),""))</f>
        <v/>
      </c>
      <c r="P1209" t="str" cm="1">
        <f t="array" aca="1" ref="P1209" ca="1">_xlfn.SINGLE(IF(COLUMNS($E1209:J1209)&lt;=COUNTIF(INDIRECT("'Raw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Input'!$B$3)),COLUMNS($E1209:J1209))),""))</f>
        <v/>
      </c>
      <c r="Q1209" t="str">
        <f t="shared" ca="1" si="449"/>
        <v>Int</v>
      </c>
      <c r="R1209" t="str">
        <f t="shared" ca="1" si="450"/>
        <v/>
      </c>
      <c r="S1209" t="str">
        <f t="shared" ca="1" si="451"/>
        <v/>
      </c>
      <c r="T1209" t="str">
        <f t="shared" ca="1" si="442"/>
        <v/>
      </c>
      <c r="U1209" t="str">
        <f t="shared" ca="1" si="443"/>
        <v/>
      </c>
      <c r="V1209">
        <v>1209</v>
      </c>
      <c r="DE1209"/>
      <c r="HB1209"/>
    </row>
    <row r="1210" spans="1:210">
      <c r="A1210">
        <v>12</v>
      </c>
      <c r="B1210" t="str">
        <f t="shared" ca="1" si="448"/>
        <v/>
      </c>
      <c r="C1210" t="str">
        <f t="shared" ca="1" si="432"/>
        <v/>
      </c>
      <c r="D1210" t="str">
        <f t="shared" ca="1" si="433"/>
        <v/>
      </c>
      <c r="E1210" t="str" cm="1">
        <f t="array" aca="1" ref="E1210" ca="1">_xlfn.SINGLE(IF(COLUMNS($E1210:E1210)&lt;=COUNTIF(INDIRECT("'Raw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Input'!$B$3)),COLUMNS($E1210:E1210))),""))</f>
        <v>Int</v>
      </c>
      <c r="F1210" t="str" cm="1">
        <f t="array" aca="1" ref="F1210" ca="1">_xlfn.SINGLE(IF(COLUMNS($E1210:F1210)&lt;=COUNTIF(INDIRECT("'Raw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Input'!$B$3)),COLUMNS($E1210:F1210))),""))</f>
        <v/>
      </c>
      <c r="G1210" t="str" cm="1">
        <f t="array" aca="1" ref="G1210" ca="1">_xlfn.SINGLE(IF(COLUMNS($E1210:G1210)&lt;=COUNTIF(INDIRECT("'Raw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Input'!$B$3)),COLUMNS($E1210:G1210))),""))</f>
        <v/>
      </c>
      <c r="H1210" t="str" cm="1">
        <f t="array" aca="1" ref="H1210" ca="1">_xlfn.SINGLE(IF(COLUMNS($E1210:H1210)&lt;=COUNTIF(INDIRECT("'Raw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Input'!$B$3)),COLUMNS($E1210:H1210))),""))</f>
        <v/>
      </c>
      <c r="I1210" t="str" cm="1">
        <f t="array" aca="1" ref="I1210" ca="1">_xlfn.SINGLE(IF(COLUMNS($E1210:I1210)&lt;=COUNTIF(INDIRECT("'Raw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Input'!$B$3)),COLUMNS($E1210:I1210))),""))</f>
        <v/>
      </c>
      <c r="J1210" t="str" cm="1">
        <f t="array" aca="1" ref="J1210" ca="1">_xlfn.SINGLE(IF(COLUMNS($E1210:J1210)&lt;=COUNTIF(INDIRECT("'Raw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Input'!$B$3)),COLUMNS($E1210:J1210))),""))</f>
        <v/>
      </c>
      <c r="K1210" t="str" cm="1">
        <f t="array" aca="1" ref="K1210" ca="1">_xlfn.SINGLE(IF(COLUMNS($E1210:E1210)&lt;=COUNTIF(INDIRECT("'Raw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Input'!$B$3)),COLUMNS($E1210:E1210))),""))</f>
        <v>Boolean</v>
      </c>
      <c r="L1210" t="str" cm="1">
        <f t="array" aca="1" ref="L1210" ca="1">_xlfn.SINGLE(IF(COLUMNS($E1210:F1210)&lt;=COUNTIF(INDIRECT("'Raw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Input'!$B$3)),COLUMNS($E1210:F1210))),""))</f>
        <v/>
      </c>
      <c r="M1210" t="str" cm="1">
        <f t="array" aca="1" ref="M1210" ca="1">_xlfn.SINGLE(IF(COLUMNS($E1210:G1210)&lt;=COUNTIF(INDIRECT("'Raw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Input'!$B$3)),COLUMNS($E1210:G1210))),""))</f>
        <v/>
      </c>
      <c r="N1210" t="str" cm="1">
        <f t="array" aca="1" ref="N1210" ca="1">_xlfn.SINGLE(IF(COLUMNS($E1210:H1210)&lt;=COUNTIF(INDIRECT("'Raw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Input'!$B$3)),COLUMNS($E1210:H1210))),""))</f>
        <v/>
      </c>
      <c r="O1210" t="str" cm="1">
        <f t="array" aca="1" ref="O1210" ca="1">_xlfn.SINGLE(IF(COLUMNS($E1210:I1210)&lt;=COUNTIF(INDIRECT("'Raw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Input'!$B$3)),COLUMNS($E1210:I1210))),""))</f>
        <v/>
      </c>
      <c r="P1210" t="str" cm="1">
        <f t="array" aca="1" ref="P1210" ca="1">_xlfn.SINGLE(IF(COLUMNS($E1210:J1210)&lt;=COUNTIF(INDIRECT("'Raw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Input'!$B$3)),COLUMNS($E1210:J1210))),""))</f>
        <v/>
      </c>
      <c r="Q1210" t="str">
        <f t="shared" ca="1" si="449"/>
        <v>Int</v>
      </c>
      <c r="R1210" t="str">
        <f t="shared" ca="1" si="450"/>
        <v/>
      </c>
      <c r="S1210" t="str">
        <f t="shared" ca="1" si="451"/>
        <v/>
      </c>
      <c r="T1210" t="str">
        <f t="shared" ca="1" si="442"/>
        <v/>
      </c>
      <c r="U1210" t="str">
        <f t="shared" ca="1" si="443"/>
        <v/>
      </c>
      <c r="V1210">
        <v>1210</v>
      </c>
      <c r="DE1210"/>
      <c r="HB1210"/>
    </row>
    <row r="1211" spans="1:210">
      <c r="A1211" s="79" t="str">
        <f ca="1">IF(ISBLANK(INDIRECT("Setup!A"&amp;(1+(V1211+11)/13))),"",INDIRECT("Setup!A"&amp;(1+(V1211+11)/13)))</f>
        <v/>
      </c>
      <c r="C1211" t="str">
        <f t="shared" ca="1" si="432"/>
        <v/>
      </c>
      <c r="D1211" t="str">
        <f t="shared" ca="1" si="433"/>
        <v/>
      </c>
      <c r="K1211" t="str" cm="1">
        <f t="array" aca="1" ref="K1211" ca="1">_xlfn.SINGLE(IF(COLUMNS($E1211:E1211)&lt;=COUNTIF(INDIRECT("'Raw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Input'!$B$3)),COLUMNS($E1211:E1211))),""))</f>
        <v/>
      </c>
      <c r="L1211" t="str" cm="1">
        <f t="array" aca="1" ref="L1211" ca="1">_xlfn.SINGLE(IF(COLUMNS($E1211:F1211)&lt;=COUNTIF(INDIRECT("'Raw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Input'!$B$3)),COLUMNS($E1211:F1211))),""))</f>
        <v/>
      </c>
      <c r="M1211" t="str" cm="1">
        <f t="array" aca="1" ref="M1211" ca="1">_xlfn.SINGLE(IF(COLUMNS($E1211:G1211)&lt;=COUNTIF(INDIRECT("'Raw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Input'!$B$3)),COLUMNS($E1211:G1211))),""))</f>
        <v/>
      </c>
      <c r="N1211" t="str" cm="1">
        <f t="array" aca="1" ref="N1211" ca="1">_xlfn.SINGLE(IF(COLUMNS($E1211:H1211)&lt;=COUNTIF(INDIRECT("'Raw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Input'!$B$3)),COLUMNS($E1211:H1211))),""))</f>
        <v/>
      </c>
      <c r="O1211" t="str" cm="1">
        <f t="array" aca="1" ref="O1211" ca="1">_xlfn.SINGLE(IF(COLUMNS($E1211:I1211)&lt;=COUNTIF(INDIRECT("'Raw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Input'!$B$3)),COLUMNS($E1211:I1211))),""))</f>
        <v/>
      </c>
      <c r="P1211" t="str" cm="1">
        <f t="array" aca="1" ref="P1211" ca="1">_xlfn.SINGLE(IF(COLUMNS($E1211:J1211)&lt;=COUNTIF(INDIRECT("'Raw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Input'!$B$3)),COLUMNS($E1211:J1211))),""))</f>
        <v/>
      </c>
      <c r="T1211" t="str">
        <f t="shared" ca="1" si="442"/>
        <v/>
      </c>
      <c r="U1211" t="str">
        <f t="shared" ca="1" si="443"/>
        <v/>
      </c>
      <c r="V1211">
        <v>1211</v>
      </c>
      <c r="DE1211"/>
      <c r="HB1211"/>
    </row>
    <row r="1212" spans="1:210">
      <c r="A1212">
        <v>1</v>
      </c>
      <c r="B1212" t="str">
        <f t="shared" ref="B1212:B1223" ca="1" si="452">IFERROR(IF(ISBLANK(INDIRECT(INDIRECT("A"&amp;V1212-A1212)&amp;"!B"&amp;A1212+3)),"",INDIRECT(INDIRECT("A"&amp;V1212-A1212)&amp;"!B"&amp;A1212+3)),"")</f>
        <v/>
      </c>
      <c r="C1212" t="str">
        <f t="shared" ca="1" si="432"/>
        <v/>
      </c>
      <c r="D1212" t="str">
        <f t="shared" ca="1" si="433"/>
        <v/>
      </c>
      <c r="E1212" t="str" cm="1">
        <f t="array" aca="1" ref="E1212" ca="1">_xlfn.SINGLE(IF(COLUMNS($E1212:E1212)&lt;=COUNTIF(INDIRECT("'Raw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Input'!$B$3)),COLUMNS($E1212:E1212))),""))</f>
        <v>Int</v>
      </c>
      <c r="F1212" t="str" cm="1">
        <f t="array" aca="1" ref="F1212" ca="1">_xlfn.SINGLE(IF(COLUMNS($E1212:F1212)&lt;=COUNTIF(INDIRECT("'Raw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Input'!$B$3)),COLUMNS($E1212:F1212))),""))</f>
        <v/>
      </c>
      <c r="G1212" t="str" cm="1">
        <f t="array" aca="1" ref="G1212" ca="1">_xlfn.SINGLE(IF(COLUMNS($E1212:G1212)&lt;=COUNTIF(INDIRECT("'Raw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Input'!$B$3)),COLUMNS($E1212:G1212))),""))</f>
        <v/>
      </c>
      <c r="H1212" t="str" cm="1">
        <f t="array" aca="1" ref="H1212" ca="1">_xlfn.SINGLE(IF(COLUMNS($E1212:H1212)&lt;=COUNTIF(INDIRECT("'Raw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Input'!$B$3)),COLUMNS($E1212:H1212))),""))</f>
        <v/>
      </c>
      <c r="I1212" t="str" cm="1">
        <f t="array" aca="1" ref="I1212" ca="1">_xlfn.SINGLE(IF(COLUMNS($E1212:I1212)&lt;=COUNTIF(INDIRECT("'Raw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Input'!$B$3)),COLUMNS($E1212:I1212))),""))</f>
        <v/>
      </c>
      <c r="J1212" t="str" cm="1">
        <f t="array" aca="1" ref="J1212" ca="1">_xlfn.SINGLE(IF(COLUMNS($E1212:J1212)&lt;=COUNTIF(INDIRECT("'Raw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Input'!$B$3)),COLUMNS($E1212:J1212))),""))</f>
        <v/>
      </c>
      <c r="K1212" t="str" cm="1">
        <f t="array" aca="1" ref="K1212" ca="1">_xlfn.SINGLE(IF(COLUMNS($E1212:E1212)&lt;=COUNTIF(INDIRECT("'Raw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Input'!$B$3)),COLUMNS($E1212:E1212))),""))</f>
        <v>Boolean</v>
      </c>
      <c r="L1212" t="str" cm="1">
        <f t="array" aca="1" ref="L1212" ca="1">_xlfn.SINGLE(IF(COLUMNS($E1212:F1212)&lt;=COUNTIF(INDIRECT("'Raw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Input'!$B$3)),COLUMNS($E1212:F1212))),""))</f>
        <v/>
      </c>
      <c r="M1212" t="str" cm="1">
        <f t="array" aca="1" ref="M1212" ca="1">_xlfn.SINGLE(IF(COLUMNS($E1212:G1212)&lt;=COUNTIF(INDIRECT("'Raw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Input'!$B$3)),COLUMNS($E1212:G1212))),""))</f>
        <v/>
      </c>
      <c r="N1212" t="str" cm="1">
        <f t="array" aca="1" ref="N1212" ca="1">_xlfn.SINGLE(IF(COLUMNS($E1212:H1212)&lt;=COUNTIF(INDIRECT("'Raw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Input'!$B$3)),COLUMNS($E1212:H1212))),""))</f>
        <v/>
      </c>
      <c r="O1212" t="str" cm="1">
        <f t="array" aca="1" ref="O1212" ca="1">_xlfn.SINGLE(IF(COLUMNS($E1212:I1212)&lt;=COUNTIF(INDIRECT("'Raw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Input'!$B$3)),COLUMNS($E1212:I1212))),""))</f>
        <v/>
      </c>
      <c r="P1212" t="str" cm="1">
        <f t="array" aca="1" ref="P1212" ca="1">_xlfn.SINGLE(IF(COLUMNS($E1212:J1212)&lt;=COUNTIF(INDIRECT("'Raw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Input'!$B$3)),COLUMNS($E1212:J1212))),""))</f>
        <v/>
      </c>
      <c r="Q1212" t="str">
        <f t="shared" ref="Q1212:Q1223" ca="1" si="453">IF(NOT(C1212=K1212),E1212,IF(NOT(C1212=L1212),F1212,IF(NOT(C1212=M1212),G1212,IF(NOT(C1212=N1212),H1212,IF(NOT(C1212=O1212),I1212,IF(NOT(C1212=P1212),J1212,""))))))</f>
        <v>Int</v>
      </c>
      <c r="R1212" t="str">
        <f t="shared" ref="R1212:R1223" ca="1" si="454">IF(AND(NOT(C1212=L1212),NOT(F1212=Q1212)),F1212,IF(AND(NOT(C1212=M1212),NOT(G1212=Q1212)),G1212,IF(AND(NOT(C1212=N1212),NOT(H1212=Q1212)),H1212,IF(AND(NOT(C1212=O1212),NOT(I1212=Q1212)),I1212,IF(AND(NOT(C1212=P1212),NOT(J1212=Q1212)),J1212,"")))))</f>
        <v/>
      </c>
      <c r="S1212" t="str">
        <f t="shared" ref="S1212:S1223" ca="1" si="455">IF(AND(NOT(C1212=M1212),NOT(G1212=Q1212),NOT(G1212=R1212)),G1212,IF(AND(NOT(C1212=N1212),NOT(H1212=Q1212),NOT(H1212=R1212)),H1212,IF(AND(NOT(C1212=O1212),NOT(I1212=Q1212),NOT(I1212=R1212)),I1212,IF(AND(NOT(C1212=P1212),NOT(J1212=Q1212),NOT(J1212=R1212)),J1212,""))))</f>
        <v/>
      </c>
      <c r="T1212" t="str">
        <f t="shared" ca="1" si="442"/>
        <v/>
      </c>
      <c r="U1212" t="str">
        <f t="shared" ca="1" si="443"/>
        <v/>
      </c>
      <c r="V1212">
        <v>1212</v>
      </c>
      <c r="DE1212"/>
      <c r="HB1212"/>
    </row>
    <row r="1213" spans="1:210">
      <c r="A1213">
        <v>2</v>
      </c>
      <c r="B1213" t="str">
        <f t="shared" ca="1" si="452"/>
        <v/>
      </c>
      <c r="C1213" t="str">
        <f t="shared" ca="1" si="432"/>
        <v/>
      </c>
      <c r="D1213" t="str">
        <f t="shared" ca="1" si="433"/>
        <v/>
      </c>
      <c r="E1213" t="str" cm="1">
        <f t="array" aca="1" ref="E1213" ca="1">_xlfn.SINGLE(IF(COLUMNS($E1213:E1213)&lt;=COUNTIF(INDIRECT("'Raw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Input'!$B$3)),COLUMNS($E1213:E1213))),""))</f>
        <v>Int</v>
      </c>
      <c r="F1213" t="str" cm="1">
        <f t="array" aca="1" ref="F1213" ca="1">_xlfn.SINGLE(IF(COLUMNS($E1213:F1213)&lt;=COUNTIF(INDIRECT("'Raw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Input'!$B$3)),COLUMNS($E1213:F1213))),""))</f>
        <v/>
      </c>
      <c r="G1213" t="str" cm="1">
        <f t="array" aca="1" ref="G1213" ca="1">_xlfn.SINGLE(IF(COLUMNS($E1213:G1213)&lt;=COUNTIF(INDIRECT("'Raw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Input'!$B$3)),COLUMNS($E1213:G1213))),""))</f>
        <v/>
      </c>
      <c r="H1213" t="str" cm="1">
        <f t="array" aca="1" ref="H1213" ca="1">_xlfn.SINGLE(IF(COLUMNS($E1213:H1213)&lt;=COUNTIF(INDIRECT("'Raw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Input'!$B$3)),COLUMNS($E1213:H1213))),""))</f>
        <v/>
      </c>
      <c r="I1213" t="str" cm="1">
        <f t="array" aca="1" ref="I1213" ca="1">_xlfn.SINGLE(IF(COLUMNS($E1213:I1213)&lt;=COUNTIF(INDIRECT("'Raw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Input'!$B$3)),COLUMNS($E1213:I1213))),""))</f>
        <v/>
      </c>
      <c r="J1213" t="str" cm="1">
        <f t="array" aca="1" ref="J1213" ca="1">_xlfn.SINGLE(IF(COLUMNS($E1213:J1213)&lt;=COUNTIF(INDIRECT("'Raw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Input'!$B$3)),COLUMNS($E1213:J1213))),""))</f>
        <v/>
      </c>
      <c r="K1213" t="str" cm="1">
        <f t="array" aca="1" ref="K1213" ca="1">_xlfn.SINGLE(IF(COLUMNS($E1213:E1213)&lt;=COUNTIF(INDIRECT("'Raw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Input'!$B$3)),COLUMNS($E1213:E1213))),""))</f>
        <v>Boolean</v>
      </c>
      <c r="L1213" t="str" cm="1">
        <f t="array" aca="1" ref="L1213" ca="1">_xlfn.SINGLE(IF(COLUMNS($E1213:F1213)&lt;=COUNTIF(INDIRECT("'Raw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Input'!$B$3)),COLUMNS($E1213:F1213))),""))</f>
        <v/>
      </c>
      <c r="M1213" t="str" cm="1">
        <f t="array" aca="1" ref="M1213" ca="1">_xlfn.SINGLE(IF(COLUMNS($E1213:G1213)&lt;=COUNTIF(INDIRECT("'Raw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Input'!$B$3)),COLUMNS($E1213:G1213))),""))</f>
        <v/>
      </c>
      <c r="N1213" t="str" cm="1">
        <f t="array" aca="1" ref="N1213" ca="1">_xlfn.SINGLE(IF(COLUMNS($E1213:H1213)&lt;=COUNTIF(INDIRECT("'Raw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Input'!$B$3)),COLUMNS($E1213:H1213))),""))</f>
        <v/>
      </c>
      <c r="O1213" t="str" cm="1">
        <f t="array" aca="1" ref="O1213" ca="1">_xlfn.SINGLE(IF(COLUMNS($E1213:I1213)&lt;=COUNTIF(INDIRECT("'Raw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Input'!$B$3)),COLUMNS($E1213:I1213))),""))</f>
        <v/>
      </c>
      <c r="P1213" t="str" cm="1">
        <f t="array" aca="1" ref="P1213" ca="1">_xlfn.SINGLE(IF(COLUMNS($E1213:J1213)&lt;=COUNTIF(INDIRECT("'Raw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Input'!$B$3)),COLUMNS($E1213:J1213))),""))</f>
        <v/>
      </c>
      <c r="Q1213" t="str">
        <f t="shared" ca="1" si="453"/>
        <v>Int</v>
      </c>
      <c r="R1213" t="str">
        <f t="shared" ca="1" si="454"/>
        <v/>
      </c>
      <c r="S1213" t="str">
        <f t="shared" ca="1" si="455"/>
        <v/>
      </c>
      <c r="T1213" t="str">
        <f t="shared" ca="1" si="442"/>
        <v/>
      </c>
      <c r="U1213" t="str">
        <f t="shared" ca="1" si="443"/>
        <v/>
      </c>
      <c r="V1213">
        <v>1213</v>
      </c>
      <c r="DE1213"/>
      <c r="HB1213"/>
    </row>
    <row r="1214" spans="1:210">
      <c r="A1214">
        <v>3</v>
      </c>
      <c r="B1214" t="str">
        <f t="shared" ca="1" si="452"/>
        <v/>
      </c>
      <c r="C1214" t="str">
        <f t="shared" ca="1" si="432"/>
        <v/>
      </c>
      <c r="D1214" t="str">
        <f t="shared" ca="1" si="433"/>
        <v/>
      </c>
      <c r="E1214" t="str" cm="1">
        <f t="array" aca="1" ref="E1214" ca="1">_xlfn.SINGLE(IF(COLUMNS($E1214:E1214)&lt;=COUNTIF(INDIRECT("'Raw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Input'!$B$3)),COLUMNS($E1214:E1214))),""))</f>
        <v>Int</v>
      </c>
      <c r="F1214" t="str" cm="1">
        <f t="array" aca="1" ref="F1214" ca="1">_xlfn.SINGLE(IF(COLUMNS($E1214:F1214)&lt;=COUNTIF(INDIRECT("'Raw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Input'!$B$3)),COLUMNS($E1214:F1214))),""))</f>
        <v/>
      </c>
      <c r="G1214" t="str" cm="1">
        <f t="array" aca="1" ref="G1214" ca="1">_xlfn.SINGLE(IF(COLUMNS($E1214:G1214)&lt;=COUNTIF(INDIRECT("'Raw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Input'!$B$3)),COLUMNS($E1214:G1214))),""))</f>
        <v/>
      </c>
      <c r="H1214" t="str" cm="1">
        <f t="array" aca="1" ref="H1214" ca="1">_xlfn.SINGLE(IF(COLUMNS($E1214:H1214)&lt;=COUNTIF(INDIRECT("'Raw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Input'!$B$3)),COLUMNS($E1214:H1214))),""))</f>
        <v/>
      </c>
      <c r="I1214" t="str" cm="1">
        <f t="array" aca="1" ref="I1214" ca="1">_xlfn.SINGLE(IF(COLUMNS($E1214:I1214)&lt;=COUNTIF(INDIRECT("'Raw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Input'!$B$3)),COLUMNS($E1214:I1214))),""))</f>
        <v/>
      </c>
      <c r="J1214" t="str" cm="1">
        <f t="array" aca="1" ref="J1214" ca="1">_xlfn.SINGLE(IF(COLUMNS($E1214:J1214)&lt;=COUNTIF(INDIRECT("'Raw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Input'!$B$3)),COLUMNS($E1214:J1214))),""))</f>
        <v/>
      </c>
      <c r="K1214" t="str" cm="1">
        <f t="array" aca="1" ref="K1214" ca="1">_xlfn.SINGLE(IF(COLUMNS($E1214:E1214)&lt;=COUNTIF(INDIRECT("'Raw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Input'!$B$3)),COLUMNS($E1214:E1214))),""))</f>
        <v>Boolean</v>
      </c>
      <c r="L1214" t="str" cm="1">
        <f t="array" aca="1" ref="L1214" ca="1">_xlfn.SINGLE(IF(COLUMNS($E1214:F1214)&lt;=COUNTIF(INDIRECT("'Raw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Input'!$B$3)),COLUMNS($E1214:F1214))),""))</f>
        <v/>
      </c>
      <c r="M1214" t="str" cm="1">
        <f t="array" aca="1" ref="M1214" ca="1">_xlfn.SINGLE(IF(COLUMNS($E1214:G1214)&lt;=COUNTIF(INDIRECT("'Raw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Input'!$B$3)),COLUMNS($E1214:G1214))),""))</f>
        <v/>
      </c>
      <c r="N1214" t="str" cm="1">
        <f t="array" aca="1" ref="N1214" ca="1">_xlfn.SINGLE(IF(COLUMNS($E1214:H1214)&lt;=COUNTIF(INDIRECT("'Raw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Input'!$B$3)),COLUMNS($E1214:H1214))),""))</f>
        <v/>
      </c>
      <c r="O1214" t="str" cm="1">
        <f t="array" aca="1" ref="O1214" ca="1">_xlfn.SINGLE(IF(COLUMNS($E1214:I1214)&lt;=COUNTIF(INDIRECT("'Raw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Input'!$B$3)),COLUMNS($E1214:I1214))),""))</f>
        <v/>
      </c>
      <c r="P1214" t="str" cm="1">
        <f t="array" aca="1" ref="P1214" ca="1">_xlfn.SINGLE(IF(COLUMNS($E1214:J1214)&lt;=COUNTIF(INDIRECT("'Raw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Input'!$B$3)),COLUMNS($E1214:J1214))),""))</f>
        <v/>
      </c>
      <c r="Q1214" t="str">
        <f t="shared" ca="1" si="453"/>
        <v>Int</v>
      </c>
      <c r="R1214" t="str">
        <f t="shared" ca="1" si="454"/>
        <v/>
      </c>
      <c r="S1214" t="str">
        <f t="shared" ca="1" si="455"/>
        <v/>
      </c>
      <c r="T1214" t="str">
        <f t="shared" ca="1" si="442"/>
        <v/>
      </c>
      <c r="U1214" t="str">
        <f t="shared" ca="1" si="443"/>
        <v/>
      </c>
      <c r="V1214">
        <v>1214</v>
      </c>
      <c r="DE1214"/>
      <c r="HB1214"/>
    </row>
    <row r="1215" spans="1:210">
      <c r="A1215">
        <v>4</v>
      </c>
      <c r="B1215" t="str">
        <f t="shared" ca="1" si="452"/>
        <v/>
      </c>
      <c r="C1215" t="str">
        <f t="shared" ca="1" si="432"/>
        <v/>
      </c>
      <c r="D1215" t="str">
        <f t="shared" ca="1" si="433"/>
        <v/>
      </c>
      <c r="E1215" t="str" cm="1">
        <f t="array" aca="1" ref="E1215" ca="1">_xlfn.SINGLE(IF(COLUMNS($E1215:E1215)&lt;=COUNTIF(INDIRECT("'Raw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Input'!$B$3)),COLUMNS($E1215:E1215))),""))</f>
        <v>Int</v>
      </c>
      <c r="F1215" t="str" cm="1">
        <f t="array" aca="1" ref="F1215" ca="1">_xlfn.SINGLE(IF(COLUMNS($E1215:F1215)&lt;=COUNTIF(INDIRECT("'Raw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Input'!$B$3)),COLUMNS($E1215:F1215))),""))</f>
        <v/>
      </c>
      <c r="G1215" t="str" cm="1">
        <f t="array" aca="1" ref="G1215" ca="1">_xlfn.SINGLE(IF(COLUMNS($E1215:G1215)&lt;=COUNTIF(INDIRECT("'Raw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Input'!$B$3)),COLUMNS($E1215:G1215))),""))</f>
        <v/>
      </c>
      <c r="H1215" t="str" cm="1">
        <f t="array" aca="1" ref="H1215" ca="1">_xlfn.SINGLE(IF(COLUMNS($E1215:H1215)&lt;=COUNTIF(INDIRECT("'Raw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Input'!$B$3)),COLUMNS($E1215:H1215))),""))</f>
        <v/>
      </c>
      <c r="I1215" t="str" cm="1">
        <f t="array" aca="1" ref="I1215" ca="1">_xlfn.SINGLE(IF(COLUMNS($E1215:I1215)&lt;=COUNTIF(INDIRECT("'Raw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Input'!$B$3)),COLUMNS($E1215:I1215))),""))</f>
        <v/>
      </c>
      <c r="J1215" t="str" cm="1">
        <f t="array" aca="1" ref="J1215" ca="1">_xlfn.SINGLE(IF(COLUMNS($E1215:J1215)&lt;=COUNTIF(INDIRECT("'Raw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Input'!$B$3)),COLUMNS($E1215:J1215))),""))</f>
        <v/>
      </c>
      <c r="K1215" t="str" cm="1">
        <f t="array" aca="1" ref="K1215" ca="1">_xlfn.SINGLE(IF(COLUMNS($E1215:E1215)&lt;=COUNTIF(INDIRECT("'Raw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Input'!$B$3)),COLUMNS($E1215:E1215))),""))</f>
        <v>Boolean</v>
      </c>
      <c r="L1215" t="str" cm="1">
        <f t="array" aca="1" ref="L1215" ca="1">_xlfn.SINGLE(IF(COLUMNS($E1215:F1215)&lt;=COUNTIF(INDIRECT("'Raw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Input'!$B$3)),COLUMNS($E1215:F1215))),""))</f>
        <v/>
      </c>
      <c r="M1215" t="str" cm="1">
        <f t="array" aca="1" ref="M1215" ca="1">_xlfn.SINGLE(IF(COLUMNS($E1215:G1215)&lt;=COUNTIF(INDIRECT("'Raw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Input'!$B$3)),COLUMNS($E1215:G1215))),""))</f>
        <v/>
      </c>
      <c r="N1215" t="str" cm="1">
        <f t="array" aca="1" ref="N1215" ca="1">_xlfn.SINGLE(IF(COLUMNS($E1215:H1215)&lt;=COUNTIF(INDIRECT("'Raw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Input'!$B$3)),COLUMNS($E1215:H1215))),""))</f>
        <v/>
      </c>
      <c r="O1215" t="str" cm="1">
        <f t="array" aca="1" ref="O1215" ca="1">_xlfn.SINGLE(IF(COLUMNS($E1215:I1215)&lt;=COUNTIF(INDIRECT("'Raw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Input'!$B$3)),COLUMNS($E1215:I1215))),""))</f>
        <v/>
      </c>
      <c r="P1215" t="str" cm="1">
        <f t="array" aca="1" ref="P1215" ca="1">_xlfn.SINGLE(IF(COLUMNS($E1215:J1215)&lt;=COUNTIF(INDIRECT("'Raw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Input'!$B$3)),COLUMNS($E1215:J1215))),""))</f>
        <v/>
      </c>
      <c r="Q1215" t="str">
        <f t="shared" ca="1" si="453"/>
        <v>Int</v>
      </c>
      <c r="R1215" t="str">
        <f t="shared" ca="1" si="454"/>
        <v/>
      </c>
      <c r="S1215" t="str">
        <f t="shared" ca="1" si="455"/>
        <v/>
      </c>
      <c r="T1215" t="str">
        <f t="shared" ca="1" si="442"/>
        <v/>
      </c>
      <c r="U1215" t="str">
        <f t="shared" ca="1" si="443"/>
        <v/>
      </c>
      <c r="V1215">
        <v>1215</v>
      </c>
      <c r="DE1215"/>
      <c r="HB1215"/>
    </row>
    <row r="1216" spans="1:210">
      <c r="A1216">
        <v>5</v>
      </c>
      <c r="B1216" t="str">
        <f t="shared" ca="1" si="452"/>
        <v/>
      </c>
      <c r="C1216" t="str">
        <f t="shared" ca="1" si="432"/>
        <v/>
      </c>
      <c r="D1216" t="str">
        <f t="shared" ca="1" si="433"/>
        <v/>
      </c>
      <c r="E1216" t="str" cm="1">
        <f t="array" aca="1" ref="E1216" ca="1">_xlfn.SINGLE(IF(COLUMNS($E1216:E1216)&lt;=COUNTIF(INDIRECT("'Raw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Input'!$B$3)),COLUMNS($E1216:E1216))),""))</f>
        <v>Int</v>
      </c>
      <c r="F1216" t="str" cm="1">
        <f t="array" aca="1" ref="F1216" ca="1">_xlfn.SINGLE(IF(COLUMNS($E1216:F1216)&lt;=COUNTIF(INDIRECT("'Raw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Input'!$B$3)),COLUMNS($E1216:F1216))),""))</f>
        <v/>
      </c>
      <c r="G1216" t="str" cm="1">
        <f t="array" aca="1" ref="G1216" ca="1">_xlfn.SINGLE(IF(COLUMNS($E1216:G1216)&lt;=COUNTIF(INDIRECT("'Raw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Input'!$B$3)),COLUMNS($E1216:G1216))),""))</f>
        <v/>
      </c>
      <c r="H1216" t="str" cm="1">
        <f t="array" aca="1" ref="H1216" ca="1">_xlfn.SINGLE(IF(COLUMNS($E1216:H1216)&lt;=COUNTIF(INDIRECT("'Raw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Input'!$B$3)),COLUMNS($E1216:H1216))),""))</f>
        <v/>
      </c>
      <c r="I1216" t="str" cm="1">
        <f t="array" aca="1" ref="I1216" ca="1">_xlfn.SINGLE(IF(COLUMNS($E1216:I1216)&lt;=COUNTIF(INDIRECT("'Raw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Input'!$B$3)),COLUMNS($E1216:I1216))),""))</f>
        <v/>
      </c>
      <c r="J1216" t="str" cm="1">
        <f t="array" aca="1" ref="J1216" ca="1">_xlfn.SINGLE(IF(COLUMNS($E1216:J1216)&lt;=COUNTIF(INDIRECT("'Raw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Input'!$B$3)),COLUMNS($E1216:J1216))),""))</f>
        <v/>
      </c>
      <c r="K1216" t="str" cm="1">
        <f t="array" aca="1" ref="K1216" ca="1">_xlfn.SINGLE(IF(COLUMNS($E1216:E1216)&lt;=COUNTIF(INDIRECT("'Raw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Input'!$B$3)),COLUMNS($E1216:E1216))),""))</f>
        <v>Boolean</v>
      </c>
      <c r="L1216" t="str" cm="1">
        <f t="array" aca="1" ref="L1216" ca="1">_xlfn.SINGLE(IF(COLUMNS($E1216:F1216)&lt;=COUNTIF(INDIRECT("'Raw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Input'!$B$3)),COLUMNS($E1216:F1216))),""))</f>
        <v/>
      </c>
      <c r="M1216" t="str" cm="1">
        <f t="array" aca="1" ref="M1216" ca="1">_xlfn.SINGLE(IF(COLUMNS($E1216:G1216)&lt;=COUNTIF(INDIRECT("'Raw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Input'!$B$3)),COLUMNS($E1216:G1216))),""))</f>
        <v/>
      </c>
      <c r="N1216" t="str" cm="1">
        <f t="array" aca="1" ref="N1216" ca="1">_xlfn.SINGLE(IF(COLUMNS($E1216:H1216)&lt;=COUNTIF(INDIRECT("'Raw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Input'!$B$3)),COLUMNS($E1216:H1216))),""))</f>
        <v/>
      </c>
      <c r="O1216" t="str" cm="1">
        <f t="array" aca="1" ref="O1216" ca="1">_xlfn.SINGLE(IF(COLUMNS($E1216:I1216)&lt;=COUNTIF(INDIRECT("'Raw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Input'!$B$3)),COLUMNS($E1216:I1216))),""))</f>
        <v/>
      </c>
      <c r="P1216" t="str" cm="1">
        <f t="array" aca="1" ref="P1216" ca="1">_xlfn.SINGLE(IF(COLUMNS($E1216:J1216)&lt;=COUNTIF(INDIRECT("'Raw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Input'!$B$3)),COLUMNS($E1216:J1216))),""))</f>
        <v/>
      </c>
      <c r="Q1216" t="str">
        <f t="shared" ca="1" si="453"/>
        <v>Int</v>
      </c>
      <c r="R1216" t="str">
        <f t="shared" ca="1" si="454"/>
        <v/>
      </c>
      <c r="S1216" t="str">
        <f t="shared" ca="1" si="455"/>
        <v/>
      </c>
      <c r="T1216" t="str">
        <f t="shared" ca="1" si="442"/>
        <v/>
      </c>
      <c r="U1216" t="str">
        <f t="shared" ca="1" si="443"/>
        <v/>
      </c>
      <c r="V1216">
        <v>1216</v>
      </c>
      <c r="DE1216"/>
      <c r="HB1216"/>
    </row>
    <row r="1217" spans="1:210">
      <c r="A1217">
        <v>6</v>
      </c>
      <c r="B1217" t="str">
        <f t="shared" ca="1" si="452"/>
        <v/>
      </c>
      <c r="C1217" t="str">
        <f t="shared" ca="1" si="432"/>
        <v/>
      </c>
      <c r="D1217" t="str">
        <f t="shared" ca="1" si="433"/>
        <v/>
      </c>
      <c r="E1217" t="str" cm="1">
        <f t="array" aca="1" ref="E1217" ca="1">_xlfn.SINGLE(IF(COLUMNS($E1217:E1217)&lt;=COUNTIF(INDIRECT("'Raw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Input'!$B$3)),COLUMNS($E1217:E1217))),""))</f>
        <v>Int</v>
      </c>
      <c r="F1217" t="str" cm="1">
        <f t="array" aca="1" ref="F1217" ca="1">_xlfn.SINGLE(IF(COLUMNS($E1217:F1217)&lt;=COUNTIF(INDIRECT("'Raw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Input'!$B$3)),COLUMNS($E1217:F1217))),""))</f>
        <v/>
      </c>
      <c r="G1217" t="str" cm="1">
        <f t="array" aca="1" ref="G1217" ca="1">_xlfn.SINGLE(IF(COLUMNS($E1217:G1217)&lt;=COUNTIF(INDIRECT("'Raw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Input'!$B$3)),COLUMNS($E1217:G1217))),""))</f>
        <v/>
      </c>
      <c r="H1217" t="str" cm="1">
        <f t="array" aca="1" ref="H1217" ca="1">_xlfn.SINGLE(IF(COLUMNS($E1217:H1217)&lt;=COUNTIF(INDIRECT("'Raw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Input'!$B$3)),COLUMNS($E1217:H1217))),""))</f>
        <v/>
      </c>
      <c r="I1217" t="str" cm="1">
        <f t="array" aca="1" ref="I1217" ca="1">_xlfn.SINGLE(IF(COLUMNS($E1217:I1217)&lt;=COUNTIF(INDIRECT("'Raw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Input'!$B$3)),COLUMNS($E1217:I1217))),""))</f>
        <v/>
      </c>
      <c r="J1217" t="str" cm="1">
        <f t="array" aca="1" ref="J1217" ca="1">_xlfn.SINGLE(IF(COLUMNS($E1217:J1217)&lt;=COUNTIF(INDIRECT("'Raw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Input'!$B$3)),COLUMNS($E1217:J1217))),""))</f>
        <v/>
      </c>
      <c r="K1217" t="str" cm="1">
        <f t="array" aca="1" ref="K1217" ca="1">_xlfn.SINGLE(IF(COLUMNS($E1217:E1217)&lt;=COUNTIF(INDIRECT("'Raw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Input'!$B$3)),COLUMNS($E1217:E1217))),""))</f>
        <v>Boolean</v>
      </c>
      <c r="L1217" t="str" cm="1">
        <f t="array" aca="1" ref="L1217" ca="1">_xlfn.SINGLE(IF(COLUMNS($E1217:F1217)&lt;=COUNTIF(INDIRECT("'Raw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Input'!$B$3)),COLUMNS($E1217:F1217))),""))</f>
        <v/>
      </c>
      <c r="M1217" t="str" cm="1">
        <f t="array" aca="1" ref="M1217" ca="1">_xlfn.SINGLE(IF(COLUMNS($E1217:G1217)&lt;=COUNTIF(INDIRECT("'Raw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Input'!$B$3)),COLUMNS($E1217:G1217))),""))</f>
        <v/>
      </c>
      <c r="N1217" t="str" cm="1">
        <f t="array" aca="1" ref="N1217" ca="1">_xlfn.SINGLE(IF(COLUMNS($E1217:H1217)&lt;=COUNTIF(INDIRECT("'Raw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Input'!$B$3)),COLUMNS($E1217:H1217))),""))</f>
        <v/>
      </c>
      <c r="O1217" t="str" cm="1">
        <f t="array" aca="1" ref="O1217" ca="1">_xlfn.SINGLE(IF(COLUMNS($E1217:I1217)&lt;=COUNTIF(INDIRECT("'Raw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Input'!$B$3)),COLUMNS($E1217:I1217))),""))</f>
        <v/>
      </c>
      <c r="P1217" t="str" cm="1">
        <f t="array" aca="1" ref="P1217" ca="1">_xlfn.SINGLE(IF(COLUMNS($E1217:J1217)&lt;=COUNTIF(INDIRECT("'Raw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Input'!$B$3)),COLUMNS($E1217:J1217))),""))</f>
        <v/>
      </c>
      <c r="Q1217" t="str">
        <f t="shared" ca="1" si="453"/>
        <v>Int</v>
      </c>
      <c r="R1217" t="str">
        <f t="shared" ca="1" si="454"/>
        <v/>
      </c>
      <c r="S1217" t="str">
        <f t="shared" ca="1" si="455"/>
        <v/>
      </c>
      <c r="T1217" t="str">
        <f t="shared" ca="1" si="442"/>
        <v/>
      </c>
      <c r="U1217" t="str">
        <f t="shared" ca="1" si="443"/>
        <v/>
      </c>
      <c r="V1217">
        <v>1217</v>
      </c>
      <c r="DE1217"/>
      <c r="HB1217"/>
    </row>
    <row r="1218" spans="1:210">
      <c r="A1218">
        <v>7</v>
      </c>
      <c r="B1218" t="str">
        <f t="shared" ca="1" si="452"/>
        <v/>
      </c>
      <c r="C1218" t="str">
        <f t="shared" ca="1" si="432"/>
        <v/>
      </c>
      <c r="D1218" t="str">
        <f t="shared" ca="1" si="433"/>
        <v/>
      </c>
      <c r="E1218" t="str" cm="1">
        <f t="array" aca="1" ref="E1218" ca="1">_xlfn.SINGLE(IF(COLUMNS($E1218:E1218)&lt;=COUNTIF(INDIRECT("'Raw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Input'!$B$3)),COLUMNS($E1218:E1218))),""))</f>
        <v>Int</v>
      </c>
      <c r="F1218" t="str" cm="1">
        <f t="array" aca="1" ref="F1218" ca="1">_xlfn.SINGLE(IF(COLUMNS($E1218:F1218)&lt;=COUNTIF(INDIRECT("'Raw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Input'!$B$3)),COLUMNS($E1218:F1218))),""))</f>
        <v/>
      </c>
      <c r="G1218" t="str" cm="1">
        <f t="array" aca="1" ref="G1218" ca="1">_xlfn.SINGLE(IF(COLUMNS($E1218:G1218)&lt;=COUNTIF(INDIRECT("'Raw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Input'!$B$3)),COLUMNS($E1218:G1218))),""))</f>
        <v/>
      </c>
      <c r="H1218" t="str" cm="1">
        <f t="array" aca="1" ref="H1218" ca="1">_xlfn.SINGLE(IF(COLUMNS($E1218:H1218)&lt;=COUNTIF(INDIRECT("'Raw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Input'!$B$3)),COLUMNS($E1218:H1218))),""))</f>
        <v/>
      </c>
      <c r="I1218" t="str" cm="1">
        <f t="array" aca="1" ref="I1218" ca="1">_xlfn.SINGLE(IF(COLUMNS($E1218:I1218)&lt;=COUNTIF(INDIRECT("'Raw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Input'!$B$3)),COLUMNS($E1218:I1218))),""))</f>
        <v/>
      </c>
      <c r="J1218" t="str" cm="1">
        <f t="array" aca="1" ref="J1218" ca="1">_xlfn.SINGLE(IF(COLUMNS($E1218:J1218)&lt;=COUNTIF(INDIRECT("'Raw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Input'!$B$3)),COLUMNS($E1218:J1218))),""))</f>
        <v/>
      </c>
      <c r="K1218" t="str" cm="1">
        <f t="array" aca="1" ref="K1218" ca="1">_xlfn.SINGLE(IF(COLUMNS($E1218:E1218)&lt;=COUNTIF(INDIRECT("'Raw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Input'!$B$3)),COLUMNS($E1218:E1218))),""))</f>
        <v>Boolean</v>
      </c>
      <c r="L1218" t="str" cm="1">
        <f t="array" aca="1" ref="L1218" ca="1">_xlfn.SINGLE(IF(COLUMNS($E1218:F1218)&lt;=COUNTIF(INDIRECT("'Raw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Input'!$B$3)),COLUMNS($E1218:F1218))),""))</f>
        <v/>
      </c>
      <c r="M1218" t="str" cm="1">
        <f t="array" aca="1" ref="M1218" ca="1">_xlfn.SINGLE(IF(COLUMNS($E1218:G1218)&lt;=COUNTIF(INDIRECT("'Raw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Input'!$B$3)),COLUMNS($E1218:G1218))),""))</f>
        <v/>
      </c>
      <c r="N1218" t="str" cm="1">
        <f t="array" aca="1" ref="N1218" ca="1">_xlfn.SINGLE(IF(COLUMNS($E1218:H1218)&lt;=COUNTIF(INDIRECT("'Raw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Input'!$B$3)),COLUMNS($E1218:H1218))),""))</f>
        <v/>
      </c>
      <c r="O1218" t="str" cm="1">
        <f t="array" aca="1" ref="O1218" ca="1">_xlfn.SINGLE(IF(COLUMNS($E1218:I1218)&lt;=COUNTIF(INDIRECT("'Raw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Input'!$B$3)),COLUMNS($E1218:I1218))),""))</f>
        <v/>
      </c>
      <c r="P1218" t="str" cm="1">
        <f t="array" aca="1" ref="P1218" ca="1">_xlfn.SINGLE(IF(COLUMNS($E1218:J1218)&lt;=COUNTIF(INDIRECT("'Raw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Input'!$B$3)),COLUMNS($E1218:J1218))),""))</f>
        <v/>
      </c>
      <c r="Q1218" t="str">
        <f t="shared" ca="1" si="453"/>
        <v>Int</v>
      </c>
      <c r="R1218" t="str">
        <f t="shared" ca="1" si="454"/>
        <v/>
      </c>
      <c r="S1218" t="str">
        <f t="shared" ca="1" si="455"/>
        <v/>
      </c>
      <c r="T1218" t="str">
        <f t="shared" ca="1" si="442"/>
        <v/>
      </c>
      <c r="U1218" t="str">
        <f t="shared" ca="1" si="443"/>
        <v/>
      </c>
      <c r="V1218">
        <v>1218</v>
      </c>
      <c r="DE1218"/>
      <c r="HB1218"/>
    </row>
    <row r="1219" spans="1:210">
      <c r="A1219">
        <v>8</v>
      </c>
      <c r="B1219" t="str">
        <f t="shared" ca="1" si="452"/>
        <v/>
      </c>
      <c r="C1219" t="str">
        <f t="shared" ref="C1219:C1282" ca="1" si="456">IFERROR(IF(ISBLANK(INDIRECT(INDIRECT("A"&amp;V1219-A1219)&amp;"!Y"&amp;A1219+3)),"",INDIRECT(INDIRECT("A"&amp;V1219-A1219)&amp;"!Y"&amp;A1219+3)),"")</f>
        <v/>
      </c>
      <c r="D1219" t="str">
        <f t="shared" ref="D1219:D1282" ca="1" si="457">IFERROR(IF(ISBLANK(INDIRECT(INDIRECT("A"&amp;V1219-A1219)&amp;"!K"&amp;A1219+3)),"",INDIRECT(INDIRECT("A"&amp;V1219-A1219)&amp;"!K"&amp;A1219+3)),"")</f>
        <v/>
      </c>
      <c r="E1219" t="str" cm="1">
        <f t="array" aca="1" ref="E1219" ca="1">_xlfn.SINGLE(IF(COLUMNS($E1219:E1219)&lt;=COUNTIF(INDIRECT("'Raw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Input'!$B$3)),COLUMNS($E1219:E1219))),""))</f>
        <v>Int</v>
      </c>
      <c r="F1219" t="str" cm="1">
        <f t="array" aca="1" ref="F1219" ca="1">_xlfn.SINGLE(IF(COLUMNS($E1219:F1219)&lt;=COUNTIF(INDIRECT("'Raw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Input'!$B$3)),COLUMNS($E1219:F1219))),""))</f>
        <v/>
      </c>
      <c r="G1219" t="str" cm="1">
        <f t="array" aca="1" ref="G1219" ca="1">_xlfn.SINGLE(IF(COLUMNS($E1219:G1219)&lt;=COUNTIF(INDIRECT("'Raw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Input'!$B$3)),COLUMNS($E1219:G1219))),""))</f>
        <v/>
      </c>
      <c r="H1219" t="str" cm="1">
        <f t="array" aca="1" ref="H1219" ca="1">_xlfn.SINGLE(IF(COLUMNS($E1219:H1219)&lt;=COUNTIF(INDIRECT("'Raw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Input'!$B$3)),COLUMNS($E1219:H1219))),""))</f>
        <v/>
      </c>
      <c r="I1219" t="str" cm="1">
        <f t="array" aca="1" ref="I1219" ca="1">_xlfn.SINGLE(IF(COLUMNS($E1219:I1219)&lt;=COUNTIF(INDIRECT("'Raw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Input'!$B$3)),COLUMNS($E1219:I1219))),""))</f>
        <v/>
      </c>
      <c r="J1219" t="str" cm="1">
        <f t="array" aca="1" ref="J1219" ca="1">_xlfn.SINGLE(IF(COLUMNS($E1219:J1219)&lt;=COUNTIF(INDIRECT("'Raw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Input'!$B$3)),COLUMNS($E1219:J1219))),""))</f>
        <v/>
      </c>
      <c r="K1219" t="str" cm="1">
        <f t="array" aca="1" ref="K1219" ca="1">_xlfn.SINGLE(IF(COLUMNS($E1219:E1219)&lt;=COUNTIF(INDIRECT("'Raw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Input'!$B$3)),COLUMNS($E1219:E1219))),""))</f>
        <v>Boolean</v>
      </c>
      <c r="L1219" t="str" cm="1">
        <f t="array" aca="1" ref="L1219" ca="1">_xlfn.SINGLE(IF(COLUMNS($E1219:F1219)&lt;=COUNTIF(INDIRECT("'Raw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Input'!$B$3)),COLUMNS($E1219:F1219))),""))</f>
        <v/>
      </c>
      <c r="M1219" t="str" cm="1">
        <f t="array" aca="1" ref="M1219" ca="1">_xlfn.SINGLE(IF(COLUMNS($E1219:G1219)&lt;=COUNTIF(INDIRECT("'Raw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Input'!$B$3)),COLUMNS($E1219:G1219))),""))</f>
        <v/>
      </c>
      <c r="N1219" t="str" cm="1">
        <f t="array" aca="1" ref="N1219" ca="1">_xlfn.SINGLE(IF(COLUMNS($E1219:H1219)&lt;=COUNTIF(INDIRECT("'Raw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Input'!$B$3)),COLUMNS($E1219:H1219))),""))</f>
        <v/>
      </c>
      <c r="O1219" t="str" cm="1">
        <f t="array" aca="1" ref="O1219" ca="1">_xlfn.SINGLE(IF(COLUMNS($E1219:I1219)&lt;=COUNTIF(INDIRECT("'Raw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Input'!$B$3)),COLUMNS($E1219:I1219))),""))</f>
        <v/>
      </c>
      <c r="P1219" t="str" cm="1">
        <f t="array" aca="1" ref="P1219" ca="1">_xlfn.SINGLE(IF(COLUMNS($E1219:J1219)&lt;=COUNTIF(INDIRECT("'Raw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Input'!$B$3)),COLUMNS($E1219:J1219))),""))</f>
        <v/>
      </c>
      <c r="Q1219" t="str">
        <f t="shared" ca="1" si="453"/>
        <v>Int</v>
      </c>
      <c r="R1219" t="str">
        <f t="shared" ca="1" si="454"/>
        <v/>
      </c>
      <c r="S1219" t="str">
        <f t="shared" ca="1" si="455"/>
        <v/>
      </c>
      <c r="T1219" t="str">
        <f t="shared" ca="1" si="442"/>
        <v/>
      </c>
      <c r="U1219" t="str">
        <f t="shared" ca="1" si="443"/>
        <v/>
      </c>
      <c r="V1219">
        <v>1219</v>
      </c>
      <c r="DE1219"/>
      <c r="HB1219"/>
    </row>
    <row r="1220" spans="1:210">
      <c r="A1220">
        <v>9</v>
      </c>
      <c r="B1220" t="str">
        <f t="shared" ca="1" si="452"/>
        <v/>
      </c>
      <c r="C1220" t="str">
        <f t="shared" ca="1" si="456"/>
        <v/>
      </c>
      <c r="D1220" t="str">
        <f t="shared" ca="1" si="457"/>
        <v/>
      </c>
      <c r="E1220" t="str" cm="1">
        <f t="array" aca="1" ref="E1220" ca="1">_xlfn.SINGLE(IF(COLUMNS($E1220:E1220)&lt;=COUNTIF(INDIRECT("'Raw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Input'!$B$3)),COLUMNS($E1220:E1220))),""))</f>
        <v>Int</v>
      </c>
      <c r="F1220" t="str" cm="1">
        <f t="array" aca="1" ref="F1220" ca="1">_xlfn.SINGLE(IF(COLUMNS($E1220:F1220)&lt;=COUNTIF(INDIRECT("'Raw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Input'!$B$3)),COLUMNS($E1220:F1220))),""))</f>
        <v/>
      </c>
      <c r="G1220" t="str" cm="1">
        <f t="array" aca="1" ref="G1220" ca="1">_xlfn.SINGLE(IF(COLUMNS($E1220:G1220)&lt;=COUNTIF(INDIRECT("'Raw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Input'!$B$3)),COLUMNS($E1220:G1220))),""))</f>
        <v/>
      </c>
      <c r="H1220" t="str" cm="1">
        <f t="array" aca="1" ref="H1220" ca="1">_xlfn.SINGLE(IF(COLUMNS($E1220:H1220)&lt;=COUNTIF(INDIRECT("'Raw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Input'!$B$3)),COLUMNS($E1220:H1220))),""))</f>
        <v/>
      </c>
      <c r="I1220" t="str" cm="1">
        <f t="array" aca="1" ref="I1220" ca="1">_xlfn.SINGLE(IF(COLUMNS($E1220:I1220)&lt;=COUNTIF(INDIRECT("'Raw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Input'!$B$3)),COLUMNS($E1220:I1220))),""))</f>
        <v/>
      </c>
      <c r="J1220" t="str" cm="1">
        <f t="array" aca="1" ref="J1220" ca="1">_xlfn.SINGLE(IF(COLUMNS($E1220:J1220)&lt;=COUNTIF(INDIRECT("'Raw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Input'!$B$3)),COLUMNS($E1220:J1220))),""))</f>
        <v/>
      </c>
      <c r="K1220" t="str" cm="1">
        <f t="array" aca="1" ref="K1220" ca="1">_xlfn.SINGLE(IF(COLUMNS($E1220:E1220)&lt;=COUNTIF(INDIRECT("'Raw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Input'!$B$3)),COLUMNS($E1220:E1220))),""))</f>
        <v>Boolean</v>
      </c>
      <c r="L1220" t="str" cm="1">
        <f t="array" aca="1" ref="L1220" ca="1">_xlfn.SINGLE(IF(COLUMNS($E1220:F1220)&lt;=COUNTIF(INDIRECT("'Raw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Input'!$B$3)),COLUMNS($E1220:F1220))),""))</f>
        <v/>
      </c>
      <c r="M1220" t="str" cm="1">
        <f t="array" aca="1" ref="M1220" ca="1">_xlfn.SINGLE(IF(COLUMNS($E1220:G1220)&lt;=COUNTIF(INDIRECT("'Raw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Input'!$B$3)),COLUMNS($E1220:G1220))),""))</f>
        <v/>
      </c>
      <c r="N1220" t="str" cm="1">
        <f t="array" aca="1" ref="N1220" ca="1">_xlfn.SINGLE(IF(COLUMNS($E1220:H1220)&lt;=COUNTIF(INDIRECT("'Raw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Input'!$B$3)),COLUMNS($E1220:H1220))),""))</f>
        <v/>
      </c>
      <c r="O1220" t="str" cm="1">
        <f t="array" aca="1" ref="O1220" ca="1">_xlfn.SINGLE(IF(COLUMNS($E1220:I1220)&lt;=COUNTIF(INDIRECT("'Raw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Input'!$B$3)),COLUMNS($E1220:I1220))),""))</f>
        <v/>
      </c>
      <c r="P1220" t="str" cm="1">
        <f t="array" aca="1" ref="P1220" ca="1">_xlfn.SINGLE(IF(COLUMNS($E1220:J1220)&lt;=COUNTIF(INDIRECT("'Raw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Input'!$B$3)),COLUMNS($E1220:J1220))),""))</f>
        <v/>
      </c>
      <c r="Q1220" t="str">
        <f t="shared" ca="1" si="453"/>
        <v>Int</v>
      </c>
      <c r="R1220" t="str">
        <f t="shared" ca="1" si="454"/>
        <v/>
      </c>
      <c r="S1220" t="str">
        <f t="shared" ca="1" si="455"/>
        <v/>
      </c>
      <c r="T1220" t="str">
        <f t="shared" ca="1" si="442"/>
        <v/>
      </c>
      <c r="U1220" t="str">
        <f t="shared" ca="1" si="443"/>
        <v/>
      </c>
      <c r="V1220">
        <v>1220</v>
      </c>
      <c r="DE1220"/>
      <c r="HB1220"/>
    </row>
    <row r="1221" spans="1:210">
      <c r="A1221">
        <v>10</v>
      </c>
      <c r="B1221" t="str">
        <f t="shared" ca="1" si="452"/>
        <v/>
      </c>
      <c r="C1221" t="str">
        <f t="shared" ca="1" si="456"/>
        <v/>
      </c>
      <c r="D1221" t="str">
        <f t="shared" ca="1" si="457"/>
        <v/>
      </c>
      <c r="E1221" t="str" cm="1">
        <f t="array" aca="1" ref="E1221" ca="1">_xlfn.SINGLE(IF(COLUMNS($E1221:E1221)&lt;=COUNTIF(INDIRECT("'Raw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Input'!$B$3)),COLUMNS($E1221:E1221))),""))</f>
        <v>Int</v>
      </c>
      <c r="F1221" t="str" cm="1">
        <f t="array" aca="1" ref="F1221" ca="1">_xlfn.SINGLE(IF(COLUMNS($E1221:F1221)&lt;=COUNTIF(INDIRECT("'Raw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Input'!$B$3)),COLUMNS($E1221:F1221))),""))</f>
        <v/>
      </c>
      <c r="G1221" t="str" cm="1">
        <f t="array" aca="1" ref="G1221" ca="1">_xlfn.SINGLE(IF(COLUMNS($E1221:G1221)&lt;=COUNTIF(INDIRECT("'Raw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Input'!$B$3)),COLUMNS($E1221:G1221))),""))</f>
        <v/>
      </c>
      <c r="H1221" t="str" cm="1">
        <f t="array" aca="1" ref="H1221" ca="1">_xlfn.SINGLE(IF(COLUMNS($E1221:H1221)&lt;=COUNTIF(INDIRECT("'Raw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Input'!$B$3)),COLUMNS($E1221:H1221))),""))</f>
        <v/>
      </c>
      <c r="I1221" t="str" cm="1">
        <f t="array" aca="1" ref="I1221" ca="1">_xlfn.SINGLE(IF(COLUMNS($E1221:I1221)&lt;=COUNTIF(INDIRECT("'Raw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Input'!$B$3)),COLUMNS($E1221:I1221))),""))</f>
        <v/>
      </c>
      <c r="J1221" t="str" cm="1">
        <f t="array" aca="1" ref="J1221" ca="1">_xlfn.SINGLE(IF(COLUMNS($E1221:J1221)&lt;=COUNTIF(INDIRECT("'Raw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Input'!$B$3)),COLUMNS($E1221:J1221))),""))</f>
        <v/>
      </c>
      <c r="K1221" t="str" cm="1">
        <f t="array" aca="1" ref="K1221" ca="1">_xlfn.SINGLE(IF(COLUMNS($E1221:E1221)&lt;=COUNTIF(INDIRECT("'Raw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Input'!$B$3)),COLUMNS($E1221:E1221))),""))</f>
        <v>Boolean</v>
      </c>
      <c r="L1221" t="str" cm="1">
        <f t="array" aca="1" ref="L1221" ca="1">_xlfn.SINGLE(IF(COLUMNS($E1221:F1221)&lt;=COUNTIF(INDIRECT("'Raw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Input'!$B$3)),COLUMNS($E1221:F1221))),""))</f>
        <v/>
      </c>
      <c r="M1221" t="str" cm="1">
        <f t="array" aca="1" ref="M1221" ca="1">_xlfn.SINGLE(IF(COLUMNS($E1221:G1221)&lt;=COUNTIF(INDIRECT("'Raw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Input'!$B$3)),COLUMNS($E1221:G1221))),""))</f>
        <v/>
      </c>
      <c r="N1221" t="str" cm="1">
        <f t="array" aca="1" ref="N1221" ca="1">_xlfn.SINGLE(IF(COLUMNS($E1221:H1221)&lt;=COUNTIF(INDIRECT("'Raw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Input'!$B$3)),COLUMNS($E1221:H1221))),""))</f>
        <v/>
      </c>
      <c r="O1221" t="str" cm="1">
        <f t="array" aca="1" ref="O1221" ca="1">_xlfn.SINGLE(IF(COLUMNS($E1221:I1221)&lt;=COUNTIF(INDIRECT("'Raw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Input'!$B$3)),COLUMNS($E1221:I1221))),""))</f>
        <v/>
      </c>
      <c r="P1221" t="str" cm="1">
        <f t="array" aca="1" ref="P1221" ca="1">_xlfn.SINGLE(IF(COLUMNS($E1221:J1221)&lt;=COUNTIF(INDIRECT("'Raw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Input'!$B$3)),COLUMNS($E1221:J1221))),""))</f>
        <v/>
      </c>
      <c r="Q1221" t="str">
        <f t="shared" ca="1" si="453"/>
        <v>Int</v>
      </c>
      <c r="R1221" t="str">
        <f t="shared" ca="1" si="454"/>
        <v/>
      </c>
      <c r="S1221" t="str">
        <f t="shared" ca="1" si="455"/>
        <v/>
      </c>
      <c r="T1221" t="str">
        <f t="shared" ca="1" si="442"/>
        <v/>
      </c>
      <c r="U1221" t="str">
        <f t="shared" ca="1" si="443"/>
        <v/>
      </c>
      <c r="V1221">
        <v>1221</v>
      </c>
      <c r="DE1221"/>
      <c r="HB1221"/>
    </row>
    <row r="1222" spans="1:210">
      <c r="A1222">
        <v>11</v>
      </c>
      <c r="B1222" t="str">
        <f t="shared" ca="1" si="452"/>
        <v/>
      </c>
      <c r="C1222" t="str">
        <f t="shared" ca="1" si="456"/>
        <v/>
      </c>
      <c r="D1222" t="str">
        <f t="shared" ca="1" si="457"/>
        <v/>
      </c>
      <c r="E1222" t="str" cm="1">
        <f t="array" aca="1" ref="E1222" ca="1">_xlfn.SINGLE(IF(COLUMNS($E1222:E1222)&lt;=COUNTIF(INDIRECT("'Raw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Input'!$B$3)),COLUMNS($E1222:E1222))),""))</f>
        <v>Int</v>
      </c>
      <c r="F1222" t="str" cm="1">
        <f t="array" aca="1" ref="F1222" ca="1">_xlfn.SINGLE(IF(COLUMNS($E1222:F1222)&lt;=COUNTIF(INDIRECT("'Raw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Input'!$B$3)),COLUMNS($E1222:F1222))),""))</f>
        <v/>
      </c>
      <c r="G1222" t="str" cm="1">
        <f t="array" aca="1" ref="G1222" ca="1">_xlfn.SINGLE(IF(COLUMNS($E1222:G1222)&lt;=COUNTIF(INDIRECT("'Raw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Input'!$B$3)),COLUMNS($E1222:G1222))),""))</f>
        <v/>
      </c>
      <c r="H1222" t="str" cm="1">
        <f t="array" aca="1" ref="H1222" ca="1">_xlfn.SINGLE(IF(COLUMNS($E1222:H1222)&lt;=COUNTIF(INDIRECT("'Raw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Input'!$B$3)),COLUMNS($E1222:H1222))),""))</f>
        <v/>
      </c>
      <c r="I1222" t="str" cm="1">
        <f t="array" aca="1" ref="I1222" ca="1">_xlfn.SINGLE(IF(COLUMNS($E1222:I1222)&lt;=COUNTIF(INDIRECT("'Raw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Input'!$B$3)),COLUMNS($E1222:I1222))),""))</f>
        <v/>
      </c>
      <c r="J1222" t="str" cm="1">
        <f t="array" aca="1" ref="J1222" ca="1">_xlfn.SINGLE(IF(COLUMNS($E1222:J1222)&lt;=COUNTIF(INDIRECT("'Raw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Input'!$B$3)),COLUMNS($E1222:J1222))),""))</f>
        <v/>
      </c>
      <c r="K1222" t="str" cm="1">
        <f t="array" aca="1" ref="K1222" ca="1">_xlfn.SINGLE(IF(COLUMNS($E1222:E1222)&lt;=COUNTIF(INDIRECT("'Raw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Input'!$B$3)),COLUMNS($E1222:E1222))),""))</f>
        <v>Boolean</v>
      </c>
      <c r="L1222" t="str" cm="1">
        <f t="array" aca="1" ref="L1222" ca="1">_xlfn.SINGLE(IF(COLUMNS($E1222:F1222)&lt;=COUNTIF(INDIRECT("'Raw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Input'!$B$3)),COLUMNS($E1222:F1222))),""))</f>
        <v/>
      </c>
      <c r="M1222" t="str" cm="1">
        <f t="array" aca="1" ref="M1222" ca="1">_xlfn.SINGLE(IF(COLUMNS($E1222:G1222)&lt;=COUNTIF(INDIRECT("'Raw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Input'!$B$3)),COLUMNS($E1222:G1222))),""))</f>
        <v/>
      </c>
      <c r="N1222" t="str" cm="1">
        <f t="array" aca="1" ref="N1222" ca="1">_xlfn.SINGLE(IF(COLUMNS($E1222:H1222)&lt;=COUNTIF(INDIRECT("'Raw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Input'!$B$3)),COLUMNS($E1222:H1222))),""))</f>
        <v/>
      </c>
      <c r="O1222" t="str" cm="1">
        <f t="array" aca="1" ref="O1222" ca="1">_xlfn.SINGLE(IF(COLUMNS($E1222:I1222)&lt;=COUNTIF(INDIRECT("'Raw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Input'!$B$3)),COLUMNS($E1222:I1222))),""))</f>
        <v/>
      </c>
      <c r="P1222" t="str" cm="1">
        <f t="array" aca="1" ref="P1222" ca="1">_xlfn.SINGLE(IF(COLUMNS($E1222:J1222)&lt;=COUNTIF(INDIRECT("'Raw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Input'!$B$3)),COLUMNS($E1222:J1222))),""))</f>
        <v/>
      </c>
      <c r="Q1222" t="str">
        <f t="shared" ca="1" si="453"/>
        <v>Int</v>
      </c>
      <c r="R1222" t="str">
        <f t="shared" ca="1" si="454"/>
        <v/>
      </c>
      <c r="S1222" t="str">
        <f t="shared" ca="1" si="455"/>
        <v/>
      </c>
      <c r="T1222" t="str">
        <f t="shared" ca="1" si="442"/>
        <v/>
      </c>
      <c r="U1222" t="str">
        <f t="shared" ca="1" si="443"/>
        <v/>
      </c>
      <c r="V1222">
        <v>1222</v>
      </c>
      <c r="DE1222"/>
      <c r="HB1222"/>
    </row>
    <row r="1223" spans="1:210">
      <c r="A1223">
        <v>12</v>
      </c>
      <c r="B1223" t="str">
        <f t="shared" ca="1" si="452"/>
        <v/>
      </c>
      <c r="C1223" t="str">
        <f t="shared" ca="1" si="456"/>
        <v/>
      </c>
      <c r="D1223" t="str">
        <f t="shared" ca="1" si="457"/>
        <v/>
      </c>
      <c r="E1223" t="str" cm="1">
        <f t="array" aca="1" ref="E1223" ca="1">_xlfn.SINGLE(IF(COLUMNS($E1223:E1223)&lt;=COUNTIF(INDIRECT("'Raw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Input'!$B$3)),COLUMNS($E1223:E1223))),""))</f>
        <v>Int</v>
      </c>
      <c r="F1223" t="str" cm="1">
        <f t="array" aca="1" ref="F1223" ca="1">_xlfn.SINGLE(IF(COLUMNS($E1223:F1223)&lt;=COUNTIF(INDIRECT("'Raw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Input'!$B$3)),COLUMNS($E1223:F1223))),""))</f>
        <v/>
      </c>
      <c r="G1223" t="str" cm="1">
        <f t="array" aca="1" ref="G1223" ca="1">_xlfn.SINGLE(IF(COLUMNS($E1223:G1223)&lt;=COUNTIF(INDIRECT("'Raw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Input'!$B$3)),COLUMNS($E1223:G1223))),""))</f>
        <v/>
      </c>
      <c r="H1223" t="str" cm="1">
        <f t="array" aca="1" ref="H1223" ca="1">_xlfn.SINGLE(IF(COLUMNS($E1223:H1223)&lt;=COUNTIF(INDIRECT("'Raw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Input'!$B$3)),COLUMNS($E1223:H1223))),""))</f>
        <v/>
      </c>
      <c r="I1223" t="str" cm="1">
        <f t="array" aca="1" ref="I1223" ca="1">_xlfn.SINGLE(IF(COLUMNS($E1223:I1223)&lt;=COUNTIF(INDIRECT("'Raw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Input'!$B$3)),COLUMNS($E1223:I1223))),""))</f>
        <v/>
      </c>
      <c r="J1223" t="str" cm="1">
        <f t="array" aca="1" ref="J1223" ca="1">_xlfn.SINGLE(IF(COLUMNS($E1223:J1223)&lt;=COUNTIF(INDIRECT("'Raw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Input'!$B$3)),COLUMNS($E1223:J1223))),""))</f>
        <v/>
      </c>
      <c r="K1223" t="str" cm="1">
        <f t="array" aca="1" ref="K1223" ca="1">_xlfn.SINGLE(IF(COLUMNS($E1223:E1223)&lt;=COUNTIF(INDIRECT("'Raw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Input'!$B$3)),COLUMNS($E1223:E1223))),""))</f>
        <v>Boolean</v>
      </c>
      <c r="L1223" t="str" cm="1">
        <f t="array" aca="1" ref="L1223" ca="1">_xlfn.SINGLE(IF(COLUMNS($E1223:F1223)&lt;=COUNTIF(INDIRECT("'Raw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Input'!$B$3)),COLUMNS($E1223:F1223))),""))</f>
        <v/>
      </c>
      <c r="M1223" t="str" cm="1">
        <f t="array" aca="1" ref="M1223" ca="1">_xlfn.SINGLE(IF(COLUMNS($E1223:G1223)&lt;=COUNTIF(INDIRECT("'Raw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Input'!$B$3)),COLUMNS($E1223:G1223))),""))</f>
        <v/>
      </c>
      <c r="N1223" t="str" cm="1">
        <f t="array" aca="1" ref="N1223" ca="1">_xlfn.SINGLE(IF(COLUMNS($E1223:H1223)&lt;=COUNTIF(INDIRECT("'Raw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Input'!$B$3)),COLUMNS($E1223:H1223))),""))</f>
        <v/>
      </c>
      <c r="O1223" t="str" cm="1">
        <f t="array" aca="1" ref="O1223" ca="1">_xlfn.SINGLE(IF(COLUMNS($E1223:I1223)&lt;=COUNTIF(INDIRECT("'Raw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Input'!$B$3)),COLUMNS($E1223:I1223))),""))</f>
        <v/>
      </c>
      <c r="P1223" t="str" cm="1">
        <f t="array" aca="1" ref="P1223" ca="1">_xlfn.SINGLE(IF(COLUMNS($E1223:J1223)&lt;=COUNTIF(INDIRECT("'Raw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Input'!$B$3)),COLUMNS($E1223:J1223))),""))</f>
        <v/>
      </c>
      <c r="Q1223" t="str">
        <f t="shared" ca="1" si="453"/>
        <v>Int</v>
      </c>
      <c r="R1223" t="str">
        <f t="shared" ca="1" si="454"/>
        <v/>
      </c>
      <c r="S1223" t="str">
        <f t="shared" ca="1" si="455"/>
        <v/>
      </c>
      <c r="T1223" t="str">
        <f t="shared" ca="1" si="442"/>
        <v/>
      </c>
      <c r="U1223" t="str">
        <f t="shared" ca="1" si="443"/>
        <v/>
      </c>
      <c r="V1223">
        <v>1223</v>
      </c>
      <c r="DE1223"/>
      <c r="HB1223"/>
    </row>
    <row r="1224" spans="1:210">
      <c r="A1224" s="79" t="str">
        <f ca="1">IF(ISBLANK(INDIRECT("Setup!A"&amp;(1+(V1224+11)/13))),"",INDIRECT("Setup!A"&amp;(1+(V1224+11)/13)))</f>
        <v/>
      </c>
      <c r="C1224" t="str">
        <f t="shared" ca="1" si="456"/>
        <v/>
      </c>
      <c r="D1224" t="str">
        <f t="shared" ca="1" si="457"/>
        <v/>
      </c>
      <c r="K1224" t="str" cm="1">
        <f t="array" aca="1" ref="K1224" ca="1">_xlfn.SINGLE(IF(COLUMNS($E1224:E1224)&lt;=COUNTIF(INDIRECT("'Raw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Input'!$B$3)),COLUMNS($E1224:E1224))),""))</f>
        <v/>
      </c>
      <c r="L1224" t="str" cm="1">
        <f t="array" aca="1" ref="L1224" ca="1">_xlfn.SINGLE(IF(COLUMNS($E1224:F1224)&lt;=COUNTIF(INDIRECT("'Raw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Input'!$B$3)),COLUMNS($E1224:F1224))),""))</f>
        <v/>
      </c>
      <c r="M1224" t="str" cm="1">
        <f t="array" aca="1" ref="M1224" ca="1">_xlfn.SINGLE(IF(COLUMNS($E1224:G1224)&lt;=COUNTIF(INDIRECT("'Raw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Input'!$B$3)),COLUMNS($E1224:G1224))),""))</f>
        <v/>
      </c>
      <c r="N1224" t="str" cm="1">
        <f t="array" aca="1" ref="N1224" ca="1">_xlfn.SINGLE(IF(COLUMNS($E1224:H1224)&lt;=COUNTIF(INDIRECT("'Raw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Input'!$B$3)),COLUMNS($E1224:H1224))),""))</f>
        <v/>
      </c>
      <c r="O1224" t="str" cm="1">
        <f t="array" aca="1" ref="O1224" ca="1">_xlfn.SINGLE(IF(COLUMNS($E1224:I1224)&lt;=COUNTIF(INDIRECT("'Raw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Input'!$B$3)),COLUMNS($E1224:I1224))),""))</f>
        <v/>
      </c>
      <c r="P1224" t="str" cm="1">
        <f t="array" aca="1" ref="P1224" ca="1">_xlfn.SINGLE(IF(COLUMNS($E1224:J1224)&lt;=COUNTIF(INDIRECT("'Raw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Input'!$B$3)),COLUMNS($E1224:J1224))),""))</f>
        <v/>
      </c>
      <c r="T1224" t="str">
        <f t="shared" ca="1" si="442"/>
        <v/>
      </c>
      <c r="U1224" t="str">
        <f t="shared" ca="1" si="443"/>
        <v/>
      </c>
      <c r="V1224">
        <v>1224</v>
      </c>
      <c r="DE1224"/>
      <c r="HB1224"/>
    </row>
    <row r="1225" spans="1:210">
      <c r="A1225">
        <v>1</v>
      </c>
      <c r="B1225" t="str">
        <f t="shared" ref="B1225:B1236" ca="1" si="458">IFERROR(IF(ISBLANK(INDIRECT(INDIRECT("A"&amp;V1225-A1225)&amp;"!B"&amp;A1225+3)),"",INDIRECT(INDIRECT("A"&amp;V1225-A1225)&amp;"!B"&amp;A1225+3)),"")</f>
        <v/>
      </c>
      <c r="C1225" t="str">
        <f t="shared" ca="1" si="456"/>
        <v/>
      </c>
      <c r="D1225" t="str">
        <f t="shared" ca="1" si="457"/>
        <v/>
      </c>
      <c r="E1225" t="str" cm="1">
        <f t="array" aca="1" ref="E1225" ca="1">_xlfn.SINGLE(IF(COLUMNS($E1225:E1225)&lt;=COUNTIF(INDIRECT("'Raw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Input'!$B$3)),COLUMNS($E1225:E1225))),""))</f>
        <v>Int</v>
      </c>
      <c r="F1225" t="str" cm="1">
        <f t="array" aca="1" ref="F1225" ca="1">_xlfn.SINGLE(IF(COLUMNS($E1225:F1225)&lt;=COUNTIF(INDIRECT("'Raw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Input'!$B$3)),COLUMNS($E1225:F1225))),""))</f>
        <v/>
      </c>
      <c r="G1225" t="str" cm="1">
        <f t="array" aca="1" ref="G1225" ca="1">_xlfn.SINGLE(IF(COLUMNS($E1225:G1225)&lt;=COUNTIF(INDIRECT("'Raw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Input'!$B$3)),COLUMNS($E1225:G1225))),""))</f>
        <v/>
      </c>
      <c r="H1225" t="str" cm="1">
        <f t="array" aca="1" ref="H1225" ca="1">_xlfn.SINGLE(IF(COLUMNS($E1225:H1225)&lt;=COUNTIF(INDIRECT("'Raw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Input'!$B$3)),COLUMNS($E1225:H1225))),""))</f>
        <v/>
      </c>
      <c r="I1225" t="str" cm="1">
        <f t="array" aca="1" ref="I1225" ca="1">_xlfn.SINGLE(IF(COLUMNS($E1225:I1225)&lt;=COUNTIF(INDIRECT("'Raw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Input'!$B$3)),COLUMNS($E1225:I1225))),""))</f>
        <v/>
      </c>
      <c r="J1225" t="str" cm="1">
        <f t="array" aca="1" ref="J1225" ca="1">_xlfn.SINGLE(IF(COLUMNS($E1225:J1225)&lt;=COUNTIF(INDIRECT("'Raw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Input'!$B$3)),COLUMNS($E1225:J1225))),""))</f>
        <v/>
      </c>
      <c r="K1225" t="str" cm="1">
        <f t="array" aca="1" ref="K1225" ca="1">_xlfn.SINGLE(IF(COLUMNS($E1225:E1225)&lt;=COUNTIF(INDIRECT("'Raw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Input'!$B$3)),COLUMNS($E1225:E1225))),""))</f>
        <v>Boolean</v>
      </c>
      <c r="L1225" t="str" cm="1">
        <f t="array" aca="1" ref="L1225" ca="1">_xlfn.SINGLE(IF(COLUMNS($E1225:F1225)&lt;=COUNTIF(INDIRECT("'Raw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Input'!$B$3)),COLUMNS($E1225:F1225))),""))</f>
        <v/>
      </c>
      <c r="M1225" t="str" cm="1">
        <f t="array" aca="1" ref="M1225" ca="1">_xlfn.SINGLE(IF(COLUMNS($E1225:G1225)&lt;=COUNTIF(INDIRECT("'Raw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Input'!$B$3)),COLUMNS($E1225:G1225))),""))</f>
        <v/>
      </c>
      <c r="N1225" t="str" cm="1">
        <f t="array" aca="1" ref="N1225" ca="1">_xlfn.SINGLE(IF(COLUMNS($E1225:H1225)&lt;=COUNTIF(INDIRECT("'Raw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Input'!$B$3)),COLUMNS($E1225:H1225))),""))</f>
        <v/>
      </c>
      <c r="O1225" t="str" cm="1">
        <f t="array" aca="1" ref="O1225" ca="1">_xlfn.SINGLE(IF(COLUMNS($E1225:I1225)&lt;=COUNTIF(INDIRECT("'Raw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Input'!$B$3)),COLUMNS($E1225:I1225))),""))</f>
        <v/>
      </c>
      <c r="P1225" t="str" cm="1">
        <f t="array" aca="1" ref="P1225" ca="1">_xlfn.SINGLE(IF(COLUMNS($E1225:J1225)&lt;=COUNTIF(INDIRECT("'Raw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Input'!$B$3)),COLUMNS($E1225:J1225))),""))</f>
        <v/>
      </c>
      <c r="Q1225" t="str">
        <f t="shared" ref="Q1225:Q1236" ca="1" si="459">IF(NOT(C1225=K1225),E1225,IF(NOT(C1225=L1225),F1225,IF(NOT(C1225=M1225),G1225,IF(NOT(C1225=N1225),H1225,IF(NOT(C1225=O1225),I1225,IF(NOT(C1225=P1225),J1225,""))))))</f>
        <v>Int</v>
      </c>
      <c r="R1225" t="str">
        <f t="shared" ref="R1225:R1236" ca="1" si="460">IF(AND(NOT(C1225=L1225),NOT(F1225=Q1225)),F1225,IF(AND(NOT(C1225=M1225),NOT(G1225=Q1225)),G1225,IF(AND(NOT(C1225=N1225),NOT(H1225=Q1225)),H1225,IF(AND(NOT(C1225=O1225),NOT(I1225=Q1225)),I1225,IF(AND(NOT(C1225=P1225),NOT(J1225=Q1225)),J1225,"")))))</f>
        <v/>
      </c>
      <c r="S1225" t="str">
        <f t="shared" ref="S1225:S1236" ca="1" si="461">IF(AND(NOT(C1225=M1225),NOT(G1225=Q1225),NOT(G1225=R1225)),G1225,IF(AND(NOT(C1225=N1225),NOT(H1225=Q1225),NOT(H1225=R1225)),H1225,IF(AND(NOT(C1225=O1225),NOT(I1225=Q1225),NOT(I1225=R1225)),I1225,IF(AND(NOT(C1225=P1225),NOT(J1225=Q1225),NOT(J1225=R1225)),J1225,""))))</f>
        <v/>
      </c>
      <c r="T1225" t="str">
        <f t="shared" ca="1" si="442"/>
        <v/>
      </c>
      <c r="U1225" t="str">
        <f t="shared" ca="1" si="443"/>
        <v/>
      </c>
      <c r="V1225">
        <v>1225</v>
      </c>
      <c r="DE1225"/>
      <c r="HB1225"/>
    </row>
    <row r="1226" spans="1:210">
      <c r="A1226">
        <v>2</v>
      </c>
      <c r="B1226" t="str">
        <f t="shared" ca="1" si="458"/>
        <v/>
      </c>
      <c r="C1226" t="str">
        <f t="shared" ca="1" si="456"/>
        <v/>
      </c>
      <c r="D1226" t="str">
        <f t="shared" ca="1" si="457"/>
        <v/>
      </c>
      <c r="E1226" t="str" cm="1">
        <f t="array" aca="1" ref="E1226" ca="1">_xlfn.SINGLE(IF(COLUMNS($E1226:E1226)&lt;=COUNTIF(INDIRECT("'Raw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Input'!$B$3)),COLUMNS($E1226:E1226))),""))</f>
        <v>Int</v>
      </c>
      <c r="F1226" t="str" cm="1">
        <f t="array" aca="1" ref="F1226" ca="1">_xlfn.SINGLE(IF(COLUMNS($E1226:F1226)&lt;=COUNTIF(INDIRECT("'Raw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Input'!$B$3)),COLUMNS($E1226:F1226))),""))</f>
        <v/>
      </c>
      <c r="G1226" t="str" cm="1">
        <f t="array" aca="1" ref="G1226" ca="1">_xlfn.SINGLE(IF(COLUMNS($E1226:G1226)&lt;=COUNTIF(INDIRECT("'Raw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Input'!$B$3)),COLUMNS($E1226:G1226))),""))</f>
        <v/>
      </c>
      <c r="H1226" t="str" cm="1">
        <f t="array" aca="1" ref="H1226" ca="1">_xlfn.SINGLE(IF(COLUMNS($E1226:H1226)&lt;=COUNTIF(INDIRECT("'Raw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Input'!$B$3)),COLUMNS($E1226:H1226))),""))</f>
        <v/>
      </c>
      <c r="I1226" t="str" cm="1">
        <f t="array" aca="1" ref="I1226" ca="1">_xlfn.SINGLE(IF(COLUMNS($E1226:I1226)&lt;=COUNTIF(INDIRECT("'Raw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Input'!$B$3)),COLUMNS($E1226:I1226))),""))</f>
        <v/>
      </c>
      <c r="J1226" t="str" cm="1">
        <f t="array" aca="1" ref="J1226" ca="1">_xlfn.SINGLE(IF(COLUMNS($E1226:J1226)&lt;=COUNTIF(INDIRECT("'Raw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Input'!$B$3)),COLUMNS($E1226:J1226))),""))</f>
        <v/>
      </c>
      <c r="K1226" t="str" cm="1">
        <f t="array" aca="1" ref="K1226" ca="1">_xlfn.SINGLE(IF(COLUMNS($E1226:E1226)&lt;=COUNTIF(INDIRECT("'Raw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Input'!$B$3)),COLUMNS($E1226:E1226))),""))</f>
        <v>Boolean</v>
      </c>
      <c r="L1226" t="str" cm="1">
        <f t="array" aca="1" ref="L1226" ca="1">_xlfn.SINGLE(IF(COLUMNS($E1226:F1226)&lt;=COUNTIF(INDIRECT("'Raw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Input'!$B$3)),COLUMNS($E1226:F1226))),""))</f>
        <v/>
      </c>
      <c r="M1226" t="str" cm="1">
        <f t="array" aca="1" ref="M1226" ca="1">_xlfn.SINGLE(IF(COLUMNS($E1226:G1226)&lt;=COUNTIF(INDIRECT("'Raw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Input'!$B$3)),COLUMNS($E1226:G1226))),""))</f>
        <v/>
      </c>
      <c r="N1226" t="str" cm="1">
        <f t="array" aca="1" ref="N1226" ca="1">_xlfn.SINGLE(IF(COLUMNS($E1226:H1226)&lt;=COUNTIF(INDIRECT("'Raw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Input'!$B$3)),COLUMNS($E1226:H1226))),""))</f>
        <v/>
      </c>
      <c r="O1226" t="str" cm="1">
        <f t="array" aca="1" ref="O1226" ca="1">_xlfn.SINGLE(IF(COLUMNS($E1226:I1226)&lt;=COUNTIF(INDIRECT("'Raw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Input'!$B$3)),COLUMNS($E1226:I1226))),""))</f>
        <v/>
      </c>
      <c r="P1226" t="str" cm="1">
        <f t="array" aca="1" ref="P1226" ca="1">_xlfn.SINGLE(IF(COLUMNS($E1226:J1226)&lt;=COUNTIF(INDIRECT("'Raw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Input'!$B$3)),COLUMNS($E1226:J1226))),""))</f>
        <v/>
      </c>
      <c r="Q1226" t="str">
        <f t="shared" ca="1" si="459"/>
        <v>Int</v>
      </c>
      <c r="R1226" t="str">
        <f t="shared" ca="1" si="460"/>
        <v/>
      </c>
      <c r="S1226" t="str">
        <f t="shared" ca="1" si="461"/>
        <v/>
      </c>
      <c r="T1226" t="str">
        <f t="shared" ca="1" si="442"/>
        <v/>
      </c>
      <c r="U1226" t="str">
        <f t="shared" ca="1" si="443"/>
        <v/>
      </c>
      <c r="V1226">
        <v>1226</v>
      </c>
      <c r="DE1226"/>
      <c r="HB1226"/>
    </row>
    <row r="1227" spans="1:210">
      <c r="A1227">
        <v>3</v>
      </c>
      <c r="B1227" t="str">
        <f t="shared" ca="1" si="458"/>
        <v/>
      </c>
      <c r="C1227" t="str">
        <f t="shared" ca="1" si="456"/>
        <v/>
      </c>
      <c r="D1227" t="str">
        <f t="shared" ca="1" si="457"/>
        <v/>
      </c>
      <c r="E1227" t="str" cm="1">
        <f t="array" aca="1" ref="E1227" ca="1">_xlfn.SINGLE(IF(COLUMNS($E1227:E1227)&lt;=COUNTIF(INDIRECT("'Raw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Input'!$B$3)),COLUMNS($E1227:E1227))),""))</f>
        <v>Int</v>
      </c>
      <c r="F1227" t="str" cm="1">
        <f t="array" aca="1" ref="F1227" ca="1">_xlfn.SINGLE(IF(COLUMNS($E1227:F1227)&lt;=COUNTIF(INDIRECT("'Raw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Input'!$B$3)),COLUMNS($E1227:F1227))),""))</f>
        <v/>
      </c>
      <c r="G1227" t="str" cm="1">
        <f t="array" aca="1" ref="G1227" ca="1">_xlfn.SINGLE(IF(COLUMNS($E1227:G1227)&lt;=COUNTIF(INDIRECT("'Raw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Input'!$B$3)),COLUMNS($E1227:G1227))),""))</f>
        <v/>
      </c>
      <c r="H1227" t="str" cm="1">
        <f t="array" aca="1" ref="H1227" ca="1">_xlfn.SINGLE(IF(COLUMNS($E1227:H1227)&lt;=COUNTIF(INDIRECT("'Raw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Input'!$B$3)),COLUMNS($E1227:H1227))),""))</f>
        <v/>
      </c>
      <c r="I1227" t="str" cm="1">
        <f t="array" aca="1" ref="I1227" ca="1">_xlfn.SINGLE(IF(COLUMNS($E1227:I1227)&lt;=COUNTIF(INDIRECT("'Raw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Input'!$B$3)),COLUMNS($E1227:I1227))),""))</f>
        <v/>
      </c>
      <c r="J1227" t="str" cm="1">
        <f t="array" aca="1" ref="J1227" ca="1">_xlfn.SINGLE(IF(COLUMNS($E1227:J1227)&lt;=COUNTIF(INDIRECT("'Raw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Input'!$B$3)),COLUMNS($E1227:J1227))),""))</f>
        <v/>
      </c>
      <c r="K1227" t="str" cm="1">
        <f t="array" aca="1" ref="K1227" ca="1">_xlfn.SINGLE(IF(COLUMNS($E1227:E1227)&lt;=COUNTIF(INDIRECT("'Raw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Input'!$B$3)),COLUMNS($E1227:E1227))),""))</f>
        <v>Boolean</v>
      </c>
      <c r="L1227" t="str" cm="1">
        <f t="array" aca="1" ref="L1227" ca="1">_xlfn.SINGLE(IF(COLUMNS($E1227:F1227)&lt;=COUNTIF(INDIRECT("'Raw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Input'!$B$3)),COLUMNS($E1227:F1227))),""))</f>
        <v/>
      </c>
      <c r="M1227" t="str" cm="1">
        <f t="array" aca="1" ref="M1227" ca="1">_xlfn.SINGLE(IF(COLUMNS($E1227:G1227)&lt;=COUNTIF(INDIRECT("'Raw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Input'!$B$3)),COLUMNS($E1227:G1227))),""))</f>
        <v/>
      </c>
      <c r="N1227" t="str" cm="1">
        <f t="array" aca="1" ref="N1227" ca="1">_xlfn.SINGLE(IF(COLUMNS($E1227:H1227)&lt;=COUNTIF(INDIRECT("'Raw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Input'!$B$3)),COLUMNS($E1227:H1227))),""))</f>
        <v/>
      </c>
      <c r="O1227" t="str" cm="1">
        <f t="array" aca="1" ref="O1227" ca="1">_xlfn.SINGLE(IF(COLUMNS($E1227:I1227)&lt;=COUNTIF(INDIRECT("'Raw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Input'!$B$3)),COLUMNS($E1227:I1227))),""))</f>
        <v/>
      </c>
      <c r="P1227" t="str" cm="1">
        <f t="array" aca="1" ref="P1227" ca="1">_xlfn.SINGLE(IF(COLUMNS($E1227:J1227)&lt;=COUNTIF(INDIRECT("'Raw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Input'!$B$3)),COLUMNS($E1227:J1227))),""))</f>
        <v/>
      </c>
      <c r="Q1227" t="str">
        <f t="shared" ca="1" si="459"/>
        <v>Int</v>
      </c>
      <c r="R1227" t="str">
        <f t="shared" ca="1" si="460"/>
        <v/>
      </c>
      <c r="S1227" t="str">
        <f t="shared" ca="1" si="461"/>
        <v/>
      </c>
      <c r="T1227" t="str">
        <f t="shared" ca="1" si="442"/>
        <v/>
      </c>
      <c r="U1227" t="str">
        <f t="shared" ca="1" si="443"/>
        <v/>
      </c>
      <c r="V1227">
        <v>1227</v>
      </c>
      <c r="DE1227"/>
      <c r="HB1227"/>
    </row>
    <row r="1228" spans="1:210">
      <c r="A1228">
        <v>4</v>
      </c>
      <c r="B1228" t="str">
        <f t="shared" ca="1" si="458"/>
        <v/>
      </c>
      <c r="C1228" t="str">
        <f t="shared" ca="1" si="456"/>
        <v/>
      </c>
      <c r="D1228" t="str">
        <f t="shared" ca="1" si="457"/>
        <v/>
      </c>
      <c r="E1228" t="str" cm="1">
        <f t="array" aca="1" ref="E1228" ca="1">_xlfn.SINGLE(IF(COLUMNS($E1228:E1228)&lt;=COUNTIF(INDIRECT("'Raw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Input'!$B$3)),COLUMNS($E1228:E1228))),""))</f>
        <v>Int</v>
      </c>
      <c r="F1228" t="str" cm="1">
        <f t="array" aca="1" ref="F1228" ca="1">_xlfn.SINGLE(IF(COLUMNS($E1228:F1228)&lt;=COUNTIF(INDIRECT("'Raw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Input'!$B$3)),COLUMNS($E1228:F1228))),""))</f>
        <v/>
      </c>
      <c r="G1228" t="str" cm="1">
        <f t="array" aca="1" ref="G1228" ca="1">_xlfn.SINGLE(IF(COLUMNS($E1228:G1228)&lt;=COUNTIF(INDIRECT("'Raw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Input'!$B$3)),COLUMNS($E1228:G1228))),""))</f>
        <v/>
      </c>
      <c r="H1228" t="str" cm="1">
        <f t="array" aca="1" ref="H1228" ca="1">_xlfn.SINGLE(IF(COLUMNS($E1228:H1228)&lt;=COUNTIF(INDIRECT("'Raw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Input'!$B$3)),COLUMNS($E1228:H1228))),""))</f>
        <v/>
      </c>
      <c r="I1228" t="str" cm="1">
        <f t="array" aca="1" ref="I1228" ca="1">_xlfn.SINGLE(IF(COLUMNS($E1228:I1228)&lt;=COUNTIF(INDIRECT("'Raw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Input'!$B$3)),COLUMNS($E1228:I1228))),""))</f>
        <v/>
      </c>
      <c r="J1228" t="str" cm="1">
        <f t="array" aca="1" ref="J1228" ca="1">_xlfn.SINGLE(IF(COLUMNS($E1228:J1228)&lt;=COUNTIF(INDIRECT("'Raw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Input'!$B$3)),COLUMNS($E1228:J1228))),""))</f>
        <v/>
      </c>
      <c r="K1228" t="str" cm="1">
        <f t="array" aca="1" ref="K1228" ca="1">_xlfn.SINGLE(IF(COLUMNS($E1228:E1228)&lt;=COUNTIF(INDIRECT("'Raw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Input'!$B$3)),COLUMNS($E1228:E1228))),""))</f>
        <v>Boolean</v>
      </c>
      <c r="L1228" t="str" cm="1">
        <f t="array" aca="1" ref="L1228" ca="1">_xlfn.SINGLE(IF(COLUMNS($E1228:F1228)&lt;=COUNTIF(INDIRECT("'Raw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Input'!$B$3)),COLUMNS($E1228:F1228))),""))</f>
        <v/>
      </c>
      <c r="M1228" t="str" cm="1">
        <f t="array" aca="1" ref="M1228" ca="1">_xlfn.SINGLE(IF(COLUMNS($E1228:G1228)&lt;=COUNTIF(INDIRECT("'Raw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Input'!$B$3)),COLUMNS($E1228:G1228))),""))</f>
        <v/>
      </c>
      <c r="N1228" t="str" cm="1">
        <f t="array" aca="1" ref="N1228" ca="1">_xlfn.SINGLE(IF(COLUMNS($E1228:H1228)&lt;=COUNTIF(INDIRECT("'Raw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Input'!$B$3)),COLUMNS($E1228:H1228))),""))</f>
        <v/>
      </c>
      <c r="O1228" t="str" cm="1">
        <f t="array" aca="1" ref="O1228" ca="1">_xlfn.SINGLE(IF(COLUMNS($E1228:I1228)&lt;=COUNTIF(INDIRECT("'Raw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Input'!$B$3)),COLUMNS($E1228:I1228))),""))</f>
        <v/>
      </c>
      <c r="P1228" t="str" cm="1">
        <f t="array" aca="1" ref="P1228" ca="1">_xlfn.SINGLE(IF(COLUMNS($E1228:J1228)&lt;=COUNTIF(INDIRECT("'Raw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Input'!$B$3)),COLUMNS($E1228:J1228))),""))</f>
        <v/>
      </c>
      <c r="Q1228" t="str">
        <f t="shared" ca="1" si="459"/>
        <v>Int</v>
      </c>
      <c r="R1228" t="str">
        <f t="shared" ca="1" si="460"/>
        <v/>
      </c>
      <c r="S1228" t="str">
        <f t="shared" ca="1" si="461"/>
        <v/>
      </c>
      <c r="T1228" t="str">
        <f t="shared" ca="1" si="442"/>
        <v/>
      </c>
      <c r="U1228" t="str">
        <f t="shared" ca="1" si="443"/>
        <v/>
      </c>
      <c r="V1228">
        <v>1228</v>
      </c>
      <c r="DE1228"/>
      <c r="HB1228"/>
    </row>
    <row r="1229" spans="1:210">
      <c r="A1229">
        <v>5</v>
      </c>
      <c r="B1229" t="str">
        <f t="shared" ca="1" si="458"/>
        <v/>
      </c>
      <c r="C1229" t="str">
        <f t="shared" ca="1" si="456"/>
        <v/>
      </c>
      <c r="D1229" t="str">
        <f t="shared" ca="1" si="457"/>
        <v/>
      </c>
      <c r="E1229" t="str" cm="1">
        <f t="array" aca="1" ref="E1229" ca="1">_xlfn.SINGLE(IF(COLUMNS($E1229:E1229)&lt;=COUNTIF(INDIRECT("'Raw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Input'!$B$3)),COLUMNS($E1229:E1229))),""))</f>
        <v>Int</v>
      </c>
      <c r="F1229" t="str" cm="1">
        <f t="array" aca="1" ref="F1229" ca="1">_xlfn.SINGLE(IF(COLUMNS($E1229:F1229)&lt;=COUNTIF(INDIRECT("'Raw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Input'!$B$3)),COLUMNS($E1229:F1229))),""))</f>
        <v/>
      </c>
      <c r="G1229" t="str" cm="1">
        <f t="array" aca="1" ref="G1229" ca="1">_xlfn.SINGLE(IF(COLUMNS($E1229:G1229)&lt;=COUNTIF(INDIRECT("'Raw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Input'!$B$3)),COLUMNS($E1229:G1229))),""))</f>
        <v/>
      </c>
      <c r="H1229" t="str" cm="1">
        <f t="array" aca="1" ref="H1229" ca="1">_xlfn.SINGLE(IF(COLUMNS($E1229:H1229)&lt;=COUNTIF(INDIRECT("'Raw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Input'!$B$3)),COLUMNS($E1229:H1229))),""))</f>
        <v/>
      </c>
      <c r="I1229" t="str" cm="1">
        <f t="array" aca="1" ref="I1229" ca="1">_xlfn.SINGLE(IF(COLUMNS($E1229:I1229)&lt;=COUNTIF(INDIRECT("'Raw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Input'!$B$3)),COLUMNS($E1229:I1229))),""))</f>
        <v/>
      </c>
      <c r="J1229" t="str" cm="1">
        <f t="array" aca="1" ref="J1229" ca="1">_xlfn.SINGLE(IF(COLUMNS($E1229:J1229)&lt;=COUNTIF(INDIRECT("'Raw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Input'!$B$3)),COLUMNS($E1229:J1229))),""))</f>
        <v/>
      </c>
      <c r="K1229" t="str" cm="1">
        <f t="array" aca="1" ref="K1229" ca="1">_xlfn.SINGLE(IF(COLUMNS($E1229:E1229)&lt;=COUNTIF(INDIRECT("'Raw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Input'!$B$3)),COLUMNS($E1229:E1229))),""))</f>
        <v>Boolean</v>
      </c>
      <c r="L1229" t="str" cm="1">
        <f t="array" aca="1" ref="L1229" ca="1">_xlfn.SINGLE(IF(COLUMNS($E1229:F1229)&lt;=COUNTIF(INDIRECT("'Raw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Input'!$B$3)),COLUMNS($E1229:F1229))),""))</f>
        <v/>
      </c>
      <c r="M1229" t="str" cm="1">
        <f t="array" aca="1" ref="M1229" ca="1">_xlfn.SINGLE(IF(COLUMNS($E1229:G1229)&lt;=COUNTIF(INDIRECT("'Raw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Input'!$B$3)),COLUMNS($E1229:G1229))),""))</f>
        <v/>
      </c>
      <c r="N1229" t="str" cm="1">
        <f t="array" aca="1" ref="N1229" ca="1">_xlfn.SINGLE(IF(COLUMNS($E1229:H1229)&lt;=COUNTIF(INDIRECT("'Raw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Input'!$B$3)),COLUMNS($E1229:H1229))),""))</f>
        <v/>
      </c>
      <c r="O1229" t="str" cm="1">
        <f t="array" aca="1" ref="O1229" ca="1">_xlfn.SINGLE(IF(COLUMNS($E1229:I1229)&lt;=COUNTIF(INDIRECT("'Raw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Input'!$B$3)),COLUMNS($E1229:I1229))),""))</f>
        <v/>
      </c>
      <c r="P1229" t="str" cm="1">
        <f t="array" aca="1" ref="P1229" ca="1">_xlfn.SINGLE(IF(COLUMNS($E1229:J1229)&lt;=COUNTIF(INDIRECT("'Raw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Input'!$B$3)),COLUMNS($E1229:J1229))),""))</f>
        <v/>
      </c>
      <c r="Q1229" t="str">
        <f t="shared" ca="1" si="459"/>
        <v>Int</v>
      </c>
      <c r="R1229" t="str">
        <f t="shared" ca="1" si="460"/>
        <v/>
      </c>
      <c r="S1229" t="str">
        <f t="shared" ca="1" si="461"/>
        <v/>
      </c>
      <c r="T1229" t="str">
        <f t="shared" ca="1" si="442"/>
        <v/>
      </c>
      <c r="U1229" t="str">
        <f t="shared" ca="1" si="443"/>
        <v/>
      </c>
      <c r="V1229">
        <v>1229</v>
      </c>
      <c r="DE1229"/>
      <c r="HB1229"/>
    </row>
    <row r="1230" spans="1:210">
      <c r="A1230">
        <v>6</v>
      </c>
      <c r="B1230" t="str">
        <f t="shared" ca="1" si="458"/>
        <v/>
      </c>
      <c r="C1230" t="str">
        <f t="shared" ca="1" si="456"/>
        <v/>
      </c>
      <c r="D1230" t="str">
        <f t="shared" ca="1" si="457"/>
        <v/>
      </c>
      <c r="E1230" t="str" cm="1">
        <f t="array" aca="1" ref="E1230" ca="1">_xlfn.SINGLE(IF(COLUMNS($E1230:E1230)&lt;=COUNTIF(INDIRECT("'Raw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Input'!$B$3)),COLUMNS($E1230:E1230))),""))</f>
        <v>Int</v>
      </c>
      <c r="F1230" t="str" cm="1">
        <f t="array" aca="1" ref="F1230" ca="1">_xlfn.SINGLE(IF(COLUMNS($E1230:F1230)&lt;=COUNTIF(INDIRECT("'Raw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Input'!$B$3)),COLUMNS($E1230:F1230))),""))</f>
        <v/>
      </c>
      <c r="G1230" t="str" cm="1">
        <f t="array" aca="1" ref="G1230" ca="1">_xlfn.SINGLE(IF(COLUMNS($E1230:G1230)&lt;=COUNTIF(INDIRECT("'Raw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Input'!$B$3)),COLUMNS($E1230:G1230))),""))</f>
        <v/>
      </c>
      <c r="H1230" t="str" cm="1">
        <f t="array" aca="1" ref="H1230" ca="1">_xlfn.SINGLE(IF(COLUMNS($E1230:H1230)&lt;=COUNTIF(INDIRECT("'Raw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Input'!$B$3)),COLUMNS($E1230:H1230))),""))</f>
        <v/>
      </c>
      <c r="I1230" t="str" cm="1">
        <f t="array" aca="1" ref="I1230" ca="1">_xlfn.SINGLE(IF(COLUMNS($E1230:I1230)&lt;=COUNTIF(INDIRECT("'Raw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Input'!$B$3)),COLUMNS($E1230:I1230))),""))</f>
        <v/>
      </c>
      <c r="J1230" t="str" cm="1">
        <f t="array" aca="1" ref="J1230" ca="1">_xlfn.SINGLE(IF(COLUMNS($E1230:J1230)&lt;=COUNTIF(INDIRECT("'Raw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Input'!$B$3)),COLUMNS($E1230:J1230))),""))</f>
        <v/>
      </c>
      <c r="K1230" t="str" cm="1">
        <f t="array" aca="1" ref="K1230" ca="1">_xlfn.SINGLE(IF(COLUMNS($E1230:E1230)&lt;=COUNTIF(INDIRECT("'Raw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Input'!$B$3)),COLUMNS($E1230:E1230))),""))</f>
        <v>Boolean</v>
      </c>
      <c r="L1230" t="str" cm="1">
        <f t="array" aca="1" ref="L1230" ca="1">_xlfn.SINGLE(IF(COLUMNS($E1230:F1230)&lt;=COUNTIF(INDIRECT("'Raw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Input'!$B$3)),COLUMNS($E1230:F1230))),""))</f>
        <v/>
      </c>
      <c r="M1230" t="str" cm="1">
        <f t="array" aca="1" ref="M1230" ca="1">_xlfn.SINGLE(IF(COLUMNS($E1230:G1230)&lt;=COUNTIF(INDIRECT("'Raw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Input'!$B$3)),COLUMNS($E1230:G1230))),""))</f>
        <v/>
      </c>
      <c r="N1230" t="str" cm="1">
        <f t="array" aca="1" ref="N1230" ca="1">_xlfn.SINGLE(IF(COLUMNS($E1230:H1230)&lt;=COUNTIF(INDIRECT("'Raw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Input'!$B$3)),COLUMNS($E1230:H1230))),""))</f>
        <v/>
      </c>
      <c r="O1230" t="str" cm="1">
        <f t="array" aca="1" ref="O1230" ca="1">_xlfn.SINGLE(IF(COLUMNS($E1230:I1230)&lt;=COUNTIF(INDIRECT("'Raw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Input'!$B$3)),COLUMNS($E1230:I1230))),""))</f>
        <v/>
      </c>
      <c r="P1230" t="str" cm="1">
        <f t="array" aca="1" ref="P1230" ca="1">_xlfn.SINGLE(IF(COLUMNS($E1230:J1230)&lt;=COUNTIF(INDIRECT("'Raw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Input'!$B$3)),COLUMNS($E1230:J1230))),""))</f>
        <v/>
      </c>
      <c r="Q1230" t="str">
        <f t="shared" ca="1" si="459"/>
        <v>Int</v>
      </c>
      <c r="R1230" t="str">
        <f t="shared" ca="1" si="460"/>
        <v/>
      </c>
      <c r="S1230" t="str">
        <f t="shared" ca="1" si="461"/>
        <v/>
      </c>
      <c r="T1230" t="str">
        <f t="shared" ca="1" si="442"/>
        <v/>
      </c>
      <c r="U1230" t="str">
        <f t="shared" ca="1" si="443"/>
        <v/>
      </c>
      <c r="V1230">
        <v>1230</v>
      </c>
      <c r="DE1230"/>
      <c r="HB1230"/>
    </row>
    <row r="1231" spans="1:210">
      <c r="A1231">
        <v>7</v>
      </c>
      <c r="B1231" t="str">
        <f t="shared" ca="1" si="458"/>
        <v/>
      </c>
      <c r="C1231" t="str">
        <f t="shared" ca="1" si="456"/>
        <v/>
      </c>
      <c r="D1231" t="str">
        <f t="shared" ca="1" si="457"/>
        <v/>
      </c>
      <c r="E1231" t="str" cm="1">
        <f t="array" aca="1" ref="E1231" ca="1">_xlfn.SINGLE(IF(COLUMNS($E1231:E1231)&lt;=COUNTIF(INDIRECT("'Raw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Input'!$B$3)),COLUMNS($E1231:E1231))),""))</f>
        <v>Int</v>
      </c>
      <c r="F1231" t="str" cm="1">
        <f t="array" aca="1" ref="F1231" ca="1">_xlfn.SINGLE(IF(COLUMNS($E1231:F1231)&lt;=COUNTIF(INDIRECT("'Raw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Input'!$B$3)),COLUMNS($E1231:F1231))),""))</f>
        <v/>
      </c>
      <c r="G1231" t="str" cm="1">
        <f t="array" aca="1" ref="G1231" ca="1">_xlfn.SINGLE(IF(COLUMNS($E1231:G1231)&lt;=COUNTIF(INDIRECT("'Raw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Input'!$B$3)),COLUMNS($E1231:G1231))),""))</f>
        <v/>
      </c>
      <c r="H1231" t="str" cm="1">
        <f t="array" aca="1" ref="H1231" ca="1">_xlfn.SINGLE(IF(COLUMNS($E1231:H1231)&lt;=COUNTIF(INDIRECT("'Raw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Input'!$B$3)),COLUMNS($E1231:H1231))),""))</f>
        <v/>
      </c>
      <c r="I1231" t="str" cm="1">
        <f t="array" aca="1" ref="I1231" ca="1">_xlfn.SINGLE(IF(COLUMNS($E1231:I1231)&lt;=COUNTIF(INDIRECT("'Raw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Input'!$B$3)),COLUMNS($E1231:I1231))),""))</f>
        <v/>
      </c>
      <c r="J1231" t="str" cm="1">
        <f t="array" aca="1" ref="J1231" ca="1">_xlfn.SINGLE(IF(COLUMNS($E1231:J1231)&lt;=COUNTIF(INDIRECT("'Raw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Input'!$B$3)),COLUMNS($E1231:J1231))),""))</f>
        <v/>
      </c>
      <c r="K1231" t="str" cm="1">
        <f t="array" aca="1" ref="K1231" ca="1">_xlfn.SINGLE(IF(COLUMNS($E1231:E1231)&lt;=COUNTIF(INDIRECT("'Raw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Input'!$B$3)),COLUMNS($E1231:E1231))),""))</f>
        <v>Boolean</v>
      </c>
      <c r="L1231" t="str" cm="1">
        <f t="array" aca="1" ref="L1231" ca="1">_xlfn.SINGLE(IF(COLUMNS($E1231:F1231)&lt;=COUNTIF(INDIRECT("'Raw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Input'!$B$3)),COLUMNS($E1231:F1231))),""))</f>
        <v/>
      </c>
      <c r="M1231" t="str" cm="1">
        <f t="array" aca="1" ref="M1231" ca="1">_xlfn.SINGLE(IF(COLUMNS($E1231:G1231)&lt;=COUNTIF(INDIRECT("'Raw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Input'!$B$3)),COLUMNS($E1231:G1231))),""))</f>
        <v/>
      </c>
      <c r="N1231" t="str" cm="1">
        <f t="array" aca="1" ref="N1231" ca="1">_xlfn.SINGLE(IF(COLUMNS($E1231:H1231)&lt;=COUNTIF(INDIRECT("'Raw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Input'!$B$3)),COLUMNS($E1231:H1231))),""))</f>
        <v/>
      </c>
      <c r="O1231" t="str" cm="1">
        <f t="array" aca="1" ref="O1231" ca="1">_xlfn.SINGLE(IF(COLUMNS($E1231:I1231)&lt;=COUNTIF(INDIRECT("'Raw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Input'!$B$3)),COLUMNS($E1231:I1231))),""))</f>
        <v/>
      </c>
      <c r="P1231" t="str" cm="1">
        <f t="array" aca="1" ref="P1231" ca="1">_xlfn.SINGLE(IF(COLUMNS($E1231:J1231)&lt;=COUNTIF(INDIRECT("'Raw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Input'!$B$3)),COLUMNS($E1231:J1231))),""))</f>
        <v/>
      </c>
      <c r="Q1231" t="str">
        <f t="shared" ca="1" si="459"/>
        <v>Int</v>
      </c>
      <c r="R1231" t="str">
        <f t="shared" ca="1" si="460"/>
        <v/>
      </c>
      <c r="S1231" t="str">
        <f t="shared" ca="1" si="461"/>
        <v/>
      </c>
      <c r="T1231" t="str">
        <f t="shared" ca="1" si="442"/>
        <v/>
      </c>
      <c r="U1231" t="str">
        <f t="shared" ca="1" si="443"/>
        <v/>
      </c>
      <c r="V1231">
        <v>1231</v>
      </c>
      <c r="DE1231"/>
      <c r="HB1231"/>
    </row>
    <row r="1232" spans="1:210">
      <c r="A1232">
        <v>8</v>
      </c>
      <c r="B1232" t="str">
        <f t="shared" ca="1" si="458"/>
        <v/>
      </c>
      <c r="C1232" t="str">
        <f t="shared" ca="1" si="456"/>
        <v/>
      </c>
      <c r="D1232" t="str">
        <f t="shared" ca="1" si="457"/>
        <v/>
      </c>
      <c r="E1232" t="str" cm="1">
        <f t="array" aca="1" ref="E1232" ca="1">_xlfn.SINGLE(IF(COLUMNS($E1232:E1232)&lt;=COUNTIF(INDIRECT("'Raw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Input'!$B$3)),COLUMNS($E1232:E1232))),""))</f>
        <v>Int</v>
      </c>
      <c r="F1232" t="str" cm="1">
        <f t="array" aca="1" ref="F1232" ca="1">_xlfn.SINGLE(IF(COLUMNS($E1232:F1232)&lt;=COUNTIF(INDIRECT("'Raw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Input'!$B$3)),COLUMNS($E1232:F1232))),""))</f>
        <v/>
      </c>
      <c r="G1232" t="str" cm="1">
        <f t="array" aca="1" ref="G1232" ca="1">_xlfn.SINGLE(IF(COLUMNS($E1232:G1232)&lt;=COUNTIF(INDIRECT("'Raw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Input'!$B$3)),COLUMNS($E1232:G1232))),""))</f>
        <v/>
      </c>
      <c r="H1232" t="str" cm="1">
        <f t="array" aca="1" ref="H1232" ca="1">_xlfn.SINGLE(IF(COLUMNS($E1232:H1232)&lt;=COUNTIF(INDIRECT("'Raw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Input'!$B$3)),COLUMNS($E1232:H1232))),""))</f>
        <v/>
      </c>
      <c r="I1232" t="str" cm="1">
        <f t="array" aca="1" ref="I1232" ca="1">_xlfn.SINGLE(IF(COLUMNS($E1232:I1232)&lt;=COUNTIF(INDIRECT("'Raw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Input'!$B$3)),COLUMNS($E1232:I1232))),""))</f>
        <v/>
      </c>
      <c r="J1232" t="str" cm="1">
        <f t="array" aca="1" ref="J1232" ca="1">_xlfn.SINGLE(IF(COLUMNS($E1232:J1232)&lt;=COUNTIF(INDIRECT("'Raw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Input'!$B$3)),COLUMNS($E1232:J1232))),""))</f>
        <v/>
      </c>
      <c r="K1232" t="str" cm="1">
        <f t="array" aca="1" ref="K1232" ca="1">_xlfn.SINGLE(IF(COLUMNS($E1232:E1232)&lt;=COUNTIF(INDIRECT("'Raw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Input'!$B$3)),COLUMNS($E1232:E1232))),""))</f>
        <v>Boolean</v>
      </c>
      <c r="L1232" t="str" cm="1">
        <f t="array" aca="1" ref="L1232" ca="1">_xlfn.SINGLE(IF(COLUMNS($E1232:F1232)&lt;=COUNTIF(INDIRECT("'Raw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Input'!$B$3)),COLUMNS($E1232:F1232))),""))</f>
        <v/>
      </c>
      <c r="M1232" t="str" cm="1">
        <f t="array" aca="1" ref="M1232" ca="1">_xlfn.SINGLE(IF(COLUMNS($E1232:G1232)&lt;=COUNTIF(INDIRECT("'Raw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Input'!$B$3)),COLUMNS($E1232:G1232))),""))</f>
        <v/>
      </c>
      <c r="N1232" t="str" cm="1">
        <f t="array" aca="1" ref="N1232" ca="1">_xlfn.SINGLE(IF(COLUMNS($E1232:H1232)&lt;=COUNTIF(INDIRECT("'Raw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Input'!$B$3)),COLUMNS($E1232:H1232))),""))</f>
        <v/>
      </c>
      <c r="O1232" t="str" cm="1">
        <f t="array" aca="1" ref="O1232" ca="1">_xlfn.SINGLE(IF(COLUMNS($E1232:I1232)&lt;=COUNTIF(INDIRECT("'Raw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Input'!$B$3)),COLUMNS($E1232:I1232))),""))</f>
        <v/>
      </c>
      <c r="P1232" t="str" cm="1">
        <f t="array" aca="1" ref="P1232" ca="1">_xlfn.SINGLE(IF(COLUMNS($E1232:J1232)&lt;=COUNTIF(INDIRECT("'Raw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Input'!$B$3)),COLUMNS($E1232:J1232))),""))</f>
        <v/>
      </c>
      <c r="Q1232" t="str">
        <f t="shared" ca="1" si="459"/>
        <v>Int</v>
      </c>
      <c r="R1232" t="str">
        <f t="shared" ca="1" si="460"/>
        <v/>
      </c>
      <c r="S1232" t="str">
        <f t="shared" ca="1" si="461"/>
        <v/>
      </c>
      <c r="T1232" t="str">
        <f t="shared" ca="1" si="442"/>
        <v/>
      </c>
      <c r="U1232" t="str">
        <f t="shared" ca="1" si="443"/>
        <v/>
      </c>
      <c r="V1232">
        <v>1232</v>
      </c>
      <c r="DE1232"/>
      <c r="HB1232"/>
    </row>
    <row r="1233" spans="1:210">
      <c r="A1233">
        <v>9</v>
      </c>
      <c r="B1233" t="str">
        <f t="shared" ca="1" si="458"/>
        <v/>
      </c>
      <c r="C1233" t="str">
        <f t="shared" ca="1" si="456"/>
        <v/>
      </c>
      <c r="D1233" t="str">
        <f t="shared" ca="1" si="457"/>
        <v/>
      </c>
      <c r="E1233" t="str" cm="1">
        <f t="array" aca="1" ref="E1233" ca="1">_xlfn.SINGLE(IF(COLUMNS($E1233:E1233)&lt;=COUNTIF(INDIRECT("'Raw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Input'!$B$3)),COLUMNS($E1233:E1233))),""))</f>
        <v>Int</v>
      </c>
      <c r="F1233" t="str" cm="1">
        <f t="array" aca="1" ref="F1233" ca="1">_xlfn.SINGLE(IF(COLUMNS($E1233:F1233)&lt;=COUNTIF(INDIRECT("'Raw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Input'!$B$3)),COLUMNS($E1233:F1233))),""))</f>
        <v/>
      </c>
      <c r="G1233" t="str" cm="1">
        <f t="array" aca="1" ref="G1233" ca="1">_xlfn.SINGLE(IF(COLUMNS($E1233:G1233)&lt;=COUNTIF(INDIRECT("'Raw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Input'!$B$3)),COLUMNS($E1233:G1233))),""))</f>
        <v/>
      </c>
      <c r="H1233" t="str" cm="1">
        <f t="array" aca="1" ref="H1233" ca="1">_xlfn.SINGLE(IF(COLUMNS($E1233:H1233)&lt;=COUNTIF(INDIRECT("'Raw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Input'!$B$3)),COLUMNS($E1233:H1233))),""))</f>
        <v/>
      </c>
      <c r="I1233" t="str" cm="1">
        <f t="array" aca="1" ref="I1233" ca="1">_xlfn.SINGLE(IF(COLUMNS($E1233:I1233)&lt;=COUNTIF(INDIRECT("'Raw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Input'!$B$3)),COLUMNS($E1233:I1233))),""))</f>
        <v/>
      </c>
      <c r="J1233" t="str" cm="1">
        <f t="array" aca="1" ref="J1233" ca="1">_xlfn.SINGLE(IF(COLUMNS($E1233:J1233)&lt;=COUNTIF(INDIRECT("'Raw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Input'!$B$3)),COLUMNS($E1233:J1233))),""))</f>
        <v/>
      </c>
      <c r="K1233" t="str" cm="1">
        <f t="array" aca="1" ref="K1233" ca="1">_xlfn.SINGLE(IF(COLUMNS($E1233:E1233)&lt;=COUNTIF(INDIRECT("'Raw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Input'!$B$3)),COLUMNS($E1233:E1233))),""))</f>
        <v>Boolean</v>
      </c>
      <c r="L1233" t="str" cm="1">
        <f t="array" aca="1" ref="L1233" ca="1">_xlfn.SINGLE(IF(COLUMNS($E1233:F1233)&lt;=COUNTIF(INDIRECT("'Raw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Input'!$B$3)),COLUMNS($E1233:F1233))),""))</f>
        <v/>
      </c>
      <c r="M1233" t="str" cm="1">
        <f t="array" aca="1" ref="M1233" ca="1">_xlfn.SINGLE(IF(COLUMNS($E1233:G1233)&lt;=COUNTIF(INDIRECT("'Raw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Input'!$B$3)),COLUMNS($E1233:G1233))),""))</f>
        <v/>
      </c>
      <c r="N1233" t="str" cm="1">
        <f t="array" aca="1" ref="N1233" ca="1">_xlfn.SINGLE(IF(COLUMNS($E1233:H1233)&lt;=COUNTIF(INDIRECT("'Raw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Input'!$B$3)),COLUMNS($E1233:H1233))),""))</f>
        <v/>
      </c>
      <c r="O1233" t="str" cm="1">
        <f t="array" aca="1" ref="O1233" ca="1">_xlfn.SINGLE(IF(COLUMNS($E1233:I1233)&lt;=COUNTIF(INDIRECT("'Raw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Input'!$B$3)),COLUMNS($E1233:I1233))),""))</f>
        <v/>
      </c>
      <c r="P1233" t="str" cm="1">
        <f t="array" aca="1" ref="P1233" ca="1">_xlfn.SINGLE(IF(COLUMNS($E1233:J1233)&lt;=COUNTIF(INDIRECT("'Raw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Input'!$B$3)),COLUMNS($E1233:J1233))),""))</f>
        <v/>
      </c>
      <c r="Q1233" t="str">
        <f t="shared" ca="1" si="459"/>
        <v>Int</v>
      </c>
      <c r="R1233" t="str">
        <f t="shared" ca="1" si="460"/>
        <v/>
      </c>
      <c r="S1233" t="str">
        <f t="shared" ca="1" si="461"/>
        <v/>
      </c>
      <c r="T1233" t="str">
        <f t="shared" ca="1" si="442"/>
        <v/>
      </c>
      <c r="U1233" t="str">
        <f t="shared" ca="1" si="443"/>
        <v/>
      </c>
      <c r="V1233">
        <v>1233</v>
      </c>
      <c r="DE1233"/>
      <c r="HB1233"/>
    </row>
    <row r="1234" spans="1:210">
      <c r="A1234">
        <v>10</v>
      </c>
      <c r="B1234" t="str">
        <f t="shared" ca="1" si="458"/>
        <v/>
      </c>
      <c r="C1234" t="str">
        <f t="shared" ca="1" si="456"/>
        <v/>
      </c>
      <c r="D1234" t="str">
        <f t="shared" ca="1" si="457"/>
        <v/>
      </c>
      <c r="E1234" t="str" cm="1">
        <f t="array" aca="1" ref="E1234" ca="1">_xlfn.SINGLE(IF(COLUMNS($E1234:E1234)&lt;=COUNTIF(INDIRECT("'Raw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Input'!$B$3)),COLUMNS($E1234:E1234))),""))</f>
        <v>Int</v>
      </c>
      <c r="F1234" t="str" cm="1">
        <f t="array" aca="1" ref="F1234" ca="1">_xlfn.SINGLE(IF(COLUMNS($E1234:F1234)&lt;=COUNTIF(INDIRECT("'Raw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Input'!$B$3)),COLUMNS($E1234:F1234))),""))</f>
        <v/>
      </c>
      <c r="G1234" t="str" cm="1">
        <f t="array" aca="1" ref="G1234" ca="1">_xlfn.SINGLE(IF(COLUMNS($E1234:G1234)&lt;=COUNTIF(INDIRECT("'Raw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Input'!$B$3)),COLUMNS($E1234:G1234))),""))</f>
        <v/>
      </c>
      <c r="H1234" t="str" cm="1">
        <f t="array" aca="1" ref="H1234" ca="1">_xlfn.SINGLE(IF(COLUMNS($E1234:H1234)&lt;=COUNTIF(INDIRECT("'Raw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Input'!$B$3)),COLUMNS($E1234:H1234))),""))</f>
        <v/>
      </c>
      <c r="I1234" t="str" cm="1">
        <f t="array" aca="1" ref="I1234" ca="1">_xlfn.SINGLE(IF(COLUMNS($E1234:I1234)&lt;=COUNTIF(INDIRECT("'Raw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Input'!$B$3)),COLUMNS($E1234:I1234))),""))</f>
        <v/>
      </c>
      <c r="J1234" t="str" cm="1">
        <f t="array" aca="1" ref="J1234" ca="1">_xlfn.SINGLE(IF(COLUMNS($E1234:J1234)&lt;=COUNTIF(INDIRECT("'Raw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Input'!$B$3)),COLUMNS($E1234:J1234))),""))</f>
        <v/>
      </c>
      <c r="K1234" t="str" cm="1">
        <f t="array" aca="1" ref="K1234" ca="1">_xlfn.SINGLE(IF(COLUMNS($E1234:E1234)&lt;=COUNTIF(INDIRECT("'Raw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Input'!$B$3)),COLUMNS($E1234:E1234))),""))</f>
        <v>Boolean</v>
      </c>
      <c r="L1234" t="str" cm="1">
        <f t="array" aca="1" ref="L1234" ca="1">_xlfn.SINGLE(IF(COLUMNS($E1234:F1234)&lt;=COUNTIF(INDIRECT("'Raw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Input'!$B$3)),COLUMNS($E1234:F1234))),""))</f>
        <v/>
      </c>
      <c r="M1234" t="str" cm="1">
        <f t="array" aca="1" ref="M1234" ca="1">_xlfn.SINGLE(IF(COLUMNS($E1234:G1234)&lt;=COUNTIF(INDIRECT("'Raw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Input'!$B$3)),COLUMNS($E1234:G1234))),""))</f>
        <v/>
      </c>
      <c r="N1234" t="str" cm="1">
        <f t="array" aca="1" ref="N1234" ca="1">_xlfn.SINGLE(IF(COLUMNS($E1234:H1234)&lt;=COUNTIF(INDIRECT("'Raw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Input'!$B$3)),COLUMNS($E1234:H1234))),""))</f>
        <v/>
      </c>
      <c r="O1234" t="str" cm="1">
        <f t="array" aca="1" ref="O1234" ca="1">_xlfn.SINGLE(IF(COLUMNS($E1234:I1234)&lt;=COUNTIF(INDIRECT("'Raw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Input'!$B$3)),COLUMNS($E1234:I1234))),""))</f>
        <v/>
      </c>
      <c r="P1234" t="str" cm="1">
        <f t="array" aca="1" ref="P1234" ca="1">_xlfn.SINGLE(IF(COLUMNS($E1234:J1234)&lt;=COUNTIF(INDIRECT("'Raw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Input'!$B$3)),COLUMNS($E1234:J1234))),""))</f>
        <v/>
      </c>
      <c r="Q1234" t="str">
        <f t="shared" ca="1" si="459"/>
        <v>Int</v>
      </c>
      <c r="R1234" t="str">
        <f t="shared" ca="1" si="460"/>
        <v/>
      </c>
      <c r="S1234" t="str">
        <f t="shared" ca="1" si="461"/>
        <v/>
      </c>
      <c r="T1234" t="str">
        <f t="shared" ca="1" si="442"/>
        <v/>
      </c>
      <c r="U1234" t="str">
        <f t="shared" ca="1" si="443"/>
        <v/>
      </c>
      <c r="V1234">
        <v>1234</v>
      </c>
      <c r="DE1234"/>
      <c r="HB1234"/>
    </row>
    <row r="1235" spans="1:210">
      <c r="A1235">
        <v>11</v>
      </c>
      <c r="B1235" t="str">
        <f t="shared" ca="1" si="458"/>
        <v/>
      </c>
      <c r="C1235" t="str">
        <f t="shared" ca="1" si="456"/>
        <v/>
      </c>
      <c r="D1235" t="str">
        <f t="shared" ca="1" si="457"/>
        <v/>
      </c>
      <c r="E1235" t="str" cm="1">
        <f t="array" aca="1" ref="E1235" ca="1">_xlfn.SINGLE(IF(COLUMNS($E1235:E1235)&lt;=COUNTIF(INDIRECT("'Raw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Input'!$B$3)),COLUMNS($E1235:E1235))),""))</f>
        <v>Int</v>
      </c>
      <c r="F1235" t="str" cm="1">
        <f t="array" aca="1" ref="F1235" ca="1">_xlfn.SINGLE(IF(COLUMNS($E1235:F1235)&lt;=COUNTIF(INDIRECT("'Raw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Input'!$B$3)),COLUMNS($E1235:F1235))),""))</f>
        <v/>
      </c>
      <c r="G1235" t="str" cm="1">
        <f t="array" aca="1" ref="G1235" ca="1">_xlfn.SINGLE(IF(COLUMNS($E1235:G1235)&lt;=COUNTIF(INDIRECT("'Raw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Input'!$B$3)),COLUMNS($E1235:G1235))),""))</f>
        <v/>
      </c>
      <c r="H1235" t="str" cm="1">
        <f t="array" aca="1" ref="H1235" ca="1">_xlfn.SINGLE(IF(COLUMNS($E1235:H1235)&lt;=COUNTIF(INDIRECT("'Raw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Input'!$B$3)),COLUMNS($E1235:H1235))),""))</f>
        <v/>
      </c>
      <c r="I1235" t="str" cm="1">
        <f t="array" aca="1" ref="I1235" ca="1">_xlfn.SINGLE(IF(COLUMNS($E1235:I1235)&lt;=COUNTIF(INDIRECT("'Raw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Input'!$B$3)),COLUMNS($E1235:I1235))),""))</f>
        <v/>
      </c>
      <c r="J1235" t="str" cm="1">
        <f t="array" aca="1" ref="J1235" ca="1">_xlfn.SINGLE(IF(COLUMNS($E1235:J1235)&lt;=COUNTIF(INDIRECT("'Raw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Input'!$B$3)),COLUMNS($E1235:J1235))),""))</f>
        <v/>
      </c>
      <c r="K1235" t="str" cm="1">
        <f t="array" aca="1" ref="K1235" ca="1">_xlfn.SINGLE(IF(COLUMNS($E1235:E1235)&lt;=COUNTIF(INDIRECT("'Raw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Input'!$B$3)),COLUMNS($E1235:E1235))),""))</f>
        <v>Boolean</v>
      </c>
      <c r="L1235" t="str" cm="1">
        <f t="array" aca="1" ref="L1235" ca="1">_xlfn.SINGLE(IF(COLUMNS($E1235:F1235)&lt;=COUNTIF(INDIRECT("'Raw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Input'!$B$3)),COLUMNS($E1235:F1235))),""))</f>
        <v/>
      </c>
      <c r="M1235" t="str" cm="1">
        <f t="array" aca="1" ref="M1235" ca="1">_xlfn.SINGLE(IF(COLUMNS($E1235:G1235)&lt;=COUNTIF(INDIRECT("'Raw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Input'!$B$3)),COLUMNS($E1235:G1235))),""))</f>
        <v/>
      </c>
      <c r="N1235" t="str" cm="1">
        <f t="array" aca="1" ref="N1235" ca="1">_xlfn.SINGLE(IF(COLUMNS($E1235:H1235)&lt;=COUNTIF(INDIRECT("'Raw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Input'!$B$3)),COLUMNS($E1235:H1235))),""))</f>
        <v/>
      </c>
      <c r="O1235" t="str" cm="1">
        <f t="array" aca="1" ref="O1235" ca="1">_xlfn.SINGLE(IF(COLUMNS($E1235:I1235)&lt;=COUNTIF(INDIRECT("'Raw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Input'!$B$3)),COLUMNS($E1235:I1235))),""))</f>
        <v/>
      </c>
      <c r="P1235" t="str" cm="1">
        <f t="array" aca="1" ref="P1235" ca="1">_xlfn.SINGLE(IF(COLUMNS($E1235:J1235)&lt;=COUNTIF(INDIRECT("'Raw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Input'!$B$3)),COLUMNS($E1235:J1235))),""))</f>
        <v/>
      </c>
      <c r="Q1235" t="str">
        <f t="shared" ca="1" si="459"/>
        <v>Int</v>
      </c>
      <c r="R1235" t="str">
        <f t="shared" ca="1" si="460"/>
        <v/>
      </c>
      <c r="S1235" t="str">
        <f t="shared" ca="1" si="461"/>
        <v/>
      </c>
      <c r="T1235" t="str">
        <f t="shared" ca="1" si="442"/>
        <v/>
      </c>
      <c r="U1235" t="str">
        <f t="shared" ca="1" si="443"/>
        <v/>
      </c>
      <c r="V1235">
        <v>1235</v>
      </c>
      <c r="DE1235"/>
      <c r="HB1235"/>
    </row>
    <row r="1236" spans="1:210">
      <c r="A1236">
        <v>12</v>
      </c>
      <c r="B1236" t="str">
        <f t="shared" ca="1" si="458"/>
        <v/>
      </c>
      <c r="C1236" t="str">
        <f t="shared" ca="1" si="456"/>
        <v/>
      </c>
      <c r="D1236" t="str">
        <f t="shared" ca="1" si="457"/>
        <v/>
      </c>
      <c r="E1236" t="str" cm="1">
        <f t="array" aca="1" ref="E1236" ca="1">_xlfn.SINGLE(IF(COLUMNS($E1236:E1236)&lt;=COUNTIF(INDIRECT("'Raw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Input'!$B$3)),COLUMNS($E1236:E1236))),""))</f>
        <v>Int</v>
      </c>
      <c r="F1236" t="str" cm="1">
        <f t="array" aca="1" ref="F1236" ca="1">_xlfn.SINGLE(IF(COLUMNS($E1236:F1236)&lt;=COUNTIF(INDIRECT("'Raw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Input'!$B$3)),COLUMNS($E1236:F1236))),""))</f>
        <v/>
      </c>
      <c r="G1236" t="str" cm="1">
        <f t="array" aca="1" ref="G1236" ca="1">_xlfn.SINGLE(IF(COLUMNS($E1236:G1236)&lt;=COUNTIF(INDIRECT("'Raw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Input'!$B$3)),COLUMNS($E1236:G1236))),""))</f>
        <v/>
      </c>
      <c r="H1236" t="str" cm="1">
        <f t="array" aca="1" ref="H1236" ca="1">_xlfn.SINGLE(IF(COLUMNS($E1236:H1236)&lt;=COUNTIF(INDIRECT("'Raw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Input'!$B$3)),COLUMNS($E1236:H1236))),""))</f>
        <v/>
      </c>
      <c r="I1236" t="str" cm="1">
        <f t="array" aca="1" ref="I1236" ca="1">_xlfn.SINGLE(IF(COLUMNS($E1236:I1236)&lt;=COUNTIF(INDIRECT("'Raw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Input'!$B$3)),COLUMNS($E1236:I1236))),""))</f>
        <v/>
      </c>
      <c r="J1236" t="str" cm="1">
        <f t="array" aca="1" ref="J1236" ca="1">_xlfn.SINGLE(IF(COLUMNS($E1236:J1236)&lt;=COUNTIF(INDIRECT("'Raw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Input'!$B$3)),COLUMNS($E1236:J1236))),""))</f>
        <v/>
      </c>
      <c r="K1236" t="str" cm="1">
        <f t="array" aca="1" ref="K1236" ca="1">_xlfn.SINGLE(IF(COLUMNS($E1236:E1236)&lt;=COUNTIF(INDIRECT("'Raw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Input'!$B$3)),COLUMNS($E1236:E1236))),""))</f>
        <v>Boolean</v>
      </c>
      <c r="L1236" t="str" cm="1">
        <f t="array" aca="1" ref="L1236" ca="1">_xlfn.SINGLE(IF(COLUMNS($E1236:F1236)&lt;=COUNTIF(INDIRECT("'Raw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Input'!$B$3)),COLUMNS($E1236:F1236))),""))</f>
        <v/>
      </c>
      <c r="M1236" t="str" cm="1">
        <f t="array" aca="1" ref="M1236" ca="1">_xlfn.SINGLE(IF(COLUMNS($E1236:G1236)&lt;=COUNTIF(INDIRECT("'Raw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Input'!$B$3)),COLUMNS($E1236:G1236))),""))</f>
        <v/>
      </c>
      <c r="N1236" t="str" cm="1">
        <f t="array" aca="1" ref="N1236" ca="1">_xlfn.SINGLE(IF(COLUMNS($E1236:H1236)&lt;=COUNTIF(INDIRECT("'Raw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Input'!$B$3)),COLUMNS($E1236:H1236))),""))</f>
        <v/>
      </c>
      <c r="O1236" t="str" cm="1">
        <f t="array" aca="1" ref="O1236" ca="1">_xlfn.SINGLE(IF(COLUMNS($E1236:I1236)&lt;=COUNTIF(INDIRECT("'Raw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Input'!$B$3)),COLUMNS($E1236:I1236))),""))</f>
        <v/>
      </c>
      <c r="P1236" t="str" cm="1">
        <f t="array" aca="1" ref="P1236" ca="1">_xlfn.SINGLE(IF(COLUMNS($E1236:J1236)&lt;=COUNTIF(INDIRECT("'Raw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Input'!$B$3)),COLUMNS($E1236:J1236))),""))</f>
        <v/>
      </c>
      <c r="Q1236" t="str">
        <f t="shared" ca="1" si="459"/>
        <v>Int</v>
      </c>
      <c r="R1236" t="str">
        <f t="shared" ca="1" si="460"/>
        <v/>
      </c>
      <c r="S1236" t="str">
        <f t="shared" ca="1" si="461"/>
        <v/>
      </c>
      <c r="T1236" t="str">
        <f t="shared" ca="1" si="442"/>
        <v/>
      </c>
      <c r="U1236" t="str">
        <f t="shared" ca="1" si="443"/>
        <v/>
      </c>
      <c r="V1236">
        <v>1236</v>
      </c>
      <c r="DE1236"/>
      <c r="HB1236"/>
    </row>
    <row r="1237" spans="1:210">
      <c r="A1237" s="79" t="str">
        <f ca="1">IF(ISBLANK(INDIRECT("Setup!A"&amp;(1+(V1237+11)/13))),"",INDIRECT("Setup!A"&amp;(1+(V1237+11)/13)))</f>
        <v/>
      </c>
      <c r="C1237" t="str">
        <f t="shared" ca="1" si="456"/>
        <v/>
      </c>
      <c r="D1237" t="str">
        <f t="shared" ca="1" si="457"/>
        <v/>
      </c>
      <c r="K1237" t="str" cm="1">
        <f t="array" aca="1" ref="K1237" ca="1">_xlfn.SINGLE(IF(COLUMNS($E1237:E1237)&lt;=COUNTIF(INDIRECT("'Raw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Input'!$B$3)),COLUMNS($E1237:E1237))),""))</f>
        <v/>
      </c>
      <c r="L1237" t="str" cm="1">
        <f t="array" aca="1" ref="L1237" ca="1">_xlfn.SINGLE(IF(COLUMNS($E1237:F1237)&lt;=COUNTIF(INDIRECT("'Raw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Input'!$B$3)),COLUMNS($E1237:F1237))),""))</f>
        <v/>
      </c>
      <c r="M1237" t="str" cm="1">
        <f t="array" aca="1" ref="M1237" ca="1">_xlfn.SINGLE(IF(COLUMNS($E1237:G1237)&lt;=COUNTIF(INDIRECT("'Raw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Input'!$B$3)),COLUMNS($E1237:G1237))),""))</f>
        <v/>
      </c>
      <c r="N1237" t="str" cm="1">
        <f t="array" aca="1" ref="N1237" ca="1">_xlfn.SINGLE(IF(COLUMNS($E1237:H1237)&lt;=COUNTIF(INDIRECT("'Raw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Input'!$B$3)),COLUMNS($E1237:H1237))),""))</f>
        <v/>
      </c>
      <c r="O1237" t="str" cm="1">
        <f t="array" aca="1" ref="O1237" ca="1">_xlfn.SINGLE(IF(COLUMNS($E1237:I1237)&lt;=COUNTIF(INDIRECT("'Raw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Input'!$B$3)),COLUMNS($E1237:I1237))),""))</f>
        <v/>
      </c>
      <c r="P1237" t="str" cm="1">
        <f t="array" aca="1" ref="P1237" ca="1">_xlfn.SINGLE(IF(COLUMNS($E1237:J1237)&lt;=COUNTIF(INDIRECT("'Raw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Input'!$B$3)),COLUMNS($E1237:J1237))),""))</f>
        <v/>
      </c>
      <c r="T1237" t="str">
        <f t="shared" ca="1" si="442"/>
        <v/>
      </c>
      <c r="U1237" t="str">
        <f t="shared" ca="1" si="443"/>
        <v/>
      </c>
      <c r="V1237">
        <v>1237</v>
      </c>
      <c r="DE1237"/>
      <c r="HB1237"/>
    </row>
    <row r="1238" spans="1:210">
      <c r="A1238">
        <v>1</v>
      </c>
      <c r="B1238" t="str">
        <f t="shared" ref="B1238:B1249" ca="1" si="462">IFERROR(IF(ISBLANK(INDIRECT(INDIRECT("A"&amp;V1238-A1238)&amp;"!B"&amp;A1238+3)),"",INDIRECT(INDIRECT("A"&amp;V1238-A1238)&amp;"!B"&amp;A1238+3)),"")</f>
        <v/>
      </c>
      <c r="C1238" t="str">
        <f t="shared" ca="1" si="456"/>
        <v/>
      </c>
      <c r="D1238" t="str">
        <f t="shared" ca="1" si="457"/>
        <v/>
      </c>
      <c r="E1238" t="str" cm="1">
        <f t="array" aca="1" ref="E1238" ca="1">_xlfn.SINGLE(IF(COLUMNS($E1238:E1238)&lt;=COUNTIF(INDIRECT("'Raw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Input'!$B$3)),COLUMNS($E1238:E1238))),""))</f>
        <v>Int</v>
      </c>
      <c r="F1238" t="str" cm="1">
        <f t="array" aca="1" ref="F1238" ca="1">_xlfn.SINGLE(IF(COLUMNS($E1238:F1238)&lt;=COUNTIF(INDIRECT("'Raw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Input'!$B$3)),COLUMNS($E1238:F1238))),""))</f>
        <v/>
      </c>
      <c r="G1238" t="str" cm="1">
        <f t="array" aca="1" ref="G1238" ca="1">_xlfn.SINGLE(IF(COLUMNS($E1238:G1238)&lt;=COUNTIF(INDIRECT("'Raw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Input'!$B$3)),COLUMNS($E1238:G1238))),""))</f>
        <v/>
      </c>
      <c r="H1238" t="str" cm="1">
        <f t="array" aca="1" ref="H1238" ca="1">_xlfn.SINGLE(IF(COLUMNS($E1238:H1238)&lt;=COUNTIF(INDIRECT("'Raw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Input'!$B$3)),COLUMNS($E1238:H1238))),""))</f>
        <v/>
      </c>
      <c r="I1238" t="str" cm="1">
        <f t="array" aca="1" ref="I1238" ca="1">_xlfn.SINGLE(IF(COLUMNS($E1238:I1238)&lt;=COUNTIF(INDIRECT("'Raw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Input'!$B$3)),COLUMNS($E1238:I1238))),""))</f>
        <v/>
      </c>
      <c r="J1238" t="str" cm="1">
        <f t="array" aca="1" ref="J1238" ca="1">_xlfn.SINGLE(IF(COLUMNS($E1238:J1238)&lt;=COUNTIF(INDIRECT("'Raw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Input'!$B$3)),COLUMNS($E1238:J1238))),""))</f>
        <v/>
      </c>
      <c r="K1238" t="str" cm="1">
        <f t="array" aca="1" ref="K1238" ca="1">_xlfn.SINGLE(IF(COLUMNS($E1238:E1238)&lt;=COUNTIF(INDIRECT("'Raw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Input'!$B$3)),COLUMNS($E1238:E1238))),""))</f>
        <v>Boolean</v>
      </c>
      <c r="L1238" t="str" cm="1">
        <f t="array" aca="1" ref="L1238" ca="1">_xlfn.SINGLE(IF(COLUMNS($E1238:F1238)&lt;=COUNTIF(INDIRECT("'Raw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Input'!$B$3)),COLUMNS($E1238:F1238))),""))</f>
        <v/>
      </c>
      <c r="M1238" t="str" cm="1">
        <f t="array" aca="1" ref="M1238" ca="1">_xlfn.SINGLE(IF(COLUMNS($E1238:G1238)&lt;=COUNTIF(INDIRECT("'Raw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Input'!$B$3)),COLUMNS($E1238:G1238))),""))</f>
        <v/>
      </c>
      <c r="N1238" t="str" cm="1">
        <f t="array" aca="1" ref="N1238" ca="1">_xlfn.SINGLE(IF(COLUMNS($E1238:H1238)&lt;=COUNTIF(INDIRECT("'Raw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Input'!$B$3)),COLUMNS($E1238:H1238))),""))</f>
        <v/>
      </c>
      <c r="O1238" t="str" cm="1">
        <f t="array" aca="1" ref="O1238" ca="1">_xlfn.SINGLE(IF(COLUMNS($E1238:I1238)&lt;=COUNTIF(INDIRECT("'Raw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Input'!$B$3)),COLUMNS($E1238:I1238))),""))</f>
        <v/>
      </c>
      <c r="P1238" t="str" cm="1">
        <f t="array" aca="1" ref="P1238" ca="1">_xlfn.SINGLE(IF(COLUMNS($E1238:J1238)&lt;=COUNTIF(INDIRECT("'Raw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Input'!$B$3)),COLUMNS($E1238:J1238))),""))</f>
        <v/>
      </c>
      <c r="Q1238" t="str">
        <f t="shared" ref="Q1238:Q1249" ca="1" si="463">IF(NOT(C1238=K1238),E1238,IF(NOT(C1238=L1238),F1238,IF(NOT(C1238=M1238),G1238,IF(NOT(C1238=N1238),H1238,IF(NOT(C1238=O1238),I1238,IF(NOT(C1238=P1238),J1238,""))))))</f>
        <v>Int</v>
      </c>
      <c r="R1238" t="str">
        <f t="shared" ref="R1238:R1249" ca="1" si="464">IF(AND(NOT(C1238=L1238),NOT(F1238=Q1238)),F1238,IF(AND(NOT(C1238=M1238),NOT(G1238=Q1238)),G1238,IF(AND(NOT(C1238=N1238),NOT(H1238=Q1238)),H1238,IF(AND(NOT(C1238=O1238),NOT(I1238=Q1238)),I1238,IF(AND(NOT(C1238=P1238),NOT(J1238=Q1238)),J1238,"")))))</f>
        <v/>
      </c>
      <c r="S1238" t="str">
        <f t="shared" ref="S1238:S1249" ca="1" si="465">IF(AND(NOT(C1238=M1238),NOT(G1238=Q1238),NOT(G1238=R1238)),G1238,IF(AND(NOT(C1238=N1238),NOT(H1238=Q1238),NOT(H1238=R1238)),H1238,IF(AND(NOT(C1238=O1238),NOT(I1238=Q1238),NOT(I1238=R1238)),I1238,IF(AND(NOT(C1238=P1238),NOT(J1238=Q1238),NOT(J1238=R1238)),J1238,""))))</f>
        <v/>
      </c>
      <c r="T1238" t="str">
        <f t="shared" ca="1" si="442"/>
        <v/>
      </c>
      <c r="U1238" t="str">
        <f t="shared" ca="1" si="443"/>
        <v/>
      </c>
      <c r="V1238">
        <v>1238</v>
      </c>
      <c r="DE1238"/>
      <c r="HB1238"/>
    </row>
    <row r="1239" spans="1:210">
      <c r="A1239">
        <v>2</v>
      </c>
      <c r="B1239" t="str">
        <f t="shared" ca="1" si="462"/>
        <v/>
      </c>
      <c r="C1239" t="str">
        <f t="shared" ca="1" si="456"/>
        <v/>
      </c>
      <c r="D1239" t="str">
        <f t="shared" ca="1" si="457"/>
        <v/>
      </c>
      <c r="E1239" t="str" cm="1">
        <f t="array" aca="1" ref="E1239" ca="1">_xlfn.SINGLE(IF(COLUMNS($E1239:E1239)&lt;=COUNTIF(INDIRECT("'Raw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Input'!$B$3)),COLUMNS($E1239:E1239))),""))</f>
        <v>Int</v>
      </c>
      <c r="F1239" t="str" cm="1">
        <f t="array" aca="1" ref="F1239" ca="1">_xlfn.SINGLE(IF(COLUMNS($E1239:F1239)&lt;=COUNTIF(INDIRECT("'Raw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Input'!$B$3)),COLUMNS($E1239:F1239))),""))</f>
        <v/>
      </c>
      <c r="G1239" t="str" cm="1">
        <f t="array" aca="1" ref="G1239" ca="1">_xlfn.SINGLE(IF(COLUMNS($E1239:G1239)&lt;=COUNTIF(INDIRECT("'Raw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Input'!$B$3)),COLUMNS($E1239:G1239))),""))</f>
        <v/>
      </c>
      <c r="H1239" t="str" cm="1">
        <f t="array" aca="1" ref="H1239" ca="1">_xlfn.SINGLE(IF(COLUMNS($E1239:H1239)&lt;=COUNTIF(INDIRECT("'Raw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Input'!$B$3)),COLUMNS($E1239:H1239))),""))</f>
        <v/>
      </c>
      <c r="I1239" t="str" cm="1">
        <f t="array" aca="1" ref="I1239" ca="1">_xlfn.SINGLE(IF(COLUMNS($E1239:I1239)&lt;=COUNTIF(INDIRECT("'Raw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Input'!$B$3)),COLUMNS($E1239:I1239))),""))</f>
        <v/>
      </c>
      <c r="J1239" t="str" cm="1">
        <f t="array" aca="1" ref="J1239" ca="1">_xlfn.SINGLE(IF(COLUMNS($E1239:J1239)&lt;=COUNTIF(INDIRECT("'Raw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Input'!$B$3)),COLUMNS($E1239:J1239))),""))</f>
        <v/>
      </c>
      <c r="K1239" t="str" cm="1">
        <f t="array" aca="1" ref="K1239" ca="1">_xlfn.SINGLE(IF(COLUMNS($E1239:E1239)&lt;=COUNTIF(INDIRECT("'Raw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Input'!$B$3)),COLUMNS($E1239:E1239))),""))</f>
        <v>Boolean</v>
      </c>
      <c r="L1239" t="str" cm="1">
        <f t="array" aca="1" ref="L1239" ca="1">_xlfn.SINGLE(IF(COLUMNS($E1239:F1239)&lt;=COUNTIF(INDIRECT("'Raw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Input'!$B$3)),COLUMNS($E1239:F1239))),""))</f>
        <v/>
      </c>
      <c r="M1239" t="str" cm="1">
        <f t="array" aca="1" ref="M1239" ca="1">_xlfn.SINGLE(IF(COLUMNS($E1239:G1239)&lt;=COUNTIF(INDIRECT("'Raw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Input'!$B$3)),COLUMNS($E1239:G1239))),""))</f>
        <v/>
      </c>
      <c r="N1239" t="str" cm="1">
        <f t="array" aca="1" ref="N1239" ca="1">_xlfn.SINGLE(IF(COLUMNS($E1239:H1239)&lt;=COUNTIF(INDIRECT("'Raw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Input'!$B$3)),COLUMNS($E1239:H1239))),""))</f>
        <v/>
      </c>
      <c r="O1239" t="str" cm="1">
        <f t="array" aca="1" ref="O1239" ca="1">_xlfn.SINGLE(IF(COLUMNS($E1239:I1239)&lt;=COUNTIF(INDIRECT("'Raw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Input'!$B$3)),COLUMNS($E1239:I1239))),""))</f>
        <v/>
      </c>
      <c r="P1239" t="str" cm="1">
        <f t="array" aca="1" ref="P1239" ca="1">_xlfn.SINGLE(IF(COLUMNS($E1239:J1239)&lt;=COUNTIF(INDIRECT("'Raw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Input'!$B$3)),COLUMNS($E1239:J1239))),""))</f>
        <v/>
      </c>
      <c r="Q1239" t="str">
        <f t="shared" ca="1" si="463"/>
        <v>Int</v>
      </c>
      <c r="R1239" t="str">
        <f t="shared" ca="1" si="464"/>
        <v/>
      </c>
      <c r="S1239" t="str">
        <f t="shared" ca="1" si="465"/>
        <v/>
      </c>
      <c r="T1239" t="str">
        <f t="shared" ca="1" si="442"/>
        <v/>
      </c>
      <c r="U1239" t="str">
        <f t="shared" ca="1" si="443"/>
        <v/>
      </c>
      <c r="V1239">
        <v>1239</v>
      </c>
      <c r="DE1239"/>
      <c r="HB1239"/>
    </row>
    <row r="1240" spans="1:210">
      <c r="A1240">
        <v>3</v>
      </c>
      <c r="B1240" t="str">
        <f t="shared" ca="1" si="462"/>
        <v/>
      </c>
      <c r="C1240" t="str">
        <f t="shared" ca="1" si="456"/>
        <v/>
      </c>
      <c r="D1240" t="str">
        <f t="shared" ca="1" si="457"/>
        <v/>
      </c>
      <c r="E1240" t="str" cm="1">
        <f t="array" aca="1" ref="E1240" ca="1">_xlfn.SINGLE(IF(COLUMNS($E1240:E1240)&lt;=COUNTIF(INDIRECT("'Raw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Input'!$B$3)),COLUMNS($E1240:E1240))),""))</f>
        <v>Int</v>
      </c>
      <c r="F1240" t="str" cm="1">
        <f t="array" aca="1" ref="F1240" ca="1">_xlfn.SINGLE(IF(COLUMNS($E1240:F1240)&lt;=COUNTIF(INDIRECT("'Raw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Input'!$B$3)),COLUMNS($E1240:F1240))),""))</f>
        <v/>
      </c>
      <c r="G1240" t="str" cm="1">
        <f t="array" aca="1" ref="G1240" ca="1">_xlfn.SINGLE(IF(COLUMNS($E1240:G1240)&lt;=COUNTIF(INDIRECT("'Raw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Input'!$B$3)),COLUMNS($E1240:G1240))),""))</f>
        <v/>
      </c>
      <c r="H1240" t="str" cm="1">
        <f t="array" aca="1" ref="H1240" ca="1">_xlfn.SINGLE(IF(COLUMNS($E1240:H1240)&lt;=COUNTIF(INDIRECT("'Raw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Input'!$B$3)),COLUMNS($E1240:H1240))),""))</f>
        <v/>
      </c>
      <c r="I1240" t="str" cm="1">
        <f t="array" aca="1" ref="I1240" ca="1">_xlfn.SINGLE(IF(COLUMNS($E1240:I1240)&lt;=COUNTIF(INDIRECT("'Raw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Input'!$B$3)),COLUMNS($E1240:I1240))),""))</f>
        <v/>
      </c>
      <c r="J1240" t="str" cm="1">
        <f t="array" aca="1" ref="J1240" ca="1">_xlfn.SINGLE(IF(COLUMNS($E1240:J1240)&lt;=COUNTIF(INDIRECT("'Raw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Input'!$B$3)),COLUMNS($E1240:J1240))),""))</f>
        <v/>
      </c>
      <c r="K1240" t="str" cm="1">
        <f t="array" aca="1" ref="K1240" ca="1">_xlfn.SINGLE(IF(COLUMNS($E1240:E1240)&lt;=COUNTIF(INDIRECT("'Raw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Input'!$B$3)),COLUMNS($E1240:E1240))),""))</f>
        <v>Boolean</v>
      </c>
      <c r="L1240" t="str" cm="1">
        <f t="array" aca="1" ref="L1240" ca="1">_xlfn.SINGLE(IF(COLUMNS($E1240:F1240)&lt;=COUNTIF(INDIRECT("'Raw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Input'!$B$3)),COLUMNS($E1240:F1240))),""))</f>
        <v/>
      </c>
      <c r="M1240" t="str" cm="1">
        <f t="array" aca="1" ref="M1240" ca="1">_xlfn.SINGLE(IF(COLUMNS($E1240:G1240)&lt;=COUNTIF(INDIRECT("'Raw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Input'!$B$3)),COLUMNS($E1240:G1240))),""))</f>
        <v/>
      </c>
      <c r="N1240" t="str" cm="1">
        <f t="array" aca="1" ref="N1240" ca="1">_xlfn.SINGLE(IF(COLUMNS($E1240:H1240)&lt;=COUNTIF(INDIRECT("'Raw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Input'!$B$3)),COLUMNS($E1240:H1240))),""))</f>
        <v/>
      </c>
      <c r="O1240" t="str" cm="1">
        <f t="array" aca="1" ref="O1240" ca="1">_xlfn.SINGLE(IF(COLUMNS($E1240:I1240)&lt;=COUNTIF(INDIRECT("'Raw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Input'!$B$3)),COLUMNS($E1240:I1240))),""))</f>
        <v/>
      </c>
      <c r="P1240" t="str" cm="1">
        <f t="array" aca="1" ref="P1240" ca="1">_xlfn.SINGLE(IF(COLUMNS($E1240:J1240)&lt;=COUNTIF(INDIRECT("'Raw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Input'!$B$3)),COLUMNS($E1240:J1240))),""))</f>
        <v/>
      </c>
      <c r="Q1240" t="str">
        <f t="shared" ca="1" si="463"/>
        <v>Int</v>
      </c>
      <c r="R1240" t="str">
        <f t="shared" ca="1" si="464"/>
        <v/>
      </c>
      <c r="S1240" t="str">
        <f t="shared" ca="1" si="465"/>
        <v/>
      </c>
      <c r="T1240" t="str">
        <f t="shared" ref="T1240:T1301" ca="1" si="466">IF(D1240=1,SUM(IFERROR(INDIRECT(Q1240&amp;"!B35"),0),IFERROR(INDIRECT(R1240&amp;"!B35"),0),IFERROR(INDIRECT(S1240&amp;"!B35"),0))-SUM(IFERROR(INDIRECT(Q1240&amp;"!K"&amp;MATCH(B1240,INDIRECT(Q1240&amp;"!B4:B15"),0)+20),0),IFERROR(INDIRECT(R1240&amp;"!K"&amp;MATCH(B1240,INDIRECT(R1240&amp;"!B4:B15"),0)+20),0),IFERROR(INDIRECT(S1240&amp;"!K"&amp;MATCH(B1240,INDIRECT(S1240&amp;"!B4:B15"),0)+20),0)),"")</f>
        <v/>
      </c>
      <c r="U1240" t="str">
        <f t="shared" ref="U1240:U1301" ca="1" si="467">IF(D1240=1,SUM(IFERROR(INDIRECT(Q1240&amp;"!I20"),0),IFERROR(INDIRECT(R1240&amp;"!I20"),0),IFERROR(INDIRECT(S1240&amp;"!I20"),0))-SUM(IFERROR(INDIRECT(Q1240&amp;"!K"&amp;MATCH(B1240,INDIRECT(Q1240&amp;"!B4:B15"),0)+20),0),IFERROR(INDIRECT(R1240&amp;"!K"&amp;MATCH(B1240,INDIRECT(R1240&amp;"!B4:B15"),0)+20),0),IFERROR(INDIRECT(S1240&amp;"!K"&amp;MATCH(B1240,INDIRECT(S1240&amp;"!B4:B15"),0)+20),0)),"")</f>
        <v/>
      </c>
      <c r="V1240">
        <v>1240</v>
      </c>
      <c r="DE1240"/>
      <c r="HB1240"/>
    </row>
    <row r="1241" spans="1:210">
      <c r="A1241">
        <v>4</v>
      </c>
      <c r="B1241" t="str">
        <f t="shared" ca="1" si="462"/>
        <v/>
      </c>
      <c r="C1241" t="str">
        <f t="shared" ca="1" si="456"/>
        <v/>
      </c>
      <c r="D1241" t="str">
        <f t="shared" ca="1" si="457"/>
        <v/>
      </c>
      <c r="E1241" t="str" cm="1">
        <f t="array" aca="1" ref="E1241" ca="1">_xlfn.SINGLE(IF(COLUMNS($E1241:E1241)&lt;=COUNTIF(INDIRECT("'Raw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Input'!$B$3)),COLUMNS($E1241:E1241))),""))</f>
        <v>Int</v>
      </c>
      <c r="F1241" t="str" cm="1">
        <f t="array" aca="1" ref="F1241" ca="1">_xlfn.SINGLE(IF(COLUMNS($E1241:F1241)&lt;=COUNTIF(INDIRECT("'Raw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Input'!$B$3)),COLUMNS($E1241:F1241))),""))</f>
        <v/>
      </c>
      <c r="G1241" t="str" cm="1">
        <f t="array" aca="1" ref="G1241" ca="1">_xlfn.SINGLE(IF(COLUMNS($E1241:G1241)&lt;=COUNTIF(INDIRECT("'Raw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Input'!$B$3)),COLUMNS($E1241:G1241))),""))</f>
        <v/>
      </c>
      <c r="H1241" t="str" cm="1">
        <f t="array" aca="1" ref="H1241" ca="1">_xlfn.SINGLE(IF(COLUMNS($E1241:H1241)&lt;=COUNTIF(INDIRECT("'Raw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Input'!$B$3)),COLUMNS($E1241:H1241))),""))</f>
        <v/>
      </c>
      <c r="I1241" t="str" cm="1">
        <f t="array" aca="1" ref="I1241" ca="1">_xlfn.SINGLE(IF(COLUMNS($E1241:I1241)&lt;=COUNTIF(INDIRECT("'Raw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Input'!$B$3)),COLUMNS($E1241:I1241))),""))</f>
        <v/>
      </c>
      <c r="J1241" t="str" cm="1">
        <f t="array" aca="1" ref="J1241" ca="1">_xlfn.SINGLE(IF(COLUMNS($E1241:J1241)&lt;=COUNTIF(INDIRECT("'Raw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Input'!$B$3)),COLUMNS($E1241:J1241))),""))</f>
        <v/>
      </c>
      <c r="K1241" t="str" cm="1">
        <f t="array" aca="1" ref="K1241" ca="1">_xlfn.SINGLE(IF(COLUMNS($E1241:E1241)&lt;=COUNTIF(INDIRECT("'Raw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Input'!$B$3)),COLUMNS($E1241:E1241))),""))</f>
        <v>Boolean</v>
      </c>
      <c r="L1241" t="str" cm="1">
        <f t="array" aca="1" ref="L1241" ca="1">_xlfn.SINGLE(IF(COLUMNS($E1241:F1241)&lt;=COUNTIF(INDIRECT("'Raw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Input'!$B$3)),COLUMNS($E1241:F1241))),""))</f>
        <v/>
      </c>
      <c r="M1241" t="str" cm="1">
        <f t="array" aca="1" ref="M1241" ca="1">_xlfn.SINGLE(IF(COLUMNS($E1241:G1241)&lt;=COUNTIF(INDIRECT("'Raw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Input'!$B$3)),COLUMNS($E1241:G1241))),""))</f>
        <v/>
      </c>
      <c r="N1241" t="str" cm="1">
        <f t="array" aca="1" ref="N1241" ca="1">_xlfn.SINGLE(IF(COLUMNS($E1241:H1241)&lt;=COUNTIF(INDIRECT("'Raw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Input'!$B$3)),COLUMNS($E1241:H1241))),""))</f>
        <v/>
      </c>
      <c r="O1241" t="str" cm="1">
        <f t="array" aca="1" ref="O1241" ca="1">_xlfn.SINGLE(IF(COLUMNS($E1241:I1241)&lt;=COUNTIF(INDIRECT("'Raw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Input'!$B$3)),COLUMNS($E1241:I1241))),""))</f>
        <v/>
      </c>
      <c r="P1241" t="str" cm="1">
        <f t="array" aca="1" ref="P1241" ca="1">_xlfn.SINGLE(IF(COLUMNS($E1241:J1241)&lt;=COUNTIF(INDIRECT("'Raw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Input'!$B$3)),COLUMNS($E1241:J1241))),""))</f>
        <v/>
      </c>
      <c r="Q1241" t="str">
        <f t="shared" ca="1" si="463"/>
        <v>Int</v>
      </c>
      <c r="R1241" t="str">
        <f t="shared" ca="1" si="464"/>
        <v/>
      </c>
      <c r="S1241" t="str">
        <f t="shared" ca="1" si="465"/>
        <v/>
      </c>
      <c r="T1241" t="str">
        <f t="shared" ca="1" si="466"/>
        <v/>
      </c>
      <c r="U1241" t="str">
        <f t="shared" ca="1" si="467"/>
        <v/>
      </c>
      <c r="V1241">
        <v>1241</v>
      </c>
      <c r="DE1241"/>
      <c r="HB1241"/>
    </row>
    <row r="1242" spans="1:210">
      <c r="A1242">
        <v>5</v>
      </c>
      <c r="B1242" t="str">
        <f t="shared" ca="1" si="462"/>
        <v/>
      </c>
      <c r="C1242" t="str">
        <f t="shared" ca="1" si="456"/>
        <v/>
      </c>
      <c r="D1242" t="str">
        <f t="shared" ca="1" si="457"/>
        <v/>
      </c>
      <c r="E1242" t="str" cm="1">
        <f t="array" aca="1" ref="E1242" ca="1">_xlfn.SINGLE(IF(COLUMNS($E1242:E1242)&lt;=COUNTIF(INDIRECT("'Raw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Input'!$B$3)),COLUMNS($E1242:E1242))),""))</f>
        <v>Int</v>
      </c>
      <c r="F1242" t="str" cm="1">
        <f t="array" aca="1" ref="F1242" ca="1">_xlfn.SINGLE(IF(COLUMNS($E1242:F1242)&lt;=COUNTIF(INDIRECT("'Raw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Input'!$B$3)),COLUMNS($E1242:F1242))),""))</f>
        <v/>
      </c>
      <c r="G1242" t="str" cm="1">
        <f t="array" aca="1" ref="G1242" ca="1">_xlfn.SINGLE(IF(COLUMNS($E1242:G1242)&lt;=COUNTIF(INDIRECT("'Raw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Input'!$B$3)),COLUMNS($E1242:G1242))),""))</f>
        <v/>
      </c>
      <c r="H1242" t="str" cm="1">
        <f t="array" aca="1" ref="H1242" ca="1">_xlfn.SINGLE(IF(COLUMNS($E1242:H1242)&lt;=COUNTIF(INDIRECT("'Raw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Input'!$B$3)),COLUMNS($E1242:H1242))),""))</f>
        <v/>
      </c>
      <c r="I1242" t="str" cm="1">
        <f t="array" aca="1" ref="I1242" ca="1">_xlfn.SINGLE(IF(COLUMNS($E1242:I1242)&lt;=COUNTIF(INDIRECT("'Raw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Input'!$B$3)),COLUMNS($E1242:I1242))),""))</f>
        <v/>
      </c>
      <c r="J1242" t="str" cm="1">
        <f t="array" aca="1" ref="J1242" ca="1">_xlfn.SINGLE(IF(COLUMNS($E1242:J1242)&lt;=COUNTIF(INDIRECT("'Raw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Input'!$B$3)),COLUMNS($E1242:J1242))),""))</f>
        <v/>
      </c>
      <c r="K1242" t="str" cm="1">
        <f t="array" aca="1" ref="K1242" ca="1">_xlfn.SINGLE(IF(COLUMNS($E1242:E1242)&lt;=COUNTIF(INDIRECT("'Raw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Input'!$B$3)),COLUMNS($E1242:E1242))),""))</f>
        <v>Boolean</v>
      </c>
      <c r="L1242" t="str" cm="1">
        <f t="array" aca="1" ref="L1242" ca="1">_xlfn.SINGLE(IF(COLUMNS($E1242:F1242)&lt;=COUNTIF(INDIRECT("'Raw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Input'!$B$3)),COLUMNS($E1242:F1242))),""))</f>
        <v/>
      </c>
      <c r="M1242" t="str" cm="1">
        <f t="array" aca="1" ref="M1242" ca="1">_xlfn.SINGLE(IF(COLUMNS($E1242:G1242)&lt;=COUNTIF(INDIRECT("'Raw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Input'!$B$3)),COLUMNS($E1242:G1242))),""))</f>
        <v/>
      </c>
      <c r="N1242" t="str" cm="1">
        <f t="array" aca="1" ref="N1242" ca="1">_xlfn.SINGLE(IF(COLUMNS($E1242:H1242)&lt;=COUNTIF(INDIRECT("'Raw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Input'!$B$3)),COLUMNS($E1242:H1242))),""))</f>
        <v/>
      </c>
      <c r="O1242" t="str" cm="1">
        <f t="array" aca="1" ref="O1242" ca="1">_xlfn.SINGLE(IF(COLUMNS($E1242:I1242)&lt;=COUNTIF(INDIRECT("'Raw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Input'!$B$3)),COLUMNS($E1242:I1242))),""))</f>
        <v/>
      </c>
      <c r="P1242" t="str" cm="1">
        <f t="array" aca="1" ref="P1242" ca="1">_xlfn.SINGLE(IF(COLUMNS($E1242:J1242)&lt;=COUNTIF(INDIRECT("'Raw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Input'!$B$3)),COLUMNS($E1242:J1242))),""))</f>
        <v/>
      </c>
      <c r="Q1242" t="str">
        <f t="shared" ca="1" si="463"/>
        <v>Int</v>
      </c>
      <c r="R1242" t="str">
        <f t="shared" ca="1" si="464"/>
        <v/>
      </c>
      <c r="S1242" t="str">
        <f t="shared" ca="1" si="465"/>
        <v/>
      </c>
      <c r="T1242" t="str">
        <f t="shared" ca="1" si="466"/>
        <v/>
      </c>
      <c r="U1242" t="str">
        <f t="shared" ca="1" si="467"/>
        <v/>
      </c>
      <c r="V1242">
        <v>1242</v>
      </c>
      <c r="DE1242"/>
      <c r="HB1242"/>
    </row>
    <row r="1243" spans="1:210">
      <c r="A1243">
        <v>6</v>
      </c>
      <c r="B1243" t="str">
        <f t="shared" ca="1" si="462"/>
        <v/>
      </c>
      <c r="C1243" t="str">
        <f t="shared" ca="1" si="456"/>
        <v/>
      </c>
      <c r="D1243" t="str">
        <f t="shared" ca="1" si="457"/>
        <v/>
      </c>
      <c r="E1243" t="str" cm="1">
        <f t="array" aca="1" ref="E1243" ca="1">_xlfn.SINGLE(IF(COLUMNS($E1243:E1243)&lt;=COUNTIF(INDIRECT("'Raw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Input'!$B$3)),COLUMNS($E1243:E1243))),""))</f>
        <v>Int</v>
      </c>
      <c r="F1243" t="str" cm="1">
        <f t="array" aca="1" ref="F1243" ca="1">_xlfn.SINGLE(IF(COLUMNS($E1243:F1243)&lt;=COUNTIF(INDIRECT("'Raw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Input'!$B$3)),COLUMNS($E1243:F1243))),""))</f>
        <v/>
      </c>
      <c r="G1243" t="str" cm="1">
        <f t="array" aca="1" ref="G1243" ca="1">_xlfn.SINGLE(IF(COLUMNS($E1243:G1243)&lt;=COUNTIF(INDIRECT("'Raw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Input'!$B$3)),COLUMNS($E1243:G1243))),""))</f>
        <v/>
      </c>
      <c r="H1243" t="str" cm="1">
        <f t="array" aca="1" ref="H1243" ca="1">_xlfn.SINGLE(IF(COLUMNS($E1243:H1243)&lt;=COUNTIF(INDIRECT("'Raw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Input'!$B$3)),COLUMNS($E1243:H1243))),""))</f>
        <v/>
      </c>
      <c r="I1243" t="str" cm="1">
        <f t="array" aca="1" ref="I1243" ca="1">_xlfn.SINGLE(IF(COLUMNS($E1243:I1243)&lt;=COUNTIF(INDIRECT("'Raw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Input'!$B$3)),COLUMNS($E1243:I1243))),""))</f>
        <v/>
      </c>
      <c r="J1243" t="str" cm="1">
        <f t="array" aca="1" ref="J1243" ca="1">_xlfn.SINGLE(IF(COLUMNS($E1243:J1243)&lt;=COUNTIF(INDIRECT("'Raw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Input'!$B$3)),COLUMNS($E1243:J1243))),""))</f>
        <v/>
      </c>
      <c r="K1243" t="str" cm="1">
        <f t="array" aca="1" ref="K1243" ca="1">_xlfn.SINGLE(IF(COLUMNS($E1243:E1243)&lt;=COUNTIF(INDIRECT("'Raw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Input'!$B$3)),COLUMNS($E1243:E1243))),""))</f>
        <v>Boolean</v>
      </c>
      <c r="L1243" t="str" cm="1">
        <f t="array" aca="1" ref="L1243" ca="1">_xlfn.SINGLE(IF(COLUMNS($E1243:F1243)&lt;=COUNTIF(INDIRECT("'Raw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Input'!$B$3)),COLUMNS($E1243:F1243))),""))</f>
        <v/>
      </c>
      <c r="M1243" t="str" cm="1">
        <f t="array" aca="1" ref="M1243" ca="1">_xlfn.SINGLE(IF(COLUMNS($E1243:G1243)&lt;=COUNTIF(INDIRECT("'Raw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Input'!$B$3)),COLUMNS($E1243:G1243))),""))</f>
        <v/>
      </c>
      <c r="N1243" t="str" cm="1">
        <f t="array" aca="1" ref="N1243" ca="1">_xlfn.SINGLE(IF(COLUMNS($E1243:H1243)&lt;=COUNTIF(INDIRECT("'Raw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Input'!$B$3)),COLUMNS($E1243:H1243))),""))</f>
        <v/>
      </c>
      <c r="O1243" t="str" cm="1">
        <f t="array" aca="1" ref="O1243" ca="1">_xlfn.SINGLE(IF(COLUMNS($E1243:I1243)&lt;=COUNTIF(INDIRECT("'Raw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Input'!$B$3)),COLUMNS($E1243:I1243))),""))</f>
        <v/>
      </c>
      <c r="P1243" t="str" cm="1">
        <f t="array" aca="1" ref="P1243" ca="1">_xlfn.SINGLE(IF(COLUMNS($E1243:J1243)&lt;=COUNTIF(INDIRECT("'Raw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Input'!$B$3)),COLUMNS($E1243:J1243))),""))</f>
        <v/>
      </c>
      <c r="Q1243" t="str">
        <f t="shared" ca="1" si="463"/>
        <v>Int</v>
      </c>
      <c r="R1243" t="str">
        <f t="shared" ca="1" si="464"/>
        <v/>
      </c>
      <c r="S1243" t="str">
        <f t="shared" ca="1" si="465"/>
        <v/>
      </c>
      <c r="T1243" t="str">
        <f t="shared" ca="1" si="466"/>
        <v/>
      </c>
      <c r="U1243" t="str">
        <f t="shared" ca="1" si="467"/>
        <v/>
      </c>
      <c r="V1243">
        <v>1243</v>
      </c>
      <c r="DE1243"/>
      <c r="HB1243"/>
    </row>
    <row r="1244" spans="1:210">
      <c r="A1244">
        <v>7</v>
      </c>
      <c r="B1244" t="str">
        <f t="shared" ca="1" si="462"/>
        <v/>
      </c>
      <c r="C1244" t="str">
        <f t="shared" ca="1" si="456"/>
        <v/>
      </c>
      <c r="D1244" t="str">
        <f t="shared" ca="1" si="457"/>
        <v/>
      </c>
      <c r="E1244" t="str" cm="1">
        <f t="array" aca="1" ref="E1244" ca="1">_xlfn.SINGLE(IF(COLUMNS($E1244:E1244)&lt;=COUNTIF(INDIRECT("'Raw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Input'!$B$3)),COLUMNS($E1244:E1244))),""))</f>
        <v>Int</v>
      </c>
      <c r="F1244" t="str" cm="1">
        <f t="array" aca="1" ref="F1244" ca="1">_xlfn.SINGLE(IF(COLUMNS($E1244:F1244)&lt;=COUNTIF(INDIRECT("'Raw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Input'!$B$3)),COLUMNS($E1244:F1244))),""))</f>
        <v/>
      </c>
      <c r="G1244" t="str" cm="1">
        <f t="array" aca="1" ref="G1244" ca="1">_xlfn.SINGLE(IF(COLUMNS($E1244:G1244)&lt;=COUNTIF(INDIRECT("'Raw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Input'!$B$3)),COLUMNS($E1244:G1244))),""))</f>
        <v/>
      </c>
      <c r="H1244" t="str" cm="1">
        <f t="array" aca="1" ref="H1244" ca="1">_xlfn.SINGLE(IF(COLUMNS($E1244:H1244)&lt;=COUNTIF(INDIRECT("'Raw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Input'!$B$3)),COLUMNS($E1244:H1244))),""))</f>
        <v/>
      </c>
      <c r="I1244" t="str" cm="1">
        <f t="array" aca="1" ref="I1244" ca="1">_xlfn.SINGLE(IF(COLUMNS($E1244:I1244)&lt;=COUNTIF(INDIRECT("'Raw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Input'!$B$3)),COLUMNS($E1244:I1244))),""))</f>
        <v/>
      </c>
      <c r="J1244" t="str" cm="1">
        <f t="array" aca="1" ref="J1244" ca="1">_xlfn.SINGLE(IF(COLUMNS($E1244:J1244)&lt;=COUNTIF(INDIRECT("'Raw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Input'!$B$3)),COLUMNS($E1244:J1244))),""))</f>
        <v/>
      </c>
      <c r="K1244" t="str" cm="1">
        <f t="array" aca="1" ref="K1244" ca="1">_xlfn.SINGLE(IF(COLUMNS($E1244:E1244)&lt;=COUNTIF(INDIRECT("'Raw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Input'!$B$3)),COLUMNS($E1244:E1244))),""))</f>
        <v>Boolean</v>
      </c>
      <c r="L1244" t="str" cm="1">
        <f t="array" aca="1" ref="L1244" ca="1">_xlfn.SINGLE(IF(COLUMNS($E1244:F1244)&lt;=COUNTIF(INDIRECT("'Raw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Input'!$B$3)),COLUMNS($E1244:F1244))),""))</f>
        <v/>
      </c>
      <c r="M1244" t="str" cm="1">
        <f t="array" aca="1" ref="M1244" ca="1">_xlfn.SINGLE(IF(COLUMNS($E1244:G1244)&lt;=COUNTIF(INDIRECT("'Raw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Input'!$B$3)),COLUMNS($E1244:G1244))),""))</f>
        <v/>
      </c>
      <c r="N1244" t="str" cm="1">
        <f t="array" aca="1" ref="N1244" ca="1">_xlfn.SINGLE(IF(COLUMNS($E1244:H1244)&lt;=COUNTIF(INDIRECT("'Raw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Input'!$B$3)),COLUMNS($E1244:H1244))),""))</f>
        <v/>
      </c>
      <c r="O1244" t="str" cm="1">
        <f t="array" aca="1" ref="O1244" ca="1">_xlfn.SINGLE(IF(COLUMNS($E1244:I1244)&lt;=COUNTIF(INDIRECT("'Raw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Input'!$B$3)),COLUMNS($E1244:I1244))),""))</f>
        <v/>
      </c>
      <c r="P1244" t="str" cm="1">
        <f t="array" aca="1" ref="P1244" ca="1">_xlfn.SINGLE(IF(COLUMNS($E1244:J1244)&lt;=COUNTIF(INDIRECT("'Raw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Input'!$B$3)),COLUMNS($E1244:J1244))),""))</f>
        <v/>
      </c>
      <c r="Q1244" t="str">
        <f t="shared" ca="1" si="463"/>
        <v>Int</v>
      </c>
      <c r="R1244" t="str">
        <f t="shared" ca="1" si="464"/>
        <v/>
      </c>
      <c r="S1244" t="str">
        <f t="shared" ca="1" si="465"/>
        <v/>
      </c>
      <c r="T1244" t="str">
        <f t="shared" ca="1" si="466"/>
        <v/>
      </c>
      <c r="U1244" t="str">
        <f t="shared" ca="1" si="467"/>
        <v/>
      </c>
      <c r="V1244">
        <v>1244</v>
      </c>
      <c r="DE1244"/>
      <c r="HB1244"/>
    </row>
    <row r="1245" spans="1:210">
      <c r="A1245">
        <v>8</v>
      </c>
      <c r="B1245" t="str">
        <f t="shared" ca="1" si="462"/>
        <v/>
      </c>
      <c r="C1245" t="str">
        <f t="shared" ca="1" si="456"/>
        <v/>
      </c>
      <c r="D1245" t="str">
        <f t="shared" ca="1" si="457"/>
        <v/>
      </c>
      <c r="E1245" t="str" cm="1">
        <f t="array" aca="1" ref="E1245" ca="1">_xlfn.SINGLE(IF(COLUMNS($E1245:E1245)&lt;=COUNTIF(INDIRECT("'Raw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Input'!$B$3)),COLUMNS($E1245:E1245))),""))</f>
        <v>Int</v>
      </c>
      <c r="F1245" t="str" cm="1">
        <f t="array" aca="1" ref="F1245" ca="1">_xlfn.SINGLE(IF(COLUMNS($E1245:F1245)&lt;=COUNTIF(INDIRECT("'Raw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Input'!$B$3)),COLUMNS($E1245:F1245))),""))</f>
        <v/>
      </c>
      <c r="G1245" t="str" cm="1">
        <f t="array" aca="1" ref="G1245" ca="1">_xlfn.SINGLE(IF(COLUMNS($E1245:G1245)&lt;=COUNTIF(INDIRECT("'Raw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Input'!$B$3)),COLUMNS($E1245:G1245))),""))</f>
        <v/>
      </c>
      <c r="H1245" t="str" cm="1">
        <f t="array" aca="1" ref="H1245" ca="1">_xlfn.SINGLE(IF(COLUMNS($E1245:H1245)&lt;=COUNTIF(INDIRECT("'Raw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Input'!$B$3)),COLUMNS($E1245:H1245))),""))</f>
        <v/>
      </c>
      <c r="I1245" t="str" cm="1">
        <f t="array" aca="1" ref="I1245" ca="1">_xlfn.SINGLE(IF(COLUMNS($E1245:I1245)&lt;=COUNTIF(INDIRECT("'Raw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Input'!$B$3)),COLUMNS($E1245:I1245))),""))</f>
        <v/>
      </c>
      <c r="J1245" t="str" cm="1">
        <f t="array" aca="1" ref="J1245" ca="1">_xlfn.SINGLE(IF(COLUMNS($E1245:J1245)&lt;=COUNTIF(INDIRECT("'Raw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Input'!$B$3)),COLUMNS($E1245:J1245))),""))</f>
        <v/>
      </c>
      <c r="K1245" t="str" cm="1">
        <f t="array" aca="1" ref="K1245" ca="1">_xlfn.SINGLE(IF(COLUMNS($E1245:E1245)&lt;=COUNTIF(INDIRECT("'Raw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Input'!$B$3)),COLUMNS($E1245:E1245))),""))</f>
        <v>Boolean</v>
      </c>
      <c r="L1245" t="str" cm="1">
        <f t="array" aca="1" ref="L1245" ca="1">_xlfn.SINGLE(IF(COLUMNS($E1245:F1245)&lt;=COUNTIF(INDIRECT("'Raw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Input'!$B$3)),COLUMNS($E1245:F1245))),""))</f>
        <v/>
      </c>
      <c r="M1245" t="str" cm="1">
        <f t="array" aca="1" ref="M1245" ca="1">_xlfn.SINGLE(IF(COLUMNS($E1245:G1245)&lt;=COUNTIF(INDIRECT("'Raw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Input'!$B$3)),COLUMNS($E1245:G1245))),""))</f>
        <v/>
      </c>
      <c r="N1245" t="str" cm="1">
        <f t="array" aca="1" ref="N1245" ca="1">_xlfn.SINGLE(IF(COLUMNS($E1245:H1245)&lt;=COUNTIF(INDIRECT("'Raw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Input'!$B$3)),COLUMNS($E1245:H1245))),""))</f>
        <v/>
      </c>
      <c r="O1245" t="str" cm="1">
        <f t="array" aca="1" ref="O1245" ca="1">_xlfn.SINGLE(IF(COLUMNS($E1245:I1245)&lt;=COUNTIF(INDIRECT("'Raw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Input'!$B$3)),COLUMNS($E1245:I1245))),""))</f>
        <v/>
      </c>
      <c r="P1245" t="str" cm="1">
        <f t="array" aca="1" ref="P1245" ca="1">_xlfn.SINGLE(IF(COLUMNS($E1245:J1245)&lt;=COUNTIF(INDIRECT("'Raw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Input'!$B$3)),COLUMNS($E1245:J1245))),""))</f>
        <v/>
      </c>
      <c r="Q1245" t="str">
        <f t="shared" ca="1" si="463"/>
        <v>Int</v>
      </c>
      <c r="R1245" t="str">
        <f t="shared" ca="1" si="464"/>
        <v/>
      </c>
      <c r="S1245" t="str">
        <f t="shared" ca="1" si="465"/>
        <v/>
      </c>
      <c r="T1245" t="str">
        <f t="shared" ca="1" si="466"/>
        <v/>
      </c>
      <c r="U1245" t="str">
        <f t="shared" ca="1" si="467"/>
        <v/>
      </c>
      <c r="V1245">
        <v>1245</v>
      </c>
      <c r="DE1245"/>
      <c r="HB1245"/>
    </row>
    <row r="1246" spans="1:210">
      <c r="A1246">
        <v>9</v>
      </c>
      <c r="B1246" t="str">
        <f t="shared" ca="1" si="462"/>
        <v/>
      </c>
      <c r="C1246" t="str">
        <f t="shared" ca="1" si="456"/>
        <v/>
      </c>
      <c r="D1246" t="str">
        <f t="shared" ca="1" si="457"/>
        <v/>
      </c>
      <c r="E1246" t="str" cm="1">
        <f t="array" aca="1" ref="E1246" ca="1">_xlfn.SINGLE(IF(COLUMNS($E1246:E1246)&lt;=COUNTIF(INDIRECT("'Raw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Input'!$B$3)),COLUMNS($E1246:E1246))),""))</f>
        <v>Int</v>
      </c>
      <c r="F1246" t="str" cm="1">
        <f t="array" aca="1" ref="F1246" ca="1">_xlfn.SINGLE(IF(COLUMNS($E1246:F1246)&lt;=COUNTIF(INDIRECT("'Raw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Input'!$B$3)),COLUMNS($E1246:F1246))),""))</f>
        <v/>
      </c>
      <c r="G1246" t="str" cm="1">
        <f t="array" aca="1" ref="G1246" ca="1">_xlfn.SINGLE(IF(COLUMNS($E1246:G1246)&lt;=COUNTIF(INDIRECT("'Raw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Input'!$B$3)),COLUMNS($E1246:G1246))),""))</f>
        <v/>
      </c>
      <c r="H1246" t="str" cm="1">
        <f t="array" aca="1" ref="H1246" ca="1">_xlfn.SINGLE(IF(COLUMNS($E1246:H1246)&lt;=COUNTIF(INDIRECT("'Raw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Input'!$B$3)),COLUMNS($E1246:H1246))),""))</f>
        <v/>
      </c>
      <c r="I1246" t="str" cm="1">
        <f t="array" aca="1" ref="I1246" ca="1">_xlfn.SINGLE(IF(COLUMNS($E1246:I1246)&lt;=COUNTIF(INDIRECT("'Raw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Input'!$B$3)),COLUMNS($E1246:I1246))),""))</f>
        <v/>
      </c>
      <c r="J1246" t="str" cm="1">
        <f t="array" aca="1" ref="J1246" ca="1">_xlfn.SINGLE(IF(COLUMNS($E1246:J1246)&lt;=COUNTIF(INDIRECT("'Raw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Input'!$B$3)),COLUMNS($E1246:J1246))),""))</f>
        <v/>
      </c>
      <c r="K1246" t="str" cm="1">
        <f t="array" aca="1" ref="K1246" ca="1">_xlfn.SINGLE(IF(COLUMNS($E1246:E1246)&lt;=COUNTIF(INDIRECT("'Raw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Input'!$B$3)),COLUMNS($E1246:E1246))),""))</f>
        <v>Boolean</v>
      </c>
      <c r="L1246" t="str" cm="1">
        <f t="array" aca="1" ref="L1246" ca="1">_xlfn.SINGLE(IF(COLUMNS($E1246:F1246)&lt;=COUNTIF(INDIRECT("'Raw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Input'!$B$3)),COLUMNS($E1246:F1246))),""))</f>
        <v/>
      </c>
      <c r="M1246" t="str" cm="1">
        <f t="array" aca="1" ref="M1246" ca="1">_xlfn.SINGLE(IF(COLUMNS($E1246:G1246)&lt;=COUNTIF(INDIRECT("'Raw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Input'!$B$3)),COLUMNS($E1246:G1246))),""))</f>
        <v/>
      </c>
      <c r="N1246" t="str" cm="1">
        <f t="array" aca="1" ref="N1246" ca="1">_xlfn.SINGLE(IF(COLUMNS($E1246:H1246)&lt;=COUNTIF(INDIRECT("'Raw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Input'!$B$3)),COLUMNS($E1246:H1246))),""))</f>
        <v/>
      </c>
      <c r="O1246" t="str" cm="1">
        <f t="array" aca="1" ref="O1246" ca="1">_xlfn.SINGLE(IF(COLUMNS($E1246:I1246)&lt;=COUNTIF(INDIRECT("'Raw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Input'!$B$3)),COLUMNS($E1246:I1246))),""))</f>
        <v/>
      </c>
      <c r="P1246" t="str" cm="1">
        <f t="array" aca="1" ref="P1246" ca="1">_xlfn.SINGLE(IF(COLUMNS($E1246:J1246)&lt;=COUNTIF(INDIRECT("'Raw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Input'!$B$3)),COLUMNS($E1246:J1246))),""))</f>
        <v/>
      </c>
      <c r="Q1246" t="str">
        <f t="shared" ca="1" si="463"/>
        <v>Int</v>
      </c>
      <c r="R1246" t="str">
        <f t="shared" ca="1" si="464"/>
        <v/>
      </c>
      <c r="S1246" t="str">
        <f t="shared" ca="1" si="465"/>
        <v/>
      </c>
      <c r="T1246" t="str">
        <f t="shared" ca="1" si="466"/>
        <v/>
      </c>
      <c r="U1246" t="str">
        <f t="shared" ca="1" si="467"/>
        <v/>
      </c>
      <c r="V1246">
        <v>1246</v>
      </c>
      <c r="DE1246"/>
      <c r="HB1246"/>
    </row>
    <row r="1247" spans="1:210">
      <c r="A1247">
        <v>10</v>
      </c>
      <c r="B1247" t="str">
        <f t="shared" ca="1" si="462"/>
        <v/>
      </c>
      <c r="C1247" t="str">
        <f t="shared" ca="1" si="456"/>
        <v/>
      </c>
      <c r="D1247" t="str">
        <f t="shared" ca="1" si="457"/>
        <v/>
      </c>
      <c r="E1247" t="str" cm="1">
        <f t="array" aca="1" ref="E1247" ca="1">_xlfn.SINGLE(IF(COLUMNS($E1247:E1247)&lt;=COUNTIF(INDIRECT("'Raw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Input'!$B$3)),COLUMNS($E1247:E1247))),""))</f>
        <v>Int</v>
      </c>
      <c r="F1247" t="str" cm="1">
        <f t="array" aca="1" ref="F1247" ca="1">_xlfn.SINGLE(IF(COLUMNS($E1247:F1247)&lt;=COUNTIF(INDIRECT("'Raw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Input'!$B$3)),COLUMNS($E1247:F1247))),""))</f>
        <v/>
      </c>
      <c r="G1247" t="str" cm="1">
        <f t="array" aca="1" ref="G1247" ca="1">_xlfn.SINGLE(IF(COLUMNS($E1247:G1247)&lt;=COUNTIF(INDIRECT("'Raw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Input'!$B$3)),COLUMNS($E1247:G1247))),""))</f>
        <v/>
      </c>
      <c r="H1247" t="str" cm="1">
        <f t="array" aca="1" ref="H1247" ca="1">_xlfn.SINGLE(IF(COLUMNS($E1247:H1247)&lt;=COUNTIF(INDIRECT("'Raw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Input'!$B$3)),COLUMNS($E1247:H1247))),""))</f>
        <v/>
      </c>
      <c r="I1247" t="str" cm="1">
        <f t="array" aca="1" ref="I1247" ca="1">_xlfn.SINGLE(IF(COLUMNS($E1247:I1247)&lt;=COUNTIF(INDIRECT("'Raw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Input'!$B$3)),COLUMNS($E1247:I1247))),""))</f>
        <v/>
      </c>
      <c r="J1247" t="str" cm="1">
        <f t="array" aca="1" ref="J1247" ca="1">_xlfn.SINGLE(IF(COLUMNS($E1247:J1247)&lt;=COUNTIF(INDIRECT("'Raw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Input'!$B$3)),COLUMNS($E1247:J1247))),""))</f>
        <v/>
      </c>
      <c r="K1247" t="str" cm="1">
        <f t="array" aca="1" ref="K1247" ca="1">_xlfn.SINGLE(IF(COLUMNS($E1247:E1247)&lt;=COUNTIF(INDIRECT("'Raw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Input'!$B$3)),COLUMNS($E1247:E1247))),""))</f>
        <v>Boolean</v>
      </c>
      <c r="L1247" t="str" cm="1">
        <f t="array" aca="1" ref="L1247" ca="1">_xlfn.SINGLE(IF(COLUMNS($E1247:F1247)&lt;=COUNTIF(INDIRECT("'Raw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Input'!$B$3)),COLUMNS($E1247:F1247))),""))</f>
        <v/>
      </c>
      <c r="M1247" t="str" cm="1">
        <f t="array" aca="1" ref="M1247" ca="1">_xlfn.SINGLE(IF(COLUMNS($E1247:G1247)&lt;=COUNTIF(INDIRECT("'Raw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Input'!$B$3)),COLUMNS($E1247:G1247))),""))</f>
        <v/>
      </c>
      <c r="N1247" t="str" cm="1">
        <f t="array" aca="1" ref="N1247" ca="1">_xlfn.SINGLE(IF(COLUMNS($E1247:H1247)&lt;=COUNTIF(INDIRECT("'Raw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Input'!$B$3)),COLUMNS($E1247:H1247))),""))</f>
        <v/>
      </c>
      <c r="O1247" t="str" cm="1">
        <f t="array" aca="1" ref="O1247" ca="1">_xlfn.SINGLE(IF(COLUMNS($E1247:I1247)&lt;=COUNTIF(INDIRECT("'Raw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Input'!$B$3)),COLUMNS($E1247:I1247))),""))</f>
        <v/>
      </c>
      <c r="P1247" t="str" cm="1">
        <f t="array" aca="1" ref="P1247" ca="1">_xlfn.SINGLE(IF(COLUMNS($E1247:J1247)&lt;=COUNTIF(INDIRECT("'Raw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Input'!$B$3)),COLUMNS($E1247:J1247))),""))</f>
        <v/>
      </c>
      <c r="Q1247" t="str">
        <f t="shared" ca="1" si="463"/>
        <v>Int</v>
      </c>
      <c r="R1247" t="str">
        <f t="shared" ca="1" si="464"/>
        <v/>
      </c>
      <c r="S1247" t="str">
        <f t="shared" ca="1" si="465"/>
        <v/>
      </c>
      <c r="T1247" t="str">
        <f t="shared" ca="1" si="466"/>
        <v/>
      </c>
      <c r="U1247" t="str">
        <f t="shared" ca="1" si="467"/>
        <v/>
      </c>
      <c r="V1247">
        <v>1247</v>
      </c>
      <c r="DE1247"/>
      <c r="HB1247"/>
    </row>
    <row r="1248" spans="1:210">
      <c r="A1248">
        <v>11</v>
      </c>
      <c r="B1248" t="str">
        <f t="shared" ca="1" si="462"/>
        <v/>
      </c>
      <c r="C1248" t="str">
        <f t="shared" ca="1" si="456"/>
        <v/>
      </c>
      <c r="D1248" t="str">
        <f t="shared" ca="1" si="457"/>
        <v/>
      </c>
      <c r="E1248" t="str" cm="1">
        <f t="array" aca="1" ref="E1248" ca="1">_xlfn.SINGLE(IF(COLUMNS($E1248:E1248)&lt;=COUNTIF(INDIRECT("'Raw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Input'!$B$3)),COLUMNS($E1248:E1248))),""))</f>
        <v>Int</v>
      </c>
      <c r="F1248" t="str" cm="1">
        <f t="array" aca="1" ref="F1248" ca="1">_xlfn.SINGLE(IF(COLUMNS($E1248:F1248)&lt;=COUNTIF(INDIRECT("'Raw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Input'!$B$3)),COLUMNS($E1248:F1248))),""))</f>
        <v/>
      </c>
      <c r="G1248" t="str" cm="1">
        <f t="array" aca="1" ref="G1248" ca="1">_xlfn.SINGLE(IF(COLUMNS($E1248:G1248)&lt;=COUNTIF(INDIRECT("'Raw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Input'!$B$3)),COLUMNS($E1248:G1248))),""))</f>
        <v/>
      </c>
      <c r="H1248" t="str" cm="1">
        <f t="array" aca="1" ref="H1248" ca="1">_xlfn.SINGLE(IF(COLUMNS($E1248:H1248)&lt;=COUNTIF(INDIRECT("'Raw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Input'!$B$3)),COLUMNS($E1248:H1248))),""))</f>
        <v/>
      </c>
      <c r="I1248" t="str" cm="1">
        <f t="array" aca="1" ref="I1248" ca="1">_xlfn.SINGLE(IF(COLUMNS($E1248:I1248)&lt;=COUNTIF(INDIRECT("'Raw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Input'!$B$3)),COLUMNS($E1248:I1248))),""))</f>
        <v/>
      </c>
      <c r="J1248" t="str" cm="1">
        <f t="array" aca="1" ref="J1248" ca="1">_xlfn.SINGLE(IF(COLUMNS($E1248:J1248)&lt;=COUNTIF(INDIRECT("'Raw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Input'!$B$3)),COLUMNS($E1248:J1248))),""))</f>
        <v/>
      </c>
      <c r="K1248" t="str" cm="1">
        <f t="array" aca="1" ref="K1248" ca="1">_xlfn.SINGLE(IF(COLUMNS($E1248:E1248)&lt;=COUNTIF(INDIRECT("'Raw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Input'!$B$3)),COLUMNS($E1248:E1248))),""))</f>
        <v>Boolean</v>
      </c>
      <c r="L1248" t="str" cm="1">
        <f t="array" aca="1" ref="L1248" ca="1">_xlfn.SINGLE(IF(COLUMNS($E1248:F1248)&lt;=COUNTIF(INDIRECT("'Raw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Input'!$B$3)),COLUMNS($E1248:F1248))),""))</f>
        <v/>
      </c>
      <c r="M1248" t="str" cm="1">
        <f t="array" aca="1" ref="M1248" ca="1">_xlfn.SINGLE(IF(COLUMNS($E1248:G1248)&lt;=COUNTIF(INDIRECT("'Raw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Input'!$B$3)),COLUMNS($E1248:G1248))),""))</f>
        <v/>
      </c>
      <c r="N1248" t="str" cm="1">
        <f t="array" aca="1" ref="N1248" ca="1">_xlfn.SINGLE(IF(COLUMNS($E1248:H1248)&lt;=COUNTIF(INDIRECT("'Raw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Input'!$B$3)),COLUMNS($E1248:H1248))),""))</f>
        <v/>
      </c>
      <c r="O1248" t="str" cm="1">
        <f t="array" aca="1" ref="O1248" ca="1">_xlfn.SINGLE(IF(COLUMNS($E1248:I1248)&lt;=COUNTIF(INDIRECT("'Raw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Input'!$B$3)),COLUMNS($E1248:I1248))),""))</f>
        <v/>
      </c>
      <c r="P1248" t="str" cm="1">
        <f t="array" aca="1" ref="P1248" ca="1">_xlfn.SINGLE(IF(COLUMNS($E1248:J1248)&lt;=COUNTIF(INDIRECT("'Raw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Input'!$B$3)),COLUMNS($E1248:J1248))),""))</f>
        <v/>
      </c>
      <c r="Q1248" t="str">
        <f t="shared" ca="1" si="463"/>
        <v>Int</v>
      </c>
      <c r="R1248" t="str">
        <f t="shared" ca="1" si="464"/>
        <v/>
      </c>
      <c r="S1248" t="str">
        <f t="shared" ca="1" si="465"/>
        <v/>
      </c>
      <c r="T1248" t="str">
        <f t="shared" ca="1" si="466"/>
        <v/>
      </c>
      <c r="U1248" t="str">
        <f t="shared" ca="1" si="467"/>
        <v/>
      </c>
      <c r="V1248">
        <v>1248</v>
      </c>
      <c r="DE1248"/>
      <c r="HB1248"/>
    </row>
    <row r="1249" spans="1:210">
      <c r="A1249">
        <v>12</v>
      </c>
      <c r="B1249" t="str">
        <f t="shared" ca="1" si="462"/>
        <v/>
      </c>
      <c r="C1249" t="str">
        <f t="shared" ca="1" si="456"/>
        <v/>
      </c>
      <c r="D1249" t="str">
        <f t="shared" ca="1" si="457"/>
        <v/>
      </c>
      <c r="E1249" t="str" cm="1">
        <f t="array" aca="1" ref="E1249" ca="1">_xlfn.SINGLE(IF(COLUMNS($E1249:E1249)&lt;=COUNTIF(INDIRECT("'Raw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Input'!$B$3)),COLUMNS($E1249:E1249))),""))</f>
        <v>Int</v>
      </c>
      <c r="F1249" t="str" cm="1">
        <f t="array" aca="1" ref="F1249" ca="1">_xlfn.SINGLE(IF(COLUMNS($E1249:F1249)&lt;=COUNTIF(INDIRECT("'Raw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Input'!$B$3)),COLUMNS($E1249:F1249))),""))</f>
        <v/>
      </c>
      <c r="G1249" t="str" cm="1">
        <f t="array" aca="1" ref="G1249" ca="1">_xlfn.SINGLE(IF(COLUMNS($E1249:G1249)&lt;=COUNTIF(INDIRECT("'Raw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Input'!$B$3)),COLUMNS($E1249:G1249))),""))</f>
        <v/>
      </c>
      <c r="H1249" t="str" cm="1">
        <f t="array" aca="1" ref="H1249" ca="1">_xlfn.SINGLE(IF(COLUMNS($E1249:H1249)&lt;=COUNTIF(INDIRECT("'Raw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Input'!$B$3)),COLUMNS($E1249:H1249))),""))</f>
        <v/>
      </c>
      <c r="I1249" t="str" cm="1">
        <f t="array" aca="1" ref="I1249" ca="1">_xlfn.SINGLE(IF(COLUMNS($E1249:I1249)&lt;=COUNTIF(INDIRECT("'Raw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Input'!$B$3)),COLUMNS($E1249:I1249))),""))</f>
        <v/>
      </c>
      <c r="J1249" t="str" cm="1">
        <f t="array" aca="1" ref="J1249" ca="1">_xlfn.SINGLE(IF(COLUMNS($E1249:J1249)&lt;=COUNTIF(INDIRECT("'Raw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Input'!$B$3)),COLUMNS($E1249:J1249))),""))</f>
        <v/>
      </c>
      <c r="K1249" t="str" cm="1">
        <f t="array" aca="1" ref="K1249" ca="1">_xlfn.SINGLE(IF(COLUMNS($E1249:E1249)&lt;=COUNTIF(INDIRECT("'Raw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Input'!$B$3)),COLUMNS($E1249:E1249))),""))</f>
        <v>Boolean</v>
      </c>
      <c r="L1249" t="str" cm="1">
        <f t="array" aca="1" ref="L1249" ca="1">_xlfn.SINGLE(IF(COLUMNS($E1249:F1249)&lt;=COUNTIF(INDIRECT("'Raw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Input'!$B$3)),COLUMNS($E1249:F1249))),""))</f>
        <v/>
      </c>
      <c r="M1249" t="str" cm="1">
        <f t="array" aca="1" ref="M1249" ca="1">_xlfn.SINGLE(IF(COLUMNS($E1249:G1249)&lt;=COUNTIF(INDIRECT("'Raw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Input'!$B$3)),COLUMNS($E1249:G1249))),""))</f>
        <v/>
      </c>
      <c r="N1249" t="str" cm="1">
        <f t="array" aca="1" ref="N1249" ca="1">_xlfn.SINGLE(IF(COLUMNS($E1249:H1249)&lt;=COUNTIF(INDIRECT("'Raw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Input'!$B$3)),COLUMNS($E1249:H1249))),""))</f>
        <v/>
      </c>
      <c r="O1249" t="str" cm="1">
        <f t="array" aca="1" ref="O1249" ca="1">_xlfn.SINGLE(IF(COLUMNS($E1249:I1249)&lt;=COUNTIF(INDIRECT("'Raw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Input'!$B$3)),COLUMNS($E1249:I1249))),""))</f>
        <v/>
      </c>
      <c r="P1249" t="str" cm="1">
        <f t="array" aca="1" ref="P1249" ca="1">_xlfn.SINGLE(IF(COLUMNS($E1249:J1249)&lt;=COUNTIF(INDIRECT("'Raw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Input'!$B$3)),COLUMNS($E1249:J1249))),""))</f>
        <v/>
      </c>
      <c r="Q1249" t="str">
        <f t="shared" ca="1" si="463"/>
        <v>Int</v>
      </c>
      <c r="R1249" t="str">
        <f t="shared" ca="1" si="464"/>
        <v/>
      </c>
      <c r="S1249" t="str">
        <f t="shared" ca="1" si="465"/>
        <v/>
      </c>
      <c r="T1249" t="str">
        <f t="shared" ca="1" si="466"/>
        <v/>
      </c>
      <c r="U1249" t="str">
        <f t="shared" ca="1" si="467"/>
        <v/>
      </c>
      <c r="V1249">
        <v>1249</v>
      </c>
      <c r="DE1249"/>
      <c r="HB1249"/>
    </row>
    <row r="1250" spans="1:210">
      <c r="A1250" s="79" t="str">
        <f ca="1">IF(ISBLANK(INDIRECT("Setup!A"&amp;(1+(V1250+11)/13))),"",INDIRECT("Setup!A"&amp;(1+(V1250+11)/13)))</f>
        <v/>
      </c>
      <c r="C1250" t="str">
        <f t="shared" ca="1" si="456"/>
        <v/>
      </c>
      <c r="D1250" t="str">
        <f t="shared" ca="1" si="457"/>
        <v/>
      </c>
      <c r="K1250" t="str" cm="1">
        <f t="array" aca="1" ref="K1250" ca="1">_xlfn.SINGLE(IF(COLUMNS($E1250:E1250)&lt;=COUNTIF(INDIRECT("'Raw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Input'!$B$3)),COLUMNS($E1250:E1250))),""))</f>
        <v/>
      </c>
      <c r="L1250" t="str" cm="1">
        <f t="array" aca="1" ref="L1250" ca="1">_xlfn.SINGLE(IF(COLUMNS($E1250:F1250)&lt;=COUNTIF(INDIRECT("'Raw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Input'!$B$3)),COLUMNS($E1250:F1250))),""))</f>
        <v/>
      </c>
      <c r="M1250" t="str" cm="1">
        <f t="array" aca="1" ref="M1250" ca="1">_xlfn.SINGLE(IF(COLUMNS($E1250:G1250)&lt;=COUNTIF(INDIRECT("'Raw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Input'!$B$3)),COLUMNS($E1250:G1250))),""))</f>
        <v/>
      </c>
      <c r="N1250" t="str" cm="1">
        <f t="array" aca="1" ref="N1250" ca="1">_xlfn.SINGLE(IF(COLUMNS($E1250:H1250)&lt;=COUNTIF(INDIRECT("'Raw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Input'!$B$3)),COLUMNS($E1250:H1250))),""))</f>
        <v/>
      </c>
      <c r="O1250" t="str" cm="1">
        <f t="array" aca="1" ref="O1250" ca="1">_xlfn.SINGLE(IF(COLUMNS($E1250:I1250)&lt;=COUNTIF(INDIRECT("'Raw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Input'!$B$3)),COLUMNS($E1250:I1250))),""))</f>
        <v/>
      </c>
      <c r="P1250" t="str" cm="1">
        <f t="array" aca="1" ref="P1250" ca="1">_xlfn.SINGLE(IF(COLUMNS($E1250:J1250)&lt;=COUNTIF(INDIRECT("'Raw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Input'!$B$3)),COLUMNS($E1250:J1250))),""))</f>
        <v/>
      </c>
      <c r="T1250" t="str">
        <f t="shared" ca="1" si="466"/>
        <v/>
      </c>
      <c r="U1250" t="str">
        <f t="shared" ca="1" si="467"/>
        <v/>
      </c>
      <c r="V1250">
        <v>1250</v>
      </c>
      <c r="DE1250"/>
      <c r="HB1250"/>
    </row>
    <row r="1251" spans="1:210">
      <c r="A1251">
        <v>1</v>
      </c>
      <c r="B1251" t="str">
        <f t="shared" ref="B1251:B1262" ca="1" si="468">IFERROR(IF(ISBLANK(INDIRECT(INDIRECT("A"&amp;V1251-A1251)&amp;"!B"&amp;A1251+3)),"",INDIRECT(INDIRECT("A"&amp;V1251-A1251)&amp;"!B"&amp;A1251+3)),"")</f>
        <v/>
      </c>
      <c r="C1251" t="str">
        <f t="shared" ca="1" si="456"/>
        <v/>
      </c>
      <c r="D1251" t="str">
        <f t="shared" ca="1" si="457"/>
        <v/>
      </c>
      <c r="E1251" t="str" cm="1">
        <f t="array" aca="1" ref="E1251" ca="1">_xlfn.SINGLE(IF(COLUMNS($E1251:E1251)&lt;=COUNTIF(INDIRECT("'Raw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Input'!$B$3)),COLUMNS($E1251:E1251))),""))</f>
        <v>Int</v>
      </c>
      <c r="F1251" t="str" cm="1">
        <f t="array" aca="1" ref="F1251" ca="1">_xlfn.SINGLE(IF(COLUMNS($E1251:F1251)&lt;=COUNTIF(INDIRECT("'Raw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Input'!$B$3)),COLUMNS($E1251:F1251))),""))</f>
        <v/>
      </c>
      <c r="G1251" t="str" cm="1">
        <f t="array" aca="1" ref="G1251" ca="1">_xlfn.SINGLE(IF(COLUMNS($E1251:G1251)&lt;=COUNTIF(INDIRECT("'Raw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Input'!$B$3)),COLUMNS($E1251:G1251))),""))</f>
        <v/>
      </c>
      <c r="H1251" t="str" cm="1">
        <f t="array" aca="1" ref="H1251" ca="1">_xlfn.SINGLE(IF(COLUMNS($E1251:H1251)&lt;=COUNTIF(INDIRECT("'Raw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Input'!$B$3)),COLUMNS($E1251:H1251))),""))</f>
        <v/>
      </c>
      <c r="I1251" t="str" cm="1">
        <f t="array" aca="1" ref="I1251" ca="1">_xlfn.SINGLE(IF(COLUMNS($E1251:I1251)&lt;=COUNTIF(INDIRECT("'Raw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Input'!$B$3)),COLUMNS($E1251:I1251))),""))</f>
        <v/>
      </c>
      <c r="J1251" t="str" cm="1">
        <f t="array" aca="1" ref="J1251" ca="1">_xlfn.SINGLE(IF(COLUMNS($E1251:J1251)&lt;=COUNTIF(INDIRECT("'Raw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Input'!$B$3)),COLUMNS($E1251:J1251))),""))</f>
        <v/>
      </c>
      <c r="K1251" t="str" cm="1">
        <f t="array" aca="1" ref="K1251" ca="1">_xlfn.SINGLE(IF(COLUMNS($E1251:E1251)&lt;=COUNTIF(INDIRECT("'Raw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Input'!$B$3)),COLUMNS($E1251:E1251))),""))</f>
        <v>Boolean</v>
      </c>
      <c r="L1251" t="str" cm="1">
        <f t="array" aca="1" ref="L1251" ca="1">_xlfn.SINGLE(IF(COLUMNS($E1251:F1251)&lt;=COUNTIF(INDIRECT("'Raw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Input'!$B$3)),COLUMNS($E1251:F1251))),""))</f>
        <v/>
      </c>
      <c r="M1251" t="str" cm="1">
        <f t="array" aca="1" ref="M1251" ca="1">_xlfn.SINGLE(IF(COLUMNS($E1251:G1251)&lt;=COUNTIF(INDIRECT("'Raw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Input'!$B$3)),COLUMNS($E1251:G1251))),""))</f>
        <v/>
      </c>
      <c r="N1251" t="str" cm="1">
        <f t="array" aca="1" ref="N1251" ca="1">_xlfn.SINGLE(IF(COLUMNS($E1251:H1251)&lt;=COUNTIF(INDIRECT("'Raw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Input'!$B$3)),COLUMNS($E1251:H1251))),""))</f>
        <v/>
      </c>
      <c r="O1251" t="str" cm="1">
        <f t="array" aca="1" ref="O1251" ca="1">_xlfn.SINGLE(IF(COLUMNS($E1251:I1251)&lt;=COUNTIF(INDIRECT("'Raw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Input'!$B$3)),COLUMNS($E1251:I1251))),""))</f>
        <v/>
      </c>
      <c r="P1251" t="str" cm="1">
        <f t="array" aca="1" ref="P1251" ca="1">_xlfn.SINGLE(IF(COLUMNS($E1251:J1251)&lt;=COUNTIF(INDIRECT("'Raw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Input'!$B$3)),COLUMNS($E1251:J1251))),""))</f>
        <v/>
      </c>
      <c r="Q1251" t="str">
        <f t="shared" ref="Q1251:Q1262" ca="1" si="469">IF(NOT(C1251=K1251),E1251,IF(NOT(C1251=L1251),F1251,IF(NOT(C1251=M1251),G1251,IF(NOT(C1251=N1251),H1251,IF(NOT(C1251=O1251),I1251,IF(NOT(C1251=P1251),J1251,""))))))</f>
        <v>Int</v>
      </c>
      <c r="R1251" t="str">
        <f t="shared" ref="R1251:R1262" ca="1" si="470">IF(AND(NOT(C1251=L1251),NOT(F1251=Q1251)),F1251,IF(AND(NOT(C1251=M1251),NOT(G1251=Q1251)),G1251,IF(AND(NOT(C1251=N1251),NOT(H1251=Q1251)),H1251,IF(AND(NOT(C1251=O1251),NOT(I1251=Q1251)),I1251,IF(AND(NOT(C1251=P1251),NOT(J1251=Q1251)),J1251,"")))))</f>
        <v/>
      </c>
      <c r="S1251" t="str">
        <f t="shared" ref="S1251:S1262" ca="1" si="471">IF(AND(NOT(C1251=M1251),NOT(G1251=Q1251),NOT(G1251=R1251)),G1251,IF(AND(NOT(C1251=N1251),NOT(H1251=Q1251),NOT(H1251=R1251)),H1251,IF(AND(NOT(C1251=O1251),NOT(I1251=Q1251),NOT(I1251=R1251)),I1251,IF(AND(NOT(C1251=P1251),NOT(J1251=Q1251),NOT(J1251=R1251)),J1251,""))))</f>
        <v/>
      </c>
      <c r="T1251" t="str">
        <f t="shared" ca="1" si="466"/>
        <v/>
      </c>
      <c r="U1251" t="str">
        <f t="shared" ca="1" si="467"/>
        <v/>
      </c>
      <c r="V1251">
        <v>1251</v>
      </c>
      <c r="DE1251"/>
      <c r="HB1251"/>
    </row>
    <row r="1252" spans="1:210">
      <c r="A1252">
        <v>2</v>
      </c>
      <c r="B1252" t="str">
        <f t="shared" ca="1" si="468"/>
        <v/>
      </c>
      <c r="C1252" t="str">
        <f t="shared" ca="1" si="456"/>
        <v/>
      </c>
      <c r="D1252" t="str">
        <f t="shared" ca="1" si="457"/>
        <v/>
      </c>
      <c r="E1252" t="str" cm="1">
        <f t="array" aca="1" ref="E1252" ca="1">_xlfn.SINGLE(IF(COLUMNS($E1252:E1252)&lt;=COUNTIF(INDIRECT("'Raw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Input'!$B$3)),COLUMNS($E1252:E1252))),""))</f>
        <v>Int</v>
      </c>
      <c r="F1252" t="str" cm="1">
        <f t="array" aca="1" ref="F1252" ca="1">_xlfn.SINGLE(IF(COLUMNS($E1252:F1252)&lt;=COUNTIF(INDIRECT("'Raw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Input'!$B$3)),COLUMNS($E1252:F1252))),""))</f>
        <v/>
      </c>
      <c r="G1252" t="str" cm="1">
        <f t="array" aca="1" ref="G1252" ca="1">_xlfn.SINGLE(IF(COLUMNS($E1252:G1252)&lt;=COUNTIF(INDIRECT("'Raw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Input'!$B$3)),COLUMNS($E1252:G1252))),""))</f>
        <v/>
      </c>
      <c r="H1252" t="str" cm="1">
        <f t="array" aca="1" ref="H1252" ca="1">_xlfn.SINGLE(IF(COLUMNS($E1252:H1252)&lt;=COUNTIF(INDIRECT("'Raw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Input'!$B$3)),COLUMNS($E1252:H1252))),""))</f>
        <v/>
      </c>
      <c r="I1252" t="str" cm="1">
        <f t="array" aca="1" ref="I1252" ca="1">_xlfn.SINGLE(IF(COLUMNS($E1252:I1252)&lt;=COUNTIF(INDIRECT("'Raw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Input'!$B$3)),COLUMNS($E1252:I1252))),""))</f>
        <v/>
      </c>
      <c r="J1252" t="str" cm="1">
        <f t="array" aca="1" ref="J1252" ca="1">_xlfn.SINGLE(IF(COLUMNS($E1252:J1252)&lt;=COUNTIF(INDIRECT("'Raw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Input'!$B$3)),COLUMNS($E1252:J1252))),""))</f>
        <v/>
      </c>
      <c r="K1252" t="str" cm="1">
        <f t="array" aca="1" ref="K1252" ca="1">_xlfn.SINGLE(IF(COLUMNS($E1252:E1252)&lt;=COUNTIF(INDIRECT("'Raw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Input'!$B$3)),COLUMNS($E1252:E1252))),""))</f>
        <v>Boolean</v>
      </c>
      <c r="L1252" t="str" cm="1">
        <f t="array" aca="1" ref="L1252" ca="1">_xlfn.SINGLE(IF(COLUMNS($E1252:F1252)&lt;=COUNTIF(INDIRECT("'Raw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Input'!$B$3)),COLUMNS($E1252:F1252))),""))</f>
        <v/>
      </c>
      <c r="M1252" t="str" cm="1">
        <f t="array" aca="1" ref="M1252" ca="1">_xlfn.SINGLE(IF(COLUMNS($E1252:G1252)&lt;=COUNTIF(INDIRECT("'Raw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Input'!$B$3)),COLUMNS($E1252:G1252))),""))</f>
        <v/>
      </c>
      <c r="N1252" t="str" cm="1">
        <f t="array" aca="1" ref="N1252" ca="1">_xlfn.SINGLE(IF(COLUMNS($E1252:H1252)&lt;=COUNTIF(INDIRECT("'Raw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Input'!$B$3)),COLUMNS($E1252:H1252))),""))</f>
        <v/>
      </c>
      <c r="O1252" t="str" cm="1">
        <f t="array" aca="1" ref="O1252" ca="1">_xlfn.SINGLE(IF(COLUMNS($E1252:I1252)&lt;=COUNTIF(INDIRECT("'Raw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Input'!$B$3)),COLUMNS($E1252:I1252))),""))</f>
        <v/>
      </c>
      <c r="P1252" t="str" cm="1">
        <f t="array" aca="1" ref="P1252" ca="1">_xlfn.SINGLE(IF(COLUMNS($E1252:J1252)&lt;=COUNTIF(INDIRECT("'Raw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Input'!$B$3)),COLUMNS($E1252:J1252))),""))</f>
        <v/>
      </c>
      <c r="Q1252" t="str">
        <f t="shared" ca="1" si="469"/>
        <v>Int</v>
      </c>
      <c r="R1252" t="str">
        <f t="shared" ca="1" si="470"/>
        <v/>
      </c>
      <c r="S1252" t="str">
        <f t="shared" ca="1" si="471"/>
        <v/>
      </c>
      <c r="T1252" t="str">
        <f t="shared" ca="1" si="466"/>
        <v/>
      </c>
      <c r="U1252" t="str">
        <f t="shared" ca="1" si="467"/>
        <v/>
      </c>
      <c r="V1252">
        <v>1252</v>
      </c>
      <c r="DE1252"/>
      <c r="HB1252"/>
    </row>
    <row r="1253" spans="1:210">
      <c r="A1253">
        <v>3</v>
      </c>
      <c r="B1253" t="str">
        <f t="shared" ca="1" si="468"/>
        <v/>
      </c>
      <c r="C1253" t="str">
        <f t="shared" ca="1" si="456"/>
        <v/>
      </c>
      <c r="D1253" t="str">
        <f t="shared" ca="1" si="457"/>
        <v/>
      </c>
      <c r="E1253" t="str" cm="1">
        <f t="array" aca="1" ref="E1253" ca="1">_xlfn.SINGLE(IF(COLUMNS($E1253:E1253)&lt;=COUNTIF(INDIRECT("'Raw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Input'!$B$3)),COLUMNS($E1253:E1253))),""))</f>
        <v>Int</v>
      </c>
      <c r="F1253" t="str" cm="1">
        <f t="array" aca="1" ref="F1253" ca="1">_xlfn.SINGLE(IF(COLUMNS($E1253:F1253)&lt;=COUNTIF(INDIRECT("'Raw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Input'!$B$3)),COLUMNS($E1253:F1253))),""))</f>
        <v/>
      </c>
      <c r="G1253" t="str" cm="1">
        <f t="array" aca="1" ref="G1253" ca="1">_xlfn.SINGLE(IF(COLUMNS($E1253:G1253)&lt;=COUNTIF(INDIRECT("'Raw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Input'!$B$3)),COLUMNS($E1253:G1253))),""))</f>
        <v/>
      </c>
      <c r="H1253" t="str" cm="1">
        <f t="array" aca="1" ref="H1253" ca="1">_xlfn.SINGLE(IF(COLUMNS($E1253:H1253)&lt;=COUNTIF(INDIRECT("'Raw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Input'!$B$3)),COLUMNS($E1253:H1253))),""))</f>
        <v/>
      </c>
      <c r="I1253" t="str" cm="1">
        <f t="array" aca="1" ref="I1253" ca="1">_xlfn.SINGLE(IF(COLUMNS($E1253:I1253)&lt;=COUNTIF(INDIRECT("'Raw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Input'!$B$3)),COLUMNS($E1253:I1253))),""))</f>
        <v/>
      </c>
      <c r="J1253" t="str" cm="1">
        <f t="array" aca="1" ref="J1253" ca="1">_xlfn.SINGLE(IF(COLUMNS($E1253:J1253)&lt;=COUNTIF(INDIRECT("'Raw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Input'!$B$3)),COLUMNS($E1253:J1253))),""))</f>
        <v/>
      </c>
      <c r="K1253" t="str" cm="1">
        <f t="array" aca="1" ref="K1253" ca="1">_xlfn.SINGLE(IF(COLUMNS($E1253:E1253)&lt;=COUNTIF(INDIRECT("'Raw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Input'!$B$3)),COLUMNS($E1253:E1253))),""))</f>
        <v>Boolean</v>
      </c>
      <c r="L1253" t="str" cm="1">
        <f t="array" aca="1" ref="L1253" ca="1">_xlfn.SINGLE(IF(COLUMNS($E1253:F1253)&lt;=COUNTIF(INDIRECT("'Raw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Input'!$B$3)),COLUMNS($E1253:F1253))),""))</f>
        <v/>
      </c>
      <c r="M1253" t="str" cm="1">
        <f t="array" aca="1" ref="M1253" ca="1">_xlfn.SINGLE(IF(COLUMNS($E1253:G1253)&lt;=COUNTIF(INDIRECT("'Raw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Input'!$B$3)),COLUMNS($E1253:G1253))),""))</f>
        <v/>
      </c>
      <c r="N1253" t="str" cm="1">
        <f t="array" aca="1" ref="N1253" ca="1">_xlfn.SINGLE(IF(COLUMNS($E1253:H1253)&lt;=COUNTIF(INDIRECT("'Raw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Input'!$B$3)),COLUMNS($E1253:H1253))),""))</f>
        <v/>
      </c>
      <c r="O1253" t="str" cm="1">
        <f t="array" aca="1" ref="O1253" ca="1">_xlfn.SINGLE(IF(COLUMNS($E1253:I1253)&lt;=COUNTIF(INDIRECT("'Raw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Input'!$B$3)),COLUMNS($E1253:I1253))),""))</f>
        <v/>
      </c>
      <c r="P1253" t="str" cm="1">
        <f t="array" aca="1" ref="P1253" ca="1">_xlfn.SINGLE(IF(COLUMNS($E1253:J1253)&lt;=COUNTIF(INDIRECT("'Raw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Input'!$B$3)),COLUMNS($E1253:J1253))),""))</f>
        <v/>
      </c>
      <c r="Q1253" t="str">
        <f t="shared" ca="1" si="469"/>
        <v>Int</v>
      </c>
      <c r="R1253" t="str">
        <f t="shared" ca="1" si="470"/>
        <v/>
      </c>
      <c r="S1253" t="str">
        <f t="shared" ca="1" si="471"/>
        <v/>
      </c>
      <c r="T1253" t="str">
        <f t="shared" ca="1" si="466"/>
        <v/>
      </c>
      <c r="U1253" t="str">
        <f t="shared" ca="1" si="467"/>
        <v/>
      </c>
      <c r="V1253">
        <v>1253</v>
      </c>
      <c r="DE1253"/>
      <c r="HB1253"/>
    </row>
    <row r="1254" spans="1:210">
      <c r="A1254">
        <v>4</v>
      </c>
      <c r="B1254" t="str">
        <f t="shared" ca="1" si="468"/>
        <v/>
      </c>
      <c r="C1254" t="str">
        <f t="shared" ca="1" si="456"/>
        <v/>
      </c>
      <c r="D1254" t="str">
        <f t="shared" ca="1" si="457"/>
        <v/>
      </c>
      <c r="E1254" t="str" cm="1">
        <f t="array" aca="1" ref="E1254" ca="1">_xlfn.SINGLE(IF(COLUMNS($E1254:E1254)&lt;=COUNTIF(INDIRECT("'Raw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Input'!$B$3)),COLUMNS($E1254:E1254))),""))</f>
        <v>Int</v>
      </c>
      <c r="F1254" t="str" cm="1">
        <f t="array" aca="1" ref="F1254" ca="1">_xlfn.SINGLE(IF(COLUMNS($E1254:F1254)&lt;=COUNTIF(INDIRECT("'Raw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Input'!$B$3)),COLUMNS($E1254:F1254))),""))</f>
        <v/>
      </c>
      <c r="G1254" t="str" cm="1">
        <f t="array" aca="1" ref="G1254" ca="1">_xlfn.SINGLE(IF(COLUMNS($E1254:G1254)&lt;=COUNTIF(INDIRECT("'Raw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Input'!$B$3)),COLUMNS($E1254:G1254))),""))</f>
        <v/>
      </c>
      <c r="H1254" t="str" cm="1">
        <f t="array" aca="1" ref="H1254" ca="1">_xlfn.SINGLE(IF(COLUMNS($E1254:H1254)&lt;=COUNTIF(INDIRECT("'Raw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Input'!$B$3)),COLUMNS($E1254:H1254))),""))</f>
        <v/>
      </c>
      <c r="I1254" t="str" cm="1">
        <f t="array" aca="1" ref="I1254" ca="1">_xlfn.SINGLE(IF(COLUMNS($E1254:I1254)&lt;=COUNTIF(INDIRECT("'Raw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Input'!$B$3)),COLUMNS($E1254:I1254))),""))</f>
        <v/>
      </c>
      <c r="J1254" t="str" cm="1">
        <f t="array" aca="1" ref="J1254" ca="1">_xlfn.SINGLE(IF(COLUMNS($E1254:J1254)&lt;=COUNTIF(INDIRECT("'Raw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Input'!$B$3)),COLUMNS($E1254:J1254))),""))</f>
        <v/>
      </c>
      <c r="K1254" t="str" cm="1">
        <f t="array" aca="1" ref="K1254" ca="1">_xlfn.SINGLE(IF(COLUMNS($E1254:E1254)&lt;=COUNTIF(INDIRECT("'Raw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Input'!$B$3)),COLUMNS($E1254:E1254))),""))</f>
        <v>Boolean</v>
      </c>
      <c r="L1254" t="str" cm="1">
        <f t="array" aca="1" ref="L1254" ca="1">_xlfn.SINGLE(IF(COLUMNS($E1254:F1254)&lt;=COUNTIF(INDIRECT("'Raw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Input'!$B$3)),COLUMNS($E1254:F1254))),""))</f>
        <v/>
      </c>
      <c r="M1254" t="str" cm="1">
        <f t="array" aca="1" ref="M1254" ca="1">_xlfn.SINGLE(IF(COLUMNS($E1254:G1254)&lt;=COUNTIF(INDIRECT("'Raw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Input'!$B$3)),COLUMNS($E1254:G1254))),""))</f>
        <v/>
      </c>
      <c r="N1254" t="str" cm="1">
        <f t="array" aca="1" ref="N1254" ca="1">_xlfn.SINGLE(IF(COLUMNS($E1254:H1254)&lt;=COUNTIF(INDIRECT("'Raw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Input'!$B$3)),COLUMNS($E1254:H1254))),""))</f>
        <v/>
      </c>
      <c r="O1254" t="str" cm="1">
        <f t="array" aca="1" ref="O1254" ca="1">_xlfn.SINGLE(IF(COLUMNS($E1254:I1254)&lt;=COUNTIF(INDIRECT("'Raw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Input'!$B$3)),COLUMNS($E1254:I1254))),""))</f>
        <v/>
      </c>
      <c r="P1254" t="str" cm="1">
        <f t="array" aca="1" ref="P1254" ca="1">_xlfn.SINGLE(IF(COLUMNS($E1254:J1254)&lt;=COUNTIF(INDIRECT("'Raw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Input'!$B$3)),COLUMNS($E1254:J1254))),""))</f>
        <v/>
      </c>
      <c r="Q1254" t="str">
        <f t="shared" ca="1" si="469"/>
        <v>Int</v>
      </c>
      <c r="R1254" t="str">
        <f t="shared" ca="1" si="470"/>
        <v/>
      </c>
      <c r="S1254" t="str">
        <f t="shared" ca="1" si="471"/>
        <v/>
      </c>
      <c r="T1254" t="str">
        <f t="shared" ca="1" si="466"/>
        <v/>
      </c>
      <c r="U1254" t="str">
        <f t="shared" ca="1" si="467"/>
        <v/>
      </c>
      <c r="V1254">
        <v>1254</v>
      </c>
      <c r="DE1254"/>
      <c r="HB1254"/>
    </row>
    <row r="1255" spans="1:210">
      <c r="A1255">
        <v>5</v>
      </c>
      <c r="B1255" t="str">
        <f t="shared" ca="1" si="468"/>
        <v/>
      </c>
      <c r="C1255" t="str">
        <f t="shared" ca="1" si="456"/>
        <v/>
      </c>
      <c r="D1255" t="str">
        <f t="shared" ca="1" si="457"/>
        <v/>
      </c>
      <c r="E1255" t="str" cm="1">
        <f t="array" aca="1" ref="E1255" ca="1">_xlfn.SINGLE(IF(COLUMNS($E1255:E1255)&lt;=COUNTIF(INDIRECT("'Raw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Input'!$B$3)),COLUMNS($E1255:E1255))),""))</f>
        <v>Int</v>
      </c>
      <c r="F1255" t="str" cm="1">
        <f t="array" aca="1" ref="F1255" ca="1">_xlfn.SINGLE(IF(COLUMNS($E1255:F1255)&lt;=COUNTIF(INDIRECT("'Raw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Input'!$B$3)),COLUMNS($E1255:F1255))),""))</f>
        <v/>
      </c>
      <c r="G1255" t="str" cm="1">
        <f t="array" aca="1" ref="G1255" ca="1">_xlfn.SINGLE(IF(COLUMNS($E1255:G1255)&lt;=COUNTIF(INDIRECT("'Raw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Input'!$B$3)),COLUMNS($E1255:G1255))),""))</f>
        <v/>
      </c>
      <c r="H1255" t="str" cm="1">
        <f t="array" aca="1" ref="H1255" ca="1">_xlfn.SINGLE(IF(COLUMNS($E1255:H1255)&lt;=COUNTIF(INDIRECT("'Raw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Input'!$B$3)),COLUMNS($E1255:H1255))),""))</f>
        <v/>
      </c>
      <c r="I1255" t="str" cm="1">
        <f t="array" aca="1" ref="I1255" ca="1">_xlfn.SINGLE(IF(COLUMNS($E1255:I1255)&lt;=COUNTIF(INDIRECT("'Raw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Input'!$B$3)),COLUMNS($E1255:I1255))),""))</f>
        <v/>
      </c>
      <c r="J1255" t="str" cm="1">
        <f t="array" aca="1" ref="J1255" ca="1">_xlfn.SINGLE(IF(COLUMNS($E1255:J1255)&lt;=COUNTIF(INDIRECT("'Raw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Input'!$B$3)),COLUMNS($E1255:J1255))),""))</f>
        <v/>
      </c>
      <c r="K1255" t="str" cm="1">
        <f t="array" aca="1" ref="K1255" ca="1">_xlfn.SINGLE(IF(COLUMNS($E1255:E1255)&lt;=COUNTIF(INDIRECT("'Raw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Input'!$B$3)),COLUMNS($E1255:E1255))),""))</f>
        <v>Boolean</v>
      </c>
      <c r="L1255" t="str" cm="1">
        <f t="array" aca="1" ref="L1255" ca="1">_xlfn.SINGLE(IF(COLUMNS($E1255:F1255)&lt;=COUNTIF(INDIRECT("'Raw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Input'!$B$3)),COLUMNS($E1255:F1255))),""))</f>
        <v/>
      </c>
      <c r="M1255" t="str" cm="1">
        <f t="array" aca="1" ref="M1255" ca="1">_xlfn.SINGLE(IF(COLUMNS($E1255:G1255)&lt;=COUNTIF(INDIRECT("'Raw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Input'!$B$3)),COLUMNS($E1255:G1255))),""))</f>
        <v/>
      </c>
      <c r="N1255" t="str" cm="1">
        <f t="array" aca="1" ref="N1255" ca="1">_xlfn.SINGLE(IF(COLUMNS($E1255:H1255)&lt;=COUNTIF(INDIRECT("'Raw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Input'!$B$3)),COLUMNS($E1255:H1255))),""))</f>
        <v/>
      </c>
      <c r="O1255" t="str" cm="1">
        <f t="array" aca="1" ref="O1255" ca="1">_xlfn.SINGLE(IF(COLUMNS($E1255:I1255)&lt;=COUNTIF(INDIRECT("'Raw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Input'!$B$3)),COLUMNS($E1255:I1255))),""))</f>
        <v/>
      </c>
      <c r="P1255" t="str" cm="1">
        <f t="array" aca="1" ref="P1255" ca="1">_xlfn.SINGLE(IF(COLUMNS($E1255:J1255)&lt;=COUNTIF(INDIRECT("'Raw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Input'!$B$3)),COLUMNS($E1255:J1255))),""))</f>
        <v/>
      </c>
      <c r="Q1255" t="str">
        <f t="shared" ca="1" si="469"/>
        <v>Int</v>
      </c>
      <c r="R1255" t="str">
        <f t="shared" ca="1" si="470"/>
        <v/>
      </c>
      <c r="S1255" t="str">
        <f t="shared" ca="1" si="471"/>
        <v/>
      </c>
      <c r="T1255" t="str">
        <f t="shared" ca="1" si="466"/>
        <v/>
      </c>
      <c r="U1255" t="str">
        <f t="shared" ca="1" si="467"/>
        <v/>
      </c>
      <c r="V1255">
        <v>1255</v>
      </c>
      <c r="DE1255"/>
      <c r="HB1255"/>
    </row>
    <row r="1256" spans="1:210">
      <c r="A1256">
        <v>6</v>
      </c>
      <c r="B1256" t="str">
        <f t="shared" ca="1" si="468"/>
        <v/>
      </c>
      <c r="C1256" t="str">
        <f t="shared" ca="1" si="456"/>
        <v/>
      </c>
      <c r="D1256" t="str">
        <f t="shared" ca="1" si="457"/>
        <v/>
      </c>
      <c r="E1256" t="str" cm="1">
        <f t="array" aca="1" ref="E1256" ca="1">_xlfn.SINGLE(IF(COLUMNS($E1256:E1256)&lt;=COUNTIF(INDIRECT("'Raw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Input'!$B$3)),COLUMNS($E1256:E1256))),""))</f>
        <v>Int</v>
      </c>
      <c r="F1256" t="str" cm="1">
        <f t="array" aca="1" ref="F1256" ca="1">_xlfn.SINGLE(IF(COLUMNS($E1256:F1256)&lt;=COUNTIF(INDIRECT("'Raw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Input'!$B$3)),COLUMNS($E1256:F1256))),""))</f>
        <v/>
      </c>
      <c r="G1256" t="str" cm="1">
        <f t="array" aca="1" ref="G1256" ca="1">_xlfn.SINGLE(IF(COLUMNS($E1256:G1256)&lt;=COUNTIF(INDIRECT("'Raw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Input'!$B$3)),COLUMNS($E1256:G1256))),""))</f>
        <v/>
      </c>
      <c r="H1256" t="str" cm="1">
        <f t="array" aca="1" ref="H1256" ca="1">_xlfn.SINGLE(IF(COLUMNS($E1256:H1256)&lt;=COUNTIF(INDIRECT("'Raw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Input'!$B$3)),COLUMNS($E1256:H1256))),""))</f>
        <v/>
      </c>
      <c r="I1256" t="str" cm="1">
        <f t="array" aca="1" ref="I1256" ca="1">_xlfn.SINGLE(IF(COLUMNS($E1256:I1256)&lt;=COUNTIF(INDIRECT("'Raw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Input'!$B$3)),COLUMNS($E1256:I1256))),""))</f>
        <v/>
      </c>
      <c r="J1256" t="str" cm="1">
        <f t="array" aca="1" ref="J1256" ca="1">_xlfn.SINGLE(IF(COLUMNS($E1256:J1256)&lt;=COUNTIF(INDIRECT("'Raw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Input'!$B$3)),COLUMNS($E1256:J1256))),""))</f>
        <v/>
      </c>
      <c r="K1256" t="str" cm="1">
        <f t="array" aca="1" ref="K1256" ca="1">_xlfn.SINGLE(IF(COLUMNS($E1256:E1256)&lt;=COUNTIF(INDIRECT("'Raw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Input'!$B$3)),COLUMNS($E1256:E1256))),""))</f>
        <v>Boolean</v>
      </c>
      <c r="L1256" t="str" cm="1">
        <f t="array" aca="1" ref="L1256" ca="1">_xlfn.SINGLE(IF(COLUMNS($E1256:F1256)&lt;=COUNTIF(INDIRECT("'Raw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Input'!$B$3)),COLUMNS($E1256:F1256))),""))</f>
        <v/>
      </c>
      <c r="M1256" t="str" cm="1">
        <f t="array" aca="1" ref="M1256" ca="1">_xlfn.SINGLE(IF(COLUMNS($E1256:G1256)&lt;=COUNTIF(INDIRECT("'Raw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Input'!$B$3)),COLUMNS($E1256:G1256))),""))</f>
        <v/>
      </c>
      <c r="N1256" t="str" cm="1">
        <f t="array" aca="1" ref="N1256" ca="1">_xlfn.SINGLE(IF(COLUMNS($E1256:H1256)&lt;=COUNTIF(INDIRECT("'Raw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Input'!$B$3)),COLUMNS($E1256:H1256))),""))</f>
        <v/>
      </c>
      <c r="O1256" t="str" cm="1">
        <f t="array" aca="1" ref="O1256" ca="1">_xlfn.SINGLE(IF(COLUMNS($E1256:I1256)&lt;=COUNTIF(INDIRECT("'Raw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Input'!$B$3)),COLUMNS($E1256:I1256))),""))</f>
        <v/>
      </c>
      <c r="P1256" t="str" cm="1">
        <f t="array" aca="1" ref="P1256" ca="1">_xlfn.SINGLE(IF(COLUMNS($E1256:J1256)&lt;=COUNTIF(INDIRECT("'Raw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Input'!$B$3)),COLUMNS($E1256:J1256))),""))</f>
        <v/>
      </c>
      <c r="Q1256" t="str">
        <f t="shared" ca="1" si="469"/>
        <v>Int</v>
      </c>
      <c r="R1256" t="str">
        <f t="shared" ca="1" si="470"/>
        <v/>
      </c>
      <c r="S1256" t="str">
        <f t="shared" ca="1" si="471"/>
        <v/>
      </c>
      <c r="T1256" t="str">
        <f t="shared" ca="1" si="466"/>
        <v/>
      </c>
      <c r="U1256" t="str">
        <f t="shared" ca="1" si="467"/>
        <v/>
      </c>
      <c r="V1256">
        <v>1256</v>
      </c>
      <c r="DE1256"/>
      <c r="HB1256"/>
    </row>
    <row r="1257" spans="1:210">
      <c r="A1257">
        <v>7</v>
      </c>
      <c r="B1257" t="str">
        <f t="shared" ca="1" si="468"/>
        <v/>
      </c>
      <c r="C1257" t="str">
        <f t="shared" ca="1" si="456"/>
        <v/>
      </c>
      <c r="D1257" t="str">
        <f t="shared" ca="1" si="457"/>
        <v/>
      </c>
      <c r="E1257" t="str" cm="1">
        <f t="array" aca="1" ref="E1257" ca="1">_xlfn.SINGLE(IF(COLUMNS($E1257:E1257)&lt;=COUNTIF(INDIRECT("'Raw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Input'!$B$3)),COLUMNS($E1257:E1257))),""))</f>
        <v>Int</v>
      </c>
      <c r="F1257" t="str" cm="1">
        <f t="array" aca="1" ref="F1257" ca="1">_xlfn.SINGLE(IF(COLUMNS($E1257:F1257)&lt;=COUNTIF(INDIRECT("'Raw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Input'!$B$3)),COLUMNS($E1257:F1257))),""))</f>
        <v/>
      </c>
      <c r="G1257" t="str" cm="1">
        <f t="array" aca="1" ref="G1257" ca="1">_xlfn.SINGLE(IF(COLUMNS($E1257:G1257)&lt;=COUNTIF(INDIRECT("'Raw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Input'!$B$3)),COLUMNS($E1257:G1257))),""))</f>
        <v/>
      </c>
      <c r="H1257" t="str" cm="1">
        <f t="array" aca="1" ref="H1257" ca="1">_xlfn.SINGLE(IF(COLUMNS($E1257:H1257)&lt;=COUNTIF(INDIRECT("'Raw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Input'!$B$3)),COLUMNS($E1257:H1257))),""))</f>
        <v/>
      </c>
      <c r="I1257" t="str" cm="1">
        <f t="array" aca="1" ref="I1257" ca="1">_xlfn.SINGLE(IF(COLUMNS($E1257:I1257)&lt;=COUNTIF(INDIRECT("'Raw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Input'!$B$3)),COLUMNS($E1257:I1257))),""))</f>
        <v/>
      </c>
      <c r="J1257" t="str" cm="1">
        <f t="array" aca="1" ref="J1257" ca="1">_xlfn.SINGLE(IF(COLUMNS($E1257:J1257)&lt;=COUNTIF(INDIRECT("'Raw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Input'!$B$3)),COLUMNS($E1257:J1257))),""))</f>
        <v/>
      </c>
      <c r="K1257" t="str" cm="1">
        <f t="array" aca="1" ref="K1257" ca="1">_xlfn.SINGLE(IF(COLUMNS($E1257:E1257)&lt;=COUNTIF(INDIRECT("'Raw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Input'!$B$3)),COLUMNS($E1257:E1257))),""))</f>
        <v>Boolean</v>
      </c>
      <c r="L1257" t="str" cm="1">
        <f t="array" aca="1" ref="L1257" ca="1">_xlfn.SINGLE(IF(COLUMNS($E1257:F1257)&lt;=COUNTIF(INDIRECT("'Raw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Input'!$B$3)),COLUMNS($E1257:F1257))),""))</f>
        <v/>
      </c>
      <c r="M1257" t="str" cm="1">
        <f t="array" aca="1" ref="M1257" ca="1">_xlfn.SINGLE(IF(COLUMNS($E1257:G1257)&lt;=COUNTIF(INDIRECT("'Raw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Input'!$B$3)),COLUMNS($E1257:G1257))),""))</f>
        <v/>
      </c>
      <c r="N1257" t="str" cm="1">
        <f t="array" aca="1" ref="N1257" ca="1">_xlfn.SINGLE(IF(COLUMNS($E1257:H1257)&lt;=COUNTIF(INDIRECT("'Raw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Input'!$B$3)),COLUMNS($E1257:H1257))),""))</f>
        <v/>
      </c>
      <c r="O1257" t="str" cm="1">
        <f t="array" aca="1" ref="O1257" ca="1">_xlfn.SINGLE(IF(COLUMNS($E1257:I1257)&lt;=COUNTIF(INDIRECT("'Raw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Input'!$B$3)),COLUMNS($E1257:I1257))),""))</f>
        <v/>
      </c>
      <c r="P1257" t="str" cm="1">
        <f t="array" aca="1" ref="P1257" ca="1">_xlfn.SINGLE(IF(COLUMNS($E1257:J1257)&lt;=COUNTIF(INDIRECT("'Raw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Input'!$B$3)),COLUMNS($E1257:J1257))),""))</f>
        <v/>
      </c>
      <c r="Q1257" t="str">
        <f t="shared" ca="1" si="469"/>
        <v>Int</v>
      </c>
      <c r="R1257" t="str">
        <f t="shared" ca="1" si="470"/>
        <v/>
      </c>
      <c r="S1257" t="str">
        <f t="shared" ca="1" si="471"/>
        <v/>
      </c>
      <c r="T1257" t="str">
        <f t="shared" ca="1" si="466"/>
        <v/>
      </c>
      <c r="U1257" t="str">
        <f t="shared" ca="1" si="467"/>
        <v/>
      </c>
      <c r="V1257">
        <v>1257</v>
      </c>
      <c r="DE1257"/>
      <c r="HB1257"/>
    </row>
    <row r="1258" spans="1:210">
      <c r="A1258">
        <v>8</v>
      </c>
      <c r="B1258" t="str">
        <f t="shared" ca="1" si="468"/>
        <v/>
      </c>
      <c r="C1258" t="str">
        <f t="shared" ca="1" si="456"/>
        <v/>
      </c>
      <c r="D1258" t="str">
        <f t="shared" ca="1" si="457"/>
        <v/>
      </c>
      <c r="E1258" t="str" cm="1">
        <f t="array" aca="1" ref="E1258" ca="1">_xlfn.SINGLE(IF(COLUMNS($E1258:E1258)&lt;=COUNTIF(INDIRECT("'Raw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Input'!$B$3)),COLUMNS($E1258:E1258))),""))</f>
        <v>Int</v>
      </c>
      <c r="F1258" t="str" cm="1">
        <f t="array" aca="1" ref="F1258" ca="1">_xlfn.SINGLE(IF(COLUMNS($E1258:F1258)&lt;=COUNTIF(INDIRECT("'Raw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Input'!$B$3)),COLUMNS($E1258:F1258))),""))</f>
        <v/>
      </c>
      <c r="G1258" t="str" cm="1">
        <f t="array" aca="1" ref="G1258" ca="1">_xlfn.SINGLE(IF(COLUMNS($E1258:G1258)&lt;=COUNTIF(INDIRECT("'Raw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Input'!$B$3)),COLUMNS($E1258:G1258))),""))</f>
        <v/>
      </c>
      <c r="H1258" t="str" cm="1">
        <f t="array" aca="1" ref="H1258" ca="1">_xlfn.SINGLE(IF(COLUMNS($E1258:H1258)&lt;=COUNTIF(INDIRECT("'Raw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Input'!$B$3)),COLUMNS($E1258:H1258))),""))</f>
        <v/>
      </c>
      <c r="I1258" t="str" cm="1">
        <f t="array" aca="1" ref="I1258" ca="1">_xlfn.SINGLE(IF(COLUMNS($E1258:I1258)&lt;=COUNTIF(INDIRECT("'Raw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Input'!$B$3)),COLUMNS($E1258:I1258))),""))</f>
        <v/>
      </c>
      <c r="J1258" t="str" cm="1">
        <f t="array" aca="1" ref="J1258" ca="1">_xlfn.SINGLE(IF(COLUMNS($E1258:J1258)&lt;=COUNTIF(INDIRECT("'Raw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Input'!$B$3)),COLUMNS($E1258:J1258))),""))</f>
        <v/>
      </c>
      <c r="K1258" t="str" cm="1">
        <f t="array" aca="1" ref="K1258" ca="1">_xlfn.SINGLE(IF(COLUMNS($E1258:E1258)&lt;=COUNTIF(INDIRECT("'Raw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Input'!$B$3)),COLUMNS($E1258:E1258))),""))</f>
        <v>Boolean</v>
      </c>
      <c r="L1258" t="str" cm="1">
        <f t="array" aca="1" ref="L1258" ca="1">_xlfn.SINGLE(IF(COLUMNS($E1258:F1258)&lt;=COUNTIF(INDIRECT("'Raw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Input'!$B$3)),COLUMNS($E1258:F1258))),""))</f>
        <v/>
      </c>
      <c r="M1258" t="str" cm="1">
        <f t="array" aca="1" ref="M1258" ca="1">_xlfn.SINGLE(IF(COLUMNS($E1258:G1258)&lt;=COUNTIF(INDIRECT("'Raw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Input'!$B$3)),COLUMNS($E1258:G1258))),""))</f>
        <v/>
      </c>
      <c r="N1258" t="str" cm="1">
        <f t="array" aca="1" ref="N1258" ca="1">_xlfn.SINGLE(IF(COLUMNS($E1258:H1258)&lt;=COUNTIF(INDIRECT("'Raw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Input'!$B$3)),COLUMNS($E1258:H1258))),""))</f>
        <v/>
      </c>
      <c r="O1258" t="str" cm="1">
        <f t="array" aca="1" ref="O1258" ca="1">_xlfn.SINGLE(IF(COLUMNS($E1258:I1258)&lt;=COUNTIF(INDIRECT("'Raw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Input'!$B$3)),COLUMNS($E1258:I1258))),""))</f>
        <v/>
      </c>
      <c r="P1258" t="str" cm="1">
        <f t="array" aca="1" ref="P1258" ca="1">_xlfn.SINGLE(IF(COLUMNS($E1258:J1258)&lt;=COUNTIF(INDIRECT("'Raw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Input'!$B$3)),COLUMNS($E1258:J1258))),""))</f>
        <v/>
      </c>
      <c r="Q1258" t="str">
        <f t="shared" ca="1" si="469"/>
        <v>Int</v>
      </c>
      <c r="R1258" t="str">
        <f t="shared" ca="1" si="470"/>
        <v/>
      </c>
      <c r="S1258" t="str">
        <f t="shared" ca="1" si="471"/>
        <v/>
      </c>
      <c r="T1258" t="str">
        <f t="shared" ca="1" si="466"/>
        <v/>
      </c>
      <c r="U1258" t="str">
        <f t="shared" ca="1" si="467"/>
        <v/>
      </c>
      <c r="V1258">
        <v>1258</v>
      </c>
      <c r="DE1258"/>
      <c r="HB1258"/>
    </row>
    <row r="1259" spans="1:210">
      <c r="A1259">
        <v>9</v>
      </c>
      <c r="B1259" t="str">
        <f t="shared" ca="1" si="468"/>
        <v/>
      </c>
      <c r="C1259" t="str">
        <f t="shared" ca="1" si="456"/>
        <v/>
      </c>
      <c r="D1259" t="str">
        <f t="shared" ca="1" si="457"/>
        <v/>
      </c>
      <c r="E1259" t="str" cm="1">
        <f t="array" aca="1" ref="E1259" ca="1">_xlfn.SINGLE(IF(COLUMNS($E1259:E1259)&lt;=COUNTIF(INDIRECT("'Raw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Input'!$B$3)),COLUMNS($E1259:E1259))),""))</f>
        <v>Int</v>
      </c>
      <c r="F1259" t="str" cm="1">
        <f t="array" aca="1" ref="F1259" ca="1">_xlfn.SINGLE(IF(COLUMNS($E1259:F1259)&lt;=COUNTIF(INDIRECT("'Raw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Input'!$B$3)),COLUMNS($E1259:F1259))),""))</f>
        <v/>
      </c>
      <c r="G1259" t="str" cm="1">
        <f t="array" aca="1" ref="G1259" ca="1">_xlfn.SINGLE(IF(COLUMNS($E1259:G1259)&lt;=COUNTIF(INDIRECT("'Raw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Input'!$B$3)),COLUMNS($E1259:G1259))),""))</f>
        <v/>
      </c>
      <c r="H1259" t="str" cm="1">
        <f t="array" aca="1" ref="H1259" ca="1">_xlfn.SINGLE(IF(COLUMNS($E1259:H1259)&lt;=COUNTIF(INDIRECT("'Raw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Input'!$B$3)),COLUMNS($E1259:H1259))),""))</f>
        <v/>
      </c>
      <c r="I1259" t="str" cm="1">
        <f t="array" aca="1" ref="I1259" ca="1">_xlfn.SINGLE(IF(COLUMNS($E1259:I1259)&lt;=COUNTIF(INDIRECT("'Raw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Input'!$B$3)),COLUMNS($E1259:I1259))),""))</f>
        <v/>
      </c>
      <c r="J1259" t="str" cm="1">
        <f t="array" aca="1" ref="J1259" ca="1">_xlfn.SINGLE(IF(COLUMNS($E1259:J1259)&lt;=COUNTIF(INDIRECT("'Raw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Input'!$B$3)),COLUMNS($E1259:J1259))),""))</f>
        <v/>
      </c>
      <c r="K1259" t="str" cm="1">
        <f t="array" aca="1" ref="K1259" ca="1">_xlfn.SINGLE(IF(COLUMNS($E1259:E1259)&lt;=COUNTIF(INDIRECT("'Raw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Input'!$B$3)),COLUMNS($E1259:E1259))),""))</f>
        <v>Boolean</v>
      </c>
      <c r="L1259" t="str" cm="1">
        <f t="array" aca="1" ref="L1259" ca="1">_xlfn.SINGLE(IF(COLUMNS($E1259:F1259)&lt;=COUNTIF(INDIRECT("'Raw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Input'!$B$3)),COLUMNS($E1259:F1259))),""))</f>
        <v/>
      </c>
      <c r="M1259" t="str" cm="1">
        <f t="array" aca="1" ref="M1259" ca="1">_xlfn.SINGLE(IF(COLUMNS($E1259:G1259)&lt;=COUNTIF(INDIRECT("'Raw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Input'!$B$3)),COLUMNS($E1259:G1259))),""))</f>
        <v/>
      </c>
      <c r="N1259" t="str" cm="1">
        <f t="array" aca="1" ref="N1259" ca="1">_xlfn.SINGLE(IF(COLUMNS($E1259:H1259)&lt;=COUNTIF(INDIRECT("'Raw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Input'!$B$3)),COLUMNS($E1259:H1259))),""))</f>
        <v/>
      </c>
      <c r="O1259" t="str" cm="1">
        <f t="array" aca="1" ref="O1259" ca="1">_xlfn.SINGLE(IF(COLUMNS($E1259:I1259)&lt;=COUNTIF(INDIRECT("'Raw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Input'!$B$3)),COLUMNS($E1259:I1259))),""))</f>
        <v/>
      </c>
      <c r="P1259" t="str" cm="1">
        <f t="array" aca="1" ref="P1259" ca="1">_xlfn.SINGLE(IF(COLUMNS($E1259:J1259)&lt;=COUNTIF(INDIRECT("'Raw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Input'!$B$3)),COLUMNS($E1259:J1259))),""))</f>
        <v/>
      </c>
      <c r="Q1259" t="str">
        <f t="shared" ca="1" si="469"/>
        <v>Int</v>
      </c>
      <c r="R1259" t="str">
        <f t="shared" ca="1" si="470"/>
        <v/>
      </c>
      <c r="S1259" t="str">
        <f t="shared" ca="1" si="471"/>
        <v/>
      </c>
      <c r="T1259" t="str">
        <f t="shared" ca="1" si="466"/>
        <v/>
      </c>
      <c r="U1259" t="str">
        <f t="shared" ca="1" si="467"/>
        <v/>
      </c>
      <c r="V1259">
        <v>1259</v>
      </c>
      <c r="DE1259"/>
      <c r="HB1259"/>
    </row>
    <row r="1260" spans="1:210">
      <c r="A1260">
        <v>10</v>
      </c>
      <c r="B1260" t="str">
        <f t="shared" ca="1" si="468"/>
        <v/>
      </c>
      <c r="C1260" t="str">
        <f t="shared" ca="1" si="456"/>
        <v/>
      </c>
      <c r="D1260" t="str">
        <f t="shared" ca="1" si="457"/>
        <v/>
      </c>
      <c r="E1260" t="str" cm="1">
        <f t="array" aca="1" ref="E1260" ca="1">_xlfn.SINGLE(IF(COLUMNS($E1260:E1260)&lt;=COUNTIF(INDIRECT("'Raw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Input'!$B$3)),COLUMNS($E1260:E1260))),""))</f>
        <v>Int</v>
      </c>
      <c r="F1260" t="str" cm="1">
        <f t="array" aca="1" ref="F1260" ca="1">_xlfn.SINGLE(IF(COLUMNS($E1260:F1260)&lt;=COUNTIF(INDIRECT("'Raw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Input'!$B$3)),COLUMNS($E1260:F1260))),""))</f>
        <v/>
      </c>
      <c r="G1260" t="str" cm="1">
        <f t="array" aca="1" ref="G1260" ca="1">_xlfn.SINGLE(IF(COLUMNS($E1260:G1260)&lt;=COUNTIF(INDIRECT("'Raw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Input'!$B$3)),COLUMNS($E1260:G1260))),""))</f>
        <v/>
      </c>
      <c r="H1260" t="str" cm="1">
        <f t="array" aca="1" ref="H1260" ca="1">_xlfn.SINGLE(IF(COLUMNS($E1260:H1260)&lt;=COUNTIF(INDIRECT("'Raw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Input'!$B$3)),COLUMNS($E1260:H1260))),""))</f>
        <v/>
      </c>
      <c r="I1260" t="str" cm="1">
        <f t="array" aca="1" ref="I1260" ca="1">_xlfn.SINGLE(IF(COLUMNS($E1260:I1260)&lt;=COUNTIF(INDIRECT("'Raw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Input'!$B$3)),COLUMNS($E1260:I1260))),""))</f>
        <v/>
      </c>
      <c r="J1260" t="str" cm="1">
        <f t="array" aca="1" ref="J1260" ca="1">_xlfn.SINGLE(IF(COLUMNS($E1260:J1260)&lt;=COUNTIF(INDIRECT("'Raw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Input'!$B$3)),COLUMNS($E1260:J1260))),""))</f>
        <v/>
      </c>
      <c r="K1260" t="str" cm="1">
        <f t="array" aca="1" ref="K1260" ca="1">_xlfn.SINGLE(IF(COLUMNS($E1260:E1260)&lt;=COUNTIF(INDIRECT("'Raw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Input'!$B$3)),COLUMNS($E1260:E1260))),""))</f>
        <v>Boolean</v>
      </c>
      <c r="L1260" t="str" cm="1">
        <f t="array" aca="1" ref="L1260" ca="1">_xlfn.SINGLE(IF(COLUMNS($E1260:F1260)&lt;=COUNTIF(INDIRECT("'Raw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Input'!$B$3)),COLUMNS($E1260:F1260))),""))</f>
        <v/>
      </c>
      <c r="M1260" t="str" cm="1">
        <f t="array" aca="1" ref="M1260" ca="1">_xlfn.SINGLE(IF(COLUMNS($E1260:G1260)&lt;=COUNTIF(INDIRECT("'Raw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Input'!$B$3)),COLUMNS($E1260:G1260))),""))</f>
        <v/>
      </c>
      <c r="N1260" t="str" cm="1">
        <f t="array" aca="1" ref="N1260" ca="1">_xlfn.SINGLE(IF(COLUMNS($E1260:H1260)&lt;=COUNTIF(INDIRECT("'Raw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Input'!$B$3)),COLUMNS($E1260:H1260))),""))</f>
        <v/>
      </c>
      <c r="O1260" t="str" cm="1">
        <f t="array" aca="1" ref="O1260" ca="1">_xlfn.SINGLE(IF(COLUMNS($E1260:I1260)&lt;=COUNTIF(INDIRECT("'Raw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Input'!$B$3)),COLUMNS($E1260:I1260))),""))</f>
        <v/>
      </c>
      <c r="P1260" t="str" cm="1">
        <f t="array" aca="1" ref="P1260" ca="1">_xlfn.SINGLE(IF(COLUMNS($E1260:J1260)&lt;=COUNTIF(INDIRECT("'Raw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Input'!$B$3)),COLUMNS($E1260:J1260))),""))</f>
        <v/>
      </c>
      <c r="Q1260" t="str">
        <f t="shared" ca="1" si="469"/>
        <v>Int</v>
      </c>
      <c r="R1260" t="str">
        <f t="shared" ca="1" si="470"/>
        <v/>
      </c>
      <c r="S1260" t="str">
        <f t="shared" ca="1" si="471"/>
        <v/>
      </c>
      <c r="T1260" t="str">
        <f t="shared" ca="1" si="466"/>
        <v/>
      </c>
      <c r="U1260" t="str">
        <f t="shared" ca="1" si="467"/>
        <v/>
      </c>
      <c r="V1260">
        <v>1260</v>
      </c>
      <c r="DE1260"/>
      <c r="HB1260"/>
    </row>
    <row r="1261" spans="1:210">
      <c r="A1261">
        <v>11</v>
      </c>
      <c r="B1261" t="str">
        <f t="shared" ca="1" si="468"/>
        <v/>
      </c>
      <c r="C1261" t="str">
        <f t="shared" ca="1" si="456"/>
        <v/>
      </c>
      <c r="D1261" t="str">
        <f t="shared" ca="1" si="457"/>
        <v/>
      </c>
      <c r="E1261" t="str" cm="1">
        <f t="array" aca="1" ref="E1261" ca="1">_xlfn.SINGLE(IF(COLUMNS($E1261:E1261)&lt;=COUNTIF(INDIRECT("'Raw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Input'!$B$3)),COLUMNS($E1261:E1261))),""))</f>
        <v>Int</v>
      </c>
      <c r="F1261" t="str" cm="1">
        <f t="array" aca="1" ref="F1261" ca="1">_xlfn.SINGLE(IF(COLUMNS($E1261:F1261)&lt;=COUNTIF(INDIRECT("'Raw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Input'!$B$3)),COLUMNS($E1261:F1261))),""))</f>
        <v/>
      </c>
      <c r="G1261" t="str" cm="1">
        <f t="array" aca="1" ref="G1261" ca="1">_xlfn.SINGLE(IF(COLUMNS($E1261:G1261)&lt;=COUNTIF(INDIRECT("'Raw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Input'!$B$3)),COLUMNS($E1261:G1261))),""))</f>
        <v/>
      </c>
      <c r="H1261" t="str" cm="1">
        <f t="array" aca="1" ref="H1261" ca="1">_xlfn.SINGLE(IF(COLUMNS($E1261:H1261)&lt;=COUNTIF(INDIRECT("'Raw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Input'!$B$3)),COLUMNS($E1261:H1261))),""))</f>
        <v/>
      </c>
      <c r="I1261" t="str" cm="1">
        <f t="array" aca="1" ref="I1261" ca="1">_xlfn.SINGLE(IF(COLUMNS($E1261:I1261)&lt;=COUNTIF(INDIRECT("'Raw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Input'!$B$3)),COLUMNS($E1261:I1261))),""))</f>
        <v/>
      </c>
      <c r="J1261" t="str" cm="1">
        <f t="array" aca="1" ref="J1261" ca="1">_xlfn.SINGLE(IF(COLUMNS($E1261:J1261)&lt;=COUNTIF(INDIRECT("'Raw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Input'!$B$3)),COLUMNS($E1261:J1261))),""))</f>
        <v/>
      </c>
      <c r="K1261" t="str" cm="1">
        <f t="array" aca="1" ref="K1261" ca="1">_xlfn.SINGLE(IF(COLUMNS($E1261:E1261)&lt;=COUNTIF(INDIRECT("'Raw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Input'!$B$3)),COLUMNS($E1261:E1261))),""))</f>
        <v>Boolean</v>
      </c>
      <c r="L1261" t="str" cm="1">
        <f t="array" aca="1" ref="L1261" ca="1">_xlfn.SINGLE(IF(COLUMNS($E1261:F1261)&lt;=COUNTIF(INDIRECT("'Raw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Input'!$B$3)),COLUMNS($E1261:F1261))),""))</f>
        <v/>
      </c>
      <c r="M1261" t="str" cm="1">
        <f t="array" aca="1" ref="M1261" ca="1">_xlfn.SINGLE(IF(COLUMNS($E1261:G1261)&lt;=COUNTIF(INDIRECT("'Raw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Input'!$B$3)),COLUMNS($E1261:G1261))),""))</f>
        <v/>
      </c>
      <c r="N1261" t="str" cm="1">
        <f t="array" aca="1" ref="N1261" ca="1">_xlfn.SINGLE(IF(COLUMNS($E1261:H1261)&lt;=COUNTIF(INDIRECT("'Raw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Input'!$B$3)),COLUMNS($E1261:H1261))),""))</f>
        <v/>
      </c>
      <c r="O1261" t="str" cm="1">
        <f t="array" aca="1" ref="O1261" ca="1">_xlfn.SINGLE(IF(COLUMNS($E1261:I1261)&lt;=COUNTIF(INDIRECT("'Raw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Input'!$B$3)),COLUMNS($E1261:I1261))),""))</f>
        <v/>
      </c>
      <c r="P1261" t="str" cm="1">
        <f t="array" aca="1" ref="P1261" ca="1">_xlfn.SINGLE(IF(COLUMNS($E1261:J1261)&lt;=COUNTIF(INDIRECT("'Raw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Input'!$B$3)),COLUMNS($E1261:J1261))),""))</f>
        <v/>
      </c>
      <c r="Q1261" t="str">
        <f t="shared" ca="1" si="469"/>
        <v>Int</v>
      </c>
      <c r="R1261" t="str">
        <f t="shared" ca="1" si="470"/>
        <v/>
      </c>
      <c r="S1261" t="str">
        <f t="shared" ca="1" si="471"/>
        <v/>
      </c>
      <c r="T1261" t="str">
        <f t="shared" ca="1" si="466"/>
        <v/>
      </c>
      <c r="U1261" t="str">
        <f t="shared" ca="1" si="467"/>
        <v/>
      </c>
      <c r="V1261">
        <v>1261</v>
      </c>
      <c r="DE1261"/>
      <c r="HB1261"/>
    </row>
    <row r="1262" spans="1:210">
      <c r="A1262">
        <v>12</v>
      </c>
      <c r="B1262" t="str">
        <f t="shared" ca="1" si="468"/>
        <v/>
      </c>
      <c r="C1262" t="str">
        <f t="shared" ca="1" si="456"/>
        <v/>
      </c>
      <c r="D1262" t="str">
        <f t="shared" ca="1" si="457"/>
        <v/>
      </c>
      <c r="E1262" t="str" cm="1">
        <f t="array" aca="1" ref="E1262" ca="1">_xlfn.SINGLE(IF(COLUMNS($E1262:E1262)&lt;=COUNTIF(INDIRECT("'Raw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Input'!$B$3)),COLUMNS($E1262:E1262))),""))</f>
        <v>Int</v>
      </c>
      <c r="F1262" t="str" cm="1">
        <f t="array" aca="1" ref="F1262" ca="1">_xlfn.SINGLE(IF(COLUMNS($E1262:F1262)&lt;=COUNTIF(INDIRECT("'Raw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Input'!$B$3)),COLUMNS($E1262:F1262))),""))</f>
        <v/>
      </c>
      <c r="G1262" t="str" cm="1">
        <f t="array" aca="1" ref="G1262" ca="1">_xlfn.SINGLE(IF(COLUMNS($E1262:G1262)&lt;=COUNTIF(INDIRECT("'Raw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Input'!$B$3)),COLUMNS($E1262:G1262))),""))</f>
        <v/>
      </c>
      <c r="H1262" t="str" cm="1">
        <f t="array" aca="1" ref="H1262" ca="1">_xlfn.SINGLE(IF(COLUMNS($E1262:H1262)&lt;=COUNTIF(INDIRECT("'Raw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Input'!$B$3)),COLUMNS($E1262:H1262))),""))</f>
        <v/>
      </c>
      <c r="I1262" t="str" cm="1">
        <f t="array" aca="1" ref="I1262" ca="1">_xlfn.SINGLE(IF(COLUMNS($E1262:I1262)&lt;=COUNTIF(INDIRECT("'Raw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Input'!$B$3)),COLUMNS($E1262:I1262))),""))</f>
        <v/>
      </c>
      <c r="J1262" t="str" cm="1">
        <f t="array" aca="1" ref="J1262" ca="1">_xlfn.SINGLE(IF(COLUMNS($E1262:J1262)&lt;=COUNTIF(INDIRECT("'Raw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Input'!$B$3)),COLUMNS($E1262:J1262))),""))</f>
        <v/>
      </c>
      <c r="K1262" t="str" cm="1">
        <f t="array" aca="1" ref="K1262" ca="1">_xlfn.SINGLE(IF(COLUMNS($E1262:E1262)&lt;=COUNTIF(INDIRECT("'Raw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Input'!$B$3)),COLUMNS($E1262:E1262))),""))</f>
        <v>Boolean</v>
      </c>
      <c r="L1262" t="str" cm="1">
        <f t="array" aca="1" ref="L1262" ca="1">_xlfn.SINGLE(IF(COLUMNS($E1262:F1262)&lt;=COUNTIF(INDIRECT("'Raw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Input'!$B$3)),COLUMNS($E1262:F1262))),""))</f>
        <v/>
      </c>
      <c r="M1262" t="str" cm="1">
        <f t="array" aca="1" ref="M1262" ca="1">_xlfn.SINGLE(IF(COLUMNS($E1262:G1262)&lt;=COUNTIF(INDIRECT("'Raw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Input'!$B$3)),COLUMNS($E1262:G1262))),""))</f>
        <v/>
      </c>
      <c r="N1262" t="str" cm="1">
        <f t="array" aca="1" ref="N1262" ca="1">_xlfn.SINGLE(IF(COLUMNS($E1262:H1262)&lt;=COUNTIF(INDIRECT("'Raw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Input'!$B$3)),COLUMNS($E1262:H1262))),""))</f>
        <v/>
      </c>
      <c r="O1262" t="str" cm="1">
        <f t="array" aca="1" ref="O1262" ca="1">_xlfn.SINGLE(IF(COLUMNS($E1262:I1262)&lt;=COUNTIF(INDIRECT("'Raw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Input'!$B$3)),COLUMNS($E1262:I1262))),""))</f>
        <v/>
      </c>
      <c r="P1262" t="str" cm="1">
        <f t="array" aca="1" ref="P1262" ca="1">_xlfn.SINGLE(IF(COLUMNS($E1262:J1262)&lt;=COUNTIF(INDIRECT("'Raw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Input'!$B$3)),COLUMNS($E1262:J1262))),""))</f>
        <v/>
      </c>
      <c r="Q1262" t="str">
        <f t="shared" ca="1" si="469"/>
        <v>Int</v>
      </c>
      <c r="R1262" t="str">
        <f t="shared" ca="1" si="470"/>
        <v/>
      </c>
      <c r="S1262" t="str">
        <f t="shared" ca="1" si="471"/>
        <v/>
      </c>
      <c r="T1262" t="str">
        <f t="shared" ca="1" si="466"/>
        <v/>
      </c>
      <c r="U1262" t="str">
        <f t="shared" ca="1" si="467"/>
        <v/>
      </c>
      <c r="V1262">
        <v>1262</v>
      </c>
      <c r="DE1262"/>
      <c r="HB1262"/>
    </row>
    <row r="1263" spans="1:210">
      <c r="A1263" s="79" t="str">
        <f ca="1">IF(ISBLANK(INDIRECT("Setup!A"&amp;(1+(V1263+11)/13))),"",INDIRECT("Setup!A"&amp;(1+(V1263+11)/13)))</f>
        <v/>
      </c>
      <c r="C1263" t="str">
        <f t="shared" ca="1" si="456"/>
        <v/>
      </c>
      <c r="D1263" t="str">
        <f t="shared" ca="1" si="457"/>
        <v/>
      </c>
      <c r="K1263" t="str" cm="1">
        <f t="array" aca="1" ref="K1263" ca="1">_xlfn.SINGLE(IF(COLUMNS($E1263:E1263)&lt;=COUNTIF(INDIRECT("'Raw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Input'!$B$3)),COLUMNS($E1263:E1263))),""))</f>
        <v/>
      </c>
      <c r="L1263" t="str" cm="1">
        <f t="array" aca="1" ref="L1263" ca="1">_xlfn.SINGLE(IF(COLUMNS($E1263:F1263)&lt;=COUNTIF(INDIRECT("'Raw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Input'!$B$3)),COLUMNS($E1263:F1263))),""))</f>
        <v/>
      </c>
      <c r="M1263" t="str" cm="1">
        <f t="array" aca="1" ref="M1263" ca="1">_xlfn.SINGLE(IF(COLUMNS($E1263:G1263)&lt;=COUNTIF(INDIRECT("'Raw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Input'!$B$3)),COLUMNS($E1263:G1263))),""))</f>
        <v/>
      </c>
      <c r="N1263" t="str" cm="1">
        <f t="array" aca="1" ref="N1263" ca="1">_xlfn.SINGLE(IF(COLUMNS($E1263:H1263)&lt;=COUNTIF(INDIRECT("'Raw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Input'!$B$3)),COLUMNS($E1263:H1263))),""))</f>
        <v/>
      </c>
      <c r="O1263" t="str" cm="1">
        <f t="array" aca="1" ref="O1263" ca="1">_xlfn.SINGLE(IF(COLUMNS($E1263:I1263)&lt;=COUNTIF(INDIRECT("'Raw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Input'!$B$3)),COLUMNS($E1263:I1263))),""))</f>
        <v/>
      </c>
      <c r="P1263" t="str" cm="1">
        <f t="array" aca="1" ref="P1263" ca="1">_xlfn.SINGLE(IF(COLUMNS($E1263:J1263)&lt;=COUNTIF(INDIRECT("'Raw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Input'!$B$3)),COLUMNS($E1263:J1263))),""))</f>
        <v/>
      </c>
      <c r="T1263" t="str">
        <f t="shared" ca="1" si="466"/>
        <v/>
      </c>
      <c r="U1263" t="str">
        <f t="shared" ca="1" si="467"/>
        <v/>
      </c>
      <c r="V1263">
        <v>1263</v>
      </c>
      <c r="DE1263"/>
      <c r="HB1263"/>
    </row>
    <row r="1264" spans="1:210">
      <c r="A1264">
        <v>1</v>
      </c>
      <c r="B1264" t="str">
        <f t="shared" ref="B1264:B1275" ca="1" si="472">IFERROR(IF(ISBLANK(INDIRECT(INDIRECT("A"&amp;V1264-A1264)&amp;"!B"&amp;A1264+3)),"",INDIRECT(INDIRECT("A"&amp;V1264-A1264)&amp;"!B"&amp;A1264+3)),"")</f>
        <v/>
      </c>
      <c r="C1264" t="str">
        <f t="shared" ca="1" si="456"/>
        <v/>
      </c>
      <c r="D1264" t="str">
        <f t="shared" ca="1" si="457"/>
        <v/>
      </c>
      <c r="E1264" t="str" cm="1">
        <f t="array" aca="1" ref="E1264" ca="1">_xlfn.SINGLE(IF(COLUMNS($E1264:E1264)&lt;=COUNTIF(INDIRECT("'Raw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Input'!$B$3)),COLUMNS($E1264:E1264))),""))</f>
        <v>Int</v>
      </c>
      <c r="F1264" t="str" cm="1">
        <f t="array" aca="1" ref="F1264" ca="1">_xlfn.SINGLE(IF(COLUMNS($E1264:F1264)&lt;=COUNTIF(INDIRECT("'Raw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Input'!$B$3)),COLUMNS($E1264:F1264))),""))</f>
        <v/>
      </c>
      <c r="G1264" t="str" cm="1">
        <f t="array" aca="1" ref="G1264" ca="1">_xlfn.SINGLE(IF(COLUMNS($E1264:G1264)&lt;=COUNTIF(INDIRECT("'Raw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Input'!$B$3)),COLUMNS($E1264:G1264))),""))</f>
        <v/>
      </c>
      <c r="H1264" t="str" cm="1">
        <f t="array" aca="1" ref="H1264" ca="1">_xlfn.SINGLE(IF(COLUMNS($E1264:H1264)&lt;=COUNTIF(INDIRECT("'Raw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Input'!$B$3)),COLUMNS($E1264:H1264))),""))</f>
        <v/>
      </c>
      <c r="I1264" t="str" cm="1">
        <f t="array" aca="1" ref="I1264" ca="1">_xlfn.SINGLE(IF(COLUMNS($E1264:I1264)&lt;=COUNTIF(INDIRECT("'Raw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Input'!$B$3)),COLUMNS($E1264:I1264))),""))</f>
        <v/>
      </c>
      <c r="J1264" t="str" cm="1">
        <f t="array" aca="1" ref="J1264" ca="1">_xlfn.SINGLE(IF(COLUMNS($E1264:J1264)&lt;=COUNTIF(INDIRECT("'Raw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Input'!$B$3)),COLUMNS($E1264:J1264))),""))</f>
        <v/>
      </c>
      <c r="K1264" t="str" cm="1">
        <f t="array" aca="1" ref="K1264" ca="1">_xlfn.SINGLE(IF(COLUMNS($E1264:E1264)&lt;=COUNTIF(INDIRECT("'Raw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Input'!$B$3)),COLUMNS($E1264:E1264))),""))</f>
        <v>Boolean</v>
      </c>
      <c r="L1264" t="str" cm="1">
        <f t="array" aca="1" ref="L1264" ca="1">_xlfn.SINGLE(IF(COLUMNS($E1264:F1264)&lt;=COUNTIF(INDIRECT("'Raw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Input'!$B$3)),COLUMNS($E1264:F1264))),""))</f>
        <v/>
      </c>
      <c r="M1264" t="str" cm="1">
        <f t="array" aca="1" ref="M1264" ca="1">_xlfn.SINGLE(IF(COLUMNS($E1264:G1264)&lt;=COUNTIF(INDIRECT("'Raw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Input'!$B$3)),COLUMNS($E1264:G1264))),""))</f>
        <v/>
      </c>
      <c r="N1264" t="str" cm="1">
        <f t="array" aca="1" ref="N1264" ca="1">_xlfn.SINGLE(IF(COLUMNS($E1264:H1264)&lt;=COUNTIF(INDIRECT("'Raw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Input'!$B$3)),COLUMNS($E1264:H1264))),""))</f>
        <v/>
      </c>
      <c r="O1264" t="str" cm="1">
        <f t="array" aca="1" ref="O1264" ca="1">_xlfn.SINGLE(IF(COLUMNS($E1264:I1264)&lt;=COUNTIF(INDIRECT("'Raw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Input'!$B$3)),COLUMNS($E1264:I1264))),""))</f>
        <v/>
      </c>
      <c r="P1264" t="str" cm="1">
        <f t="array" aca="1" ref="P1264" ca="1">_xlfn.SINGLE(IF(COLUMNS($E1264:J1264)&lt;=COUNTIF(INDIRECT("'Raw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Input'!$B$3)),COLUMNS($E1264:J1264))),""))</f>
        <v/>
      </c>
      <c r="Q1264" t="str">
        <f t="shared" ref="Q1264:Q1275" ca="1" si="473">IF(NOT(C1264=K1264),E1264,IF(NOT(C1264=L1264),F1264,IF(NOT(C1264=M1264),G1264,IF(NOT(C1264=N1264),H1264,IF(NOT(C1264=O1264),I1264,IF(NOT(C1264=P1264),J1264,""))))))</f>
        <v>Int</v>
      </c>
      <c r="R1264" t="str">
        <f t="shared" ref="R1264:R1275" ca="1" si="474">IF(AND(NOT(C1264=L1264),NOT(F1264=Q1264)),F1264,IF(AND(NOT(C1264=M1264),NOT(G1264=Q1264)),G1264,IF(AND(NOT(C1264=N1264),NOT(H1264=Q1264)),H1264,IF(AND(NOT(C1264=O1264),NOT(I1264=Q1264)),I1264,IF(AND(NOT(C1264=P1264),NOT(J1264=Q1264)),J1264,"")))))</f>
        <v/>
      </c>
      <c r="S1264" t="str">
        <f t="shared" ref="S1264:S1275" ca="1" si="475">IF(AND(NOT(C1264=M1264),NOT(G1264=Q1264),NOT(G1264=R1264)),G1264,IF(AND(NOT(C1264=N1264),NOT(H1264=Q1264),NOT(H1264=R1264)),H1264,IF(AND(NOT(C1264=O1264),NOT(I1264=Q1264),NOT(I1264=R1264)),I1264,IF(AND(NOT(C1264=P1264),NOT(J1264=Q1264),NOT(J1264=R1264)),J1264,""))))</f>
        <v/>
      </c>
      <c r="T1264" t="str">
        <f t="shared" ca="1" si="466"/>
        <v/>
      </c>
      <c r="U1264" t="str">
        <f t="shared" ca="1" si="467"/>
        <v/>
      </c>
      <c r="V1264">
        <v>1264</v>
      </c>
      <c r="DE1264"/>
      <c r="HB1264"/>
    </row>
    <row r="1265" spans="1:210">
      <c r="A1265">
        <v>2</v>
      </c>
      <c r="B1265" t="str">
        <f t="shared" ca="1" si="472"/>
        <v/>
      </c>
      <c r="C1265" t="str">
        <f t="shared" ca="1" si="456"/>
        <v/>
      </c>
      <c r="D1265" t="str">
        <f t="shared" ca="1" si="457"/>
        <v/>
      </c>
      <c r="E1265" t="str" cm="1">
        <f t="array" aca="1" ref="E1265" ca="1">_xlfn.SINGLE(IF(COLUMNS($E1265:E1265)&lt;=COUNTIF(INDIRECT("'Raw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Input'!$B$3)),COLUMNS($E1265:E1265))),""))</f>
        <v>Int</v>
      </c>
      <c r="F1265" t="str" cm="1">
        <f t="array" aca="1" ref="F1265" ca="1">_xlfn.SINGLE(IF(COLUMNS($E1265:F1265)&lt;=COUNTIF(INDIRECT("'Raw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Input'!$B$3)),COLUMNS($E1265:F1265))),""))</f>
        <v/>
      </c>
      <c r="G1265" t="str" cm="1">
        <f t="array" aca="1" ref="G1265" ca="1">_xlfn.SINGLE(IF(COLUMNS($E1265:G1265)&lt;=COUNTIF(INDIRECT("'Raw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Input'!$B$3)),COLUMNS($E1265:G1265))),""))</f>
        <v/>
      </c>
      <c r="H1265" t="str" cm="1">
        <f t="array" aca="1" ref="H1265" ca="1">_xlfn.SINGLE(IF(COLUMNS($E1265:H1265)&lt;=COUNTIF(INDIRECT("'Raw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Input'!$B$3)),COLUMNS($E1265:H1265))),""))</f>
        <v/>
      </c>
      <c r="I1265" t="str" cm="1">
        <f t="array" aca="1" ref="I1265" ca="1">_xlfn.SINGLE(IF(COLUMNS($E1265:I1265)&lt;=COUNTIF(INDIRECT("'Raw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Input'!$B$3)),COLUMNS($E1265:I1265))),""))</f>
        <v/>
      </c>
      <c r="J1265" t="str" cm="1">
        <f t="array" aca="1" ref="J1265" ca="1">_xlfn.SINGLE(IF(COLUMNS($E1265:J1265)&lt;=COUNTIF(INDIRECT("'Raw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Input'!$B$3)),COLUMNS($E1265:J1265))),""))</f>
        <v/>
      </c>
      <c r="K1265" t="str" cm="1">
        <f t="array" aca="1" ref="K1265" ca="1">_xlfn.SINGLE(IF(COLUMNS($E1265:E1265)&lt;=COUNTIF(INDIRECT("'Raw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Input'!$B$3)),COLUMNS($E1265:E1265))),""))</f>
        <v>Boolean</v>
      </c>
      <c r="L1265" t="str" cm="1">
        <f t="array" aca="1" ref="L1265" ca="1">_xlfn.SINGLE(IF(COLUMNS($E1265:F1265)&lt;=COUNTIF(INDIRECT("'Raw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Input'!$B$3)),COLUMNS($E1265:F1265))),""))</f>
        <v/>
      </c>
      <c r="M1265" t="str" cm="1">
        <f t="array" aca="1" ref="M1265" ca="1">_xlfn.SINGLE(IF(COLUMNS($E1265:G1265)&lt;=COUNTIF(INDIRECT("'Raw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Input'!$B$3)),COLUMNS($E1265:G1265))),""))</f>
        <v/>
      </c>
      <c r="N1265" t="str" cm="1">
        <f t="array" aca="1" ref="N1265" ca="1">_xlfn.SINGLE(IF(COLUMNS($E1265:H1265)&lt;=COUNTIF(INDIRECT("'Raw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Input'!$B$3)),COLUMNS($E1265:H1265))),""))</f>
        <v/>
      </c>
      <c r="O1265" t="str" cm="1">
        <f t="array" aca="1" ref="O1265" ca="1">_xlfn.SINGLE(IF(COLUMNS($E1265:I1265)&lt;=COUNTIF(INDIRECT("'Raw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Input'!$B$3)),COLUMNS($E1265:I1265))),""))</f>
        <v/>
      </c>
      <c r="P1265" t="str" cm="1">
        <f t="array" aca="1" ref="P1265" ca="1">_xlfn.SINGLE(IF(COLUMNS($E1265:J1265)&lt;=COUNTIF(INDIRECT("'Raw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Input'!$B$3)),COLUMNS($E1265:J1265))),""))</f>
        <v/>
      </c>
      <c r="Q1265" t="str">
        <f t="shared" ca="1" si="473"/>
        <v>Int</v>
      </c>
      <c r="R1265" t="str">
        <f t="shared" ca="1" si="474"/>
        <v/>
      </c>
      <c r="S1265" t="str">
        <f t="shared" ca="1" si="475"/>
        <v/>
      </c>
      <c r="T1265" t="str">
        <f t="shared" ca="1" si="466"/>
        <v/>
      </c>
      <c r="U1265" t="str">
        <f t="shared" ca="1" si="467"/>
        <v/>
      </c>
      <c r="V1265">
        <v>1265</v>
      </c>
      <c r="DE1265"/>
      <c r="HB1265"/>
    </row>
    <row r="1266" spans="1:210">
      <c r="A1266">
        <v>3</v>
      </c>
      <c r="B1266" t="str">
        <f t="shared" ca="1" si="472"/>
        <v/>
      </c>
      <c r="C1266" t="str">
        <f t="shared" ca="1" si="456"/>
        <v/>
      </c>
      <c r="D1266" t="str">
        <f t="shared" ca="1" si="457"/>
        <v/>
      </c>
      <c r="E1266" t="str" cm="1">
        <f t="array" aca="1" ref="E1266" ca="1">_xlfn.SINGLE(IF(COLUMNS($E1266:E1266)&lt;=COUNTIF(INDIRECT("'Raw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Input'!$B$3)),COLUMNS($E1266:E1266))),""))</f>
        <v>Int</v>
      </c>
      <c r="F1266" t="str" cm="1">
        <f t="array" aca="1" ref="F1266" ca="1">_xlfn.SINGLE(IF(COLUMNS($E1266:F1266)&lt;=COUNTIF(INDIRECT("'Raw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Input'!$B$3)),COLUMNS($E1266:F1266))),""))</f>
        <v/>
      </c>
      <c r="G1266" t="str" cm="1">
        <f t="array" aca="1" ref="G1266" ca="1">_xlfn.SINGLE(IF(COLUMNS($E1266:G1266)&lt;=COUNTIF(INDIRECT("'Raw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Input'!$B$3)),COLUMNS($E1266:G1266))),""))</f>
        <v/>
      </c>
      <c r="H1266" t="str" cm="1">
        <f t="array" aca="1" ref="H1266" ca="1">_xlfn.SINGLE(IF(COLUMNS($E1266:H1266)&lt;=COUNTIF(INDIRECT("'Raw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Input'!$B$3)),COLUMNS($E1266:H1266))),""))</f>
        <v/>
      </c>
      <c r="I1266" t="str" cm="1">
        <f t="array" aca="1" ref="I1266" ca="1">_xlfn.SINGLE(IF(COLUMNS($E1266:I1266)&lt;=COUNTIF(INDIRECT("'Raw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Input'!$B$3)),COLUMNS($E1266:I1266))),""))</f>
        <v/>
      </c>
      <c r="J1266" t="str" cm="1">
        <f t="array" aca="1" ref="J1266" ca="1">_xlfn.SINGLE(IF(COLUMNS($E1266:J1266)&lt;=COUNTIF(INDIRECT("'Raw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Input'!$B$3)),COLUMNS($E1266:J1266))),""))</f>
        <v/>
      </c>
      <c r="K1266" t="str" cm="1">
        <f t="array" aca="1" ref="K1266" ca="1">_xlfn.SINGLE(IF(COLUMNS($E1266:E1266)&lt;=COUNTIF(INDIRECT("'Raw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Input'!$B$3)),COLUMNS($E1266:E1266))),""))</f>
        <v>Boolean</v>
      </c>
      <c r="L1266" t="str" cm="1">
        <f t="array" aca="1" ref="L1266" ca="1">_xlfn.SINGLE(IF(COLUMNS($E1266:F1266)&lt;=COUNTIF(INDIRECT("'Raw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Input'!$B$3)),COLUMNS($E1266:F1266))),""))</f>
        <v/>
      </c>
      <c r="M1266" t="str" cm="1">
        <f t="array" aca="1" ref="M1266" ca="1">_xlfn.SINGLE(IF(COLUMNS($E1266:G1266)&lt;=COUNTIF(INDIRECT("'Raw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Input'!$B$3)),COLUMNS($E1266:G1266))),""))</f>
        <v/>
      </c>
      <c r="N1266" t="str" cm="1">
        <f t="array" aca="1" ref="N1266" ca="1">_xlfn.SINGLE(IF(COLUMNS($E1266:H1266)&lt;=COUNTIF(INDIRECT("'Raw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Input'!$B$3)),COLUMNS($E1266:H1266))),""))</f>
        <v/>
      </c>
      <c r="O1266" t="str" cm="1">
        <f t="array" aca="1" ref="O1266" ca="1">_xlfn.SINGLE(IF(COLUMNS($E1266:I1266)&lt;=COUNTIF(INDIRECT("'Raw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Input'!$B$3)),COLUMNS($E1266:I1266))),""))</f>
        <v/>
      </c>
      <c r="P1266" t="str" cm="1">
        <f t="array" aca="1" ref="P1266" ca="1">_xlfn.SINGLE(IF(COLUMNS($E1266:J1266)&lt;=COUNTIF(INDIRECT("'Raw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Input'!$B$3)),COLUMNS($E1266:J1266))),""))</f>
        <v/>
      </c>
      <c r="Q1266" t="str">
        <f t="shared" ca="1" si="473"/>
        <v>Int</v>
      </c>
      <c r="R1266" t="str">
        <f t="shared" ca="1" si="474"/>
        <v/>
      </c>
      <c r="S1266" t="str">
        <f t="shared" ca="1" si="475"/>
        <v/>
      </c>
      <c r="T1266" t="str">
        <f t="shared" ca="1" si="466"/>
        <v/>
      </c>
      <c r="U1266" t="str">
        <f t="shared" ca="1" si="467"/>
        <v/>
      </c>
      <c r="V1266">
        <v>1266</v>
      </c>
      <c r="DE1266"/>
      <c r="HB1266"/>
    </row>
    <row r="1267" spans="1:210">
      <c r="A1267">
        <v>4</v>
      </c>
      <c r="B1267" t="str">
        <f t="shared" ca="1" si="472"/>
        <v/>
      </c>
      <c r="C1267" t="str">
        <f t="shared" ca="1" si="456"/>
        <v/>
      </c>
      <c r="D1267" t="str">
        <f t="shared" ca="1" si="457"/>
        <v/>
      </c>
      <c r="E1267" t="str" cm="1">
        <f t="array" aca="1" ref="E1267" ca="1">_xlfn.SINGLE(IF(COLUMNS($E1267:E1267)&lt;=COUNTIF(INDIRECT("'Raw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Input'!$B$3)),COLUMNS($E1267:E1267))),""))</f>
        <v>Int</v>
      </c>
      <c r="F1267" t="str" cm="1">
        <f t="array" aca="1" ref="F1267" ca="1">_xlfn.SINGLE(IF(COLUMNS($E1267:F1267)&lt;=COUNTIF(INDIRECT("'Raw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Input'!$B$3)),COLUMNS($E1267:F1267))),""))</f>
        <v/>
      </c>
      <c r="G1267" t="str" cm="1">
        <f t="array" aca="1" ref="G1267" ca="1">_xlfn.SINGLE(IF(COLUMNS($E1267:G1267)&lt;=COUNTIF(INDIRECT("'Raw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Input'!$B$3)),COLUMNS($E1267:G1267))),""))</f>
        <v/>
      </c>
      <c r="H1267" t="str" cm="1">
        <f t="array" aca="1" ref="H1267" ca="1">_xlfn.SINGLE(IF(COLUMNS($E1267:H1267)&lt;=COUNTIF(INDIRECT("'Raw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Input'!$B$3)),COLUMNS($E1267:H1267))),""))</f>
        <v/>
      </c>
      <c r="I1267" t="str" cm="1">
        <f t="array" aca="1" ref="I1267" ca="1">_xlfn.SINGLE(IF(COLUMNS($E1267:I1267)&lt;=COUNTIF(INDIRECT("'Raw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Input'!$B$3)),COLUMNS($E1267:I1267))),""))</f>
        <v/>
      </c>
      <c r="J1267" t="str" cm="1">
        <f t="array" aca="1" ref="J1267" ca="1">_xlfn.SINGLE(IF(COLUMNS($E1267:J1267)&lt;=COUNTIF(INDIRECT("'Raw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Input'!$B$3)),COLUMNS($E1267:J1267))),""))</f>
        <v/>
      </c>
      <c r="K1267" t="str" cm="1">
        <f t="array" aca="1" ref="K1267" ca="1">_xlfn.SINGLE(IF(COLUMNS($E1267:E1267)&lt;=COUNTIF(INDIRECT("'Raw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Input'!$B$3)),COLUMNS($E1267:E1267))),""))</f>
        <v>Boolean</v>
      </c>
      <c r="L1267" t="str" cm="1">
        <f t="array" aca="1" ref="L1267" ca="1">_xlfn.SINGLE(IF(COLUMNS($E1267:F1267)&lt;=COUNTIF(INDIRECT("'Raw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Input'!$B$3)),COLUMNS($E1267:F1267))),""))</f>
        <v/>
      </c>
      <c r="M1267" t="str" cm="1">
        <f t="array" aca="1" ref="M1267" ca="1">_xlfn.SINGLE(IF(COLUMNS($E1267:G1267)&lt;=COUNTIF(INDIRECT("'Raw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Input'!$B$3)),COLUMNS($E1267:G1267))),""))</f>
        <v/>
      </c>
      <c r="N1267" t="str" cm="1">
        <f t="array" aca="1" ref="N1267" ca="1">_xlfn.SINGLE(IF(COLUMNS($E1267:H1267)&lt;=COUNTIF(INDIRECT("'Raw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Input'!$B$3)),COLUMNS($E1267:H1267))),""))</f>
        <v/>
      </c>
      <c r="O1267" t="str" cm="1">
        <f t="array" aca="1" ref="O1267" ca="1">_xlfn.SINGLE(IF(COLUMNS($E1267:I1267)&lt;=COUNTIF(INDIRECT("'Raw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Input'!$B$3)),COLUMNS($E1267:I1267))),""))</f>
        <v/>
      </c>
      <c r="P1267" t="str" cm="1">
        <f t="array" aca="1" ref="P1267" ca="1">_xlfn.SINGLE(IF(COLUMNS($E1267:J1267)&lt;=COUNTIF(INDIRECT("'Raw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Input'!$B$3)),COLUMNS($E1267:J1267))),""))</f>
        <v/>
      </c>
      <c r="Q1267" t="str">
        <f t="shared" ca="1" si="473"/>
        <v>Int</v>
      </c>
      <c r="R1267" t="str">
        <f t="shared" ca="1" si="474"/>
        <v/>
      </c>
      <c r="S1267" t="str">
        <f t="shared" ca="1" si="475"/>
        <v/>
      </c>
      <c r="T1267" t="str">
        <f t="shared" ca="1" si="466"/>
        <v/>
      </c>
      <c r="U1267" t="str">
        <f t="shared" ca="1" si="467"/>
        <v/>
      </c>
      <c r="V1267">
        <v>1267</v>
      </c>
      <c r="DE1267"/>
      <c r="HB1267"/>
    </row>
    <row r="1268" spans="1:210">
      <c r="A1268">
        <v>5</v>
      </c>
      <c r="B1268" t="str">
        <f t="shared" ca="1" si="472"/>
        <v/>
      </c>
      <c r="C1268" t="str">
        <f t="shared" ca="1" si="456"/>
        <v/>
      </c>
      <c r="D1268" t="str">
        <f t="shared" ca="1" si="457"/>
        <v/>
      </c>
      <c r="E1268" t="str" cm="1">
        <f t="array" aca="1" ref="E1268" ca="1">_xlfn.SINGLE(IF(COLUMNS($E1268:E1268)&lt;=COUNTIF(INDIRECT("'Raw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Input'!$B$3)),COLUMNS($E1268:E1268))),""))</f>
        <v>Int</v>
      </c>
      <c r="F1268" t="str" cm="1">
        <f t="array" aca="1" ref="F1268" ca="1">_xlfn.SINGLE(IF(COLUMNS($E1268:F1268)&lt;=COUNTIF(INDIRECT("'Raw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Input'!$B$3)),COLUMNS($E1268:F1268))),""))</f>
        <v/>
      </c>
      <c r="G1268" t="str" cm="1">
        <f t="array" aca="1" ref="G1268" ca="1">_xlfn.SINGLE(IF(COLUMNS($E1268:G1268)&lt;=COUNTIF(INDIRECT("'Raw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Input'!$B$3)),COLUMNS($E1268:G1268))),""))</f>
        <v/>
      </c>
      <c r="H1268" t="str" cm="1">
        <f t="array" aca="1" ref="H1268" ca="1">_xlfn.SINGLE(IF(COLUMNS($E1268:H1268)&lt;=COUNTIF(INDIRECT("'Raw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Input'!$B$3)),COLUMNS($E1268:H1268))),""))</f>
        <v/>
      </c>
      <c r="I1268" t="str" cm="1">
        <f t="array" aca="1" ref="I1268" ca="1">_xlfn.SINGLE(IF(COLUMNS($E1268:I1268)&lt;=COUNTIF(INDIRECT("'Raw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Input'!$B$3)),COLUMNS($E1268:I1268))),""))</f>
        <v/>
      </c>
      <c r="J1268" t="str" cm="1">
        <f t="array" aca="1" ref="J1268" ca="1">_xlfn.SINGLE(IF(COLUMNS($E1268:J1268)&lt;=COUNTIF(INDIRECT("'Raw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Input'!$B$3)),COLUMNS($E1268:J1268))),""))</f>
        <v/>
      </c>
      <c r="K1268" t="str" cm="1">
        <f t="array" aca="1" ref="K1268" ca="1">_xlfn.SINGLE(IF(COLUMNS($E1268:E1268)&lt;=COUNTIF(INDIRECT("'Raw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Input'!$B$3)),COLUMNS($E1268:E1268))),""))</f>
        <v>Boolean</v>
      </c>
      <c r="L1268" t="str" cm="1">
        <f t="array" aca="1" ref="L1268" ca="1">_xlfn.SINGLE(IF(COLUMNS($E1268:F1268)&lt;=COUNTIF(INDIRECT("'Raw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Input'!$B$3)),COLUMNS($E1268:F1268))),""))</f>
        <v/>
      </c>
      <c r="M1268" t="str" cm="1">
        <f t="array" aca="1" ref="M1268" ca="1">_xlfn.SINGLE(IF(COLUMNS($E1268:G1268)&lt;=COUNTIF(INDIRECT("'Raw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Input'!$B$3)),COLUMNS($E1268:G1268))),""))</f>
        <v/>
      </c>
      <c r="N1268" t="str" cm="1">
        <f t="array" aca="1" ref="N1268" ca="1">_xlfn.SINGLE(IF(COLUMNS($E1268:H1268)&lt;=COUNTIF(INDIRECT("'Raw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Input'!$B$3)),COLUMNS($E1268:H1268))),""))</f>
        <v/>
      </c>
      <c r="O1268" t="str" cm="1">
        <f t="array" aca="1" ref="O1268" ca="1">_xlfn.SINGLE(IF(COLUMNS($E1268:I1268)&lt;=COUNTIF(INDIRECT("'Raw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Input'!$B$3)),COLUMNS($E1268:I1268))),""))</f>
        <v/>
      </c>
      <c r="P1268" t="str" cm="1">
        <f t="array" aca="1" ref="P1268" ca="1">_xlfn.SINGLE(IF(COLUMNS($E1268:J1268)&lt;=COUNTIF(INDIRECT("'Raw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Input'!$B$3)),COLUMNS($E1268:J1268))),""))</f>
        <v/>
      </c>
      <c r="Q1268" t="str">
        <f t="shared" ca="1" si="473"/>
        <v>Int</v>
      </c>
      <c r="R1268" t="str">
        <f t="shared" ca="1" si="474"/>
        <v/>
      </c>
      <c r="S1268" t="str">
        <f t="shared" ca="1" si="475"/>
        <v/>
      </c>
      <c r="T1268" t="str">
        <f t="shared" ca="1" si="466"/>
        <v/>
      </c>
      <c r="U1268" t="str">
        <f t="shared" ca="1" si="467"/>
        <v/>
      </c>
      <c r="V1268">
        <v>1268</v>
      </c>
      <c r="DE1268"/>
      <c r="HB1268"/>
    </row>
    <row r="1269" spans="1:210">
      <c r="A1269">
        <v>6</v>
      </c>
      <c r="B1269" t="str">
        <f t="shared" ca="1" si="472"/>
        <v/>
      </c>
      <c r="C1269" t="str">
        <f t="shared" ca="1" si="456"/>
        <v/>
      </c>
      <c r="D1269" t="str">
        <f t="shared" ca="1" si="457"/>
        <v/>
      </c>
      <c r="E1269" t="str" cm="1">
        <f t="array" aca="1" ref="E1269" ca="1">_xlfn.SINGLE(IF(COLUMNS($E1269:E1269)&lt;=COUNTIF(INDIRECT("'Raw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Input'!$B$3)),COLUMNS($E1269:E1269))),""))</f>
        <v>Int</v>
      </c>
      <c r="F1269" t="str" cm="1">
        <f t="array" aca="1" ref="F1269" ca="1">_xlfn.SINGLE(IF(COLUMNS($E1269:F1269)&lt;=COUNTIF(INDIRECT("'Raw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Input'!$B$3)),COLUMNS($E1269:F1269))),""))</f>
        <v/>
      </c>
      <c r="G1269" t="str" cm="1">
        <f t="array" aca="1" ref="G1269" ca="1">_xlfn.SINGLE(IF(COLUMNS($E1269:G1269)&lt;=COUNTIF(INDIRECT("'Raw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Input'!$B$3)),COLUMNS($E1269:G1269))),""))</f>
        <v/>
      </c>
      <c r="H1269" t="str" cm="1">
        <f t="array" aca="1" ref="H1269" ca="1">_xlfn.SINGLE(IF(COLUMNS($E1269:H1269)&lt;=COUNTIF(INDIRECT("'Raw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Input'!$B$3)),COLUMNS($E1269:H1269))),""))</f>
        <v/>
      </c>
      <c r="I1269" t="str" cm="1">
        <f t="array" aca="1" ref="I1269" ca="1">_xlfn.SINGLE(IF(COLUMNS($E1269:I1269)&lt;=COUNTIF(INDIRECT("'Raw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Input'!$B$3)),COLUMNS($E1269:I1269))),""))</f>
        <v/>
      </c>
      <c r="J1269" t="str" cm="1">
        <f t="array" aca="1" ref="J1269" ca="1">_xlfn.SINGLE(IF(COLUMNS($E1269:J1269)&lt;=COUNTIF(INDIRECT("'Raw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Input'!$B$3)),COLUMNS($E1269:J1269))),""))</f>
        <v/>
      </c>
      <c r="K1269" t="str" cm="1">
        <f t="array" aca="1" ref="K1269" ca="1">_xlfn.SINGLE(IF(COLUMNS($E1269:E1269)&lt;=COUNTIF(INDIRECT("'Raw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Input'!$B$3)),COLUMNS($E1269:E1269))),""))</f>
        <v>Boolean</v>
      </c>
      <c r="L1269" t="str" cm="1">
        <f t="array" aca="1" ref="L1269" ca="1">_xlfn.SINGLE(IF(COLUMNS($E1269:F1269)&lt;=COUNTIF(INDIRECT("'Raw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Input'!$B$3)),COLUMNS($E1269:F1269))),""))</f>
        <v/>
      </c>
      <c r="M1269" t="str" cm="1">
        <f t="array" aca="1" ref="M1269" ca="1">_xlfn.SINGLE(IF(COLUMNS($E1269:G1269)&lt;=COUNTIF(INDIRECT("'Raw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Input'!$B$3)),COLUMNS($E1269:G1269))),""))</f>
        <v/>
      </c>
      <c r="N1269" t="str" cm="1">
        <f t="array" aca="1" ref="N1269" ca="1">_xlfn.SINGLE(IF(COLUMNS($E1269:H1269)&lt;=COUNTIF(INDIRECT("'Raw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Input'!$B$3)),COLUMNS($E1269:H1269))),""))</f>
        <v/>
      </c>
      <c r="O1269" t="str" cm="1">
        <f t="array" aca="1" ref="O1269" ca="1">_xlfn.SINGLE(IF(COLUMNS($E1269:I1269)&lt;=COUNTIF(INDIRECT("'Raw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Input'!$B$3)),COLUMNS($E1269:I1269))),""))</f>
        <v/>
      </c>
      <c r="P1269" t="str" cm="1">
        <f t="array" aca="1" ref="P1269" ca="1">_xlfn.SINGLE(IF(COLUMNS($E1269:J1269)&lt;=COUNTIF(INDIRECT("'Raw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Input'!$B$3)),COLUMNS($E1269:J1269))),""))</f>
        <v/>
      </c>
      <c r="Q1269" t="str">
        <f t="shared" ca="1" si="473"/>
        <v>Int</v>
      </c>
      <c r="R1269" t="str">
        <f t="shared" ca="1" si="474"/>
        <v/>
      </c>
      <c r="S1269" t="str">
        <f t="shared" ca="1" si="475"/>
        <v/>
      </c>
      <c r="T1269" t="str">
        <f t="shared" ca="1" si="466"/>
        <v/>
      </c>
      <c r="U1269" t="str">
        <f t="shared" ca="1" si="467"/>
        <v/>
      </c>
      <c r="V1269">
        <v>1269</v>
      </c>
      <c r="DE1269"/>
      <c r="HB1269"/>
    </row>
    <row r="1270" spans="1:210">
      <c r="A1270">
        <v>7</v>
      </c>
      <c r="B1270" t="str">
        <f t="shared" ca="1" si="472"/>
        <v/>
      </c>
      <c r="C1270" t="str">
        <f t="shared" ca="1" si="456"/>
        <v/>
      </c>
      <c r="D1270" t="str">
        <f t="shared" ca="1" si="457"/>
        <v/>
      </c>
      <c r="E1270" t="str" cm="1">
        <f t="array" aca="1" ref="E1270" ca="1">_xlfn.SINGLE(IF(COLUMNS($E1270:E1270)&lt;=COUNTIF(INDIRECT("'Raw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Input'!$B$3)),COLUMNS($E1270:E1270))),""))</f>
        <v>Int</v>
      </c>
      <c r="F1270" t="str" cm="1">
        <f t="array" aca="1" ref="F1270" ca="1">_xlfn.SINGLE(IF(COLUMNS($E1270:F1270)&lt;=COUNTIF(INDIRECT("'Raw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Input'!$B$3)),COLUMNS($E1270:F1270))),""))</f>
        <v/>
      </c>
      <c r="G1270" t="str" cm="1">
        <f t="array" aca="1" ref="G1270" ca="1">_xlfn.SINGLE(IF(COLUMNS($E1270:G1270)&lt;=COUNTIF(INDIRECT("'Raw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Input'!$B$3)),COLUMNS($E1270:G1270))),""))</f>
        <v/>
      </c>
      <c r="H1270" t="str" cm="1">
        <f t="array" aca="1" ref="H1270" ca="1">_xlfn.SINGLE(IF(COLUMNS($E1270:H1270)&lt;=COUNTIF(INDIRECT("'Raw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Input'!$B$3)),COLUMNS($E1270:H1270))),""))</f>
        <v/>
      </c>
      <c r="I1270" t="str" cm="1">
        <f t="array" aca="1" ref="I1270" ca="1">_xlfn.SINGLE(IF(COLUMNS($E1270:I1270)&lt;=COUNTIF(INDIRECT("'Raw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Input'!$B$3)),COLUMNS($E1270:I1270))),""))</f>
        <v/>
      </c>
      <c r="J1270" t="str" cm="1">
        <f t="array" aca="1" ref="J1270" ca="1">_xlfn.SINGLE(IF(COLUMNS($E1270:J1270)&lt;=COUNTIF(INDIRECT("'Raw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Input'!$B$3)),COLUMNS($E1270:J1270))),""))</f>
        <v/>
      </c>
      <c r="K1270" t="str" cm="1">
        <f t="array" aca="1" ref="K1270" ca="1">_xlfn.SINGLE(IF(COLUMNS($E1270:E1270)&lt;=COUNTIF(INDIRECT("'Raw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Input'!$B$3)),COLUMNS($E1270:E1270))),""))</f>
        <v>Boolean</v>
      </c>
      <c r="L1270" t="str" cm="1">
        <f t="array" aca="1" ref="L1270" ca="1">_xlfn.SINGLE(IF(COLUMNS($E1270:F1270)&lt;=COUNTIF(INDIRECT("'Raw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Input'!$B$3)),COLUMNS($E1270:F1270))),""))</f>
        <v/>
      </c>
      <c r="M1270" t="str" cm="1">
        <f t="array" aca="1" ref="M1270" ca="1">_xlfn.SINGLE(IF(COLUMNS($E1270:G1270)&lt;=COUNTIF(INDIRECT("'Raw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Input'!$B$3)),COLUMNS($E1270:G1270))),""))</f>
        <v/>
      </c>
      <c r="N1270" t="str" cm="1">
        <f t="array" aca="1" ref="N1270" ca="1">_xlfn.SINGLE(IF(COLUMNS($E1270:H1270)&lt;=COUNTIF(INDIRECT("'Raw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Input'!$B$3)),COLUMNS($E1270:H1270))),""))</f>
        <v/>
      </c>
      <c r="O1270" t="str" cm="1">
        <f t="array" aca="1" ref="O1270" ca="1">_xlfn.SINGLE(IF(COLUMNS($E1270:I1270)&lt;=COUNTIF(INDIRECT("'Raw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Input'!$B$3)),COLUMNS($E1270:I1270))),""))</f>
        <v/>
      </c>
      <c r="P1270" t="str" cm="1">
        <f t="array" aca="1" ref="P1270" ca="1">_xlfn.SINGLE(IF(COLUMNS($E1270:J1270)&lt;=COUNTIF(INDIRECT("'Raw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Input'!$B$3)),COLUMNS($E1270:J1270))),""))</f>
        <v/>
      </c>
      <c r="Q1270" t="str">
        <f t="shared" ca="1" si="473"/>
        <v>Int</v>
      </c>
      <c r="R1270" t="str">
        <f t="shared" ca="1" si="474"/>
        <v/>
      </c>
      <c r="S1270" t="str">
        <f t="shared" ca="1" si="475"/>
        <v/>
      </c>
      <c r="T1270" t="str">
        <f t="shared" ca="1" si="466"/>
        <v/>
      </c>
      <c r="U1270" t="str">
        <f t="shared" ca="1" si="467"/>
        <v/>
      </c>
      <c r="V1270">
        <v>1270</v>
      </c>
      <c r="DE1270"/>
      <c r="HB1270"/>
    </row>
    <row r="1271" spans="1:210">
      <c r="A1271">
        <v>8</v>
      </c>
      <c r="B1271" t="str">
        <f t="shared" ca="1" si="472"/>
        <v/>
      </c>
      <c r="C1271" t="str">
        <f t="shared" ca="1" si="456"/>
        <v/>
      </c>
      <c r="D1271" t="str">
        <f t="shared" ca="1" si="457"/>
        <v/>
      </c>
      <c r="E1271" t="str" cm="1">
        <f t="array" aca="1" ref="E1271" ca="1">_xlfn.SINGLE(IF(COLUMNS($E1271:E1271)&lt;=COUNTIF(INDIRECT("'Raw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Input'!$B$3)),COLUMNS($E1271:E1271))),""))</f>
        <v>Int</v>
      </c>
      <c r="F1271" t="str" cm="1">
        <f t="array" aca="1" ref="F1271" ca="1">_xlfn.SINGLE(IF(COLUMNS($E1271:F1271)&lt;=COUNTIF(INDIRECT("'Raw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Input'!$B$3)),COLUMNS($E1271:F1271))),""))</f>
        <v/>
      </c>
      <c r="G1271" t="str" cm="1">
        <f t="array" aca="1" ref="G1271" ca="1">_xlfn.SINGLE(IF(COLUMNS($E1271:G1271)&lt;=COUNTIF(INDIRECT("'Raw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Input'!$B$3)),COLUMNS($E1271:G1271))),""))</f>
        <v/>
      </c>
      <c r="H1271" t="str" cm="1">
        <f t="array" aca="1" ref="H1271" ca="1">_xlfn.SINGLE(IF(COLUMNS($E1271:H1271)&lt;=COUNTIF(INDIRECT("'Raw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Input'!$B$3)),COLUMNS($E1271:H1271))),""))</f>
        <v/>
      </c>
      <c r="I1271" t="str" cm="1">
        <f t="array" aca="1" ref="I1271" ca="1">_xlfn.SINGLE(IF(COLUMNS($E1271:I1271)&lt;=COUNTIF(INDIRECT("'Raw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Input'!$B$3)),COLUMNS($E1271:I1271))),""))</f>
        <v/>
      </c>
      <c r="J1271" t="str" cm="1">
        <f t="array" aca="1" ref="J1271" ca="1">_xlfn.SINGLE(IF(COLUMNS($E1271:J1271)&lt;=COUNTIF(INDIRECT("'Raw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Input'!$B$3)),COLUMNS($E1271:J1271))),""))</f>
        <v/>
      </c>
      <c r="K1271" t="str" cm="1">
        <f t="array" aca="1" ref="K1271" ca="1">_xlfn.SINGLE(IF(COLUMNS($E1271:E1271)&lt;=COUNTIF(INDIRECT("'Raw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Input'!$B$3)),COLUMNS($E1271:E1271))),""))</f>
        <v>Boolean</v>
      </c>
      <c r="L1271" t="str" cm="1">
        <f t="array" aca="1" ref="L1271" ca="1">_xlfn.SINGLE(IF(COLUMNS($E1271:F1271)&lt;=COUNTIF(INDIRECT("'Raw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Input'!$B$3)),COLUMNS($E1271:F1271))),""))</f>
        <v/>
      </c>
      <c r="M1271" t="str" cm="1">
        <f t="array" aca="1" ref="M1271" ca="1">_xlfn.SINGLE(IF(COLUMNS($E1271:G1271)&lt;=COUNTIF(INDIRECT("'Raw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Input'!$B$3)),COLUMNS($E1271:G1271))),""))</f>
        <v/>
      </c>
      <c r="N1271" t="str" cm="1">
        <f t="array" aca="1" ref="N1271" ca="1">_xlfn.SINGLE(IF(COLUMNS($E1271:H1271)&lt;=COUNTIF(INDIRECT("'Raw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Input'!$B$3)),COLUMNS($E1271:H1271))),""))</f>
        <v/>
      </c>
      <c r="O1271" t="str" cm="1">
        <f t="array" aca="1" ref="O1271" ca="1">_xlfn.SINGLE(IF(COLUMNS($E1271:I1271)&lt;=COUNTIF(INDIRECT("'Raw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Input'!$B$3)),COLUMNS($E1271:I1271))),""))</f>
        <v/>
      </c>
      <c r="P1271" t="str" cm="1">
        <f t="array" aca="1" ref="P1271" ca="1">_xlfn.SINGLE(IF(COLUMNS($E1271:J1271)&lt;=COUNTIF(INDIRECT("'Raw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Input'!$B$3)),COLUMNS($E1271:J1271))),""))</f>
        <v/>
      </c>
      <c r="Q1271" t="str">
        <f t="shared" ca="1" si="473"/>
        <v>Int</v>
      </c>
      <c r="R1271" t="str">
        <f t="shared" ca="1" si="474"/>
        <v/>
      </c>
      <c r="S1271" t="str">
        <f t="shared" ca="1" si="475"/>
        <v/>
      </c>
      <c r="T1271" t="str">
        <f t="shared" ca="1" si="466"/>
        <v/>
      </c>
      <c r="U1271" t="str">
        <f t="shared" ca="1" si="467"/>
        <v/>
      </c>
      <c r="V1271">
        <v>1271</v>
      </c>
      <c r="DE1271"/>
      <c r="HB1271"/>
    </row>
    <row r="1272" spans="1:210">
      <c r="A1272">
        <v>9</v>
      </c>
      <c r="B1272" t="str">
        <f t="shared" ca="1" si="472"/>
        <v/>
      </c>
      <c r="C1272" t="str">
        <f t="shared" ca="1" si="456"/>
        <v/>
      </c>
      <c r="D1272" t="str">
        <f t="shared" ca="1" si="457"/>
        <v/>
      </c>
      <c r="E1272" t="str" cm="1">
        <f t="array" aca="1" ref="E1272" ca="1">_xlfn.SINGLE(IF(COLUMNS($E1272:E1272)&lt;=COUNTIF(INDIRECT("'Raw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Input'!$B$3)),COLUMNS($E1272:E1272))),""))</f>
        <v>Int</v>
      </c>
      <c r="F1272" t="str" cm="1">
        <f t="array" aca="1" ref="F1272" ca="1">_xlfn.SINGLE(IF(COLUMNS($E1272:F1272)&lt;=COUNTIF(INDIRECT("'Raw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Input'!$B$3)),COLUMNS($E1272:F1272))),""))</f>
        <v/>
      </c>
      <c r="G1272" t="str" cm="1">
        <f t="array" aca="1" ref="G1272" ca="1">_xlfn.SINGLE(IF(COLUMNS($E1272:G1272)&lt;=COUNTIF(INDIRECT("'Raw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Input'!$B$3)),COLUMNS($E1272:G1272))),""))</f>
        <v/>
      </c>
      <c r="H1272" t="str" cm="1">
        <f t="array" aca="1" ref="H1272" ca="1">_xlfn.SINGLE(IF(COLUMNS($E1272:H1272)&lt;=COUNTIF(INDIRECT("'Raw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Input'!$B$3)),COLUMNS($E1272:H1272))),""))</f>
        <v/>
      </c>
      <c r="I1272" t="str" cm="1">
        <f t="array" aca="1" ref="I1272" ca="1">_xlfn.SINGLE(IF(COLUMNS($E1272:I1272)&lt;=COUNTIF(INDIRECT("'Raw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Input'!$B$3)),COLUMNS($E1272:I1272))),""))</f>
        <v/>
      </c>
      <c r="J1272" t="str" cm="1">
        <f t="array" aca="1" ref="J1272" ca="1">_xlfn.SINGLE(IF(COLUMNS($E1272:J1272)&lt;=COUNTIF(INDIRECT("'Raw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Input'!$B$3)),COLUMNS($E1272:J1272))),""))</f>
        <v/>
      </c>
      <c r="K1272" t="str" cm="1">
        <f t="array" aca="1" ref="K1272" ca="1">_xlfn.SINGLE(IF(COLUMNS($E1272:E1272)&lt;=COUNTIF(INDIRECT("'Raw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Input'!$B$3)),COLUMNS($E1272:E1272))),""))</f>
        <v>Boolean</v>
      </c>
      <c r="L1272" t="str" cm="1">
        <f t="array" aca="1" ref="L1272" ca="1">_xlfn.SINGLE(IF(COLUMNS($E1272:F1272)&lt;=COUNTIF(INDIRECT("'Raw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Input'!$B$3)),COLUMNS($E1272:F1272))),""))</f>
        <v/>
      </c>
      <c r="M1272" t="str" cm="1">
        <f t="array" aca="1" ref="M1272" ca="1">_xlfn.SINGLE(IF(COLUMNS($E1272:G1272)&lt;=COUNTIF(INDIRECT("'Raw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Input'!$B$3)),COLUMNS($E1272:G1272))),""))</f>
        <v/>
      </c>
      <c r="N1272" t="str" cm="1">
        <f t="array" aca="1" ref="N1272" ca="1">_xlfn.SINGLE(IF(COLUMNS($E1272:H1272)&lt;=COUNTIF(INDIRECT("'Raw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Input'!$B$3)),COLUMNS($E1272:H1272))),""))</f>
        <v/>
      </c>
      <c r="O1272" t="str" cm="1">
        <f t="array" aca="1" ref="O1272" ca="1">_xlfn.SINGLE(IF(COLUMNS($E1272:I1272)&lt;=COUNTIF(INDIRECT("'Raw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Input'!$B$3)),COLUMNS($E1272:I1272))),""))</f>
        <v/>
      </c>
      <c r="P1272" t="str" cm="1">
        <f t="array" aca="1" ref="P1272" ca="1">_xlfn.SINGLE(IF(COLUMNS($E1272:J1272)&lt;=COUNTIF(INDIRECT("'Raw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Input'!$B$3)),COLUMNS($E1272:J1272))),""))</f>
        <v/>
      </c>
      <c r="Q1272" t="str">
        <f t="shared" ca="1" si="473"/>
        <v>Int</v>
      </c>
      <c r="R1272" t="str">
        <f t="shared" ca="1" si="474"/>
        <v/>
      </c>
      <c r="S1272" t="str">
        <f t="shared" ca="1" si="475"/>
        <v/>
      </c>
      <c r="T1272" t="str">
        <f t="shared" ca="1" si="466"/>
        <v/>
      </c>
      <c r="U1272" t="str">
        <f t="shared" ca="1" si="467"/>
        <v/>
      </c>
      <c r="V1272">
        <v>1272</v>
      </c>
      <c r="DE1272"/>
      <c r="HB1272"/>
    </row>
    <row r="1273" spans="1:210">
      <c r="A1273">
        <v>10</v>
      </c>
      <c r="B1273" t="str">
        <f t="shared" ca="1" si="472"/>
        <v/>
      </c>
      <c r="C1273" t="str">
        <f t="shared" ca="1" si="456"/>
        <v/>
      </c>
      <c r="D1273" t="str">
        <f t="shared" ca="1" si="457"/>
        <v/>
      </c>
      <c r="E1273" t="str" cm="1">
        <f t="array" aca="1" ref="E1273" ca="1">_xlfn.SINGLE(IF(COLUMNS($E1273:E1273)&lt;=COUNTIF(INDIRECT("'Raw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Input'!$B$3)),COLUMNS($E1273:E1273))),""))</f>
        <v>Int</v>
      </c>
      <c r="F1273" t="str" cm="1">
        <f t="array" aca="1" ref="F1273" ca="1">_xlfn.SINGLE(IF(COLUMNS($E1273:F1273)&lt;=COUNTIF(INDIRECT("'Raw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Input'!$B$3)),COLUMNS($E1273:F1273))),""))</f>
        <v/>
      </c>
      <c r="G1273" t="str" cm="1">
        <f t="array" aca="1" ref="G1273" ca="1">_xlfn.SINGLE(IF(COLUMNS($E1273:G1273)&lt;=COUNTIF(INDIRECT("'Raw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Input'!$B$3)),COLUMNS($E1273:G1273))),""))</f>
        <v/>
      </c>
      <c r="H1273" t="str" cm="1">
        <f t="array" aca="1" ref="H1273" ca="1">_xlfn.SINGLE(IF(COLUMNS($E1273:H1273)&lt;=COUNTIF(INDIRECT("'Raw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Input'!$B$3)),COLUMNS($E1273:H1273))),""))</f>
        <v/>
      </c>
      <c r="I1273" t="str" cm="1">
        <f t="array" aca="1" ref="I1273" ca="1">_xlfn.SINGLE(IF(COLUMNS($E1273:I1273)&lt;=COUNTIF(INDIRECT("'Raw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Input'!$B$3)),COLUMNS($E1273:I1273))),""))</f>
        <v/>
      </c>
      <c r="J1273" t="str" cm="1">
        <f t="array" aca="1" ref="J1273" ca="1">_xlfn.SINGLE(IF(COLUMNS($E1273:J1273)&lt;=COUNTIF(INDIRECT("'Raw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Input'!$B$3)),COLUMNS($E1273:J1273))),""))</f>
        <v/>
      </c>
      <c r="K1273" t="str" cm="1">
        <f t="array" aca="1" ref="K1273" ca="1">_xlfn.SINGLE(IF(COLUMNS($E1273:E1273)&lt;=COUNTIF(INDIRECT("'Raw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Input'!$B$3)),COLUMNS($E1273:E1273))),""))</f>
        <v>Boolean</v>
      </c>
      <c r="L1273" t="str" cm="1">
        <f t="array" aca="1" ref="L1273" ca="1">_xlfn.SINGLE(IF(COLUMNS($E1273:F1273)&lt;=COUNTIF(INDIRECT("'Raw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Input'!$B$3)),COLUMNS($E1273:F1273))),""))</f>
        <v/>
      </c>
      <c r="M1273" t="str" cm="1">
        <f t="array" aca="1" ref="M1273" ca="1">_xlfn.SINGLE(IF(COLUMNS($E1273:G1273)&lt;=COUNTIF(INDIRECT("'Raw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Input'!$B$3)),COLUMNS($E1273:G1273))),""))</f>
        <v/>
      </c>
      <c r="N1273" t="str" cm="1">
        <f t="array" aca="1" ref="N1273" ca="1">_xlfn.SINGLE(IF(COLUMNS($E1273:H1273)&lt;=COUNTIF(INDIRECT("'Raw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Input'!$B$3)),COLUMNS($E1273:H1273))),""))</f>
        <v/>
      </c>
      <c r="O1273" t="str" cm="1">
        <f t="array" aca="1" ref="O1273" ca="1">_xlfn.SINGLE(IF(COLUMNS($E1273:I1273)&lt;=COUNTIF(INDIRECT("'Raw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Input'!$B$3)),COLUMNS($E1273:I1273))),""))</f>
        <v/>
      </c>
      <c r="P1273" t="str" cm="1">
        <f t="array" aca="1" ref="P1273" ca="1">_xlfn.SINGLE(IF(COLUMNS($E1273:J1273)&lt;=COUNTIF(INDIRECT("'Raw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Input'!$B$3)),COLUMNS($E1273:J1273))),""))</f>
        <v/>
      </c>
      <c r="Q1273" t="str">
        <f t="shared" ca="1" si="473"/>
        <v>Int</v>
      </c>
      <c r="R1273" t="str">
        <f t="shared" ca="1" si="474"/>
        <v/>
      </c>
      <c r="S1273" t="str">
        <f t="shared" ca="1" si="475"/>
        <v/>
      </c>
      <c r="T1273" t="str">
        <f t="shared" ca="1" si="466"/>
        <v/>
      </c>
      <c r="U1273" t="str">
        <f t="shared" ca="1" si="467"/>
        <v/>
      </c>
      <c r="V1273">
        <v>1273</v>
      </c>
      <c r="DE1273"/>
      <c r="HB1273"/>
    </row>
    <row r="1274" spans="1:210">
      <c r="A1274">
        <v>11</v>
      </c>
      <c r="B1274" t="str">
        <f t="shared" ca="1" si="472"/>
        <v/>
      </c>
      <c r="C1274" t="str">
        <f t="shared" ca="1" si="456"/>
        <v/>
      </c>
      <c r="D1274" t="str">
        <f t="shared" ca="1" si="457"/>
        <v/>
      </c>
      <c r="E1274" t="str" cm="1">
        <f t="array" aca="1" ref="E1274" ca="1">_xlfn.SINGLE(IF(COLUMNS($E1274:E1274)&lt;=COUNTIF(INDIRECT("'Raw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Input'!$B$3)),COLUMNS($E1274:E1274))),""))</f>
        <v>Int</v>
      </c>
      <c r="F1274" t="str" cm="1">
        <f t="array" aca="1" ref="F1274" ca="1">_xlfn.SINGLE(IF(COLUMNS($E1274:F1274)&lt;=COUNTIF(INDIRECT("'Raw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Input'!$B$3)),COLUMNS($E1274:F1274))),""))</f>
        <v/>
      </c>
      <c r="G1274" t="str" cm="1">
        <f t="array" aca="1" ref="G1274" ca="1">_xlfn.SINGLE(IF(COLUMNS($E1274:G1274)&lt;=COUNTIF(INDIRECT("'Raw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Input'!$B$3)),COLUMNS($E1274:G1274))),""))</f>
        <v/>
      </c>
      <c r="H1274" t="str" cm="1">
        <f t="array" aca="1" ref="H1274" ca="1">_xlfn.SINGLE(IF(COLUMNS($E1274:H1274)&lt;=COUNTIF(INDIRECT("'Raw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Input'!$B$3)),COLUMNS($E1274:H1274))),""))</f>
        <v/>
      </c>
      <c r="I1274" t="str" cm="1">
        <f t="array" aca="1" ref="I1274" ca="1">_xlfn.SINGLE(IF(COLUMNS($E1274:I1274)&lt;=COUNTIF(INDIRECT("'Raw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Input'!$B$3)),COLUMNS($E1274:I1274))),""))</f>
        <v/>
      </c>
      <c r="J1274" t="str" cm="1">
        <f t="array" aca="1" ref="J1274" ca="1">_xlfn.SINGLE(IF(COLUMNS($E1274:J1274)&lt;=COUNTIF(INDIRECT("'Raw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Input'!$B$3)),COLUMNS($E1274:J1274))),""))</f>
        <v/>
      </c>
      <c r="K1274" t="str" cm="1">
        <f t="array" aca="1" ref="K1274" ca="1">_xlfn.SINGLE(IF(COLUMNS($E1274:E1274)&lt;=COUNTIF(INDIRECT("'Raw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Input'!$B$3)),COLUMNS($E1274:E1274))),""))</f>
        <v>Boolean</v>
      </c>
      <c r="L1274" t="str" cm="1">
        <f t="array" aca="1" ref="L1274" ca="1">_xlfn.SINGLE(IF(COLUMNS($E1274:F1274)&lt;=COUNTIF(INDIRECT("'Raw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Input'!$B$3)),COLUMNS($E1274:F1274))),""))</f>
        <v/>
      </c>
      <c r="M1274" t="str" cm="1">
        <f t="array" aca="1" ref="M1274" ca="1">_xlfn.SINGLE(IF(COLUMNS($E1274:G1274)&lt;=COUNTIF(INDIRECT("'Raw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Input'!$B$3)),COLUMNS($E1274:G1274))),""))</f>
        <v/>
      </c>
      <c r="N1274" t="str" cm="1">
        <f t="array" aca="1" ref="N1274" ca="1">_xlfn.SINGLE(IF(COLUMNS($E1274:H1274)&lt;=COUNTIF(INDIRECT("'Raw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Input'!$B$3)),COLUMNS($E1274:H1274))),""))</f>
        <v/>
      </c>
      <c r="O1274" t="str" cm="1">
        <f t="array" aca="1" ref="O1274" ca="1">_xlfn.SINGLE(IF(COLUMNS($E1274:I1274)&lt;=COUNTIF(INDIRECT("'Raw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Input'!$B$3)),COLUMNS($E1274:I1274))),""))</f>
        <v/>
      </c>
      <c r="P1274" t="str" cm="1">
        <f t="array" aca="1" ref="P1274" ca="1">_xlfn.SINGLE(IF(COLUMNS($E1274:J1274)&lt;=COUNTIF(INDIRECT("'Raw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Input'!$B$3)),COLUMNS($E1274:J1274))),""))</f>
        <v/>
      </c>
      <c r="Q1274" t="str">
        <f t="shared" ca="1" si="473"/>
        <v>Int</v>
      </c>
      <c r="R1274" t="str">
        <f t="shared" ca="1" si="474"/>
        <v/>
      </c>
      <c r="S1274" t="str">
        <f t="shared" ca="1" si="475"/>
        <v/>
      </c>
      <c r="T1274" t="str">
        <f t="shared" ca="1" si="466"/>
        <v/>
      </c>
      <c r="U1274" t="str">
        <f t="shared" ca="1" si="467"/>
        <v/>
      </c>
      <c r="V1274">
        <v>1274</v>
      </c>
      <c r="DE1274"/>
      <c r="HB1274"/>
    </row>
    <row r="1275" spans="1:210">
      <c r="A1275">
        <v>12</v>
      </c>
      <c r="B1275" t="str">
        <f t="shared" ca="1" si="472"/>
        <v/>
      </c>
      <c r="C1275" t="str">
        <f t="shared" ca="1" si="456"/>
        <v/>
      </c>
      <c r="D1275" t="str">
        <f t="shared" ca="1" si="457"/>
        <v/>
      </c>
      <c r="E1275" t="str" cm="1">
        <f t="array" aca="1" ref="E1275" ca="1">_xlfn.SINGLE(IF(COLUMNS($E1275:E1275)&lt;=COUNTIF(INDIRECT("'Raw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Input'!$B$3)),COLUMNS($E1275:E1275))),""))</f>
        <v>Int</v>
      </c>
      <c r="F1275" t="str" cm="1">
        <f t="array" aca="1" ref="F1275" ca="1">_xlfn.SINGLE(IF(COLUMNS($E1275:F1275)&lt;=COUNTIF(INDIRECT("'Raw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Input'!$B$3)),COLUMNS($E1275:F1275))),""))</f>
        <v/>
      </c>
      <c r="G1275" t="str" cm="1">
        <f t="array" aca="1" ref="G1275" ca="1">_xlfn.SINGLE(IF(COLUMNS($E1275:G1275)&lt;=COUNTIF(INDIRECT("'Raw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Input'!$B$3)),COLUMNS($E1275:G1275))),""))</f>
        <v/>
      </c>
      <c r="H1275" t="str" cm="1">
        <f t="array" aca="1" ref="H1275" ca="1">_xlfn.SINGLE(IF(COLUMNS($E1275:H1275)&lt;=COUNTIF(INDIRECT("'Raw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Input'!$B$3)),COLUMNS($E1275:H1275))),""))</f>
        <v/>
      </c>
      <c r="I1275" t="str" cm="1">
        <f t="array" aca="1" ref="I1275" ca="1">_xlfn.SINGLE(IF(COLUMNS($E1275:I1275)&lt;=COUNTIF(INDIRECT("'Raw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Input'!$B$3)),COLUMNS($E1275:I1275))),""))</f>
        <v/>
      </c>
      <c r="J1275" t="str" cm="1">
        <f t="array" aca="1" ref="J1275" ca="1">_xlfn.SINGLE(IF(COLUMNS($E1275:J1275)&lt;=COUNTIF(INDIRECT("'Raw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Input'!$B$3)),COLUMNS($E1275:J1275))),""))</f>
        <v/>
      </c>
      <c r="K1275" t="str" cm="1">
        <f t="array" aca="1" ref="K1275" ca="1">_xlfn.SINGLE(IF(COLUMNS($E1275:E1275)&lt;=COUNTIF(INDIRECT("'Raw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Input'!$B$3)),COLUMNS($E1275:E1275))),""))</f>
        <v>Boolean</v>
      </c>
      <c r="L1275" t="str" cm="1">
        <f t="array" aca="1" ref="L1275" ca="1">_xlfn.SINGLE(IF(COLUMNS($E1275:F1275)&lt;=COUNTIF(INDIRECT("'Raw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Input'!$B$3)),COLUMNS($E1275:F1275))),""))</f>
        <v/>
      </c>
      <c r="M1275" t="str" cm="1">
        <f t="array" aca="1" ref="M1275" ca="1">_xlfn.SINGLE(IF(COLUMNS($E1275:G1275)&lt;=COUNTIF(INDIRECT("'Raw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Input'!$B$3)),COLUMNS($E1275:G1275))),""))</f>
        <v/>
      </c>
      <c r="N1275" t="str" cm="1">
        <f t="array" aca="1" ref="N1275" ca="1">_xlfn.SINGLE(IF(COLUMNS($E1275:H1275)&lt;=COUNTIF(INDIRECT("'Raw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Input'!$B$3)),COLUMNS($E1275:H1275))),""))</f>
        <v/>
      </c>
      <c r="O1275" t="str" cm="1">
        <f t="array" aca="1" ref="O1275" ca="1">_xlfn.SINGLE(IF(COLUMNS($E1275:I1275)&lt;=COUNTIF(INDIRECT("'Raw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Input'!$B$3)),COLUMNS($E1275:I1275))),""))</f>
        <v/>
      </c>
      <c r="P1275" t="str" cm="1">
        <f t="array" aca="1" ref="P1275" ca="1">_xlfn.SINGLE(IF(COLUMNS($E1275:J1275)&lt;=COUNTIF(INDIRECT("'Raw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Input'!$B$3)),COLUMNS($E1275:J1275))),""))</f>
        <v/>
      </c>
      <c r="Q1275" t="str">
        <f t="shared" ca="1" si="473"/>
        <v>Int</v>
      </c>
      <c r="R1275" t="str">
        <f t="shared" ca="1" si="474"/>
        <v/>
      </c>
      <c r="S1275" t="str">
        <f t="shared" ca="1" si="475"/>
        <v/>
      </c>
      <c r="T1275" t="str">
        <f t="shared" ca="1" si="466"/>
        <v/>
      </c>
      <c r="U1275" t="str">
        <f t="shared" ca="1" si="467"/>
        <v/>
      </c>
      <c r="V1275">
        <v>1275</v>
      </c>
      <c r="DE1275"/>
      <c r="HB1275"/>
    </row>
    <row r="1276" spans="1:210">
      <c r="A1276" s="79" t="str">
        <f ca="1">IF(ISBLANK(INDIRECT("Setup!A"&amp;(1+(V1276+11)/13))),"",INDIRECT("Setup!A"&amp;(1+(V1276+11)/13)))</f>
        <v/>
      </c>
      <c r="C1276" t="str">
        <f t="shared" ca="1" si="456"/>
        <v/>
      </c>
      <c r="D1276" t="str">
        <f t="shared" ca="1" si="457"/>
        <v/>
      </c>
      <c r="K1276" t="str" cm="1">
        <f t="array" aca="1" ref="K1276" ca="1">_xlfn.SINGLE(IF(COLUMNS($E1276:E1276)&lt;=COUNTIF(INDIRECT("'Raw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Input'!$B$3)),COLUMNS($E1276:E1276))),""))</f>
        <v/>
      </c>
      <c r="L1276" t="str" cm="1">
        <f t="array" aca="1" ref="L1276" ca="1">_xlfn.SINGLE(IF(COLUMNS($E1276:F1276)&lt;=COUNTIF(INDIRECT("'Raw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Input'!$B$3)),COLUMNS($E1276:F1276))),""))</f>
        <v/>
      </c>
      <c r="M1276" t="str" cm="1">
        <f t="array" aca="1" ref="M1276" ca="1">_xlfn.SINGLE(IF(COLUMNS($E1276:G1276)&lt;=COUNTIF(INDIRECT("'Raw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Input'!$B$3)),COLUMNS($E1276:G1276))),""))</f>
        <v/>
      </c>
      <c r="N1276" t="str" cm="1">
        <f t="array" aca="1" ref="N1276" ca="1">_xlfn.SINGLE(IF(COLUMNS($E1276:H1276)&lt;=COUNTIF(INDIRECT("'Raw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Input'!$B$3)),COLUMNS($E1276:H1276))),""))</f>
        <v/>
      </c>
      <c r="O1276" t="str" cm="1">
        <f t="array" aca="1" ref="O1276" ca="1">_xlfn.SINGLE(IF(COLUMNS($E1276:I1276)&lt;=COUNTIF(INDIRECT("'Raw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Input'!$B$3)),COLUMNS($E1276:I1276))),""))</f>
        <v/>
      </c>
      <c r="P1276" t="str" cm="1">
        <f t="array" aca="1" ref="P1276" ca="1">_xlfn.SINGLE(IF(COLUMNS($E1276:J1276)&lt;=COUNTIF(INDIRECT("'Raw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Input'!$B$3)),COLUMNS($E1276:J1276))),""))</f>
        <v/>
      </c>
      <c r="T1276" t="str">
        <f t="shared" ca="1" si="466"/>
        <v/>
      </c>
      <c r="U1276" t="str">
        <f t="shared" ca="1" si="467"/>
        <v/>
      </c>
      <c r="V1276">
        <v>1276</v>
      </c>
      <c r="DE1276"/>
      <c r="HB1276"/>
    </row>
    <row r="1277" spans="1:210">
      <c r="A1277">
        <v>1</v>
      </c>
      <c r="B1277" t="str">
        <f t="shared" ref="B1277:B1288" ca="1" si="476">IFERROR(IF(ISBLANK(INDIRECT(INDIRECT("A"&amp;V1277-A1277)&amp;"!B"&amp;A1277+3)),"",INDIRECT(INDIRECT("A"&amp;V1277-A1277)&amp;"!B"&amp;A1277+3)),"")</f>
        <v/>
      </c>
      <c r="C1277" t="str">
        <f t="shared" ca="1" si="456"/>
        <v/>
      </c>
      <c r="D1277" t="str">
        <f t="shared" ca="1" si="457"/>
        <v/>
      </c>
      <c r="E1277" t="str" cm="1">
        <f t="array" aca="1" ref="E1277" ca="1">_xlfn.SINGLE(IF(COLUMNS($E1277:E1277)&lt;=COUNTIF(INDIRECT("'Raw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Input'!$B$3)),COLUMNS($E1277:E1277))),""))</f>
        <v>Int</v>
      </c>
      <c r="F1277" t="str" cm="1">
        <f t="array" aca="1" ref="F1277" ca="1">_xlfn.SINGLE(IF(COLUMNS($E1277:F1277)&lt;=COUNTIF(INDIRECT("'Raw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Input'!$B$3)),COLUMNS($E1277:F1277))),""))</f>
        <v/>
      </c>
      <c r="G1277" t="str" cm="1">
        <f t="array" aca="1" ref="G1277" ca="1">_xlfn.SINGLE(IF(COLUMNS($E1277:G1277)&lt;=COUNTIF(INDIRECT("'Raw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Input'!$B$3)),COLUMNS($E1277:G1277))),""))</f>
        <v/>
      </c>
      <c r="H1277" t="str" cm="1">
        <f t="array" aca="1" ref="H1277" ca="1">_xlfn.SINGLE(IF(COLUMNS($E1277:H1277)&lt;=COUNTIF(INDIRECT("'Raw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Input'!$B$3)),COLUMNS($E1277:H1277))),""))</f>
        <v/>
      </c>
      <c r="I1277" t="str" cm="1">
        <f t="array" aca="1" ref="I1277" ca="1">_xlfn.SINGLE(IF(COLUMNS($E1277:I1277)&lt;=COUNTIF(INDIRECT("'Raw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Input'!$B$3)),COLUMNS($E1277:I1277))),""))</f>
        <v/>
      </c>
      <c r="J1277" t="str" cm="1">
        <f t="array" aca="1" ref="J1277" ca="1">_xlfn.SINGLE(IF(COLUMNS($E1277:J1277)&lt;=COUNTIF(INDIRECT("'Raw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Input'!$B$3)),COLUMNS($E1277:J1277))),""))</f>
        <v/>
      </c>
      <c r="K1277" t="str" cm="1">
        <f t="array" aca="1" ref="K1277" ca="1">_xlfn.SINGLE(IF(COLUMNS($E1277:E1277)&lt;=COUNTIF(INDIRECT("'Raw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Input'!$B$3)),COLUMNS($E1277:E1277))),""))</f>
        <v>Boolean</v>
      </c>
      <c r="L1277" t="str" cm="1">
        <f t="array" aca="1" ref="L1277" ca="1">_xlfn.SINGLE(IF(COLUMNS($E1277:F1277)&lt;=COUNTIF(INDIRECT("'Raw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Input'!$B$3)),COLUMNS($E1277:F1277))),""))</f>
        <v/>
      </c>
      <c r="M1277" t="str" cm="1">
        <f t="array" aca="1" ref="M1277" ca="1">_xlfn.SINGLE(IF(COLUMNS($E1277:G1277)&lt;=COUNTIF(INDIRECT("'Raw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Input'!$B$3)),COLUMNS($E1277:G1277))),""))</f>
        <v/>
      </c>
      <c r="N1277" t="str" cm="1">
        <f t="array" aca="1" ref="N1277" ca="1">_xlfn.SINGLE(IF(COLUMNS($E1277:H1277)&lt;=COUNTIF(INDIRECT("'Raw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Input'!$B$3)),COLUMNS($E1277:H1277))),""))</f>
        <v/>
      </c>
      <c r="O1277" t="str" cm="1">
        <f t="array" aca="1" ref="O1277" ca="1">_xlfn.SINGLE(IF(COLUMNS($E1277:I1277)&lt;=COUNTIF(INDIRECT("'Raw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Input'!$B$3)),COLUMNS($E1277:I1277))),""))</f>
        <v/>
      </c>
      <c r="P1277" t="str" cm="1">
        <f t="array" aca="1" ref="P1277" ca="1">_xlfn.SINGLE(IF(COLUMNS($E1277:J1277)&lt;=COUNTIF(INDIRECT("'Raw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Input'!$B$3)),COLUMNS($E1277:J1277))),""))</f>
        <v/>
      </c>
      <c r="Q1277" t="str">
        <f t="shared" ref="Q1277:Q1288" ca="1" si="477">IF(NOT(C1277=K1277),E1277,IF(NOT(C1277=L1277),F1277,IF(NOT(C1277=M1277),G1277,IF(NOT(C1277=N1277),H1277,IF(NOT(C1277=O1277),I1277,IF(NOT(C1277=P1277),J1277,""))))))</f>
        <v>Int</v>
      </c>
      <c r="R1277" t="str">
        <f t="shared" ref="R1277:R1288" ca="1" si="478">IF(AND(NOT(C1277=L1277),NOT(F1277=Q1277)),F1277,IF(AND(NOT(C1277=M1277),NOT(G1277=Q1277)),G1277,IF(AND(NOT(C1277=N1277),NOT(H1277=Q1277)),H1277,IF(AND(NOT(C1277=O1277),NOT(I1277=Q1277)),I1277,IF(AND(NOT(C1277=P1277),NOT(J1277=Q1277)),J1277,"")))))</f>
        <v/>
      </c>
      <c r="S1277" t="str">
        <f t="shared" ref="S1277:S1288" ca="1" si="479">IF(AND(NOT(C1277=M1277),NOT(G1277=Q1277),NOT(G1277=R1277)),G1277,IF(AND(NOT(C1277=N1277),NOT(H1277=Q1277),NOT(H1277=R1277)),H1277,IF(AND(NOT(C1277=O1277),NOT(I1277=Q1277),NOT(I1277=R1277)),I1277,IF(AND(NOT(C1277=P1277),NOT(J1277=Q1277),NOT(J1277=R1277)),J1277,""))))</f>
        <v/>
      </c>
      <c r="T1277" t="str">
        <f t="shared" ca="1" si="466"/>
        <v/>
      </c>
      <c r="U1277" t="str">
        <f t="shared" ca="1" si="467"/>
        <v/>
      </c>
      <c r="V1277">
        <v>1277</v>
      </c>
      <c r="DE1277"/>
      <c r="HB1277"/>
    </row>
    <row r="1278" spans="1:210">
      <c r="A1278">
        <v>2</v>
      </c>
      <c r="B1278" t="str">
        <f t="shared" ca="1" si="476"/>
        <v/>
      </c>
      <c r="C1278" t="str">
        <f t="shared" ca="1" si="456"/>
        <v/>
      </c>
      <c r="D1278" t="str">
        <f t="shared" ca="1" si="457"/>
        <v/>
      </c>
      <c r="E1278" t="str" cm="1">
        <f t="array" aca="1" ref="E1278" ca="1">_xlfn.SINGLE(IF(COLUMNS($E1278:E1278)&lt;=COUNTIF(INDIRECT("'Raw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Input'!$B$3)),COLUMNS($E1278:E1278))),""))</f>
        <v>Int</v>
      </c>
      <c r="F1278" t="str" cm="1">
        <f t="array" aca="1" ref="F1278" ca="1">_xlfn.SINGLE(IF(COLUMNS($E1278:F1278)&lt;=COUNTIF(INDIRECT("'Raw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Input'!$B$3)),COLUMNS($E1278:F1278))),""))</f>
        <v/>
      </c>
      <c r="G1278" t="str" cm="1">
        <f t="array" aca="1" ref="G1278" ca="1">_xlfn.SINGLE(IF(COLUMNS($E1278:G1278)&lt;=COUNTIF(INDIRECT("'Raw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Input'!$B$3)),COLUMNS($E1278:G1278))),""))</f>
        <v/>
      </c>
      <c r="H1278" t="str" cm="1">
        <f t="array" aca="1" ref="H1278" ca="1">_xlfn.SINGLE(IF(COLUMNS($E1278:H1278)&lt;=COUNTIF(INDIRECT("'Raw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Input'!$B$3)),COLUMNS($E1278:H1278))),""))</f>
        <v/>
      </c>
      <c r="I1278" t="str" cm="1">
        <f t="array" aca="1" ref="I1278" ca="1">_xlfn.SINGLE(IF(COLUMNS($E1278:I1278)&lt;=COUNTIF(INDIRECT("'Raw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Input'!$B$3)),COLUMNS($E1278:I1278))),""))</f>
        <v/>
      </c>
      <c r="J1278" t="str" cm="1">
        <f t="array" aca="1" ref="J1278" ca="1">_xlfn.SINGLE(IF(COLUMNS($E1278:J1278)&lt;=COUNTIF(INDIRECT("'Raw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Input'!$B$3)),COLUMNS($E1278:J1278))),""))</f>
        <v/>
      </c>
      <c r="K1278" t="str" cm="1">
        <f t="array" aca="1" ref="K1278" ca="1">_xlfn.SINGLE(IF(COLUMNS($E1278:E1278)&lt;=COUNTIF(INDIRECT("'Raw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Input'!$B$3)),COLUMNS($E1278:E1278))),""))</f>
        <v>Boolean</v>
      </c>
      <c r="L1278" t="str" cm="1">
        <f t="array" aca="1" ref="L1278" ca="1">_xlfn.SINGLE(IF(COLUMNS($E1278:F1278)&lt;=COUNTIF(INDIRECT("'Raw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Input'!$B$3)),COLUMNS($E1278:F1278))),""))</f>
        <v/>
      </c>
      <c r="M1278" t="str" cm="1">
        <f t="array" aca="1" ref="M1278" ca="1">_xlfn.SINGLE(IF(COLUMNS($E1278:G1278)&lt;=COUNTIF(INDIRECT("'Raw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Input'!$B$3)),COLUMNS($E1278:G1278))),""))</f>
        <v/>
      </c>
      <c r="N1278" t="str" cm="1">
        <f t="array" aca="1" ref="N1278" ca="1">_xlfn.SINGLE(IF(COLUMNS($E1278:H1278)&lt;=COUNTIF(INDIRECT("'Raw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Input'!$B$3)),COLUMNS($E1278:H1278))),""))</f>
        <v/>
      </c>
      <c r="O1278" t="str" cm="1">
        <f t="array" aca="1" ref="O1278" ca="1">_xlfn.SINGLE(IF(COLUMNS($E1278:I1278)&lt;=COUNTIF(INDIRECT("'Raw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Input'!$B$3)),COLUMNS($E1278:I1278))),""))</f>
        <v/>
      </c>
      <c r="P1278" t="str" cm="1">
        <f t="array" aca="1" ref="P1278" ca="1">_xlfn.SINGLE(IF(COLUMNS($E1278:J1278)&lt;=COUNTIF(INDIRECT("'Raw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Input'!$B$3)),COLUMNS($E1278:J1278))),""))</f>
        <v/>
      </c>
      <c r="Q1278" t="str">
        <f t="shared" ca="1" si="477"/>
        <v>Int</v>
      </c>
      <c r="R1278" t="str">
        <f t="shared" ca="1" si="478"/>
        <v/>
      </c>
      <c r="S1278" t="str">
        <f t="shared" ca="1" si="479"/>
        <v/>
      </c>
      <c r="T1278" t="str">
        <f t="shared" ca="1" si="466"/>
        <v/>
      </c>
      <c r="U1278" t="str">
        <f t="shared" ca="1" si="467"/>
        <v/>
      </c>
      <c r="V1278">
        <v>1278</v>
      </c>
      <c r="DE1278"/>
      <c r="HB1278"/>
    </row>
    <row r="1279" spans="1:210">
      <c r="A1279">
        <v>3</v>
      </c>
      <c r="B1279" t="str">
        <f t="shared" ca="1" si="476"/>
        <v/>
      </c>
      <c r="C1279" t="str">
        <f t="shared" ca="1" si="456"/>
        <v/>
      </c>
      <c r="D1279" t="str">
        <f t="shared" ca="1" si="457"/>
        <v/>
      </c>
      <c r="E1279" t="str" cm="1">
        <f t="array" aca="1" ref="E1279" ca="1">_xlfn.SINGLE(IF(COLUMNS($E1279:E1279)&lt;=COUNTIF(INDIRECT("'Raw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Input'!$B$3)),COLUMNS($E1279:E1279))),""))</f>
        <v>Int</v>
      </c>
      <c r="F1279" t="str" cm="1">
        <f t="array" aca="1" ref="F1279" ca="1">_xlfn.SINGLE(IF(COLUMNS($E1279:F1279)&lt;=COUNTIF(INDIRECT("'Raw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Input'!$B$3)),COLUMNS($E1279:F1279))),""))</f>
        <v/>
      </c>
      <c r="G1279" t="str" cm="1">
        <f t="array" aca="1" ref="G1279" ca="1">_xlfn.SINGLE(IF(COLUMNS($E1279:G1279)&lt;=COUNTIF(INDIRECT("'Raw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Input'!$B$3)),COLUMNS($E1279:G1279))),""))</f>
        <v/>
      </c>
      <c r="H1279" t="str" cm="1">
        <f t="array" aca="1" ref="H1279" ca="1">_xlfn.SINGLE(IF(COLUMNS($E1279:H1279)&lt;=COUNTIF(INDIRECT("'Raw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Input'!$B$3)),COLUMNS($E1279:H1279))),""))</f>
        <v/>
      </c>
      <c r="I1279" t="str" cm="1">
        <f t="array" aca="1" ref="I1279" ca="1">_xlfn.SINGLE(IF(COLUMNS($E1279:I1279)&lt;=COUNTIF(INDIRECT("'Raw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Input'!$B$3)),COLUMNS($E1279:I1279))),""))</f>
        <v/>
      </c>
      <c r="J1279" t="str" cm="1">
        <f t="array" aca="1" ref="J1279" ca="1">_xlfn.SINGLE(IF(COLUMNS($E1279:J1279)&lt;=COUNTIF(INDIRECT("'Raw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Input'!$B$3)),COLUMNS($E1279:J1279))),""))</f>
        <v/>
      </c>
      <c r="K1279" t="str" cm="1">
        <f t="array" aca="1" ref="K1279" ca="1">_xlfn.SINGLE(IF(COLUMNS($E1279:E1279)&lt;=COUNTIF(INDIRECT("'Raw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Input'!$B$3)),COLUMNS($E1279:E1279))),""))</f>
        <v>Boolean</v>
      </c>
      <c r="L1279" t="str" cm="1">
        <f t="array" aca="1" ref="L1279" ca="1">_xlfn.SINGLE(IF(COLUMNS($E1279:F1279)&lt;=COUNTIF(INDIRECT("'Raw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Input'!$B$3)),COLUMNS($E1279:F1279))),""))</f>
        <v/>
      </c>
      <c r="M1279" t="str" cm="1">
        <f t="array" aca="1" ref="M1279" ca="1">_xlfn.SINGLE(IF(COLUMNS($E1279:G1279)&lt;=COUNTIF(INDIRECT("'Raw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Input'!$B$3)),COLUMNS($E1279:G1279))),""))</f>
        <v/>
      </c>
      <c r="N1279" t="str" cm="1">
        <f t="array" aca="1" ref="N1279" ca="1">_xlfn.SINGLE(IF(COLUMNS($E1279:H1279)&lt;=COUNTIF(INDIRECT("'Raw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Input'!$B$3)),COLUMNS($E1279:H1279))),""))</f>
        <v/>
      </c>
      <c r="O1279" t="str" cm="1">
        <f t="array" aca="1" ref="O1279" ca="1">_xlfn.SINGLE(IF(COLUMNS($E1279:I1279)&lt;=COUNTIF(INDIRECT("'Raw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Input'!$B$3)),COLUMNS($E1279:I1279))),""))</f>
        <v/>
      </c>
      <c r="P1279" t="str" cm="1">
        <f t="array" aca="1" ref="P1279" ca="1">_xlfn.SINGLE(IF(COLUMNS($E1279:J1279)&lt;=COUNTIF(INDIRECT("'Raw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Input'!$B$3)),COLUMNS($E1279:J1279))),""))</f>
        <v/>
      </c>
      <c r="Q1279" t="str">
        <f t="shared" ca="1" si="477"/>
        <v>Int</v>
      </c>
      <c r="R1279" t="str">
        <f t="shared" ca="1" si="478"/>
        <v/>
      </c>
      <c r="S1279" t="str">
        <f t="shared" ca="1" si="479"/>
        <v/>
      </c>
      <c r="T1279" t="str">
        <f t="shared" ca="1" si="466"/>
        <v/>
      </c>
      <c r="U1279" t="str">
        <f t="shared" ca="1" si="467"/>
        <v/>
      </c>
      <c r="V1279">
        <v>1279</v>
      </c>
      <c r="DE1279"/>
      <c r="HB1279"/>
    </row>
    <row r="1280" spans="1:210">
      <c r="A1280">
        <v>4</v>
      </c>
      <c r="B1280" t="str">
        <f t="shared" ca="1" si="476"/>
        <v/>
      </c>
      <c r="C1280" t="str">
        <f t="shared" ca="1" si="456"/>
        <v/>
      </c>
      <c r="D1280" t="str">
        <f t="shared" ca="1" si="457"/>
        <v/>
      </c>
      <c r="E1280" t="str" cm="1">
        <f t="array" aca="1" ref="E1280" ca="1">_xlfn.SINGLE(IF(COLUMNS($E1280:E1280)&lt;=COUNTIF(INDIRECT("'Raw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Input'!$B$3)),COLUMNS($E1280:E1280))),""))</f>
        <v>Int</v>
      </c>
      <c r="F1280" t="str" cm="1">
        <f t="array" aca="1" ref="F1280" ca="1">_xlfn.SINGLE(IF(COLUMNS($E1280:F1280)&lt;=COUNTIF(INDIRECT("'Raw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Input'!$B$3)),COLUMNS($E1280:F1280))),""))</f>
        <v/>
      </c>
      <c r="G1280" t="str" cm="1">
        <f t="array" aca="1" ref="G1280" ca="1">_xlfn.SINGLE(IF(COLUMNS($E1280:G1280)&lt;=COUNTIF(INDIRECT("'Raw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Input'!$B$3)),COLUMNS($E1280:G1280))),""))</f>
        <v/>
      </c>
      <c r="H1280" t="str" cm="1">
        <f t="array" aca="1" ref="H1280" ca="1">_xlfn.SINGLE(IF(COLUMNS($E1280:H1280)&lt;=COUNTIF(INDIRECT("'Raw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Input'!$B$3)),COLUMNS($E1280:H1280))),""))</f>
        <v/>
      </c>
      <c r="I1280" t="str" cm="1">
        <f t="array" aca="1" ref="I1280" ca="1">_xlfn.SINGLE(IF(COLUMNS($E1280:I1280)&lt;=COUNTIF(INDIRECT("'Raw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Input'!$B$3)),COLUMNS($E1280:I1280))),""))</f>
        <v/>
      </c>
      <c r="J1280" t="str" cm="1">
        <f t="array" aca="1" ref="J1280" ca="1">_xlfn.SINGLE(IF(COLUMNS($E1280:J1280)&lt;=COUNTIF(INDIRECT("'Raw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Input'!$B$3)),COLUMNS($E1280:J1280))),""))</f>
        <v/>
      </c>
      <c r="K1280" t="str" cm="1">
        <f t="array" aca="1" ref="K1280" ca="1">_xlfn.SINGLE(IF(COLUMNS($E1280:E1280)&lt;=COUNTIF(INDIRECT("'Raw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Input'!$B$3)),COLUMNS($E1280:E1280))),""))</f>
        <v>Boolean</v>
      </c>
      <c r="L1280" t="str" cm="1">
        <f t="array" aca="1" ref="L1280" ca="1">_xlfn.SINGLE(IF(COLUMNS($E1280:F1280)&lt;=COUNTIF(INDIRECT("'Raw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Input'!$B$3)),COLUMNS($E1280:F1280))),""))</f>
        <v/>
      </c>
      <c r="M1280" t="str" cm="1">
        <f t="array" aca="1" ref="M1280" ca="1">_xlfn.SINGLE(IF(COLUMNS($E1280:G1280)&lt;=COUNTIF(INDIRECT("'Raw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Input'!$B$3)),COLUMNS($E1280:G1280))),""))</f>
        <v/>
      </c>
      <c r="N1280" t="str" cm="1">
        <f t="array" aca="1" ref="N1280" ca="1">_xlfn.SINGLE(IF(COLUMNS($E1280:H1280)&lt;=COUNTIF(INDIRECT("'Raw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Input'!$B$3)),COLUMNS($E1280:H1280))),""))</f>
        <v/>
      </c>
      <c r="O1280" t="str" cm="1">
        <f t="array" aca="1" ref="O1280" ca="1">_xlfn.SINGLE(IF(COLUMNS($E1280:I1280)&lt;=COUNTIF(INDIRECT("'Raw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Input'!$B$3)),COLUMNS($E1280:I1280))),""))</f>
        <v/>
      </c>
      <c r="P1280" t="str" cm="1">
        <f t="array" aca="1" ref="P1280" ca="1">_xlfn.SINGLE(IF(COLUMNS($E1280:J1280)&lt;=COUNTIF(INDIRECT("'Raw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Input'!$B$3)),COLUMNS($E1280:J1280))),""))</f>
        <v/>
      </c>
      <c r="Q1280" t="str">
        <f t="shared" ca="1" si="477"/>
        <v>Int</v>
      </c>
      <c r="R1280" t="str">
        <f t="shared" ca="1" si="478"/>
        <v/>
      </c>
      <c r="S1280" t="str">
        <f t="shared" ca="1" si="479"/>
        <v/>
      </c>
      <c r="T1280" t="str">
        <f t="shared" ca="1" si="466"/>
        <v/>
      </c>
      <c r="U1280" t="str">
        <f t="shared" ca="1" si="467"/>
        <v/>
      </c>
      <c r="V1280">
        <v>1280</v>
      </c>
      <c r="DE1280"/>
      <c r="HB1280"/>
    </row>
    <row r="1281" spans="1:210">
      <c r="A1281">
        <v>5</v>
      </c>
      <c r="B1281" t="str">
        <f t="shared" ca="1" si="476"/>
        <v/>
      </c>
      <c r="C1281" t="str">
        <f t="shared" ca="1" si="456"/>
        <v/>
      </c>
      <c r="D1281" t="str">
        <f t="shared" ca="1" si="457"/>
        <v/>
      </c>
      <c r="E1281" t="str" cm="1">
        <f t="array" aca="1" ref="E1281" ca="1">_xlfn.SINGLE(IF(COLUMNS($E1281:E1281)&lt;=COUNTIF(INDIRECT("'Raw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Input'!$B$3)),COLUMNS($E1281:E1281))),""))</f>
        <v>Int</v>
      </c>
      <c r="F1281" t="str" cm="1">
        <f t="array" aca="1" ref="F1281" ca="1">_xlfn.SINGLE(IF(COLUMNS($E1281:F1281)&lt;=COUNTIF(INDIRECT("'Raw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Input'!$B$3)),COLUMNS($E1281:F1281))),""))</f>
        <v/>
      </c>
      <c r="G1281" t="str" cm="1">
        <f t="array" aca="1" ref="G1281" ca="1">_xlfn.SINGLE(IF(COLUMNS($E1281:G1281)&lt;=COUNTIF(INDIRECT("'Raw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Input'!$B$3)),COLUMNS($E1281:G1281))),""))</f>
        <v/>
      </c>
      <c r="H1281" t="str" cm="1">
        <f t="array" aca="1" ref="H1281" ca="1">_xlfn.SINGLE(IF(COLUMNS($E1281:H1281)&lt;=COUNTIF(INDIRECT("'Raw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Input'!$B$3)),COLUMNS($E1281:H1281))),""))</f>
        <v/>
      </c>
      <c r="I1281" t="str" cm="1">
        <f t="array" aca="1" ref="I1281" ca="1">_xlfn.SINGLE(IF(COLUMNS($E1281:I1281)&lt;=COUNTIF(INDIRECT("'Raw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Input'!$B$3)),COLUMNS($E1281:I1281))),""))</f>
        <v/>
      </c>
      <c r="J1281" t="str" cm="1">
        <f t="array" aca="1" ref="J1281" ca="1">_xlfn.SINGLE(IF(COLUMNS($E1281:J1281)&lt;=COUNTIF(INDIRECT("'Raw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Input'!$B$3)),COLUMNS($E1281:J1281))),""))</f>
        <v/>
      </c>
      <c r="K1281" t="str" cm="1">
        <f t="array" aca="1" ref="K1281" ca="1">_xlfn.SINGLE(IF(COLUMNS($E1281:E1281)&lt;=COUNTIF(INDIRECT("'Raw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Input'!$B$3)),COLUMNS($E1281:E1281))),""))</f>
        <v>Boolean</v>
      </c>
      <c r="L1281" t="str" cm="1">
        <f t="array" aca="1" ref="L1281" ca="1">_xlfn.SINGLE(IF(COLUMNS($E1281:F1281)&lt;=COUNTIF(INDIRECT("'Raw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Input'!$B$3)),COLUMNS($E1281:F1281))),""))</f>
        <v/>
      </c>
      <c r="M1281" t="str" cm="1">
        <f t="array" aca="1" ref="M1281" ca="1">_xlfn.SINGLE(IF(COLUMNS($E1281:G1281)&lt;=COUNTIF(INDIRECT("'Raw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Input'!$B$3)),COLUMNS($E1281:G1281))),""))</f>
        <v/>
      </c>
      <c r="N1281" t="str" cm="1">
        <f t="array" aca="1" ref="N1281" ca="1">_xlfn.SINGLE(IF(COLUMNS($E1281:H1281)&lt;=COUNTIF(INDIRECT("'Raw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Input'!$B$3)),COLUMNS($E1281:H1281))),""))</f>
        <v/>
      </c>
      <c r="O1281" t="str" cm="1">
        <f t="array" aca="1" ref="O1281" ca="1">_xlfn.SINGLE(IF(COLUMNS($E1281:I1281)&lt;=COUNTIF(INDIRECT("'Raw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Input'!$B$3)),COLUMNS($E1281:I1281))),""))</f>
        <v/>
      </c>
      <c r="P1281" t="str" cm="1">
        <f t="array" aca="1" ref="P1281" ca="1">_xlfn.SINGLE(IF(COLUMNS($E1281:J1281)&lt;=COUNTIF(INDIRECT("'Raw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Input'!$B$3)),COLUMNS($E1281:J1281))),""))</f>
        <v/>
      </c>
      <c r="Q1281" t="str">
        <f t="shared" ca="1" si="477"/>
        <v>Int</v>
      </c>
      <c r="R1281" t="str">
        <f t="shared" ca="1" si="478"/>
        <v/>
      </c>
      <c r="S1281" t="str">
        <f t="shared" ca="1" si="479"/>
        <v/>
      </c>
      <c r="T1281" t="str">
        <f t="shared" ca="1" si="466"/>
        <v/>
      </c>
      <c r="U1281" t="str">
        <f t="shared" ca="1" si="467"/>
        <v/>
      </c>
      <c r="V1281">
        <v>1281</v>
      </c>
      <c r="DE1281"/>
      <c r="HB1281"/>
    </row>
    <row r="1282" spans="1:210">
      <c r="A1282">
        <v>6</v>
      </c>
      <c r="B1282" t="str">
        <f t="shared" ca="1" si="476"/>
        <v/>
      </c>
      <c r="C1282" t="str">
        <f t="shared" ca="1" si="456"/>
        <v/>
      </c>
      <c r="D1282" t="str">
        <f t="shared" ca="1" si="457"/>
        <v/>
      </c>
      <c r="E1282" t="str" cm="1">
        <f t="array" aca="1" ref="E1282" ca="1">_xlfn.SINGLE(IF(COLUMNS($E1282:E1282)&lt;=COUNTIF(INDIRECT("'Raw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Input'!$B$3)),COLUMNS($E1282:E1282))),""))</f>
        <v>Int</v>
      </c>
      <c r="F1282" t="str" cm="1">
        <f t="array" aca="1" ref="F1282" ca="1">_xlfn.SINGLE(IF(COLUMNS($E1282:F1282)&lt;=COUNTIF(INDIRECT("'Raw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Input'!$B$3)),COLUMNS($E1282:F1282))),""))</f>
        <v/>
      </c>
      <c r="G1282" t="str" cm="1">
        <f t="array" aca="1" ref="G1282" ca="1">_xlfn.SINGLE(IF(COLUMNS($E1282:G1282)&lt;=COUNTIF(INDIRECT("'Raw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Input'!$B$3)),COLUMNS($E1282:G1282))),""))</f>
        <v/>
      </c>
      <c r="H1282" t="str" cm="1">
        <f t="array" aca="1" ref="H1282" ca="1">_xlfn.SINGLE(IF(COLUMNS($E1282:H1282)&lt;=COUNTIF(INDIRECT("'Raw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Input'!$B$3)),COLUMNS($E1282:H1282))),""))</f>
        <v/>
      </c>
      <c r="I1282" t="str" cm="1">
        <f t="array" aca="1" ref="I1282" ca="1">_xlfn.SINGLE(IF(COLUMNS($E1282:I1282)&lt;=COUNTIF(INDIRECT("'Raw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Input'!$B$3)),COLUMNS($E1282:I1282))),""))</f>
        <v/>
      </c>
      <c r="J1282" t="str" cm="1">
        <f t="array" aca="1" ref="J1282" ca="1">_xlfn.SINGLE(IF(COLUMNS($E1282:J1282)&lt;=COUNTIF(INDIRECT("'Raw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Input'!$B$3)),COLUMNS($E1282:J1282))),""))</f>
        <v/>
      </c>
      <c r="K1282" t="str" cm="1">
        <f t="array" aca="1" ref="K1282" ca="1">_xlfn.SINGLE(IF(COLUMNS($E1282:E1282)&lt;=COUNTIF(INDIRECT("'Raw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Input'!$B$3)),COLUMNS($E1282:E1282))),""))</f>
        <v>Boolean</v>
      </c>
      <c r="L1282" t="str" cm="1">
        <f t="array" aca="1" ref="L1282" ca="1">_xlfn.SINGLE(IF(COLUMNS($E1282:F1282)&lt;=COUNTIF(INDIRECT("'Raw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Input'!$B$3)),COLUMNS($E1282:F1282))),""))</f>
        <v/>
      </c>
      <c r="M1282" t="str" cm="1">
        <f t="array" aca="1" ref="M1282" ca="1">_xlfn.SINGLE(IF(COLUMNS($E1282:G1282)&lt;=COUNTIF(INDIRECT("'Raw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Input'!$B$3)),COLUMNS($E1282:G1282))),""))</f>
        <v/>
      </c>
      <c r="N1282" t="str" cm="1">
        <f t="array" aca="1" ref="N1282" ca="1">_xlfn.SINGLE(IF(COLUMNS($E1282:H1282)&lt;=COUNTIF(INDIRECT("'Raw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Input'!$B$3)),COLUMNS($E1282:H1282))),""))</f>
        <v/>
      </c>
      <c r="O1282" t="str" cm="1">
        <f t="array" aca="1" ref="O1282" ca="1">_xlfn.SINGLE(IF(COLUMNS($E1282:I1282)&lt;=COUNTIF(INDIRECT("'Raw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Input'!$B$3)),COLUMNS($E1282:I1282))),""))</f>
        <v/>
      </c>
      <c r="P1282" t="str" cm="1">
        <f t="array" aca="1" ref="P1282" ca="1">_xlfn.SINGLE(IF(COLUMNS($E1282:J1282)&lt;=COUNTIF(INDIRECT("'Raw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Input'!$B$3)),COLUMNS($E1282:J1282))),""))</f>
        <v/>
      </c>
      <c r="Q1282" t="str">
        <f t="shared" ca="1" si="477"/>
        <v>Int</v>
      </c>
      <c r="R1282" t="str">
        <f t="shared" ca="1" si="478"/>
        <v/>
      </c>
      <c r="S1282" t="str">
        <f t="shared" ca="1" si="479"/>
        <v/>
      </c>
      <c r="T1282" t="str">
        <f t="shared" ca="1" si="466"/>
        <v/>
      </c>
      <c r="U1282" t="str">
        <f t="shared" ca="1" si="467"/>
        <v/>
      </c>
      <c r="V1282">
        <v>1282</v>
      </c>
      <c r="DE1282"/>
      <c r="HB1282"/>
    </row>
    <row r="1283" spans="1:210">
      <c r="A1283">
        <v>7</v>
      </c>
      <c r="B1283" t="str">
        <f t="shared" ca="1" si="476"/>
        <v/>
      </c>
      <c r="C1283" t="str">
        <f t="shared" ref="C1283:C1301" ca="1" si="480">IFERROR(IF(ISBLANK(INDIRECT(INDIRECT("A"&amp;V1283-A1283)&amp;"!Y"&amp;A1283+3)),"",INDIRECT(INDIRECT("A"&amp;V1283-A1283)&amp;"!Y"&amp;A1283+3)),"")</f>
        <v/>
      </c>
      <c r="D1283" t="str">
        <f t="shared" ref="D1283:D1301" ca="1" si="481">IFERROR(IF(ISBLANK(INDIRECT(INDIRECT("A"&amp;V1283-A1283)&amp;"!K"&amp;A1283+3)),"",INDIRECT(INDIRECT("A"&amp;V1283-A1283)&amp;"!K"&amp;A1283+3)),"")</f>
        <v/>
      </c>
      <c r="E1283" t="str" cm="1">
        <f t="array" aca="1" ref="E1283" ca="1">_xlfn.SINGLE(IF(COLUMNS($E1283:E1283)&lt;=COUNTIF(INDIRECT("'Raw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Input'!$B$3)),COLUMNS($E1283:E1283))),""))</f>
        <v>Int</v>
      </c>
      <c r="F1283" t="str" cm="1">
        <f t="array" aca="1" ref="F1283" ca="1">_xlfn.SINGLE(IF(COLUMNS($E1283:F1283)&lt;=COUNTIF(INDIRECT("'Raw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Input'!$B$3)),COLUMNS($E1283:F1283))),""))</f>
        <v/>
      </c>
      <c r="G1283" t="str" cm="1">
        <f t="array" aca="1" ref="G1283" ca="1">_xlfn.SINGLE(IF(COLUMNS($E1283:G1283)&lt;=COUNTIF(INDIRECT("'Raw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Input'!$B$3)),COLUMNS($E1283:G1283))),""))</f>
        <v/>
      </c>
      <c r="H1283" t="str" cm="1">
        <f t="array" aca="1" ref="H1283" ca="1">_xlfn.SINGLE(IF(COLUMNS($E1283:H1283)&lt;=COUNTIF(INDIRECT("'Raw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Input'!$B$3)),COLUMNS($E1283:H1283))),""))</f>
        <v/>
      </c>
      <c r="I1283" t="str" cm="1">
        <f t="array" aca="1" ref="I1283" ca="1">_xlfn.SINGLE(IF(COLUMNS($E1283:I1283)&lt;=COUNTIF(INDIRECT("'Raw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Input'!$B$3)),COLUMNS($E1283:I1283))),""))</f>
        <v/>
      </c>
      <c r="J1283" t="str" cm="1">
        <f t="array" aca="1" ref="J1283" ca="1">_xlfn.SINGLE(IF(COLUMNS($E1283:J1283)&lt;=COUNTIF(INDIRECT("'Raw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Input'!$B$3)),COLUMNS($E1283:J1283))),""))</f>
        <v/>
      </c>
      <c r="K1283" t="str" cm="1">
        <f t="array" aca="1" ref="K1283" ca="1">_xlfn.SINGLE(IF(COLUMNS($E1283:E1283)&lt;=COUNTIF(INDIRECT("'Raw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Input'!$B$3)),COLUMNS($E1283:E1283))),""))</f>
        <v>Boolean</v>
      </c>
      <c r="L1283" t="str" cm="1">
        <f t="array" aca="1" ref="L1283" ca="1">_xlfn.SINGLE(IF(COLUMNS($E1283:F1283)&lt;=COUNTIF(INDIRECT("'Raw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Input'!$B$3)),COLUMNS($E1283:F1283))),""))</f>
        <v/>
      </c>
      <c r="M1283" t="str" cm="1">
        <f t="array" aca="1" ref="M1283" ca="1">_xlfn.SINGLE(IF(COLUMNS($E1283:G1283)&lt;=COUNTIF(INDIRECT("'Raw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Input'!$B$3)),COLUMNS($E1283:G1283))),""))</f>
        <v/>
      </c>
      <c r="N1283" t="str" cm="1">
        <f t="array" aca="1" ref="N1283" ca="1">_xlfn.SINGLE(IF(COLUMNS($E1283:H1283)&lt;=COUNTIF(INDIRECT("'Raw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Input'!$B$3)),COLUMNS($E1283:H1283))),""))</f>
        <v/>
      </c>
      <c r="O1283" t="str" cm="1">
        <f t="array" aca="1" ref="O1283" ca="1">_xlfn.SINGLE(IF(COLUMNS($E1283:I1283)&lt;=COUNTIF(INDIRECT("'Raw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Input'!$B$3)),COLUMNS($E1283:I1283))),""))</f>
        <v/>
      </c>
      <c r="P1283" t="str" cm="1">
        <f t="array" aca="1" ref="P1283" ca="1">_xlfn.SINGLE(IF(COLUMNS($E1283:J1283)&lt;=COUNTIF(INDIRECT("'Raw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Input'!$B$3)),COLUMNS($E1283:J1283))),""))</f>
        <v/>
      </c>
      <c r="Q1283" t="str">
        <f t="shared" ca="1" si="477"/>
        <v>Int</v>
      </c>
      <c r="R1283" t="str">
        <f t="shared" ca="1" si="478"/>
        <v/>
      </c>
      <c r="S1283" t="str">
        <f t="shared" ca="1" si="479"/>
        <v/>
      </c>
      <c r="T1283" t="str">
        <f t="shared" ca="1" si="466"/>
        <v/>
      </c>
      <c r="U1283" t="str">
        <f t="shared" ca="1" si="467"/>
        <v/>
      </c>
      <c r="V1283">
        <v>1283</v>
      </c>
      <c r="DE1283"/>
      <c r="HB1283"/>
    </row>
    <row r="1284" spans="1:210">
      <c r="A1284">
        <v>8</v>
      </c>
      <c r="B1284" t="str">
        <f t="shared" ca="1" si="476"/>
        <v/>
      </c>
      <c r="C1284" t="str">
        <f t="shared" ca="1" si="480"/>
        <v/>
      </c>
      <c r="D1284" t="str">
        <f t="shared" ca="1" si="481"/>
        <v/>
      </c>
      <c r="E1284" t="str" cm="1">
        <f t="array" aca="1" ref="E1284" ca="1">_xlfn.SINGLE(IF(COLUMNS($E1284:E1284)&lt;=COUNTIF(INDIRECT("'Raw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Input'!$B$3)),COLUMNS($E1284:E1284))),""))</f>
        <v>Int</v>
      </c>
      <c r="F1284" t="str" cm="1">
        <f t="array" aca="1" ref="F1284" ca="1">_xlfn.SINGLE(IF(COLUMNS($E1284:F1284)&lt;=COUNTIF(INDIRECT("'Raw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Input'!$B$3)),COLUMNS($E1284:F1284))),""))</f>
        <v/>
      </c>
      <c r="G1284" t="str" cm="1">
        <f t="array" aca="1" ref="G1284" ca="1">_xlfn.SINGLE(IF(COLUMNS($E1284:G1284)&lt;=COUNTIF(INDIRECT("'Raw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Input'!$B$3)),COLUMNS($E1284:G1284))),""))</f>
        <v/>
      </c>
      <c r="H1284" t="str" cm="1">
        <f t="array" aca="1" ref="H1284" ca="1">_xlfn.SINGLE(IF(COLUMNS($E1284:H1284)&lt;=COUNTIF(INDIRECT("'Raw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Input'!$B$3)),COLUMNS($E1284:H1284))),""))</f>
        <v/>
      </c>
      <c r="I1284" t="str" cm="1">
        <f t="array" aca="1" ref="I1284" ca="1">_xlfn.SINGLE(IF(COLUMNS($E1284:I1284)&lt;=COUNTIF(INDIRECT("'Raw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Input'!$B$3)),COLUMNS($E1284:I1284))),""))</f>
        <v/>
      </c>
      <c r="J1284" t="str" cm="1">
        <f t="array" aca="1" ref="J1284" ca="1">_xlfn.SINGLE(IF(COLUMNS($E1284:J1284)&lt;=COUNTIF(INDIRECT("'Raw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Input'!$B$3)),COLUMNS($E1284:J1284))),""))</f>
        <v/>
      </c>
      <c r="K1284" t="str" cm="1">
        <f t="array" aca="1" ref="K1284" ca="1">_xlfn.SINGLE(IF(COLUMNS($E1284:E1284)&lt;=COUNTIF(INDIRECT("'Raw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Input'!$B$3)),COLUMNS($E1284:E1284))),""))</f>
        <v>Boolean</v>
      </c>
      <c r="L1284" t="str" cm="1">
        <f t="array" aca="1" ref="L1284" ca="1">_xlfn.SINGLE(IF(COLUMNS($E1284:F1284)&lt;=COUNTIF(INDIRECT("'Raw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Input'!$B$3)),COLUMNS($E1284:F1284))),""))</f>
        <v/>
      </c>
      <c r="M1284" t="str" cm="1">
        <f t="array" aca="1" ref="M1284" ca="1">_xlfn.SINGLE(IF(COLUMNS($E1284:G1284)&lt;=COUNTIF(INDIRECT("'Raw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Input'!$B$3)),COLUMNS($E1284:G1284))),""))</f>
        <v/>
      </c>
      <c r="N1284" t="str" cm="1">
        <f t="array" aca="1" ref="N1284" ca="1">_xlfn.SINGLE(IF(COLUMNS($E1284:H1284)&lt;=COUNTIF(INDIRECT("'Raw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Input'!$B$3)),COLUMNS($E1284:H1284))),""))</f>
        <v/>
      </c>
      <c r="O1284" t="str" cm="1">
        <f t="array" aca="1" ref="O1284" ca="1">_xlfn.SINGLE(IF(COLUMNS($E1284:I1284)&lt;=COUNTIF(INDIRECT("'Raw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Input'!$B$3)),COLUMNS($E1284:I1284))),""))</f>
        <v/>
      </c>
      <c r="P1284" t="str" cm="1">
        <f t="array" aca="1" ref="P1284" ca="1">_xlfn.SINGLE(IF(COLUMNS($E1284:J1284)&lt;=COUNTIF(INDIRECT("'Raw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Input'!$B$3)),COLUMNS($E1284:J1284))),""))</f>
        <v/>
      </c>
      <c r="Q1284" t="str">
        <f t="shared" ca="1" si="477"/>
        <v>Int</v>
      </c>
      <c r="R1284" t="str">
        <f t="shared" ca="1" si="478"/>
        <v/>
      </c>
      <c r="S1284" t="str">
        <f t="shared" ca="1" si="479"/>
        <v/>
      </c>
      <c r="T1284" t="str">
        <f t="shared" ca="1" si="466"/>
        <v/>
      </c>
      <c r="U1284" t="str">
        <f t="shared" ca="1" si="467"/>
        <v/>
      </c>
      <c r="V1284">
        <v>1284</v>
      </c>
      <c r="DE1284"/>
      <c r="HB1284"/>
    </row>
    <row r="1285" spans="1:210">
      <c r="A1285">
        <v>9</v>
      </c>
      <c r="B1285" t="str">
        <f t="shared" ca="1" si="476"/>
        <v/>
      </c>
      <c r="C1285" t="str">
        <f t="shared" ca="1" si="480"/>
        <v/>
      </c>
      <c r="D1285" t="str">
        <f t="shared" ca="1" si="481"/>
        <v/>
      </c>
      <c r="E1285" t="str" cm="1">
        <f t="array" aca="1" ref="E1285" ca="1">_xlfn.SINGLE(IF(COLUMNS($E1285:E1285)&lt;=COUNTIF(INDIRECT("'Raw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Input'!$B$3)),COLUMNS($E1285:E1285))),""))</f>
        <v>Int</v>
      </c>
      <c r="F1285" t="str" cm="1">
        <f t="array" aca="1" ref="F1285" ca="1">_xlfn.SINGLE(IF(COLUMNS($E1285:F1285)&lt;=COUNTIF(INDIRECT("'Raw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Input'!$B$3)),COLUMNS($E1285:F1285))),""))</f>
        <v/>
      </c>
      <c r="G1285" t="str" cm="1">
        <f t="array" aca="1" ref="G1285" ca="1">_xlfn.SINGLE(IF(COLUMNS($E1285:G1285)&lt;=COUNTIF(INDIRECT("'Raw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Input'!$B$3)),COLUMNS($E1285:G1285))),""))</f>
        <v/>
      </c>
      <c r="H1285" t="str" cm="1">
        <f t="array" aca="1" ref="H1285" ca="1">_xlfn.SINGLE(IF(COLUMNS($E1285:H1285)&lt;=COUNTIF(INDIRECT("'Raw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Input'!$B$3)),COLUMNS($E1285:H1285))),""))</f>
        <v/>
      </c>
      <c r="I1285" t="str" cm="1">
        <f t="array" aca="1" ref="I1285" ca="1">_xlfn.SINGLE(IF(COLUMNS($E1285:I1285)&lt;=COUNTIF(INDIRECT("'Raw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Input'!$B$3)),COLUMNS($E1285:I1285))),""))</f>
        <v/>
      </c>
      <c r="J1285" t="str" cm="1">
        <f t="array" aca="1" ref="J1285" ca="1">_xlfn.SINGLE(IF(COLUMNS($E1285:J1285)&lt;=COUNTIF(INDIRECT("'Raw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Input'!$B$3)),COLUMNS($E1285:J1285))),""))</f>
        <v/>
      </c>
      <c r="K1285" t="str" cm="1">
        <f t="array" aca="1" ref="K1285" ca="1">_xlfn.SINGLE(IF(COLUMNS($E1285:E1285)&lt;=COUNTIF(INDIRECT("'Raw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Input'!$B$3)),COLUMNS($E1285:E1285))),""))</f>
        <v>Boolean</v>
      </c>
      <c r="L1285" t="str" cm="1">
        <f t="array" aca="1" ref="L1285" ca="1">_xlfn.SINGLE(IF(COLUMNS($E1285:F1285)&lt;=COUNTIF(INDIRECT("'Raw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Input'!$B$3)),COLUMNS($E1285:F1285))),""))</f>
        <v/>
      </c>
      <c r="M1285" t="str" cm="1">
        <f t="array" aca="1" ref="M1285" ca="1">_xlfn.SINGLE(IF(COLUMNS($E1285:G1285)&lt;=COUNTIF(INDIRECT("'Raw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Input'!$B$3)),COLUMNS($E1285:G1285))),""))</f>
        <v/>
      </c>
      <c r="N1285" t="str" cm="1">
        <f t="array" aca="1" ref="N1285" ca="1">_xlfn.SINGLE(IF(COLUMNS($E1285:H1285)&lt;=COUNTIF(INDIRECT("'Raw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Input'!$B$3)),COLUMNS($E1285:H1285))),""))</f>
        <v/>
      </c>
      <c r="O1285" t="str" cm="1">
        <f t="array" aca="1" ref="O1285" ca="1">_xlfn.SINGLE(IF(COLUMNS($E1285:I1285)&lt;=COUNTIF(INDIRECT("'Raw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Input'!$B$3)),COLUMNS($E1285:I1285))),""))</f>
        <v/>
      </c>
      <c r="P1285" t="str" cm="1">
        <f t="array" aca="1" ref="P1285" ca="1">_xlfn.SINGLE(IF(COLUMNS($E1285:J1285)&lt;=COUNTIF(INDIRECT("'Raw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Input'!$B$3)),COLUMNS($E1285:J1285))),""))</f>
        <v/>
      </c>
      <c r="Q1285" t="str">
        <f t="shared" ca="1" si="477"/>
        <v>Int</v>
      </c>
      <c r="R1285" t="str">
        <f t="shared" ca="1" si="478"/>
        <v/>
      </c>
      <c r="S1285" t="str">
        <f t="shared" ca="1" si="479"/>
        <v/>
      </c>
      <c r="T1285" t="str">
        <f t="shared" ca="1" si="466"/>
        <v/>
      </c>
      <c r="U1285" t="str">
        <f t="shared" ca="1" si="467"/>
        <v/>
      </c>
      <c r="V1285">
        <v>1285</v>
      </c>
      <c r="DE1285"/>
      <c r="HB1285"/>
    </row>
    <row r="1286" spans="1:210">
      <c r="A1286">
        <v>10</v>
      </c>
      <c r="B1286" t="str">
        <f t="shared" ca="1" si="476"/>
        <v/>
      </c>
      <c r="C1286" t="str">
        <f t="shared" ca="1" si="480"/>
        <v/>
      </c>
      <c r="D1286" t="str">
        <f t="shared" ca="1" si="481"/>
        <v/>
      </c>
      <c r="E1286" t="str" cm="1">
        <f t="array" aca="1" ref="E1286" ca="1">_xlfn.SINGLE(IF(COLUMNS($E1286:E1286)&lt;=COUNTIF(INDIRECT("'Raw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Input'!$B$3)),COLUMNS($E1286:E1286))),""))</f>
        <v>Int</v>
      </c>
      <c r="F1286" t="str" cm="1">
        <f t="array" aca="1" ref="F1286" ca="1">_xlfn.SINGLE(IF(COLUMNS($E1286:F1286)&lt;=COUNTIF(INDIRECT("'Raw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Input'!$B$3)),COLUMNS($E1286:F1286))),""))</f>
        <v/>
      </c>
      <c r="G1286" t="str" cm="1">
        <f t="array" aca="1" ref="G1286" ca="1">_xlfn.SINGLE(IF(COLUMNS($E1286:G1286)&lt;=COUNTIF(INDIRECT("'Raw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Input'!$B$3)),COLUMNS($E1286:G1286))),""))</f>
        <v/>
      </c>
      <c r="H1286" t="str" cm="1">
        <f t="array" aca="1" ref="H1286" ca="1">_xlfn.SINGLE(IF(COLUMNS($E1286:H1286)&lt;=COUNTIF(INDIRECT("'Raw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Input'!$B$3)),COLUMNS($E1286:H1286))),""))</f>
        <v/>
      </c>
      <c r="I1286" t="str" cm="1">
        <f t="array" aca="1" ref="I1286" ca="1">_xlfn.SINGLE(IF(COLUMNS($E1286:I1286)&lt;=COUNTIF(INDIRECT("'Raw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Input'!$B$3)),COLUMNS($E1286:I1286))),""))</f>
        <v/>
      </c>
      <c r="J1286" t="str" cm="1">
        <f t="array" aca="1" ref="J1286" ca="1">_xlfn.SINGLE(IF(COLUMNS($E1286:J1286)&lt;=COUNTIF(INDIRECT("'Raw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Input'!$B$3)),COLUMNS($E1286:J1286))),""))</f>
        <v/>
      </c>
      <c r="K1286" t="str" cm="1">
        <f t="array" aca="1" ref="K1286" ca="1">_xlfn.SINGLE(IF(COLUMNS($E1286:E1286)&lt;=COUNTIF(INDIRECT("'Raw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Input'!$B$3)),COLUMNS($E1286:E1286))),""))</f>
        <v>Boolean</v>
      </c>
      <c r="L1286" t="str" cm="1">
        <f t="array" aca="1" ref="L1286" ca="1">_xlfn.SINGLE(IF(COLUMNS($E1286:F1286)&lt;=COUNTIF(INDIRECT("'Raw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Input'!$B$3)),COLUMNS($E1286:F1286))),""))</f>
        <v/>
      </c>
      <c r="M1286" t="str" cm="1">
        <f t="array" aca="1" ref="M1286" ca="1">_xlfn.SINGLE(IF(COLUMNS($E1286:G1286)&lt;=COUNTIF(INDIRECT("'Raw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Input'!$B$3)),COLUMNS($E1286:G1286))),""))</f>
        <v/>
      </c>
      <c r="N1286" t="str" cm="1">
        <f t="array" aca="1" ref="N1286" ca="1">_xlfn.SINGLE(IF(COLUMNS($E1286:H1286)&lt;=COUNTIF(INDIRECT("'Raw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Input'!$B$3)),COLUMNS($E1286:H1286))),""))</f>
        <v/>
      </c>
      <c r="O1286" t="str" cm="1">
        <f t="array" aca="1" ref="O1286" ca="1">_xlfn.SINGLE(IF(COLUMNS($E1286:I1286)&lt;=COUNTIF(INDIRECT("'Raw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Input'!$B$3)),COLUMNS($E1286:I1286))),""))</f>
        <v/>
      </c>
      <c r="P1286" t="str" cm="1">
        <f t="array" aca="1" ref="P1286" ca="1">_xlfn.SINGLE(IF(COLUMNS($E1286:J1286)&lt;=COUNTIF(INDIRECT("'Raw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Input'!$B$3)),COLUMNS($E1286:J1286))),""))</f>
        <v/>
      </c>
      <c r="Q1286" t="str">
        <f t="shared" ca="1" si="477"/>
        <v>Int</v>
      </c>
      <c r="R1286" t="str">
        <f t="shared" ca="1" si="478"/>
        <v/>
      </c>
      <c r="S1286" t="str">
        <f t="shared" ca="1" si="479"/>
        <v/>
      </c>
      <c r="T1286" t="str">
        <f t="shared" ca="1" si="466"/>
        <v/>
      </c>
      <c r="U1286" t="str">
        <f t="shared" ca="1" si="467"/>
        <v/>
      </c>
      <c r="V1286">
        <v>1286</v>
      </c>
      <c r="DE1286"/>
      <c r="HB1286"/>
    </row>
    <row r="1287" spans="1:210">
      <c r="A1287">
        <v>11</v>
      </c>
      <c r="B1287" t="str">
        <f t="shared" ca="1" si="476"/>
        <v/>
      </c>
      <c r="C1287" t="str">
        <f t="shared" ca="1" si="480"/>
        <v/>
      </c>
      <c r="D1287" t="str">
        <f t="shared" ca="1" si="481"/>
        <v/>
      </c>
      <c r="E1287" t="str" cm="1">
        <f t="array" aca="1" ref="E1287" ca="1">_xlfn.SINGLE(IF(COLUMNS($E1287:E1287)&lt;=COUNTIF(INDIRECT("'Raw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Input'!$B$3)),COLUMNS($E1287:E1287))),""))</f>
        <v>Int</v>
      </c>
      <c r="F1287" t="str" cm="1">
        <f t="array" aca="1" ref="F1287" ca="1">_xlfn.SINGLE(IF(COLUMNS($E1287:F1287)&lt;=COUNTIF(INDIRECT("'Raw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Input'!$B$3)),COLUMNS($E1287:F1287))),""))</f>
        <v/>
      </c>
      <c r="G1287" t="str" cm="1">
        <f t="array" aca="1" ref="G1287" ca="1">_xlfn.SINGLE(IF(COLUMNS($E1287:G1287)&lt;=COUNTIF(INDIRECT("'Raw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Input'!$B$3)),COLUMNS($E1287:G1287))),""))</f>
        <v/>
      </c>
      <c r="H1287" t="str" cm="1">
        <f t="array" aca="1" ref="H1287" ca="1">_xlfn.SINGLE(IF(COLUMNS($E1287:H1287)&lt;=COUNTIF(INDIRECT("'Raw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Input'!$B$3)),COLUMNS($E1287:H1287))),""))</f>
        <v/>
      </c>
      <c r="I1287" t="str" cm="1">
        <f t="array" aca="1" ref="I1287" ca="1">_xlfn.SINGLE(IF(COLUMNS($E1287:I1287)&lt;=COUNTIF(INDIRECT("'Raw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Input'!$B$3)),COLUMNS($E1287:I1287))),""))</f>
        <v/>
      </c>
      <c r="J1287" t="str" cm="1">
        <f t="array" aca="1" ref="J1287" ca="1">_xlfn.SINGLE(IF(COLUMNS($E1287:J1287)&lt;=COUNTIF(INDIRECT("'Raw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Input'!$B$3)),COLUMNS($E1287:J1287))),""))</f>
        <v/>
      </c>
      <c r="K1287" t="str" cm="1">
        <f t="array" aca="1" ref="K1287" ca="1">_xlfn.SINGLE(IF(COLUMNS($E1287:E1287)&lt;=COUNTIF(INDIRECT("'Raw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Input'!$B$3)),COLUMNS($E1287:E1287))),""))</f>
        <v>Boolean</v>
      </c>
      <c r="L1287" t="str" cm="1">
        <f t="array" aca="1" ref="L1287" ca="1">_xlfn.SINGLE(IF(COLUMNS($E1287:F1287)&lt;=COUNTIF(INDIRECT("'Raw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Input'!$B$3)),COLUMNS($E1287:F1287))),""))</f>
        <v/>
      </c>
      <c r="M1287" t="str" cm="1">
        <f t="array" aca="1" ref="M1287" ca="1">_xlfn.SINGLE(IF(COLUMNS($E1287:G1287)&lt;=COUNTIF(INDIRECT("'Raw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Input'!$B$3)),COLUMNS($E1287:G1287))),""))</f>
        <v/>
      </c>
      <c r="N1287" t="str" cm="1">
        <f t="array" aca="1" ref="N1287" ca="1">_xlfn.SINGLE(IF(COLUMNS($E1287:H1287)&lt;=COUNTIF(INDIRECT("'Raw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Input'!$B$3)),COLUMNS($E1287:H1287))),""))</f>
        <v/>
      </c>
      <c r="O1287" t="str" cm="1">
        <f t="array" aca="1" ref="O1287" ca="1">_xlfn.SINGLE(IF(COLUMNS($E1287:I1287)&lt;=COUNTIF(INDIRECT("'Raw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Input'!$B$3)),COLUMNS($E1287:I1287))),""))</f>
        <v/>
      </c>
      <c r="P1287" t="str" cm="1">
        <f t="array" aca="1" ref="P1287" ca="1">_xlfn.SINGLE(IF(COLUMNS($E1287:J1287)&lt;=COUNTIF(INDIRECT("'Raw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Input'!$B$3)),COLUMNS($E1287:J1287))),""))</f>
        <v/>
      </c>
      <c r="Q1287" t="str">
        <f t="shared" ca="1" si="477"/>
        <v>Int</v>
      </c>
      <c r="R1287" t="str">
        <f t="shared" ca="1" si="478"/>
        <v/>
      </c>
      <c r="S1287" t="str">
        <f t="shared" ca="1" si="479"/>
        <v/>
      </c>
      <c r="T1287" t="str">
        <f t="shared" ca="1" si="466"/>
        <v/>
      </c>
      <c r="U1287" t="str">
        <f t="shared" ca="1" si="467"/>
        <v/>
      </c>
      <c r="V1287">
        <v>1287</v>
      </c>
      <c r="DE1287"/>
      <c r="HB1287"/>
    </row>
    <row r="1288" spans="1:210">
      <c r="A1288">
        <v>12</v>
      </c>
      <c r="B1288" t="str">
        <f t="shared" ca="1" si="476"/>
        <v/>
      </c>
      <c r="C1288" t="str">
        <f t="shared" ca="1" si="480"/>
        <v/>
      </c>
      <c r="D1288" t="str">
        <f t="shared" ca="1" si="481"/>
        <v/>
      </c>
      <c r="E1288" t="str" cm="1">
        <f t="array" aca="1" ref="E1288" ca="1">_xlfn.SINGLE(IF(COLUMNS($E1288:E1288)&lt;=COUNTIF(INDIRECT("'Raw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Input'!$B$3)),COLUMNS($E1288:E1288))),""))</f>
        <v>Int</v>
      </c>
      <c r="F1288" t="str" cm="1">
        <f t="array" aca="1" ref="F1288" ca="1">_xlfn.SINGLE(IF(COLUMNS($E1288:F1288)&lt;=COUNTIF(INDIRECT("'Raw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Input'!$B$3)),COLUMNS($E1288:F1288))),""))</f>
        <v/>
      </c>
      <c r="G1288" t="str" cm="1">
        <f t="array" aca="1" ref="G1288" ca="1">_xlfn.SINGLE(IF(COLUMNS($E1288:G1288)&lt;=COUNTIF(INDIRECT("'Raw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Input'!$B$3)),COLUMNS($E1288:G1288))),""))</f>
        <v/>
      </c>
      <c r="H1288" t="str" cm="1">
        <f t="array" aca="1" ref="H1288" ca="1">_xlfn.SINGLE(IF(COLUMNS($E1288:H1288)&lt;=COUNTIF(INDIRECT("'Raw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Input'!$B$3)),COLUMNS($E1288:H1288))),""))</f>
        <v/>
      </c>
      <c r="I1288" t="str" cm="1">
        <f t="array" aca="1" ref="I1288" ca="1">_xlfn.SINGLE(IF(COLUMNS($E1288:I1288)&lt;=COUNTIF(INDIRECT("'Raw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Input'!$B$3)),COLUMNS($E1288:I1288))),""))</f>
        <v/>
      </c>
      <c r="J1288" t="str" cm="1">
        <f t="array" aca="1" ref="J1288" ca="1">_xlfn.SINGLE(IF(COLUMNS($E1288:J1288)&lt;=COUNTIF(INDIRECT("'Raw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Input'!$B$3)),COLUMNS($E1288:J1288))),""))</f>
        <v/>
      </c>
      <c r="K1288" t="str" cm="1">
        <f t="array" aca="1" ref="K1288" ca="1">_xlfn.SINGLE(IF(COLUMNS($E1288:E1288)&lt;=COUNTIF(INDIRECT("'Raw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Input'!$B$3)),COLUMNS($E1288:E1288))),""))</f>
        <v>Boolean</v>
      </c>
      <c r="L1288" t="str" cm="1">
        <f t="array" aca="1" ref="L1288" ca="1">_xlfn.SINGLE(IF(COLUMNS($E1288:F1288)&lt;=COUNTIF(INDIRECT("'Raw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Input'!$B$3)),COLUMNS($E1288:F1288))),""))</f>
        <v/>
      </c>
      <c r="M1288" t="str" cm="1">
        <f t="array" aca="1" ref="M1288" ca="1">_xlfn.SINGLE(IF(COLUMNS($E1288:G1288)&lt;=COUNTIF(INDIRECT("'Raw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Input'!$B$3)),COLUMNS($E1288:G1288))),""))</f>
        <v/>
      </c>
      <c r="N1288" t="str" cm="1">
        <f t="array" aca="1" ref="N1288" ca="1">_xlfn.SINGLE(IF(COLUMNS($E1288:H1288)&lt;=COUNTIF(INDIRECT("'Raw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Input'!$B$3)),COLUMNS($E1288:H1288))),""))</f>
        <v/>
      </c>
      <c r="O1288" t="str" cm="1">
        <f t="array" aca="1" ref="O1288" ca="1">_xlfn.SINGLE(IF(COLUMNS($E1288:I1288)&lt;=COUNTIF(INDIRECT("'Raw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Input'!$B$3)),COLUMNS($E1288:I1288))),""))</f>
        <v/>
      </c>
      <c r="P1288" t="str" cm="1">
        <f t="array" aca="1" ref="P1288" ca="1">_xlfn.SINGLE(IF(COLUMNS($E1288:J1288)&lt;=COUNTIF(INDIRECT("'Raw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Input'!$B$3)),COLUMNS($E1288:J1288))),""))</f>
        <v/>
      </c>
      <c r="Q1288" t="str">
        <f t="shared" ca="1" si="477"/>
        <v>Int</v>
      </c>
      <c r="R1288" t="str">
        <f t="shared" ca="1" si="478"/>
        <v/>
      </c>
      <c r="S1288" t="str">
        <f t="shared" ca="1" si="479"/>
        <v/>
      </c>
      <c r="T1288" t="str">
        <f t="shared" ca="1" si="466"/>
        <v/>
      </c>
      <c r="U1288" t="str">
        <f t="shared" ca="1" si="467"/>
        <v/>
      </c>
      <c r="V1288">
        <v>1288</v>
      </c>
      <c r="DE1288"/>
      <c r="HB1288"/>
    </row>
    <row r="1289" spans="1:210">
      <c r="A1289" s="79" t="str">
        <f ca="1">IF(ISBLANK(INDIRECT("Setup!A"&amp;(1+(V1289+11)/13))),"",INDIRECT("Setup!A"&amp;(1+(V1289+11)/13)))</f>
        <v/>
      </c>
      <c r="C1289" t="str">
        <f t="shared" ca="1" si="480"/>
        <v/>
      </c>
      <c r="D1289" t="str">
        <f t="shared" ca="1" si="481"/>
        <v/>
      </c>
      <c r="K1289" t="str" cm="1">
        <f t="array" aca="1" ref="K1289" ca="1">_xlfn.SINGLE(IF(COLUMNS($E1289:E1289)&lt;=COUNTIF(INDIRECT("'Raw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Input'!$B$3)),COLUMNS($E1289:E1289))),""))</f>
        <v/>
      </c>
      <c r="L1289" t="str" cm="1">
        <f t="array" aca="1" ref="L1289" ca="1">_xlfn.SINGLE(IF(COLUMNS($E1289:F1289)&lt;=COUNTIF(INDIRECT("'Raw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Input'!$B$3)),COLUMNS($E1289:F1289))),""))</f>
        <v/>
      </c>
      <c r="M1289" t="str" cm="1">
        <f t="array" aca="1" ref="M1289" ca="1">_xlfn.SINGLE(IF(COLUMNS($E1289:G1289)&lt;=COUNTIF(INDIRECT("'Raw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Input'!$B$3)),COLUMNS($E1289:G1289))),""))</f>
        <v/>
      </c>
      <c r="N1289" t="str" cm="1">
        <f t="array" aca="1" ref="N1289" ca="1">_xlfn.SINGLE(IF(COLUMNS($E1289:H1289)&lt;=COUNTIF(INDIRECT("'Raw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Input'!$B$3)),COLUMNS($E1289:H1289))),""))</f>
        <v/>
      </c>
      <c r="O1289" t="str" cm="1">
        <f t="array" aca="1" ref="O1289" ca="1">_xlfn.SINGLE(IF(COLUMNS($E1289:I1289)&lt;=COUNTIF(INDIRECT("'Raw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Input'!$B$3)),COLUMNS($E1289:I1289))),""))</f>
        <v/>
      </c>
      <c r="P1289" t="str" cm="1">
        <f t="array" aca="1" ref="P1289" ca="1">_xlfn.SINGLE(IF(COLUMNS($E1289:J1289)&lt;=COUNTIF(INDIRECT("'Raw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Input'!$B$3)),COLUMNS($E1289:J1289))),""))</f>
        <v/>
      </c>
      <c r="T1289" t="str">
        <f t="shared" ca="1" si="466"/>
        <v/>
      </c>
      <c r="U1289" t="str">
        <f t="shared" ca="1" si="467"/>
        <v/>
      </c>
      <c r="V1289">
        <v>1289</v>
      </c>
      <c r="DE1289"/>
      <c r="HB1289"/>
    </row>
    <row r="1290" spans="1:210">
      <c r="A1290">
        <v>1</v>
      </c>
      <c r="B1290" t="str">
        <f t="shared" ref="B1290:B1301" ca="1" si="482">IFERROR(IF(ISBLANK(INDIRECT(INDIRECT("A"&amp;V1290-A1290)&amp;"!B"&amp;A1290+3)),"",INDIRECT(INDIRECT("A"&amp;V1290-A1290)&amp;"!B"&amp;A1290+3)),"")</f>
        <v/>
      </c>
      <c r="C1290" t="str">
        <f t="shared" ca="1" si="480"/>
        <v/>
      </c>
      <c r="D1290" t="str">
        <f t="shared" ca="1" si="481"/>
        <v/>
      </c>
      <c r="E1290" t="str" cm="1">
        <f t="array" aca="1" ref="E1290" ca="1">_xlfn.SINGLE(IF(COLUMNS($E1290:E1290)&lt;=COUNTIF(INDIRECT("'Raw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Input'!$B$3)),COLUMNS($E1290:E1290))),""))</f>
        <v>Int</v>
      </c>
      <c r="F1290" t="str" cm="1">
        <f t="array" aca="1" ref="F1290" ca="1">_xlfn.SINGLE(IF(COLUMNS($E1290:F1290)&lt;=COUNTIF(INDIRECT("'Raw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Input'!$B$3)),COLUMNS($E1290:F1290))),""))</f>
        <v/>
      </c>
      <c r="G1290" t="str" cm="1">
        <f t="array" aca="1" ref="G1290" ca="1">_xlfn.SINGLE(IF(COLUMNS($E1290:G1290)&lt;=COUNTIF(INDIRECT("'Raw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Input'!$B$3)),COLUMNS($E1290:G1290))),""))</f>
        <v/>
      </c>
      <c r="H1290" t="str" cm="1">
        <f t="array" aca="1" ref="H1290" ca="1">_xlfn.SINGLE(IF(COLUMNS($E1290:H1290)&lt;=COUNTIF(INDIRECT("'Raw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Input'!$B$3)),COLUMNS($E1290:H1290))),""))</f>
        <v/>
      </c>
      <c r="I1290" t="str" cm="1">
        <f t="array" aca="1" ref="I1290" ca="1">_xlfn.SINGLE(IF(COLUMNS($E1290:I1290)&lt;=COUNTIF(INDIRECT("'Raw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Input'!$B$3)),COLUMNS($E1290:I1290))),""))</f>
        <v/>
      </c>
      <c r="J1290" t="str" cm="1">
        <f t="array" aca="1" ref="J1290" ca="1">_xlfn.SINGLE(IF(COLUMNS($E1290:J1290)&lt;=COUNTIF(INDIRECT("'Raw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Input'!$B$3)),COLUMNS($E1290:J1290))),""))</f>
        <v/>
      </c>
      <c r="K1290" t="str" cm="1">
        <f t="array" aca="1" ref="K1290" ca="1">_xlfn.SINGLE(IF(COLUMNS($E1290:E1290)&lt;=COUNTIF(INDIRECT("'Raw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Input'!$B$3)),COLUMNS($E1290:E1290))),""))</f>
        <v>Boolean</v>
      </c>
      <c r="L1290" t="str" cm="1">
        <f t="array" aca="1" ref="L1290" ca="1">_xlfn.SINGLE(IF(COLUMNS($E1290:F1290)&lt;=COUNTIF(INDIRECT("'Raw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Input'!$B$3)),COLUMNS($E1290:F1290))),""))</f>
        <v/>
      </c>
      <c r="M1290" t="str" cm="1">
        <f t="array" aca="1" ref="M1290" ca="1">_xlfn.SINGLE(IF(COLUMNS($E1290:G1290)&lt;=COUNTIF(INDIRECT("'Raw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Input'!$B$3)),COLUMNS($E1290:G1290))),""))</f>
        <v/>
      </c>
      <c r="N1290" t="str" cm="1">
        <f t="array" aca="1" ref="N1290" ca="1">_xlfn.SINGLE(IF(COLUMNS($E1290:H1290)&lt;=COUNTIF(INDIRECT("'Raw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Input'!$B$3)),COLUMNS($E1290:H1290))),""))</f>
        <v/>
      </c>
      <c r="O1290" t="str" cm="1">
        <f t="array" aca="1" ref="O1290" ca="1">_xlfn.SINGLE(IF(COLUMNS($E1290:I1290)&lt;=COUNTIF(INDIRECT("'Raw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Input'!$B$3)),COLUMNS($E1290:I1290))),""))</f>
        <v/>
      </c>
      <c r="P1290" t="str" cm="1">
        <f t="array" aca="1" ref="P1290" ca="1">_xlfn.SINGLE(IF(COLUMNS($E1290:J1290)&lt;=COUNTIF(INDIRECT("'Raw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Input'!$B$3)),COLUMNS($E1290:J1290))),""))</f>
        <v/>
      </c>
      <c r="Q1290" t="str">
        <f t="shared" ref="Q1290:Q1301" ca="1" si="483">IF(NOT(C1290=K1290),E1290,IF(NOT(C1290=L1290),F1290,IF(NOT(C1290=M1290),G1290,IF(NOT(C1290=N1290),H1290,IF(NOT(C1290=O1290),I1290,IF(NOT(C1290=P1290),J1290,""))))))</f>
        <v>Int</v>
      </c>
      <c r="R1290" t="str">
        <f t="shared" ref="R1290:R1301" ca="1" si="484">IF(AND(NOT(C1290=L1290),NOT(F1290=Q1290)),F1290,IF(AND(NOT(C1290=M1290),NOT(G1290=Q1290)),G1290,IF(AND(NOT(C1290=N1290),NOT(H1290=Q1290)),H1290,IF(AND(NOT(C1290=O1290),NOT(I1290=Q1290)),I1290,IF(AND(NOT(C1290=P1290),NOT(J1290=Q1290)),J1290,"")))))</f>
        <v/>
      </c>
      <c r="S1290" t="str">
        <f t="shared" ref="S1290:S1301" ca="1" si="485">IF(AND(NOT(C1290=M1290),NOT(G1290=Q1290),NOT(G1290=R1290)),G1290,IF(AND(NOT(C1290=N1290),NOT(H1290=Q1290),NOT(H1290=R1290)),H1290,IF(AND(NOT(C1290=O1290),NOT(I1290=Q1290),NOT(I1290=R1290)),I1290,IF(AND(NOT(C1290=P1290),NOT(J1290=Q1290),NOT(J1290=R1290)),J1290,""))))</f>
        <v/>
      </c>
      <c r="T1290" t="str">
        <f t="shared" ca="1" si="466"/>
        <v/>
      </c>
      <c r="U1290" t="str">
        <f t="shared" ca="1" si="467"/>
        <v/>
      </c>
      <c r="V1290">
        <v>1290</v>
      </c>
      <c r="DE1290"/>
      <c r="HB1290"/>
    </row>
    <row r="1291" spans="1:210">
      <c r="A1291">
        <v>2</v>
      </c>
      <c r="B1291" t="str">
        <f t="shared" ca="1" si="482"/>
        <v/>
      </c>
      <c r="C1291" t="str">
        <f t="shared" ca="1" si="480"/>
        <v/>
      </c>
      <c r="D1291" t="str">
        <f t="shared" ca="1" si="481"/>
        <v/>
      </c>
      <c r="E1291" t="str" cm="1">
        <f t="array" aca="1" ref="E1291" ca="1">_xlfn.SINGLE(IF(COLUMNS($E1291:E1291)&lt;=COUNTIF(INDIRECT("'Raw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Input'!$B$3)),COLUMNS($E1291:E1291))),""))</f>
        <v>Int</v>
      </c>
      <c r="F1291" t="str" cm="1">
        <f t="array" aca="1" ref="F1291" ca="1">_xlfn.SINGLE(IF(COLUMNS($E1291:F1291)&lt;=COUNTIF(INDIRECT("'Raw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Input'!$B$3)),COLUMNS($E1291:F1291))),""))</f>
        <v/>
      </c>
      <c r="G1291" t="str" cm="1">
        <f t="array" aca="1" ref="G1291" ca="1">_xlfn.SINGLE(IF(COLUMNS($E1291:G1291)&lt;=COUNTIF(INDIRECT("'Raw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Input'!$B$3)),COLUMNS($E1291:G1291))),""))</f>
        <v/>
      </c>
      <c r="H1291" t="str" cm="1">
        <f t="array" aca="1" ref="H1291" ca="1">_xlfn.SINGLE(IF(COLUMNS($E1291:H1291)&lt;=COUNTIF(INDIRECT("'Raw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Input'!$B$3)),COLUMNS($E1291:H1291))),""))</f>
        <v/>
      </c>
      <c r="I1291" t="str" cm="1">
        <f t="array" aca="1" ref="I1291" ca="1">_xlfn.SINGLE(IF(COLUMNS($E1291:I1291)&lt;=COUNTIF(INDIRECT("'Raw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Input'!$B$3)),COLUMNS($E1291:I1291))),""))</f>
        <v/>
      </c>
      <c r="J1291" t="str" cm="1">
        <f t="array" aca="1" ref="J1291" ca="1">_xlfn.SINGLE(IF(COLUMNS($E1291:J1291)&lt;=COUNTIF(INDIRECT("'Raw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Input'!$B$3)),COLUMNS($E1291:J1291))),""))</f>
        <v/>
      </c>
      <c r="K1291" t="str" cm="1">
        <f t="array" aca="1" ref="K1291" ca="1">_xlfn.SINGLE(IF(COLUMNS($E1291:E1291)&lt;=COUNTIF(INDIRECT("'Raw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Input'!$B$3)),COLUMNS($E1291:E1291))),""))</f>
        <v>Boolean</v>
      </c>
      <c r="L1291" t="str" cm="1">
        <f t="array" aca="1" ref="L1291" ca="1">_xlfn.SINGLE(IF(COLUMNS($E1291:F1291)&lt;=COUNTIF(INDIRECT("'Raw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Input'!$B$3)),COLUMNS($E1291:F1291))),""))</f>
        <v/>
      </c>
      <c r="M1291" t="str" cm="1">
        <f t="array" aca="1" ref="M1291" ca="1">_xlfn.SINGLE(IF(COLUMNS($E1291:G1291)&lt;=COUNTIF(INDIRECT("'Raw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Input'!$B$3)),COLUMNS($E1291:G1291))),""))</f>
        <v/>
      </c>
      <c r="N1291" t="str" cm="1">
        <f t="array" aca="1" ref="N1291" ca="1">_xlfn.SINGLE(IF(COLUMNS($E1291:H1291)&lt;=COUNTIF(INDIRECT("'Raw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Input'!$B$3)),COLUMNS($E1291:H1291))),""))</f>
        <v/>
      </c>
      <c r="O1291" t="str" cm="1">
        <f t="array" aca="1" ref="O1291" ca="1">_xlfn.SINGLE(IF(COLUMNS($E1291:I1291)&lt;=COUNTIF(INDIRECT("'Raw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Input'!$B$3)),COLUMNS($E1291:I1291))),""))</f>
        <v/>
      </c>
      <c r="P1291" t="str" cm="1">
        <f t="array" aca="1" ref="P1291" ca="1">_xlfn.SINGLE(IF(COLUMNS($E1291:J1291)&lt;=COUNTIF(INDIRECT("'Raw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Input'!$B$3)),COLUMNS($E1291:J1291))),""))</f>
        <v/>
      </c>
      <c r="Q1291" t="str">
        <f t="shared" ca="1" si="483"/>
        <v>Int</v>
      </c>
      <c r="R1291" t="str">
        <f t="shared" ca="1" si="484"/>
        <v/>
      </c>
      <c r="S1291" t="str">
        <f t="shared" ca="1" si="485"/>
        <v/>
      </c>
      <c r="T1291" t="str">
        <f t="shared" ca="1" si="466"/>
        <v/>
      </c>
      <c r="U1291" t="str">
        <f t="shared" ca="1" si="467"/>
        <v/>
      </c>
      <c r="V1291">
        <v>1291</v>
      </c>
      <c r="DE1291"/>
      <c r="HB1291"/>
    </row>
    <row r="1292" spans="1:210">
      <c r="A1292">
        <v>3</v>
      </c>
      <c r="B1292" t="str">
        <f t="shared" ca="1" si="482"/>
        <v/>
      </c>
      <c r="C1292" t="str">
        <f t="shared" ca="1" si="480"/>
        <v/>
      </c>
      <c r="D1292" t="str">
        <f t="shared" ca="1" si="481"/>
        <v/>
      </c>
      <c r="E1292" t="str" cm="1">
        <f t="array" aca="1" ref="E1292" ca="1">_xlfn.SINGLE(IF(COLUMNS($E1292:E1292)&lt;=COUNTIF(INDIRECT("'Raw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Input'!$B$3)),COLUMNS($E1292:E1292))),""))</f>
        <v>Int</v>
      </c>
      <c r="F1292" t="str" cm="1">
        <f t="array" aca="1" ref="F1292" ca="1">_xlfn.SINGLE(IF(COLUMNS($E1292:F1292)&lt;=COUNTIF(INDIRECT("'Raw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Input'!$B$3)),COLUMNS($E1292:F1292))),""))</f>
        <v/>
      </c>
      <c r="G1292" t="str" cm="1">
        <f t="array" aca="1" ref="G1292" ca="1">_xlfn.SINGLE(IF(COLUMNS($E1292:G1292)&lt;=COUNTIF(INDIRECT("'Raw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Input'!$B$3)),COLUMNS($E1292:G1292))),""))</f>
        <v/>
      </c>
      <c r="H1292" t="str" cm="1">
        <f t="array" aca="1" ref="H1292" ca="1">_xlfn.SINGLE(IF(COLUMNS($E1292:H1292)&lt;=COUNTIF(INDIRECT("'Raw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Input'!$B$3)),COLUMNS($E1292:H1292))),""))</f>
        <v/>
      </c>
      <c r="I1292" t="str" cm="1">
        <f t="array" aca="1" ref="I1292" ca="1">_xlfn.SINGLE(IF(COLUMNS($E1292:I1292)&lt;=COUNTIF(INDIRECT("'Raw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Input'!$B$3)),COLUMNS($E1292:I1292))),""))</f>
        <v/>
      </c>
      <c r="J1292" t="str" cm="1">
        <f t="array" aca="1" ref="J1292" ca="1">_xlfn.SINGLE(IF(COLUMNS($E1292:J1292)&lt;=COUNTIF(INDIRECT("'Raw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Input'!$B$3)),COLUMNS($E1292:J1292))),""))</f>
        <v/>
      </c>
      <c r="K1292" t="str" cm="1">
        <f t="array" aca="1" ref="K1292" ca="1">_xlfn.SINGLE(IF(COLUMNS($E1292:E1292)&lt;=COUNTIF(INDIRECT("'Raw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Input'!$B$3)),COLUMNS($E1292:E1292))),""))</f>
        <v>Boolean</v>
      </c>
      <c r="L1292" t="str" cm="1">
        <f t="array" aca="1" ref="L1292" ca="1">_xlfn.SINGLE(IF(COLUMNS($E1292:F1292)&lt;=COUNTIF(INDIRECT("'Raw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Input'!$B$3)),COLUMNS($E1292:F1292))),""))</f>
        <v/>
      </c>
      <c r="M1292" t="str" cm="1">
        <f t="array" aca="1" ref="M1292" ca="1">_xlfn.SINGLE(IF(COLUMNS($E1292:G1292)&lt;=COUNTIF(INDIRECT("'Raw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Input'!$B$3)),COLUMNS($E1292:G1292))),""))</f>
        <v/>
      </c>
      <c r="N1292" t="str" cm="1">
        <f t="array" aca="1" ref="N1292" ca="1">_xlfn.SINGLE(IF(COLUMNS($E1292:H1292)&lt;=COUNTIF(INDIRECT("'Raw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Input'!$B$3)),COLUMNS($E1292:H1292))),""))</f>
        <v/>
      </c>
      <c r="O1292" t="str" cm="1">
        <f t="array" aca="1" ref="O1292" ca="1">_xlfn.SINGLE(IF(COLUMNS($E1292:I1292)&lt;=COUNTIF(INDIRECT("'Raw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Input'!$B$3)),COLUMNS($E1292:I1292))),""))</f>
        <v/>
      </c>
      <c r="P1292" t="str" cm="1">
        <f t="array" aca="1" ref="P1292" ca="1">_xlfn.SINGLE(IF(COLUMNS($E1292:J1292)&lt;=COUNTIF(INDIRECT("'Raw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Input'!$B$3)),COLUMNS($E1292:J1292))),""))</f>
        <v/>
      </c>
      <c r="Q1292" t="str">
        <f t="shared" ca="1" si="483"/>
        <v>Int</v>
      </c>
      <c r="R1292" t="str">
        <f t="shared" ca="1" si="484"/>
        <v/>
      </c>
      <c r="S1292" t="str">
        <f t="shared" ca="1" si="485"/>
        <v/>
      </c>
      <c r="T1292" t="str">
        <f t="shared" ca="1" si="466"/>
        <v/>
      </c>
      <c r="U1292" t="str">
        <f t="shared" ca="1" si="467"/>
        <v/>
      </c>
      <c r="V1292">
        <v>1292</v>
      </c>
      <c r="DE1292"/>
      <c r="HB1292"/>
    </row>
    <row r="1293" spans="1:210">
      <c r="A1293">
        <v>4</v>
      </c>
      <c r="B1293" t="str">
        <f t="shared" ca="1" si="482"/>
        <v/>
      </c>
      <c r="C1293" t="str">
        <f t="shared" ca="1" si="480"/>
        <v/>
      </c>
      <c r="D1293" t="str">
        <f t="shared" ca="1" si="481"/>
        <v/>
      </c>
      <c r="E1293" t="str" cm="1">
        <f t="array" aca="1" ref="E1293" ca="1">_xlfn.SINGLE(IF(COLUMNS($E1293:E1293)&lt;=COUNTIF(INDIRECT("'Raw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Input'!$B$3)),COLUMNS($E1293:E1293))),""))</f>
        <v>Int</v>
      </c>
      <c r="F1293" t="str" cm="1">
        <f t="array" aca="1" ref="F1293" ca="1">_xlfn.SINGLE(IF(COLUMNS($E1293:F1293)&lt;=COUNTIF(INDIRECT("'Raw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Input'!$B$3)),COLUMNS($E1293:F1293))),""))</f>
        <v/>
      </c>
      <c r="G1293" t="str" cm="1">
        <f t="array" aca="1" ref="G1293" ca="1">_xlfn.SINGLE(IF(COLUMNS($E1293:G1293)&lt;=COUNTIF(INDIRECT("'Raw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Input'!$B$3)),COLUMNS($E1293:G1293))),""))</f>
        <v/>
      </c>
      <c r="H1293" t="str" cm="1">
        <f t="array" aca="1" ref="H1293" ca="1">_xlfn.SINGLE(IF(COLUMNS($E1293:H1293)&lt;=COUNTIF(INDIRECT("'Raw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Input'!$B$3)),COLUMNS($E1293:H1293))),""))</f>
        <v/>
      </c>
      <c r="I1293" t="str" cm="1">
        <f t="array" aca="1" ref="I1293" ca="1">_xlfn.SINGLE(IF(COLUMNS($E1293:I1293)&lt;=COUNTIF(INDIRECT("'Raw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Input'!$B$3)),COLUMNS($E1293:I1293))),""))</f>
        <v/>
      </c>
      <c r="J1293" t="str" cm="1">
        <f t="array" aca="1" ref="J1293" ca="1">_xlfn.SINGLE(IF(COLUMNS($E1293:J1293)&lt;=COUNTIF(INDIRECT("'Raw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Input'!$B$3)),COLUMNS($E1293:J1293))),""))</f>
        <v/>
      </c>
      <c r="K1293" t="str" cm="1">
        <f t="array" aca="1" ref="K1293" ca="1">_xlfn.SINGLE(IF(COLUMNS($E1293:E1293)&lt;=COUNTIF(INDIRECT("'Raw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Input'!$B$3)),COLUMNS($E1293:E1293))),""))</f>
        <v>Boolean</v>
      </c>
      <c r="L1293" t="str" cm="1">
        <f t="array" aca="1" ref="L1293" ca="1">_xlfn.SINGLE(IF(COLUMNS($E1293:F1293)&lt;=COUNTIF(INDIRECT("'Raw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Input'!$B$3)),COLUMNS($E1293:F1293))),""))</f>
        <v/>
      </c>
      <c r="M1293" t="str" cm="1">
        <f t="array" aca="1" ref="M1293" ca="1">_xlfn.SINGLE(IF(COLUMNS($E1293:G1293)&lt;=COUNTIF(INDIRECT("'Raw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Input'!$B$3)),COLUMNS($E1293:G1293))),""))</f>
        <v/>
      </c>
      <c r="N1293" t="str" cm="1">
        <f t="array" aca="1" ref="N1293" ca="1">_xlfn.SINGLE(IF(COLUMNS($E1293:H1293)&lt;=COUNTIF(INDIRECT("'Raw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Input'!$B$3)),COLUMNS($E1293:H1293))),""))</f>
        <v/>
      </c>
      <c r="O1293" t="str" cm="1">
        <f t="array" aca="1" ref="O1293" ca="1">_xlfn.SINGLE(IF(COLUMNS($E1293:I1293)&lt;=COUNTIF(INDIRECT("'Raw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Input'!$B$3)),COLUMNS($E1293:I1293))),""))</f>
        <v/>
      </c>
      <c r="P1293" t="str" cm="1">
        <f t="array" aca="1" ref="P1293" ca="1">_xlfn.SINGLE(IF(COLUMNS($E1293:J1293)&lt;=COUNTIF(INDIRECT("'Raw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Input'!$B$3)),COLUMNS($E1293:J1293))),""))</f>
        <v/>
      </c>
      <c r="Q1293" t="str">
        <f t="shared" ca="1" si="483"/>
        <v>Int</v>
      </c>
      <c r="R1293" t="str">
        <f t="shared" ca="1" si="484"/>
        <v/>
      </c>
      <c r="S1293" t="str">
        <f t="shared" ca="1" si="485"/>
        <v/>
      </c>
      <c r="T1293" t="str">
        <f t="shared" ca="1" si="466"/>
        <v/>
      </c>
      <c r="U1293" t="str">
        <f t="shared" ca="1" si="467"/>
        <v/>
      </c>
      <c r="V1293">
        <v>1293</v>
      </c>
      <c r="DE1293"/>
      <c r="HB1293"/>
    </row>
    <row r="1294" spans="1:210">
      <c r="A1294">
        <v>5</v>
      </c>
      <c r="B1294" t="str">
        <f t="shared" ca="1" si="482"/>
        <v/>
      </c>
      <c r="C1294" t="str">
        <f t="shared" ca="1" si="480"/>
        <v/>
      </c>
      <c r="D1294" t="str">
        <f t="shared" ca="1" si="481"/>
        <v/>
      </c>
      <c r="E1294" t="str" cm="1">
        <f t="array" aca="1" ref="E1294" ca="1">_xlfn.SINGLE(IF(COLUMNS($E1294:E1294)&lt;=COUNTIF(INDIRECT("'Raw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Input'!$B$3)),COLUMNS($E1294:E1294))),""))</f>
        <v>Int</v>
      </c>
      <c r="F1294" t="str" cm="1">
        <f t="array" aca="1" ref="F1294" ca="1">_xlfn.SINGLE(IF(COLUMNS($E1294:F1294)&lt;=COUNTIF(INDIRECT("'Raw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Input'!$B$3)),COLUMNS($E1294:F1294))),""))</f>
        <v/>
      </c>
      <c r="G1294" t="str" cm="1">
        <f t="array" aca="1" ref="G1294" ca="1">_xlfn.SINGLE(IF(COLUMNS($E1294:G1294)&lt;=COUNTIF(INDIRECT("'Raw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Input'!$B$3)),COLUMNS($E1294:G1294))),""))</f>
        <v/>
      </c>
      <c r="H1294" t="str" cm="1">
        <f t="array" aca="1" ref="H1294" ca="1">_xlfn.SINGLE(IF(COLUMNS($E1294:H1294)&lt;=COUNTIF(INDIRECT("'Raw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Input'!$B$3)),COLUMNS($E1294:H1294))),""))</f>
        <v/>
      </c>
      <c r="I1294" t="str" cm="1">
        <f t="array" aca="1" ref="I1294" ca="1">_xlfn.SINGLE(IF(COLUMNS($E1294:I1294)&lt;=COUNTIF(INDIRECT("'Raw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Input'!$B$3)),COLUMNS($E1294:I1294))),""))</f>
        <v/>
      </c>
      <c r="J1294" t="str" cm="1">
        <f t="array" aca="1" ref="J1294" ca="1">_xlfn.SINGLE(IF(COLUMNS($E1294:J1294)&lt;=COUNTIF(INDIRECT("'Raw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Input'!$B$3)),COLUMNS($E1294:J1294))),""))</f>
        <v/>
      </c>
      <c r="K1294" t="str" cm="1">
        <f t="array" aca="1" ref="K1294" ca="1">_xlfn.SINGLE(IF(COLUMNS($E1294:E1294)&lt;=COUNTIF(INDIRECT("'Raw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Input'!$B$3)),COLUMNS($E1294:E1294))),""))</f>
        <v>Boolean</v>
      </c>
      <c r="L1294" t="str" cm="1">
        <f t="array" aca="1" ref="L1294" ca="1">_xlfn.SINGLE(IF(COLUMNS($E1294:F1294)&lt;=COUNTIF(INDIRECT("'Raw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Input'!$B$3)),COLUMNS($E1294:F1294))),""))</f>
        <v/>
      </c>
      <c r="M1294" t="str" cm="1">
        <f t="array" aca="1" ref="M1294" ca="1">_xlfn.SINGLE(IF(COLUMNS($E1294:G1294)&lt;=COUNTIF(INDIRECT("'Raw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Input'!$B$3)),COLUMNS($E1294:G1294))),""))</f>
        <v/>
      </c>
      <c r="N1294" t="str" cm="1">
        <f t="array" aca="1" ref="N1294" ca="1">_xlfn.SINGLE(IF(COLUMNS($E1294:H1294)&lt;=COUNTIF(INDIRECT("'Raw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Input'!$B$3)),COLUMNS($E1294:H1294))),""))</f>
        <v/>
      </c>
      <c r="O1294" t="str" cm="1">
        <f t="array" aca="1" ref="O1294" ca="1">_xlfn.SINGLE(IF(COLUMNS($E1294:I1294)&lt;=COUNTIF(INDIRECT("'Raw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Input'!$B$3)),COLUMNS($E1294:I1294))),""))</f>
        <v/>
      </c>
      <c r="P1294" t="str" cm="1">
        <f t="array" aca="1" ref="P1294" ca="1">_xlfn.SINGLE(IF(COLUMNS($E1294:J1294)&lt;=COUNTIF(INDIRECT("'Raw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Input'!$B$3)),COLUMNS($E1294:J1294))),""))</f>
        <v/>
      </c>
      <c r="Q1294" t="str">
        <f t="shared" ca="1" si="483"/>
        <v>Int</v>
      </c>
      <c r="R1294" t="str">
        <f t="shared" ca="1" si="484"/>
        <v/>
      </c>
      <c r="S1294" t="str">
        <f t="shared" ca="1" si="485"/>
        <v/>
      </c>
      <c r="T1294" t="str">
        <f t="shared" ca="1" si="466"/>
        <v/>
      </c>
      <c r="U1294" t="str">
        <f t="shared" ca="1" si="467"/>
        <v/>
      </c>
      <c r="V1294">
        <v>1294</v>
      </c>
      <c r="DE1294"/>
      <c r="HB1294"/>
    </row>
    <row r="1295" spans="1:210">
      <c r="A1295">
        <v>6</v>
      </c>
      <c r="B1295" t="str">
        <f t="shared" ca="1" si="482"/>
        <v/>
      </c>
      <c r="C1295" t="str">
        <f t="shared" ca="1" si="480"/>
        <v/>
      </c>
      <c r="D1295" t="str">
        <f t="shared" ca="1" si="481"/>
        <v/>
      </c>
      <c r="E1295" t="str" cm="1">
        <f t="array" aca="1" ref="E1295" ca="1">_xlfn.SINGLE(IF(COLUMNS($E1295:E1295)&lt;=COUNTIF(INDIRECT("'Raw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Input'!$B$3)),COLUMNS($E1295:E1295))),""))</f>
        <v>Int</v>
      </c>
      <c r="F1295" t="str" cm="1">
        <f t="array" aca="1" ref="F1295" ca="1">_xlfn.SINGLE(IF(COLUMNS($E1295:F1295)&lt;=COUNTIF(INDIRECT("'Raw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Input'!$B$3)),COLUMNS($E1295:F1295))),""))</f>
        <v/>
      </c>
      <c r="G1295" t="str" cm="1">
        <f t="array" aca="1" ref="G1295" ca="1">_xlfn.SINGLE(IF(COLUMNS($E1295:G1295)&lt;=COUNTIF(INDIRECT("'Raw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Input'!$B$3)),COLUMNS($E1295:G1295))),""))</f>
        <v/>
      </c>
      <c r="H1295" t="str" cm="1">
        <f t="array" aca="1" ref="H1295" ca="1">_xlfn.SINGLE(IF(COLUMNS($E1295:H1295)&lt;=COUNTIF(INDIRECT("'Raw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Input'!$B$3)),COLUMNS($E1295:H1295))),""))</f>
        <v/>
      </c>
      <c r="I1295" t="str" cm="1">
        <f t="array" aca="1" ref="I1295" ca="1">_xlfn.SINGLE(IF(COLUMNS($E1295:I1295)&lt;=COUNTIF(INDIRECT("'Raw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Input'!$B$3)),COLUMNS($E1295:I1295))),""))</f>
        <v/>
      </c>
      <c r="J1295" t="str" cm="1">
        <f t="array" aca="1" ref="J1295" ca="1">_xlfn.SINGLE(IF(COLUMNS($E1295:J1295)&lt;=COUNTIF(INDIRECT("'Raw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Input'!$B$3)),COLUMNS($E1295:J1295))),""))</f>
        <v/>
      </c>
      <c r="K1295" t="str" cm="1">
        <f t="array" aca="1" ref="K1295" ca="1">_xlfn.SINGLE(IF(COLUMNS($E1295:E1295)&lt;=COUNTIF(INDIRECT("'Raw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Input'!$B$3)),COLUMNS($E1295:E1295))),""))</f>
        <v>Boolean</v>
      </c>
      <c r="L1295" t="str" cm="1">
        <f t="array" aca="1" ref="L1295" ca="1">_xlfn.SINGLE(IF(COLUMNS($E1295:F1295)&lt;=COUNTIF(INDIRECT("'Raw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Input'!$B$3)),COLUMNS($E1295:F1295))),""))</f>
        <v/>
      </c>
      <c r="M1295" t="str" cm="1">
        <f t="array" aca="1" ref="M1295" ca="1">_xlfn.SINGLE(IF(COLUMNS($E1295:G1295)&lt;=COUNTIF(INDIRECT("'Raw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Input'!$B$3)),COLUMNS($E1295:G1295))),""))</f>
        <v/>
      </c>
      <c r="N1295" t="str" cm="1">
        <f t="array" aca="1" ref="N1295" ca="1">_xlfn.SINGLE(IF(COLUMNS($E1295:H1295)&lt;=COUNTIF(INDIRECT("'Raw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Input'!$B$3)),COLUMNS($E1295:H1295))),""))</f>
        <v/>
      </c>
      <c r="O1295" t="str" cm="1">
        <f t="array" aca="1" ref="O1295" ca="1">_xlfn.SINGLE(IF(COLUMNS($E1295:I1295)&lt;=COUNTIF(INDIRECT("'Raw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Input'!$B$3)),COLUMNS($E1295:I1295))),""))</f>
        <v/>
      </c>
      <c r="P1295" t="str" cm="1">
        <f t="array" aca="1" ref="P1295" ca="1">_xlfn.SINGLE(IF(COLUMNS($E1295:J1295)&lt;=COUNTIF(INDIRECT("'Raw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Input'!$B$3)),COLUMNS($E1295:J1295))),""))</f>
        <v/>
      </c>
      <c r="Q1295" t="str">
        <f t="shared" ca="1" si="483"/>
        <v>Int</v>
      </c>
      <c r="R1295" t="str">
        <f t="shared" ca="1" si="484"/>
        <v/>
      </c>
      <c r="S1295" t="str">
        <f t="shared" ca="1" si="485"/>
        <v/>
      </c>
      <c r="T1295" t="str">
        <f t="shared" ca="1" si="466"/>
        <v/>
      </c>
      <c r="U1295" t="str">
        <f t="shared" ca="1" si="467"/>
        <v/>
      </c>
      <c r="V1295">
        <v>1295</v>
      </c>
      <c r="DE1295"/>
      <c r="HB1295"/>
    </row>
    <row r="1296" spans="1:210">
      <c r="A1296">
        <v>7</v>
      </c>
      <c r="B1296" t="str">
        <f t="shared" ca="1" si="482"/>
        <v/>
      </c>
      <c r="C1296" t="str">
        <f t="shared" ca="1" si="480"/>
        <v/>
      </c>
      <c r="D1296" t="str">
        <f t="shared" ca="1" si="481"/>
        <v/>
      </c>
      <c r="E1296" t="str" cm="1">
        <f t="array" aca="1" ref="E1296" ca="1">_xlfn.SINGLE(IF(COLUMNS($E1296:E1296)&lt;=COUNTIF(INDIRECT("'Raw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Input'!$B$3)),COLUMNS($E1296:E1296))),""))</f>
        <v>Int</v>
      </c>
      <c r="F1296" t="str" cm="1">
        <f t="array" aca="1" ref="F1296" ca="1">_xlfn.SINGLE(IF(COLUMNS($E1296:F1296)&lt;=COUNTIF(INDIRECT("'Raw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Input'!$B$3)),COLUMNS($E1296:F1296))),""))</f>
        <v/>
      </c>
      <c r="G1296" t="str" cm="1">
        <f t="array" aca="1" ref="G1296" ca="1">_xlfn.SINGLE(IF(COLUMNS($E1296:G1296)&lt;=COUNTIF(INDIRECT("'Raw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Input'!$B$3)),COLUMNS($E1296:G1296))),""))</f>
        <v/>
      </c>
      <c r="H1296" t="str" cm="1">
        <f t="array" aca="1" ref="H1296" ca="1">_xlfn.SINGLE(IF(COLUMNS($E1296:H1296)&lt;=COUNTIF(INDIRECT("'Raw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Input'!$B$3)),COLUMNS($E1296:H1296))),""))</f>
        <v/>
      </c>
      <c r="I1296" t="str" cm="1">
        <f t="array" aca="1" ref="I1296" ca="1">_xlfn.SINGLE(IF(COLUMNS($E1296:I1296)&lt;=COUNTIF(INDIRECT("'Raw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Input'!$B$3)),COLUMNS($E1296:I1296))),""))</f>
        <v/>
      </c>
      <c r="J1296" t="str" cm="1">
        <f t="array" aca="1" ref="J1296" ca="1">_xlfn.SINGLE(IF(COLUMNS($E1296:J1296)&lt;=COUNTIF(INDIRECT("'Raw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Input'!$B$3)),COLUMNS($E1296:J1296))),""))</f>
        <v/>
      </c>
      <c r="K1296" t="str" cm="1">
        <f t="array" aca="1" ref="K1296" ca="1">_xlfn.SINGLE(IF(COLUMNS($E1296:E1296)&lt;=COUNTIF(INDIRECT("'Raw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Input'!$B$3)),COLUMNS($E1296:E1296))),""))</f>
        <v>Boolean</v>
      </c>
      <c r="L1296" t="str" cm="1">
        <f t="array" aca="1" ref="L1296" ca="1">_xlfn.SINGLE(IF(COLUMNS($E1296:F1296)&lt;=COUNTIF(INDIRECT("'Raw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Input'!$B$3)),COLUMNS($E1296:F1296))),""))</f>
        <v/>
      </c>
      <c r="M1296" t="str" cm="1">
        <f t="array" aca="1" ref="M1296" ca="1">_xlfn.SINGLE(IF(COLUMNS($E1296:G1296)&lt;=COUNTIF(INDIRECT("'Raw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Input'!$B$3)),COLUMNS($E1296:G1296))),""))</f>
        <v/>
      </c>
      <c r="N1296" t="str" cm="1">
        <f t="array" aca="1" ref="N1296" ca="1">_xlfn.SINGLE(IF(COLUMNS($E1296:H1296)&lt;=COUNTIF(INDIRECT("'Raw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Input'!$B$3)),COLUMNS($E1296:H1296))),""))</f>
        <v/>
      </c>
      <c r="O1296" t="str" cm="1">
        <f t="array" aca="1" ref="O1296" ca="1">_xlfn.SINGLE(IF(COLUMNS($E1296:I1296)&lt;=COUNTIF(INDIRECT("'Raw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Input'!$B$3)),COLUMNS($E1296:I1296))),""))</f>
        <v/>
      </c>
      <c r="P1296" t="str" cm="1">
        <f t="array" aca="1" ref="P1296" ca="1">_xlfn.SINGLE(IF(COLUMNS($E1296:J1296)&lt;=COUNTIF(INDIRECT("'Raw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Input'!$B$3)),COLUMNS($E1296:J1296))),""))</f>
        <v/>
      </c>
      <c r="Q1296" t="str">
        <f t="shared" ca="1" si="483"/>
        <v>Int</v>
      </c>
      <c r="R1296" t="str">
        <f t="shared" ca="1" si="484"/>
        <v/>
      </c>
      <c r="S1296" t="str">
        <f t="shared" ca="1" si="485"/>
        <v/>
      </c>
      <c r="T1296" t="str">
        <f t="shared" ca="1" si="466"/>
        <v/>
      </c>
      <c r="U1296" t="str">
        <f t="shared" ca="1" si="467"/>
        <v/>
      </c>
      <c r="V1296">
        <v>1296</v>
      </c>
      <c r="DE1296"/>
      <c r="HB1296"/>
    </row>
    <row r="1297" spans="1:210">
      <c r="A1297">
        <v>8</v>
      </c>
      <c r="B1297" t="str">
        <f t="shared" ca="1" si="482"/>
        <v/>
      </c>
      <c r="C1297" t="str">
        <f t="shared" ca="1" si="480"/>
        <v/>
      </c>
      <c r="D1297" t="str">
        <f t="shared" ca="1" si="481"/>
        <v/>
      </c>
      <c r="E1297" t="str" cm="1">
        <f t="array" aca="1" ref="E1297" ca="1">_xlfn.SINGLE(IF(COLUMNS($E1297:E1297)&lt;=COUNTIF(INDIRECT("'Raw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Input'!$B$3)),COLUMNS($E1297:E1297))),""))</f>
        <v>Int</v>
      </c>
      <c r="F1297" t="str" cm="1">
        <f t="array" aca="1" ref="F1297" ca="1">_xlfn.SINGLE(IF(COLUMNS($E1297:F1297)&lt;=COUNTIF(INDIRECT("'Raw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Input'!$B$3)),COLUMNS($E1297:F1297))),""))</f>
        <v/>
      </c>
      <c r="G1297" t="str" cm="1">
        <f t="array" aca="1" ref="G1297" ca="1">_xlfn.SINGLE(IF(COLUMNS($E1297:G1297)&lt;=COUNTIF(INDIRECT("'Raw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Input'!$B$3)),COLUMNS($E1297:G1297))),""))</f>
        <v/>
      </c>
      <c r="H1297" t="str" cm="1">
        <f t="array" aca="1" ref="H1297" ca="1">_xlfn.SINGLE(IF(COLUMNS($E1297:H1297)&lt;=COUNTIF(INDIRECT("'Raw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Input'!$B$3)),COLUMNS($E1297:H1297))),""))</f>
        <v/>
      </c>
      <c r="I1297" t="str" cm="1">
        <f t="array" aca="1" ref="I1297" ca="1">_xlfn.SINGLE(IF(COLUMNS($E1297:I1297)&lt;=COUNTIF(INDIRECT("'Raw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Input'!$B$3)),COLUMNS($E1297:I1297))),""))</f>
        <v/>
      </c>
      <c r="J1297" t="str" cm="1">
        <f t="array" aca="1" ref="J1297" ca="1">_xlfn.SINGLE(IF(COLUMNS($E1297:J1297)&lt;=COUNTIF(INDIRECT("'Raw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Input'!$B$3)),COLUMNS($E1297:J1297))),""))</f>
        <v/>
      </c>
      <c r="K1297" t="str" cm="1">
        <f t="array" aca="1" ref="K1297" ca="1">_xlfn.SINGLE(IF(COLUMNS($E1297:E1297)&lt;=COUNTIF(INDIRECT("'Raw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Input'!$B$3)),COLUMNS($E1297:E1297))),""))</f>
        <v>Boolean</v>
      </c>
      <c r="L1297" t="str" cm="1">
        <f t="array" aca="1" ref="L1297" ca="1">_xlfn.SINGLE(IF(COLUMNS($E1297:F1297)&lt;=COUNTIF(INDIRECT("'Raw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Input'!$B$3)),COLUMNS($E1297:F1297))),""))</f>
        <v/>
      </c>
      <c r="M1297" t="str" cm="1">
        <f t="array" aca="1" ref="M1297" ca="1">_xlfn.SINGLE(IF(COLUMNS($E1297:G1297)&lt;=COUNTIF(INDIRECT("'Raw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Input'!$B$3)),COLUMNS($E1297:G1297))),""))</f>
        <v/>
      </c>
      <c r="N1297" t="str" cm="1">
        <f t="array" aca="1" ref="N1297" ca="1">_xlfn.SINGLE(IF(COLUMNS($E1297:H1297)&lt;=COUNTIF(INDIRECT("'Raw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Input'!$B$3)),COLUMNS($E1297:H1297))),""))</f>
        <v/>
      </c>
      <c r="O1297" t="str" cm="1">
        <f t="array" aca="1" ref="O1297" ca="1">_xlfn.SINGLE(IF(COLUMNS($E1297:I1297)&lt;=COUNTIF(INDIRECT("'Raw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Input'!$B$3)),COLUMNS($E1297:I1297))),""))</f>
        <v/>
      </c>
      <c r="P1297" t="str" cm="1">
        <f t="array" aca="1" ref="P1297" ca="1">_xlfn.SINGLE(IF(COLUMNS($E1297:J1297)&lt;=COUNTIF(INDIRECT("'Raw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Input'!$B$3)),COLUMNS($E1297:J1297))),""))</f>
        <v/>
      </c>
      <c r="Q1297" t="str">
        <f t="shared" ca="1" si="483"/>
        <v>Int</v>
      </c>
      <c r="R1297" t="str">
        <f t="shared" ca="1" si="484"/>
        <v/>
      </c>
      <c r="S1297" t="str">
        <f t="shared" ca="1" si="485"/>
        <v/>
      </c>
      <c r="T1297" t="str">
        <f t="shared" ca="1" si="466"/>
        <v/>
      </c>
      <c r="U1297" t="str">
        <f t="shared" ca="1" si="467"/>
        <v/>
      </c>
      <c r="V1297">
        <v>1297</v>
      </c>
      <c r="DE1297"/>
      <c r="HB1297"/>
    </row>
    <row r="1298" spans="1:210">
      <c r="A1298">
        <v>9</v>
      </c>
      <c r="B1298" t="str">
        <f t="shared" ca="1" si="482"/>
        <v/>
      </c>
      <c r="C1298" t="str">
        <f t="shared" ca="1" si="480"/>
        <v/>
      </c>
      <c r="D1298" t="str">
        <f t="shared" ca="1" si="481"/>
        <v/>
      </c>
      <c r="E1298" t="str" cm="1">
        <f t="array" aca="1" ref="E1298" ca="1">_xlfn.SINGLE(IF(COLUMNS($E1298:E1298)&lt;=COUNTIF(INDIRECT("'Raw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Input'!$B$3)),COLUMNS($E1298:E1298))),""))</f>
        <v>Int</v>
      </c>
      <c r="F1298" t="str" cm="1">
        <f t="array" aca="1" ref="F1298" ca="1">_xlfn.SINGLE(IF(COLUMNS($E1298:F1298)&lt;=COUNTIF(INDIRECT("'Raw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Input'!$B$3)),COLUMNS($E1298:F1298))),""))</f>
        <v/>
      </c>
      <c r="G1298" t="str" cm="1">
        <f t="array" aca="1" ref="G1298" ca="1">_xlfn.SINGLE(IF(COLUMNS($E1298:G1298)&lt;=COUNTIF(INDIRECT("'Raw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Input'!$B$3)),COLUMNS($E1298:G1298))),""))</f>
        <v/>
      </c>
      <c r="H1298" t="str" cm="1">
        <f t="array" aca="1" ref="H1298" ca="1">_xlfn.SINGLE(IF(COLUMNS($E1298:H1298)&lt;=COUNTIF(INDIRECT("'Raw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Input'!$B$3)),COLUMNS($E1298:H1298))),""))</f>
        <v/>
      </c>
      <c r="I1298" t="str" cm="1">
        <f t="array" aca="1" ref="I1298" ca="1">_xlfn.SINGLE(IF(COLUMNS($E1298:I1298)&lt;=COUNTIF(INDIRECT("'Raw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Input'!$B$3)),COLUMNS($E1298:I1298))),""))</f>
        <v/>
      </c>
      <c r="J1298" t="str" cm="1">
        <f t="array" aca="1" ref="J1298" ca="1">_xlfn.SINGLE(IF(COLUMNS($E1298:J1298)&lt;=COUNTIF(INDIRECT("'Raw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Input'!$B$3)),COLUMNS($E1298:J1298))),""))</f>
        <v/>
      </c>
      <c r="K1298" t="str" cm="1">
        <f t="array" aca="1" ref="K1298" ca="1">_xlfn.SINGLE(IF(COLUMNS($E1298:E1298)&lt;=COUNTIF(INDIRECT("'Raw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Input'!$B$3)),COLUMNS($E1298:E1298))),""))</f>
        <v>Boolean</v>
      </c>
      <c r="L1298" t="str" cm="1">
        <f t="array" aca="1" ref="L1298" ca="1">_xlfn.SINGLE(IF(COLUMNS($E1298:F1298)&lt;=COUNTIF(INDIRECT("'Raw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Input'!$B$3)),COLUMNS($E1298:F1298))),""))</f>
        <v/>
      </c>
      <c r="M1298" t="str" cm="1">
        <f t="array" aca="1" ref="M1298" ca="1">_xlfn.SINGLE(IF(COLUMNS($E1298:G1298)&lt;=COUNTIF(INDIRECT("'Raw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Input'!$B$3)),COLUMNS($E1298:G1298))),""))</f>
        <v/>
      </c>
      <c r="N1298" t="str" cm="1">
        <f t="array" aca="1" ref="N1298" ca="1">_xlfn.SINGLE(IF(COLUMNS($E1298:H1298)&lt;=COUNTIF(INDIRECT("'Raw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Input'!$B$3)),COLUMNS($E1298:H1298))),""))</f>
        <v/>
      </c>
      <c r="O1298" t="str" cm="1">
        <f t="array" aca="1" ref="O1298" ca="1">_xlfn.SINGLE(IF(COLUMNS($E1298:I1298)&lt;=COUNTIF(INDIRECT("'Raw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Input'!$B$3)),COLUMNS($E1298:I1298))),""))</f>
        <v/>
      </c>
      <c r="P1298" t="str" cm="1">
        <f t="array" aca="1" ref="P1298" ca="1">_xlfn.SINGLE(IF(COLUMNS($E1298:J1298)&lt;=COUNTIF(INDIRECT("'Raw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Input'!$B$3)),COLUMNS($E1298:J1298))),""))</f>
        <v/>
      </c>
      <c r="Q1298" t="str">
        <f t="shared" ca="1" si="483"/>
        <v>Int</v>
      </c>
      <c r="R1298" t="str">
        <f t="shared" ca="1" si="484"/>
        <v/>
      </c>
      <c r="S1298" t="str">
        <f t="shared" ca="1" si="485"/>
        <v/>
      </c>
      <c r="T1298" t="str">
        <f t="shared" ca="1" si="466"/>
        <v/>
      </c>
      <c r="U1298" t="str">
        <f t="shared" ca="1" si="467"/>
        <v/>
      </c>
      <c r="V1298">
        <v>1298</v>
      </c>
      <c r="DE1298"/>
      <c r="HB1298"/>
    </row>
    <row r="1299" spans="1:210">
      <c r="A1299">
        <v>10</v>
      </c>
      <c r="B1299" t="str">
        <f t="shared" ca="1" si="482"/>
        <v/>
      </c>
      <c r="C1299" t="str">
        <f t="shared" ca="1" si="480"/>
        <v/>
      </c>
      <c r="D1299" t="str">
        <f t="shared" ca="1" si="481"/>
        <v/>
      </c>
      <c r="E1299" t="str" cm="1">
        <f t="array" aca="1" ref="E1299" ca="1">_xlfn.SINGLE(IF(COLUMNS($E1299:E1299)&lt;=COUNTIF(INDIRECT("'Raw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Input'!$B$3)),COLUMNS($E1299:E1299))),""))</f>
        <v>Int</v>
      </c>
      <c r="F1299" t="str" cm="1">
        <f t="array" aca="1" ref="F1299" ca="1">_xlfn.SINGLE(IF(COLUMNS($E1299:F1299)&lt;=COUNTIF(INDIRECT("'Raw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Input'!$B$3)),COLUMNS($E1299:F1299))),""))</f>
        <v/>
      </c>
      <c r="G1299" t="str" cm="1">
        <f t="array" aca="1" ref="G1299" ca="1">_xlfn.SINGLE(IF(COLUMNS($E1299:G1299)&lt;=COUNTIF(INDIRECT("'Raw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Input'!$B$3)),COLUMNS($E1299:G1299))),""))</f>
        <v/>
      </c>
      <c r="H1299" t="str" cm="1">
        <f t="array" aca="1" ref="H1299" ca="1">_xlfn.SINGLE(IF(COLUMNS($E1299:H1299)&lt;=COUNTIF(INDIRECT("'Raw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Input'!$B$3)),COLUMNS($E1299:H1299))),""))</f>
        <v/>
      </c>
      <c r="I1299" t="str" cm="1">
        <f t="array" aca="1" ref="I1299" ca="1">_xlfn.SINGLE(IF(COLUMNS($E1299:I1299)&lt;=COUNTIF(INDIRECT("'Raw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Input'!$B$3)),COLUMNS($E1299:I1299))),""))</f>
        <v/>
      </c>
      <c r="J1299" t="str" cm="1">
        <f t="array" aca="1" ref="J1299" ca="1">_xlfn.SINGLE(IF(COLUMNS($E1299:J1299)&lt;=COUNTIF(INDIRECT("'Raw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Input'!$B$3)),COLUMNS($E1299:J1299))),""))</f>
        <v/>
      </c>
      <c r="K1299" t="str" cm="1">
        <f t="array" aca="1" ref="K1299" ca="1">_xlfn.SINGLE(IF(COLUMNS($E1299:E1299)&lt;=COUNTIF(INDIRECT("'Raw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Input'!$B$3)),COLUMNS($E1299:E1299))),""))</f>
        <v>Boolean</v>
      </c>
      <c r="L1299" t="str" cm="1">
        <f t="array" aca="1" ref="L1299" ca="1">_xlfn.SINGLE(IF(COLUMNS($E1299:F1299)&lt;=COUNTIF(INDIRECT("'Raw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Input'!$B$3)),COLUMNS($E1299:F1299))),""))</f>
        <v/>
      </c>
      <c r="M1299" t="str" cm="1">
        <f t="array" aca="1" ref="M1299" ca="1">_xlfn.SINGLE(IF(COLUMNS($E1299:G1299)&lt;=COUNTIF(INDIRECT("'Raw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Input'!$B$3)),COLUMNS($E1299:G1299))),""))</f>
        <v/>
      </c>
      <c r="N1299" t="str" cm="1">
        <f t="array" aca="1" ref="N1299" ca="1">_xlfn.SINGLE(IF(COLUMNS($E1299:H1299)&lt;=COUNTIF(INDIRECT("'Raw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Input'!$B$3)),COLUMNS($E1299:H1299))),""))</f>
        <v/>
      </c>
      <c r="O1299" t="str" cm="1">
        <f t="array" aca="1" ref="O1299" ca="1">_xlfn.SINGLE(IF(COLUMNS($E1299:I1299)&lt;=COUNTIF(INDIRECT("'Raw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Input'!$B$3)),COLUMNS($E1299:I1299))),""))</f>
        <v/>
      </c>
      <c r="P1299" t="str" cm="1">
        <f t="array" aca="1" ref="P1299" ca="1">_xlfn.SINGLE(IF(COLUMNS($E1299:J1299)&lt;=COUNTIF(INDIRECT("'Raw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Input'!$B$3)),COLUMNS($E1299:J1299))),""))</f>
        <v/>
      </c>
      <c r="Q1299" t="str">
        <f t="shared" ca="1" si="483"/>
        <v>Int</v>
      </c>
      <c r="R1299" t="str">
        <f t="shared" ca="1" si="484"/>
        <v/>
      </c>
      <c r="S1299" t="str">
        <f t="shared" ca="1" si="485"/>
        <v/>
      </c>
      <c r="T1299" t="str">
        <f t="shared" ca="1" si="466"/>
        <v/>
      </c>
      <c r="U1299" t="str">
        <f t="shared" ca="1" si="467"/>
        <v/>
      </c>
      <c r="V1299">
        <v>1299</v>
      </c>
      <c r="DE1299"/>
      <c r="HB1299"/>
    </row>
    <row r="1300" spans="1:210">
      <c r="A1300">
        <v>11</v>
      </c>
      <c r="B1300" t="str">
        <f t="shared" ca="1" si="482"/>
        <v/>
      </c>
      <c r="C1300" t="str">
        <f t="shared" ca="1" si="480"/>
        <v/>
      </c>
      <c r="D1300" t="str">
        <f t="shared" ca="1" si="481"/>
        <v/>
      </c>
      <c r="E1300" t="str" cm="1">
        <f t="array" aca="1" ref="E1300" ca="1">_xlfn.SINGLE(IF(COLUMNS($E1300:E1300)&lt;=COUNTIF(INDIRECT("'Raw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Input'!$B$3)),COLUMNS($E1300:E1300))),""))</f>
        <v>Int</v>
      </c>
      <c r="F1300" t="str" cm="1">
        <f t="array" aca="1" ref="F1300" ca="1">_xlfn.SINGLE(IF(COLUMNS($E1300:F1300)&lt;=COUNTIF(INDIRECT("'Raw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Input'!$B$3)),COLUMNS($E1300:F1300))),""))</f>
        <v/>
      </c>
      <c r="G1300" t="str" cm="1">
        <f t="array" aca="1" ref="G1300" ca="1">_xlfn.SINGLE(IF(COLUMNS($E1300:G1300)&lt;=COUNTIF(INDIRECT("'Raw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Input'!$B$3)),COLUMNS($E1300:G1300))),""))</f>
        <v/>
      </c>
      <c r="H1300" t="str" cm="1">
        <f t="array" aca="1" ref="H1300" ca="1">_xlfn.SINGLE(IF(COLUMNS($E1300:H1300)&lt;=COUNTIF(INDIRECT("'Raw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Input'!$B$3)),COLUMNS($E1300:H1300))),""))</f>
        <v/>
      </c>
      <c r="I1300" t="str" cm="1">
        <f t="array" aca="1" ref="I1300" ca="1">_xlfn.SINGLE(IF(COLUMNS($E1300:I1300)&lt;=COUNTIF(INDIRECT("'Raw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Input'!$B$3)),COLUMNS($E1300:I1300))),""))</f>
        <v/>
      </c>
      <c r="J1300" t="str" cm="1">
        <f t="array" aca="1" ref="J1300" ca="1">_xlfn.SINGLE(IF(COLUMNS($E1300:J1300)&lt;=COUNTIF(INDIRECT("'Raw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Input'!$B$3)),COLUMNS($E1300:J1300))),""))</f>
        <v/>
      </c>
      <c r="K1300" t="str" cm="1">
        <f t="array" aca="1" ref="K1300" ca="1">_xlfn.SINGLE(IF(COLUMNS($E1300:E1300)&lt;=COUNTIF(INDIRECT("'Raw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Input'!$B$3)),COLUMNS($E1300:E1300))),""))</f>
        <v>Boolean</v>
      </c>
      <c r="L1300" t="str" cm="1">
        <f t="array" aca="1" ref="L1300" ca="1">_xlfn.SINGLE(IF(COLUMNS($E1300:F1300)&lt;=COUNTIF(INDIRECT("'Raw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Input'!$B$3)),COLUMNS($E1300:F1300))),""))</f>
        <v/>
      </c>
      <c r="M1300" t="str" cm="1">
        <f t="array" aca="1" ref="M1300" ca="1">_xlfn.SINGLE(IF(COLUMNS($E1300:G1300)&lt;=COUNTIF(INDIRECT("'Raw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Input'!$B$3)),COLUMNS($E1300:G1300))),""))</f>
        <v/>
      </c>
      <c r="N1300" t="str" cm="1">
        <f t="array" aca="1" ref="N1300" ca="1">_xlfn.SINGLE(IF(COLUMNS($E1300:H1300)&lt;=COUNTIF(INDIRECT("'Raw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Input'!$B$3)),COLUMNS($E1300:H1300))),""))</f>
        <v/>
      </c>
      <c r="O1300" t="str" cm="1">
        <f t="array" aca="1" ref="O1300" ca="1">_xlfn.SINGLE(IF(COLUMNS($E1300:I1300)&lt;=COUNTIF(INDIRECT("'Raw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Input'!$B$3)),COLUMNS($E1300:I1300))),""))</f>
        <v/>
      </c>
      <c r="P1300" t="str" cm="1">
        <f t="array" aca="1" ref="P1300" ca="1">_xlfn.SINGLE(IF(COLUMNS($E1300:J1300)&lt;=COUNTIF(INDIRECT("'Raw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Input'!$B$3)),COLUMNS($E1300:J1300))),""))</f>
        <v/>
      </c>
      <c r="Q1300" t="str">
        <f t="shared" ca="1" si="483"/>
        <v>Int</v>
      </c>
      <c r="R1300" t="str">
        <f t="shared" ca="1" si="484"/>
        <v/>
      </c>
      <c r="S1300" t="str">
        <f t="shared" ca="1" si="485"/>
        <v/>
      </c>
      <c r="T1300" t="str">
        <f t="shared" ca="1" si="466"/>
        <v/>
      </c>
      <c r="U1300" t="str">
        <f t="shared" ca="1" si="467"/>
        <v/>
      </c>
      <c r="V1300">
        <v>1300</v>
      </c>
      <c r="DE1300"/>
      <c r="HB1300"/>
    </row>
    <row r="1301" spans="1:210">
      <c r="A1301">
        <v>12</v>
      </c>
      <c r="B1301" t="str">
        <f t="shared" ca="1" si="482"/>
        <v/>
      </c>
      <c r="C1301" t="str">
        <f t="shared" ca="1" si="480"/>
        <v/>
      </c>
      <c r="D1301" t="str">
        <f t="shared" ca="1" si="481"/>
        <v/>
      </c>
      <c r="E1301" t="str" cm="1">
        <f t="array" aca="1" ref="E1301" ca="1">_xlfn.SINGLE(IF(COLUMNS($E1301:E1301)&lt;=COUNTIF(INDIRECT("'Raw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Input'!$B$3)),COLUMNS($E1301:E1301))),""))</f>
        <v>Int</v>
      </c>
      <c r="F1301" t="str" cm="1">
        <f t="array" aca="1" ref="F1301" ca="1">_xlfn.SINGLE(IF(COLUMNS($E1301:F1301)&lt;=COUNTIF(INDIRECT("'Raw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Input'!$B$3)),COLUMNS($E1301:F1301))),""))</f>
        <v/>
      </c>
      <c r="G1301" t="str" cm="1">
        <f t="array" aca="1" ref="G1301" ca="1">_xlfn.SINGLE(IF(COLUMNS($E1301:G1301)&lt;=COUNTIF(INDIRECT("'Raw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Input'!$B$3)),COLUMNS($E1301:G1301))),""))</f>
        <v/>
      </c>
      <c r="H1301" t="str" cm="1">
        <f t="array" aca="1" ref="H1301" ca="1">_xlfn.SINGLE(IF(COLUMNS($E1301:H1301)&lt;=COUNTIF(INDIRECT("'Raw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Input'!$B$3)),COLUMNS($E1301:H1301))),""))</f>
        <v/>
      </c>
      <c r="I1301" t="str" cm="1">
        <f t="array" aca="1" ref="I1301" ca="1">_xlfn.SINGLE(IF(COLUMNS($E1301:I1301)&lt;=COUNTIF(INDIRECT("'Raw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Input'!$B$3)),COLUMNS($E1301:I1301))),""))</f>
        <v/>
      </c>
      <c r="J1301" t="str" cm="1">
        <f t="array" aca="1" ref="J1301" ca="1">_xlfn.SINGLE(IF(COLUMNS($E1301:J1301)&lt;=COUNTIF(INDIRECT("'Raw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Input'!$B$3)),COLUMNS($E1301:J1301))),""))</f>
        <v/>
      </c>
      <c r="K1301" t="str" cm="1">
        <f t="array" aca="1" ref="K1301" ca="1">_xlfn.SINGLE(IF(COLUMNS($E1301:E1301)&lt;=COUNTIF(INDIRECT("'Raw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Input'!$B$3)),COLUMNS($E1301:E1301))),""))</f>
        <v>Boolean</v>
      </c>
      <c r="L1301" t="str" cm="1">
        <f t="array" aca="1" ref="L1301" ca="1">_xlfn.SINGLE(IF(COLUMNS($E1301:F1301)&lt;=COUNTIF(INDIRECT("'Raw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Input'!$B$3)),COLUMNS($E1301:F1301))),""))</f>
        <v/>
      </c>
      <c r="M1301" t="str" cm="1">
        <f t="array" aca="1" ref="M1301" ca="1">_xlfn.SINGLE(IF(COLUMNS($E1301:G1301)&lt;=COUNTIF(INDIRECT("'Raw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Input'!$B$3)),COLUMNS($E1301:G1301))),""))</f>
        <v/>
      </c>
      <c r="N1301" t="str" cm="1">
        <f t="array" aca="1" ref="N1301" ca="1">_xlfn.SINGLE(IF(COLUMNS($E1301:H1301)&lt;=COUNTIF(INDIRECT("'Raw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Input'!$B$3)),COLUMNS($E1301:H1301))),""))</f>
        <v/>
      </c>
      <c r="O1301" t="str" cm="1">
        <f t="array" aca="1" ref="O1301" ca="1">_xlfn.SINGLE(IF(COLUMNS($E1301:I1301)&lt;=COUNTIF(INDIRECT("'Raw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Input'!$B$3)),COLUMNS($E1301:I1301))),""))</f>
        <v/>
      </c>
      <c r="P1301" t="str" cm="1">
        <f t="array" aca="1" ref="P1301" ca="1">_xlfn.SINGLE(IF(COLUMNS($E1301:J1301)&lt;=COUNTIF(INDIRECT("'Raw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Input'!$B$3)),COLUMNS($E1301:J1301))),""))</f>
        <v/>
      </c>
      <c r="Q1301" t="str">
        <f t="shared" ca="1" si="483"/>
        <v>Int</v>
      </c>
      <c r="R1301" t="str">
        <f t="shared" ca="1" si="484"/>
        <v/>
      </c>
      <c r="S1301" t="str">
        <f t="shared" ca="1" si="485"/>
        <v/>
      </c>
      <c r="T1301" t="str">
        <f t="shared" ca="1" si="466"/>
        <v/>
      </c>
      <c r="U1301" t="str">
        <f t="shared" ca="1" si="467"/>
        <v/>
      </c>
      <c r="V1301">
        <v>1301</v>
      </c>
      <c r="DE1301"/>
      <c r="HB1301"/>
    </row>
    <row r="1302" spans="1:210" s="17" customFormat="1">
      <c r="J1302"/>
    </row>
    <row r="1303" spans="1:210">
      <c r="DE1303"/>
      <c r="HB130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0D6BC-5135-42A5-A36B-914B44E3CC88}">
  <sheetPr codeName="Sheet1">
    <tabColor rgb="FFFF0000"/>
  </sheetPr>
  <dimension ref="A1:R53"/>
  <sheetViews>
    <sheetView showGridLines="0" zoomScale="73" zoomScaleNormal="90" workbookViewId="0">
      <selection activeCell="N24" sqref="N24"/>
    </sheetView>
  </sheetViews>
  <sheetFormatPr defaultColWidth="11.19921875" defaultRowHeight="15"/>
  <cols>
    <col min="1" max="1" width="21.796875" style="2" customWidth="1"/>
    <col min="2" max="6" width="11.19921875" style="2"/>
    <col min="7" max="7" width="12.69921875" style="2" bestFit="1" customWidth="1"/>
    <col min="8" max="8" width="23.69921875" style="2" customWidth="1"/>
    <col min="9" max="10" width="12.69921875" style="2" bestFit="1" customWidth="1"/>
    <col min="11" max="11" width="11.19921875" style="2" customWidth="1"/>
    <col min="12" max="12" width="12.69921875" style="2" bestFit="1" customWidth="1"/>
    <col min="13" max="16384" width="11.19921875" style="2"/>
  </cols>
  <sheetData>
    <row r="1" spans="1:18" ht="15.6">
      <c r="A1" s="1" t="s">
        <v>0</v>
      </c>
      <c r="C1" s="3" t="e">
        <f>VLOOKUP($O$1,Setup!$G$3:$M$36,2)</f>
        <v>#N/A</v>
      </c>
      <c r="D1" s="3" t="e">
        <f>VLOOKUP($O$1,Setup!$G$3:$M$36,3)</f>
        <v>#N/A</v>
      </c>
      <c r="E1" s="3" t="e">
        <f>VLOOKUP($O$1,Setup!$G$3:$M$36,4)</f>
        <v>#N/A</v>
      </c>
      <c r="H1" s="4" t="s">
        <v>1</v>
      </c>
      <c r="J1" s="3" t="e">
        <f>VLOOKUP($O$1,Setup!$G$3:$M$36,5)</f>
        <v>#N/A</v>
      </c>
      <c r="K1" s="3" t="e">
        <f>VLOOKUP($O$1,Setup!$G$3:$M$36,6)</f>
        <v>#N/A</v>
      </c>
      <c r="L1" s="3" t="e">
        <f>VLOOKUP($O$1,Setup!$G$3:$M$36,7)</f>
        <v>#N/A</v>
      </c>
      <c r="N1" s="5" t="s">
        <v>2</v>
      </c>
      <c r="O1" s="5">
        <v>61</v>
      </c>
    </row>
    <row r="3" spans="1:18" ht="15.6">
      <c r="A3" s="6" t="s">
        <v>3</v>
      </c>
      <c r="H3" s="6" t="s">
        <v>3</v>
      </c>
    </row>
    <row r="4" spans="1:18" ht="30">
      <c r="A4" s="88" t="s">
        <v>216</v>
      </c>
      <c r="C4" s="3">
        <f>IFERROR(ROUND(VLOOKUP(C$1,'Summary Statistics'!$A$2:$AI$101, MATCH($A4,'Summary Statistics'!$A$1:$AI$1,0), FALSE),2),0)</f>
        <v>0</v>
      </c>
      <c r="D4" s="3">
        <f>IFERROR(ROUND(VLOOKUP(D$1,'Summary Statistics'!$A$2:$AI$101, MATCH($A4,'Summary Statistics'!$A$1:$AI$101,0), FALSE),2),0)</f>
        <v>0</v>
      </c>
      <c r="E4" s="3">
        <f>IFERROR(ROUND(VLOOKUP(E$1,'Summary Statistics'!$A$2:$AI$101, MATCH($A4,'Summary Statistics'!$A$1:$AI$1,0), FALSE),2),0)</f>
        <v>0</v>
      </c>
      <c r="H4" s="89" t="s">
        <v>216</v>
      </c>
      <c r="J4" s="3">
        <f>IFERROR(ROUND(VLOOKUP(J$1,'Summary Statistics'!$A$2:$AI$101, MATCH($A4,'Summary Statistics'!$A$1:$AI$1,0), FALSE),2),0)</f>
        <v>0</v>
      </c>
      <c r="K4" s="3">
        <f>IFERROR(ROUND(VLOOKUP(K$1,'Summary Statistics'!$A$2:$AI$101, MATCH($A4,'Summary Statistics'!$A$1:$AI$1,0), FALSE),2),0)</f>
        <v>0</v>
      </c>
      <c r="L4" s="3">
        <f>IFERROR(ROUND(VLOOKUP(L$1,'Summary Statistics'!$A$2:$AI$101, MATCH($A4,'Summary Statistics'!$A$1:$AI$1,0), FALSE),2),0)</f>
        <v>0</v>
      </c>
      <c r="O4" s="3" t="s">
        <v>9</v>
      </c>
      <c r="P4" s="3" t="s">
        <v>10</v>
      </c>
      <c r="Q4" s="3" t="s">
        <v>11</v>
      </c>
      <c r="R4" s="10" t="s">
        <v>12</v>
      </c>
    </row>
    <row r="5" spans="1:18" ht="15.6">
      <c r="A5" s="88" t="s">
        <v>217</v>
      </c>
      <c r="C5" s="3">
        <f>IFERROR(ROUND(VLOOKUP(C$1,'Summary Statistics'!$A$2:$AI$101, MATCH($A5,'Summary Statistics'!$A$1:$AI$1,0), FALSE),2),0)</f>
        <v>0</v>
      </c>
      <c r="D5" s="3">
        <f>IFERROR(ROUND(VLOOKUP(D$1,'Summary Statistics'!$A$2:$AI$101, MATCH($A5,'Summary Statistics'!$A$1:$AI$1,0), FALSE),2),0)</f>
        <v>0</v>
      </c>
      <c r="E5" s="3">
        <f>IFERROR(ROUND(VLOOKUP(E$1,'Summary Statistics'!$A$2:$AI$101, MATCH($A5,'Summary Statistics'!$A$1:$AI$1,0), FALSE),2),0)</f>
        <v>0</v>
      </c>
      <c r="H5" s="89" t="s">
        <v>217</v>
      </c>
      <c r="J5" s="3">
        <f>IFERROR(ROUND(VLOOKUP(J$1,'Summary Statistics'!$A$2:$AI$101, MATCH($A5,'Summary Statistics'!$A$1:$AI$1,0), FALSE),2),0)</f>
        <v>0</v>
      </c>
      <c r="K5" s="3">
        <f>IFERROR(ROUND(VLOOKUP(K$1,'Summary Statistics'!$A$2:$AI$101, MATCH($A5,'Summary Statistics'!$A$1:$AI$1,0), FALSE),2),0)</f>
        <v>0</v>
      </c>
      <c r="L5" s="3">
        <f>IFERROR(ROUND(VLOOKUP(L$1,'Summary Statistics'!$A$2:$AI$101, MATCH($A5,'Summary Statistics'!$A$1:$AI$1,0), FALSE),2),0)</f>
        <v>0</v>
      </c>
      <c r="N5" s="1" t="s">
        <v>13</v>
      </c>
      <c r="O5" s="3" t="e" cm="1">
        <f t="array" aca="1" ref="O5" ca="1">INDIRECT("'Summary Statistics'!B"&amp;MATCH($C1,'Summary Statistics'!$A$1:$A$101,0))+INDIRECT("'Summary Statistics'!B"&amp;MATCH($D1,'Summary Statistics'!$A$1:$A$101,0))+INDIRECT("'Summary Statistics'!B"&amp;MATCH($E1,'Summary Statistics'!$A$1:$A$101,0))</f>
        <v>#N/A</v>
      </c>
      <c r="P5" s="3" t="e" cm="1">
        <f t="array" aca="1" ref="P5" ca="1">INDIRECT("'Summary Statistics'!E"&amp;MATCH($C1,'Summary Statistics'!$A$1:$A$101,0))+INDIRECT("'Summary Statistics'!E"&amp;MATCH($D1,'Summary Statistics'!$A$1:$A$101,0))+INDIRECT("'Summary Statistics'!E"&amp;MATCH($E1,'Summary Statistics'!$A$1:$A$101,0))+INDIRECT("'Summary Statistics'!K"&amp;MATCH($C1,'Summary Statistics'!$A$1:$A$101,0))+INDIRECT("'Summary Statistics'!K"&amp;MATCH($D1,'Summary Statistics'!$A$1:$A$101,0))+INDIRECT("'Summary Statistics'!K"&amp;MATCH($E1,'Summary Statistics'!$A$1:$A$101,0))</f>
        <v>#N/A</v>
      </c>
      <c r="Q5" s="3" t="e">
        <f ca="1">O5+IF(AND(H27&gt;0.5,K27&gt;0),IF(AND(I27&gt;0.5,L27&gt;0),30,18),IF(AND(G27&gt;0.5,J27&gt;0),IF(AND(I27&gt;0.5,L27&gt;0),22,14),IF(F27&gt;0.5,14,6)))</f>
        <v>#N/A</v>
      </c>
      <c r="R5" s="10" t="e">
        <f ca="1">P5+IF(K27&gt;0,IF(L27&gt;0,30,18),IF(J27&gt;0,IF(L27&gt;0,22,14),IF(F27&gt;0,14,6)))</f>
        <v>#N/A</v>
      </c>
    </row>
    <row r="6" spans="1:18" ht="15.6">
      <c r="A6" s="90" t="s">
        <v>30</v>
      </c>
      <c r="B6" s="8"/>
      <c r="C6" s="3">
        <f>IFERROR(ROUND(VLOOKUP(C$1,'Summary Statistics'!$A$2:$AI$101, MATCH($A6,'Summary Statistics'!$A$1:$AI$1,0), FALSE),2),0)</f>
        <v>0</v>
      </c>
      <c r="D6" s="3">
        <f>IFERROR(ROUND(VLOOKUP(D$1,'Summary Statistics'!$A$2:$AI$101, MATCH($A6,'Summary Statistics'!$A$1:$AI$1,0), FALSE),2),0)</f>
        <v>0</v>
      </c>
      <c r="E6" s="3">
        <f>IFERROR(ROUND(VLOOKUP(E$1,'Summary Statistics'!$A$2:$AI$101, MATCH($A6,'Summary Statistics'!$A$1:$AI$1,0), FALSE),2),0)</f>
        <v>0</v>
      </c>
      <c r="F6" s="8"/>
      <c r="G6" s="8"/>
      <c r="H6" s="91" t="s">
        <v>30</v>
      </c>
      <c r="I6" s="8"/>
      <c r="J6" s="3">
        <f>IFERROR(ROUND(VLOOKUP(J$1,'Summary Statistics'!$A$2:$AI$101, MATCH($A6,'Summary Statistics'!$A$1:$AI$1,0), FALSE),2),0)</f>
        <v>0</v>
      </c>
      <c r="K6" s="3">
        <f>IFERROR(ROUND(VLOOKUP(K$1,'Summary Statistics'!$A$2:$AI$101, MATCH($A6,'Summary Statistics'!$A$1:$AI$1,0), FALSE),2),0)</f>
        <v>0</v>
      </c>
      <c r="L6" s="3">
        <f>IFERROR(ROUND(VLOOKUP(L$1,'Summary Statistics'!$A$2:$AI$101, MATCH($A6,'Summary Statistics'!$A$1:$AI$1,0), FALSE),2),0)</f>
        <v>0</v>
      </c>
    </row>
    <row r="7" spans="1:18" ht="15.6">
      <c r="A7" s="90" t="s">
        <v>218</v>
      </c>
      <c r="C7" s="3">
        <f>IFERROR(ROUND(VLOOKUP(C$1,'Summary Statistics'!$A$2:$AI$101, MATCH($A7,'Summary Statistics'!$A$1:$AI$1,0), FALSE),2),0)</f>
        <v>0</v>
      </c>
      <c r="D7" s="3">
        <f>IFERROR(ROUND(VLOOKUP(D$1,'Summary Statistics'!$A$2:$AI$101, MATCH($A7,'Summary Statistics'!$A$1:$AI$1,0), FALSE),2),0)</f>
        <v>0</v>
      </c>
      <c r="E7" s="3">
        <f>IFERROR(ROUND(VLOOKUP(E$1,'Summary Statistics'!$A$2:$AI$101, MATCH($A7,'Summary Statistics'!$A$1:$AI$1,0), FALSE),2),0)</f>
        <v>0</v>
      </c>
      <c r="H7" s="91" t="s">
        <v>218</v>
      </c>
      <c r="J7" s="3">
        <f>IFERROR(ROUND(VLOOKUP(J$1,'Summary Statistics'!$A$2:$AI$101, MATCH($A7,'Summary Statistics'!$A$1:$AI$1,0), FALSE),2),0)</f>
        <v>0</v>
      </c>
      <c r="K7" s="3">
        <f>IFERROR(ROUND(VLOOKUP(K$1,'Summary Statistics'!$A$2:$AI$101, MATCH($A7,'Summary Statistics'!$A$1:$AI$1,0), FALSE),2),0)</f>
        <v>0</v>
      </c>
      <c r="L7" s="3">
        <f>IFERROR(ROUND(VLOOKUP(L$1,'Summary Statistics'!$A$2:$AI$101, MATCH($A7,'Summary Statistics'!$A$1:$AI$1,0), FALSE),2),0)</f>
        <v>0</v>
      </c>
      <c r="N7" s="4" t="s">
        <v>14</v>
      </c>
      <c r="O7" s="3" t="e" cm="1">
        <f t="array" aca="1" ref="O7" ca="1">INDIRECT("'Summary Statistics'!B"&amp;MATCH($J1,'Summary Statistics'!$A$1:$A$101,0))+INDIRECT("'Summary Statistics'!B"&amp;MATCH($K1,'Summary Statistics'!$A$1:$A$101,0))+INDIRECT("'Summary Statistics'!B"&amp;MATCH($L1,'Summary Statistics'!$A$1:$A$101,0))</f>
        <v>#N/A</v>
      </c>
      <c r="P7" s="3" t="e" cm="1">
        <f t="array" aca="1" ref="P7" ca="1">INDIRECT("'Summary Statistics'!E"&amp;MATCH($J1,'Summary Statistics'!$A$1:$A$101,0))+INDIRECT("'Summary Statistics'!E"&amp;MATCH($K1,'Summary Statistics'!$A$1:$A$101,0))+INDIRECT("'Summary Statistics'!E"&amp;MATCH($L1,'Summary Statistics'!$A$1:$A$101,0))+INDIRECT("'Summary Statistics'!K"&amp;MATCH($J1,'Summary Statistics'!$A$1:$A$101,0))+INDIRECT("'Summary Statistics'!K"&amp;MATCH($K1,'Summary Statistics'!$A$1:$A$101,0))+INDIRECT("'Summary Statistics'!K"&amp;MATCH($L1,'Summary Statistics'!$A$1:$A$101,0))</f>
        <v>#N/A</v>
      </c>
      <c r="Q7" s="3" t="e">
        <f ca="1">O7+IF(AND(H29&gt;0.5,K29&gt;0),IF(AND(I29&gt;0.5,L29&gt;0),30,18),IF(AND(G29&gt;0.5,J29&gt;0),IF(AND(I29&gt;0.5,L29&gt;0),22,14),IF(F29&gt;0.5,14,6)))</f>
        <v>#N/A</v>
      </c>
      <c r="R7" s="10" t="e">
        <f ca="1">P7+IF(K29&gt;0,IF(L29&gt;0,30,18),IF(J29&gt;0,IF(L29&gt;0,22,14),IF(F29&gt;0,14,6)))</f>
        <v>#N/A</v>
      </c>
    </row>
    <row r="8" spans="1:18" s="8" customFormat="1" ht="15.6">
      <c r="A8" s="90" t="s">
        <v>191</v>
      </c>
      <c r="C8" s="3">
        <f>IFERROR(ROUND(VLOOKUP(C$1,'Summary Statistics'!$A$2:$AI$101, MATCH($A8,'Summary Statistics'!$A$1:$AI$1,0), FALSE),2),0)</f>
        <v>0</v>
      </c>
      <c r="D8" s="3">
        <f>IFERROR(ROUND(VLOOKUP(D$1,'Summary Statistics'!$A$2:$AI$101, MATCH($A8,'Summary Statistics'!$A$1:$AI$1,0), FALSE),2),0)</f>
        <v>0</v>
      </c>
      <c r="E8" s="3">
        <f>IFERROR(ROUND(VLOOKUP(E$1,'Summary Statistics'!$A$2:$AI$101, MATCH($A8,'Summary Statistics'!$A$1:$AI$1,0), FALSE),2),0)</f>
        <v>0</v>
      </c>
      <c r="H8" s="91" t="s">
        <v>191</v>
      </c>
      <c r="J8" s="3">
        <f>IFERROR(ROUND(VLOOKUP(J$1,'Summary Statistics'!$A$2:$AI$101, MATCH($A8,'Summary Statistics'!$A$1:$AI$1,0), FALSE),2),0)</f>
        <v>0</v>
      </c>
      <c r="K8" s="3">
        <f>IFERROR(ROUND(VLOOKUP(K$1,'Summary Statistics'!$A$2:$AI$101, MATCH($A8,'Summary Statistics'!$A$1:$AI$1,0), FALSE),2),0)</f>
        <v>0</v>
      </c>
      <c r="L8" s="3">
        <f>IFERROR(ROUND(VLOOKUP(L$1,'Summary Statistics'!$A$2:$AI$101, MATCH($A8,'Summary Statistics'!$A$1:$AI$1,0), FALSE),2),0)</f>
        <v>0</v>
      </c>
    </row>
    <row r="9" spans="1:18" ht="15.6">
      <c r="A9" s="90" t="s">
        <v>219</v>
      </c>
      <c r="B9" s="8"/>
      <c r="C9" s="3">
        <f>IFERROR(ROUND(VLOOKUP(C$1,'Summary Statistics'!$A$2:$AI$101, MATCH($A9,'Summary Statistics'!$A$1:$AI$1,0), FALSE),2),0)</f>
        <v>0</v>
      </c>
      <c r="D9" s="3">
        <f>IFERROR(ROUND(VLOOKUP(D$1,'Summary Statistics'!$A$2:$AI$101, MATCH($A9,'Summary Statistics'!$A$1:$AI$1,0), FALSE),2),0)</f>
        <v>0</v>
      </c>
      <c r="E9" s="3">
        <f>IFERROR(ROUND(VLOOKUP(E$1,'Summary Statistics'!$A$2:$AI$101, MATCH($A9,'Summary Statistics'!$A$1:$AI$1,0), FALSE),2),0)</f>
        <v>0</v>
      </c>
      <c r="F9" s="8"/>
      <c r="G9" s="8"/>
      <c r="H9" s="91" t="s">
        <v>219</v>
      </c>
      <c r="I9" s="8"/>
      <c r="J9" s="3">
        <f>IFERROR(ROUND(VLOOKUP(J$1,'Summary Statistics'!$A$2:$AI$101, MATCH($A9,'Summary Statistics'!$A$1:$AI$1,0), FALSE),2),0)</f>
        <v>0</v>
      </c>
      <c r="K9" s="3">
        <f>IFERROR(ROUND(VLOOKUP(K$1,'Summary Statistics'!$A$2:$AI$101, MATCH($A9,'Summary Statistics'!$A$1:$AI$1,0), FALSE),2),0)</f>
        <v>0</v>
      </c>
      <c r="L9" s="3">
        <f>IFERROR(ROUND(VLOOKUP(L$1,'Summary Statistics'!$A$2:$AI$101, MATCH($A9,'Summary Statistics'!$A$1:$AI$1,0), FALSE),2),0)</f>
        <v>0</v>
      </c>
    </row>
    <row r="10" spans="1:18">
      <c r="A10" s="90" t="s">
        <v>193</v>
      </c>
      <c r="C10" s="3">
        <f>IFERROR(ROUND(VLOOKUP(C$1,'Summary Statistics'!$A$2:$AI$101, MATCH($A10,'Summary Statistics'!$A$1:$AI$1,0), FALSE),2),0)</f>
        <v>0</v>
      </c>
      <c r="D10" s="3">
        <f>IFERROR(ROUND(VLOOKUP(D$1,'Summary Statistics'!$A$2:$AI$101, MATCH($A10,'Summary Statistics'!$A$1:$AI$1,0), FALSE),2),0)</f>
        <v>0</v>
      </c>
      <c r="E10" s="3">
        <f>IFERROR(ROUND(VLOOKUP(E$1,'Summary Statistics'!$A$2:$AI$101, MATCH($A10,'Summary Statistics'!$A$1:$AI$1,0), FALSE),2),0)</f>
        <v>0</v>
      </c>
      <c r="H10" s="91" t="s">
        <v>193</v>
      </c>
      <c r="J10" s="3">
        <f>IFERROR(ROUND(VLOOKUP(J$1,'Summary Statistics'!$A$2:$AI$101, MATCH($A10,'Summary Statistics'!$A$1:$AI$1,0), FALSE),2),0)</f>
        <v>0</v>
      </c>
      <c r="K10" s="3">
        <f>IFERROR(ROUND(VLOOKUP(K$1,'Summary Statistics'!$A$2:$AI$101, MATCH($A10,'Summary Statistics'!$A$1:$AI$1,0), FALSE),2),0)</f>
        <v>0</v>
      </c>
      <c r="L10" s="3">
        <f>IFERROR(ROUND(VLOOKUP(L$1,'Summary Statistics'!$A$2:$AI$101, MATCH($A10,'Summary Statistics'!$A$1:$AI$1,0), FALSE),2),0)</f>
        <v>0</v>
      </c>
    </row>
    <row r="11" spans="1:18">
      <c r="A11" s="90" t="s">
        <v>220</v>
      </c>
      <c r="C11" s="3">
        <f>IFERROR(ROUND(VLOOKUP(C$1,'Summary Statistics'!$A$2:$AI$101, MATCH($A11,'Summary Statistics'!$A$1:$AI$1,0), FALSE),2),0)/100*C$9</f>
        <v>0</v>
      </c>
      <c r="D11" s="3">
        <f>IFERROR(ROUND(VLOOKUP(D$1,'Summary Statistics'!$A$2:$AI$101, MATCH($A11,'Summary Statistics'!$A$1:$AI$1,0), FALSE),2),0)/100*D$9</f>
        <v>0</v>
      </c>
      <c r="E11" s="3">
        <f>IFERROR(ROUND(VLOOKUP(E$1,'Summary Statistics'!$A$2:$AI$101, MATCH($A11,'Summary Statistics'!$A$1:$AI$1,0), FALSE),2),0)/100*E$9</f>
        <v>0</v>
      </c>
      <c r="H11" s="91" t="s">
        <v>220</v>
      </c>
      <c r="J11" s="3">
        <f>IFERROR(ROUND(VLOOKUP(J$1,'Summary Statistics'!$A$2:$AI$101, MATCH($A11,'Summary Statistics'!$A$1:$AI$1,0), FALSE),2),0)/100*J$9</f>
        <v>0</v>
      </c>
      <c r="K11" s="3">
        <f>IFERROR(ROUND(VLOOKUP(K$1,'Summary Statistics'!$A$2:$AI$101, MATCH($A11,'Summary Statistics'!$A$1:$AI$1,0), FALSE),2),0)/100*K$9</f>
        <v>0</v>
      </c>
      <c r="L11" s="3">
        <f>IFERROR(ROUND(VLOOKUP(L$1,'Summary Statistics'!$A$2:$AI$101, MATCH($A11,'Summary Statistics'!$A$1:$AI$1,0), FALSE),2),0)/100*L$9</f>
        <v>0</v>
      </c>
    </row>
    <row r="12" spans="1:18">
      <c r="A12" s="90" t="s">
        <v>221</v>
      </c>
      <c r="C12" s="3">
        <f>IFERROR(ROUND(VLOOKUP(C$1,'Summary Statistics'!$A$2:$AI$101, MATCH($A12,'Summary Statistics'!$A$1:$AI$1,0), FALSE),2),0)/100*C$9</f>
        <v>0</v>
      </c>
      <c r="D12" s="3">
        <f>IFERROR(ROUND(VLOOKUP(D$1,'Summary Statistics'!$A$2:$AI$101, MATCH($A12,'Summary Statistics'!$A$1:$AI$1,0), FALSE),2),0)/100*D$9</f>
        <v>0</v>
      </c>
      <c r="E12" s="3">
        <f>IFERROR(ROUND(VLOOKUP(E$1,'Summary Statistics'!$A$2:$AI$101, MATCH($A12,'Summary Statistics'!$A$1:$AI$1,0), FALSE),2),0)/100*E$9</f>
        <v>0</v>
      </c>
      <c r="H12" s="91" t="s">
        <v>221</v>
      </c>
      <c r="J12" s="3">
        <f>IFERROR(ROUND(VLOOKUP(J$1,'Summary Statistics'!$A$2:$AI$101, MATCH($A12,'Summary Statistics'!$A$1:$AI$1,0), FALSE),2),0)/100*J$9</f>
        <v>0</v>
      </c>
      <c r="K12" s="3">
        <f>IFERROR(ROUND(VLOOKUP(K$1,'Summary Statistics'!$A$2:$AI$101, MATCH($A12,'Summary Statistics'!$A$1:$AI$1,0), FALSE),2),0)/100*K$9</f>
        <v>0</v>
      </c>
      <c r="L12" s="3">
        <f>IFERROR(ROUND(VLOOKUP(L$1,'Summary Statistics'!$A$2:$AI$101, MATCH($A12,'Summary Statistics'!$A$1:$AI$1,0), FALSE),2),0)/100*L$9</f>
        <v>0</v>
      </c>
    </row>
    <row r="13" spans="1:18">
      <c r="A13" s="90" t="s">
        <v>222</v>
      </c>
      <c r="C13" s="3">
        <f>IFERROR(ROUND(VLOOKUP(C$1,'Summary Statistics'!$A$2:$AI$101, MATCH($A13,'Summary Statistics'!$A$1:$AI$1,0), FALSE),2),0)/100*C$9</f>
        <v>0</v>
      </c>
      <c r="D13" s="3">
        <f>IFERROR(ROUND(VLOOKUP(D$1,'Summary Statistics'!$A$2:$AI$101, MATCH($A13,'Summary Statistics'!$A$1:$AI$1,0), FALSE),2),0)/100*D$9</f>
        <v>0</v>
      </c>
      <c r="E13" s="3">
        <f>IFERROR(ROUND(VLOOKUP(E$1,'Summary Statistics'!$A$2:$AI$101, MATCH($A13,'Summary Statistics'!$A$1:$AI$1,0), FALSE),2),0)/100*E$9</f>
        <v>0</v>
      </c>
      <c r="H13" s="91" t="s">
        <v>222</v>
      </c>
      <c r="J13" s="3">
        <f>IFERROR(ROUND(VLOOKUP(J$1,'Summary Statistics'!$A$2:$AI$101, MATCH($A13,'Summary Statistics'!$A$1:$AI$1,0), FALSE),2),0)/100*J$9</f>
        <v>0</v>
      </c>
      <c r="K13" s="3">
        <f>IFERROR(ROUND(VLOOKUP(K$1,'Summary Statistics'!$A$2:$AI$101, MATCH($A13,'Summary Statistics'!$A$1:$AI$1,0), FALSE),2),0)/100*K$9</f>
        <v>0</v>
      </c>
      <c r="L13" s="3">
        <f>IFERROR(ROUND(VLOOKUP(L$1,'Summary Statistics'!$A$2:$AI$101, MATCH($A13,'Summary Statistics'!$A$1:$AI$1,0), FALSE),2),0)/100*L$9</f>
        <v>0</v>
      </c>
      <c r="N13" s="2" t="s">
        <v>238</v>
      </c>
    </row>
    <row r="14" spans="1:18">
      <c r="A14" s="90" t="s">
        <v>223</v>
      </c>
      <c r="C14" s="3">
        <f>IFERROR(ROUND(VLOOKUP(C$1,'Summary Statistics'!$A$2:$AI$101, MATCH($A14,'Summary Statistics'!$A$1:$AI$1,0), FALSE),2),0)/100*C$9</f>
        <v>0</v>
      </c>
      <c r="D14" s="3">
        <f>IFERROR(ROUND(VLOOKUP(D$1,'Summary Statistics'!$A$2:$AI$101, MATCH($A14,'Summary Statistics'!$A$1:$AI$1,0), FALSE),2),0)/100*D$9</f>
        <v>0</v>
      </c>
      <c r="E14" s="3">
        <f>IFERROR(ROUND(VLOOKUP(E$1,'Summary Statistics'!$A$2:$AI$101, MATCH($A14,'Summary Statistics'!$A$1:$AI$1,0), FALSE),2),0)/100*E$9</f>
        <v>0</v>
      </c>
      <c r="H14" s="91" t="s">
        <v>223</v>
      </c>
      <c r="J14" s="3">
        <f>IFERROR(ROUND(VLOOKUP(J$1,'Summary Statistics'!$A$2:$AI$101, MATCH($A14,'Summary Statistics'!$A$1:$AI$1,0), FALSE),2),0)/100*J$9</f>
        <v>0</v>
      </c>
      <c r="K14" s="3">
        <f>IFERROR(ROUND(VLOOKUP(K$1,'Summary Statistics'!$A$2:$AI$101, MATCH($A14,'Summary Statistics'!$A$1:$AI$1,0), FALSE),2),0)/100*K$9</f>
        <v>0</v>
      </c>
      <c r="L14" s="3">
        <f>IFERROR(ROUND(VLOOKUP(L$1,'Summary Statistics'!$A$2:$AI$101, MATCH($A14,'Summary Statistics'!$A$1:$AI$1,0), FALSE),2),0)/100*L$9</f>
        <v>0</v>
      </c>
    </row>
    <row r="15" spans="1:18">
      <c r="A15" s="90" t="s">
        <v>224</v>
      </c>
      <c r="C15" s="3">
        <f>IFERROR(ROUND(VLOOKUP(C$1,'Summary Statistics'!$A$2:$AI$101, MATCH($A15,'Summary Statistics'!$A$1:$AI$1,0), FALSE),2),0)</f>
        <v>0</v>
      </c>
      <c r="D15" s="3">
        <f>IFERROR(ROUND(VLOOKUP(D$1,'Summary Statistics'!$A$2:$AI$101, MATCH($A15,'Summary Statistics'!$A$1:$AI$1,0), FALSE),2),0)</f>
        <v>0</v>
      </c>
      <c r="E15" s="3">
        <f>IFERROR(ROUND(VLOOKUP(E$1,'Summary Statistics'!$A$2:$AI$101, MATCH($A15,'Summary Statistics'!$A$1:$AI$1,0), FALSE),2),0)</f>
        <v>0</v>
      </c>
      <c r="H15" s="91" t="s">
        <v>224</v>
      </c>
      <c r="J15" s="3">
        <f>IFERROR(ROUND(VLOOKUP(J$1,'Summary Statistics'!$A$2:$AI$101, MATCH($A15,'Summary Statistics'!$A$1:$AI$1,0), FALSE),2),0)</f>
        <v>0</v>
      </c>
      <c r="K15" s="3">
        <f>IFERROR(ROUND(VLOOKUP(K$1,'Summary Statistics'!$A$2:$AI$101, MATCH($A15,'Summary Statistics'!$A$1:$AI$1,0), FALSE),2),0)</f>
        <v>0</v>
      </c>
      <c r="L15" s="3">
        <f>IFERROR(ROUND(VLOOKUP(L$1,'Summary Statistics'!$A$2:$AI$101, MATCH($A15,'Summary Statistics'!$A$1:$AI$1,0), FALSE),2),0)</f>
        <v>0</v>
      </c>
    </row>
    <row r="16" spans="1:18">
      <c r="A16" s="90" t="s">
        <v>199</v>
      </c>
      <c r="C16" s="7">
        <f>IFERROR(ROUND(VLOOKUP(C$1,'Summary Statistics'!$A$2:$AI$101, MATCH($A16,'Summary Statistics'!$A$1:$AI$1,0), FALSE),2),0)</f>
        <v>0</v>
      </c>
      <c r="D16" s="7">
        <f>IFERROR(ROUND(VLOOKUP(D$1,'Summary Statistics'!$A$2:$AI$101, MATCH($A16,'Summary Statistics'!$A$1:$AI$1,0), FALSE),2),0)</f>
        <v>0</v>
      </c>
      <c r="E16" s="7">
        <f>IFERROR(ROUND(VLOOKUP(E$1,'Summary Statistics'!$A$2:$AI$101, MATCH($A16,'Summary Statistics'!$A$1:$AI$1,0), FALSE),2),0)</f>
        <v>0</v>
      </c>
      <c r="H16" s="91" t="s">
        <v>199</v>
      </c>
      <c r="J16" s="7">
        <f>IFERROR(ROUND(VLOOKUP(J$1,'Summary Statistics'!$A$2:$AI$101, MATCH($A16,'Summary Statistics'!$A$1:$AI$1,0), FALSE),2),0)</f>
        <v>0</v>
      </c>
      <c r="K16" s="7">
        <f>IFERROR(ROUND(VLOOKUP(K$1,'Summary Statistics'!$A$2:$AI$101, MATCH($A16,'Summary Statistics'!$A$1:$AI$1,0), FALSE),2),0)</f>
        <v>0</v>
      </c>
      <c r="L16" s="7">
        <f>IFERROR(ROUND(VLOOKUP(L$1,'Summary Statistics'!$A$2:$AI$101, MATCH($A16,'Summary Statistics'!$A$1:$AI$1,0), FALSE),2),0)</f>
        <v>0</v>
      </c>
    </row>
    <row r="17" spans="1:12">
      <c r="A17" s="92"/>
      <c r="C17" s="93"/>
      <c r="D17" s="93"/>
      <c r="E17" s="93"/>
      <c r="H17" s="92"/>
      <c r="J17" s="93"/>
      <c r="K17" s="93"/>
      <c r="L17" s="93"/>
    </row>
    <row r="18" spans="1:12" ht="15.6">
      <c r="A18" s="94" t="s">
        <v>4</v>
      </c>
      <c r="C18" s="93"/>
      <c r="D18" s="93"/>
      <c r="E18" s="93"/>
      <c r="H18" s="94" t="s">
        <v>4</v>
      </c>
      <c r="J18" s="93"/>
      <c r="K18" s="93"/>
      <c r="L18" s="93"/>
    </row>
    <row r="19" spans="1:12">
      <c r="A19" s="90" t="s">
        <v>225</v>
      </c>
      <c r="C19" s="3">
        <f>IFERROR(ROUND(VLOOKUP(C$1,'Summary Statistics'!$A$2:$AI$101, MATCH($A19,'Summary Statistics'!$A$1:$AI$1,0), FALSE),2),0)</f>
        <v>0</v>
      </c>
      <c r="D19" s="3">
        <f>IFERROR(ROUND(VLOOKUP(D$1,'Summary Statistics'!$A$2:$AI$101, MATCH($A19,'Summary Statistics'!$A$1:$AI$1,0), FALSE),2),0)</f>
        <v>0</v>
      </c>
      <c r="E19" s="3">
        <f>IFERROR(ROUND(VLOOKUP(E$1,'Summary Statistics'!$A$2:$AI$101, MATCH($A19,'Summary Statistics'!$A$1:$AI$1,0), FALSE),2),0)</f>
        <v>0</v>
      </c>
      <c r="H19" s="95" t="s">
        <v>225</v>
      </c>
      <c r="J19" s="96">
        <f>IFERROR(ROUND(VLOOKUP(J$1,'Summary Statistics'!$A$2:$AI$101, MATCH($A19,'Summary Statistics'!$A$1:$AI$1,0), FALSE),2),0)</f>
        <v>0</v>
      </c>
      <c r="K19" s="96">
        <f>IFERROR(ROUND(VLOOKUP(K$1,'Summary Statistics'!$A$2:$AI$101, MATCH($A19,'Summary Statistics'!$A$1:$AI$1,0), FALSE),2),0)</f>
        <v>0</v>
      </c>
      <c r="L19" s="96">
        <f>IFERROR(ROUND(VLOOKUP(L$1,'Summary Statistics'!$A$2:$AI$101, MATCH($A19,'Summary Statistics'!$A$1:$AI$1,0), FALSE),2),0)</f>
        <v>0</v>
      </c>
    </row>
    <row r="20" spans="1:12" ht="15.6">
      <c r="A20" s="90" t="s">
        <v>84</v>
      </c>
      <c r="B20" s="8"/>
      <c r="C20" s="3">
        <f>IFERROR(ROUND(VLOOKUP(C$1,'Summary Statistics'!$A$2:$AI$101, MATCH($A20,'Summary Statistics'!$A$1:$AI$1,0), FALSE),2),0)</f>
        <v>0</v>
      </c>
      <c r="D20" s="3">
        <f>IFERROR(ROUND(VLOOKUP(D$1,'Summary Statistics'!$A$2:$AI$101, MATCH($A20,'Summary Statistics'!$A$1:$AI$1,0), FALSE),2),0)</f>
        <v>0</v>
      </c>
      <c r="E20" s="3">
        <f>IFERROR(ROUND(VLOOKUP(E$1,'Summary Statistics'!$A$2:$AI$101, MATCH($A20,'Summary Statistics'!$A$1:$AI$1,0), FALSE),2),0)</f>
        <v>0</v>
      </c>
      <c r="F20" s="8"/>
      <c r="G20" s="8"/>
      <c r="H20" s="95" t="s">
        <v>84</v>
      </c>
      <c r="I20" s="8"/>
      <c r="J20" s="3">
        <f>IFERROR(ROUND(VLOOKUP(J$1,'Summary Statistics'!$A$2:$AI$101, MATCH($A20,'Summary Statistics'!$A$1:$AI$1,0), FALSE),2),0)</f>
        <v>0</v>
      </c>
      <c r="K20" s="3">
        <f>IFERROR(ROUND(VLOOKUP(K$1,'Summary Statistics'!$A$2:$AI$101, MATCH($A20,'Summary Statistics'!$A$1:$AI$1,0), FALSE),2),0)</f>
        <v>0</v>
      </c>
      <c r="L20" s="3">
        <f>IFERROR(ROUND(VLOOKUP(L$1,'Summary Statistics'!$A$2:$AI$101, MATCH($A20,'Summary Statistics'!$A$1:$AI$1,0), FALSE),2),0)</f>
        <v>0</v>
      </c>
    </row>
    <row r="21" spans="1:12">
      <c r="A21" s="90" t="s">
        <v>226</v>
      </c>
      <c r="C21" s="3">
        <f>IFERROR(ROUND(VLOOKUP(C$1,'Summary Statistics'!$A$2:$AI$101, MATCH($A21,'Summary Statistics'!$A$1:$AI$1,0), FALSE),2),0)</f>
        <v>0</v>
      </c>
      <c r="D21" s="3">
        <f>IFERROR(ROUND(VLOOKUP(D$1,'Summary Statistics'!$A$2:$AI$101, MATCH($A21,'Summary Statistics'!$A$1:$AI$1,0), FALSE),2),0)</f>
        <v>0</v>
      </c>
      <c r="E21" s="3">
        <f>IFERROR(ROUND(VLOOKUP(E$1,'Summary Statistics'!$A$2:$AI$101, MATCH($A21,'Summary Statistics'!$A$1:$AI$1,0), FALSE),2),0)</f>
        <v>0</v>
      </c>
      <c r="H21" s="95" t="s">
        <v>226</v>
      </c>
      <c r="J21" s="3">
        <f>IFERROR(ROUND(VLOOKUP(J$1,'Summary Statistics'!$A$2:$AI$101, MATCH($A21,'Summary Statistics'!$A$1:$AI$1,0), FALSE),2),0)</f>
        <v>0</v>
      </c>
      <c r="K21" s="3">
        <f>IFERROR(ROUND(VLOOKUP(K$1,'Summary Statistics'!$A$2:$AI$101, MATCH($A21,'Summary Statistics'!$A$1:$AI$1,0), FALSE),2),0)</f>
        <v>0</v>
      </c>
      <c r="L21" s="3">
        <f>IFERROR(ROUND(VLOOKUP(L$1,'Summary Statistics'!$A$2:$AI$101, MATCH($A21,'Summary Statistics'!$A$1:$AI$1,0), FALSE),2),0)</f>
        <v>0</v>
      </c>
    </row>
    <row r="22" spans="1:12">
      <c r="A22" s="90" t="s">
        <v>205</v>
      </c>
      <c r="C22" s="3">
        <f>IFERROR(ROUND(VLOOKUP(C$1,'Summary Statistics'!$A$2:$AI$101, MATCH($A22,'Summary Statistics'!$A$1:$AI$1,0), FALSE),2),0)</f>
        <v>0</v>
      </c>
      <c r="D22" s="3">
        <f>IFERROR(ROUND(VLOOKUP(D$1,'Summary Statistics'!$A$2:$AI$101, MATCH($A22,'Summary Statistics'!$A$1:$AI$1,0), FALSE),2),0)</f>
        <v>0</v>
      </c>
      <c r="E22" s="3">
        <f>IFERROR(ROUND(VLOOKUP(E$1,'Summary Statistics'!$A$2:$AI$101, MATCH($A22,'Summary Statistics'!$A$1:$AI$1,0), FALSE),2),0)</f>
        <v>0</v>
      </c>
      <c r="H22" s="95" t="s">
        <v>205</v>
      </c>
      <c r="J22" s="3">
        <f>IFERROR(ROUND(VLOOKUP(J$1,'Summary Statistics'!$A$2:$AI$101, MATCH($A22,'Summary Statistics'!$A$1:$AI$1,0), FALSE),2),0)</f>
        <v>0</v>
      </c>
      <c r="K22" s="3">
        <f>IFERROR(ROUND(VLOOKUP(K$1,'Summary Statistics'!$A$2:$AI$101, MATCH($A22,'Summary Statistics'!$A$1:$AI$1,0), FALSE),2),0)</f>
        <v>0</v>
      </c>
      <c r="L22" s="3">
        <f>IFERROR(ROUND(VLOOKUP(L$1,'Summary Statistics'!$A$2:$AI$101, MATCH($A22,'Summary Statistics'!$A$1:$AI$1,0), FALSE),2),0)</f>
        <v>0</v>
      </c>
    </row>
    <row r="23" spans="1:12">
      <c r="A23" s="90" t="s">
        <v>227</v>
      </c>
      <c r="C23" s="3">
        <f>IFERROR(ROUND(VLOOKUP(C$1,'Summary Statistics'!$A$2:$AI$101, MATCH($A23,'Summary Statistics'!$A$1:$AI$1,0), FALSE),2),0)</f>
        <v>0</v>
      </c>
      <c r="D23" s="3">
        <f>IFERROR(ROUND(VLOOKUP(D$1,'Summary Statistics'!$A$2:$AI$101, MATCH($A23,'Summary Statistics'!$A$1:$AI$1,0), FALSE),2),0)</f>
        <v>0</v>
      </c>
      <c r="E23" s="3">
        <f>IFERROR(ROUND(VLOOKUP(E$1,'Summary Statistics'!$A$2:$AI$101, MATCH($A23,'Summary Statistics'!$A$1:$AI$1,0), FALSE),2),0)</f>
        <v>0</v>
      </c>
      <c r="H23" s="95" t="s">
        <v>227</v>
      </c>
      <c r="J23" s="3">
        <f>IFERROR(ROUND(VLOOKUP(J$1,'Summary Statistics'!$A$2:$AI$101, MATCH($A23,'Summary Statistics'!$A$1:$AI$1,0), FALSE),2),0)</f>
        <v>0</v>
      </c>
      <c r="K23" s="3">
        <f>IFERROR(ROUND(VLOOKUP(K$1,'Summary Statistics'!$A$2:$AI$101, MATCH($A23,'Summary Statistics'!$A$1:$AI$1,0), FALSE),2),0)</f>
        <v>0</v>
      </c>
      <c r="L23" s="3">
        <f>IFERROR(ROUND(VLOOKUP(L$1,'Summary Statistics'!$A$2:$AI$101, MATCH($A23,'Summary Statistics'!$A$1:$AI$1,0), FALSE),2),0)</f>
        <v>0</v>
      </c>
    </row>
    <row r="24" spans="1:12">
      <c r="A24" s="90" t="s">
        <v>207</v>
      </c>
      <c r="C24" s="3">
        <f>IFERROR(ROUND(VLOOKUP(C$1,'Summary Statistics'!$A$2:$AI$101, MATCH($A24,'Summary Statistics'!$A$1:$AI$1,0), FALSE),2),0)</f>
        <v>0</v>
      </c>
      <c r="D24" s="3">
        <f>IFERROR(ROUND(VLOOKUP(D$1,'Summary Statistics'!$A$2:$AI$101, MATCH($A24,'Summary Statistics'!$A$1:$AI$1,0), FALSE),2),0)</f>
        <v>0</v>
      </c>
      <c r="E24" s="3">
        <f>IFERROR(ROUND(VLOOKUP(E$1,'Summary Statistics'!$A$2:$AI$101, MATCH($A24,'Summary Statistics'!$A$1:$AI$1,0), FALSE),2),0)</f>
        <v>0</v>
      </c>
      <c r="H24" s="95" t="s">
        <v>207</v>
      </c>
      <c r="J24" s="3">
        <f>IFERROR(ROUND(VLOOKUP(J$1,'Summary Statistics'!$A$2:$AI$101, MATCH($A24,'Summary Statistics'!$A$1:$AI$1,0), FALSE),2),0)</f>
        <v>0</v>
      </c>
      <c r="K24" s="3">
        <f>IFERROR(ROUND(VLOOKUP(K$1,'Summary Statistics'!$A$2:$AI$101, MATCH($A24,'Summary Statistics'!$A$1:$AI$1,0), FALSE),2),0)</f>
        <v>0</v>
      </c>
      <c r="L24" s="3">
        <f>IFERROR(ROUND(VLOOKUP(L$1,'Summary Statistics'!$A$2:$AI$101, MATCH($A24,'Summary Statistics'!$A$1:$AI$1,0), FALSE),2),0)</f>
        <v>0</v>
      </c>
    </row>
    <row r="25" spans="1:12">
      <c r="A25" s="90" t="s">
        <v>228</v>
      </c>
      <c r="C25" s="3">
        <f>IFERROR(ROUND(VLOOKUP(C$1,'Summary Statistics'!$A$2:$AI$101, MATCH($A25,'Summary Statistics'!$A$1:$AI$1,0), FALSE),2),0)/100*C$23</f>
        <v>0</v>
      </c>
      <c r="D25" s="3">
        <f>IFERROR(ROUND(VLOOKUP(D$1,'Summary Statistics'!$A$2:$AI$101, MATCH($A25,'Summary Statistics'!$A$1:$AI$1,0), FALSE),2),0)/100*D$23</f>
        <v>0</v>
      </c>
      <c r="E25" s="3">
        <f>IFERROR(ROUND(VLOOKUP(E$1,'Summary Statistics'!$A$2:$AI$101, MATCH($A25,'Summary Statistics'!$A$1:$AI$1,0), FALSE),2),0)</f>
        <v>0</v>
      </c>
      <c r="H25" s="95" t="s">
        <v>228</v>
      </c>
      <c r="J25" s="3">
        <f>IFERROR(ROUND(VLOOKUP(J$1,'Summary Statistics'!$A$2:$AI$101, MATCH($A25,'Summary Statistics'!$A$1:$AI$1,0), FALSE),2),0)/100*J$23</f>
        <v>0</v>
      </c>
      <c r="K25" s="3">
        <f>IFERROR(ROUND(VLOOKUP(K$1,'Summary Statistics'!$A$2:$AI$101, MATCH($A25,'Summary Statistics'!$A$1:$AI$1,0), FALSE),2),0)/100*K$23</f>
        <v>0</v>
      </c>
      <c r="L25" s="3">
        <f>IFERROR(ROUND(VLOOKUP(L$1,'Summary Statistics'!$A$2:$AI$101, MATCH($A25,'Summary Statistics'!$A$1:$AI$1,0), FALSE),2),0)/100*L$23</f>
        <v>0</v>
      </c>
    </row>
    <row r="26" spans="1:12">
      <c r="A26" s="90" t="s">
        <v>229</v>
      </c>
      <c r="C26" s="3">
        <f>IFERROR(ROUND(VLOOKUP(C$1,'Summary Statistics'!$A$2:$AI$101, MATCH($A26,'Summary Statistics'!$A$1:$AI$1,0), FALSE),2),0)/100*C$23</f>
        <v>0</v>
      </c>
      <c r="D26" s="3">
        <f>IFERROR(ROUND(VLOOKUP(D$1,'Summary Statistics'!$A$2:$AI$101, MATCH($A26,'Summary Statistics'!$A$1:$AI$1,0), FALSE),2),0)/100*D$23</f>
        <v>0</v>
      </c>
      <c r="E26" s="3">
        <f>IFERROR(ROUND(VLOOKUP(E$1,'Summary Statistics'!$A$2:$AI$101, MATCH($A26,'Summary Statistics'!$A$1:$AI$1,0), FALSE),2),0)</f>
        <v>0</v>
      </c>
      <c r="F26" s="93"/>
      <c r="G26" s="93"/>
      <c r="H26" s="95" t="s">
        <v>229</v>
      </c>
      <c r="I26" s="93"/>
      <c r="J26" s="3">
        <f>IFERROR(ROUND(VLOOKUP(J$1,'Summary Statistics'!$A$2:$AI$101, MATCH($A26,'Summary Statistics'!$A$1:$AI$1,0), FALSE),2),0)/100*J$23</f>
        <v>0</v>
      </c>
      <c r="K26" s="3">
        <f>IFERROR(ROUND(VLOOKUP(K$1,'Summary Statistics'!$A$2:$AI$101, MATCH($A26,'Summary Statistics'!$A$1:$AI$1,0), FALSE),2),0)/100*K$23</f>
        <v>0</v>
      </c>
      <c r="L26" s="3">
        <f>IFERROR(ROUND(VLOOKUP(L$1,'Summary Statistics'!$A$2:$AI$101, MATCH($A26,'Summary Statistics'!$A$1:$AI$1,0), FALSE),2),0)/100*L$23</f>
        <v>0</v>
      </c>
    </row>
    <row r="27" spans="1:12">
      <c r="A27" s="90" t="s">
        <v>230</v>
      </c>
      <c r="C27" s="3">
        <f>IFERROR(ROUND(VLOOKUP(C$1,'Summary Statistics'!$A$2:$AI$101, MATCH($A27,'Summary Statistics'!$A$1:$AI$1,0), FALSE),2),0)/100*C$23</f>
        <v>0</v>
      </c>
      <c r="D27" s="3">
        <f>IFERROR(ROUND(VLOOKUP(D$1,'Summary Statistics'!$A$2:$AI$101, MATCH($A27,'Summary Statistics'!$A$1:$AI$1,0), FALSE),2),0)/100*D$23</f>
        <v>0</v>
      </c>
      <c r="E27" s="3">
        <f>IFERROR(ROUND(VLOOKUP(E$1,'Summary Statistics'!$A$2:$AI$101, MATCH($A27,'Summary Statistics'!$A$1:$AI$1,0), FALSE),2),0)</f>
        <v>0</v>
      </c>
      <c r="F27" s="93"/>
      <c r="G27" s="93"/>
      <c r="H27" s="95" t="s">
        <v>230</v>
      </c>
      <c r="I27" s="93"/>
      <c r="J27" s="3">
        <f>IFERROR(ROUND(VLOOKUP(J$1,'Summary Statistics'!$A$2:$AI$101, MATCH($A27,'Summary Statistics'!$A$1:$AI$1,0), FALSE),2),0)/100*J$23</f>
        <v>0</v>
      </c>
      <c r="K27" s="3">
        <f>IFERROR(ROUND(VLOOKUP(K$1,'Summary Statistics'!$A$2:$AI$101, MATCH($A27,'Summary Statistics'!$A$1:$AI$1,0), FALSE),2),0)/100*K$23</f>
        <v>0</v>
      </c>
      <c r="L27" s="3">
        <f>IFERROR(ROUND(VLOOKUP(L$1,'Summary Statistics'!$A$2:$AI$101, MATCH($A27,'Summary Statistics'!$A$1:$AI$1,0), FALSE),2),0)/100*L$23</f>
        <v>0</v>
      </c>
    </row>
    <row r="28" spans="1:12">
      <c r="A28" s="90" t="s">
        <v>231</v>
      </c>
      <c r="C28" s="3">
        <f>IFERROR(ROUND(VLOOKUP(C$1,'Summary Statistics'!$A$2:$AI$101, MATCH($A28,'Summary Statistics'!$A$1:$AI$1,0), FALSE),2),0)/100*C$23</f>
        <v>0</v>
      </c>
      <c r="D28" s="3">
        <f>IFERROR(ROUND(VLOOKUP(D$1,'Summary Statistics'!$A$2:$AI$101, MATCH($A28,'Summary Statistics'!$A$1:$AI$1,0), FALSE),2),0)/100*D$23</f>
        <v>0</v>
      </c>
      <c r="E28" s="3">
        <f>IFERROR(ROUND(VLOOKUP(E$1,'Summary Statistics'!$A$2:$AI$101, MATCH($A28,'Summary Statistics'!$A$1:$AI$1,0), FALSE),2),0)</f>
        <v>0</v>
      </c>
      <c r="F28" s="93"/>
      <c r="G28" s="93"/>
      <c r="H28" s="95" t="s">
        <v>231</v>
      </c>
      <c r="I28" s="93"/>
      <c r="J28" s="3">
        <f>IFERROR(ROUND(VLOOKUP(J$1,'Summary Statistics'!$A$2:$AI$101, MATCH($A28,'Summary Statistics'!$A$1:$AI$1,0), FALSE),2),0)/100*J$23</f>
        <v>0</v>
      </c>
      <c r="K28" s="3">
        <f>IFERROR(ROUND(VLOOKUP(K$1,'Summary Statistics'!$A$2:$AI$101, MATCH($A28,'Summary Statistics'!$A$1:$AI$1,0), FALSE),2),0)/100*K$23</f>
        <v>0</v>
      </c>
      <c r="L28" s="3">
        <f>IFERROR(ROUND(VLOOKUP(L$1,'Summary Statistics'!$A$2:$AI$101, MATCH($A28,'Summary Statistics'!$A$1:$AI$1,0), FALSE),2),0)/100*L$23</f>
        <v>0</v>
      </c>
    </row>
    <row r="29" spans="1:12">
      <c r="A29" s="90" t="s">
        <v>232</v>
      </c>
      <c r="C29" s="3">
        <f>IFERROR(ROUND(VLOOKUP(C$1,'Summary Statistics'!$A$2:$AI$101, MATCH($A29,'Summary Statistics'!$A$1:$AI$1,0), FALSE),2),0)</f>
        <v>0</v>
      </c>
      <c r="D29" s="3">
        <f>IFERROR(ROUND(VLOOKUP(D$1,'Summary Statistics'!$A$2:$AI$101, MATCH($A29,'Summary Statistics'!$A$1:$AI$1,0), FALSE),2),0)</f>
        <v>0</v>
      </c>
      <c r="E29" s="3">
        <f>IFERROR(ROUND(VLOOKUP(E$1,'Summary Statistics'!$A$2:$AI$101, MATCH($A29,'Summary Statistics'!$A$1:$AI$1,0), FALSE),2),0)</f>
        <v>0</v>
      </c>
      <c r="F29" s="93"/>
      <c r="G29" s="93"/>
      <c r="H29" s="95" t="s">
        <v>232</v>
      </c>
      <c r="I29" s="93"/>
      <c r="J29" s="3">
        <f>IFERROR(ROUND(VLOOKUP(J$1,'Summary Statistics'!$A$2:$AI$101, MATCH($A29,'Summary Statistics'!$A$1:$AI$1,0), FALSE),2),0)</f>
        <v>0</v>
      </c>
      <c r="K29" s="3">
        <f>IFERROR(ROUND(VLOOKUP(K$1,'Summary Statistics'!$A$2:$AI$101, MATCH($A29,'Summary Statistics'!$A$1:$AI$1,0), FALSE),2),0)</f>
        <v>0</v>
      </c>
      <c r="L29" s="3">
        <f>IFERROR(ROUND(VLOOKUP(L$1,'Summary Statistics'!$A$2:$AI$101, MATCH($A29,'Summary Statistics'!$A$1:$AI$1,0), FALSE),2),0)</f>
        <v>0</v>
      </c>
    </row>
    <row r="30" spans="1:12">
      <c r="A30" s="90" t="s">
        <v>209</v>
      </c>
      <c r="C30" s="3">
        <f>IFERROR(ROUND(VLOOKUP(C$1,'Summary Statistics'!$A$2:$AI$101, MATCH($A30,'Summary Statistics'!$A$1:$AI$1,0), FALSE),2),0)</f>
        <v>0</v>
      </c>
      <c r="D30" s="3">
        <f>IFERROR(ROUND(VLOOKUP(D$1,'Summary Statistics'!$A$2:$AI$101, MATCH($A30,'Summary Statistics'!$A$1:$AI$1,0), FALSE),2),0)</f>
        <v>0</v>
      </c>
      <c r="E30" s="3">
        <f>IFERROR(ROUND(VLOOKUP(E$1,'Summary Statistics'!$A$2:$AI$101, MATCH($A30,'Summary Statistics'!$A$1:$AI$1,0), FALSE),2),0)</f>
        <v>0</v>
      </c>
      <c r="H30" s="95" t="s">
        <v>209</v>
      </c>
      <c r="J30" s="3">
        <f>IFERROR(ROUND(VLOOKUP(J$1,'Summary Statistics'!$A$2:$AI$101, MATCH($A30,'Summary Statistics'!$A$1:$AI$1,0), FALSE),2),0)</f>
        <v>0</v>
      </c>
      <c r="K30" s="3">
        <f>IFERROR(ROUND(VLOOKUP(K$1,'Summary Statistics'!$A$2:$AI$101, MATCH($A30,'Summary Statistics'!$A$1:$AI$1,0), FALSE),2),0)</f>
        <v>0</v>
      </c>
      <c r="L30" s="3">
        <f>IFERROR(ROUND(VLOOKUP(L$1,'Summary Statistics'!$A$2:$AI$101, MATCH($A30,'Summary Statistics'!$A$1:$AI$1,0), FALSE),2),0)</f>
        <v>0</v>
      </c>
    </row>
    <row r="31" spans="1:12">
      <c r="A31" s="90" t="s">
        <v>233</v>
      </c>
      <c r="C31" s="7">
        <f>IFERROR(ROUND(VLOOKUP(C$1,'Summary Statistics'!$A$2:$AI$101, MATCH($A31,'Summary Statistics'!$A$1:$AI$1,0), FALSE),2),0)</f>
        <v>0</v>
      </c>
      <c r="D31" s="7">
        <f>IFERROR(ROUND(VLOOKUP(D$1,'Summary Statistics'!$A$2:$AI$101, MATCH($A31,'Summary Statistics'!$A$1:$AI$1,0), FALSE),2),0)</f>
        <v>0</v>
      </c>
      <c r="E31" s="7">
        <f>IFERROR(ROUND(VLOOKUP(E$1,'Summary Statistics'!$A$2:$AI$101, MATCH($A31,'Summary Statistics'!$A$1:$AI$1,0), FALSE),2),0)</f>
        <v>0</v>
      </c>
      <c r="H31" s="95" t="s">
        <v>233</v>
      </c>
      <c r="J31" s="7">
        <f>IFERROR(ROUND(VLOOKUP(J$1,'Summary Statistics'!$A$2:$AI$101, MATCH($A31,'Summary Statistics'!$A$1:$AI$1,0), FALSE),2),0)</f>
        <v>0</v>
      </c>
      <c r="K31" s="7">
        <f>IFERROR(ROUND(VLOOKUP(K$1,'Summary Statistics'!$A$2:$AI$101, MATCH($A31,'Summary Statistics'!$A$1:$AI$1,0), FALSE),2),0)</f>
        <v>0</v>
      </c>
      <c r="L31" s="7">
        <f>IFERROR(ROUND(VLOOKUP(L$1,'Summary Statistics'!$A$2:$AI$101, MATCH($A31,'Summary Statistics'!$A$1:$AI$1,0), FALSE),2),0)</f>
        <v>0</v>
      </c>
    </row>
    <row r="32" spans="1:12">
      <c r="A32" s="11"/>
      <c r="C32" s="93"/>
      <c r="D32" s="93"/>
      <c r="E32" s="93"/>
      <c r="H32" s="11"/>
      <c r="J32" s="93"/>
      <c r="K32" s="93"/>
      <c r="L32" s="93"/>
    </row>
    <row r="33" spans="1:12" ht="15.6">
      <c r="A33" s="94" t="s">
        <v>6</v>
      </c>
      <c r="C33" s="93"/>
      <c r="D33" s="93"/>
      <c r="E33" s="93"/>
      <c r="H33" s="94" t="s">
        <v>6</v>
      </c>
      <c r="J33" s="93"/>
      <c r="K33" s="93"/>
      <c r="L33" s="93"/>
    </row>
    <row r="34" spans="1:12">
      <c r="A34" s="90" t="s">
        <v>210</v>
      </c>
      <c r="C34" s="3">
        <f>IFERROR(ROUND(VLOOKUP(C$1,'Summary Statistics'!$A$2:$AI$101, MATCH($A34,'Summary Statistics'!$A$1:$AI$1,0), FALSE),2),0)</f>
        <v>0</v>
      </c>
      <c r="D34" s="3">
        <f>IFERROR(ROUND(VLOOKUP(D$1,'Summary Statistics'!$A$2:$AI$101, MATCH($A34,'Summary Statistics'!$A$1:$AI$1,0), FALSE),2),0)</f>
        <v>0</v>
      </c>
      <c r="E34" s="3">
        <f>IFERROR(ROUND(VLOOKUP(E$1,'Summary Statistics'!$A$2:$AI$101, MATCH($A34,'Summary Statistics'!$A$1:$AI$1,0), FALSE),2),0)</f>
        <v>0</v>
      </c>
      <c r="H34" s="95" t="s">
        <v>234</v>
      </c>
      <c r="J34" s="96">
        <f>IFERROR(ROUND(VLOOKUP(J$1,'Summary Statistics'!$A$2:$AI$101, MATCH($A34,'Summary Statistics'!$A$1:$AI$1,0), FALSE),2),0)</f>
        <v>0</v>
      </c>
      <c r="K34" s="96">
        <f>IFERROR(ROUND(VLOOKUP(K$1,'Summary Statistics'!$A$2:$AI$101, MATCH($A34,'Summary Statistics'!$A$1:$AI$1,0), FALSE),2),0)</f>
        <v>0</v>
      </c>
      <c r="L34" s="96">
        <f>IFERROR(ROUND(VLOOKUP(L$1,'Summary Statistics'!$A$2:$AI$101, MATCH($A34,'Summary Statistics'!$A$1:$AI$1,0), FALSE),2),0)</f>
        <v>0</v>
      </c>
    </row>
    <row r="35" spans="1:12">
      <c r="A35" s="90" t="s">
        <v>8</v>
      </c>
      <c r="C35" s="3">
        <f>IFERROR(ROUND(VLOOKUP(C$1,'Summary Statistics'!$A$2:$AI$101, MATCH($A35,'Summary Statistics'!$A$1:$AI$1,0), FALSE),2),0)</f>
        <v>0</v>
      </c>
      <c r="D35" s="3">
        <f>IFERROR(ROUND(VLOOKUP(D$1,'Summary Statistics'!$A$2:$AI$101, MATCH($A35,'Summary Statistics'!$A$1:$AI$1,0), FALSE),2),0)</f>
        <v>0</v>
      </c>
      <c r="E35" s="3">
        <f>IFERROR(ROUND(VLOOKUP(E$1,'Summary Statistics'!$A$2:$AI$101, MATCH($A35,'Summary Statistics'!$A$1:$AI$1,0), FALSE),2),0)</f>
        <v>0</v>
      </c>
      <c r="H35" s="95" t="s">
        <v>8</v>
      </c>
      <c r="J35" s="3">
        <f>IFERROR(ROUND(VLOOKUP(J$1,'Summary Statistics'!$A$2:$AI$101, MATCH($A35,'Summary Statistics'!$A$1:$AI$1,0), FALSE),2),0)</f>
        <v>0</v>
      </c>
      <c r="K35" s="3">
        <f>IFERROR(ROUND(VLOOKUP(K$1,'Summary Statistics'!$A$2:$AI$101, MATCH($A35,'Summary Statistics'!$A$1:$AI$1,0), FALSE),2),0)</f>
        <v>0</v>
      </c>
      <c r="L35" s="3">
        <f>IFERROR(ROUND(VLOOKUP(L$1,'Summary Statistics'!$A$2:$AI$101, MATCH($A35,'Summary Statistics'!$A$1:$AI$1,0), FALSE),2),0)</f>
        <v>0</v>
      </c>
    </row>
    <row r="36" spans="1:12">
      <c r="A36" s="90" t="s">
        <v>211</v>
      </c>
      <c r="C36" s="3">
        <f>IFERROR(ROUND(VLOOKUP(C$1,'Summary Statistics'!$A$2:$AI$101, MATCH($A36,'Summary Statistics'!$A$1:$AI$1,0), FALSE),2),0)</f>
        <v>0</v>
      </c>
      <c r="D36" s="3">
        <f>IFERROR(ROUND(VLOOKUP(D$1,'Summary Statistics'!$A$2:$AI$101, MATCH($A36,'Summary Statistics'!$A$1:$AI$1,0), FALSE),2),0)</f>
        <v>0</v>
      </c>
      <c r="E36" s="3">
        <f>IFERROR(ROUND(VLOOKUP(E$1,'Summary Statistics'!$A$2:$AI$101, MATCH($A36,'Summary Statistics'!$A$1:$AI$1,0), FALSE),2),0)</f>
        <v>0</v>
      </c>
      <c r="H36" s="95" t="s">
        <v>211</v>
      </c>
      <c r="J36" s="3">
        <f>IFERROR(ROUND(VLOOKUP(J$1,'Summary Statistics'!$A$2:$AI$101, MATCH($A36,'Summary Statistics'!$A$1:$AI$1,0), FALSE),2),0)</f>
        <v>0</v>
      </c>
      <c r="K36" s="3">
        <f>IFERROR(ROUND(VLOOKUP(K$1,'Summary Statistics'!$A$2:$AI$101, MATCH($A36,'Summary Statistics'!$A$1:$AI$1,0), FALSE),2),0)</f>
        <v>0</v>
      </c>
      <c r="L36" s="3">
        <f>IFERROR(ROUND(VLOOKUP(L$1,'Summary Statistics'!$A$2:$AI$101, MATCH($A36,'Summary Statistics'!$A$1:$AI$1,0), FALSE),2),0)</f>
        <v>0</v>
      </c>
    </row>
    <row r="37" spans="1:12">
      <c r="A37" s="90" t="s">
        <v>236</v>
      </c>
      <c r="C37" s="3">
        <f>IFERROR(ROUND(VLOOKUP(C$1,'Summary Statistics'!$A$2:$AI$101, MATCH($A37,'Summary Statistics'!$A$1:$AI$1,0), FALSE),2),0)</f>
        <v>0</v>
      </c>
      <c r="D37" s="3">
        <f>IFERROR(ROUND(VLOOKUP(D$1,'Summary Statistics'!$A$2:$AI$101, MATCH($A37,'Summary Statistics'!$A$1:$AI$1,0), FALSE),2),0)</f>
        <v>0</v>
      </c>
      <c r="E37" s="3">
        <f>IFERROR(ROUND(VLOOKUP(E$1,'Summary Statistics'!$A$2:$AI$101, MATCH($A37,'Summary Statistics'!$A$1:$AI$1,0), FALSE),2),0)</f>
        <v>0</v>
      </c>
      <c r="H37" s="95" t="s">
        <v>236</v>
      </c>
      <c r="J37" s="7">
        <f>IFERROR(ROUND(VLOOKUP(J$1,'Summary Statistics'!$A$2:$AI$101, MATCH($A37,'Summary Statistics'!$A$1:$AI$1,0), FALSE),2),0)</f>
        <v>0</v>
      </c>
      <c r="K37" s="7">
        <f>IFERROR(ROUND(VLOOKUP(K$1,'Summary Statistics'!$A$2:$AI$101, MATCH($A37,'Summary Statistics'!$A$1:$AI$1,0), FALSE),2),0)</f>
        <v>0</v>
      </c>
      <c r="L37" s="7">
        <f>IFERROR(ROUND(VLOOKUP(L$1,'Summary Statistics'!$A$2:$AI$101, MATCH($A37,'Summary Statistics'!$A$1:$AI$1,0), FALSE),2),0)</f>
        <v>0</v>
      </c>
    </row>
    <row r="38" spans="1:12">
      <c r="A38" s="11"/>
      <c r="H38" s="9"/>
      <c r="J38" s="93"/>
      <c r="K38" s="93"/>
      <c r="L38" s="93"/>
    </row>
    <row r="53" spans="8:8" ht="15.6">
      <c r="H53" s="12"/>
    </row>
  </sheetData>
  <pageMargins left="0.7" right="0.7" top="0.75" bottom="0.75" header="0.3" footer="0.3"/>
  <picture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A013-CDF6-4E5B-8E0D-3E327EABFD7F}">
  <sheetPr codeName="Sheet15"/>
  <dimension ref="A1:H26"/>
  <sheetViews>
    <sheetView workbookViewId="0">
      <selection activeCell="B1" sqref="B1"/>
    </sheetView>
  </sheetViews>
  <sheetFormatPr defaultColWidth="8.796875" defaultRowHeight="15.6"/>
  <cols>
    <col min="5" max="5" width="11.296875" customWidth="1"/>
    <col min="6" max="6" width="11.5" customWidth="1"/>
    <col min="7" max="7" width="13.5" customWidth="1"/>
    <col min="8" max="8" width="13" customWidth="1"/>
    <col min="9" max="9" width="14.796875" customWidth="1"/>
  </cols>
  <sheetData>
    <row r="1" spans="1:8">
      <c r="A1" t="s">
        <v>15</v>
      </c>
      <c r="E1" t="s">
        <v>9</v>
      </c>
      <c r="F1" t="s">
        <v>10</v>
      </c>
      <c r="G1" t="s">
        <v>11</v>
      </c>
      <c r="H1" t="s">
        <v>12</v>
      </c>
    </row>
    <row r="2" spans="1:8">
      <c r="E2" t="e" cm="1">
        <f t="array" aca="1" ref="E2" ca="1">INDIRECT("'Summary Statistics'!B"&amp;MATCH($A2,'Summary Statistics'!$A$1:$A$101,0))+INDIRECT("'Summary Statistics'!B"&amp;MATCH($B2,'Summary Statistics'!$A$1:$A$101,0))+INDIRECT("'Summary Statistics'!B"&amp;MATCH($C2,'Summary Statistics'!$A$1:$A$101,0))</f>
        <v>#N/A</v>
      </c>
      <c r="F2" t="e" cm="1">
        <f t="array" aca="1" ref="F2" ca="1">INDIRECT("'Summary Statistics'!E"&amp;MATCH($A2,'Summary Statistics'!$A$1:$A$101,0))+INDIRECT("'Summary Statistics'!E"&amp;MATCH($B2,'Summary Statistics'!$A$1:$A$101,0))+INDIRECT("'Summary Statistics'!E"&amp;MATCH($C2,'Summary Statistics'!$A$1:$A$101,0))+INDIRECT("'Summary Statistics'!K"&amp;MATCH($A2,'Summary Statistics'!$A$1:$A$101,0))+INDIRECT("'Summary Statistics'!K"&amp;MATCH($B2,'Summary Statistics'!$A$1:$A$101,0))+INDIRECT("'Summary Statistics'!K"&amp;MATCH($C2,'Summary Statistics'!$A$1:$A$101,0))</f>
        <v>#N/A</v>
      </c>
      <c r="G2" t="e">
        <f ca="1">E2+IF(AND(K2&gt;0.5,N2&gt;0),IF(AND(L2&gt;0.5,O2&gt;0),30,18),IF(AND(J2&gt;0.5,M2&gt;0),IF(AND(L2&gt;0.5,O2&gt;0),22,14),IF(I2&gt;0.5,14,6)))</f>
        <v>#N/A</v>
      </c>
      <c r="H2" t="e">
        <f ca="1">F2+IF(N2&gt;0,IF(O2&gt;0,30,18),IF(M2&gt;0,IF(O2&gt;0,22,14),IF(I2&gt;0,14,6)))</f>
        <v>#N/A</v>
      </c>
    </row>
    <row r="4" spans="1:8">
      <c r="A4" t="s">
        <v>16</v>
      </c>
    </row>
    <row r="5" spans="1:8">
      <c r="E5" t="e" cm="1">
        <f t="array" aca="1" ref="E5" ca="1">INDIRECT("'Summary Statistics'!B"&amp;MATCH($A5,'Summary Statistics'!$A$1:$A$101,0))+INDIRECT("'Summary Statistics'!B"&amp;MATCH($B5,'Summary Statistics'!$A$1:$A$101,0))+INDIRECT("'Summary Statistics'!B"&amp;MATCH($C5,'Summary Statistics'!$A$1:$A$101,0))</f>
        <v>#N/A</v>
      </c>
      <c r="F5" t="e" cm="1">
        <f t="array" aca="1" ref="F5" ca="1">INDIRECT("'Summary Statistics'!E"&amp;MATCH($A5,'Summary Statistics'!$A$1:$A$101,0))+INDIRECT("'Summary Statistics'!E"&amp;MATCH($B5,'Summary Statistics'!$A$1:$A$101,0))+INDIRECT("'Summary Statistics'!E"&amp;MATCH($C5,'Summary Statistics'!$A$1:$A$101,0))+INDIRECT("'Summary Statistics'!K"&amp;MATCH($A5,'Summary Statistics'!$A$1:$A$101,0))+INDIRECT("'Summary Statistics'!K"&amp;MATCH($B5,'Summary Statistics'!$A$1:$A$101,0))+INDIRECT("'Summary Statistics'!K"&amp;MATCH($C5,'Summary Statistics'!$A$1:$A$101,0))</f>
        <v>#N/A</v>
      </c>
      <c r="G5" t="e">
        <f ca="1">E5+IF(AND(K5&gt;0.5,N5&gt;0),IF(AND(L5&gt;0.5,O5&gt;0),30,18),IF(AND(J5&gt;0.5,M5&gt;0),IF(AND(L5&gt;0.5,O5&gt;0),22,14),IF(I5&gt;0.5,14,6)))</f>
        <v>#N/A</v>
      </c>
      <c r="H5" t="e">
        <f ca="1">F5+IF(N5&gt;0,IF(O5&gt;0,30,18),IF(M5&gt;0,IF(O5&gt;0,22,14),IF(I5&gt;0,14,6)))</f>
        <v>#N/A</v>
      </c>
    </row>
    <row r="7" spans="1:8">
      <c r="A7" t="s">
        <v>17</v>
      </c>
    </row>
    <row r="8" spans="1:8">
      <c r="E8" t="e" cm="1">
        <f t="array" aca="1" ref="E8" ca="1">INDIRECT("'Summary Statistics'!B"&amp;MATCH($A8,'Summary Statistics'!$A$1:$A$101,0))+INDIRECT("'Summary Statistics'!B"&amp;MATCH($B8,'Summary Statistics'!$A$1:$A$101,0))+INDIRECT("'Summary Statistics'!B"&amp;MATCH($C8,'Summary Statistics'!$A$1:$A$101,0))</f>
        <v>#N/A</v>
      </c>
      <c r="F8" t="e" cm="1">
        <f t="array" aca="1" ref="F8" ca="1">INDIRECT("'Summary Statistics'!E"&amp;MATCH($A8,'Summary Statistics'!$A$1:$A$101,0))+INDIRECT("'Summary Statistics'!E"&amp;MATCH($B8,'Summary Statistics'!$A$1:$A$101,0))+INDIRECT("'Summary Statistics'!E"&amp;MATCH($C8,'Summary Statistics'!$A$1:$A$101,0))+INDIRECT("'Summary Statistics'!K"&amp;MATCH($A8,'Summary Statistics'!$A$1:$A$101,0))+INDIRECT("'Summary Statistics'!K"&amp;MATCH($B8,'Summary Statistics'!$A$1:$A$101,0))+INDIRECT("'Summary Statistics'!K"&amp;MATCH($C8,'Summary Statistics'!$A$1:$A$101,0))</f>
        <v>#N/A</v>
      </c>
      <c r="G8" t="e">
        <f ca="1">E8+IF(AND(K8&gt;0.5,N8&gt;0),IF(AND(L8&gt;0.5,O8&gt;0),30,18),IF(AND(J8&gt;0.5,M8&gt;0),IF(AND(L8&gt;0.5,O8&gt;0),22,14),IF(I8&gt;0.5,14,6)))</f>
        <v>#N/A</v>
      </c>
      <c r="H8" t="e">
        <f ca="1">F8+IF(N8&gt;0,IF(O8&gt;0,30,18),IF(M8&gt;0,IF(O8&gt;0,22,14),IF(I8&gt;0,14,6)))</f>
        <v>#N/A</v>
      </c>
    </row>
    <row r="10" spans="1:8">
      <c r="A10" t="s">
        <v>18</v>
      </c>
    </row>
    <row r="11" spans="1:8">
      <c r="E11" t="e" cm="1">
        <f t="array" aca="1" ref="E11" ca="1">INDIRECT("'Summary Statistics'!B"&amp;MATCH($A11,'Summary Statistics'!$A$1:$A$101,0))+INDIRECT("'Summary Statistics'!B"&amp;MATCH($B11,'Summary Statistics'!$A$1:$A$101,0))+INDIRECT("'Summary Statistics'!B"&amp;MATCH($C11,'Summary Statistics'!$A$1:$A$101,0))</f>
        <v>#N/A</v>
      </c>
      <c r="F11" t="e" cm="1">
        <f t="array" aca="1" ref="F11" ca="1">INDIRECT("'Summary Statistics'!E"&amp;MATCH($A11,'Summary Statistics'!$A$1:$A$101,0))+INDIRECT("'Summary Statistics'!E"&amp;MATCH($B11,'Summary Statistics'!$A$1:$A$101,0))+INDIRECT("'Summary Statistics'!E"&amp;MATCH($C11,'Summary Statistics'!$A$1:$A$101,0))+INDIRECT("'Summary Statistics'!K"&amp;MATCH($A11,'Summary Statistics'!$A$1:$A$101,0))+INDIRECT("'Summary Statistics'!K"&amp;MATCH($B11,'Summary Statistics'!$A$1:$A$101,0))+INDIRECT("'Summary Statistics'!K"&amp;MATCH($C11,'Summary Statistics'!$A$1:$A$101,0))</f>
        <v>#N/A</v>
      </c>
      <c r="G11" t="e">
        <f ca="1">E11+IF(AND(K11&gt;0.5,N11&gt;0),IF(AND(L11&gt;0.5,O11&gt;0),30,18),IF(AND(J11&gt;0.5,M11&gt;0),IF(AND(L11&gt;0.5,O11&gt;0),22,14),IF(I11&gt;0.5,14,6)))</f>
        <v>#N/A</v>
      </c>
      <c r="H11" t="e">
        <f ca="1">F11+IF(N11&gt;0,IF(O11&gt;0,30,18),IF(M11&gt;0,IF(O11&gt;0,22,14),IF(I11&gt;0,14,6)))</f>
        <v>#N/A</v>
      </c>
    </row>
    <row r="13" spans="1:8">
      <c r="A13" t="s">
        <v>19</v>
      </c>
    </row>
    <row r="14" spans="1:8">
      <c r="E14" t="e" cm="1">
        <f t="array" aca="1" ref="E14" ca="1">INDIRECT("'Summary Statistics'!B"&amp;MATCH($A14,'Summary Statistics'!$A$1:$A$101,0))+INDIRECT("'Summary Statistics'!B"&amp;MATCH($B14,'Summary Statistics'!$A$1:$A$101,0))+INDIRECT("'Summary Statistics'!B"&amp;MATCH($C14,'Summary Statistics'!$A$1:$A$101,0))</f>
        <v>#N/A</v>
      </c>
      <c r="F14" t="e" cm="1">
        <f t="array" aca="1" ref="F14" ca="1">INDIRECT("'Summary Statistics'!E"&amp;MATCH($A14,'Summary Statistics'!$A$1:$A$101,0))+INDIRECT("'Summary Statistics'!E"&amp;MATCH($B14,'Summary Statistics'!$A$1:$A$101,0))+INDIRECT("'Summary Statistics'!E"&amp;MATCH($C14,'Summary Statistics'!$A$1:$A$101,0))+INDIRECT("'Summary Statistics'!K"&amp;MATCH($A14,'Summary Statistics'!$A$1:$A$101,0))+INDIRECT("'Summary Statistics'!K"&amp;MATCH($B14,'Summary Statistics'!$A$1:$A$101,0))+INDIRECT("'Summary Statistics'!K"&amp;MATCH($C14,'Summary Statistics'!$A$1:$A$101,0))</f>
        <v>#N/A</v>
      </c>
      <c r="G14" t="e">
        <f ca="1">E14+IF(AND(K14&gt;0.5,N14&gt;0),IF(AND(L14&gt;0.5,O14&gt;0),30,18),IF(AND(J14&gt;0.5,M14&gt;0),IF(AND(L14&gt;0.5,O14&gt;0),22,14),IF(I14&gt;0.5,14,6)))</f>
        <v>#N/A</v>
      </c>
      <c r="H14" t="e">
        <f ca="1">F14+IF(N14&gt;0,IF(O14&gt;0,30,18),IF(M14&gt;0,IF(O14&gt;0,22,14),IF(I14&gt;0,14,6)))</f>
        <v>#N/A</v>
      </c>
    </row>
    <row r="16" spans="1:8">
      <c r="A16" t="s">
        <v>20</v>
      </c>
    </row>
    <row r="17" spans="1:8">
      <c r="E17" t="e" cm="1">
        <f t="array" aca="1" ref="E17" ca="1">INDIRECT("'Summary Statistics'!B"&amp;MATCH($A17,'Summary Statistics'!$A$1:$A$101,0))+INDIRECT("'Summary Statistics'!B"&amp;MATCH($B17,'Summary Statistics'!$A$1:$A$101,0))+INDIRECT("'Summary Statistics'!B"&amp;MATCH($C17,'Summary Statistics'!$A$1:$A$101,0))</f>
        <v>#N/A</v>
      </c>
      <c r="F17" t="e" cm="1">
        <f t="array" aca="1" ref="F17" ca="1">INDIRECT("'Summary Statistics'!E"&amp;MATCH($A17,'Summary Statistics'!$A$1:$A$101,0))+INDIRECT("'Summary Statistics'!E"&amp;MATCH($B17,'Summary Statistics'!$A$1:$A$101,0))+INDIRECT("'Summary Statistics'!E"&amp;MATCH($C17,'Summary Statistics'!$A$1:$A$101,0))+INDIRECT("'Summary Statistics'!K"&amp;MATCH($A17,'Summary Statistics'!$A$1:$A$101,0))+INDIRECT("'Summary Statistics'!K"&amp;MATCH($B17,'Summary Statistics'!$A$1:$A$101,0))+INDIRECT("'Summary Statistics'!K"&amp;MATCH($C17,'Summary Statistics'!$A$1:$A$101,0))</f>
        <v>#N/A</v>
      </c>
      <c r="G17" t="e">
        <f ca="1">E17+IF(AND(K17&gt;0.5,N17&gt;0),IF(AND(L17&gt;0.5,O17&gt;0),30,18),IF(AND(J17&gt;0.5,M17&gt;0),IF(AND(L17&gt;0.5,O17&gt;0),22,14),IF(I17&gt;0.5,14,6)))</f>
        <v>#N/A</v>
      </c>
      <c r="H17" t="e">
        <f ca="1">F17+IF(N17&gt;0,IF(O17&gt;0,30,18),IF(M17&gt;0,IF(O17&gt;0,22,14),IF(I17&gt;0,14,6)))</f>
        <v>#N/A</v>
      </c>
    </row>
    <row r="19" spans="1:8">
      <c r="A19" t="s">
        <v>21</v>
      </c>
    </row>
    <row r="20" spans="1:8">
      <c r="E20" t="e" cm="1">
        <f t="array" aca="1" ref="E20" ca="1">INDIRECT("'Summary Statistics'!B"&amp;MATCH($A20,'Summary Statistics'!$A$1:$A$101,0))+INDIRECT("'Summary Statistics'!B"&amp;MATCH($B20,'Summary Statistics'!$A$1:$A$101,0))+INDIRECT("'Summary Statistics'!B"&amp;MATCH($C20,'Summary Statistics'!$A$1:$A$101,0))</f>
        <v>#N/A</v>
      </c>
      <c r="F20" t="e" cm="1">
        <f t="array" aca="1" ref="F20" ca="1">INDIRECT("'Summary Statistics'!E"&amp;MATCH($A20,'Summary Statistics'!$A$1:$A$101,0))+INDIRECT("'Summary Statistics'!E"&amp;MATCH($B20,'Summary Statistics'!$A$1:$A$101,0))+INDIRECT("'Summary Statistics'!E"&amp;MATCH($C20,'Summary Statistics'!$A$1:$A$101,0))+INDIRECT("'Summary Statistics'!K"&amp;MATCH($A20,'Summary Statistics'!$A$1:$A$101,0))+INDIRECT("'Summary Statistics'!K"&amp;MATCH($B20,'Summary Statistics'!$A$1:$A$101,0))+INDIRECT("'Summary Statistics'!K"&amp;MATCH($C20,'Summary Statistics'!$A$1:$A$101,0))</f>
        <v>#N/A</v>
      </c>
      <c r="G20" t="e">
        <f ca="1">E20+IF(AND(K20&gt;0.5,N20&gt;0),IF(AND(L20&gt;0.5,O20&gt;0),30,18),IF(AND(J20&gt;0.5,M20&gt;0),IF(AND(L20&gt;0.5,O20&gt;0),22,14),IF(I20&gt;0.5,14,6)))</f>
        <v>#N/A</v>
      </c>
      <c r="H20" t="e">
        <f ca="1">F20+IF(N20&gt;0,IF(O20&gt;0,30,18),IF(M20&gt;0,IF(O20&gt;0,22,14),IF(I20&gt;0,14,6)))</f>
        <v>#N/A</v>
      </c>
    </row>
    <row r="22" spans="1:8">
      <c r="A22" t="s">
        <v>22</v>
      </c>
    </row>
    <row r="23" spans="1:8">
      <c r="E23" t="e" cm="1">
        <f t="array" aca="1" ref="E23" ca="1">INDIRECT("'Summary Statistics'!B"&amp;MATCH($A23,'Summary Statistics'!$A$1:$A$101,0))+INDIRECT("'Summary Statistics'!B"&amp;MATCH($B23,'Summary Statistics'!$A$1:$A$101,0))+INDIRECT("'Summary Statistics'!B"&amp;MATCH($C23,'Summary Statistics'!$A$1:$A$101,0))</f>
        <v>#N/A</v>
      </c>
      <c r="F23" t="e" cm="1">
        <f t="array" aca="1" ref="F23" ca="1">INDIRECT("'Summary Statistics'!E"&amp;MATCH($A23,'Summary Statistics'!$A$1:$A$101,0))+INDIRECT("'Summary Statistics'!E"&amp;MATCH($B23,'Summary Statistics'!$A$1:$A$101,0))+INDIRECT("'Summary Statistics'!E"&amp;MATCH($C23,'Summary Statistics'!$A$1:$A$101,0))+INDIRECT("'Summary Statistics'!K"&amp;MATCH($A23,'Summary Statistics'!$A$1:$A$101,0))+INDIRECT("'Summary Statistics'!K"&amp;MATCH($B23,'Summary Statistics'!$A$1:$A$101,0))+INDIRECT("'Summary Statistics'!K"&amp;MATCH($C23,'Summary Statistics'!$A$1:$A$101,0))</f>
        <v>#N/A</v>
      </c>
      <c r="G23" t="e">
        <f ca="1">E23+IF(AND(K23&gt;0.5,N23&gt;0),IF(AND(L23&gt;0.5,O23&gt;0),30,18),IF(AND(J23&gt;0.5,M23&gt;0),IF(AND(L23&gt;0.5,O23&gt;0),22,14),IF(I23&gt;0.5,14,6)))</f>
        <v>#N/A</v>
      </c>
      <c r="H23" t="e">
        <f ca="1">F23+IF(N23&gt;0,IF(O23&gt;0,30,18),IF(M23&gt;0,IF(O23&gt;0,22,14),IF(I23&gt;0,14,6)))</f>
        <v>#N/A</v>
      </c>
    </row>
    <row r="25" spans="1:8">
      <c r="A25" t="s">
        <v>23</v>
      </c>
    </row>
    <row r="26" spans="1:8">
      <c r="E26" t="e" cm="1">
        <f t="array" aca="1" ref="E26" ca="1">INDIRECT("'Summary Statistics'!B"&amp;MATCH($A26,'Summary Statistics'!$A$1:$A$101,0))+INDIRECT("'Summary Statistics'!B"&amp;MATCH($B26,'Summary Statistics'!$A$1:$A$101,0))+INDIRECT("'Summary Statistics'!B"&amp;MATCH($C26,'Summary Statistics'!$A$1:$A$101,0))</f>
        <v>#N/A</v>
      </c>
      <c r="F26" t="e" cm="1">
        <f t="array" aca="1" ref="F26" ca="1">INDIRECT("'Summary Statistics'!E"&amp;MATCH($A26,'Summary Statistics'!$A$1:$A$101,0))+INDIRECT("'Summary Statistics'!E"&amp;MATCH($B26,'Summary Statistics'!$A$1:$A$101,0))+INDIRECT("'Summary Statistics'!E"&amp;MATCH($C26,'Summary Statistics'!$A$1:$A$101,0))+INDIRECT("'Summary Statistics'!K"&amp;MATCH($A26,'Summary Statistics'!$A$1:$A$101,0))+INDIRECT("'Summary Statistics'!K"&amp;MATCH($B26,'Summary Statistics'!$A$1:$A$101,0))+INDIRECT("'Summary Statistics'!K"&amp;MATCH($C26,'Summary Statistics'!$A$1:$A$101,0))</f>
        <v>#N/A</v>
      </c>
      <c r="G26" t="e">
        <f ca="1">E26+IF(AND(K26&gt;0.5,N26&gt;0),IF(AND(L26&gt;0.5,O26&gt;0),30,18),IF(AND(J26&gt;0.5,M26&gt;0),IF(AND(L26&gt;0.5,O26&gt;0),22,14),IF(I26&gt;0.5,14,6)))</f>
        <v>#N/A</v>
      </c>
      <c r="H26" t="e">
        <f ca="1">F26+IF(N26&gt;0,IF(O26&gt;0,30,18),IF(M26&gt;0,IF(O26&gt;0,22,14),IF(I26&gt;0,14,6)))</f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0FA8F-6276-43DF-A914-0AE97E324EA0}">
  <sheetPr codeName="Sheet5">
    <tabColor theme="4" tint="-0.249977111117893"/>
  </sheetPr>
  <dimension ref="A1:AL103"/>
  <sheetViews>
    <sheetView showGridLines="0" tabSelected="1" zoomScale="85" workbookViewId="0">
      <selection activeCell="A31" sqref="A31"/>
    </sheetView>
  </sheetViews>
  <sheetFormatPr defaultColWidth="11.19921875" defaultRowHeight="15.6"/>
  <cols>
    <col min="6" max="6" width="7.5" customWidth="1"/>
    <col min="7" max="7" width="10" customWidth="1"/>
    <col min="8" max="8" width="7.296875" customWidth="1"/>
    <col min="9" max="9" width="12.5" customWidth="1"/>
    <col min="10" max="11" width="10" customWidth="1"/>
    <col min="12" max="12" width="9.19921875" customWidth="1"/>
    <col min="13" max="13" width="12.69921875" customWidth="1"/>
    <col min="14" max="14" width="9.796875" customWidth="1"/>
    <col min="15" max="15" width="12.296875" customWidth="1"/>
    <col min="16" max="16" width="9.69921875" customWidth="1"/>
    <col min="17" max="17" width="12.296875" customWidth="1"/>
    <col min="18" max="18" width="9.69921875" customWidth="1"/>
    <col min="19" max="19" width="8" customWidth="1"/>
    <col min="20" max="20" width="8.5" customWidth="1"/>
    <col min="21" max="21" width="7.796875" customWidth="1"/>
    <col min="22" max="22" width="7" customWidth="1"/>
    <col min="23" max="23" width="6.796875" customWidth="1"/>
    <col min="24" max="24" width="7.5" customWidth="1"/>
    <col min="25" max="25" width="10" customWidth="1"/>
    <col min="26" max="26" width="9.296875" customWidth="1"/>
    <col min="27" max="27" width="6.5" customWidth="1"/>
    <col min="28" max="28" width="11.296875" customWidth="1"/>
    <col min="29" max="29" width="10.19921875" customWidth="1"/>
    <col min="30" max="30" width="12.69921875" customWidth="1"/>
    <col min="31" max="31" width="8.296875" customWidth="1"/>
    <col min="32" max="32" width="14" customWidth="1"/>
    <col min="33" max="33" width="17.69921875" customWidth="1"/>
    <col min="34" max="34" width="11.19921875" style="17"/>
  </cols>
  <sheetData>
    <row r="1" spans="1:38">
      <c r="A1" s="13" t="s">
        <v>24</v>
      </c>
      <c r="B1" s="14" t="s">
        <v>27</v>
      </c>
      <c r="C1" s="13" t="s">
        <v>25</v>
      </c>
      <c r="D1" s="14" t="s">
        <v>237</v>
      </c>
      <c r="E1" s="15"/>
      <c r="F1" s="15"/>
      <c r="G1" s="15"/>
      <c r="H1" s="15"/>
      <c r="I1" s="15"/>
      <c r="J1" s="15"/>
      <c r="K1" s="15"/>
      <c r="L1" s="15"/>
      <c r="M1" s="15"/>
      <c r="N1" s="16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6"/>
      <c r="AB1" s="16"/>
      <c r="AH1"/>
      <c r="AI1" s="17"/>
    </row>
    <row r="2" spans="1:38">
      <c r="A2" s="18" t="s">
        <v>26</v>
      </c>
      <c r="B2" s="16"/>
      <c r="C2" s="16"/>
      <c r="D2" s="18" t="s">
        <v>26</v>
      </c>
      <c r="E2" s="19" t="s">
        <v>27</v>
      </c>
      <c r="F2" s="19" t="s">
        <v>215</v>
      </c>
      <c r="G2" s="20" t="s">
        <v>216</v>
      </c>
      <c r="H2" s="20" t="s">
        <v>217</v>
      </c>
      <c r="I2" s="20" t="s">
        <v>30</v>
      </c>
      <c r="J2" s="20" t="s">
        <v>218</v>
      </c>
      <c r="K2" s="20" t="s">
        <v>191</v>
      </c>
      <c r="L2" s="20" t="s">
        <v>219</v>
      </c>
      <c r="M2" s="20" t="s">
        <v>193</v>
      </c>
      <c r="N2" s="20" t="s">
        <v>220</v>
      </c>
      <c r="O2" s="20" t="s">
        <v>221</v>
      </c>
      <c r="P2" s="20" t="s">
        <v>222</v>
      </c>
      <c r="Q2" s="20" t="s">
        <v>223</v>
      </c>
      <c r="R2" s="20" t="s">
        <v>224</v>
      </c>
      <c r="S2" s="20" t="s">
        <v>199</v>
      </c>
      <c r="T2" s="21" t="s">
        <v>225</v>
      </c>
      <c r="U2" s="21" t="s">
        <v>84</v>
      </c>
      <c r="V2" s="21" t="s">
        <v>226</v>
      </c>
      <c r="W2" s="21" t="s">
        <v>205</v>
      </c>
      <c r="X2" s="21" t="s">
        <v>227</v>
      </c>
      <c r="Y2" s="21" t="s">
        <v>207</v>
      </c>
      <c r="Z2" s="21" t="s">
        <v>228</v>
      </c>
      <c r="AA2" s="21" t="s">
        <v>229</v>
      </c>
      <c r="AB2" s="21" t="s">
        <v>230</v>
      </c>
      <c r="AC2" s="21" t="s">
        <v>231</v>
      </c>
      <c r="AD2" s="21" t="s">
        <v>232</v>
      </c>
      <c r="AE2" s="21" t="s">
        <v>209</v>
      </c>
      <c r="AF2" s="87" t="s">
        <v>233</v>
      </c>
      <c r="AG2" s="22" t="s">
        <v>234</v>
      </c>
      <c r="AH2" s="22" t="s">
        <v>235</v>
      </c>
      <c r="AI2" s="22" t="s">
        <v>211</v>
      </c>
      <c r="AJ2" s="22" t="s">
        <v>236</v>
      </c>
      <c r="AK2" s="23" t="s">
        <v>32</v>
      </c>
      <c r="AL2" s="23" t="s">
        <v>33</v>
      </c>
    </row>
    <row r="3" spans="1:38">
      <c r="A3" s="24" t="e">
        <f>IF(NOT(D3=""),D3,"")</f>
        <v>#VALUE!</v>
      </c>
      <c r="B3" s="24" t="str">
        <f t="shared" ref="B3:B66" si="0">IFERROR(VLOOKUP(A3,$D$3:$AI$102,MATCH($B$1,$D$2:$AE$2,0),FALSE),"")</f>
        <v/>
      </c>
      <c r="C3" s="16"/>
      <c r="D3" s="16" t="e" cm="1">
        <f t="array" ref="D3">_xlfn._xlws.SORT(_xlfn._xlws.FILTER('Summary Statistics'!A2:AI101,'Summary Statistics'!A2:A101&lt;&gt;"",""),MATCH(B1,'Summary Statistics'!A1:AI1,0),IF(D1="Descending",-1,1))</f>
        <v>#VALUE!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H3"/>
      <c r="AI3" s="17"/>
    </row>
    <row r="4" spans="1:38">
      <c r="A4" s="24" t="str">
        <f t="shared" ref="A4:A67" si="1">IF(NOT(D4=""),D4,"")</f>
        <v/>
      </c>
      <c r="B4" s="24" t="str">
        <f t="shared" si="0"/>
        <v/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H4"/>
      <c r="AI4" s="17"/>
    </row>
    <row r="5" spans="1:38">
      <c r="A5" s="24" t="str">
        <f t="shared" si="1"/>
        <v/>
      </c>
      <c r="B5" s="24" t="str">
        <f t="shared" si="0"/>
        <v/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H5"/>
      <c r="AI5" s="17"/>
    </row>
    <row r="6" spans="1:38">
      <c r="A6" s="24" t="str">
        <f t="shared" si="1"/>
        <v/>
      </c>
      <c r="B6" s="24" t="str">
        <f t="shared" si="0"/>
        <v/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H6"/>
      <c r="AI6" s="17"/>
    </row>
    <row r="7" spans="1:38">
      <c r="A7" s="24" t="str">
        <f t="shared" si="1"/>
        <v/>
      </c>
      <c r="B7" s="24" t="str">
        <f t="shared" si="0"/>
        <v/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H7"/>
      <c r="AI7" s="17"/>
    </row>
    <row r="8" spans="1:38">
      <c r="A8" s="24" t="str">
        <f t="shared" si="1"/>
        <v/>
      </c>
      <c r="B8" s="24" t="str">
        <f t="shared" si="0"/>
        <v/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H8"/>
      <c r="AI8" s="17"/>
    </row>
    <row r="9" spans="1:38">
      <c r="A9" s="24" t="str">
        <f t="shared" si="1"/>
        <v/>
      </c>
      <c r="B9" s="24" t="str">
        <f t="shared" si="0"/>
        <v/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H9"/>
      <c r="AI9" s="17"/>
    </row>
    <row r="10" spans="1:38">
      <c r="A10" s="24" t="str">
        <f t="shared" si="1"/>
        <v/>
      </c>
      <c r="B10" s="24" t="str">
        <f t="shared" si="0"/>
        <v/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H10"/>
      <c r="AI10" s="17"/>
    </row>
    <row r="11" spans="1:38">
      <c r="A11" s="24" t="str">
        <f t="shared" si="1"/>
        <v/>
      </c>
      <c r="B11" s="24" t="str">
        <f t="shared" si="0"/>
        <v/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H11"/>
      <c r="AI11" s="17"/>
    </row>
    <row r="12" spans="1:38">
      <c r="A12" s="24" t="str">
        <f t="shared" si="1"/>
        <v/>
      </c>
      <c r="B12" s="24" t="str">
        <f t="shared" si="0"/>
        <v/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H12"/>
      <c r="AI12" s="17"/>
    </row>
    <row r="13" spans="1:38">
      <c r="A13" s="24" t="str">
        <f t="shared" si="1"/>
        <v/>
      </c>
      <c r="B13" s="24" t="str">
        <f t="shared" si="0"/>
        <v/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H13"/>
      <c r="AI13" s="17"/>
    </row>
    <row r="14" spans="1:38">
      <c r="A14" s="24" t="str">
        <f t="shared" si="1"/>
        <v/>
      </c>
      <c r="B14" s="24" t="str">
        <f t="shared" si="0"/>
        <v/>
      </c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H14"/>
      <c r="AI14" s="17"/>
    </row>
    <row r="15" spans="1:38">
      <c r="A15" s="24" t="str">
        <f t="shared" si="1"/>
        <v/>
      </c>
      <c r="B15" s="24" t="str">
        <f t="shared" si="0"/>
        <v/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H15"/>
      <c r="AI15" s="17"/>
    </row>
    <row r="16" spans="1:38">
      <c r="A16" s="24" t="str">
        <f>IF(NOT(D16=""),D16,"")</f>
        <v/>
      </c>
      <c r="B16" s="24" t="str">
        <f t="shared" si="0"/>
        <v/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H16"/>
      <c r="AI16" s="17"/>
    </row>
    <row r="17" spans="1:35">
      <c r="A17" s="24" t="str">
        <f>IF(NOT(D17=""),D17,"")</f>
        <v/>
      </c>
      <c r="B17" s="24" t="str">
        <f t="shared" si="0"/>
        <v/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H17"/>
      <c r="AI17" s="17"/>
    </row>
    <row r="18" spans="1:35">
      <c r="A18" s="24" t="str">
        <f t="shared" si="1"/>
        <v/>
      </c>
      <c r="B18" s="24" t="str">
        <f t="shared" si="0"/>
        <v/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H18"/>
      <c r="AI18" s="17"/>
    </row>
    <row r="19" spans="1:35">
      <c r="A19" s="24" t="str">
        <f t="shared" si="1"/>
        <v/>
      </c>
      <c r="B19" s="24" t="str">
        <f t="shared" si="0"/>
        <v/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H19"/>
      <c r="AI19" s="17"/>
    </row>
    <row r="20" spans="1:35">
      <c r="A20" s="24" t="str">
        <f t="shared" si="1"/>
        <v/>
      </c>
      <c r="B20" s="24" t="str">
        <f t="shared" si="0"/>
        <v/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H20"/>
      <c r="AI20" s="17"/>
    </row>
    <row r="21" spans="1:35">
      <c r="A21" s="24" t="str">
        <f t="shared" si="1"/>
        <v/>
      </c>
      <c r="B21" s="24" t="str">
        <f t="shared" si="0"/>
        <v/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H21"/>
      <c r="AI21" s="17"/>
    </row>
    <row r="22" spans="1:35">
      <c r="A22" s="24" t="str">
        <f t="shared" si="1"/>
        <v/>
      </c>
      <c r="B22" s="24" t="str">
        <f t="shared" si="0"/>
        <v/>
      </c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H22"/>
      <c r="AI22" s="17"/>
    </row>
    <row r="23" spans="1:35">
      <c r="A23" s="24" t="str">
        <f t="shared" si="1"/>
        <v/>
      </c>
      <c r="B23" s="24" t="str">
        <f t="shared" si="0"/>
        <v/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H23"/>
      <c r="AI23" s="17"/>
    </row>
    <row r="24" spans="1:35">
      <c r="A24" s="24" t="str">
        <f t="shared" si="1"/>
        <v/>
      </c>
      <c r="B24" s="24" t="str">
        <f t="shared" si="0"/>
        <v/>
      </c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H24"/>
      <c r="AI24" s="17"/>
    </row>
    <row r="25" spans="1:35">
      <c r="A25" s="24" t="str">
        <f t="shared" si="1"/>
        <v/>
      </c>
      <c r="B25" s="24" t="str">
        <f t="shared" si="0"/>
        <v/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H25"/>
      <c r="AI25" s="17"/>
    </row>
    <row r="26" spans="1:35">
      <c r="A26" s="24" t="str">
        <f t="shared" si="1"/>
        <v/>
      </c>
      <c r="B26" s="24" t="str">
        <f t="shared" si="0"/>
        <v/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H26"/>
      <c r="AI26" s="17"/>
    </row>
    <row r="27" spans="1:35">
      <c r="A27" s="24" t="str">
        <f t="shared" si="1"/>
        <v/>
      </c>
      <c r="B27" s="24" t="str">
        <f t="shared" si="0"/>
        <v/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H27"/>
      <c r="AI27" s="17"/>
    </row>
    <row r="28" spans="1:35">
      <c r="A28" s="24" t="str">
        <f t="shared" si="1"/>
        <v/>
      </c>
      <c r="B28" s="24" t="str">
        <f t="shared" si="0"/>
        <v/>
      </c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H28"/>
      <c r="AI28" s="17"/>
    </row>
    <row r="29" spans="1:35">
      <c r="A29" s="24" t="str">
        <f t="shared" si="1"/>
        <v/>
      </c>
      <c r="B29" s="24" t="str">
        <f t="shared" si="0"/>
        <v/>
      </c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H29"/>
      <c r="AI29" s="17"/>
    </row>
    <row r="30" spans="1:35">
      <c r="A30" s="24" t="str">
        <f t="shared" si="1"/>
        <v/>
      </c>
      <c r="B30" s="24" t="str">
        <f t="shared" si="0"/>
        <v/>
      </c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H30"/>
      <c r="AI30" s="17"/>
    </row>
    <row r="31" spans="1:35">
      <c r="A31" s="24" t="str">
        <f t="shared" si="1"/>
        <v/>
      </c>
      <c r="B31" s="24" t="str">
        <f t="shared" si="0"/>
        <v/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H31"/>
      <c r="AI31" s="17"/>
    </row>
    <row r="32" spans="1:35">
      <c r="A32" s="24" t="str">
        <f t="shared" si="1"/>
        <v/>
      </c>
      <c r="B32" s="24" t="str">
        <f t="shared" si="0"/>
        <v/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H32"/>
      <c r="AI32" s="17"/>
    </row>
    <row r="33" spans="1:35">
      <c r="A33" s="24" t="str">
        <f t="shared" si="1"/>
        <v/>
      </c>
      <c r="B33" s="24" t="str">
        <f t="shared" si="0"/>
        <v/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H33"/>
      <c r="AI33" s="17"/>
    </row>
    <row r="34" spans="1:35">
      <c r="A34" s="24" t="str">
        <f t="shared" si="1"/>
        <v/>
      </c>
      <c r="B34" s="24" t="str">
        <f t="shared" si="0"/>
        <v/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H34"/>
      <c r="AI34" s="17"/>
    </row>
    <row r="35" spans="1:35">
      <c r="A35" s="24" t="str">
        <f t="shared" si="1"/>
        <v/>
      </c>
      <c r="B35" s="24" t="str">
        <f t="shared" si="0"/>
        <v/>
      </c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H35"/>
      <c r="AI35" s="17"/>
    </row>
    <row r="36" spans="1:35">
      <c r="A36" s="24" t="str">
        <f t="shared" si="1"/>
        <v/>
      </c>
      <c r="B36" s="24" t="str">
        <f t="shared" si="0"/>
        <v/>
      </c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H36"/>
      <c r="AI36" s="17"/>
    </row>
    <row r="37" spans="1:35">
      <c r="A37" s="24" t="str">
        <f t="shared" si="1"/>
        <v/>
      </c>
      <c r="B37" s="24" t="str">
        <f t="shared" si="0"/>
        <v/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H37"/>
      <c r="AI37" s="17"/>
    </row>
    <row r="38" spans="1:35">
      <c r="A38" s="24" t="str">
        <f t="shared" si="1"/>
        <v/>
      </c>
      <c r="B38" s="24" t="str">
        <f t="shared" si="0"/>
        <v/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H38"/>
      <c r="AI38" s="17"/>
    </row>
    <row r="39" spans="1:35">
      <c r="A39" s="24" t="str">
        <f t="shared" si="1"/>
        <v/>
      </c>
      <c r="B39" s="24" t="str">
        <f t="shared" si="0"/>
        <v/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H39"/>
      <c r="AI39" s="17"/>
    </row>
    <row r="40" spans="1:35">
      <c r="A40" s="24" t="str">
        <f t="shared" si="1"/>
        <v/>
      </c>
      <c r="B40" s="24" t="str">
        <f t="shared" si="0"/>
        <v/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H40"/>
      <c r="AI40" s="17"/>
    </row>
    <row r="41" spans="1:35">
      <c r="A41" s="24" t="str">
        <f t="shared" si="1"/>
        <v/>
      </c>
      <c r="B41" s="24" t="str">
        <f t="shared" si="0"/>
        <v/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H41"/>
      <c r="AI41" s="17"/>
    </row>
    <row r="42" spans="1:35">
      <c r="A42" s="24" t="str">
        <f t="shared" si="1"/>
        <v/>
      </c>
      <c r="B42" s="24" t="str">
        <f t="shared" si="0"/>
        <v/>
      </c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H42"/>
      <c r="AI42" s="17"/>
    </row>
    <row r="43" spans="1:35">
      <c r="A43" s="24" t="str">
        <f t="shared" si="1"/>
        <v/>
      </c>
      <c r="B43" s="24" t="str">
        <f t="shared" si="0"/>
        <v/>
      </c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H43"/>
      <c r="AI43" s="17"/>
    </row>
    <row r="44" spans="1:35">
      <c r="A44" s="24" t="str">
        <f t="shared" si="1"/>
        <v/>
      </c>
      <c r="B44" s="24" t="str">
        <f t="shared" si="0"/>
        <v/>
      </c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H44"/>
      <c r="AI44" s="17"/>
    </row>
    <row r="45" spans="1:35">
      <c r="A45" s="24" t="str">
        <f t="shared" si="1"/>
        <v/>
      </c>
      <c r="B45" s="24" t="str">
        <f t="shared" si="0"/>
        <v/>
      </c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H45"/>
      <c r="AI45" s="17"/>
    </row>
    <row r="46" spans="1:35">
      <c r="A46" s="24" t="str">
        <f t="shared" si="1"/>
        <v/>
      </c>
      <c r="B46" s="24" t="str">
        <f t="shared" si="0"/>
        <v/>
      </c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H46"/>
      <c r="AI46" s="17"/>
    </row>
    <row r="47" spans="1:35">
      <c r="A47" s="24" t="str">
        <f t="shared" si="1"/>
        <v/>
      </c>
      <c r="B47" s="24" t="str">
        <f t="shared" si="0"/>
        <v/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H47"/>
      <c r="AI47" s="17"/>
    </row>
    <row r="48" spans="1:35">
      <c r="A48" s="24" t="str">
        <f t="shared" si="1"/>
        <v/>
      </c>
      <c r="B48" s="24" t="str">
        <f t="shared" si="0"/>
        <v/>
      </c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H48"/>
      <c r="AI48" s="17"/>
    </row>
    <row r="49" spans="1:35">
      <c r="A49" s="24" t="str">
        <f t="shared" si="1"/>
        <v/>
      </c>
      <c r="B49" s="24" t="str">
        <f t="shared" si="0"/>
        <v/>
      </c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H49"/>
      <c r="AI49" s="17"/>
    </row>
    <row r="50" spans="1:35">
      <c r="A50" s="24" t="str">
        <f t="shared" si="1"/>
        <v/>
      </c>
      <c r="B50" s="24" t="str">
        <f t="shared" si="0"/>
        <v/>
      </c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H50"/>
      <c r="AI50" s="17"/>
    </row>
    <row r="51" spans="1:35">
      <c r="A51" s="24" t="str">
        <f t="shared" si="1"/>
        <v/>
      </c>
      <c r="B51" s="24" t="str">
        <f t="shared" si="0"/>
        <v/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H51"/>
      <c r="AI51" s="17"/>
    </row>
    <row r="52" spans="1:35">
      <c r="A52" s="24" t="str">
        <f t="shared" si="1"/>
        <v/>
      </c>
      <c r="B52" s="24" t="str">
        <f t="shared" si="0"/>
        <v/>
      </c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H52"/>
      <c r="AI52" s="17"/>
    </row>
    <row r="53" spans="1:35">
      <c r="A53" s="24" t="str">
        <f t="shared" si="1"/>
        <v/>
      </c>
      <c r="B53" s="24" t="str">
        <f t="shared" si="0"/>
        <v/>
      </c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H53"/>
      <c r="AI53" s="17"/>
    </row>
    <row r="54" spans="1:35">
      <c r="A54" s="24" t="str">
        <f t="shared" si="1"/>
        <v/>
      </c>
      <c r="B54" s="24" t="str">
        <f t="shared" si="0"/>
        <v/>
      </c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H54"/>
      <c r="AI54" s="17"/>
    </row>
    <row r="55" spans="1:35">
      <c r="A55" s="24" t="str">
        <f t="shared" si="1"/>
        <v/>
      </c>
      <c r="B55" s="24" t="str">
        <f t="shared" si="0"/>
        <v/>
      </c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H55"/>
      <c r="AI55" s="17"/>
    </row>
    <row r="56" spans="1:35">
      <c r="A56" s="24" t="str">
        <f t="shared" si="1"/>
        <v/>
      </c>
      <c r="B56" s="24" t="str">
        <f t="shared" si="0"/>
        <v/>
      </c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H56"/>
      <c r="AI56" s="17"/>
    </row>
    <row r="57" spans="1:35">
      <c r="A57" s="24" t="str">
        <f t="shared" si="1"/>
        <v/>
      </c>
      <c r="B57" s="24" t="str">
        <f t="shared" si="0"/>
        <v/>
      </c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H57"/>
      <c r="AI57" s="17"/>
    </row>
    <row r="58" spans="1:35">
      <c r="A58" s="24" t="str">
        <f t="shared" si="1"/>
        <v/>
      </c>
      <c r="B58" s="24" t="str">
        <f t="shared" si="0"/>
        <v/>
      </c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H58"/>
      <c r="AI58" s="17"/>
    </row>
    <row r="59" spans="1:35">
      <c r="A59" s="24" t="str">
        <f t="shared" si="1"/>
        <v/>
      </c>
      <c r="B59" s="24" t="str">
        <f t="shared" si="0"/>
        <v/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H59"/>
      <c r="AI59" s="17"/>
    </row>
    <row r="60" spans="1:35">
      <c r="A60" s="24" t="str">
        <f t="shared" si="1"/>
        <v/>
      </c>
      <c r="B60" s="24" t="str">
        <f t="shared" si="0"/>
        <v/>
      </c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H60"/>
      <c r="AI60" s="17"/>
    </row>
    <row r="61" spans="1:35">
      <c r="A61" s="24" t="str">
        <f t="shared" si="1"/>
        <v/>
      </c>
      <c r="B61" s="24" t="str">
        <f t="shared" si="0"/>
        <v/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H61"/>
      <c r="AI61" s="17"/>
    </row>
    <row r="62" spans="1:35">
      <c r="A62" s="24" t="str">
        <f t="shared" si="1"/>
        <v/>
      </c>
      <c r="B62" s="24" t="str">
        <f t="shared" si="0"/>
        <v/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H62"/>
      <c r="AI62" s="17"/>
    </row>
    <row r="63" spans="1:35">
      <c r="A63" s="24" t="str">
        <f t="shared" si="1"/>
        <v/>
      </c>
      <c r="B63" s="24" t="str">
        <f t="shared" si="0"/>
        <v/>
      </c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H63"/>
      <c r="AI63" s="17"/>
    </row>
    <row r="64" spans="1:35">
      <c r="A64" s="24" t="str">
        <f t="shared" si="1"/>
        <v/>
      </c>
      <c r="B64" s="24" t="str">
        <f t="shared" si="0"/>
        <v/>
      </c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H64"/>
      <c r="AI64" s="17"/>
    </row>
    <row r="65" spans="1:35">
      <c r="A65" s="24" t="str">
        <f t="shared" si="1"/>
        <v/>
      </c>
      <c r="B65" s="24" t="str">
        <f t="shared" si="0"/>
        <v/>
      </c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H65"/>
      <c r="AI65" s="17"/>
    </row>
    <row r="66" spans="1:35">
      <c r="A66" s="24" t="str">
        <f t="shared" si="1"/>
        <v/>
      </c>
      <c r="B66" s="24" t="str">
        <f t="shared" si="0"/>
        <v/>
      </c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H66"/>
      <c r="AI66" s="17"/>
    </row>
    <row r="67" spans="1:35">
      <c r="A67" s="24" t="str">
        <f t="shared" si="1"/>
        <v/>
      </c>
      <c r="B67" s="24" t="str">
        <f t="shared" ref="B67:B102" si="2">IFERROR(VLOOKUP(A67,$D$3:$AI$102,MATCH($B$1,$D$2:$AE$2,0),FALSE),"")</f>
        <v/>
      </c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H67"/>
      <c r="AI67" s="17"/>
    </row>
    <row r="68" spans="1:35">
      <c r="A68" s="24" t="str">
        <f t="shared" ref="A68:A102" si="3">IF(NOT(D68=""),D68,"")</f>
        <v/>
      </c>
      <c r="B68" s="24" t="str">
        <f t="shared" si="2"/>
        <v/>
      </c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H68"/>
      <c r="AI68" s="17"/>
    </row>
    <row r="69" spans="1:35">
      <c r="A69" s="24" t="str">
        <f t="shared" si="3"/>
        <v/>
      </c>
      <c r="B69" s="24" t="str">
        <f t="shared" si="2"/>
        <v/>
      </c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H69"/>
      <c r="AI69" s="17"/>
    </row>
    <row r="70" spans="1:35">
      <c r="A70" s="24" t="str">
        <f t="shared" si="3"/>
        <v/>
      </c>
      <c r="B70" s="24" t="str">
        <f t="shared" si="2"/>
        <v/>
      </c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H70"/>
      <c r="AI70" s="17"/>
    </row>
    <row r="71" spans="1:35">
      <c r="A71" s="24" t="str">
        <f t="shared" si="3"/>
        <v/>
      </c>
      <c r="B71" s="24" t="str">
        <f t="shared" si="2"/>
        <v/>
      </c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H71"/>
      <c r="AI71" s="17"/>
    </row>
    <row r="72" spans="1:35">
      <c r="A72" s="24" t="str">
        <f t="shared" si="3"/>
        <v/>
      </c>
      <c r="B72" s="24" t="str">
        <f t="shared" si="2"/>
        <v/>
      </c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H72"/>
      <c r="AI72" s="17"/>
    </row>
    <row r="73" spans="1:35">
      <c r="A73" s="24" t="str">
        <f t="shared" si="3"/>
        <v/>
      </c>
      <c r="B73" s="24" t="str">
        <f t="shared" si="2"/>
        <v/>
      </c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H73"/>
      <c r="AI73" s="17"/>
    </row>
    <row r="74" spans="1:35">
      <c r="A74" s="24" t="str">
        <f t="shared" si="3"/>
        <v/>
      </c>
      <c r="B74" s="24" t="str">
        <f t="shared" si="2"/>
        <v/>
      </c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H74"/>
      <c r="AI74" s="17"/>
    </row>
    <row r="75" spans="1:35">
      <c r="A75" s="24" t="str">
        <f t="shared" si="3"/>
        <v/>
      </c>
      <c r="B75" s="24" t="str">
        <f t="shared" si="2"/>
        <v/>
      </c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H75"/>
      <c r="AI75" s="17"/>
    </row>
    <row r="76" spans="1:35">
      <c r="A76" s="24" t="str">
        <f t="shared" si="3"/>
        <v/>
      </c>
      <c r="B76" s="24" t="str">
        <f t="shared" si="2"/>
        <v/>
      </c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H76"/>
      <c r="AI76" s="17"/>
    </row>
    <row r="77" spans="1:35">
      <c r="A77" s="24" t="str">
        <f t="shared" si="3"/>
        <v/>
      </c>
      <c r="B77" s="24" t="str">
        <f t="shared" si="2"/>
        <v/>
      </c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H77"/>
      <c r="AI77" s="17"/>
    </row>
    <row r="78" spans="1:35">
      <c r="A78" s="24" t="str">
        <f t="shared" si="3"/>
        <v/>
      </c>
      <c r="B78" s="24" t="str">
        <f t="shared" si="2"/>
        <v/>
      </c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H78"/>
      <c r="AI78" s="17"/>
    </row>
    <row r="79" spans="1:35">
      <c r="A79" s="24" t="str">
        <f t="shared" si="3"/>
        <v/>
      </c>
      <c r="B79" s="24" t="str">
        <f t="shared" si="2"/>
        <v/>
      </c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H79"/>
      <c r="AI79" s="17"/>
    </row>
    <row r="80" spans="1:35">
      <c r="A80" s="24" t="str">
        <f t="shared" si="3"/>
        <v/>
      </c>
      <c r="B80" s="24" t="str">
        <f t="shared" si="2"/>
        <v/>
      </c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H80"/>
      <c r="AI80" s="17"/>
    </row>
    <row r="81" spans="1:35">
      <c r="A81" s="24" t="str">
        <f t="shared" si="3"/>
        <v/>
      </c>
      <c r="B81" s="24" t="str">
        <f t="shared" si="2"/>
        <v/>
      </c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H81"/>
      <c r="AI81" s="17"/>
    </row>
    <row r="82" spans="1:35">
      <c r="A82" s="24" t="str">
        <f t="shared" si="3"/>
        <v/>
      </c>
      <c r="B82" s="24" t="str">
        <f t="shared" si="2"/>
        <v/>
      </c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H82"/>
      <c r="AI82" s="17"/>
    </row>
    <row r="83" spans="1:35">
      <c r="A83" s="24" t="str">
        <f t="shared" si="3"/>
        <v/>
      </c>
      <c r="B83" s="24" t="str">
        <f t="shared" si="2"/>
        <v/>
      </c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H83"/>
      <c r="AI83" s="17"/>
    </row>
    <row r="84" spans="1:35">
      <c r="A84" s="24" t="str">
        <f t="shared" si="3"/>
        <v/>
      </c>
      <c r="B84" s="24" t="str">
        <f t="shared" si="2"/>
        <v/>
      </c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H84"/>
      <c r="AI84" s="17"/>
    </row>
    <row r="85" spans="1:35">
      <c r="A85" s="24" t="str">
        <f t="shared" si="3"/>
        <v/>
      </c>
      <c r="B85" s="24" t="str">
        <f t="shared" si="2"/>
        <v/>
      </c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H85"/>
      <c r="AI85" s="17"/>
    </row>
    <row r="86" spans="1:35">
      <c r="A86" s="24" t="str">
        <f t="shared" si="3"/>
        <v/>
      </c>
      <c r="B86" s="24" t="str">
        <f t="shared" si="2"/>
        <v/>
      </c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H86"/>
      <c r="AI86" s="17"/>
    </row>
    <row r="87" spans="1:35">
      <c r="A87" s="24" t="str">
        <f t="shared" si="3"/>
        <v/>
      </c>
      <c r="B87" s="24" t="str">
        <f t="shared" si="2"/>
        <v/>
      </c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H87"/>
      <c r="AI87" s="17"/>
    </row>
    <row r="88" spans="1:35">
      <c r="A88" s="24" t="str">
        <f t="shared" si="3"/>
        <v/>
      </c>
      <c r="B88" s="24" t="str">
        <f t="shared" si="2"/>
        <v/>
      </c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H88"/>
      <c r="AI88" s="17"/>
    </row>
    <row r="89" spans="1:35">
      <c r="A89" s="24" t="str">
        <f t="shared" si="3"/>
        <v/>
      </c>
      <c r="B89" s="24" t="str">
        <f t="shared" si="2"/>
        <v/>
      </c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H89"/>
      <c r="AI89" s="17"/>
    </row>
    <row r="90" spans="1:35">
      <c r="A90" s="24" t="str">
        <f t="shared" si="3"/>
        <v/>
      </c>
      <c r="B90" s="24" t="str">
        <f t="shared" si="2"/>
        <v/>
      </c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H90"/>
      <c r="AI90" s="17"/>
    </row>
    <row r="91" spans="1:35">
      <c r="A91" s="24" t="str">
        <f t="shared" si="3"/>
        <v/>
      </c>
      <c r="B91" s="24" t="str">
        <f t="shared" si="2"/>
        <v/>
      </c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H91"/>
      <c r="AI91" s="17"/>
    </row>
    <row r="92" spans="1:35">
      <c r="A92" s="24" t="str">
        <f t="shared" si="3"/>
        <v/>
      </c>
      <c r="B92" s="24" t="str">
        <f t="shared" si="2"/>
        <v/>
      </c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H92"/>
      <c r="AI92" s="17"/>
    </row>
    <row r="93" spans="1:35">
      <c r="A93" s="24" t="str">
        <f t="shared" si="3"/>
        <v/>
      </c>
      <c r="B93" s="24" t="str">
        <f t="shared" si="2"/>
        <v/>
      </c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H93"/>
      <c r="AI93" s="17"/>
    </row>
    <row r="94" spans="1:35">
      <c r="A94" s="24" t="str">
        <f t="shared" si="3"/>
        <v/>
      </c>
      <c r="B94" s="24" t="str">
        <f t="shared" si="2"/>
        <v/>
      </c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H94"/>
      <c r="AI94" s="17"/>
    </row>
    <row r="95" spans="1:35">
      <c r="A95" s="24" t="str">
        <f t="shared" si="3"/>
        <v/>
      </c>
      <c r="B95" s="24" t="str">
        <f t="shared" si="2"/>
        <v/>
      </c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H95"/>
      <c r="AI95" s="17"/>
    </row>
    <row r="96" spans="1:35">
      <c r="A96" s="24" t="str">
        <f t="shared" si="3"/>
        <v/>
      </c>
      <c r="B96" s="24" t="str">
        <f t="shared" si="2"/>
        <v/>
      </c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H96"/>
      <c r="AI96" s="17"/>
    </row>
    <row r="97" spans="1:35">
      <c r="A97" s="24" t="str">
        <f t="shared" si="3"/>
        <v/>
      </c>
      <c r="B97" s="24" t="str">
        <f t="shared" si="2"/>
        <v/>
      </c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H97"/>
      <c r="AI97" s="17"/>
    </row>
    <row r="98" spans="1:35">
      <c r="A98" s="24" t="str">
        <f t="shared" si="3"/>
        <v/>
      </c>
      <c r="B98" s="24" t="str">
        <f t="shared" si="2"/>
        <v/>
      </c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H98"/>
      <c r="AI98" s="17"/>
    </row>
    <row r="99" spans="1:35">
      <c r="A99" s="24" t="str">
        <f t="shared" si="3"/>
        <v/>
      </c>
      <c r="B99" s="24" t="str">
        <f t="shared" si="2"/>
        <v/>
      </c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H99"/>
      <c r="AI99" s="17"/>
    </row>
    <row r="100" spans="1:35">
      <c r="A100" s="24" t="str">
        <f t="shared" si="3"/>
        <v/>
      </c>
      <c r="B100" s="24" t="str">
        <f t="shared" si="2"/>
        <v/>
      </c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H100"/>
      <c r="AI100" s="17"/>
    </row>
    <row r="101" spans="1:35">
      <c r="A101" s="24" t="str">
        <f t="shared" si="3"/>
        <v/>
      </c>
      <c r="B101" s="24" t="str">
        <f t="shared" si="2"/>
        <v/>
      </c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H101"/>
      <c r="AI101" s="17"/>
    </row>
    <row r="102" spans="1:35">
      <c r="A102" s="24" t="str">
        <f t="shared" si="3"/>
        <v/>
      </c>
      <c r="B102" s="24" t="str">
        <f t="shared" si="2"/>
        <v/>
      </c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H102"/>
      <c r="AI102" s="17"/>
    </row>
    <row r="103" spans="1:35" s="17" customFormat="1"/>
  </sheetData>
  <conditionalFormatting sqref="A3:A102">
    <cfRule type="notContainsBlanks" dxfId="19" priority="11">
      <formula>LEN(TRIM(A3))&gt;0</formula>
    </cfRule>
  </conditionalFormatting>
  <conditionalFormatting sqref="B1">
    <cfRule type="notContainsBlanks" dxfId="18" priority="45">
      <formula>LEN(TRIM(B1))&gt;0</formula>
    </cfRule>
  </conditionalFormatting>
  <conditionalFormatting sqref="B3:B10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">
    <cfRule type="notContainsBlanks" dxfId="17" priority="46">
      <formula>LEN(TRIM(D1))&gt;0</formula>
    </cfRule>
  </conditionalFormatting>
  <conditionalFormatting sqref="D3:D102">
    <cfRule type="notContainsBlanks" dxfId="16" priority="10">
      <formula>LEN(TRIM(D3))&gt;0</formula>
    </cfRule>
  </conditionalFormatting>
  <conditionalFormatting sqref="E3:F10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10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0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0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0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10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:Q102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10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S10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10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10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V102">
    <cfRule type="containsText" dxfId="15" priority="24" operator="containsText" text="No climb">
      <formula>NOT(ISERROR(SEARCH("No climb",U3)))</formula>
    </cfRule>
    <cfRule type="containsText" dxfId="14" priority="25" operator="containsText" text="Low Bar">
      <formula>NOT(ISERROR(SEARCH("Low Bar",U3)))</formula>
    </cfRule>
    <cfRule type="containsText" dxfId="13" priority="26" operator="containsText" text="Mid Bar">
      <formula>NOT(ISERROR(SEARCH("Mid Bar",U3)))</formula>
    </cfRule>
    <cfRule type="containsText" dxfId="12" priority="27" operator="containsText" text="High Bar">
      <formula>NOT(ISERROR(SEARCH("High Bar",U3)))</formula>
    </cfRule>
    <cfRule type="containsText" dxfId="11" priority="28" stopIfTrue="1" operator="containsText" text="Traversal Bar">
      <formula>NOT(ISERROR(SEARCH("Traversal Bar",U3)))</formula>
    </cfRule>
  </conditionalFormatting>
  <conditionalFormatting sqref="V3:V10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:W10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10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:Y10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10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3:AA10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:AB10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:AC10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10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10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10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6:AG102 AG3:AG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10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 G2:AE2 AG2:AL2">
    <cfRule type="notContainsBlanks" dxfId="10" priority="8">
      <formula>LEN(TRIM(E2))&gt;0</formula>
    </cfRule>
  </conditionalFormatting>
  <conditionalFormatting sqref="AJ2">
    <cfRule type="notContainsBlanks" dxfId="9" priority="9">
      <formula>LEN(TRIM(AJ2))&gt;0</formula>
    </cfRule>
  </conditionalFormatting>
  <conditionalFormatting sqref="F2">
    <cfRule type="notContainsBlanks" dxfId="8" priority="7">
      <formula>LEN(TRIM(F2))&gt;0</formula>
    </cfRule>
  </conditionalFormatting>
  <conditionalFormatting sqref="AI3:AK10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10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K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D1" xr:uid="{D6C173B5-200C-48CE-B7EB-430324207A08}">
      <formula1>"Ascending, Descending"</formula1>
    </dataValidation>
    <dataValidation type="list" allowBlank="1" showInputMessage="1" showErrorMessage="1" sqref="B1" xr:uid="{6A45D912-3D2E-47EF-86CF-4F3BADD78B39}">
      <formula1>$D$2:$AE$2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EE9B7-8CB3-4FE5-BAD3-F29A5888DEE4}">
  <sheetPr codeName="Sheet2">
    <tabColor theme="8"/>
  </sheetPr>
  <dimension ref="A1:BF103"/>
  <sheetViews>
    <sheetView showGridLines="0" zoomScaleNormal="100" workbookViewId="0">
      <pane xSplit="1" topLeftCell="B1" activePane="topRight" state="frozen"/>
      <selection activeCell="AB41" sqref="AB41"/>
      <selection pane="topRight" activeCell="AH3" sqref="AH3"/>
    </sheetView>
  </sheetViews>
  <sheetFormatPr defaultColWidth="11.19921875" defaultRowHeight="15.6"/>
  <cols>
    <col min="2" max="2" width="11.296875" bestFit="1" customWidth="1"/>
    <col min="3" max="3" width="7.69921875" customWidth="1"/>
    <col min="4" max="4" width="10.19921875" customWidth="1"/>
    <col min="5" max="5" width="7.69921875" customWidth="1"/>
    <col min="6" max="6" width="12.5" customWidth="1"/>
    <col min="7" max="7" width="10" customWidth="1"/>
    <col min="8" max="8" width="9.69921875" customWidth="1"/>
    <col min="9" max="9" width="9.19921875" customWidth="1"/>
    <col min="10" max="10" width="12.296875" customWidth="1"/>
    <col min="11" max="11" width="10" customWidth="1"/>
    <col min="12" max="12" width="12.296875" customWidth="1"/>
    <col min="13" max="13" width="9.796875" customWidth="1"/>
    <col min="14" max="14" width="12.19921875" customWidth="1"/>
    <col min="15" max="15" width="9.69921875" customWidth="1"/>
    <col min="16" max="16" width="8.5" customWidth="1"/>
    <col min="17" max="17" width="8.69921875" customWidth="1"/>
    <col min="18" max="18" width="9.5" customWidth="1"/>
    <col min="19" max="19" width="8.19921875" customWidth="1"/>
    <col min="20" max="20" width="7.69921875" customWidth="1"/>
    <col min="21" max="21" width="7.796875" customWidth="1"/>
    <col min="22" max="22" width="10" customWidth="1"/>
    <col min="23" max="23" width="9.19921875" customWidth="1"/>
    <col min="24" max="24" width="6.796875" customWidth="1"/>
    <col min="26" max="26" width="9.796875" customWidth="1"/>
    <col min="27" max="27" width="12.69921875" customWidth="1"/>
    <col min="28" max="28" width="8.296875" customWidth="1"/>
    <col min="29" max="29" width="13.69921875" customWidth="1"/>
    <col min="30" max="30" width="17.69921875" customWidth="1"/>
    <col min="39" max="39" width="11.19921875" style="26"/>
    <col min="58" max="58" width="11.19921875" style="17"/>
  </cols>
  <sheetData>
    <row r="1" spans="1:54">
      <c r="A1" s="25" t="s">
        <v>26</v>
      </c>
      <c r="B1" s="19" t="s">
        <v>27</v>
      </c>
      <c r="C1" s="19" t="s">
        <v>215</v>
      </c>
      <c r="D1" s="20" t="s">
        <v>216</v>
      </c>
      <c r="E1" s="20" t="s">
        <v>217</v>
      </c>
      <c r="F1" s="20" t="s">
        <v>30</v>
      </c>
      <c r="G1" s="20" t="s">
        <v>218</v>
      </c>
      <c r="H1" s="20" t="s">
        <v>191</v>
      </c>
      <c r="I1" s="20" t="s">
        <v>219</v>
      </c>
      <c r="J1" s="20" t="s">
        <v>193</v>
      </c>
      <c r="K1" s="20" t="s">
        <v>220</v>
      </c>
      <c r="L1" s="20" t="s">
        <v>221</v>
      </c>
      <c r="M1" s="20" t="s">
        <v>222</v>
      </c>
      <c r="N1" s="20" t="s">
        <v>223</v>
      </c>
      <c r="O1" s="20" t="s">
        <v>224</v>
      </c>
      <c r="P1" s="20" t="s">
        <v>199</v>
      </c>
      <c r="Q1" s="21" t="s">
        <v>225</v>
      </c>
      <c r="R1" s="21" t="s">
        <v>84</v>
      </c>
      <c r="S1" s="21" t="s">
        <v>226</v>
      </c>
      <c r="T1" s="21" t="s">
        <v>205</v>
      </c>
      <c r="U1" s="21" t="s">
        <v>227</v>
      </c>
      <c r="V1" s="21" t="s">
        <v>207</v>
      </c>
      <c r="W1" s="21" t="s">
        <v>228</v>
      </c>
      <c r="X1" s="21" t="s">
        <v>229</v>
      </c>
      <c r="Y1" s="21" t="s">
        <v>230</v>
      </c>
      <c r="Z1" s="21" t="s">
        <v>231</v>
      </c>
      <c r="AA1" s="21" t="s">
        <v>232</v>
      </c>
      <c r="AB1" s="21" t="s">
        <v>209</v>
      </c>
      <c r="AC1" s="87" t="s">
        <v>233</v>
      </c>
      <c r="AD1" s="22" t="s">
        <v>234</v>
      </c>
      <c r="AE1" s="22" t="s">
        <v>235</v>
      </c>
      <c r="AF1" s="22" t="s">
        <v>211</v>
      </c>
      <c r="AG1" s="22" t="s">
        <v>236</v>
      </c>
      <c r="AH1" s="23" t="s">
        <v>32</v>
      </c>
      <c r="AI1" s="23" t="s">
        <v>33</v>
      </c>
      <c r="AJ1" s="97"/>
      <c r="AK1" s="27"/>
      <c r="AL1" s="27"/>
      <c r="AM1" s="99">
        <v>1</v>
      </c>
      <c r="AN1" s="27"/>
      <c r="AO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</row>
    <row r="2" spans="1:54">
      <c r="A2" s="27" t="str">
        <f>IF(ISBLANK(Setup!A2),"",Setup!A2)</f>
        <v/>
      </c>
      <c r="B2" t="str">
        <f ca="1">IF($A2 = "","",IFERROR(INDIRECT("'"&amp;A2&amp;"'!"&amp;"F20"),0))</f>
        <v/>
      </c>
      <c r="C2" t="str">
        <f ca="1">IF($A2 = "","",IFERROR(INDIRECT("'"&amp;A2&amp;"'!"&amp;"B54"),0))</f>
        <v/>
      </c>
      <c r="D2" t="str">
        <f t="shared" ref="D2:D65" ca="1" si="0">IF($A2 = "","",IFERROR(INDIRECT("'"&amp;A2&amp;"'!"&amp;"B21"),0))</f>
        <v/>
      </c>
      <c r="E2" t="str">
        <f t="shared" ref="E2:E66" ca="1" si="1">IF($A2 = "","",IFERROR(INDIRECT("'"&amp;$A2&amp;"'!"&amp;"B22"),0))</f>
        <v/>
      </c>
      <c r="F2" t="str">
        <f ca="1">IF($A2 = "","",IFERROR(INDIRECT("'"&amp;$A2&amp;"'!"&amp;"B23"),0))</f>
        <v/>
      </c>
      <c r="G2" t="str">
        <f ca="1">IF($A2 = "","",IFERROR(INDIRECT("'"&amp;$A2&amp;"'!"&amp;"B24"),0))</f>
        <v/>
      </c>
      <c r="H2" t="str">
        <f ca="1">IF($A2 = "","",IFERROR(INDIRECT("'"&amp;$A2&amp;"'!"&amp;"B25"),0))</f>
        <v/>
      </c>
      <c r="I2" t="str">
        <f ca="1">IF($A2 = "","",IFERROR(INDIRECT("'"&amp;$A2&amp;"'!"&amp;"B26"),0))</f>
        <v/>
      </c>
      <c r="J2" t="str">
        <f ca="1">IF($A2 = "","",IFERROR(INDIRECT("'"&amp;$A2&amp;"'!"&amp;"B27"),0))</f>
        <v/>
      </c>
      <c r="K2" t="str">
        <f ca="1">IF($A2 = "","",IFERROR(INDIRECT("'"&amp;$A2&amp;"'!"&amp;"B28"),0))</f>
        <v/>
      </c>
      <c r="L2" t="str">
        <f ca="1">IF($A2 = "","",IFERROR(INDIRECT("'"&amp;$A2&amp;"'!"&amp;"B29"),0))</f>
        <v/>
      </c>
      <c r="M2" t="str">
        <f ca="1">IF($A2 = "","",IFERROR(INDIRECT("'"&amp;$A2&amp;"'!"&amp;"B30"),0))</f>
        <v/>
      </c>
      <c r="N2" t="str">
        <f ca="1">IF($A2 = "","",IFERROR(INDIRECT("'"&amp;$A2&amp;"'!"&amp;"B31"),0))</f>
        <v/>
      </c>
      <c r="O2" t="str">
        <f ca="1">IF($A2 = "","",IFERROR(INDIRECT("'"&amp;$A2&amp;"'!"&amp;"B32"),0))</f>
        <v/>
      </c>
      <c r="P2" t="str">
        <f ca="1">IF($A2 = "","",IFERROR(INDIRECT("'"&amp;$A2&amp;"'!"&amp;"B33"),0))</f>
        <v/>
      </c>
      <c r="Q2" t="str">
        <f ca="1">IF($A2 = "","",IFERROR(INDIRECT("'"&amp;$A2&amp;"'!"&amp;"B35"),0))</f>
        <v/>
      </c>
      <c r="R2" t="str">
        <f ca="1">IF($A2 = "","",IFERROR(INDIRECT("'"&amp;$A2&amp;"'!"&amp;"B36"),0))</f>
        <v/>
      </c>
      <c r="S2" t="str">
        <f ca="1">IF($A2 = "","",IFERROR(INDIRECT("'"&amp;$A2&amp;"'!"&amp;"B37"),0))</f>
        <v/>
      </c>
      <c r="T2" t="str">
        <f ca="1">IF($A2 = "","",IFERROR(INDIRECT("'"&amp;$A2&amp;"'!"&amp;"B38"),0))</f>
        <v/>
      </c>
      <c r="U2" t="str">
        <f t="shared" ref="U2:U66" ca="1" si="2">IF($A2 = "","",IFERROR(INDIRECT("'"&amp;$A2&amp;"'!"&amp;"B39"),0))</f>
        <v/>
      </c>
      <c r="V2" t="str">
        <f ca="1">IF($A2 = "","",IFERROR(INDIRECT("'"&amp;$A2&amp;"'!"&amp;"B40"),0))</f>
        <v/>
      </c>
      <c r="W2" t="str">
        <f ca="1">IF($A2 = "","",IFERROR(INDIRECT("'"&amp;$A2&amp;"'!"&amp;"B41"),0))</f>
        <v/>
      </c>
      <c r="X2" t="str">
        <f ca="1">IF($A2 = "","",IFERROR(INDIRECT("'"&amp;$A2&amp;"'!"&amp;"B42"),0))</f>
        <v/>
      </c>
      <c r="Y2" t="str">
        <f ca="1">IF($A2 = "","",IFERROR(INDIRECT("'"&amp;$A2&amp;"'!"&amp;"B43"),0))</f>
        <v/>
      </c>
      <c r="Z2" t="str">
        <f ca="1">IF($A2 = "","",IFERROR(INDIRECT("'"&amp;$A2&amp;"'!"&amp;"B44"),0))</f>
        <v/>
      </c>
      <c r="AA2" t="str">
        <f ca="1">IF($A2 = "","",IFERROR(INDIRECT("'"&amp;$A2&amp;"'!"&amp;"B45"),0))</f>
        <v/>
      </c>
      <c r="AB2" t="str">
        <f ca="1">IF($A2 = "","",IFERROR(INDIRECT("'"&amp;$A2&amp;"'!"&amp;"B46"),0))</f>
        <v/>
      </c>
      <c r="AC2" t="str">
        <f ca="1">IF($A2 = "","",IFERROR(INDIRECT("'"&amp;$A2&amp;"'!"&amp;"B47"),0))</f>
        <v/>
      </c>
      <c r="AD2" t="str">
        <f ca="1">IF($A2 = "","",IFERROR(INDIRECT("'"&amp;$A2&amp;"'!"&amp;"B49"),0))</f>
        <v/>
      </c>
      <c r="AE2" t="str">
        <f ca="1">IF($A2 = "","",IFERROR(INDIRECT("'"&amp;$A2&amp;"'!"&amp;"B50"),0))</f>
        <v/>
      </c>
      <c r="AF2" t="str">
        <f ca="1">IF($A2 = "","",IFERROR(INDIRECT("'"&amp;$A2&amp;"'!"&amp;"B51"),0))</f>
        <v/>
      </c>
      <c r="AG2" t="str">
        <f ca="1">IF($A2 = "","",IFERROR(INDIRECT("'"&amp;$A2&amp;"'!"&amp;"B52"),0))</f>
        <v/>
      </c>
      <c r="AH2" t="str">
        <f ca="1">IF(NOT(A2=""),IFERROR(MEDIAN(INDIRECT("'Defense by Alliance'!T"&amp;3+13*(AM2-2)&amp;":T"&amp;14+13*(AM2-2))),0),"")</f>
        <v/>
      </c>
      <c r="AI2" t="str">
        <f ca="1">IF(NOT(A2=""),IFERROR(MEDIAN(INDIRECT("'Defense by Alliance'!U"&amp;3+13*(AM2-2)&amp;":U"&amp;14+13*(AM2-2))),0),"")</f>
        <v/>
      </c>
      <c r="AJ2" s="20"/>
      <c r="AK2" s="20"/>
      <c r="AL2" s="20"/>
      <c r="AM2" s="99">
        <v>2</v>
      </c>
      <c r="AN2" s="21"/>
      <c r="AO2" s="21"/>
      <c r="AP2" s="21"/>
      <c r="AQ2" s="21"/>
      <c r="AR2" s="28"/>
      <c r="AS2" s="28"/>
      <c r="AT2" s="28"/>
      <c r="AU2" s="28"/>
      <c r="AV2" s="29"/>
      <c r="AW2" s="22"/>
      <c r="AX2" s="22"/>
      <c r="AY2" s="22"/>
      <c r="AZ2" s="22"/>
    </row>
    <row r="3" spans="1:54">
      <c r="A3" s="27" t="str">
        <f>IF(ISBLANK(Setup!A3),"",Setup!A3)</f>
        <v/>
      </c>
      <c r="B3" t="str">
        <f t="shared" ref="B3:B66" ca="1" si="3">IF($A3 = "","",IFERROR(INDIRECT("'"&amp;A3&amp;"'!"&amp;"F20"),0))</f>
        <v/>
      </c>
      <c r="C3" t="str">
        <f t="shared" ref="C3:C66" ca="1" si="4">IF($A3 = "","",IFERROR(INDIRECT("'"&amp;A3&amp;"'!"&amp;"B54"),0))</f>
        <v/>
      </c>
      <c r="D3" t="str">
        <f t="shared" ca="1" si="0"/>
        <v/>
      </c>
      <c r="E3" t="str">
        <f t="shared" ca="1" si="1"/>
        <v/>
      </c>
      <c r="F3" t="str">
        <f t="shared" ref="F3:F66" ca="1" si="5">IF($A3 = "","",IFERROR(INDIRECT("'"&amp;$A3&amp;"'!"&amp;"B23"),0))</f>
        <v/>
      </c>
      <c r="G3" t="str">
        <f t="shared" ref="G3:G66" ca="1" si="6">IF($A3 = "","",IFERROR(INDIRECT("'"&amp;$A3&amp;"'!"&amp;"B24"),0))</f>
        <v/>
      </c>
      <c r="H3" t="str">
        <f t="shared" ref="H3:H66" ca="1" si="7">IF($A3 = "","",IFERROR(INDIRECT("'"&amp;$A3&amp;"'!"&amp;"B25"),0))</f>
        <v/>
      </c>
      <c r="I3" t="str">
        <f t="shared" ref="I3:I66" ca="1" si="8">IF($A3 = "","",IFERROR(INDIRECT("'"&amp;$A3&amp;"'!"&amp;"B26"),0))</f>
        <v/>
      </c>
      <c r="J3" t="str">
        <f t="shared" ref="J3:J66" ca="1" si="9">IF($A3 = "","",IFERROR(INDIRECT("'"&amp;$A3&amp;"'!"&amp;"B27"),0))</f>
        <v/>
      </c>
      <c r="K3" t="str">
        <f t="shared" ref="K3:K66" ca="1" si="10">IF($A3 = "","",IFERROR(INDIRECT("'"&amp;$A3&amp;"'!"&amp;"B28"),0))</f>
        <v/>
      </c>
      <c r="L3" t="str">
        <f t="shared" ref="L3:L66" ca="1" si="11">IF($A3 = "","",IFERROR(INDIRECT("'"&amp;$A3&amp;"'!"&amp;"B29"),0))</f>
        <v/>
      </c>
      <c r="M3" t="str">
        <f t="shared" ref="M3:M66" ca="1" si="12">IF($A3 = "","",IFERROR(INDIRECT("'"&amp;$A3&amp;"'!"&amp;"B30"),0))</f>
        <v/>
      </c>
      <c r="N3" t="str">
        <f t="shared" ref="N3:N66" ca="1" si="13">IF($A3 = "","",IFERROR(INDIRECT("'"&amp;$A3&amp;"'!"&amp;"B31"),0))</f>
        <v/>
      </c>
      <c r="O3" t="str">
        <f t="shared" ref="O3:O66" ca="1" si="14">IF($A3 = "","",IFERROR(INDIRECT("'"&amp;$A3&amp;"'!"&amp;"B32"),0))</f>
        <v/>
      </c>
      <c r="P3" t="str">
        <f t="shared" ref="P3:P66" ca="1" si="15">IF($A3 = "","",IFERROR(INDIRECT("'"&amp;$A3&amp;"'!"&amp;"B33"),0))</f>
        <v/>
      </c>
      <c r="Q3" t="str">
        <f t="shared" ref="Q3:Q66" ca="1" si="16">IF($A3 = "","",IFERROR(INDIRECT("'"&amp;$A3&amp;"'!"&amp;"B35"),0))</f>
        <v/>
      </c>
      <c r="R3" t="str">
        <f t="shared" ref="R3:R66" ca="1" si="17">IF($A3 = "","",IFERROR(INDIRECT("'"&amp;$A3&amp;"'!"&amp;"B36"),0))</f>
        <v/>
      </c>
      <c r="S3" t="str">
        <f t="shared" ref="S3:S66" ca="1" si="18">IF($A3 = "","",IFERROR(INDIRECT("'"&amp;$A3&amp;"'!"&amp;"B37"),0))</f>
        <v/>
      </c>
      <c r="T3" t="str">
        <f t="shared" ref="T3:T66" ca="1" si="19">IF($A3 = "","",IFERROR(INDIRECT("'"&amp;$A3&amp;"'!"&amp;"B38"),0))</f>
        <v/>
      </c>
      <c r="U3" t="str">
        <f t="shared" ca="1" si="2"/>
        <v/>
      </c>
      <c r="V3" t="str">
        <f t="shared" ref="V3:V66" ca="1" si="20">IF($A3 = "","",IFERROR(INDIRECT("'"&amp;$A3&amp;"'!"&amp;"B40"),0))</f>
        <v/>
      </c>
      <c r="W3" t="str">
        <f t="shared" ref="W3:W66" ca="1" si="21">IF($A3 = "","",IFERROR(INDIRECT("'"&amp;$A3&amp;"'!"&amp;"B41"),0))</f>
        <v/>
      </c>
      <c r="X3" t="str">
        <f t="shared" ref="X3:X66" ca="1" si="22">IF($A3 = "","",IFERROR(INDIRECT("'"&amp;$A3&amp;"'!"&amp;"B42"),0))</f>
        <v/>
      </c>
      <c r="Y3" t="str">
        <f t="shared" ref="Y3:Y66" ca="1" si="23">IF($A3 = "","",IFERROR(INDIRECT("'"&amp;$A3&amp;"'!"&amp;"B43"),0))</f>
        <v/>
      </c>
      <c r="Z3" t="str">
        <f t="shared" ref="Z3:Z66" ca="1" si="24">IF($A3 = "","",IFERROR(INDIRECT("'"&amp;$A3&amp;"'!"&amp;"B44"),0))</f>
        <v/>
      </c>
      <c r="AA3" t="str">
        <f t="shared" ref="AA3:AA66" ca="1" si="25">IF($A3 = "","",IFERROR(INDIRECT("'"&amp;$A3&amp;"'!"&amp;"B45"),0))</f>
        <v/>
      </c>
      <c r="AB3" t="str">
        <f t="shared" ref="AB3:AB66" ca="1" si="26">IF($A3 = "","",IFERROR(INDIRECT("'"&amp;$A3&amp;"'!"&amp;"B46"),0))</f>
        <v/>
      </c>
      <c r="AC3" t="str">
        <f t="shared" ref="AC3:AC66" ca="1" si="27">IF($A3 = "","",IFERROR(INDIRECT("'"&amp;$A3&amp;"'!"&amp;"B47"),0))</f>
        <v/>
      </c>
      <c r="AD3" t="str">
        <f t="shared" ref="AD3:AD66" ca="1" si="28">IF($A3 = "","",IFERROR(INDIRECT("'"&amp;$A3&amp;"'!"&amp;"B49"),0))</f>
        <v/>
      </c>
      <c r="AE3" t="str">
        <f t="shared" ref="AE3:AE66" ca="1" si="29">IF($A3 = "","",IFERROR(INDIRECT("'"&amp;$A3&amp;"'!"&amp;"B50"),0))</f>
        <v/>
      </c>
      <c r="AF3" t="str">
        <f t="shared" ref="AF3:AF66" ca="1" si="30">IF($A3 = "","",IFERROR(INDIRECT("'"&amp;$A3&amp;"'!"&amp;"B51"),0))</f>
        <v/>
      </c>
      <c r="AG3" t="str">
        <f t="shared" ref="AG3:AG66" ca="1" si="31">IF($A3 = "","",IFERROR(INDIRECT("'"&amp;$A3&amp;"'!"&amp;"B52"),0))</f>
        <v/>
      </c>
      <c r="AH3" t="str">
        <f t="shared" ref="AH3:AH34" ca="1" si="32">IF(NOT(A3=""),IFERROR(MEDIAN(INDIRECT("'Defense by Alliance'!T"&amp;3+13*(AM3-2)&amp;":T"&amp;14+13*(AM3-2))),0),"")</f>
        <v/>
      </c>
      <c r="AI3" t="str">
        <f ca="1">IF(NOT(A3=""),IFERROR(MEDIAN(INDIRECT("'Defense by Alliance'!U"&amp;3+13*(AM3-2)&amp;":U"&amp;14+13*(AM3-2))),0),"")</f>
        <v/>
      </c>
      <c r="AM3" s="26">
        <v>3</v>
      </c>
    </row>
    <row r="4" spans="1:54">
      <c r="A4" s="27" t="str">
        <f>IF(ISBLANK(Setup!A4),"",Setup!A4)</f>
        <v/>
      </c>
      <c r="B4" t="str">
        <f t="shared" ca="1" si="3"/>
        <v/>
      </c>
      <c r="C4" t="str">
        <f t="shared" ca="1" si="4"/>
        <v/>
      </c>
      <c r="D4" t="str">
        <f t="shared" ca="1" si="0"/>
        <v/>
      </c>
      <c r="E4" t="str">
        <f t="shared" ca="1" si="1"/>
        <v/>
      </c>
      <c r="F4" t="str">
        <f t="shared" ca="1" si="5"/>
        <v/>
      </c>
      <c r="G4" t="str">
        <f t="shared" ca="1" si="6"/>
        <v/>
      </c>
      <c r="H4" t="str">
        <f t="shared" ca="1" si="7"/>
        <v/>
      </c>
      <c r="I4" t="str">
        <f t="shared" ca="1" si="8"/>
        <v/>
      </c>
      <c r="J4" t="str">
        <f t="shared" ca="1" si="9"/>
        <v/>
      </c>
      <c r="K4" t="str">
        <f t="shared" ca="1" si="10"/>
        <v/>
      </c>
      <c r="L4" t="str">
        <f t="shared" ca="1" si="11"/>
        <v/>
      </c>
      <c r="M4" t="str">
        <f t="shared" ca="1" si="12"/>
        <v/>
      </c>
      <c r="N4" t="str">
        <f t="shared" ca="1" si="13"/>
        <v/>
      </c>
      <c r="O4" t="str">
        <f t="shared" ca="1" si="14"/>
        <v/>
      </c>
      <c r="P4" t="str">
        <f t="shared" ca="1" si="15"/>
        <v/>
      </c>
      <c r="Q4" t="str">
        <f t="shared" ca="1" si="16"/>
        <v/>
      </c>
      <c r="R4" t="str">
        <f t="shared" ca="1" si="17"/>
        <v/>
      </c>
      <c r="S4" t="str">
        <f t="shared" ca="1" si="18"/>
        <v/>
      </c>
      <c r="T4" t="str">
        <f t="shared" ca="1" si="19"/>
        <v/>
      </c>
      <c r="U4" t="str">
        <f t="shared" ca="1" si="2"/>
        <v/>
      </c>
      <c r="V4" t="str">
        <f t="shared" ca="1" si="20"/>
        <v/>
      </c>
      <c r="W4" t="str">
        <f t="shared" ca="1" si="21"/>
        <v/>
      </c>
      <c r="X4" t="str">
        <f t="shared" ca="1" si="22"/>
        <v/>
      </c>
      <c r="Y4" t="str">
        <f t="shared" ca="1" si="23"/>
        <v/>
      </c>
      <c r="Z4" t="str">
        <f t="shared" ca="1" si="24"/>
        <v/>
      </c>
      <c r="AA4" t="str">
        <f t="shared" ca="1" si="25"/>
        <v/>
      </c>
      <c r="AB4" t="str">
        <f t="shared" ca="1" si="26"/>
        <v/>
      </c>
      <c r="AC4" t="str">
        <f t="shared" ca="1" si="27"/>
        <v/>
      </c>
      <c r="AD4" t="str">
        <f t="shared" ca="1" si="28"/>
        <v/>
      </c>
      <c r="AE4" t="str">
        <f t="shared" ca="1" si="29"/>
        <v/>
      </c>
      <c r="AF4" t="str">
        <f t="shared" ca="1" si="30"/>
        <v/>
      </c>
      <c r="AG4" t="str">
        <f t="shared" ca="1" si="31"/>
        <v/>
      </c>
      <c r="AH4" t="str">
        <f t="shared" ca="1" si="32"/>
        <v/>
      </c>
      <c r="AI4" t="str">
        <f t="shared" ref="AI4:AI34" ca="1" si="33">IF(NOT(A4=""),IFERROR(MEDIAN(INDIRECT("'Defense by Alliance'!U"&amp;3+13*(AM4-2)&amp;":U"&amp;14+13*(AM4-2))),0),"")</f>
        <v/>
      </c>
      <c r="AM4" s="99">
        <v>4</v>
      </c>
    </row>
    <row r="5" spans="1:54">
      <c r="A5" s="27" t="str">
        <f>IF(ISBLANK(Setup!A5),"",Setup!A5)</f>
        <v/>
      </c>
      <c r="B5" t="str">
        <f t="shared" ca="1" si="3"/>
        <v/>
      </c>
      <c r="C5" t="str">
        <f t="shared" ca="1" si="4"/>
        <v/>
      </c>
      <c r="D5" t="str">
        <f t="shared" ca="1" si="0"/>
        <v/>
      </c>
      <c r="E5" t="str">
        <f t="shared" ca="1" si="1"/>
        <v/>
      </c>
      <c r="F5" t="str">
        <f t="shared" ca="1" si="5"/>
        <v/>
      </c>
      <c r="G5" t="str">
        <f t="shared" ca="1" si="6"/>
        <v/>
      </c>
      <c r="H5" t="str">
        <f t="shared" ca="1" si="7"/>
        <v/>
      </c>
      <c r="I5" t="str">
        <f t="shared" ca="1" si="8"/>
        <v/>
      </c>
      <c r="J5" t="str">
        <f t="shared" ca="1" si="9"/>
        <v/>
      </c>
      <c r="K5" t="str">
        <f t="shared" ca="1" si="10"/>
        <v/>
      </c>
      <c r="L5" t="str">
        <f t="shared" ca="1" si="11"/>
        <v/>
      </c>
      <c r="M5" t="str">
        <f t="shared" ca="1" si="12"/>
        <v/>
      </c>
      <c r="N5" t="str">
        <f t="shared" ca="1" si="13"/>
        <v/>
      </c>
      <c r="O5" t="str">
        <f t="shared" ca="1" si="14"/>
        <v/>
      </c>
      <c r="P5" t="str">
        <f t="shared" ca="1" si="15"/>
        <v/>
      </c>
      <c r="Q5" t="str">
        <f t="shared" ca="1" si="16"/>
        <v/>
      </c>
      <c r="R5" t="str">
        <f t="shared" ca="1" si="17"/>
        <v/>
      </c>
      <c r="S5" t="str">
        <f t="shared" ca="1" si="18"/>
        <v/>
      </c>
      <c r="T5" t="str">
        <f t="shared" ca="1" si="19"/>
        <v/>
      </c>
      <c r="U5" t="str">
        <f t="shared" ca="1" si="2"/>
        <v/>
      </c>
      <c r="V5" t="str">
        <f t="shared" ca="1" si="20"/>
        <v/>
      </c>
      <c r="W5" t="str">
        <f t="shared" ca="1" si="21"/>
        <v/>
      </c>
      <c r="X5" t="str">
        <f t="shared" ca="1" si="22"/>
        <v/>
      </c>
      <c r="Y5" t="str">
        <f t="shared" ca="1" si="23"/>
        <v/>
      </c>
      <c r="Z5" t="str">
        <f t="shared" ca="1" si="24"/>
        <v/>
      </c>
      <c r="AA5" t="str">
        <f t="shared" ca="1" si="25"/>
        <v/>
      </c>
      <c r="AB5" t="str">
        <f t="shared" ca="1" si="26"/>
        <v/>
      </c>
      <c r="AC5" t="str">
        <f t="shared" ca="1" si="27"/>
        <v/>
      </c>
      <c r="AD5" t="str">
        <f t="shared" ca="1" si="28"/>
        <v/>
      </c>
      <c r="AE5" t="str">
        <f t="shared" ca="1" si="29"/>
        <v/>
      </c>
      <c r="AF5" t="str">
        <f t="shared" ca="1" si="30"/>
        <v/>
      </c>
      <c r="AG5" t="str">
        <f t="shared" ca="1" si="31"/>
        <v/>
      </c>
      <c r="AH5" t="str">
        <f t="shared" ca="1" si="32"/>
        <v/>
      </c>
      <c r="AI5" t="str">
        <f t="shared" ca="1" si="33"/>
        <v/>
      </c>
      <c r="AM5" s="99">
        <v>5</v>
      </c>
    </row>
    <row r="6" spans="1:54">
      <c r="A6" s="27" t="str">
        <f>IF(ISBLANK(Setup!A6),"",Setup!A6)</f>
        <v/>
      </c>
      <c r="B6" t="str">
        <f t="shared" ca="1" si="3"/>
        <v/>
      </c>
      <c r="C6" t="str">
        <f t="shared" ca="1" si="4"/>
        <v/>
      </c>
      <c r="D6" t="str">
        <f t="shared" ca="1" si="0"/>
        <v/>
      </c>
      <c r="E6" t="str">
        <f t="shared" ca="1" si="1"/>
        <v/>
      </c>
      <c r="F6" t="str">
        <f t="shared" ca="1" si="5"/>
        <v/>
      </c>
      <c r="G6" t="str">
        <f t="shared" ca="1" si="6"/>
        <v/>
      </c>
      <c r="H6" t="str">
        <f t="shared" ca="1" si="7"/>
        <v/>
      </c>
      <c r="I6" t="str">
        <f t="shared" ca="1" si="8"/>
        <v/>
      </c>
      <c r="J6" t="str">
        <f t="shared" ca="1" si="9"/>
        <v/>
      </c>
      <c r="K6" t="str">
        <f t="shared" ca="1" si="10"/>
        <v/>
      </c>
      <c r="L6" t="str">
        <f t="shared" ca="1" si="11"/>
        <v/>
      </c>
      <c r="M6" t="str">
        <f t="shared" ca="1" si="12"/>
        <v/>
      </c>
      <c r="N6" t="str">
        <f t="shared" ca="1" si="13"/>
        <v/>
      </c>
      <c r="O6" t="str">
        <f t="shared" ca="1" si="14"/>
        <v/>
      </c>
      <c r="P6" t="str">
        <f t="shared" ca="1" si="15"/>
        <v/>
      </c>
      <c r="Q6" t="str">
        <f t="shared" ca="1" si="16"/>
        <v/>
      </c>
      <c r="R6" t="str">
        <f t="shared" ca="1" si="17"/>
        <v/>
      </c>
      <c r="S6" t="str">
        <f t="shared" ca="1" si="18"/>
        <v/>
      </c>
      <c r="T6" t="str">
        <f t="shared" ca="1" si="19"/>
        <v/>
      </c>
      <c r="U6" t="str">
        <f t="shared" ca="1" si="2"/>
        <v/>
      </c>
      <c r="V6" t="str">
        <f t="shared" ca="1" si="20"/>
        <v/>
      </c>
      <c r="W6" t="str">
        <f t="shared" ca="1" si="21"/>
        <v/>
      </c>
      <c r="X6" t="str">
        <f t="shared" ca="1" si="22"/>
        <v/>
      </c>
      <c r="Y6" t="str">
        <f t="shared" ca="1" si="23"/>
        <v/>
      </c>
      <c r="Z6" t="str">
        <f t="shared" ca="1" si="24"/>
        <v/>
      </c>
      <c r="AA6" t="str">
        <f t="shared" ca="1" si="25"/>
        <v/>
      </c>
      <c r="AB6" t="str">
        <f t="shared" ca="1" si="26"/>
        <v/>
      </c>
      <c r="AC6" t="str">
        <f t="shared" ca="1" si="27"/>
        <v/>
      </c>
      <c r="AD6" t="str">
        <f t="shared" ca="1" si="28"/>
        <v/>
      </c>
      <c r="AE6" t="str">
        <f t="shared" ca="1" si="29"/>
        <v/>
      </c>
      <c r="AF6" t="str">
        <f t="shared" ca="1" si="30"/>
        <v/>
      </c>
      <c r="AG6" t="str">
        <f t="shared" ca="1" si="31"/>
        <v/>
      </c>
      <c r="AH6" t="str">
        <f t="shared" ca="1" si="32"/>
        <v/>
      </c>
      <c r="AI6" t="str">
        <f t="shared" ca="1" si="33"/>
        <v/>
      </c>
      <c r="AM6" s="26">
        <v>6</v>
      </c>
    </row>
    <row r="7" spans="1:54">
      <c r="A7" s="27" t="str">
        <f>IF(ISBLANK(Setup!A7),"",Setup!A7)</f>
        <v/>
      </c>
      <c r="B7" t="str">
        <f t="shared" ca="1" si="3"/>
        <v/>
      </c>
      <c r="C7" t="str">
        <f t="shared" ca="1" si="4"/>
        <v/>
      </c>
      <c r="D7" t="str">
        <f t="shared" ca="1" si="0"/>
        <v/>
      </c>
      <c r="E7" t="str">
        <f t="shared" ca="1" si="1"/>
        <v/>
      </c>
      <c r="F7" t="str">
        <f t="shared" ca="1" si="5"/>
        <v/>
      </c>
      <c r="G7" t="str">
        <f t="shared" ca="1" si="6"/>
        <v/>
      </c>
      <c r="H7" t="str">
        <f t="shared" ca="1" si="7"/>
        <v/>
      </c>
      <c r="I7" t="str">
        <f t="shared" ca="1" si="8"/>
        <v/>
      </c>
      <c r="J7" t="str">
        <f t="shared" ca="1" si="9"/>
        <v/>
      </c>
      <c r="K7" t="str">
        <f t="shared" ca="1" si="10"/>
        <v/>
      </c>
      <c r="L7" t="str">
        <f t="shared" ca="1" si="11"/>
        <v/>
      </c>
      <c r="M7" t="str">
        <f t="shared" ca="1" si="12"/>
        <v/>
      </c>
      <c r="N7" t="str">
        <f t="shared" ca="1" si="13"/>
        <v/>
      </c>
      <c r="O7" t="str">
        <f t="shared" ca="1" si="14"/>
        <v/>
      </c>
      <c r="P7" t="str">
        <f t="shared" ca="1" si="15"/>
        <v/>
      </c>
      <c r="Q7" t="str">
        <f t="shared" ca="1" si="16"/>
        <v/>
      </c>
      <c r="R7" t="str">
        <f t="shared" ca="1" si="17"/>
        <v/>
      </c>
      <c r="S7" t="str">
        <f t="shared" ca="1" si="18"/>
        <v/>
      </c>
      <c r="T7" t="str">
        <f t="shared" ca="1" si="19"/>
        <v/>
      </c>
      <c r="U7" t="str">
        <f t="shared" ca="1" si="2"/>
        <v/>
      </c>
      <c r="V7" t="str">
        <f t="shared" ca="1" si="20"/>
        <v/>
      </c>
      <c r="W7" t="str">
        <f t="shared" ca="1" si="21"/>
        <v/>
      </c>
      <c r="X7" t="str">
        <f t="shared" ca="1" si="22"/>
        <v/>
      </c>
      <c r="Y7" t="str">
        <f t="shared" ca="1" si="23"/>
        <v/>
      </c>
      <c r="Z7" t="str">
        <f t="shared" ca="1" si="24"/>
        <v/>
      </c>
      <c r="AA7" t="str">
        <f t="shared" ca="1" si="25"/>
        <v/>
      </c>
      <c r="AB7" t="str">
        <f t="shared" ca="1" si="26"/>
        <v/>
      </c>
      <c r="AC7" t="str">
        <f t="shared" ca="1" si="27"/>
        <v/>
      </c>
      <c r="AD7" t="str">
        <f t="shared" ca="1" si="28"/>
        <v/>
      </c>
      <c r="AE7" t="str">
        <f t="shared" ca="1" si="29"/>
        <v/>
      </c>
      <c r="AF7" t="str">
        <f t="shared" ca="1" si="30"/>
        <v/>
      </c>
      <c r="AG7" t="str">
        <f t="shared" ca="1" si="31"/>
        <v/>
      </c>
      <c r="AH7" t="str">
        <f t="shared" ca="1" si="32"/>
        <v/>
      </c>
      <c r="AI7" t="str">
        <f t="shared" ca="1" si="33"/>
        <v/>
      </c>
      <c r="AM7" s="99">
        <v>7</v>
      </c>
    </row>
    <row r="8" spans="1:54">
      <c r="A8" s="27" t="str">
        <f>IF(ISBLANK(Setup!A8),"",Setup!A8)</f>
        <v/>
      </c>
      <c r="B8" t="str">
        <f t="shared" ca="1" si="3"/>
        <v/>
      </c>
      <c r="C8" t="str">
        <f t="shared" ca="1" si="4"/>
        <v/>
      </c>
      <c r="D8" t="str">
        <f t="shared" ca="1" si="0"/>
        <v/>
      </c>
      <c r="E8" t="str">
        <f t="shared" ca="1" si="1"/>
        <v/>
      </c>
      <c r="F8" t="str">
        <f t="shared" ca="1" si="5"/>
        <v/>
      </c>
      <c r="G8" t="str">
        <f t="shared" ca="1" si="6"/>
        <v/>
      </c>
      <c r="H8" t="str">
        <f t="shared" ca="1" si="7"/>
        <v/>
      </c>
      <c r="I8" t="str">
        <f t="shared" ca="1" si="8"/>
        <v/>
      </c>
      <c r="J8" t="str">
        <f t="shared" ca="1" si="9"/>
        <v/>
      </c>
      <c r="K8" t="str">
        <f t="shared" ca="1" si="10"/>
        <v/>
      </c>
      <c r="L8" t="str">
        <f t="shared" ca="1" si="11"/>
        <v/>
      </c>
      <c r="M8" t="str">
        <f t="shared" ca="1" si="12"/>
        <v/>
      </c>
      <c r="N8" t="str">
        <f t="shared" ca="1" si="13"/>
        <v/>
      </c>
      <c r="O8" t="str">
        <f t="shared" ca="1" si="14"/>
        <v/>
      </c>
      <c r="P8" t="str">
        <f t="shared" ca="1" si="15"/>
        <v/>
      </c>
      <c r="Q8" t="str">
        <f t="shared" ca="1" si="16"/>
        <v/>
      </c>
      <c r="R8" t="str">
        <f t="shared" ca="1" si="17"/>
        <v/>
      </c>
      <c r="S8" t="str">
        <f t="shared" ca="1" si="18"/>
        <v/>
      </c>
      <c r="T8" t="str">
        <f t="shared" ca="1" si="19"/>
        <v/>
      </c>
      <c r="U8" t="str">
        <f t="shared" ca="1" si="2"/>
        <v/>
      </c>
      <c r="V8" t="str">
        <f t="shared" ca="1" si="20"/>
        <v/>
      </c>
      <c r="W8" t="str">
        <f t="shared" ca="1" si="21"/>
        <v/>
      </c>
      <c r="X8" t="str">
        <f t="shared" ca="1" si="22"/>
        <v/>
      </c>
      <c r="Y8" t="str">
        <f t="shared" ca="1" si="23"/>
        <v/>
      </c>
      <c r="Z8" t="str">
        <f t="shared" ca="1" si="24"/>
        <v/>
      </c>
      <c r="AA8" t="str">
        <f t="shared" ca="1" si="25"/>
        <v/>
      </c>
      <c r="AB8" t="str">
        <f t="shared" ca="1" si="26"/>
        <v/>
      </c>
      <c r="AC8" t="str">
        <f t="shared" ca="1" si="27"/>
        <v/>
      </c>
      <c r="AD8" t="str">
        <f t="shared" ca="1" si="28"/>
        <v/>
      </c>
      <c r="AE8" t="str">
        <f t="shared" ca="1" si="29"/>
        <v/>
      </c>
      <c r="AF8" t="str">
        <f t="shared" ca="1" si="30"/>
        <v/>
      </c>
      <c r="AG8" t="str">
        <f t="shared" ca="1" si="31"/>
        <v/>
      </c>
      <c r="AH8" t="str">
        <f t="shared" ca="1" si="32"/>
        <v/>
      </c>
      <c r="AI8" t="str">
        <f ca="1">IF(NOT(A8=""),IFERROR(MEDIAN(INDIRECT("'Defense by Alliance'!U"&amp;3+13*(AM8-2)&amp;":U"&amp;14+13*(AM8-2))),0),"")</f>
        <v/>
      </c>
      <c r="AM8" s="99">
        <v>8</v>
      </c>
    </row>
    <row r="9" spans="1:54">
      <c r="A9" s="27" t="str">
        <f>IF(ISBLANK(Setup!A9),"",Setup!A9)</f>
        <v/>
      </c>
      <c r="B9" t="str">
        <f t="shared" ca="1" si="3"/>
        <v/>
      </c>
      <c r="C9" t="str">
        <f t="shared" ca="1" si="4"/>
        <v/>
      </c>
      <c r="D9" t="str">
        <f t="shared" ca="1" si="0"/>
        <v/>
      </c>
      <c r="E9" t="str">
        <f t="shared" ca="1" si="1"/>
        <v/>
      </c>
      <c r="F9" t="str">
        <f t="shared" ca="1" si="5"/>
        <v/>
      </c>
      <c r="G9" t="str">
        <f t="shared" ca="1" si="6"/>
        <v/>
      </c>
      <c r="H9" t="str">
        <f t="shared" ca="1" si="7"/>
        <v/>
      </c>
      <c r="I9" t="str">
        <f t="shared" ca="1" si="8"/>
        <v/>
      </c>
      <c r="J9" t="str">
        <f t="shared" ca="1" si="9"/>
        <v/>
      </c>
      <c r="K9" t="str">
        <f t="shared" ca="1" si="10"/>
        <v/>
      </c>
      <c r="L9" t="str">
        <f t="shared" ca="1" si="11"/>
        <v/>
      </c>
      <c r="M9" t="str">
        <f t="shared" ca="1" si="12"/>
        <v/>
      </c>
      <c r="N9" t="str">
        <f t="shared" ca="1" si="13"/>
        <v/>
      </c>
      <c r="O9" t="str">
        <f t="shared" ca="1" si="14"/>
        <v/>
      </c>
      <c r="P9" t="str">
        <f t="shared" ca="1" si="15"/>
        <v/>
      </c>
      <c r="Q9" t="str">
        <f t="shared" ca="1" si="16"/>
        <v/>
      </c>
      <c r="R9" t="str">
        <f t="shared" ca="1" si="17"/>
        <v/>
      </c>
      <c r="S9" t="str">
        <f t="shared" ca="1" si="18"/>
        <v/>
      </c>
      <c r="T9" t="str">
        <f t="shared" ca="1" si="19"/>
        <v/>
      </c>
      <c r="U9" t="str">
        <f t="shared" ca="1" si="2"/>
        <v/>
      </c>
      <c r="V9" t="str">
        <f t="shared" ca="1" si="20"/>
        <v/>
      </c>
      <c r="W9" t="str">
        <f t="shared" ca="1" si="21"/>
        <v/>
      </c>
      <c r="X9" t="str">
        <f t="shared" ca="1" si="22"/>
        <v/>
      </c>
      <c r="Y9" t="str">
        <f t="shared" ca="1" si="23"/>
        <v/>
      </c>
      <c r="Z9" t="str">
        <f t="shared" ca="1" si="24"/>
        <v/>
      </c>
      <c r="AA9" t="str">
        <f t="shared" ca="1" si="25"/>
        <v/>
      </c>
      <c r="AB9" t="str">
        <f t="shared" ca="1" si="26"/>
        <v/>
      </c>
      <c r="AC9" t="str">
        <f t="shared" ca="1" si="27"/>
        <v/>
      </c>
      <c r="AD9" t="str">
        <f t="shared" ca="1" si="28"/>
        <v/>
      </c>
      <c r="AE9" t="str">
        <f t="shared" ca="1" si="29"/>
        <v/>
      </c>
      <c r="AF9" t="str">
        <f t="shared" ca="1" si="30"/>
        <v/>
      </c>
      <c r="AG9" t="str">
        <f t="shared" ca="1" si="31"/>
        <v/>
      </c>
      <c r="AH9" t="str">
        <f t="shared" ca="1" si="32"/>
        <v/>
      </c>
      <c r="AI9" t="str">
        <f t="shared" ca="1" si="33"/>
        <v/>
      </c>
      <c r="AM9" s="26">
        <v>9</v>
      </c>
    </row>
    <row r="10" spans="1:54">
      <c r="A10" s="27" t="str">
        <f>IF(ISBLANK(Setup!A10),"",Setup!A10)</f>
        <v/>
      </c>
      <c r="B10" t="str">
        <f t="shared" ca="1" si="3"/>
        <v/>
      </c>
      <c r="C10" t="str">
        <f t="shared" ca="1" si="4"/>
        <v/>
      </c>
      <c r="D10" t="str">
        <f t="shared" ca="1" si="0"/>
        <v/>
      </c>
      <c r="E10" t="str">
        <f t="shared" ca="1" si="1"/>
        <v/>
      </c>
      <c r="F10" t="str">
        <f t="shared" ca="1" si="5"/>
        <v/>
      </c>
      <c r="G10" t="str">
        <f t="shared" ca="1" si="6"/>
        <v/>
      </c>
      <c r="H10" t="str">
        <f t="shared" ca="1" si="7"/>
        <v/>
      </c>
      <c r="I10" t="str">
        <f t="shared" ca="1" si="8"/>
        <v/>
      </c>
      <c r="J10" t="str">
        <f t="shared" ca="1" si="9"/>
        <v/>
      </c>
      <c r="K10" t="str">
        <f t="shared" ca="1" si="10"/>
        <v/>
      </c>
      <c r="L10" t="str">
        <f t="shared" ca="1" si="11"/>
        <v/>
      </c>
      <c r="M10" t="str">
        <f t="shared" ca="1" si="12"/>
        <v/>
      </c>
      <c r="N10" t="str">
        <f t="shared" ca="1" si="13"/>
        <v/>
      </c>
      <c r="O10" t="str">
        <f t="shared" ca="1" si="14"/>
        <v/>
      </c>
      <c r="P10" t="str">
        <f t="shared" ca="1" si="15"/>
        <v/>
      </c>
      <c r="Q10" t="str">
        <f t="shared" ca="1" si="16"/>
        <v/>
      </c>
      <c r="R10" t="str">
        <f t="shared" ca="1" si="17"/>
        <v/>
      </c>
      <c r="S10" t="str">
        <f t="shared" ca="1" si="18"/>
        <v/>
      </c>
      <c r="T10" t="str">
        <f t="shared" ca="1" si="19"/>
        <v/>
      </c>
      <c r="U10" t="str">
        <f t="shared" ca="1" si="2"/>
        <v/>
      </c>
      <c r="V10" t="str">
        <f t="shared" ca="1" si="20"/>
        <v/>
      </c>
      <c r="W10" t="str">
        <f t="shared" ca="1" si="21"/>
        <v/>
      </c>
      <c r="X10" t="str">
        <f t="shared" ca="1" si="22"/>
        <v/>
      </c>
      <c r="Y10" t="str">
        <f t="shared" ca="1" si="23"/>
        <v/>
      </c>
      <c r="Z10" t="str">
        <f t="shared" ca="1" si="24"/>
        <v/>
      </c>
      <c r="AA10" t="str">
        <f t="shared" ca="1" si="25"/>
        <v/>
      </c>
      <c r="AB10" t="str">
        <f t="shared" ca="1" si="26"/>
        <v/>
      </c>
      <c r="AC10" t="str">
        <f t="shared" ca="1" si="27"/>
        <v/>
      </c>
      <c r="AD10" t="str">
        <f t="shared" ca="1" si="28"/>
        <v/>
      </c>
      <c r="AE10" t="str">
        <f t="shared" ca="1" si="29"/>
        <v/>
      </c>
      <c r="AF10" t="str">
        <f t="shared" ca="1" si="30"/>
        <v/>
      </c>
      <c r="AG10" t="str">
        <f t="shared" ca="1" si="31"/>
        <v/>
      </c>
      <c r="AH10" t="str">
        <f t="shared" ca="1" si="32"/>
        <v/>
      </c>
      <c r="AI10" t="str">
        <f t="shared" ca="1" si="33"/>
        <v/>
      </c>
      <c r="AM10" s="99">
        <v>10</v>
      </c>
    </row>
    <row r="11" spans="1:54">
      <c r="A11" s="27" t="str">
        <f>IF(ISBLANK(Setup!A11),"",Setup!A11)</f>
        <v/>
      </c>
      <c r="B11" t="str">
        <f t="shared" ca="1" si="3"/>
        <v/>
      </c>
      <c r="C11" t="str">
        <f t="shared" ca="1" si="4"/>
        <v/>
      </c>
      <c r="D11" t="str">
        <f t="shared" ca="1" si="0"/>
        <v/>
      </c>
      <c r="E11" t="str">
        <f t="shared" ca="1" si="1"/>
        <v/>
      </c>
      <c r="F11" t="str">
        <f t="shared" ca="1" si="5"/>
        <v/>
      </c>
      <c r="G11" t="str">
        <f t="shared" ca="1" si="6"/>
        <v/>
      </c>
      <c r="H11" t="str">
        <f t="shared" ca="1" si="7"/>
        <v/>
      </c>
      <c r="I11" t="str">
        <f t="shared" ca="1" si="8"/>
        <v/>
      </c>
      <c r="J11" t="str">
        <f t="shared" ca="1" si="9"/>
        <v/>
      </c>
      <c r="K11" t="str">
        <f t="shared" ca="1" si="10"/>
        <v/>
      </c>
      <c r="L11" t="str">
        <f t="shared" ca="1" si="11"/>
        <v/>
      </c>
      <c r="M11" t="str">
        <f t="shared" ca="1" si="12"/>
        <v/>
      </c>
      <c r="N11" t="str">
        <f t="shared" ca="1" si="13"/>
        <v/>
      </c>
      <c r="O11" t="str">
        <f t="shared" ca="1" si="14"/>
        <v/>
      </c>
      <c r="P11" t="str">
        <f t="shared" ca="1" si="15"/>
        <v/>
      </c>
      <c r="Q11" t="str">
        <f t="shared" ca="1" si="16"/>
        <v/>
      </c>
      <c r="R11" t="str">
        <f t="shared" ca="1" si="17"/>
        <v/>
      </c>
      <c r="S11" t="str">
        <f t="shared" ca="1" si="18"/>
        <v/>
      </c>
      <c r="T11" t="str">
        <f t="shared" ca="1" si="19"/>
        <v/>
      </c>
      <c r="U11" t="str">
        <f t="shared" ca="1" si="2"/>
        <v/>
      </c>
      <c r="V11" t="str">
        <f t="shared" ca="1" si="20"/>
        <v/>
      </c>
      <c r="W11" t="str">
        <f t="shared" ca="1" si="21"/>
        <v/>
      </c>
      <c r="X11" t="str">
        <f t="shared" ca="1" si="22"/>
        <v/>
      </c>
      <c r="Y11" t="str">
        <f t="shared" ca="1" si="23"/>
        <v/>
      </c>
      <c r="Z11" t="str">
        <f t="shared" ca="1" si="24"/>
        <v/>
      </c>
      <c r="AA11" t="str">
        <f t="shared" ca="1" si="25"/>
        <v/>
      </c>
      <c r="AB11" t="str">
        <f t="shared" ca="1" si="26"/>
        <v/>
      </c>
      <c r="AC11" t="str">
        <f t="shared" ca="1" si="27"/>
        <v/>
      </c>
      <c r="AD11" t="str">
        <f t="shared" ca="1" si="28"/>
        <v/>
      </c>
      <c r="AE11" t="str">
        <f t="shared" ca="1" si="29"/>
        <v/>
      </c>
      <c r="AF11" t="str">
        <f t="shared" ca="1" si="30"/>
        <v/>
      </c>
      <c r="AG11" t="str">
        <f t="shared" ca="1" si="31"/>
        <v/>
      </c>
      <c r="AH11" t="str">
        <f t="shared" ca="1" si="32"/>
        <v/>
      </c>
      <c r="AI11" t="str">
        <f t="shared" ca="1" si="33"/>
        <v/>
      </c>
      <c r="AM11" s="99">
        <v>11</v>
      </c>
    </row>
    <row r="12" spans="1:54">
      <c r="A12" s="27" t="str">
        <f>IF(ISBLANK(Setup!A12),"",Setup!A12)</f>
        <v/>
      </c>
      <c r="B12" t="str">
        <f t="shared" ca="1" si="3"/>
        <v/>
      </c>
      <c r="C12" t="str">
        <f t="shared" ca="1" si="4"/>
        <v/>
      </c>
      <c r="D12" t="str">
        <f t="shared" ca="1" si="0"/>
        <v/>
      </c>
      <c r="E12" t="str">
        <f t="shared" ca="1" si="1"/>
        <v/>
      </c>
      <c r="F12" t="str">
        <f t="shared" ca="1" si="5"/>
        <v/>
      </c>
      <c r="G12" t="str">
        <f t="shared" ca="1" si="6"/>
        <v/>
      </c>
      <c r="H12" t="str">
        <f t="shared" ca="1" si="7"/>
        <v/>
      </c>
      <c r="I12" t="str">
        <f t="shared" ca="1" si="8"/>
        <v/>
      </c>
      <c r="J12" t="str">
        <f t="shared" ca="1" si="9"/>
        <v/>
      </c>
      <c r="K12" t="str">
        <f t="shared" ca="1" si="10"/>
        <v/>
      </c>
      <c r="L12" t="str">
        <f t="shared" ca="1" si="11"/>
        <v/>
      </c>
      <c r="M12" t="str">
        <f t="shared" ca="1" si="12"/>
        <v/>
      </c>
      <c r="N12" t="str">
        <f t="shared" ca="1" si="13"/>
        <v/>
      </c>
      <c r="O12" t="str">
        <f t="shared" ca="1" si="14"/>
        <v/>
      </c>
      <c r="P12" t="str">
        <f t="shared" ca="1" si="15"/>
        <v/>
      </c>
      <c r="Q12" t="str">
        <f t="shared" ca="1" si="16"/>
        <v/>
      </c>
      <c r="R12" t="str">
        <f t="shared" ca="1" si="17"/>
        <v/>
      </c>
      <c r="S12" t="str">
        <f t="shared" ca="1" si="18"/>
        <v/>
      </c>
      <c r="T12" t="str">
        <f t="shared" ca="1" si="19"/>
        <v/>
      </c>
      <c r="U12" t="str">
        <f t="shared" ca="1" si="2"/>
        <v/>
      </c>
      <c r="V12" t="str">
        <f t="shared" ca="1" si="20"/>
        <v/>
      </c>
      <c r="W12" t="str">
        <f t="shared" ca="1" si="21"/>
        <v/>
      </c>
      <c r="X12" t="str">
        <f t="shared" ca="1" si="22"/>
        <v/>
      </c>
      <c r="Y12" t="str">
        <f t="shared" ca="1" si="23"/>
        <v/>
      </c>
      <c r="Z12" t="str">
        <f t="shared" ca="1" si="24"/>
        <v/>
      </c>
      <c r="AA12" t="str">
        <f t="shared" ca="1" si="25"/>
        <v/>
      </c>
      <c r="AB12" t="str">
        <f t="shared" ca="1" si="26"/>
        <v/>
      </c>
      <c r="AC12" t="str">
        <f t="shared" ca="1" si="27"/>
        <v/>
      </c>
      <c r="AD12" t="str">
        <f t="shared" ca="1" si="28"/>
        <v/>
      </c>
      <c r="AE12" t="str">
        <f t="shared" ca="1" si="29"/>
        <v/>
      </c>
      <c r="AF12" t="str">
        <f t="shared" ca="1" si="30"/>
        <v/>
      </c>
      <c r="AG12" t="str">
        <f t="shared" ca="1" si="31"/>
        <v/>
      </c>
      <c r="AH12" t="str">
        <f t="shared" ca="1" si="32"/>
        <v/>
      </c>
      <c r="AI12" t="str">
        <f t="shared" ca="1" si="33"/>
        <v/>
      </c>
      <c r="AM12" s="26">
        <v>12</v>
      </c>
    </row>
    <row r="13" spans="1:54">
      <c r="A13" s="27" t="str">
        <f>IF(ISBLANK(Setup!A13),"",Setup!A13)</f>
        <v/>
      </c>
      <c r="B13" t="str">
        <f t="shared" ca="1" si="3"/>
        <v/>
      </c>
      <c r="C13" t="str">
        <f t="shared" ca="1" si="4"/>
        <v/>
      </c>
      <c r="D13" t="str">
        <f t="shared" ca="1" si="0"/>
        <v/>
      </c>
      <c r="E13" t="str">
        <f t="shared" ca="1" si="1"/>
        <v/>
      </c>
      <c r="F13" t="str">
        <f t="shared" ca="1" si="5"/>
        <v/>
      </c>
      <c r="G13" t="str">
        <f t="shared" ca="1" si="6"/>
        <v/>
      </c>
      <c r="H13" t="str">
        <f t="shared" ca="1" si="7"/>
        <v/>
      </c>
      <c r="I13" t="str">
        <f t="shared" ca="1" si="8"/>
        <v/>
      </c>
      <c r="J13" t="str">
        <f t="shared" ca="1" si="9"/>
        <v/>
      </c>
      <c r="K13" t="str">
        <f t="shared" ca="1" si="10"/>
        <v/>
      </c>
      <c r="L13" t="str">
        <f t="shared" ca="1" si="11"/>
        <v/>
      </c>
      <c r="M13" t="str">
        <f t="shared" ca="1" si="12"/>
        <v/>
      </c>
      <c r="N13" t="str">
        <f t="shared" ca="1" si="13"/>
        <v/>
      </c>
      <c r="O13" t="str">
        <f t="shared" ca="1" si="14"/>
        <v/>
      </c>
      <c r="P13" t="str">
        <f t="shared" ca="1" si="15"/>
        <v/>
      </c>
      <c r="Q13" t="str">
        <f t="shared" ca="1" si="16"/>
        <v/>
      </c>
      <c r="R13" t="str">
        <f t="shared" ca="1" si="17"/>
        <v/>
      </c>
      <c r="S13" t="str">
        <f t="shared" ca="1" si="18"/>
        <v/>
      </c>
      <c r="T13" t="str">
        <f t="shared" ca="1" si="19"/>
        <v/>
      </c>
      <c r="U13" t="str">
        <f t="shared" ca="1" si="2"/>
        <v/>
      </c>
      <c r="V13" t="str">
        <f t="shared" ca="1" si="20"/>
        <v/>
      </c>
      <c r="W13" t="str">
        <f t="shared" ca="1" si="21"/>
        <v/>
      </c>
      <c r="X13" t="str">
        <f t="shared" ca="1" si="22"/>
        <v/>
      </c>
      <c r="Y13" t="str">
        <f t="shared" ca="1" si="23"/>
        <v/>
      </c>
      <c r="Z13" t="str">
        <f t="shared" ca="1" si="24"/>
        <v/>
      </c>
      <c r="AA13" t="str">
        <f t="shared" ca="1" si="25"/>
        <v/>
      </c>
      <c r="AB13" t="str">
        <f t="shared" ca="1" si="26"/>
        <v/>
      </c>
      <c r="AC13" t="str">
        <f t="shared" ca="1" si="27"/>
        <v/>
      </c>
      <c r="AD13" t="str">
        <f t="shared" ca="1" si="28"/>
        <v/>
      </c>
      <c r="AE13" t="str">
        <f t="shared" ca="1" si="29"/>
        <v/>
      </c>
      <c r="AF13" t="str">
        <f t="shared" ca="1" si="30"/>
        <v/>
      </c>
      <c r="AG13" t="str">
        <f t="shared" ca="1" si="31"/>
        <v/>
      </c>
      <c r="AH13" t="str">
        <f t="shared" ca="1" si="32"/>
        <v/>
      </c>
      <c r="AI13" t="str">
        <f t="shared" ca="1" si="33"/>
        <v/>
      </c>
      <c r="AM13" s="99">
        <v>13</v>
      </c>
    </row>
    <row r="14" spans="1:54">
      <c r="A14" s="27" t="str">
        <f>IF(ISBLANK(Setup!A14),"",Setup!A14)</f>
        <v/>
      </c>
      <c r="B14" t="str">
        <f t="shared" ca="1" si="3"/>
        <v/>
      </c>
      <c r="C14" t="str">
        <f t="shared" ca="1" si="4"/>
        <v/>
      </c>
      <c r="D14" t="str">
        <f t="shared" ca="1" si="0"/>
        <v/>
      </c>
      <c r="E14" t="str">
        <f t="shared" ca="1" si="1"/>
        <v/>
      </c>
      <c r="F14" t="str">
        <f t="shared" ca="1" si="5"/>
        <v/>
      </c>
      <c r="G14" t="str">
        <f t="shared" ca="1" si="6"/>
        <v/>
      </c>
      <c r="H14" t="str">
        <f t="shared" ca="1" si="7"/>
        <v/>
      </c>
      <c r="I14" t="str">
        <f t="shared" ca="1" si="8"/>
        <v/>
      </c>
      <c r="J14" t="str">
        <f t="shared" ca="1" si="9"/>
        <v/>
      </c>
      <c r="K14" t="str">
        <f t="shared" ca="1" si="10"/>
        <v/>
      </c>
      <c r="L14" t="str">
        <f t="shared" ca="1" si="11"/>
        <v/>
      </c>
      <c r="M14" t="str">
        <f t="shared" ca="1" si="12"/>
        <v/>
      </c>
      <c r="N14" t="str">
        <f t="shared" ca="1" si="13"/>
        <v/>
      </c>
      <c r="O14" t="str">
        <f t="shared" ca="1" si="14"/>
        <v/>
      </c>
      <c r="P14" t="str">
        <f t="shared" ca="1" si="15"/>
        <v/>
      </c>
      <c r="Q14" t="str">
        <f t="shared" ca="1" si="16"/>
        <v/>
      </c>
      <c r="R14" t="str">
        <f t="shared" ca="1" si="17"/>
        <v/>
      </c>
      <c r="S14" t="str">
        <f t="shared" ca="1" si="18"/>
        <v/>
      </c>
      <c r="T14" t="str">
        <f t="shared" ca="1" si="19"/>
        <v/>
      </c>
      <c r="U14" t="str">
        <f t="shared" ca="1" si="2"/>
        <v/>
      </c>
      <c r="V14" t="str">
        <f t="shared" ca="1" si="20"/>
        <v/>
      </c>
      <c r="W14" t="str">
        <f t="shared" ca="1" si="21"/>
        <v/>
      </c>
      <c r="X14" t="str">
        <f t="shared" ca="1" si="22"/>
        <v/>
      </c>
      <c r="Y14" t="str">
        <f t="shared" ca="1" si="23"/>
        <v/>
      </c>
      <c r="Z14" t="str">
        <f t="shared" ca="1" si="24"/>
        <v/>
      </c>
      <c r="AA14" t="str">
        <f t="shared" ca="1" si="25"/>
        <v/>
      </c>
      <c r="AB14" t="str">
        <f t="shared" ca="1" si="26"/>
        <v/>
      </c>
      <c r="AC14" t="str">
        <f t="shared" ca="1" si="27"/>
        <v/>
      </c>
      <c r="AD14" t="str">
        <f t="shared" ca="1" si="28"/>
        <v/>
      </c>
      <c r="AE14" t="str">
        <f t="shared" ca="1" si="29"/>
        <v/>
      </c>
      <c r="AF14" t="str">
        <f t="shared" ca="1" si="30"/>
        <v/>
      </c>
      <c r="AG14" t="str">
        <f t="shared" ca="1" si="31"/>
        <v/>
      </c>
      <c r="AH14" t="str">
        <f t="shared" ca="1" si="32"/>
        <v/>
      </c>
      <c r="AI14" t="str">
        <f t="shared" ca="1" si="33"/>
        <v/>
      </c>
      <c r="AM14" s="99">
        <v>14</v>
      </c>
    </row>
    <row r="15" spans="1:54">
      <c r="A15" s="27" t="str">
        <f>IF(ISBLANK(Setup!A15),"",Setup!A15)</f>
        <v/>
      </c>
      <c r="B15" t="str">
        <f t="shared" ca="1" si="3"/>
        <v/>
      </c>
      <c r="C15" t="str">
        <f t="shared" ca="1" si="4"/>
        <v/>
      </c>
      <c r="D15" t="str">
        <f t="shared" ca="1" si="0"/>
        <v/>
      </c>
      <c r="E15" t="str">
        <f t="shared" ca="1" si="1"/>
        <v/>
      </c>
      <c r="F15" t="str">
        <f t="shared" ca="1" si="5"/>
        <v/>
      </c>
      <c r="G15" t="str">
        <f t="shared" ca="1" si="6"/>
        <v/>
      </c>
      <c r="H15" t="str">
        <f t="shared" ca="1" si="7"/>
        <v/>
      </c>
      <c r="I15" t="str">
        <f t="shared" ca="1" si="8"/>
        <v/>
      </c>
      <c r="J15" t="str">
        <f t="shared" ca="1" si="9"/>
        <v/>
      </c>
      <c r="K15" t="str">
        <f t="shared" ca="1" si="10"/>
        <v/>
      </c>
      <c r="L15" t="str">
        <f t="shared" ca="1" si="11"/>
        <v/>
      </c>
      <c r="M15" t="str">
        <f t="shared" ca="1" si="12"/>
        <v/>
      </c>
      <c r="N15" t="str">
        <f t="shared" ca="1" si="13"/>
        <v/>
      </c>
      <c r="O15" t="str">
        <f t="shared" ca="1" si="14"/>
        <v/>
      </c>
      <c r="P15" t="str">
        <f t="shared" ca="1" si="15"/>
        <v/>
      </c>
      <c r="Q15" t="str">
        <f t="shared" ca="1" si="16"/>
        <v/>
      </c>
      <c r="R15" t="str">
        <f t="shared" ca="1" si="17"/>
        <v/>
      </c>
      <c r="S15" t="str">
        <f t="shared" ca="1" si="18"/>
        <v/>
      </c>
      <c r="T15" t="str">
        <f t="shared" ca="1" si="19"/>
        <v/>
      </c>
      <c r="U15" t="str">
        <f t="shared" ca="1" si="2"/>
        <v/>
      </c>
      <c r="V15" t="str">
        <f t="shared" ca="1" si="20"/>
        <v/>
      </c>
      <c r="W15" t="str">
        <f t="shared" ca="1" si="21"/>
        <v/>
      </c>
      <c r="X15" t="str">
        <f t="shared" ca="1" si="22"/>
        <v/>
      </c>
      <c r="Y15" t="str">
        <f t="shared" ca="1" si="23"/>
        <v/>
      </c>
      <c r="Z15" t="str">
        <f t="shared" ca="1" si="24"/>
        <v/>
      </c>
      <c r="AA15" t="str">
        <f t="shared" ca="1" si="25"/>
        <v/>
      </c>
      <c r="AB15" t="str">
        <f t="shared" ca="1" si="26"/>
        <v/>
      </c>
      <c r="AC15" t="str">
        <f t="shared" ca="1" si="27"/>
        <v/>
      </c>
      <c r="AD15" t="str">
        <f t="shared" ca="1" si="28"/>
        <v/>
      </c>
      <c r="AE15" t="str">
        <f t="shared" ca="1" si="29"/>
        <v/>
      </c>
      <c r="AF15" t="str">
        <f t="shared" ca="1" si="30"/>
        <v/>
      </c>
      <c r="AG15" t="str">
        <f t="shared" ca="1" si="31"/>
        <v/>
      </c>
      <c r="AH15" t="str">
        <f t="shared" ca="1" si="32"/>
        <v/>
      </c>
      <c r="AI15" t="str">
        <f t="shared" ca="1" si="33"/>
        <v/>
      </c>
      <c r="AM15" s="26">
        <v>15</v>
      </c>
    </row>
    <row r="16" spans="1:54">
      <c r="A16" s="27" t="str">
        <f>IF(ISBLANK(Setup!A16),"",Setup!A16)</f>
        <v/>
      </c>
      <c r="B16" t="str">
        <f t="shared" ca="1" si="3"/>
        <v/>
      </c>
      <c r="C16" t="str">
        <f t="shared" ca="1" si="4"/>
        <v/>
      </c>
      <c r="D16" t="str">
        <f t="shared" ca="1" si="0"/>
        <v/>
      </c>
      <c r="E16" t="str">
        <f t="shared" ca="1" si="1"/>
        <v/>
      </c>
      <c r="F16" t="str">
        <f t="shared" ca="1" si="5"/>
        <v/>
      </c>
      <c r="G16" t="str">
        <f t="shared" ca="1" si="6"/>
        <v/>
      </c>
      <c r="H16" t="str">
        <f t="shared" ca="1" si="7"/>
        <v/>
      </c>
      <c r="I16" t="str">
        <f t="shared" ca="1" si="8"/>
        <v/>
      </c>
      <c r="J16" t="str">
        <f t="shared" ca="1" si="9"/>
        <v/>
      </c>
      <c r="K16" t="str">
        <f t="shared" ca="1" si="10"/>
        <v/>
      </c>
      <c r="L16" t="str">
        <f t="shared" ca="1" si="11"/>
        <v/>
      </c>
      <c r="M16" t="str">
        <f t="shared" ca="1" si="12"/>
        <v/>
      </c>
      <c r="N16" t="str">
        <f t="shared" ca="1" si="13"/>
        <v/>
      </c>
      <c r="O16" t="str">
        <f t="shared" ca="1" si="14"/>
        <v/>
      </c>
      <c r="P16" t="str">
        <f t="shared" ca="1" si="15"/>
        <v/>
      </c>
      <c r="Q16" t="str">
        <f t="shared" ca="1" si="16"/>
        <v/>
      </c>
      <c r="R16" t="str">
        <f t="shared" ca="1" si="17"/>
        <v/>
      </c>
      <c r="S16" t="str">
        <f t="shared" ca="1" si="18"/>
        <v/>
      </c>
      <c r="T16" t="str">
        <f t="shared" ca="1" si="19"/>
        <v/>
      </c>
      <c r="U16" t="str">
        <f t="shared" ca="1" si="2"/>
        <v/>
      </c>
      <c r="V16" t="str">
        <f t="shared" ca="1" si="20"/>
        <v/>
      </c>
      <c r="W16" t="str">
        <f t="shared" ca="1" si="21"/>
        <v/>
      </c>
      <c r="X16" t="str">
        <f t="shared" ca="1" si="22"/>
        <v/>
      </c>
      <c r="Y16" t="str">
        <f t="shared" ca="1" si="23"/>
        <v/>
      </c>
      <c r="Z16" t="str">
        <f t="shared" ca="1" si="24"/>
        <v/>
      </c>
      <c r="AA16" t="str">
        <f t="shared" ca="1" si="25"/>
        <v/>
      </c>
      <c r="AB16" t="str">
        <f t="shared" ca="1" si="26"/>
        <v/>
      </c>
      <c r="AC16" t="str">
        <f t="shared" ca="1" si="27"/>
        <v/>
      </c>
      <c r="AD16" t="str">
        <f t="shared" ca="1" si="28"/>
        <v/>
      </c>
      <c r="AE16" t="str">
        <f t="shared" ca="1" si="29"/>
        <v/>
      </c>
      <c r="AF16" t="str">
        <f t="shared" ca="1" si="30"/>
        <v/>
      </c>
      <c r="AG16" t="str">
        <f t="shared" ca="1" si="31"/>
        <v/>
      </c>
      <c r="AH16" t="str">
        <f t="shared" ca="1" si="32"/>
        <v/>
      </c>
      <c r="AI16" t="str">
        <f t="shared" ca="1" si="33"/>
        <v/>
      </c>
      <c r="AM16" s="99">
        <v>16</v>
      </c>
    </row>
    <row r="17" spans="1:39">
      <c r="A17" s="27" t="str">
        <f>IF(ISBLANK(Setup!A17),"",Setup!A17)</f>
        <v/>
      </c>
      <c r="B17" t="str">
        <f t="shared" ca="1" si="3"/>
        <v/>
      </c>
      <c r="C17" t="str">
        <f t="shared" ca="1" si="4"/>
        <v/>
      </c>
      <c r="D17" t="str">
        <f t="shared" ca="1" si="0"/>
        <v/>
      </c>
      <c r="E17" t="str">
        <f t="shared" ca="1" si="1"/>
        <v/>
      </c>
      <c r="F17" t="str">
        <f t="shared" ca="1" si="5"/>
        <v/>
      </c>
      <c r="G17" t="str">
        <f t="shared" ca="1" si="6"/>
        <v/>
      </c>
      <c r="H17" t="str">
        <f t="shared" ca="1" si="7"/>
        <v/>
      </c>
      <c r="I17" t="str">
        <f t="shared" ca="1" si="8"/>
        <v/>
      </c>
      <c r="J17" t="str">
        <f t="shared" ca="1" si="9"/>
        <v/>
      </c>
      <c r="K17" t="str">
        <f t="shared" ca="1" si="10"/>
        <v/>
      </c>
      <c r="L17" t="str">
        <f t="shared" ca="1" si="11"/>
        <v/>
      </c>
      <c r="M17" t="str">
        <f t="shared" ca="1" si="12"/>
        <v/>
      </c>
      <c r="N17" t="str">
        <f t="shared" ca="1" si="13"/>
        <v/>
      </c>
      <c r="O17" t="str">
        <f t="shared" ca="1" si="14"/>
        <v/>
      </c>
      <c r="P17" t="str">
        <f t="shared" ca="1" si="15"/>
        <v/>
      </c>
      <c r="Q17" t="str">
        <f t="shared" ca="1" si="16"/>
        <v/>
      </c>
      <c r="R17" t="str">
        <f t="shared" ca="1" si="17"/>
        <v/>
      </c>
      <c r="S17" t="str">
        <f t="shared" ca="1" si="18"/>
        <v/>
      </c>
      <c r="T17" t="str">
        <f t="shared" ca="1" si="19"/>
        <v/>
      </c>
      <c r="U17" t="str">
        <f t="shared" ca="1" si="2"/>
        <v/>
      </c>
      <c r="V17" t="str">
        <f t="shared" ca="1" si="20"/>
        <v/>
      </c>
      <c r="W17" t="str">
        <f t="shared" ca="1" si="21"/>
        <v/>
      </c>
      <c r="X17" t="str">
        <f t="shared" ca="1" si="22"/>
        <v/>
      </c>
      <c r="Y17" t="str">
        <f t="shared" ca="1" si="23"/>
        <v/>
      </c>
      <c r="Z17" t="str">
        <f t="shared" ca="1" si="24"/>
        <v/>
      </c>
      <c r="AA17" t="str">
        <f t="shared" ca="1" si="25"/>
        <v/>
      </c>
      <c r="AB17" t="str">
        <f t="shared" ca="1" si="26"/>
        <v/>
      </c>
      <c r="AC17" t="str">
        <f t="shared" ca="1" si="27"/>
        <v/>
      </c>
      <c r="AD17" t="str">
        <f t="shared" ca="1" si="28"/>
        <v/>
      </c>
      <c r="AE17" t="str">
        <f t="shared" ca="1" si="29"/>
        <v/>
      </c>
      <c r="AF17" t="str">
        <f t="shared" ca="1" si="30"/>
        <v/>
      </c>
      <c r="AG17" t="str">
        <f t="shared" ca="1" si="31"/>
        <v/>
      </c>
      <c r="AH17" t="str">
        <f t="shared" ca="1" si="32"/>
        <v/>
      </c>
      <c r="AI17" t="str">
        <f t="shared" ca="1" si="33"/>
        <v/>
      </c>
      <c r="AM17" s="99">
        <v>17</v>
      </c>
    </row>
    <row r="18" spans="1:39">
      <c r="A18" s="27" t="str">
        <f>IF(ISBLANK(Setup!A18),"",Setup!A18)</f>
        <v/>
      </c>
      <c r="B18" t="str">
        <f t="shared" ca="1" si="3"/>
        <v/>
      </c>
      <c r="C18" t="str">
        <f t="shared" ca="1" si="4"/>
        <v/>
      </c>
      <c r="D18" t="str">
        <f t="shared" ca="1" si="0"/>
        <v/>
      </c>
      <c r="E18" t="str">
        <f t="shared" ca="1" si="1"/>
        <v/>
      </c>
      <c r="F18" t="str">
        <f t="shared" ca="1" si="5"/>
        <v/>
      </c>
      <c r="G18" t="str">
        <f t="shared" ca="1" si="6"/>
        <v/>
      </c>
      <c r="H18" t="str">
        <f t="shared" ca="1" si="7"/>
        <v/>
      </c>
      <c r="I18" t="str">
        <f t="shared" ca="1" si="8"/>
        <v/>
      </c>
      <c r="J18" t="str">
        <f t="shared" ca="1" si="9"/>
        <v/>
      </c>
      <c r="K18" t="str">
        <f t="shared" ca="1" si="10"/>
        <v/>
      </c>
      <c r="L18" t="str">
        <f t="shared" ca="1" si="11"/>
        <v/>
      </c>
      <c r="M18" t="str">
        <f t="shared" ca="1" si="12"/>
        <v/>
      </c>
      <c r="N18" t="str">
        <f t="shared" ca="1" si="13"/>
        <v/>
      </c>
      <c r="O18" t="str">
        <f t="shared" ca="1" si="14"/>
        <v/>
      </c>
      <c r="P18" t="str">
        <f t="shared" ca="1" si="15"/>
        <v/>
      </c>
      <c r="Q18" t="str">
        <f t="shared" ca="1" si="16"/>
        <v/>
      </c>
      <c r="R18" t="str">
        <f t="shared" ca="1" si="17"/>
        <v/>
      </c>
      <c r="S18" t="str">
        <f t="shared" ca="1" si="18"/>
        <v/>
      </c>
      <c r="T18" t="str">
        <f t="shared" ca="1" si="19"/>
        <v/>
      </c>
      <c r="U18" t="str">
        <f t="shared" ca="1" si="2"/>
        <v/>
      </c>
      <c r="V18" t="str">
        <f t="shared" ca="1" si="20"/>
        <v/>
      </c>
      <c r="W18" t="str">
        <f t="shared" ca="1" si="21"/>
        <v/>
      </c>
      <c r="X18" t="str">
        <f t="shared" ca="1" si="22"/>
        <v/>
      </c>
      <c r="Y18" t="str">
        <f t="shared" ca="1" si="23"/>
        <v/>
      </c>
      <c r="Z18" t="str">
        <f t="shared" ca="1" si="24"/>
        <v/>
      </c>
      <c r="AA18" t="str">
        <f t="shared" ca="1" si="25"/>
        <v/>
      </c>
      <c r="AB18" t="str">
        <f t="shared" ca="1" si="26"/>
        <v/>
      </c>
      <c r="AC18" t="str">
        <f t="shared" ca="1" si="27"/>
        <v/>
      </c>
      <c r="AD18" t="str">
        <f t="shared" ca="1" si="28"/>
        <v/>
      </c>
      <c r="AE18" t="str">
        <f t="shared" ca="1" si="29"/>
        <v/>
      </c>
      <c r="AF18" t="str">
        <f t="shared" ca="1" si="30"/>
        <v/>
      </c>
      <c r="AG18" t="str">
        <f t="shared" ca="1" si="31"/>
        <v/>
      </c>
      <c r="AH18" t="str">
        <f t="shared" ca="1" si="32"/>
        <v/>
      </c>
      <c r="AI18" t="str">
        <f t="shared" ca="1" si="33"/>
        <v/>
      </c>
      <c r="AM18" s="26">
        <v>18</v>
      </c>
    </row>
    <row r="19" spans="1:39">
      <c r="A19" s="27" t="str">
        <f>IF(ISBLANK(Setup!A19),"",Setup!A19)</f>
        <v/>
      </c>
      <c r="B19" t="str">
        <f t="shared" ca="1" si="3"/>
        <v/>
      </c>
      <c r="C19" t="str">
        <f t="shared" ca="1" si="4"/>
        <v/>
      </c>
      <c r="D19" t="str">
        <f t="shared" ca="1" si="0"/>
        <v/>
      </c>
      <c r="E19" t="str">
        <f t="shared" ca="1" si="1"/>
        <v/>
      </c>
      <c r="F19" t="str">
        <f t="shared" ca="1" si="5"/>
        <v/>
      </c>
      <c r="G19" t="str">
        <f t="shared" ca="1" si="6"/>
        <v/>
      </c>
      <c r="H19" t="str">
        <f t="shared" ca="1" si="7"/>
        <v/>
      </c>
      <c r="I19" t="str">
        <f t="shared" ca="1" si="8"/>
        <v/>
      </c>
      <c r="J19" t="str">
        <f t="shared" ca="1" si="9"/>
        <v/>
      </c>
      <c r="K19" t="str">
        <f t="shared" ca="1" si="10"/>
        <v/>
      </c>
      <c r="L19" t="str">
        <f t="shared" ca="1" si="11"/>
        <v/>
      </c>
      <c r="M19" t="str">
        <f t="shared" ca="1" si="12"/>
        <v/>
      </c>
      <c r="N19" t="str">
        <f t="shared" ca="1" si="13"/>
        <v/>
      </c>
      <c r="O19" t="str">
        <f t="shared" ca="1" si="14"/>
        <v/>
      </c>
      <c r="P19" t="str">
        <f t="shared" ca="1" si="15"/>
        <v/>
      </c>
      <c r="Q19" t="str">
        <f t="shared" ca="1" si="16"/>
        <v/>
      </c>
      <c r="R19" t="str">
        <f t="shared" ca="1" si="17"/>
        <v/>
      </c>
      <c r="S19" t="str">
        <f t="shared" ca="1" si="18"/>
        <v/>
      </c>
      <c r="T19" t="str">
        <f t="shared" ca="1" si="19"/>
        <v/>
      </c>
      <c r="U19" t="str">
        <f t="shared" ca="1" si="2"/>
        <v/>
      </c>
      <c r="V19" t="str">
        <f t="shared" ca="1" si="20"/>
        <v/>
      </c>
      <c r="W19" t="str">
        <f t="shared" ca="1" si="21"/>
        <v/>
      </c>
      <c r="X19" t="str">
        <f t="shared" ca="1" si="22"/>
        <v/>
      </c>
      <c r="Y19" t="str">
        <f t="shared" ca="1" si="23"/>
        <v/>
      </c>
      <c r="Z19" t="str">
        <f t="shared" ca="1" si="24"/>
        <v/>
      </c>
      <c r="AA19" t="str">
        <f t="shared" ca="1" si="25"/>
        <v/>
      </c>
      <c r="AB19" t="str">
        <f t="shared" ca="1" si="26"/>
        <v/>
      </c>
      <c r="AC19" t="str">
        <f t="shared" ca="1" si="27"/>
        <v/>
      </c>
      <c r="AD19" t="str">
        <f t="shared" ca="1" si="28"/>
        <v/>
      </c>
      <c r="AE19" t="str">
        <f t="shared" ca="1" si="29"/>
        <v/>
      </c>
      <c r="AF19" t="str">
        <f t="shared" ca="1" si="30"/>
        <v/>
      </c>
      <c r="AG19" t="str">
        <f t="shared" ca="1" si="31"/>
        <v/>
      </c>
      <c r="AH19" t="str">
        <f t="shared" ca="1" si="32"/>
        <v/>
      </c>
      <c r="AI19" t="str">
        <f t="shared" ca="1" si="33"/>
        <v/>
      </c>
      <c r="AM19" s="99">
        <v>19</v>
      </c>
    </row>
    <row r="20" spans="1:39">
      <c r="A20" s="27" t="str">
        <f>IF(ISBLANK(Setup!A20),"",Setup!A20)</f>
        <v/>
      </c>
      <c r="B20" t="str">
        <f t="shared" ca="1" si="3"/>
        <v/>
      </c>
      <c r="C20" t="str">
        <f t="shared" ca="1" si="4"/>
        <v/>
      </c>
      <c r="D20" t="str">
        <f t="shared" ca="1" si="0"/>
        <v/>
      </c>
      <c r="E20" t="str">
        <f t="shared" ca="1" si="1"/>
        <v/>
      </c>
      <c r="F20" t="str">
        <f t="shared" ca="1" si="5"/>
        <v/>
      </c>
      <c r="G20" t="str">
        <f t="shared" ca="1" si="6"/>
        <v/>
      </c>
      <c r="H20" t="str">
        <f t="shared" ca="1" si="7"/>
        <v/>
      </c>
      <c r="I20" t="str">
        <f t="shared" ca="1" si="8"/>
        <v/>
      </c>
      <c r="J20" t="str">
        <f t="shared" ca="1" si="9"/>
        <v/>
      </c>
      <c r="K20" t="str">
        <f t="shared" ca="1" si="10"/>
        <v/>
      </c>
      <c r="L20" t="str">
        <f t="shared" ca="1" si="11"/>
        <v/>
      </c>
      <c r="M20" t="str">
        <f t="shared" ca="1" si="12"/>
        <v/>
      </c>
      <c r="N20" t="str">
        <f t="shared" ca="1" si="13"/>
        <v/>
      </c>
      <c r="O20" t="str">
        <f t="shared" ca="1" si="14"/>
        <v/>
      </c>
      <c r="P20" t="str">
        <f t="shared" ca="1" si="15"/>
        <v/>
      </c>
      <c r="Q20" t="str">
        <f t="shared" ca="1" si="16"/>
        <v/>
      </c>
      <c r="R20" t="str">
        <f t="shared" ca="1" si="17"/>
        <v/>
      </c>
      <c r="S20" t="str">
        <f t="shared" ca="1" si="18"/>
        <v/>
      </c>
      <c r="T20" t="str">
        <f t="shared" ca="1" si="19"/>
        <v/>
      </c>
      <c r="U20" t="str">
        <f t="shared" ca="1" si="2"/>
        <v/>
      </c>
      <c r="V20" t="str">
        <f t="shared" ca="1" si="20"/>
        <v/>
      </c>
      <c r="W20" t="str">
        <f t="shared" ca="1" si="21"/>
        <v/>
      </c>
      <c r="X20" t="str">
        <f t="shared" ca="1" si="22"/>
        <v/>
      </c>
      <c r="Y20" t="str">
        <f t="shared" ca="1" si="23"/>
        <v/>
      </c>
      <c r="Z20" t="str">
        <f t="shared" ca="1" si="24"/>
        <v/>
      </c>
      <c r="AA20" t="str">
        <f t="shared" ca="1" si="25"/>
        <v/>
      </c>
      <c r="AB20" t="str">
        <f t="shared" ca="1" si="26"/>
        <v/>
      </c>
      <c r="AC20" t="str">
        <f t="shared" ca="1" si="27"/>
        <v/>
      </c>
      <c r="AD20" t="str">
        <f t="shared" ca="1" si="28"/>
        <v/>
      </c>
      <c r="AE20" t="str">
        <f t="shared" ca="1" si="29"/>
        <v/>
      </c>
      <c r="AF20" t="str">
        <f t="shared" ca="1" si="30"/>
        <v/>
      </c>
      <c r="AG20" t="str">
        <f t="shared" ca="1" si="31"/>
        <v/>
      </c>
      <c r="AH20" t="str">
        <f t="shared" ca="1" si="32"/>
        <v/>
      </c>
      <c r="AI20" t="str">
        <f t="shared" ca="1" si="33"/>
        <v/>
      </c>
      <c r="AM20" s="99">
        <v>20</v>
      </c>
    </row>
    <row r="21" spans="1:39">
      <c r="A21" s="27" t="str">
        <f>IF(ISBLANK(Setup!A21),"",Setup!A21)</f>
        <v/>
      </c>
      <c r="B21" t="str">
        <f t="shared" ca="1" si="3"/>
        <v/>
      </c>
      <c r="C21" t="str">
        <f t="shared" ca="1" si="4"/>
        <v/>
      </c>
      <c r="D21" t="str">
        <f t="shared" ca="1" si="0"/>
        <v/>
      </c>
      <c r="E21" t="str">
        <f t="shared" ca="1" si="1"/>
        <v/>
      </c>
      <c r="F21" t="str">
        <f t="shared" ca="1" si="5"/>
        <v/>
      </c>
      <c r="G21" t="str">
        <f t="shared" ca="1" si="6"/>
        <v/>
      </c>
      <c r="H21" t="str">
        <f t="shared" ca="1" si="7"/>
        <v/>
      </c>
      <c r="I21" t="str">
        <f t="shared" ca="1" si="8"/>
        <v/>
      </c>
      <c r="J21" t="str">
        <f t="shared" ca="1" si="9"/>
        <v/>
      </c>
      <c r="K21" t="str">
        <f t="shared" ca="1" si="10"/>
        <v/>
      </c>
      <c r="L21" t="str">
        <f t="shared" ca="1" si="11"/>
        <v/>
      </c>
      <c r="M21" t="str">
        <f t="shared" ca="1" si="12"/>
        <v/>
      </c>
      <c r="N21" t="str">
        <f t="shared" ca="1" si="13"/>
        <v/>
      </c>
      <c r="O21" t="str">
        <f t="shared" ca="1" si="14"/>
        <v/>
      </c>
      <c r="P21" t="str">
        <f t="shared" ca="1" si="15"/>
        <v/>
      </c>
      <c r="Q21" t="str">
        <f t="shared" ca="1" si="16"/>
        <v/>
      </c>
      <c r="R21" t="str">
        <f t="shared" ca="1" si="17"/>
        <v/>
      </c>
      <c r="S21" t="str">
        <f t="shared" ca="1" si="18"/>
        <v/>
      </c>
      <c r="T21" t="str">
        <f t="shared" ca="1" si="19"/>
        <v/>
      </c>
      <c r="U21" t="str">
        <f t="shared" ca="1" si="2"/>
        <v/>
      </c>
      <c r="V21" t="str">
        <f t="shared" ca="1" si="20"/>
        <v/>
      </c>
      <c r="W21" t="str">
        <f t="shared" ca="1" si="21"/>
        <v/>
      </c>
      <c r="X21" t="str">
        <f t="shared" ca="1" si="22"/>
        <v/>
      </c>
      <c r="Y21" t="str">
        <f t="shared" ca="1" si="23"/>
        <v/>
      </c>
      <c r="Z21" t="str">
        <f t="shared" ca="1" si="24"/>
        <v/>
      </c>
      <c r="AA21" t="str">
        <f t="shared" ca="1" si="25"/>
        <v/>
      </c>
      <c r="AB21" t="str">
        <f t="shared" ca="1" si="26"/>
        <v/>
      </c>
      <c r="AC21" t="str">
        <f t="shared" ca="1" si="27"/>
        <v/>
      </c>
      <c r="AD21" t="str">
        <f t="shared" ca="1" si="28"/>
        <v/>
      </c>
      <c r="AE21" t="str">
        <f t="shared" ca="1" si="29"/>
        <v/>
      </c>
      <c r="AF21" t="str">
        <f t="shared" ca="1" si="30"/>
        <v/>
      </c>
      <c r="AG21" t="str">
        <f t="shared" ca="1" si="31"/>
        <v/>
      </c>
      <c r="AH21" t="str">
        <f t="shared" ca="1" si="32"/>
        <v/>
      </c>
      <c r="AI21" t="str">
        <f t="shared" ca="1" si="33"/>
        <v/>
      </c>
      <c r="AM21" s="26">
        <v>21</v>
      </c>
    </row>
    <row r="22" spans="1:39">
      <c r="A22" s="27" t="str">
        <f>IF(ISBLANK(Setup!A22),"",Setup!A22)</f>
        <v/>
      </c>
      <c r="B22" t="str">
        <f t="shared" ca="1" si="3"/>
        <v/>
      </c>
      <c r="C22" t="str">
        <f t="shared" ca="1" si="4"/>
        <v/>
      </c>
      <c r="D22" t="str">
        <f t="shared" ca="1" si="0"/>
        <v/>
      </c>
      <c r="E22" t="str">
        <f t="shared" ca="1" si="1"/>
        <v/>
      </c>
      <c r="F22" t="str">
        <f t="shared" ca="1" si="5"/>
        <v/>
      </c>
      <c r="G22" t="str">
        <f t="shared" ca="1" si="6"/>
        <v/>
      </c>
      <c r="H22" t="str">
        <f t="shared" ca="1" si="7"/>
        <v/>
      </c>
      <c r="I22" t="str">
        <f t="shared" ca="1" si="8"/>
        <v/>
      </c>
      <c r="J22" t="str">
        <f t="shared" ca="1" si="9"/>
        <v/>
      </c>
      <c r="K22" t="str">
        <f t="shared" ca="1" si="10"/>
        <v/>
      </c>
      <c r="L22" t="str">
        <f t="shared" ca="1" si="11"/>
        <v/>
      </c>
      <c r="M22" t="str">
        <f t="shared" ca="1" si="12"/>
        <v/>
      </c>
      <c r="N22" t="str">
        <f t="shared" ca="1" si="13"/>
        <v/>
      </c>
      <c r="O22" t="str">
        <f t="shared" ca="1" si="14"/>
        <v/>
      </c>
      <c r="P22" t="str">
        <f t="shared" ca="1" si="15"/>
        <v/>
      </c>
      <c r="Q22" t="str">
        <f t="shared" ca="1" si="16"/>
        <v/>
      </c>
      <c r="R22" t="str">
        <f t="shared" ca="1" si="17"/>
        <v/>
      </c>
      <c r="S22" t="str">
        <f t="shared" ca="1" si="18"/>
        <v/>
      </c>
      <c r="T22" t="str">
        <f t="shared" ca="1" si="19"/>
        <v/>
      </c>
      <c r="U22" t="str">
        <f t="shared" ca="1" si="2"/>
        <v/>
      </c>
      <c r="V22" t="str">
        <f t="shared" ca="1" si="20"/>
        <v/>
      </c>
      <c r="W22" t="str">
        <f t="shared" ca="1" si="21"/>
        <v/>
      </c>
      <c r="X22" t="str">
        <f t="shared" ca="1" si="22"/>
        <v/>
      </c>
      <c r="Y22" t="str">
        <f t="shared" ca="1" si="23"/>
        <v/>
      </c>
      <c r="Z22" t="str">
        <f t="shared" ca="1" si="24"/>
        <v/>
      </c>
      <c r="AA22" t="str">
        <f t="shared" ca="1" si="25"/>
        <v/>
      </c>
      <c r="AB22" t="str">
        <f t="shared" ca="1" si="26"/>
        <v/>
      </c>
      <c r="AC22" t="str">
        <f t="shared" ca="1" si="27"/>
        <v/>
      </c>
      <c r="AD22" t="str">
        <f t="shared" ca="1" si="28"/>
        <v/>
      </c>
      <c r="AE22" t="str">
        <f t="shared" ca="1" si="29"/>
        <v/>
      </c>
      <c r="AF22" t="str">
        <f t="shared" ca="1" si="30"/>
        <v/>
      </c>
      <c r="AG22" t="str">
        <f t="shared" ca="1" si="31"/>
        <v/>
      </c>
      <c r="AH22" t="str">
        <f t="shared" ca="1" si="32"/>
        <v/>
      </c>
      <c r="AI22" t="str">
        <f t="shared" ca="1" si="33"/>
        <v/>
      </c>
      <c r="AM22" s="99">
        <v>22</v>
      </c>
    </row>
    <row r="23" spans="1:39">
      <c r="A23" s="27" t="str">
        <f>IF(ISBLANK(Setup!A23),"",Setup!A23)</f>
        <v/>
      </c>
      <c r="B23" t="str">
        <f t="shared" ca="1" si="3"/>
        <v/>
      </c>
      <c r="C23" t="str">
        <f t="shared" ca="1" si="4"/>
        <v/>
      </c>
      <c r="D23" t="str">
        <f t="shared" ca="1" si="0"/>
        <v/>
      </c>
      <c r="E23" t="str">
        <f t="shared" ca="1" si="1"/>
        <v/>
      </c>
      <c r="F23" t="str">
        <f t="shared" ca="1" si="5"/>
        <v/>
      </c>
      <c r="G23" t="str">
        <f t="shared" ca="1" si="6"/>
        <v/>
      </c>
      <c r="H23" t="str">
        <f t="shared" ca="1" si="7"/>
        <v/>
      </c>
      <c r="I23" t="str">
        <f t="shared" ca="1" si="8"/>
        <v/>
      </c>
      <c r="J23" t="str">
        <f t="shared" ca="1" si="9"/>
        <v/>
      </c>
      <c r="K23" t="str">
        <f t="shared" ca="1" si="10"/>
        <v/>
      </c>
      <c r="L23" t="str">
        <f t="shared" ca="1" si="11"/>
        <v/>
      </c>
      <c r="M23" t="str">
        <f t="shared" ca="1" si="12"/>
        <v/>
      </c>
      <c r="N23" t="str">
        <f t="shared" ca="1" si="13"/>
        <v/>
      </c>
      <c r="O23" t="str">
        <f t="shared" ca="1" si="14"/>
        <v/>
      </c>
      <c r="P23" t="str">
        <f t="shared" ca="1" si="15"/>
        <v/>
      </c>
      <c r="Q23" t="str">
        <f t="shared" ca="1" si="16"/>
        <v/>
      </c>
      <c r="R23" t="str">
        <f t="shared" ca="1" si="17"/>
        <v/>
      </c>
      <c r="S23" t="str">
        <f t="shared" ca="1" si="18"/>
        <v/>
      </c>
      <c r="T23" t="str">
        <f t="shared" ca="1" si="19"/>
        <v/>
      </c>
      <c r="U23" t="str">
        <f t="shared" ca="1" si="2"/>
        <v/>
      </c>
      <c r="V23" t="str">
        <f t="shared" ca="1" si="20"/>
        <v/>
      </c>
      <c r="W23" t="str">
        <f t="shared" ca="1" si="21"/>
        <v/>
      </c>
      <c r="X23" t="str">
        <f t="shared" ca="1" si="22"/>
        <v/>
      </c>
      <c r="Y23" t="str">
        <f t="shared" ca="1" si="23"/>
        <v/>
      </c>
      <c r="Z23" t="str">
        <f t="shared" ca="1" si="24"/>
        <v/>
      </c>
      <c r="AA23" t="str">
        <f t="shared" ca="1" si="25"/>
        <v/>
      </c>
      <c r="AB23" t="str">
        <f t="shared" ca="1" si="26"/>
        <v/>
      </c>
      <c r="AC23" t="str">
        <f t="shared" ca="1" si="27"/>
        <v/>
      </c>
      <c r="AD23" t="str">
        <f t="shared" ca="1" si="28"/>
        <v/>
      </c>
      <c r="AE23" t="str">
        <f t="shared" ca="1" si="29"/>
        <v/>
      </c>
      <c r="AF23" t="str">
        <f t="shared" ca="1" si="30"/>
        <v/>
      </c>
      <c r="AG23" t="str">
        <f t="shared" ca="1" si="31"/>
        <v/>
      </c>
      <c r="AH23" t="str">
        <f t="shared" ca="1" si="32"/>
        <v/>
      </c>
      <c r="AI23" t="str">
        <f t="shared" ca="1" si="33"/>
        <v/>
      </c>
      <c r="AM23" s="99">
        <v>23</v>
      </c>
    </row>
    <row r="24" spans="1:39">
      <c r="A24" s="27" t="str">
        <f>IF(ISBLANK(Setup!A24),"",Setup!A24)</f>
        <v/>
      </c>
      <c r="B24" t="str">
        <f t="shared" ca="1" si="3"/>
        <v/>
      </c>
      <c r="C24" t="str">
        <f t="shared" ca="1" si="4"/>
        <v/>
      </c>
      <c r="D24" t="str">
        <f t="shared" ca="1" si="0"/>
        <v/>
      </c>
      <c r="E24" t="str">
        <f t="shared" ca="1" si="1"/>
        <v/>
      </c>
      <c r="F24" t="str">
        <f t="shared" ca="1" si="5"/>
        <v/>
      </c>
      <c r="G24" t="str">
        <f t="shared" ca="1" si="6"/>
        <v/>
      </c>
      <c r="H24" t="str">
        <f t="shared" ca="1" si="7"/>
        <v/>
      </c>
      <c r="I24" t="str">
        <f t="shared" ca="1" si="8"/>
        <v/>
      </c>
      <c r="J24" t="str">
        <f t="shared" ca="1" si="9"/>
        <v/>
      </c>
      <c r="K24" t="str">
        <f t="shared" ca="1" si="10"/>
        <v/>
      </c>
      <c r="L24" t="str">
        <f t="shared" ca="1" si="11"/>
        <v/>
      </c>
      <c r="M24" t="str">
        <f t="shared" ca="1" si="12"/>
        <v/>
      </c>
      <c r="N24" t="str">
        <f t="shared" ca="1" si="13"/>
        <v/>
      </c>
      <c r="O24" t="str">
        <f t="shared" ca="1" si="14"/>
        <v/>
      </c>
      <c r="P24" t="str">
        <f t="shared" ca="1" si="15"/>
        <v/>
      </c>
      <c r="Q24" t="str">
        <f t="shared" ca="1" si="16"/>
        <v/>
      </c>
      <c r="R24" t="str">
        <f t="shared" ca="1" si="17"/>
        <v/>
      </c>
      <c r="S24" t="str">
        <f t="shared" ca="1" si="18"/>
        <v/>
      </c>
      <c r="T24" t="str">
        <f t="shared" ca="1" si="19"/>
        <v/>
      </c>
      <c r="U24" t="str">
        <f t="shared" ca="1" si="2"/>
        <v/>
      </c>
      <c r="V24" t="str">
        <f t="shared" ca="1" si="20"/>
        <v/>
      </c>
      <c r="W24" t="str">
        <f t="shared" ca="1" si="21"/>
        <v/>
      </c>
      <c r="X24" t="str">
        <f t="shared" ca="1" si="22"/>
        <v/>
      </c>
      <c r="Y24" t="str">
        <f t="shared" ca="1" si="23"/>
        <v/>
      </c>
      <c r="Z24" t="str">
        <f t="shared" ca="1" si="24"/>
        <v/>
      </c>
      <c r="AA24" t="str">
        <f t="shared" ca="1" si="25"/>
        <v/>
      </c>
      <c r="AB24" t="str">
        <f t="shared" ca="1" si="26"/>
        <v/>
      </c>
      <c r="AC24" t="str">
        <f t="shared" ca="1" si="27"/>
        <v/>
      </c>
      <c r="AD24" t="str">
        <f t="shared" ca="1" si="28"/>
        <v/>
      </c>
      <c r="AE24" t="str">
        <f t="shared" ca="1" si="29"/>
        <v/>
      </c>
      <c r="AF24" t="str">
        <f t="shared" ca="1" si="30"/>
        <v/>
      </c>
      <c r="AG24" t="str">
        <f t="shared" ca="1" si="31"/>
        <v/>
      </c>
      <c r="AH24" t="str">
        <f t="shared" ca="1" si="32"/>
        <v/>
      </c>
      <c r="AI24" t="str">
        <f t="shared" ca="1" si="33"/>
        <v/>
      </c>
      <c r="AM24" s="26">
        <v>24</v>
      </c>
    </row>
    <row r="25" spans="1:39">
      <c r="A25" s="27" t="str">
        <f>IF(ISBLANK(Setup!A25),"",Setup!A25)</f>
        <v/>
      </c>
      <c r="B25" t="str">
        <f t="shared" ca="1" si="3"/>
        <v/>
      </c>
      <c r="C25" t="str">
        <f t="shared" ca="1" si="4"/>
        <v/>
      </c>
      <c r="D25" t="str">
        <f t="shared" ca="1" si="0"/>
        <v/>
      </c>
      <c r="E25" t="str">
        <f t="shared" ca="1" si="1"/>
        <v/>
      </c>
      <c r="F25" t="str">
        <f t="shared" ca="1" si="5"/>
        <v/>
      </c>
      <c r="G25" t="str">
        <f t="shared" ca="1" si="6"/>
        <v/>
      </c>
      <c r="H25" t="str">
        <f t="shared" ca="1" si="7"/>
        <v/>
      </c>
      <c r="I25" t="str">
        <f t="shared" ca="1" si="8"/>
        <v/>
      </c>
      <c r="J25" t="str">
        <f t="shared" ca="1" si="9"/>
        <v/>
      </c>
      <c r="K25" t="str">
        <f t="shared" ca="1" si="10"/>
        <v/>
      </c>
      <c r="L25" t="str">
        <f t="shared" ca="1" si="11"/>
        <v/>
      </c>
      <c r="M25" t="str">
        <f t="shared" ca="1" si="12"/>
        <v/>
      </c>
      <c r="N25" t="str">
        <f t="shared" ca="1" si="13"/>
        <v/>
      </c>
      <c r="O25" t="str">
        <f t="shared" ca="1" si="14"/>
        <v/>
      </c>
      <c r="P25" t="str">
        <f t="shared" ca="1" si="15"/>
        <v/>
      </c>
      <c r="Q25" t="str">
        <f t="shared" ca="1" si="16"/>
        <v/>
      </c>
      <c r="R25" t="str">
        <f t="shared" ca="1" si="17"/>
        <v/>
      </c>
      <c r="S25" t="str">
        <f t="shared" ca="1" si="18"/>
        <v/>
      </c>
      <c r="T25" t="str">
        <f t="shared" ca="1" si="19"/>
        <v/>
      </c>
      <c r="U25" t="str">
        <f t="shared" ca="1" si="2"/>
        <v/>
      </c>
      <c r="V25" t="str">
        <f t="shared" ca="1" si="20"/>
        <v/>
      </c>
      <c r="W25" t="str">
        <f t="shared" ca="1" si="21"/>
        <v/>
      </c>
      <c r="X25" t="str">
        <f t="shared" ca="1" si="22"/>
        <v/>
      </c>
      <c r="Y25" t="str">
        <f t="shared" ca="1" si="23"/>
        <v/>
      </c>
      <c r="Z25" t="str">
        <f t="shared" ca="1" si="24"/>
        <v/>
      </c>
      <c r="AA25" t="str">
        <f t="shared" ca="1" si="25"/>
        <v/>
      </c>
      <c r="AB25" t="str">
        <f t="shared" ca="1" si="26"/>
        <v/>
      </c>
      <c r="AC25" t="str">
        <f t="shared" ca="1" si="27"/>
        <v/>
      </c>
      <c r="AD25" t="str">
        <f t="shared" ca="1" si="28"/>
        <v/>
      </c>
      <c r="AE25" t="str">
        <f t="shared" ca="1" si="29"/>
        <v/>
      </c>
      <c r="AF25" t="str">
        <f t="shared" ca="1" si="30"/>
        <v/>
      </c>
      <c r="AG25" t="str">
        <f t="shared" ca="1" si="31"/>
        <v/>
      </c>
      <c r="AH25" t="str">
        <f t="shared" ca="1" si="32"/>
        <v/>
      </c>
      <c r="AI25" t="str">
        <f t="shared" ca="1" si="33"/>
        <v/>
      </c>
      <c r="AM25" s="99">
        <v>25</v>
      </c>
    </row>
    <row r="26" spans="1:39">
      <c r="A26" s="27" t="str">
        <f>IF(ISBLANK(Setup!A26),"",Setup!A26)</f>
        <v/>
      </c>
      <c r="B26" t="str">
        <f t="shared" ca="1" si="3"/>
        <v/>
      </c>
      <c r="C26" t="str">
        <f t="shared" ca="1" si="4"/>
        <v/>
      </c>
      <c r="D26" t="str">
        <f t="shared" ca="1" si="0"/>
        <v/>
      </c>
      <c r="E26" t="str">
        <f t="shared" ca="1" si="1"/>
        <v/>
      </c>
      <c r="F26" t="str">
        <f t="shared" ca="1" si="5"/>
        <v/>
      </c>
      <c r="G26" t="str">
        <f t="shared" ca="1" si="6"/>
        <v/>
      </c>
      <c r="H26" t="str">
        <f t="shared" ca="1" si="7"/>
        <v/>
      </c>
      <c r="I26" t="str">
        <f t="shared" ca="1" si="8"/>
        <v/>
      </c>
      <c r="J26" t="str">
        <f t="shared" ca="1" si="9"/>
        <v/>
      </c>
      <c r="K26" t="str">
        <f t="shared" ca="1" si="10"/>
        <v/>
      </c>
      <c r="L26" t="str">
        <f t="shared" ca="1" si="11"/>
        <v/>
      </c>
      <c r="M26" t="str">
        <f t="shared" ca="1" si="12"/>
        <v/>
      </c>
      <c r="N26" t="str">
        <f t="shared" ca="1" si="13"/>
        <v/>
      </c>
      <c r="O26" t="str">
        <f t="shared" ca="1" si="14"/>
        <v/>
      </c>
      <c r="P26" t="str">
        <f t="shared" ca="1" si="15"/>
        <v/>
      </c>
      <c r="Q26" t="str">
        <f t="shared" ca="1" si="16"/>
        <v/>
      </c>
      <c r="R26" t="str">
        <f t="shared" ca="1" si="17"/>
        <v/>
      </c>
      <c r="S26" t="str">
        <f t="shared" ca="1" si="18"/>
        <v/>
      </c>
      <c r="T26" t="str">
        <f t="shared" ca="1" si="19"/>
        <v/>
      </c>
      <c r="U26" t="str">
        <f t="shared" ca="1" si="2"/>
        <v/>
      </c>
      <c r="V26" t="str">
        <f t="shared" ca="1" si="20"/>
        <v/>
      </c>
      <c r="W26" t="str">
        <f t="shared" ca="1" si="21"/>
        <v/>
      </c>
      <c r="X26" t="str">
        <f t="shared" ca="1" si="22"/>
        <v/>
      </c>
      <c r="Y26" t="str">
        <f t="shared" ca="1" si="23"/>
        <v/>
      </c>
      <c r="Z26" t="str">
        <f t="shared" ca="1" si="24"/>
        <v/>
      </c>
      <c r="AA26" t="str">
        <f t="shared" ca="1" si="25"/>
        <v/>
      </c>
      <c r="AB26" t="str">
        <f t="shared" ca="1" si="26"/>
        <v/>
      </c>
      <c r="AC26" t="str">
        <f t="shared" ca="1" si="27"/>
        <v/>
      </c>
      <c r="AD26" t="str">
        <f t="shared" ca="1" si="28"/>
        <v/>
      </c>
      <c r="AE26" t="str">
        <f t="shared" ca="1" si="29"/>
        <v/>
      </c>
      <c r="AF26" t="str">
        <f t="shared" ca="1" si="30"/>
        <v/>
      </c>
      <c r="AG26" t="str">
        <f t="shared" ca="1" si="31"/>
        <v/>
      </c>
      <c r="AH26" t="str">
        <f t="shared" ca="1" si="32"/>
        <v/>
      </c>
      <c r="AI26" t="str">
        <f t="shared" ca="1" si="33"/>
        <v/>
      </c>
      <c r="AM26" s="99">
        <v>26</v>
      </c>
    </row>
    <row r="27" spans="1:39">
      <c r="A27" s="27" t="str">
        <f>IF(ISBLANK(Setup!A27),"",Setup!A27)</f>
        <v/>
      </c>
      <c r="B27" t="str">
        <f t="shared" ca="1" si="3"/>
        <v/>
      </c>
      <c r="C27" t="str">
        <f t="shared" ca="1" si="4"/>
        <v/>
      </c>
      <c r="D27" t="str">
        <f t="shared" ca="1" si="0"/>
        <v/>
      </c>
      <c r="E27" t="str">
        <f t="shared" ca="1" si="1"/>
        <v/>
      </c>
      <c r="F27" t="str">
        <f t="shared" ca="1" si="5"/>
        <v/>
      </c>
      <c r="G27" t="str">
        <f t="shared" ca="1" si="6"/>
        <v/>
      </c>
      <c r="H27" t="str">
        <f t="shared" ca="1" si="7"/>
        <v/>
      </c>
      <c r="I27" t="str">
        <f t="shared" ca="1" si="8"/>
        <v/>
      </c>
      <c r="J27" t="str">
        <f t="shared" ca="1" si="9"/>
        <v/>
      </c>
      <c r="K27" t="str">
        <f t="shared" ca="1" si="10"/>
        <v/>
      </c>
      <c r="L27" t="str">
        <f t="shared" ca="1" si="11"/>
        <v/>
      </c>
      <c r="M27" t="str">
        <f t="shared" ca="1" si="12"/>
        <v/>
      </c>
      <c r="N27" t="str">
        <f t="shared" ca="1" si="13"/>
        <v/>
      </c>
      <c r="O27" t="str">
        <f t="shared" ca="1" si="14"/>
        <v/>
      </c>
      <c r="P27" t="str">
        <f t="shared" ca="1" si="15"/>
        <v/>
      </c>
      <c r="Q27" t="str">
        <f t="shared" ca="1" si="16"/>
        <v/>
      </c>
      <c r="R27" t="str">
        <f t="shared" ca="1" si="17"/>
        <v/>
      </c>
      <c r="S27" t="str">
        <f t="shared" ca="1" si="18"/>
        <v/>
      </c>
      <c r="T27" t="str">
        <f t="shared" ca="1" si="19"/>
        <v/>
      </c>
      <c r="U27" t="str">
        <f t="shared" ca="1" si="2"/>
        <v/>
      </c>
      <c r="V27" t="str">
        <f t="shared" ca="1" si="20"/>
        <v/>
      </c>
      <c r="W27" t="str">
        <f t="shared" ca="1" si="21"/>
        <v/>
      </c>
      <c r="X27" t="str">
        <f t="shared" ca="1" si="22"/>
        <v/>
      </c>
      <c r="Y27" t="str">
        <f t="shared" ca="1" si="23"/>
        <v/>
      </c>
      <c r="Z27" t="str">
        <f t="shared" ca="1" si="24"/>
        <v/>
      </c>
      <c r="AA27" t="str">
        <f t="shared" ca="1" si="25"/>
        <v/>
      </c>
      <c r="AB27" t="str">
        <f t="shared" ca="1" si="26"/>
        <v/>
      </c>
      <c r="AC27" t="str">
        <f t="shared" ca="1" si="27"/>
        <v/>
      </c>
      <c r="AD27" t="str">
        <f t="shared" ca="1" si="28"/>
        <v/>
      </c>
      <c r="AE27" t="str">
        <f t="shared" ca="1" si="29"/>
        <v/>
      </c>
      <c r="AF27" t="str">
        <f t="shared" ca="1" si="30"/>
        <v/>
      </c>
      <c r="AG27" t="str">
        <f t="shared" ca="1" si="31"/>
        <v/>
      </c>
      <c r="AH27" t="str">
        <f t="shared" ca="1" si="32"/>
        <v/>
      </c>
      <c r="AI27" t="str">
        <f t="shared" ca="1" si="33"/>
        <v/>
      </c>
      <c r="AM27" s="26">
        <v>27</v>
      </c>
    </row>
    <row r="28" spans="1:39">
      <c r="A28" s="27" t="str">
        <f>IF(ISBLANK(Setup!A28),"",Setup!A28)</f>
        <v/>
      </c>
      <c r="B28" t="str">
        <f t="shared" ca="1" si="3"/>
        <v/>
      </c>
      <c r="C28" t="str">
        <f t="shared" ca="1" si="4"/>
        <v/>
      </c>
      <c r="D28" t="str">
        <f t="shared" ca="1" si="0"/>
        <v/>
      </c>
      <c r="E28" t="str">
        <f t="shared" ca="1" si="1"/>
        <v/>
      </c>
      <c r="F28" t="str">
        <f t="shared" ca="1" si="5"/>
        <v/>
      </c>
      <c r="G28" t="str">
        <f t="shared" ca="1" si="6"/>
        <v/>
      </c>
      <c r="H28" t="str">
        <f t="shared" ca="1" si="7"/>
        <v/>
      </c>
      <c r="I28" t="str">
        <f t="shared" ca="1" si="8"/>
        <v/>
      </c>
      <c r="J28" t="str">
        <f t="shared" ca="1" si="9"/>
        <v/>
      </c>
      <c r="K28" t="str">
        <f t="shared" ca="1" si="10"/>
        <v/>
      </c>
      <c r="L28" t="str">
        <f t="shared" ca="1" si="11"/>
        <v/>
      </c>
      <c r="M28" t="str">
        <f t="shared" ca="1" si="12"/>
        <v/>
      </c>
      <c r="N28" t="str">
        <f t="shared" ca="1" si="13"/>
        <v/>
      </c>
      <c r="O28" t="str">
        <f t="shared" ca="1" si="14"/>
        <v/>
      </c>
      <c r="P28" t="str">
        <f t="shared" ca="1" si="15"/>
        <v/>
      </c>
      <c r="Q28" t="str">
        <f t="shared" ca="1" si="16"/>
        <v/>
      </c>
      <c r="R28" t="str">
        <f t="shared" ca="1" si="17"/>
        <v/>
      </c>
      <c r="S28" t="str">
        <f t="shared" ca="1" si="18"/>
        <v/>
      </c>
      <c r="T28" t="str">
        <f t="shared" ca="1" si="19"/>
        <v/>
      </c>
      <c r="U28" t="str">
        <f t="shared" ca="1" si="2"/>
        <v/>
      </c>
      <c r="V28" t="str">
        <f t="shared" ca="1" si="20"/>
        <v/>
      </c>
      <c r="W28" t="str">
        <f t="shared" ca="1" si="21"/>
        <v/>
      </c>
      <c r="X28" t="str">
        <f t="shared" ca="1" si="22"/>
        <v/>
      </c>
      <c r="Y28" t="str">
        <f t="shared" ca="1" si="23"/>
        <v/>
      </c>
      <c r="Z28" t="str">
        <f t="shared" ca="1" si="24"/>
        <v/>
      </c>
      <c r="AA28" t="str">
        <f t="shared" ca="1" si="25"/>
        <v/>
      </c>
      <c r="AB28" t="str">
        <f t="shared" ca="1" si="26"/>
        <v/>
      </c>
      <c r="AC28" t="str">
        <f t="shared" ca="1" si="27"/>
        <v/>
      </c>
      <c r="AD28" t="str">
        <f t="shared" ca="1" si="28"/>
        <v/>
      </c>
      <c r="AE28" t="str">
        <f t="shared" ca="1" si="29"/>
        <v/>
      </c>
      <c r="AF28" t="str">
        <f t="shared" ca="1" si="30"/>
        <v/>
      </c>
      <c r="AG28" t="str">
        <f t="shared" ca="1" si="31"/>
        <v/>
      </c>
      <c r="AH28" t="str">
        <f t="shared" ca="1" si="32"/>
        <v/>
      </c>
      <c r="AI28" t="str">
        <f t="shared" ca="1" si="33"/>
        <v/>
      </c>
      <c r="AM28" s="99">
        <v>28</v>
      </c>
    </row>
    <row r="29" spans="1:39">
      <c r="A29" s="27" t="str">
        <f>IF(ISBLANK(Setup!A29),"",Setup!A29)</f>
        <v/>
      </c>
      <c r="B29" t="str">
        <f t="shared" ca="1" si="3"/>
        <v/>
      </c>
      <c r="C29" t="str">
        <f t="shared" ca="1" si="4"/>
        <v/>
      </c>
      <c r="D29" t="str">
        <f t="shared" ca="1" si="0"/>
        <v/>
      </c>
      <c r="E29" t="str">
        <f t="shared" ca="1" si="1"/>
        <v/>
      </c>
      <c r="F29" t="str">
        <f t="shared" ca="1" si="5"/>
        <v/>
      </c>
      <c r="G29" t="str">
        <f t="shared" ca="1" si="6"/>
        <v/>
      </c>
      <c r="H29" t="str">
        <f t="shared" ca="1" si="7"/>
        <v/>
      </c>
      <c r="I29" t="str">
        <f t="shared" ca="1" si="8"/>
        <v/>
      </c>
      <c r="J29" t="str">
        <f t="shared" ca="1" si="9"/>
        <v/>
      </c>
      <c r="K29" t="str">
        <f t="shared" ca="1" si="10"/>
        <v/>
      </c>
      <c r="L29" t="str">
        <f t="shared" ca="1" si="11"/>
        <v/>
      </c>
      <c r="M29" t="str">
        <f t="shared" ca="1" si="12"/>
        <v/>
      </c>
      <c r="N29" t="str">
        <f t="shared" ca="1" si="13"/>
        <v/>
      </c>
      <c r="O29" t="str">
        <f t="shared" ca="1" si="14"/>
        <v/>
      </c>
      <c r="P29" t="str">
        <f t="shared" ca="1" si="15"/>
        <v/>
      </c>
      <c r="Q29" t="str">
        <f t="shared" ca="1" si="16"/>
        <v/>
      </c>
      <c r="R29" t="str">
        <f t="shared" ca="1" si="17"/>
        <v/>
      </c>
      <c r="S29" t="str">
        <f t="shared" ca="1" si="18"/>
        <v/>
      </c>
      <c r="T29" t="str">
        <f t="shared" ca="1" si="19"/>
        <v/>
      </c>
      <c r="U29" t="str">
        <f t="shared" ca="1" si="2"/>
        <v/>
      </c>
      <c r="V29" t="str">
        <f t="shared" ca="1" si="20"/>
        <v/>
      </c>
      <c r="W29" t="str">
        <f t="shared" ca="1" si="21"/>
        <v/>
      </c>
      <c r="X29" t="str">
        <f t="shared" ca="1" si="22"/>
        <v/>
      </c>
      <c r="Y29" t="str">
        <f t="shared" ca="1" si="23"/>
        <v/>
      </c>
      <c r="Z29" t="str">
        <f t="shared" ca="1" si="24"/>
        <v/>
      </c>
      <c r="AA29" t="str">
        <f t="shared" ca="1" si="25"/>
        <v/>
      </c>
      <c r="AB29" t="str">
        <f t="shared" ca="1" si="26"/>
        <v/>
      </c>
      <c r="AC29" t="str">
        <f t="shared" ca="1" si="27"/>
        <v/>
      </c>
      <c r="AD29" t="str">
        <f t="shared" ca="1" si="28"/>
        <v/>
      </c>
      <c r="AE29" t="str">
        <f t="shared" ca="1" si="29"/>
        <v/>
      </c>
      <c r="AF29" t="str">
        <f t="shared" ca="1" si="30"/>
        <v/>
      </c>
      <c r="AG29" t="str">
        <f t="shared" ca="1" si="31"/>
        <v/>
      </c>
      <c r="AH29" t="str">
        <f t="shared" ca="1" si="32"/>
        <v/>
      </c>
      <c r="AI29" t="str">
        <f t="shared" ca="1" si="33"/>
        <v/>
      </c>
      <c r="AM29" s="99">
        <v>29</v>
      </c>
    </row>
    <row r="30" spans="1:39">
      <c r="A30" s="27" t="str">
        <f>IF(ISBLANK(Setup!A30),"",Setup!A30)</f>
        <v/>
      </c>
      <c r="B30" t="str">
        <f t="shared" ca="1" si="3"/>
        <v/>
      </c>
      <c r="C30" t="str">
        <f t="shared" ca="1" si="4"/>
        <v/>
      </c>
      <c r="D30" t="str">
        <f t="shared" ca="1" si="0"/>
        <v/>
      </c>
      <c r="E30" t="str">
        <f t="shared" ca="1" si="1"/>
        <v/>
      </c>
      <c r="F30" t="str">
        <f t="shared" ca="1" si="5"/>
        <v/>
      </c>
      <c r="G30" t="str">
        <f t="shared" ca="1" si="6"/>
        <v/>
      </c>
      <c r="H30" t="str">
        <f t="shared" ca="1" si="7"/>
        <v/>
      </c>
      <c r="I30" t="str">
        <f t="shared" ca="1" si="8"/>
        <v/>
      </c>
      <c r="J30" t="str">
        <f t="shared" ca="1" si="9"/>
        <v/>
      </c>
      <c r="K30" t="str">
        <f t="shared" ca="1" si="10"/>
        <v/>
      </c>
      <c r="L30" t="str">
        <f t="shared" ca="1" si="11"/>
        <v/>
      </c>
      <c r="M30" t="str">
        <f t="shared" ca="1" si="12"/>
        <v/>
      </c>
      <c r="N30" t="str">
        <f t="shared" ca="1" si="13"/>
        <v/>
      </c>
      <c r="O30" t="str">
        <f t="shared" ca="1" si="14"/>
        <v/>
      </c>
      <c r="P30" t="str">
        <f t="shared" ca="1" si="15"/>
        <v/>
      </c>
      <c r="Q30" t="str">
        <f t="shared" ca="1" si="16"/>
        <v/>
      </c>
      <c r="R30" t="str">
        <f t="shared" ca="1" si="17"/>
        <v/>
      </c>
      <c r="S30" t="str">
        <f t="shared" ca="1" si="18"/>
        <v/>
      </c>
      <c r="T30" t="str">
        <f t="shared" ca="1" si="19"/>
        <v/>
      </c>
      <c r="U30" t="str">
        <f t="shared" ca="1" si="2"/>
        <v/>
      </c>
      <c r="V30" t="str">
        <f t="shared" ca="1" si="20"/>
        <v/>
      </c>
      <c r="W30" t="str">
        <f t="shared" ca="1" si="21"/>
        <v/>
      </c>
      <c r="X30" t="str">
        <f t="shared" ca="1" si="22"/>
        <v/>
      </c>
      <c r="Y30" t="str">
        <f t="shared" ca="1" si="23"/>
        <v/>
      </c>
      <c r="Z30" t="str">
        <f t="shared" ca="1" si="24"/>
        <v/>
      </c>
      <c r="AA30" t="str">
        <f t="shared" ca="1" si="25"/>
        <v/>
      </c>
      <c r="AB30" t="str">
        <f t="shared" ca="1" si="26"/>
        <v/>
      </c>
      <c r="AC30" t="str">
        <f t="shared" ca="1" si="27"/>
        <v/>
      </c>
      <c r="AD30" t="str">
        <f t="shared" ca="1" si="28"/>
        <v/>
      </c>
      <c r="AE30" t="str">
        <f t="shared" ca="1" si="29"/>
        <v/>
      </c>
      <c r="AF30" t="str">
        <f t="shared" ca="1" si="30"/>
        <v/>
      </c>
      <c r="AG30" t="str">
        <f t="shared" ca="1" si="31"/>
        <v/>
      </c>
      <c r="AH30" t="str">
        <f t="shared" ca="1" si="32"/>
        <v/>
      </c>
      <c r="AI30" t="str">
        <f t="shared" ca="1" si="33"/>
        <v/>
      </c>
      <c r="AM30" s="26">
        <v>30</v>
      </c>
    </row>
    <row r="31" spans="1:39">
      <c r="A31" s="27" t="str">
        <f>IF(ISBLANK(Setup!A31),"",Setup!A31)</f>
        <v/>
      </c>
      <c r="B31" t="str">
        <f t="shared" ca="1" si="3"/>
        <v/>
      </c>
      <c r="C31" t="str">
        <f t="shared" ca="1" si="4"/>
        <v/>
      </c>
      <c r="D31" t="str">
        <f t="shared" ca="1" si="0"/>
        <v/>
      </c>
      <c r="E31" t="str">
        <f t="shared" ca="1" si="1"/>
        <v/>
      </c>
      <c r="F31" t="str">
        <f t="shared" ca="1" si="5"/>
        <v/>
      </c>
      <c r="G31" t="str">
        <f t="shared" ca="1" si="6"/>
        <v/>
      </c>
      <c r="H31" t="str">
        <f t="shared" ca="1" si="7"/>
        <v/>
      </c>
      <c r="I31" t="str">
        <f t="shared" ca="1" si="8"/>
        <v/>
      </c>
      <c r="J31" t="str">
        <f t="shared" ca="1" si="9"/>
        <v/>
      </c>
      <c r="K31" t="str">
        <f t="shared" ca="1" si="10"/>
        <v/>
      </c>
      <c r="L31" t="str">
        <f t="shared" ca="1" si="11"/>
        <v/>
      </c>
      <c r="M31" t="str">
        <f t="shared" ca="1" si="12"/>
        <v/>
      </c>
      <c r="N31" t="str">
        <f t="shared" ca="1" si="13"/>
        <v/>
      </c>
      <c r="O31" t="str">
        <f t="shared" ca="1" si="14"/>
        <v/>
      </c>
      <c r="P31" t="str">
        <f t="shared" ca="1" si="15"/>
        <v/>
      </c>
      <c r="Q31" t="str">
        <f t="shared" ca="1" si="16"/>
        <v/>
      </c>
      <c r="R31" t="str">
        <f t="shared" ca="1" si="17"/>
        <v/>
      </c>
      <c r="S31" t="str">
        <f t="shared" ca="1" si="18"/>
        <v/>
      </c>
      <c r="T31" t="str">
        <f t="shared" ca="1" si="19"/>
        <v/>
      </c>
      <c r="U31" t="str">
        <f t="shared" ca="1" si="2"/>
        <v/>
      </c>
      <c r="V31" t="str">
        <f t="shared" ca="1" si="20"/>
        <v/>
      </c>
      <c r="W31" t="str">
        <f t="shared" ca="1" si="21"/>
        <v/>
      </c>
      <c r="X31" t="str">
        <f t="shared" ca="1" si="22"/>
        <v/>
      </c>
      <c r="Y31" t="str">
        <f t="shared" ca="1" si="23"/>
        <v/>
      </c>
      <c r="Z31" t="str">
        <f t="shared" ca="1" si="24"/>
        <v/>
      </c>
      <c r="AA31" t="str">
        <f t="shared" ca="1" si="25"/>
        <v/>
      </c>
      <c r="AB31" t="str">
        <f t="shared" ca="1" si="26"/>
        <v/>
      </c>
      <c r="AC31" t="str">
        <f t="shared" ca="1" si="27"/>
        <v/>
      </c>
      <c r="AD31" t="str">
        <f t="shared" ca="1" si="28"/>
        <v/>
      </c>
      <c r="AE31" t="str">
        <f t="shared" ca="1" si="29"/>
        <v/>
      </c>
      <c r="AF31" t="str">
        <f t="shared" ca="1" si="30"/>
        <v/>
      </c>
      <c r="AG31" t="str">
        <f t="shared" ca="1" si="31"/>
        <v/>
      </c>
      <c r="AH31" t="str">
        <f t="shared" ca="1" si="32"/>
        <v/>
      </c>
      <c r="AI31" t="str">
        <f t="shared" ca="1" si="33"/>
        <v/>
      </c>
      <c r="AM31" s="99">
        <v>31</v>
      </c>
    </row>
    <row r="32" spans="1:39">
      <c r="A32" s="27" t="str">
        <f>IF(ISBLANK(Setup!A32),"",Setup!A32)</f>
        <v/>
      </c>
      <c r="B32" t="str">
        <f t="shared" ca="1" si="3"/>
        <v/>
      </c>
      <c r="C32" t="str">
        <f t="shared" ca="1" si="4"/>
        <v/>
      </c>
      <c r="D32" t="str">
        <f t="shared" ca="1" si="0"/>
        <v/>
      </c>
      <c r="E32" t="str">
        <f t="shared" ca="1" si="1"/>
        <v/>
      </c>
      <c r="F32" t="str">
        <f t="shared" ca="1" si="5"/>
        <v/>
      </c>
      <c r="G32" t="str">
        <f t="shared" ca="1" si="6"/>
        <v/>
      </c>
      <c r="H32" t="str">
        <f t="shared" ca="1" si="7"/>
        <v/>
      </c>
      <c r="I32" t="str">
        <f t="shared" ca="1" si="8"/>
        <v/>
      </c>
      <c r="J32" t="str">
        <f t="shared" ca="1" si="9"/>
        <v/>
      </c>
      <c r="K32" t="str">
        <f t="shared" ca="1" si="10"/>
        <v/>
      </c>
      <c r="L32" t="str">
        <f t="shared" ca="1" si="11"/>
        <v/>
      </c>
      <c r="M32" t="str">
        <f t="shared" ca="1" si="12"/>
        <v/>
      </c>
      <c r="N32" t="str">
        <f t="shared" ca="1" si="13"/>
        <v/>
      </c>
      <c r="O32" t="str">
        <f t="shared" ca="1" si="14"/>
        <v/>
      </c>
      <c r="P32" t="str">
        <f t="shared" ca="1" si="15"/>
        <v/>
      </c>
      <c r="Q32" t="str">
        <f t="shared" ca="1" si="16"/>
        <v/>
      </c>
      <c r="R32" t="str">
        <f t="shared" ca="1" si="17"/>
        <v/>
      </c>
      <c r="S32" t="str">
        <f t="shared" ca="1" si="18"/>
        <v/>
      </c>
      <c r="T32" t="str">
        <f t="shared" ca="1" si="19"/>
        <v/>
      </c>
      <c r="U32" t="str">
        <f t="shared" ca="1" si="2"/>
        <v/>
      </c>
      <c r="V32" t="str">
        <f t="shared" ca="1" si="20"/>
        <v/>
      </c>
      <c r="W32" t="str">
        <f t="shared" ca="1" si="21"/>
        <v/>
      </c>
      <c r="X32" t="str">
        <f t="shared" ca="1" si="22"/>
        <v/>
      </c>
      <c r="Y32" t="str">
        <f t="shared" ca="1" si="23"/>
        <v/>
      </c>
      <c r="Z32" t="str">
        <f t="shared" ca="1" si="24"/>
        <v/>
      </c>
      <c r="AA32" t="str">
        <f t="shared" ca="1" si="25"/>
        <v/>
      </c>
      <c r="AB32" t="str">
        <f t="shared" ca="1" si="26"/>
        <v/>
      </c>
      <c r="AC32" t="str">
        <f t="shared" ca="1" si="27"/>
        <v/>
      </c>
      <c r="AD32" t="str">
        <f t="shared" ca="1" si="28"/>
        <v/>
      </c>
      <c r="AE32" t="str">
        <f t="shared" ca="1" si="29"/>
        <v/>
      </c>
      <c r="AF32" t="str">
        <f t="shared" ca="1" si="30"/>
        <v/>
      </c>
      <c r="AG32" t="str">
        <f t="shared" ca="1" si="31"/>
        <v/>
      </c>
      <c r="AH32" t="str">
        <f t="shared" ca="1" si="32"/>
        <v/>
      </c>
      <c r="AI32" t="str">
        <f t="shared" ca="1" si="33"/>
        <v/>
      </c>
      <c r="AM32" s="99">
        <v>32</v>
      </c>
    </row>
    <row r="33" spans="1:39">
      <c r="A33" s="27" t="str">
        <f>IF(ISBLANK(Setup!A33),"",Setup!A33)</f>
        <v/>
      </c>
      <c r="B33" t="str">
        <f t="shared" ca="1" si="3"/>
        <v/>
      </c>
      <c r="C33" t="str">
        <f t="shared" ca="1" si="4"/>
        <v/>
      </c>
      <c r="D33" t="str">
        <f t="shared" ca="1" si="0"/>
        <v/>
      </c>
      <c r="E33" t="str">
        <f t="shared" ca="1" si="1"/>
        <v/>
      </c>
      <c r="F33" t="str">
        <f t="shared" ca="1" si="5"/>
        <v/>
      </c>
      <c r="G33" t="str">
        <f t="shared" ca="1" si="6"/>
        <v/>
      </c>
      <c r="H33" t="str">
        <f t="shared" ca="1" si="7"/>
        <v/>
      </c>
      <c r="I33" t="str">
        <f t="shared" ca="1" si="8"/>
        <v/>
      </c>
      <c r="J33" t="str">
        <f t="shared" ca="1" si="9"/>
        <v/>
      </c>
      <c r="K33" t="str">
        <f t="shared" ca="1" si="10"/>
        <v/>
      </c>
      <c r="L33" t="str">
        <f t="shared" ca="1" si="11"/>
        <v/>
      </c>
      <c r="M33" t="str">
        <f t="shared" ca="1" si="12"/>
        <v/>
      </c>
      <c r="N33" t="str">
        <f t="shared" ca="1" si="13"/>
        <v/>
      </c>
      <c r="O33" t="str">
        <f t="shared" ca="1" si="14"/>
        <v/>
      </c>
      <c r="P33" t="str">
        <f t="shared" ca="1" si="15"/>
        <v/>
      </c>
      <c r="Q33" t="str">
        <f t="shared" ca="1" si="16"/>
        <v/>
      </c>
      <c r="R33" t="str">
        <f t="shared" ca="1" si="17"/>
        <v/>
      </c>
      <c r="S33" t="str">
        <f t="shared" ca="1" si="18"/>
        <v/>
      </c>
      <c r="T33" t="str">
        <f t="shared" ca="1" si="19"/>
        <v/>
      </c>
      <c r="U33" t="str">
        <f t="shared" ca="1" si="2"/>
        <v/>
      </c>
      <c r="V33" t="str">
        <f t="shared" ca="1" si="20"/>
        <v/>
      </c>
      <c r="W33" t="str">
        <f t="shared" ca="1" si="21"/>
        <v/>
      </c>
      <c r="X33" t="str">
        <f t="shared" ca="1" si="22"/>
        <v/>
      </c>
      <c r="Y33" t="str">
        <f t="shared" ca="1" si="23"/>
        <v/>
      </c>
      <c r="Z33" t="str">
        <f t="shared" ca="1" si="24"/>
        <v/>
      </c>
      <c r="AA33" t="str">
        <f t="shared" ca="1" si="25"/>
        <v/>
      </c>
      <c r="AB33" t="str">
        <f t="shared" ca="1" si="26"/>
        <v/>
      </c>
      <c r="AC33" t="str">
        <f t="shared" ca="1" si="27"/>
        <v/>
      </c>
      <c r="AD33" t="str">
        <f t="shared" ca="1" si="28"/>
        <v/>
      </c>
      <c r="AE33" t="str">
        <f t="shared" ca="1" si="29"/>
        <v/>
      </c>
      <c r="AF33" t="str">
        <f t="shared" ca="1" si="30"/>
        <v/>
      </c>
      <c r="AG33" t="str">
        <f t="shared" ca="1" si="31"/>
        <v/>
      </c>
      <c r="AH33" t="str">
        <f t="shared" ca="1" si="32"/>
        <v/>
      </c>
      <c r="AI33" t="str">
        <f t="shared" ca="1" si="33"/>
        <v/>
      </c>
      <c r="AM33" s="26">
        <v>33</v>
      </c>
    </row>
    <row r="34" spans="1:39">
      <c r="A34" s="27" t="str">
        <f>IF(ISBLANK(Setup!A34),"",Setup!A34)</f>
        <v/>
      </c>
      <c r="B34" t="str">
        <f t="shared" ca="1" si="3"/>
        <v/>
      </c>
      <c r="C34" t="str">
        <f t="shared" ca="1" si="4"/>
        <v/>
      </c>
      <c r="D34" t="str">
        <f t="shared" ca="1" si="0"/>
        <v/>
      </c>
      <c r="E34" t="str">
        <f t="shared" ca="1" si="1"/>
        <v/>
      </c>
      <c r="F34" t="str">
        <f t="shared" ca="1" si="5"/>
        <v/>
      </c>
      <c r="G34" t="str">
        <f t="shared" ca="1" si="6"/>
        <v/>
      </c>
      <c r="H34" t="str">
        <f t="shared" ca="1" si="7"/>
        <v/>
      </c>
      <c r="I34" t="str">
        <f t="shared" ca="1" si="8"/>
        <v/>
      </c>
      <c r="J34" t="str">
        <f t="shared" ca="1" si="9"/>
        <v/>
      </c>
      <c r="K34" t="str">
        <f t="shared" ca="1" si="10"/>
        <v/>
      </c>
      <c r="L34" t="str">
        <f t="shared" ca="1" si="11"/>
        <v/>
      </c>
      <c r="M34" t="str">
        <f t="shared" ca="1" si="12"/>
        <v/>
      </c>
      <c r="N34" t="str">
        <f t="shared" ca="1" si="13"/>
        <v/>
      </c>
      <c r="O34" t="str">
        <f t="shared" ca="1" si="14"/>
        <v/>
      </c>
      <c r="P34" t="str">
        <f t="shared" ca="1" si="15"/>
        <v/>
      </c>
      <c r="Q34" t="str">
        <f t="shared" ca="1" si="16"/>
        <v/>
      </c>
      <c r="R34" t="str">
        <f t="shared" ca="1" si="17"/>
        <v/>
      </c>
      <c r="S34" t="str">
        <f t="shared" ca="1" si="18"/>
        <v/>
      </c>
      <c r="T34" t="str">
        <f t="shared" ca="1" si="19"/>
        <v/>
      </c>
      <c r="U34" t="str">
        <f t="shared" ca="1" si="2"/>
        <v/>
      </c>
      <c r="V34" t="str">
        <f t="shared" ca="1" si="20"/>
        <v/>
      </c>
      <c r="W34" t="str">
        <f t="shared" ca="1" si="21"/>
        <v/>
      </c>
      <c r="X34" t="str">
        <f t="shared" ca="1" si="22"/>
        <v/>
      </c>
      <c r="Y34" t="str">
        <f t="shared" ca="1" si="23"/>
        <v/>
      </c>
      <c r="Z34" t="str">
        <f t="shared" ca="1" si="24"/>
        <v/>
      </c>
      <c r="AA34" t="str">
        <f t="shared" ca="1" si="25"/>
        <v/>
      </c>
      <c r="AB34" t="str">
        <f t="shared" ca="1" si="26"/>
        <v/>
      </c>
      <c r="AC34" t="str">
        <f t="shared" ca="1" si="27"/>
        <v/>
      </c>
      <c r="AD34" t="str">
        <f t="shared" ca="1" si="28"/>
        <v/>
      </c>
      <c r="AE34" t="str">
        <f t="shared" ca="1" si="29"/>
        <v/>
      </c>
      <c r="AF34" t="str">
        <f t="shared" ca="1" si="30"/>
        <v/>
      </c>
      <c r="AG34" t="str">
        <f t="shared" ca="1" si="31"/>
        <v/>
      </c>
      <c r="AH34" t="str">
        <f t="shared" ca="1" si="32"/>
        <v/>
      </c>
      <c r="AI34" t="str">
        <f t="shared" ca="1" si="33"/>
        <v/>
      </c>
      <c r="AM34" s="99">
        <v>34</v>
      </c>
    </row>
    <row r="35" spans="1:39">
      <c r="A35" s="27" t="str">
        <f>IF(ISBLANK(Setup!A35),"",Setup!A35)</f>
        <v/>
      </c>
      <c r="B35" t="str">
        <f t="shared" ca="1" si="3"/>
        <v/>
      </c>
      <c r="C35" t="str">
        <f t="shared" ca="1" si="4"/>
        <v/>
      </c>
      <c r="D35" t="str">
        <f t="shared" ca="1" si="0"/>
        <v/>
      </c>
      <c r="E35" t="str">
        <f t="shared" ca="1" si="1"/>
        <v/>
      </c>
      <c r="F35" t="str">
        <f t="shared" ca="1" si="5"/>
        <v/>
      </c>
      <c r="G35" t="str">
        <f t="shared" ca="1" si="6"/>
        <v/>
      </c>
      <c r="H35" t="str">
        <f t="shared" ca="1" si="7"/>
        <v/>
      </c>
      <c r="I35" t="str">
        <f t="shared" ca="1" si="8"/>
        <v/>
      </c>
      <c r="J35" t="str">
        <f t="shared" ca="1" si="9"/>
        <v/>
      </c>
      <c r="K35" t="str">
        <f t="shared" ca="1" si="10"/>
        <v/>
      </c>
      <c r="L35" t="str">
        <f t="shared" ca="1" si="11"/>
        <v/>
      </c>
      <c r="M35" t="str">
        <f t="shared" ca="1" si="12"/>
        <v/>
      </c>
      <c r="N35" t="str">
        <f t="shared" ca="1" si="13"/>
        <v/>
      </c>
      <c r="O35" t="str">
        <f t="shared" ca="1" si="14"/>
        <v/>
      </c>
      <c r="P35" t="str">
        <f t="shared" ca="1" si="15"/>
        <v/>
      </c>
      <c r="Q35" t="str">
        <f t="shared" ca="1" si="16"/>
        <v/>
      </c>
      <c r="R35" t="str">
        <f t="shared" ca="1" si="17"/>
        <v/>
      </c>
      <c r="S35" t="str">
        <f t="shared" ca="1" si="18"/>
        <v/>
      </c>
      <c r="T35" t="str">
        <f t="shared" ca="1" si="19"/>
        <v/>
      </c>
      <c r="U35" t="str">
        <f t="shared" ca="1" si="2"/>
        <v/>
      </c>
      <c r="V35" t="str">
        <f t="shared" ca="1" si="20"/>
        <v/>
      </c>
      <c r="W35" t="str">
        <f t="shared" ca="1" si="21"/>
        <v/>
      </c>
      <c r="X35" t="str">
        <f t="shared" ca="1" si="22"/>
        <v/>
      </c>
      <c r="Y35" t="str">
        <f t="shared" ca="1" si="23"/>
        <v/>
      </c>
      <c r="Z35" t="str">
        <f t="shared" ca="1" si="24"/>
        <v/>
      </c>
      <c r="AA35" t="str">
        <f t="shared" ca="1" si="25"/>
        <v/>
      </c>
      <c r="AB35" t="str">
        <f t="shared" ca="1" si="26"/>
        <v/>
      </c>
      <c r="AC35" t="str">
        <f t="shared" ca="1" si="27"/>
        <v/>
      </c>
      <c r="AD35" t="str">
        <f t="shared" ca="1" si="28"/>
        <v/>
      </c>
      <c r="AE35" t="str">
        <f t="shared" ca="1" si="29"/>
        <v/>
      </c>
      <c r="AF35" t="str">
        <f t="shared" ca="1" si="30"/>
        <v/>
      </c>
      <c r="AG35" t="str">
        <f t="shared" ca="1" si="31"/>
        <v/>
      </c>
      <c r="AH35" t="str">
        <f t="shared" ref="AH35:AH66" ca="1" si="34">IF(NOT(A35=""),IFERROR(MEDIAN(INDIRECT("'Defense by Alliance'!T"&amp;3+13*(AG35-2)&amp;":T"&amp;14+13*(AG35-2))),0),"")</f>
        <v/>
      </c>
      <c r="AI35" t="str">
        <f t="shared" ref="AI35:AI66" ca="1" si="35">IF(NOT(A35=""),IFERROR(MEDIAN(INDIRECT("'Defense by Alliance'!U"&amp;3+13*(AG35-2)&amp;":U"&amp;14+13*(AG35-2))),0),"")</f>
        <v/>
      </c>
      <c r="AM35" s="99">
        <v>35</v>
      </c>
    </row>
    <row r="36" spans="1:39">
      <c r="A36" s="27" t="str">
        <f>IF(ISBLANK(Setup!A36),"",Setup!A36)</f>
        <v/>
      </c>
      <c r="B36" t="str">
        <f t="shared" ca="1" si="3"/>
        <v/>
      </c>
      <c r="C36" t="str">
        <f t="shared" ca="1" si="4"/>
        <v/>
      </c>
      <c r="D36" t="str">
        <f t="shared" ca="1" si="0"/>
        <v/>
      </c>
      <c r="E36" t="str">
        <f t="shared" ca="1" si="1"/>
        <v/>
      </c>
      <c r="F36" t="str">
        <f t="shared" ca="1" si="5"/>
        <v/>
      </c>
      <c r="G36" t="str">
        <f t="shared" ca="1" si="6"/>
        <v/>
      </c>
      <c r="H36" t="str">
        <f t="shared" ca="1" si="7"/>
        <v/>
      </c>
      <c r="I36" t="str">
        <f t="shared" ca="1" si="8"/>
        <v/>
      </c>
      <c r="J36" t="str">
        <f t="shared" ca="1" si="9"/>
        <v/>
      </c>
      <c r="K36" t="str">
        <f t="shared" ca="1" si="10"/>
        <v/>
      </c>
      <c r="L36" t="str">
        <f t="shared" ca="1" si="11"/>
        <v/>
      </c>
      <c r="M36" t="str">
        <f t="shared" ca="1" si="12"/>
        <v/>
      </c>
      <c r="N36" t="str">
        <f t="shared" ca="1" si="13"/>
        <v/>
      </c>
      <c r="O36" t="str">
        <f t="shared" ca="1" si="14"/>
        <v/>
      </c>
      <c r="P36" t="str">
        <f t="shared" ca="1" si="15"/>
        <v/>
      </c>
      <c r="Q36" t="str">
        <f t="shared" ca="1" si="16"/>
        <v/>
      </c>
      <c r="R36" t="str">
        <f t="shared" ca="1" si="17"/>
        <v/>
      </c>
      <c r="S36" t="str">
        <f t="shared" ca="1" si="18"/>
        <v/>
      </c>
      <c r="T36" t="str">
        <f t="shared" ca="1" si="19"/>
        <v/>
      </c>
      <c r="U36" t="str">
        <f t="shared" ca="1" si="2"/>
        <v/>
      </c>
      <c r="V36" t="str">
        <f t="shared" ca="1" si="20"/>
        <v/>
      </c>
      <c r="W36" t="str">
        <f t="shared" ca="1" si="21"/>
        <v/>
      </c>
      <c r="X36" t="str">
        <f t="shared" ca="1" si="22"/>
        <v/>
      </c>
      <c r="Y36" t="str">
        <f t="shared" ca="1" si="23"/>
        <v/>
      </c>
      <c r="Z36" t="str">
        <f t="shared" ca="1" si="24"/>
        <v/>
      </c>
      <c r="AA36" t="str">
        <f t="shared" ca="1" si="25"/>
        <v/>
      </c>
      <c r="AB36" t="str">
        <f t="shared" ca="1" si="26"/>
        <v/>
      </c>
      <c r="AC36" t="str">
        <f t="shared" ca="1" si="27"/>
        <v/>
      </c>
      <c r="AD36" t="str">
        <f t="shared" ca="1" si="28"/>
        <v/>
      </c>
      <c r="AE36" t="str">
        <f t="shared" ca="1" si="29"/>
        <v/>
      </c>
      <c r="AF36" t="str">
        <f t="shared" ca="1" si="30"/>
        <v/>
      </c>
      <c r="AG36" t="str">
        <f t="shared" ca="1" si="31"/>
        <v/>
      </c>
      <c r="AH36" t="str">
        <f t="shared" ca="1" si="34"/>
        <v/>
      </c>
      <c r="AI36" t="str">
        <f t="shared" ca="1" si="35"/>
        <v/>
      </c>
    </row>
    <row r="37" spans="1:39">
      <c r="A37" s="27" t="str">
        <f>IF(ISBLANK(Setup!A37),"",Setup!A37)</f>
        <v/>
      </c>
      <c r="B37" t="str">
        <f t="shared" ca="1" si="3"/>
        <v/>
      </c>
      <c r="C37" t="str">
        <f t="shared" ca="1" si="4"/>
        <v/>
      </c>
      <c r="D37" t="str">
        <f t="shared" ca="1" si="0"/>
        <v/>
      </c>
      <c r="E37" t="str">
        <f t="shared" ca="1" si="1"/>
        <v/>
      </c>
      <c r="F37" t="str">
        <f t="shared" ca="1" si="5"/>
        <v/>
      </c>
      <c r="G37" t="str">
        <f t="shared" ca="1" si="6"/>
        <v/>
      </c>
      <c r="H37" t="str">
        <f t="shared" ca="1" si="7"/>
        <v/>
      </c>
      <c r="I37" t="str">
        <f t="shared" ca="1" si="8"/>
        <v/>
      </c>
      <c r="J37" t="str">
        <f t="shared" ca="1" si="9"/>
        <v/>
      </c>
      <c r="K37" t="str">
        <f t="shared" ca="1" si="10"/>
        <v/>
      </c>
      <c r="L37" t="str">
        <f t="shared" ca="1" si="11"/>
        <v/>
      </c>
      <c r="M37" t="str">
        <f t="shared" ca="1" si="12"/>
        <v/>
      </c>
      <c r="N37" t="str">
        <f t="shared" ca="1" si="13"/>
        <v/>
      </c>
      <c r="O37" t="str">
        <f t="shared" ca="1" si="14"/>
        <v/>
      </c>
      <c r="P37" t="str">
        <f t="shared" ca="1" si="15"/>
        <v/>
      </c>
      <c r="Q37" t="str">
        <f t="shared" ca="1" si="16"/>
        <v/>
      </c>
      <c r="R37" t="str">
        <f t="shared" ca="1" si="17"/>
        <v/>
      </c>
      <c r="S37" t="str">
        <f t="shared" ca="1" si="18"/>
        <v/>
      </c>
      <c r="T37" t="str">
        <f t="shared" ca="1" si="19"/>
        <v/>
      </c>
      <c r="U37" t="str">
        <f t="shared" ca="1" si="2"/>
        <v/>
      </c>
      <c r="V37" t="str">
        <f t="shared" ca="1" si="20"/>
        <v/>
      </c>
      <c r="W37" t="str">
        <f t="shared" ca="1" si="21"/>
        <v/>
      </c>
      <c r="X37" t="str">
        <f t="shared" ca="1" si="22"/>
        <v/>
      </c>
      <c r="Y37" t="str">
        <f t="shared" ca="1" si="23"/>
        <v/>
      </c>
      <c r="Z37" t="str">
        <f t="shared" ca="1" si="24"/>
        <v/>
      </c>
      <c r="AA37" t="str">
        <f t="shared" ca="1" si="25"/>
        <v/>
      </c>
      <c r="AB37" t="str">
        <f t="shared" ca="1" si="26"/>
        <v/>
      </c>
      <c r="AC37" t="str">
        <f t="shared" ca="1" si="27"/>
        <v/>
      </c>
      <c r="AD37" t="str">
        <f t="shared" ca="1" si="28"/>
        <v/>
      </c>
      <c r="AE37" t="str">
        <f t="shared" ca="1" si="29"/>
        <v/>
      </c>
      <c r="AF37" t="str">
        <f t="shared" ca="1" si="30"/>
        <v/>
      </c>
      <c r="AG37" t="str">
        <f t="shared" ca="1" si="31"/>
        <v/>
      </c>
      <c r="AH37" t="str">
        <f t="shared" ca="1" si="34"/>
        <v/>
      </c>
      <c r="AI37" t="str">
        <f t="shared" ca="1" si="35"/>
        <v/>
      </c>
    </row>
    <row r="38" spans="1:39">
      <c r="A38" s="27" t="str">
        <f>IF(ISBLANK(Setup!A38),"",Setup!A38)</f>
        <v/>
      </c>
      <c r="B38" t="str">
        <f t="shared" ca="1" si="3"/>
        <v/>
      </c>
      <c r="C38" t="str">
        <f t="shared" ca="1" si="4"/>
        <v/>
      </c>
      <c r="D38" t="str">
        <f t="shared" ca="1" si="0"/>
        <v/>
      </c>
      <c r="E38" t="str">
        <f t="shared" ca="1" si="1"/>
        <v/>
      </c>
      <c r="F38" t="str">
        <f t="shared" ca="1" si="5"/>
        <v/>
      </c>
      <c r="G38" t="str">
        <f t="shared" ca="1" si="6"/>
        <v/>
      </c>
      <c r="H38" t="str">
        <f t="shared" ca="1" si="7"/>
        <v/>
      </c>
      <c r="I38" t="str">
        <f t="shared" ca="1" si="8"/>
        <v/>
      </c>
      <c r="J38" t="str">
        <f t="shared" ca="1" si="9"/>
        <v/>
      </c>
      <c r="K38" t="str">
        <f t="shared" ca="1" si="10"/>
        <v/>
      </c>
      <c r="L38" t="str">
        <f t="shared" ca="1" si="11"/>
        <v/>
      </c>
      <c r="M38" t="str">
        <f t="shared" ca="1" si="12"/>
        <v/>
      </c>
      <c r="N38" t="str">
        <f t="shared" ca="1" si="13"/>
        <v/>
      </c>
      <c r="O38" t="str">
        <f t="shared" ca="1" si="14"/>
        <v/>
      </c>
      <c r="P38" t="str">
        <f t="shared" ca="1" si="15"/>
        <v/>
      </c>
      <c r="Q38" t="str">
        <f t="shared" ca="1" si="16"/>
        <v/>
      </c>
      <c r="R38" t="str">
        <f t="shared" ca="1" si="17"/>
        <v/>
      </c>
      <c r="S38" t="str">
        <f t="shared" ca="1" si="18"/>
        <v/>
      </c>
      <c r="T38" t="str">
        <f t="shared" ca="1" si="19"/>
        <v/>
      </c>
      <c r="U38" t="str">
        <f t="shared" ca="1" si="2"/>
        <v/>
      </c>
      <c r="V38" t="str">
        <f t="shared" ca="1" si="20"/>
        <v/>
      </c>
      <c r="W38" t="str">
        <f t="shared" ca="1" si="21"/>
        <v/>
      </c>
      <c r="X38" t="str">
        <f t="shared" ca="1" si="22"/>
        <v/>
      </c>
      <c r="Y38" t="str">
        <f t="shared" ca="1" si="23"/>
        <v/>
      </c>
      <c r="Z38" t="str">
        <f t="shared" ca="1" si="24"/>
        <v/>
      </c>
      <c r="AA38" t="str">
        <f t="shared" ca="1" si="25"/>
        <v/>
      </c>
      <c r="AB38" t="str">
        <f t="shared" ca="1" si="26"/>
        <v/>
      </c>
      <c r="AC38" t="str">
        <f t="shared" ca="1" si="27"/>
        <v/>
      </c>
      <c r="AD38" t="str">
        <f t="shared" ca="1" si="28"/>
        <v/>
      </c>
      <c r="AE38" t="str">
        <f t="shared" ca="1" si="29"/>
        <v/>
      </c>
      <c r="AF38" t="str">
        <f t="shared" ca="1" si="30"/>
        <v/>
      </c>
      <c r="AG38" t="str">
        <f t="shared" ca="1" si="31"/>
        <v/>
      </c>
      <c r="AH38" t="str">
        <f t="shared" ca="1" si="34"/>
        <v/>
      </c>
      <c r="AI38" t="str">
        <f t="shared" ca="1" si="35"/>
        <v/>
      </c>
    </row>
    <row r="39" spans="1:39">
      <c r="A39" s="27" t="str">
        <f>IF(ISBLANK(Setup!A39),"",Setup!A39)</f>
        <v/>
      </c>
      <c r="B39" t="str">
        <f t="shared" ca="1" si="3"/>
        <v/>
      </c>
      <c r="C39" t="str">
        <f t="shared" ca="1" si="4"/>
        <v/>
      </c>
      <c r="D39" t="str">
        <f t="shared" ca="1" si="0"/>
        <v/>
      </c>
      <c r="E39" t="str">
        <f t="shared" ca="1" si="1"/>
        <v/>
      </c>
      <c r="F39" t="str">
        <f t="shared" ca="1" si="5"/>
        <v/>
      </c>
      <c r="G39" t="str">
        <f t="shared" ca="1" si="6"/>
        <v/>
      </c>
      <c r="H39" t="str">
        <f t="shared" ca="1" si="7"/>
        <v/>
      </c>
      <c r="I39" t="str">
        <f t="shared" ca="1" si="8"/>
        <v/>
      </c>
      <c r="J39" t="str">
        <f t="shared" ca="1" si="9"/>
        <v/>
      </c>
      <c r="K39" t="str">
        <f t="shared" ca="1" si="10"/>
        <v/>
      </c>
      <c r="L39" t="str">
        <f t="shared" ca="1" si="11"/>
        <v/>
      </c>
      <c r="M39" t="str">
        <f t="shared" ca="1" si="12"/>
        <v/>
      </c>
      <c r="N39" t="str">
        <f t="shared" ca="1" si="13"/>
        <v/>
      </c>
      <c r="O39" t="str">
        <f t="shared" ca="1" si="14"/>
        <v/>
      </c>
      <c r="P39" t="str">
        <f t="shared" ca="1" si="15"/>
        <v/>
      </c>
      <c r="Q39" t="str">
        <f t="shared" ca="1" si="16"/>
        <v/>
      </c>
      <c r="R39" t="str">
        <f t="shared" ca="1" si="17"/>
        <v/>
      </c>
      <c r="S39" t="str">
        <f t="shared" ca="1" si="18"/>
        <v/>
      </c>
      <c r="T39" t="str">
        <f t="shared" ca="1" si="19"/>
        <v/>
      </c>
      <c r="U39" t="str">
        <f t="shared" ca="1" si="2"/>
        <v/>
      </c>
      <c r="V39" t="str">
        <f t="shared" ca="1" si="20"/>
        <v/>
      </c>
      <c r="W39" t="str">
        <f t="shared" ca="1" si="21"/>
        <v/>
      </c>
      <c r="X39" t="str">
        <f t="shared" ca="1" si="22"/>
        <v/>
      </c>
      <c r="Y39" t="str">
        <f t="shared" ca="1" si="23"/>
        <v/>
      </c>
      <c r="Z39" t="str">
        <f t="shared" ca="1" si="24"/>
        <v/>
      </c>
      <c r="AA39" t="str">
        <f t="shared" ca="1" si="25"/>
        <v/>
      </c>
      <c r="AB39" t="str">
        <f t="shared" ca="1" si="26"/>
        <v/>
      </c>
      <c r="AC39" t="str">
        <f t="shared" ca="1" si="27"/>
        <v/>
      </c>
      <c r="AD39" t="str">
        <f t="shared" ca="1" si="28"/>
        <v/>
      </c>
      <c r="AE39" t="str">
        <f t="shared" ca="1" si="29"/>
        <v/>
      </c>
      <c r="AF39" t="str">
        <f t="shared" ca="1" si="30"/>
        <v/>
      </c>
      <c r="AG39" t="str">
        <f t="shared" ca="1" si="31"/>
        <v/>
      </c>
      <c r="AH39" t="str">
        <f t="shared" ca="1" si="34"/>
        <v/>
      </c>
      <c r="AI39" t="str">
        <f t="shared" ca="1" si="35"/>
        <v/>
      </c>
    </row>
    <row r="40" spans="1:39">
      <c r="A40" s="27" t="str">
        <f>IF(ISBLANK(Setup!A40),"",Setup!A40)</f>
        <v/>
      </c>
      <c r="B40" t="str">
        <f t="shared" ca="1" si="3"/>
        <v/>
      </c>
      <c r="C40" t="str">
        <f t="shared" ca="1" si="4"/>
        <v/>
      </c>
      <c r="D40" t="str">
        <f t="shared" ca="1" si="0"/>
        <v/>
      </c>
      <c r="E40" t="str">
        <f t="shared" ca="1" si="1"/>
        <v/>
      </c>
      <c r="F40" t="str">
        <f t="shared" ca="1" si="5"/>
        <v/>
      </c>
      <c r="G40" t="str">
        <f t="shared" ca="1" si="6"/>
        <v/>
      </c>
      <c r="H40" t="str">
        <f t="shared" ca="1" si="7"/>
        <v/>
      </c>
      <c r="I40" t="str">
        <f t="shared" ca="1" si="8"/>
        <v/>
      </c>
      <c r="J40" t="str">
        <f t="shared" ca="1" si="9"/>
        <v/>
      </c>
      <c r="K40" t="str">
        <f t="shared" ca="1" si="10"/>
        <v/>
      </c>
      <c r="L40" t="str">
        <f t="shared" ca="1" si="11"/>
        <v/>
      </c>
      <c r="M40" t="str">
        <f t="shared" ca="1" si="12"/>
        <v/>
      </c>
      <c r="N40" t="str">
        <f t="shared" ca="1" si="13"/>
        <v/>
      </c>
      <c r="O40" t="str">
        <f t="shared" ca="1" si="14"/>
        <v/>
      </c>
      <c r="P40" t="str">
        <f t="shared" ca="1" si="15"/>
        <v/>
      </c>
      <c r="Q40" t="str">
        <f t="shared" ca="1" si="16"/>
        <v/>
      </c>
      <c r="R40" t="str">
        <f t="shared" ca="1" si="17"/>
        <v/>
      </c>
      <c r="S40" t="str">
        <f t="shared" ca="1" si="18"/>
        <v/>
      </c>
      <c r="T40" t="str">
        <f t="shared" ca="1" si="19"/>
        <v/>
      </c>
      <c r="U40" t="str">
        <f t="shared" ca="1" si="2"/>
        <v/>
      </c>
      <c r="V40" t="str">
        <f t="shared" ca="1" si="20"/>
        <v/>
      </c>
      <c r="W40" t="str">
        <f t="shared" ca="1" si="21"/>
        <v/>
      </c>
      <c r="X40" t="str">
        <f t="shared" ca="1" si="22"/>
        <v/>
      </c>
      <c r="Y40" t="str">
        <f t="shared" ca="1" si="23"/>
        <v/>
      </c>
      <c r="Z40" t="str">
        <f t="shared" ca="1" si="24"/>
        <v/>
      </c>
      <c r="AA40" t="str">
        <f t="shared" ca="1" si="25"/>
        <v/>
      </c>
      <c r="AB40" t="str">
        <f t="shared" ca="1" si="26"/>
        <v/>
      </c>
      <c r="AC40" t="str">
        <f t="shared" ca="1" si="27"/>
        <v/>
      </c>
      <c r="AD40" t="str">
        <f t="shared" ca="1" si="28"/>
        <v/>
      </c>
      <c r="AE40" t="str">
        <f t="shared" ca="1" si="29"/>
        <v/>
      </c>
      <c r="AF40" t="str">
        <f t="shared" ca="1" si="30"/>
        <v/>
      </c>
      <c r="AG40" t="str">
        <f t="shared" ca="1" si="31"/>
        <v/>
      </c>
      <c r="AH40" t="str">
        <f t="shared" ca="1" si="34"/>
        <v/>
      </c>
      <c r="AI40" t="str">
        <f t="shared" ca="1" si="35"/>
        <v/>
      </c>
    </row>
    <row r="41" spans="1:39">
      <c r="A41" s="27" t="str">
        <f>IF(ISBLANK(Setup!A41),"",Setup!A41)</f>
        <v/>
      </c>
      <c r="B41" t="str">
        <f t="shared" ca="1" si="3"/>
        <v/>
      </c>
      <c r="C41" t="str">
        <f t="shared" ca="1" si="4"/>
        <v/>
      </c>
      <c r="D41" t="str">
        <f t="shared" ca="1" si="0"/>
        <v/>
      </c>
      <c r="E41" t="str">
        <f t="shared" ca="1" si="1"/>
        <v/>
      </c>
      <c r="F41" t="str">
        <f t="shared" ca="1" si="5"/>
        <v/>
      </c>
      <c r="G41" t="str">
        <f t="shared" ca="1" si="6"/>
        <v/>
      </c>
      <c r="H41" t="str">
        <f t="shared" ca="1" si="7"/>
        <v/>
      </c>
      <c r="I41" t="str">
        <f t="shared" ca="1" si="8"/>
        <v/>
      </c>
      <c r="J41" t="str">
        <f t="shared" ca="1" si="9"/>
        <v/>
      </c>
      <c r="K41" t="str">
        <f t="shared" ca="1" si="10"/>
        <v/>
      </c>
      <c r="L41" t="str">
        <f t="shared" ca="1" si="11"/>
        <v/>
      </c>
      <c r="M41" t="str">
        <f t="shared" ca="1" si="12"/>
        <v/>
      </c>
      <c r="N41" t="str">
        <f t="shared" ca="1" si="13"/>
        <v/>
      </c>
      <c r="O41" t="str">
        <f t="shared" ca="1" si="14"/>
        <v/>
      </c>
      <c r="P41" t="str">
        <f t="shared" ca="1" si="15"/>
        <v/>
      </c>
      <c r="Q41" t="str">
        <f t="shared" ca="1" si="16"/>
        <v/>
      </c>
      <c r="R41" t="str">
        <f t="shared" ca="1" si="17"/>
        <v/>
      </c>
      <c r="S41" t="str">
        <f t="shared" ca="1" si="18"/>
        <v/>
      </c>
      <c r="T41" t="str">
        <f t="shared" ca="1" si="19"/>
        <v/>
      </c>
      <c r="U41" t="str">
        <f t="shared" ca="1" si="2"/>
        <v/>
      </c>
      <c r="V41" t="str">
        <f t="shared" ca="1" si="20"/>
        <v/>
      </c>
      <c r="W41" t="str">
        <f t="shared" ca="1" si="21"/>
        <v/>
      </c>
      <c r="X41" t="str">
        <f t="shared" ca="1" si="22"/>
        <v/>
      </c>
      <c r="Y41" t="str">
        <f t="shared" ca="1" si="23"/>
        <v/>
      </c>
      <c r="Z41" t="str">
        <f t="shared" ca="1" si="24"/>
        <v/>
      </c>
      <c r="AA41" t="str">
        <f t="shared" ca="1" si="25"/>
        <v/>
      </c>
      <c r="AB41" t="str">
        <f t="shared" ca="1" si="26"/>
        <v/>
      </c>
      <c r="AC41" t="str">
        <f t="shared" ca="1" si="27"/>
        <v/>
      </c>
      <c r="AD41" t="str">
        <f t="shared" ca="1" si="28"/>
        <v/>
      </c>
      <c r="AE41" t="str">
        <f t="shared" ca="1" si="29"/>
        <v/>
      </c>
      <c r="AF41" t="str">
        <f t="shared" ca="1" si="30"/>
        <v/>
      </c>
      <c r="AG41" t="str">
        <f t="shared" ca="1" si="31"/>
        <v/>
      </c>
      <c r="AH41" t="str">
        <f t="shared" ca="1" si="34"/>
        <v/>
      </c>
      <c r="AI41" t="str">
        <f t="shared" ca="1" si="35"/>
        <v/>
      </c>
    </row>
    <row r="42" spans="1:39">
      <c r="A42" s="27" t="str">
        <f>IF(ISBLANK(Setup!A42),"",Setup!A42)</f>
        <v/>
      </c>
      <c r="B42" t="str">
        <f t="shared" ca="1" si="3"/>
        <v/>
      </c>
      <c r="C42" t="str">
        <f t="shared" ca="1" si="4"/>
        <v/>
      </c>
      <c r="D42" t="str">
        <f t="shared" ca="1" si="0"/>
        <v/>
      </c>
      <c r="E42" t="str">
        <f t="shared" ca="1" si="1"/>
        <v/>
      </c>
      <c r="F42" t="str">
        <f t="shared" ca="1" si="5"/>
        <v/>
      </c>
      <c r="G42" t="str">
        <f t="shared" ca="1" si="6"/>
        <v/>
      </c>
      <c r="H42" t="str">
        <f t="shared" ca="1" si="7"/>
        <v/>
      </c>
      <c r="I42" t="str">
        <f t="shared" ca="1" si="8"/>
        <v/>
      </c>
      <c r="J42" t="str">
        <f t="shared" ca="1" si="9"/>
        <v/>
      </c>
      <c r="K42" t="str">
        <f t="shared" ca="1" si="10"/>
        <v/>
      </c>
      <c r="L42" t="str">
        <f t="shared" ca="1" si="11"/>
        <v/>
      </c>
      <c r="M42" t="str">
        <f t="shared" ca="1" si="12"/>
        <v/>
      </c>
      <c r="N42" t="str">
        <f t="shared" ca="1" si="13"/>
        <v/>
      </c>
      <c r="O42" t="str">
        <f t="shared" ca="1" si="14"/>
        <v/>
      </c>
      <c r="P42" t="str">
        <f t="shared" ca="1" si="15"/>
        <v/>
      </c>
      <c r="Q42" t="str">
        <f t="shared" ca="1" si="16"/>
        <v/>
      </c>
      <c r="R42" t="str">
        <f t="shared" ca="1" si="17"/>
        <v/>
      </c>
      <c r="S42" t="str">
        <f t="shared" ca="1" si="18"/>
        <v/>
      </c>
      <c r="T42" t="str">
        <f t="shared" ca="1" si="19"/>
        <v/>
      </c>
      <c r="U42" t="str">
        <f t="shared" ca="1" si="2"/>
        <v/>
      </c>
      <c r="V42" t="str">
        <f t="shared" ca="1" si="20"/>
        <v/>
      </c>
      <c r="W42" t="str">
        <f t="shared" ca="1" si="21"/>
        <v/>
      </c>
      <c r="X42" t="str">
        <f t="shared" ca="1" si="22"/>
        <v/>
      </c>
      <c r="Y42" t="str">
        <f t="shared" ca="1" si="23"/>
        <v/>
      </c>
      <c r="Z42" t="str">
        <f t="shared" ca="1" si="24"/>
        <v/>
      </c>
      <c r="AA42" t="str">
        <f t="shared" ca="1" si="25"/>
        <v/>
      </c>
      <c r="AB42" t="str">
        <f t="shared" ca="1" si="26"/>
        <v/>
      </c>
      <c r="AC42" t="str">
        <f t="shared" ca="1" si="27"/>
        <v/>
      </c>
      <c r="AD42" t="str">
        <f t="shared" ca="1" si="28"/>
        <v/>
      </c>
      <c r="AE42" t="str">
        <f t="shared" ca="1" si="29"/>
        <v/>
      </c>
      <c r="AF42" t="str">
        <f t="shared" ca="1" si="30"/>
        <v/>
      </c>
      <c r="AG42" t="str">
        <f t="shared" ca="1" si="31"/>
        <v/>
      </c>
      <c r="AH42" t="str">
        <f t="shared" ca="1" si="34"/>
        <v/>
      </c>
      <c r="AI42" t="str">
        <f t="shared" ca="1" si="35"/>
        <v/>
      </c>
    </row>
    <row r="43" spans="1:39">
      <c r="A43" s="27" t="str">
        <f>IF(ISBLANK(Setup!A43),"",Setup!A43)</f>
        <v/>
      </c>
      <c r="B43" t="str">
        <f t="shared" ca="1" si="3"/>
        <v/>
      </c>
      <c r="C43" t="str">
        <f t="shared" ca="1" si="4"/>
        <v/>
      </c>
      <c r="D43" t="str">
        <f t="shared" ca="1" si="0"/>
        <v/>
      </c>
      <c r="E43" t="str">
        <f t="shared" ca="1" si="1"/>
        <v/>
      </c>
      <c r="F43" t="str">
        <f t="shared" ca="1" si="5"/>
        <v/>
      </c>
      <c r="G43" t="str">
        <f t="shared" ca="1" si="6"/>
        <v/>
      </c>
      <c r="H43" t="str">
        <f t="shared" ca="1" si="7"/>
        <v/>
      </c>
      <c r="I43" t="str">
        <f t="shared" ca="1" si="8"/>
        <v/>
      </c>
      <c r="J43" t="str">
        <f t="shared" ca="1" si="9"/>
        <v/>
      </c>
      <c r="K43" t="str">
        <f t="shared" ca="1" si="10"/>
        <v/>
      </c>
      <c r="L43" t="str">
        <f t="shared" ca="1" si="11"/>
        <v/>
      </c>
      <c r="M43" t="str">
        <f t="shared" ca="1" si="12"/>
        <v/>
      </c>
      <c r="N43" t="str">
        <f t="shared" ca="1" si="13"/>
        <v/>
      </c>
      <c r="O43" t="str">
        <f t="shared" ca="1" si="14"/>
        <v/>
      </c>
      <c r="P43" t="str">
        <f t="shared" ca="1" si="15"/>
        <v/>
      </c>
      <c r="Q43" t="str">
        <f t="shared" ca="1" si="16"/>
        <v/>
      </c>
      <c r="R43" t="str">
        <f t="shared" ca="1" si="17"/>
        <v/>
      </c>
      <c r="S43" t="str">
        <f t="shared" ca="1" si="18"/>
        <v/>
      </c>
      <c r="T43" t="str">
        <f t="shared" ca="1" si="19"/>
        <v/>
      </c>
      <c r="U43" t="str">
        <f t="shared" ca="1" si="2"/>
        <v/>
      </c>
      <c r="V43" t="str">
        <f t="shared" ca="1" si="20"/>
        <v/>
      </c>
      <c r="W43" t="str">
        <f t="shared" ca="1" si="21"/>
        <v/>
      </c>
      <c r="X43" t="str">
        <f t="shared" ca="1" si="22"/>
        <v/>
      </c>
      <c r="Y43" t="str">
        <f t="shared" ca="1" si="23"/>
        <v/>
      </c>
      <c r="Z43" t="str">
        <f t="shared" ca="1" si="24"/>
        <v/>
      </c>
      <c r="AA43" t="str">
        <f t="shared" ca="1" si="25"/>
        <v/>
      </c>
      <c r="AB43" t="str">
        <f t="shared" ca="1" si="26"/>
        <v/>
      </c>
      <c r="AC43" t="str">
        <f t="shared" ca="1" si="27"/>
        <v/>
      </c>
      <c r="AD43" t="str">
        <f t="shared" ca="1" si="28"/>
        <v/>
      </c>
      <c r="AE43" t="str">
        <f t="shared" ca="1" si="29"/>
        <v/>
      </c>
      <c r="AF43" t="str">
        <f t="shared" ca="1" si="30"/>
        <v/>
      </c>
      <c r="AG43" t="str">
        <f t="shared" ca="1" si="31"/>
        <v/>
      </c>
      <c r="AH43" t="str">
        <f t="shared" ca="1" si="34"/>
        <v/>
      </c>
      <c r="AI43" t="str">
        <f t="shared" ca="1" si="35"/>
        <v/>
      </c>
    </row>
    <row r="44" spans="1:39">
      <c r="A44" s="27" t="str">
        <f>IF(ISBLANK(Setup!A44),"",Setup!A44)</f>
        <v/>
      </c>
      <c r="B44" t="str">
        <f t="shared" ca="1" si="3"/>
        <v/>
      </c>
      <c r="C44" t="str">
        <f t="shared" ca="1" si="4"/>
        <v/>
      </c>
      <c r="D44" t="str">
        <f t="shared" ca="1" si="0"/>
        <v/>
      </c>
      <c r="E44" t="str">
        <f t="shared" ca="1" si="1"/>
        <v/>
      </c>
      <c r="F44" t="str">
        <f t="shared" ca="1" si="5"/>
        <v/>
      </c>
      <c r="G44" t="str">
        <f t="shared" ca="1" si="6"/>
        <v/>
      </c>
      <c r="H44" t="str">
        <f t="shared" ca="1" si="7"/>
        <v/>
      </c>
      <c r="I44" t="str">
        <f t="shared" ca="1" si="8"/>
        <v/>
      </c>
      <c r="J44" t="str">
        <f t="shared" ca="1" si="9"/>
        <v/>
      </c>
      <c r="K44" t="str">
        <f t="shared" ca="1" si="10"/>
        <v/>
      </c>
      <c r="L44" t="str">
        <f t="shared" ca="1" si="11"/>
        <v/>
      </c>
      <c r="M44" t="str">
        <f t="shared" ca="1" si="12"/>
        <v/>
      </c>
      <c r="N44" t="str">
        <f t="shared" ca="1" si="13"/>
        <v/>
      </c>
      <c r="O44" t="str">
        <f t="shared" ca="1" si="14"/>
        <v/>
      </c>
      <c r="P44" t="str">
        <f t="shared" ca="1" si="15"/>
        <v/>
      </c>
      <c r="Q44" t="str">
        <f t="shared" ca="1" si="16"/>
        <v/>
      </c>
      <c r="R44" t="str">
        <f t="shared" ca="1" si="17"/>
        <v/>
      </c>
      <c r="S44" t="str">
        <f t="shared" ca="1" si="18"/>
        <v/>
      </c>
      <c r="T44" t="str">
        <f t="shared" ca="1" si="19"/>
        <v/>
      </c>
      <c r="U44" t="str">
        <f t="shared" ca="1" si="2"/>
        <v/>
      </c>
      <c r="V44" t="str">
        <f t="shared" ca="1" si="20"/>
        <v/>
      </c>
      <c r="W44" t="str">
        <f t="shared" ca="1" si="21"/>
        <v/>
      </c>
      <c r="X44" t="str">
        <f t="shared" ca="1" si="22"/>
        <v/>
      </c>
      <c r="Y44" t="str">
        <f t="shared" ca="1" si="23"/>
        <v/>
      </c>
      <c r="Z44" t="str">
        <f t="shared" ca="1" si="24"/>
        <v/>
      </c>
      <c r="AA44" t="str">
        <f t="shared" ca="1" si="25"/>
        <v/>
      </c>
      <c r="AB44" t="str">
        <f t="shared" ca="1" si="26"/>
        <v/>
      </c>
      <c r="AC44" t="str">
        <f t="shared" ca="1" si="27"/>
        <v/>
      </c>
      <c r="AD44" t="str">
        <f t="shared" ca="1" si="28"/>
        <v/>
      </c>
      <c r="AE44" t="str">
        <f t="shared" ca="1" si="29"/>
        <v/>
      </c>
      <c r="AF44" t="str">
        <f t="shared" ca="1" si="30"/>
        <v/>
      </c>
      <c r="AG44" t="str">
        <f t="shared" ca="1" si="31"/>
        <v/>
      </c>
      <c r="AH44" t="str">
        <f t="shared" ca="1" si="34"/>
        <v/>
      </c>
      <c r="AI44" t="str">
        <f t="shared" ca="1" si="35"/>
        <v/>
      </c>
    </row>
    <row r="45" spans="1:39">
      <c r="A45" s="27" t="str">
        <f>IF(ISBLANK(Setup!A45),"",Setup!A45)</f>
        <v/>
      </c>
      <c r="B45" t="str">
        <f t="shared" ca="1" si="3"/>
        <v/>
      </c>
      <c r="C45" t="str">
        <f t="shared" ca="1" si="4"/>
        <v/>
      </c>
      <c r="D45" t="str">
        <f t="shared" ca="1" si="0"/>
        <v/>
      </c>
      <c r="E45" t="str">
        <f t="shared" ca="1" si="1"/>
        <v/>
      </c>
      <c r="F45" t="str">
        <f t="shared" ca="1" si="5"/>
        <v/>
      </c>
      <c r="G45" t="str">
        <f t="shared" ca="1" si="6"/>
        <v/>
      </c>
      <c r="H45" t="str">
        <f t="shared" ca="1" si="7"/>
        <v/>
      </c>
      <c r="I45" t="str">
        <f t="shared" ca="1" si="8"/>
        <v/>
      </c>
      <c r="J45" t="str">
        <f t="shared" ca="1" si="9"/>
        <v/>
      </c>
      <c r="K45" t="str">
        <f t="shared" ca="1" si="10"/>
        <v/>
      </c>
      <c r="L45" t="str">
        <f t="shared" ca="1" si="11"/>
        <v/>
      </c>
      <c r="M45" t="str">
        <f t="shared" ca="1" si="12"/>
        <v/>
      </c>
      <c r="N45" t="str">
        <f t="shared" ca="1" si="13"/>
        <v/>
      </c>
      <c r="O45" t="str">
        <f t="shared" ca="1" si="14"/>
        <v/>
      </c>
      <c r="P45" t="str">
        <f t="shared" ca="1" si="15"/>
        <v/>
      </c>
      <c r="Q45" t="str">
        <f t="shared" ca="1" si="16"/>
        <v/>
      </c>
      <c r="R45" t="str">
        <f t="shared" ca="1" si="17"/>
        <v/>
      </c>
      <c r="S45" t="str">
        <f t="shared" ca="1" si="18"/>
        <v/>
      </c>
      <c r="T45" t="str">
        <f t="shared" ca="1" si="19"/>
        <v/>
      </c>
      <c r="U45" t="str">
        <f t="shared" ca="1" si="2"/>
        <v/>
      </c>
      <c r="V45" t="str">
        <f t="shared" ca="1" si="20"/>
        <v/>
      </c>
      <c r="W45" t="str">
        <f t="shared" ca="1" si="21"/>
        <v/>
      </c>
      <c r="X45" t="str">
        <f t="shared" ca="1" si="22"/>
        <v/>
      </c>
      <c r="Y45" t="str">
        <f t="shared" ca="1" si="23"/>
        <v/>
      </c>
      <c r="Z45" t="str">
        <f t="shared" ca="1" si="24"/>
        <v/>
      </c>
      <c r="AA45" t="str">
        <f t="shared" ca="1" si="25"/>
        <v/>
      </c>
      <c r="AB45" t="str">
        <f t="shared" ca="1" si="26"/>
        <v/>
      </c>
      <c r="AC45" t="str">
        <f t="shared" ca="1" si="27"/>
        <v/>
      </c>
      <c r="AD45" t="str">
        <f t="shared" ca="1" si="28"/>
        <v/>
      </c>
      <c r="AE45" t="str">
        <f t="shared" ca="1" si="29"/>
        <v/>
      </c>
      <c r="AF45" t="str">
        <f t="shared" ca="1" si="30"/>
        <v/>
      </c>
      <c r="AG45" t="str">
        <f t="shared" ca="1" si="31"/>
        <v/>
      </c>
      <c r="AH45" t="str">
        <f t="shared" ca="1" si="34"/>
        <v/>
      </c>
      <c r="AI45" t="str">
        <f t="shared" ca="1" si="35"/>
        <v/>
      </c>
    </row>
    <row r="46" spans="1:39">
      <c r="A46" s="27" t="str">
        <f>IF(ISBLANK(Setup!A46),"",Setup!A46)</f>
        <v/>
      </c>
      <c r="B46" t="str">
        <f t="shared" ca="1" si="3"/>
        <v/>
      </c>
      <c r="C46" t="str">
        <f t="shared" ca="1" si="4"/>
        <v/>
      </c>
      <c r="D46" t="str">
        <f t="shared" ca="1" si="0"/>
        <v/>
      </c>
      <c r="E46" t="str">
        <f t="shared" ca="1" si="1"/>
        <v/>
      </c>
      <c r="F46" t="str">
        <f t="shared" ca="1" si="5"/>
        <v/>
      </c>
      <c r="G46" t="str">
        <f t="shared" ca="1" si="6"/>
        <v/>
      </c>
      <c r="H46" t="str">
        <f t="shared" ca="1" si="7"/>
        <v/>
      </c>
      <c r="I46" t="str">
        <f t="shared" ca="1" si="8"/>
        <v/>
      </c>
      <c r="J46" t="str">
        <f t="shared" ca="1" si="9"/>
        <v/>
      </c>
      <c r="K46" t="str">
        <f t="shared" ca="1" si="10"/>
        <v/>
      </c>
      <c r="L46" t="str">
        <f t="shared" ca="1" si="11"/>
        <v/>
      </c>
      <c r="M46" t="str">
        <f t="shared" ca="1" si="12"/>
        <v/>
      </c>
      <c r="N46" t="str">
        <f t="shared" ca="1" si="13"/>
        <v/>
      </c>
      <c r="O46" t="str">
        <f t="shared" ca="1" si="14"/>
        <v/>
      </c>
      <c r="P46" t="str">
        <f t="shared" ca="1" si="15"/>
        <v/>
      </c>
      <c r="Q46" t="str">
        <f t="shared" ca="1" si="16"/>
        <v/>
      </c>
      <c r="R46" t="str">
        <f t="shared" ca="1" si="17"/>
        <v/>
      </c>
      <c r="S46" t="str">
        <f t="shared" ca="1" si="18"/>
        <v/>
      </c>
      <c r="T46" t="str">
        <f t="shared" ca="1" si="19"/>
        <v/>
      </c>
      <c r="U46" t="str">
        <f t="shared" ca="1" si="2"/>
        <v/>
      </c>
      <c r="V46" t="str">
        <f t="shared" ca="1" si="20"/>
        <v/>
      </c>
      <c r="W46" t="str">
        <f t="shared" ca="1" si="21"/>
        <v/>
      </c>
      <c r="X46" t="str">
        <f t="shared" ca="1" si="22"/>
        <v/>
      </c>
      <c r="Y46" t="str">
        <f t="shared" ca="1" si="23"/>
        <v/>
      </c>
      <c r="Z46" t="str">
        <f t="shared" ca="1" si="24"/>
        <v/>
      </c>
      <c r="AA46" t="str">
        <f t="shared" ca="1" si="25"/>
        <v/>
      </c>
      <c r="AB46" t="str">
        <f t="shared" ca="1" si="26"/>
        <v/>
      </c>
      <c r="AC46" t="str">
        <f t="shared" ca="1" si="27"/>
        <v/>
      </c>
      <c r="AD46" t="str">
        <f t="shared" ca="1" si="28"/>
        <v/>
      </c>
      <c r="AE46" t="str">
        <f t="shared" ca="1" si="29"/>
        <v/>
      </c>
      <c r="AF46" t="str">
        <f t="shared" ca="1" si="30"/>
        <v/>
      </c>
      <c r="AG46" t="str">
        <f t="shared" ca="1" si="31"/>
        <v/>
      </c>
      <c r="AH46" t="str">
        <f t="shared" ca="1" si="34"/>
        <v/>
      </c>
      <c r="AI46" t="str">
        <f t="shared" ca="1" si="35"/>
        <v/>
      </c>
    </row>
    <row r="47" spans="1:39">
      <c r="A47" s="27" t="str">
        <f>IF(ISBLANK(Setup!A47),"",Setup!A47)</f>
        <v/>
      </c>
      <c r="B47" t="str">
        <f t="shared" ca="1" si="3"/>
        <v/>
      </c>
      <c r="C47" t="str">
        <f t="shared" ca="1" si="4"/>
        <v/>
      </c>
      <c r="D47" t="str">
        <f t="shared" ca="1" si="0"/>
        <v/>
      </c>
      <c r="E47" t="str">
        <f t="shared" ca="1" si="1"/>
        <v/>
      </c>
      <c r="F47" t="str">
        <f t="shared" ca="1" si="5"/>
        <v/>
      </c>
      <c r="G47" t="str">
        <f t="shared" ca="1" si="6"/>
        <v/>
      </c>
      <c r="H47" t="str">
        <f t="shared" ca="1" si="7"/>
        <v/>
      </c>
      <c r="I47" t="str">
        <f t="shared" ca="1" si="8"/>
        <v/>
      </c>
      <c r="J47" t="str">
        <f t="shared" ca="1" si="9"/>
        <v/>
      </c>
      <c r="K47" t="str">
        <f t="shared" ca="1" si="10"/>
        <v/>
      </c>
      <c r="L47" t="str">
        <f t="shared" ca="1" si="11"/>
        <v/>
      </c>
      <c r="M47" t="str">
        <f t="shared" ca="1" si="12"/>
        <v/>
      </c>
      <c r="N47" t="str">
        <f t="shared" ca="1" si="13"/>
        <v/>
      </c>
      <c r="O47" t="str">
        <f t="shared" ca="1" si="14"/>
        <v/>
      </c>
      <c r="P47" t="str">
        <f t="shared" ca="1" si="15"/>
        <v/>
      </c>
      <c r="Q47" t="str">
        <f t="shared" ca="1" si="16"/>
        <v/>
      </c>
      <c r="R47" t="str">
        <f t="shared" ca="1" si="17"/>
        <v/>
      </c>
      <c r="S47" t="str">
        <f t="shared" ca="1" si="18"/>
        <v/>
      </c>
      <c r="T47" t="str">
        <f t="shared" ca="1" si="19"/>
        <v/>
      </c>
      <c r="U47" t="str">
        <f t="shared" ca="1" si="2"/>
        <v/>
      </c>
      <c r="V47" t="str">
        <f t="shared" ca="1" si="20"/>
        <v/>
      </c>
      <c r="W47" t="str">
        <f t="shared" ca="1" si="21"/>
        <v/>
      </c>
      <c r="X47" t="str">
        <f t="shared" ca="1" si="22"/>
        <v/>
      </c>
      <c r="Y47" t="str">
        <f t="shared" ca="1" si="23"/>
        <v/>
      </c>
      <c r="Z47" t="str">
        <f t="shared" ca="1" si="24"/>
        <v/>
      </c>
      <c r="AA47" t="str">
        <f t="shared" ca="1" si="25"/>
        <v/>
      </c>
      <c r="AB47" t="str">
        <f t="shared" ca="1" si="26"/>
        <v/>
      </c>
      <c r="AC47" t="str">
        <f t="shared" ca="1" si="27"/>
        <v/>
      </c>
      <c r="AD47" t="str">
        <f t="shared" ca="1" si="28"/>
        <v/>
      </c>
      <c r="AE47" t="str">
        <f t="shared" ca="1" si="29"/>
        <v/>
      </c>
      <c r="AF47" t="str">
        <f t="shared" ca="1" si="30"/>
        <v/>
      </c>
      <c r="AG47" t="str">
        <f t="shared" ca="1" si="31"/>
        <v/>
      </c>
      <c r="AH47" t="str">
        <f t="shared" ca="1" si="34"/>
        <v/>
      </c>
      <c r="AI47" t="str">
        <f t="shared" ca="1" si="35"/>
        <v/>
      </c>
    </row>
    <row r="48" spans="1:39">
      <c r="A48" s="27" t="str">
        <f>IF(ISBLANK(Setup!A48),"",Setup!A48)</f>
        <v/>
      </c>
      <c r="B48" t="str">
        <f t="shared" ca="1" si="3"/>
        <v/>
      </c>
      <c r="C48" t="str">
        <f t="shared" ca="1" si="4"/>
        <v/>
      </c>
      <c r="D48" t="str">
        <f t="shared" ca="1" si="0"/>
        <v/>
      </c>
      <c r="E48" t="str">
        <f t="shared" ca="1" si="1"/>
        <v/>
      </c>
      <c r="F48" t="str">
        <f t="shared" ca="1" si="5"/>
        <v/>
      </c>
      <c r="G48" t="str">
        <f t="shared" ca="1" si="6"/>
        <v/>
      </c>
      <c r="H48" t="str">
        <f t="shared" ca="1" si="7"/>
        <v/>
      </c>
      <c r="I48" t="str">
        <f t="shared" ca="1" si="8"/>
        <v/>
      </c>
      <c r="J48" t="str">
        <f t="shared" ca="1" si="9"/>
        <v/>
      </c>
      <c r="K48" t="str">
        <f t="shared" ca="1" si="10"/>
        <v/>
      </c>
      <c r="L48" t="str">
        <f t="shared" ca="1" si="11"/>
        <v/>
      </c>
      <c r="M48" t="str">
        <f t="shared" ca="1" si="12"/>
        <v/>
      </c>
      <c r="N48" t="str">
        <f t="shared" ca="1" si="13"/>
        <v/>
      </c>
      <c r="O48" t="str">
        <f t="shared" ca="1" si="14"/>
        <v/>
      </c>
      <c r="P48" t="str">
        <f t="shared" ca="1" si="15"/>
        <v/>
      </c>
      <c r="Q48" t="str">
        <f t="shared" ca="1" si="16"/>
        <v/>
      </c>
      <c r="R48" t="str">
        <f t="shared" ca="1" si="17"/>
        <v/>
      </c>
      <c r="S48" t="str">
        <f t="shared" ca="1" si="18"/>
        <v/>
      </c>
      <c r="T48" t="str">
        <f t="shared" ca="1" si="19"/>
        <v/>
      </c>
      <c r="U48" t="str">
        <f t="shared" ca="1" si="2"/>
        <v/>
      </c>
      <c r="V48" t="str">
        <f t="shared" ca="1" si="20"/>
        <v/>
      </c>
      <c r="W48" t="str">
        <f t="shared" ca="1" si="21"/>
        <v/>
      </c>
      <c r="X48" t="str">
        <f t="shared" ca="1" si="22"/>
        <v/>
      </c>
      <c r="Y48" t="str">
        <f t="shared" ca="1" si="23"/>
        <v/>
      </c>
      <c r="Z48" t="str">
        <f t="shared" ca="1" si="24"/>
        <v/>
      </c>
      <c r="AA48" t="str">
        <f t="shared" ca="1" si="25"/>
        <v/>
      </c>
      <c r="AB48" t="str">
        <f t="shared" ca="1" si="26"/>
        <v/>
      </c>
      <c r="AC48" t="str">
        <f t="shared" ca="1" si="27"/>
        <v/>
      </c>
      <c r="AD48" t="str">
        <f t="shared" ca="1" si="28"/>
        <v/>
      </c>
      <c r="AE48" t="str">
        <f t="shared" ca="1" si="29"/>
        <v/>
      </c>
      <c r="AF48" t="str">
        <f t="shared" ca="1" si="30"/>
        <v/>
      </c>
      <c r="AG48" t="str">
        <f t="shared" ca="1" si="31"/>
        <v/>
      </c>
      <c r="AH48" t="str">
        <f t="shared" ca="1" si="34"/>
        <v/>
      </c>
      <c r="AI48" t="str">
        <f t="shared" ca="1" si="35"/>
        <v/>
      </c>
    </row>
    <row r="49" spans="1:35">
      <c r="A49" s="27" t="str">
        <f>IF(ISBLANK(Setup!A49),"",Setup!A49)</f>
        <v/>
      </c>
      <c r="B49" t="str">
        <f t="shared" ca="1" si="3"/>
        <v/>
      </c>
      <c r="C49" t="str">
        <f t="shared" ca="1" si="4"/>
        <v/>
      </c>
      <c r="D49" t="str">
        <f t="shared" ca="1" si="0"/>
        <v/>
      </c>
      <c r="E49" t="str">
        <f t="shared" ca="1" si="1"/>
        <v/>
      </c>
      <c r="F49" t="str">
        <f t="shared" ca="1" si="5"/>
        <v/>
      </c>
      <c r="G49" t="str">
        <f t="shared" ca="1" si="6"/>
        <v/>
      </c>
      <c r="H49" t="str">
        <f t="shared" ca="1" si="7"/>
        <v/>
      </c>
      <c r="I49" t="str">
        <f t="shared" ca="1" si="8"/>
        <v/>
      </c>
      <c r="J49" t="str">
        <f t="shared" ca="1" si="9"/>
        <v/>
      </c>
      <c r="K49" t="str">
        <f t="shared" ca="1" si="10"/>
        <v/>
      </c>
      <c r="L49" t="str">
        <f t="shared" ca="1" si="11"/>
        <v/>
      </c>
      <c r="M49" t="str">
        <f t="shared" ca="1" si="12"/>
        <v/>
      </c>
      <c r="N49" t="str">
        <f t="shared" ca="1" si="13"/>
        <v/>
      </c>
      <c r="O49" t="str">
        <f t="shared" ca="1" si="14"/>
        <v/>
      </c>
      <c r="P49" t="str">
        <f t="shared" ca="1" si="15"/>
        <v/>
      </c>
      <c r="Q49" t="str">
        <f t="shared" ca="1" si="16"/>
        <v/>
      </c>
      <c r="R49" t="str">
        <f t="shared" ca="1" si="17"/>
        <v/>
      </c>
      <c r="S49" t="str">
        <f t="shared" ca="1" si="18"/>
        <v/>
      </c>
      <c r="T49" t="str">
        <f t="shared" ca="1" si="19"/>
        <v/>
      </c>
      <c r="U49" t="str">
        <f t="shared" ca="1" si="2"/>
        <v/>
      </c>
      <c r="V49" t="str">
        <f t="shared" ca="1" si="20"/>
        <v/>
      </c>
      <c r="W49" t="str">
        <f t="shared" ca="1" si="21"/>
        <v/>
      </c>
      <c r="X49" t="str">
        <f t="shared" ca="1" si="22"/>
        <v/>
      </c>
      <c r="Y49" t="str">
        <f t="shared" ca="1" si="23"/>
        <v/>
      </c>
      <c r="Z49" t="str">
        <f t="shared" ca="1" si="24"/>
        <v/>
      </c>
      <c r="AA49" t="str">
        <f t="shared" ca="1" si="25"/>
        <v/>
      </c>
      <c r="AB49" t="str">
        <f t="shared" ca="1" si="26"/>
        <v/>
      </c>
      <c r="AC49" t="str">
        <f t="shared" ca="1" si="27"/>
        <v/>
      </c>
      <c r="AD49" t="str">
        <f t="shared" ca="1" si="28"/>
        <v/>
      </c>
      <c r="AE49" t="str">
        <f t="shared" ca="1" si="29"/>
        <v/>
      </c>
      <c r="AF49" t="str">
        <f t="shared" ca="1" si="30"/>
        <v/>
      </c>
      <c r="AG49" t="str">
        <f t="shared" ca="1" si="31"/>
        <v/>
      </c>
      <c r="AH49" t="str">
        <f t="shared" ca="1" si="34"/>
        <v/>
      </c>
      <c r="AI49" t="str">
        <f t="shared" ca="1" si="35"/>
        <v/>
      </c>
    </row>
    <row r="50" spans="1:35">
      <c r="A50" s="27" t="str">
        <f>IF(ISBLANK(Setup!A50),"",Setup!A50)</f>
        <v/>
      </c>
      <c r="B50" t="str">
        <f t="shared" ca="1" si="3"/>
        <v/>
      </c>
      <c r="C50" t="str">
        <f t="shared" ca="1" si="4"/>
        <v/>
      </c>
      <c r="D50" t="str">
        <f t="shared" ca="1" si="0"/>
        <v/>
      </c>
      <c r="E50" t="str">
        <f t="shared" ca="1" si="1"/>
        <v/>
      </c>
      <c r="F50" t="str">
        <f t="shared" ca="1" si="5"/>
        <v/>
      </c>
      <c r="G50" t="str">
        <f t="shared" ca="1" si="6"/>
        <v/>
      </c>
      <c r="H50" t="str">
        <f t="shared" ca="1" si="7"/>
        <v/>
      </c>
      <c r="I50" t="str">
        <f t="shared" ca="1" si="8"/>
        <v/>
      </c>
      <c r="J50" t="str">
        <f t="shared" ca="1" si="9"/>
        <v/>
      </c>
      <c r="K50" t="str">
        <f t="shared" ca="1" si="10"/>
        <v/>
      </c>
      <c r="L50" t="str">
        <f t="shared" ca="1" si="11"/>
        <v/>
      </c>
      <c r="M50" t="str">
        <f t="shared" ca="1" si="12"/>
        <v/>
      </c>
      <c r="N50" t="str">
        <f t="shared" ca="1" si="13"/>
        <v/>
      </c>
      <c r="O50" t="str">
        <f t="shared" ca="1" si="14"/>
        <v/>
      </c>
      <c r="P50" t="str">
        <f t="shared" ca="1" si="15"/>
        <v/>
      </c>
      <c r="Q50" t="str">
        <f t="shared" ca="1" si="16"/>
        <v/>
      </c>
      <c r="R50" t="str">
        <f t="shared" ca="1" si="17"/>
        <v/>
      </c>
      <c r="S50" t="str">
        <f t="shared" ca="1" si="18"/>
        <v/>
      </c>
      <c r="T50" t="str">
        <f t="shared" ca="1" si="19"/>
        <v/>
      </c>
      <c r="U50" t="str">
        <f t="shared" ca="1" si="2"/>
        <v/>
      </c>
      <c r="V50" t="str">
        <f t="shared" ca="1" si="20"/>
        <v/>
      </c>
      <c r="W50" t="str">
        <f t="shared" ca="1" si="21"/>
        <v/>
      </c>
      <c r="X50" t="str">
        <f t="shared" ca="1" si="22"/>
        <v/>
      </c>
      <c r="Y50" t="str">
        <f t="shared" ca="1" si="23"/>
        <v/>
      </c>
      <c r="Z50" t="str">
        <f t="shared" ca="1" si="24"/>
        <v/>
      </c>
      <c r="AA50" t="str">
        <f t="shared" ca="1" si="25"/>
        <v/>
      </c>
      <c r="AB50" t="str">
        <f t="shared" ca="1" si="26"/>
        <v/>
      </c>
      <c r="AC50" t="str">
        <f t="shared" ca="1" si="27"/>
        <v/>
      </c>
      <c r="AD50" t="str">
        <f t="shared" ca="1" si="28"/>
        <v/>
      </c>
      <c r="AE50" t="str">
        <f t="shared" ca="1" si="29"/>
        <v/>
      </c>
      <c r="AF50" t="str">
        <f t="shared" ca="1" si="30"/>
        <v/>
      </c>
      <c r="AG50" t="str">
        <f t="shared" ca="1" si="31"/>
        <v/>
      </c>
      <c r="AH50" t="str">
        <f t="shared" ca="1" si="34"/>
        <v/>
      </c>
      <c r="AI50" t="str">
        <f t="shared" ca="1" si="35"/>
        <v/>
      </c>
    </row>
    <row r="51" spans="1:35">
      <c r="A51" s="27" t="str">
        <f>IF(ISBLANK(Setup!A51),"",Setup!A51)</f>
        <v/>
      </c>
      <c r="B51" t="str">
        <f t="shared" ca="1" si="3"/>
        <v/>
      </c>
      <c r="C51" t="str">
        <f t="shared" ca="1" si="4"/>
        <v/>
      </c>
      <c r="D51" t="str">
        <f t="shared" ca="1" si="0"/>
        <v/>
      </c>
      <c r="E51" t="str">
        <f t="shared" ca="1" si="1"/>
        <v/>
      </c>
      <c r="F51" t="str">
        <f t="shared" ca="1" si="5"/>
        <v/>
      </c>
      <c r="G51" t="str">
        <f t="shared" ca="1" si="6"/>
        <v/>
      </c>
      <c r="H51" t="str">
        <f t="shared" ca="1" si="7"/>
        <v/>
      </c>
      <c r="I51" t="str">
        <f t="shared" ca="1" si="8"/>
        <v/>
      </c>
      <c r="J51" t="str">
        <f t="shared" ca="1" si="9"/>
        <v/>
      </c>
      <c r="K51" t="str">
        <f t="shared" ca="1" si="10"/>
        <v/>
      </c>
      <c r="L51" t="str">
        <f t="shared" ca="1" si="11"/>
        <v/>
      </c>
      <c r="M51" t="str">
        <f t="shared" ca="1" si="12"/>
        <v/>
      </c>
      <c r="N51" t="str">
        <f t="shared" ca="1" si="13"/>
        <v/>
      </c>
      <c r="O51" t="str">
        <f t="shared" ca="1" si="14"/>
        <v/>
      </c>
      <c r="P51" t="str">
        <f t="shared" ca="1" si="15"/>
        <v/>
      </c>
      <c r="Q51" t="str">
        <f t="shared" ca="1" si="16"/>
        <v/>
      </c>
      <c r="R51" t="str">
        <f t="shared" ca="1" si="17"/>
        <v/>
      </c>
      <c r="S51" t="str">
        <f t="shared" ca="1" si="18"/>
        <v/>
      </c>
      <c r="T51" t="str">
        <f t="shared" ca="1" si="19"/>
        <v/>
      </c>
      <c r="U51" t="str">
        <f t="shared" ca="1" si="2"/>
        <v/>
      </c>
      <c r="V51" t="str">
        <f t="shared" ca="1" si="20"/>
        <v/>
      </c>
      <c r="W51" t="str">
        <f t="shared" ca="1" si="21"/>
        <v/>
      </c>
      <c r="X51" t="str">
        <f t="shared" ca="1" si="22"/>
        <v/>
      </c>
      <c r="Y51" t="str">
        <f t="shared" ca="1" si="23"/>
        <v/>
      </c>
      <c r="Z51" t="str">
        <f t="shared" ca="1" si="24"/>
        <v/>
      </c>
      <c r="AA51" t="str">
        <f t="shared" ca="1" si="25"/>
        <v/>
      </c>
      <c r="AB51" t="str">
        <f t="shared" ca="1" si="26"/>
        <v/>
      </c>
      <c r="AC51" t="str">
        <f t="shared" ca="1" si="27"/>
        <v/>
      </c>
      <c r="AD51" t="str">
        <f t="shared" ca="1" si="28"/>
        <v/>
      </c>
      <c r="AE51" t="str">
        <f t="shared" ca="1" si="29"/>
        <v/>
      </c>
      <c r="AF51" t="str">
        <f t="shared" ca="1" si="30"/>
        <v/>
      </c>
      <c r="AG51" t="str">
        <f t="shared" ca="1" si="31"/>
        <v/>
      </c>
      <c r="AH51" t="str">
        <f t="shared" ca="1" si="34"/>
        <v/>
      </c>
      <c r="AI51" t="str">
        <f t="shared" ca="1" si="35"/>
        <v/>
      </c>
    </row>
    <row r="52" spans="1:35">
      <c r="A52" s="27" t="str">
        <f>IF(ISBLANK(Setup!A52),"",Setup!A52)</f>
        <v/>
      </c>
      <c r="B52" t="str">
        <f t="shared" ca="1" si="3"/>
        <v/>
      </c>
      <c r="C52" t="str">
        <f t="shared" ca="1" si="4"/>
        <v/>
      </c>
      <c r="D52" t="str">
        <f t="shared" ca="1" si="0"/>
        <v/>
      </c>
      <c r="E52" t="str">
        <f t="shared" ca="1" si="1"/>
        <v/>
      </c>
      <c r="F52" t="str">
        <f t="shared" ca="1" si="5"/>
        <v/>
      </c>
      <c r="G52" t="str">
        <f t="shared" ca="1" si="6"/>
        <v/>
      </c>
      <c r="H52" t="str">
        <f t="shared" ca="1" si="7"/>
        <v/>
      </c>
      <c r="I52" t="str">
        <f t="shared" ca="1" si="8"/>
        <v/>
      </c>
      <c r="J52" t="str">
        <f t="shared" ca="1" si="9"/>
        <v/>
      </c>
      <c r="K52" t="str">
        <f t="shared" ca="1" si="10"/>
        <v/>
      </c>
      <c r="L52" t="str">
        <f t="shared" ca="1" si="11"/>
        <v/>
      </c>
      <c r="M52" t="str">
        <f t="shared" ca="1" si="12"/>
        <v/>
      </c>
      <c r="N52" t="str">
        <f t="shared" ca="1" si="13"/>
        <v/>
      </c>
      <c r="O52" t="str">
        <f t="shared" ca="1" si="14"/>
        <v/>
      </c>
      <c r="P52" t="str">
        <f t="shared" ca="1" si="15"/>
        <v/>
      </c>
      <c r="Q52" t="str">
        <f t="shared" ca="1" si="16"/>
        <v/>
      </c>
      <c r="R52" t="str">
        <f t="shared" ca="1" si="17"/>
        <v/>
      </c>
      <c r="S52" t="str">
        <f t="shared" ca="1" si="18"/>
        <v/>
      </c>
      <c r="T52" t="str">
        <f t="shared" ca="1" si="19"/>
        <v/>
      </c>
      <c r="U52" t="str">
        <f t="shared" ca="1" si="2"/>
        <v/>
      </c>
      <c r="V52" t="str">
        <f t="shared" ca="1" si="20"/>
        <v/>
      </c>
      <c r="W52" t="str">
        <f t="shared" ca="1" si="21"/>
        <v/>
      </c>
      <c r="X52" t="str">
        <f t="shared" ca="1" si="22"/>
        <v/>
      </c>
      <c r="Y52" t="str">
        <f t="shared" ca="1" si="23"/>
        <v/>
      </c>
      <c r="Z52" t="str">
        <f t="shared" ca="1" si="24"/>
        <v/>
      </c>
      <c r="AA52" t="str">
        <f t="shared" ca="1" si="25"/>
        <v/>
      </c>
      <c r="AB52" t="str">
        <f t="shared" ca="1" si="26"/>
        <v/>
      </c>
      <c r="AC52" t="str">
        <f t="shared" ca="1" si="27"/>
        <v/>
      </c>
      <c r="AD52" t="str">
        <f t="shared" ca="1" si="28"/>
        <v/>
      </c>
      <c r="AE52" t="str">
        <f t="shared" ca="1" si="29"/>
        <v/>
      </c>
      <c r="AF52" t="str">
        <f t="shared" ca="1" si="30"/>
        <v/>
      </c>
      <c r="AG52" t="str">
        <f t="shared" ca="1" si="31"/>
        <v/>
      </c>
      <c r="AH52" t="str">
        <f t="shared" ca="1" si="34"/>
        <v/>
      </c>
      <c r="AI52" t="str">
        <f t="shared" ca="1" si="35"/>
        <v/>
      </c>
    </row>
    <row r="53" spans="1:35">
      <c r="A53" s="27" t="str">
        <f>IF(ISBLANK(Setup!A53),"",Setup!A53)</f>
        <v/>
      </c>
      <c r="B53" t="str">
        <f t="shared" ca="1" si="3"/>
        <v/>
      </c>
      <c r="C53" t="str">
        <f t="shared" ca="1" si="4"/>
        <v/>
      </c>
      <c r="D53" t="str">
        <f t="shared" ca="1" si="0"/>
        <v/>
      </c>
      <c r="E53" t="str">
        <f t="shared" ca="1" si="1"/>
        <v/>
      </c>
      <c r="F53" t="str">
        <f t="shared" ca="1" si="5"/>
        <v/>
      </c>
      <c r="G53" t="str">
        <f t="shared" ca="1" si="6"/>
        <v/>
      </c>
      <c r="H53" t="str">
        <f t="shared" ca="1" si="7"/>
        <v/>
      </c>
      <c r="I53" t="str">
        <f t="shared" ca="1" si="8"/>
        <v/>
      </c>
      <c r="J53" t="str">
        <f t="shared" ca="1" si="9"/>
        <v/>
      </c>
      <c r="K53" t="str">
        <f t="shared" ca="1" si="10"/>
        <v/>
      </c>
      <c r="L53" t="str">
        <f t="shared" ca="1" si="11"/>
        <v/>
      </c>
      <c r="M53" t="str">
        <f t="shared" ca="1" si="12"/>
        <v/>
      </c>
      <c r="N53" t="str">
        <f t="shared" ca="1" si="13"/>
        <v/>
      </c>
      <c r="O53" t="str">
        <f t="shared" ca="1" si="14"/>
        <v/>
      </c>
      <c r="P53" t="str">
        <f t="shared" ca="1" si="15"/>
        <v/>
      </c>
      <c r="Q53" t="str">
        <f t="shared" ca="1" si="16"/>
        <v/>
      </c>
      <c r="R53" t="str">
        <f t="shared" ca="1" si="17"/>
        <v/>
      </c>
      <c r="S53" t="str">
        <f t="shared" ca="1" si="18"/>
        <v/>
      </c>
      <c r="T53" t="str">
        <f t="shared" ca="1" si="19"/>
        <v/>
      </c>
      <c r="U53" t="str">
        <f t="shared" ca="1" si="2"/>
        <v/>
      </c>
      <c r="V53" t="str">
        <f t="shared" ca="1" si="20"/>
        <v/>
      </c>
      <c r="W53" t="str">
        <f t="shared" ca="1" si="21"/>
        <v/>
      </c>
      <c r="X53" t="str">
        <f t="shared" ca="1" si="22"/>
        <v/>
      </c>
      <c r="Y53" t="str">
        <f t="shared" ca="1" si="23"/>
        <v/>
      </c>
      <c r="Z53" t="str">
        <f t="shared" ca="1" si="24"/>
        <v/>
      </c>
      <c r="AA53" t="str">
        <f t="shared" ca="1" si="25"/>
        <v/>
      </c>
      <c r="AB53" t="str">
        <f t="shared" ca="1" si="26"/>
        <v/>
      </c>
      <c r="AC53" t="str">
        <f t="shared" ca="1" si="27"/>
        <v/>
      </c>
      <c r="AD53" t="str">
        <f t="shared" ca="1" si="28"/>
        <v/>
      </c>
      <c r="AE53" t="str">
        <f t="shared" ca="1" si="29"/>
        <v/>
      </c>
      <c r="AF53" t="str">
        <f t="shared" ca="1" si="30"/>
        <v/>
      </c>
      <c r="AG53" t="str">
        <f t="shared" ca="1" si="31"/>
        <v/>
      </c>
      <c r="AH53" t="str">
        <f t="shared" ca="1" si="34"/>
        <v/>
      </c>
      <c r="AI53" t="str">
        <f t="shared" ca="1" si="35"/>
        <v/>
      </c>
    </row>
    <row r="54" spans="1:35">
      <c r="A54" s="27" t="str">
        <f>IF(ISBLANK(Setup!A54),"",Setup!A54)</f>
        <v/>
      </c>
      <c r="B54" t="str">
        <f t="shared" ca="1" si="3"/>
        <v/>
      </c>
      <c r="C54" t="str">
        <f t="shared" ca="1" si="4"/>
        <v/>
      </c>
      <c r="D54" t="str">
        <f t="shared" ca="1" si="0"/>
        <v/>
      </c>
      <c r="E54" t="str">
        <f t="shared" ca="1" si="1"/>
        <v/>
      </c>
      <c r="F54" t="str">
        <f t="shared" ca="1" si="5"/>
        <v/>
      </c>
      <c r="G54" t="str">
        <f t="shared" ca="1" si="6"/>
        <v/>
      </c>
      <c r="H54" t="str">
        <f t="shared" ca="1" si="7"/>
        <v/>
      </c>
      <c r="I54" t="str">
        <f t="shared" ca="1" si="8"/>
        <v/>
      </c>
      <c r="J54" t="str">
        <f t="shared" ca="1" si="9"/>
        <v/>
      </c>
      <c r="K54" t="str">
        <f t="shared" ca="1" si="10"/>
        <v/>
      </c>
      <c r="L54" t="str">
        <f t="shared" ca="1" si="11"/>
        <v/>
      </c>
      <c r="M54" t="str">
        <f t="shared" ca="1" si="12"/>
        <v/>
      </c>
      <c r="N54" t="str">
        <f t="shared" ca="1" si="13"/>
        <v/>
      </c>
      <c r="O54" t="str">
        <f t="shared" ca="1" si="14"/>
        <v/>
      </c>
      <c r="P54" t="str">
        <f t="shared" ca="1" si="15"/>
        <v/>
      </c>
      <c r="Q54" t="str">
        <f t="shared" ca="1" si="16"/>
        <v/>
      </c>
      <c r="R54" t="str">
        <f t="shared" ca="1" si="17"/>
        <v/>
      </c>
      <c r="S54" t="str">
        <f t="shared" ca="1" si="18"/>
        <v/>
      </c>
      <c r="T54" t="str">
        <f t="shared" ca="1" si="19"/>
        <v/>
      </c>
      <c r="U54" t="str">
        <f t="shared" ca="1" si="2"/>
        <v/>
      </c>
      <c r="V54" t="str">
        <f t="shared" ca="1" si="20"/>
        <v/>
      </c>
      <c r="W54" t="str">
        <f t="shared" ca="1" si="21"/>
        <v/>
      </c>
      <c r="X54" t="str">
        <f t="shared" ca="1" si="22"/>
        <v/>
      </c>
      <c r="Y54" t="str">
        <f t="shared" ca="1" si="23"/>
        <v/>
      </c>
      <c r="Z54" t="str">
        <f t="shared" ca="1" si="24"/>
        <v/>
      </c>
      <c r="AA54" t="str">
        <f t="shared" ca="1" si="25"/>
        <v/>
      </c>
      <c r="AB54" t="str">
        <f t="shared" ca="1" si="26"/>
        <v/>
      </c>
      <c r="AC54" t="str">
        <f t="shared" ca="1" si="27"/>
        <v/>
      </c>
      <c r="AD54" t="str">
        <f t="shared" ca="1" si="28"/>
        <v/>
      </c>
      <c r="AE54" t="str">
        <f t="shared" ca="1" si="29"/>
        <v/>
      </c>
      <c r="AF54" t="str">
        <f t="shared" ca="1" si="30"/>
        <v/>
      </c>
      <c r="AG54" t="str">
        <f t="shared" ca="1" si="31"/>
        <v/>
      </c>
      <c r="AH54" t="str">
        <f t="shared" ca="1" si="34"/>
        <v/>
      </c>
      <c r="AI54" t="str">
        <f t="shared" ca="1" si="35"/>
        <v/>
      </c>
    </row>
    <row r="55" spans="1:35">
      <c r="A55" s="27" t="str">
        <f>IF(ISBLANK(Setup!A55),"",Setup!A55)</f>
        <v/>
      </c>
      <c r="B55" t="str">
        <f t="shared" ca="1" si="3"/>
        <v/>
      </c>
      <c r="C55" t="str">
        <f t="shared" ca="1" si="4"/>
        <v/>
      </c>
      <c r="D55" t="str">
        <f t="shared" ca="1" si="0"/>
        <v/>
      </c>
      <c r="E55" t="str">
        <f t="shared" ca="1" si="1"/>
        <v/>
      </c>
      <c r="F55" t="str">
        <f t="shared" ca="1" si="5"/>
        <v/>
      </c>
      <c r="G55" t="str">
        <f t="shared" ca="1" si="6"/>
        <v/>
      </c>
      <c r="H55" t="str">
        <f t="shared" ca="1" si="7"/>
        <v/>
      </c>
      <c r="I55" t="str">
        <f t="shared" ca="1" si="8"/>
        <v/>
      </c>
      <c r="J55" t="str">
        <f t="shared" ca="1" si="9"/>
        <v/>
      </c>
      <c r="K55" t="str">
        <f t="shared" ca="1" si="10"/>
        <v/>
      </c>
      <c r="L55" t="str">
        <f t="shared" ca="1" si="11"/>
        <v/>
      </c>
      <c r="M55" t="str">
        <f t="shared" ca="1" si="12"/>
        <v/>
      </c>
      <c r="N55" t="str">
        <f t="shared" ca="1" si="13"/>
        <v/>
      </c>
      <c r="O55" t="str">
        <f t="shared" ca="1" si="14"/>
        <v/>
      </c>
      <c r="P55" t="str">
        <f t="shared" ca="1" si="15"/>
        <v/>
      </c>
      <c r="Q55" t="str">
        <f t="shared" ca="1" si="16"/>
        <v/>
      </c>
      <c r="R55" t="str">
        <f t="shared" ca="1" si="17"/>
        <v/>
      </c>
      <c r="S55" t="str">
        <f t="shared" ca="1" si="18"/>
        <v/>
      </c>
      <c r="T55" t="str">
        <f t="shared" ca="1" si="19"/>
        <v/>
      </c>
      <c r="U55" t="str">
        <f t="shared" ca="1" si="2"/>
        <v/>
      </c>
      <c r="V55" t="str">
        <f t="shared" ca="1" si="20"/>
        <v/>
      </c>
      <c r="W55" t="str">
        <f t="shared" ca="1" si="21"/>
        <v/>
      </c>
      <c r="X55" t="str">
        <f t="shared" ca="1" si="22"/>
        <v/>
      </c>
      <c r="Y55" t="str">
        <f t="shared" ca="1" si="23"/>
        <v/>
      </c>
      <c r="Z55" t="str">
        <f t="shared" ca="1" si="24"/>
        <v/>
      </c>
      <c r="AA55" t="str">
        <f t="shared" ca="1" si="25"/>
        <v/>
      </c>
      <c r="AB55" t="str">
        <f t="shared" ca="1" si="26"/>
        <v/>
      </c>
      <c r="AC55" t="str">
        <f t="shared" ca="1" si="27"/>
        <v/>
      </c>
      <c r="AD55" t="str">
        <f t="shared" ca="1" si="28"/>
        <v/>
      </c>
      <c r="AE55" t="str">
        <f t="shared" ca="1" si="29"/>
        <v/>
      </c>
      <c r="AF55" t="str">
        <f t="shared" ca="1" si="30"/>
        <v/>
      </c>
      <c r="AG55" t="str">
        <f t="shared" ca="1" si="31"/>
        <v/>
      </c>
      <c r="AH55" t="str">
        <f t="shared" ca="1" si="34"/>
        <v/>
      </c>
      <c r="AI55" t="str">
        <f t="shared" ca="1" si="35"/>
        <v/>
      </c>
    </row>
    <row r="56" spans="1:35">
      <c r="A56" s="27" t="str">
        <f>IF(ISBLANK(Setup!A56),"",Setup!A56)</f>
        <v/>
      </c>
      <c r="B56" t="str">
        <f t="shared" ca="1" si="3"/>
        <v/>
      </c>
      <c r="C56" t="str">
        <f t="shared" ca="1" si="4"/>
        <v/>
      </c>
      <c r="D56" t="str">
        <f t="shared" ca="1" si="0"/>
        <v/>
      </c>
      <c r="E56" t="str">
        <f t="shared" ca="1" si="1"/>
        <v/>
      </c>
      <c r="F56" t="str">
        <f t="shared" ca="1" si="5"/>
        <v/>
      </c>
      <c r="G56" t="str">
        <f t="shared" ca="1" si="6"/>
        <v/>
      </c>
      <c r="H56" t="str">
        <f t="shared" ca="1" si="7"/>
        <v/>
      </c>
      <c r="I56" t="str">
        <f t="shared" ca="1" si="8"/>
        <v/>
      </c>
      <c r="J56" t="str">
        <f t="shared" ca="1" si="9"/>
        <v/>
      </c>
      <c r="K56" t="str">
        <f t="shared" ca="1" si="10"/>
        <v/>
      </c>
      <c r="L56" t="str">
        <f t="shared" ca="1" si="11"/>
        <v/>
      </c>
      <c r="M56" t="str">
        <f t="shared" ca="1" si="12"/>
        <v/>
      </c>
      <c r="N56" t="str">
        <f t="shared" ca="1" si="13"/>
        <v/>
      </c>
      <c r="O56" t="str">
        <f t="shared" ca="1" si="14"/>
        <v/>
      </c>
      <c r="P56" t="str">
        <f t="shared" ca="1" si="15"/>
        <v/>
      </c>
      <c r="Q56" t="str">
        <f t="shared" ca="1" si="16"/>
        <v/>
      </c>
      <c r="R56" t="str">
        <f t="shared" ca="1" si="17"/>
        <v/>
      </c>
      <c r="S56" t="str">
        <f t="shared" ca="1" si="18"/>
        <v/>
      </c>
      <c r="T56" t="str">
        <f t="shared" ca="1" si="19"/>
        <v/>
      </c>
      <c r="U56" t="str">
        <f t="shared" ca="1" si="2"/>
        <v/>
      </c>
      <c r="V56" t="str">
        <f t="shared" ca="1" si="20"/>
        <v/>
      </c>
      <c r="W56" t="str">
        <f t="shared" ca="1" si="21"/>
        <v/>
      </c>
      <c r="X56" t="str">
        <f t="shared" ca="1" si="22"/>
        <v/>
      </c>
      <c r="Y56" t="str">
        <f t="shared" ca="1" si="23"/>
        <v/>
      </c>
      <c r="Z56" t="str">
        <f t="shared" ca="1" si="24"/>
        <v/>
      </c>
      <c r="AA56" t="str">
        <f t="shared" ca="1" si="25"/>
        <v/>
      </c>
      <c r="AB56" t="str">
        <f t="shared" ca="1" si="26"/>
        <v/>
      </c>
      <c r="AC56" t="str">
        <f t="shared" ca="1" si="27"/>
        <v/>
      </c>
      <c r="AD56" t="str">
        <f t="shared" ca="1" si="28"/>
        <v/>
      </c>
      <c r="AE56" t="str">
        <f t="shared" ca="1" si="29"/>
        <v/>
      </c>
      <c r="AF56" t="str">
        <f t="shared" ca="1" si="30"/>
        <v/>
      </c>
      <c r="AG56" t="str">
        <f t="shared" ca="1" si="31"/>
        <v/>
      </c>
      <c r="AH56" t="str">
        <f t="shared" ca="1" si="34"/>
        <v/>
      </c>
      <c r="AI56" t="str">
        <f t="shared" ca="1" si="35"/>
        <v/>
      </c>
    </row>
    <row r="57" spans="1:35">
      <c r="A57" s="27" t="str">
        <f>IF(ISBLANK(Setup!A57),"",Setup!A57)</f>
        <v/>
      </c>
      <c r="B57" t="str">
        <f t="shared" ca="1" si="3"/>
        <v/>
      </c>
      <c r="C57" t="str">
        <f t="shared" ca="1" si="4"/>
        <v/>
      </c>
      <c r="D57" t="str">
        <f t="shared" ca="1" si="0"/>
        <v/>
      </c>
      <c r="E57" t="str">
        <f t="shared" ca="1" si="1"/>
        <v/>
      </c>
      <c r="F57" t="str">
        <f t="shared" ca="1" si="5"/>
        <v/>
      </c>
      <c r="G57" t="str">
        <f t="shared" ca="1" si="6"/>
        <v/>
      </c>
      <c r="H57" t="str">
        <f t="shared" ca="1" si="7"/>
        <v/>
      </c>
      <c r="I57" t="str">
        <f t="shared" ca="1" si="8"/>
        <v/>
      </c>
      <c r="J57" t="str">
        <f t="shared" ca="1" si="9"/>
        <v/>
      </c>
      <c r="K57" t="str">
        <f t="shared" ca="1" si="10"/>
        <v/>
      </c>
      <c r="L57" t="str">
        <f t="shared" ca="1" si="11"/>
        <v/>
      </c>
      <c r="M57" t="str">
        <f t="shared" ca="1" si="12"/>
        <v/>
      </c>
      <c r="N57" t="str">
        <f t="shared" ca="1" si="13"/>
        <v/>
      </c>
      <c r="O57" t="str">
        <f t="shared" ca="1" si="14"/>
        <v/>
      </c>
      <c r="P57" t="str">
        <f t="shared" ca="1" si="15"/>
        <v/>
      </c>
      <c r="Q57" t="str">
        <f t="shared" ca="1" si="16"/>
        <v/>
      </c>
      <c r="R57" t="str">
        <f t="shared" ca="1" si="17"/>
        <v/>
      </c>
      <c r="S57" t="str">
        <f t="shared" ca="1" si="18"/>
        <v/>
      </c>
      <c r="T57" t="str">
        <f t="shared" ca="1" si="19"/>
        <v/>
      </c>
      <c r="U57" t="str">
        <f t="shared" ca="1" si="2"/>
        <v/>
      </c>
      <c r="V57" t="str">
        <f t="shared" ca="1" si="20"/>
        <v/>
      </c>
      <c r="W57" t="str">
        <f t="shared" ca="1" si="21"/>
        <v/>
      </c>
      <c r="X57" t="str">
        <f t="shared" ca="1" si="22"/>
        <v/>
      </c>
      <c r="Y57" t="str">
        <f t="shared" ca="1" si="23"/>
        <v/>
      </c>
      <c r="Z57" t="str">
        <f t="shared" ca="1" si="24"/>
        <v/>
      </c>
      <c r="AA57" t="str">
        <f t="shared" ca="1" si="25"/>
        <v/>
      </c>
      <c r="AB57" t="str">
        <f t="shared" ca="1" si="26"/>
        <v/>
      </c>
      <c r="AC57" t="str">
        <f t="shared" ca="1" si="27"/>
        <v/>
      </c>
      <c r="AD57" t="str">
        <f t="shared" ca="1" si="28"/>
        <v/>
      </c>
      <c r="AE57" t="str">
        <f t="shared" ca="1" si="29"/>
        <v/>
      </c>
      <c r="AF57" t="str">
        <f t="shared" ca="1" si="30"/>
        <v/>
      </c>
      <c r="AG57" t="str">
        <f t="shared" ca="1" si="31"/>
        <v/>
      </c>
      <c r="AH57" t="str">
        <f t="shared" ca="1" si="34"/>
        <v/>
      </c>
      <c r="AI57" t="str">
        <f t="shared" ca="1" si="35"/>
        <v/>
      </c>
    </row>
    <row r="58" spans="1:35">
      <c r="A58" s="27" t="str">
        <f>IF(ISBLANK(Setup!A58),"",Setup!A58)</f>
        <v/>
      </c>
      <c r="B58" t="str">
        <f t="shared" ca="1" si="3"/>
        <v/>
      </c>
      <c r="C58" t="str">
        <f t="shared" ca="1" si="4"/>
        <v/>
      </c>
      <c r="D58" t="str">
        <f t="shared" ca="1" si="0"/>
        <v/>
      </c>
      <c r="E58" t="str">
        <f t="shared" ca="1" si="1"/>
        <v/>
      </c>
      <c r="F58" t="str">
        <f t="shared" ca="1" si="5"/>
        <v/>
      </c>
      <c r="G58" t="str">
        <f t="shared" ca="1" si="6"/>
        <v/>
      </c>
      <c r="H58" t="str">
        <f t="shared" ca="1" si="7"/>
        <v/>
      </c>
      <c r="I58" t="str">
        <f t="shared" ca="1" si="8"/>
        <v/>
      </c>
      <c r="J58" t="str">
        <f t="shared" ca="1" si="9"/>
        <v/>
      </c>
      <c r="K58" t="str">
        <f t="shared" ca="1" si="10"/>
        <v/>
      </c>
      <c r="L58" t="str">
        <f t="shared" ca="1" si="11"/>
        <v/>
      </c>
      <c r="M58" t="str">
        <f t="shared" ca="1" si="12"/>
        <v/>
      </c>
      <c r="N58" t="str">
        <f t="shared" ca="1" si="13"/>
        <v/>
      </c>
      <c r="O58" t="str">
        <f t="shared" ca="1" si="14"/>
        <v/>
      </c>
      <c r="P58" t="str">
        <f t="shared" ca="1" si="15"/>
        <v/>
      </c>
      <c r="Q58" t="str">
        <f t="shared" ca="1" si="16"/>
        <v/>
      </c>
      <c r="R58" t="str">
        <f t="shared" ca="1" si="17"/>
        <v/>
      </c>
      <c r="S58" t="str">
        <f t="shared" ca="1" si="18"/>
        <v/>
      </c>
      <c r="T58" t="str">
        <f t="shared" ca="1" si="19"/>
        <v/>
      </c>
      <c r="U58" t="str">
        <f t="shared" ca="1" si="2"/>
        <v/>
      </c>
      <c r="V58" t="str">
        <f t="shared" ca="1" si="20"/>
        <v/>
      </c>
      <c r="W58" t="str">
        <f t="shared" ca="1" si="21"/>
        <v/>
      </c>
      <c r="X58" t="str">
        <f t="shared" ca="1" si="22"/>
        <v/>
      </c>
      <c r="Y58" t="str">
        <f t="shared" ca="1" si="23"/>
        <v/>
      </c>
      <c r="Z58" t="str">
        <f t="shared" ca="1" si="24"/>
        <v/>
      </c>
      <c r="AA58" t="str">
        <f t="shared" ca="1" si="25"/>
        <v/>
      </c>
      <c r="AB58" t="str">
        <f t="shared" ca="1" si="26"/>
        <v/>
      </c>
      <c r="AC58" t="str">
        <f t="shared" ca="1" si="27"/>
        <v/>
      </c>
      <c r="AD58" t="str">
        <f t="shared" ca="1" si="28"/>
        <v/>
      </c>
      <c r="AE58" t="str">
        <f t="shared" ca="1" si="29"/>
        <v/>
      </c>
      <c r="AF58" t="str">
        <f t="shared" ca="1" si="30"/>
        <v/>
      </c>
      <c r="AG58" t="str">
        <f t="shared" ca="1" si="31"/>
        <v/>
      </c>
      <c r="AH58" t="str">
        <f t="shared" ca="1" si="34"/>
        <v/>
      </c>
      <c r="AI58" t="str">
        <f t="shared" ca="1" si="35"/>
        <v/>
      </c>
    </row>
    <row r="59" spans="1:35">
      <c r="A59" s="27" t="str">
        <f>IF(ISBLANK(Setup!A59),"",Setup!A59)</f>
        <v/>
      </c>
      <c r="B59" t="str">
        <f t="shared" ca="1" si="3"/>
        <v/>
      </c>
      <c r="C59" t="str">
        <f t="shared" ca="1" si="4"/>
        <v/>
      </c>
      <c r="D59" t="str">
        <f t="shared" ca="1" si="0"/>
        <v/>
      </c>
      <c r="E59" t="str">
        <f t="shared" ca="1" si="1"/>
        <v/>
      </c>
      <c r="F59" t="str">
        <f t="shared" ca="1" si="5"/>
        <v/>
      </c>
      <c r="G59" t="str">
        <f t="shared" ca="1" si="6"/>
        <v/>
      </c>
      <c r="H59" t="str">
        <f t="shared" ca="1" si="7"/>
        <v/>
      </c>
      <c r="I59" t="str">
        <f t="shared" ca="1" si="8"/>
        <v/>
      </c>
      <c r="J59" t="str">
        <f t="shared" ca="1" si="9"/>
        <v/>
      </c>
      <c r="K59" t="str">
        <f t="shared" ca="1" si="10"/>
        <v/>
      </c>
      <c r="L59" t="str">
        <f t="shared" ca="1" si="11"/>
        <v/>
      </c>
      <c r="M59" t="str">
        <f t="shared" ca="1" si="12"/>
        <v/>
      </c>
      <c r="N59" t="str">
        <f t="shared" ca="1" si="13"/>
        <v/>
      </c>
      <c r="O59" t="str">
        <f t="shared" ca="1" si="14"/>
        <v/>
      </c>
      <c r="P59" t="str">
        <f t="shared" ca="1" si="15"/>
        <v/>
      </c>
      <c r="Q59" t="str">
        <f t="shared" ca="1" si="16"/>
        <v/>
      </c>
      <c r="R59" t="str">
        <f t="shared" ca="1" si="17"/>
        <v/>
      </c>
      <c r="S59" t="str">
        <f t="shared" ca="1" si="18"/>
        <v/>
      </c>
      <c r="T59" t="str">
        <f t="shared" ca="1" si="19"/>
        <v/>
      </c>
      <c r="U59" t="str">
        <f t="shared" ca="1" si="2"/>
        <v/>
      </c>
      <c r="V59" t="str">
        <f t="shared" ca="1" si="20"/>
        <v/>
      </c>
      <c r="W59" t="str">
        <f t="shared" ca="1" si="21"/>
        <v/>
      </c>
      <c r="X59" t="str">
        <f t="shared" ca="1" si="22"/>
        <v/>
      </c>
      <c r="Y59" t="str">
        <f t="shared" ca="1" si="23"/>
        <v/>
      </c>
      <c r="Z59" t="str">
        <f t="shared" ca="1" si="24"/>
        <v/>
      </c>
      <c r="AA59" t="str">
        <f t="shared" ca="1" si="25"/>
        <v/>
      </c>
      <c r="AB59" t="str">
        <f t="shared" ca="1" si="26"/>
        <v/>
      </c>
      <c r="AC59" t="str">
        <f t="shared" ca="1" si="27"/>
        <v/>
      </c>
      <c r="AD59" t="str">
        <f t="shared" ca="1" si="28"/>
        <v/>
      </c>
      <c r="AE59" t="str">
        <f t="shared" ca="1" si="29"/>
        <v/>
      </c>
      <c r="AF59" t="str">
        <f t="shared" ca="1" si="30"/>
        <v/>
      </c>
      <c r="AG59" t="str">
        <f t="shared" ca="1" si="31"/>
        <v/>
      </c>
      <c r="AH59" t="str">
        <f t="shared" ca="1" si="34"/>
        <v/>
      </c>
      <c r="AI59" t="str">
        <f t="shared" ca="1" si="35"/>
        <v/>
      </c>
    </row>
    <row r="60" spans="1:35">
      <c r="A60" s="27" t="str">
        <f>IF(ISBLANK(Setup!A60),"",Setup!A60)</f>
        <v/>
      </c>
      <c r="B60" t="str">
        <f t="shared" ca="1" si="3"/>
        <v/>
      </c>
      <c r="C60" t="str">
        <f t="shared" ca="1" si="4"/>
        <v/>
      </c>
      <c r="D60" t="str">
        <f t="shared" ca="1" si="0"/>
        <v/>
      </c>
      <c r="E60" t="str">
        <f t="shared" ca="1" si="1"/>
        <v/>
      </c>
      <c r="F60" t="str">
        <f t="shared" ca="1" si="5"/>
        <v/>
      </c>
      <c r="G60" t="str">
        <f t="shared" ca="1" si="6"/>
        <v/>
      </c>
      <c r="H60" t="str">
        <f t="shared" ca="1" si="7"/>
        <v/>
      </c>
      <c r="I60" t="str">
        <f t="shared" ca="1" si="8"/>
        <v/>
      </c>
      <c r="J60" t="str">
        <f t="shared" ca="1" si="9"/>
        <v/>
      </c>
      <c r="K60" t="str">
        <f t="shared" ca="1" si="10"/>
        <v/>
      </c>
      <c r="L60" t="str">
        <f t="shared" ca="1" si="11"/>
        <v/>
      </c>
      <c r="M60" t="str">
        <f t="shared" ca="1" si="12"/>
        <v/>
      </c>
      <c r="N60" t="str">
        <f t="shared" ca="1" si="13"/>
        <v/>
      </c>
      <c r="O60" t="str">
        <f t="shared" ca="1" si="14"/>
        <v/>
      </c>
      <c r="P60" t="str">
        <f t="shared" ca="1" si="15"/>
        <v/>
      </c>
      <c r="Q60" t="str">
        <f t="shared" ca="1" si="16"/>
        <v/>
      </c>
      <c r="R60" t="str">
        <f t="shared" ca="1" si="17"/>
        <v/>
      </c>
      <c r="S60" t="str">
        <f t="shared" ca="1" si="18"/>
        <v/>
      </c>
      <c r="T60" t="str">
        <f t="shared" ca="1" si="19"/>
        <v/>
      </c>
      <c r="U60" t="str">
        <f t="shared" ca="1" si="2"/>
        <v/>
      </c>
      <c r="V60" t="str">
        <f t="shared" ca="1" si="20"/>
        <v/>
      </c>
      <c r="W60" t="str">
        <f t="shared" ca="1" si="21"/>
        <v/>
      </c>
      <c r="X60" t="str">
        <f t="shared" ca="1" si="22"/>
        <v/>
      </c>
      <c r="Y60" t="str">
        <f t="shared" ca="1" si="23"/>
        <v/>
      </c>
      <c r="Z60" t="str">
        <f t="shared" ca="1" si="24"/>
        <v/>
      </c>
      <c r="AA60" t="str">
        <f t="shared" ca="1" si="25"/>
        <v/>
      </c>
      <c r="AB60" t="str">
        <f t="shared" ca="1" si="26"/>
        <v/>
      </c>
      <c r="AC60" t="str">
        <f t="shared" ca="1" si="27"/>
        <v/>
      </c>
      <c r="AD60" t="str">
        <f t="shared" ca="1" si="28"/>
        <v/>
      </c>
      <c r="AE60" t="str">
        <f t="shared" ca="1" si="29"/>
        <v/>
      </c>
      <c r="AF60" t="str">
        <f t="shared" ca="1" si="30"/>
        <v/>
      </c>
      <c r="AG60" t="str">
        <f t="shared" ca="1" si="31"/>
        <v/>
      </c>
      <c r="AH60" t="str">
        <f t="shared" ca="1" si="34"/>
        <v/>
      </c>
      <c r="AI60" t="str">
        <f t="shared" ca="1" si="35"/>
        <v/>
      </c>
    </row>
    <row r="61" spans="1:35">
      <c r="A61" s="27" t="str">
        <f>IF(ISBLANK(Setup!A61),"",Setup!A61)</f>
        <v/>
      </c>
      <c r="B61" t="str">
        <f t="shared" ca="1" si="3"/>
        <v/>
      </c>
      <c r="C61" t="str">
        <f t="shared" ca="1" si="4"/>
        <v/>
      </c>
      <c r="D61" t="str">
        <f t="shared" ca="1" si="0"/>
        <v/>
      </c>
      <c r="E61" t="str">
        <f t="shared" ca="1" si="1"/>
        <v/>
      </c>
      <c r="F61" t="str">
        <f t="shared" ca="1" si="5"/>
        <v/>
      </c>
      <c r="G61" t="str">
        <f t="shared" ca="1" si="6"/>
        <v/>
      </c>
      <c r="H61" t="str">
        <f t="shared" ca="1" si="7"/>
        <v/>
      </c>
      <c r="I61" t="str">
        <f t="shared" ca="1" si="8"/>
        <v/>
      </c>
      <c r="J61" t="str">
        <f t="shared" ca="1" si="9"/>
        <v/>
      </c>
      <c r="K61" t="str">
        <f t="shared" ca="1" si="10"/>
        <v/>
      </c>
      <c r="L61" t="str">
        <f t="shared" ca="1" si="11"/>
        <v/>
      </c>
      <c r="M61" t="str">
        <f t="shared" ca="1" si="12"/>
        <v/>
      </c>
      <c r="N61" t="str">
        <f t="shared" ca="1" si="13"/>
        <v/>
      </c>
      <c r="O61" t="str">
        <f t="shared" ca="1" si="14"/>
        <v/>
      </c>
      <c r="P61" t="str">
        <f t="shared" ca="1" si="15"/>
        <v/>
      </c>
      <c r="Q61" t="str">
        <f t="shared" ca="1" si="16"/>
        <v/>
      </c>
      <c r="R61" t="str">
        <f t="shared" ca="1" si="17"/>
        <v/>
      </c>
      <c r="S61" t="str">
        <f t="shared" ca="1" si="18"/>
        <v/>
      </c>
      <c r="T61" t="str">
        <f t="shared" ca="1" si="19"/>
        <v/>
      </c>
      <c r="U61" t="str">
        <f t="shared" ca="1" si="2"/>
        <v/>
      </c>
      <c r="V61" t="str">
        <f t="shared" ca="1" si="20"/>
        <v/>
      </c>
      <c r="W61" t="str">
        <f t="shared" ca="1" si="21"/>
        <v/>
      </c>
      <c r="X61" t="str">
        <f t="shared" ca="1" si="22"/>
        <v/>
      </c>
      <c r="Y61" t="str">
        <f t="shared" ca="1" si="23"/>
        <v/>
      </c>
      <c r="Z61" t="str">
        <f t="shared" ca="1" si="24"/>
        <v/>
      </c>
      <c r="AA61" t="str">
        <f t="shared" ca="1" si="25"/>
        <v/>
      </c>
      <c r="AB61" t="str">
        <f t="shared" ca="1" si="26"/>
        <v/>
      </c>
      <c r="AC61" t="str">
        <f t="shared" ca="1" si="27"/>
        <v/>
      </c>
      <c r="AD61" t="str">
        <f t="shared" ca="1" si="28"/>
        <v/>
      </c>
      <c r="AE61" t="str">
        <f t="shared" ca="1" si="29"/>
        <v/>
      </c>
      <c r="AF61" t="str">
        <f t="shared" ca="1" si="30"/>
        <v/>
      </c>
      <c r="AG61" t="str">
        <f t="shared" ca="1" si="31"/>
        <v/>
      </c>
      <c r="AH61" t="str">
        <f t="shared" ca="1" si="34"/>
        <v/>
      </c>
      <c r="AI61" t="str">
        <f t="shared" ca="1" si="35"/>
        <v/>
      </c>
    </row>
    <row r="62" spans="1:35">
      <c r="A62" s="27" t="str">
        <f>IF(ISBLANK(Setup!A62),"",Setup!A62)</f>
        <v/>
      </c>
      <c r="B62" t="str">
        <f t="shared" ca="1" si="3"/>
        <v/>
      </c>
      <c r="C62" t="str">
        <f t="shared" ca="1" si="4"/>
        <v/>
      </c>
      <c r="D62" t="str">
        <f t="shared" ca="1" si="0"/>
        <v/>
      </c>
      <c r="E62" t="str">
        <f t="shared" ca="1" si="1"/>
        <v/>
      </c>
      <c r="F62" t="str">
        <f t="shared" ca="1" si="5"/>
        <v/>
      </c>
      <c r="G62" t="str">
        <f t="shared" ca="1" si="6"/>
        <v/>
      </c>
      <c r="H62" t="str">
        <f t="shared" ca="1" si="7"/>
        <v/>
      </c>
      <c r="I62" t="str">
        <f t="shared" ca="1" si="8"/>
        <v/>
      </c>
      <c r="J62" t="str">
        <f t="shared" ca="1" si="9"/>
        <v/>
      </c>
      <c r="K62" t="str">
        <f t="shared" ca="1" si="10"/>
        <v/>
      </c>
      <c r="L62" t="str">
        <f t="shared" ca="1" si="11"/>
        <v/>
      </c>
      <c r="M62" t="str">
        <f t="shared" ca="1" si="12"/>
        <v/>
      </c>
      <c r="N62" t="str">
        <f t="shared" ca="1" si="13"/>
        <v/>
      </c>
      <c r="O62" t="str">
        <f t="shared" ca="1" si="14"/>
        <v/>
      </c>
      <c r="P62" t="str">
        <f t="shared" ca="1" si="15"/>
        <v/>
      </c>
      <c r="Q62" t="str">
        <f t="shared" ca="1" si="16"/>
        <v/>
      </c>
      <c r="R62" t="str">
        <f t="shared" ca="1" si="17"/>
        <v/>
      </c>
      <c r="S62" t="str">
        <f t="shared" ca="1" si="18"/>
        <v/>
      </c>
      <c r="T62" t="str">
        <f t="shared" ca="1" si="19"/>
        <v/>
      </c>
      <c r="U62" t="str">
        <f t="shared" ca="1" si="2"/>
        <v/>
      </c>
      <c r="V62" t="str">
        <f t="shared" ca="1" si="20"/>
        <v/>
      </c>
      <c r="W62" t="str">
        <f t="shared" ca="1" si="21"/>
        <v/>
      </c>
      <c r="X62" t="str">
        <f t="shared" ca="1" si="22"/>
        <v/>
      </c>
      <c r="Y62" t="str">
        <f t="shared" ca="1" si="23"/>
        <v/>
      </c>
      <c r="Z62" t="str">
        <f t="shared" ca="1" si="24"/>
        <v/>
      </c>
      <c r="AA62" t="str">
        <f t="shared" ca="1" si="25"/>
        <v/>
      </c>
      <c r="AB62" t="str">
        <f t="shared" ca="1" si="26"/>
        <v/>
      </c>
      <c r="AC62" t="str">
        <f t="shared" ca="1" si="27"/>
        <v/>
      </c>
      <c r="AD62" t="str">
        <f t="shared" ca="1" si="28"/>
        <v/>
      </c>
      <c r="AE62" t="str">
        <f t="shared" ca="1" si="29"/>
        <v/>
      </c>
      <c r="AF62" t="str">
        <f t="shared" ca="1" si="30"/>
        <v/>
      </c>
      <c r="AG62" t="str">
        <f t="shared" ca="1" si="31"/>
        <v/>
      </c>
      <c r="AH62" t="str">
        <f t="shared" ca="1" si="34"/>
        <v/>
      </c>
      <c r="AI62" t="str">
        <f t="shared" ca="1" si="35"/>
        <v/>
      </c>
    </row>
    <row r="63" spans="1:35">
      <c r="A63" s="27" t="str">
        <f>IF(ISBLANK(Setup!A63),"",Setup!A63)</f>
        <v/>
      </c>
      <c r="B63" t="str">
        <f t="shared" ca="1" si="3"/>
        <v/>
      </c>
      <c r="C63" t="str">
        <f t="shared" ca="1" si="4"/>
        <v/>
      </c>
      <c r="D63" t="str">
        <f t="shared" ca="1" si="0"/>
        <v/>
      </c>
      <c r="E63" t="str">
        <f t="shared" ca="1" si="1"/>
        <v/>
      </c>
      <c r="F63" t="str">
        <f t="shared" ca="1" si="5"/>
        <v/>
      </c>
      <c r="G63" t="str">
        <f t="shared" ca="1" si="6"/>
        <v/>
      </c>
      <c r="H63" t="str">
        <f t="shared" ca="1" si="7"/>
        <v/>
      </c>
      <c r="I63" t="str">
        <f t="shared" ca="1" si="8"/>
        <v/>
      </c>
      <c r="J63" t="str">
        <f t="shared" ca="1" si="9"/>
        <v/>
      </c>
      <c r="K63" t="str">
        <f t="shared" ca="1" si="10"/>
        <v/>
      </c>
      <c r="L63" t="str">
        <f t="shared" ca="1" si="11"/>
        <v/>
      </c>
      <c r="M63" t="str">
        <f t="shared" ca="1" si="12"/>
        <v/>
      </c>
      <c r="N63" t="str">
        <f t="shared" ca="1" si="13"/>
        <v/>
      </c>
      <c r="O63" t="str">
        <f t="shared" ca="1" si="14"/>
        <v/>
      </c>
      <c r="P63" t="str">
        <f t="shared" ca="1" si="15"/>
        <v/>
      </c>
      <c r="Q63" t="str">
        <f t="shared" ca="1" si="16"/>
        <v/>
      </c>
      <c r="R63" t="str">
        <f t="shared" ca="1" si="17"/>
        <v/>
      </c>
      <c r="S63" t="str">
        <f t="shared" ca="1" si="18"/>
        <v/>
      </c>
      <c r="T63" t="str">
        <f t="shared" ca="1" si="19"/>
        <v/>
      </c>
      <c r="U63" t="str">
        <f t="shared" ca="1" si="2"/>
        <v/>
      </c>
      <c r="V63" t="str">
        <f t="shared" ca="1" si="20"/>
        <v/>
      </c>
      <c r="W63" t="str">
        <f t="shared" ca="1" si="21"/>
        <v/>
      </c>
      <c r="X63" t="str">
        <f t="shared" ca="1" si="22"/>
        <v/>
      </c>
      <c r="Y63" t="str">
        <f t="shared" ca="1" si="23"/>
        <v/>
      </c>
      <c r="Z63" t="str">
        <f t="shared" ca="1" si="24"/>
        <v/>
      </c>
      <c r="AA63" t="str">
        <f t="shared" ca="1" si="25"/>
        <v/>
      </c>
      <c r="AB63" t="str">
        <f t="shared" ca="1" si="26"/>
        <v/>
      </c>
      <c r="AC63" t="str">
        <f t="shared" ca="1" si="27"/>
        <v/>
      </c>
      <c r="AD63" t="str">
        <f t="shared" ca="1" si="28"/>
        <v/>
      </c>
      <c r="AE63" t="str">
        <f t="shared" ca="1" si="29"/>
        <v/>
      </c>
      <c r="AF63" t="str">
        <f t="shared" ca="1" si="30"/>
        <v/>
      </c>
      <c r="AG63" t="str">
        <f t="shared" ca="1" si="31"/>
        <v/>
      </c>
      <c r="AH63" t="str">
        <f t="shared" ca="1" si="34"/>
        <v/>
      </c>
      <c r="AI63" t="str">
        <f t="shared" ca="1" si="35"/>
        <v/>
      </c>
    </row>
    <row r="64" spans="1:35">
      <c r="A64" s="27" t="str">
        <f>IF(ISBLANK(Setup!A64),"",Setup!A64)</f>
        <v/>
      </c>
      <c r="B64" t="str">
        <f t="shared" ca="1" si="3"/>
        <v/>
      </c>
      <c r="C64" t="str">
        <f t="shared" ca="1" si="4"/>
        <v/>
      </c>
      <c r="D64" t="str">
        <f t="shared" ca="1" si="0"/>
        <v/>
      </c>
      <c r="E64" t="str">
        <f t="shared" ca="1" si="1"/>
        <v/>
      </c>
      <c r="F64" t="str">
        <f t="shared" ca="1" si="5"/>
        <v/>
      </c>
      <c r="G64" t="str">
        <f t="shared" ca="1" si="6"/>
        <v/>
      </c>
      <c r="H64" t="str">
        <f t="shared" ca="1" si="7"/>
        <v/>
      </c>
      <c r="I64" t="str">
        <f t="shared" ca="1" si="8"/>
        <v/>
      </c>
      <c r="J64" t="str">
        <f t="shared" ca="1" si="9"/>
        <v/>
      </c>
      <c r="K64" t="str">
        <f t="shared" ca="1" si="10"/>
        <v/>
      </c>
      <c r="L64" t="str">
        <f t="shared" ca="1" si="11"/>
        <v/>
      </c>
      <c r="M64" t="str">
        <f t="shared" ca="1" si="12"/>
        <v/>
      </c>
      <c r="N64" t="str">
        <f t="shared" ca="1" si="13"/>
        <v/>
      </c>
      <c r="O64" t="str">
        <f t="shared" ca="1" si="14"/>
        <v/>
      </c>
      <c r="P64" t="str">
        <f t="shared" ca="1" si="15"/>
        <v/>
      </c>
      <c r="Q64" t="str">
        <f t="shared" ca="1" si="16"/>
        <v/>
      </c>
      <c r="R64" t="str">
        <f t="shared" ca="1" si="17"/>
        <v/>
      </c>
      <c r="S64" t="str">
        <f t="shared" ca="1" si="18"/>
        <v/>
      </c>
      <c r="T64" t="str">
        <f t="shared" ca="1" si="19"/>
        <v/>
      </c>
      <c r="U64" t="str">
        <f t="shared" ca="1" si="2"/>
        <v/>
      </c>
      <c r="V64" t="str">
        <f t="shared" ca="1" si="20"/>
        <v/>
      </c>
      <c r="W64" t="str">
        <f t="shared" ca="1" si="21"/>
        <v/>
      </c>
      <c r="X64" t="str">
        <f t="shared" ca="1" si="22"/>
        <v/>
      </c>
      <c r="Y64" t="str">
        <f t="shared" ca="1" si="23"/>
        <v/>
      </c>
      <c r="Z64" t="str">
        <f t="shared" ca="1" si="24"/>
        <v/>
      </c>
      <c r="AA64" t="str">
        <f t="shared" ca="1" si="25"/>
        <v/>
      </c>
      <c r="AB64" t="str">
        <f t="shared" ca="1" si="26"/>
        <v/>
      </c>
      <c r="AC64" t="str">
        <f t="shared" ca="1" si="27"/>
        <v/>
      </c>
      <c r="AD64" t="str">
        <f t="shared" ca="1" si="28"/>
        <v/>
      </c>
      <c r="AE64" t="str">
        <f t="shared" ca="1" si="29"/>
        <v/>
      </c>
      <c r="AF64" t="str">
        <f t="shared" ca="1" si="30"/>
        <v/>
      </c>
      <c r="AG64" t="str">
        <f t="shared" ca="1" si="31"/>
        <v/>
      </c>
      <c r="AH64" t="str">
        <f t="shared" ca="1" si="34"/>
        <v/>
      </c>
      <c r="AI64" t="str">
        <f t="shared" ca="1" si="35"/>
        <v/>
      </c>
    </row>
    <row r="65" spans="1:35">
      <c r="A65" s="27" t="str">
        <f>IF(ISBLANK(Setup!A65),"",Setup!A65)</f>
        <v/>
      </c>
      <c r="B65" t="str">
        <f t="shared" ca="1" si="3"/>
        <v/>
      </c>
      <c r="C65" t="str">
        <f t="shared" ca="1" si="4"/>
        <v/>
      </c>
      <c r="D65" t="str">
        <f t="shared" ca="1" si="0"/>
        <v/>
      </c>
      <c r="E65" t="str">
        <f t="shared" ca="1" si="1"/>
        <v/>
      </c>
      <c r="F65" t="str">
        <f t="shared" ca="1" si="5"/>
        <v/>
      </c>
      <c r="G65" t="str">
        <f t="shared" ca="1" si="6"/>
        <v/>
      </c>
      <c r="H65" t="str">
        <f t="shared" ca="1" si="7"/>
        <v/>
      </c>
      <c r="I65" t="str">
        <f t="shared" ca="1" si="8"/>
        <v/>
      </c>
      <c r="J65" t="str">
        <f t="shared" ca="1" si="9"/>
        <v/>
      </c>
      <c r="K65" t="str">
        <f t="shared" ca="1" si="10"/>
        <v/>
      </c>
      <c r="L65" t="str">
        <f t="shared" ca="1" si="11"/>
        <v/>
      </c>
      <c r="M65" t="str">
        <f t="shared" ca="1" si="12"/>
        <v/>
      </c>
      <c r="N65" t="str">
        <f t="shared" ca="1" si="13"/>
        <v/>
      </c>
      <c r="O65" t="str">
        <f t="shared" ca="1" si="14"/>
        <v/>
      </c>
      <c r="P65" t="str">
        <f t="shared" ca="1" si="15"/>
        <v/>
      </c>
      <c r="Q65" t="str">
        <f t="shared" ca="1" si="16"/>
        <v/>
      </c>
      <c r="R65" t="str">
        <f t="shared" ca="1" si="17"/>
        <v/>
      </c>
      <c r="S65" t="str">
        <f t="shared" ca="1" si="18"/>
        <v/>
      </c>
      <c r="T65" t="str">
        <f t="shared" ca="1" si="19"/>
        <v/>
      </c>
      <c r="U65" t="str">
        <f t="shared" ca="1" si="2"/>
        <v/>
      </c>
      <c r="V65" t="str">
        <f t="shared" ca="1" si="20"/>
        <v/>
      </c>
      <c r="W65" t="str">
        <f t="shared" ca="1" si="21"/>
        <v/>
      </c>
      <c r="X65" t="str">
        <f t="shared" ca="1" si="22"/>
        <v/>
      </c>
      <c r="Y65" t="str">
        <f t="shared" ca="1" si="23"/>
        <v/>
      </c>
      <c r="Z65" t="str">
        <f t="shared" ca="1" si="24"/>
        <v/>
      </c>
      <c r="AA65" t="str">
        <f t="shared" ca="1" si="25"/>
        <v/>
      </c>
      <c r="AB65" t="str">
        <f t="shared" ca="1" si="26"/>
        <v/>
      </c>
      <c r="AC65" t="str">
        <f t="shared" ca="1" si="27"/>
        <v/>
      </c>
      <c r="AD65" t="str">
        <f t="shared" ca="1" si="28"/>
        <v/>
      </c>
      <c r="AE65" t="str">
        <f t="shared" ca="1" si="29"/>
        <v/>
      </c>
      <c r="AF65" t="str">
        <f t="shared" ca="1" si="30"/>
        <v/>
      </c>
      <c r="AG65" t="str">
        <f t="shared" ca="1" si="31"/>
        <v/>
      </c>
      <c r="AH65" t="str">
        <f t="shared" ca="1" si="34"/>
        <v/>
      </c>
      <c r="AI65" t="str">
        <f t="shared" ca="1" si="35"/>
        <v/>
      </c>
    </row>
    <row r="66" spans="1:35">
      <c r="A66" s="27" t="str">
        <f>IF(ISBLANK(Setup!A66),"",Setup!A66)</f>
        <v/>
      </c>
      <c r="B66" t="str">
        <f t="shared" ca="1" si="3"/>
        <v/>
      </c>
      <c r="C66" t="str">
        <f t="shared" ca="1" si="4"/>
        <v/>
      </c>
      <c r="D66" t="str">
        <f t="shared" ref="D66:D101" ca="1" si="36">IF($A66 = "","",IFERROR(INDIRECT("'"&amp;A66&amp;"'!"&amp;"B21"),0))</f>
        <v/>
      </c>
      <c r="E66" t="str">
        <f t="shared" ca="1" si="1"/>
        <v/>
      </c>
      <c r="F66" t="str">
        <f t="shared" ca="1" si="5"/>
        <v/>
      </c>
      <c r="G66" t="str">
        <f t="shared" ca="1" si="6"/>
        <v/>
      </c>
      <c r="H66" t="str">
        <f t="shared" ca="1" si="7"/>
        <v/>
      </c>
      <c r="I66" t="str">
        <f t="shared" ca="1" si="8"/>
        <v/>
      </c>
      <c r="J66" t="str">
        <f t="shared" ca="1" si="9"/>
        <v/>
      </c>
      <c r="K66" t="str">
        <f t="shared" ca="1" si="10"/>
        <v/>
      </c>
      <c r="L66" t="str">
        <f t="shared" ca="1" si="11"/>
        <v/>
      </c>
      <c r="M66" t="str">
        <f t="shared" ca="1" si="12"/>
        <v/>
      </c>
      <c r="N66" t="str">
        <f t="shared" ca="1" si="13"/>
        <v/>
      </c>
      <c r="O66" t="str">
        <f t="shared" ca="1" si="14"/>
        <v/>
      </c>
      <c r="P66" t="str">
        <f t="shared" ca="1" si="15"/>
        <v/>
      </c>
      <c r="Q66" t="str">
        <f t="shared" ca="1" si="16"/>
        <v/>
      </c>
      <c r="R66" t="str">
        <f t="shared" ca="1" si="17"/>
        <v/>
      </c>
      <c r="S66" t="str">
        <f t="shared" ca="1" si="18"/>
        <v/>
      </c>
      <c r="T66" t="str">
        <f t="shared" ca="1" si="19"/>
        <v/>
      </c>
      <c r="U66" t="str">
        <f t="shared" ca="1" si="2"/>
        <v/>
      </c>
      <c r="V66" t="str">
        <f t="shared" ca="1" si="20"/>
        <v/>
      </c>
      <c r="W66" t="str">
        <f t="shared" ca="1" si="21"/>
        <v/>
      </c>
      <c r="X66" t="str">
        <f t="shared" ca="1" si="22"/>
        <v/>
      </c>
      <c r="Y66" t="str">
        <f t="shared" ca="1" si="23"/>
        <v/>
      </c>
      <c r="Z66" t="str">
        <f t="shared" ca="1" si="24"/>
        <v/>
      </c>
      <c r="AA66" t="str">
        <f t="shared" ca="1" si="25"/>
        <v/>
      </c>
      <c r="AB66" t="str">
        <f t="shared" ca="1" si="26"/>
        <v/>
      </c>
      <c r="AC66" t="str">
        <f t="shared" ca="1" si="27"/>
        <v/>
      </c>
      <c r="AD66" t="str">
        <f t="shared" ca="1" si="28"/>
        <v/>
      </c>
      <c r="AE66" t="str">
        <f t="shared" ca="1" si="29"/>
        <v/>
      </c>
      <c r="AF66" t="str">
        <f t="shared" ca="1" si="30"/>
        <v/>
      </c>
      <c r="AG66" t="str">
        <f t="shared" ca="1" si="31"/>
        <v/>
      </c>
      <c r="AH66" t="str">
        <f t="shared" ca="1" si="34"/>
        <v/>
      </c>
      <c r="AI66" t="str">
        <f t="shared" ca="1" si="35"/>
        <v/>
      </c>
    </row>
    <row r="67" spans="1:35">
      <c r="A67" s="27" t="str">
        <f>IF(ISBLANK(Setup!A67),"",Setup!A67)</f>
        <v/>
      </c>
      <c r="B67" t="str">
        <f t="shared" ref="B67:B101" ca="1" si="37">IF($A67 = "","",IFERROR(INDIRECT("'"&amp;A67&amp;"'!"&amp;"F20"),0))</f>
        <v/>
      </c>
      <c r="C67" t="str">
        <f t="shared" ref="C67:C101" ca="1" si="38">IF($A67 = "","",IFERROR(INDIRECT("'"&amp;A67&amp;"'!"&amp;"B54"),0))</f>
        <v/>
      </c>
      <c r="D67" t="str">
        <f t="shared" ca="1" si="36"/>
        <v/>
      </c>
      <c r="E67" t="str">
        <f t="shared" ref="E67:E101" ca="1" si="39">IF($A67 = "","",IFERROR(INDIRECT("'"&amp;$A67&amp;"'!"&amp;"B22"),0))</f>
        <v/>
      </c>
      <c r="F67" t="str">
        <f t="shared" ref="F67:F101" ca="1" si="40">IF($A67 = "","",IFERROR(INDIRECT("'"&amp;$A67&amp;"'!"&amp;"B23"),0))</f>
        <v/>
      </c>
      <c r="G67" t="str">
        <f t="shared" ref="G67:G101" ca="1" si="41">IF($A67 = "","",IFERROR(INDIRECT("'"&amp;$A67&amp;"'!"&amp;"B24"),0))</f>
        <v/>
      </c>
      <c r="H67" t="str">
        <f t="shared" ref="H67:H101" ca="1" si="42">IF($A67 = "","",IFERROR(INDIRECT("'"&amp;$A67&amp;"'!"&amp;"B25"),0))</f>
        <v/>
      </c>
      <c r="I67" t="str">
        <f t="shared" ref="I67:I101" ca="1" si="43">IF($A67 = "","",IFERROR(INDIRECT("'"&amp;$A67&amp;"'!"&amp;"B26"),0))</f>
        <v/>
      </c>
      <c r="J67" t="str">
        <f t="shared" ref="J67:J101" ca="1" si="44">IF($A67 = "","",IFERROR(INDIRECT("'"&amp;$A67&amp;"'!"&amp;"B27"),0))</f>
        <v/>
      </c>
      <c r="K67" t="str">
        <f t="shared" ref="K67:K101" ca="1" si="45">IF($A67 = "","",IFERROR(INDIRECT("'"&amp;$A67&amp;"'!"&amp;"B28"),0))</f>
        <v/>
      </c>
      <c r="L67" t="str">
        <f t="shared" ref="L67:L101" ca="1" si="46">IF($A67 = "","",IFERROR(INDIRECT("'"&amp;$A67&amp;"'!"&amp;"B29"),0))</f>
        <v/>
      </c>
      <c r="M67" t="str">
        <f t="shared" ref="M67:M101" ca="1" si="47">IF($A67 = "","",IFERROR(INDIRECT("'"&amp;$A67&amp;"'!"&amp;"B30"),0))</f>
        <v/>
      </c>
      <c r="N67" t="str">
        <f t="shared" ref="N67:N101" ca="1" si="48">IF($A67 = "","",IFERROR(INDIRECT("'"&amp;$A67&amp;"'!"&amp;"B31"),0))</f>
        <v/>
      </c>
      <c r="O67" t="str">
        <f t="shared" ref="O67:O101" ca="1" si="49">IF($A67 = "","",IFERROR(INDIRECT("'"&amp;$A67&amp;"'!"&amp;"B32"),0))</f>
        <v/>
      </c>
      <c r="P67" t="str">
        <f t="shared" ref="P67:P101" ca="1" si="50">IF($A67 = "","",IFERROR(INDIRECT("'"&amp;$A67&amp;"'!"&amp;"B33"),0))</f>
        <v/>
      </c>
      <c r="Q67" t="str">
        <f t="shared" ref="Q67:Q101" ca="1" si="51">IF($A67 = "","",IFERROR(INDIRECT("'"&amp;$A67&amp;"'!"&amp;"B35"),0))</f>
        <v/>
      </c>
      <c r="R67" t="str">
        <f t="shared" ref="R67:R101" ca="1" si="52">IF($A67 = "","",IFERROR(INDIRECT("'"&amp;$A67&amp;"'!"&amp;"B36"),0))</f>
        <v/>
      </c>
      <c r="S67" t="str">
        <f t="shared" ref="S67:S101" ca="1" si="53">IF($A67 = "","",IFERROR(INDIRECT("'"&amp;$A67&amp;"'!"&amp;"B37"),0))</f>
        <v/>
      </c>
      <c r="T67" t="str">
        <f t="shared" ref="T67:T101" ca="1" si="54">IF($A67 = "","",IFERROR(INDIRECT("'"&amp;$A67&amp;"'!"&amp;"B38"),0))</f>
        <v/>
      </c>
      <c r="U67" t="str">
        <f t="shared" ref="U67:U101" ca="1" si="55">IF($A67 = "","",IFERROR(INDIRECT("'"&amp;$A67&amp;"'!"&amp;"B39"),0))</f>
        <v/>
      </c>
      <c r="V67" t="str">
        <f t="shared" ref="V67:V101" ca="1" si="56">IF($A67 = "","",IFERROR(INDIRECT("'"&amp;$A67&amp;"'!"&amp;"B40"),0))</f>
        <v/>
      </c>
      <c r="W67" t="str">
        <f t="shared" ref="W67:W101" ca="1" si="57">IF($A67 = "","",IFERROR(INDIRECT("'"&amp;$A67&amp;"'!"&amp;"B41"),0))</f>
        <v/>
      </c>
      <c r="X67" t="str">
        <f t="shared" ref="X67:X101" ca="1" si="58">IF($A67 = "","",IFERROR(INDIRECT("'"&amp;$A67&amp;"'!"&amp;"B42"),0))</f>
        <v/>
      </c>
      <c r="Y67" t="str">
        <f t="shared" ref="Y67:Y101" ca="1" si="59">IF($A67 = "","",IFERROR(INDIRECT("'"&amp;$A67&amp;"'!"&amp;"B43"),0))</f>
        <v/>
      </c>
      <c r="Z67" t="str">
        <f t="shared" ref="Z67:Z101" ca="1" si="60">IF($A67 = "","",IFERROR(INDIRECT("'"&amp;$A67&amp;"'!"&amp;"B44"),0))</f>
        <v/>
      </c>
      <c r="AA67" t="str">
        <f t="shared" ref="AA67:AA101" ca="1" si="61">IF($A67 = "","",IFERROR(INDIRECT("'"&amp;$A67&amp;"'!"&amp;"B45"),0))</f>
        <v/>
      </c>
      <c r="AB67" t="str">
        <f t="shared" ref="AB67:AB101" ca="1" si="62">IF($A67 = "","",IFERROR(INDIRECT("'"&amp;$A67&amp;"'!"&amp;"B46"),0))</f>
        <v/>
      </c>
      <c r="AC67" t="str">
        <f t="shared" ref="AC67:AC101" ca="1" si="63">IF($A67 = "","",IFERROR(INDIRECT("'"&amp;$A67&amp;"'!"&amp;"B47"),0))</f>
        <v/>
      </c>
      <c r="AD67" t="str">
        <f t="shared" ref="AD67:AD101" ca="1" si="64">IF($A67 = "","",IFERROR(INDIRECT("'"&amp;$A67&amp;"'!"&amp;"B49"),0))</f>
        <v/>
      </c>
      <c r="AE67" t="str">
        <f t="shared" ref="AE67:AE101" ca="1" si="65">IF($A67 = "","",IFERROR(INDIRECT("'"&amp;$A67&amp;"'!"&amp;"B50"),0))</f>
        <v/>
      </c>
      <c r="AF67" t="str">
        <f t="shared" ref="AF67:AF101" ca="1" si="66">IF($A67 = "","",IFERROR(INDIRECT("'"&amp;$A67&amp;"'!"&amp;"B51"),0))</f>
        <v/>
      </c>
      <c r="AG67" t="str">
        <f t="shared" ref="AG67:AG101" ca="1" si="67">IF($A67 = "","",IFERROR(INDIRECT("'"&amp;$A67&amp;"'!"&amp;"B52"),0))</f>
        <v/>
      </c>
      <c r="AH67" t="str">
        <f t="shared" ref="AH67:AH101" ca="1" si="68">IF(NOT(A67=""),IFERROR(MEDIAN(INDIRECT("'Defense by Alliance'!T"&amp;3+13*(AG67-2)&amp;":T"&amp;14+13*(AG67-2))),0),"")</f>
        <v/>
      </c>
      <c r="AI67" t="str">
        <f t="shared" ref="AI67:AI101" ca="1" si="69">IF(NOT(A67=""),IFERROR(MEDIAN(INDIRECT("'Defense by Alliance'!U"&amp;3+13*(AG67-2)&amp;":U"&amp;14+13*(AG67-2))),0),"")</f>
        <v/>
      </c>
    </row>
    <row r="68" spans="1:35">
      <c r="A68" s="27" t="str">
        <f>IF(ISBLANK(Setup!A68),"",Setup!A68)</f>
        <v/>
      </c>
      <c r="B68" t="str">
        <f t="shared" ca="1" si="37"/>
        <v/>
      </c>
      <c r="C68" t="str">
        <f t="shared" ca="1" si="38"/>
        <v/>
      </c>
      <c r="D68" t="str">
        <f t="shared" ca="1" si="36"/>
        <v/>
      </c>
      <c r="E68" t="str">
        <f t="shared" ca="1" si="39"/>
        <v/>
      </c>
      <c r="F68" t="str">
        <f t="shared" ca="1" si="40"/>
        <v/>
      </c>
      <c r="G68" t="str">
        <f t="shared" ca="1" si="41"/>
        <v/>
      </c>
      <c r="H68" t="str">
        <f t="shared" ca="1" si="42"/>
        <v/>
      </c>
      <c r="I68" t="str">
        <f t="shared" ca="1" si="43"/>
        <v/>
      </c>
      <c r="J68" t="str">
        <f t="shared" ca="1" si="44"/>
        <v/>
      </c>
      <c r="K68" t="str">
        <f t="shared" ca="1" si="45"/>
        <v/>
      </c>
      <c r="L68" t="str">
        <f t="shared" ca="1" si="46"/>
        <v/>
      </c>
      <c r="M68" t="str">
        <f t="shared" ca="1" si="47"/>
        <v/>
      </c>
      <c r="N68" t="str">
        <f t="shared" ca="1" si="48"/>
        <v/>
      </c>
      <c r="O68" t="str">
        <f t="shared" ca="1" si="49"/>
        <v/>
      </c>
      <c r="P68" t="str">
        <f t="shared" ca="1" si="50"/>
        <v/>
      </c>
      <c r="Q68" t="str">
        <f t="shared" ca="1" si="51"/>
        <v/>
      </c>
      <c r="R68" t="str">
        <f t="shared" ca="1" si="52"/>
        <v/>
      </c>
      <c r="S68" t="str">
        <f t="shared" ca="1" si="53"/>
        <v/>
      </c>
      <c r="T68" t="str">
        <f t="shared" ca="1" si="54"/>
        <v/>
      </c>
      <c r="U68" t="str">
        <f t="shared" ca="1" si="55"/>
        <v/>
      </c>
      <c r="V68" t="str">
        <f t="shared" ca="1" si="56"/>
        <v/>
      </c>
      <c r="W68" t="str">
        <f t="shared" ca="1" si="57"/>
        <v/>
      </c>
      <c r="X68" t="str">
        <f t="shared" ca="1" si="58"/>
        <v/>
      </c>
      <c r="Y68" t="str">
        <f t="shared" ca="1" si="59"/>
        <v/>
      </c>
      <c r="Z68" t="str">
        <f t="shared" ca="1" si="60"/>
        <v/>
      </c>
      <c r="AA68" t="str">
        <f t="shared" ca="1" si="61"/>
        <v/>
      </c>
      <c r="AB68" t="str">
        <f t="shared" ca="1" si="62"/>
        <v/>
      </c>
      <c r="AC68" t="str">
        <f t="shared" ca="1" si="63"/>
        <v/>
      </c>
      <c r="AD68" t="str">
        <f t="shared" ca="1" si="64"/>
        <v/>
      </c>
      <c r="AE68" t="str">
        <f t="shared" ca="1" si="65"/>
        <v/>
      </c>
      <c r="AF68" t="str">
        <f t="shared" ca="1" si="66"/>
        <v/>
      </c>
      <c r="AG68" t="str">
        <f t="shared" ca="1" si="67"/>
        <v/>
      </c>
      <c r="AH68" t="str">
        <f t="shared" ca="1" si="68"/>
        <v/>
      </c>
      <c r="AI68" t="str">
        <f t="shared" ca="1" si="69"/>
        <v/>
      </c>
    </row>
    <row r="69" spans="1:35">
      <c r="A69" s="27" t="str">
        <f>IF(ISBLANK(Setup!A69),"",Setup!A69)</f>
        <v/>
      </c>
      <c r="B69" t="str">
        <f t="shared" ca="1" si="37"/>
        <v/>
      </c>
      <c r="C69" t="str">
        <f t="shared" ca="1" si="38"/>
        <v/>
      </c>
      <c r="D69" t="str">
        <f t="shared" ca="1" si="36"/>
        <v/>
      </c>
      <c r="E69" t="str">
        <f t="shared" ca="1" si="39"/>
        <v/>
      </c>
      <c r="F69" t="str">
        <f t="shared" ca="1" si="40"/>
        <v/>
      </c>
      <c r="G69" t="str">
        <f t="shared" ca="1" si="41"/>
        <v/>
      </c>
      <c r="H69" t="str">
        <f t="shared" ca="1" si="42"/>
        <v/>
      </c>
      <c r="I69" t="str">
        <f t="shared" ca="1" si="43"/>
        <v/>
      </c>
      <c r="J69" t="str">
        <f t="shared" ca="1" si="44"/>
        <v/>
      </c>
      <c r="K69" t="str">
        <f t="shared" ca="1" si="45"/>
        <v/>
      </c>
      <c r="L69" t="str">
        <f t="shared" ca="1" si="46"/>
        <v/>
      </c>
      <c r="M69" t="str">
        <f t="shared" ca="1" si="47"/>
        <v/>
      </c>
      <c r="N69" t="str">
        <f t="shared" ca="1" si="48"/>
        <v/>
      </c>
      <c r="O69" t="str">
        <f t="shared" ca="1" si="49"/>
        <v/>
      </c>
      <c r="P69" t="str">
        <f t="shared" ca="1" si="50"/>
        <v/>
      </c>
      <c r="Q69" t="str">
        <f t="shared" ca="1" si="51"/>
        <v/>
      </c>
      <c r="R69" t="str">
        <f t="shared" ca="1" si="52"/>
        <v/>
      </c>
      <c r="S69" t="str">
        <f t="shared" ca="1" si="53"/>
        <v/>
      </c>
      <c r="T69" t="str">
        <f t="shared" ca="1" si="54"/>
        <v/>
      </c>
      <c r="U69" t="str">
        <f t="shared" ca="1" si="55"/>
        <v/>
      </c>
      <c r="V69" t="str">
        <f t="shared" ca="1" si="56"/>
        <v/>
      </c>
      <c r="W69" t="str">
        <f t="shared" ca="1" si="57"/>
        <v/>
      </c>
      <c r="X69" t="str">
        <f t="shared" ca="1" si="58"/>
        <v/>
      </c>
      <c r="Y69" t="str">
        <f t="shared" ca="1" si="59"/>
        <v/>
      </c>
      <c r="Z69" t="str">
        <f t="shared" ca="1" si="60"/>
        <v/>
      </c>
      <c r="AA69" t="str">
        <f t="shared" ca="1" si="61"/>
        <v/>
      </c>
      <c r="AB69" t="str">
        <f t="shared" ca="1" si="62"/>
        <v/>
      </c>
      <c r="AC69" t="str">
        <f t="shared" ca="1" si="63"/>
        <v/>
      </c>
      <c r="AD69" t="str">
        <f t="shared" ca="1" si="64"/>
        <v/>
      </c>
      <c r="AE69" t="str">
        <f t="shared" ca="1" si="65"/>
        <v/>
      </c>
      <c r="AF69" t="str">
        <f t="shared" ca="1" si="66"/>
        <v/>
      </c>
      <c r="AG69" t="str">
        <f t="shared" ca="1" si="67"/>
        <v/>
      </c>
      <c r="AH69" t="str">
        <f t="shared" ca="1" si="68"/>
        <v/>
      </c>
      <c r="AI69" t="str">
        <f t="shared" ca="1" si="69"/>
        <v/>
      </c>
    </row>
    <row r="70" spans="1:35">
      <c r="A70" s="27" t="str">
        <f>IF(ISBLANK(Setup!A70),"",Setup!A70)</f>
        <v/>
      </c>
      <c r="B70" t="str">
        <f t="shared" ca="1" si="37"/>
        <v/>
      </c>
      <c r="C70" t="str">
        <f t="shared" ca="1" si="38"/>
        <v/>
      </c>
      <c r="D70" t="str">
        <f t="shared" ca="1" si="36"/>
        <v/>
      </c>
      <c r="E70" t="str">
        <f t="shared" ca="1" si="39"/>
        <v/>
      </c>
      <c r="F70" t="str">
        <f t="shared" ca="1" si="40"/>
        <v/>
      </c>
      <c r="G70" t="str">
        <f t="shared" ca="1" si="41"/>
        <v/>
      </c>
      <c r="H70" t="str">
        <f t="shared" ca="1" si="42"/>
        <v/>
      </c>
      <c r="I70" t="str">
        <f t="shared" ca="1" si="43"/>
        <v/>
      </c>
      <c r="J70" t="str">
        <f t="shared" ca="1" si="44"/>
        <v/>
      </c>
      <c r="K70" t="str">
        <f t="shared" ca="1" si="45"/>
        <v/>
      </c>
      <c r="L70" t="str">
        <f t="shared" ca="1" si="46"/>
        <v/>
      </c>
      <c r="M70" t="str">
        <f t="shared" ca="1" si="47"/>
        <v/>
      </c>
      <c r="N70" t="str">
        <f t="shared" ca="1" si="48"/>
        <v/>
      </c>
      <c r="O70" t="str">
        <f t="shared" ca="1" si="49"/>
        <v/>
      </c>
      <c r="P70" t="str">
        <f t="shared" ca="1" si="50"/>
        <v/>
      </c>
      <c r="Q70" t="str">
        <f t="shared" ca="1" si="51"/>
        <v/>
      </c>
      <c r="R70" t="str">
        <f t="shared" ca="1" si="52"/>
        <v/>
      </c>
      <c r="S70" t="str">
        <f t="shared" ca="1" si="53"/>
        <v/>
      </c>
      <c r="T70" t="str">
        <f t="shared" ca="1" si="54"/>
        <v/>
      </c>
      <c r="U70" t="str">
        <f t="shared" ca="1" si="55"/>
        <v/>
      </c>
      <c r="V70" t="str">
        <f t="shared" ca="1" si="56"/>
        <v/>
      </c>
      <c r="W70" t="str">
        <f t="shared" ca="1" si="57"/>
        <v/>
      </c>
      <c r="X70" t="str">
        <f t="shared" ca="1" si="58"/>
        <v/>
      </c>
      <c r="Y70" t="str">
        <f t="shared" ca="1" si="59"/>
        <v/>
      </c>
      <c r="Z70" t="str">
        <f t="shared" ca="1" si="60"/>
        <v/>
      </c>
      <c r="AA70" t="str">
        <f t="shared" ca="1" si="61"/>
        <v/>
      </c>
      <c r="AB70" t="str">
        <f t="shared" ca="1" si="62"/>
        <v/>
      </c>
      <c r="AC70" t="str">
        <f t="shared" ca="1" si="63"/>
        <v/>
      </c>
      <c r="AD70" t="str">
        <f t="shared" ca="1" si="64"/>
        <v/>
      </c>
      <c r="AE70" t="str">
        <f t="shared" ca="1" si="65"/>
        <v/>
      </c>
      <c r="AF70" t="str">
        <f t="shared" ca="1" si="66"/>
        <v/>
      </c>
      <c r="AG70" t="str">
        <f t="shared" ca="1" si="67"/>
        <v/>
      </c>
      <c r="AH70" t="str">
        <f t="shared" ca="1" si="68"/>
        <v/>
      </c>
      <c r="AI70" t="str">
        <f t="shared" ca="1" si="69"/>
        <v/>
      </c>
    </row>
    <row r="71" spans="1:35">
      <c r="A71" s="27" t="str">
        <f>IF(ISBLANK(Setup!A71),"",Setup!A71)</f>
        <v/>
      </c>
      <c r="B71" t="str">
        <f t="shared" ca="1" si="37"/>
        <v/>
      </c>
      <c r="C71" t="str">
        <f t="shared" ca="1" si="38"/>
        <v/>
      </c>
      <c r="D71" t="str">
        <f t="shared" ca="1" si="36"/>
        <v/>
      </c>
      <c r="E71" t="str">
        <f t="shared" ca="1" si="39"/>
        <v/>
      </c>
      <c r="F71" t="str">
        <f t="shared" ca="1" si="40"/>
        <v/>
      </c>
      <c r="G71" t="str">
        <f t="shared" ca="1" si="41"/>
        <v/>
      </c>
      <c r="H71" t="str">
        <f t="shared" ca="1" si="42"/>
        <v/>
      </c>
      <c r="I71" t="str">
        <f t="shared" ca="1" si="43"/>
        <v/>
      </c>
      <c r="J71" t="str">
        <f t="shared" ca="1" si="44"/>
        <v/>
      </c>
      <c r="K71" t="str">
        <f t="shared" ca="1" si="45"/>
        <v/>
      </c>
      <c r="L71" t="str">
        <f t="shared" ca="1" si="46"/>
        <v/>
      </c>
      <c r="M71" t="str">
        <f t="shared" ca="1" si="47"/>
        <v/>
      </c>
      <c r="N71" t="str">
        <f t="shared" ca="1" si="48"/>
        <v/>
      </c>
      <c r="O71" t="str">
        <f t="shared" ca="1" si="49"/>
        <v/>
      </c>
      <c r="P71" t="str">
        <f t="shared" ca="1" si="50"/>
        <v/>
      </c>
      <c r="Q71" t="str">
        <f t="shared" ca="1" si="51"/>
        <v/>
      </c>
      <c r="R71" t="str">
        <f t="shared" ca="1" si="52"/>
        <v/>
      </c>
      <c r="S71" t="str">
        <f t="shared" ca="1" si="53"/>
        <v/>
      </c>
      <c r="T71" t="str">
        <f t="shared" ca="1" si="54"/>
        <v/>
      </c>
      <c r="U71" t="str">
        <f t="shared" ca="1" si="55"/>
        <v/>
      </c>
      <c r="V71" t="str">
        <f t="shared" ca="1" si="56"/>
        <v/>
      </c>
      <c r="W71" t="str">
        <f t="shared" ca="1" si="57"/>
        <v/>
      </c>
      <c r="X71" t="str">
        <f t="shared" ca="1" si="58"/>
        <v/>
      </c>
      <c r="Y71" t="str">
        <f t="shared" ca="1" si="59"/>
        <v/>
      </c>
      <c r="Z71" t="str">
        <f t="shared" ca="1" si="60"/>
        <v/>
      </c>
      <c r="AA71" t="str">
        <f t="shared" ca="1" si="61"/>
        <v/>
      </c>
      <c r="AB71" t="str">
        <f t="shared" ca="1" si="62"/>
        <v/>
      </c>
      <c r="AC71" t="str">
        <f t="shared" ca="1" si="63"/>
        <v/>
      </c>
      <c r="AD71" t="str">
        <f t="shared" ca="1" si="64"/>
        <v/>
      </c>
      <c r="AE71" t="str">
        <f t="shared" ca="1" si="65"/>
        <v/>
      </c>
      <c r="AF71" t="str">
        <f t="shared" ca="1" si="66"/>
        <v/>
      </c>
      <c r="AG71" t="str">
        <f t="shared" ca="1" si="67"/>
        <v/>
      </c>
      <c r="AH71" t="str">
        <f t="shared" ca="1" si="68"/>
        <v/>
      </c>
      <c r="AI71" t="str">
        <f t="shared" ca="1" si="69"/>
        <v/>
      </c>
    </row>
    <row r="72" spans="1:35">
      <c r="A72" s="27" t="str">
        <f>IF(ISBLANK(Setup!A72),"",Setup!A72)</f>
        <v/>
      </c>
      <c r="B72" t="str">
        <f t="shared" ca="1" si="37"/>
        <v/>
      </c>
      <c r="C72" t="str">
        <f t="shared" ca="1" si="38"/>
        <v/>
      </c>
      <c r="D72" t="str">
        <f t="shared" ca="1" si="36"/>
        <v/>
      </c>
      <c r="E72" t="str">
        <f t="shared" ca="1" si="39"/>
        <v/>
      </c>
      <c r="F72" t="str">
        <f t="shared" ca="1" si="40"/>
        <v/>
      </c>
      <c r="G72" t="str">
        <f t="shared" ca="1" si="41"/>
        <v/>
      </c>
      <c r="H72" t="str">
        <f t="shared" ca="1" si="42"/>
        <v/>
      </c>
      <c r="I72" t="str">
        <f t="shared" ca="1" si="43"/>
        <v/>
      </c>
      <c r="J72" t="str">
        <f t="shared" ca="1" si="44"/>
        <v/>
      </c>
      <c r="K72" t="str">
        <f t="shared" ca="1" si="45"/>
        <v/>
      </c>
      <c r="L72" t="str">
        <f t="shared" ca="1" si="46"/>
        <v/>
      </c>
      <c r="M72" t="str">
        <f t="shared" ca="1" si="47"/>
        <v/>
      </c>
      <c r="N72" t="str">
        <f t="shared" ca="1" si="48"/>
        <v/>
      </c>
      <c r="O72" t="str">
        <f t="shared" ca="1" si="49"/>
        <v/>
      </c>
      <c r="P72" t="str">
        <f t="shared" ca="1" si="50"/>
        <v/>
      </c>
      <c r="Q72" t="str">
        <f t="shared" ca="1" si="51"/>
        <v/>
      </c>
      <c r="R72" t="str">
        <f t="shared" ca="1" si="52"/>
        <v/>
      </c>
      <c r="S72" t="str">
        <f t="shared" ca="1" si="53"/>
        <v/>
      </c>
      <c r="T72" t="str">
        <f t="shared" ca="1" si="54"/>
        <v/>
      </c>
      <c r="U72" t="str">
        <f t="shared" ca="1" si="55"/>
        <v/>
      </c>
      <c r="V72" t="str">
        <f t="shared" ca="1" si="56"/>
        <v/>
      </c>
      <c r="W72" t="str">
        <f t="shared" ca="1" si="57"/>
        <v/>
      </c>
      <c r="X72" t="str">
        <f t="shared" ca="1" si="58"/>
        <v/>
      </c>
      <c r="Y72" t="str">
        <f t="shared" ca="1" si="59"/>
        <v/>
      </c>
      <c r="Z72" t="str">
        <f t="shared" ca="1" si="60"/>
        <v/>
      </c>
      <c r="AA72" t="str">
        <f t="shared" ca="1" si="61"/>
        <v/>
      </c>
      <c r="AB72" t="str">
        <f t="shared" ca="1" si="62"/>
        <v/>
      </c>
      <c r="AC72" t="str">
        <f t="shared" ca="1" si="63"/>
        <v/>
      </c>
      <c r="AD72" t="str">
        <f t="shared" ca="1" si="64"/>
        <v/>
      </c>
      <c r="AE72" t="str">
        <f t="shared" ca="1" si="65"/>
        <v/>
      </c>
      <c r="AF72" t="str">
        <f t="shared" ca="1" si="66"/>
        <v/>
      </c>
      <c r="AG72" t="str">
        <f t="shared" ca="1" si="67"/>
        <v/>
      </c>
      <c r="AH72" t="str">
        <f t="shared" ca="1" si="68"/>
        <v/>
      </c>
      <c r="AI72" t="str">
        <f t="shared" ca="1" si="69"/>
        <v/>
      </c>
    </row>
    <row r="73" spans="1:35">
      <c r="A73" s="27" t="str">
        <f>IF(ISBLANK(Setup!A73),"",Setup!A73)</f>
        <v/>
      </c>
      <c r="B73" t="str">
        <f t="shared" ca="1" si="37"/>
        <v/>
      </c>
      <c r="C73" t="str">
        <f t="shared" ca="1" si="38"/>
        <v/>
      </c>
      <c r="D73" t="str">
        <f t="shared" ca="1" si="36"/>
        <v/>
      </c>
      <c r="E73" t="str">
        <f t="shared" ca="1" si="39"/>
        <v/>
      </c>
      <c r="F73" t="str">
        <f t="shared" ca="1" si="40"/>
        <v/>
      </c>
      <c r="G73" t="str">
        <f t="shared" ca="1" si="41"/>
        <v/>
      </c>
      <c r="H73" t="str">
        <f t="shared" ca="1" si="42"/>
        <v/>
      </c>
      <c r="I73" t="str">
        <f t="shared" ca="1" si="43"/>
        <v/>
      </c>
      <c r="J73" t="str">
        <f t="shared" ca="1" si="44"/>
        <v/>
      </c>
      <c r="K73" t="str">
        <f t="shared" ca="1" si="45"/>
        <v/>
      </c>
      <c r="L73" t="str">
        <f t="shared" ca="1" si="46"/>
        <v/>
      </c>
      <c r="M73" t="str">
        <f t="shared" ca="1" si="47"/>
        <v/>
      </c>
      <c r="N73" t="str">
        <f t="shared" ca="1" si="48"/>
        <v/>
      </c>
      <c r="O73" t="str">
        <f t="shared" ca="1" si="49"/>
        <v/>
      </c>
      <c r="P73" t="str">
        <f t="shared" ca="1" si="50"/>
        <v/>
      </c>
      <c r="Q73" t="str">
        <f t="shared" ca="1" si="51"/>
        <v/>
      </c>
      <c r="R73" t="str">
        <f t="shared" ca="1" si="52"/>
        <v/>
      </c>
      <c r="S73" t="str">
        <f t="shared" ca="1" si="53"/>
        <v/>
      </c>
      <c r="T73" t="str">
        <f t="shared" ca="1" si="54"/>
        <v/>
      </c>
      <c r="U73" t="str">
        <f t="shared" ca="1" si="55"/>
        <v/>
      </c>
      <c r="V73" t="str">
        <f t="shared" ca="1" si="56"/>
        <v/>
      </c>
      <c r="W73" t="str">
        <f t="shared" ca="1" si="57"/>
        <v/>
      </c>
      <c r="X73" t="str">
        <f t="shared" ca="1" si="58"/>
        <v/>
      </c>
      <c r="Y73" t="str">
        <f t="shared" ca="1" si="59"/>
        <v/>
      </c>
      <c r="Z73" t="str">
        <f t="shared" ca="1" si="60"/>
        <v/>
      </c>
      <c r="AA73" t="str">
        <f t="shared" ca="1" si="61"/>
        <v/>
      </c>
      <c r="AB73" t="str">
        <f t="shared" ca="1" si="62"/>
        <v/>
      </c>
      <c r="AC73" t="str">
        <f t="shared" ca="1" si="63"/>
        <v/>
      </c>
      <c r="AD73" t="str">
        <f t="shared" ca="1" si="64"/>
        <v/>
      </c>
      <c r="AE73" t="str">
        <f t="shared" ca="1" si="65"/>
        <v/>
      </c>
      <c r="AF73" t="str">
        <f t="shared" ca="1" si="66"/>
        <v/>
      </c>
      <c r="AG73" t="str">
        <f t="shared" ca="1" si="67"/>
        <v/>
      </c>
      <c r="AH73" t="str">
        <f t="shared" ca="1" si="68"/>
        <v/>
      </c>
      <c r="AI73" t="str">
        <f t="shared" ca="1" si="69"/>
        <v/>
      </c>
    </row>
    <row r="74" spans="1:35">
      <c r="A74" s="27" t="str">
        <f>IF(ISBLANK(Setup!A74),"",Setup!A74)</f>
        <v/>
      </c>
      <c r="B74" t="str">
        <f t="shared" ca="1" si="37"/>
        <v/>
      </c>
      <c r="C74" t="str">
        <f t="shared" ca="1" si="38"/>
        <v/>
      </c>
      <c r="D74" t="str">
        <f t="shared" ca="1" si="36"/>
        <v/>
      </c>
      <c r="E74" t="str">
        <f t="shared" ca="1" si="39"/>
        <v/>
      </c>
      <c r="F74" t="str">
        <f t="shared" ca="1" si="40"/>
        <v/>
      </c>
      <c r="G74" t="str">
        <f t="shared" ca="1" si="41"/>
        <v/>
      </c>
      <c r="H74" t="str">
        <f t="shared" ca="1" si="42"/>
        <v/>
      </c>
      <c r="I74" t="str">
        <f t="shared" ca="1" si="43"/>
        <v/>
      </c>
      <c r="J74" t="str">
        <f t="shared" ca="1" si="44"/>
        <v/>
      </c>
      <c r="K74" t="str">
        <f t="shared" ca="1" si="45"/>
        <v/>
      </c>
      <c r="L74" t="str">
        <f t="shared" ca="1" si="46"/>
        <v/>
      </c>
      <c r="M74" t="str">
        <f t="shared" ca="1" si="47"/>
        <v/>
      </c>
      <c r="N74" t="str">
        <f t="shared" ca="1" si="48"/>
        <v/>
      </c>
      <c r="O74" t="str">
        <f t="shared" ca="1" si="49"/>
        <v/>
      </c>
      <c r="P74" t="str">
        <f t="shared" ca="1" si="50"/>
        <v/>
      </c>
      <c r="Q74" t="str">
        <f t="shared" ca="1" si="51"/>
        <v/>
      </c>
      <c r="R74" t="str">
        <f t="shared" ca="1" si="52"/>
        <v/>
      </c>
      <c r="S74" t="str">
        <f t="shared" ca="1" si="53"/>
        <v/>
      </c>
      <c r="T74" t="str">
        <f t="shared" ca="1" si="54"/>
        <v/>
      </c>
      <c r="U74" t="str">
        <f t="shared" ca="1" si="55"/>
        <v/>
      </c>
      <c r="V74" t="str">
        <f t="shared" ca="1" si="56"/>
        <v/>
      </c>
      <c r="W74" t="str">
        <f t="shared" ca="1" si="57"/>
        <v/>
      </c>
      <c r="X74" t="str">
        <f t="shared" ca="1" si="58"/>
        <v/>
      </c>
      <c r="Y74" t="str">
        <f t="shared" ca="1" si="59"/>
        <v/>
      </c>
      <c r="Z74" t="str">
        <f t="shared" ca="1" si="60"/>
        <v/>
      </c>
      <c r="AA74" t="str">
        <f t="shared" ca="1" si="61"/>
        <v/>
      </c>
      <c r="AB74" t="str">
        <f t="shared" ca="1" si="62"/>
        <v/>
      </c>
      <c r="AC74" t="str">
        <f t="shared" ca="1" si="63"/>
        <v/>
      </c>
      <c r="AD74" t="str">
        <f t="shared" ca="1" si="64"/>
        <v/>
      </c>
      <c r="AE74" t="str">
        <f t="shared" ca="1" si="65"/>
        <v/>
      </c>
      <c r="AF74" t="str">
        <f t="shared" ca="1" si="66"/>
        <v/>
      </c>
      <c r="AG74" t="str">
        <f t="shared" ca="1" si="67"/>
        <v/>
      </c>
      <c r="AH74" t="str">
        <f t="shared" ca="1" si="68"/>
        <v/>
      </c>
      <c r="AI74" t="str">
        <f t="shared" ca="1" si="69"/>
        <v/>
      </c>
    </row>
    <row r="75" spans="1:35">
      <c r="A75" s="27" t="str">
        <f>IF(ISBLANK(Setup!A75),"",Setup!A75)</f>
        <v/>
      </c>
      <c r="B75" t="str">
        <f t="shared" ca="1" si="37"/>
        <v/>
      </c>
      <c r="C75" t="str">
        <f t="shared" ca="1" si="38"/>
        <v/>
      </c>
      <c r="D75" t="str">
        <f t="shared" ca="1" si="36"/>
        <v/>
      </c>
      <c r="E75" t="str">
        <f t="shared" ca="1" si="39"/>
        <v/>
      </c>
      <c r="F75" t="str">
        <f t="shared" ca="1" si="40"/>
        <v/>
      </c>
      <c r="G75" t="str">
        <f t="shared" ca="1" si="41"/>
        <v/>
      </c>
      <c r="H75" t="str">
        <f t="shared" ca="1" si="42"/>
        <v/>
      </c>
      <c r="I75" t="str">
        <f t="shared" ca="1" si="43"/>
        <v/>
      </c>
      <c r="J75" t="str">
        <f t="shared" ca="1" si="44"/>
        <v/>
      </c>
      <c r="K75" t="str">
        <f t="shared" ca="1" si="45"/>
        <v/>
      </c>
      <c r="L75" t="str">
        <f t="shared" ca="1" si="46"/>
        <v/>
      </c>
      <c r="M75" t="str">
        <f t="shared" ca="1" si="47"/>
        <v/>
      </c>
      <c r="N75" t="str">
        <f t="shared" ca="1" si="48"/>
        <v/>
      </c>
      <c r="O75" t="str">
        <f t="shared" ca="1" si="49"/>
        <v/>
      </c>
      <c r="P75" t="str">
        <f t="shared" ca="1" si="50"/>
        <v/>
      </c>
      <c r="Q75" t="str">
        <f t="shared" ca="1" si="51"/>
        <v/>
      </c>
      <c r="R75" t="str">
        <f t="shared" ca="1" si="52"/>
        <v/>
      </c>
      <c r="S75" t="str">
        <f t="shared" ca="1" si="53"/>
        <v/>
      </c>
      <c r="T75" t="str">
        <f t="shared" ca="1" si="54"/>
        <v/>
      </c>
      <c r="U75" t="str">
        <f t="shared" ca="1" si="55"/>
        <v/>
      </c>
      <c r="V75" t="str">
        <f t="shared" ca="1" si="56"/>
        <v/>
      </c>
      <c r="W75" t="str">
        <f t="shared" ca="1" si="57"/>
        <v/>
      </c>
      <c r="X75" t="str">
        <f t="shared" ca="1" si="58"/>
        <v/>
      </c>
      <c r="Y75" t="str">
        <f t="shared" ca="1" si="59"/>
        <v/>
      </c>
      <c r="Z75" t="str">
        <f t="shared" ca="1" si="60"/>
        <v/>
      </c>
      <c r="AA75" t="str">
        <f t="shared" ca="1" si="61"/>
        <v/>
      </c>
      <c r="AB75" t="str">
        <f t="shared" ca="1" si="62"/>
        <v/>
      </c>
      <c r="AC75" t="str">
        <f t="shared" ca="1" si="63"/>
        <v/>
      </c>
      <c r="AD75" t="str">
        <f t="shared" ca="1" si="64"/>
        <v/>
      </c>
      <c r="AE75" t="str">
        <f t="shared" ca="1" si="65"/>
        <v/>
      </c>
      <c r="AF75" t="str">
        <f t="shared" ca="1" si="66"/>
        <v/>
      </c>
      <c r="AG75" t="str">
        <f t="shared" ca="1" si="67"/>
        <v/>
      </c>
      <c r="AH75" t="str">
        <f t="shared" ca="1" si="68"/>
        <v/>
      </c>
      <c r="AI75" t="str">
        <f t="shared" ca="1" si="69"/>
        <v/>
      </c>
    </row>
    <row r="76" spans="1:35">
      <c r="A76" s="27" t="str">
        <f>IF(ISBLANK(Setup!A76),"",Setup!A76)</f>
        <v/>
      </c>
      <c r="B76" t="str">
        <f t="shared" ca="1" si="37"/>
        <v/>
      </c>
      <c r="C76" t="str">
        <f t="shared" ca="1" si="38"/>
        <v/>
      </c>
      <c r="D76" t="str">
        <f t="shared" ca="1" si="36"/>
        <v/>
      </c>
      <c r="E76" t="str">
        <f t="shared" ca="1" si="39"/>
        <v/>
      </c>
      <c r="F76" t="str">
        <f t="shared" ca="1" si="40"/>
        <v/>
      </c>
      <c r="G76" t="str">
        <f t="shared" ca="1" si="41"/>
        <v/>
      </c>
      <c r="H76" t="str">
        <f t="shared" ca="1" si="42"/>
        <v/>
      </c>
      <c r="I76" t="str">
        <f t="shared" ca="1" si="43"/>
        <v/>
      </c>
      <c r="J76" t="str">
        <f t="shared" ca="1" si="44"/>
        <v/>
      </c>
      <c r="K76" t="str">
        <f t="shared" ca="1" si="45"/>
        <v/>
      </c>
      <c r="L76" t="str">
        <f t="shared" ca="1" si="46"/>
        <v/>
      </c>
      <c r="M76" t="str">
        <f t="shared" ca="1" si="47"/>
        <v/>
      </c>
      <c r="N76" t="str">
        <f t="shared" ca="1" si="48"/>
        <v/>
      </c>
      <c r="O76" t="str">
        <f t="shared" ca="1" si="49"/>
        <v/>
      </c>
      <c r="P76" t="str">
        <f t="shared" ca="1" si="50"/>
        <v/>
      </c>
      <c r="Q76" t="str">
        <f t="shared" ca="1" si="51"/>
        <v/>
      </c>
      <c r="R76" t="str">
        <f t="shared" ca="1" si="52"/>
        <v/>
      </c>
      <c r="S76" t="str">
        <f t="shared" ca="1" si="53"/>
        <v/>
      </c>
      <c r="T76" t="str">
        <f t="shared" ca="1" si="54"/>
        <v/>
      </c>
      <c r="U76" t="str">
        <f t="shared" ca="1" si="55"/>
        <v/>
      </c>
      <c r="V76" t="str">
        <f t="shared" ca="1" si="56"/>
        <v/>
      </c>
      <c r="W76" t="str">
        <f t="shared" ca="1" si="57"/>
        <v/>
      </c>
      <c r="X76" t="str">
        <f t="shared" ca="1" si="58"/>
        <v/>
      </c>
      <c r="Y76" t="str">
        <f t="shared" ca="1" si="59"/>
        <v/>
      </c>
      <c r="Z76" t="str">
        <f t="shared" ca="1" si="60"/>
        <v/>
      </c>
      <c r="AA76" t="str">
        <f t="shared" ca="1" si="61"/>
        <v/>
      </c>
      <c r="AB76" t="str">
        <f t="shared" ca="1" si="62"/>
        <v/>
      </c>
      <c r="AC76" t="str">
        <f t="shared" ca="1" si="63"/>
        <v/>
      </c>
      <c r="AD76" t="str">
        <f t="shared" ca="1" si="64"/>
        <v/>
      </c>
      <c r="AE76" t="str">
        <f t="shared" ca="1" si="65"/>
        <v/>
      </c>
      <c r="AF76" t="str">
        <f t="shared" ca="1" si="66"/>
        <v/>
      </c>
      <c r="AG76" t="str">
        <f t="shared" ca="1" si="67"/>
        <v/>
      </c>
      <c r="AH76" t="str">
        <f t="shared" ca="1" si="68"/>
        <v/>
      </c>
      <c r="AI76" t="str">
        <f t="shared" ca="1" si="69"/>
        <v/>
      </c>
    </row>
    <row r="77" spans="1:35">
      <c r="A77" s="27" t="str">
        <f>IF(ISBLANK(Setup!A77),"",Setup!A77)</f>
        <v/>
      </c>
      <c r="B77" t="str">
        <f t="shared" ca="1" si="37"/>
        <v/>
      </c>
      <c r="C77" t="str">
        <f t="shared" ca="1" si="38"/>
        <v/>
      </c>
      <c r="D77" t="str">
        <f t="shared" ca="1" si="36"/>
        <v/>
      </c>
      <c r="E77" t="str">
        <f t="shared" ca="1" si="39"/>
        <v/>
      </c>
      <c r="F77" t="str">
        <f t="shared" ca="1" si="40"/>
        <v/>
      </c>
      <c r="G77" t="str">
        <f t="shared" ca="1" si="41"/>
        <v/>
      </c>
      <c r="H77" t="str">
        <f t="shared" ca="1" si="42"/>
        <v/>
      </c>
      <c r="I77" t="str">
        <f t="shared" ca="1" si="43"/>
        <v/>
      </c>
      <c r="J77" t="str">
        <f t="shared" ca="1" si="44"/>
        <v/>
      </c>
      <c r="K77" t="str">
        <f t="shared" ca="1" si="45"/>
        <v/>
      </c>
      <c r="L77" t="str">
        <f t="shared" ca="1" si="46"/>
        <v/>
      </c>
      <c r="M77" t="str">
        <f t="shared" ca="1" si="47"/>
        <v/>
      </c>
      <c r="N77" t="str">
        <f t="shared" ca="1" si="48"/>
        <v/>
      </c>
      <c r="O77" t="str">
        <f t="shared" ca="1" si="49"/>
        <v/>
      </c>
      <c r="P77" t="str">
        <f t="shared" ca="1" si="50"/>
        <v/>
      </c>
      <c r="Q77" t="str">
        <f t="shared" ca="1" si="51"/>
        <v/>
      </c>
      <c r="R77" t="str">
        <f t="shared" ca="1" si="52"/>
        <v/>
      </c>
      <c r="S77" t="str">
        <f t="shared" ca="1" si="53"/>
        <v/>
      </c>
      <c r="T77" t="str">
        <f t="shared" ca="1" si="54"/>
        <v/>
      </c>
      <c r="U77" t="str">
        <f t="shared" ca="1" si="55"/>
        <v/>
      </c>
      <c r="V77" t="str">
        <f t="shared" ca="1" si="56"/>
        <v/>
      </c>
      <c r="W77" t="str">
        <f t="shared" ca="1" si="57"/>
        <v/>
      </c>
      <c r="X77" t="str">
        <f t="shared" ca="1" si="58"/>
        <v/>
      </c>
      <c r="Y77" t="str">
        <f t="shared" ca="1" si="59"/>
        <v/>
      </c>
      <c r="Z77" t="str">
        <f t="shared" ca="1" si="60"/>
        <v/>
      </c>
      <c r="AA77" t="str">
        <f t="shared" ca="1" si="61"/>
        <v/>
      </c>
      <c r="AB77" t="str">
        <f t="shared" ca="1" si="62"/>
        <v/>
      </c>
      <c r="AC77" t="str">
        <f t="shared" ca="1" si="63"/>
        <v/>
      </c>
      <c r="AD77" t="str">
        <f t="shared" ca="1" si="64"/>
        <v/>
      </c>
      <c r="AE77" t="str">
        <f t="shared" ca="1" si="65"/>
        <v/>
      </c>
      <c r="AF77" t="str">
        <f t="shared" ca="1" si="66"/>
        <v/>
      </c>
      <c r="AG77" t="str">
        <f t="shared" ca="1" si="67"/>
        <v/>
      </c>
      <c r="AH77" t="str">
        <f t="shared" ca="1" si="68"/>
        <v/>
      </c>
      <c r="AI77" t="str">
        <f t="shared" ca="1" si="69"/>
        <v/>
      </c>
    </row>
    <row r="78" spans="1:35">
      <c r="A78" s="27" t="str">
        <f>IF(ISBLANK(Setup!A78),"",Setup!A78)</f>
        <v/>
      </c>
      <c r="B78" t="str">
        <f t="shared" ca="1" si="37"/>
        <v/>
      </c>
      <c r="C78" t="str">
        <f t="shared" ca="1" si="38"/>
        <v/>
      </c>
      <c r="D78" t="str">
        <f t="shared" ca="1" si="36"/>
        <v/>
      </c>
      <c r="E78" t="str">
        <f t="shared" ca="1" si="39"/>
        <v/>
      </c>
      <c r="F78" t="str">
        <f t="shared" ca="1" si="40"/>
        <v/>
      </c>
      <c r="G78" t="str">
        <f t="shared" ca="1" si="41"/>
        <v/>
      </c>
      <c r="H78" t="str">
        <f t="shared" ca="1" si="42"/>
        <v/>
      </c>
      <c r="I78" t="str">
        <f t="shared" ca="1" si="43"/>
        <v/>
      </c>
      <c r="J78" t="str">
        <f t="shared" ca="1" si="44"/>
        <v/>
      </c>
      <c r="K78" t="str">
        <f t="shared" ca="1" si="45"/>
        <v/>
      </c>
      <c r="L78" t="str">
        <f t="shared" ca="1" si="46"/>
        <v/>
      </c>
      <c r="M78" t="str">
        <f t="shared" ca="1" si="47"/>
        <v/>
      </c>
      <c r="N78" t="str">
        <f t="shared" ca="1" si="48"/>
        <v/>
      </c>
      <c r="O78" t="str">
        <f t="shared" ca="1" si="49"/>
        <v/>
      </c>
      <c r="P78" t="str">
        <f t="shared" ca="1" si="50"/>
        <v/>
      </c>
      <c r="Q78" t="str">
        <f t="shared" ca="1" si="51"/>
        <v/>
      </c>
      <c r="R78" t="str">
        <f t="shared" ca="1" si="52"/>
        <v/>
      </c>
      <c r="S78" t="str">
        <f t="shared" ca="1" si="53"/>
        <v/>
      </c>
      <c r="T78" t="str">
        <f t="shared" ca="1" si="54"/>
        <v/>
      </c>
      <c r="U78" t="str">
        <f t="shared" ca="1" si="55"/>
        <v/>
      </c>
      <c r="V78" t="str">
        <f t="shared" ca="1" si="56"/>
        <v/>
      </c>
      <c r="W78" t="str">
        <f t="shared" ca="1" si="57"/>
        <v/>
      </c>
      <c r="X78" t="str">
        <f t="shared" ca="1" si="58"/>
        <v/>
      </c>
      <c r="Y78" t="str">
        <f t="shared" ca="1" si="59"/>
        <v/>
      </c>
      <c r="Z78" t="str">
        <f t="shared" ca="1" si="60"/>
        <v/>
      </c>
      <c r="AA78" t="str">
        <f t="shared" ca="1" si="61"/>
        <v/>
      </c>
      <c r="AB78" t="str">
        <f t="shared" ca="1" si="62"/>
        <v/>
      </c>
      <c r="AC78" t="str">
        <f t="shared" ca="1" si="63"/>
        <v/>
      </c>
      <c r="AD78" t="str">
        <f t="shared" ca="1" si="64"/>
        <v/>
      </c>
      <c r="AE78" t="str">
        <f t="shared" ca="1" si="65"/>
        <v/>
      </c>
      <c r="AF78" t="str">
        <f t="shared" ca="1" si="66"/>
        <v/>
      </c>
      <c r="AG78" t="str">
        <f t="shared" ca="1" si="67"/>
        <v/>
      </c>
      <c r="AH78" t="str">
        <f t="shared" ca="1" si="68"/>
        <v/>
      </c>
      <c r="AI78" t="str">
        <f t="shared" ca="1" si="69"/>
        <v/>
      </c>
    </row>
    <row r="79" spans="1:35">
      <c r="A79" s="27" t="str">
        <f>IF(ISBLANK(Setup!A79),"",Setup!A79)</f>
        <v/>
      </c>
      <c r="B79" t="str">
        <f t="shared" ca="1" si="37"/>
        <v/>
      </c>
      <c r="C79" t="str">
        <f t="shared" ca="1" si="38"/>
        <v/>
      </c>
      <c r="D79" t="str">
        <f t="shared" ca="1" si="36"/>
        <v/>
      </c>
      <c r="E79" t="str">
        <f t="shared" ca="1" si="39"/>
        <v/>
      </c>
      <c r="F79" t="str">
        <f t="shared" ca="1" si="40"/>
        <v/>
      </c>
      <c r="G79" t="str">
        <f t="shared" ca="1" si="41"/>
        <v/>
      </c>
      <c r="H79" t="str">
        <f t="shared" ca="1" si="42"/>
        <v/>
      </c>
      <c r="I79" t="str">
        <f t="shared" ca="1" si="43"/>
        <v/>
      </c>
      <c r="J79" t="str">
        <f t="shared" ca="1" si="44"/>
        <v/>
      </c>
      <c r="K79" t="str">
        <f t="shared" ca="1" si="45"/>
        <v/>
      </c>
      <c r="L79" t="str">
        <f t="shared" ca="1" si="46"/>
        <v/>
      </c>
      <c r="M79" t="str">
        <f t="shared" ca="1" si="47"/>
        <v/>
      </c>
      <c r="N79" t="str">
        <f t="shared" ca="1" si="48"/>
        <v/>
      </c>
      <c r="O79" t="str">
        <f t="shared" ca="1" si="49"/>
        <v/>
      </c>
      <c r="P79" t="str">
        <f t="shared" ca="1" si="50"/>
        <v/>
      </c>
      <c r="Q79" t="str">
        <f t="shared" ca="1" si="51"/>
        <v/>
      </c>
      <c r="R79" t="str">
        <f t="shared" ca="1" si="52"/>
        <v/>
      </c>
      <c r="S79" t="str">
        <f t="shared" ca="1" si="53"/>
        <v/>
      </c>
      <c r="T79" t="str">
        <f t="shared" ca="1" si="54"/>
        <v/>
      </c>
      <c r="U79" t="str">
        <f t="shared" ca="1" si="55"/>
        <v/>
      </c>
      <c r="V79" t="str">
        <f t="shared" ca="1" si="56"/>
        <v/>
      </c>
      <c r="W79" t="str">
        <f t="shared" ca="1" si="57"/>
        <v/>
      </c>
      <c r="X79" t="str">
        <f t="shared" ca="1" si="58"/>
        <v/>
      </c>
      <c r="Y79" t="str">
        <f t="shared" ca="1" si="59"/>
        <v/>
      </c>
      <c r="Z79" t="str">
        <f t="shared" ca="1" si="60"/>
        <v/>
      </c>
      <c r="AA79" t="str">
        <f t="shared" ca="1" si="61"/>
        <v/>
      </c>
      <c r="AB79" t="str">
        <f t="shared" ca="1" si="62"/>
        <v/>
      </c>
      <c r="AC79" t="str">
        <f t="shared" ca="1" si="63"/>
        <v/>
      </c>
      <c r="AD79" t="str">
        <f t="shared" ca="1" si="64"/>
        <v/>
      </c>
      <c r="AE79" t="str">
        <f t="shared" ca="1" si="65"/>
        <v/>
      </c>
      <c r="AF79" t="str">
        <f t="shared" ca="1" si="66"/>
        <v/>
      </c>
      <c r="AG79" t="str">
        <f t="shared" ca="1" si="67"/>
        <v/>
      </c>
      <c r="AH79" t="str">
        <f t="shared" ca="1" si="68"/>
        <v/>
      </c>
      <c r="AI79" t="str">
        <f t="shared" ca="1" si="69"/>
        <v/>
      </c>
    </row>
    <row r="80" spans="1:35">
      <c r="A80" s="27" t="str">
        <f>IF(ISBLANK(Setup!A80),"",Setup!A80)</f>
        <v/>
      </c>
      <c r="B80" t="str">
        <f t="shared" ca="1" si="37"/>
        <v/>
      </c>
      <c r="C80" t="str">
        <f t="shared" ca="1" si="38"/>
        <v/>
      </c>
      <c r="D80" t="str">
        <f t="shared" ca="1" si="36"/>
        <v/>
      </c>
      <c r="E80" t="str">
        <f t="shared" ca="1" si="39"/>
        <v/>
      </c>
      <c r="F80" t="str">
        <f t="shared" ca="1" si="40"/>
        <v/>
      </c>
      <c r="G80" t="str">
        <f t="shared" ca="1" si="41"/>
        <v/>
      </c>
      <c r="H80" t="str">
        <f t="shared" ca="1" si="42"/>
        <v/>
      </c>
      <c r="I80" t="str">
        <f t="shared" ca="1" si="43"/>
        <v/>
      </c>
      <c r="J80" t="str">
        <f t="shared" ca="1" si="44"/>
        <v/>
      </c>
      <c r="K80" t="str">
        <f t="shared" ca="1" si="45"/>
        <v/>
      </c>
      <c r="L80" t="str">
        <f t="shared" ca="1" si="46"/>
        <v/>
      </c>
      <c r="M80" t="str">
        <f t="shared" ca="1" si="47"/>
        <v/>
      </c>
      <c r="N80" t="str">
        <f t="shared" ca="1" si="48"/>
        <v/>
      </c>
      <c r="O80" t="str">
        <f t="shared" ca="1" si="49"/>
        <v/>
      </c>
      <c r="P80" t="str">
        <f t="shared" ca="1" si="50"/>
        <v/>
      </c>
      <c r="Q80" t="str">
        <f t="shared" ca="1" si="51"/>
        <v/>
      </c>
      <c r="R80" t="str">
        <f t="shared" ca="1" si="52"/>
        <v/>
      </c>
      <c r="S80" t="str">
        <f t="shared" ca="1" si="53"/>
        <v/>
      </c>
      <c r="T80" t="str">
        <f t="shared" ca="1" si="54"/>
        <v/>
      </c>
      <c r="U80" t="str">
        <f t="shared" ca="1" si="55"/>
        <v/>
      </c>
      <c r="V80" t="str">
        <f t="shared" ca="1" si="56"/>
        <v/>
      </c>
      <c r="W80" t="str">
        <f t="shared" ca="1" si="57"/>
        <v/>
      </c>
      <c r="X80" t="str">
        <f t="shared" ca="1" si="58"/>
        <v/>
      </c>
      <c r="Y80" t="str">
        <f t="shared" ca="1" si="59"/>
        <v/>
      </c>
      <c r="Z80" t="str">
        <f t="shared" ca="1" si="60"/>
        <v/>
      </c>
      <c r="AA80" t="str">
        <f t="shared" ca="1" si="61"/>
        <v/>
      </c>
      <c r="AB80" t="str">
        <f t="shared" ca="1" si="62"/>
        <v/>
      </c>
      <c r="AC80" t="str">
        <f t="shared" ca="1" si="63"/>
        <v/>
      </c>
      <c r="AD80" t="str">
        <f t="shared" ca="1" si="64"/>
        <v/>
      </c>
      <c r="AE80" t="str">
        <f t="shared" ca="1" si="65"/>
        <v/>
      </c>
      <c r="AF80" t="str">
        <f t="shared" ca="1" si="66"/>
        <v/>
      </c>
      <c r="AG80" t="str">
        <f t="shared" ca="1" si="67"/>
        <v/>
      </c>
      <c r="AH80" t="str">
        <f t="shared" ca="1" si="68"/>
        <v/>
      </c>
      <c r="AI80" t="str">
        <f t="shared" ca="1" si="69"/>
        <v/>
      </c>
    </row>
    <row r="81" spans="1:35">
      <c r="A81" s="27" t="str">
        <f>IF(ISBLANK(Setup!A81),"",Setup!A81)</f>
        <v/>
      </c>
      <c r="B81" t="str">
        <f t="shared" ca="1" si="37"/>
        <v/>
      </c>
      <c r="C81" t="str">
        <f t="shared" ca="1" si="38"/>
        <v/>
      </c>
      <c r="D81" t="str">
        <f t="shared" ca="1" si="36"/>
        <v/>
      </c>
      <c r="E81" t="str">
        <f t="shared" ca="1" si="39"/>
        <v/>
      </c>
      <c r="F81" t="str">
        <f t="shared" ca="1" si="40"/>
        <v/>
      </c>
      <c r="G81" t="str">
        <f t="shared" ca="1" si="41"/>
        <v/>
      </c>
      <c r="H81" t="str">
        <f t="shared" ca="1" si="42"/>
        <v/>
      </c>
      <c r="I81" t="str">
        <f t="shared" ca="1" si="43"/>
        <v/>
      </c>
      <c r="J81" t="str">
        <f t="shared" ca="1" si="44"/>
        <v/>
      </c>
      <c r="K81" t="str">
        <f t="shared" ca="1" si="45"/>
        <v/>
      </c>
      <c r="L81" t="str">
        <f t="shared" ca="1" si="46"/>
        <v/>
      </c>
      <c r="M81" t="str">
        <f t="shared" ca="1" si="47"/>
        <v/>
      </c>
      <c r="N81" t="str">
        <f t="shared" ca="1" si="48"/>
        <v/>
      </c>
      <c r="O81" t="str">
        <f t="shared" ca="1" si="49"/>
        <v/>
      </c>
      <c r="P81" t="str">
        <f t="shared" ca="1" si="50"/>
        <v/>
      </c>
      <c r="Q81" t="str">
        <f t="shared" ca="1" si="51"/>
        <v/>
      </c>
      <c r="R81" t="str">
        <f t="shared" ca="1" si="52"/>
        <v/>
      </c>
      <c r="S81" t="str">
        <f t="shared" ca="1" si="53"/>
        <v/>
      </c>
      <c r="T81" t="str">
        <f t="shared" ca="1" si="54"/>
        <v/>
      </c>
      <c r="U81" t="str">
        <f t="shared" ca="1" si="55"/>
        <v/>
      </c>
      <c r="V81" t="str">
        <f t="shared" ca="1" si="56"/>
        <v/>
      </c>
      <c r="W81" t="str">
        <f t="shared" ca="1" si="57"/>
        <v/>
      </c>
      <c r="X81" t="str">
        <f t="shared" ca="1" si="58"/>
        <v/>
      </c>
      <c r="Y81" t="str">
        <f t="shared" ca="1" si="59"/>
        <v/>
      </c>
      <c r="Z81" t="str">
        <f t="shared" ca="1" si="60"/>
        <v/>
      </c>
      <c r="AA81" t="str">
        <f t="shared" ca="1" si="61"/>
        <v/>
      </c>
      <c r="AB81" t="str">
        <f t="shared" ca="1" si="62"/>
        <v/>
      </c>
      <c r="AC81" t="str">
        <f t="shared" ca="1" si="63"/>
        <v/>
      </c>
      <c r="AD81" t="str">
        <f t="shared" ca="1" si="64"/>
        <v/>
      </c>
      <c r="AE81" t="str">
        <f t="shared" ca="1" si="65"/>
        <v/>
      </c>
      <c r="AF81" t="str">
        <f t="shared" ca="1" si="66"/>
        <v/>
      </c>
      <c r="AG81" t="str">
        <f t="shared" ca="1" si="67"/>
        <v/>
      </c>
      <c r="AH81" t="str">
        <f t="shared" ca="1" si="68"/>
        <v/>
      </c>
      <c r="AI81" t="str">
        <f t="shared" ca="1" si="69"/>
        <v/>
      </c>
    </row>
    <row r="82" spans="1:35">
      <c r="A82" s="27" t="str">
        <f>IF(ISBLANK(Setup!A82),"",Setup!A82)</f>
        <v/>
      </c>
      <c r="B82" t="str">
        <f t="shared" ca="1" si="37"/>
        <v/>
      </c>
      <c r="C82" t="str">
        <f t="shared" ca="1" si="38"/>
        <v/>
      </c>
      <c r="D82" t="str">
        <f t="shared" ca="1" si="36"/>
        <v/>
      </c>
      <c r="E82" t="str">
        <f t="shared" ca="1" si="39"/>
        <v/>
      </c>
      <c r="F82" t="str">
        <f t="shared" ca="1" si="40"/>
        <v/>
      </c>
      <c r="G82" t="str">
        <f t="shared" ca="1" si="41"/>
        <v/>
      </c>
      <c r="H82" t="str">
        <f t="shared" ca="1" si="42"/>
        <v/>
      </c>
      <c r="I82" t="str">
        <f t="shared" ca="1" si="43"/>
        <v/>
      </c>
      <c r="J82" t="str">
        <f t="shared" ca="1" si="44"/>
        <v/>
      </c>
      <c r="K82" t="str">
        <f t="shared" ca="1" si="45"/>
        <v/>
      </c>
      <c r="L82" t="str">
        <f t="shared" ca="1" si="46"/>
        <v/>
      </c>
      <c r="M82" t="str">
        <f t="shared" ca="1" si="47"/>
        <v/>
      </c>
      <c r="N82" t="str">
        <f t="shared" ca="1" si="48"/>
        <v/>
      </c>
      <c r="O82" t="str">
        <f t="shared" ca="1" si="49"/>
        <v/>
      </c>
      <c r="P82" t="str">
        <f t="shared" ca="1" si="50"/>
        <v/>
      </c>
      <c r="Q82" t="str">
        <f t="shared" ca="1" si="51"/>
        <v/>
      </c>
      <c r="R82" t="str">
        <f t="shared" ca="1" si="52"/>
        <v/>
      </c>
      <c r="S82" t="str">
        <f t="shared" ca="1" si="53"/>
        <v/>
      </c>
      <c r="T82" t="str">
        <f t="shared" ca="1" si="54"/>
        <v/>
      </c>
      <c r="U82" t="str">
        <f t="shared" ca="1" si="55"/>
        <v/>
      </c>
      <c r="V82" t="str">
        <f t="shared" ca="1" si="56"/>
        <v/>
      </c>
      <c r="W82" t="str">
        <f t="shared" ca="1" si="57"/>
        <v/>
      </c>
      <c r="X82" t="str">
        <f t="shared" ca="1" si="58"/>
        <v/>
      </c>
      <c r="Y82" t="str">
        <f t="shared" ca="1" si="59"/>
        <v/>
      </c>
      <c r="Z82" t="str">
        <f t="shared" ca="1" si="60"/>
        <v/>
      </c>
      <c r="AA82" t="str">
        <f t="shared" ca="1" si="61"/>
        <v/>
      </c>
      <c r="AB82" t="str">
        <f t="shared" ca="1" si="62"/>
        <v/>
      </c>
      <c r="AC82" t="str">
        <f t="shared" ca="1" si="63"/>
        <v/>
      </c>
      <c r="AD82" t="str">
        <f t="shared" ca="1" si="64"/>
        <v/>
      </c>
      <c r="AE82" t="str">
        <f t="shared" ca="1" si="65"/>
        <v/>
      </c>
      <c r="AF82" t="str">
        <f t="shared" ca="1" si="66"/>
        <v/>
      </c>
      <c r="AG82" t="str">
        <f t="shared" ca="1" si="67"/>
        <v/>
      </c>
      <c r="AH82" t="str">
        <f t="shared" ca="1" si="68"/>
        <v/>
      </c>
      <c r="AI82" t="str">
        <f t="shared" ca="1" si="69"/>
        <v/>
      </c>
    </row>
    <row r="83" spans="1:35">
      <c r="A83" s="27" t="str">
        <f>IF(ISBLANK(Setup!A83),"",Setup!A83)</f>
        <v/>
      </c>
      <c r="B83" t="str">
        <f t="shared" ca="1" si="37"/>
        <v/>
      </c>
      <c r="C83" t="str">
        <f t="shared" ca="1" si="38"/>
        <v/>
      </c>
      <c r="D83" t="str">
        <f t="shared" ca="1" si="36"/>
        <v/>
      </c>
      <c r="E83" t="str">
        <f t="shared" ca="1" si="39"/>
        <v/>
      </c>
      <c r="F83" t="str">
        <f t="shared" ca="1" si="40"/>
        <v/>
      </c>
      <c r="G83" t="str">
        <f t="shared" ca="1" si="41"/>
        <v/>
      </c>
      <c r="H83" t="str">
        <f t="shared" ca="1" si="42"/>
        <v/>
      </c>
      <c r="I83" t="str">
        <f t="shared" ca="1" si="43"/>
        <v/>
      </c>
      <c r="J83" t="str">
        <f t="shared" ca="1" si="44"/>
        <v/>
      </c>
      <c r="K83" t="str">
        <f t="shared" ca="1" si="45"/>
        <v/>
      </c>
      <c r="L83" t="str">
        <f t="shared" ca="1" si="46"/>
        <v/>
      </c>
      <c r="M83" t="str">
        <f t="shared" ca="1" si="47"/>
        <v/>
      </c>
      <c r="N83" t="str">
        <f t="shared" ca="1" si="48"/>
        <v/>
      </c>
      <c r="O83" t="str">
        <f t="shared" ca="1" si="49"/>
        <v/>
      </c>
      <c r="P83" t="str">
        <f t="shared" ca="1" si="50"/>
        <v/>
      </c>
      <c r="Q83" t="str">
        <f t="shared" ca="1" si="51"/>
        <v/>
      </c>
      <c r="R83" t="str">
        <f t="shared" ca="1" si="52"/>
        <v/>
      </c>
      <c r="S83" t="str">
        <f t="shared" ca="1" si="53"/>
        <v/>
      </c>
      <c r="T83" t="str">
        <f t="shared" ca="1" si="54"/>
        <v/>
      </c>
      <c r="U83" t="str">
        <f t="shared" ca="1" si="55"/>
        <v/>
      </c>
      <c r="V83" t="str">
        <f t="shared" ca="1" si="56"/>
        <v/>
      </c>
      <c r="W83" t="str">
        <f t="shared" ca="1" si="57"/>
        <v/>
      </c>
      <c r="X83" t="str">
        <f t="shared" ca="1" si="58"/>
        <v/>
      </c>
      <c r="Y83" t="str">
        <f t="shared" ca="1" si="59"/>
        <v/>
      </c>
      <c r="Z83" t="str">
        <f t="shared" ca="1" si="60"/>
        <v/>
      </c>
      <c r="AA83" t="str">
        <f t="shared" ca="1" si="61"/>
        <v/>
      </c>
      <c r="AB83" t="str">
        <f t="shared" ca="1" si="62"/>
        <v/>
      </c>
      <c r="AC83" t="str">
        <f t="shared" ca="1" si="63"/>
        <v/>
      </c>
      <c r="AD83" t="str">
        <f t="shared" ca="1" si="64"/>
        <v/>
      </c>
      <c r="AE83" t="str">
        <f t="shared" ca="1" si="65"/>
        <v/>
      </c>
      <c r="AF83" t="str">
        <f t="shared" ca="1" si="66"/>
        <v/>
      </c>
      <c r="AG83" t="str">
        <f t="shared" ca="1" si="67"/>
        <v/>
      </c>
      <c r="AH83" t="str">
        <f t="shared" ca="1" si="68"/>
        <v/>
      </c>
      <c r="AI83" t="str">
        <f t="shared" ca="1" si="69"/>
        <v/>
      </c>
    </row>
    <row r="84" spans="1:35">
      <c r="A84" s="27" t="str">
        <f>IF(ISBLANK(Setup!A84),"",Setup!A84)</f>
        <v/>
      </c>
      <c r="B84" t="str">
        <f t="shared" ca="1" si="37"/>
        <v/>
      </c>
      <c r="C84" t="str">
        <f t="shared" ca="1" si="38"/>
        <v/>
      </c>
      <c r="D84" t="str">
        <f t="shared" ca="1" si="36"/>
        <v/>
      </c>
      <c r="E84" t="str">
        <f t="shared" ca="1" si="39"/>
        <v/>
      </c>
      <c r="F84" t="str">
        <f t="shared" ca="1" si="40"/>
        <v/>
      </c>
      <c r="G84" t="str">
        <f t="shared" ca="1" si="41"/>
        <v/>
      </c>
      <c r="H84" t="str">
        <f t="shared" ca="1" si="42"/>
        <v/>
      </c>
      <c r="I84" t="str">
        <f t="shared" ca="1" si="43"/>
        <v/>
      </c>
      <c r="J84" t="str">
        <f t="shared" ca="1" si="44"/>
        <v/>
      </c>
      <c r="K84" t="str">
        <f t="shared" ca="1" si="45"/>
        <v/>
      </c>
      <c r="L84" t="str">
        <f t="shared" ca="1" si="46"/>
        <v/>
      </c>
      <c r="M84" t="str">
        <f t="shared" ca="1" si="47"/>
        <v/>
      </c>
      <c r="N84" t="str">
        <f t="shared" ca="1" si="48"/>
        <v/>
      </c>
      <c r="O84" t="str">
        <f t="shared" ca="1" si="49"/>
        <v/>
      </c>
      <c r="P84" t="str">
        <f t="shared" ca="1" si="50"/>
        <v/>
      </c>
      <c r="Q84" t="str">
        <f t="shared" ca="1" si="51"/>
        <v/>
      </c>
      <c r="R84" t="str">
        <f t="shared" ca="1" si="52"/>
        <v/>
      </c>
      <c r="S84" t="str">
        <f t="shared" ca="1" si="53"/>
        <v/>
      </c>
      <c r="T84" t="str">
        <f t="shared" ca="1" si="54"/>
        <v/>
      </c>
      <c r="U84" t="str">
        <f t="shared" ca="1" si="55"/>
        <v/>
      </c>
      <c r="V84" t="str">
        <f t="shared" ca="1" si="56"/>
        <v/>
      </c>
      <c r="W84" t="str">
        <f t="shared" ca="1" si="57"/>
        <v/>
      </c>
      <c r="X84" t="str">
        <f t="shared" ca="1" si="58"/>
        <v/>
      </c>
      <c r="Y84" t="str">
        <f t="shared" ca="1" si="59"/>
        <v/>
      </c>
      <c r="Z84" t="str">
        <f t="shared" ca="1" si="60"/>
        <v/>
      </c>
      <c r="AA84" t="str">
        <f t="shared" ca="1" si="61"/>
        <v/>
      </c>
      <c r="AB84" t="str">
        <f t="shared" ca="1" si="62"/>
        <v/>
      </c>
      <c r="AC84" t="str">
        <f t="shared" ca="1" si="63"/>
        <v/>
      </c>
      <c r="AD84" t="str">
        <f t="shared" ca="1" si="64"/>
        <v/>
      </c>
      <c r="AE84" t="str">
        <f t="shared" ca="1" si="65"/>
        <v/>
      </c>
      <c r="AF84" t="str">
        <f t="shared" ca="1" si="66"/>
        <v/>
      </c>
      <c r="AG84" t="str">
        <f t="shared" ca="1" si="67"/>
        <v/>
      </c>
      <c r="AH84" t="str">
        <f t="shared" ca="1" si="68"/>
        <v/>
      </c>
      <c r="AI84" t="str">
        <f t="shared" ca="1" si="69"/>
        <v/>
      </c>
    </row>
    <row r="85" spans="1:35">
      <c r="A85" s="27" t="str">
        <f>IF(ISBLANK(Setup!A85),"",Setup!A85)</f>
        <v/>
      </c>
      <c r="B85" t="str">
        <f t="shared" ca="1" si="37"/>
        <v/>
      </c>
      <c r="C85" t="str">
        <f t="shared" ca="1" si="38"/>
        <v/>
      </c>
      <c r="D85" t="str">
        <f t="shared" ca="1" si="36"/>
        <v/>
      </c>
      <c r="E85" t="str">
        <f t="shared" ca="1" si="39"/>
        <v/>
      </c>
      <c r="F85" t="str">
        <f t="shared" ca="1" si="40"/>
        <v/>
      </c>
      <c r="G85" t="str">
        <f t="shared" ca="1" si="41"/>
        <v/>
      </c>
      <c r="H85" t="str">
        <f t="shared" ca="1" si="42"/>
        <v/>
      </c>
      <c r="I85" t="str">
        <f t="shared" ca="1" si="43"/>
        <v/>
      </c>
      <c r="J85" t="str">
        <f t="shared" ca="1" si="44"/>
        <v/>
      </c>
      <c r="K85" t="str">
        <f t="shared" ca="1" si="45"/>
        <v/>
      </c>
      <c r="L85" t="str">
        <f t="shared" ca="1" si="46"/>
        <v/>
      </c>
      <c r="M85" t="str">
        <f t="shared" ca="1" si="47"/>
        <v/>
      </c>
      <c r="N85" t="str">
        <f t="shared" ca="1" si="48"/>
        <v/>
      </c>
      <c r="O85" t="str">
        <f t="shared" ca="1" si="49"/>
        <v/>
      </c>
      <c r="P85" t="str">
        <f t="shared" ca="1" si="50"/>
        <v/>
      </c>
      <c r="Q85" t="str">
        <f t="shared" ca="1" si="51"/>
        <v/>
      </c>
      <c r="R85" t="str">
        <f t="shared" ca="1" si="52"/>
        <v/>
      </c>
      <c r="S85" t="str">
        <f t="shared" ca="1" si="53"/>
        <v/>
      </c>
      <c r="T85" t="str">
        <f t="shared" ca="1" si="54"/>
        <v/>
      </c>
      <c r="U85" t="str">
        <f t="shared" ca="1" si="55"/>
        <v/>
      </c>
      <c r="V85" t="str">
        <f t="shared" ca="1" si="56"/>
        <v/>
      </c>
      <c r="W85" t="str">
        <f t="shared" ca="1" si="57"/>
        <v/>
      </c>
      <c r="X85" t="str">
        <f t="shared" ca="1" si="58"/>
        <v/>
      </c>
      <c r="Y85" t="str">
        <f t="shared" ca="1" si="59"/>
        <v/>
      </c>
      <c r="Z85" t="str">
        <f t="shared" ca="1" si="60"/>
        <v/>
      </c>
      <c r="AA85" t="str">
        <f t="shared" ca="1" si="61"/>
        <v/>
      </c>
      <c r="AB85" t="str">
        <f t="shared" ca="1" si="62"/>
        <v/>
      </c>
      <c r="AC85" t="str">
        <f t="shared" ca="1" si="63"/>
        <v/>
      </c>
      <c r="AD85" t="str">
        <f t="shared" ca="1" si="64"/>
        <v/>
      </c>
      <c r="AE85" t="str">
        <f t="shared" ca="1" si="65"/>
        <v/>
      </c>
      <c r="AF85" t="str">
        <f t="shared" ca="1" si="66"/>
        <v/>
      </c>
      <c r="AG85" t="str">
        <f t="shared" ca="1" si="67"/>
        <v/>
      </c>
      <c r="AH85" t="str">
        <f t="shared" ca="1" si="68"/>
        <v/>
      </c>
      <c r="AI85" t="str">
        <f t="shared" ca="1" si="69"/>
        <v/>
      </c>
    </row>
    <row r="86" spans="1:35">
      <c r="A86" s="27" t="str">
        <f>IF(ISBLANK(Setup!A86),"",Setup!A86)</f>
        <v/>
      </c>
      <c r="B86" t="str">
        <f t="shared" ca="1" si="37"/>
        <v/>
      </c>
      <c r="C86" t="str">
        <f t="shared" ca="1" si="38"/>
        <v/>
      </c>
      <c r="D86" t="str">
        <f t="shared" ca="1" si="36"/>
        <v/>
      </c>
      <c r="E86" t="str">
        <f t="shared" ca="1" si="39"/>
        <v/>
      </c>
      <c r="F86" t="str">
        <f t="shared" ca="1" si="40"/>
        <v/>
      </c>
      <c r="G86" t="str">
        <f t="shared" ca="1" si="41"/>
        <v/>
      </c>
      <c r="H86" t="str">
        <f t="shared" ca="1" si="42"/>
        <v/>
      </c>
      <c r="I86" t="str">
        <f t="shared" ca="1" si="43"/>
        <v/>
      </c>
      <c r="J86" t="str">
        <f t="shared" ca="1" si="44"/>
        <v/>
      </c>
      <c r="K86" t="str">
        <f t="shared" ca="1" si="45"/>
        <v/>
      </c>
      <c r="L86" t="str">
        <f t="shared" ca="1" si="46"/>
        <v/>
      </c>
      <c r="M86" t="str">
        <f t="shared" ca="1" si="47"/>
        <v/>
      </c>
      <c r="N86" t="str">
        <f t="shared" ca="1" si="48"/>
        <v/>
      </c>
      <c r="O86" t="str">
        <f t="shared" ca="1" si="49"/>
        <v/>
      </c>
      <c r="P86" t="str">
        <f t="shared" ca="1" si="50"/>
        <v/>
      </c>
      <c r="Q86" t="str">
        <f t="shared" ca="1" si="51"/>
        <v/>
      </c>
      <c r="R86" t="str">
        <f t="shared" ca="1" si="52"/>
        <v/>
      </c>
      <c r="S86" t="str">
        <f t="shared" ca="1" si="53"/>
        <v/>
      </c>
      <c r="T86" t="str">
        <f t="shared" ca="1" si="54"/>
        <v/>
      </c>
      <c r="U86" t="str">
        <f t="shared" ca="1" si="55"/>
        <v/>
      </c>
      <c r="V86" t="str">
        <f t="shared" ca="1" si="56"/>
        <v/>
      </c>
      <c r="W86" t="str">
        <f t="shared" ca="1" si="57"/>
        <v/>
      </c>
      <c r="X86" t="str">
        <f t="shared" ca="1" si="58"/>
        <v/>
      </c>
      <c r="Y86" t="str">
        <f t="shared" ca="1" si="59"/>
        <v/>
      </c>
      <c r="Z86" t="str">
        <f t="shared" ca="1" si="60"/>
        <v/>
      </c>
      <c r="AA86" t="str">
        <f t="shared" ca="1" si="61"/>
        <v/>
      </c>
      <c r="AB86" t="str">
        <f t="shared" ca="1" si="62"/>
        <v/>
      </c>
      <c r="AC86" t="str">
        <f t="shared" ca="1" si="63"/>
        <v/>
      </c>
      <c r="AD86" t="str">
        <f t="shared" ca="1" si="64"/>
        <v/>
      </c>
      <c r="AE86" t="str">
        <f t="shared" ca="1" si="65"/>
        <v/>
      </c>
      <c r="AF86" t="str">
        <f t="shared" ca="1" si="66"/>
        <v/>
      </c>
      <c r="AG86" t="str">
        <f t="shared" ca="1" si="67"/>
        <v/>
      </c>
      <c r="AH86" t="str">
        <f t="shared" ca="1" si="68"/>
        <v/>
      </c>
      <c r="AI86" t="str">
        <f t="shared" ca="1" si="69"/>
        <v/>
      </c>
    </row>
    <row r="87" spans="1:35">
      <c r="A87" s="27" t="str">
        <f>IF(ISBLANK(Setup!A87),"",Setup!A87)</f>
        <v/>
      </c>
      <c r="B87" t="str">
        <f t="shared" ca="1" si="37"/>
        <v/>
      </c>
      <c r="C87" t="str">
        <f t="shared" ca="1" si="38"/>
        <v/>
      </c>
      <c r="D87" t="str">
        <f t="shared" ca="1" si="36"/>
        <v/>
      </c>
      <c r="E87" t="str">
        <f t="shared" ca="1" si="39"/>
        <v/>
      </c>
      <c r="F87" t="str">
        <f t="shared" ca="1" si="40"/>
        <v/>
      </c>
      <c r="G87" t="str">
        <f t="shared" ca="1" si="41"/>
        <v/>
      </c>
      <c r="H87" t="str">
        <f t="shared" ca="1" si="42"/>
        <v/>
      </c>
      <c r="I87" t="str">
        <f t="shared" ca="1" si="43"/>
        <v/>
      </c>
      <c r="J87" t="str">
        <f t="shared" ca="1" si="44"/>
        <v/>
      </c>
      <c r="K87" t="str">
        <f t="shared" ca="1" si="45"/>
        <v/>
      </c>
      <c r="L87" t="str">
        <f t="shared" ca="1" si="46"/>
        <v/>
      </c>
      <c r="M87" t="str">
        <f t="shared" ca="1" si="47"/>
        <v/>
      </c>
      <c r="N87" t="str">
        <f t="shared" ca="1" si="48"/>
        <v/>
      </c>
      <c r="O87" t="str">
        <f t="shared" ca="1" si="49"/>
        <v/>
      </c>
      <c r="P87" t="str">
        <f t="shared" ca="1" si="50"/>
        <v/>
      </c>
      <c r="Q87" t="str">
        <f t="shared" ca="1" si="51"/>
        <v/>
      </c>
      <c r="R87" t="str">
        <f t="shared" ca="1" si="52"/>
        <v/>
      </c>
      <c r="S87" t="str">
        <f t="shared" ca="1" si="53"/>
        <v/>
      </c>
      <c r="T87" t="str">
        <f t="shared" ca="1" si="54"/>
        <v/>
      </c>
      <c r="U87" t="str">
        <f t="shared" ca="1" si="55"/>
        <v/>
      </c>
      <c r="V87" t="str">
        <f t="shared" ca="1" si="56"/>
        <v/>
      </c>
      <c r="W87" t="str">
        <f t="shared" ca="1" si="57"/>
        <v/>
      </c>
      <c r="X87" t="str">
        <f t="shared" ca="1" si="58"/>
        <v/>
      </c>
      <c r="Y87" t="str">
        <f t="shared" ca="1" si="59"/>
        <v/>
      </c>
      <c r="Z87" t="str">
        <f t="shared" ca="1" si="60"/>
        <v/>
      </c>
      <c r="AA87" t="str">
        <f t="shared" ca="1" si="61"/>
        <v/>
      </c>
      <c r="AB87" t="str">
        <f t="shared" ca="1" si="62"/>
        <v/>
      </c>
      <c r="AC87" t="str">
        <f t="shared" ca="1" si="63"/>
        <v/>
      </c>
      <c r="AD87" t="str">
        <f t="shared" ca="1" si="64"/>
        <v/>
      </c>
      <c r="AE87" t="str">
        <f t="shared" ca="1" si="65"/>
        <v/>
      </c>
      <c r="AF87" t="str">
        <f t="shared" ca="1" si="66"/>
        <v/>
      </c>
      <c r="AG87" t="str">
        <f t="shared" ca="1" si="67"/>
        <v/>
      </c>
      <c r="AH87" t="str">
        <f t="shared" ca="1" si="68"/>
        <v/>
      </c>
      <c r="AI87" t="str">
        <f t="shared" ca="1" si="69"/>
        <v/>
      </c>
    </row>
    <row r="88" spans="1:35">
      <c r="A88" s="27" t="str">
        <f>IF(ISBLANK(Setup!A88),"",Setup!A88)</f>
        <v/>
      </c>
      <c r="B88" t="str">
        <f t="shared" ca="1" si="37"/>
        <v/>
      </c>
      <c r="C88" t="str">
        <f t="shared" ca="1" si="38"/>
        <v/>
      </c>
      <c r="D88" t="str">
        <f t="shared" ca="1" si="36"/>
        <v/>
      </c>
      <c r="E88" t="str">
        <f t="shared" ca="1" si="39"/>
        <v/>
      </c>
      <c r="F88" t="str">
        <f t="shared" ca="1" si="40"/>
        <v/>
      </c>
      <c r="G88" t="str">
        <f t="shared" ca="1" si="41"/>
        <v/>
      </c>
      <c r="H88" t="str">
        <f t="shared" ca="1" si="42"/>
        <v/>
      </c>
      <c r="I88" t="str">
        <f t="shared" ca="1" si="43"/>
        <v/>
      </c>
      <c r="J88" t="str">
        <f t="shared" ca="1" si="44"/>
        <v/>
      </c>
      <c r="K88" t="str">
        <f t="shared" ca="1" si="45"/>
        <v/>
      </c>
      <c r="L88" t="str">
        <f t="shared" ca="1" si="46"/>
        <v/>
      </c>
      <c r="M88" t="str">
        <f t="shared" ca="1" si="47"/>
        <v/>
      </c>
      <c r="N88" t="str">
        <f t="shared" ca="1" si="48"/>
        <v/>
      </c>
      <c r="O88" t="str">
        <f t="shared" ca="1" si="49"/>
        <v/>
      </c>
      <c r="P88" t="str">
        <f t="shared" ca="1" si="50"/>
        <v/>
      </c>
      <c r="Q88" t="str">
        <f t="shared" ca="1" si="51"/>
        <v/>
      </c>
      <c r="R88" t="str">
        <f t="shared" ca="1" si="52"/>
        <v/>
      </c>
      <c r="S88" t="str">
        <f t="shared" ca="1" si="53"/>
        <v/>
      </c>
      <c r="T88" t="str">
        <f t="shared" ca="1" si="54"/>
        <v/>
      </c>
      <c r="U88" t="str">
        <f t="shared" ca="1" si="55"/>
        <v/>
      </c>
      <c r="V88" t="str">
        <f t="shared" ca="1" si="56"/>
        <v/>
      </c>
      <c r="W88" t="str">
        <f t="shared" ca="1" si="57"/>
        <v/>
      </c>
      <c r="X88" t="str">
        <f t="shared" ca="1" si="58"/>
        <v/>
      </c>
      <c r="Y88" t="str">
        <f t="shared" ca="1" si="59"/>
        <v/>
      </c>
      <c r="Z88" t="str">
        <f t="shared" ca="1" si="60"/>
        <v/>
      </c>
      <c r="AA88" t="str">
        <f t="shared" ca="1" si="61"/>
        <v/>
      </c>
      <c r="AB88" t="str">
        <f t="shared" ca="1" si="62"/>
        <v/>
      </c>
      <c r="AC88" t="str">
        <f t="shared" ca="1" si="63"/>
        <v/>
      </c>
      <c r="AD88" t="str">
        <f t="shared" ca="1" si="64"/>
        <v/>
      </c>
      <c r="AE88" t="str">
        <f t="shared" ca="1" si="65"/>
        <v/>
      </c>
      <c r="AF88" t="str">
        <f t="shared" ca="1" si="66"/>
        <v/>
      </c>
      <c r="AG88" t="str">
        <f t="shared" ca="1" si="67"/>
        <v/>
      </c>
      <c r="AH88" t="str">
        <f t="shared" ca="1" si="68"/>
        <v/>
      </c>
      <c r="AI88" t="str">
        <f t="shared" ca="1" si="69"/>
        <v/>
      </c>
    </row>
    <row r="89" spans="1:35">
      <c r="A89" s="27" t="str">
        <f>IF(ISBLANK(Setup!A89),"",Setup!A89)</f>
        <v/>
      </c>
      <c r="B89" t="str">
        <f t="shared" ca="1" si="37"/>
        <v/>
      </c>
      <c r="C89" t="str">
        <f t="shared" ca="1" si="38"/>
        <v/>
      </c>
      <c r="D89" t="str">
        <f t="shared" ca="1" si="36"/>
        <v/>
      </c>
      <c r="E89" t="str">
        <f t="shared" ca="1" si="39"/>
        <v/>
      </c>
      <c r="F89" t="str">
        <f t="shared" ca="1" si="40"/>
        <v/>
      </c>
      <c r="G89" t="str">
        <f t="shared" ca="1" si="41"/>
        <v/>
      </c>
      <c r="H89" t="str">
        <f t="shared" ca="1" si="42"/>
        <v/>
      </c>
      <c r="I89" t="str">
        <f t="shared" ca="1" si="43"/>
        <v/>
      </c>
      <c r="J89" t="str">
        <f t="shared" ca="1" si="44"/>
        <v/>
      </c>
      <c r="K89" t="str">
        <f t="shared" ca="1" si="45"/>
        <v/>
      </c>
      <c r="L89" t="str">
        <f t="shared" ca="1" si="46"/>
        <v/>
      </c>
      <c r="M89" t="str">
        <f t="shared" ca="1" si="47"/>
        <v/>
      </c>
      <c r="N89" t="str">
        <f t="shared" ca="1" si="48"/>
        <v/>
      </c>
      <c r="O89" t="str">
        <f t="shared" ca="1" si="49"/>
        <v/>
      </c>
      <c r="P89" t="str">
        <f t="shared" ca="1" si="50"/>
        <v/>
      </c>
      <c r="Q89" t="str">
        <f t="shared" ca="1" si="51"/>
        <v/>
      </c>
      <c r="R89" t="str">
        <f t="shared" ca="1" si="52"/>
        <v/>
      </c>
      <c r="S89" t="str">
        <f t="shared" ca="1" si="53"/>
        <v/>
      </c>
      <c r="T89" t="str">
        <f t="shared" ca="1" si="54"/>
        <v/>
      </c>
      <c r="U89" t="str">
        <f t="shared" ca="1" si="55"/>
        <v/>
      </c>
      <c r="V89" t="str">
        <f t="shared" ca="1" si="56"/>
        <v/>
      </c>
      <c r="W89" t="str">
        <f t="shared" ca="1" si="57"/>
        <v/>
      </c>
      <c r="X89" t="str">
        <f t="shared" ca="1" si="58"/>
        <v/>
      </c>
      <c r="Y89" t="str">
        <f t="shared" ca="1" si="59"/>
        <v/>
      </c>
      <c r="Z89" t="str">
        <f t="shared" ca="1" si="60"/>
        <v/>
      </c>
      <c r="AA89" t="str">
        <f t="shared" ca="1" si="61"/>
        <v/>
      </c>
      <c r="AB89" t="str">
        <f t="shared" ca="1" si="62"/>
        <v/>
      </c>
      <c r="AC89" t="str">
        <f t="shared" ca="1" si="63"/>
        <v/>
      </c>
      <c r="AD89" t="str">
        <f t="shared" ca="1" si="64"/>
        <v/>
      </c>
      <c r="AE89" t="str">
        <f t="shared" ca="1" si="65"/>
        <v/>
      </c>
      <c r="AF89" t="str">
        <f t="shared" ca="1" si="66"/>
        <v/>
      </c>
      <c r="AG89" t="str">
        <f t="shared" ca="1" si="67"/>
        <v/>
      </c>
      <c r="AH89" t="str">
        <f t="shared" ca="1" si="68"/>
        <v/>
      </c>
      <c r="AI89" t="str">
        <f t="shared" ca="1" si="69"/>
        <v/>
      </c>
    </row>
    <row r="90" spans="1:35">
      <c r="A90" s="27" t="str">
        <f>IF(ISBLANK(Setup!A90),"",Setup!A90)</f>
        <v/>
      </c>
      <c r="B90" t="str">
        <f t="shared" ca="1" si="37"/>
        <v/>
      </c>
      <c r="C90" t="str">
        <f t="shared" ca="1" si="38"/>
        <v/>
      </c>
      <c r="D90" t="str">
        <f t="shared" ca="1" si="36"/>
        <v/>
      </c>
      <c r="E90" t="str">
        <f t="shared" ca="1" si="39"/>
        <v/>
      </c>
      <c r="F90" t="str">
        <f t="shared" ca="1" si="40"/>
        <v/>
      </c>
      <c r="G90" t="str">
        <f t="shared" ca="1" si="41"/>
        <v/>
      </c>
      <c r="H90" t="str">
        <f t="shared" ca="1" si="42"/>
        <v/>
      </c>
      <c r="I90" t="str">
        <f t="shared" ca="1" si="43"/>
        <v/>
      </c>
      <c r="J90" t="str">
        <f t="shared" ca="1" si="44"/>
        <v/>
      </c>
      <c r="K90" t="str">
        <f t="shared" ca="1" si="45"/>
        <v/>
      </c>
      <c r="L90" t="str">
        <f t="shared" ca="1" si="46"/>
        <v/>
      </c>
      <c r="M90" t="str">
        <f t="shared" ca="1" si="47"/>
        <v/>
      </c>
      <c r="N90" t="str">
        <f t="shared" ca="1" si="48"/>
        <v/>
      </c>
      <c r="O90" t="str">
        <f t="shared" ca="1" si="49"/>
        <v/>
      </c>
      <c r="P90" t="str">
        <f t="shared" ca="1" si="50"/>
        <v/>
      </c>
      <c r="Q90" t="str">
        <f t="shared" ca="1" si="51"/>
        <v/>
      </c>
      <c r="R90" t="str">
        <f t="shared" ca="1" si="52"/>
        <v/>
      </c>
      <c r="S90" t="str">
        <f t="shared" ca="1" si="53"/>
        <v/>
      </c>
      <c r="T90" t="str">
        <f t="shared" ca="1" si="54"/>
        <v/>
      </c>
      <c r="U90" t="str">
        <f t="shared" ca="1" si="55"/>
        <v/>
      </c>
      <c r="V90" t="str">
        <f t="shared" ca="1" si="56"/>
        <v/>
      </c>
      <c r="W90" t="str">
        <f t="shared" ca="1" si="57"/>
        <v/>
      </c>
      <c r="X90" t="str">
        <f t="shared" ca="1" si="58"/>
        <v/>
      </c>
      <c r="Y90" t="str">
        <f t="shared" ca="1" si="59"/>
        <v/>
      </c>
      <c r="Z90" t="str">
        <f t="shared" ca="1" si="60"/>
        <v/>
      </c>
      <c r="AA90" t="str">
        <f t="shared" ca="1" si="61"/>
        <v/>
      </c>
      <c r="AB90" t="str">
        <f t="shared" ca="1" si="62"/>
        <v/>
      </c>
      <c r="AC90" t="str">
        <f t="shared" ca="1" si="63"/>
        <v/>
      </c>
      <c r="AD90" t="str">
        <f t="shared" ca="1" si="64"/>
        <v/>
      </c>
      <c r="AE90" t="str">
        <f t="shared" ca="1" si="65"/>
        <v/>
      </c>
      <c r="AF90" t="str">
        <f t="shared" ca="1" si="66"/>
        <v/>
      </c>
      <c r="AG90" t="str">
        <f t="shared" ca="1" si="67"/>
        <v/>
      </c>
      <c r="AH90" t="str">
        <f t="shared" ca="1" si="68"/>
        <v/>
      </c>
      <c r="AI90" t="str">
        <f t="shared" ca="1" si="69"/>
        <v/>
      </c>
    </row>
    <row r="91" spans="1:35">
      <c r="A91" s="27" t="str">
        <f>IF(ISBLANK(Setup!A91),"",Setup!A91)</f>
        <v/>
      </c>
      <c r="B91" t="str">
        <f t="shared" ca="1" si="37"/>
        <v/>
      </c>
      <c r="C91" t="str">
        <f t="shared" ca="1" si="38"/>
        <v/>
      </c>
      <c r="D91" t="str">
        <f t="shared" ca="1" si="36"/>
        <v/>
      </c>
      <c r="E91" t="str">
        <f t="shared" ca="1" si="39"/>
        <v/>
      </c>
      <c r="F91" t="str">
        <f t="shared" ca="1" si="40"/>
        <v/>
      </c>
      <c r="G91" t="str">
        <f t="shared" ca="1" si="41"/>
        <v/>
      </c>
      <c r="H91" t="str">
        <f t="shared" ca="1" si="42"/>
        <v/>
      </c>
      <c r="I91" t="str">
        <f t="shared" ca="1" si="43"/>
        <v/>
      </c>
      <c r="J91" t="str">
        <f t="shared" ca="1" si="44"/>
        <v/>
      </c>
      <c r="K91" t="str">
        <f t="shared" ca="1" si="45"/>
        <v/>
      </c>
      <c r="L91" t="str">
        <f t="shared" ca="1" si="46"/>
        <v/>
      </c>
      <c r="M91" t="str">
        <f t="shared" ca="1" si="47"/>
        <v/>
      </c>
      <c r="N91" t="str">
        <f t="shared" ca="1" si="48"/>
        <v/>
      </c>
      <c r="O91" t="str">
        <f t="shared" ca="1" si="49"/>
        <v/>
      </c>
      <c r="P91" t="str">
        <f t="shared" ca="1" si="50"/>
        <v/>
      </c>
      <c r="Q91" t="str">
        <f t="shared" ca="1" si="51"/>
        <v/>
      </c>
      <c r="R91" t="str">
        <f t="shared" ca="1" si="52"/>
        <v/>
      </c>
      <c r="S91" t="str">
        <f t="shared" ca="1" si="53"/>
        <v/>
      </c>
      <c r="T91" t="str">
        <f t="shared" ca="1" si="54"/>
        <v/>
      </c>
      <c r="U91" t="str">
        <f t="shared" ca="1" si="55"/>
        <v/>
      </c>
      <c r="V91" t="str">
        <f t="shared" ca="1" si="56"/>
        <v/>
      </c>
      <c r="W91" t="str">
        <f t="shared" ca="1" si="57"/>
        <v/>
      </c>
      <c r="X91" t="str">
        <f t="shared" ca="1" si="58"/>
        <v/>
      </c>
      <c r="Y91" t="str">
        <f t="shared" ca="1" si="59"/>
        <v/>
      </c>
      <c r="Z91" t="str">
        <f t="shared" ca="1" si="60"/>
        <v/>
      </c>
      <c r="AA91" t="str">
        <f t="shared" ca="1" si="61"/>
        <v/>
      </c>
      <c r="AB91" t="str">
        <f t="shared" ca="1" si="62"/>
        <v/>
      </c>
      <c r="AC91" t="str">
        <f t="shared" ca="1" si="63"/>
        <v/>
      </c>
      <c r="AD91" t="str">
        <f t="shared" ca="1" si="64"/>
        <v/>
      </c>
      <c r="AE91" t="str">
        <f t="shared" ca="1" si="65"/>
        <v/>
      </c>
      <c r="AF91" t="str">
        <f t="shared" ca="1" si="66"/>
        <v/>
      </c>
      <c r="AG91" t="str">
        <f t="shared" ca="1" si="67"/>
        <v/>
      </c>
      <c r="AH91" t="str">
        <f t="shared" ca="1" si="68"/>
        <v/>
      </c>
      <c r="AI91" t="str">
        <f t="shared" ca="1" si="69"/>
        <v/>
      </c>
    </row>
    <row r="92" spans="1:35">
      <c r="A92" s="27" t="str">
        <f>IF(ISBLANK(Setup!A92),"",Setup!A92)</f>
        <v/>
      </c>
      <c r="B92" t="str">
        <f t="shared" ca="1" si="37"/>
        <v/>
      </c>
      <c r="C92" t="str">
        <f t="shared" ca="1" si="38"/>
        <v/>
      </c>
      <c r="D92" t="str">
        <f t="shared" ca="1" si="36"/>
        <v/>
      </c>
      <c r="E92" t="str">
        <f t="shared" ca="1" si="39"/>
        <v/>
      </c>
      <c r="F92" t="str">
        <f t="shared" ca="1" si="40"/>
        <v/>
      </c>
      <c r="G92" t="str">
        <f t="shared" ca="1" si="41"/>
        <v/>
      </c>
      <c r="H92" t="str">
        <f t="shared" ca="1" si="42"/>
        <v/>
      </c>
      <c r="I92" t="str">
        <f t="shared" ca="1" si="43"/>
        <v/>
      </c>
      <c r="J92" t="str">
        <f t="shared" ca="1" si="44"/>
        <v/>
      </c>
      <c r="K92" t="str">
        <f t="shared" ca="1" si="45"/>
        <v/>
      </c>
      <c r="L92" t="str">
        <f t="shared" ca="1" si="46"/>
        <v/>
      </c>
      <c r="M92" t="str">
        <f t="shared" ca="1" si="47"/>
        <v/>
      </c>
      <c r="N92" t="str">
        <f t="shared" ca="1" si="48"/>
        <v/>
      </c>
      <c r="O92" t="str">
        <f t="shared" ca="1" si="49"/>
        <v/>
      </c>
      <c r="P92" t="str">
        <f t="shared" ca="1" si="50"/>
        <v/>
      </c>
      <c r="Q92" t="str">
        <f t="shared" ca="1" si="51"/>
        <v/>
      </c>
      <c r="R92" t="str">
        <f t="shared" ca="1" si="52"/>
        <v/>
      </c>
      <c r="S92" t="str">
        <f t="shared" ca="1" si="53"/>
        <v/>
      </c>
      <c r="T92" t="str">
        <f t="shared" ca="1" si="54"/>
        <v/>
      </c>
      <c r="U92" t="str">
        <f t="shared" ca="1" si="55"/>
        <v/>
      </c>
      <c r="V92" t="str">
        <f t="shared" ca="1" si="56"/>
        <v/>
      </c>
      <c r="W92" t="str">
        <f t="shared" ca="1" si="57"/>
        <v/>
      </c>
      <c r="X92" t="str">
        <f t="shared" ca="1" si="58"/>
        <v/>
      </c>
      <c r="Y92" t="str">
        <f t="shared" ca="1" si="59"/>
        <v/>
      </c>
      <c r="Z92" t="str">
        <f t="shared" ca="1" si="60"/>
        <v/>
      </c>
      <c r="AA92" t="str">
        <f t="shared" ca="1" si="61"/>
        <v/>
      </c>
      <c r="AB92" t="str">
        <f t="shared" ca="1" si="62"/>
        <v/>
      </c>
      <c r="AC92" t="str">
        <f t="shared" ca="1" si="63"/>
        <v/>
      </c>
      <c r="AD92" t="str">
        <f t="shared" ca="1" si="64"/>
        <v/>
      </c>
      <c r="AE92" t="str">
        <f t="shared" ca="1" si="65"/>
        <v/>
      </c>
      <c r="AF92" t="str">
        <f t="shared" ca="1" si="66"/>
        <v/>
      </c>
      <c r="AG92" t="str">
        <f t="shared" ca="1" si="67"/>
        <v/>
      </c>
      <c r="AH92" t="str">
        <f t="shared" ca="1" si="68"/>
        <v/>
      </c>
      <c r="AI92" t="str">
        <f t="shared" ca="1" si="69"/>
        <v/>
      </c>
    </row>
    <row r="93" spans="1:35">
      <c r="A93" s="27" t="str">
        <f>IF(ISBLANK(Setup!A93),"",Setup!A93)</f>
        <v/>
      </c>
      <c r="B93" t="str">
        <f t="shared" ca="1" si="37"/>
        <v/>
      </c>
      <c r="C93" t="str">
        <f t="shared" ca="1" si="38"/>
        <v/>
      </c>
      <c r="D93" t="str">
        <f t="shared" ca="1" si="36"/>
        <v/>
      </c>
      <c r="E93" t="str">
        <f t="shared" ca="1" si="39"/>
        <v/>
      </c>
      <c r="F93" t="str">
        <f t="shared" ca="1" si="40"/>
        <v/>
      </c>
      <c r="G93" t="str">
        <f t="shared" ca="1" si="41"/>
        <v/>
      </c>
      <c r="H93" t="str">
        <f t="shared" ca="1" si="42"/>
        <v/>
      </c>
      <c r="I93" t="str">
        <f t="shared" ca="1" si="43"/>
        <v/>
      </c>
      <c r="J93" t="str">
        <f t="shared" ca="1" si="44"/>
        <v/>
      </c>
      <c r="K93" t="str">
        <f t="shared" ca="1" si="45"/>
        <v/>
      </c>
      <c r="L93" t="str">
        <f t="shared" ca="1" si="46"/>
        <v/>
      </c>
      <c r="M93" t="str">
        <f t="shared" ca="1" si="47"/>
        <v/>
      </c>
      <c r="N93" t="str">
        <f t="shared" ca="1" si="48"/>
        <v/>
      </c>
      <c r="O93" t="str">
        <f t="shared" ca="1" si="49"/>
        <v/>
      </c>
      <c r="P93" t="str">
        <f t="shared" ca="1" si="50"/>
        <v/>
      </c>
      <c r="Q93" t="str">
        <f t="shared" ca="1" si="51"/>
        <v/>
      </c>
      <c r="R93" t="str">
        <f t="shared" ca="1" si="52"/>
        <v/>
      </c>
      <c r="S93" t="str">
        <f t="shared" ca="1" si="53"/>
        <v/>
      </c>
      <c r="T93" t="str">
        <f t="shared" ca="1" si="54"/>
        <v/>
      </c>
      <c r="U93" t="str">
        <f t="shared" ca="1" si="55"/>
        <v/>
      </c>
      <c r="V93" t="str">
        <f t="shared" ca="1" si="56"/>
        <v/>
      </c>
      <c r="W93" t="str">
        <f t="shared" ca="1" si="57"/>
        <v/>
      </c>
      <c r="X93" t="str">
        <f t="shared" ca="1" si="58"/>
        <v/>
      </c>
      <c r="Y93" t="str">
        <f t="shared" ca="1" si="59"/>
        <v/>
      </c>
      <c r="Z93" t="str">
        <f t="shared" ca="1" si="60"/>
        <v/>
      </c>
      <c r="AA93" t="str">
        <f t="shared" ca="1" si="61"/>
        <v/>
      </c>
      <c r="AB93" t="str">
        <f t="shared" ca="1" si="62"/>
        <v/>
      </c>
      <c r="AC93" t="str">
        <f t="shared" ca="1" si="63"/>
        <v/>
      </c>
      <c r="AD93" t="str">
        <f t="shared" ca="1" si="64"/>
        <v/>
      </c>
      <c r="AE93" t="str">
        <f t="shared" ca="1" si="65"/>
        <v/>
      </c>
      <c r="AF93" t="str">
        <f t="shared" ca="1" si="66"/>
        <v/>
      </c>
      <c r="AG93" t="str">
        <f t="shared" ca="1" si="67"/>
        <v/>
      </c>
      <c r="AH93" t="str">
        <f t="shared" ca="1" si="68"/>
        <v/>
      </c>
      <c r="AI93" t="str">
        <f t="shared" ca="1" si="69"/>
        <v/>
      </c>
    </row>
    <row r="94" spans="1:35">
      <c r="A94" s="27" t="str">
        <f>IF(ISBLANK(Setup!A94),"",Setup!A94)</f>
        <v/>
      </c>
      <c r="B94" t="str">
        <f t="shared" ca="1" si="37"/>
        <v/>
      </c>
      <c r="C94" t="str">
        <f t="shared" ca="1" si="38"/>
        <v/>
      </c>
      <c r="D94" t="str">
        <f t="shared" ca="1" si="36"/>
        <v/>
      </c>
      <c r="E94" t="str">
        <f t="shared" ca="1" si="39"/>
        <v/>
      </c>
      <c r="F94" t="str">
        <f t="shared" ca="1" si="40"/>
        <v/>
      </c>
      <c r="G94" t="str">
        <f t="shared" ca="1" si="41"/>
        <v/>
      </c>
      <c r="H94" t="str">
        <f t="shared" ca="1" si="42"/>
        <v/>
      </c>
      <c r="I94" t="str">
        <f t="shared" ca="1" si="43"/>
        <v/>
      </c>
      <c r="J94" t="str">
        <f t="shared" ca="1" si="44"/>
        <v/>
      </c>
      <c r="K94" t="str">
        <f t="shared" ca="1" si="45"/>
        <v/>
      </c>
      <c r="L94" t="str">
        <f t="shared" ca="1" si="46"/>
        <v/>
      </c>
      <c r="M94" t="str">
        <f t="shared" ca="1" si="47"/>
        <v/>
      </c>
      <c r="N94" t="str">
        <f t="shared" ca="1" si="48"/>
        <v/>
      </c>
      <c r="O94" t="str">
        <f t="shared" ca="1" si="49"/>
        <v/>
      </c>
      <c r="P94" t="str">
        <f t="shared" ca="1" si="50"/>
        <v/>
      </c>
      <c r="Q94" t="str">
        <f t="shared" ca="1" si="51"/>
        <v/>
      </c>
      <c r="R94" t="str">
        <f t="shared" ca="1" si="52"/>
        <v/>
      </c>
      <c r="S94" t="str">
        <f t="shared" ca="1" si="53"/>
        <v/>
      </c>
      <c r="T94" t="str">
        <f t="shared" ca="1" si="54"/>
        <v/>
      </c>
      <c r="U94" t="str">
        <f t="shared" ca="1" si="55"/>
        <v/>
      </c>
      <c r="V94" t="str">
        <f t="shared" ca="1" si="56"/>
        <v/>
      </c>
      <c r="W94" t="str">
        <f t="shared" ca="1" si="57"/>
        <v/>
      </c>
      <c r="X94" t="str">
        <f t="shared" ca="1" si="58"/>
        <v/>
      </c>
      <c r="Y94" t="str">
        <f t="shared" ca="1" si="59"/>
        <v/>
      </c>
      <c r="Z94" t="str">
        <f t="shared" ca="1" si="60"/>
        <v/>
      </c>
      <c r="AA94" t="str">
        <f t="shared" ca="1" si="61"/>
        <v/>
      </c>
      <c r="AB94" t="str">
        <f t="shared" ca="1" si="62"/>
        <v/>
      </c>
      <c r="AC94" t="str">
        <f t="shared" ca="1" si="63"/>
        <v/>
      </c>
      <c r="AD94" t="str">
        <f t="shared" ca="1" si="64"/>
        <v/>
      </c>
      <c r="AE94" t="str">
        <f t="shared" ca="1" si="65"/>
        <v/>
      </c>
      <c r="AF94" t="str">
        <f t="shared" ca="1" si="66"/>
        <v/>
      </c>
      <c r="AG94" t="str">
        <f t="shared" ca="1" si="67"/>
        <v/>
      </c>
      <c r="AH94" t="str">
        <f t="shared" ca="1" si="68"/>
        <v/>
      </c>
      <c r="AI94" t="str">
        <f t="shared" ca="1" si="69"/>
        <v/>
      </c>
    </row>
    <row r="95" spans="1:35">
      <c r="A95" s="27" t="str">
        <f>IF(ISBLANK(Setup!A95),"",Setup!A95)</f>
        <v/>
      </c>
      <c r="B95" t="str">
        <f t="shared" ca="1" si="37"/>
        <v/>
      </c>
      <c r="C95" t="str">
        <f t="shared" ca="1" si="38"/>
        <v/>
      </c>
      <c r="D95" t="str">
        <f t="shared" ca="1" si="36"/>
        <v/>
      </c>
      <c r="E95" t="str">
        <f t="shared" ca="1" si="39"/>
        <v/>
      </c>
      <c r="F95" t="str">
        <f t="shared" ca="1" si="40"/>
        <v/>
      </c>
      <c r="G95" t="str">
        <f t="shared" ca="1" si="41"/>
        <v/>
      </c>
      <c r="H95" t="str">
        <f t="shared" ca="1" si="42"/>
        <v/>
      </c>
      <c r="I95" t="str">
        <f t="shared" ca="1" si="43"/>
        <v/>
      </c>
      <c r="J95" t="str">
        <f t="shared" ca="1" si="44"/>
        <v/>
      </c>
      <c r="K95" t="str">
        <f t="shared" ca="1" si="45"/>
        <v/>
      </c>
      <c r="L95" t="str">
        <f t="shared" ca="1" si="46"/>
        <v/>
      </c>
      <c r="M95" t="str">
        <f t="shared" ca="1" si="47"/>
        <v/>
      </c>
      <c r="N95" t="str">
        <f t="shared" ca="1" si="48"/>
        <v/>
      </c>
      <c r="O95" t="str">
        <f t="shared" ca="1" si="49"/>
        <v/>
      </c>
      <c r="P95" t="str">
        <f t="shared" ca="1" si="50"/>
        <v/>
      </c>
      <c r="Q95" t="str">
        <f t="shared" ca="1" si="51"/>
        <v/>
      </c>
      <c r="R95" t="str">
        <f t="shared" ca="1" si="52"/>
        <v/>
      </c>
      <c r="S95" t="str">
        <f t="shared" ca="1" si="53"/>
        <v/>
      </c>
      <c r="T95" t="str">
        <f t="shared" ca="1" si="54"/>
        <v/>
      </c>
      <c r="U95" t="str">
        <f t="shared" ca="1" si="55"/>
        <v/>
      </c>
      <c r="V95" t="str">
        <f t="shared" ca="1" si="56"/>
        <v/>
      </c>
      <c r="W95" t="str">
        <f t="shared" ca="1" si="57"/>
        <v/>
      </c>
      <c r="X95" t="str">
        <f t="shared" ca="1" si="58"/>
        <v/>
      </c>
      <c r="Y95" t="str">
        <f t="shared" ca="1" si="59"/>
        <v/>
      </c>
      <c r="Z95" t="str">
        <f t="shared" ca="1" si="60"/>
        <v/>
      </c>
      <c r="AA95" t="str">
        <f t="shared" ca="1" si="61"/>
        <v/>
      </c>
      <c r="AB95" t="str">
        <f t="shared" ca="1" si="62"/>
        <v/>
      </c>
      <c r="AC95" t="str">
        <f t="shared" ca="1" si="63"/>
        <v/>
      </c>
      <c r="AD95" t="str">
        <f t="shared" ca="1" si="64"/>
        <v/>
      </c>
      <c r="AE95" t="str">
        <f t="shared" ca="1" si="65"/>
        <v/>
      </c>
      <c r="AF95" t="str">
        <f t="shared" ca="1" si="66"/>
        <v/>
      </c>
      <c r="AG95" t="str">
        <f t="shared" ca="1" si="67"/>
        <v/>
      </c>
      <c r="AH95" t="str">
        <f t="shared" ca="1" si="68"/>
        <v/>
      </c>
      <c r="AI95" t="str">
        <f t="shared" ca="1" si="69"/>
        <v/>
      </c>
    </row>
    <row r="96" spans="1:35">
      <c r="A96" s="27" t="str">
        <f>IF(ISBLANK(Setup!A96),"",Setup!A96)</f>
        <v/>
      </c>
      <c r="B96" t="str">
        <f t="shared" ca="1" si="37"/>
        <v/>
      </c>
      <c r="C96" t="str">
        <f t="shared" ca="1" si="38"/>
        <v/>
      </c>
      <c r="D96" t="str">
        <f t="shared" ca="1" si="36"/>
        <v/>
      </c>
      <c r="E96" t="str">
        <f t="shared" ca="1" si="39"/>
        <v/>
      </c>
      <c r="F96" t="str">
        <f t="shared" ca="1" si="40"/>
        <v/>
      </c>
      <c r="G96" t="str">
        <f t="shared" ca="1" si="41"/>
        <v/>
      </c>
      <c r="H96" t="str">
        <f t="shared" ca="1" si="42"/>
        <v/>
      </c>
      <c r="I96" t="str">
        <f t="shared" ca="1" si="43"/>
        <v/>
      </c>
      <c r="J96" t="str">
        <f t="shared" ca="1" si="44"/>
        <v/>
      </c>
      <c r="K96" t="str">
        <f t="shared" ca="1" si="45"/>
        <v/>
      </c>
      <c r="L96" t="str">
        <f t="shared" ca="1" si="46"/>
        <v/>
      </c>
      <c r="M96" t="str">
        <f t="shared" ca="1" si="47"/>
        <v/>
      </c>
      <c r="N96" t="str">
        <f t="shared" ca="1" si="48"/>
        <v/>
      </c>
      <c r="O96" t="str">
        <f t="shared" ca="1" si="49"/>
        <v/>
      </c>
      <c r="P96" t="str">
        <f t="shared" ca="1" si="50"/>
        <v/>
      </c>
      <c r="Q96" t="str">
        <f t="shared" ca="1" si="51"/>
        <v/>
      </c>
      <c r="R96" t="str">
        <f t="shared" ca="1" si="52"/>
        <v/>
      </c>
      <c r="S96" t="str">
        <f t="shared" ca="1" si="53"/>
        <v/>
      </c>
      <c r="T96" t="str">
        <f t="shared" ca="1" si="54"/>
        <v/>
      </c>
      <c r="U96" t="str">
        <f t="shared" ca="1" si="55"/>
        <v/>
      </c>
      <c r="V96" t="str">
        <f t="shared" ca="1" si="56"/>
        <v/>
      </c>
      <c r="W96" t="str">
        <f t="shared" ca="1" si="57"/>
        <v/>
      </c>
      <c r="X96" t="str">
        <f t="shared" ca="1" si="58"/>
        <v/>
      </c>
      <c r="Y96" t="str">
        <f t="shared" ca="1" si="59"/>
        <v/>
      </c>
      <c r="Z96" t="str">
        <f t="shared" ca="1" si="60"/>
        <v/>
      </c>
      <c r="AA96" t="str">
        <f t="shared" ca="1" si="61"/>
        <v/>
      </c>
      <c r="AB96" t="str">
        <f t="shared" ca="1" si="62"/>
        <v/>
      </c>
      <c r="AC96" t="str">
        <f t="shared" ca="1" si="63"/>
        <v/>
      </c>
      <c r="AD96" t="str">
        <f t="shared" ca="1" si="64"/>
        <v/>
      </c>
      <c r="AE96" t="str">
        <f t="shared" ca="1" si="65"/>
        <v/>
      </c>
      <c r="AF96" t="str">
        <f t="shared" ca="1" si="66"/>
        <v/>
      </c>
      <c r="AG96" t="str">
        <f t="shared" ca="1" si="67"/>
        <v/>
      </c>
      <c r="AH96" t="str">
        <f t="shared" ca="1" si="68"/>
        <v/>
      </c>
      <c r="AI96" t="str">
        <f t="shared" ca="1" si="69"/>
        <v/>
      </c>
    </row>
    <row r="97" spans="1:57">
      <c r="A97" s="27" t="str">
        <f>IF(ISBLANK(Setup!A97),"",Setup!A97)</f>
        <v/>
      </c>
      <c r="B97" t="str">
        <f t="shared" ca="1" si="37"/>
        <v/>
      </c>
      <c r="C97" t="str">
        <f t="shared" ca="1" si="38"/>
        <v/>
      </c>
      <c r="D97" t="str">
        <f t="shared" ca="1" si="36"/>
        <v/>
      </c>
      <c r="E97" t="str">
        <f t="shared" ca="1" si="39"/>
        <v/>
      </c>
      <c r="F97" t="str">
        <f t="shared" ca="1" si="40"/>
        <v/>
      </c>
      <c r="G97" t="str">
        <f t="shared" ca="1" si="41"/>
        <v/>
      </c>
      <c r="H97" t="str">
        <f t="shared" ca="1" si="42"/>
        <v/>
      </c>
      <c r="I97" t="str">
        <f t="shared" ca="1" si="43"/>
        <v/>
      </c>
      <c r="J97" t="str">
        <f t="shared" ca="1" si="44"/>
        <v/>
      </c>
      <c r="K97" t="str">
        <f t="shared" ca="1" si="45"/>
        <v/>
      </c>
      <c r="L97" t="str">
        <f t="shared" ca="1" si="46"/>
        <v/>
      </c>
      <c r="M97" t="str">
        <f t="shared" ca="1" si="47"/>
        <v/>
      </c>
      <c r="N97" t="str">
        <f t="shared" ca="1" si="48"/>
        <v/>
      </c>
      <c r="O97" t="str">
        <f t="shared" ca="1" si="49"/>
        <v/>
      </c>
      <c r="P97" t="str">
        <f t="shared" ca="1" si="50"/>
        <v/>
      </c>
      <c r="Q97" t="str">
        <f t="shared" ca="1" si="51"/>
        <v/>
      </c>
      <c r="R97" t="str">
        <f t="shared" ca="1" si="52"/>
        <v/>
      </c>
      <c r="S97" t="str">
        <f t="shared" ca="1" si="53"/>
        <v/>
      </c>
      <c r="T97" t="str">
        <f t="shared" ca="1" si="54"/>
        <v/>
      </c>
      <c r="U97" t="str">
        <f t="shared" ca="1" si="55"/>
        <v/>
      </c>
      <c r="V97" t="str">
        <f t="shared" ca="1" si="56"/>
        <v/>
      </c>
      <c r="W97" t="str">
        <f t="shared" ca="1" si="57"/>
        <v/>
      </c>
      <c r="X97" t="str">
        <f t="shared" ca="1" si="58"/>
        <v/>
      </c>
      <c r="Y97" t="str">
        <f t="shared" ca="1" si="59"/>
        <v/>
      </c>
      <c r="Z97" t="str">
        <f t="shared" ca="1" si="60"/>
        <v/>
      </c>
      <c r="AA97" t="str">
        <f t="shared" ca="1" si="61"/>
        <v/>
      </c>
      <c r="AB97" t="str">
        <f t="shared" ca="1" si="62"/>
        <v/>
      </c>
      <c r="AC97" t="str">
        <f t="shared" ca="1" si="63"/>
        <v/>
      </c>
      <c r="AD97" t="str">
        <f t="shared" ca="1" si="64"/>
        <v/>
      </c>
      <c r="AE97" t="str">
        <f t="shared" ca="1" si="65"/>
        <v/>
      </c>
      <c r="AF97" t="str">
        <f t="shared" ca="1" si="66"/>
        <v/>
      </c>
      <c r="AG97" t="str">
        <f t="shared" ca="1" si="67"/>
        <v/>
      </c>
      <c r="AH97" t="str">
        <f t="shared" ca="1" si="68"/>
        <v/>
      </c>
      <c r="AI97" t="str">
        <f t="shared" ca="1" si="69"/>
        <v/>
      </c>
    </row>
    <row r="98" spans="1:57">
      <c r="A98" s="27" t="str">
        <f>IF(ISBLANK(Setup!A98),"",Setup!A98)</f>
        <v/>
      </c>
      <c r="B98" t="str">
        <f t="shared" ca="1" si="37"/>
        <v/>
      </c>
      <c r="C98" t="str">
        <f t="shared" ca="1" si="38"/>
        <v/>
      </c>
      <c r="D98" t="str">
        <f t="shared" ca="1" si="36"/>
        <v/>
      </c>
      <c r="E98" t="str">
        <f t="shared" ca="1" si="39"/>
        <v/>
      </c>
      <c r="F98" t="str">
        <f t="shared" ca="1" si="40"/>
        <v/>
      </c>
      <c r="G98" t="str">
        <f t="shared" ca="1" si="41"/>
        <v/>
      </c>
      <c r="H98" t="str">
        <f t="shared" ca="1" si="42"/>
        <v/>
      </c>
      <c r="I98" t="str">
        <f t="shared" ca="1" si="43"/>
        <v/>
      </c>
      <c r="J98" t="str">
        <f t="shared" ca="1" si="44"/>
        <v/>
      </c>
      <c r="K98" t="str">
        <f t="shared" ca="1" si="45"/>
        <v/>
      </c>
      <c r="L98" t="str">
        <f t="shared" ca="1" si="46"/>
        <v/>
      </c>
      <c r="M98" t="str">
        <f t="shared" ca="1" si="47"/>
        <v/>
      </c>
      <c r="N98" t="str">
        <f t="shared" ca="1" si="48"/>
        <v/>
      </c>
      <c r="O98" t="str">
        <f t="shared" ca="1" si="49"/>
        <v/>
      </c>
      <c r="P98" t="str">
        <f t="shared" ca="1" si="50"/>
        <v/>
      </c>
      <c r="Q98" t="str">
        <f t="shared" ca="1" si="51"/>
        <v/>
      </c>
      <c r="R98" t="str">
        <f t="shared" ca="1" si="52"/>
        <v/>
      </c>
      <c r="S98" t="str">
        <f t="shared" ca="1" si="53"/>
        <v/>
      </c>
      <c r="T98" t="str">
        <f t="shared" ca="1" si="54"/>
        <v/>
      </c>
      <c r="U98" t="str">
        <f t="shared" ca="1" si="55"/>
        <v/>
      </c>
      <c r="V98" t="str">
        <f t="shared" ca="1" si="56"/>
        <v/>
      </c>
      <c r="W98" t="str">
        <f t="shared" ca="1" si="57"/>
        <v/>
      </c>
      <c r="X98" t="str">
        <f t="shared" ca="1" si="58"/>
        <v/>
      </c>
      <c r="Y98" t="str">
        <f t="shared" ca="1" si="59"/>
        <v/>
      </c>
      <c r="Z98" t="str">
        <f t="shared" ca="1" si="60"/>
        <v/>
      </c>
      <c r="AA98" t="str">
        <f t="shared" ca="1" si="61"/>
        <v/>
      </c>
      <c r="AB98" t="str">
        <f t="shared" ca="1" si="62"/>
        <v/>
      </c>
      <c r="AC98" t="str">
        <f t="shared" ca="1" si="63"/>
        <v/>
      </c>
      <c r="AD98" t="str">
        <f t="shared" ca="1" si="64"/>
        <v/>
      </c>
      <c r="AE98" t="str">
        <f t="shared" ca="1" si="65"/>
        <v/>
      </c>
      <c r="AF98" t="str">
        <f t="shared" ca="1" si="66"/>
        <v/>
      </c>
      <c r="AG98" t="str">
        <f t="shared" ca="1" si="67"/>
        <v/>
      </c>
      <c r="AH98" t="str">
        <f t="shared" ca="1" si="68"/>
        <v/>
      </c>
      <c r="AI98" t="str">
        <f t="shared" ca="1" si="69"/>
        <v/>
      </c>
    </row>
    <row r="99" spans="1:57">
      <c r="A99" s="27" t="str">
        <f>IF(ISBLANK(Setup!A99),"",Setup!A99)</f>
        <v/>
      </c>
      <c r="B99" t="str">
        <f t="shared" ca="1" si="37"/>
        <v/>
      </c>
      <c r="C99" t="str">
        <f t="shared" ca="1" si="38"/>
        <v/>
      </c>
      <c r="D99" t="str">
        <f t="shared" ca="1" si="36"/>
        <v/>
      </c>
      <c r="E99" t="str">
        <f t="shared" ca="1" si="39"/>
        <v/>
      </c>
      <c r="F99" t="str">
        <f t="shared" ca="1" si="40"/>
        <v/>
      </c>
      <c r="G99" t="str">
        <f t="shared" ca="1" si="41"/>
        <v/>
      </c>
      <c r="H99" t="str">
        <f t="shared" ca="1" si="42"/>
        <v/>
      </c>
      <c r="I99" t="str">
        <f t="shared" ca="1" si="43"/>
        <v/>
      </c>
      <c r="J99" t="str">
        <f t="shared" ca="1" si="44"/>
        <v/>
      </c>
      <c r="K99" t="str">
        <f t="shared" ca="1" si="45"/>
        <v/>
      </c>
      <c r="L99" t="str">
        <f t="shared" ca="1" si="46"/>
        <v/>
      </c>
      <c r="M99" t="str">
        <f t="shared" ca="1" si="47"/>
        <v/>
      </c>
      <c r="N99" t="str">
        <f t="shared" ca="1" si="48"/>
        <v/>
      </c>
      <c r="O99" t="str">
        <f t="shared" ca="1" si="49"/>
        <v/>
      </c>
      <c r="P99" t="str">
        <f t="shared" ca="1" si="50"/>
        <v/>
      </c>
      <c r="Q99" t="str">
        <f t="shared" ca="1" si="51"/>
        <v/>
      </c>
      <c r="R99" t="str">
        <f t="shared" ca="1" si="52"/>
        <v/>
      </c>
      <c r="S99" t="str">
        <f t="shared" ca="1" si="53"/>
        <v/>
      </c>
      <c r="T99" t="str">
        <f t="shared" ca="1" si="54"/>
        <v/>
      </c>
      <c r="U99" t="str">
        <f t="shared" ca="1" si="55"/>
        <v/>
      </c>
      <c r="V99" t="str">
        <f t="shared" ca="1" si="56"/>
        <v/>
      </c>
      <c r="W99" t="str">
        <f t="shared" ca="1" si="57"/>
        <v/>
      </c>
      <c r="X99" t="str">
        <f t="shared" ca="1" si="58"/>
        <v/>
      </c>
      <c r="Y99" t="str">
        <f t="shared" ca="1" si="59"/>
        <v/>
      </c>
      <c r="Z99" t="str">
        <f t="shared" ca="1" si="60"/>
        <v/>
      </c>
      <c r="AA99" t="str">
        <f t="shared" ca="1" si="61"/>
        <v/>
      </c>
      <c r="AB99" t="str">
        <f t="shared" ca="1" si="62"/>
        <v/>
      </c>
      <c r="AC99" t="str">
        <f t="shared" ca="1" si="63"/>
        <v/>
      </c>
      <c r="AD99" t="str">
        <f t="shared" ca="1" si="64"/>
        <v/>
      </c>
      <c r="AE99" t="str">
        <f t="shared" ca="1" si="65"/>
        <v/>
      </c>
      <c r="AF99" t="str">
        <f t="shared" ca="1" si="66"/>
        <v/>
      </c>
      <c r="AG99" t="str">
        <f t="shared" ca="1" si="67"/>
        <v/>
      </c>
      <c r="AH99" t="str">
        <f t="shared" ca="1" si="68"/>
        <v/>
      </c>
      <c r="AI99" t="str">
        <f t="shared" ca="1" si="69"/>
        <v/>
      </c>
    </row>
    <row r="100" spans="1:57">
      <c r="A100" s="27" t="str">
        <f>IF(ISBLANK(Setup!A100),"",Setup!A100)</f>
        <v/>
      </c>
      <c r="B100" t="str">
        <f t="shared" ca="1" si="37"/>
        <v/>
      </c>
      <c r="C100" t="str">
        <f t="shared" ca="1" si="38"/>
        <v/>
      </c>
      <c r="D100" t="str">
        <f t="shared" ca="1" si="36"/>
        <v/>
      </c>
      <c r="E100" t="str">
        <f t="shared" ca="1" si="39"/>
        <v/>
      </c>
      <c r="F100" t="str">
        <f t="shared" ca="1" si="40"/>
        <v/>
      </c>
      <c r="G100" t="str">
        <f t="shared" ca="1" si="41"/>
        <v/>
      </c>
      <c r="H100" t="str">
        <f t="shared" ca="1" si="42"/>
        <v/>
      </c>
      <c r="I100" t="str">
        <f t="shared" ca="1" si="43"/>
        <v/>
      </c>
      <c r="J100" t="str">
        <f t="shared" ca="1" si="44"/>
        <v/>
      </c>
      <c r="K100" t="str">
        <f t="shared" ca="1" si="45"/>
        <v/>
      </c>
      <c r="L100" t="str">
        <f t="shared" ca="1" si="46"/>
        <v/>
      </c>
      <c r="M100" t="str">
        <f t="shared" ca="1" si="47"/>
        <v/>
      </c>
      <c r="N100" t="str">
        <f t="shared" ca="1" si="48"/>
        <v/>
      </c>
      <c r="O100" t="str">
        <f t="shared" ca="1" si="49"/>
        <v/>
      </c>
      <c r="P100" t="str">
        <f t="shared" ca="1" si="50"/>
        <v/>
      </c>
      <c r="Q100" t="str">
        <f t="shared" ca="1" si="51"/>
        <v/>
      </c>
      <c r="R100" t="str">
        <f t="shared" ca="1" si="52"/>
        <v/>
      </c>
      <c r="S100" t="str">
        <f t="shared" ca="1" si="53"/>
        <v/>
      </c>
      <c r="T100" t="str">
        <f t="shared" ca="1" si="54"/>
        <v/>
      </c>
      <c r="U100" t="str">
        <f t="shared" ca="1" si="55"/>
        <v/>
      </c>
      <c r="V100" t="str">
        <f t="shared" ca="1" si="56"/>
        <v/>
      </c>
      <c r="W100" t="str">
        <f t="shared" ca="1" si="57"/>
        <v/>
      </c>
      <c r="X100" t="str">
        <f t="shared" ca="1" si="58"/>
        <v/>
      </c>
      <c r="Y100" t="str">
        <f t="shared" ca="1" si="59"/>
        <v/>
      </c>
      <c r="Z100" t="str">
        <f t="shared" ca="1" si="60"/>
        <v/>
      </c>
      <c r="AA100" t="str">
        <f t="shared" ca="1" si="61"/>
        <v/>
      </c>
      <c r="AB100" t="str">
        <f t="shared" ca="1" si="62"/>
        <v/>
      </c>
      <c r="AC100" t="str">
        <f t="shared" ca="1" si="63"/>
        <v/>
      </c>
      <c r="AD100" t="str">
        <f t="shared" ca="1" si="64"/>
        <v/>
      </c>
      <c r="AE100" t="str">
        <f t="shared" ca="1" si="65"/>
        <v/>
      </c>
      <c r="AF100" t="str">
        <f t="shared" ca="1" si="66"/>
        <v/>
      </c>
      <c r="AG100" t="str">
        <f t="shared" ca="1" si="67"/>
        <v/>
      </c>
      <c r="AH100" t="str">
        <f t="shared" ca="1" si="68"/>
        <v/>
      </c>
      <c r="AI100" t="str">
        <f t="shared" ca="1" si="69"/>
        <v/>
      </c>
    </row>
    <row r="101" spans="1:57">
      <c r="A101" s="27" t="str">
        <f>IF(ISBLANK(Setup!A101),"",Setup!A101)</f>
        <v/>
      </c>
      <c r="B101" t="str">
        <f t="shared" ca="1" si="37"/>
        <v/>
      </c>
      <c r="C101" t="str">
        <f t="shared" ca="1" si="38"/>
        <v/>
      </c>
      <c r="D101" t="str">
        <f t="shared" ca="1" si="36"/>
        <v/>
      </c>
      <c r="E101" t="str">
        <f t="shared" ca="1" si="39"/>
        <v/>
      </c>
      <c r="F101" t="str">
        <f t="shared" ca="1" si="40"/>
        <v/>
      </c>
      <c r="G101" t="str">
        <f t="shared" ca="1" si="41"/>
        <v/>
      </c>
      <c r="H101" t="str">
        <f t="shared" ca="1" si="42"/>
        <v/>
      </c>
      <c r="I101" t="str">
        <f t="shared" ca="1" si="43"/>
        <v/>
      </c>
      <c r="J101" t="str">
        <f t="shared" ca="1" si="44"/>
        <v/>
      </c>
      <c r="K101" t="str">
        <f t="shared" ca="1" si="45"/>
        <v/>
      </c>
      <c r="L101" t="str">
        <f t="shared" ca="1" si="46"/>
        <v/>
      </c>
      <c r="M101" t="str">
        <f t="shared" ca="1" si="47"/>
        <v/>
      </c>
      <c r="N101" t="str">
        <f t="shared" ca="1" si="48"/>
        <v/>
      </c>
      <c r="O101" t="str">
        <f t="shared" ca="1" si="49"/>
        <v/>
      </c>
      <c r="P101" t="str">
        <f t="shared" ca="1" si="50"/>
        <v/>
      </c>
      <c r="Q101" t="str">
        <f t="shared" ca="1" si="51"/>
        <v/>
      </c>
      <c r="R101" t="str">
        <f t="shared" ca="1" si="52"/>
        <v/>
      </c>
      <c r="S101" t="str">
        <f t="shared" ca="1" si="53"/>
        <v/>
      </c>
      <c r="T101" t="str">
        <f t="shared" ca="1" si="54"/>
        <v/>
      </c>
      <c r="U101" t="str">
        <f t="shared" ca="1" si="55"/>
        <v/>
      </c>
      <c r="V101" t="str">
        <f t="shared" ca="1" si="56"/>
        <v/>
      </c>
      <c r="W101" t="str">
        <f t="shared" ca="1" si="57"/>
        <v/>
      </c>
      <c r="X101" t="str">
        <f t="shared" ca="1" si="58"/>
        <v/>
      </c>
      <c r="Y101" t="str">
        <f t="shared" ca="1" si="59"/>
        <v/>
      </c>
      <c r="Z101" t="str">
        <f t="shared" ca="1" si="60"/>
        <v/>
      </c>
      <c r="AA101" t="str">
        <f t="shared" ca="1" si="61"/>
        <v/>
      </c>
      <c r="AB101" t="str">
        <f t="shared" ca="1" si="62"/>
        <v/>
      </c>
      <c r="AC101" t="str">
        <f t="shared" ca="1" si="63"/>
        <v/>
      </c>
      <c r="AD101" t="str">
        <f t="shared" ca="1" si="64"/>
        <v/>
      </c>
      <c r="AE101" t="str">
        <f t="shared" ca="1" si="65"/>
        <v/>
      </c>
      <c r="AF101" t="str">
        <f t="shared" ca="1" si="66"/>
        <v/>
      </c>
      <c r="AG101" t="str">
        <f t="shared" ca="1" si="67"/>
        <v/>
      </c>
      <c r="AH101" t="str">
        <f t="shared" ca="1" si="68"/>
        <v/>
      </c>
      <c r="AI101" t="str">
        <f t="shared" ca="1" si="69"/>
        <v/>
      </c>
    </row>
    <row r="102" spans="1:57" s="17" customFormat="1">
      <c r="AE102"/>
      <c r="AF102"/>
      <c r="AG102"/>
      <c r="AH102"/>
      <c r="AI102"/>
      <c r="AJ102"/>
      <c r="AK102"/>
      <c r="AL102"/>
      <c r="AM102" s="26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>
      <c r="AE103" s="17"/>
      <c r="AF103" s="17"/>
      <c r="AG103" s="17"/>
      <c r="AH103" s="17"/>
      <c r="AI103" s="17"/>
      <c r="AJ103" s="17"/>
      <c r="AK103" s="17"/>
      <c r="AL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17"/>
      <c r="BB103" s="17"/>
      <c r="BC103" s="17"/>
      <c r="BD103" s="17"/>
      <c r="BE103" s="17"/>
    </row>
  </sheetData>
  <conditionalFormatting sqref="AJ1:AO1 AM4 AM7 AM10 AM13 AM16 AM19 AM22 AM25 AM28 AM31 AM34">
    <cfRule type="notContainsBlanks" dxfId="7" priority="95">
      <formula>LEN(TRIM(AJ1))&gt;0</formula>
    </cfRule>
  </conditionalFormatting>
  <conditionalFormatting sqref="N102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2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J22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:AZ2 AM5 AM8 AM11 AM14 AM17 AM20 AM23 AM26 AM29 AM32 AM35">
    <cfRule type="notContainsBlanks" dxfId="6" priority="53">
      <formula>LEN(TRIM(AJ2))&gt;0</formula>
    </cfRule>
  </conditionalFormatting>
  <conditionalFormatting sqref="AK3:AK22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3:AJ71 AM3 AM6 AM9 AM12 AM15 AM18 AM21 AM24 AM27 AM30 AM33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3:AK71 AN3:AN22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36:AM71 AP3:AP22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3:AN71 AQ3:AQ22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23:AO71 AR3:AR22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XFD1 BB2:XFD2 AM3:AN3 AP3:BA22 BC3:XFD22 AJ3:AK37 AM36:AX37 AZ23:BA37 BB23:XFD71 AJ38:BA71 AJ73:XFD100 V102 X102 Z102:AB102 AD102 BF102:XFD103 A102:T1048576 Z103:AA103 AD103:BE103 V103:X1048576 Z104:AB1048576 AD104:AD1048576 AF104:XFD1048576 AN23:AX35 AN4:AN22 AM6 AM9 AM12 AM15 AM18 AM21 AM24 AM27 AM30 AM33">
    <cfRule type="notContainsBlanks" dxfId="5" priority="96">
      <formula>LEN(TRIM(A1))&gt;0</formula>
    </cfRule>
  </conditionalFormatting>
  <conditionalFormatting sqref="AR23:AR71 AU3:AU22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3:AS71 AV3:AV22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23:AT71 AW3:AW22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3:AU71 AX3:AX22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:BA7 AQ23:AQ71 AT3:AT22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3:AV71 AY3:AY22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3:AW71 AZ3:AZ22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3:AX71 BA3:BA22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3:AZ71 BC3:BC2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:BA71 BD3:BD22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3:BB71 BE3:BE22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A101">
    <cfRule type="notContainsBlanks" dxfId="4" priority="21">
      <formula>LEN(TRIM(A2))&gt;0</formula>
    </cfRule>
  </conditionalFormatting>
  <conditionalFormatting sqref="A1:B101 D1:AB101 AC2:AC101 AD1:AI101">
    <cfRule type="notContainsBlanks" dxfId="3" priority="45">
      <formula>LEN(TRIM(A1))&gt;0</formula>
    </cfRule>
  </conditionalFormatting>
  <conditionalFormatting sqref="B2:B10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10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0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0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0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10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10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10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0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10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10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0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0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0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10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0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10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:AH10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:AI10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">
    <cfRule type="notContainsBlanks" dxfId="2" priority="46">
      <formula>LEN(TRIM(AG1))&gt;0</formula>
    </cfRule>
  </conditionalFormatting>
  <conditionalFormatting sqref="C1">
    <cfRule type="notContainsBlanks" dxfId="1" priority="20">
      <formula>LEN(TRIM(C1))&gt;0</formula>
    </cfRule>
  </conditionalFormatting>
  <conditionalFormatting sqref="C2:C101">
    <cfRule type="notContainsBlanks" dxfId="0" priority="19">
      <formula>LEN(TRIM(C2))&gt;0</formula>
    </cfRule>
  </conditionalFormatting>
  <conditionalFormatting sqref="C2:C10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AG10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:AG10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:AI2 AH3:AI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:AH3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:AI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G1" xr:uid="{1A19597C-CF16-4A64-8452-22D9D52D61C4}">
      <formula1>"Ascending, Descending"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0E2BE-9076-449E-8373-36CD067DEDC6}">
  <sheetPr codeName="Sheet4">
    <tabColor theme="9" tint="-0.249977111117893"/>
  </sheetPr>
  <dimension ref="A1:T101"/>
  <sheetViews>
    <sheetView showGridLines="0" workbookViewId="0">
      <selection activeCell="A2" sqref="A2"/>
    </sheetView>
  </sheetViews>
  <sheetFormatPr defaultColWidth="11.19921875" defaultRowHeight="15.6"/>
  <cols>
    <col min="14" max="14" width="2.69921875" customWidth="1"/>
    <col min="18" max="18" width="2.69921875" customWidth="1"/>
    <col min="19" max="19" width="14.5" customWidth="1"/>
    <col min="38" max="38" width="23.69921875" customWidth="1"/>
    <col min="39" max="39" width="10.796875" customWidth="1"/>
  </cols>
  <sheetData>
    <row r="1" spans="1:20">
      <c r="A1" s="33" t="s">
        <v>26</v>
      </c>
      <c r="G1" s="34" t="s">
        <v>44</v>
      </c>
      <c r="H1" s="31"/>
      <c r="N1" s="26"/>
      <c r="O1" s="31" t="s">
        <v>45</v>
      </c>
      <c r="P1" s="31"/>
      <c r="Q1" s="31"/>
      <c r="R1" s="26"/>
      <c r="S1" s="31" t="s">
        <v>46</v>
      </c>
      <c r="T1" s="31" t="e">
        <f>'[1]Data Accuracy Checking'!J1602</f>
        <v>#DIV/0!</v>
      </c>
    </row>
    <row r="2" spans="1:20">
      <c r="A2" s="42"/>
      <c r="G2" s="33" t="s">
        <v>2</v>
      </c>
      <c r="H2" s="100" t="s">
        <v>47</v>
      </c>
      <c r="I2" s="101"/>
      <c r="J2" s="102"/>
      <c r="K2" s="103" t="s">
        <v>48</v>
      </c>
      <c r="L2" s="104"/>
      <c r="M2" s="105"/>
      <c r="N2" s="26"/>
      <c r="O2" s="35" t="str" cm="1">
        <f t="array" aca="1" ref="O2" ca="1">IFERROR(INDEX(INDIRECT("'Raw Input'!$AA$4:$AA$"&amp;'Raw Input'!$B$1), MATCH(0,COUNTIF($O$1:O1, INDIRECT("'Raw Input'!$AA$4:$AA$"&amp;'Raw Input'!$B$1)), 0)),"")</f>
        <v>String</v>
      </c>
      <c r="P2" s="31">
        <f ca="1">IF(O2="","",COUNTIF(INDIRECT("'Raw Input'!$U$4:$U$"&amp;'Raw Input'!$B$1),O2))</f>
        <v>0</v>
      </c>
      <c r="Q2" s="31" t="e" cm="1">
        <f t="array" ref="Q2:Q40">TRANSPOSE('[1]Data Accuracy Checking'!M1602:AY1602)</f>
        <v>#DIV/0!</v>
      </c>
      <c r="R2" s="37"/>
    </row>
    <row r="3" spans="1:20">
      <c r="A3" s="42"/>
      <c r="G3" s="38"/>
      <c r="H3" s="39"/>
      <c r="I3" s="39"/>
      <c r="J3" s="39"/>
      <c r="K3" s="40"/>
      <c r="L3" s="40"/>
      <c r="M3" s="40"/>
      <c r="N3" s="26"/>
      <c r="O3" s="35" cm="1">
        <f t="array" aca="1" ref="O3" ca="1">IFERROR(INDEX(INDIRECT("'Raw Input'!$AA$4:$AA$"&amp;'Raw Input'!$B$1), MATCH(0,COUNTIF($O$1:O2, INDIRECT("'Raw Input'!$AA$4:$AA$"&amp;'Raw Input'!$B$1)), 0)),"")</f>
        <v>0</v>
      </c>
      <c r="P3" s="31">
        <f ca="1">IF(O3="","",COUNTIF(INDIRECT("'Raw Input'!$U$4:$U$"&amp;'Raw Input'!$B$1),O3))</f>
        <v>0</v>
      </c>
      <c r="Q3" s="31" t="e">
        <v>#DIV/0!</v>
      </c>
      <c r="R3" s="37"/>
    </row>
    <row r="4" spans="1:20">
      <c r="A4" s="42"/>
      <c r="G4" s="38"/>
      <c r="H4" s="39"/>
      <c r="I4" s="39"/>
      <c r="J4" s="39"/>
      <c r="K4" s="40"/>
      <c r="L4" s="40"/>
      <c r="M4" s="40"/>
      <c r="N4" s="26"/>
      <c r="O4" s="35" t="str" cm="1">
        <f t="array" aca="1" ref="O4" ca="1">IFERROR(INDEX(INDIRECT("'Raw Input'!$AA$4:$AA$"&amp;'Raw Input'!$B$1), MATCH(0,COUNTIF($O$1:O3, INDIRECT("'Raw Input'!$AA$4:$AA$"&amp;'Raw Input'!$B$1)), 0)),"")</f>
        <v/>
      </c>
      <c r="P4" s="31" t="str">
        <f ca="1">IF(O4="","",COUNTIF(INDIRECT("'Raw Input'!$U$4:$U$"&amp;'Raw Input'!$B$1),O4))</f>
        <v/>
      </c>
      <c r="Q4" s="31" t="str">
        <v/>
      </c>
      <c r="R4" s="26"/>
    </row>
    <row r="5" spans="1:20">
      <c r="A5" s="42"/>
      <c r="B5" s="41"/>
      <c r="G5" s="38"/>
      <c r="H5" s="39"/>
      <c r="I5" s="39"/>
      <c r="J5" s="98"/>
      <c r="K5" s="40"/>
      <c r="L5" s="40"/>
      <c r="M5" s="40"/>
      <c r="N5" s="26"/>
      <c r="O5" s="35" t="str" cm="1">
        <f t="array" aca="1" ref="O5" ca="1">IFERROR(INDEX(INDIRECT("'Raw Input'!$AA$4:$AA$"&amp;'Raw Input'!$B$1), MATCH(0,COUNTIF($O$1:O4, INDIRECT("'Raw Input'!$AA$4:$AA$"&amp;'Raw Input'!$B$1)), 0)),"")</f>
        <v/>
      </c>
      <c r="P5" s="31" t="str">
        <f ca="1">IF(O5="","",COUNTIF(INDIRECT("'Raw Input'!$U$4:$U$"&amp;'Raw Input'!$B$1),O5))</f>
        <v/>
      </c>
      <c r="Q5" s="31" t="str">
        <v/>
      </c>
      <c r="R5" s="26"/>
    </row>
    <row r="6" spans="1:20">
      <c r="A6" s="42"/>
      <c r="G6" s="38"/>
      <c r="H6" s="39"/>
      <c r="I6" s="39"/>
      <c r="J6" s="39"/>
      <c r="K6" s="40"/>
      <c r="L6" s="40"/>
      <c r="M6" s="40"/>
      <c r="N6" s="26"/>
      <c r="O6" s="35" t="str" cm="1">
        <f t="array" aca="1" ref="O6" ca="1">IFERROR(INDEX(INDIRECT("'Raw Input'!$AA$4:$AA$"&amp;'Raw Input'!$B$1), MATCH(0,COUNTIF($O$1:O5, INDIRECT("'Raw Input'!$AA$4:$AA$"&amp;'Raw Input'!$B$1)), 0)),"")</f>
        <v/>
      </c>
      <c r="P6" s="31" t="str">
        <f ca="1">IF(O6="","",COUNTIF(INDIRECT("'Raw Input'!$U$4:$U$"&amp;'Raw Input'!$B$1),O6))</f>
        <v/>
      </c>
      <c r="Q6" s="31" t="str">
        <v/>
      </c>
      <c r="R6" s="26"/>
    </row>
    <row r="7" spans="1:20">
      <c r="A7" s="42"/>
      <c r="G7" s="38"/>
      <c r="H7" s="39"/>
      <c r="I7" s="39"/>
      <c r="J7" s="39"/>
      <c r="K7" s="40"/>
      <c r="L7" s="40"/>
      <c r="M7" s="40"/>
      <c r="N7" s="26"/>
      <c r="O7" s="35" t="str" cm="1">
        <f t="array" aca="1" ref="O7" ca="1">IFERROR(INDEX(INDIRECT("'Raw Input'!$AA$4:$AA$"&amp;'Raw Input'!$B$1), MATCH(0,COUNTIF($O$1:O6, INDIRECT("'Raw Input'!$AA$4:$AA$"&amp;'Raw Input'!$B$1)), 0)),"")</f>
        <v/>
      </c>
      <c r="P7" s="31" t="str">
        <f ca="1">IF(O7="","",COUNTIF(INDIRECT("'Raw Input'!$U$4:$U$"&amp;'Raw Input'!$B$1),O7))</f>
        <v/>
      </c>
      <c r="Q7" s="31" t="str">
        <v/>
      </c>
      <c r="R7" s="26"/>
    </row>
    <row r="8" spans="1:20">
      <c r="A8" s="42"/>
      <c r="G8" s="38"/>
      <c r="H8" s="39"/>
      <c r="I8" s="39"/>
      <c r="J8" s="39"/>
      <c r="K8" s="40"/>
      <c r="L8" s="40"/>
      <c r="M8" s="40"/>
      <c r="N8" s="26"/>
      <c r="O8" s="35" t="str" cm="1">
        <f t="array" aca="1" ref="O8" ca="1">IFERROR(INDEX(INDIRECT("'Raw Input'!$AA$4:$AA$"&amp;'Raw Input'!$B$1), MATCH(0,COUNTIF($O$1:O7, INDIRECT("'Raw Input'!$AA$4:$AA$"&amp;'Raw Input'!$B$1)), 0)),"")</f>
        <v/>
      </c>
      <c r="P8" s="31" t="str">
        <f ca="1">IF(O8="","",COUNTIF(INDIRECT("'Raw Input'!$U$4:$U$"&amp;'Raw Input'!$B$1),O8))</f>
        <v/>
      </c>
      <c r="Q8" s="31" t="str">
        <v/>
      </c>
      <c r="R8" s="26"/>
    </row>
    <row r="9" spans="1:20">
      <c r="A9" s="42"/>
      <c r="G9" s="38"/>
      <c r="H9" s="39"/>
      <c r="I9" s="39"/>
      <c r="J9" s="39"/>
      <c r="K9" s="40"/>
      <c r="L9" s="40"/>
      <c r="M9" s="40"/>
      <c r="N9" s="26"/>
      <c r="O9" s="35" t="str" cm="1">
        <f t="array" aca="1" ref="O9" ca="1">IFERROR(INDEX(INDIRECT("'Raw Input'!$AA$4:$AA$"&amp;'Raw Input'!$B$1), MATCH(0,COUNTIF($O$1:O8, INDIRECT("'Raw Input'!$AA$4:$AA$"&amp;'Raw Input'!$B$1)), 0)),"")</f>
        <v/>
      </c>
      <c r="P9" s="31" t="str">
        <f ca="1">IF(O9="","",COUNTIF(INDIRECT("'Raw Input'!$U$4:$U$"&amp;'Raw Input'!$B$1),O9))</f>
        <v/>
      </c>
      <c r="Q9" s="31" t="str">
        <v/>
      </c>
      <c r="R9" s="26"/>
    </row>
    <row r="10" spans="1:20">
      <c r="A10" s="42"/>
      <c r="G10" s="38"/>
      <c r="H10" s="39"/>
      <c r="I10" s="39"/>
      <c r="J10" s="39"/>
      <c r="K10" s="40"/>
      <c r="L10" s="40"/>
      <c r="M10" s="40"/>
      <c r="N10" s="26"/>
      <c r="O10" s="35" t="str" cm="1">
        <f t="array" aca="1" ref="O10" ca="1">IFERROR(INDEX(INDIRECT("'Raw Input'!$AA$4:$AA$"&amp;'Raw Input'!$B$1), MATCH(0,COUNTIF($O$1:O9, INDIRECT("'Raw Input'!$AA$4:$AA$"&amp;'Raw Input'!$B$1)), 0)),"")</f>
        <v/>
      </c>
      <c r="P10" s="31" t="str">
        <f ca="1">IF(O10="","",COUNTIF(INDIRECT("'Raw Input'!$U$4:$U$"&amp;'Raw Input'!$B$1),O10))</f>
        <v/>
      </c>
      <c r="Q10" s="31" t="str">
        <v/>
      </c>
      <c r="R10" s="26"/>
    </row>
    <row r="11" spans="1:20">
      <c r="A11" s="42"/>
      <c r="G11" s="38"/>
      <c r="H11" s="39"/>
      <c r="I11" s="39"/>
      <c r="J11" s="39"/>
      <c r="K11" s="40"/>
      <c r="L11" s="40"/>
      <c r="M11" s="40"/>
      <c r="N11" s="26"/>
      <c r="O11" s="35" t="str" cm="1">
        <f t="array" aca="1" ref="O11" ca="1">IFERROR(INDEX(INDIRECT("'Raw Input'!$AA$4:$AA$"&amp;'Raw Input'!$B$1), MATCH(0,COUNTIF($O$1:O10, INDIRECT("'Raw Input'!$AA$4:$AA$"&amp;'Raw Input'!$B$1)), 0)),"")</f>
        <v/>
      </c>
      <c r="P11" s="31" t="str">
        <f ca="1">IF(O11="","",COUNTIF(INDIRECT("'Raw Input'!$U$4:$U$"&amp;'Raw Input'!$B$1),O11))</f>
        <v/>
      </c>
      <c r="Q11" s="31" t="str">
        <v/>
      </c>
      <c r="R11" s="26"/>
    </row>
    <row r="12" spans="1:20">
      <c r="A12" s="42"/>
      <c r="G12" s="38"/>
      <c r="H12" s="39"/>
      <c r="I12" s="39"/>
      <c r="J12" s="39"/>
      <c r="K12" s="40"/>
      <c r="L12" s="40"/>
      <c r="M12" s="40"/>
      <c r="N12" s="26"/>
      <c r="O12" s="35" t="str" cm="1">
        <f t="array" aca="1" ref="O12" ca="1">IFERROR(INDEX(INDIRECT("'Raw Input'!$AA$4:$AA$"&amp;'Raw Input'!$B$1), MATCH(0,COUNTIF($O$1:O11, INDIRECT("'Raw Input'!$AA$4:$AA$"&amp;'Raw Input'!$B$1)), 0)),"")</f>
        <v/>
      </c>
      <c r="P12" s="31" t="str">
        <f ca="1">IF(O12="","",COUNTIF(INDIRECT("'Raw Input'!$U$4:$U$"&amp;'Raw Input'!$B$1),O12))</f>
        <v/>
      </c>
      <c r="Q12" s="31" t="str">
        <v/>
      </c>
      <c r="R12" s="26"/>
    </row>
    <row r="13" spans="1:20">
      <c r="A13" s="42"/>
      <c r="G13" s="38"/>
      <c r="H13" s="39"/>
      <c r="I13" s="39"/>
      <c r="J13" s="39"/>
      <c r="K13" s="40"/>
      <c r="L13" s="40"/>
      <c r="M13" s="40"/>
      <c r="N13" s="26"/>
      <c r="O13" s="35" t="str" cm="1">
        <f t="array" aca="1" ref="O13" ca="1">IFERROR(INDEX(INDIRECT("'Raw Input'!$AA$4:$AA$"&amp;'Raw Input'!$B$1), MATCH(0,COUNTIF($O$1:O12, INDIRECT("'Raw Input'!$AA$4:$AA$"&amp;'Raw Input'!$B$1)), 0)),"")</f>
        <v/>
      </c>
      <c r="P13" s="31" t="str">
        <f ca="1">IF(O13="","",COUNTIF(INDIRECT("'Raw Input'!$U$4:$U$"&amp;'Raw Input'!$B$1),O13))</f>
        <v/>
      </c>
      <c r="Q13" s="31" t="str">
        <v/>
      </c>
      <c r="R13" s="26"/>
    </row>
    <row r="14" spans="1:20">
      <c r="A14" s="42"/>
      <c r="G14" s="38"/>
      <c r="H14" s="39"/>
      <c r="I14" s="39"/>
      <c r="J14" s="39"/>
      <c r="K14" s="40"/>
      <c r="L14" s="40"/>
      <c r="M14" s="40"/>
      <c r="N14" s="26"/>
      <c r="O14" s="35" t="str" cm="1">
        <f t="array" aca="1" ref="O14" ca="1">IFERROR(INDEX(INDIRECT("'Raw Input'!$AA$4:$AA$"&amp;'Raw Input'!$B$1), MATCH(0,COUNTIF($O$1:O13, INDIRECT("'Raw Input'!$AA$4:$AA$"&amp;'Raw Input'!$B$1)), 0)),"")</f>
        <v/>
      </c>
      <c r="P14" s="31" t="str">
        <f ca="1">IF(O14="","",COUNTIF(INDIRECT("'Raw Input'!$U$4:$U$"&amp;'Raw Input'!$B$1),O14))</f>
        <v/>
      </c>
      <c r="Q14" s="31" t="str">
        <v/>
      </c>
      <c r="R14" s="26"/>
    </row>
    <row r="15" spans="1:20">
      <c r="A15" s="42"/>
      <c r="G15" s="38"/>
      <c r="H15" s="39"/>
      <c r="I15" s="39"/>
      <c r="J15" s="39"/>
      <c r="K15" s="40"/>
      <c r="L15" s="40"/>
      <c r="M15" s="40"/>
      <c r="N15" s="26"/>
      <c r="O15" s="35" t="str" cm="1">
        <f t="array" aca="1" ref="O15" ca="1">IFERROR(INDEX(INDIRECT("'Raw Input'!$AA$4:$AA$"&amp;'Raw Input'!$B$1), MATCH(0,COUNTIF($O$1:O14, INDIRECT("'Raw Input'!$AA$4:$AA$"&amp;'Raw Input'!$B$1)), 0)),"")</f>
        <v/>
      </c>
      <c r="P15" s="31" t="str">
        <f ca="1">IF(O15="","",COUNTIF(INDIRECT("'Raw Input'!$U$4:$U$"&amp;'Raw Input'!$B$1),O15))</f>
        <v/>
      </c>
      <c r="Q15" s="31" t="str">
        <v/>
      </c>
      <c r="R15" s="26"/>
    </row>
    <row r="16" spans="1:20">
      <c r="A16" s="42"/>
      <c r="G16" s="38"/>
      <c r="H16" s="39"/>
      <c r="I16" s="39"/>
      <c r="J16" s="39"/>
      <c r="K16" s="40"/>
      <c r="L16" s="40"/>
      <c r="M16" s="40"/>
      <c r="N16" s="26"/>
      <c r="O16" s="35" t="str" cm="1">
        <f t="array" aca="1" ref="O16" ca="1">IFERROR(INDEX(INDIRECT("'Raw Input'!$AA$4:$AA$"&amp;'Raw Input'!$B$1), MATCH(0,COUNTIF($O$1:O15, INDIRECT("'Raw Input'!$AA$4:$AA$"&amp;'Raw Input'!$B$1)), 0)),"")</f>
        <v/>
      </c>
      <c r="P16" s="31" t="str">
        <f ca="1">IF(O16="","",COUNTIF(INDIRECT("'Raw Input'!$U$4:$U$"&amp;'Raw Input'!$B$1),O16))</f>
        <v/>
      </c>
      <c r="Q16" s="31" t="str">
        <v/>
      </c>
      <c r="R16" s="26"/>
    </row>
    <row r="17" spans="1:18">
      <c r="A17" s="42"/>
      <c r="G17" s="38"/>
      <c r="H17" s="39"/>
      <c r="I17" s="39"/>
      <c r="J17" s="39"/>
      <c r="K17" s="40"/>
      <c r="L17" s="40"/>
      <c r="M17" s="40"/>
      <c r="N17" s="26"/>
      <c r="O17" s="35" t="str" cm="1">
        <f t="array" aca="1" ref="O17" ca="1">IFERROR(INDEX(INDIRECT("'Raw Input'!$AA$4:$AA$"&amp;'Raw Input'!$B$1), MATCH(0,COUNTIF($O$1:O16, INDIRECT("'Raw Input'!$AA$4:$AA$"&amp;'Raw Input'!$B$1)), 0)),"")</f>
        <v/>
      </c>
      <c r="P17" s="31" t="str">
        <f ca="1">IF(O17="","",COUNTIF(INDIRECT("'Raw Input'!$U$4:$U$"&amp;'Raw Input'!$B$1),O17))</f>
        <v/>
      </c>
      <c r="Q17" s="31" t="str">
        <v/>
      </c>
      <c r="R17" s="26"/>
    </row>
    <row r="18" spans="1:18">
      <c r="A18" s="42"/>
      <c r="G18" s="38"/>
      <c r="H18" s="39"/>
      <c r="I18" s="39"/>
      <c r="J18" s="39"/>
      <c r="K18" s="40"/>
      <c r="L18" s="40"/>
      <c r="M18" s="40"/>
      <c r="N18" s="26"/>
      <c r="O18" s="35" t="str" cm="1">
        <f t="array" aca="1" ref="O18" ca="1">IFERROR(INDEX(INDIRECT("'Raw Input'!$AA$4:$AA$"&amp;'Raw Input'!$B$1), MATCH(0,COUNTIF($O$1:O17, INDIRECT("'Raw Input'!$AA$4:$AA$"&amp;'Raw Input'!$B$1)), 0)),"")</f>
        <v/>
      </c>
      <c r="P18" s="31" t="str">
        <f ca="1">IF(O18="","",COUNTIF(INDIRECT("'Raw Input'!$U$4:$U$"&amp;'Raw Input'!$B$1),O18))</f>
        <v/>
      </c>
      <c r="Q18" s="31" t="str">
        <v/>
      </c>
      <c r="R18" s="26"/>
    </row>
    <row r="19" spans="1:18">
      <c r="A19" s="42"/>
      <c r="G19" s="38"/>
      <c r="H19" s="39"/>
      <c r="I19" s="39"/>
      <c r="J19" s="39"/>
      <c r="K19" s="40"/>
      <c r="L19" s="40"/>
      <c r="M19" s="40"/>
      <c r="N19" s="26"/>
      <c r="O19" s="35" t="str" cm="1">
        <f t="array" aca="1" ref="O19" ca="1">IFERROR(INDEX(INDIRECT("'Raw Input'!$AA$4:$AA$"&amp;'Raw Input'!$B$1), MATCH(0,COUNTIF($O$1:O18, INDIRECT("'Raw Input'!$AA$4:$AA$"&amp;'Raw Input'!$B$1)), 0)),"")</f>
        <v/>
      </c>
      <c r="P19" s="31" t="str">
        <f ca="1">IF(O19="","",COUNTIF(INDIRECT("'Raw Input'!$U$4:$U$"&amp;'Raw Input'!$B$1),O19))</f>
        <v/>
      </c>
      <c r="Q19" s="31" t="str">
        <v/>
      </c>
      <c r="R19" s="26"/>
    </row>
    <row r="20" spans="1:18">
      <c r="A20" s="42"/>
      <c r="G20" s="38"/>
      <c r="H20" s="39"/>
      <c r="I20" s="39"/>
      <c r="J20" s="39"/>
      <c r="K20" s="40"/>
      <c r="L20" s="40"/>
      <c r="M20" s="40"/>
      <c r="N20" s="26"/>
      <c r="O20" s="35" t="str" cm="1">
        <f t="array" aca="1" ref="O20" ca="1">IFERROR(INDEX(INDIRECT("'Raw Input'!$AA$4:$AA$"&amp;'Raw Input'!$B$1), MATCH(0,COUNTIF($O$1:O19, INDIRECT("'Raw Input'!$AA$4:$AA$"&amp;'Raw Input'!$B$1)), 0)),"")</f>
        <v/>
      </c>
      <c r="P20" s="31" t="str">
        <f ca="1">IF(O20="","",COUNTIF(INDIRECT("'Raw Input'!$U$4:$U$"&amp;'Raw Input'!$B$1),O20))</f>
        <v/>
      </c>
      <c r="Q20" s="31" t="str">
        <v/>
      </c>
      <c r="R20" s="26"/>
    </row>
    <row r="21" spans="1:18">
      <c r="A21" s="42"/>
      <c r="G21" s="38"/>
      <c r="H21" s="39"/>
      <c r="I21" s="39"/>
      <c r="J21" s="39"/>
      <c r="K21" s="40"/>
      <c r="L21" s="40"/>
      <c r="M21" s="40"/>
      <c r="N21" s="26"/>
      <c r="O21" s="35" t="str" cm="1">
        <f t="array" aca="1" ref="O21" ca="1">IFERROR(INDEX(INDIRECT("'Raw Input'!$AA$4:$AA$"&amp;'Raw Input'!$B$1), MATCH(0,COUNTIF($O$1:O20, INDIRECT("'Raw Input'!$AA$4:$AA$"&amp;'Raw Input'!$B$1)), 0)),"")</f>
        <v/>
      </c>
      <c r="P21" s="31" t="str">
        <f ca="1">IF(O21="","",COUNTIF(INDIRECT("'Raw Input'!$U$4:$U$"&amp;'Raw Input'!$B$1),O21))</f>
        <v/>
      </c>
      <c r="Q21" s="31" t="str">
        <v/>
      </c>
      <c r="R21" s="26"/>
    </row>
    <row r="22" spans="1:18">
      <c r="A22" s="42"/>
      <c r="G22" s="38"/>
      <c r="H22" s="39"/>
      <c r="I22" s="39"/>
      <c r="J22" s="39"/>
      <c r="K22" s="40"/>
      <c r="L22" s="40"/>
      <c r="M22" s="40"/>
      <c r="N22" s="26"/>
      <c r="O22" s="35" t="str" cm="1">
        <f t="array" aca="1" ref="O22" ca="1">IFERROR(INDEX(INDIRECT("'Raw Input'!$AA$4:$AA$"&amp;'Raw Input'!$B$1), MATCH(0,COUNTIF($O$1:O21, INDIRECT("'Raw Input'!$AA$4:$AA$"&amp;'Raw Input'!$B$1)), 0)),"")</f>
        <v/>
      </c>
      <c r="P22" s="36" t="str">
        <f ca="1">IF(O22="","",COUNTIF(INDIRECT("'Raw Input'!$U$4:$U$"&amp;'Raw Input'!$B$1),O22))</f>
        <v/>
      </c>
      <c r="Q22" s="36" t="str">
        <v/>
      </c>
      <c r="R22" s="26"/>
    </row>
    <row r="23" spans="1:18">
      <c r="A23" s="42"/>
      <c r="G23" s="38"/>
      <c r="H23" s="39"/>
      <c r="I23" s="39"/>
      <c r="J23" s="39"/>
      <c r="K23" s="40"/>
      <c r="L23" s="40"/>
      <c r="M23" s="40"/>
      <c r="N23" s="26"/>
      <c r="O23" s="35" t="str" cm="1">
        <f t="array" aca="1" ref="O23" ca="1">IFERROR(INDEX(INDIRECT("'Raw Input'!$AA$4:$AA$"&amp;'Raw Input'!$B$1), MATCH(0,COUNTIF($O$1:O22, INDIRECT("'Raw Input'!$AA$4:$AA$"&amp;'Raw Input'!$B$1)), 0)),"")</f>
        <v/>
      </c>
      <c r="P23" s="31" t="str">
        <f ca="1">IF(O23="","",COUNTIF(INDIRECT("'Raw Input'!$U$4:$U$"&amp;'Raw Input'!$B$1),O23))</f>
        <v/>
      </c>
      <c r="Q23" s="31" t="str">
        <v/>
      </c>
      <c r="R23" s="26"/>
    </row>
    <row r="24" spans="1:18">
      <c r="A24" s="42"/>
      <c r="G24" s="38"/>
      <c r="H24" s="39"/>
      <c r="I24" s="39"/>
      <c r="J24" s="39"/>
      <c r="K24" s="40"/>
      <c r="L24" s="40"/>
      <c r="M24" s="40"/>
      <c r="N24" s="26"/>
      <c r="O24" s="35" t="str" cm="1">
        <f t="array" aca="1" ref="O24" ca="1">IFERROR(INDEX(INDIRECT("'Raw Input'!$AA$4:$AA$"&amp;'Raw Input'!$B$1), MATCH(0,COUNTIF($O$1:O23, INDIRECT("'Raw Input'!$AA$4:$AA$"&amp;'Raw Input'!$B$1)), 0)),"")</f>
        <v/>
      </c>
      <c r="P24" s="31" t="str">
        <f ca="1">IF(O24="","",COUNTIF(INDIRECT("'Raw Input'!$AA$4:$AA$"&amp;'Raw Input'!$B$1),O24))</f>
        <v/>
      </c>
      <c r="Q24" s="31" t="str">
        <v/>
      </c>
      <c r="R24" s="26"/>
    </row>
    <row r="25" spans="1:18">
      <c r="A25" s="42"/>
      <c r="G25" s="38"/>
      <c r="H25" s="39"/>
      <c r="I25" s="39"/>
      <c r="J25" s="39"/>
      <c r="K25" s="40"/>
      <c r="L25" s="40"/>
      <c r="M25" s="40"/>
      <c r="N25" s="26"/>
      <c r="O25" s="35" t="str" cm="1">
        <f t="array" aca="1" ref="O25" ca="1">IFERROR(INDEX(INDIRECT("'Raw Input'!$AA$4:$AA$"&amp;'Raw Input'!$B$1), MATCH(0,COUNTIF($O$1:O24, INDIRECT("'Raw Input'!$AA$4:$AA$"&amp;'Raw Input'!$B$1)), 0)),"")</f>
        <v/>
      </c>
      <c r="P25" s="31" t="str">
        <f ca="1">IF(O25="","",COUNTIF(INDIRECT("'Raw Input'!$AA$4:$AA$"&amp;'Raw Input'!$B$1),O25))</f>
        <v/>
      </c>
      <c r="Q25" s="31" t="str">
        <v/>
      </c>
      <c r="R25" s="26"/>
    </row>
    <row r="26" spans="1:18">
      <c r="A26" s="42"/>
      <c r="G26" s="38"/>
      <c r="H26" s="39"/>
      <c r="I26" s="39"/>
      <c r="J26" s="39"/>
      <c r="K26" s="40"/>
      <c r="L26" s="40"/>
      <c r="M26" s="40"/>
      <c r="N26" s="26"/>
      <c r="O26" s="35" t="str" cm="1">
        <f t="array" aca="1" ref="O26" ca="1">IFERROR(INDEX(INDIRECT("'Raw Input'!$AA$4:$AA$"&amp;'Raw Input'!$B$1), MATCH(0,COUNTIF($O$1:O25, INDIRECT("'Raw Input'!$AA$4:$AA$"&amp;'Raw Input'!$B$1)), 0)),"")</f>
        <v/>
      </c>
      <c r="P26" s="31" t="str">
        <f ca="1">IF(O26="","",COUNTIF(INDIRECT("'Raw Input'!$AA$4:$AA$"&amp;'Raw Input'!$B$1),O26))</f>
        <v/>
      </c>
      <c r="Q26" s="31" t="str">
        <v/>
      </c>
      <c r="R26" s="26"/>
    </row>
    <row r="27" spans="1:18">
      <c r="A27" s="42"/>
      <c r="G27" s="38"/>
      <c r="H27" s="39"/>
      <c r="I27" s="39"/>
      <c r="J27" s="39"/>
      <c r="K27" s="40"/>
      <c r="L27" s="40"/>
      <c r="M27" s="40"/>
      <c r="N27" s="26"/>
      <c r="O27" s="35" t="str" cm="1">
        <f t="array" aca="1" ref="O27" ca="1">IFERROR(INDEX(INDIRECT("'Raw Input'!$AA$4:$AA$"&amp;'Raw Input'!$B$1), MATCH(0,COUNTIF($O$1:O26, INDIRECT("'Raw Input'!$AA$4:$AA$"&amp;'Raw Input'!$B$1)), 0)),"")</f>
        <v/>
      </c>
      <c r="P27" s="31" t="str">
        <f ca="1">IF(O27="","",COUNTIF(INDIRECT("'Raw Input'!$AA$4:$AA$"&amp;'Raw Input'!$B$1),O27))</f>
        <v/>
      </c>
      <c r="Q27" s="31" t="str">
        <v/>
      </c>
      <c r="R27" s="26"/>
    </row>
    <row r="28" spans="1:18">
      <c r="A28" s="42"/>
      <c r="G28" s="38"/>
      <c r="H28" s="39"/>
      <c r="I28" s="39"/>
      <c r="J28" s="39"/>
      <c r="K28" s="40"/>
      <c r="L28" s="40"/>
      <c r="M28" s="40"/>
      <c r="N28" s="26"/>
      <c r="O28" s="35" t="str" cm="1">
        <f t="array" aca="1" ref="O28" ca="1">IFERROR(INDEX(INDIRECT("'Raw Input'!$AA$4:$AA$"&amp;'Raw Input'!$B$1), MATCH(0,COUNTIF($O$1:O27, INDIRECT("'Raw Input'!$AA$4:$AA$"&amp;'Raw Input'!$B$1)), 0)),"")</f>
        <v/>
      </c>
      <c r="P28" s="31" t="str">
        <f ca="1">IF(O28="","",COUNTIF(INDIRECT("'Raw Input'!$AA$4:$AA$"&amp;'Raw Input'!$B$1),O28))</f>
        <v/>
      </c>
      <c r="Q28" s="31" t="str">
        <v/>
      </c>
      <c r="R28" s="26"/>
    </row>
    <row r="29" spans="1:18">
      <c r="A29" s="42"/>
      <c r="G29" s="38"/>
      <c r="H29" s="39"/>
      <c r="I29" s="39"/>
      <c r="J29" s="39"/>
      <c r="K29" s="40"/>
      <c r="L29" s="40"/>
      <c r="M29" s="40"/>
      <c r="N29" s="26"/>
      <c r="O29" s="35" t="str" cm="1">
        <f t="array" aca="1" ref="O29" ca="1">IFERROR(INDEX(INDIRECT("'Raw Input'!$AA$4:$AA$"&amp;'Raw Input'!$B$1), MATCH(0,COUNTIF($O$1:O28, INDIRECT("'Raw Input'!$AA$4:$AA$"&amp;'Raw Input'!$B$1)), 0)),"")</f>
        <v/>
      </c>
      <c r="P29" s="31" t="str">
        <f ca="1">IF(O29="","",COUNTIF(INDIRECT("'Raw Input'!$AA$4:$AA$"&amp;'Raw Input'!$B$1),O29))</f>
        <v/>
      </c>
      <c r="Q29" s="31" t="str">
        <v/>
      </c>
      <c r="R29" s="26"/>
    </row>
    <row r="30" spans="1:18">
      <c r="A30" s="42"/>
      <c r="G30" s="38"/>
      <c r="H30" s="39"/>
      <c r="I30" s="39"/>
      <c r="J30" s="39"/>
      <c r="K30" s="40"/>
      <c r="L30" s="40"/>
      <c r="M30" s="40"/>
      <c r="N30" s="26"/>
      <c r="O30" s="35" t="str" cm="1">
        <f t="array" aca="1" ref="O30" ca="1">IFERROR(INDEX(INDIRECT("'Raw Input'!$AA$4:$AA$"&amp;'Raw Input'!$B$1), MATCH(0,COUNTIF($O$1:O29, INDIRECT("'Raw Input'!$AA$4:$AA$"&amp;'Raw Input'!$B$1)), 0)),"")</f>
        <v/>
      </c>
      <c r="P30" s="31" t="str">
        <f ca="1">IF(O30="","",COUNTIF(INDIRECT("'Raw Input'!$AA$4:$AA$"&amp;'Raw Input'!$B$1),O30))</f>
        <v/>
      </c>
      <c r="Q30" s="31" t="str">
        <v/>
      </c>
      <c r="R30" s="26"/>
    </row>
    <row r="31" spans="1:18">
      <c r="A31" s="42"/>
      <c r="G31" s="38"/>
      <c r="H31" s="39"/>
      <c r="I31" s="39"/>
      <c r="J31" s="39"/>
      <c r="K31" s="40"/>
      <c r="L31" s="40"/>
      <c r="M31" s="40"/>
      <c r="N31" s="26"/>
      <c r="O31" s="35" t="str" cm="1">
        <f t="array" aca="1" ref="O31" ca="1">IFERROR(INDEX(INDIRECT("'Raw Input'!$AA$4:$AA$"&amp;'Raw Input'!$B$1), MATCH(0,COUNTIF($O$1:O30, INDIRECT("'Raw Input'!$AA$4:$AA$"&amp;'Raw Input'!$B$1)), 0)),"")</f>
        <v/>
      </c>
      <c r="P31" s="31" t="str">
        <f ca="1">IF(O31="","",COUNTIF(INDIRECT("'Raw Input'!$AA$4:$AA$"&amp;'Raw Input'!$B$1),O31))</f>
        <v/>
      </c>
      <c r="Q31" s="31" t="str">
        <v/>
      </c>
      <c r="R31" s="26"/>
    </row>
    <row r="32" spans="1:18">
      <c r="A32" s="42"/>
      <c r="G32" s="38"/>
      <c r="H32" s="39"/>
      <c r="I32" s="39"/>
      <c r="J32" s="39"/>
      <c r="K32" s="40"/>
      <c r="L32" s="40"/>
      <c r="M32" s="40"/>
      <c r="N32" s="26"/>
      <c r="O32" s="35" t="str" cm="1">
        <f t="array" aca="1" ref="O32" ca="1">IFERROR(INDEX(INDIRECT("'Raw Input'!$AA$4:$AA$"&amp;'Raw Input'!$B$1), MATCH(0,COUNTIF($O$1:O31, INDIRECT("'Raw Input'!$AA$4:$AA$"&amp;'Raw Input'!$B$1)), 0)),"")</f>
        <v/>
      </c>
      <c r="P32" s="31" t="str">
        <f ca="1">IF(O32="","",COUNTIF(INDIRECT("'Raw Input'!$AA$4:$AA$"&amp;'Raw Input'!$B$1),O32))</f>
        <v/>
      </c>
      <c r="Q32" s="31" t="str">
        <v/>
      </c>
      <c r="R32" s="26"/>
    </row>
    <row r="33" spans="1:18">
      <c r="A33" s="42"/>
      <c r="G33" s="38"/>
      <c r="H33" s="39"/>
      <c r="I33" s="39"/>
      <c r="J33" s="39"/>
      <c r="K33" s="40"/>
      <c r="L33" s="40"/>
      <c r="M33" s="40"/>
      <c r="N33" s="26"/>
      <c r="O33" s="35" t="str" cm="1">
        <f t="array" aca="1" ref="O33" ca="1">IFERROR(INDEX(INDIRECT("'Raw Input'!$AA$4:$AA$"&amp;'Raw Input'!$B$1), MATCH(0,COUNTIF($O$1:O32, INDIRECT("'Raw Input'!$AA$4:$AA$"&amp;'Raw Input'!$B$1)), 0)),"")</f>
        <v/>
      </c>
      <c r="P33" s="31" t="str">
        <f ca="1">IF(O33="","",COUNTIF(INDIRECT("'Raw Input'!$AA$4:$AA$"&amp;'Raw Input'!$B$1),O33))</f>
        <v/>
      </c>
      <c r="Q33" s="31" t="str">
        <v/>
      </c>
      <c r="R33" s="26"/>
    </row>
    <row r="34" spans="1:18">
      <c r="A34" s="42"/>
      <c r="G34" s="38"/>
      <c r="H34" s="39"/>
      <c r="I34" s="39"/>
      <c r="J34" s="39"/>
      <c r="K34" s="40"/>
      <c r="L34" s="40"/>
      <c r="M34" s="40"/>
      <c r="N34" s="26"/>
      <c r="O34" s="35" t="str" cm="1">
        <f t="array" aca="1" ref="O34" ca="1">IFERROR(INDEX(INDIRECT("'Raw Input'!$AA$4:$AA$"&amp;'Raw Input'!$B$1), MATCH(0,COUNTIF($O$1:O33, INDIRECT("'Raw Input'!$AA$4:$AA$"&amp;'Raw Input'!$B$1)), 0)),"")</f>
        <v/>
      </c>
      <c r="P34" s="31" t="str">
        <f ca="1">IF(O34="","",COUNTIF(INDIRECT("'Raw Input'!$AA$4:$AA$"&amp;'Raw Input'!$B$1),O34))</f>
        <v/>
      </c>
      <c r="Q34" s="31" t="str">
        <v/>
      </c>
      <c r="R34" s="26"/>
    </row>
    <row r="35" spans="1:18">
      <c r="A35" s="42"/>
      <c r="G35" s="38"/>
      <c r="H35" s="39"/>
      <c r="I35" s="39"/>
      <c r="J35" s="39"/>
      <c r="K35" s="40"/>
      <c r="L35" s="40"/>
      <c r="M35" s="40"/>
      <c r="N35" s="26"/>
      <c r="O35" s="35" t="str" cm="1">
        <f t="array" aca="1" ref="O35" ca="1">IFERROR(INDEX(INDIRECT("'Raw Input'!$AA$4:$AA$"&amp;'Raw Input'!$B$1), MATCH(0,COUNTIF($O$1:O34, INDIRECT("'Raw Input'!$AA$4:$AA$"&amp;'Raw Input'!$B$1)), 0)),"")</f>
        <v/>
      </c>
      <c r="P35" s="31" t="str">
        <f ca="1">IF(O35="","",COUNTIF(INDIRECT("'Raw Input'!$AA$4:$AA$"&amp;'Raw Input'!$B$1),O35))</f>
        <v/>
      </c>
      <c r="Q35" s="31" t="str">
        <v/>
      </c>
      <c r="R35" s="26"/>
    </row>
    <row r="36" spans="1:18">
      <c r="A36" s="42"/>
      <c r="G36" s="38"/>
      <c r="H36" s="39"/>
      <c r="I36" s="39"/>
      <c r="J36" s="39"/>
      <c r="K36" s="40"/>
      <c r="L36" s="40"/>
      <c r="M36" s="40"/>
      <c r="N36" s="26"/>
      <c r="O36" s="35" t="str" cm="1">
        <f t="array" aca="1" ref="O36" ca="1">IFERROR(INDEX(INDIRECT("'Raw Input'!$AA$4:$AA$"&amp;'Raw Input'!$B$1), MATCH(0,COUNTIF($O$1:O35, INDIRECT("'Raw Input'!$AA$4:$AA$"&amp;'Raw Input'!$B$1)), 0)),"")</f>
        <v/>
      </c>
      <c r="P36" s="31" t="str">
        <f ca="1">IF(O36="","",COUNTIF(INDIRECT("'Raw Input'!$AA$4:$AA$"&amp;'Raw Input'!$B$1),O36))</f>
        <v/>
      </c>
      <c r="Q36" s="31" t="str">
        <v/>
      </c>
      <c r="R36" s="26"/>
    </row>
    <row r="37" spans="1:18">
      <c r="A37" s="42"/>
      <c r="N37" s="26"/>
      <c r="O37" s="35" t="str" cm="1">
        <f t="array" aca="1" ref="O37" ca="1">IFERROR(INDEX(INDIRECT("'Raw Input'!$AA$4:$AA$"&amp;'Raw Input'!$B$1), MATCH(0,COUNTIF($O$1:O36, INDIRECT("'Raw Input'!$AA$4:$AA$"&amp;'Raw Input'!$B$1)), 0)),"")</f>
        <v/>
      </c>
      <c r="P37" s="31" t="str">
        <f ca="1">IF(O37="","",COUNTIF(INDIRECT("'Raw Input'!$AA$4:$AA$"&amp;'Raw Input'!$B$1),O37))</f>
        <v/>
      </c>
      <c r="Q37" s="31" t="str">
        <v/>
      </c>
      <c r="R37" s="26"/>
    </row>
    <row r="38" spans="1:18">
      <c r="A38" s="42"/>
      <c r="N38" s="26"/>
      <c r="O38" s="35" t="str" cm="1">
        <f t="array" aca="1" ref="O38" ca="1">IFERROR(INDEX(INDIRECT("'Raw Input'!$AA$4:$AA$"&amp;'Raw Input'!$B$1), MATCH(0,COUNTIF($O$1:O37, INDIRECT("'Raw Input'!$AA$4:$AA$"&amp;'Raw Input'!$B$1)), 0)),"")</f>
        <v/>
      </c>
      <c r="P38" s="31" t="str">
        <f ca="1">IF(O38="","",COUNTIF(INDIRECT("'Raw Input'!$AA$4:$AA$"&amp;'Raw Input'!$B$1),O38))</f>
        <v/>
      </c>
      <c r="Q38" s="31" t="str">
        <v/>
      </c>
      <c r="R38" s="26"/>
    </row>
    <row r="39" spans="1:18">
      <c r="A39" s="42"/>
      <c r="N39" s="26"/>
      <c r="O39" s="35" t="str" cm="1">
        <f t="array" aca="1" ref="O39" ca="1">IFERROR(INDEX(INDIRECT("'Raw Input'!$AA$4:$AA$"&amp;'Raw Input'!$B$1), MATCH(0,COUNTIF($O$1:O38, INDIRECT("'Raw Input'!$AA$4:$AA$"&amp;'Raw Input'!$B$1)), 0)),"")</f>
        <v/>
      </c>
      <c r="P39" s="31" t="str">
        <f ca="1">IF(O39="","",COUNTIF(INDIRECT("'Raw Input'!$AA$4:$AA$"&amp;'Raw Input'!$B$1),O39))</f>
        <v/>
      </c>
      <c r="Q39" s="31" t="str">
        <v/>
      </c>
      <c r="R39" s="26"/>
    </row>
    <row r="40" spans="1:18">
      <c r="A40" s="42"/>
      <c r="N40" s="26"/>
      <c r="O40" s="35" t="str" cm="1">
        <f t="array" aca="1" ref="O40" ca="1">IFERROR(INDEX(INDIRECT("'Raw Input'!$AA$4:$AA$"&amp;'Raw Input'!$B$1), MATCH(0,COUNTIF($O$1:O39, INDIRECT("'Raw Input'!$AA$4:$AA$"&amp;'Raw Input'!$B$1)), 0)),"")</f>
        <v/>
      </c>
      <c r="P40" s="31" t="str">
        <f ca="1">IF(O40="","",COUNTIF(INDIRECT("'Raw Input'!$AA$4:$AA$"&amp;'Raw Input'!$B$1),O40))</f>
        <v/>
      </c>
      <c r="Q40" s="31" t="str">
        <v/>
      </c>
      <c r="R40" s="26"/>
    </row>
    <row r="41" spans="1:18">
      <c r="A41" s="42"/>
      <c r="N41" s="26"/>
      <c r="O41" s="26"/>
      <c r="P41" s="26"/>
      <c r="Q41" s="26"/>
      <c r="R41" s="26"/>
    </row>
    <row r="42" spans="1:18">
      <c r="A42" s="42"/>
    </row>
    <row r="43" spans="1:18">
      <c r="A43" s="42"/>
    </row>
    <row r="44" spans="1:18">
      <c r="A44" s="42"/>
    </row>
    <row r="45" spans="1:18">
      <c r="A45" s="42"/>
    </row>
    <row r="46" spans="1:18">
      <c r="A46" s="42"/>
    </row>
    <row r="47" spans="1:18">
      <c r="A47" s="42"/>
    </row>
    <row r="48" spans="1:18">
      <c r="A48" s="42"/>
    </row>
    <row r="49" spans="1:1">
      <c r="A49" s="42"/>
    </row>
    <row r="50" spans="1:1">
      <c r="A50" s="42"/>
    </row>
    <row r="51" spans="1:1">
      <c r="A51" s="42"/>
    </row>
    <row r="52" spans="1:1">
      <c r="A52" s="42"/>
    </row>
    <row r="53" spans="1:1">
      <c r="A53" s="42"/>
    </row>
    <row r="54" spans="1:1">
      <c r="A54" s="42"/>
    </row>
    <row r="55" spans="1:1">
      <c r="A55" s="42"/>
    </row>
    <row r="56" spans="1:1">
      <c r="A56" s="42"/>
    </row>
    <row r="57" spans="1:1">
      <c r="A57" s="42"/>
    </row>
    <row r="58" spans="1:1">
      <c r="A58" s="42"/>
    </row>
    <row r="59" spans="1:1">
      <c r="A59" s="42"/>
    </row>
    <row r="60" spans="1:1">
      <c r="A60" s="42"/>
    </row>
    <row r="61" spans="1:1">
      <c r="A61" s="42"/>
    </row>
    <row r="62" spans="1:1">
      <c r="A62" s="42"/>
    </row>
    <row r="63" spans="1:1">
      <c r="A63" s="42"/>
    </row>
    <row r="64" spans="1:1">
      <c r="A64" s="42"/>
    </row>
    <row r="65" spans="1:1">
      <c r="A65" s="42"/>
    </row>
    <row r="66" spans="1:1">
      <c r="A66" s="42"/>
    </row>
    <row r="67" spans="1:1">
      <c r="A67" s="42"/>
    </row>
    <row r="68" spans="1:1">
      <c r="A68" s="42"/>
    </row>
    <row r="69" spans="1:1">
      <c r="A69" s="42"/>
    </row>
    <row r="70" spans="1:1">
      <c r="A70" s="42"/>
    </row>
    <row r="71" spans="1:1">
      <c r="A71" s="42"/>
    </row>
    <row r="72" spans="1:1">
      <c r="A72" s="42"/>
    </row>
    <row r="73" spans="1:1">
      <c r="A73" s="42"/>
    </row>
    <row r="74" spans="1:1">
      <c r="A74" s="42"/>
    </row>
    <row r="75" spans="1:1">
      <c r="A75" s="42"/>
    </row>
    <row r="76" spans="1:1">
      <c r="A76" s="42"/>
    </row>
    <row r="77" spans="1:1">
      <c r="A77" s="42"/>
    </row>
    <row r="78" spans="1:1">
      <c r="A78" s="42"/>
    </row>
    <row r="79" spans="1:1">
      <c r="A79" s="42"/>
    </row>
    <row r="80" spans="1:1">
      <c r="A80" s="42"/>
    </row>
    <row r="81" spans="1:1">
      <c r="A81" s="42"/>
    </row>
    <row r="82" spans="1:1">
      <c r="A82" s="42"/>
    </row>
    <row r="83" spans="1:1">
      <c r="A83" s="42"/>
    </row>
    <row r="84" spans="1:1">
      <c r="A84" s="42"/>
    </row>
    <row r="85" spans="1:1">
      <c r="A85" s="42"/>
    </row>
    <row r="86" spans="1:1">
      <c r="A86" s="42"/>
    </row>
    <row r="87" spans="1:1">
      <c r="A87" s="42"/>
    </row>
    <row r="88" spans="1:1">
      <c r="A88" s="42"/>
    </row>
    <row r="89" spans="1:1">
      <c r="A89" s="42"/>
    </row>
    <row r="90" spans="1:1">
      <c r="A90" s="42"/>
    </row>
    <row r="91" spans="1:1">
      <c r="A91" s="42"/>
    </row>
    <row r="92" spans="1:1">
      <c r="A92" s="42"/>
    </row>
    <row r="93" spans="1:1">
      <c r="A93" s="42"/>
    </row>
    <row r="94" spans="1:1">
      <c r="A94" s="42"/>
    </row>
    <row r="95" spans="1:1">
      <c r="A95" s="42"/>
    </row>
    <row r="96" spans="1:1">
      <c r="A96" s="42"/>
    </row>
    <row r="97" spans="1:1">
      <c r="A97" s="42"/>
    </row>
    <row r="98" spans="1:1">
      <c r="A98" s="42"/>
    </row>
    <row r="99" spans="1:1">
      <c r="A99" s="42"/>
    </row>
    <row r="100" spans="1:1">
      <c r="A100" s="42"/>
    </row>
    <row r="101" spans="1:1">
      <c r="A101" s="42"/>
    </row>
  </sheetData>
  <mergeCells count="2">
    <mergeCell ref="H2:J2"/>
    <mergeCell ref="K2:M2"/>
  </mergeCell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GenTeamSheets">
                <anchor moveWithCells="1" sizeWithCells="1">
                  <from>
                    <xdr:col>2</xdr:col>
                    <xdr:colOff>480060</xdr:colOff>
                    <xdr:row>3</xdr:row>
                    <xdr:rowOff>15240</xdr:rowOff>
                  </from>
                  <to>
                    <xdr:col>5</xdr:col>
                    <xdr:colOff>22860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4C9F1-3F5C-4048-90E9-438E7A1FD7B9}">
  <sheetPr codeName="Sheet3">
    <tabColor theme="7" tint="0.59999389629810485"/>
  </sheetPr>
  <dimension ref="A27:G31"/>
  <sheetViews>
    <sheetView showGridLines="0" topLeftCell="A13" zoomScale="93" workbookViewId="0">
      <selection activeCell="A28" sqref="A28"/>
    </sheetView>
  </sheetViews>
  <sheetFormatPr defaultColWidth="8.796875" defaultRowHeight="15.6"/>
  <cols>
    <col min="1" max="3" width="20" customWidth="1"/>
    <col min="5" max="7" width="17.69921875" customWidth="1"/>
  </cols>
  <sheetData>
    <row r="27" spans="1:7">
      <c r="A27" s="30" t="s">
        <v>34</v>
      </c>
      <c r="B27" s="30" t="s">
        <v>35</v>
      </c>
      <c r="C27" s="30" t="s">
        <v>36</v>
      </c>
      <c r="E27" s="30" t="s">
        <v>37</v>
      </c>
      <c r="F27" s="30" t="s">
        <v>38</v>
      </c>
      <c r="G27" s="30" t="s">
        <v>39</v>
      </c>
    </row>
    <row r="28" spans="1:7">
      <c r="A28" s="31" t="s">
        <v>27</v>
      </c>
      <c r="B28" s="31" t="s">
        <v>30</v>
      </c>
      <c r="C28" s="31" t="s">
        <v>7</v>
      </c>
      <c r="E28" s="31">
        <v>1</v>
      </c>
      <c r="F28" s="31">
        <v>2</v>
      </c>
      <c r="G28" s="31">
        <v>3</v>
      </c>
    </row>
    <row r="30" spans="1:7">
      <c r="A30" s="32" t="s">
        <v>40</v>
      </c>
    </row>
    <row r="31" spans="1:7">
      <c r="A31" s="32">
        <f>COUNT('[1]Visualization Data'!A2:A101)+1</f>
        <v>1</v>
      </c>
    </row>
  </sheetData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0D87A3B-F4EB-4FAC-9853-3E9D27032E1C}">
          <x14:formula1>
            <xm:f>'Summary Statistics'!$B$1:$Z$1</xm:f>
          </x14:formula1>
          <xm:sqref>A28:C28</xm:sqref>
        </x14:dataValidation>
        <x14:dataValidation type="list" allowBlank="1" showInputMessage="1" showErrorMessage="1" xr:uid="{609DA266-6D2B-40D0-8074-C880FAF2D30E}">
          <x14:formula1>
            <xm:f>Setup!$A$2:$A$71</xm:f>
          </x14:formula1>
          <xm:sqref>E28:G28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E6CAC-8EA4-416D-9859-1F780D4876D6}">
  <sheetPr codeName="Sheet8">
    <tabColor theme="7" tint="0.59999389629810485"/>
  </sheetPr>
  <dimension ref="P1:Q2"/>
  <sheetViews>
    <sheetView showGridLines="0" zoomScale="50" zoomScaleNormal="50" workbookViewId="0">
      <selection activeCell="AB41" sqref="AB41"/>
    </sheetView>
  </sheetViews>
  <sheetFormatPr defaultColWidth="8.796875" defaultRowHeight="15.6"/>
  <cols>
    <col min="1" max="3" width="20" customWidth="1"/>
  </cols>
  <sheetData>
    <row r="1" spans="16:17">
      <c r="P1" s="30" t="s">
        <v>41</v>
      </c>
      <c r="Q1" s="30" t="s">
        <v>42</v>
      </c>
    </row>
    <row r="2" spans="16:17">
      <c r="P2" s="31">
        <v>1</v>
      </c>
      <c r="Q2" s="31" t="s">
        <v>43</v>
      </c>
    </row>
  </sheetData>
  <dataValidations count="1">
    <dataValidation type="list" allowBlank="1" showInputMessage="1" showErrorMessage="1" sqref="Q2" xr:uid="{42F72064-7F55-4927-ACF0-81B787C295A9}">
      <formula1>#REF!</formula1>
    </dataValidation>
  </dataValidations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96404F-8D75-4387-B799-E15795D21EBD}">
          <x14:formula1>
            <xm:f>Setup!$A$2:$A$71</xm:f>
          </x14:formula1>
          <xm:sqref>P2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14B1-3263-444A-8938-EBD5A52DF656}">
  <sheetPr codeName="Sheet16">
    <tabColor theme="4" tint="-0.249977111117893"/>
  </sheetPr>
  <dimension ref="A1:AE102"/>
  <sheetViews>
    <sheetView zoomScale="50" zoomScaleNormal="50" workbookViewId="0">
      <pane ySplit="2" topLeftCell="A3" activePane="bottomLeft" state="frozen"/>
      <selection activeCell="AB41" sqref="AB41"/>
      <selection pane="bottomLeft" activeCell="A3" sqref="A3"/>
    </sheetView>
  </sheetViews>
  <sheetFormatPr defaultColWidth="11" defaultRowHeight="15.6"/>
  <cols>
    <col min="1" max="1" width="11.796875" bestFit="1" customWidth="1"/>
    <col min="2" max="2" width="18.5" customWidth="1"/>
    <col min="3" max="3" width="13.5" customWidth="1"/>
    <col min="4" max="4" width="20.296875" customWidth="1"/>
    <col min="5" max="5" width="11.796875" customWidth="1"/>
    <col min="7" max="7" width="11.69921875" customWidth="1"/>
    <col min="8" max="8" width="19" customWidth="1"/>
    <col min="10" max="10" width="23" customWidth="1"/>
    <col min="11" max="11" width="25.5" customWidth="1"/>
    <col min="12" max="12" width="21.19921875" customWidth="1"/>
    <col min="13" max="13" width="12.69921875" customWidth="1"/>
    <col min="31" max="31" width="21.296875" bestFit="1" customWidth="1"/>
  </cols>
  <sheetData>
    <row r="1" spans="1:31">
      <c r="A1" t="s">
        <v>51</v>
      </c>
      <c r="B1" t="s">
        <v>64</v>
      </c>
      <c r="C1" s="16" t="s">
        <v>65</v>
      </c>
      <c r="D1" s="16" t="s">
        <v>66</v>
      </c>
      <c r="E1" s="16" t="s">
        <v>67</v>
      </c>
      <c r="F1" s="24" t="s">
        <v>68</v>
      </c>
      <c r="G1" s="16" t="s">
        <v>69</v>
      </c>
      <c r="H1" s="24" t="s">
        <v>240</v>
      </c>
      <c r="I1" s="24" t="s">
        <v>241</v>
      </c>
      <c r="J1" s="24" t="s">
        <v>239</v>
      </c>
      <c r="K1" s="24" t="s">
        <v>70</v>
      </c>
      <c r="L1" s="16" t="s">
        <v>71</v>
      </c>
      <c r="M1" s="43" t="s">
        <v>100</v>
      </c>
      <c r="N1" s="16" t="s">
        <v>74</v>
      </c>
      <c r="O1" s="16" t="s">
        <v>72</v>
      </c>
      <c r="P1" s="16"/>
      <c r="Q1" s="24"/>
      <c r="R1" s="24"/>
      <c r="S1" s="24"/>
      <c r="T1" s="24"/>
      <c r="U1" s="24"/>
      <c r="V1" s="24"/>
      <c r="W1" s="15"/>
      <c r="X1" s="45"/>
      <c r="Y1" s="24"/>
      <c r="Z1" s="24"/>
      <c r="AA1" s="24"/>
      <c r="AC1" s="27"/>
      <c r="AE1" s="46"/>
    </row>
    <row r="2" spans="1:31">
      <c r="A2" t="s">
        <v>61</v>
      </c>
      <c r="B2" t="s">
        <v>61</v>
      </c>
      <c r="C2" t="s">
        <v>63</v>
      </c>
      <c r="D2" t="s">
        <v>63</v>
      </c>
      <c r="E2" t="s">
        <v>63</v>
      </c>
      <c r="F2" t="s">
        <v>61</v>
      </c>
      <c r="G2" t="s">
        <v>61</v>
      </c>
      <c r="H2" t="s">
        <v>63</v>
      </c>
      <c r="I2" t="s">
        <v>63</v>
      </c>
      <c r="J2" t="s">
        <v>63</v>
      </c>
      <c r="K2" t="s">
        <v>63</v>
      </c>
      <c r="L2" t="s">
        <v>63</v>
      </c>
      <c r="M2" t="s">
        <v>63</v>
      </c>
      <c r="N2" t="s">
        <v>63</v>
      </c>
      <c r="O2" t="s">
        <v>63</v>
      </c>
    </row>
    <row r="102" s="47" customFormat="1"/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and_Data">
                <anchor moveWithCells="1" sizeWithCells="1">
                  <from>
                    <xdr:col>12</xdr:col>
                    <xdr:colOff>365760</xdr:colOff>
                    <xdr:row>9</xdr:row>
                    <xdr:rowOff>60960</xdr:rowOff>
                  </from>
                  <to>
                    <xdr:col>14</xdr:col>
                    <xdr:colOff>723900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691B4-C779-46BF-9D03-84041B3B04D9}">
  <sheetPr codeName="Sheet7">
    <tabColor theme="4" tint="-0.249977111117893"/>
  </sheetPr>
  <dimension ref="A1:AE3"/>
  <sheetViews>
    <sheetView zoomScale="50" zoomScaleNormal="50" workbookViewId="0">
      <pane ySplit="3" topLeftCell="A320" activePane="bottomLeft" state="frozen"/>
      <selection activeCell="AB41" sqref="AB41"/>
      <selection pane="bottomLeft" activeCell="Y359" sqref="Y359"/>
    </sheetView>
  </sheetViews>
  <sheetFormatPr defaultColWidth="11" defaultRowHeight="15.6"/>
  <cols>
    <col min="1" max="1" width="11.796875" bestFit="1" customWidth="1"/>
    <col min="4" max="4" width="14.796875" bestFit="1" customWidth="1"/>
    <col min="5" max="5" width="15" bestFit="1" customWidth="1"/>
    <col min="7" max="7" width="13.69921875" customWidth="1"/>
    <col min="13" max="13" width="16.296875" bestFit="1" customWidth="1"/>
    <col min="31" max="31" width="21.296875" bestFit="1" customWidth="1"/>
  </cols>
  <sheetData>
    <row r="1" spans="1:31">
      <c r="A1" s="27"/>
      <c r="B1">
        <f>COUNT(A:A)+3</f>
        <v>3</v>
      </c>
      <c r="C1" s="15" t="s">
        <v>3</v>
      </c>
      <c r="D1" s="43"/>
      <c r="E1" s="16"/>
      <c r="F1" s="16"/>
      <c r="K1" s="15" t="s">
        <v>49</v>
      </c>
      <c r="L1" s="44"/>
      <c r="M1" s="15" t="s">
        <v>4</v>
      </c>
      <c r="N1" s="16"/>
      <c r="O1" s="24"/>
      <c r="P1" s="15"/>
      <c r="T1" s="80" t="s">
        <v>6</v>
      </c>
      <c r="U1" s="24"/>
      <c r="W1" s="15" t="s">
        <v>50</v>
      </c>
      <c r="X1" s="45"/>
      <c r="Y1" s="24"/>
      <c r="Z1" s="24"/>
      <c r="AA1" s="24"/>
      <c r="AC1" s="27"/>
      <c r="AE1" s="46"/>
    </row>
    <row r="2" spans="1:31">
      <c r="A2" t="s">
        <v>51</v>
      </c>
      <c r="B2" t="s">
        <v>2</v>
      </c>
      <c r="C2" t="s">
        <v>52</v>
      </c>
      <c r="D2" t="s">
        <v>179</v>
      </c>
      <c r="E2" t="s">
        <v>180</v>
      </c>
      <c r="F2" t="s">
        <v>181</v>
      </c>
      <c r="G2" t="s">
        <v>182</v>
      </c>
      <c r="H2" t="s">
        <v>183</v>
      </c>
      <c r="I2" t="s">
        <v>184</v>
      </c>
      <c r="J2" t="s">
        <v>185</v>
      </c>
      <c r="K2" t="s">
        <v>53</v>
      </c>
      <c r="L2" t="s">
        <v>54</v>
      </c>
      <c r="M2" t="s">
        <v>179</v>
      </c>
      <c r="N2" t="s">
        <v>180</v>
      </c>
      <c r="O2" t="s">
        <v>181</v>
      </c>
      <c r="P2" t="s">
        <v>182</v>
      </c>
      <c r="Q2" t="s">
        <v>183</v>
      </c>
      <c r="R2" t="s">
        <v>184</v>
      </c>
      <c r="S2" t="s">
        <v>185</v>
      </c>
      <c r="T2" t="s">
        <v>186</v>
      </c>
      <c r="U2" t="s">
        <v>55</v>
      </c>
      <c r="V2" t="s">
        <v>187</v>
      </c>
      <c r="W2" t="s">
        <v>56</v>
      </c>
      <c r="X2" t="s">
        <v>57</v>
      </c>
      <c r="Y2" t="s">
        <v>58</v>
      </c>
      <c r="Z2" t="s">
        <v>59</v>
      </c>
      <c r="AA2" t="s">
        <v>60</v>
      </c>
    </row>
    <row r="3" spans="1:31">
      <c r="A3" t="s">
        <v>61</v>
      </c>
      <c r="B3" t="s">
        <v>61</v>
      </c>
      <c r="C3" t="s">
        <v>62</v>
      </c>
      <c r="D3" t="s">
        <v>61</v>
      </c>
      <c r="E3" t="s">
        <v>61</v>
      </c>
      <c r="F3" t="s">
        <v>61</v>
      </c>
      <c r="G3" t="s">
        <v>61</v>
      </c>
      <c r="H3" t="s">
        <v>61</v>
      </c>
      <c r="I3" t="s">
        <v>61</v>
      </c>
      <c r="J3" t="s">
        <v>61</v>
      </c>
      <c r="K3" t="s">
        <v>62</v>
      </c>
      <c r="L3" t="s">
        <v>62</v>
      </c>
      <c r="M3" t="s">
        <v>61</v>
      </c>
      <c r="N3" t="s">
        <v>61</v>
      </c>
      <c r="O3" t="s">
        <v>61</v>
      </c>
      <c r="P3" t="s">
        <v>61</v>
      </c>
      <c r="Q3" t="s">
        <v>61</v>
      </c>
      <c r="R3" t="s">
        <v>61</v>
      </c>
      <c r="S3" t="s">
        <v>61</v>
      </c>
      <c r="T3" t="s">
        <v>62</v>
      </c>
      <c r="U3" t="s">
        <v>62</v>
      </c>
      <c r="V3" t="s">
        <v>62</v>
      </c>
      <c r="W3" t="s">
        <v>62</v>
      </c>
      <c r="X3" t="s">
        <v>62</v>
      </c>
      <c r="Y3" t="s">
        <v>62</v>
      </c>
      <c r="Z3" t="s">
        <v>63</v>
      </c>
      <c r="AA3" t="s">
        <v>63</v>
      </c>
    </row>
  </sheetData>
  <pageMargins left="0.7" right="0.7" top="0.75" bottom="0.75" header="0.3" footer="0.3"/>
  <pageSetup paperSize="9" scale="70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and_Data">
                <anchor moveWithCells="1" sizeWithCells="1">
                  <from>
                    <xdr:col>27</xdr:col>
                    <xdr:colOff>350520</xdr:colOff>
                    <xdr:row>0</xdr:row>
                    <xdr:rowOff>0</xdr:rowOff>
                  </from>
                  <to>
                    <xdr:col>30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5FBFD-A759-44B4-B4CB-D7C5BBF51D5A}">
  <sheetPr codeName="Sheet9">
    <tabColor rgb="FFE96365"/>
  </sheetPr>
  <dimension ref="A1:BC54"/>
  <sheetViews>
    <sheetView zoomScale="47" zoomScaleNormal="47" workbookViewId="0">
      <selection activeCell="L30" sqref="L30"/>
    </sheetView>
  </sheetViews>
  <sheetFormatPr defaultColWidth="11.19921875" defaultRowHeight="15"/>
  <cols>
    <col min="1" max="1" width="28.69921875" style="24" customWidth="1"/>
    <col min="2" max="16384" width="11.19921875" style="24"/>
  </cols>
  <sheetData>
    <row r="1" spans="1:55" ht="15.6">
      <c r="A1" s="65" t="s">
        <v>97</v>
      </c>
      <c r="B1">
        <f ca="1">COUNT(A:A)+3</f>
        <v>16</v>
      </c>
      <c r="C1" s="15" t="s">
        <v>3</v>
      </c>
      <c r="D1" s="43"/>
      <c r="E1" s="16"/>
      <c r="F1" s="16"/>
      <c r="G1"/>
      <c r="H1"/>
      <c r="I1"/>
      <c r="J1"/>
      <c r="K1" s="15" t="s">
        <v>49</v>
      </c>
      <c r="L1" s="44"/>
      <c r="M1" s="15" t="s">
        <v>4</v>
      </c>
      <c r="N1" s="16"/>
      <c r="P1" s="15"/>
      <c r="Q1"/>
      <c r="R1"/>
      <c r="S1"/>
      <c r="T1" s="80" t="s">
        <v>6</v>
      </c>
      <c r="V1"/>
      <c r="W1" s="15" t="s">
        <v>50</v>
      </c>
      <c r="X1" s="45"/>
      <c r="AC1" s="44"/>
      <c r="AD1" s="16"/>
      <c r="AE1" s="16"/>
      <c r="AF1" s="16"/>
      <c r="AG1" s="16"/>
    </row>
    <row r="2" spans="1:55" ht="15.6">
      <c r="A2" s="66" t="s">
        <v>2</v>
      </c>
      <c r="B2" t="s">
        <v>2</v>
      </c>
      <c r="C2" t="s">
        <v>52</v>
      </c>
      <c r="D2" t="s">
        <v>179</v>
      </c>
      <c r="E2" t="s">
        <v>180</v>
      </c>
      <c r="F2" t="s">
        <v>181</v>
      </c>
      <c r="G2" t="s">
        <v>182</v>
      </c>
      <c r="H2" t="s">
        <v>183</v>
      </c>
      <c r="I2" t="s">
        <v>184</v>
      </c>
      <c r="J2" t="s">
        <v>185</v>
      </c>
      <c r="K2" t="s">
        <v>53</v>
      </c>
      <c r="L2" t="s">
        <v>54</v>
      </c>
      <c r="M2" t="s">
        <v>179</v>
      </c>
      <c r="N2" t="s">
        <v>180</v>
      </c>
      <c r="O2" t="s">
        <v>181</v>
      </c>
      <c r="P2" t="s">
        <v>182</v>
      </c>
      <c r="Q2" t="s">
        <v>183</v>
      </c>
      <c r="R2" t="s">
        <v>184</v>
      </c>
      <c r="S2" t="s">
        <v>185</v>
      </c>
      <c r="T2" t="s">
        <v>186</v>
      </c>
      <c r="U2" t="s">
        <v>55</v>
      </c>
      <c r="V2" t="s">
        <v>187</v>
      </c>
      <c r="W2" t="s">
        <v>56</v>
      </c>
      <c r="X2" t="s">
        <v>57</v>
      </c>
      <c r="Y2" t="s">
        <v>58</v>
      </c>
      <c r="Z2" t="s">
        <v>59</v>
      </c>
      <c r="AA2" t="s">
        <v>60</v>
      </c>
      <c r="AB2" s="43" t="s">
        <v>98</v>
      </c>
      <c r="AD2" t="s">
        <v>64</v>
      </c>
      <c r="AE2" s="16" t="s">
        <v>65</v>
      </c>
      <c r="AF2" s="16" t="s">
        <v>66</v>
      </c>
      <c r="AG2" s="16" t="s">
        <v>67</v>
      </c>
      <c r="AH2" s="24" t="s">
        <v>68</v>
      </c>
      <c r="AI2" s="16" t="s">
        <v>69</v>
      </c>
      <c r="AJ2" s="24" t="s">
        <v>99</v>
      </c>
      <c r="AK2" s="24" t="s">
        <v>188</v>
      </c>
      <c r="AL2" s="24" t="s">
        <v>189</v>
      </c>
      <c r="AM2" s="24" t="s">
        <v>70</v>
      </c>
      <c r="AN2" s="16" t="s">
        <v>71</v>
      </c>
      <c r="AO2" s="43" t="s">
        <v>100</v>
      </c>
      <c r="AP2" s="16" t="s">
        <v>74</v>
      </c>
      <c r="AQ2" s="16" t="s">
        <v>72</v>
      </c>
      <c r="AX2" s="66"/>
      <c r="AY2" s="66"/>
      <c r="AZ2" s="66"/>
      <c r="BA2" s="66"/>
      <c r="BB2" s="66"/>
      <c r="BC2" s="66"/>
    </row>
    <row r="3" spans="1:55" ht="15.6">
      <c r="A3" s="66" t="s">
        <v>96</v>
      </c>
      <c r="B3" t="s">
        <v>61</v>
      </c>
      <c r="C3" t="s">
        <v>62</v>
      </c>
      <c r="D3" t="s">
        <v>61</v>
      </c>
      <c r="E3" t="s">
        <v>61</v>
      </c>
      <c r="F3" t="s">
        <v>61</v>
      </c>
      <c r="G3" t="s">
        <v>61</v>
      </c>
      <c r="H3" t="s">
        <v>61</v>
      </c>
      <c r="I3" t="s">
        <v>61</v>
      </c>
      <c r="J3" t="s">
        <v>61</v>
      </c>
      <c r="K3" t="s">
        <v>62</v>
      </c>
      <c r="L3" t="s">
        <v>62</v>
      </c>
      <c r="M3" t="s">
        <v>61</v>
      </c>
      <c r="N3" t="s">
        <v>61</v>
      </c>
      <c r="O3" t="s">
        <v>61</v>
      </c>
      <c r="P3" t="s">
        <v>61</v>
      </c>
      <c r="Q3" t="s">
        <v>61</v>
      </c>
      <c r="R3" t="s">
        <v>61</v>
      </c>
      <c r="S3" t="s">
        <v>61</v>
      </c>
      <c r="T3" t="s">
        <v>62</v>
      </c>
      <c r="U3" t="s">
        <v>62</v>
      </c>
      <c r="V3" t="s">
        <v>62</v>
      </c>
      <c r="W3" t="s">
        <v>62</v>
      </c>
      <c r="X3" t="s">
        <v>62</v>
      </c>
      <c r="Y3" t="s">
        <v>62</v>
      </c>
      <c r="Z3" t="s">
        <v>63</v>
      </c>
      <c r="AA3" t="s">
        <v>63</v>
      </c>
      <c r="AB3" s="43" t="s">
        <v>101</v>
      </c>
      <c r="AD3" t="s">
        <v>61</v>
      </c>
      <c r="AE3" t="s">
        <v>63</v>
      </c>
      <c r="AF3" t="s">
        <v>61</v>
      </c>
      <c r="AG3" t="s">
        <v>63</v>
      </c>
      <c r="AH3" t="s">
        <v>63</v>
      </c>
      <c r="AI3" t="s">
        <v>61</v>
      </c>
      <c r="AJ3" s="24" t="s">
        <v>61</v>
      </c>
      <c r="AK3" t="s">
        <v>63</v>
      </c>
      <c r="AL3" t="s">
        <v>63</v>
      </c>
      <c r="AM3" t="s">
        <v>63</v>
      </c>
      <c r="AN3" t="s">
        <v>63</v>
      </c>
      <c r="AO3" t="s">
        <v>63</v>
      </c>
      <c r="AP3" t="s">
        <v>63</v>
      </c>
      <c r="AQ3" t="s">
        <v>63</v>
      </c>
      <c r="AX3" s="66"/>
      <c r="AY3" s="66"/>
      <c r="AZ3" s="66"/>
      <c r="BA3" s="66"/>
      <c r="BB3" s="66"/>
      <c r="BC3" s="66"/>
    </row>
    <row r="4" spans="1:55">
      <c r="A4" s="24">
        <v>1</v>
      </c>
      <c r="B4" s="24" t="str" cm="1">
        <f t="array" aca="1" ref="B4" ca="1">_xlfn.SINGLE(IF(ROWS(B$4:B4)&lt;=COUNTIF(INDIRECT("'Raw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Input'!$B$1))),ROWS(B$4:B4))),""))</f>
        <v/>
      </c>
      <c r="C4" s="24" t="str" cm="1">
        <f t="array" aca="1" ref="C4" ca="1">_xlfn.SINGLE(IF(ROWS(C$4:C4)&lt;=COUNTIF(INDIRECT("'Raw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Input'!$B$1))),ROWS(C$4:C4))),""))</f>
        <v/>
      </c>
      <c r="D4" s="24" t="str" cm="1">
        <f t="array" aca="1" ref="D4" ca="1">_xlfn.SINGLE(IF(ROWS(D$4:D4)&lt;=COUNTIF(INDIRECT("'Raw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Input'!$B$1))),ROWS(D$4:D4))),""))</f>
        <v/>
      </c>
      <c r="E4" s="24" t="str" cm="1">
        <f t="array" aca="1" ref="E4" ca="1">_xlfn.SINGLE(IF(ROWS(E$4:E4)&lt;=COUNTIF(INDIRECT("'Raw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Input'!$B$1))),ROWS(E$4:E4))),""))</f>
        <v/>
      </c>
      <c r="F4" s="24" t="str" cm="1">
        <f t="array" aca="1" ref="F4" ca="1">_xlfn.SINGLE(IF(ROWS(F$4:F4)&lt;=COUNTIF(INDIRECT("'Raw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Input'!$B$1))),ROWS(F$4:F4))),""))</f>
        <v/>
      </c>
      <c r="G4" s="24" t="str" cm="1">
        <f t="array" aca="1" ref="G4" ca="1">_xlfn.SINGLE(IF(ROWS(G$4:G4)&lt;=COUNTIF(INDIRECT("'Raw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Input'!$B$1))),ROWS(G$4:G4))),""))</f>
        <v/>
      </c>
      <c r="H4" s="24" t="str" cm="1">
        <f t="array" aca="1" ref="H4" ca="1">_xlfn.SINGLE(IF(ROWS(H$4:H4)&lt;=COUNTIF(INDIRECT("'Raw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Input'!$B$1))),ROWS(H$4:H4))),""))</f>
        <v/>
      </c>
      <c r="I4" s="24" t="str" cm="1">
        <f t="array" aca="1" ref="I4" ca="1">_xlfn.SINGLE(IF(ROWS(I$4:I4)&lt;=COUNTIF(INDIRECT("'Raw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Input'!$B$1))),ROWS(I$4:I4))),""))</f>
        <v/>
      </c>
      <c r="J4" s="24" t="str" cm="1">
        <f t="array" aca="1" ref="J4" ca="1">_xlfn.SINGLE(IF(ROWS(J$4:J4)&lt;=COUNTIF(INDIRECT("'Raw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Input'!$B$1))),ROWS(J$4:J4))),""))</f>
        <v/>
      </c>
      <c r="K4" s="24" t="str" cm="1">
        <f t="array" aca="1" ref="K4" ca="1">_xlfn.SINGLE(IF(ROWS(K$4:K4)&lt;=COUNTIF(INDIRECT("'Raw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Input'!$B$1))),ROWS(K$4:K4))),""))</f>
        <v/>
      </c>
      <c r="L4" s="24" t="str" cm="1">
        <f t="array" aca="1" ref="L4" ca="1">_xlfn.SINGLE(IF(ROWS(L$4:L4)&lt;=COUNTIF(INDIRECT("'Raw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Input'!$B$1))),ROWS(L$4:L4))),""))</f>
        <v/>
      </c>
      <c r="M4" s="24" t="str" cm="1">
        <f t="array" aca="1" ref="M4" ca="1">_xlfn.SINGLE(IF(ROWS(M$4:M4)&lt;=COUNTIF(INDIRECT("'Raw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Input'!$B$1))),ROWS(M$4:M4))),""))</f>
        <v/>
      </c>
      <c r="N4" s="24" t="str" cm="1">
        <f t="array" aca="1" ref="N4" ca="1">_xlfn.SINGLE(IF(ROWS(N$4:N4)&lt;=COUNTIF(INDIRECT("'Raw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Input'!$B$1))),ROWS(N$4:N4))),""))</f>
        <v/>
      </c>
      <c r="O4" s="24" t="str" cm="1">
        <f t="array" aca="1" ref="O4" ca="1">_xlfn.SINGLE(IF(ROWS(O$4:O4)&lt;=COUNTIF(INDIRECT("'Raw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Input'!$B$1))),ROWS(O$4:O4))),""))</f>
        <v/>
      </c>
      <c r="P4" s="24" t="str" cm="1">
        <f t="array" aca="1" ref="P4" ca="1">_xlfn.SINGLE(IF(ROWS(P$4:P4)&lt;=COUNTIF(INDIRECT("'Raw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Input'!$B$1))),ROWS(P$4:P4))),""))</f>
        <v/>
      </c>
      <c r="Q4" s="24" t="str" cm="1">
        <f t="array" aca="1" ref="Q4" ca="1">_xlfn.SINGLE(IF(ROWS(Q$4:Q4)&lt;=COUNTIF(INDIRECT("'Raw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Input'!$B$1))),ROWS(Q$4:Q4))),""))</f>
        <v/>
      </c>
      <c r="R4" s="24" t="str" cm="1">
        <f t="array" aca="1" ref="R4" ca="1">_xlfn.SINGLE(IF(ROWS(R$4:R4)&lt;=COUNTIF(INDIRECT("'Raw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Input'!$B$1))),ROWS(R$4:R4))),""))</f>
        <v/>
      </c>
      <c r="S4" s="24" t="str" cm="1">
        <f t="array" aca="1" ref="S4" ca="1">_xlfn.SINGLE(IF(ROWS(S$4:S4)&lt;=COUNTIF(INDIRECT("'Raw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Input'!$B$1))),ROWS(S$4:S4))),""))</f>
        <v/>
      </c>
      <c r="T4" s="24" t="str" cm="1">
        <f t="array" aca="1" ref="T4" ca="1">_xlfn.SINGLE(IF(ROWS(T$4:T4)&lt;=COUNTIF(INDIRECT("'Raw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Input'!$B$1))),ROWS(T$4:T4))),""))</f>
        <v/>
      </c>
      <c r="U4" s="24" t="str" cm="1">
        <f t="array" aca="1" ref="U4" ca="1">_xlfn.SINGLE(IF(ROWS(U$4:U4)&lt;=COUNTIF(INDIRECT("'Raw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Input'!$B$1))),ROWS(U$4:U4))),""))</f>
        <v/>
      </c>
      <c r="V4" s="24" t="str" cm="1">
        <f t="array" aca="1" ref="V4" ca="1">_xlfn.SINGLE(IF(ROWS(V$4:V4)&lt;=COUNTIF(INDIRECT("'Raw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Input'!$B$1))),ROWS(V$4:V4))),""))</f>
        <v/>
      </c>
      <c r="W4" s="24" t="str" cm="1">
        <f t="array" aca="1" ref="W4" ca="1">_xlfn.SINGLE(IF(ROWS(W$4:W4)&lt;=COUNTIF(INDIRECT("'Raw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Input'!$B$1))),ROWS(W$4:W4))),""))</f>
        <v/>
      </c>
      <c r="X4" s="24" t="str" cm="1">
        <f t="array" aca="1" ref="X4" ca="1">_xlfn.SINGLE(IF(ROWS(X$4:X4)&lt;=COUNTIF(INDIRECT("'Raw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Input'!$B$1))),ROWS(X$4:X4))),""))</f>
        <v/>
      </c>
      <c r="Y4" s="24" t="str" cm="1">
        <f t="array" aca="1" ref="Y4" ca="1">_xlfn.SINGLE(IF(ROWS(Y$4:Y4)&lt;=COUNTIF(INDIRECT("'Raw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Input'!$B$1))),ROWS(Y$4:Y4))),""))</f>
        <v/>
      </c>
      <c r="Z4" s="24" t="str" cm="1">
        <f t="array" aca="1" ref="Z4" ca="1">_xlfn.SINGLE(IF(ROWS(Z$4:Z4)&lt;=COUNTIF(INDIRECT("'Raw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Input'!$B$1))),ROWS(Z$4:Z4))),""))</f>
        <v/>
      </c>
      <c r="AA4" s="24" t="str" cm="1">
        <f t="array" aca="1" ref="AA4" ca="1">_xlfn.SINGLE(IF(ROWS(AA$4:AA4)&lt;=COUNTIF(INDIRECT("'Raw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Input'!$B$1))),ROWS(AA$4:AA4))),""))</f>
        <v/>
      </c>
      <c r="AB4" s="24" t="str">
        <f ca="1">IF(OR(K21="",L21=""),"",K21+L21)</f>
        <v/>
      </c>
      <c r="AD4" s="24" t="str" cm="1">
        <f t="array" aca="1" ref="AD4" ca="1">IFERROR(INDIRECT("'Pit Scouting Input'!B"&amp;MATCH($A$1,'Pit Scouting Input'!$A$1:$A$100,0)),"")</f>
        <v/>
      </c>
      <c r="AE4" s="24" t="str" cm="1">
        <f t="array" aca="1" ref="AE4" ca="1">IFERROR(INDIRECT("'Pit Scouting Input'!C"&amp;MATCH($A$1,'Pit Scouting Input'!$A$1:$A$100,0)),"")</f>
        <v/>
      </c>
      <c r="AF4" s="24" t="str" cm="1">
        <f t="array" aca="1" ref="AF4" ca="1">IFERROR(INDIRECT("'Pit Scouting Input'!D"&amp;MATCH($A$1,'Pit Scouting Input'!$A$1:$A$100,0)),"")</f>
        <v/>
      </c>
      <c r="AG4" s="24" t="str" cm="1">
        <f t="array" aca="1" ref="AG4" ca="1">IFERROR(INDIRECT("'Pit Scouting Input'!E"&amp;MATCH($A$1,'Pit Scouting Input'!$A$1:$A$100,0)),"")</f>
        <v/>
      </c>
      <c r="AH4" s="24" t="str" cm="1">
        <f t="array" aca="1" ref="AH4" ca="1">IFERROR(INDIRECT("'Pit Scouting Input'!F"&amp;MATCH($A$1,'Pit Scouting Input'!$A$1:$A$100,0)),"")</f>
        <v/>
      </c>
      <c r="AI4" s="24" t="str" cm="1">
        <f t="array" aca="1" ref="AI4" ca="1">IFERROR(INDIRECT("'Pit Scouting Input'!G"&amp;MATCH($A$1,'Pit Scouting Input'!$A$1:$A$100,0)),"")</f>
        <v/>
      </c>
      <c r="AJ4" s="24" t="str" cm="1">
        <f t="array" aca="1" ref="AJ4" ca="1">IFERROR(INDIRECT("'Pit Scouting Input'!H"&amp;MATCH($A$1,'Pit Scouting Input'!$A$1:$A$100,0)),"")</f>
        <v/>
      </c>
      <c r="AK4" s="24" t="str" cm="1">
        <f t="array" aca="1" ref="AK4" ca="1">IFERROR(INDIRECT("'Pit Scouting Input'!I"&amp;MATCH($A$1,'Pit Scouting Input'!$A$1:$A$100,0)),"")</f>
        <v/>
      </c>
      <c r="AL4" s="24" t="str" cm="1">
        <f t="array" aca="1" ref="AL4" ca="1">IFERROR(INDIRECT("'Pit Scouting Input'!J"&amp;MATCH($A$1,'Pit Scouting Input'!$A$1:$A$100,0)),"")</f>
        <v/>
      </c>
      <c r="AM4" s="24" t="str" cm="1">
        <f t="array" aca="1" ref="AM4" ca="1">IFERROR(INDIRECT("'Pit Scouting Input'!K"&amp;MATCH($A$1,'Pit Scouting Input'!$A$1:$A$100,0)),"")</f>
        <v/>
      </c>
      <c r="AN4" s="24" t="str" cm="1">
        <f t="array" aca="1" ref="AN4" ca="1">IFERROR(INDIRECT("'Pit Scouting Input'!L"&amp;MATCH($A$1,'Pit Scouting Input'!$A$1:$A$100,0)),"")</f>
        <v/>
      </c>
      <c r="AO4" s="24" t="str" cm="1">
        <f t="array" aca="1" ref="AO4" ca="1">IFERROR(INDIRECT("'Pit Scouting Input'!M"&amp;MATCH($A$1,'Pit Scouting Input'!$A$1:$A$100,0)),"")</f>
        <v/>
      </c>
      <c r="AP4" s="24" t="str" cm="1">
        <f t="array" aca="1" ref="AP4" ca="1">IFERROR(INDIRECT("'Pit Scouting Input'!N"&amp;MATCH($A$1,'Pit Scouting Input'!$A$1:$A$100,0)),"")</f>
        <v/>
      </c>
      <c r="AQ4" s="24" t="str" cm="1">
        <f t="array" aca="1" ref="AQ4" ca="1">IFERROR(INDIRECT("'Pit Scouting Input'!O"&amp;MATCH($A$1,'Pit Scouting Input'!$A$1:$A$100,0)),"")</f>
        <v/>
      </c>
    </row>
    <row r="5" spans="1:55">
      <c r="A5" s="24">
        <v>2</v>
      </c>
      <c r="B5" s="24" t="str" cm="1">
        <f t="array" aca="1" ref="B5" ca="1">_xlfn.SINGLE(IF(ROWS(B$4:B5)&lt;=COUNTIF(INDIRECT("'Raw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Input'!$B$1))),ROWS(B$4:B5))),""))</f>
        <v/>
      </c>
      <c r="C5" s="24" t="str" cm="1">
        <f t="array" aca="1" ref="C5" ca="1">_xlfn.SINGLE(IF(ROWS(C$4:C5)&lt;=COUNTIF(INDIRECT("'Raw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Input'!$B$1))),ROWS(C$4:C5))),""))</f>
        <v/>
      </c>
      <c r="D5" s="24" t="str" cm="1">
        <f t="array" aca="1" ref="D5" ca="1">_xlfn.SINGLE(IF(ROWS(D$4:D5)&lt;=COUNTIF(INDIRECT("'Raw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Input'!$B$1))),ROWS(D$4:D5))),""))</f>
        <v/>
      </c>
      <c r="E5" s="24" t="str" cm="1">
        <f t="array" aca="1" ref="E5" ca="1">_xlfn.SINGLE(IF(ROWS(E$4:E5)&lt;=COUNTIF(INDIRECT("'Raw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Input'!$B$1))),ROWS(E$4:E5))),""))</f>
        <v/>
      </c>
      <c r="F5" s="24" t="str" cm="1">
        <f t="array" aca="1" ref="F5" ca="1">_xlfn.SINGLE(IF(ROWS(F$4:F5)&lt;=COUNTIF(INDIRECT("'Raw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Input'!$B$1))),ROWS(F$4:F5))),""))</f>
        <v/>
      </c>
      <c r="G5" s="24" t="str" cm="1">
        <f t="array" aca="1" ref="G5" ca="1">_xlfn.SINGLE(IF(ROWS(G$4:G5)&lt;=COUNTIF(INDIRECT("'Raw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Input'!$B$1))),ROWS(G$4:G5))),""))</f>
        <v/>
      </c>
      <c r="H5" s="24" t="str" cm="1">
        <f t="array" aca="1" ref="H5" ca="1">_xlfn.SINGLE(IF(ROWS(H$4:H5)&lt;=COUNTIF(INDIRECT("'Raw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Input'!$B$1))),ROWS(H$4:H5))),""))</f>
        <v/>
      </c>
      <c r="I5" s="24" t="str" cm="1">
        <f t="array" aca="1" ref="I5" ca="1">_xlfn.SINGLE(IF(ROWS(I$4:I5)&lt;=COUNTIF(INDIRECT("'Raw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Input'!$B$1))),ROWS(I$4:I5))),""))</f>
        <v/>
      </c>
      <c r="J5" s="24" t="str" cm="1">
        <f t="array" aca="1" ref="J5" ca="1">_xlfn.SINGLE(IF(ROWS(J$4:J5)&lt;=COUNTIF(INDIRECT("'Raw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Input'!$B$1))),ROWS(J$4:J5))),""))</f>
        <v/>
      </c>
      <c r="K5" s="24" t="str" cm="1">
        <f t="array" aca="1" ref="K5" ca="1">_xlfn.SINGLE(IF(ROWS(K$4:K5)&lt;=COUNTIF(INDIRECT("'Raw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Input'!$B$1))),ROWS(K$4:K5))),""))</f>
        <v/>
      </c>
      <c r="L5" s="24" t="str" cm="1">
        <f t="array" aca="1" ref="L5" ca="1">_xlfn.SINGLE(IF(ROWS(L$4:L5)&lt;=COUNTIF(INDIRECT("'Raw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Input'!$B$1))),ROWS(L$4:L5))),""))</f>
        <v/>
      </c>
      <c r="M5" s="24" t="str" cm="1">
        <f t="array" aca="1" ref="M5" ca="1">_xlfn.SINGLE(IF(ROWS(M$4:M5)&lt;=COUNTIF(INDIRECT("'Raw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Input'!$B$1))),ROWS(M$4:M5))),""))</f>
        <v/>
      </c>
      <c r="N5" s="24" t="str" cm="1">
        <f t="array" aca="1" ref="N5" ca="1">_xlfn.SINGLE(IF(ROWS(N$4:N5)&lt;=COUNTIF(INDIRECT("'Raw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Input'!$B$1))),ROWS(N$4:N5))),""))</f>
        <v/>
      </c>
      <c r="O5" s="24" t="str" cm="1">
        <f t="array" aca="1" ref="O5" ca="1">_xlfn.SINGLE(IF(ROWS(O$4:O5)&lt;=COUNTIF(INDIRECT("'Raw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Input'!$B$1))),ROWS(O$4:O5))),""))</f>
        <v/>
      </c>
      <c r="P5" s="24" t="str" cm="1">
        <f t="array" aca="1" ref="P5" ca="1">_xlfn.SINGLE(IF(ROWS(P$4:P5)&lt;=COUNTIF(INDIRECT("'Raw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Input'!$B$1))),ROWS(P$4:P5))),""))</f>
        <v/>
      </c>
      <c r="Q5" s="24" t="str" cm="1">
        <f t="array" aca="1" ref="Q5" ca="1">_xlfn.SINGLE(IF(ROWS(Q$4:Q5)&lt;=COUNTIF(INDIRECT("'Raw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Input'!$B$1))),ROWS(Q$4:Q5))),""))</f>
        <v/>
      </c>
      <c r="R5" s="24" t="str" cm="1">
        <f t="array" aca="1" ref="R5" ca="1">_xlfn.SINGLE(IF(ROWS(R$4:R5)&lt;=COUNTIF(INDIRECT("'Raw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Input'!$B$1))),ROWS(R$4:R5))),""))</f>
        <v/>
      </c>
      <c r="S5" s="24" t="str" cm="1">
        <f t="array" aca="1" ref="S5" ca="1">_xlfn.SINGLE(IF(ROWS(S$4:S5)&lt;=COUNTIF(INDIRECT("'Raw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Input'!$B$1))),ROWS(S$4:S5))),""))</f>
        <v/>
      </c>
      <c r="T5" s="24" t="str" cm="1">
        <f t="array" aca="1" ref="T5" ca="1">_xlfn.SINGLE(IF(ROWS(T$4:T5)&lt;=COUNTIF(INDIRECT("'Raw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Input'!$B$1))),ROWS(T$4:T5))),""))</f>
        <v/>
      </c>
      <c r="U5" s="24" t="str" cm="1">
        <f t="array" aca="1" ref="U5" ca="1">_xlfn.SINGLE(IF(ROWS(U$4:U5)&lt;=COUNTIF(INDIRECT("'Raw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Input'!$B$1))),ROWS(U$4:U5))),""))</f>
        <v/>
      </c>
      <c r="V5" s="24" t="str" cm="1">
        <f t="array" aca="1" ref="V5" ca="1">_xlfn.SINGLE(IF(ROWS(V$4:V5)&lt;=COUNTIF(INDIRECT("'Raw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Input'!$B$1))),ROWS(V$4:V5))),""))</f>
        <v/>
      </c>
      <c r="W5" s="24" t="str" cm="1">
        <f t="array" aca="1" ref="W5" ca="1">_xlfn.SINGLE(IF(ROWS(W$4:W5)&lt;=COUNTIF(INDIRECT("'Raw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Input'!$B$1))),ROWS(W$4:W5))),""))</f>
        <v/>
      </c>
      <c r="X5" s="24" t="str" cm="1">
        <f t="array" aca="1" ref="X5" ca="1">_xlfn.SINGLE(IF(ROWS(X$4:X5)&lt;=COUNTIF(INDIRECT("'Raw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Input'!$B$1))),ROWS(X$4:X5))),""))</f>
        <v/>
      </c>
      <c r="Y5" s="24" t="str" cm="1">
        <f t="array" aca="1" ref="Y5" ca="1">_xlfn.SINGLE(IF(ROWS(Y$4:Y5)&lt;=COUNTIF(INDIRECT("'Raw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Input'!$B$1))),ROWS(Y$4:Y5))),""))</f>
        <v/>
      </c>
      <c r="Z5" s="24" t="str" cm="1">
        <f t="array" aca="1" ref="Z5" ca="1">_xlfn.SINGLE(IF(ROWS(Z$4:Z5)&lt;=COUNTIF(INDIRECT("'Raw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Input'!$B$1))),ROWS(Z$4:Z5))),""))</f>
        <v/>
      </c>
      <c r="AA5" s="24" t="str" cm="1">
        <f t="array" aca="1" ref="AA5" ca="1">_xlfn.SINGLE(IF(ROWS(AA$4:AA5)&lt;=COUNTIF(INDIRECT("'Raw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Input'!$B$1))),ROWS(AA$4:AA5))),""))</f>
        <v/>
      </c>
      <c r="AB5" s="24" t="str">
        <f ca="1">IF(OR(K22="",L22=""),"",K22+L22)</f>
        <v/>
      </c>
    </row>
    <row r="6" spans="1:55">
      <c r="A6" s="24">
        <v>3</v>
      </c>
      <c r="B6" s="24" t="str" cm="1">
        <f t="array" aca="1" ref="B6" ca="1">_xlfn.SINGLE(IF(ROWS(B$4:B6)&lt;=COUNTIF(INDIRECT("'Raw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Input'!$B$1))),ROWS(B$4:B6))),""))</f>
        <v/>
      </c>
      <c r="C6" s="24" t="str" cm="1">
        <f t="array" aca="1" ref="C6" ca="1">_xlfn.SINGLE(IF(ROWS(C$4:C6)&lt;=COUNTIF(INDIRECT("'Raw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Input'!$B$1))),ROWS(C$4:C6))),""))</f>
        <v/>
      </c>
      <c r="D6" s="24" t="str" cm="1">
        <f t="array" aca="1" ref="D6" ca="1">_xlfn.SINGLE(IF(ROWS(D$4:D6)&lt;=COUNTIF(INDIRECT("'Raw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Input'!$B$1))),ROWS(D$4:D6))),""))</f>
        <v/>
      </c>
      <c r="E6" s="24" t="str" cm="1">
        <f t="array" aca="1" ref="E6" ca="1">_xlfn.SINGLE(IF(ROWS(E$4:E6)&lt;=COUNTIF(INDIRECT("'Raw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Input'!$B$1))),ROWS(E$4:E6))),""))</f>
        <v/>
      </c>
      <c r="F6" s="24" t="str" cm="1">
        <f t="array" aca="1" ref="F6" ca="1">_xlfn.SINGLE(IF(ROWS(F$4:F6)&lt;=COUNTIF(INDIRECT("'Raw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Input'!$B$1))),ROWS(F$4:F6))),""))</f>
        <v/>
      </c>
      <c r="G6" s="24" t="str" cm="1">
        <f t="array" aca="1" ref="G6" ca="1">_xlfn.SINGLE(IF(ROWS(G$4:G6)&lt;=COUNTIF(INDIRECT("'Raw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Input'!$B$1))),ROWS(G$4:G6))),""))</f>
        <v/>
      </c>
      <c r="H6" s="24" t="str" cm="1">
        <f t="array" aca="1" ref="H6" ca="1">_xlfn.SINGLE(IF(ROWS(H$4:H6)&lt;=COUNTIF(INDIRECT("'Raw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Input'!$B$1))),ROWS(H$4:H6))),""))</f>
        <v/>
      </c>
      <c r="I6" s="24" t="str" cm="1">
        <f t="array" aca="1" ref="I6" ca="1">_xlfn.SINGLE(IF(ROWS(I$4:I6)&lt;=COUNTIF(INDIRECT("'Raw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Input'!$B$1))),ROWS(I$4:I6))),""))</f>
        <v/>
      </c>
      <c r="J6" s="24" t="str" cm="1">
        <f t="array" aca="1" ref="J6" ca="1">_xlfn.SINGLE(IF(ROWS(J$4:J6)&lt;=COUNTIF(INDIRECT("'Raw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Input'!$B$1))),ROWS(J$4:J6))),""))</f>
        <v/>
      </c>
      <c r="K6" s="24" t="str" cm="1">
        <f t="array" aca="1" ref="K6" ca="1">_xlfn.SINGLE(IF(ROWS(K$4:K6)&lt;=COUNTIF(INDIRECT("'Raw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Input'!$B$1))),ROWS(K$4:K6))),""))</f>
        <v/>
      </c>
      <c r="L6" s="24" t="str" cm="1">
        <f t="array" aca="1" ref="L6" ca="1">_xlfn.SINGLE(IF(ROWS(L$4:L6)&lt;=COUNTIF(INDIRECT("'Raw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Input'!$B$1))),ROWS(L$4:L6))),""))</f>
        <v/>
      </c>
      <c r="M6" s="24" t="str" cm="1">
        <f t="array" aca="1" ref="M6" ca="1">_xlfn.SINGLE(IF(ROWS(M$4:M6)&lt;=COUNTIF(INDIRECT("'Raw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Input'!$B$1))),ROWS(M$4:M6))),""))</f>
        <v/>
      </c>
      <c r="N6" s="24" t="str" cm="1">
        <f t="array" aca="1" ref="N6" ca="1">_xlfn.SINGLE(IF(ROWS(N$4:N6)&lt;=COUNTIF(INDIRECT("'Raw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Input'!$B$1))),ROWS(N$4:N6))),""))</f>
        <v/>
      </c>
      <c r="O6" s="24" t="str" cm="1">
        <f t="array" aca="1" ref="O6" ca="1">_xlfn.SINGLE(IF(ROWS(O$4:O6)&lt;=COUNTIF(INDIRECT("'Raw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Input'!$B$1))),ROWS(O$4:O6))),""))</f>
        <v/>
      </c>
      <c r="P6" s="24" t="str" cm="1">
        <f t="array" aca="1" ref="P6" ca="1">_xlfn.SINGLE(IF(ROWS(P$4:P6)&lt;=COUNTIF(INDIRECT("'Raw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Input'!$B$1))),ROWS(P$4:P6))),""))</f>
        <v/>
      </c>
      <c r="Q6" s="24" t="str" cm="1">
        <f t="array" aca="1" ref="Q6" ca="1">_xlfn.SINGLE(IF(ROWS(Q$4:Q6)&lt;=COUNTIF(INDIRECT("'Raw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Input'!$B$1))),ROWS(Q$4:Q6))),""))</f>
        <v/>
      </c>
      <c r="R6" s="24" t="str" cm="1">
        <f t="array" aca="1" ref="R6" ca="1">_xlfn.SINGLE(IF(ROWS(R$4:R6)&lt;=COUNTIF(INDIRECT("'Raw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Input'!$B$1))),ROWS(R$4:R6))),""))</f>
        <v/>
      </c>
      <c r="S6" s="24" t="str" cm="1">
        <f t="array" aca="1" ref="S6" ca="1">_xlfn.SINGLE(IF(ROWS(S$4:S6)&lt;=COUNTIF(INDIRECT("'Raw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Input'!$B$1))),ROWS(S$4:S6))),""))</f>
        <v/>
      </c>
      <c r="T6" s="24" t="str" cm="1">
        <f t="array" aca="1" ref="T6" ca="1">_xlfn.SINGLE(IF(ROWS(T$4:T6)&lt;=COUNTIF(INDIRECT("'Raw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Input'!$B$1))),ROWS(T$4:T6))),""))</f>
        <v/>
      </c>
      <c r="U6" s="24" t="str" cm="1">
        <f t="array" aca="1" ref="U6" ca="1">_xlfn.SINGLE(IF(ROWS(U$4:U6)&lt;=COUNTIF(INDIRECT("'Raw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Input'!$B$1))),ROWS(U$4:U6))),""))</f>
        <v/>
      </c>
      <c r="V6" s="24" t="str" cm="1">
        <f t="array" aca="1" ref="V6" ca="1">_xlfn.SINGLE(IF(ROWS(V$4:V6)&lt;=COUNTIF(INDIRECT("'Raw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Input'!$B$1))),ROWS(V$4:V6))),""))</f>
        <v/>
      </c>
      <c r="W6" s="24" t="str" cm="1">
        <f t="array" aca="1" ref="W6" ca="1">_xlfn.SINGLE(IF(ROWS(W$4:W6)&lt;=COUNTIF(INDIRECT("'Raw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Input'!$B$1))),ROWS(W$4:W6))),""))</f>
        <v/>
      </c>
      <c r="X6" s="24" t="str" cm="1">
        <f t="array" aca="1" ref="X6" ca="1">_xlfn.SINGLE(IF(ROWS(X$4:X6)&lt;=COUNTIF(INDIRECT("'Raw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Input'!$B$1))),ROWS(X$4:X6))),""))</f>
        <v/>
      </c>
      <c r="Y6" s="24" t="str" cm="1">
        <f t="array" aca="1" ref="Y6" ca="1">_xlfn.SINGLE(IF(ROWS(Y$4:Y6)&lt;=COUNTIF(INDIRECT("'Raw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Input'!$B$1))),ROWS(Y$4:Y6))),""))</f>
        <v/>
      </c>
      <c r="Z6" s="24" t="str" cm="1">
        <f t="array" aca="1" ref="Z6" ca="1">_xlfn.SINGLE(IF(ROWS(Z$4:Z6)&lt;=COUNTIF(INDIRECT("'Raw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Input'!$B$1))),ROWS(Z$4:Z6))),""))</f>
        <v/>
      </c>
      <c r="AA6" s="24" t="str" cm="1">
        <f t="array" aca="1" ref="AA6" ca="1">_xlfn.SINGLE(IF(ROWS(AA$4:AA6)&lt;=COUNTIF(INDIRECT("'Raw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Input'!$B$1))),ROWS(AA$4:AA6))),""))</f>
        <v/>
      </c>
      <c r="AB6" s="24" t="str">
        <f t="shared" ref="AB6:AB15" ca="1" si="0">IF(OR(K23="",L23=""),"",K23+L23)</f>
        <v/>
      </c>
    </row>
    <row r="7" spans="1:55">
      <c r="A7" s="24">
        <v>4</v>
      </c>
      <c r="B7" s="24" t="str" cm="1">
        <f t="array" aca="1" ref="B7" ca="1">_xlfn.SINGLE(IF(ROWS(B$4:B7)&lt;=COUNTIF(INDIRECT("'Raw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Input'!$B$1))),ROWS(B$4:B7))),""))</f>
        <v/>
      </c>
      <c r="C7" s="24" t="str" cm="1">
        <f t="array" aca="1" ref="C7" ca="1">_xlfn.SINGLE(IF(ROWS(C$4:C7)&lt;=COUNTIF(INDIRECT("'Raw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Input'!$B$1))),ROWS(C$4:C7))),""))</f>
        <v/>
      </c>
      <c r="D7" s="24" t="str" cm="1">
        <f t="array" aca="1" ref="D7" ca="1">_xlfn.SINGLE(IF(ROWS(D$4:D7)&lt;=COUNTIF(INDIRECT("'Raw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Input'!$B$1))),ROWS(D$4:D7))),""))</f>
        <v/>
      </c>
      <c r="E7" s="24" t="str" cm="1">
        <f t="array" aca="1" ref="E7" ca="1">_xlfn.SINGLE(IF(ROWS(E$4:E7)&lt;=COUNTIF(INDIRECT("'Raw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Input'!$B$1))),ROWS(E$4:E7))),""))</f>
        <v/>
      </c>
      <c r="F7" s="24" t="str" cm="1">
        <f t="array" aca="1" ref="F7" ca="1">_xlfn.SINGLE(IF(ROWS(F$4:F7)&lt;=COUNTIF(INDIRECT("'Raw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Input'!$B$1))),ROWS(F$4:F7))),""))</f>
        <v/>
      </c>
      <c r="G7" s="24" t="str" cm="1">
        <f t="array" aca="1" ref="G7" ca="1">_xlfn.SINGLE(IF(ROWS(G$4:G7)&lt;=COUNTIF(INDIRECT("'Raw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Input'!$B$1))),ROWS(G$4:G7))),""))</f>
        <v/>
      </c>
      <c r="H7" s="24" t="str" cm="1">
        <f t="array" aca="1" ref="H7" ca="1">_xlfn.SINGLE(IF(ROWS(H$4:H7)&lt;=COUNTIF(INDIRECT("'Raw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Input'!$B$1))),ROWS(H$4:H7))),""))</f>
        <v/>
      </c>
      <c r="I7" s="24" t="str" cm="1">
        <f t="array" aca="1" ref="I7" ca="1">_xlfn.SINGLE(IF(ROWS(I$4:I7)&lt;=COUNTIF(INDIRECT("'Raw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Input'!$B$1))),ROWS(I$4:I7))),""))</f>
        <v/>
      </c>
      <c r="J7" s="24" t="str" cm="1">
        <f t="array" aca="1" ref="J7" ca="1">_xlfn.SINGLE(IF(ROWS(J$4:J7)&lt;=COUNTIF(INDIRECT("'Raw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Input'!$B$1))),ROWS(J$4:J7))),""))</f>
        <v/>
      </c>
      <c r="K7" s="24" t="str" cm="1">
        <f t="array" aca="1" ref="K7" ca="1">_xlfn.SINGLE(IF(ROWS(K$4:K7)&lt;=COUNTIF(INDIRECT("'Raw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Input'!$B$1))),ROWS(K$4:K7))),""))</f>
        <v/>
      </c>
      <c r="L7" s="24" t="str" cm="1">
        <f t="array" aca="1" ref="L7" ca="1">_xlfn.SINGLE(IF(ROWS(L$4:L7)&lt;=COUNTIF(INDIRECT("'Raw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Input'!$B$1))),ROWS(L$4:L7))),""))</f>
        <v/>
      </c>
      <c r="M7" s="24" t="str" cm="1">
        <f t="array" aca="1" ref="M7" ca="1">_xlfn.SINGLE(IF(ROWS(M$4:M7)&lt;=COUNTIF(INDIRECT("'Raw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Input'!$B$1))),ROWS(M$4:M7))),""))</f>
        <v/>
      </c>
      <c r="N7" s="24" t="str" cm="1">
        <f t="array" aca="1" ref="N7" ca="1">_xlfn.SINGLE(IF(ROWS(N$4:N7)&lt;=COUNTIF(INDIRECT("'Raw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Input'!$B$1))),ROWS(N$4:N7))),""))</f>
        <v/>
      </c>
      <c r="O7" s="24" t="str" cm="1">
        <f t="array" aca="1" ref="O7" ca="1">_xlfn.SINGLE(IF(ROWS(O$4:O7)&lt;=COUNTIF(INDIRECT("'Raw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Input'!$B$1))),ROWS(O$4:O7))),""))</f>
        <v/>
      </c>
      <c r="P7" s="24" t="str" cm="1">
        <f t="array" aca="1" ref="P7" ca="1">_xlfn.SINGLE(IF(ROWS(P$4:P7)&lt;=COUNTIF(INDIRECT("'Raw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Input'!$B$1))),ROWS(P$4:P7))),""))</f>
        <v/>
      </c>
      <c r="Q7" s="24" t="str" cm="1">
        <f t="array" aca="1" ref="Q7" ca="1">_xlfn.SINGLE(IF(ROWS(Q$4:Q7)&lt;=COUNTIF(INDIRECT("'Raw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Input'!$B$1))),ROWS(Q$4:Q7))),""))</f>
        <v/>
      </c>
      <c r="R7" s="24" t="str" cm="1">
        <f t="array" aca="1" ref="R7" ca="1">_xlfn.SINGLE(IF(ROWS(R$4:R7)&lt;=COUNTIF(INDIRECT("'Raw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Input'!$B$1))),ROWS(R$4:R7))),""))</f>
        <v/>
      </c>
      <c r="S7" s="24" t="str" cm="1">
        <f t="array" aca="1" ref="S7" ca="1">_xlfn.SINGLE(IF(ROWS(S$4:S7)&lt;=COUNTIF(INDIRECT("'Raw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Input'!$B$1))),ROWS(S$4:S7))),""))</f>
        <v/>
      </c>
      <c r="T7" s="24" t="str" cm="1">
        <f t="array" aca="1" ref="T7" ca="1">_xlfn.SINGLE(IF(ROWS(T$4:T7)&lt;=COUNTIF(INDIRECT("'Raw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Input'!$B$1))),ROWS(T$4:T7))),""))</f>
        <v/>
      </c>
      <c r="U7" s="24" t="str" cm="1">
        <f t="array" aca="1" ref="U7" ca="1">_xlfn.SINGLE(IF(ROWS(U$4:U7)&lt;=COUNTIF(INDIRECT("'Raw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Input'!$B$1))),ROWS(U$4:U7))),""))</f>
        <v/>
      </c>
      <c r="V7" s="24" t="str" cm="1">
        <f t="array" aca="1" ref="V7" ca="1">_xlfn.SINGLE(IF(ROWS(V$4:V7)&lt;=COUNTIF(INDIRECT("'Raw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Input'!$B$1))),ROWS(V$4:V7))),""))</f>
        <v/>
      </c>
      <c r="W7" s="24" t="str" cm="1">
        <f t="array" aca="1" ref="W7" ca="1">_xlfn.SINGLE(IF(ROWS(W$4:W7)&lt;=COUNTIF(INDIRECT("'Raw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Input'!$B$1))),ROWS(W$4:W7))),""))</f>
        <v/>
      </c>
      <c r="X7" s="24" t="str" cm="1">
        <f t="array" aca="1" ref="X7" ca="1">_xlfn.SINGLE(IF(ROWS(X$4:X7)&lt;=COUNTIF(INDIRECT("'Raw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Input'!$B$1))),ROWS(X$4:X7))),""))</f>
        <v/>
      </c>
      <c r="Y7" s="24" t="str" cm="1">
        <f t="array" aca="1" ref="Y7" ca="1">_xlfn.SINGLE(IF(ROWS(Y$4:Y7)&lt;=COUNTIF(INDIRECT("'Raw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Input'!$B$1))),ROWS(Y$4:Y7))),""))</f>
        <v/>
      </c>
      <c r="Z7" s="24" t="str" cm="1">
        <f t="array" aca="1" ref="Z7" ca="1">_xlfn.SINGLE(IF(ROWS(Z$4:Z7)&lt;=COUNTIF(INDIRECT("'Raw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Input'!$B$1))),ROWS(Z$4:Z7))),""))</f>
        <v/>
      </c>
      <c r="AA7" s="24" t="str" cm="1">
        <f t="array" aca="1" ref="AA7" ca="1">_xlfn.SINGLE(IF(ROWS(AA$4:AA7)&lt;=COUNTIF(INDIRECT("'Raw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Input'!$B$1))),ROWS(AA$4:AA7))),""))</f>
        <v/>
      </c>
      <c r="AB7" s="24" t="str">
        <f t="shared" ca="1" si="0"/>
        <v/>
      </c>
    </row>
    <row r="8" spans="1:55">
      <c r="A8" s="24">
        <v>5</v>
      </c>
      <c r="B8" s="24" t="str" cm="1">
        <f t="array" aca="1" ref="B8" ca="1">_xlfn.SINGLE(IF(ROWS(B$4:B8)&lt;=COUNTIF(INDIRECT("'Raw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Input'!$B$1))),ROWS(B$4:B8))),""))</f>
        <v/>
      </c>
      <c r="C8" s="24" t="str" cm="1">
        <f t="array" aca="1" ref="C8" ca="1">_xlfn.SINGLE(IF(ROWS(C$4:C8)&lt;=COUNTIF(INDIRECT("'Raw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Input'!$B$1))),ROWS(C$4:C8))),""))</f>
        <v/>
      </c>
      <c r="D8" s="24" t="str" cm="1">
        <f t="array" aca="1" ref="D8" ca="1">_xlfn.SINGLE(IF(ROWS(D$4:D8)&lt;=COUNTIF(INDIRECT("'Raw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Input'!$B$1))),ROWS(D$4:D8))),""))</f>
        <v/>
      </c>
      <c r="E8" s="24" t="str" cm="1">
        <f t="array" aca="1" ref="E8" ca="1">_xlfn.SINGLE(IF(ROWS(E$4:E8)&lt;=COUNTIF(INDIRECT("'Raw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Input'!$B$1))),ROWS(E$4:E8))),""))</f>
        <v/>
      </c>
      <c r="F8" s="24" t="str" cm="1">
        <f t="array" aca="1" ref="F8" ca="1">_xlfn.SINGLE(IF(ROWS(F$4:F8)&lt;=COUNTIF(INDIRECT("'Raw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Input'!$B$1))),ROWS(F$4:F8))),""))</f>
        <v/>
      </c>
      <c r="G8" s="24" t="str" cm="1">
        <f t="array" aca="1" ref="G8" ca="1">_xlfn.SINGLE(IF(ROWS(G$4:G8)&lt;=COUNTIF(INDIRECT("'Raw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Input'!$B$1))),ROWS(G$4:G8))),""))</f>
        <v/>
      </c>
      <c r="H8" s="24" t="str" cm="1">
        <f t="array" aca="1" ref="H8" ca="1">_xlfn.SINGLE(IF(ROWS(H$4:H8)&lt;=COUNTIF(INDIRECT("'Raw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Input'!$B$1))),ROWS(H$4:H8))),""))</f>
        <v/>
      </c>
      <c r="I8" s="24" t="str" cm="1">
        <f t="array" aca="1" ref="I8" ca="1">_xlfn.SINGLE(IF(ROWS(I$4:I8)&lt;=COUNTIF(INDIRECT("'Raw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Input'!$B$1))),ROWS(I$4:I8))),""))</f>
        <v/>
      </c>
      <c r="J8" s="24" t="str" cm="1">
        <f t="array" aca="1" ref="J8" ca="1">_xlfn.SINGLE(IF(ROWS(J$4:J8)&lt;=COUNTIF(INDIRECT("'Raw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Input'!$B$1))),ROWS(J$4:J8))),""))</f>
        <v/>
      </c>
      <c r="K8" s="24" t="str" cm="1">
        <f t="array" aca="1" ref="K8" ca="1">_xlfn.SINGLE(IF(ROWS(K$4:K8)&lt;=COUNTIF(INDIRECT("'Raw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Input'!$B$1))),ROWS(K$4:K8))),""))</f>
        <v/>
      </c>
      <c r="L8" s="24" t="str" cm="1">
        <f t="array" aca="1" ref="L8" ca="1">_xlfn.SINGLE(IF(ROWS(L$4:L8)&lt;=COUNTIF(INDIRECT("'Raw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Input'!$B$1))),ROWS(L$4:L8))),""))</f>
        <v/>
      </c>
      <c r="M8" s="24" t="str" cm="1">
        <f t="array" aca="1" ref="M8" ca="1">_xlfn.SINGLE(IF(ROWS(M$4:M8)&lt;=COUNTIF(INDIRECT("'Raw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Input'!$B$1))),ROWS(M$4:M8))),""))</f>
        <v/>
      </c>
      <c r="N8" s="24" t="str" cm="1">
        <f t="array" aca="1" ref="N8" ca="1">_xlfn.SINGLE(IF(ROWS(N$4:N8)&lt;=COUNTIF(INDIRECT("'Raw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Input'!$B$1))),ROWS(N$4:N8))),""))</f>
        <v/>
      </c>
      <c r="O8" s="24" t="str" cm="1">
        <f t="array" aca="1" ref="O8" ca="1">_xlfn.SINGLE(IF(ROWS(O$4:O8)&lt;=COUNTIF(INDIRECT("'Raw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Input'!$B$1))),ROWS(O$4:O8))),""))</f>
        <v/>
      </c>
      <c r="P8" s="24" t="str" cm="1">
        <f t="array" aca="1" ref="P8" ca="1">_xlfn.SINGLE(IF(ROWS(P$4:P8)&lt;=COUNTIF(INDIRECT("'Raw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Input'!$B$1))),ROWS(P$4:P8))),""))</f>
        <v/>
      </c>
      <c r="Q8" s="24" t="str" cm="1">
        <f t="array" aca="1" ref="Q8" ca="1">_xlfn.SINGLE(IF(ROWS(Q$4:Q8)&lt;=COUNTIF(INDIRECT("'Raw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Input'!$B$1))),ROWS(Q$4:Q8))),""))</f>
        <v/>
      </c>
      <c r="R8" s="24" t="str" cm="1">
        <f t="array" aca="1" ref="R8" ca="1">_xlfn.SINGLE(IF(ROWS(R$4:R8)&lt;=COUNTIF(INDIRECT("'Raw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Input'!$B$1))),ROWS(R$4:R8))),""))</f>
        <v/>
      </c>
      <c r="S8" s="24" t="str" cm="1">
        <f t="array" aca="1" ref="S8" ca="1">_xlfn.SINGLE(IF(ROWS(S$4:S8)&lt;=COUNTIF(INDIRECT("'Raw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Input'!$B$1))),ROWS(S$4:S8))),""))</f>
        <v/>
      </c>
      <c r="T8" s="24" t="str" cm="1">
        <f t="array" aca="1" ref="T8" ca="1">_xlfn.SINGLE(IF(ROWS(T$4:T8)&lt;=COUNTIF(INDIRECT("'Raw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Input'!$B$1))),ROWS(T$4:T8))),""))</f>
        <v/>
      </c>
      <c r="U8" s="24" t="str" cm="1">
        <f t="array" aca="1" ref="U8" ca="1">_xlfn.SINGLE(IF(ROWS(U$4:U8)&lt;=COUNTIF(INDIRECT("'Raw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Input'!$B$1))),ROWS(U$4:U8))),""))</f>
        <v/>
      </c>
      <c r="V8" s="24" t="str" cm="1">
        <f t="array" aca="1" ref="V8" ca="1">_xlfn.SINGLE(IF(ROWS(V$4:V8)&lt;=COUNTIF(INDIRECT("'Raw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Input'!$B$1))),ROWS(V$4:V8))),""))</f>
        <v/>
      </c>
      <c r="W8" s="24" t="str" cm="1">
        <f t="array" aca="1" ref="W8" ca="1">_xlfn.SINGLE(IF(ROWS(W$4:W8)&lt;=COUNTIF(INDIRECT("'Raw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Input'!$B$1))),ROWS(W$4:W8))),""))</f>
        <v/>
      </c>
      <c r="X8" s="24" t="str" cm="1">
        <f t="array" aca="1" ref="X8" ca="1">_xlfn.SINGLE(IF(ROWS(X$4:X8)&lt;=COUNTIF(INDIRECT("'Raw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Input'!$B$1))),ROWS(X$4:X8))),""))</f>
        <v/>
      </c>
      <c r="Y8" s="24" t="str" cm="1">
        <f t="array" aca="1" ref="Y8" ca="1">_xlfn.SINGLE(IF(ROWS(Y$4:Y8)&lt;=COUNTIF(INDIRECT("'Raw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Input'!$B$1))),ROWS(Y$4:Y8))),""))</f>
        <v/>
      </c>
      <c r="Z8" s="24" t="str" cm="1">
        <f t="array" aca="1" ref="Z8" ca="1">_xlfn.SINGLE(IF(ROWS(Z$4:Z8)&lt;=COUNTIF(INDIRECT("'Raw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Input'!$B$1))),ROWS(Z$4:Z8))),""))</f>
        <v/>
      </c>
      <c r="AA8" s="24" t="str" cm="1">
        <f t="array" aca="1" ref="AA8" ca="1">_xlfn.SINGLE(IF(ROWS(AA$4:AA8)&lt;=COUNTIF(INDIRECT("'Raw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Input'!$B$1))),ROWS(AA$4:AA8))),""))</f>
        <v/>
      </c>
      <c r="AB8" s="24" t="str">
        <f t="shared" ca="1" si="0"/>
        <v/>
      </c>
    </row>
    <row r="9" spans="1:55">
      <c r="A9" s="24">
        <v>6</v>
      </c>
      <c r="B9" s="24" t="str" cm="1">
        <f t="array" aca="1" ref="B9" ca="1">_xlfn.SINGLE(IF(ROWS(B$4:B9)&lt;=COUNTIF(INDIRECT("'Raw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Input'!$B$1))),ROWS(B$4:B9))),""))</f>
        <v/>
      </c>
      <c r="C9" s="24" t="str" cm="1">
        <f t="array" aca="1" ref="C9" ca="1">_xlfn.SINGLE(IF(ROWS(C$4:C9)&lt;=COUNTIF(INDIRECT("'Raw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Input'!$B$1))),ROWS(C$4:C9))),""))</f>
        <v/>
      </c>
      <c r="D9" s="24" t="str" cm="1">
        <f t="array" aca="1" ref="D9" ca="1">_xlfn.SINGLE(IF(ROWS(D$4:D9)&lt;=COUNTIF(INDIRECT("'Raw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Input'!$B$1))),ROWS(D$4:D9))),""))</f>
        <v/>
      </c>
      <c r="E9" s="24" t="str" cm="1">
        <f t="array" aca="1" ref="E9" ca="1">_xlfn.SINGLE(IF(ROWS(E$4:E9)&lt;=COUNTIF(INDIRECT("'Raw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Input'!$B$1))),ROWS(E$4:E9))),""))</f>
        <v/>
      </c>
      <c r="F9" s="24" t="str" cm="1">
        <f t="array" aca="1" ref="F9" ca="1">_xlfn.SINGLE(IF(ROWS(F$4:F9)&lt;=COUNTIF(INDIRECT("'Raw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Input'!$B$1))),ROWS(F$4:F9))),""))</f>
        <v/>
      </c>
      <c r="G9" s="24" t="str" cm="1">
        <f t="array" aca="1" ref="G9" ca="1">_xlfn.SINGLE(IF(ROWS(G$4:G9)&lt;=COUNTIF(INDIRECT("'Raw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Input'!$B$1))),ROWS(G$4:G9))),""))</f>
        <v/>
      </c>
      <c r="H9" s="24" t="str" cm="1">
        <f t="array" aca="1" ref="H9" ca="1">_xlfn.SINGLE(IF(ROWS(H$4:H9)&lt;=COUNTIF(INDIRECT("'Raw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Input'!$B$1))),ROWS(H$4:H9))),""))</f>
        <v/>
      </c>
      <c r="I9" s="24" t="str" cm="1">
        <f t="array" aca="1" ref="I9" ca="1">_xlfn.SINGLE(IF(ROWS(I$4:I9)&lt;=COUNTIF(INDIRECT("'Raw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Input'!$B$1))),ROWS(I$4:I9))),""))</f>
        <v/>
      </c>
      <c r="J9" s="24" t="str" cm="1">
        <f t="array" aca="1" ref="J9" ca="1">_xlfn.SINGLE(IF(ROWS(J$4:J9)&lt;=COUNTIF(INDIRECT("'Raw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Input'!$B$1))),ROWS(J$4:J9))),""))</f>
        <v/>
      </c>
      <c r="K9" s="24" t="str" cm="1">
        <f t="array" aca="1" ref="K9" ca="1">_xlfn.SINGLE(IF(ROWS(K$4:K9)&lt;=COUNTIF(INDIRECT("'Raw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Input'!$B$1))),ROWS(K$4:K9))),""))</f>
        <v/>
      </c>
      <c r="L9" s="24" t="str" cm="1">
        <f t="array" aca="1" ref="L9" ca="1">_xlfn.SINGLE(IF(ROWS(L$4:L9)&lt;=COUNTIF(INDIRECT("'Raw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Input'!$B$1))),ROWS(L$4:L9))),""))</f>
        <v/>
      </c>
      <c r="M9" s="24" t="str" cm="1">
        <f t="array" aca="1" ref="M9" ca="1">_xlfn.SINGLE(IF(ROWS(M$4:M9)&lt;=COUNTIF(INDIRECT("'Raw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Input'!$B$1))),ROWS(M$4:M9))),""))</f>
        <v/>
      </c>
      <c r="N9" s="24" t="str" cm="1">
        <f t="array" aca="1" ref="N9" ca="1">_xlfn.SINGLE(IF(ROWS(N$4:N9)&lt;=COUNTIF(INDIRECT("'Raw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Input'!$B$1))),ROWS(N$4:N9))),""))</f>
        <v/>
      </c>
      <c r="O9" s="24" t="str" cm="1">
        <f t="array" aca="1" ref="O9" ca="1">_xlfn.SINGLE(IF(ROWS(O$4:O9)&lt;=COUNTIF(INDIRECT("'Raw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Input'!$B$1))),ROWS(O$4:O9))),""))</f>
        <v/>
      </c>
      <c r="P9" s="24" t="str" cm="1">
        <f t="array" aca="1" ref="P9" ca="1">_xlfn.SINGLE(IF(ROWS(P$4:P9)&lt;=COUNTIF(INDIRECT("'Raw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Input'!$B$1))),ROWS(P$4:P9))),""))</f>
        <v/>
      </c>
      <c r="Q9" s="24" t="str" cm="1">
        <f t="array" aca="1" ref="Q9" ca="1">_xlfn.SINGLE(IF(ROWS(Q$4:Q9)&lt;=COUNTIF(INDIRECT("'Raw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Input'!$B$1))),ROWS(Q$4:Q9))),""))</f>
        <v/>
      </c>
      <c r="R9" s="24" t="str" cm="1">
        <f t="array" aca="1" ref="R9" ca="1">_xlfn.SINGLE(IF(ROWS(R$4:R9)&lt;=COUNTIF(INDIRECT("'Raw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Input'!$B$1))),ROWS(R$4:R9))),""))</f>
        <v/>
      </c>
      <c r="S9" s="24" t="str" cm="1">
        <f t="array" aca="1" ref="S9" ca="1">_xlfn.SINGLE(IF(ROWS(S$4:S9)&lt;=COUNTIF(INDIRECT("'Raw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Input'!$B$1))),ROWS(S$4:S9))),""))</f>
        <v/>
      </c>
      <c r="T9" s="24" t="str" cm="1">
        <f t="array" aca="1" ref="T9" ca="1">_xlfn.SINGLE(IF(ROWS(T$4:T9)&lt;=COUNTIF(INDIRECT("'Raw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Input'!$B$1))),ROWS(T$4:T9))),""))</f>
        <v/>
      </c>
      <c r="U9" s="24" t="str" cm="1">
        <f t="array" aca="1" ref="U9" ca="1">_xlfn.SINGLE(IF(ROWS(U$4:U9)&lt;=COUNTIF(INDIRECT("'Raw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Input'!$B$1))),ROWS(U$4:U9))),""))</f>
        <v/>
      </c>
      <c r="V9" s="24" t="str" cm="1">
        <f t="array" aca="1" ref="V9" ca="1">_xlfn.SINGLE(IF(ROWS(V$4:V9)&lt;=COUNTIF(INDIRECT("'Raw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Input'!$B$1))),ROWS(V$4:V9))),""))</f>
        <v/>
      </c>
      <c r="W9" s="24" t="str" cm="1">
        <f t="array" aca="1" ref="W9" ca="1">_xlfn.SINGLE(IF(ROWS(W$4:W9)&lt;=COUNTIF(INDIRECT("'Raw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Input'!$B$1))),ROWS(W$4:W9))),""))</f>
        <v/>
      </c>
      <c r="X9" s="24" t="str" cm="1">
        <f t="array" aca="1" ref="X9" ca="1">_xlfn.SINGLE(IF(ROWS(X$4:X9)&lt;=COUNTIF(INDIRECT("'Raw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Input'!$B$1))),ROWS(X$4:X9))),""))</f>
        <v/>
      </c>
      <c r="Y9" s="24" t="str" cm="1">
        <f t="array" aca="1" ref="Y9" ca="1">_xlfn.SINGLE(IF(ROWS(Y$4:Y9)&lt;=COUNTIF(INDIRECT("'Raw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Input'!$B$1))),ROWS(Y$4:Y9))),""))</f>
        <v/>
      </c>
      <c r="Z9" s="24" t="str" cm="1">
        <f t="array" aca="1" ref="Z9" ca="1">_xlfn.SINGLE(IF(ROWS(Z$4:Z9)&lt;=COUNTIF(INDIRECT("'Raw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Input'!$B$1))),ROWS(Z$4:Z9))),""))</f>
        <v/>
      </c>
      <c r="AA9" s="24" t="str" cm="1">
        <f t="array" aca="1" ref="AA9" ca="1">_xlfn.SINGLE(IF(ROWS(AA$4:AA9)&lt;=COUNTIF(INDIRECT("'Raw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Input'!$B$1))),ROWS(AA$4:AA9))),""))</f>
        <v/>
      </c>
      <c r="AB9" s="24" t="str">
        <f t="shared" ca="1" si="0"/>
        <v/>
      </c>
    </row>
    <row r="10" spans="1:55">
      <c r="A10" s="24">
        <v>7</v>
      </c>
      <c r="B10" s="24" t="str" cm="1">
        <f t="array" aca="1" ref="B10" ca="1">_xlfn.SINGLE(IF(ROWS(B$4:B10)&lt;=COUNTIF(INDIRECT("'Raw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Input'!$B$1))),ROWS(B$4:B10))),""))</f>
        <v/>
      </c>
      <c r="C10" s="24" t="str" cm="1">
        <f t="array" aca="1" ref="C10" ca="1">_xlfn.SINGLE(IF(ROWS(C$4:C10)&lt;=COUNTIF(INDIRECT("'Raw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Input'!$B$1))),ROWS(C$4:C10))),""))</f>
        <v/>
      </c>
      <c r="D10" s="24" t="str" cm="1">
        <f t="array" aca="1" ref="D10" ca="1">_xlfn.SINGLE(IF(ROWS(D$4:D10)&lt;=COUNTIF(INDIRECT("'Raw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Input'!$B$1))),ROWS(D$4:D10))),""))</f>
        <v/>
      </c>
      <c r="E10" s="24" t="str" cm="1">
        <f t="array" aca="1" ref="E10" ca="1">_xlfn.SINGLE(IF(ROWS(E$4:E10)&lt;=COUNTIF(INDIRECT("'Raw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Input'!$B$1))),ROWS(E$4:E10))),""))</f>
        <v/>
      </c>
      <c r="F10" s="24" t="str" cm="1">
        <f t="array" aca="1" ref="F10" ca="1">_xlfn.SINGLE(IF(ROWS(F$4:F10)&lt;=COUNTIF(INDIRECT("'Raw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Input'!$B$1))),ROWS(F$4:F10))),""))</f>
        <v/>
      </c>
      <c r="G10" s="24" t="str" cm="1">
        <f t="array" aca="1" ref="G10" ca="1">_xlfn.SINGLE(IF(ROWS(G$4:G10)&lt;=COUNTIF(INDIRECT("'Raw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Input'!$B$1))),ROWS(G$4:G10))),""))</f>
        <v/>
      </c>
      <c r="H10" s="24" t="str" cm="1">
        <f t="array" aca="1" ref="H10" ca="1">_xlfn.SINGLE(IF(ROWS(H$4:H10)&lt;=COUNTIF(INDIRECT("'Raw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Input'!$B$1))),ROWS(H$4:H10))),""))</f>
        <v/>
      </c>
      <c r="I10" s="24" t="str" cm="1">
        <f t="array" aca="1" ref="I10" ca="1">_xlfn.SINGLE(IF(ROWS(I$4:I10)&lt;=COUNTIF(INDIRECT("'Raw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Input'!$B$1))),ROWS(I$4:I10))),""))</f>
        <v/>
      </c>
      <c r="J10" s="24" t="str" cm="1">
        <f t="array" aca="1" ref="J10" ca="1">_xlfn.SINGLE(IF(ROWS(J$4:J10)&lt;=COUNTIF(INDIRECT("'Raw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Input'!$B$1))),ROWS(J$4:J10))),""))</f>
        <v/>
      </c>
      <c r="K10" s="24" t="str" cm="1">
        <f t="array" aca="1" ref="K10" ca="1">_xlfn.SINGLE(IF(ROWS(K$4:K10)&lt;=COUNTIF(INDIRECT("'Raw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Input'!$B$1))),ROWS(K$4:K10))),""))</f>
        <v/>
      </c>
      <c r="L10" s="24" t="str" cm="1">
        <f t="array" aca="1" ref="L10" ca="1">_xlfn.SINGLE(IF(ROWS(L$4:L10)&lt;=COUNTIF(INDIRECT("'Raw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Input'!$B$1))),ROWS(L$4:L10))),""))</f>
        <v/>
      </c>
      <c r="M10" s="24" t="str" cm="1">
        <f t="array" aca="1" ref="M10" ca="1">_xlfn.SINGLE(IF(ROWS(M$4:M10)&lt;=COUNTIF(INDIRECT("'Raw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Input'!$B$1))),ROWS(M$4:M10))),""))</f>
        <v/>
      </c>
      <c r="N10" s="24" t="str" cm="1">
        <f t="array" aca="1" ref="N10" ca="1">_xlfn.SINGLE(IF(ROWS(N$4:N10)&lt;=COUNTIF(INDIRECT("'Raw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Input'!$B$1))),ROWS(N$4:N10))),""))</f>
        <v/>
      </c>
      <c r="O10" s="24" t="str" cm="1">
        <f t="array" aca="1" ref="O10" ca="1">_xlfn.SINGLE(IF(ROWS(O$4:O10)&lt;=COUNTIF(INDIRECT("'Raw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Input'!$B$1))),ROWS(O$4:O10))),""))</f>
        <v/>
      </c>
      <c r="P10" s="24" t="str" cm="1">
        <f t="array" aca="1" ref="P10" ca="1">_xlfn.SINGLE(IF(ROWS(P$4:P10)&lt;=COUNTIF(INDIRECT("'Raw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Input'!$B$1))),ROWS(P$4:P10))),""))</f>
        <v/>
      </c>
      <c r="Q10" s="24" t="str" cm="1">
        <f t="array" aca="1" ref="Q10" ca="1">_xlfn.SINGLE(IF(ROWS(Q$4:Q10)&lt;=COUNTIF(INDIRECT("'Raw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Input'!$B$1))),ROWS(Q$4:Q10))),""))</f>
        <v/>
      </c>
      <c r="R10" s="24" t="str" cm="1">
        <f t="array" aca="1" ref="R10" ca="1">_xlfn.SINGLE(IF(ROWS(R$4:R10)&lt;=COUNTIF(INDIRECT("'Raw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Input'!$B$1))),ROWS(R$4:R10))),""))</f>
        <v/>
      </c>
      <c r="S10" s="24" t="str" cm="1">
        <f t="array" aca="1" ref="S10" ca="1">_xlfn.SINGLE(IF(ROWS(S$4:S10)&lt;=COUNTIF(INDIRECT("'Raw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Input'!$B$1))),ROWS(S$4:S10))),""))</f>
        <v/>
      </c>
      <c r="T10" s="24" t="str" cm="1">
        <f t="array" aca="1" ref="T10" ca="1">_xlfn.SINGLE(IF(ROWS(T$4:T10)&lt;=COUNTIF(INDIRECT("'Raw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Input'!$B$1))),ROWS(T$4:T10))),""))</f>
        <v/>
      </c>
      <c r="U10" s="24" t="str" cm="1">
        <f t="array" aca="1" ref="U10" ca="1">_xlfn.SINGLE(IF(ROWS(U$4:U10)&lt;=COUNTIF(INDIRECT("'Raw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Input'!$B$1))),ROWS(U$4:U10))),""))</f>
        <v/>
      </c>
      <c r="V10" s="24" t="str" cm="1">
        <f t="array" aca="1" ref="V10" ca="1">_xlfn.SINGLE(IF(ROWS(V$4:V10)&lt;=COUNTIF(INDIRECT("'Raw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Input'!$B$1))),ROWS(V$4:V10))),""))</f>
        <v/>
      </c>
      <c r="W10" s="24" t="str" cm="1">
        <f t="array" aca="1" ref="W10" ca="1">_xlfn.SINGLE(IF(ROWS(W$4:W10)&lt;=COUNTIF(INDIRECT("'Raw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Input'!$B$1))),ROWS(W$4:W10))),""))</f>
        <v/>
      </c>
      <c r="X10" s="24" t="str" cm="1">
        <f t="array" aca="1" ref="X10" ca="1">_xlfn.SINGLE(IF(ROWS(X$4:X10)&lt;=COUNTIF(INDIRECT("'Raw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Input'!$B$1))),ROWS(X$4:X10))),""))</f>
        <v/>
      </c>
      <c r="Y10" s="24" t="str" cm="1">
        <f t="array" aca="1" ref="Y10" ca="1">_xlfn.SINGLE(IF(ROWS(Y$4:Y10)&lt;=COUNTIF(INDIRECT("'Raw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Input'!$B$1))),ROWS(Y$4:Y10))),""))</f>
        <v/>
      </c>
      <c r="Z10" s="24" t="str" cm="1">
        <f t="array" aca="1" ref="Z10" ca="1">_xlfn.SINGLE(IF(ROWS(Z$4:Z10)&lt;=COUNTIF(INDIRECT("'Raw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Input'!$B$1))),ROWS(Z$4:Z10))),""))</f>
        <v/>
      </c>
      <c r="AA10" s="24" t="str" cm="1">
        <f t="array" aca="1" ref="AA10" ca="1">_xlfn.SINGLE(IF(ROWS(AA$4:AA10)&lt;=COUNTIF(INDIRECT("'Raw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Input'!$B$1))),ROWS(AA$4:AA10))),""))</f>
        <v/>
      </c>
      <c r="AB10" s="24" t="str">
        <f t="shared" ca="1" si="0"/>
        <v/>
      </c>
    </row>
    <row r="11" spans="1:55">
      <c r="A11" s="24">
        <v>8</v>
      </c>
      <c r="B11" s="24" t="str" cm="1">
        <f t="array" aca="1" ref="B11" ca="1">_xlfn.SINGLE(IF(ROWS(B$4:B11)&lt;=COUNTIF(INDIRECT("'Raw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Input'!$B$1))),ROWS(B$4:B11))),""))</f>
        <v/>
      </c>
      <c r="C11" s="24" t="str" cm="1">
        <f t="array" aca="1" ref="C11" ca="1">_xlfn.SINGLE(IF(ROWS(C$4:C11)&lt;=COUNTIF(INDIRECT("'Raw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Input'!$B$1))),ROWS(C$4:C11))),""))</f>
        <v/>
      </c>
      <c r="D11" s="24" t="str" cm="1">
        <f t="array" aca="1" ref="D11" ca="1">_xlfn.SINGLE(IF(ROWS(D$4:D11)&lt;=COUNTIF(INDIRECT("'Raw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Input'!$B$1))),ROWS(D$4:D11))),""))</f>
        <v/>
      </c>
      <c r="E11" s="24" t="str" cm="1">
        <f t="array" aca="1" ref="E11" ca="1">_xlfn.SINGLE(IF(ROWS(E$4:E11)&lt;=COUNTIF(INDIRECT("'Raw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Input'!$B$1))),ROWS(E$4:E11))),""))</f>
        <v/>
      </c>
      <c r="F11" s="24" t="str" cm="1">
        <f t="array" aca="1" ref="F11" ca="1">_xlfn.SINGLE(IF(ROWS(F$4:F11)&lt;=COUNTIF(INDIRECT("'Raw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Input'!$B$1))),ROWS(F$4:F11))),""))</f>
        <v/>
      </c>
      <c r="G11" s="24" t="str" cm="1">
        <f t="array" aca="1" ref="G11" ca="1">_xlfn.SINGLE(IF(ROWS(G$4:G11)&lt;=COUNTIF(INDIRECT("'Raw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Input'!$B$1))),ROWS(G$4:G11))),""))</f>
        <v/>
      </c>
      <c r="H11" s="24" t="str" cm="1">
        <f t="array" aca="1" ref="H11" ca="1">_xlfn.SINGLE(IF(ROWS(H$4:H11)&lt;=COUNTIF(INDIRECT("'Raw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Input'!$B$1))),ROWS(H$4:H11))),""))</f>
        <v/>
      </c>
      <c r="I11" s="24" t="str" cm="1">
        <f t="array" aca="1" ref="I11" ca="1">_xlfn.SINGLE(IF(ROWS(I$4:I11)&lt;=COUNTIF(INDIRECT("'Raw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Input'!$B$1))),ROWS(I$4:I11))),""))</f>
        <v/>
      </c>
      <c r="J11" s="24" t="str" cm="1">
        <f t="array" aca="1" ref="J11" ca="1">_xlfn.SINGLE(IF(ROWS(J$4:J11)&lt;=COUNTIF(INDIRECT("'Raw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Input'!$B$1))),ROWS(J$4:J11))),""))</f>
        <v/>
      </c>
      <c r="K11" s="24" t="str" cm="1">
        <f t="array" aca="1" ref="K11" ca="1">_xlfn.SINGLE(IF(ROWS(K$4:K11)&lt;=COUNTIF(INDIRECT("'Raw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Input'!$B$1))),ROWS(K$4:K11))),""))</f>
        <v/>
      </c>
      <c r="L11" s="24" t="str" cm="1">
        <f t="array" aca="1" ref="L11" ca="1">_xlfn.SINGLE(IF(ROWS(L$4:L11)&lt;=COUNTIF(INDIRECT("'Raw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Input'!$B$1))),ROWS(L$4:L11))),""))</f>
        <v/>
      </c>
      <c r="M11" s="24" t="str" cm="1">
        <f t="array" aca="1" ref="M11" ca="1">_xlfn.SINGLE(IF(ROWS(M$4:M11)&lt;=COUNTIF(INDIRECT("'Raw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Input'!$B$1))),ROWS(M$4:M11))),""))</f>
        <v/>
      </c>
      <c r="N11" s="24" t="str" cm="1">
        <f t="array" aca="1" ref="N11" ca="1">_xlfn.SINGLE(IF(ROWS(N$4:N11)&lt;=COUNTIF(INDIRECT("'Raw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Input'!$B$1))),ROWS(N$4:N11))),""))</f>
        <v/>
      </c>
      <c r="O11" s="24" t="str" cm="1">
        <f t="array" aca="1" ref="O11" ca="1">_xlfn.SINGLE(IF(ROWS(O$4:O11)&lt;=COUNTIF(INDIRECT("'Raw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Input'!$B$1))),ROWS(O$4:O11))),""))</f>
        <v/>
      </c>
      <c r="P11" s="24" t="str" cm="1">
        <f t="array" aca="1" ref="P11" ca="1">_xlfn.SINGLE(IF(ROWS(P$4:P11)&lt;=COUNTIF(INDIRECT("'Raw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Input'!$B$1))),ROWS(P$4:P11))),""))</f>
        <v/>
      </c>
      <c r="Q11" s="24" t="str" cm="1">
        <f t="array" aca="1" ref="Q11" ca="1">_xlfn.SINGLE(IF(ROWS(Q$4:Q11)&lt;=COUNTIF(INDIRECT("'Raw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Input'!$B$1))),ROWS(Q$4:Q11))),""))</f>
        <v/>
      </c>
      <c r="R11" s="24" t="str" cm="1">
        <f t="array" aca="1" ref="R11" ca="1">_xlfn.SINGLE(IF(ROWS(R$4:R11)&lt;=COUNTIF(INDIRECT("'Raw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Input'!$B$1))),ROWS(R$4:R11))),""))</f>
        <v/>
      </c>
      <c r="S11" s="24" t="str" cm="1">
        <f t="array" aca="1" ref="S11" ca="1">_xlfn.SINGLE(IF(ROWS(S$4:S11)&lt;=COUNTIF(INDIRECT("'Raw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Input'!$B$1))),ROWS(S$4:S11))),""))</f>
        <v/>
      </c>
      <c r="T11" s="24" t="str" cm="1">
        <f t="array" aca="1" ref="T11" ca="1">_xlfn.SINGLE(IF(ROWS(T$4:T11)&lt;=COUNTIF(INDIRECT("'Raw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Input'!$B$1))),ROWS(T$4:T11))),""))</f>
        <v/>
      </c>
      <c r="U11" s="24" t="str" cm="1">
        <f t="array" aca="1" ref="U11" ca="1">_xlfn.SINGLE(IF(ROWS(U$4:U11)&lt;=COUNTIF(INDIRECT("'Raw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Input'!$B$1))),ROWS(U$4:U11))),""))</f>
        <v/>
      </c>
      <c r="V11" s="24" t="str" cm="1">
        <f t="array" aca="1" ref="V11" ca="1">_xlfn.SINGLE(IF(ROWS(V$4:V11)&lt;=COUNTIF(INDIRECT("'Raw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Input'!$B$1))),ROWS(V$4:V11))),""))</f>
        <v/>
      </c>
      <c r="W11" s="24" t="str" cm="1">
        <f t="array" aca="1" ref="W11" ca="1">_xlfn.SINGLE(IF(ROWS(W$4:W11)&lt;=COUNTIF(INDIRECT("'Raw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Input'!$B$1))),ROWS(W$4:W11))),""))</f>
        <v/>
      </c>
      <c r="X11" s="24" t="str" cm="1">
        <f t="array" aca="1" ref="X11" ca="1">_xlfn.SINGLE(IF(ROWS(X$4:X11)&lt;=COUNTIF(INDIRECT("'Raw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Input'!$B$1))),ROWS(X$4:X11))),""))</f>
        <v/>
      </c>
      <c r="Y11" s="24" t="str" cm="1">
        <f t="array" aca="1" ref="Y11" ca="1">_xlfn.SINGLE(IF(ROWS(Y$4:Y11)&lt;=COUNTIF(INDIRECT("'Raw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Input'!$B$1))),ROWS(Y$4:Y11))),""))</f>
        <v/>
      </c>
      <c r="Z11" s="24" t="str" cm="1">
        <f t="array" aca="1" ref="Z11" ca="1">_xlfn.SINGLE(IF(ROWS(Z$4:Z11)&lt;=COUNTIF(INDIRECT("'Raw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Input'!$B$1))),ROWS(Z$4:Z11))),""))</f>
        <v/>
      </c>
      <c r="AA11" s="24" t="str" cm="1">
        <f t="array" aca="1" ref="AA11" ca="1">_xlfn.SINGLE(IF(ROWS(AA$4:AA11)&lt;=COUNTIF(INDIRECT("'Raw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Input'!$B$1))),ROWS(AA$4:AA11))),""))</f>
        <v/>
      </c>
      <c r="AB11" s="24" t="str">
        <f t="shared" ca="1" si="0"/>
        <v/>
      </c>
    </row>
    <row r="12" spans="1:55">
      <c r="A12" s="24">
        <v>9</v>
      </c>
      <c r="B12" s="24" t="str" cm="1">
        <f t="array" aca="1" ref="B12" ca="1">_xlfn.SINGLE(IF(ROWS(B$4:B12)&lt;=COUNTIF(INDIRECT("'Raw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Input'!$B$1))),ROWS(B$4:B12))),""))</f>
        <v/>
      </c>
      <c r="C12" s="24" t="str" cm="1">
        <f t="array" aca="1" ref="C12" ca="1">_xlfn.SINGLE(IF(ROWS(C$4:C12)&lt;=COUNTIF(INDIRECT("'Raw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Input'!$B$1))),ROWS(C$4:C12))),""))</f>
        <v/>
      </c>
      <c r="D12" s="24" t="str" cm="1">
        <f t="array" aca="1" ref="D12" ca="1">_xlfn.SINGLE(IF(ROWS(D$4:D12)&lt;=COUNTIF(INDIRECT("'Raw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Input'!$B$1))),ROWS(D$4:D12))),""))</f>
        <v/>
      </c>
      <c r="E12" s="24" t="str" cm="1">
        <f t="array" aca="1" ref="E12" ca="1">_xlfn.SINGLE(IF(ROWS(E$4:E12)&lt;=COUNTIF(INDIRECT("'Raw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Input'!$B$1))),ROWS(E$4:E12))),""))</f>
        <v/>
      </c>
      <c r="F12" s="24" t="str" cm="1">
        <f t="array" aca="1" ref="F12" ca="1">_xlfn.SINGLE(IF(ROWS(F$4:F12)&lt;=COUNTIF(INDIRECT("'Raw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Input'!$B$1))),ROWS(F$4:F12))),""))</f>
        <v/>
      </c>
      <c r="G12" s="24" t="str" cm="1">
        <f t="array" aca="1" ref="G12" ca="1">_xlfn.SINGLE(IF(ROWS(G$4:G12)&lt;=COUNTIF(INDIRECT("'Raw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Input'!$B$1))),ROWS(G$4:G12))),""))</f>
        <v/>
      </c>
      <c r="H12" s="24" t="str" cm="1">
        <f t="array" aca="1" ref="H12" ca="1">_xlfn.SINGLE(IF(ROWS(H$4:H12)&lt;=COUNTIF(INDIRECT("'Raw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Input'!$B$1))),ROWS(H$4:H12))),""))</f>
        <v/>
      </c>
      <c r="I12" s="24" t="str" cm="1">
        <f t="array" aca="1" ref="I12" ca="1">_xlfn.SINGLE(IF(ROWS(I$4:I12)&lt;=COUNTIF(INDIRECT("'Raw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Input'!$B$1))),ROWS(I$4:I12))),""))</f>
        <v/>
      </c>
      <c r="J12" s="24" t="str" cm="1">
        <f t="array" aca="1" ref="J12" ca="1">_xlfn.SINGLE(IF(ROWS(J$4:J12)&lt;=COUNTIF(INDIRECT("'Raw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Input'!$B$1))),ROWS(J$4:J12))),""))</f>
        <v/>
      </c>
      <c r="K12" s="24" t="str" cm="1">
        <f t="array" aca="1" ref="K12" ca="1">_xlfn.SINGLE(IF(ROWS(K$4:K12)&lt;=COUNTIF(INDIRECT("'Raw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Input'!$B$1))),ROWS(K$4:K12))),""))</f>
        <v/>
      </c>
      <c r="L12" s="24" t="str" cm="1">
        <f t="array" aca="1" ref="L12" ca="1">_xlfn.SINGLE(IF(ROWS(L$4:L12)&lt;=COUNTIF(INDIRECT("'Raw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Input'!$B$1))),ROWS(L$4:L12))),""))</f>
        <v/>
      </c>
      <c r="M12" s="24" t="str" cm="1">
        <f t="array" aca="1" ref="M12" ca="1">_xlfn.SINGLE(IF(ROWS(M$4:M12)&lt;=COUNTIF(INDIRECT("'Raw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Input'!$B$1))),ROWS(M$4:M12))),""))</f>
        <v/>
      </c>
      <c r="N12" s="24" t="str" cm="1">
        <f t="array" aca="1" ref="N12" ca="1">_xlfn.SINGLE(IF(ROWS(N$4:N12)&lt;=COUNTIF(INDIRECT("'Raw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Input'!$B$1))),ROWS(N$4:N12))),""))</f>
        <v/>
      </c>
      <c r="O12" s="24" t="str" cm="1">
        <f t="array" aca="1" ref="O12" ca="1">_xlfn.SINGLE(IF(ROWS(O$4:O12)&lt;=COUNTIF(INDIRECT("'Raw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Input'!$B$1))),ROWS(O$4:O12))),""))</f>
        <v/>
      </c>
      <c r="P12" s="24" t="str" cm="1">
        <f t="array" aca="1" ref="P12" ca="1">_xlfn.SINGLE(IF(ROWS(P$4:P12)&lt;=COUNTIF(INDIRECT("'Raw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Input'!$B$1))),ROWS(P$4:P12))),""))</f>
        <v/>
      </c>
      <c r="Q12" s="24" t="str" cm="1">
        <f t="array" aca="1" ref="Q12" ca="1">_xlfn.SINGLE(IF(ROWS(Q$4:Q12)&lt;=COUNTIF(INDIRECT("'Raw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Input'!$B$1))),ROWS(Q$4:Q12))),""))</f>
        <v/>
      </c>
      <c r="R12" s="24" t="str" cm="1">
        <f t="array" aca="1" ref="R12" ca="1">_xlfn.SINGLE(IF(ROWS(R$4:R12)&lt;=COUNTIF(INDIRECT("'Raw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Input'!$B$1))),ROWS(R$4:R12))),""))</f>
        <v/>
      </c>
      <c r="S12" s="24" t="str" cm="1">
        <f t="array" aca="1" ref="S12" ca="1">_xlfn.SINGLE(IF(ROWS(S$4:S12)&lt;=COUNTIF(INDIRECT("'Raw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Input'!$B$1))),ROWS(S$4:S12))),""))</f>
        <v/>
      </c>
      <c r="T12" s="24" t="str" cm="1">
        <f t="array" aca="1" ref="T12" ca="1">_xlfn.SINGLE(IF(ROWS(T$4:T12)&lt;=COUNTIF(INDIRECT("'Raw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Input'!$B$1))),ROWS(T$4:T12))),""))</f>
        <v/>
      </c>
      <c r="U12" s="24" t="str" cm="1">
        <f t="array" aca="1" ref="U12" ca="1">_xlfn.SINGLE(IF(ROWS(U$4:U12)&lt;=COUNTIF(INDIRECT("'Raw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Input'!$B$1))),ROWS(U$4:U12))),""))</f>
        <v/>
      </c>
      <c r="V12" s="24" t="str" cm="1">
        <f t="array" aca="1" ref="V12" ca="1">_xlfn.SINGLE(IF(ROWS(V$4:V12)&lt;=COUNTIF(INDIRECT("'Raw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Input'!$B$1))),ROWS(V$4:V12))),""))</f>
        <v/>
      </c>
      <c r="W12" s="24" t="str" cm="1">
        <f t="array" aca="1" ref="W12" ca="1">_xlfn.SINGLE(IF(ROWS(W$4:W12)&lt;=COUNTIF(INDIRECT("'Raw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Input'!$B$1))),ROWS(W$4:W12))),""))</f>
        <v/>
      </c>
      <c r="X12" s="24" t="str" cm="1">
        <f t="array" aca="1" ref="X12" ca="1">_xlfn.SINGLE(IF(ROWS(X$4:X12)&lt;=COUNTIF(INDIRECT("'Raw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Input'!$B$1))),ROWS(X$4:X12))),""))</f>
        <v/>
      </c>
      <c r="Y12" s="24" t="str" cm="1">
        <f t="array" aca="1" ref="Y12" ca="1">_xlfn.SINGLE(IF(ROWS(Y$4:Y12)&lt;=COUNTIF(INDIRECT("'Raw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Input'!$B$1))),ROWS(Y$4:Y12))),""))</f>
        <v/>
      </c>
      <c r="Z12" s="24" t="str" cm="1">
        <f t="array" aca="1" ref="Z12" ca="1">_xlfn.SINGLE(IF(ROWS(Z$4:Z12)&lt;=COUNTIF(INDIRECT("'Raw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Input'!$B$1))),ROWS(Z$4:Z12))),""))</f>
        <v/>
      </c>
      <c r="AA12" s="24" t="str" cm="1">
        <f t="array" aca="1" ref="AA12" ca="1">_xlfn.SINGLE(IF(ROWS(AA$4:AA12)&lt;=COUNTIF(INDIRECT("'Raw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Input'!$B$1))),ROWS(AA$4:AA12))),""))</f>
        <v/>
      </c>
      <c r="AB12" s="24" t="str">
        <f t="shared" ca="1" si="0"/>
        <v/>
      </c>
    </row>
    <row r="13" spans="1:55">
      <c r="A13" s="24">
        <v>10</v>
      </c>
      <c r="B13" s="24" t="str" cm="1">
        <f t="array" aca="1" ref="B13" ca="1">_xlfn.SINGLE(IF(ROWS(B$4:B13)&lt;=COUNTIF(INDIRECT("'Raw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Input'!$B$1))),ROWS(B$4:B13))),""))</f>
        <v/>
      </c>
      <c r="C13" s="24" t="str" cm="1">
        <f t="array" aca="1" ref="C13" ca="1">_xlfn.SINGLE(IF(ROWS(C$4:C13)&lt;=COUNTIF(INDIRECT("'Raw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Input'!$B$1))),ROWS(C$4:C13))),""))</f>
        <v/>
      </c>
      <c r="D13" s="24" t="str" cm="1">
        <f t="array" aca="1" ref="D13" ca="1">_xlfn.SINGLE(IF(ROWS(D$4:D13)&lt;=COUNTIF(INDIRECT("'Raw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Input'!$B$1))),ROWS(D$4:D13))),""))</f>
        <v/>
      </c>
      <c r="E13" s="24" t="str" cm="1">
        <f t="array" aca="1" ref="E13" ca="1">_xlfn.SINGLE(IF(ROWS(E$4:E13)&lt;=COUNTIF(INDIRECT("'Raw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Input'!$B$1))),ROWS(E$4:E13))),""))</f>
        <v/>
      </c>
      <c r="F13" s="24" t="str" cm="1">
        <f t="array" aca="1" ref="F13" ca="1">_xlfn.SINGLE(IF(ROWS(F$4:F13)&lt;=COUNTIF(INDIRECT("'Raw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Input'!$B$1))),ROWS(F$4:F13))),""))</f>
        <v/>
      </c>
      <c r="G13" s="24" t="str" cm="1">
        <f t="array" aca="1" ref="G13" ca="1">_xlfn.SINGLE(IF(ROWS(G$4:G13)&lt;=COUNTIF(INDIRECT("'Raw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Input'!$B$1))),ROWS(G$4:G13))),""))</f>
        <v/>
      </c>
      <c r="H13" s="24" t="str" cm="1">
        <f t="array" aca="1" ref="H13" ca="1">_xlfn.SINGLE(IF(ROWS(H$4:H13)&lt;=COUNTIF(INDIRECT("'Raw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Input'!$B$1))),ROWS(H$4:H13))),""))</f>
        <v/>
      </c>
      <c r="I13" s="24" t="str" cm="1">
        <f t="array" aca="1" ref="I13" ca="1">_xlfn.SINGLE(IF(ROWS(I$4:I13)&lt;=COUNTIF(INDIRECT("'Raw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Input'!$B$1))),ROWS(I$4:I13))),""))</f>
        <v/>
      </c>
      <c r="J13" s="24" t="str" cm="1">
        <f t="array" aca="1" ref="J13" ca="1">_xlfn.SINGLE(IF(ROWS(J$4:J13)&lt;=COUNTIF(INDIRECT("'Raw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Input'!$B$1))),ROWS(J$4:J13))),""))</f>
        <v/>
      </c>
      <c r="K13" s="24" t="str" cm="1">
        <f t="array" aca="1" ref="K13" ca="1">_xlfn.SINGLE(IF(ROWS(K$4:K13)&lt;=COUNTIF(INDIRECT("'Raw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Input'!$B$1))),ROWS(K$4:K13))),""))</f>
        <v/>
      </c>
      <c r="L13" s="24" t="str" cm="1">
        <f t="array" aca="1" ref="L13" ca="1">_xlfn.SINGLE(IF(ROWS(L$4:L13)&lt;=COUNTIF(INDIRECT("'Raw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Input'!$B$1))),ROWS(L$4:L13))),""))</f>
        <v/>
      </c>
      <c r="M13" s="24" t="str" cm="1">
        <f t="array" aca="1" ref="M13" ca="1">_xlfn.SINGLE(IF(ROWS(M$4:M13)&lt;=COUNTIF(INDIRECT("'Raw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Input'!$B$1))),ROWS(M$4:M13))),""))</f>
        <v/>
      </c>
      <c r="N13" s="24" t="str" cm="1">
        <f t="array" aca="1" ref="N13" ca="1">_xlfn.SINGLE(IF(ROWS(N$4:N13)&lt;=COUNTIF(INDIRECT("'Raw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Input'!$B$1))),ROWS(N$4:N13))),""))</f>
        <v/>
      </c>
      <c r="O13" s="24" t="str" cm="1">
        <f t="array" aca="1" ref="O13" ca="1">_xlfn.SINGLE(IF(ROWS(O$4:O13)&lt;=COUNTIF(INDIRECT("'Raw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Input'!$B$1))),ROWS(O$4:O13))),""))</f>
        <v/>
      </c>
      <c r="P13" s="24" t="str" cm="1">
        <f t="array" aca="1" ref="P13" ca="1">_xlfn.SINGLE(IF(ROWS(P$4:P13)&lt;=COUNTIF(INDIRECT("'Raw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Input'!$B$1))),ROWS(P$4:P13))),""))</f>
        <v/>
      </c>
      <c r="Q13" s="24" t="str" cm="1">
        <f t="array" aca="1" ref="Q13" ca="1">_xlfn.SINGLE(IF(ROWS(Q$4:Q13)&lt;=COUNTIF(INDIRECT("'Raw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Input'!$B$1))),ROWS(Q$4:Q13))),""))</f>
        <v/>
      </c>
      <c r="R13" s="24" t="str" cm="1">
        <f t="array" aca="1" ref="R13" ca="1">_xlfn.SINGLE(IF(ROWS(R$4:R13)&lt;=COUNTIF(INDIRECT("'Raw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Input'!$B$1))),ROWS(R$4:R13))),""))</f>
        <v/>
      </c>
      <c r="S13" s="24" t="str" cm="1">
        <f t="array" aca="1" ref="S13" ca="1">_xlfn.SINGLE(IF(ROWS(S$4:S13)&lt;=COUNTIF(INDIRECT("'Raw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Input'!$B$1))),ROWS(S$4:S13))),""))</f>
        <v/>
      </c>
      <c r="T13" s="24" t="str" cm="1">
        <f t="array" aca="1" ref="T13" ca="1">_xlfn.SINGLE(IF(ROWS(T$4:T13)&lt;=COUNTIF(INDIRECT("'Raw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Input'!$B$1))),ROWS(T$4:T13))),""))</f>
        <v/>
      </c>
      <c r="U13" s="24" t="str" cm="1">
        <f t="array" aca="1" ref="U13" ca="1">_xlfn.SINGLE(IF(ROWS(U$4:U13)&lt;=COUNTIF(INDIRECT("'Raw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Input'!$B$1))),ROWS(U$4:U13))),""))</f>
        <v/>
      </c>
      <c r="V13" s="24" t="str" cm="1">
        <f t="array" aca="1" ref="V13" ca="1">_xlfn.SINGLE(IF(ROWS(V$4:V13)&lt;=COUNTIF(INDIRECT("'Raw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Input'!$B$1))),ROWS(V$4:V13))),""))</f>
        <v/>
      </c>
      <c r="W13" s="24" t="str" cm="1">
        <f t="array" aca="1" ref="W13" ca="1">_xlfn.SINGLE(IF(ROWS(W$4:W13)&lt;=COUNTIF(INDIRECT("'Raw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Input'!$B$1))),ROWS(W$4:W13))),""))</f>
        <v/>
      </c>
      <c r="X13" s="24" t="str" cm="1">
        <f t="array" aca="1" ref="X13" ca="1">_xlfn.SINGLE(IF(ROWS(X$4:X13)&lt;=COUNTIF(INDIRECT("'Raw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Input'!$B$1))),ROWS(X$4:X13))),""))</f>
        <v/>
      </c>
      <c r="Y13" s="24" t="str" cm="1">
        <f t="array" aca="1" ref="Y13" ca="1">_xlfn.SINGLE(IF(ROWS(Y$4:Y13)&lt;=COUNTIF(INDIRECT("'Raw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Input'!$B$1))),ROWS(Y$4:Y13))),""))</f>
        <v/>
      </c>
      <c r="Z13" s="24" t="str" cm="1">
        <f t="array" aca="1" ref="Z13" ca="1">_xlfn.SINGLE(IF(ROWS(Z$4:Z13)&lt;=COUNTIF(INDIRECT("'Raw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Input'!$B$1))),ROWS(Z$4:Z13))),""))</f>
        <v/>
      </c>
      <c r="AA13" s="24" t="str" cm="1">
        <f t="array" aca="1" ref="AA13" ca="1">_xlfn.SINGLE(IF(ROWS(AA$4:AA13)&lt;=COUNTIF(INDIRECT("'Raw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Input'!$B$1))),ROWS(AA$4:AA13))),""))</f>
        <v/>
      </c>
      <c r="AB13" s="24" t="str">
        <f t="shared" ca="1" si="0"/>
        <v/>
      </c>
    </row>
    <row r="14" spans="1:55">
      <c r="A14" s="24">
        <v>11</v>
      </c>
      <c r="B14" s="24" t="str" cm="1">
        <f t="array" aca="1" ref="B14" ca="1">_xlfn.SINGLE(IF(ROWS(B$4:B14)&lt;=COUNTIF(INDIRECT("'Raw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Input'!$B$1))),ROWS(B$4:B14))),""))</f>
        <v/>
      </c>
      <c r="C14" s="24" t="str" cm="1">
        <f t="array" aca="1" ref="C14" ca="1">_xlfn.SINGLE(IF(ROWS(C$4:C14)&lt;=COUNTIF(INDIRECT("'Raw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Input'!$B$1))),ROWS(C$4:C14))),""))</f>
        <v/>
      </c>
      <c r="D14" s="24" t="str" cm="1">
        <f t="array" aca="1" ref="D14" ca="1">_xlfn.SINGLE(IF(ROWS(D$4:D14)&lt;=COUNTIF(INDIRECT("'Raw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Input'!$B$1))),ROWS(D$4:D14))),""))</f>
        <v/>
      </c>
      <c r="E14" s="24" t="str" cm="1">
        <f t="array" aca="1" ref="E14" ca="1">_xlfn.SINGLE(IF(ROWS(E$4:E14)&lt;=COUNTIF(INDIRECT("'Raw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Input'!$B$1))),ROWS(E$4:E14))),""))</f>
        <v/>
      </c>
      <c r="F14" s="24" t="str" cm="1">
        <f t="array" aca="1" ref="F14" ca="1">_xlfn.SINGLE(IF(ROWS(F$4:F14)&lt;=COUNTIF(INDIRECT("'Raw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Input'!$B$1))),ROWS(F$4:F14))),""))</f>
        <v/>
      </c>
      <c r="G14" s="24" t="str" cm="1">
        <f t="array" aca="1" ref="G14" ca="1">_xlfn.SINGLE(IF(ROWS(G$4:G14)&lt;=COUNTIF(INDIRECT("'Raw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Input'!$B$1))),ROWS(G$4:G14))),""))</f>
        <v/>
      </c>
      <c r="H14" s="24" t="str" cm="1">
        <f t="array" aca="1" ref="H14" ca="1">_xlfn.SINGLE(IF(ROWS(H$4:H14)&lt;=COUNTIF(INDIRECT("'Raw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Input'!$B$1))),ROWS(H$4:H14))),""))</f>
        <v/>
      </c>
      <c r="I14" s="24" t="str" cm="1">
        <f t="array" aca="1" ref="I14" ca="1">_xlfn.SINGLE(IF(ROWS(I$4:I14)&lt;=COUNTIF(INDIRECT("'Raw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Input'!$B$1))),ROWS(I$4:I14))),""))</f>
        <v/>
      </c>
      <c r="J14" s="24" t="str" cm="1">
        <f t="array" aca="1" ref="J14" ca="1">_xlfn.SINGLE(IF(ROWS(J$4:J14)&lt;=COUNTIF(INDIRECT("'Raw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Input'!$B$1))),ROWS(J$4:J14))),""))</f>
        <v/>
      </c>
      <c r="K14" s="24" t="str" cm="1">
        <f t="array" aca="1" ref="K14" ca="1">_xlfn.SINGLE(IF(ROWS(K$4:K14)&lt;=COUNTIF(INDIRECT("'Raw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Input'!$B$1))),ROWS(K$4:K14))),""))</f>
        <v/>
      </c>
      <c r="L14" s="24" t="str" cm="1">
        <f t="array" aca="1" ref="L14" ca="1">_xlfn.SINGLE(IF(ROWS(L$4:L14)&lt;=COUNTIF(INDIRECT("'Raw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Input'!$B$1))),ROWS(L$4:L14))),""))</f>
        <v/>
      </c>
      <c r="M14" s="24" t="str" cm="1">
        <f t="array" aca="1" ref="M14" ca="1">_xlfn.SINGLE(IF(ROWS(M$4:M14)&lt;=COUNTIF(INDIRECT("'Raw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Input'!$B$1))),ROWS(M$4:M14))),""))</f>
        <v/>
      </c>
      <c r="N14" s="24" t="str" cm="1">
        <f t="array" aca="1" ref="N14" ca="1">_xlfn.SINGLE(IF(ROWS(N$4:N14)&lt;=COUNTIF(INDIRECT("'Raw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Input'!$B$1))),ROWS(N$4:N14))),""))</f>
        <v/>
      </c>
      <c r="O14" s="24" t="str" cm="1">
        <f t="array" aca="1" ref="O14" ca="1">_xlfn.SINGLE(IF(ROWS(O$4:O14)&lt;=COUNTIF(INDIRECT("'Raw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Input'!$B$1))),ROWS(O$4:O14))),""))</f>
        <v/>
      </c>
      <c r="P14" s="24" t="str" cm="1">
        <f t="array" aca="1" ref="P14" ca="1">_xlfn.SINGLE(IF(ROWS(P$4:P14)&lt;=COUNTIF(INDIRECT("'Raw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Input'!$B$1))),ROWS(P$4:P14))),""))</f>
        <v/>
      </c>
      <c r="Q14" s="24" t="str" cm="1">
        <f t="array" aca="1" ref="Q14" ca="1">_xlfn.SINGLE(IF(ROWS(Q$4:Q14)&lt;=COUNTIF(INDIRECT("'Raw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Input'!$B$1))),ROWS(Q$4:Q14))),""))</f>
        <v/>
      </c>
      <c r="R14" s="24" t="str" cm="1">
        <f t="array" aca="1" ref="R14" ca="1">_xlfn.SINGLE(IF(ROWS(R$4:R14)&lt;=COUNTIF(INDIRECT("'Raw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Input'!$B$1))),ROWS(R$4:R14))),""))</f>
        <v/>
      </c>
      <c r="S14" s="24" t="str" cm="1">
        <f t="array" aca="1" ref="S14" ca="1">_xlfn.SINGLE(IF(ROWS(S$4:S14)&lt;=COUNTIF(INDIRECT("'Raw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Input'!$B$1))),ROWS(S$4:S14))),""))</f>
        <v/>
      </c>
      <c r="T14" s="24" t="str" cm="1">
        <f t="array" aca="1" ref="T14" ca="1">_xlfn.SINGLE(IF(ROWS(T$4:T14)&lt;=COUNTIF(INDIRECT("'Raw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Input'!$B$1))),ROWS(T$4:T14))),""))</f>
        <v/>
      </c>
      <c r="U14" s="24" t="str" cm="1">
        <f t="array" aca="1" ref="U14" ca="1">_xlfn.SINGLE(IF(ROWS(U$4:U14)&lt;=COUNTIF(INDIRECT("'Raw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Input'!$B$1))),ROWS(U$4:U14))),""))</f>
        <v/>
      </c>
      <c r="V14" s="24" t="str" cm="1">
        <f t="array" aca="1" ref="V14" ca="1">_xlfn.SINGLE(IF(ROWS(V$4:V14)&lt;=COUNTIF(INDIRECT("'Raw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Input'!$B$1))),ROWS(V$4:V14))),""))</f>
        <v/>
      </c>
      <c r="W14" s="24" t="str" cm="1">
        <f t="array" aca="1" ref="W14" ca="1">_xlfn.SINGLE(IF(ROWS(W$4:W14)&lt;=COUNTIF(INDIRECT("'Raw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Input'!$B$1))),ROWS(W$4:W14))),""))</f>
        <v/>
      </c>
      <c r="X14" s="24" t="str" cm="1">
        <f t="array" aca="1" ref="X14" ca="1">_xlfn.SINGLE(IF(ROWS(X$4:X14)&lt;=COUNTIF(INDIRECT("'Raw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Input'!$B$1))),ROWS(X$4:X14))),""))</f>
        <v/>
      </c>
      <c r="Y14" s="24" t="str" cm="1">
        <f t="array" aca="1" ref="Y14" ca="1">_xlfn.SINGLE(IF(ROWS(Y$4:Y14)&lt;=COUNTIF(INDIRECT("'Raw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Input'!$B$1))),ROWS(Y$4:Y14))),""))</f>
        <v/>
      </c>
      <c r="Z14" s="24" t="str" cm="1">
        <f t="array" aca="1" ref="Z14" ca="1">_xlfn.SINGLE(IF(ROWS(Z$4:Z14)&lt;=COUNTIF(INDIRECT("'Raw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Input'!$B$1))),ROWS(Z$4:Z14))),""))</f>
        <v/>
      </c>
      <c r="AA14" s="24" t="str" cm="1">
        <f t="array" aca="1" ref="AA14" ca="1">_xlfn.SINGLE(IF(ROWS(AA$4:AA14)&lt;=COUNTIF(INDIRECT("'Raw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Input'!$B$1))),ROWS(AA$4:AA14))),""))</f>
        <v/>
      </c>
      <c r="AB14" s="24" t="str">
        <f t="shared" ca="1" si="0"/>
        <v/>
      </c>
    </row>
    <row r="15" spans="1:55">
      <c r="A15" s="24">
        <v>12</v>
      </c>
      <c r="B15" s="24" t="str" cm="1">
        <f t="array" aca="1" ref="B15" ca="1">_xlfn.SINGLE(IF(ROWS(B$4:B15)&lt;=COUNTIF(INDIRECT("'Raw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Input'!$B$1))),ROWS(B$4:B15))),""))</f>
        <v/>
      </c>
      <c r="C15" s="24" t="str" cm="1">
        <f t="array" aca="1" ref="C15" ca="1">_xlfn.SINGLE(IF(ROWS(C$4:C15)&lt;=COUNTIF(INDIRECT("'Raw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Input'!$B$1))),ROWS(C$4:C15))),""))</f>
        <v/>
      </c>
      <c r="D15" s="24" t="str" cm="1">
        <f t="array" aca="1" ref="D15" ca="1">_xlfn.SINGLE(IF(ROWS(D$4:D15)&lt;=COUNTIF(INDIRECT("'Raw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Input'!$B$1))),ROWS(D$4:D15))),""))</f>
        <v/>
      </c>
      <c r="E15" s="24" t="str" cm="1">
        <f t="array" aca="1" ref="E15" ca="1">_xlfn.SINGLE(IF(ROWS(E$4:E15)&lt;=COUNTIF(INDIRECT("'Raw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Input'!$B$1))),ROWS(E$4:E15))),""))</f>
        <v/>
      </c>
      <c r="F15" s="24" t="str" cm="1">
        <f t="array" aca="1" ref="F15" ca="1">_xlfn.SINGLE(IF(ROWS(F$4:F15)&lt;=COUNTIF(INDIRECT("'Raw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Input'!$B$1))),ROWS(F$4:F15))),""))</f>
        <v/>
      </c>
      <c r="G15" s="24" t="str" cm="1">
        <f t="array" aca="1" ref="G15" ca="1">_xlfn.SINGLE(IF(ROWS(G$4:G15)&lt;=COUNTIF(INDIRECT("'Raw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Input'!$B$1))),ROWS(G$4:G15))),""))</f>
        <v/>
      </c>
      <c r="H15" s="24" t="str" cm="1">
        <f t="array" aca="1" ref="H15" ca="1">_xlfn.SINGLE(IF(ROWS(H$4:H15)&lt;=COUNTIF(INDIRECT("'Raw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Input'!$B$1))),ROWS(H$4:H15))),""))</f>
        <v/>
      </c>
      <c r="I15" s="24" t="str" cm="1">
        <f t="array" aca="1" ref="I15" ca="1">_xlfn.SINGLE(IF(ROWS(I$4:I15)&lt;=COUNTIF(INDIRECT("'Raw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Input'!$B$1))),ROWS(I$4:I15))),""))</f>
        <v/>
      </c>
      <c r="J15" s="24" t="str" cm="1">
        <f t="array" aca="1" ref="J15" ca="1">_xlfn.SINGLE(IF(ROWS(J$4:J15)&lt;=COUNTIF(INDIRECT("'Raw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Input'!$B$1))),ROWS(J$4:J15))),""))</f>
        <v/>
      </c>
      <c r="K15" s="24" t="str" cm="1">
        <f t="array" aca="1" ref="K15" ca="1">_xlfn.SINGLE(IF(ROWS(K$4:K15)&lt;=COUNTIF(INDIRECT("'Raw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Input'!$B$1))),ROWS(K$4:K15))),""))</f>
        <v/>
      </c>
      <c r="L15" s="24" t="str" cm="1">
        <f t="array" aca="1" ref="L15" ca="1">_xlfn.SINGLE(IF(ROWS(L$4:L15)&lt;=COUNTIF(INDIRECT("'Raw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Input'!$B$1))),ROWS(L$4:L15))),""))</f>
        <v/>
      </c>
      <c r="M15" s="24" t="str" cm="1">
        <f t="array" aca="1" ref="M15" ca="1">_xlfn.SINGLE(IF(ROWS(M$4:M15)&lt;=COUNTIF(INDIRECT("'Raw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Input'!$B$1))),ROWS(M$4:M15))),""))</f>
        <v/>
      </c>
      <c r="N15" s="24" t="str" cm="1">
        <f t="array" aca="1" ref="N15" ca="1">_xlfn.SINGLE(IF(ROWS(N$4:N15)&lt;=COUNTIF(INDIRECT("'Raw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Input'!$B$1))),ROWS(N$4:N15))),""))</f>
        <v/>
      </c>
      <c r="O15" s="24" t="str" cm="1">
        <f t="array" aca="1" ref="O15" ca="1">_xlfn.SINGLE(IF(ROWS(O$4:O15)&lt;=COUNTIF(INDIRECT("'Raw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Input'!$B$1))),ROWS(O$4:O15))),""))</f>
        <v/>
      </c>
      <c r="P15" s="24" t="str" cm="1">
        <f t="array" aca="1" ref="P15" ca="1">_xlfn.SINGLE(IF(ROWS(P$4:P15)&lt;=COUNTIF(INDIRECT("'Raw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Input'!$B$1))),ROWS(P$4:P15))),""))</f>
        <v/>
      </c>
      <c r="Q15" s="24" t="str" cm="1">
        <f t="array" aca="1" ref="Q15" ca="1">_xlfn.SINGLE(IF(ROWS(Q$4:Q15)&lt;=COUNTIF(INDIRECT("'Raw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Input'!$B$1))),ROWS(Q$4:Q15))),""))</f>
        <v/>
      </c>
      <c r="R15" s="24" t="str" cm="1">
        <f t="array" aca="1" ref="R15" ca="1">_xlfn.SINGLE(IF(ROWS(R$4:R15)&lt;=COUNTIF(INDIRECT("'Raw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Input'!$B$1))),ROWS(R$4:R15))),""))</f>
        <v/>
      </c>
      <c r="S15" s="24" t="str" cm="1">
        <f t="array" aca="1" ref="S15" ca="1">_xlfn.SINGLE(IF(ROWS(S$4:S15)&lt;=COUNTIF(INDIRECT("'Raw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Input'!$B$1))),ROWS(S$4:S15))),""))</f>
        <v/>
      </c>
      <c r="T15" s="24" t="str" cm="1">
        <f t="array" aca="1" ref="T15" ca="1">_xlfn.SINGLE(IF(ROWS(T$4:T15)&lt;=COUNTIF(INDIRECT("'Raw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Input'!$B$1))),ROWS(T$4:T15))),""))</f>
        <v/>
      </c>
      <c r="U15" s="24" t="str" cm="1">
        <f t="array" aca="1" ref="U15" ca="1">_xlfn.SINGLE(IF(ROWS(U$4:U15)&lt;=COUNTIF(INDIRECT("'Raw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Input'!$B$1))),ROWS(U$4:U15))),""))</f>
        <v/>
      </c>
      <c r="V15" s="24" t="str" cm="1">
        <f t="array" aca="1" ref="V15" ca="1">_xlfn.SINGLE(IF(ROWS(V$4:V15)&lt;=COUNTIF(INDIRECT("'Raw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Input'!$B$1))),ROWS(V$4:V15))),""))</f>
        <v/>
      </c>
      <c r="W15" s="24" t="str" cm="1">
        <f t="array" aca="1" ref="W15" ca="1">_xlfn.SINGLE(IF(ROWS(W$4:W15)&lt;=COUNTIF(INDIRECT("'Raw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Input'!$B$1))),ROWS(W$4:W15))),""))</f>
        <v/>
      </c>
      <c r="X15" s="24" t="str" cm="1">
        <f t="array" aca="1" ref="X15" ca="1">_xlfn.SINGLE(IF(ROWS(X$4:X15)&lt;=COUNTIF(INDIRECT("'Raw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Input'!$B$1))),ROWS(X$4:X15))),""))</f>
        <v/>
      </c>
      <c r="Y15" s="24" t="str" cm="1">
        <f t="array" aca="1" ref="Y15" ca="1">_xlfn.SINGLE(IF(ROWS(Y$4:Y15)&lt;=COUNTIF(INDIRECT("'Raw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Input'!$B$1))),ROWS(Y$4:Y15))),""))</f>
        <v/>
      </c>
      <c r="Z15" s="24" t="str" cm="1">
        <f t="array" aca="1" ref="Z15" ca="1">_xlfn.SINGLE(IF(ROWS(Z$4:Z15)&lt;=COUNTIF(INDIRECT("'Raw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Input'!$B$1))),ROWS(Z$4:Z15))),""))</f>
        <v/>
      </c>
      <c r="AA15" s="24" t="str" cm="1">
        <f t="array" aca="1" ref="AA15" ca="1">_xlfn.SINGLE(IF(ROWS(AA$4:AA15)&lt;=COUNTIF(INDIRECT("'Raw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Input'!$B$1))),ROWS(AA$4:AA15))),""))</f>
        <v/>
      </c>
      <c r="AB15" s="24" t="str">
        <f t="shared" ca="1" si="0"/>
        <v/>
      </c>
    </row>
    <row r="16" spans="1:55">
      <c r="A16" s="66" t="s">
        <v>102</v>
      </c>
      <c r="B16" s="66"/>
      <c r="C16" s="66">
        <f ca="1">SUM(C4:C15)</f>
        <v>0</v>
      </c>
      <c r="D16" s="66">
        <f t="shared" ref="D16:AB16" ca="1" si="1">SUM(D4:D15)</f>
        <v>0</v>
      </c>
      <c r="E16" s="66">
        <f t="shared" ca="1" si="1"/>
        <v>0</v>
      </c>
      <c r="F16" s="66">
        <f t="shared" ca="1" si="1"/>
        <v>0</v>
      </c>
      <c r="G16" s="66">
        <f t="shared" ca="1" si="1"/>
        <v>0</v>
      </c>
      <c r="H16" s="66">
        <f t="shared" ca="1" si="1"/>
        <v>0</v>
      </c>
      <c r="I16" s="66">
        <f t="shared" ca="1" si="1"/>
        <v>0</v>
      </c>
      <c r="J16" s="66">
        <f t="shared" ca="1" si="1"/>
        <v>0</v>
      </c>
      <c r="K16" s="66">
        <f t="shared" ca="1" si="1"/>
        <v>0</v>
      </c>
      <c r="L16" s="66">
        <f t="shared" ca="1" si="1"/>
        <v>0</v>
      </c>
      <c r="M16" s="66">
        <f t="shared" ca="1" si="1"/>
        <v>0</v>
      </c>
      <c r="N16" s="66">
        <f t="shared" ca="1" si="1"/>
        <v>0</v>
      </c>
      <c r="O16" s="66">
        <f t="shared" ca="1" si="1"/>
        <v>0</v>
      </c>
      <c r="P16" s="66">
        <f t="shared" ca="1" si="1"/>
        <v>0</v>
      </c>
      <c r="Q16" s="66">
        <f t="shared" ca="1" si="1"/>
        <v>0</v>
      </c>
      <c r="R16" s="66">
        <f t="shared" ca="1" si="1"/>
        <v>0</v>
      </c>
      <c r="S16" s="66">
        <f t="shared" ca="1" si="1"/>
        <v>0</v>
      </c>
      <c r="T16" s="66">
        <f t="shared" ca="1" si="1"/>
        <v>0</v>
      </c>
      <c r="U16" s="66">
        <f t="shared" ca="1" si="1"/>
        <v>0</v>
      </c>
      <c r="V16" s="66">
        <f ca="1">SUM(V4:V15)</f>
        <v>0</v>
      </c>
      <c r="W16" s="66">
        <f t="shared" ca="1" si="1"/>
        <v>0</v>
      </c>
      <c r="X16" s="66">
        <f t="shared" ca="1" si="1"/>
        <v>0</v>
      </c>
      <c r="Y16" s="66">
        <f t="shared" ca="1" si="1"/>
        <v>0</v>
      </c>
      <c r="Z16" s="66">
        <f t="shared" ca="1" si="1"/>
        <v>0</v>
      </c>
      <c r="AA16" s="66">
        <f t="shared" ca="1" si="1"/>
        <v>0</v>
      </c>
      <c r="AB16" s="66">
        <f t="shared" ca="1" si="1"/>
        <v>0</v>
      </c>
      <c r="AD16" s="66"/>
      <c r="AE16" s="66"/>
      <c r="AF16" s="66"/>
      <c r="AG16" s="66"/>
      <c r="AH16" s="66"/>
      <c r="AX16" s="66"/>
      <c r="AY16" s="66"/>
      <c r="AZ16" s="66"/>
      <c r="BA16" s="66"/>
      <c r="BB16" s="66"/>
      <c r="BC16" s="66"/>
    </row>
    <row r="18" spans="1:30" ht="15.6">
      <c r="A18" s="45" t="s">
        <v>103</v>
      </c>
      <c r="D18" s="45"/>
      <c r="J18" s="45"/>
      <c r="O18" s="45"/>
      <c r="U18" s="45"/>
    </row>
    <row r="19" spans="1:30" ht="15.6">
      <c r="A19" s="24">
        <f ca="1">COUNT(B4:B15)</f>
        <v>0</v>
      </c>
      <c r="D19" s="45"/>
      <c r="J19" s="45"/>
      <c r="U19" s="45"/>
    </row>
    <row r="20" spans="1:30" ht="15.6">
      <c r="A20" s="51" t="s">
        <v>76</v>
      </c>
      <c r="D20" s="106" t="s">
        <v>75</v>
      </c>
      <c r="E20" s="106"/>
      <c r="F20" s="107">
        <f ca="1">IFERROR(MEDIAN(AB4:AB15),0)</f>
        <v>0</v>
      </c>
      <c r="H20" s="45" t="s">
        <v>104</v>
      </c>
      <c r="I20" s="24">
        <f ca="1">IFERROR(MEDIAN(H21:H32),0)</f>
        <v>0</v>
      </c>
      <c r="J20" s="45"/>
      <c r="K20" s="45" t="s">
        <v>105</v>
      </c>
      <c r="L20" s="45" t="s">
        <v>106</v>
      </c>
      <c r="N20" s="45" t="s">
        <v>107</v>
      </c>
      <c r="U20" s="45" t="s">
        <v>108</v>
      </c>
      <c r="X20" s="45" t="s">
        <v>109</v>
      </c>
      <c r="AA20" s="45" t="s">
        <v>110</v>
      </c>
      <c r="AC20" s="45" t="s">
        <v>111</v>
      </c>
      <c r="AD20" s="45" t="s">
        <v>112</v>
      </c>
    </row>
    <row r="21" spans="1:30" ht="15.6">
      <c r="A21" s="67" t="s">
        <v>28</v>
      </c>
      <c r="B21" s="81">
        <f ca="1">ROUND(IFERROR(C16/A19, 0),2)</f>
        <v>0</v>
      </c>
      <c r="D21" s="106"/>
      <c r="E21" s="106"/>
      <c r="F21" s="107"/>
      <c r="H21" s="45" t="str">
        <f ca="1">IF(L4=1,"",L21)</f>
        <v/>
      </c>
      <c r="I21" s="45"/>
      <c r="J21" s="45"/>
      <c r="K21" s="24" t="str">
        <f ca="1">IF(B4="","",SUM(IF(C4="",0,C4)*3,SUM(IF(D4="",0,D4)*3,SUM(IF(E4="",0,E4)*4,SUM(IF(E4="",0,F4)*6,SUM(IF(E4="",0,G4)*7,SUM(IF(E4="",0,H4)*4,SUM(IF(E4="",0,I4)*6))))))))</f>
        <v/>
      </c>
      <c r="L21" s="24" t="str">
        <f ca="1">IF(B4="","",SUM(IF(M4="",0,M4)*2,SUM(IF(N4="",0,N4)*3,SUM(IF(O4="",0,O4)*4,SUM(IF(P4="",0,P4)*5,SUM(IF(Q4="",0,Q4)*4,SUM(IF(R4="",0,R4)*6)))))))</f>
        <v/>
      </c>
      <c r="M21" s="45"/>
      <c r="N21" t="str" cm="1">
        <f t="array" aca="1" ref="N21" ca="1">_xlfn.SINGLE(IF(COLUMNS($N21:N21)&lt;=COUNTIF(INDIRECT("'Raw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Input'!$B$3)),COLUMNS($N21:N21))),""))</f>
        <v>Int</v>
      </c>
      <c r="O21" t="str" cm="1">
        <f t="array" aca="1" ref="O21" ca="1">_xlfn.SINGLE(IF(COLUMNS($N21:O21)&lt;=COUNTIF(INDIRECT("'Raw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Input'!$B$3)),COLUMNS($N21:O21))),""))</f>
        <v/>
      </c>
      <c r="P21" t="str" cm="1">
        <f t="array" aca="1" ref="P21" ca="1">_xlfn.SINGLE(IF(COLUMNS($N21:P21)&lt;=COUNTIF(INDIRECT("'Raw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Input'!$B$3)),COLUMNS($N21:P21))),""))</f>
        <v/>
      </c>
      <c r="Q21" t="str" cm="1">
        <f t="array" aca="1" ref="Q21" ca="1">_xlfn.SINGLE(IF(COLUMNS($N21:Q21)&lt;=COUNTIF(INDIRECT("'Raw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Input'!$B$3)),COLUMNS($N21:Q21))),""))</f>
        <v/>
      </c>
      <c r="R21" t="str" cm="1">
        <f t="array" aca="1" ref="R21" ca="1">_xlfn.SINGLE(IF(COLUMNS($N21:R21)&lt;=COUNTIF(INDIRECT("'Raw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Input'!$B$3)),COLUMNS($N21:R21))),""))</f>
        <v/>
      </c>
      <c r="S21" t="str" cm="1">
        <f t="array" aca="1" ref="S21" ca="1">_xlfn.SINGLE(IF(COLUMNS($N21:S21)&lt;=COUNTIF(INDIRECT("'Raw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Input'!$B$3)),COLUMNS($N21:S21))),""))</f>
        <v/>
      </c>
      <c r="U21" s="24" t="str">
        <f ca="1">IF(AND(NOT(N21=$A$1),Y4=N34),N21,IF(AND(NOT(O21=$A$1),Y4=O34),O21,IF(AND(NOT(P21=$A$1),Y4=P34),P21,IF(AND(NOT(Q21=$A$1),Y4=Q34),Q21,IF(AND(NOT(R21=$A$1),Y4=R34),R21,IF(AND(NOT(S21=$A$1),Y4=S34),S21,""))))))</f>
        <v/>
      </c>
      <c r="V21" s="24" t="str">
        <f ca="1">IF(AND(NOT(OR(O21=$A$1,O21=U21)),Y4=O34),O21,IF(AND(NOT(OR(P21=$A$1,P21=U21)),Y4=P34),P21,IF(AND(NOT(OR(Q21=$A$1,Q21,U21)),Y4=Q34),Q21,IF(AND(NOT(OR(R21=$A$1,R21=U21)),Y4=R34),R21,IF(AND(NOT(OR(S21=$A$1,S21=U21)),Y4=S34),S21,"")))))</f>
        <v/>
      </c>
      <c r="X21" s="24" t="str" cm="1">
        <f t="array" aca="1" ref="X21" ca="1">IFERROR(INDIRECT("'"&amp;U21&amp;"'!T"&amp;MATCH(B4,INDIRECT("'"&amp;U21&amp;"'!B4:B15"),0)+3)+INDIRECT("'"&amp;U21&amp;"'!U"&amp;MATCH(B4,INDIRECT("'"&amp;U21&amp;"'!B4:B15"),0)+3),"")</f>
        <v/>
      </c>
      <c r="Y21" s="24" t="str" cm="1">
        <f t="array" aca="1" ref="Y21" ca="1">IFERROR(INDIRECT("'"&amp;V21&amp;"'!T"&amp;MATCH(C4,INDIRECT("'"&amp;V21&amp;"'!B4:B15"),0)+3)+INDIRECT("'"&amp;V21&amp;"'!U"&amp;MATCH(C4,INDIRECT("'"&amp;V21&amp;"'!B4:B15"),0)+3),"")</f>
        <v/>
      </c>
      <c r="AA21" s="24" t="str">
        <f ca="1">IF(OR(T4=1,U4=1),SUM(X21,Y21)+1,"")</f>
        <v/>
      </c>
      <c r="AC21" s="24" t="str">
        <f ca="1">IF(OR(AA21=0,AA21=""),"",IF(AND(T4=1,AA21&gt;=2),1,0))</f>
        <v/>
      </c>
      <c r="AD21" s="24">
        <f ca="1">IF(AND(O4&gt;0,A19&gt;=1),1,0)</f>
        <v>0</v>
      </c>
    </row>
    <row r="22" spans="1:30" ht="15.6">
      <c r="A22" s="67" t="s">
        <v>29</v>
      </c>
      <c r="B22" s="24">
        <f ca="1">IFERROR(MEDIAN(K21:K32),0)</f>
        <v>0</v>
      </c>
      <c r="E22" s="45"/>
      <c r="H22" s="45" t="str">
        <f t="shared" ref="H22:H27" ca="1" si="2">IF(L5=1,"",L22)</f>
        <v/>
      </c>
      <c r="J22" s="45"/>
      <c r="K22" s="24" t="str">
        <f t="shared" ref="K22:K32" ca="1" si="3">IF(B5="","",SUM(IF(C5="",0,C5)*3,SUM(IF(D5="",0,D5)*3,SUM(IF(E5="",0,E5)*4,SUM(IF(E5="",0,F5)*6,SUM(IF(E5="",0,G5)*7,SUM(IF(E5="",0,H5)*4,SUM(IF(E5="",0,I5)*6))))))))</f>
        <v/>
      </c>
      <c r="L22" s="24" t="str">
        <f t="shared" ref="L22:L28" ca="1" si="4">IF(B5="","",SUM(IF(M5="",0,M5)*2,SUM(IF(N5="",0,N5)*3,SUM(IF(O5="",0,O5)*4,SUM(IF(P5="",0,P5)*5,SUM(IF(Q5="",0,Q5)*4,SUM(IF(R5="",0,R5)*6)))))))</f>
        <v/>
      </c>
      <c r="N22" t="str" cm="1">
        <f t="array" aca="1" ref="N22" ca="1">_xlfn.SINGLE(IF(COLUMNS($N22:N22)&lt;=COUNTIF(INDIRECT("'Raw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Input'!$B$3)),COLUMNS($N22:N22))),""))</f>
        <v>Int</v>
      </c>
      <c r="O22" t="str" cm="1">
        <f t="array" aca="1" ref="O22" ca="1">_xlfn.SINGLE(IF(COLUMNS($N22:O22)&lt;=COUNTIF(INDIRECT("'Raw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Input'!$B$3)),COLUMNS($N22:O22))),""))</f>
        <v/>
      </c>
      <c r="P22" t="str" cm="1">
        <f t="array" aca="1" ref="P22" ca="1">_xlfn.SINGLE(IF(COLUMNS($N22:P22)&lt;=COUNTIF(INDIRECT("'Raw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Input'!$B$3)),COLUMNS($N22:P22))),""))</f>
        <v/>
      </c>
      <c r="Q22" t="str" cm="1">
        <f t="array" aca="1" ref="Q22" ca="1">_xlfn.SINGLE(IF(COLUMNS($N22:Q22)&lt;=COUNTIF(INDIRECT("'Raw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Input'!$B$3)),COLUMNS($N22:Q22))),""))</f>
        <v/>
      </c>
      <c r="R22" t="str" cm="1">
        <f t="array" aca="1" ref="R22" ca="1">_xlfn.SINGLE(IF(COLUMNS($N22:R22)&lt;=COUNTIF(INDIRECT("'Raw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Input'!$B$3)),COLUMNS($N22:R22))),""))</f>
        <v/>
      </c>
      <c r="S22" t="str" cm="1">
        <f t="array" aca="1" ref="S22" ca="1">_xlfn.SINGLE(IF(COLUMNS($N22:S22)&lt;=COUNTIF(INDIRECT("'Raw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Input'!$B$3)),COLUMNS($N22:S22))),""))</f>
        <v/>
      </c>
      <c r="U22" s="24" t="str">
        <f t="shared" ref="U22:U32" ca="1" si="5">IF(AND(NOT(N22=$A$1),Y5=N35),N22,IF(AND(NOT(O22=$A$1),Y5=O35),O22,IF(AND(NOT(P22=$A$1),Y5=P35),P22,IF(AND(NOT(Q22=$A$1),Y5=Q35),Q22,IF(AND(NOT(R22=$A$1),Y5=R35),R22,IF(AND(NOT(S22=$A$1),Y5=S35),S22,""))))))</f>
        <v/>
      </c>
      <c r="V22" s="24" t="str">
        <f t="shared" ref="V22:V32" ca="1" si="6">IF(AND(NOT(OR(O22=$A$1,O22=U22)),Y5=O35),O22,IF(AND(NOT(OR(P22=$A$1,P22=U22)),Y5=P35),P22,IF(AND(NOT(OR(Q22=$A$1,Q22,U22)),Y5=Q35),Q22,IF(AND(NOT(OR(R22=$A$1,R22=U22)),Y5=R35),R22,IF(AND(NOT(OR(S22=$A$1,S22=U22)),Y5=S35),S22,"")))))</f>
        <v/>
      </c>
      <c r="X22" s="24" t="str" cm="1">
        <f t="array" aca="1" ref="X22" ca="1">IFERROR(INDIRECT("'"&amp;U22&amp;"'!T"&amp;MATCH(B5,INDIRECT("'"&amp;U22&amp;"'!B4:B15"),0)+3)+INDIRECT("'"&amp;U22&amp;"'!U"&amp;MATCH(B5,INDIRECT("'"&amp;U22&amp;"'!B4:B15"),0)+3),"")</f>
        <v/>
      </c>
      <c r="Y22" s="24" t="str" cm="1">
        <f t="array" aca="1" ref="Y22" ca="1">IFERROR(INDIRECT("'"&amp;V22&amp;"'!T"&amp;MATCH(C5,INDIRECT("'"&amp;V22&amp;"'!B4:B15"),0)+3)+INDIRECT("'"&amp;V22&amp;"'!U"&amp;MATCH(C5,INDIRECT("'"&amp;V22&amp;"'!B4:B15"),0)+3),"")</f>
        <v/>
      </c>
      <c r="AA22" s="24" t="str">
        <f t="shared" ref="AA22:AA32" ca="1" si="7">IF(OR(T5=1,U5=1),SUM(X22,Y22)+1,"")</f>
        <v/>
      </c>
      <c r="AC22" s="24" t="str">
        <f t="shared" ref="AC22:AC32" ca="1" si="8">IF(OR(AA22=0,AA22=""),"",IF(AND(T5=1,AA22&gt;=2),1,0))</f>
        <v/>
      </c>
      <c r="AD22" s="24">
        <f ca="1">IF(AND(O5&gt;0,A19&gt;=2),1,0)</f>
        <v>0</v>
      </c>
    </row>
    <row r="23" spans="1:30" ht="15.6">
      <c r="A23" s="24" t="s">
        <v>30</v>
      </c>
      <c r="B23" s="24">
        <f ca="1">MAX(K21:K32)</f>
        <v>0</v>
      </c>
      <c r="E23" s="45"/>
      <c r="H23" s="45" t="str">
        <f t="shared" ca="1" si="2"/>
        <v/>
      </c>
      <c r="I23" s="45"/>
      <c r="K23" s="24" t="str">
        <f t="shared" ca="1" si="3"/>
        <v/>
      </c>
      <c r="L23" s="24" t="str">
        <f t="shared" ca="1" si="4"/>
        <v/>
      </c>
      <c r="M23" s="45"/>
      <c r="N23" t="str" cm="1">
        <f t="array" aca="1" ref="N23" ca="1">_xlfn.SINGLE(IF(COLUMNS($N23:N23)&lt;=COUNTIF(INDIRECT("'Raw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Input'!$B$3)),COLUMNS($N23:N23))),""))</f>
        <v>Int</v>
      </c>
      <c r="O23" t="str" cm="1">
        <f t="array" aca="1" ref="O23" ca="1">_xlfn.SINGLE(IF(COLUMNS($N23:O23)&lt;=COUNTIF(INDIRECT("'Raw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Input'!$B$3)),COLUMNS($N23:O23))),""))</f>
        <v/>
      </c>
      <c r="P23" t="str" cm="1">
        <f t="array" aca="1" ref="P23" ca="1">_xlfn.SINGLE(IF(COLUMNS($N23:P23)&lt;=COUNTIF(INDIRECT("'Raw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Input'!$B$3)),COLUMNS($N23:P23))),""))</f>
        <v/>
      </c>
      <c r="Q23" t="str" cm="1">
        <f t="array" aca="1" ref="Q23" ca="1">_xlfn.SINGLE(IF(COLUMNS($N23:Q23)&lt;=COUNTIF(INDIRECT("'Raw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Input'!$B$3)),COLUMNS($N23:Q23))),""))</f>
        <v/>
      </c>
      <c r="R23" t="str" cm="1">
        <f t="array" aca="1" ref="R23" ca="1">_xlfn.SINGLE(IF(COLUMNS($N23:R23)&lt;=COUNTIF(INDIRECT("'Raw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Input'!$B$3)),COLUMNS($N23:R23))),""))</f>
        <v/>
      </c>
      <c r="S23" t="str" cm="1">
        <f t="array" aca="1" ref="S23" ca="1">_xlfn.SINGLE(IF(COLUMNS($N23:S23)&lt;=COUNTIF(INDIRECT("'Raw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Input'!$B$3)),COLUMNS($N23:S23))),""))</f>
        <v/>
      </c>
      <c r="U23" s="24" t="str">
        <f t="shared" ca="1" si="5"/>
        <v/>
      </c>
      <c r="V23" s="24" t="str">
        <f t="shared" ca="1" si="6"/>
        <v/>
      </c>
      <c r="X23" s="24" t="str" cm="1">
        <f t="array" aca="1" ref="X23" ca="1">IFERROR(INDIRECT("'"&amp;U23&amp;"'!T"&amp;MATCH(B6,INDIRECT("'"&amp;U23&amp;"'!B4:B15"),0)+3)+INDIRECT("'"&amp;U23&amp;"'!U"&amp;MATCH(B6,INDIRECT("'"&amp;U23&amp;"'!B4:B15"),0)+3),"")</f>
        <v/>
      </c>
      <c r="Y23" s="24" t="str" cm="1">
        <f t="array" aca="1" ref="Y23" ca="1">IFERROR(INDIRECT("'"&amp;V23&amp;"'!T"&amp;MATCH(C6,INDIRECT("'"&amp;V23&amp;"'!B4:B15"),0)+3)+INDIRECT("'"&amp;V23&amp;"'!U"&amp;MATCH(C6,INDIRECT("'"&amp;V23&amp;"'!B4:B15"),0)+3),"")</f>
        <v/>
      </c>
      <c r="AA23" s="24" t="str">
        <f t="shared" ca="1" si="7"/>
        <v/>
      </c>
      <c r="AC23" s="24" t="str">
        <f t="shared" ca="1" si="8"/>
        <v/>
      </c>
      <c r="AD23" s="24">
        <f ca="1">IF(AND(O6&gt;0,A19&gt;=3),1,0)</f>
        <v>0</v>
      </c>
    </row>
    <row r="24" spans="1:30" ht="15.6">
      <c r="A24" s="24" t="s">
        <v>190</v>
      </c>
      <c r="B24" s="24">
        <f ca="1">IFERROR(MEDIAN(H34:H45),0)</f>
        <v>0</v>
      </c>
      <c r="E24" s="45"/>
      <c r="H24" s="45" t="str">
        <f t="shared" ca="1" si="2"/>
        <v/>
      </c>
      <c r="I24" s="68"/>
      <c r="K24" s="24" t="str">
        <f t="shared" ca="1" si="3"/>
        <v/>
      </c>
      <c r="L24" s="24" t="str">
        <f t="shared" ca="1" si="4"/>
        <v/>
      </c>
      <c r="N24" t="str" cm="1">
        <f t="array" aca="1" ref="N24" ca="1">_xlfn.SINGLE(IF(COLUMNS($N24:N24)&lt;=COUNTIF(INDIRECT("'Raw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Input'!$B$3)),COLUMNS($N24:N24))),""))</f>
        <v>Int</v>
      </c>
      <c r="O24" t="str" cm="1">
        <f t="array" aca="1" ref="O24" ca="1">_xlfn.SINGLE(IF(COLUMNS($N24:O24)&lt;=COUNTIF(INDIRECT("'Raw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Input'!$B$3)),COLUMNS($N24:O24))),""))</f>
        <v/>
      </c>
      <c r="P24" t="str" cm="1">
        <f t="array" aca="1" ref="P24" ca="1">_xlfn.SINGLE(IF(COLUMNS($N24:P24)&lt;=COUNTIF(INDIRECT("'Raw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Input'!$B$3)),COLUMNS($N24:P24))),""))</f>
        <v/>
      </c>
      <c r="Q24" t="str" cm="1">
        <f t="array" aca="1" ref="Q24" ca="1">_xlfn.SINGLE(IF(COLUMNS($N24:Q24)&lt;=COUNTIF(INDIRECT("'Raw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Input'!$B$3)),COLUMNS($N24:Q24))),""))</f>
        <v/>
      </c>
      <c r="R24" t="str" cm="1">
        <f t="array" aca="1" ref="R24" ca="1">_xlfn.SINGLE(IF(COLUMNS($N24:R24)&lt;=COUNTIF(INDIRECT("'Raw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Input'!$B$3)),COLUMNS($N24:R24))),""))</f>
        <v/>
      </c>
      <c r="S24" t="str" cm="1">
        <f t="array" aca="1" ref="S24" ca="1">_xlfn.SINGLE(IF(COLUMNS($N24:S24)&lt;=COUNTIF(INDIRECT("'Raw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Input'!$B$3)),COLUMNS($N24:S24))),""))</f>
        <v/>
      </c>
      <c r="U24" s="24" t="str">
        <f t="shared" ca="1" si="5"/>
        <v/>
      </c>
      <c r="V24" s="24" t="str">
        <f t="shared" ca="1" si="6"/>
        <v/>
      </c>
      <c r="X24" s="24" t="str" cm="1">
        <f t="array" aca="1" ref="X24" ca="1">IFERROR(INDIRECT("'"&amp;U24&amp;"'!T"&amp;MATCH(B7,INDIRECT("'"&amp;U24&amp;"'!B4:B15"),0)+3)+INDIRECT("'"&amp;U24&amp;"'!U"&amp;MATCH(B7,INDIRECT("'"&amp;U24&amp;"'!B4:B15"),0)+3),"")</f>
        <v/>
      </c>
      <c r="Y24" s="24" t="str" cm="1">
        <f t="array" aca="1" ref="Y24" ca="1">IFERROR(INDIRECT("'"&amp;V24&amp;"'!T"&amp;MATCH(C7,INDIRECT("'"&amp;V24&amp;"'!B4:B15"),0)+3)+INDIRECT("'"&amp;V24&amp;"'!U"&amp;MATCH(C7,INDIRECT("'"&amp;V24&amp;"'!B4:B15"),0)+3),"")</f>
        <v/>
      </c>
      <c r="AA24" s="24" t="str">
        <f t="shared" ca="1" si="7"/>
        <v/>
      </c>
      <c r="AC24" s="24" t="str">
        <f t="shared" ca="1" si="8"/>
        <v/>
      </c>
      <c r="AD24" s="24">
        <f ca="1">IF(AND(O7&gt;0,A19&gt;=4),1,0)</f>
        <v>0</v>
      </c>
    </row>
    <row r="25" spans="1:30" ht="15.6">
      <c r="A25" s="24" t="s">
        <v>191</v>
      </c>
      <c r="B25" s="24">
        <f ca="1">IFERROR(MAX(H34:H45),0)</f>
        <v>0</v>
      </c>
      <c r="E25" s="45"/>
      <c r="H25" s="45" t="str">
        <f t="shared" ca="1" si="2"/>
        <v/>
      </c>
      <c r="I25" s="68"/>
      <c r="K25" s="24" t="str">
        <f t="shared" ca="1" si="3"/>
        <v/>
      </c>
      <c r="L25" s="24" t="str">
        <f t="shared" ca="1" si="4"/>
        <v/>
      </c>
      <c r="N25" t="str" cm="1">
        <f t="array" aca="1" ref="N25" ca="1">_xlfn.SINGLE(IF(COLUMNS($N25:N25)&lt;=COUNTIF(INDIRECT("'Raw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Input'!$B$3)),COLUMNS($N25:N25))),""))</f>
        <v>Int</v>
      </c>
      <c r="O25" t="str" cm="1">
        <f t="array" aca="1" ref="O25" ca="1">_xlfn.SINGLE(IF(COLUMNS($N25:O25)&lt;=COUNTIF(INDIRECT("'Raw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Input'!$B$3)),COLUMNS($N25:O25))),""))</f>
        <v/>
      </c>
      <c r="P25" t="str" cm="1">
        <f t="array" aca="1" ref="P25" ca="1">_xlfn.SINGLE(IF(COLUMNS($N25:P25)&lt;=COUNTIF(INDIRECT("'Raw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Input'!$B$3)),COLUMNS($N25:P25))),""))</f>
        <v/>
      </c>
      <c r="Q25" t="str" cm="1">
        <f t="array" aca="1" ref="Q25" ca="1">_xlfn.SINGLE(IF(COLUMNS($N25:Q25)&lt;=COUNTIF(INDIRECT("'Raw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Input'!$B$3)),COLUMNS($N25:Q25))),""))</f>
        <v/>
      </c>
      <c r="R25" t="str" cm="1">
        <f t="array" aca="1" ref="R25" ca="1">_xlfn.SINGLE(IF(COLUMNS($N25:R25)&lt;=COUNTIF(INDIRECT("'Raw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Input'!$B$3)),COLUMNS($N25:R25))),""))</f>
        <v/>
      </c>
      <c r="S25" t="str" cm="1">
        <f t="array" aca="1" ref="S25" ca="1">_xlfn.SINGLE(IF(COLUMNS($N25:S25)&lt;=COUNTIF(INDIRECT("'Raw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Input'!$B$3)),COLUMNS($N25:S25))),""))</f>
        <v/>
      </c>
      <c r="U25" s="24" t="str">
        <f t="shared" ca="1" si="5"/>
        <v/>
      </c>
      <c r="V25" s="24" t="str">
        <f t="shared" ca="1" si="6"/>
        <v/>
      </c>
      <c r="X25" s="24" t="str" cm="1">
        <f t="array" aca="1" ref="X25" ca="1">IFERROR(INDIRECT("'"&amp;U25&amp;"'!T"&amp;MATCH(B8,INDIRECT("'"&amp;U25&amp;"'!B4:B15"),0)+3)+INDIRECT("'"&amp;U25&amp;"'!U"&amp;MATCH(B8,INDIRECT("'"&amp;U25&amp;"'!B4:B15"),0)+3),"")</f>
        <v/>
      </c>
      <c r="Y25" s="24" t="str" cm="1">
        <f t="array" aca="1" ref="Y25" ca="1">IFERROR(INDIRECT("'"&amp;V25&amp;"'!T"&amp;MATCH(C8,INDIRECT("'"&amp;V25&amp;"'!B4:B15"),0)+3)+INDIRECT("'"&amp;V25&amp;"'!U"&amp;MATCH(C8,INDIRECT("'"&amp;V25&amp;"'!B4:B15"),0)+3),"")</f>
        <v/>
      </c>
      <c r="AA25" s="24" t="str">
        <f t="shared" ca="1" si="7"/>
        <v/>
      </c>
      <c r="AC25" s="24" t="str">
        <f t="shared" ca="1" si="8"/>
        <v/>
      </c>
      <c r="AD25" s="24">
        <f ca="1">IF(AND(O8&gt;0,A19&gt;=5),1,0)</f>
        <v>0</v>
      </c>
    </row>
    <row r="26" spans="1:30" ht="15.6">
      <c r="A26" s="24" t="s">
        <v>192</v>
      </c>
      <c r="B26" s="24">
        <f ca="1">IFERROR(MEDIAN(G34:G45),0)</f>
        <v>0</v>
      </c>
      <c r="D26" s="45"/>
      <c r="E26" s="45"/>
      <c r="H26" s="45" t="str">
        <f t="shared" ca="1" si="2"/>
        <v/>
      </c>
      <c r="I26" s="45"/>
      <c r="K26" s="24" t="str">
        <f t="shared" ca="1" si="3"/>
        <v/>
      </c>
      <c r="L26" s="24" t="str">
        <f t="shared" ca="1" si="4"/>
        <v/>
      </c>
      <c r="N26" t="str" cm="1">
        <f t="array" aca="1" ref="N26" ca="1">_xlfn.SINGLE(IF(COLUMNS($N26:N26)&lt;=COUNTIF(INDIRECT("'Raw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Input'!$B$3)),COLUMNS($N26:N26))),""))</f>
        <v>Int</v>
      </c>
      <c r="O26" t="str" cm="1">
        <f t="array" aca="1" ref="O26" ca="1">_xlfn.SINGLE(IF(COLUMNS($N26:O26)&lt;=COUNTIF(INDIRECT("'Raw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Input'!$B$3)),COLUMNS($N26:O26))),""))</f>
        <v/>
      </c>
      <c r="P26" t="str" cm="1">
        <f t="array" aca="1" ref="P26" ca="1">_xlfn.SINGLE(IF(COLUMNS($N26:P26)&lt;=COUNTIF(INDIRECT("'Raw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Input'!$B$3)),COLUMNS($N26:P26))),""))</f>
        <v/>
      </c>
      <c r="Q26" t="str" cm="1">
        <f t="array" aca="1" ref="Q26" ca="1">_xlfn.SINGLE(IF(COLUMNS($N26:Q26)&lt;=COUNTIF(INDIRECT("'Raw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Input'!$B$3)),COLUMNS($N26:Q26))),""))</f>
        <v/>
      </c>
      <c r="R26" t="str" cm="1">
        <f t="array" aca="1" ref="R26" ca="1">_xlfn.SINGLE(IF(COLUMNS($N26:R26)&lt;=COUNTIF(INDIRECT("'Raw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Input'!$B$3)),COLUMNS($N26:R26))),""))</f>
        <v/>
      </c>
      <c r="S26" t="str" cm="1">
        <f t="array" aca="1" ref="S26" ca="1">_xlfn.SINGLE(IF(COLUMNS($N26:S26)&lt;=COUNTIF(INDIRECT("'Raw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Input'!$B$3)),COLUMNS($N26:S26))),""))</f>
        <v/>
      </c>
      <c r="U26" s="24" t="str">
        <f t="shared" ca="1" si="5"/>
        <v/>
      </c>
      <c r="V26" s="24" t="str">
        <f t="shared" ca="1" si="6"/>
        <v/>
      </c>
      <c r="X26" s="24" t="str" cm="1">
        <f t="array" aca="1" ref="X26" ca="1">IFERROR(INDIRECT("'"&amp;U26&amp;"'!T"&amp;MATCH(B9,INDIRECT("'"&amp;U26&amp;"'!B4:B15"),0)+3)+INDIRECT("'"&amp;U26&amp;"'!U"&amp;MATCH(B9,INDIRECT("'"&amp;U26&amp;"'!B4:B15"),0)+3),"")</f>
        <v/>
      </c>
      <c r="Y26" s="24" t="str" cm="1">
        <f t="array" aca="1" ref="Y26" ca="1">IFERROR(INDIRECT("'"&amp;V26&amp;"'!T"&amp;MATCH(C9,INDIRECT("'"&amp;V26&amp;"'!B4:B15"),0)+3)+INDIRECT("'"&amp;V26&amp;"'!U"&amp;MATCH(C9,INDIRECT("'"&amp;V26&amp;"'!B4:B15"),0)+3),"")</f>
        <v/>
      </c>
      <c r="AA26" s="24" t="str">
        <f t="shared" ca="1" si="7"/>
        <v/>
      </c>
      <c r="AC26" s="24" t="str">
        <f t="shared" ca="1" si="8"/>
        <v/>
      </c>
      <c r="AD26" s="24">
        <f ca="1">IF(AND(O9&gt;0,A19&gt;=6),1,0)</f>
        <v>0</v>
      </c>
    </row>
    <row r="27" spans="1:30" ht="15.6">
      <c r="A27" s="24" t="s">
        <v>193</v>
      </c>
      <c r="B27" s="24">
        <f ca="1">IFERROR(MAX(G34:G45),0)</f>
        <v>0</v>
      </c>
      <c r="E27" s="45"/>
      <c r="H27" s="45" t="str">
        <f t="shared" ca="1" si="2"/>
        <v/>
      </c>
      <c r="I27" s="45"/>
      <c r="K27" s="24" t="str">
        <f t="shared" ca="1" si="3"/>
        <v/>
      </c>
      <c r="L27" s="24" t="str">
        <f t="shared" ca="1" si="4"/>
        <v/>
      </c>
      <c r="N27" t="str" cm="1">
        <f t="array" aca="1" ref="N27" ca="1">_xlfn.SINGLE(IF(COLUMNS($N27:N27)&lt;=COUNTIF(INDIRECT("'Raw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Input'!$B$3)),COLUMNS($N27:N27))),""))</f>
        <v>Int</v>
      </c>
      <c r="O27" t="str" cm="1">
        <f t="array" aca="1" ref="O27" ca="1">_xlfn.SINGLE(IF(COLUMNS($N27:O27)&lt;=COUNTIF(INDIRECT("'Raw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Input'!$B$3)),COLUMNS($N27:O27))),""))</f>
        <v/>
      </c>
      <c r="P27" t="str" cm="1">
        <f t="array" aca="1" ref="P27" ca="1">_xlfn.SINGLE(IF(COLUMNS($N27:P27)&lt;=COUNTIF(INDIRECT("'Raw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Input'!$B$3)),COLUMNS($N27:P27))),""))</f>
        <v/>
      </c>
      <c r="Q27" t="str" cm="1">
        <f t="array" aca="1" ref="Q27" ca="1">_xlfn.SINGLE(IF(COLUMNS($N27:Q27)&lt;=COUNTIF(INDIRECT("'Raw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Input'!$B$3)),COLUMNS($N27:Q27))),""))</f>
        <v/>
      </c>
      <c r="R27" t="str" cm="1">
        <f t="array" aca="1" ref="R27" ca="1">_xlfn.SINGLE(IF(COLUMNS($N27:R27)&lt;=COUNTIF(INDIRECT("'Raw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Input'!$B$3)),COLUMNS($N27:R27))),""))</f>
        <v/>
      </c>
      <c r="S27" t="str" cm="1">
        <f t="array" aca="1" ref="S27" ca="1">_xlfn.SINGLE(IF(COLUMNS($N27:S27)&lt;=COUNTIF(INDIRECT("'Raw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Input'!$B$3)),COLUMNS($N27:S27))),""))</f>
        <v/>
      </c>
      <c r="U27" s="24" t="str">
        <f t="shared" ca="1" si="5"/>
        <v/>
      </c>
      <c r="V27" s="24" t="str">
        <f t="shared" ca="1" si="6"/>
        <v/>
      </c>
      <c r="X27" s="24" t="str" cm="1">
        <f t="array" aca="1" ref="X27" ca="1">IFERROR(INDIRECT("'"&amp;U27&amp;"'!T"&amp;MATCH(B10,INDIRECT("'"&amp;U27&amp;"'!B4:B15"),0)+3)+INDIRECT("'"&amp;U27&amp;"'!U"&amp;MATCH(B10,INDIRECT("'"&amp;U27&amp;"'!B4:B15"),0)+3),"")</f>
        <v/>
      </c>
      <c r="Y27" s="24" t="str" cm="1">
        <f t="array" aca="1" ref="Y27" ca="1">IFERROR(INDIRECT("'"&amp;V27&amp;"'!T"&amp;MATCH(C10,INDIRECT("'"&amp;V27&amp;"'!B4:B15"),0)+3)+INDIRECT("'"&amp;V27&amp;"'!U"&amp;MATCH(C10,INDIRECT("'"&amp;V27&amp;"'!B4:B15"),0)+3),"")</f>
        <v/>
      </c>
      <c r="AA27" s="24" t="str">
        <f t="shared" ca="1" si="7"/>
        <v/>
      </c>
      <c r="AC27" s="24" t="str">
        <f t="shared" ca="1" si="8"/>
        <v/>
      </c>
      <c r="AD27" s="24">
        <f ca="1">IF(AND(O10&gt;0,A19&gt;=7),1,0)</f>
        <v>0</v>
      </c>
    </row>
    <row r="28" spans="1:30" ht="15.6">
      <c r="A28" s="24" t="s">
        <v>194</v>
      </c>
      <c r="B28" s="69">
        <f ca="1">ROUND(IFERROR(D16/SUM(D16:G16),0),2)</f>
        <v>0</v>
      </c>
      <c r="E28" s="45"/>
      <c r="H28" s="45" t="str">
        <f ca="1">IF(L11=1,"",M29)</f>
        <v/>
      </c>
      <c r="I28" s="45"/>
      <c r="J28" s="45"/>
      <c r="K28" s="24" t="str">
        <f t="shared" ca="1" si="3"/>
        <v/>
      </c>
      <c r="L28" s="24" t="str">
        <f t="shared" ca="1" si="4"/>
        <v/>
      </c>
      <c r="N28" t="str" cm="1">
        <f t="array" aca="1" ref="N28" ca="1">_xlfn.SINGLE(IF(COLUMNS($N28:N28)&lt;=COUNTIF(INDIRECT("'Raw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Input'!$B$3)),COLUMNS($N28:N28))),""))</f>
        <v>Int</v>
      </c>
      <c r="O28" t="str" cm="1">
        <f t="array" aca="1" ref="O28" ca="1">_xlfn.SINGLE(IF(COLUMNS($N28:O28)&lt;=COUNTIF(INDIRECT("'Raw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Input'!$B$3)),COLUMNS($N28:O28))),""))</f>
        <v/>
      </c>
      <c r="P28" t="str" cm="1">
        <f t="array" aca="1" ref="P28" ca="1">_xlfn.SINGLE(IF(COLUMNS($N28:P28)&lt;=COUNTIF(INDIRECT("'Raw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Input'!$B$3)),COLUMNS($N28:P28))),""))</f>
        <v/>
      </c>
      <c r="Q28" t="str" cm="1">
        <f t="array" aca="1" ref="Q28" ca="1">_xlfn.SINGLE(IF(COLUMNS($N28:Q28)&lt;=COUNTIF(INDIRECT("'Raw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Input'!$B$3)),COLUMNS($N28:Q28))),""))</f>
        <v/>
      </c>
      <c r="R28" t="str" cm="1">
        <f t="array" aca="1" ref="R28" ca="1">_xlfn.SINGLE(IF(COLUMNS($N28:R28)&lt;=COUNTIF(INDIRECT("'Raw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Input'!$B$3)),COLUMNS($N28:R28))),""))</f>
        <v/>
      </c>
      <c r="S28" t="str" cm="1">
        <f t="array" aca="1" ref="S28" ca="1">_xlfn.SINGLE(IF(COLUMNS($N28:S28)&lt;=COUNTIF(INDIRECT("'Raw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Input'!$B$3)),COLUMNS($N28:S28))),""))</f>
        <v/>
      </c>
      <c r="U28" s="24" t="str">
        <f t="shared" ca="1" si="5"/>
        <v/>
      </c>
      <c r="V28" s="24" t="str">
        <f t="shared" ca="1" si="6"/>
        <v/>
      </c>
      <c r="X28" s="24" t="str" cm="1">
        <f t="array" aca="1" ref="X28" ca="1">IFERROR(INDIRECT("'"&amp;U28&amp;"'!T"&amp;MATCH(B11,INDIRECT("'"&amp;U28&amp;"'!B4:B15"),0)+3)+INDIRECT("'"&amp;U28&amp;"'!U"&amp;MATCH(B11,INDIRECT("'"&amp;U28&amp;"'!B4:B15"),0)+3),"")</f>
        <v/>
      </c>
      <c r="Y28" s="24" t="str" cm="1">
        <f t="array" aca="1" ref="Y28" ca="1">IFERROR(INDIRECT("'"&amp;V28&amp;"'!T"&amp;MATCH(C11,INDIRECT("'"&amp;V28&amp;"'!B4:B15"),0)+3)+INDIRECT("'"&amp;V28&amp;"'!U"&amp;MATCH(C11,INDIRECT("'"&amp;V28&amp;"'!B4:B15"),0)+3),"")</f>
        <v/>
      </c>
      <c r="AA28" s="24" t="str">
        <f t="shared" ca="1" si="7"/>
        <v/>
      </c>
      <c r="AC28" s="24" t="str">
        <f t="shared" ca="1" si="8"/>
        <v/>
      </c>
      <c r="AD28" s="24">
        <f ca="1">IF(AND(O11&gt;0,A19&gt;=8),1,0)</f>
        <v>0</v>
      </c>
    </row>
    <row r="29" spans="1:30" ht="15.6">
      <c r="A29" s="24" t="s">
        <v>195</v>
      </c>
      <c r="B29" s="69">
        <f ca="1">ROUND(IFERROR(E16/SUM(D16:G16),0),2)</f>
        <v>0</v>
      </c>
      <c r="E29" s="45"/>
      <c r="H29" s="45" t="str">
        <f t="shared" ref="H29:H32" ca="1" si="9">IF(L12=1,"",L29)</f>
        <v/>
      </c>
      <c r="K29" s="24" t="str">
        <f t="shared" ca="1" si="3"/>
        <v/>
      </c>
      <c r="L29" s="24" t="str">
        <f t="shared" ref="L29:L32" ca="1" si="10">IF(B12="","",SUM(IF(M12="",0,M12)*2,SUM(IF(N12="",0,N12)*3,SUM(IF(O12="",0,O12)*4,SUM(IF(P12="",0,P12)*5,SUM(IF(Q12="",0,Q12)*4,SUM(IF(R12="",0,R12)*6)))))))</f>
        <v/>
      </c>
      <c r="M29" s="24" t="str">
        <f ca="1">IF(B11="","",SUM(IF(M11="",0,M11)*2,SUM(IF(N11="",0,N11)*3,SUM(IF(O11="",0,O11)*4,SUM(IF(P11="",0,P11)*5,SUM(IF(Q11="",0,Q11)*4,SUM(IF(R11="",0,R11)*6)))))))</f>
        <v/>
      </c>
      <c r="N29" t="str" cm="1">
        <f t="array" aca="1" ref="N29" ca="1">_xlfn.SINGLE(IF(COLUMNS($N29:N29)&lt;=COUNTIF(INDIRECT("'Raw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Input'!$B$3)),COLUMNS($N29:N29))),""))</f>
        <v>Int</v>
      </c>
      <c r="O29" t="str" cm="1">
        <f t="array" aca="1" ref="O29" ca="1">_xlfn.SINGLE(IF(COLUMNS($N29:O29)&lt;=COUNTIF(INDIRECT("'Raw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Input'!$B$3)),COLUMNS($N29:O29))),""))</f>
        <v/>
      </c>
      <c r="P29" t="str" cm="1">
        <f t="array" aca="1" ref="P29" ca="1">_xlfn.SINGLE(IF(COLUMNS($N29:P29)&lt;=COUNTIF(INDIRECT("'Raw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Input'!$B$3)),COLUMNS($N29:P29))),""))</f>
        <v/>
      </c>
      <c r="Q29" t="str" cm="1">
        <f t="array" aca="1" ref="Q29" ca="1">_xlfn.SINGLE(IF(COLUMNS($N29:Q29)&lt;=COUNTIF(INDIRECT("'Raw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Input'!$B$3)),COLUMNS($N29:Q29))),""))</f>
        <v/>
      </c>
      <c r="R29" t="str" cm="1">
        <f t="array" aca="1" ref="R29" ca="1">_xlfn.SINGLE(IF(COLUMNS($N29:R29)&lt;=COUNTIF(INDIRECT("'Raw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Input'!$B$3)),COLUMNS($N29:R29))),""))</f>
        <v/>
      </c>
      <c r="S29" t="str" cm="1">
        <f t="array" aca="1" ref="S29" ca="1">_xlfn.SINGLE(IF(COLUMNS($N29:S29)&lt;=COUNTIF(INDIRECT("'Raw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Input'!$B$3)),COLUMNS($N29:S29))),""))</f>
        <v/>
      </c>
      <c r="U29" s="24" t="str">
        <f t="shared" ca="1" si="5"/>
        <v/>
      </c>
      <c r="V29" s="24" t="str">
        <f t="shared" ca="1" si="6"/>
        <v/>
      </c>
      <c r="X29" s="24" t="str" cm="1">
        <f t="array" aca="1" ref="X29" ca="1">IFERROR(INDIRECT("'"&amp;U29&amp;"'!T"&amp;MATCH(B12,INDIRECT("'"&amp;U29&amp;"'!B4:B15"),0)+3)+INDIRECT("'"&amp;U29&amp;"'!U"&amp;MATCH(B12,INDIRECT("'"&amp;U29&amp;"'!B4:B15"),0)+3),"")</f>
        <v/>
      </c>
      <c r="Y29" s="24" t="str" cm="1">
        <f t="array" aca="1" ref="Y29" ca="1">IFERROR(INDIRECT("'"&amp;V29&amp;"'!T"&amp;MATCH(C12,INDIRECT("'"&amp;V29&amp;"'!B4:B15"),0)+3)+INDIRECT("'"&amp;V29&amp;"'!U"&amp;MATCH(C12,INDIRECT("'"&amp;V29&amp;"'!B4:B15"),0)+3),"")</f>
        <v/>
      </c>
      <c r="AA29" s="24" t="str">
        <f t="shared" ca="1" si="7"/>
        <v/>
      </c>
      <c r="AC29" s="24" t="str">
        <f t="shared" ca="1" si="8"/>
        <v/>
      </c>
      <c r="AD29" s="24">
        <f ca="1">IF(AND(O12&gt;0,A19&gt;=9),1,0)</f>
        <v>0</v>
      </c>
    </row>
    <row r="30" spans="1:30" ht="15.6">
      <c r="A30" s="24" t="s">
        <v>196</v>
      </c>
      <c r="B30" s="69">
        <f ca="1">ROUND(IFERROR(F16/SUM(D16:G16),0),2)</f>
        <v>0</v>
      </c>
      <c r="E30" s="45"/>
      <c r="H30" s="45" t="str">
        <f t="shared" ca="1" si="9"/>
        <v/>
      </c>
      <c r="I30" s="45"/>
      <c r="K30" s="24" t="str">
        <f t="shared" ca="1" si="3"/>
        <v/>
      </c>
      <c r="L30" s="24" t="str">
        <f t="shared" ca="1" si="10"/>
        <v/>
      </c>
      <c r="N30" t="str" cm="1">
        <f t="array" aca="1" ref="N30" ca="1">_xlfn.SINGLE(IF(COLUMNS($N30:N30)&lt;=COUNTIF(INDIRECT("'Raw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Input'!$B$3)),COLUMNS($N30:N30))),""))</f>
        <v>Int</v>
      </c>
      <c r="O30" t="str" cm="1">
        <f t="array" aca="1" ref="O30" ca="1">_xlfn.SINGLE(IF(COLUMNS($N30:O30)&lt;=COUNTIF(INDIRECT("'Raw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Input'!$B$3)),COLUMNS($N30:O30))),""))</f>
        <v/>
      </c>
      <c r="P30" t="str" cm="1">
        <f t="array" aca="1" ref="P30" ca="1">_xlfn.SINGLE(IF(COLUMNS($N30:P30)&lt;=COUNTIF(INDIRECT("'Raw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Input'!$B$3)),COLUMNS($N30:P30))),""))</f>
        <v/>
      </c>
      <c r="Q30" t="str" cm="1">
        <f t="array" aca="1" ref="Q30" ca="1">_xlfn.SINGLE(IF(COLUMNS($N30:Q30)&lt;=COUNTIF(INDIRECT("'Raw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Input'!$B$3)),COLUMNS($N30:Q30))),""))</f>
        <v/>
      </c>
      <c r="R30" t="str" cm="1">
        <f t="array" aca="1" ref="R30" ca="1">_xlfn.SINGLE(IF(COLUMNS($N30:R30)&lt;=COUNTIF(INDIRECT("'Raw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Input'!$B$3)),COLUMNS($N30:R30))),""))</f>
        <v/>
      </c>
      <c r="S30" t="str" cm="1">
        <f t="array" aca="1" ref="S30" ca="1">_xlfn.SINGLE(IF(COLUMNS($N30:S30)&lt;=COUNTIF(INDIRECT("'Raw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Input'!$B$3)),COLUMNS($N30:S30))),""))</f>
        <v/>
      </c>
      <c r="U30" s="24" t="str">
        <f t="shared" ca="1" si="5"/>
        <v/>
      </c>
      <c r="V30" s="24" t="str">
        <f t="shared" ca="1" si="6"/>
        <v/>
      </c>
      <c r="X30" s="24" t="str" cm="1">
        <f t="array" aca="1" ref="X30" ca="1">IFERROR(INDIRECT("'"&amp;U30&amp;"'!T"&amp;MATCH(B13,INDIRECT("'"&amp;U30&amp;"'!B4:B15"),0)+3)+INDIRECT("'"&amp;U30&amp;"'!U"&amp;MATCH(B13,INDIRECT("'"&amp;U30&amp;"'!B4:B15"),0)+3),"")</f>
        <v/>
      </c>
      <c r="Y30" s="24" t="str" cm="1">
        <f t="array" aca="1" ref="Y30" ca="1">IFERROR(INDIRECT("'"&amp;V30&amp;"'!T"&amp;MATCH(C13,INDIRECT("'"&amp;V30&amp;"'!B4:B15"),0)+3)+INDIRECT("'"&amp;V30&amp;"'!U"&amp;MATCH(C13,INDIRECT("'"&amp;V30&amp;"'!B4:B15"),0)+3),"")</f>
        <v/>
      </c>
      <c r="AA30" s="24" t="str">
        <f t="shared" ca="1" si="7"/>
        <v/>
      </c>
      <c r="AC30" s="24" t="str">
        <f t="shared" ca="1" si="8"/>
        <v/>
      </c>
      <c r="AD30" s="24">
        <f ca="1">IF(AND(O13&gt;0,A19&gt;=10),1,0)</f>
        <v>0</v>
      </c>
    </row>
    <row r="31" spans="1:30" ht="15.6">
      <c r="A31" s="24" t="s">
        <v>197</v>
      </c>
      <c r="B31" s="69">
        <f ca="1">ROUND(IFERROR(G16/SUM(D16:G16),0),2)</f>
        <v>0</v>
      </c>
      <c r="D31" s="45"/>
      <c r="E31" s="45"/>
      <c r="H31" s="45" t="str">
        <f t="shared" ca="1" si="9"/>
        <v/>
      </c>
      <c r="I31" s="45"/>
      <c r="K31" s="24" t="str">
        <f t="shared" ca="1" si="3"/>
        <v/>
      </c>
      <c r="L31" s="24" t="str">
        <f t="shared" ca="1" si="10"/>
        <v/>
      </c>
      <c r="N31" t="str" cm="1">
        <f t="array" aca="1" ref="N31" ca="1">_xlfn.SINGLE(IF(COLUMNS($N31:N31)&lt;=COUNTIF(INDIRECT("'Raw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Input'!$B$3)),COLUMNS($N31:N31))),""))</f>
        <v>Int</v>
      </c>
      <c r="O31" t="str" cm="1">
        <f t="array" aca="1" ref="O31" ca="1">_xlfn.SINGLE(IF(COLUMNS($N31:O31)&lt;=COUNTIF(INDIRECT("'Raw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Input'!$B$3)),COLUMNS($N31:O31))),""))</f>
        <v/>
      </c>
      <c r="P31" t="str" cm="1">
        <f t="array" aca="1" ref="P31" ca="1">_xlfn.SINGLE(IF(COLUMNS($N31:P31)&lt;=COUNTIF(INDIRECT("'Raw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Input'!$B$3)),COLUMNS($N31:P31))),""))</f>
        <v/>
      </c>
      <c r="Q31" t="str" cm="1">
        <f t="array" aca="1" ref="Q31" ca="1">_xlfn.SINGLE(IF(COLUMNS($N31:Q31)&lt;=COUNTIF(INDIRECT("'Raw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Input'!$B$3)),COLUMNS($N31:Q31))),""))</f>
        <v/>
      </c>
      <c r="R31" t="str" cm="1">
        <f t="array" aca="1" ref="R31" ca="1">_xlfn.SINGLE(IF(COLUMNS($N31:R31)&lt;=COUNTIF(INDIRECT("'Raw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Input'!$B$3)),COLUMNS($N31:R31))),""))</f>
        <v/>
      </c>
      <c r="S31" t="str" cm="1">
        <f t="array" aca="1" ref="S31" ca="1">_xlfn.SINGLE(IF(COLUMNS($N31:S31)&lt;=COUNTIF(INDIRECT("'Raw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Input'!$B$3)),COLUMNS($N31:S31))),""))</f>
        <v/>
      </c>
      <c r="U31" s="24" t="str">
        <f t="shared" ca="1" si="5"/>
        <v/>
      </c>
      <c r="V31" s="24" t="str">
        <f t="shared" ca="1" si="6"/>
        <v/>
      </c>
      <c r="X31" s="24" t="str" cm="1">
        <f t="array" aca="1" ref="X31" ca="1">IFERROR(INDIRECT("'"&amp;U31&amp;"'!T"&amp;MATCH(B14,INDIRECT("'"&amp;U31&amp;"'!B4:B15"),0)+3)+INDIRECT("'"&amp;U31&amp;"'!U"&amp;MATCH(B14,INDIRECT("'"&amp;U31&amp;"'!B4:B15"),0)+3),"")</f>
        <v/>
      </c>
      <c r="Y31" s="24" t="str" cm="1">
        <f t="array" aca="1" ref="Y31" ca="1">IFERROR(INDIRECT("'"&amp;V31&amp;"'!T"&amp;MATCH(C14,INDIRECT("'"&amp;V31&amp;"'!B4:B15"),0)+3)+INDIRECT("'"&amp;V31&amp;"'!U"&amp;MATCH(C14,INDIRECT("'"&amp;V31&amp;"'!B4:B15"),0)+3),"")</f>
        <v/>
      </c>
      <c r="AA31" s="24" t="str">
        <f t="shared" ca="1" si="7"/>
        <v/>
      </c>
      <c r="AC31" s="24" t="str">
        <f t="shared" ca="1" si="8"/>
        <v/>
      </c>
      <c r="AD31" s="24">
        <f ca="1">IF(AND(O14&gt;0,A19&gt;=11),1,0)</f>
        <v>0</v>
      </c>
    </row>
    <row r="32" spans="1:30" ht="15.6">
      <c r="A32" s="24" t="s">
        <v>198</v>
      </c>
      <c r="B32" s="24">
        <f ca="1">IFERROR(MEDIAN(J4:J15),0)</f>
        <v>0</v>
      </c>
      <c r="E32" s="45"/>
      <c r="H32" s="45" t="str">
        <f t="shared" ca="1" si="9"/>
        <v/>
      </c>
      <c r="I32" s="45"/>
      <c r="K32" s="24" t="str">
        <f t="shared" ca="1" si="3"/>
        <v/>
      </c>
      <c r="L32" s="24" t="str">
        <f t="shared" ca="1" si="10"/>
        <v/>
      </c>
      <c r="N32" t="str" cm="1">
        <f t="array" aca="1" ref="N32" ca="1">_xlfn.SINGLE(IF(COLUMNS($N32:N32)&lt;=COUNTIF(INDIRECT("'Raw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Input'!$B$3)),COLUMNS($N32:N32))),""))</f>
        <v>Int</v>
      </c>
      <c r="O32" t="str" cm="1">
        <f t="array" aca="1" ref="O32" ca="1">_xlfn.SINGLE(IF(COLUMNS($N32:O32)&lt;=COUNTIF(INDIRECT("'Raw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Input'!$B$3)),COLUMNS($N32:O32))),""))</f>
        <v/>
      </c>
      <c r="P32" t="str" cm="1">
        <f t="array" aca="1" ref="P32" ca="1">_xlfn.SINGLE(IF(COLUMNS($N32:P32)&lt;=COUNTIF(INDIRECT("'Raw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Input'!$B$3)),COLUMNS($N32:P32))),""))</f>
        <v/>
      </c>
      <c r="Q32" t="str" cm="1">
        <f t="array" aca="1" ref="Q32" ca="1">_xlfn.SINGLE(IF(COLUMNS($N32:Q32)&lt;=COUNTIF(INDIRECT("'Raw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Input'!$B$3)),COLUMNS($N32:Q32))),""))</f>
        <v/>
      </c>
      <c r="R32" t="str" cm="1">
        <f t="array" aca="1" ref="R32" ca="1">_xlfn.SINGLE(IF(COLUMNS($N32:R32)&lt;=COUNTIF(INDIRECT("'Raw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Input'!$B$3)),COLUMNS($N32:R32))),""))</f>
        <v/>
      </c>
      <c r="S32" t="str" cm="1">
        <f t="array" aca="1" ref="S32" ca="1">_xlfn.SINGLE(IF(COLUMNS($N32:S32)&lt;=COUNTIF(INDIRECT("'Raw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Input'!$B$3)),COLUMNS($N32:S32))),""))</f>
        <v/>
      </c>
      <c r="U32" s="24" t="str">
        <f t="shared" ca="1" si="5"/>
        <v/>
      </c>
      <c r="V32" s="24" t="str">
        <f t="shared" ca="1" si="6"/>
        <v/>
      </c>
      <c r="X32" s="24" t="str" cm="1">
        <f t="array" aca="1" ref="X32" ca="1">IFERROR(INDIRECT("'"&amp;U32&amp;"'!T"&amp;MATCH(B15,INDIRECT("'"&amp;U32&amp;"'!B4:B15"),0)+3)+INDIRECT("'"&amp;U32&amp;"'!U"&amp;MATCH(B15,INDIRECT("'"&amp;U32&amp;"'!B4:B15"),0)+3),"")</f>
        <v/>
      </c>
      <c r="Y32" s="24" t="str" cm="1">
        <f t="array" aca="1" ref="Y32" ca="1">IFERROR(INDIRECT("'"&amp;V32&amp;"'!T"&amp;MATCH(C15,INDIRECT("'"&amp;V32&amp;"'!B4:B15"),0)+3)+INDIRECT("'"&amp;V32&amp;"'!U"&amp;MATCH(C15,INDIRECT("'"&amp;V32&amp;"'!B4:B15"),0)+3),"")</f>
        <v/>
      </c>
      <c r="AA32" s="24" t="str">
        <f t="shared" ca="1" si="7"/>
        <v/>
      </c>
      <c r="AC32" s="24" t="str">
        <f t="shared" ca="1" si="8"/>
        <v/>
      </c>
      <c r="AD32" s="24">
        <f ca="1">IF(AND(O15&gt;0,A19&gt;=12),1,0)</f>
        <v>0</v>
      </c>
    </row>
    <row r="33" spans="1:30" ht="15.6">
      <c r="A33" s="24" t="s">
        <v>199</v>
      </c>
      <c r="B33" s="24">
        <f ca="1">IFERROR(MAX(J4:J15),0)</f>
        <v>0</v>
      </c>
      <c r="E33" s="45"/>
      <c r="G33" s="80" t="s">
        <v>200</v>
      </c>
      <c r="H33" s="70" t="s">
        <v>201</v>
      </c>
      <c r="I33" s="45"/>
      <c r="J33" s="45" t="s">
        <v>202</v>
      </c>
      <c r="K33" s="70" t="s">
        <v>203</v>
      </c>
      <c r="L33" s="70"/>
      <c r="N33" s="71"/>
      <c r="O33" s="71"/>
      <c r="P33" s="71"/>
      <c r="Q33" s="71"/>
      <c r="R33" s="71"/>
      <c r="S33" s="71"/>
      <c r="U33" s="45" t="s">
        <v>113</v>
      </c>
      <c r="AD33" s="24">
        <f ca="1">SUM(AD21:AD32)</f>
        <v>0</v>
      </c>
    </row>
    <row r="34" spans="1:30" ht="15.6">
      <c r="A34" s="51" t="s">
        <v>81</v>
      </c>
      <c r="E34" s="45"/>
      <c r="G34" s="45" t="str">
        <f ca="1">IF(B4="","",SUM(H4:I4))</f>
        <v/>
      </c>
      <c r="H34" s="45" t="str">
        <f ca="1">IF(B4="","",SUM(D4:G4))</f>
        <v/>
      </c>
      <c r="I34" s="45"/>
      <c r="J34" s="24" t="str">
        <f ca="1">IF(B4="","",SUM(M4:P4))</f>
        <v/>
      </c>
      <c r="K34" s="45" t="str">
        <f ca="1">IF(B4="","",SUM(Q4:R4))</f>
        <v/>
      </c>
      <c r="N34" t="str" cm="1">
        <f t="array" aca="1" ref="N34" ca="1">_xlfn.SINGLE(IF(COLUMNS($N34:N34)&lt;=COUNTIF(INDIRECT("'Raw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Input'!$B$3)),COLUMNS($N34:N34))),""))</f>
        <v>Boolean</v>
      </c>
      <c r="O34" t="str" cm="1">
        <f t="array" aca="1" ref="O34" ca="1">_xlfn.SINGLE(IF(COLUMNS($N34:O34)&lt;=COUNTIF(INDIRECT("'Raw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Input'!$B$3)),COLUMNS($N34:O34))),""))</f>
        <v/>
      </c>
      <c r="P34" t="str" cm="1">
        <f t="array" aca="1" ref="P34" ca="1">_xlfn.SINGLE(IF(COLUMNS($N34:P34)&lt;=COUNTIF(INDIRECT("'Raw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Input'!$B$3)),COLUMNS($N34:P34))),""))</f>
        <v/>
      </c>
      <c r="Q34" t="str" cm="1">
        <f t="array" aca="1" ref="Q34" ca="1">_xlfn.SINGLE(IF(COLUMNS($N34:Q34)&lt;=COUNTIF(INDIRECT("'Raw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Input'!$B$3)),COLUMNS($N34:Q34))),""))</f>
        <v/>
      </c>
      <c r="R34" t="str" cm="1">
        <f t="array" aca="1" ref="R34" ca="1">_xlfn.SINGLE(IF(COLUMNS($N34:R34)&lt;=COUNTIF(INDIRECT("'Raw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Input'!$B$3)),COLUMNS($N34:R34))),""))</f>
        <v/>
      </c>
      <c r="S34" t="str" cm="1">
        <f t="array" aca="1" ref="S34" ca="1">_xlfn.SINGLE(IF(COLUMNS($N34:S34)&lt;=COUNTIF(INDIRECT("'Raw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Input'!$B$3)),COLUMNS($N34:S34))),""))</f>
        <v/>
      </c>
      <c r="U34" t="str">
        <f t="shared" ref="U34:U45" ca="1" si="11">IF(NOT(Y4=N34),N21,IF(NOT(Y4=O34),O21,IF(NOT(Y4=P34),P21,IF(NOT(Y4=Q34),Q21,IF(NOT(Y4=R34),R21,IF(NOT(Y4=S34),S21,""))))))</f>
        <v>Int</v>
      </c>
      <c r="V34" t="str">
        <f t="shared" ref="V34:V45" ca="1" si="12">IF(AND(NOT(Y4=O34),NOT(O21=U34)),O21,IF(AND(NOT(Y4=P34),NOT(P21=U34)),P21,IF(AND(NOT(Y4=Q34),NOT(Q21=U34)),Q21,IF(AND(NOT(Y4=R34),NOT(R21=U34)),R21,IF(AND(NOT(Y4=S34),NOT(S21=U34)),S21,"")))))</f>
        <v/>
      </c>
      <c r="W34" t="str">
        <f t="shared" ref="W34:W45" ca="1" si="13">IF(AND(NOT(Y4=P34),NOT(P21=U34),NOT(P21=V34)),P21,IF(AND(NOT(Y4=Q34),NOT(Q21=U34),NOT(Q21=V34)),Q21,IF(AND(NOT(Y4=R34),NOT(R21=U34),NOT(R21=V34)),R21,IF(AND(NOT(Y4=S34),NOT(S21=U34),NOT(S21=V34)),S21,""))))</f>
        <v/>
      </c>
    </row>
    <row r="35" spans="1:30" ht="15.6">
      <c r="A35" s="24" t="s">
        <v>83</v>
      </c>
      <c r="B35" s="24">
        <f ca="1">IFERROR(MEDIAN(L19:L30),0)</f>
        <v>0</v>
      </c>
      <c r="E35" s="45"/>
      <c r="G35" s="45" t="str">
        <f t="shared" ref="G35:G45" ca="1" si="14">IF(B5="","",SUM(H5:I5))</f>
        <v/>
      </c>
      <c r="H35" s="45" t="str">
        <f t="shared" ref="H35:H45" ca="1" si="15">IF(B5="","",SUM(D5:G5))</f>
        <v/>
      </c>
      <c r="I35" s="45"/>
      <c r="J35" s="24" t="str">
        <f t="shared" ref="J35:J45" ca="1" si="16">IF(B5="","",SUM(M5:P5))</f>
        <v/>
      </c>
      <c r="K35" s="45" t="str">
        <f t="shared" ref="K35:K45" ca="1" si="17">IF(B5="","",SUM(Q5:R5))</f>
        <v/>
      </c>
      <c r="N35" t="str" cm="1">
        <f t="array" aca="1" ref="N35" ca="1">_xlfn.SINGLE(IF(COLUMNS($N35:N35)&lt;=COUNTIF(INDIRECT("'Raw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Input'!$B$3)),COLUMNS($N35:N35))),""))</f>
        <v>Boolean</v>
      </c>
      <c r="O35" t="str" cm="1">
        <f t="array" aca="1" ref="O35" ca="1">_xlfn.SINGLE(IF(COLUMNS($N35:O35)&lt;=COUNTIF(INDIRECT("'Raw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Input'!$B$3)),COLUMNS($N35:O35))),""))</f>
        <v/>
      </c>
      <c r="P35" t="str" cm="1">
        <f t="array" aca="1" ref="P35" ca="1">_xlfn.SINGLE(IF(COLUMNS($N35:P35)&lt;=COUNTIF(INDIRECT("'Raw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Input'!$B$3)),COLUMNS($N35:P35))),""))</f>
        <v/>
      </c>
      <c r="Q35" t="str" cm="1">
        <f t="array" aca="1" ref="Q35" ca="1">_xlfn.SINGLE(IF(COLUMNS($N35:Q35)&lt;=COUNTIF(INDIRECT("'Raw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Input'!$B$3)),COLUMNS($N35:Q35))),""))</f>
        <v/>
      </c>
      <c r="R35" t="str" cm="1">
        <f t="array" aca="1" ref="R35" ca="1">_xlfn.SINGLE(IF(COLUMNS($N35:R35)&lt;=COUNTIF(INDIRECT("'Raw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Input'!$B$3)),COLUMNS($N35:R35))),""))</f>
        <v/>
      </c>
      <c r="S35" t="str" cm="1">
        <f t="array" aca="1" ref="S35" ca="1">_xlfn.SINGLE(IF(COLUMNS($N35:S35)&lt;=COUNTIF(INDIRECT("'Raw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Input'!$B$3)),COLUMNS($N35:S35))),""))</f>
        <v/>
      </c>
      <c r="U35" t="str">
        <f t="shared" ca="1" si="11"/>
        <v>Int</v>
      </c>
      <c r="V35" t="str">
        <f t="shared" ca="1" si="12"/>
        <v/>
      </c>
      <c r="W35" t="str">
        <f t="shared" ca="1" si="13"/>
        <v/>
      </c>
    </row>
    <row r="36" spans="1:30" ht="15.6">
      <c r="A36" s="24" t="s">
        <v>84</v>
      </c>
      <c r="B36" s="24">
        <f ca="1">MAX(L21:L32)</f>
        <v>0</v>
      </c>
      <c r="G36" s="45" t="str">
        <f t="shared" ca="1" si="14"/>
        <v/>
      </c>
      <c r="H36" s="45" t="str">
        <f t="shared" ca="1" si="15"/>
        <v/>
      </c>
      <c r="I36" s="45"/>
      <c r="J36" s="24" t="str">
        <f t="shared" ca="1" si="16"/>
        <v/>
      </c>
      <c r="K36" s="45" t="str">
        <f t="shared" ca="1" si="17"/>
        <v/>
      </c>
      <c r="N36" t="str" cm="1">
        <f t="array" aca="1" ref="N36" ca="1">_xlfn.SINGLE(IF(COLUMNS($N36:N36)&lt;=COUNTIF(INDIRECT("'Raw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Input'!$B$3)),COLUMNS($N36:N36))),""))</f>
        <v>Boolean</v>
      </c>
      <c r="O36" t="str" cm="1">
        <f t="array" aca="1" ref="O36" ca="1">_xlfn.SINGLE(IF(COLUMNS($N36:O36)&lt;=COUNTIF(INDIRECT("'Raw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Input'!$B$3)),COLUMNS($N36:O36))),""))</f>
        <v/>
      </c>
      <c r="P36" t="str" cm="1">
        <f t="array" aca="1" ref="P36" ca="1">_xlfn.SINGLE(IF(COLUMNS($N36:P36)&lt;=COUNTIF(INDIRECT("'Raw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Input'!$B$3)),COLUMNS($N36:P36))),""))</f>
        <v/>
      </c>
      <c r="Q36" t="str" cm="1">
        <f t="array" aca="1" ref="Q36" ca="1">_xlfn.SINGLE(IF(COLUMNS($N36:Q36)&lt;=COUNTIF(INDIRECT("'Raw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Input'!$B$3)),COLUMNS($N36:Q36))),""))</f>
        <v/>
      </c>
      <c r="R36" t="str" cm="1">
        <f t="array" aca="1" ref="R36" ca="1">_xlfn.SINGLE(IF(COLUMNS($N36:R36)&lt;=COUNTIF(INDIRECT("'Raw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Input'!$B$3)),COLUMNS($N36:R36))),""))</f>
        <v/>
      </c>
      <c r="S36" t="str" cm="1">
        <f t="array" aca="1" ref="S36" ca="1">_xlfn.SINGLE(IF(COLUMNS($N36:S36)&lt;=COUNTIF(INDIRECT("'Raw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Input'!$B$3)),COLUMNS($N36:S36))),""))</f>
        <v/>
      </c>
      <c r="U36" t="str">
        <f t="shared" ca="1" si="11"/>
        <v>Int</v>
      </c>
      <c r="V36" t="str">
        <f t="shared" ca="1" si="12"/>
        <v/>
      </c>
      <c r="W36" t="str">
        <f t="shared" ca="1" si="13"/>
        <v/>
      </c>
    </row>
    <row r="37" spans="1:30" ht="15.6">
      <c r="A37" s="24" t="s">
        <v>204</v>
      </c>
      <c r="B37" s="24">
        <f ca="1">IFERROR(MEDIAN(J34:J45),0)</f>
        <v>0</v>
      </c>
      <c r="D37" s="45"/>
      <c r="E37" s="45"/>
      <c r="G37" s="45" t="str">
        <f t="shared" ca="1" si="14"/>
        <v/>
      </c>
      <c r="H37" s="45" t="str">
        <f t="shared" ca="1" si="15"/>
        <v/>
      </c>
      <c r="J37" s="24" t="str">
        <f t="shared" ca="1" si="16"/>
        <v/>
      </c>
      <c r="K37" s="45" t="str">
        <f t="shared" ca="1" si="17"/>
        <v/>
      </c>
      <c r="N37" t="str" cm="1">
        <f t="array" aca="1" ref="N37" ca="1">_xlfn.SINGLE(IF(COLUMNS($N37:N37)&lt;=COUNTIF(INDIRECT("'Raw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Input'!$B$3)),COLUMNS($N37:N37))),""))</f>
        <v>Boolean</v>
      </c>
      <c r="O37" t="str" cm="1">
        <f t="array" aca="1" ref="O37" ca="1">_xlfn.SINGLE(IF(COLUMNS($N37:O37)&lt;=COUNTIF(INDIRECT("'Raw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Input'!$B$3)),COLUMNS($N37:O37))),""))</f>
        <v/>
      </c>
      <c r="P37" t="str" cm="1">
        <f t="array" aca="1" ref="P37" ca="1">_xlfn.SINGLE(IF(COLUMNS($N37:P37)&lt;=COUNTIF(INDIRECT("'Raw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Input'!$B$3)),COLUMNS($N37:P37))),""))</f>
        <v/>
      </c>
      <c r="Q37" t="str" cm="1">
        <f t="array" aca="1" ref="Q37" ca="1">_xlfn.SINGLE(IF(COLUMNS($N37:Q37)&lt;=COUNTIF(INDIRECT("'Raw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Input'!$B$3)),COLUMNS($N37:Q37))),""))</f>
        <v/>
      </c>
      <c r="R37" t="str" cm="1">
        <f t="array" aca="1" ref="R37" ca="1">_xlfn.SINGLE(IF(COLUMNS($N37:R37)&lt;=COUNTIF(INDIRECT("'Raw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Input'!$B$3)),COLUMNS($N37:R37))),""))</f>
        <v/>
      </c>
      <c r="S37" t="str" cm="1">
        <f t="array" aca="1" ref="S37" ca="1">_xlfn.SINGLE(IF(COLUMNS($N37:S37)&lt;=COUNTIF(INDIRECT("'Raw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Input'!$B$3)),COLUMNS($N37:S37))),""))</f>
        <v/>
      </c>
      <c r="U37" t="str">
        <f t="shared" ca="1" si="11"/>
        <v>Int</v>
      </c>
      <c r="V37" t="str">
        <f t="shared" ca="1" si="12"/>
        <v/>
      </c>
      <c r="W37" t="str">
        <f t="shared" ca="1" si="13"/>
        <v/>
      </c>
    </row>
    <row r="38" spans="1:30" ht="15.6">
      <c r="A38" s="24" t="s">
        <v>205</v>
      </c>
      <c r="B38" s="24">
        <f ca="1">IFERROR(MAX(J34:J45),0)</f>
        <v>0</v>
      </c>
      <c r="D38" s="45"/>
      <c r="E38" s="45"/>
      <c r="F38" s="45"/>
      <c r="G38" s="45" t="str">
        <f t="shared" ca="1" si="14"/>
        <v/>
      </c>
      <c r="H38" s="45" t="str">
        <f t="shared" ca="1" si="15"/>
        <v/>
      </c>
      <c r="J38" s="24" t="str">
        <f t="shared" ca="1" si="16"/>
        <v/>
      </c>
      <c r="K38" s="45" t="str">
        <f t="shared" ca="1" si="17"/>
        <v/>
      </c>
      <c r="N38" t="str" cm="1">
        <f t="array" aca="1" ref="N38" ca="1">_xlfn.SINGLE(IF(COLUMNS($N38:N38)&lt;=COUNTIF(INDIRECT("'Raw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Input'!$B$3)),COLUMNS($N38:N38))),""))</f>
        <v>Boolean</v>
      </c>
      <c r="O38" t="str" cm="1">
        <f t="array" aca="1" ref="O38" ca="1">_xlfn.SINGLE(IF(COLUMNS($N38:O38)&lt;=COUNTIF(INDIRECT("'Raw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Input'!$B$3)),COLUMNS($N38:O38))),""))</f>
        <v/>
      </c>
      <c r="P38" t="str" cm="1">
        <f t="array" aca="1" ref="P38" ca="1">_xlfn.SINGLE(IF(COLUMNS($N38:P38)&lt;=COUNTIF(INDIRECT("'Raw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Input'!$B$3)),COLUMNS($N38:P38))),""))</f>
        <v/>
      </c>
      <c r="Q38" t="str" cm="1">
        <f t="array" aca="1" ref="Q38" ca="1">_xlfn.SINGLE(IF(COLUMNS($N38:Q38)&lt;=COUNTIF(INDIRECT("'Raw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Input'!$B$3)),COLUMNS($N38:Q38))),""))</f>
        <v/>
      </c>
      <c r="R38" t="str" cm="1">
        <f t="array" aca="1" ref="R38" ca="1">_xlfn.SINGLE(IF(COLUMNS($N38:R38)&lt;=COUNTIF(INDIRECT("'Raw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Input'!$B$3)),COLUMNS($N38:R38))),""))</f>
        <v/>
      </c>
      <c r="S38" t="str" cm="1">
        <f t="array" aca="1" ref="S38" ca="1">_xlfn.SINGLE(IF(COLUMNS($N38:S38)&lt;=COUNTIF(INDIRECT("'Raw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Input'!$B$3)),COLUMNS($N38:S38))),""))</f>
        <v/>
      </c>
      <c r="U38" t="str">
        <f t="shared" ca="1" si="11"/>
        <v>Int</v>
      </c>
      <c r="V38" t="str">
        <f t="shared" ca="1" si="12"/>
        <v/>
      </c>
      <c r="W38" t="str">
        <f t="shared" ca="1" si="13"/>
        <v/>
      </c>
    </row>
    <row r="39" spans="1:30" ht="15.6">
      <c r="A39" s="24" t="s">
        <v>206</v>
      </c>
      <c r="B39" s="24">
        <f ca="1">IFERROR(MEDIAN(K34:K45),0)</f>
        <v>0</v>
      </c>
      <c r="G39" s="45" t="str">
        <f t="shared" ca="1" si="14"/>
        <v/>
      </c>
      <c r="H39" s="45" t="str">
        <f t="shared" ca="1" si="15"/>
        <v/>
      </c>
      <c r="J39" s="24" t="str">
        <f t="shared" ca="1" si="16"/>
        <v/>
      </c>
      <c r="K39" s="45" t="str">
        <f t="shared" ca="1" si="17"/>
        <v/>
      </c>
      <c r="N39" t="str" cm="1">
        <f t="array" aca="1" ref="N39" ca="1">_xlfn.SINGLE(IF(COLUMNS($N39:N39)&lt;=COUNTIF(INDIRECT("'Raw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Input'!$B$3)),COLUMNS($N39:N39))),""))</f>
        <v>Boolean</v>
      </c>
      <c r="O39" t="str" cm="1">
        <f t="array" aca="1" ref="O39" ca="1">_xlfn.SINGLE(IF(COLUMNS($N39:O39)&lt;=COUNTIF(INDIRECT("'Raw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Input'!$B$3)),COLUMNS($N39:O39))),""))</f>
        <v/>
      </c>
      <c r="P39" t="str" cm="1">
        <f t="array" aca="1" ref="P39" ca="1">_xlfn.SINGLE(IF(COLUMNS($N39:P39)&lt;=COUNTIF(INDIRECT("'Raw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Input'!$B$3)),COLUMNS($N39:P39))),""))</f>
        <v/>
      </c>
      <c r="Q39" t="str" cm="1">
        <f t="array" aca="1" ref="Q39" ca="1">_xlfn.SINGLE(IF(COLUMNS($N39:Q39)&lt;=COUNTIF(INDIRECT("'Raw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Input'!$B$3)),COLUMNS($N39:Q39))),""))</f>
        <v/>
      </c>
      <c r="R39" t="str" cm="1">
        <f t="array" aca="1" ref="R39" ca="1">_xlfn.SINGLE(IF(COLUMNS($N39:R39)&lt;=COUNTIF(INDIRECT("'Raw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Input'!$B$3)),COLUMNS($N39:R39))),""))</f>
        <v/>
      </c>
      <c r="S39" t="str" cm="1">
        <f t="array" aca="1" ref="S39" ca="1">_xlfn.SINGLE(IF(COLUMNS($N39:S39)&lt;=COUNTIF(INDIRECT("'Raw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Input'!$B$3)),COLUMNS($N39:S39))),""))</f>
        <v/>
      </c>
      <c r="U39" t="str">
        <f t="shared" ca="1" si="11"/>
        <v>Int</v>
      </c>
      <c r="V39" t="str">
        <f t="shared" ca="1" si="12"/>
        <v/>
      </c>
      <c r="W39" t="str">
        <f t="shared" ca="1" si="13"/>
        <v/>
      </c>
    </row>
    <row r="40" spans="1:30" ht="15.6">
      <c r="A40" s="24" t="s">
        <v>207</v>
      </c>
      <c r="B40" s="24">
        <f ca="1">IFERROR(MAX(K34:K45),0)</f>
        <v>0</v>
      </c>
      <c r="G40" s="45" t="str">
        <f t="shared" ca="1" si="14"/>
        <v/>
      </c>
      <c r="H40" s="45" t="str">
        <f t="shared" ca="1" si="15"/>
        <v/>
      </c>
      <c r="J40" s="24" t="str">
        <f t="shared" ca="1" si="16"/>
        <v/>
      </c>
      <c r="K40" s="45" t="str">
        <f t="shared" ca="1" si="17"/>
        <v/>
      </c>
      <c r="N40" t="str" cm="1">
        <f t="array" aca="1" ref="N40" ca="1">_xlfn.SINGLE(IF(COLUMNS($N40:N40)&lt;=COUNTIF(INDIRECT("'Raw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Input'!$B$3)),COLUMNS($N40:N40))),""))</f>
        <v>Boolean</v>
      </c>
      <c r="O40" t="str" cm="1">
        <f t="array" aca="1" ref="O40" ca="1">_xlfn.SINGLE(IF(COLUMNS($N40:O40)&lt;=COUNTIF(INDIRECT("'Raw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Input'!$B$3)),COLUMNS($N40:O40))),""))</f>
        <v/>
      </c>
      <c r="P40" t="str" cm="1">
        <f t="array" aca="1" ref="P40" ca="1">_xlfn.SINGLE(IF(COLUMNS($N40:P40)&lt;=COUNTIF(INDIRECT("'Raw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Input'!$B$3)),COLUMNS($N40:P40))),""))</f>
        <v/>
      </c>
      <c r="Q40" t="str" cm="1">
        <f t="array" aca="1" ref="Q40" ca="1">_xlfn.SINGLE(IF(COLUMNS($N40:Q40)&lt;=COUNTIF(INDIRECT("'Raw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Input'!$B$3)),COLUMNS($N40:Q40))),""))</f>
        <v/>
      </c>
      <c r="R40" t="str" cm="1">
        <f t="array" aca="1" ref="R40" ca="1">_xlfn.SINGLE(IF(COLUMNS($N40:R40)&lt;=COUNTIF(INDIRECT("'Raw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Input'!$B$3)),COLUMNS($N40:R40))),""))</f>
        <v/>
      </c>
      <c r="S40" t="str" cm="1">
        <f t="array" aca="1" ref="S40" ca="1">_xlfn.SINGLE(IF(COLUMNS($N40:S40)&lt;=COUNTIF(INDIRECT("'Raw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Input'!$B$3)),COLUMNS($N40:S40))),""))</f>
        <v/>
      </c>
      <c r="U40" t="str">
        <f t="shared" ca="1" si="11"/>
        <v>Int</v>
      </c>
      <c r="V40" t="str">
        <f t="shared" ca="1" si="12"/>
        <v/>
      </c>
      <c r="W40" t="str">
        <f t="shared" ca="1" si="13"/>
        <v/>
      </c>
    </row>
    <row r="41" spans="1:30" ht="15.6">
      <c r="A41" s="24" t="s">
        <v>194</v>
      </c>
      <c r="B41" s="69">
        <f ca="1">ROUND(IFERROR(M16/SUM(M16:P16),0),2)</f>
        <v>0</v>
      </c>
      <c r="G41" s="45" t="str">
        <f t="shared" ca="1" si="14"/>
        <v/>
      </c>
      <c r="H41" s="45" t="str">
        <f t="shared" ca="1" si="15"/>
        <v/>
      </c>
      <c r="J41" s="24" t="str">
        <f t="shared" ca="1" si="16"/>
        <v/>
      </c>
      <c r="K41" s="45" t="str">
        <f t="shared" ca="1" si="17"/>
        <v/>
      </c>
      <c r="N41" t="str" cm="1">
        <f t="array" aca="1" ref="N41" ca="1">_xlfn.SINGLE(IF(COLUMNS($N41:N41)&lt;=COUNTIF(INDIRECT("'Raw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Input'!$B$3)),COLUMNS($N41:N41))),""))</f>
        <v>Boolean</v>
      </c>
      <c r="O41" t="str" cm="1">
        <f t="array" aca="1" ref="O41" ca="1">_xlfn.SINGLE(IF(COLUMNS($N41:O41)&lt;=COUNTIF(INDIRECT("'Raw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Input'!$B$3)),COLUMNS($N41:O41))),""))</f>
        <v/>
      </c>
      <c r="P41" t="str" cm="1">
        <f t="array" aca="1" ref="P41" ca="1">_xlfn.SINGLE(IF(COLUMNS($N41:P41)&lt;=COUNTIF(INDIRECT("'Raw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Input'!$B$3)),COLUMNS($N41:P41))),""))</f>
        <v/>
      </c>
      <c r="Q41" t="str" cm="1">
        <f t="array" aca="1" ref="Q41" ca="1">_xlfn.SINGLE(IF(COLUMNS($N41:Q41)&lt;=COUNTIF(INDIRECT("'Raw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Input'!$B$3)),COLUMNS($N41:Q41))),""))</f>
        <v/>
      </c>
      <c r="R41" t="str" cm="1">
        <f t="array" aca="1" ref="R41" ca="1">_xlfn.SINGLE(IF(COLUMNS($N41:R41)&lt;=COUNTIF(INDIRECT("'Raw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Input'!$B$3)),COLUMNS($N41:R41))),""))</f>
        <v/>
      </c>
      <c r="S41" t="str" cm="1">
        <f t="array" aca="1" ref="S41" ca="1">_xlfn.SINGLE(IF(COLUMNS($N41:S41)&lt;=COUNTIF(INDIRECT("'Raw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Input'!$B$3)),COLUMNS($N41:S41))),""))</f>
        <v/>
      </c>
      <c r="U41" t="str">
        <f t="shared" ca="1" si="11"/>
        <v>Int</v>
      </c>
      <c r="V41" t="str">
        <f t="shared" ca="1" si="12"/>
        <v/>
      </c>
      <c r="W41" t="str">
        <f t="shared" ca="1" si="13"/>
        <v/>
      </c>
    </row>
    <row r="42" spans="1:30" ht="15.6">
      <c r="A42" s="24" t="s">
        <v>195</v>
      </c>
      <c r="B42" s="69">
        <f ca="1">ROUND(IFERROR(N16/SUM(M16:P16),0),2)</f>
        <v>0</v>
      </c>
      <c r="G42" s="45" t="str">
        <f t="shared" ca="1" si="14"/>
        <v/>
      </c>
      <c r="H42" s="45" t="str">
        <f t="shared" ca="1" si="15"/>
        <v/>
      </c>
      <c r="J42" s="24" t="str">
        <f t="shared" ca="1" si="16"/>
        <v/>
      </c>
      <c r="K42" s="45" t="str">
        <f t="shared" ca="1" si="17"/>
        <v/>
      </c>
      <c r="N42" t="str" cm="1">
        <f t="array" aca="1" ref="N42" ca="1">_xlfn.SINGLE(IF(COLUMNS($N42:N42)&lt;=COUNTIF(INDIRECT("'Raw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Input'!$B$3)),COLUMNS($N42:N42))),""))</f>
        <v>Boolean</v>
      </c>
      <c r="O42" t="str" cm="1">
        <f t="array" aca="1" ref="O42" ca="1">_xlfn.SINGLE(IF(COLUMNS($N42:O42)&lt;=COUNTIF(INDIRECT("'Raw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Input'!$B$3)),COLUMNS($N42:O42))),""))</f>
        <v/>
      </c>
      <c r="P42" t="str" cm="1">
        <f t="array" aca="1" ref="P42" ca="1">_xlfn.SINGLE(IF(COLUMNS($N42:P42)&lt;=COUNTIF(INDIRECT("'Raw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Input'!$B$3)),COLUMNS($N42:P42))),""))</f>
        <v/>
      </c>
      <c r="Q42" t="str" cm="1">
        <f t="array" aca="1" ref="Q42" ca="1">_xlfn.SINGLE(IF(COLUMNS($N42:Q42)&lt;=COUNTIF(INDIRECT("'Raw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Input'!$B$3)),COLUMNS($N42:Q42))),""))</f>
        <v/>
      </c>
      <c r="R42" t="str" cm="1">
        <f t="array" aca="1" ref="R42" ca="1">_xlfn.SINGLE(IF(COLUMNS($N42:R42)&lt;=COUNTIF(INDIRECT("'Raw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Input'!$B$3)),COLUMNS($N42:R42))),""))</f>
        <v/>
      </c>
      <c r="S42" t="str" cm="1">
        <f t="array" aca="1" ref="S42" ca="1">_xlfn.SINGLE(IF(COLUMNS($N42:S42)&lt;=COUNTIF(INDIRECT("'Raw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Input'!$B$3)),COLUMNS($N42:S42))),""))</f>
        <v/>
      </c>
      <c r="U42" t="str">
        <f t="shared" ca="1" si="11"/>
        <v>Int</v>
      </c>
      <c r="V42" t="str">
        <f t="shared" ca="1" si="12"/>
        <v/>
      </c>
      <c r="W42" t="str">
        <f t="shared" ca="1" si="13"/>
        <v/>
      </c>
    </row>
    <row r="43" spans="1:30" ht="15.6">
      <c r="A43" s="24" t="s">
        <v>196</v>
      </c>
      <c r="B43" s="69">
        <f ca="1">ROUND(IFERROR(O16/SUM(M16:P16),0),2)</f>
        <v>0</v>
      </c>
      <c r="G43" s="45" t="str">
        <f t="shared" ca="1" si="14"/>
        <v/>
      </c>
      <c r="H43" s="45" t="str">
        <f t="shared" ca="1" si="15"/>
        <v/>
      </c>
      <c r="J43" s="24" t="str">
        <f t="shared" ca="1" si="16"/>
        <v/>
      </c>
      <c r="K43" s="45" t="str">
        <f t="shared" ca="1" si="17"/>
        <v/>
      </c>
      <c r="N43" t="str" cm="1">
        <f t="array" aca="1" ref="N43" ca="1">_xlfn.SINGLE(IF(COLUMNS($N43:N43)&lt;=COUNTIF(INDIRECT("'Raw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Input'!$B$3)),COLUMNS($N43:N43))),""))</f>
        <v>Boolean</v>
      </c>
      <c r="O43" t="str" cm="1">
        <f t="array" aca="1" ref="O43" ca="1">_xlfn.SINGLE(IF(COLUMNS($N43:O43)&lt;=COUNTIF(INDIRECT("'Raw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Input'!$B$3)),COLUMNS($N43:O43))),""))</f>
        <v/>
      </c>
      <c r="P43" t="str" cm="1">
        <f t="array" aca="1" ref="P43" ca="1">_xlfn.SINGLE(IF(COLUMNS($N43:P43)&lt;=COUNTIF(INDIRECT("'Raw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Input'!$B$3)),COLUMNS($N43:P43))),""))</f>
        <v/>
      </c>
      <c r="Q43" t="str" cm="1">
        <f t="array" aca="1" ref="Q43" ca="1">_xlfn.SINGLE(IF(COLUMNS($N43:Q43)&lt;=COUNTIF(INDIRECT("'Raw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Input'!$B$3)),COLUMNS($N43:Q43))),""))</f>
        <v/>
      </c>
      <c r="R43" t="str" cm="1">
        <f t="array" aca="1" ref="R43" ca="1">_xlfn.SINGLE(IF(COLUMNS($N43:R43)&lt;=COUNTIF(INDIRECT("'Raw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Input'!$B$3)),COLUMNS($N43:R43))),""))</f>
        <v/>
      </c>
      <c r="S43" t="str" cm="1">
        <f t="array" aca="1" ref="S43" ca="1">_xlfn.SINGLE(IF(COLUMNS($N43:S43)&lt;=COUNTIF(INDIRECT("'Raw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Input'!$B$3)),COLUMNS($N43:S43))),""))</f>
        <v/>
      </c>
      <c r="U43" t="str">
        <f t="shared" ca="1" si="11"/>
        <v>Int</v>
      </c>
      <c r="V43" t="str">
        <f t="shared" ca="1" si="12"/>
        <v/>
      </c>
      <c r="W43" t="str">
        <f t="shared" ca="1" si="13"/>
        <v/>
      </c>
    </row>
    <row r="44" spans="1:30" ht="15.6">
      <c r="A44" s="24" t="s">
        <v>197</v>
      </c>
      <c r="B44" s="69">
        <f ca="1">ROUND(IFERROR(P16/SUM(M16:P16),0),2)</f>
        <v>0</v>
      </c>
      <c r="G44" s="45" t="str">
        <f t="shared" ca="1" si="14"/>
        <v/>
      </c>
      <c r="H44" s="45" t="str">
        <f t="shared" ca="1" si="15"/>
        <v/>
      </c>
      <c r="J44" s="24" t="str">
        <f t="shared" ca="1" si="16"/>
        <v/>
      </c>
      <c r="K44" s="45" t="str">
        <f t="shared" ca="1" si="17"/>
        <v/>
      </c>
      <c r="N44" t="str" cm="1">
        <f t="array" aca="1" ref="N44" ca="1">_xlfn.SINGLE(IF(COLUMNS($N44:N44)&lt;=COUNTIF(INDIRECT("'Raw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Input'!$B$3)),COLUMNS($N44:N44))),""))</f>
        <v>Boolean</v>
      </c>
      <c r="O44" t="str" cm="1">
        <f t="array" aca="1" ref="O44" ca="1">_xlfn.SINGLE(IF(COLUMNS($N44:O44)&lt;=COUNTIF(INDIRECT("'Raw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Input'!$B$3)),COLUMNS($N44:O44))),""))</f>
        <v/>
      </c>
      <c r="P44" t="str" cm="1">
        <f t="array" aca="1" ref="P44" ca="1">_xlfn.SINGLE(IF(COLUMNS($N44:P44)&lt;=COUNTIF(INDIRECT("'Raw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Input'!$B$3)),COLUMNS($N44:P44))),""))</f>
        <v/>
      </c>
      <c r="Q44" t="str" cm="1">
        <f t="array" aca="1" ref="Q44" ca="1">_xlfn.SINGLE(IF(COLUMNS($N44:Q44)&lt;=COUNTIF(INDIRECT("'Raw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Input'!$B$3)),COLUMNS($N44:Q44))),""))</f>
        <v/>
      </c>
      <c r="R44" t="str" cm="1">
        <f t="array" aca="1" ref="R44" ca="1">_xlfn.SINGLE(IF(COLUMNS($N44:R44)&lt;=COUNTIF(INDIRECT("'Raw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Input'!$B$3)),COLUMNS($N44:R44))),""))</f>
        <v/>
      </c>
      <c r="S44" t="str" cm="1">
        <f t="array" aca="1" ref="S44" ca="1">_xlfn.SINGLE(IF(COLUMNS($N44:S44)&lt;=COUNTIF(INDIRECT("'Raw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Input'!$B$3)),COLUMNS($N44:S44))),""))</f>
        <v/>
      </c>
      <c r="U44" t="str">
        <f t="shared" ca="1" si="11"/>
        <v>Int</v>
      </c>
      <c r="V44" t="str">
        <f t="shared" ca="1" si="12"/>
        <v/>
      </c>
      <c r="W44" t="str">
        <f t="shared" ca="1" si="13"/>
        <v/>
      </c>
    </row>
    <row r="45" spans="1:30" ht="15.6">
      <c r="A45" s="24" t="s">
        <v>208</v>
      </c>
      <c r="B45" s="24">
        <f ca="1">IFERROR(MEDIAN(S4:S15),0)</f>
        <v>0</v>
      </c>
      <c r="G45" s="45" t="str">
        <f t="shared" ca="1" si="14"/>
        <v/>
      </c>
      <c r="H45" s="45" t="str">
        <f t="shared" ca="1" si="15"/>
        <v/>
      </c>
      <c r="J45" s="24" t="str">
        <f t="shared" ca="1" si="16"/>
        <v/>
      </c>
      <c r="K45" s="45" t="str">
        <f t="shared" ca="1" si="17"/>
        <v/>
      </c>
      <c r="N45" t="str" cm="1">
        <f t="array" aca="1" ref="N45" ca="1">_xlfn.SINGLE(IF(COLUMNS($N45:N45)&lt;=COUNTIF(INDIRECT("'Raw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Input'!$B$3)),COLUMNS($N45:N45))),""))</f>
        <v>Boolean</v>
      </c>
      <c r="O45" t="str" cm="1">
        <f t="array" aca="1" ref="O45" ca="1">_xlfn.SINGLE(IF(COLUMNS($N45:O45)&lt;=COUNTIF(INDIRECT("'Raw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Input'!$B$3)),COLUMNS($N45:O45))),""))</f>
        <v/>
      </c>
      <c r="P45" t="str" cm="1">
        <f t="array" aca="1" ref="P45" ca="1">_xlfn.SINGLE(IF(COLUMNS($N45:P45)&lt;=COUNTIF(INDIRECT("'Raw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Input'!$B$3)),COLUMNS($N45:P45))),""))</f>
        <v/>
      </c>
      <c r="Q45" t="str" cm="1">
        <f t="array" aca="1" ref="Q45" ca="1">_xlfn.SINGLE(IF(COLUMNS($N45:Q45)&lt;=COUNTIF(INDIRECT("'Raw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Input'!$B$3)),COLUMNS($N45:Q45))),""))</f>
        <v/>
      </c>
      <c r="R45" t="str" cm="1">
        <f t="array" aca="1" ref="R45" ca="1">_xlfn.SINGLE(IF(COLUMNS($N45:R45)&lt;=COUNTIF(INDIRECT("'Raw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Input'!$B$3)),COLUMNS($N45:R45))),""))</f>
        <v/>
      </c>
      <c r="S45" t="str" cm="1">
        <f t="array" aca="1" ref="S45" ca="1">_xlfn.SINGLE(IF(COLUMNS($N45:S45)&lt;=COUNTIF(INDIRECT("'Raw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Input'!$B$3)),COLUMNS($N45:S45))),""))</f>
        <v/>
      </c>
      <c r="U45" t="str">
        <f t="shared" ca="1" si="11"/>
        <v>Int</v>
      </c>
      <c r="V45" t="str">
        <f t="shared" ca="1" si="12"/>
        <v/>
      </c>
      <c r="W45" t="str">
        <f t="shared" ca="1" si="13"/>
        <v/>
      </c>
    </row>
    <row r="46" spans="1:30">
      <c r="A46" s="24" t="s">
        <v>209</v>
      </c>
      <c r="B46" s="24">
        <f ca="1">IFERROR(MAX(S4:S15),0)</f>
        <v>0</v>
      </c>
      <c r="N46" s="71"/>
      <c r="O46" s="71"/>
      <c r="P46" s="71"/>
      <c r="Q46" s="71"/>
      <c r="R46" s="71"/>
      <c r="S46" s="71"/>
    </row>
    <row r="47" spans="1:30">
      <c r="A47" s="24" t="s">
        <v>5</v>
      </c>
      <c r="B47" s="24">
        <f ca="1">ROUND(IFERROR(K16/A19,0),2)</f>
        <v>0</v>
      </c>
    </row>
    <row r="48" spans="1:30" ht="15.6">
      <c r="A48" s="51" t="s">
        <v>91</v>
      </c>
      <c r="B48" s="45"/>
    </row>
    <row r="49" spans="1:2">
      <c r="A49" s="24" t="s">
        <v>210</v>
      </c>
      <c r="B49" s="24">
        <f ca="1">ROUND(IFERROR(T16/A19,0),2)</f>
        <v>0</v>
      </c>
    </row>
    <row r="50" spans="1:2">
      <c r="A50" s="24" t="s">
        <v>8</v>
      </c>
      <c r="B50" s="24">
        <f ca="1">ROUND(IFERROR(U16/A19,0),2)</f>
        <v>0</v>
      </c>
    </row>
    <row r="51" spans="1:2">
      <c r="A51" s="24" t="s">
        <v>211</v>
      </c>
      <c r="B51" s="24">
        <f ca="1">ROUND(IFERROR(V16/A19,0),2)</f>
        <v>0</v>
      </c>
    </row>
    <row r="52" spans="1:2">
      <c r="A52" s="24" t="s">
        <v>31</v>
      </c>
      <c r="B52" s="24">
        <f ca="1">ROUND(IFERROR(X16/A19,0),2)</f>
        <v>0</v>
      </c>
    </row>
    <row r="54" spans="1:2">
      <c r="A54" s="24" t="s">
        <v>212</v>
      </c>
      <c r="B54" s="24" t="e">
        <f ca="1">_xlfn.STDEV.S(AB4:AB15)</f>
        <v>#DIV/0!</v>
      </c>
    </row>
  </sheetData>
  <mergeCells count="2">
    <mergeCell ref="D20:E21"/>
    <mergeCell ref="F20:F2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54AC6-8FA7-4C52-83A4-420CB7E828F2}">
  <sheetPr codeName="Sheet17">
    <tabColor theme="5" tint="-0.249977111117893"/>
  </sheetPr>
  <dimension ref="A1:BC57"/>
  <sheetViews>
    <sheetView showGridLines="0" zoomScale="55" zoomScaleNormal="55" workbookViewId="0">
      <selection activeCell="X54" sqref="X54"/>
    </sheetView>
  </sheetViews>
  <sheetFormatPr defaultColWidth="11.19921875" defaultRowHeight="15.6"/>
  <cols>
    <col min="1" max="1" width="24.69921875" customWidth="1"/>
    <col min="2" max="2" width="11.19921875" customWidth="1"/>
    <col min="4" max="6" width="11.19921875" customWidth="1"/>
    <col min="8" max="9" width="11.19921875" customWidth="1"/>
    <col min="32" max="32" width="11.796875" bestFit="1" customWidth="1"/>
  </cols>
  <sheetData>
    <row r="1" spans="1:55" ht="31.95" customHeight="1">
      <c r="A1" s="48">
        <v>2720</v>
      </c>
      <c r="B1" s="31"/>
      <c r="D1" s="111" t="s">
        <v>73</v>
      </c>
      <c r="E1" s="111"/>
      <c r="F1" s="111"/>
      <c r="G1" s="111" t="e" cm="1">
        <f t="array" aca="1" ref="G1" ca="1">INDIRECT("'"&amp;$A$1&amp;"'!AQ4")</f>
        <v>#REF!</v>
      </c>
      <c r="H1" s="111"/>
      <c r="I1" s="111"/>
      <c r="P1" s="112" t="s">
        <v>74</v>
      </c>
      <c r="Q1" s="112"/>
      <c r="R1" s="112"/>
    </row>
    <row r="2" spans="1:55" ht="16.05" customHeight="1">
      <c r="A2" s="106" t="s">
        <v>75</v>
      </c>
      <c r="B2" s="107" t="e" cm="1">
        <f t="array" aca="1" ref="B2" ca="1">INDIRECT("'"&amp;$A$1&amp;"'!F20")</f>
        <v>#REF!</v>
      </c>
      <c r="D2" s="108" t="s">
        <v>64</v>
      </c>
      <c r="E2" s="108"/>
      <c r="F2" s="109" t="e" cm="1">
        <f t="array" aca="1" ref="F2" ca="1">INDIRECT("'"&amp;$A$1&amp;"'!AD4")</f>
        <v>#REF!</v>
      </c>
      <c r="G2" s="109"/>
      <c r="H2" s="109"/>
      <c r="I2" s="109"/>
      <c r="J2" s="109"/>
      <c r="K2" s="109"/>
      <c r="L2" s="109"/>
      <c r="M2" s="109"/>
      <c r="N2" s="109"/>
      <c r="P2" s="108" t="s">
        <v>213</v>
      </c>
      <c r="Q2" s="109" t="e" cm="1">
        <f t="array" aca="1" ref="Q2" ca="1">INDIRECT("'"&amp;$A$1&amp;"'!AP4")</f>
        <v>#REF!</v>
      </c>
      <c r="R2" s="109"/>
      <c r="S2" s="109"/>
      <c r="T2" s="109"/>
      <c r="U2" s="109"/>
      <c r="V2" s="109"/>
      <c r="W2" s="109"/>
      <c r="X2" s="109"/>
      <c r="Y2" s="109"/>
      <c r="Z2" s="109"/>
      <c r="AD2" s="49"/>
      <c r="AE2" s="49"/>
      <c r="AF2" s="49"/>
      <c r="AG2" s="50"/>
      <c r="AH2" s="50"/>
      <c r="AI2" s="50"/>
      <c r="AJ2" s="50"/>
      <c r="AX2" s="50"/>
      <c r="AY2" s="50"/>
      <c r="AZ2" s="50"/>
      <c r="BA2" s="50"/>
      <c r="BB2" s="50"/>
      <c r="BC2" s="50"/>
    </row>
    <row r="3" spans="1:55" ht="16.05" customHeight="1">
      <c r="A3" s="106"/>
      <c r="B3" s="107"/>
      <c r="D3" s="108"/>
      <c r="E3" s="108"/>
      <c r="F3" s="109"/>
      <c r="G3" s="109"/>
      <c r="H3" s="109"/>
      <c r="I3" s="109"/>
      <c r="J3" s="109"/>
      <c r="K3" s="109"/>
      <c r="L3" s="109"/>
      <c r="M3" s="109"/>
      <c r="N3" s="109"/>
      <c r="O3" s="49"/>
      <c r="P3" s="108"/>
      <c r="Q3" s="109"/>
      <c r="R3" s="109"/>
      <c r="S3" s="109"/>
      <c r="T3" s="109"/>
      <c r="U3" s="109"/>
      <c r="V3" s="109"/>
      <c r="W3" s="109"/>
      <c r="X3" s="109"/>
      <c r="Y3" s="109"/>
      <c r="Z3" s="109"/>
      <c r="AD3" s="49"/>
      <c r="AE3" s="49"/>
      <c r="AF3" s="49"/>
      <c r="AG3" s="50"/>
      <c r="AH3" s="50"/>
      <c r="AI3" s="50"/>
      <c r="AJ3" s="50"/>
      <c r="AX3" s="50"/>
      <c r="AY3" s="50"/>
      <c r="AZ3" s="50"/>
      <c r="BA3" s="50"/>
      <c r="BB3" s="50"/>
      <c r="BC3" s="50"/>
    </row>
    <row r="4" spans="1:55" ht="16.05" customHeight="1">
      <c r="A4" s="51" t="s">
        <v>76</v>
      </c>
      <c r="B4" s="52"/>
      <c r="D4" s="108" t="s">
        <v>77</v>
      </c>
      <c r="E4" s="108"/>
      <c r="F4" s="109" t="e" cm="1">
        <f t="array" aca="1" ref="F4" ca="1">INDIRECT("'"&amp;$A$1&amp;"'!AE4")</f>
        <v>#REF!</v>
      </c>
      <c r="G4" s="109"/>
      <c r="H4" s="109"/>
      <c r="I4" s="109"/>
      <c r="J4" s="109"/>
      <c r="K4" s="109"/>
      <c r="L4" s="109"/>
      <c r="M4" s="109"/>
      <c r="N4" s="109"/>
      <c r="P4" s="108" t="s">
        <v>78</v>
      </c>
      <c r="Q4" s="109" t="e" cm="1">
        <f t="array" aca="1" ref="Q4" ca="1">INDIRECT("'"&amp;$A$1&amp;"'!Z4")</f>
        <v>#REF!</v>
      </c>
      <c r="R4" s="109"/>
      <c r="S4" s="109"/>
      <c r="T4" s="109"/>
      <c r="U4" s="109"/>
      <c r="V4" s="109"/>
      <c r="W4" s="109"/>
      <c r="X4" s="109"/>
      <c r="Y4" s="109"/>
      <c r="Z4" s="109"/>
    </row>
    <row r="5" spans="1:55" ht="16.05" customHeight="1">
      <c r="A5" s="53" t="s">
        <v>28</v>
      </c>
      <c r="B5" s="82" t="e" cm="1">
        <f t="array" aca="1" ref="B5" ca="1">INDIRECT("'"&amp;$A$1&amp;"'!B21")</f>
        <v>#REF!</v>
      </c>
      <c r="D5" s="108"/>
      <c r="E5" s="108"/>
      <c r="F5" s="109"/>
      <c r="G5" s="109"/>
      <c r="H5" s="109"/>
      <c r="I5" s="109"/>
      <c r="J5" s="109"/>
      <c r="K5" s="109"/>
      <c r="L5" s="109"/>
      <c r="M5" s="109"/>
      <c r="N5" s="109"/>
      <c r="P5" s="108"/>
      <c r="Q5" s="109"/>
      <c r="R5" s="109"/>
      <c r="S5" s="109"/>
      <c r="T5" s="109"/>
      <c r="U5" s="109"/>
      <c r="V5" s="109"/>
      <c r="W5" s="109"/>
      <c r="X5" s="109"/>
      <c r="Y5" s="109"/>
      <c r="Z5" s="109"/>
    </row>
    <row r="6" spans="1:55" ht="16.05" customHeight="1">
      <c r="A6" s="53" t="s">
        <v>29</v>
      </c>
      <c r="B6" s="82" t="e" cm="1">
        <f t="array" aca="1" ref="B6" ca="1">INDIRECT("'"&amp;$A$1&amp;"'!B22")</f>
        <v>#REF!</v>
      </c>
      <c r="D6" s="108" t="s">
        <v>66</v>
      </c>
      <c r="E6" s="108"/>
      <c r="F6" s="109" t="e" cm="1">
        <f t="array" aca="1" ref="F6" ca="1">INDIRECT("'"&amp;$A$1&amp;"'!AF4")</f>
        <v>#REF!</v>
      </c>
      <c r="G6" s="109"/>
      <c r="H6" s="109"/>
      <c r="I6" s="109"/>
      <c r="J6" s="109"/>
      <c r="K6" s="109"/>
      <c r="L6" s="109"/>
      <c r="M6" s="109"/>
      <c r="N6" s="109"/>
      <c r="P6" s="108" t="s">
        <v>79</v>
      </c>
      <c r="Q6" s="109" t="e" cm="1">
        <f t="array" aca="1" ref="Q6" ca="1">INDIRECT("'"&amp;$A$1&amp;"'!Z5")</f>
        <v>#REF!</v>
      </c>
      <c r="R6" s="109"/>
      <c r="S6" s="109"/>
      <c r="T6" s="109"/>
      <c r="U6" s="109"/>
      <c r="V6" s="109"/>
      <c r="W6" s="109"/>
      <c r="X6" s="109"/>
      <c r="Y6" s="109"/>
      <c r="Z6" s="109"/>
    </row>
    <row r="7" spans="1:55" ht="16.05" customHeight="1">
      <c r="A7" s="55" t="s">
        <v>30</v>
      </c>
      <c r="B7" s="82" t="e" cm="1">
        <f t="array" aca="1" ref="B7" ca="1">INDIRECT("'"&amp;$A$1&amp;"'!B23")</f>
        <v>#REF!</v>
      </c>
      <c r="D7" s="108"/>
      <c r="E7" s="108"/>
      <c r="F7" s="109"/>
      <c r="G7" s="109"/>
      <c r="H7" s="109"/>
      <c r="I7" s="109"/>
      <c r="J7" s="109"/>
      <c r="K7" s="109"/>
      <c r="L7" s="109"/>
      <c r="M7" s="109"/>
      <c r="N7" s="109"/>
      <c r="P7" s="108"/>
      <c r="Q7" s="109"/>
      <c r="R7" s="109"/>
      <c r="S7" s="109"/>
      <c r="T7" s="109"/>
      <c r="U7" s="109"/>
      <c r="V7" s="109"/>
      <c r="W7" s="109"/>
      <c r="X7" s="109"/>
      <c r="Y7" s="109"/>
      <c r="Z7" s="109"/>
    </row>
    <row r="8" spans="1:55" ht="16.05" customHeight="1">
      <c r="A8" s="55" t="s">
        <v>190</v>
      </c>
      <c r="B8" s="82" t="e" cm="1">
        <f t="array" aca="1" ref="B8" ca="1">INDIRECT("'"&amp;$A$1&amp;"'!B24")</f>
        <v>#REF!</v>
      </c>
      <c r="D8" s="108" t="s">
        <v>67</v>
      </c>
      <c r="E8" s="108"/>
      <c r="F8" s="109" t="e" cm="1">
        <f t="array" aca="1" ref="F8" ca="1">INDIRECT("'"&amp;$A$1&amp;"'!AG4")</f>
        <v>#REF!</v>
      </c>
      <c r="G8" s="109"/>
      <c r="H8" s="109"/>
      <c r="I8" s="109"/>
      <c r="J8" s="109"/>
      <c r="K8" s="109"/>
      <c r="L8" s="109"/>
      <c r="M8" s="109"/>
      <c r="N8" s="109"/>
      <c r="P8" s="108" t="s">
        <v>80</v>
      </c>
      <c r="Q8" s="109" t="e" cm="1">
        <f t="array" aca="1" ref="Q8" ca="1">INDIRECT("'"&amp;$A$1&amp;"'!Z6")</f>
        <v>#REF!</v>
      </c>
      <c r="R8" s="109"/>
      <c r="S8" s="109"/>
      <c r="T8" s="109"/>
      <c r="U8" s="109"/>
      <c r="V8" s="109"/>
      <c r="W8" s="109"/>
      <c r="X8" s="109"/>
      <c r="Y8" s="109"/>
      <c r="Z8" s="109"/>
    </row>
    <row r="9" spans="1:55" ht="16.05" customHeight="1">
      <c r="A9" s="55" t="s">
        <v>191</v>
      </c>
      <c r="B9" s="82" t="e" cm="1">
        <f t="array" aca="1" ref="B9" ca="1">INDIRECT("'"&amp;$A$1&amp;"'!B25")</f>
        <v>#REF!</v>
      </c>
      <c r="D9" s="108"/>
      <c r="E9" s="108"/>
      <c r="F9" s="109"/>
      <c r="G9" s="109"/>
      <c r="H9" s="109"/>
      <c r="I9" s="109"/>
      <c r="J9" s="109"/>
      <c r="K9" s="109"/>
      <c r="L9" s="109"/>
      <c r="M9" s="109"/>
      <c r="N9" s="109"/>
      <c r="P9" s="108"/>
      <c r="Q9" s="109"/>
      <c r="R9" s="109"/>
      <c r="S9" s="109"/>
      <c r="T9" s="109"/>
      <c r="U9" s="109"/>
      <c r="V9" s="109"/>
      <c r="W9" s="109"/>
      <c r="X9" s="109"/>
      <c r="Y9" s="109"/>
      <c r="Z9" s="109"/>
    </row>
    <row r="10" spans="1:55" ht="16.05" customHeight="1">
      <c r="A10" s="55" t="s">
        <v>192</v>
      </c>
      <c r="B10" s="82" t="e" cm="1">
        <f t="array" aca="1" ref="B10" ca="1">INDIRECT("'"&amp;$A$1&amp;"'!B26")</f>
        <v>#REF!</v>
      </c>
      <c r="D10" s="108" t="s">
        <v>85</v>
      </c>
      <c r="E10" s="108"/>
      <c r="F10" s="109" t="e" cm="1">
        <f t="array" aca="1" ref="F10" ca="1">INDIRECT("'"&amp;$A$1&amp;"'!AH4")&amp;"x"&amp;INDIRECT("'"&amp;$A$1&amp;"'!AI4")</f>
        <v>#REF!</v>
      </c>
      <c r="G10" s="109"/>
      <c r="H10" s="109"/>
      <c r="I10" s="109"/>
      <c r="J10" s="109"/>
      <c r="K10" s="109"/>
      <c r="L10" s="109"/>
      <c r="M10" s="109"/>
      <c r="N10" s="109"/>
      <c r="P10" s="108" t="s">
        <v>82</v>
      </c>
      <c r="Q10" s="109" t="e" cm="1">
        <f t="array" aca="1" ref="Q10" ca="1">INDIRECT("'"&amp;$A$1&amp;"'!Z7")</f>
        <v>#REF!</v>
      </c>
      <c r="R10" s="109"/>
      <c r="S10" s="109"/>
      <c r="T10" s="109"/>
      <c r="U10" s="109"/>
      <c r="V10" s="109"/>
      <c r="W10" s="109"/>
      <c r="X10" s="109"/>
      <c r="Y10" s="109"/>
      <c r="Z10" s="109"/>
    </row>
    <row r="11" spans="1:55" ht="16.05" customHeight="1">
      <c r="A11" s="55" t="s">
        <v>193</v>
      </c>
      <c r="B11" s="82" t="e" cm="1">
        <f t="array" aca="1" ref="B11" ca="1">INDIRECT("'"&amp;$A$1&amp;"'!B27")</f>
        <v>#REF!</v>
      </c>
      <c r="D11" s="108"/>
      <c r="E11" s="108"/>
      <c r="F11" s="109"/>
      <c r="G11" s="109"/>
      <c r="H11" s="109"/>
      <c r="I11" s="109"/>
      <c r="J11" s="109"/>
      <c r="K11" s="109"/>
      <c r="L11" s="109"/>
      <c r="M11" s="109"/>
      <c r="N11" s="109"/>
      <c r="P11" s="108"/>
      <c r="Q11" s="109"/>
      <c r="R11" s="109"/>
      <c r="S11" s="109"/>
      <c r="T11" s="109"/>
      <c r="U11" s="109"/>
      <c r="V11" s="109"/>
      <c r="W11" s="109"/>
      <c r="X11" s="109"/>
      <c r="Y11" s="109"/>
      <c r="Z11" s="109"/>
    </row>
    <row r="12" spans="1:55" ht="16.05" customHeight="1">
      <c r="A12" s="55" t="s">
        <v>194</v>
      </c>
      <c r="B12" s="82" t="e" cm="1">
        <f t="array" aca="1" ref="B12" ca="1">INDIRECT("'"&amp;$A$1&amp;"'!B28")</f>
        <v>#REF!</v>
      </c>
      <c r="D12" s="110" t="s">
        <v>240</v>
      </c>
      <c r="E12" s="110"/>
      <c r="F12" s="109" t="e" cm="1">
        <f t="array" aca="1" ref="F12" ca="1">INDIRECT("'"&amp;$A$1&amp;"'!AJ4")</f>
        <v>#REF!</v>
      </c>
      <c r="G12" s="109"/>
      <c r="H12" s="109"/>
      <c r="I12" s="109"/>
      <c r="J12" s="109"/>
      <c r="K12" s="109"/>
      <c r="L12" s="109"/>
      <c r="M12" s="109"/>
      <c r="N12" s="109"/>
      <c r="P12" s="108" t="s">
        <v>86</v>
      </c>
      <c r="Q12" s="109" t="e" cm="1">
        <f t="array" aca="1" ref="Q12" ca="1">INDIRECT("'"&amp;$A$1&amp;"'!Z8")</f>
        <v>#REF!</v>
      </c>
      <c r="R12" s="109"/>
      <c r="S12" s="109"/>
      <c r="T12" s="109"/>
      <c r="U12" s="109"/>
      <c r="V12" s="109"/>
      <c r="W12" s="109"/>
      <c r="X12" s="109"/>
      <c r="Y12" s="109"/>
      <c r="Z12" s="109"/>
    </row>
    <row r="13" spans="1:55" ht="16.05" customHeight="1">
      <c r="A13" s="55" t="s">
        <v>195</v>
      </c>
      <c r="B13" s="82" t="e" cm="1">
        <f t="array" aca="1" ref="B13" ca="1">INDIRECT("'"&amp;$A$1&amp;"'!B29")</f>
        <v>#REF!</v>
      </c>
      <c r="D13" s="110"/>
      <c r="E13" s="110"/>
      <c r="F13" s="109"/>
      <c r="G13" s="109"/>
      <c r="H13" s="109"/>
      <c r="I13" s="109"/>
      <c r="J13" s="109"/>
      <c r="K13" s="109"/>
      <c r="L13" s="109"/>
      <c r="M13" s="109"/>
      <c r="N13" s="109"/>
      <c r="P13" s="108"/>
      <c r="Q13" s="109"/>
      <c r="R13" s="109"/>
      <c r="S13" s="109"/>
      <c r="T13" s="109"/>
      <c r="U13" s="109"/>
      <c r="V13" s="109"/>
      <c r="W13" s="109"/>
      <c r="X13" s="109"/>
      <c r="Y13" s="109"/>
      <c r="Z13" s="109"/>
    </row>
    <row r="14" spans="1:55" ht="16.05" customHeight="1">
      <c r="A14" s="55" t="s">
        <v>196</v>
      </c>
      <c r="B14" s="82" t="e" cm="1">
        <f t="array" aca="1" ref="B14" ca="1">INDIRECT("'"&amp;$A$1&amp;"'!B30")</f>
        <v>#REF!</v>
      </c>
      <c r="D14" s="110" t="s">
        <v>242</v>
      </c>
      <c r="E14" s="110"/>
      <c r="F14" s="109" t="e" cm="1">
        <f t="array" aca="1" ref="F14" ca="1">INDIRECT("'"&amp;$A$1&amp;"'!AK4")</f>
        <v>#REF!</v>
      </c>
      <c r="G14" s="109"/>
      <c r="H14" s="109"/>
      <c r="I14" s="109"/>
      <c r="J14" s="109"/>
      <c r="K14" s="109"/>
      <c r="L14" s="109"/>
      <c r="M14" s="109"/>
      <c r="N14" s="109"/>
      <c r="P14" s="108" t="s">
        <v>87</v>
      </c>
      <c r="Q14" s="109" t="e" cm="1">
        <f t="array" aca="1" ref="Q14" ca="1">INDIRECT("'"&amp;$A$1&amp;"'!Z9")</f>
        <v>#REF!</v>
      </c>
      <c r="R14" s="109"/>
      <c r="S14" s="109"/>
      <c r="T14" s="109"/>
      <c r="U14" s="109"/>
      <c r="V14" s="109"/>
      <c r="W14" s="109"/>
      <c r="X14" s="109"/>
      <c r="Y14" s="109"/>
      <c r="Z14" s="109"/>
    </row>
    <row r="15" spans="1:55" ht="16.05" customHeight="1">
      <c r="A15" s="55" t="s">
        <v>197</v>
      </c>
      <c r="B15" s="82" t="e" cm="1">
        <f t="array" aca="1" ref="B15" ca="1">INDIRECT("'"&amp;$A$1&amp;"'!B31")</f>
        <v>#REF!</v>
      </c>
      <c r="D15" s="110"/>
      <c r="E15" s="110"/>
      <c r="F15" s="109"/>
      <c r="G15" s="109"/>
      <c r="H15" s="109"/>
      <c r="I15" s="109"/>
      <c r="J15" s="109"/>
      <c r="K15" s="109"/>
      <c r="L15" s="109"/>
      <c r="M15" s="109"/>
      <c r="N15" s="109"/>
      <c r="P15" s="108"/>
      <c r="Q15" s="109"/>
      <c r="R15" s="109"/>
      <c r="S15" s="109"/>
      <c r="T15" s="109"/>
      <c r="U15" s="109"/>
      <c r="V15" s="109"/>
      <c r="W15" s="109"/>
      <c r="X15" s="109"/>
      <c r="Y15" s="109"/>
      <c r="Z15" s="109"/>
    </row>
    <row r="16" spans="1:55" ht="16.05" customHeight="1">
      <c r="A16" s="55" t="s">
        <v>198</v>
      </c>
      <c r="B16" s="82" t="e" cm="1">
        <f t="array" aca="1" ref="B16" ca="1">INDIRECT("'"&amp;$A$1&amp;"'!B32")</f>
        <v>#REF!</v>
      </c>
      <c r="D16" s="110" t="s">
        <v>239</v>
      </c>
      <c r="E16" s="110"/>
      <c r="F16" s="109" t="e" cm="1">
        <f t="array" aca="1" ref="F16" ca="1">INDIRECT("'"&amp;$A$1&amp;"'!AL4")</f>
        <v>#REF!</v>
      </c>
      <c r="G16" s="109"/>
      <c r="H16" s="109"/>
      <c r="I16" s="109"/>
      <c r="J16" s="109"/>
      <c r="K16" s="109"/>
      <c r="L16" s="109"/>
      <c r="M16" s="109"/>
      <c r="N16" s="109"/>
      <c r="P16" s="108" t="s">
        <v>88</v>
      </c>
      <c r="Q16" s="109" t="e" cm="1">
        <f t="array" aca="1" ref="Q16" ca="1">INDIRECT("'"&amp;$A$1&amp;"'!Z10")</f>
        <v>#REF!</v>
      </c>
      <c r="R16" s="109"/>
      <c r="S16" s="109"/>
      <c r="T16" s="109"/>
      <c r="U16" s="109"/>
      <c r="V16" s="109"/>
      <c r="W16" s="109"/>
      <c r="X16" s="109"/>
      <c r="Y16" s="109"/>
      <c r="Z16" s="109"/>
      <c r="AG16" s="50"/>
      <c r="AH16" s="50"/>
      <c r="AI16" s="50"/>
      <c r="AJ16" s="50"/>
      <c r="AX16" s="50"/>
      <c r="AY16" s="50"/>
      <c r="AZ16" s="50"/>
      <c r="BA16" s="50"/>
      <c r="BB16" s="50"/>
      <c r="BC16" s="50"/>
    </row>
    <row r="17" spans="1:26" ht="16.05" customHeight="1">
      <c r="A17" s="55" t="s">
        <v>199</v>
      </c>
      <c r="B17" s="82" t="e" cm="1">
        <f t="array" aca="1" ref="B17" ca="1">INDIRECT("'"&amp;$A$1&amp;"'!B33")</f>
        <v>#REF!</v>
      </c>
      <c r="D17" s="110"/>
      <c r="E17" s="110"/>
      <c r="F17" s="109"/>
      <c r="G17" s="109"/>
      <c r="H17" s="109"/>
      <c r="I17" s="109"/>
      <c r="J17" s="109"/>
      <c r="K17" s="109"/>
      <c r="L17" s="109"/>
      <c r="M17" s="109"/>
      <c r="N17" s="109"/>
      <c r="P17" s="108"/>
      <c r="Q17" s="109"/>
      <c r="R17" s="109"/>
      <c r="S17" s="109"/>
      <c r="T17" s="109"/>
      <c r="U17" s="109"/>
      <c r="V17" s="109"/>
      <c r="W17" s="109"/>
      <c r="X17" s="109"/>
      <c r="Y17" s="109"/>
      <c r="Z17" s="109"/>
    </row>
    <row r="18" spans="1:26" ht="16.05" customHeight="1">
      <c r="A18" s="83" t="s">
        <v>81</v>
      </c>
      <c r="B18" s="56"/>
      <c r="D18" s="110" t="s">
        <v>70</v>
      </c>
      <c r="E18" s="110"/>
      <c r="F18" s="109" t="e" cm="1">
        <f t="array" aca="1" ref="F18" ca="1">INDIRECT("'"&amp;$A$1&amp;"'!AM4")</f>
        <v>#REF!</v>
      </c>
      <c r="G18" s="109"/>
      <c r="H18" s="109"/>
      <c r="I18" s="109"/>
      <c r="J18" s="109"/>
      <c r="K18" s="109"/>
      <c r="L18" s="109"/>
      <c r="M18" s="109"/>
      <c r="N18" s="109"/>
      <c r="P18" s="108" t="s">
        <v>89</v>
      </c>
      <c r="Q18" s="109" t="e" cm="1">
        <f t="array" aca="1" ref="Q18" ca="1">INDIRECT("'"&amp;$A$1&amp;"'!Z11")</f>
        <v>#REF!</v>
      </c>
      <c r="R18" s="109"/>
      <c r="S18" s="109"/>
      <c r="T18" s="109"/>
      <c r="U18" s="109"/>
      <c r="V18" s="109"/>
      <c r="W18" s="109"/>
      <c r="X18" s="109"/>
      <c r="Y18" s="109"/>
      <c r="Z18" s="109"/>
    </row>
    <row r="19" spans="1:26" ht="16.05" customHeight="1">
      <c r="A19" s="55" t="s">
        <v>83</v>
      </c>
      <c r="B19" s="82" t="e" cm="1">
        <f t="array" aca="1" ref="B19" ca="1">INDIRECT("'"&amp;$A$1&amp;"'!B35")</f>
        <v>#REF!</v>
      </c>
      <c r="D19" s="110"/>
      <c r="E19" s="110"/>
      <c r="F19" s="109"/>
      <c r="G19" s="109"/>
      <c r="H19" s="109"/>
      <c r="I19" s="109"/>
      <c r="J19" s="109"/>
      <c r="K19" s="109"/>
      <c r="L19" s="109"/>
      <c r="M19" s="109"/>
      <c r="N19" s="109"/>
      <c r="P19" s="108"/>
      <c r="Q19" s="109"/>
      <c r="R19" s="109"/>
      <c r="S19" s="109"/>
      <c r="T19" s="109"/>
      <c r="U19" s="109"/>
      <c r="V19" s="109"/>
      <c r="W19" s="109"/>
      <c r="X19" s="109"/>
      <c r="Y19" s="109"/>
      <c r="Z19" s="109"/>
    </row>
    <row r="20" spans="1:26" ht="16.05" customHeight="1">
      <c r="A20" s="55" t="s">
        <v>84</v>
      </c>
      <c r="B20" s="82" t="e" cm="1">
        <f t="array" aca="1" ref="B20" ca="1">INDIRECT("'"&amp;$A$1&amp;"'!B36")</f>
        <v>#REF!</v>
      </c>
      <c r="D20" s="110" t="s">
        <v>92</v>
      </c>
      <c r="E20" s="110"/>
      <c r="F20" s="109" t="e" cm="1">
        <f t="array" aca="1" ref="F20" ca="1">INDIRECT("'"&amp;$A$1&amp;"'!AN4")</f>
        <v>#REF!</v>
      </c>
      <c r="G20" s="109"/>
      <c r="H20" s="109"/>
      <c r="I20" s="109"/>
      <c r="J20" s="109"/>
      <c r="K20" s="109"/>
      <c r="L20" s="109"/>
      <c r="M20" s="109"/>
      <c r="N20" s="109"/>
      <c r="P20" s="108" t="s">
        <v>90</v>
      </c>
      <c r="Q20" s="109" t="e" cm="1">
        <f t="array" aca="1" ref="Q20" ca="1">INDIRECT("'"&amp;$A$1&amp;"'!Z12")</f>
        <v>#REF!</v>
      </c>
      <c r="R20" s="109"/>
      <c r="S20" s="109"/>
      <c r="T20" s="109"/>
      <c r="U20" s="109"/>
      <c r="V20" s="109"/>
      <c r="W20" s="109"/>
      <c r="X20" s="109"/>
      <c r="Y20" s="109"/>
      <c r="Z20" s="109"/>
    </row>
    <row r="21" spans="1:26" ht="16.05" customHeight="1">
      <c r="A21" s="55" t="s">
        <v>204</v>
      </c>
      <c r="B21" s="82" t="e" cm="1">
        <f t="array" aca="1" ref="B21" ca="1">INDIRECT("'"&amp;$A$1&amp;"'!B37")</f>
        <v>#REF!</v>
      </c>
      <c r="D21" s="110"/>
      <c r="E21" s="110"/>
      <c r="F21" s="109"/>
      <c r="G21" s="109"/>
      <c r="H21" s="109"/>
      <c r="I21" s="109"/>
      <c r="J21" s="109"/>
      <c r="K21" s="109"/>
      <c r="L21" s="109"/>
      <c r="M21" s="109"/>
      <c r="N21" s="109"/>
      <c r="P21" s="108"/>
      <c r="Q21" s="109"/>
      <c r="R21" s="109"/>
      <c r="S21" s="109"/>
      <c r="T21" s="109"/>
      <c r="U21" s="109"/>
      <c r="V21" s="109"/>
      <c r="W21" s="109"/>
      <c r="X21" s="109"/>
      <c r="Y21" s="109"/>
      <c r="Z21" s="109"/>
    </row>
    <row r="22" spans="1:26" ht="16.05" customHeight="1">
      <c r="A22" s="55" t="s">
        <v>205</v>
      </c>
      <c r="B22" s="82" t="e" cm="1">
        <f t="array" aca="1" ref="B22" ca="1">INDIRECT("'"&amp;$A$1&amp;"'!B38")</f>
        <v>#REF!</v>
      </c>
      <c r="D22" s="108" t="s">
        <v>100</v>
      </c>
      <c r="E22" s="108"/>
      <c r="F22" s="109" t="e" cm="1">
        <f t="array" aca="1" ref="F22" ca="1">INDIRECT("'"&amp;$A$1&amp;"'!AO4")</f>
        <v>#REF!</v>
      </c>
      <c r="G22" s="109"/>
      <c r="H22" s="109"/>
      <c r="I22" s="109"/>
      <c r="J22" s="109"/>
      <c r="K22" s="109"/>
      <c r="L22" s="109"/>
      <c r="M22" s="109"/>
      <c r="N22" s="109"/>
      <c r="P22" s="108" t="s">
        <v>93</v>
      </c>
      <c r="Q22" s="109" t="e" cm="1">
        <f t="array" aca="1" ref="Q22" ca="1">INDIRECT("'"&amp;$A$1&amp;"'!Z13")</f>
        <v>#REF!</v>
      </c>
      <c r="R22" s="109"/>
      <c r="S22" s="109"/>
      <c r="T22" s="109"/>
      <c r="U22" s="109"/>
      <c r="V22" s="109"/>
      <c r="W22" s="109"/>
      <c r="X22" s="109"/>
      <c r="Y22" s="109"/>
      <c r="Z22" s="109"/>
    </row>
    <row r="23" spans="1:26" ht="16.05" customHeight="1">
      <c r="A23" s="55" t="s">
        <v>206</v>
      </c>
      <c r="B23" s="82" t="e" cm="1">
        <f t="array" aca="1" ref="B23" ca="1">INDIRECT("'"&amp;$A$1&amp;"'!B39")</f>
        <v>#REF!</v>
      </c>
      <c r="D23" s="108"/>
      <c r="E23" s="108"/>
      <c r="F23" s="109"/>
      <c r="G23" s="109"/>
      <c r="H23" s="109"/>
      <c r="I23" s="109"/>
      <c r="J23" s="109"/>
      <c r="K23" s="109"/>
      <c r="L23" s="109"/>
      <c r="M23" s="109"/>
      <c r="N23" s="109"/>
      <c r="P23" s="108"/>
      <c r="Q23" s="109"/>
      <c r="R23" s="109"/>
      <c r="S23" s="109"/>
      <c r="T23" s="109"/>
      <c r="U23" s="109"/>
      <c r="V23" s="109"/>
      <c r="W23" s="109"/>
      <c r="X23" s="109"/>
      <c r="Y23" s="109"/>
      <c r="Z23" s="109"/>
    </row>
    <row r="24" spans="1:26" ht="16.05" customHeight="1">
      <c r="A24" s="55" t="s">
        <v>207</v>
      </c>
      <c r="B24" s="82" t="e" cm="1">
        <f t="array" aca="1" ref="B24" ca="1">INDIRECT("'"&amp;$A$1&amp;"'!B40")</f>
        <v>#REF!</v>
      </c>
      <c r="D24" s="108" t="s">
        <v>214</v>
      </c>
      <c r="E24" s="108"/>
      <c r="F24" s="109" t="e" cm="1">
        <f t="array" aca="1" ref="F24" ca="1">INDIRECT("'"&amp;$A$1&amp;"'!AP4")</f>
        <v>#REF!</v>
      </c>
      <c r="G24" s="109"/>
      <c r="H24" s="109"/>
      <c r="I24" s="109"/>
      <c r="J24" s="109"/>
      <c r="K24" s="109"/>
      <c r="L24" s="109"/>
      <c r="M24" s="109"/>
      <c r="N24" s="109"/>
      <c r="P24" s="108" t="s">
        <v>94</v>
      </c>
      <c r="Q24" s="109" t="e" cm="1">
        <f t="array" aca="1" ref="Q24" ca="1">INDIRECT("'"&amp;$A$1&amp;"'!Z14")</f>
        <v>#REF!</v>
      </c>
      <c r="R24" s="109"/>
      <c r="S24" s="109"/>
      <c r="T24" s="109"/>
      <c r="U24" s="109"/>
      <c r="V24" s="109"/>
      <c r="W24" s="109"/>
      <c r="X24" s="109"/>
      <c r="Y24" s="109"/>
      <c r="Z24" s="109"/>
    </row>
    <row r="25" spans="1:26" ht="16.05" customHeight="1">
      <c r="A25" s="55" t="s">
        <v>194</v>
      </c>
      <c r="B25" s="82" t="e" cm="1">
        <f t="array" aca="1" ref="B25" ca="1">INDIRECT("'"&amp;$A$1&amp;"'!B41")</f>
        <v>#REF!</v>
      </c>
      <c r="D25" s="108"/>
      <c r="E25" s="108"/>
      <c r="F25" s="109"/>
      <c r="G25" s="109"/>
      <c r="H25" s="109"/>
      <c r="I25" s="109"/>
      <c r="J25" s="109"/>
      <c r="K25" s="109"/>
      <c r="L25" s="109"/>
      <c r="M25" s="109"/>
      <c r="N25" s="109"/>
      <c r="P25" s="108"/>
      <c r="Q25" s="109"/>
      <c r="R25" s="109"/>
      <c r="S25" s="109"/>
      <c r="T25" s="109"/>
      <c r="U25" s="109"/>
      <c r="V25" s="109"/>
      <c r="W25" s="109"/>
      <c r="X25" s="109"/>
      <c r="Y25" s="109"/>
      <c r="Z25" s="109"/>
    </row>
    <row r="26" spans="1:26" ht="16.05" customHeight="1">
      <c r="A26" s="55" t="s">
        <v>195</v>
      </c>
      <c r="B26" s="82" t="e" cm="1">
        <f t="array" aca="1" ref="B26" ca="1">INDIRECT("'"&amp;$A$1&amp;"'!B42")</f>
        <v>#REF!</v>
      </c>
      <c r="J26" s="27"/>
      <c r="L26" s="27"/>
      <c r="P26" s="108" t="s">
        <v>95</v>
      </c>
      <c r="Q26" s="109" t="e" cm="1">
        <f t="array" aca="1" ref="Q26" ca="1">INDIRECT("'"&amp;$A$1&amp;"'!Z15")</f>
        <v>#REF!</v>
      </c>
      <c r="R26" s="109"/>
      <c r="S26" s="109"/>
      <c r="T26" s="109"/>
      <c r="U26" s="109"/>
      <c r="V26" s="109"/>
      <c r="W26" s="109"/>
      <c r="X26" s="109"/>
      <c r="Y26" s="109"/>
      <c r="Z26" s="109"/>
    </row>
    <row r="27" spans="1:26" ht="16.05" customHeight="1">
      <c r="A27" s="55" t="s">
        <v>196</v>
      </c>
      <c r="B27" s="82" t="e" cm="1">
        <f t="array" aca="1" ref="B27" ca="1">INDIRECT("'"&amp;$A$1&amp;"'!B43")</f>
        <v>#REF!</v>
      </c>
      <c r="J27" s="27"/>
      <c r="L27" s="27"/>
      <c r="P27" s="108"/>
      <c r="Q27" s="109"/>
      <c r="R27" s="109"/>
      <c r="S27" s="109"/>
      <c r="T27" s="109"/>
      <c r="U27" s="109"/>
      <c r="V27" s="109"/>
      <c r="W27" s="109"/>
      <c r="X27" s="109"/>
      <c r="Y27" s="109"/>
      <c r="Z27" s="109"/>
    </row>
    <row r="28" spans="1:26" ht="16.05" customHeight="1">
      <c r="A28" s="55" t="s">
        <v>197</v>
      </c>
      <c r="B28" s="82" t="e" cm="1">
        <f t="array" aca="1" ref="B28" ca="1">INDIRECT("'"&amp;$A$1&amp;"'!B44")</f>
        <v>#REF!</v>
      </c>
      <c r="F28" s="27"/>
      <c r="J28" s="27"/>
      <c r="K28" s="27"/>
      <c r="L28" s="27"/>
      <c r="Q28" s="27"/>
    </row>
    <row r="29" spans="1:26" ht="16.05" customHeight="1">
      <c r="A29" s="55" t="s">
        <v>208</v>
      </c>
      <c r="B29" s="82" t="e" cm="1">
        <f t="array" aca="1" ref="B29" ca="1">INDIRECT("'"&amp;$A$1&amp;"'!B45")</f>
        <v>#REF!</v>
      </c>
      <c r="F29" s="27"/>
      <c r="L29" s="27"/>
    </row>
    <row r="30" spans="1:26" ht="16.05" customHeight="1">
      <c r="A30" s="55" t="s">
        <v>209</v>
      </c>
      <c r="B30" s="82" t="e" cm="1">
        <f t="array" aca="1" ref="B30" ca="1">INDIRECT("'"&amp;$A$1&amp;"'!B46")</f>
        <v>#REF!</v>
      </c>
      <c r="D30" s="27"/>
      <c r="E30" s="27"/>
      <c r="F30" s="27"/>
      <c r="J30" s="27"/>
      <c r="L30" s="27"/>
    </row>
    <row r="31" spans="1:26" ht="16.05" customHeight="1">
      <c r="A31" s="55" t="s">
        <v>5</v>
      </c>
      <c r="B31" s="82" t="e" cm="1">
        <f t="array" aca="1" ref="B31" ca="1">INDIRECT("'"&amp;$A$1&amp;"'!B47")</f>
        <v>#REF!</v>
      </c>
      <c r="F31" s="27"/>
      <c r="J31" s="27"/>
      <c r="L31" s="27"/>
    </row>
    <row r="32" spans="1:26" ht="16.05" customHeight="1">
      <c r="A32" s="83" t="s">
        <v>91</v>
      </c>
      <c r="B32" s="56"/>
      <c r="F32" s="27"/>
      <c r="J32" s="27"/>
      <c r="L32" s="27"/>
    </row>
    <row r="33" spans="1:28">
      <c r="A33" s="55" t="s">
        <v>210</v>
      </c>
      <c r="B33" s="82" t="e" cm="1">
        <f t="array" aca="1" ref="B33" ca="1">INDIRECT("'"&amp;$A$1&amp;"'!B49")</f>
        <v>#REF!</v>
      </c>
      <c r="AA33" s="24"/>
      <c r="AB33" s="24"/>
    </row>
    <row r="34" spans="1:28">
      <c r="A34" s="55" t="s">
        <v>8</v>
      </c>
      <c r="B34" s="82" t="e" cm="1">
        <f t="array" aca="1" ref="B34" ca="1">INDIRECT("'"&amp;$A$1&amp;"'!B50")</f>
        <v>#REF!</v>
      </c>
      <c r="W34" s="61"/>
      <c r="X34" s="62"/>
      <c r="Y34" s="57"/>
      <c r="Z34" s="57"/>
      <c r="AB34" s="16"/>
    </row>
    <row r="35" spans="1:28">
      <c r="A35" s="55" t="s">
        <v>211</v>
      </c>
      <c r="B35" s="82" t="e" cm="1">
        <f t="array" aca="1" ref="B35" ca="1">INDIRECT("'"&amp;$A$1&amp;"'!B51")</f>
        <v>#REF!</v>
      </c>
      <c r="W35" s="61"/>
      <c r="X35" s="63"/>
      <c r="Y35" s="63"/>
      <c r="Z35" s="57"/>
      <c r="AB35" s="16"/>
    </row>
    <row r="36" spans="1:28">
      <c r="A36" s="55" t="s">
        <v>31</v>
      </c>
      <c r="B36" s="82" t="e" cm="1">
        <f t="array" aca="1" ref="B36" ca="1">INDIRECT("'"&amp;$A$1&amp;"'!B52")</f>
        <v>#REF!</v>
      </c>
      <c r="W36" s="61"/>
      <c r="X36" s="63"/>
      <c r="Y36" s="63"/>
      <c r="Z36" s="57"/>
      <c r="AB36" s="24"/>
    </row>
    <row r="37" spans="1:28">
      <c r="A37" s="24"/>
      <c r="W37" s="57"/>
      <c r="X37" s="57"/>
      <c r="Y37" s="57"/>
      <c r="Z37" s="57"/>
      <c r="AB37" s="24"/>
    </row>
    <row r="38" spans="1:28">
      <c r="A38" s="14" t="s">
        <v>212</v>
      </c>
      <c r="B38" s="54" t="e" cm="1">
        <f t="array" aca="1" ref="B38" ca="1">INDIRECT("'"&amp;$A$1&amp;"'!B54")</f>
        <v>#REF!</v>
      </c>
      <c r="W38" s="57"/>
      <c r="X38" s="57"/>
      <c r="Y38" s="57"/>
      <c r="Z38" s="57"/>
      <c r="AB38" s="24"/>
    </row>
    <row r="39" spans="1:28">
      <c r="W39" s="57"/>
      <c r="X39" s="57"/>
      <c r="Y39" s="57"/>
      <c r="Z39" s="57"/>
      <c r="AB39" s="24"/>
    </row>
    <row r="40" spans="1:28">
      <c r="W40" s="57"/>
      <c r="X40" s="57"/>
      <c r="Y40" s="57"/>
      <c r="Z40" s="57"/>
      <c r="AB40" s="24"/>
    </row>
    <row r="41" spans="1:28">
      <c r="W41" s="57"/>
      <c r="X41" s="57"/>
      <c r="Y41" s="57"/>
      <c r="Z41" s="57"/>
      <c r="AB41" s="24"/>
    </row>
    <row r="42" spans="1:28">
      <c r="W42" s="57"/>
      <c r="X42" s="57"/>
      <c r="Y42" s="57"/>
      <c r="Z42" s="57"/>
      <c r="AB42" s="24"/>
    </row>
    <row r="43" spans="1:28">
      <c r="A43" s="31"/>
      <c r="B43" s="59" t="s">
        <v>3</v>
      </c>
      <c r="C43" s="84"/>
      <c r="D43" s="60"/>
      <c r="E43" s="60"/>
      <c r="F43" s="31"/>
      <c r="G43" s="31"/>
      <c r="H43" s="31"/>
      <c r="I43" s="31"/>
      <c r="J43" s="59" t="s">
        <v>49</v>
      </c>
      <c r="K43" s="85"/>
      <c r="L43" s="59" t="s">
        <v>4</v>
      </c>
      <c r="M43" s="60"/>
      <c r="N43" s="14"/>
      <c r="O43" s="59"/>
      <c r="P43" s="31"/>
      <c r="Q43" s="31"/>
      <c r="R43" s="31"/>
      <c r="S43" s="86" t="s">
        <v>6</v>
      </c>
      <c r="T43" s="14"/>
      <c r="U43" s="31"/>
      <c r="V43" s="59" t="s">
        <v>50</v>
      </c>
      <c r="W43" s="58"/>
      <c r="X43" s="14"/>
      <c r="Y43" s="14"/>
      <c r="Z43" s="14"/>
      <c r="AA43" s="14"/>
      <c r="AB43" s="24"/>
    </row>
    <row r="44" spans="1:28">
      <c r="A44" s="31" t="s">
        <v>2</v>
      </c>
      <c r="B44" s="31" t="s">
        <v>52</v>
      </c>
      <c r="C44" s="31" t="s">
        <v>179</v>
      </c>
      <c r="D44" s="31" t="s">
        <v>180</v>
      </c>
      <c r="E44" s="31" t="s">
        <v>181</v>
      </c>
      <c r="F44" s="31" t="s">
        <v>182</v>
      </c>
      <c r="G44" s="31" t="s">
        <v>183</v>
      </c>
      <c r="H44" s="31" t="s">
        <v>184</v>
      </c>
      <c r="I44" s="31" t="s">
        <v>185</v>
      </c>
      <c r="J44" s="31" t="s">
        <v>54</v>
      </c>
      <c r="K44" s="31" t="s">
        <v>243</v>
      </c>
      <c r="L44" s="31" t="s">
        <v>179</v>
      </c>
      <c r="M44" s="31" t="s">
        <v>180</v>
      </c>
      <c r="N44" s="31" t="s">
        <v>181</v>
      </c>
      <c r="O44" s="31" t="s">
        <v>182</v>
      </c>
      <c r="P44" s="31" t="s">
        <v>183</v>
      </c>
      <c r="Q44" s="31" t="s">
        <v>184</v>
      </c>
      <c r="R44" s="31" t="s">
        <v>185</v>
      </c>
      <c r="S44" s="31" t="s">
        <v>186</v>
      </c>
      <c r="T44" s="31" t="s">
        <v>55</v>
      </c>
      <c r="U44" s="31" t="s">
        <v>187</v>
      </c>
      <c r="V44" s="31" t="s">
        <v>56</v>
      </c>
      <c r="W44" s="31" t="s">
        <v>57</v>
      </c>
      <c r="X44" s="31" t="s">
        <v>58</v>
      </c>
      <c r="Y44" s="31" t="s">
        <v>59</v>
      </c>
      <c r="Z44" s="31" t="s">
        <v>60</v>
      </c>
      <c r="AA44" s="84" t="s">
        <v>98</v>
      </c>
      <c r="AB44" s="24"/>
    </row>
    <row r="45" spans="1:28">
      <c r="A45" s="31" t="s">
        <v>61</v>
      </c>
      <c r="B45" s="31" t="s">
        <v>62</v>
      </c>
      <c r="C45" s="31" t="s">
        <v>61</v>
      </c>
      <c r="D45" s="31" t="s">
        <v>61</v>
      </c>
      <c r="E45" s="31" t="s">
        <v>61</v>
      </c>
      <c r="F45" s="31" t="s">
        <v>61</v>
      </c>
      <c r="G45" s="31" t="s">
        <v>61</v>
      </c>
      <c r="H45" s="31" t="s">
        <v>61</v>
      </c>
      <c r="I45" s="31" t="s">
        <v>61</v>
      </c>
      <c r="J45" s="31" t="s">
        <v>62</v>
      </c>
      <c r="K45" s="31" t="s">
        <v>62</v>
      </c>
      <c r="L45" s="31" t="s">
        <v>61</v>
      </c>
      <c r="M45" s="31" t="s">
        <v>61</v>
      </c>
      <c r="N45" s="31" t="s">
        <v>61</v>
      </c>
      <c r="O45" s="31" t="s">
        <v>61</v>
      </c>
      <c r="P45" s="31" t="s">
        <v>61</v>
      </c>
      <c r="Q45" s="31" t="s">
        <v>61</v>
      </c>
      <c r="R45" s="31" t="s">
        <v>61</v>
      </c>
      <c r="S45" s="31" t="s">
        <v>62</v>
      </c>
      <c r="T45" s="31" t="s">
        <v>62</v>
      </c>
      <c r="U45" s="31" t="s">
        <v>62</v>
      </c>
      <c r="V45" s="31" t="s">
        <v>62</v>
      </c>
      <c r="W45" s="31" t="s">
        <v>62</v>
      </c>
      <c r="X45" s="31" t="s">
        <v>62</v>
      </c>
      <c r="Y45" s="31" t="s">
        <v>63</v>
      </c>
      <c r="Z45" s="31" t="s">
        <v>63</v>
      </c>
      <c r="AA45" s="84" t="s">
        <v>101</v>
      </c>
      <c r="AB45" s="24"/>
    </row>
    <row r="46" spans="1:28">
      <c r="A46" s="55">
        <v>1</v>
      </c>
      <c r="B46" s="55" t="e" cm="1">
        <f t="array" aca="1" ref="B46" ca="1">INDIRECT("'"&amp;$A$1&amp;"'!B"&amp;ROWS(B$46:B46)+3)</f>
        <v>#REF!</v>
      </c>
      <c r="C46" s="55" t="e" cm="1">
        <f t="array" aca="1" ref="C46" ca="1">INDIRECT("'"&amp;$A$1&amp;"'!C"&amp;ROWS(C$46:C46)+3)</f>
        <v>#REF!</v>
      </c>
      <c r="D46" s="55" t="e" cm="1">
        <f t="array" aca="1" ref="D46" ca="1">INDIRECT("'"&amp;$A$1&amp;"'!D"&amp;ROWS(D$46:D46)+3)</f>
        <v>#REF!</v>
      </c>
      <c r="E46" s="55" t="e" cm="1">
        <f t="array" aca="1" ref="E46" ca="1">INDIRECT("'"&amp;$A$1&amp;"'!E"&amp;ROWS(E$46:E46)+3)</f>
        <v>#REF!</v>
      </c>
      <c r="F46" s="55" t="e" cm="1">
        <f t="array" aca="1" ref="F46" ca="1">INDIRECT("'"&amp;$A$1&amp;"'!F"&amp;ROWS(F$46:F46)+3)</f>
        <v>#REF!</v>
      </c>
      <c r="G46" s="55" t="e" cm="1">
        <f t="array" aca="1" ref="G46" ca="1">INDIRECT("'"&amp;$A$1&amp;"'!G"&amp;ROWS(G$46:G46)+3)</f>
        <v>#REF!</v>
      </c>
      <c r="H46" s="55" t="e" cm="1">
        <f t="array" aca="1" ref="H46" ca="1">INDIRECT("'"&amp;$A$1&amp;"'!H"&amp;ROWS(H$46:H46)+3)</f>
        <v>#REF!</v>
      </c>
      <c r="I46" s="55" t="e" cm="1">
        <f t="array" aca="1" ref="I46" ca="1">INDIRECT("'"&amp;$A$1&amp;"'!I"&amp;ROWS(I$46:I46)+3)</f>
        <v>#REF!</v>
      </c>
      <c r="J46" s="55" t="e" cm="1">
        <f t="array" aca="1" ref="J46" ca="1">INDIRECT("'"&amp;$A$1&amp;"'!J"&amp;ROWS(J$46:J46)+3)</f>
        <v>#REF!</v>
      </c>
      <c r="K46" s="55" t="e" cm="1">
        <f t="array" aca="1" ref="K46" ca="1">INDIRECT("'"&amp;$A$1&amp;"'!K"&amp;ROWS(K$46:K46)+3)</f>
        <v>#REF!</v>
      </c>
      <c r="L46" s="55" t="e" cm="1">
        <f t="array" aca="1" ref="L46" ca="1">INDIRECT("'"&amp;$A$1&amp;"'!L"&amp;ROWS(L$46:L46)+3)</f>
        <v>#REF!</v>
      </c>
      <c r="M46" s="55" t="e" cm="1">
        <f t="array" aca="1" ref="M46" ca="1">INDIRECT("'"&amp;$A$1&amp;"'!M"&amp;ROWS(M$46:M46)+3)</f>
        <v>#REF!</v>
      </c>
      <c r="N46" s="55" t="e" cm="1">
        <f t="array" aca="1" ref="N46" ca="1">INDIRECT("'"&amp;$A$1&amp;"'!N"&amp;ROWS(N$46:N46)+3)</f>
        <v>#REF!</v>
      </c>
      <c r="O46" s="55" t="e" cm="1">
        <f t="array" aca="1" ref="O46" ca="1">INDIRECT("'"&amp;$A$1&amp;"'!O"&amp;ROWS(O$46:O46)+3)</f>
        <v>#REF!</v>
      </c>
      <c r="P46" s="55" t="e" cm="1">
        <f t="array" aca="1" ref="P46" ca="1">INDIRECT("'"&amp;$A$1&amp;"'!P"&amp;ROWS(P$46:P46)+3)</f>
        <v>#REF!</v>
      </c>
      <c r="Q46" s="55" t="e" cm="1">
        <f t="array" aca="1" ref="Q46" ca="1">INDIRECT("'"&amp;$A$1&amp;"'!Q"&amp;ROWS(Q$46:Q46)+3)</f>
        <v>#REF!</v>
      </c>
      <c r="R46" s="55" t="e" cm="1">
        <f t="array" aca="1" ref="R46" ca="1">INDIRECT("'"&amp;$A$1&amp;"'!R"&amp;ROWS(R$46:R46)+3)</f>
        <v>#REF!</v>
      </c>
      <c r="S46" s="55" t="e" cm="1">
        <f t="array" aca="1" ref="S46" ca="1">INDIRECT("'"&amp;$A$1&amp;"'!S"&amp;ROWS(S$46:S46)+3)</f>
        <v>#REF!</v>
      </c>
      <c r="T46" s="55" t="e" cm="1">
        <f t="array" aca="1" ref="T46" ca="1">INDIRECT("'"&amp;$A$1&amp;"'!T"&amp;ROWS(T$46:T46)+3)</f>
        <v>#REF!</v>
      </c>
      <c r="U46" s="55" t="e" cm="1">
        <f t="array" aca="1" ref="U46" ca="1">INDIRECT("'"&amp;$A$1&amp;"'!U"&amp;ROWS(U$46:U46)+3)</f>
        <v>#REF!</v>
      </c>
      <c r="V46" s="64" t="e" cm="1">
        <f t="array" aca="1" ref="V46" ca="1">INDIRECT("'"&amp;$A$1&amp;"'!V"&amp;ROWS(V$46:V46)+3)</f>
        <v>#REF!</v>
      </c>
      <c r="W46" s="64" t="e" cm="1">
        <f t="array" aca="1" ref="W46" ca="1">INDIRECT("'"&amp;$A$1&amp;"'!V"&amp;ROWS(W$46:W46)+3)</f>
        <v>#REF!</v>
      </c>
      <c r="X46" s="64" t="e" cm="1">
        <f t="array" aca="1" ref="X46" ca="1">INDIRECT("'"&amp;$A$1&amp;"'!V"&amp;ROWS(X$46:X46)+3)</f>
        <v>#REF!</v>
      </c>
      <c r="Y46" s="64" t="e" cm="1">
        <f t="array" aca="1" ref="Y46" ca="1">INDIRECT("'"&amp;$A$1&amp;"'!V"&amp;ROWS(Y$46:Y46)+3)</f>
        <v>#REF!</v>
      </c>
      <c r="Z46" s="64" t="e" cm="1">
        <f t="array" aca="1" ref="Z46" ca="1">INDIRECT("'"&amp;$A$1&amp;"'!V"&amp;ROWS(Z$46:Z46)+3)</f>
        <v>#REF!</v>
      </c>
      <c r="AA46" s="64" t="e" cm="1">
        <f t="array" aca="1" ref="AA46" ca="1">INDIRECT("'"&amp;$A$1&amp;"'!V"&amp;ROWS(AA$46:AA46)+3)</f>
        <v>#REF!</v>
      </c>
      <c r="AB46" s="24"/>
    </row>
    <row r="47" spans="1:28">
      <c r="A47" s="55">
        <v>2</v>
      </c>
      <c r="B47" s="55" t="e" cm="1">
        <f t="array" aca="1" ref="B47" ca="1">INDIRECT("'"&amp;$A$1&amp;"'!B"&amp;ROWS(B$46:B47)+3)</f>
        <v>#REF!</v>
      </c>
      <c r="C47" s="55" t="e" cm="1">
        <f t="array" aca="1" ref="C47" ca="1">INDIRECT("'"&amp;$A$1&amp;"'!C"&amp;ROWS(C$46:C47)+3)</f>
        <v>#REF!</v>
      </c>
      <c r="D47" s="55" t="e" cm="1">
        <f t="array" aca="1" ref="D47" ca="1">INDIRECT("'"&amp;$A$1&amp;"'!D"&amp;ROWS(D$46:D47)+3)</f>
        <v>#REF!</v>
      </c>
      <c r="E47" s="55" t="e" cm="1">
        <f t="array" aca="1" ref="E47" ca="1">INDIRECT("'"&amp;$A$1&amp;"'!E"&amp;ROWS(E$46:E47)+3)</f>
        <v>#REF!</v>
      </c>
      <c r="F47" s="55" t="e" cm="1">
        <f t="array" aca="1" ref="F47" ca="1">INDIRECT("'"&amp;$A$1&amp;"'!F"&amp;ROWS(F$46:F47)+3)</f>
        <v>#REF!</v>
      </c>
      <c r="G47" s="55" t="e" cm="1">
        <f t="array" aca="1" ref="G47" ca="1">INDIRECT("'"&amp;$A$1&amp;"'!G"&amp;ROWS(G$46:G47)+3)</f>
        <v>#REF!</v>
      </c>
      <c r="H47" s="55" t="e" cm="1">
        <f t="array" aca="1" ref="H47" ca="1">INDIRECT("'"&amp;$A$1&amp;"'!H"&amp;ROWS(H$46:H47)+3)</f>
        <v>#REF!</v>
      </c>
      <c r="I47" s="55" t="e" cm="1">
        <f t="array" aca="1" ref="I47" ca="1">INDIRECT("'"&amp;$A$1&amp;"'!I"&amp;ROWS(I$46:I47)+3)</f>
        <v>#REF!</v>
      </c>
      <c r="J47" s="55" t="e" cm="1">
        <f t="array" aca="1" ref="J47" ca="1">INDIRECT("'"&amp;$A$1&amp;"'!J"&amp;ROWS(J$46:J47)+3)</f>
        <v>#REF!</v>
      </c>
      <c r="K47" s="55" t="e" cm="1">
        <f t="array" aca="1" ref="K47" ca="1">INDIRECT("'"&amp;$A$1&amp;"'!K"&amp;ROWS(K$46:K47)+3)</f>
        <v>#REF!</v>
      </c>
      <c r="L47" s="55" t="e" cm="1">
        <f t="array" aca="1" ref="L47" ca="1">INDIRECT("'"&amp;$A$1&amp;"'!L"&amp;ROWS(L$46:L47)+3)</f>
        <v>#REF!</v>
      </c>
      <c r="M47" s="55" t="e" cm="1">
        <f t="array" aca="1" ref="M47" ca="1">INDIRECT("'"&amp;$A$1&amp;"'!M"&amp;ROWS(M$46:M47)+3)</f>
        <v>#REF!</v>
      </c>
      <c r="N47" s="55" t="e" cm="1">
        <f t="array" aca="1" ref="N47" ca="1">INDIRECT("'"&amp;$A$1&amp;"'!N"&amp;ROWS(N$46:N47)+3)</f>
        <v>#REF!</v>
      </c>
      <c r="O47" s="55" t="e" cm="1">
        <f t="array" aca="1" ref="O47" ca="1">INDIRECT("'"&amp;$A$1&amp;"'!O"&amp;ROWS(O$46:O47)+3)</f>
        <v>#REF!</v>
      </c>
      <c r="P47" s="55" t="e" cm="1">
        <f t="array" aca="1" ref="P47" ca="1">INDIRECT("'"&amp;$A$1&amp;"'!P"&amp;ROWS(P$46:P47)+3)</f>
        <v>#REF!</v>
      </c>
      <c r="Q47" s="55" t="e" cm="1">
        <f t="array" aca="1" ref="Q47" ca="1">INDIRECT("'"&amp;$A$1&amp;"'!Q"&amp;ROWS(Q$46:Q47)+3)</f>
        <v>#REF!</v>
      </c>
      <c r="R47" s="55" t="e" cm="1">
        <f t="array" aca="1" ref="R47" ca="1">INDIRECT("'"&amp;$A$1&amp;"'!R"&amp;ROWS(R$46:R47)+3)</f>
        <v>#REF!</v>
      </c>
      <c r="S47" s="55" t="e" cm="1">
        <f t="array" aca="1" ref="S47" ca="1">INDIRECT("'"&amp;$A$1&amp;"'!S"&amp;ROWS(S$46:S47)+3)</f>
        <v>#REF!</v>
      </c>
      <c r="T47" s="55" t="e" cm="1">
        <f t="array" aca="1" ref="T47" ca="1">INDIRECT("'"&amp;$A$1&amp;"'!T"&amp;ROWS(T$46:T47)+3)</f>
        <v>#REF!</v>
      </c>
      <c r="U47" s="55" t="e" cm="1">
        <f t="array" aca="1" ref="U47" ca="1">INDIRECT("'"&amp;$A$1&amp;"'!U"&amp;ROWS(U$46:U47)+3)</f>
        <v>#REF!</v>
      </c>
      <c r="V47" s="64" t="e" cm="1">
        <f t="array" aca="1" ref="V47" ca="1">INDIRECT("'"&amp;$A$1&amp;"'!V"&amp;ROWS(V$46:V47)+3)</f>
        <v>#REF!</v>
      </c>
      <c r="W47" s="64" t="e" cm="1">
        <f t="array" aca="1" ref="W47" ca="1">INDIRECT("'"&amp;$A$1&amp;"'!V"&amp;ROWS(W$46:W47)+3)</f>
        <v>#REF!</v>
      </c>
      <c r="X47" s="64" t="e" cm="1">
        <f t="array" aca="1" ref="X47" ca="1">INDIRECT("'"&amp;$A$1&amp;"'!V"&amp;ROWS(X$46:X47)+3)</f>
        <v>#REF!</v>
      </c>
      <c r="Y47" s="64" t="e" cm="1">
        <f t="array" aca="1" ref="Y47" ca="1">INDIRECT("'"&amp;$A$1&amp;"'!V"&amp;ROWS(Y$46:Y47)+3)</f>
        <v>#REF!</v>
      </c>
      <c r="Z47" s="64" t="e" cm="1">
        <f t="array" aca="1" ref="Z47" ca="1">INDIRECT("'"&amp;$A$1&amp;"'!V"&amp;ROWS(Z$46:Z47)+3)</f>
        <v>#REF!</v>
      </c>
      <c r="AA47" s="64" t="e" cm="1">
        <f t="array" aca="1" ref="AA47" ca="1">INDIRECT("'"&amp;$A$1&amp;"'!V"&amp;ROWS(AA$46:AA47)+3)</f>
        <v>#REF!</v>
      </c>
      <c r="AB47" s="24"/>
    </row>
    <row r="48" spans="1:28">
      <c r="A48" s="55">
        <v>3</v>
      </c>
      <c r="B48" s="55" t="e" cm="1">
        <f t="array" aca="1" ref="B48" ca="1">INDIRECT("'"&amp;$A$1&amp;"'!B"&amp;ROWS(B$46:B48)+3)</f>
        <v>#REF!</v>
      </c>
      <c r="C48" s="55" t="e" cm="1">
        <f t="array" aca="1" ref="C48" ca="1">INDIRECT("'"&amp;$A$1&amp;"'!C"&amp;ROWS(C$46:C48)+3)</f>
        <v>#REF!</v>
      </c>
      <c r="D48" s="55" t="e" cm="1">
        <f t="array" aca="1" ref="D48" ca="1">INDIRECT("'"&amp;$A$1&amp;"'!D"&amp;ROWS(D$46:D48)+3)</f>
        <v>#REF!</v>
      </c>
      <c r="E48" s="55" t="e" cm="1">
        <f t="array" aca="1" ref="E48" ca="1">INDIRECT("'"&amp;$A$1&amp;"'!E"&amp;ROWS(E$46:E48)+3)</f>
        <v>#REF!</v>
      </c>
      <c r="F48" s="55" t="e" cm="1">
        <f t="array" aca="1" ref="F48" ca="1">INDIRECT("'"&amp;$A$1&amp;"'!F"&amp;ROWS(F$46:F48)+3)</f>
        <v>#REF!</v>
      </c>
      <c r="G48" s="55" t="e" cm="1">
        <f t="array" aca="1" ref="G48" ca="1">INDIRECT("'"&amp;$A$1&amp;"'!G"&amp;ROWS(G$46:G48)+3)</f>
        <v>#REF!</v>
      </c>
      <c r="H48" s="55" t="e" cm="1">
        <f t="array" aca="1" ref="H48" ca="1">INDIRECT("'"&amp;$A$1&amp;"'!H"&amp;ROWS(H$46:H48)+3)</f>
        <v>#REF!</v>
      </c>
      <c r="I48" s="55" t="e" cm="1">
        <f t="array" aca="1" ref="I48" ca="1">INDIRECT("'"&amp;$A$1&amp;"'!I"&amp;ROWS(I$46:I48)+3)</f>
        <v>#REF!</v>
      </c>
      <c r="J48" s="55" t="e" cm="1">
        <f t="array" aca="1" ref="J48" ca="1">INDIRECT("'"&amp;$A$1&amp;"'!J"&amp;ROWS(J$46:J48)+3)</f>
        <v>#REF!</v>
      </c>
      <c r="K48" s="55" t="e" cm="1">
        <f t="array" aca="1" ref="K48" ca="1">INDIRECT("'"&amp;$A$1&amp;"'!K"&amp;ROWS(K$46:K48)+3)</f>
        <v>#REF!</v>
      </c>
      <c r="L48" s="55" t="e" cm="1">
        <f t="array" aca="1" ref="L48" ca="1">INDIRECT("'"&amp;$A$1&amp;"'!L"&amp;ROWS(L$46:L48)+3)</f>
        <v>#REF!</v>
      </c>
      <c r="M48" s="55" t="e" cm="1">
        <f t="array" aca="1" ref="M48" ca="1">INDIRECT("'"&amp;$A$1&amp;"'!M"&amp;ROWS(M$46:M48)+3)</f>
        <v>#REF!</v>
      </c>
      <c r="N48" s="55" t="e" cm="1">
        <f t="array" aca="1" ref="N48" ca="1">INDIRECT("'"&amp;$A$1&amp;"'!N"&amp;ROWS(N$46:N48)+3)</f>
        <v>#REF!</v>
      </c>
      <c r="O48" s="55" t="e" cm="1">
        <f t="array" aca="1" ref="O48" ca="1">INDIRECT("'"&amp;$A$1&amp;"'!O"&amp;ROWS(O$46:O48)+3)</f>
        <v>#REF!</v>
      </c>
      <c r="P48" s="55" t="e" cm="1">
        <f t="array" aca="1" ref="P48" ca="1">INDIRECT("'"&amp;$A$1&amp;"'!P"&amp;ROWS(P$46:P48)+3)</f>
        <v>#REF!</v>
      </c>
      <c r="Q48" s="55" t="e" cm="1">
        <f t="array" aca="1" ref="Q48" ca="1">INDIRECT("'"&amp;$A$1&amp;"'!Q"&amp;ROWS(Q$46:Q48)+3)</f>
        <v>#REF!</v>
      </c>
      <c r="R48" s="55" t="e" cm="1">
        <f t="array" aca="1" ref="R48" ca="1">INDIRECT("'"&amp;$A$1&amp;"'!R"&amp;ROWS(R$46:R48)+3)</f>
        <v>#REF!</v>
      </c>
      <c r="S48" s="55" t="e" cm="1">
        <f t="array" aca="1" ref="S48" ca="1">INDIRECT("'"&amp;$A$1&amp;"'!S"&amp;ROWS(S$46:S48)+3)</f>
        <v>#REF!</v>
      </c>
      <c r="T48" s="55" t="e" cm="1">
        <f t="array" aca="1" ref="T48" ca="1">INDIRECT("'"&amp;$A$1&amp;"'!T"&amp;ROWS(T$46:T48)+3)</f>
        <v>#REF!</v>
      </c>
      <c r="U48" s="55" t="e" cm="1">
        <f t="array" aca="1" ref="U48" ca="1">INDIRECT("'"&amp;$A$1&amp;"'!U"&amp;ROWS(U$46:U48)+3)</f>
        <v>#REF!</v>
      </c>
      <c r="V48" s="64" t="e" cm="1">
        <f t="array" aca="1" ref="V48" ca="1">INDIRECT("'"&amp;$A$1&amp;"'!V"&amp;ROWS(V$46:V48)+3)</f>
        <v>#REF!</v>
      </c>
      <c r="W48" s="64" t="e" cm="1">
        <f t="array" aca="1" ref="W48" ca="1">INDIRECT("'"&amp;$A$1&amp;"'!V"&amp;ROWS(W$46:W48)+3)</f>
        <v>#REF!</v>
      </c>
      <c r="X48" s="64" t="e" cm="1">
        <f t="array" aca="1" ref="X48" ca="1">INDIRECT("'"&amp;$A$1&amp;"'!V"&amp;ROWS(X$46:X48)+3)</f>
        <v>#REF!</v>
      </c>
      <c r="Y48" s="64" t="e" cm="1">
        <f t="array" aca="1" ref="Y48" ca="1">INDIRECT("'"&amp;$A$1&amp;"'!V"&amp;ROWS(Y$46:Y48)+3)</f>
        <v>#REF!</v>
      </c>
      <c r="Z48" s="64" t="e" cm="1">
        <f t="array" aca="1" ref="Z48" ca="1">INDIRECT("'"&amp;$A$1&amp;"'!V"&amp;ROWS(Z$46:Z48)+3)</f>
        <v>#REF!</v>
      </c>
      <c r="AA48" s="64" t="e" cm="1">
        <f t="array" aca="1" ref="AA48" ca="1">INDIRECT("'"&amp;$A$1&amp;"'!V"&amp;ROWS(AA$46:AA48)+3)</f>
        <v>#REF!</v>
      </c>
      <c r="AB48" s="24"/>
    </row>
    <row r="49" spans="1:27">
      <c r="A49" s="55">
        <v>4</v>
      </c>
      <c r="B49" s="55" t="e" cm="1">
        <f t="array" aca="1" ref="B49" ca="1">INDIRECT("'"&amp;$A$1&amp;"'!B"&amp;ROWS(B$46:B49)+3)</f>
        <v>#REF!</v>
      </c>
      <c r="C49" s="55" t="e" cm="1">
        <f t="array" aca="1" ref="C49" ca="1">INDIRECT("'"&amp;$A$1&amp;"'!C"&amp;ROWS(C$46:C49)+3)</f>
        <v>#REF!</v>
      </c>
      <c r="D49" s="55" t="e" cm="1">
        <f t="array" aca="1" ref="D49" ca="1">INDIRECT("'"&amp;$A$1&amp;"'!D"&amp;ROWS(D$46:D49)+3)</f>
        <v>#REF!</v>
      </c>
      <c r="E49" s="55" t="e" cm="1">
        <f t="array" aca="1" ref="E49" ca="1">INDIRECT("'"&amp;$A$1&amp;"'!E"&amp;ROWS(E$46:E49)+3)</f>
        <v>#REF!</v>
      </c>
      <c r="F49" s="55" t="e" cm="1">
        <f t="array" aca="1" ref="F49" ca="1">INDIRECT("'"&amp;$A$1&amp;"'!F"&amp;ROWS(F$46:F49)+3)</f>
        <v>#REF!</v>
      </c>
      <c r="G49" s="55" t="e" cm="1">
        <f t="array" aca="1" ref="G49" ca="1">INDIRECT("'"&amp;$A$1&amp;"'!G"&amp;ROWS(G$46:G49)+3)</f>
        <v>#REF!</v>
      </c>
      <c r="H49" s="55" t="e" cm="1">
        <f t="array" aca="1" ref="H49" ca="1">INDIRECT("'"&amp;$A$1&amp;"'!H"&amp;ROWS(H$46:H49)+3)</f>
        <v>#REF!</v>
      </c>
      <c r="I49" s="55" t="e" cm="1">
        <f t="array" aca="1" ref="I49" ca="1">INDIRECT("'"&amp;$A$1&amp;"'!I"&amp;ROWS(I$46:I49)+3)</f>
        <v>#REF!</v>
      </c>
      <c r="J49" s="55" t="e" cm="1">
        <f t="array" aca="1" ref="J49" ca="1">INDIRECT("'"&amp;$A$1&amp;"'!J"&amp;ROWS(J$46:J49)+3)</f>
        <v>#REF!</v>
      </c>
      <c r="K49" s="55" t="e" cm="1">
        <f t="array" aca="1" ref="K49" ca="1">INDIRECT("'"&amp;$A$1&amp;"'!K"&amp;ROWS(K$46:K49)+3)</f>
        <v>#REF!</v>
      </c>
      <c r="L49" s="55" t="e" cm="1">
        <f t="array" aca="1" ref="L49" ca="1">INDIRECT("'"&amp;$A$1&amp;"'!L"&amp;ROWS(L$46:L49)+3)</f>
        <v>#REF!</v>
      </c>
      <c r="M49" s="55" t="e" cm="1">
        <f t="array" aca="1" ref="M49" ca="1">INDIRECT("'"&amp;$A$1&amp;"'!M"&amp;ROWS(M$46:M49)+3)</f>
        <v>#REF!</v>
      </c>
      <c r="N49" s="55" t="e" cm="1">
        <f t="array" aca="1" ref="N49" ca="1">INDIRECT("'"&amp;$A$1&amp;"'!N"&amp;ROWS(N$46:N49)+3)</f>
        <v>#REF!</v>
      </c>
      <c r="O49" s="55" t="e" cm="1">
        <f t="array" aca="1" ref="O49" ca="1">INDIRECT("'"&amp;$A$1&amp;"'!O"&amp;ROWS(O$46:O49)+3)</f>
        <v>#REF!</v>
      </c>
      <c r="P49" s="55" t="e" cm="1">
        <f t="array" aca="1" ref="P49" ca="1">INDIRECT("'"&amp;$A$1&amp;"'!P"&amp;ROWS(P$46:P49)+3)</f>
        <v>#REF!</v>
      </c>
      <c r="Q49" s="55" t="e" cm="1">
        <f t="array" aca="1" ref="Q49" ca="1">INDIRECT("'"&amp;$A$1&amp;"'!Q"&amp;ROWS(Q$46:Q49)+3)</f>
        <v>#REF!</v>
      </c>
      <c r="R49" s="55" t="e" cm="1">
        <f t="array" aca="1" ref="R49" ca="1">INDIRECT("'"&amp;$A$1&amp;"'!R"&amp;ROWS(R$46:R49)+3)</f>
        <v>#REF!</v>
      </c>
      <c r="S49" s="55" t="e" cm="1">
        <f t="array" aca="1" ref="S49" ca="1">INDIRECT("'"&amp;$A$1&amp;"'!S"&amp;ROWS(S$46:S49)+3)</f>
        <v>#REF!</v>
      </c>
      <c r="T49" s="55" t="e" cm="1">
        <f t="array" aca="1" ref="T49" ca="1">INDIRECT("'"&amp;$A$1&amp;"'!T"&amp;ROWS(T$46:T49)+3)</f>
        <v>#REF!</v>
      </c>
      <c r="U49" s="55" t="e" cm="1">
        <f t="array" aca="1" ref="U49" ca="1">INDIRECT("'"&amp;$A$1&amp;"'!U"&amp;ROWS(U$46:U49)+3)</f>
        <v>#REF!</v>
      </c>
      <c r="V49" s="64" t="e" cm="1">
        <f t="array" aca="1" ref="V49" ca="1">INDIRECT("'"&amp;$A$1&amp;"'!V"&amp;ROWS(V$46:V49)+3)</f>
        <v>#REF!</v>
      </c>
      <c r="W49" s="64" t="e" cm="1">
        <f t="array" aca="1" ref="W49" ca="1">INDIRECT("'"&amp;$A$1&amp;"'!V"&amp;ROWS(W$46:W49)+3)</f>
        <v>#REF!</v>
      </c>
      <c r="X49" s="64" t="e" cm="1">
        <f t="array" aca="1" ref="X49" ca="1">INDIRECT("'"&amp;$A$1&amp;"'!V"&amp;ROWS(X$46:X49)+3)</f>
        <v>#REF!</v>
      </c>
      <c r="Y49" s="64" t="e" cm="1">
        <f t="array" aca="1" ref="Y49" ca="1">INDIRECT("'"&amp;$A$1&amp;"'!V"&amp;ROWS(Y$46:Y49)+3)</f>
        <v>#REF!</v>
      </c>
      <c r="Z49" s="64" t="e" cm="1">
        <f t="array" aca="1" ref="Z49" ca="1">INDIRECT("'"&amp;$A$1&amp;"'!V"&amp;ROWS(Z$46:Z49)+3)</f>
        <v>#REF!</v>
      </c>
      <c r="AA49" s="64" t="e" cm="1">
        <f t="array" aca="1" ref="AA49" ca="1">INDIRECT("'"&amp;$A$1&amp;"'!V"&amp;ROWS(AA$46:AA49)+3)</f>
        <v>#REF!</v>
      </c>
    </row>
    <row r="50" spans="1:27">
      <c r="A50" s="55">
        <v>5</v>
      </c>
      <c r="B50" s="55" t="e" cm="1">
        <f t="array" aca="1" ref="B50" ca="1">INDIRECT("'"&amp;$A$1&amp;"'!B"&amp;ROWS(B$46:B50)+3)</f>
        <v>#REF!</v>
      </c>
      <c r="C50" s="55" t="e" cm="1">
        <f t="array" aca="1" ref="C50" ca="1">INDIRECT("'"&amp;$A$1&amp;"'!C"&amp;ROWS(C$46:C50)+3)</f>
        <v>#REF!</v>
      </c>
      <c r="D50" s="55" t="e" cm="1">
        <f t="array" aca="1" ref="D50" ca="1">INDIRECT("'"&amp;$A$1&amp;"'!D"&amp;ROWS(D$46:D50)+3)</f>
        <v>#REF!</v>
      </c>
      <c r="E50" s="55" t="e" cm="1">
        <f t="array" aca="1" ref="E50" ca="1">INDIRECT("'"&amp;$A$1&amp;"'!E"&amp;ROWS(E$46:E50)+3)</f>
        <v>#REF!</v>
      </c>
      <c r="F50" s="55" t="e" cm="1">
        <f t="array" aca="1" ref="F50" ca="1">INDIRECT("'"&amp;$A$1&amp;"'!F"&amp;ROWS(F$46:F50)+3)</f>
        <v>#REF!</v>
      </c>
      <c r="G50" s="55" t="e" cm="1">
        <f t="array" aca="1" ref="G50" ca="1">INDIRECT("'"&amp;$A$1&amp;"'!G"&amp;ROWS(G$46:G50)+3)</f>
        <v>#REF!</v>
      </c>
      <c r="H50" s="55" t="e" cm="1">
        <f t="array" aca="1" ref="H50" ca="1">INDIRECT("'"&amp;$A$1&amp;"'!H"&amp;ROWS(H$46:H50)+3)</f>
        <v>#REF!</v>
      </c>
      <c r="I50" s="55" t="e" cm="1">
        <f t="array" aca="1" ref="I50" ca="1">INDIRECT("'"&amp;$A$1&amp;"'!I"&amp;ROWS(I$46:I50)+3)</f>
        <v>#REF!</v>
      </c>
      <c r="J50" s="55" t="e" cm="1">
        <f t="array" aca="1" ref="J50" ca="1">INDIRECT("'"&amp;$A$1&amp;"'!J"&amp;ROWS(J$46:J50)+3)</f>
        <v>#REF!</v>
      </c>
      <c r="K50" s="55" t="e" cm="1">
        <f t="array" aca="1" ref="K50" ca="1">INDIRECT("'"&amp;$A$1&amp;"'!K"&amp;ROWS(K$46:K50)+3)</f>
        <v>#REF!</v>
      </c>
      <c r="L50" s="55" t="e" cm="1">
        <f t="array" aca="1" ref="L50" ca="1">INDIRECT("'"&amp;$A$1&amp;"'!L"&amp;ROWS(L$46:L50)+3)</f>
        <v>#REF!</v>
      </c>
      <c r="M50" s="55" t="e" cm="1">
        <f t="array" aca="1" ref="M50" ca="1">INDIRECT("'"&amp;$A$1&amp;"'!M"&amp;ROWS(M$46:M50)+3)</f>
        <v>#REF!</v>
      </c>
      <c r="N50" s="55" t="e" cm="1">
        <f t="array" aca="1" ref="N50" ca="1">INDIRECT("'"&amp;$A$1&amp;"'!N"&amp;ROWS(N$46:N50)+3)</f>
        <v>#REF!</v>
      </c>
      <c r="O50" s="55" t="e" cm="1">
        <f t="array" aca="1" ref="O50" ca="1">INDIRECT("'"&amp;$A$1&amp;"'!O"&amp;ROWS(O$46:O50)+3)</f>
        <v>#REF!</v>
      </c>
      <c r="P50" s="55" t="e" cm="1">
        <f t="array" aca="1" ref="P50" ca="1">INDIRECT("'"&amp;$A$1&amp;"'!P"&amp;ROWS(P$46:P50)+3)</f>
        <v>#REF!</v>
      </c>
      <c r="Q50" s="55" t="e" cm="1">
        <f t="array" aca="1" ref="Q50" ca="1">INDIRECT("'"&amp;$A$1&amp;"'!Q"&amp;ROWS(Q$46:Q50)+3)</f>
        <v>#REF!</v>
      </c>
      <c r="R50" s="55" t="e" cm="1">
        <f t="array" aca="1" ref="R50" ca="1">INDIRECT("'"&amp;$A$1&amp;"'!R"&amp;ROWS(R$46:R50)+3)</f>
        <v>#REF!</v>
      </c>
      <c r="S50" s="55" t="e" cm="1">
        <f t="array" aca="1" ref="S50" ca="1">INDIRECT("'"&amp;$A$1&amp;"'!S"&amp;ROWS(S$46:S50)+3)</f>
        <v>#REF!</v>
      </c>
      <c r="T50" s="55" t="e" cm="1">
        <f t="array" aca="1" ref="T50" ca="1">INDIRECT("'"&amp;$A$1&amp;"'!T"&amp;ROWS(T$46:T50)+3)</f>
        <v>#REF!</v>
      </c>
      <c r="U50" s="55" t="e" cm="1">
        <f t="array" aca="1" ref="U50" ca="1">INDIRECT("'"&amp;$A$1&amp;"'!U"&amp;ROWS(U$46:U50)+3)</f>
        <v>#REF!</v>
      </c>
      <c r="V50" s="64" t="e" cm="1">
        <f t="array" aca="1" ref="V50" ca="1">INDIRECT("'"&amp;$A$1&amp;"'!V"&amp;ROWS(V$46:V50)+3)</f>
        <v>#REF!</v>
      </c>
      <c r="W50" s="64" t="e" cm="1">
        <f t="array" aca="1" ref="W50" ca="1">INDIRECT("'"&amp;$A$1&amp;"'!V"&amp;ROWS(W$46:W50)+3)</f>
        <v>#REF!</v>
      </c>
      <c r="X50" s="64" t="e" cm="1">
        <f t="array" aca="1" ref="X50" ca="1">INDIRECT("'"&amp;$A$1&amp;"'!V"&amp;ROWS(X$46:X50)+3)</f>
        <v>#REF!</v>
      </c>
      <c r="Y50" s="64" t="e" cm="1">
        <f t="array" aca="1" ref="Y50" ca="1">INDIRECT("'"&amp;$A$1&amp;"'!V"&amp;ROWS(Y$46:Y50)+3)</f>
        <v>#REF!</v>
      </c>
      <c r="Z50" s="64" t="e" cm="1">
        <f t="array" aca="1" ref="Z50" ca="1">INDIRECT("'"&amp;$A$1&amp;"'!V"&amp;ROWS(Z$46:Z50)+3)</f>
        <v>#REF!</v>
      </c>
      <c r="AA50" s="64" t="e" cm="1">
        <f t="array" aca="1" ref="AA50" ca="1">INDIRECT("'"&amp;$A$1&amp;"'!V"&amp;ROWS(AA$46:AA50)+3)</f>
        <v>#REF!</v>
      </c>
    </row>
    <row r="51" spans="1:27">
      <c r="A51" s="55">
        <v>6</v>
      </c>
      <c r="B51" s="55" t="e" cm="1">
        <f t="array" aca="1" ref="B51" ca="1">INDIRECT("'"&amp;$A$1&amp;"'!B"&amp;ROWS(B$46:B51)+3)</f>
        <v>#REF!</v>
      </c>
      <c r="C51" s="55" t="e" cm="1">
        <f t="array" aca="1" ref="C51" ca="1">INDIRECT("'"&amp;$A$1&amp;"'!C"&amp;ROWS(C$46:C51)+3)</f>
        <v>#REF!</v>
      </c>
      <c r="D51" s="55" t="e" cm="1">
        <f t="array" aca="1" ref="D51" ca="1">INDIRECT("'"&amp;$A$1&amp;"'!D"&amp;ROWS(D$46:D51)+3)</f>
        <v>#REF!</v>
      </c>
      <c r="E51" s="55" t="e" cm="1">
        <f t="array" aca="1" ref="E51" ca="1">INDIRECT("'"&amp;$A$1&amp;"'!E"&amp;ROWS(E$46:E51)+3)</f>
        <v>#REF!</v>
      </c>
      <c r="F51" s="55" t="e" cm="1">
        <f t="array" aca="1" ref="F51" ca="1">INDIRECT("'"&amp;$A$1&amp;"'!F"&amp;ROWS(F$46:F51)+3)</f>
        <v>#REF!</v>
      </c>
      <c r="G51" s="55" t="e" cm="1">
        <f t="array" aca="1" ref="G51" ca="1">INDIRECT("'"&amp;$A$1&amp;"'!G"&amp;ROWS(G$46:G51)+3)</f>
        <v>#REF!</v>
      </c>
      <c r="H51" s="55" t="e" cm="1">
        <f t="array" aca="1" ref="H51" ca="1">INDIRECT("'"&amp;$A$1&amp;"'!H"&amp;ROWS(H$46:H51)+3)</f>
        <v>#REF!</v>
      </c>
      <c r="I51" s="55" t="e" cm="1">
        <f t="array" aca="1" ref="I51" ca="1">INDIRECT("'"&amp;$A$1&amp;"'!I"&amp;ROWS(I$46:I51)+3)</f>
        <v>#REF!</v>
      </c>
      <c r="J51" s="55" t="e" cm="1">
        <f t="array" aca="1" ref="J51" ca="1">INDIRECT("'"&amp;$A$1&amp;"'!J"&amp;ROWS(J$46:J51)+3)</f>
        <v>#REF!</v>
      </c>
      <c r="K51" s="55" t="e" cm="1">
        <f t="array" aca="1" ref="K51" ca="1">INDIRECT("'"&amp;$A$1&amp;"'!K"&amp;ROWS(K$46:K51)+3)</f>
        <v>#REF!</v>
      </c>
      <c r="L51" s="55" t="e" cm="1">
        <f t="array" aca="1" ref="L51" ca="1">INDIRECT("'"&amp;$A$1&amp;"'!L"&amp;ROWS(L$46:L51)+3)</f>
        <v>#REF!</v>
      </c>
      <c r="M51" s="55" t="e" cm="1">
        <f t="array" aca="1" ref="M51" ca="1">INDIRECT("'"&amp;$A$1&amp;"'!M"&amp;ROWS(M$46:M51)+3)</f>
        <v>#REF!</v>
      </c>
      <c r="N51" s="55" t="e" cm="1">
        <f t="array" aca="1" ref="N51" ca="1">INDIRECT("'"&amp;$A$1&amp;"'!N"&amp;ROWS(N$46:N51)+3)</f>
        <v>#REF!</v>
      </c>
      <c r="O51" s="55" t="e" cm="1">
        <f t="array" aca="1" ref="O51" ca="1">INDIRECT("'"&amp;$A$1&amp;"'!O"&amp;ROWS(O$46:O51)+3)</f>
        <v>#REF!</v>
      </c>
      <c r="P51" s="55" t="e" cm="1">
        <f t="array" aca="1" ref="P51" ca="1">INDIRECT("'"&amp;$A$1&amp;"'!P"&amp;ROWS(P$46:P51)+3)</f>
        <v>#REF!</v>
      </c>
      <c r="Q51" s="55" t="e" cm="1">
        <f t="array" aca="1" ref="Q51" ca="1">INDIRECT("'"&amp;$A$1&amp;"'!Q"&amp;ROWS(Q$46:Q51)+3)</f>
        <v>#REF!</v>
      </c>
      <c r="R51" s="55" t="e" cm="1">
        <f t="array" aca="1" ref="R51" ca="1">INDIRECT("'"&amp;$A$1&amp;"'!R"&amp;ROWS(R$46:R51)+3)</f>
        <v>#REF!</v>
      </c>
      <c r="S51" s="55" t="e" cm="1">
        <f t="array" aca="1" ref="S51" ca="1">INDIRECT("'"&amp;$A$1&amp;"'!S"&amp;ROWS(S$46:S51)+3)</f>
        <v>#REF!</v>
      </c>
      <c r="T51" s="55" t="e" cm="1">
        <f t="array" aca="1" ref="T51" ca="1">INDIRECT("'"&amp;$A$1&amp;"'!T"&amp;ROWS(T$46:T51)+3)</f>
        <v>#REF!</v>
      </c>
      <c r="U51" s="55" t="e" cm="1">
        <f t="array" aca="1" ref="U51" ca="1">INDIRECT("'"&amp;$A$1&amp;"'!U"&amp;ROWS(U$46:U51)+3)</f>
        <v>#REF!</v>
      </c>
      <c r="V51" s="64" t="e" cm="1">
        <f t="array" aca="1" ref="V51" ca="1">INDIRECT("'"&amp;$A$1&amp;"'!V"&amp;ROWS(V$46:V51)+3)</f>
        <v>#REF!</v>
      </c>
      <c r="W51" s="64" t="e" cm="1">
        <f t="array" aca="1" ref="W51" ca="1">INDIRECT("'"&amp;$A$1&amp;"'!V"&amp;ROWS(W$46:W51)+3)</f>
        <v>#REF!</v>
      </c>
      <c r="X51" s="64" t="e" cm="1">
        <f t="array" aca="1" ref="X51" ca="1">INDIRECT("'"&amp;$A$1&amp;"'!V"&amp;ROWS(X$46:X51)+3)</f>
        <v>#REF!</v>
      </c>
      <c r="Y51" s="64" t="e" cm="1">
        <f t="array" aca="1" ref="Y51" ca="1">INDIRECT("'"&amp;$A$1&amp;"'!V"&amp;ROWS(Y$46:Y51)+3)</f>
        <v>#REF!</v>
      </c>
      <c r="Z51" s="64" t="e" cm="1">
        <f t="array" aca="1" ref="Z51" ca="1">INDIRECT("'"&amp;$A$1&amp;"'!V"&amp;ROWS(Z$46:Z51)+3)</f>
        <v>#REF!</v>
      </c>
      <c r="AA51" s="64" t="e" cm="1">
        <f t="array" aca="1" ref="AA51" ca="1">INDIRECT("'"&amp;$A$1&amp;"'!V"&amp;ROWS(AA$46:AA51)+3)</f>
        <v>#REF!</v>
      </c>
    </row>
    <row r="52" spans="1:27">
      <c r="A52" s="55">
        <v>7</v>
      </c>
      <c r="B52" s="55" t="e" cm="1">
        <f t="array" aca="1" ref="B52" ca="1">INDIRECT("'"&amp;$A$1&amp;"'!B"&amp;ROWS(B$46:B52)+3)</f>
        <v>#REF!</v>
      </c>
      <c r="C52" s="55" t="e" cm="1">
        <f t="array" aca="1" ref="C52" ca="1">INDIRECT("'"&amp;$A$1&amp;"'!C"&amp;ROWS(C$46:C52)+3)</f>
        <v>#REF!</v>
      </c>
      <c r="D52" s="55" t="e" cm="1">
        <f t="array" aca="1" ref="D52" ca="1">INDIRECT("'"&amp;$A$1&amp;"'!D"&amp;ROWS(D$46:D52)+3)</f>
        <v>#REF!</v>
      </c>
      <c r="E52" s="55" t="e" cm="1">
        <f t="array" aca="1" ref="E52" ca="1">INDIRECT("'"&amp;$A$1&amp;"'!E"&amp;ROWS(E$46:E52)+3)</f>
        <v>#REF!</v>
      </c>
      <c r="F52" s="55" t="e" cm="1">
        <f t="array" aca="1" ref="F52" ca="1">INDIRECT("'"&amp;$A$1&amp;"'!F"&amp;ROWS(F$46:F52)+3)</f>
        <v>#REF!</v>
      </c>
      <c r="G52" s="55" t="e" cm="1">
        <f t="array" aca="1" ref="G52" ca="1">INDIRECT("'"&amp;$A$1&amp;"'!G"&amp;ROWS(G$46:G52)+3)</f>
        <v>#REF!</v>
      </c>
      <c r="H52" s="55" t="e" cm="1">
        <f t="array" aca="1" ref="H52" ca="1">INDIRECT("'"&amp;$A$1&amp;"'!H"&amp;ROWS(H$46:H52)+3)</f>
        <v>#REF!</v>
      </c>
      <c r="I52" s="55" t="e" cm="1">
        <f t="array" aca="1" ref="I52" ca="1">INDIRECT("'"&amp;$A$1&amp;"'!I"&amp;ROWS(I$46:I52)+3)</f>
        <v>#REF!</v>
      </c>
      <c r="J52" s="55" t="e" cm="1">
        <f t="array" aca="1" ref="J52" ca="1">INDIRECT("'"&amp;$A$1&amp;"'!J"&amp;ROWS(J$46:J52)+3)</f>
        <v>#REF!</v>
      </c>
      <c r="K52" s="55" t="e" cm="1">
        <f t="array" aca="1" ref="K52" ca="1">INDIRECT("'"&amp;$A$1&amp;"'!K"&amp;ROWS(K$46:K52)+3)</f>
        <v>#REF!</v>
      </c>
      <c r="L52" s="55" t="e" cm="1">
        <f t="array" aca="1" ref="L52" ca="1">INDIRECT("'"&amp;$A$1&amp;"'!L"&amp;ROWS(L$46:L52)+3)</f>
        <v>#REF!</v>
      </c>
      <c r="M52" s="55" t="e" cm="1">
        <f t="array" aca="1" ref="M52" ca="1">INDIRECT("'"&amp;$A$1&amp;"'!M"&amp;ROWS(M$46:M52)+3)</f>
        <v>#REF!</v>
      </c>
      <c r="N52" s="55" t="e" cm="1">
        <f t="array" aca="1" ref="N52" ca="1">INDIRECT("'"&amp;$A$1&amp;"'!N"&amp;ROWS(N$46:N52)+3)</f>
        <v>#REF!</v>
      </c>
      <c r="O52" s="55" t="e" cm="1">
        <f t="array" aca="1" ref="O52" ca="1">INDIRECT("'"&amp;$A$1&amp;"'!O"&amp;ROWS(O$46:O52)+3)</f>
        <v>#REF!</v>
      </c>
      <c r="P52" s="55" t="e" cm="1">
        <f t="array" aca="1" ref="P52" ca="1">INDIRECT("'"&amp;$A$1&amp;"'!P"&amp;ROWS(P$46:P52)+3)</f>
        <v>#REF!</v>
      </c>
      <c r="Q52" s="55" t="e" cm="1">
        <f t="array" aca="1" ref="Q52" ca="1">INDIRECT("'"&amp;$A$1&amp;"'!Q"&amp;ROWS(Q$46:Q52)+3)</f>
        <v>#REF!</v>
      </c>
      <c r="R52" s="55" t="e" cm="1">
        <f t="array" aca="1" ref="R52" ca="1">INDIRECT("'"&amp;$A$1&amp;"'!R"&amp;ROWS(R$46:R52)+3)</f>
        <v>#REF!</v>
      </c>
      <c r="S52" s="55" t="e" cm="1">
        <f t="array" aca="1" ref="S52" ca="1">INDIRECT("'"&amp;$A$1&amp;"'!S"&amp;ROWS(S$46:S52)+3)</f>
        <v>#REF!</v>
      </c>
      <c r="T52" s="55" t="e" cm="1">
        <f t="array" aca="1" ref="T52" ca="1">INDIRECT("'"&amp;$A$1&amp;"'!T"&amp;ROWS(T$46:T52)+3)</f>
        <v>#REF!</v>
      </c>
      <c r="U52" s="55" t="e" cm="1">
        <f t="array" aca="1" ref="U52" ca="1">INDIRECT("'"&amp;$A$1&amp;"'!U"&amp;ROWS(U$46:U52)+3)</f>
        <v>#REF!</v>
      </c>
      <c r="V52" s="64" t="e" cm="1">
        <f t="array" aca="1" ref="V52" ca="1">INDIRECT("'"&amp;$A$1&amp;"'!V"&amp;ROWS(V$46:V52)+3)</f>
        <v>#REF!</v>
      </c>
      <c r="W52" s="64" t="e" cm="1">
        <f t="array" aca="1" ref="W52" ca="1">INDIRECT("'"&amp;$A$1&amp;"'!V"&amp;ROWS(W$46:W52)+3)</f>
        <v>#REF!</v>
      </c>
      <c r="X52" s="64" t="e" cm="1">
        <f t="array" aca="1" ref="X52" ca="1">INDIRECT("'"&amp;$A$1&amp;"'!V"&amp;ROWS(X$46:X52)+3)</f>
        <v>#REF!</v>
      </c>
      <c r="Y52" s="64" t="e" cm="1">
        <f t="array" aca="1" ref="Y52" ca="1">INDIRECT("'"&amp;$A$1&amp;"'!V"&amp;ROWS(Y$46:Y52)+3)</f>
        <v>#REF!</v>
      </c>
      <c r="Z52" s="64" t="e" cm="1">
        <f t="array" aca="1" ref="Z52" ca="1">INDIRECT("'"&amp;$A$1&amp;"'!V"&amp;ROWS(Z$46:Z52)+3)</f>
        <v>#REF!</v>
      </c>
      <c r="AA52" s="64" t="e" cm="1">
        <f t="array" aca="1" ref="AA52" ca="1">INDIRECT("'"&amp;$A$1&amp;"'!V"&amp;ROWS(AA$46:AA52)+3)</f>
        <v>#REF!</v>
      </c>
    </row>
    <row r="53" spans="1:27">
      <c r="A53" s="55">
        <v>8</v>
      </c>
      <c r="B53" s="55" t="e" cm="1">
        <f t="array" aca="1" ref="B53" ca="1">INDIRECT("'"&amp;$A$1&amp;"'!B"&amp;ROWS(B$46:B53)+3)</f>
        <v>#REF!</v>
      </c>
      <c r="C53" s="55" t="e" cm="1">
        <f t="array" aca="1" ref="C53" ca="1">INDIRECT("'"&amp;$A$1&amp;"'!C"&amp;ROWS(C$46:C53)+3)</f>
        <v>#REF!</v>
      </c>
      <c r="D53" s="55" t="e" cm="1">
        <f t="array" aca="1" ref="D53" ca="1">INDIRECT("'"&amp;$A$1&amp;"'!D"&amp;ROWS(D$46:D53)+3)</f>
        <v>#REF!</v>
      </c>
      <c r="E53" s="55" t="e" cm="1">
        <f t="array" aca="1" ref="E53" ca="1">INDIRECT("'"&amp;$A$1&amp;"'!E"&amp;ROWS(E$46:E53)+3)</f>
        <v>#REF!</v>
      </c>
      <c r="F53" s="55" t="e" cm="1">
        <f t="array" aca="1" ref="F53" ca="1">INDIRECT("'"&amp;$A$1&amp;"'!F"&amp;ROWS(F$46:F53)+3)</f>
        <v>#REF!</v>
      </c>
      <c r="G53" s="55" t="e" cm="1">
        <f t="array" aca="1" ref="G53" ca="1">INDIRECT("'"&amp;$A$1&amp;"'!G"&amp;ROWS(G$46:G53)+3)</f>
        <v>#REF!</v>
      </c>
      <c r="H53" s="55" t="e" cm="1">
        <f t="array" aca="1" ref="H53" ca="1">INDIRECT("'"&amp;$A$1&amp;"'!H"&amp;ROWS(H$46:H53)+3)</f>
        <v>#REF!</v>
      </c>
      <c r="I53" s="55" t="e" cm="1">
        <f t="array" aca="1" ref="I53" ca="1">INDIRECT("'"&amp;$A$1&amp;"'!I"&amp;ROWS(I$46:I53)+3)</f>
        <v>#REF!</v>
      </c>
      <c r="J53" s="55" t="e" cm="1">
        <f t="array" aca="1" ref="J53" ca="1">INDIRECT("'"&amp;$A$1&amp;"'!J"&amp;ROWS(J$46:J53)+3)</f>
        <v>#REF!</v>
      </c>
      <c r="K53" s="55" t="e" cm="1">
        <f t="array" aca="1" ref="K53" ca="1">INDIRECT("'"&amp;$A$1&amp;"'!K"&amp;ROWS(K$46:K53)+3)</f>
        <v>#REF!</v>
      </c>
      <c r="L53" s="55" t="e" cm="1">
        <f t="array" aca="1" ref="L53" ca="1">INDIRECT("'"&amp;$A$1&amp;"'!L"&amp;ROWS(L$46:L53)+3)</f>
        <v>#REF!</v>
      </c>
      <c r="M53" s="55" t="e" cm="1">
        <f t="array" aca="1" ref="M53" ca="1">INDIRECT("'"&amp;$A$1&amp;"'!M"&amp;ROWS(M$46:M53)+3)</f>
        <v>#REF!</v>
      </c>
      <c r="N53" s="55" t="e" cm="1">
        <f t="array" aca="1" ref="N53" ca="1">INDIRECT("'"&amp;$A$1&amp;"'!N"&amp;ROWS(N$46:N53)+3)</f>
        <v>#REF!</v>
      </c>
      <c r="O53" s="55" t="e" cm="1">
        <f t="array" aca="1" ref="O53" ca="1">INDIRECT("'"&amp;$A$1&amp;"'!O"&amp;ROWS(O$46:O53)+3)</f>
        <v>#REF!</v>
      </c>
      <c r="P53" s="55" t="e" cm="1">
        <f t="array" aca="1" ref="P53" ca="1">INDIRECT("'"&amp;$A$1&amp;"'!P"&amp;ROWS(P$46:P53)+3)</f>
        <v>#REF!</v>
      </c>
      <c r="Q53" s="55" t="e" cm="1">
        <f t="array" aca="1" ref="Q53" ca="1">INDIRECT("'"&amp;$A$1&amp;"'!Q"&amp;ROWS(Q$46:Q53)+3)</f>
        <v>#REF!</v>
      </c>
      <c r="R53" s="55" t="e" cm="1">
        <f t="array" aca="1" ref="R53" ca="1">INDIRECT("'"&amp;$A$1&amp;"'!R"&amp;ROWS(R$46:R53)+3)</f>
        <v>#REF!</v>
      </c>
      <c r="S53" s="55" t="e" cm="1">
        <f t="array" aca="1" ref="S53" ca="1">INDIRECT("'"&amp;$A$1&amp;"'!S"&amp;ROWS(S$46:S53)+3)</f>
        <v>#REF!</v>
      </c>
      <c r="T53" s="55" t="e" cm="1">
        <f t="array" aca="1" ref="T53" ca="1">INDIRECT("'"&amp;$A$1&amp;"'!T"&amp;ROWS(T$46:T53)+3)</f>
        <v>#REF!</v>
      </c>
      <c r="U53" s="55" t="e" cm="1">
        <f t="array" aca="1" ref="U53" ca="1">INDIRECT("'"&amp;$A$1&amp;"'!U"&amp;ROWS(U$46:U53)+3)</f>
        <v>#REF!</v>
      </c>
      <c r="V53" s="64" t="e" cm="1">
        <f t="array" aca="1" ref="V53" ca="1">INDIRECT("'"&amp;$A$1&amp;"'!V"&amp;ROWS(V$46:V53)+3)</f>
        <v>#REF!</v>
      </c>
      <c r="W53" s="64" t="e" cm="1">
        <f t="array" aca="1" ref="W53" ca="1">INDIRECT("'"&amp;$A$1&amp;"'!V"&amp;ROWS(W$46:W53)+3)</f>
        <v>#REF!</v>
      </c>
      <c r="X53" s="64" t="e" cm="1">
        <f t="array" aca="1" ref="X53" ca="1">INDIRECT("'"&amp;$A$1&amp;"'!V"&amp;ROWS(X$46:X53)+3)</f>
        <v>#REF!</v>
      </c>
      <c r="Y53" s="64" t="e" cm="1">
        <f t="array" aca="1" ref="Y53" ca="1">INDIRECT("'"&amp;$A$1&amp;"'!V"&amp;ROWS(Y$46:Y53)+3)</f>
        <v>#REF!</v>
      </c>
      <c r="Z53" s="64" t="e" cm="1">
        <f t="array" aca="1" ref="Z53" ca="1">INDIRECT("'"&amp;$A$1&amp;"'!V"&amp;ROWS(Z$46:Z53)+3)</f>
        <v>#REF!</v>
      </c>
      <c r="AA53" s="64" t="e" cm="1">
        <f t="array" aca="1" ref="AA53" ca="1">INDIRECT("'"&amp;$A$1&amp;"'!V"&amp;ROWS(AA$46:AA53)+3)</f>
        <v>#REF!</v>
      </c>
    </row>
    <row r="54" spans="1:27">
      <c r="A54" s="55">
        <v>9</v>
      </c>
      <c r="B54" s="55" t="e" cm="1">
        <f t="array" aca="1" ref="B54" ca="1">INDIRECT("'"&amp;$A$1&amp;"'!B"&amp;ROWS(B$46:B54)+3)</f>
        <v>#REF!</v>
      </c>
      <c r="C54" s="55" t="e" cm="1">
        <f t="array" aca="1" ref="C54" ca="1">INDIRECT("'"&amp;$A$1&amp;"'!C"&amp;ROWS(C$46:C54)+3)</f>
        <v>#REF!</v>
      </c>
      <c r="D54" s="55" t="e" cm="1">
        <f t="array" aca="1" ref="D54" ca="1">INDIRECT("'"&amp;$A$1&amp;"'!D"&amp;ROWS(D$46:D54)+3)</f>
        <v>#REF!</v>
      </c>
      <c r="E54" s="55" t="e" cm="1">
        <f t="array" aca="1" ref="E54" ca="1">INDIRECT("'"&amp;$A$1&amp;"'!E"&amp;ROWS(E$46:E54)+3)</f>
        <v>#REF!</v>
      </c>
      <c r="F54" s="55" t="e" cm="1">
        <f t="array" aca="1" ref="F54" ca="1">INDIRECT("'"&amp;$A$1&amp;"'!F"&amp;ROWS(F$46:F54)+3)</f>
        <v>#REF!</v>
      </c>
      <c r="G54" s="55" t="e" cm="1">
        <f t="array" aca="1" ref="G54" ca="1">INDIRECT("'"&amp;$A$1&amp;"'!G"&amp;ROWS(G$46:G54)+3)</f>
        <v>#REF!</v>
      </c>
      <c r="H54" s="55" t="e" cm="1">
        <f t="array" aca="1" ref="H54" ca="1">INDIRECT("'"&amp;$A$1&amp;"'!H"&amp;ROWS(H$46:H54)+3)</f>
        <v>#REF!</v>
      </c>
      <c r="I54" s="55" t="e" cm="1">
        <f t="array" aca="1" ref="I54" ca="1">INDIRECT("'"&amp;$A$1&amp;"'!I"&amp;ROWS(I$46:I54)+3)</f>
        <v>#REF!</v>
      </c>
      <c r="J54" s="55" t="e" cm="1">
        <f t="array" aca="1" ref="J54" ca="1">INDIRECT("'"&amp;$A$1&amp;"'!J"&amp;ROWS(J$46:J54)+3)</f>
        <v>#REF!</v>
      </c>
      <c r="K54" s="55" t="e" cm="1">
        <f t="array" aca="1" ref="K54" ca="1">INDIRECT("'"&amp;$A$1&amp;"'!K"&amp;ROWS(K$46:K54)+3)</f>
        <v>#REF!</v>
      </c>
      <c r="L54" s="55" t="e" cm="1">
        <f t="array" aca="1" ref="L54" ca="1">INDIRECT("'"&amp;$A$1&amp;"'!L"&amp;ROWS(L$46:L54)+3)</f>
        <v>#REF!</v>
      </c>
      <c r="M54" s="55" t="e" cm="1">
        <f t="array" aca="1" ref="M54" ca="1">INDIRECT("'"&amp;$A$1&amp;"'!M"&amp;ROWS(M$46:M54)+3)</f>
        <v>#REF!</v>
      </c>
      <c r="N54" s="55" t="e" cm="1">
        <f t="array" aca="1" ref="N54" ca="1">INDIRECT("'"&amp;$A$1&amp;"'!N"&amp;ROWS(N$46:N54)+3)</f>
        <v>#REF!</v>
      </c>
      <c r="O54" s="55" t="e" cm="1">
        <f t="array" aca="1" ref="O54" ca="1">INDIRECT("'"&amp;$A$1&amp;"'!O"&amp;ROWS(O$46:O54)+3)</f>
        <v>#REF!</v>
      </c>
      <c r="P54" s="55" t="e" cm="1">
        <f t="array" aca="1" ref="P54" ca="1">INDIRECT("'"&amp;$A$1&amp;"'!P"&amp;ROWS(P$46:P54)+3)</f>
        <v>#REF!</v>
      </c>
      <c r="Q54" s="55" t="e" cm="1">
        <f t="array" aca="1" ref="Q54" ca="1">INDIRECT("'"&amp;$A$1&amp;"'!Q"&amp;ROWS(Q$46:Q54)+3)</f>
        <v>#REF!</v>
      </c>
      <c r="R54" s="55" t="e" cm="1">
        <f t="array" aca="1" ref="R54" ca="1">INDIRECT("'"&amp;$A$1&amp;"'!R"&amp;ROWS(R$46:R54)+3)</f>
        <v>#REF!</v>
      </c>
      <c r="S54" s="55" t="e" cm="1">
        <f t="array" aca="1" ref="S54" ca="1">INDIRECT("'"&amp;$A$1&amp;"'!S"&amp;ROWS(S$46:S54)+3)</f>
        <v>#REF!</v>
      </c>
      <c r="T54" s="55" t="e" cm="1">
        <f t="array" aca="1" ref="T54" ca="1">INDIRECT("'"&amp;$A$1&amp;"'!T"&amp;ROWS(T$46:T54)+3)</f>
        <v>#REF!</v>
      </c>
      <c r="U54" s="55" t="e" cm="1">
        <f t="array" aca="1" ref="U54" ca="1">INDIRECT("'"&amp;$A$1&amp;"'!U"&amp;ROWS(U$46:U54)+3)</f>
        <v>#REF!</v>
      </c>
      <c r="V54" s="64" t="e" cm="1">
        <f t="array" aca="1" ref="V54" ca="1">INDIRECT("'"&amp;$A$1&amp;"'!V"&amp;ROWS(V$46:V54)+3)</f>
        <v>#REF!</v>
      </c>
      <c r="W54" s="64" t="e" cm="1">
        <f t="array" aca="1" ref="W54" ca="1">INDIRECT("'"&amp;$A$1&amp;"'!V"&amp;ROWS(W$46:W54)+3)</f>
        <v>#REF!</v>
      </c>
      <c r="X54" s="64" t="e" cm="1">
        <f t="array" aca="1" ref="X54" ca="1">INDIRECT("'"&amp;$A$1&amp;"'!V"&amp;ROWS(X$46:X54)+3)</f>
        <v>#REF!</v>
      </c>
      <c r="Y54" s="64" t="e" cm="1">
        <f t="array" aca="1" ref="Y54" ca="1">INDIRECT("'"&amp;$A$1&amp;"'!V"&amp;ROWS(Y$46:Y54)+3)</f>
        <v>#REF!</v>
      </c>
      <c r="Z54" s="64" t="e" cm="1">
        <f t="array" aca="1" ref="Z54" ca="1">INDIRECT("'"&amp;$A$1&amp;"'!V"&amp;ROWS(Z$46:Z54)+3)</f>
        <v>#REF!</v>
      </c>
      <c r="AA54" s="64" t="e" cm="1">
        <f t="array" aca="1" ref="AA54" ca="1">INDIRECT("'"&amp;$A$1&amp;"'!V"&amp;ROWS(AA$46:AA54)+3)</f>
        <v>#REF!</v>
      </c>
    </row>
    <row r="55" spans="1:27">
      <c r="A55" s="55">
        <v>10</v>
      </c>
      <c r="B55" s="55" t="e" cm="1">
        <f t="array" aca="1" ref="B55" ca="1">INDIRECT("'"&amp;$A$1&amp;"'!B"&amp;ROWS(B$46:B55)+3)</f>
        <v>#REF!</v>
      </c>
      <c r="C55" s="55" t="e" cm="1">
        <f t="array" aca="1" ref="C55" ca="1">INDIRECT("'"&amp;$A$1&amp;"'!C"&amp;ROWS(C$46:C55)+3)</f>
        <v>#REF!</v>
      </c>
      <c r="D55" s="55" t="e" cm="1">
        <f t="array" aca="1" ref="D55" ca="1">INDIRECT("'"&amp;$A$1&amp;"'!D"&amp;ROWS(D$46:D55)+3)</f>
        <v>#REF!</v>
      </c>
      <c r="E55" s="55" t="e" cm="1">
        <f t="array" aca="1" ref="E55" ca="1">INDIRECT("'"&amp;$A$1&amp;"'!E"&amp;ROWS(E$46:E55)+3)</f>
        <v>#REF!</v>
      </c>
      <c r="F55" s="55" t="e" cm="1">
        <f t="array" aca="1" ref="F55" ca="1">INDIRECT("'"&amp;$A$1&amp;"'!F"&amp;ROWS(F$46:F55)+3)</f>
        <v>#REF!</v>
      </c>
      <c r="G55" s="55" t="e" cm="1">
        <f t="array" aca="1" ref="G55" ca="1">INDIRECT("'"&amp;$A$1&amp;"'!G"&amp;ROWS(G$46:G55)+3)</f>
        <v>#REF!</v>
      </c>
      <c r="H55" s="55" t="e" cm="1">
        <f t="array" aca="1" ref="H55" ca="1">INDIRECT("'"&amp;$A$1&amp;"'!H"&amp;ROWS(H$46:H55)+3)</f>
        <v>#REF!</v>
      </c>
      <c r="I55" s="55" t="e" cm="1">
        <f t="array" aca="1" ref="I55" ca="1">INDIRECT("'"&amp;$A$1&amp;"'!I"&amp;ROWS(I$46:I55)+3)</f>
        <v>#REF!</v>
      </c>
      <c r="J55" s="55" t="e" cm="1">
        <f t="array" aca="1" ref="J55" ca="1">INDIRECT("'"&amp;$A$1&amp;"'!J"&amp;ROWS(J$46:J55)+3)</f>
        <v>#REF!</v>
      </c>
      <c r="K55" s="55" t="e" cm="1">
        <f t="array" aca="1" ref="K55" ca="1">INDIRECT("'"&amp;$A$1&amp;"'!K"&amp;ROWS(K$46:K55)+3)</f>
        <v>#REF!</v>
      </c>
      <c r="L55" s="55" t="e" cm="1">
        <f t="array" aca="1" ref="L55" ca="1">INDIRECT("'"&amp;$A$1&amp;"'!L"&amp;ROWS(L$46:L55)+3)</f>
        <v>#REF!</v>
      </c>
      <c r="M55" s="55" t="e" cm="1">
        <f t="array" aca="1" ref="M55" ca="1">INDIRECT("'"&amp;$A$1&amp;"'!M"&amp;ROWS(M$46:M55)+3)</f>
        <v>#REF!</v>
      </c>
      <c r="N55" s="55" t="e" cm="1">
        <f t="array" aca="1" ref="N55" ca="1">INDIRECT("'"&amp;$A$1&amp;"'!N"&amp;ROWS(N$46:N55)+3)</f>
        <v>#REF!</v>
      </c>
      <c r="O55" s="55" t="e" cm="1">
        <f t="array" aca="1" ref="O55" ca="1">INDIRECT("'"&amp;$A$1&amp;"'!O"&amp;ROWS(O$46:O55)+3)</f>
        <v>#REF!</v>
      </c>
      <c r="P55" s="55" t="e" cm="1">
        <f t="array" aca="1" ref="P55" ca="1">INDIRECT("'"&amp;$A$1&amp;"'!P"&amp;ROWS(P$46:P55)+3)</f>
        <v>#REF!</v>
      </c>
      <c r="Q55" s="55" t="e" cm="1">
        <f t="array" aca="1" ref="Q55" ca="1">INDIRECT("'"&amp;$A$1&amp;"'!Q"&amp;ROWS(Q$46:Q55)+3)</f>
        <v>#REF!</v>
      </c>
      <c r="R55" s="55" t="e" cm="1">
        <f t="array" aca="1" ref="R55" ca="1">INDIRECT("'"&amp;$A$1&amp;"'!R"&amp;ROWS(R$46:R55)+3)</f>
        <v>#REF!</v>
      </c>
      <c r="S55" s="55" t="e" cm="1">
        <f t="array" aca="1" ref="S55" ca="1">INDIRECT("'"&amp;$A$1&amp;"'!S"&amp;ROWS(S$46:S55)+3)</f>
        <v>#REF!</v>
      </c>
      <c r="T55" s="55" t="e" cm="1">
        <f t="array" aca="1" ref="T55" ca="1">INDIRECT("'"&amp;$A$1&amp;"'!T"&amp;ROWS(T$46:T55)+3)</f>
        <v>#REF!</v>
      </c>
      <c r="U55" s="55" t="e" cm="1">
        <f t="array" aca="1" ref="U55" ca="1">INDIRECT("'"&amp;$A$1&amp;"'!U"&amp;ROWS(U$46:U55)+3)</f>
        <v>#REF!</v>
      </c>
      <c r="V55" s="64" t="e" cm="1">
        <f t="array" aca="1" ref="V55" ca="1">INDIRECT("'"&amp;$A$1&amp;"'!V"&amp;ROWS(V$46:V55)+3)</f>
        <v>#REF!</v>
      </c>
      <c r="W55" s="64" t="e" cm="1">
        <f t="array" aca="1" ref="W55" ca="1">INDIRECT("'"&amp;$A$1&amp;"'!V"&amp;ROWS(W$46:W55)+3)</f>
        <v>#REF!</v>
      </c>
      <c r="X55" s="64" t="e" cm="1">
        <f t="array" aca="1" ref="X55" ca="1">INDIRECT("'"&amp;$A$1&amp;"'!V"&amp;ROWS(X$46:X55)+3)</f>
        <v>#REF!</v>
      </c>
      <c r="Y55" s="64" t="e" cm="1">
        <f t="array" aca="1" ref="Y55" ca="1">INDIRECT("'"&amp;$A$1&amp;"'!V"&amp;ROWS(Y$46:Y55)+3)</f>
        <v>#REF!</v>
      </c>
      <c r="Z55" s="64" t="e" cm="1">
        <f t="array" aca="1" ref="Z55" ca="1">INDIRECT("'"&amp;$A$1&amp;"'!V"&amp;ROWS(Z$46:Z55)+3)</f>
        <v>#REF!</v>
      </c>
      <c r="AA55" s="64" t="e" cm="1">
        <f t="array" aca="1" ref="AA55" ca="1">INDIRECT("'"&amp;$A$1&amp;"'!V"&amp;ROWS(AA$46:AA55)+3)</f>
        <v>#REF!</v>
      </c>
    </row>
    <row r="56" spans="1:27">
      <c r="A56" s="55">
        <v>11</v>
      </c>
      <c r="B56" s="55" t="e" cm="1">
        <f t="array" aca="1" ref="B56" ca="1">INDIRECT("'"&amp;$A$1&amp;"'!B"&amp;ROWS(B$46:B56)+3)</f>
        <v>#REF!</v>
      </c>
      <c r="C56" s="55" t="e" cm="1">
        <f t="array" aca="1" ref="C56" ca="1">INDIRECT("'"&amp;$A$1&amp;"'!C"&amp;ROWS(C$46:C56)+3)</f>
        <v>#REF!</v>
      </c>
      <c r="D56" s="55" t="e" cm="1">
        <f t="array" aca="1" ref="D56" ca="1">INDIRECT("'"&amp;$A$1&amp;"'!D"&amp;ROWS(D$46:D56)+3)</f>
        <v>#REF!</v>
      </c>
      <c r="E56" s="55" t="e" cm="1">
        <f t="array" aca="1" ref="E56" ca="1">INDIRECT("'"&amp;$A$1&amp;"'!E"&amp;ROWS(E$46:E56)+3)</f>
        <v>#REF!</v>
      </c>
      <c r="F56" s="55" t="e" cm="1">
        <f t="array" aca="1" ref="F56" ca="1">INDIRECT("'"&amp;$A$1&amp;"'!F"&amp;ROWS(F$46:F56)+3)</f>
        <v>#REF!</v>
      </c>
      <c r="G56" s="55" t="e" cm="1">
        <f t="array" aca="1" ref="G56" ca="1">INDIRECT("'"&amp;$A$1&amp;"'!G"&amp;ROWS(G$46:G56)+3)</f>
        <v>#REF!</v>
      </c>
      <c r="H56" s="55" t="e" cm="1">
        <f t="array" aca="1" ref="H56" ca="1">INDIRECT("'"&amp;$A$1&amp;"'!H"&amp;ROWS(H$46:H56)+3)</f>
        <v>#REF!</v>
      </c>
      <c r="I56" s="55" t="e" cm="1">
        <f t="array" aca="1" ref="I56" ca="1">INDIRECT("'"&amp;$A$1&amp;"'!I"&amp;ROWS(I$46:I56)+3)</f>
        <v>#REF!</v>
      </c>
      <c r="J56" s="55" t="e" cm="1">
        <f t="array" aca="1" ref="J56" ca="1">INDIRECT("'"&amp;$A$1&amp;"'!J"&amp;ROWS(J$46:J56)+3)</f>
        <v>#REF!</v>
      </c>
      <c r="K56" s="55" t="e" cm="1">
        <f t="array" aca="1" ref="K56" ca="1">INDIRECT("'"&amp;$A$1&amp;"'!K"&amp;ROWS(K$46:K56)+3)</f>
        <v>#REF!</v>
      </c>
      <c r="L56" s="55" t="e" cm="1">
        <f t="array" aca="1" ref="L56" ca="1">INDIRECT("'"&amp;$A$1&amp;"'!L"&amp;ROWS(L$46:L56)+3)</f>
        <v>#REF!</v>
      </c>
      <c r="M56" s="55" t="e" cm="1">
        <f t="array" aca="1" ref="M56" ca="1">INDIRECT("'"&amp;$A$1&amp;"'!M"&amp;ROWS(M$46:M56)+3)</f>
        <v>#REF!</v>
      </c>
      <c r="N56" s="55" t="e" cm="1">
        <f t="array" aca="1" ref="N56" ca="1">INDIRECT("'"&amp;$A$1&amp;"'!N"&amp;ROWS(N$46:N56)+3)</f>
        <v>#REF!</v>
      </c>
      <c r="O56" s="55" t="e" cm="1">
        <f t="array" aca="1" ref="O56" ca="1">INDIRECT("'"&amp;$A$1&amp;"'!O"&amp;ROWS(O$46:O56)+3)</f>
        <v>#REF!</v>
      </c>
      <c r="P56" s="55" t="e" cm="1">
        <f t="array" aca="1" ref="P56" ca="1">INDIRECT("'"&amp;$A$1&amp;"'!P"&amp;ROWS(P$46:P56)+3)</f>
        <v>#REF!</v>
      </c>
      <c r="Q56" s="55" t="e" cm="1">
        <f t="array" aca="1" ref="Q56" ca="1">INDIRECT("'"&amp;$A$1&amp;"'!Q"&amp;ROWS(Q$46:Q56)+3)</f>
        <v>#REF!</v>
      </c>
      <c r="R56" s="55" t="e" cm="1">
        <f t="array" aca="1" ref="R56" ca="1">INDIRECT("'"&amp;$A$1&amp;"'!R"&amp;ROWS(R$46:R56)+3)</f>
        <v>#REF!</v>
      </c>
      <c r="S56" s="55" t="e" cm="1">
        <f t="array" aca="1" ref="S56" ca="1">INDIRECT("'"&amp;$A$1&amp;"'!S"&amp;ROWS(S$46:S56)+3)</f>
        <v>#REF!</v>
      </c>
      <c r="T56" s="55" t="e" cm="1">
        <f t="array" aca="1" ref="T56" ca="1">INDIRECT("'"&amp;$A$1&amp;"'!T"&amp;ROWS(T$46:T56)+3)</f>
        <v>#REF!</v>
      </c>
      <c r="U56" s="55" t="e" cm="1">
        <f t="array" aca="1" ref="U56" ca="1">INDIRECT("'"&amp;$A$1&amp;"'!U"&amp;ROWS(U$46:U56)+3)</f>
        <v>#REF!</v>
      </c>
      <c r="V56" s="64" t="e" cm="1">
        <f t="array" aca="1" ref="V56" ca="1">INDIRECT("'"&amp;$A$1&amp;"'!V"&amp;ROWS(V$46:V56)+3)</f>
        <v>#REF!</v>
      </c>
      <c r="W56" s="64" t="e" cm="1">
        <f t="array" aca="1" ref="W56" ca="1">INDIRECT("'"&amp;$A$1&amp;"'!V"&amp;ROWS(W$46:W56)+3)</f>
        <v>#REF!</v>
      </c>
      <c r="X56" s="64" t="e" cm="1">
        <f t="array" aca="1" ref="X56" ca="1">INDIRECT("'"&amp;$A$1&amp;"'!V"&amp;ROWS(X$46:X56)+3)</f>
        <v>#REF!</v>
      </c>
      <c r="Y56" s="64" t="e" cm="1">
        <f t="array" aca="1" ref="Y56" ca="1">INDIRECT("'"&amp;$A$1&amp;"'!V"&amp;ROWS(Y$46:Y56)+3)</f>
        <v>#REF!</v>
      </c>
      <c r="Z56" s="64" t="e" cm="1">
        <f t="array" aca="1" ref="Z56" ca="1">INDIRECT("'"&amp;$A$1&amp;"'!V"&amp;ROWS(Z$46:Z56)+3)</f>
        <v>#REF!</v>
      </c>
      <c r="AA56" s="64" t="e" cm="1">
        <f t="array" aca="1" ref="AA56" ca="1">INDIRECT("'"&amp;$A$1&amp;"'!V"&amp;ROWS(AA$46:AA56)+3)</f>
        <v>#REF!</v>
      </c>
    </row>
    <row r="57" spans="1:27">
      <c r="A57" s="55">
        <v>12</v>
      </c>
      <c r="B57" s="55" t="e" cm="1">
        <f t="array" aca="1" ref="B57" ca="1">INDIRECT("'"&amp;$A$1&amp;"'!B"&amp;ROWS(B$46:B57)+3)</f>
        <v>#REF!</v>
      </c>
      <c r="C57" s="55" t="e" cm="1">
        <f t="array" aca="1" ref="C57" ca="1">INDIRECT("'"&amp;$A$1&amp;"'!C"&amp;ROWS(C$46:C57)+3)</f>
        <v>#REF!</v>
      </c>
      <c r="D57" s="55" t="e" cm="1">
        <f t="array" aca="1" ref="D57" ca="1">INDIRECT("'"&amp;$A$1&amp;"'!D"&amp;ROWS(D$46:D57)+3)</f>
        <v>#REF!</v>
      </c>
      <c r="E57" s="55" t="e" cm="1">
        <f t="array" aca="1" ref="E57" ca="1">INDIRECT("'"&amp;$A$1&amp;"'!E"&amp;ROWS(E$46:E57)+3)</f>
        <v>#REF!</v>
      </c>
      <c r="F57" s="55" t="e" cm="1">
        <f t="array" aca="1" ref="F57" ca="1">INDIRECT("'"&amp;$A$1&amp;"'!F"&amp;ROWS(F$46:F57)+3)</f>
        <v>#REF!</v>
      </c>
      <c r="G57" s="55" t="e" cm="1">
        <f t="array" aca="1" ref="G57" ca="1">INDIRECT("'"&amp;$A$1&amp;"'!G"&amp;ROWS(G$46:G57)+3)</f>
        <v>#REF!</v>
      </c>
      <c r="H57" s="55" t="e" cm="1">
        <f t="array" aca="1" ref="H57" ca="1">INDIRECT("'"&amp;$A$1&amp;"'!H"&amp;ROWS(H$46:H57)+3)</f>
        <v>#REF!</v>
      </c>
      <c r="I57" s="55" t="e" cm="1">
        <f t="array" aca="1" ref="I57" ca="1">INDIRECT("'"&amp;$A$1&amp;"'!I"&amp;ROWS(I$46:I57)+3)</f>
        <v>#REF!</v>
      </c>
      <c r="J57" s="55" t="e" cm="1">
        <f t="array" aca="1" ref="J57" ca="1">INDIRECT("'"&amp;$A$1&amp;"'!J"&amp;ROWS(J$46:J57)+3)</f>
        <v>#REF!</v>
      </c>
      <c r="K57" s="55" t="e" cm="1">
        <f t="array" aca="1" ref="K57" ca="1">INDIRECT("'"&amp;$A$1&amp;"'!K"&amp;ROWS(K$46:K57)+3)</f>
        <v>#REF!</v>
      </c>
      <c r="L57" s="55" t="e" cm="1">
        <f t="array" aca="1" ref="L57" ca="1">INDIRECT("'"&amp;$A$1&amp;"'!L"&amp;ROWS(L$46:L57)+3)</f>
        <v>#REF!</v>
      </c>
      <c r="M57" s="55" t="e" cm="1">
        <f t="array" aca="1" ref="M57" ca="1">INDIRECT("'"&amp;$A$1&amp;"'!M"&amp;ROWS(M$46:M57)+3)</f>
        <v>#REF!</v>
      </c>
      <c r="N57" s="55" t="e" cm="1">
        <f t="array" aca="1" ref="N57" ca="1">INDIRECT("'"&amp;$A$1&amp;"'!N"&amp;ROWS(N$46:N57)+3)</f>
        <v>#REF!</v>
      </c>
      <c r="O57" s="55" t="e" cm="1">
        <f t="array" aca="1" ref="O57" ca="1">INDIRECT("'"&amp;$A$1&amp;"'!O"&amp;ROWS(O$46:O57)+3)</f>
        <v>#REF!</v>
      </c>
      <c r="P57" s="55" t="e" cm="1">
        <f t="array" aca="1" ref="P57" ca="1">INDIRECT("'"&amp;$A$1&amp;"'!P"&amp;ROWS(P$46:P57)+3)</f>
        <v>#REF!</v>
      </c>
      <c r="Q57" s="55" t="e" cm="1">
        <f t="array" aca="1" ref="Q57" ca="1">INDIRECT("'"&amp;$A$1&amp;"'!Q"&amp;ROWS(Q$46:Q57)+3)</f>
        <v>#REF!</v>
      </c>
      <c r="R57" s="55" t="e" cm="1">
        <f t="array" aca="1" ref="R57" ca="1">INDIRECT("'"&amp;$A$1&amp;"'!R"&amp;ROWS(R$46:R57)+3)</f>
        <v>#REF!</v>
      </c>
      <c r="S57" s="55" t="e" cm="1">
        <f t="array" aca="1" ref="S57" ca="1">INDIRECT("'"&amp;$A$1&amp;"'!S"&amp;ROWS(S$46:S57)+3)</f>
        <v>#REF!</v>
      </c>
      <c r="T57" s="55" t="e" cm="1">
        <f t="array" aca="1" ref="T57" ca="1">INDIRECT("'"&amp;$A$1&amp;"'!T"&amp;ROWS(T$46:T57)+3)</f>
        <v>#REF!</v>
      </c>
      <c r="U57" s="55" t="e" cm="1">
        <f t="array" aca="1" ref="U57" ca="1">INDIRECT("'"&amp;$A$1&amp;"'!U"&amp;ROWS(U$46:U57)+3)</f>
        <v>#REF!</v>
      </c>
      <c r="V57" s="64" t="e" cm="1">
        <f t="array" aca="1" ref="V57" ca="1">INDIRECT("'"&amp;$A$1&amp;"'!V"&amp;ROWS(V$46:V57)+3)</f>
        <v>#REF!</v>
      </c>
      <c r="W57" s="64" t="e" cm="1">
        <f t="array" aca="1" ref="W57" ca="1">INDIRECT("'"&amp;$A$1&amp;"'!V"&amp;ROWS(W$46:W57)+3)</f>
        <v>#REF!</v>
      </c>
      <c r="X57" s="64" t="e" cm="1">
        <f t="array" aca="1" ref="X57" ca="1">INDIRECT("'"&amp;$A$1&amp;"'!V"&amp;ROWS(X$46:X57)+3)</f>
        <v>#REF!</v>
      </c>
      <c r="Y57" s="64" t="e" cm="1">
        <f t="array" aca="1" ref="Y57" ca="1">INDIRECT("'"&amp;$A$1&amp;"'!V"&amp;ROWS(Y$46:Y57)+3)</f>
        <v>#REF!</v>
      </c>
      <c r="Z57" s="64" t="e" cm="1">
        <f t="array" aca="1" ref="Z57" ca="1">INDIRECT("'"&amp;$A$1&amp;"'!V"&amp;ROWS(Z$46:Z57)+3)</f>
        <v>#REF!</v>
      </c>
      <c r="AA57" s="64" t="e" cm="1">
        <f t="array" aca="1" ref="AA57" ca="1">INDIRECT("'"&amp;$A$1&amp;"'!V"&amp;ROWS(AA$46:AA57)+3)</f>
        <v>#REF!</v>
      </c>
    </row>
  </sheetData>
  <mergeCells count="55">
    <mergeCell ref="D1:F1"/>
    <mergeCell ref="G1:I1"/>
    <mergeCell ref="P1:R1"/>
    <mergeCell ref="A2:A3"/>
    <mergeCell ref="B2:B3"/>
    <mergeCell ref="D2:E3"/>
    <mergeCell ref="F2:N3"/>
    <mergeCell ref="P2:P3"/>
    <mergeCell ref="Q2:Z3"/>
    <mergeCell ref="D4:E5"/>
    <mergeCell ref="F4:N5"/>
    <mergeCell ref="P4:P5"/>
    <mergeCell ref="Q4:Z5"/>
    <mergeCell ref="D6:E7"/>
    <mergeCell ref="F6:N7"/>
    <mergeCell ref="P6:P7"/>
    <mergeCell ref="Q6:Z7"/>
    <mergeCell ref="D8:E9"/>
    <mergeCell ref="F8:N9"/>
    <mergeCell ref="P8:P9"/>
    <mergeCell ref="Q8:Z9"/>
    <mergeCell ref="D10:E11"/>
    <mergeCell ref="F10:N11"/>
    <mergeCell ref="P10:P11"/>
    <mergeCell ref="Q10:Z11"/>
    <mergeCell ref="D12:E13"/>
    <mergeCell ref="F12:N13"/>
    <mergeCell ref="P12:P13"/>
    <mergeCell ref="Q12:Z13"/>
    <mergeCell ref="D14:E15"/>
    <mergeCell ref="F14:N15"/>
    <mergeCell ref="P14:P15"/>
    <mergeCell ref="Q14:Z15"/>
    <mergeCell ref="D16:E17"/>
    <mergeCell ref="F16:N17"/>
    <mergeCell ref="P16:P17"/>
    <mergeCell ref="Q16:Z17"/>
    <mergeCell ref="D18:E19"/>
    <mergeCell ref="F18:N19"/>
    <mergeCell ref="P18:P19"/>
    <mergeCell ref="Q18:Z19"/>
    <mergeCell ref="D20:E21"/>
    <mergeCell ref="F20:N21"/>
    <mergeCell ref="P20:P21"/>
    <mergeCell ref="Q20:Z21"/>
    <mergeCell ref="D22:E23"/>
    <mergeCell ref="F22:N23"/>
    <mergeCell ref="P22:P23"/>
    <mergeCell ref="Q22:Z23"/>
    <mergeCell ref="D24:E25"/>
    <mergeCell ref="F24:N25"/>
    <mergeCell ref="P24:P25"/>
    <mergeCell ref="Q24:Z25"/>
    <mergeCell ref="P26:P27"/>
    <mergeCell ref="Q26:Z27"/>
  </mergeCells>
  <pageMargins left="0.7" right="0.7" top="0.75" bottom="0.75" header="0.3" footer="0.3"/>
  <pageSetup orientation="portrait"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44BA55-D2EA-46A4-9222-0BA7CFA3B26B}">
          <x14:formula1>
            <xm:f>Setup!$A$2:$A$101</xm:f>
          </x14:formula1>
          <xm:sqref>A1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Visualization Data</vt:lpstr>
      <vt:lpstr>Data Accuracy Checking</vt:lpstr>
      <vt:lpstr>Defense by Alliance</vt:lpstr>
      <vt:lpstr>Match Planning</vt:lpstr>
      <vt:lpstr>Alliance Builder</vt:lpstr>
      <vt:lpstr>Sort Stats</vt:lpstr>
      <vt:lpstr>Summary Statistics</vt:lpstr>
      <vt:lpstr>Setup</vt:lpstr>
      <vt:lpstr>Visualization Graphs 1</vt:lpstr>
      <vt:lpstr>Visualization Graphs 2</vt:lpstr>
      <vt:lpstr>Pit Scouting Input</vt:lpstr>
      <vt:lpstr>Raw Input</vt:lpstr>
      <vt:lpstr>Individual</vt:lpstr>
      <vt:lpstr>TeamFinder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Nickerson</dc:creator>
  <cp:lastModifiedBy>Oliver Nickerson</cp:lastModifiedBy>
  <dcterms:created xsi:type="dcterms:W3CDTF">2025-02-01T15:20:29Z</dcterms:created>
  <dcterms:modified xsi:type="dcterms:W3CDTF">2025-03-13T20:47:37Z</dcterms:modified>
</cp:coreProperties>
</file>